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pivotCache/pivotCacheDefinition39.xml" ContentType="application/vnd.openxmlformats-officedocument.spreadsheetml.pivotCacheDefinition+xml"/>
  <Override PartName="/xl/pivotCache/pivotCacheDefinition40.xml" ContentType="application/vnd.openxmlformats-officedocument.spreadsheetml.pivotCacheDefinition+xml"/>
  <Override PartName="/xl/pivotCache/pivotCacheDefinition41.xml" ContentType="application/vnd.openxmlformats-officedocument.spreadsheetml.pivotCacheDefinition+xml"/>
  <Override PartName="/xl/pivotCache/pivotCacheDefinition42.xml" ContentType="application/vnd.openxmlformats-officedocument.spreadsheetml.pivotCacheDefinition+xml"/>
  <Override PartName="/xl/pivotCache/pivotCacheDefinition43.xml" ContentType="application/vnd.openxmlformats-officedocument.spreadsheetml.pivotCacheDefinition+xml"/>
  <Override PartName="/xl/pivotCache/pivotCacheDefinition44.xml" ContentType="application/vnd.openxmlformats-officedocument.spreadsheetml.pivotCacheDefinition+xml"/>
  <Override PartName="/xl/pivotCache/pivotCacheDefinition45.xml" ContentType="application/vnd.openxmlformats-officedocument.spreadsheetml.pivotCacheDefinition+xml"/>
  <Override PartName="/xl/pivotCache/pivotCacheDefinition46.xml" ContentType="application/vnd.openxmlformats-officedocument.spreadsheetml.pivotCacheDefinition+xml"/>
  <Override PartName="/xl/pivotCache/pivotCacheDefinition47.xml" ContentType="application/vnd.openxmlformats-officedocument.spreadsheetml.pivotCacheDefinition+xml"/>
  <Override PartName="/xl/pivotCache/pivotCacheDefinition48.xml" ContentType="application/vnd.openxmlformats-officedocument.spreadsheetml.pivotCacheDefinition+xml"/>
  <Override PartName="/xl/pivotCache/pivotCacheDefinition49.xml" ContentType="application/vnd.openxmlformats-officedocument.spreadsheetml.pivotCacheDefinition+xml"/>
  <Override PartName="/xl/pivotCache/pivotCacheDefinition50.xml" ContentType="application/vnd.openxmlformats-officedocument.spreadsheetml.pivotCacheDefinition+xml"/>
  <Override PartName="/xl/pivotCache/pivotCacheDefinition51.xml" ContentType="application/vnd.openxmlformats-officedocument.spreadsheetml.pivotCacheDefinition+xml"/>
  <Override PartName="/xl/pivotCache/pivotCacheDefinition52.xml" ContentType="application/vnd.openxmlformats-officedocument.spreadsheetml.pivotCacheDefinition+xml"/>
  <Override PartName="/xl/pivotCache/pivotCacheDefinition53.xml" ContentType="application/vnd.openxmlformats-officedocument.spreadsheetml.pivotCacheDefinition+xml"/>
  <Override PartName="/xl/pivotCache/pivotCacheDefinition54.xml" ContentType="application/vnd.openxmlformats-officedocument.spreadsheetml.pivotCacheDefinition+xml"/>
  <Override PartName="/xl/pivotCache/pivotCacheDefinition55.xml" ContentType="application/vnd.openxmlformats-officedocument.spreadsheetml.pivotCacheDefinition+xml"/>
  <Override PartName="/xl/pivotCache/pivotCacheDefinition56.xml" ContentType="application/vnd.openxmlformats-officedocument.spreadsheetml.pivotCacheDefinition+xml"/>
  <Override PartName="/xl/pivotCache/pivotCacheDefinition57.xml" ContentType="application/vnd.openxmlformats-officedocument.spreadsheetml.pivotCacheDefinition+xml"/>
  <Override PartName="/xl/pivotCache/pivotCacheDefinition58.xml" ContentType="application/vnd.openxmlformats-officedocument.spreadsheetml.pivotCacheDefinition+xml"/>
  <Override PartName="/xl/pivotCache/pivotCacheDefinition5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slicerCaches/slicerCache33.xml" ContentType="application/vnd.ms-excel.slicerCache+xml"/>
  <Override PartName="/xl/slicerCaches/slicerCache34.xml" ContentType="application/vnd.ms-excel.slicerCache+xml"/>
  <Override PartName="/xl/slicerCaches/slicerCache35.xml" ContentType="application/vnd.ms-excel.slicerCache+xml"/>
  <Override PartName="/xl/slicerCaches/slicerCache36.xml" ContentType="application/vnd.ms-excel.slicerCache+xml"/>
  <Override PartName="/xl/slicerCaches/slicerCache37.xml" ContentType="application/vnd.ms-excel.slicerCache+xml"/>
  <Override PartName="/xl/slicerCaches/slicerCache38.xml" ContentType="application/vnd.ms-excel.slicerCache+xml"/>
  <Override PartName="/xl/slicerCaches/slicerCache39.xml" ContentType="application/vnd.ms-excel.slicerCache+xml"/>
  <Override PartName="/xl/slicerCaches/slicerCache40.xml" ContentType="application/vnd.ms-excel.slicerCache+xml"/>
  <Override PartName="/xl/slicerCaches/slicerCache41.xml" ContentType="application/vnd.ms-excel.slicerCache+xml"/>
  <Override PartName="/xl/slicerCaches/slicerCache42.xml" ContentType="application/vnd.ms-excel.slicerCache+xml"/>
  <Override PartName="/xl/slicerCaches/slicerCache43.xml" ContentType="application/vnd.ms-excel.slicerCache+xml"/>
  <Override PartName="/xl/slicerCaches/slicerCache44.xml" ContentType="application/vnd.ms-excel.slicerCache+xml"/>
  <Override PartName="/xl/slicerCaches/slicerCache45.xml" ContentType="application/vnd.ms-excel.slicerCache+xml"/>
  <Override PartName="/xl/slicerCaches/slicerCache46.xml" ContentType="application/vnd.ms-excel.slicerCache+xml"/>
  <Override PartName="/xl/slicerCaches/slicerCache47.xml" ContentType="application/vnd.ms-excel.slicerCache+xml"/>
  <Override PartName="/xl/slicerCaches/slicerCache48.xml" ContentType="application/vnd.ms-excel.slicerCache+xml"/>
  <Override PartName="/xl/slicerCaches/slicerCache49.xml" ContentType="application/vnd.ms-excel.slicerCache+xml"/>
  <Override PartName="/xl/slicerCaches/slicerCache50.xml" ContentType="application/vnd.ms-excel.slicerCache+xml"/>
  <Override PartName="/xl/slicerCaches/slicerCache51.xml" ContentType="application/vnd.ms-excel.slicerCache+xml"/>
  <Override PartName="/xl/slicerCaches/slicerCache52.xml" ContentType="application/vnd.ms-excel.slicerCache+xml"/>
  <Override PartName="/xl/slicerCaches/slicerCache53.xml" ContentType="application/vnd.ms-excel.slicerCache+xml"/>
  <Override PartName="/xl/slicerCaches/slicerCache54.xml" ContentType="application/vnd.ms-excel.slicerCache+xml"/>
  <Override PartName="/xl/slicerCaches/slicerCache55.xml" ContentType="application/vnd.ms-excel.slicerCache+xml"/>
  <Override PartName="/xl/slicerCaches/slicerCache56.xml" ContentType="application/vnd.ms-excel.slicerCache+xml"/>
  <Override PartName="/xl/slicerCaches/slicerCache57.xml" ContentType="application/vnd.ms-excel.slicerCache+xml"/>
  <Override PartName="/xl/slicerCaches/slicerCache58.xml" ContentType="application/vnd.ms-excel.slicerCache+xml"/>
  <Override PartName="/xl/slicerCaches/slicerCache59.xml" ContentType="application/vnd.ms-excel.slicerCache+xml"/>
  <Override PartName="/xl/slicerCaches/slicerCache60.xml" ContentType="application/vnd.ms-excel.slicerCache+xml"/>
  <Override PartName="/xl/slicerCaches/slicerCache61.xml" ContentType="application/vnd.ms-excel.slicerCache+xml"/>
  <Override PartName="/xl/slicerCaches/slicerCache62.xml" ContentType="application/vnd.ms-excel.slicerCache+xml"/>
  <Override PartName="/xl/slicerCaches/slicerCache63.xml" ContentType="application/vnd.ms-excel.slicerCache+xml"/>
  <Override PartName="/xl/slicerCaches/slicerCache64.xml" ContentType="application/vnd.ms-excel.slicerCache+xml"/>
  <Override PartName="/xl/slicerCaches/slicerCache65.xml" ContentType="application/vnd.ms-excel.slicerCache+xml"/>
  <Override PartName="/xl/slicerCaches/slicerCache66.xml" ContentType="application/vnd.ms-excel.slicerCache+xml"/>
  <Override PartName="/xl/slicerCaches/slicerCache67.xml" ContentType="application/vnd.ms-excel.slicerCache+xml"/>
  <Override PartName="/xl/slicerCaches/slicerCache68.xml" ContentType="application/vnd.ms-excel.slicerCache+xml"/>
  <Override PartName="/xl/slicerCaches/slicerCache69.xml" ContentType="application/vnd.ms-excel.slicerCache+xml"/>
  <Override PartName="/xl/slicerCaches/slicerCache70.xml" ContentType="application/vnd.ms-excel.slicerCache+xml"/>
  <Override PartName="/xl/slicerCaches/slicerCache71.xml" ContentType="application/vnd.ms-excel.slicerCache+xml"/>
  <Override PartName="/xl/slicerCaches/slicerCache72.xml" ContentType="application/vnd.ms-excel.slicerCache+xml"/>
  <Override PartName="/xl/slicerCaches/slicerCache73.xml" ContentType="application/vnd.ms-excel.slicerCache+xml"/>
  <Override PartName="/xl/slicerCaches/slicerCache74.xml" ContentType="application/vnd.ms-excel.slicerCache+xml"/>
  <Override PartName="/xl/slicerCaches/slicerCache75.xml" ContentType="application/vnd.ms-excel.slicerCache+xml"/>
  <Override PartName="/xl/slicerCaches/slicerCache76.xml" ContentType="application/vnd.ms-excel.slicerCache+xml"/>
  <Override PartName="/xl/slicerCaches/slicerCache77.xml" ContentType="application/vnd.ms-excel.slicerCache+xml"/>
  <Override PartName="/xl/slicerCaches/slicerCache78.xml" ContentType="application/vnd.ms-excel.slicerCache+xml"/>
  <Override PartName="/xl/slicerCaches/slicerCache79.xml" ContentType="application/vnd.ms-excel.slicerCache+xml"/>
  <Override PartName="/xl/slicerCaches/slicerCache80.xml" ContentType="application/vnd.ms-excel.slicerCache+xml"/>
  <Override PartName="/xl/slicerCaches/slicerCache81.xml" ContentType="application/vnd.ms-excel.slicerCache+xml"/>
  <Override PartName="/xl/slicerCaches/slicerCache82.xml" ContentType="application/vnd.ms-excel.slicerCache+xml"/>
  <Override PartName="/xl/slicerCaches/slicerCache83.xml" ContentType="application/vnd.ms-excel.slicerCache+xml"/>
  <Override PartName="/xl/slicerCaches/slicerCache84.xml" ContentType="application/vnd.ms-excel.slicerCache+xml"/>
  <Override PartName="/xl/slicerCaches/slicerCache85.xml" ContentType="application/vnd.ms-excel.slicerCache+xml"/>
  <Override PartName="/xl/slicerCaches/slicerCache86.xml" ContentType="application/vnd.ms-excel.slicerCache+xml"/>
  <Override PartName="/xl/slicerCaches/slicerCache87.xml" ContentType="application/vnd.ms-excel.slicerCache+xml"/>
  <Override PartName="/xl/slicerCaches/slicerCache88.xml" ContentType="application/vnd.ms-excel.slicerCache+xml"/>
  <Override PartName="/xl/slicerCaches/slicerCache89.xml" ContentType="application/vnd.ms-excel.slicerCache+xml"/>
  <Override PartName="/xl/slicerCaches/slicerCache90.xml" ContentType="application/vnd.ms-excel.slicerCache+xml"/>
  <Override PartName="/xl/slicerCaches/slicerCache91.xml" ContentType="application/vnd.ms-excel.slicerCache+xml"/>
  <Override PartName="/xl/slicerCaches/slicerCache92.xml" ContentType="application/vnd.ms-excel.slicerCache+xml"/>
  <Override PartName="/xl/slicerCaches/slicerCache93.xml" ContentType="application/vnd.ms-excel.slicerCache+xml"/>
  <Override PartName="/xl/slicerCaches/slicerCache94.xml" ContentType="application/vnd.ms-excel.slicerCache+xml"/>
  <Override PartName="/xl/slicerCaches/slicerCache95.xml" ContentType="application/vnd.ms-excel.slicerCache+xml"/>
  <Override PartName="/xl/slicerCaches/slicerCache96.xml" ContentType="application/vnd.ms-excel.slicerCache+xml"/>
  <Override PartName="/xl/slicerCaches/slicerCache97.xml" ContentType="application/vnd.ms-excel.slicerCache+xml"/>
  <Override PartName="/xl/slicerCaches/slicerCache98.xml" ContentType="application/vnd.ms-excel.slicerCache+xml"/>
  <Override PartName="/xl/slicerCaches/slicerCache99.xml" ContentType="application/vnd.ms-excel.slicerCache+xml"/>
  <Override PartName="/xl/slicerCaches/slicerCache100.xml" ContentType="application/vnd.ms-excel.slicerCache+xml"/>
  <Override PartName="/xl/slicerCaches/slicerCache101.xml" ContentType="application/vnd.ms-excel.slicerCache+xml"/>
  <Override PartName="/xl/slicerCaches/slicerCache102.xml" ContentType="application/vnd.ms-excel.slicerCache+xml"/>
  <Override PartName="/xl/slicerCaches/slicerCache103.xml" ContentType="application/vnd.ms-excel.slicerCache+xml"/>
  <Override PartName="/xl/slicerCaches/slicerCache104.xml" ContentType="application/vnd.ms-excel.slicerCache+xml"/>
  <Override PartName="/xl/slicerCaches/slicerCache105.xml" ContentType="application/vnd.ms-excel.slicerCache+xml"/>
  <Override PartName="/xl/slicerCaches/slicerCache106.xml" ContentType="application/vnd.ms-excel.slicerCache+xml"/>
  <Override PartName="/xl/slicerCaches/slicerCache107.xml" ContentType="application/vnd.ms-excel.slicerCache+xml"/>
  <Override PartName="/xl/slicerCaches/slicerCache108.xml" ContentType="application/vnd.ms-excel.slicerCache+xml"/>
  <Override PartName="/xl/slicerCaches/slicerCache109.xml" ContentType="application/vnd.ms-excel.slicerCache+xml"/>
  <Override PartName="/xl/slicerCaches/slicerCache110.xml" ContentType="application/vnd.ms-excel.slicerCache+xml"/>
  <Override PartName="/xl/slicerCaches/slicerCache111.xml" ContentType="application/vnd.ms-excel.slicerCache+xml"/>
  <Override PartName="/xl/slicerCaches/slicerCache112.xml" ContentType="application/vnd.ms-excel.slicerCache+xml"/>
  <Override PartName="/xl/slicerCaches/slicerCache113.xml" ContentType="application/vnd.ms-excel.slicerCache+xml"/>
  <Override PartName="/xl/slicerCaches/slicerCache114.xml" ContentType="application/vnd.ms-excel.slicerCache+xml"/>
  <Override PartName="/xl/slicerCaches/slicerCache115.xml" ContentType="application/vnd.ms-excel.slicerCache+xml"/>
  <Override PartName="/xl/slicerCaches/slicerCache116.xml" ContentType="application/vnd.ms-excel.slicerCache+xml"/>
  <Override PartName="/xl/slicerCaches/slicerCache117.xml" ContentType="application/vnd.ms-excel.slicerCache+xml"/>
  <Override PartName="/xl/slicerCaches/slicerCache118.xml" ContentType="application/vnd.ms-excel.slicerCache+xml"/>
  <Override PartName="/xl/slicerCaches/slicerCache119.xml" ContentType="application/vnd.ms-excel.slicerCache+xml"/>
  <Override PartName="/xl/slicerCaches/slicerCache120.xml" ContentType="application/vnd.ms-excel.slicerCache+xml"/>
  <Override PartName="/xl/slicerCaches/slicerCache121.xml" ContentType="application/vnd.ms-excel.slicerCache+xml"/>
  <Override PartName="/xl/slicerCaches/slicerCache122.xml" ContentType="application/vnd.ms-excel.slicerCache+xml"/>
  <Override PartName="/xl/slicerCaches/slicerCache123.xml" ContentType="application/vnd.ms-excel.slicerCache+xml"/>
  <Override PartName="/xl/slicerCaches/slicerCache124.xml" ContentType="application/vnd.ms-excel.slicerCache+xml"/>
  <Override PartName="/xl/slicerCaches/slicerCache125.xml" ContentType="application/vnd.ms-excel.slicerCache+xml"/>
  <Override PartName="/xl/slicerCaches/slicerCache126.xml" ContentType="application/vnd.ms-excel.slicerCache+xml"/>
  <Override PartName="/xl/slicerCaches/slicerCache127.xml" ContentType="application/vnd.ms-excel.slicerCache+xml"/>
  <Override PartName="/xl/slicerCaches/slicerCache128.xml" ContentType="application/vnd.ms-excel.slicerCache+xml"/>
  <Override PartName="/xl/slicerCaches/slicerCache129.xml" ContentType="application/vnd.ms-excel.slicerCache+xml"/>
  <Override PartName="/xl/slicerCaches/slicerCache130.xml" ContentType="application/vnd.ms-excel.slicerCache+xml"/>
  <Override PartName="/xl/slicerCaches/slicerCache131.xml" ContentType="application/vnd.ms-excel.slicerCache+xml"/>
  <Override PartName="/xl/slicerCaches/slicerCache132.xml" ContentType="application/vnd.ms-excel.slicerCache+xml"/>
  <Override PartName="/xl/slicerCaches/slicerCache133.xml" ContentType="application/vnd.ms-excel.slicerCache+xml"/>
  <Override PartName="/xl/slicerCaches/slicerCache134.xml" ContentType="application/vnd.ms-excel.slicerCache+xml"/>
  <Override PartName="/xl/slicerCaches/slicerCache135.xml" ContentType="application/vnd.ms-excel.slicerCache+xml"/>
  <Override PartName="/xl/slicerCaches/slicerCache136.xml" ContentType="application/vnd.ms-excel.slicerCache+xml"/>
  <Override PartName="/xl/slicerCaches/slicerCache137.xml" ContentType="application/vnd.ms-excel.slicerCache+xml"/>
  <Override PartName="/xl/slicerCaches/slicerCache138.xml" ContentType="application/vnd.ms-excel.slicerCache+xml"/>
  <Override PartName="/xl/slicerCaches/slicerCache139.xml" ContentType="application/vnd.ms-excel.slicerCache+xml"/>
  <Override PartName="/xl/slicerCaches/slicerCache140.xml" ContentType="application/vnd.ms-excel.slicerCache+xml"/>
  <Override PartName="/xl/slicerCaches/slicerCache141.xml" ContentType="application/vnd.ms-excel.slicerCache+xml"/>
  <Override PartName="/xl/slicerCaches/slicerCache142.xml" ContentType="application/vnd.ms-excel.slicerCache+xml"/>
  <Override PartName="/xl/slicerCaches/slicerCache143.xml" ContentType="application/vnd.ms-excel.slicerCache+xml"/>
  <Override PartName="/xl/slicerCaches/slicerCache144.xml" ContentType="application/vnd.ms-excel.slicerCache+xml"/>
  <Override PartName="/xl/slicerCaches/slicerCache145.xml" ContentType="application/vnd.ms-excel.slicerCache+xml"/>
  <Override PartName="/xl/slicerCaches/slicerCache146.xml" ContentType="application/vnd.ms-excel.slicerCache+xml"/>
  <Override PartName="/xl/slicerCaches/slicerCache147.xml" ContentType="application/vnd.ms-excel.slicerCache+xml"/>
  <Override PartName="/xl/slicerCaches/slicerCache148.xml" ContentType="application/vnd.ms-excel.slicerCache+xml"/>
  <Override PartName="/xl/slicerCaches/slicerCache149.xml" ContentType="application/vnd.ms-excel.slicerCache+xml"/>
  <Override PartName="/xl/slicerCaches/slicerCache150.xml" ContentType="application/vnd.ms-excel.slicerCache+xml"/>
  <Override PartName="/xl/slicerCaches/slicerCache151.xml" ContentType="application/vnd.ms-excel.slicerCache+xml"/>
  <Override PartName="/xl/slicerCaches/slicerCache15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pivotTables/pivotTable7.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7.xml" ContentType="application/vnd.openxmlformats-officedocument.drawingml.chart+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pivotTables/pivotTable9.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9.xml" ContentType="application/vnd.openxmlformats-officedocument.drawingml.chart+xml"/>
  <Override PartName="/xl/pivotTables/pivotTable10.xml" ContentType="application/vnd.openxmlformats-officedocument.spreadsheetml.pivotTable+xml"/>
  <Override PartName="/xl/drawings/drawing10.xml" ContentType="application/vnd.openxmlformats-officedocument.drawing+xml"/>
  <Override PartName="/xl/slicers/slicer9.xml" ContentType="application/vnd.ms-excel.slicer+xml"/>
  <Override PartName="/xl/charts/chart10.xml" ContentType="application/vnd.openxmlformats-officedocument.drawingml.chart+xml"/>
  <Override PartName="/xl/theme/themeOverride1.xml" ContentType="application/vnd.openxmlformats-officedocument.themeOverride+xml"/>
  <Override PartName="/xl/pivotTables/pivotTable11.xml" ContentType="application/vnd.openxmlformats-officedocument.spreadsheetml.pivotTable+xml"/>
  <Override PartName="/xl/drawings/drawing11.xml" ContentType="application/vnd.openxmlformats-officedocument.drawing+xml"/>
  <Override PartName="/xl/slicers/slicer10.xml" ContentType="application/vnd.ms-excel.slicer+xml"/>
  <Override PartName="/xl/charts/chart11.xml" ContentType="application/vnd.openxmlformats-officedocument.drawingml.chart+xml"/>
  <Override PartName="/xl/theme/themeOverride2.xml" ContentType="application/vnd.openxmlformats-officedocument.themeOverride+xml"/>
  <Override PartName="/xl/pivotTables/pivotTable12.xml" ContentType="application/vnd.openxmlformats-officedocument.spreadsheetml.pivotTable+xml"/>
  <Override PartName="/xl/drawings/drawing12.xml" ContentType="application/vnd.openxmlformats-officedocument.drawing+xml"/>
  <Override PartName="/xl/slicers/slicer11.xml" ContentType="application/vnd.ms-excel.slicer+xml"/>
  <Override PartName="/xl/charts/chart12.xml" ContentType="application/vnd.openxmlformats-officedocument.drawingml.chart+xml"/>
  <Override PartName="/xl/pivotTables/pivotTable13.xml" ContentType="application/vnd.openxmlformats-officedocument.spreadsheetml.pivotTable+xml"/>
  <Override PartName="/xl/drawings/drawing13.xml" ContentType="application/vnd.openxmlformats-officedocument.drawing+xml"/>
  <Override PartName="/xl/slicers/slicer12.xml" ContentType="application/vnd.ms-excel.slicer+xml"/>
  <Override PartName="/xl/charts/chart13.xml" ContentType="application/vnd.openxmlformats-officedocument.drawingml.chart+xml"/>
  <Override PartName="/xl/pivotTables/pivotTable14.xml" ContentType="application/vnd.openxmlformats-officedocument.spreadsheetml.pivotTable+xml"/>
  <Override PartName="/xl/drawings/drawing14.xml" ContentType="application/vnd.openxmlformats-officedocument.drawing+xml"/>
  <Override PartName="/xl/slicers/slicer13.xml" ContentType="application/vnd.ms-excel.slicer+xml"/>
  <Override PartName="/xl/charts/chart14.xml" ContentType="application/vnd.openxmlformats-officedocument.drawingml.chart+xml"/>
  <Override PartName="/xl/drawings/drawing15.xml" ContentType="application/vnd.openxmlformats-officedocument.drawingml.chartshapes+xml"/>
  <Override PartName="/xl/pivotTables/pivotTable15.xml" ContentType="application/vnd.openxmlformats-officedocument.spreadsheetml.pivotTable+xml"/>
  <Override PartName="/xl/drawings/drawing16.xml" ContentType="application/vnd.openxmlformats-officedocument.drawing+xml"/>
  <Override PartName="/xl/slicers/slicer14.xml" ContentType="application/vnd.ms-excel.slicer+xml"/>
  <Override PartName="/xl/charts/chart15.xml" ContentType="application/vnd.openxmlformats-officedocument.drawingml.chart+xml"/>
  <Override PartName="/xl/theme/themeOverride3.xml" ContentType="application/vnd.openxmlformats-officedocument.themeOverride+xml"/>
  <Override PartName="/xl/drawings/drawing17.xml" ContentType="application/vnd.openxmlformats-officedocument.drawingml.chartshapes+xml"/>
  <Override PartName="/xl/pivotTables/pivotTable16.xml" ContentType="application/vnd.openxmlformats-officedocument.spreadsheetml.pivotTable+xml"/>
  <Override PartName="/xl/drawings/drawing18.xml" ContentType="application/vnd.openxmlformats-officedocument.drawing+xml"/>
  <Override PartName="/xl/slicers/slicer15.xml" ContentType="application/vnd.ms-excel.slicer+xml"/>
  <Override PartName="/xl/charts/chart16.xml" ContentType="application/vnd.openxmlformats-officedocument.drawingml.chart+xml"/>
  <Override PartName="/xl/pivotTables/pivotTable17.xml" ContentType="application/vnd.openxmlformats-officedocument.spreadsheetml.pivotTable+xml"/>
  <Override PartName="/xl/drawings/drawing19.xml" ContentType="application/vnd.openxmlformats-officedocument.drawing+xml"/>
  <Override PartName="/xl/slicers/slicer16.xml" ContentType="application/vnd.ms-excel.slicer+xml"/>
  <Override PartName="/xl/charts/chart17.xml" ContentType="application/vnd.openxmlformats-officedocument.drawingml.chart+xml"/>
  <Override PartName="/xl/pivotTables/pivotTable18.xml" ContentType="application/vnd.openxmlformats-officedocument.spreadsheetml.pivotTable+xml"/>
  <Override PartName="/xl/drawings/drawing20.xml" ContentType="application/vnd.openxmlformats-officedocument.drawing+xml"/>
  <Override PartName="/xl/slicers/slicer17.xml" ContentType="application/vnd.ms-excel.slicer+xml"/>
  <Override PartName="/xl/charts/chart18.xml" ContentType="application/vnd.openxmlformats-officedocument.drawingml.chart+xml"/>
  <Override PartName="/xl/pivotTables/pivotTable19.xml" ContentType="application/vnd.openxmlformats-officedocument.spreadsheetml.pivotTable+xml"/>
  <Override PartName="/xl/drawings/drawing21.xml" ContentType="application/vnd.openxmlformats-officedocument.drawing+xml"/>
  <Override PartName="/xl/slicers/slicer18.xml" ContentType="application/vnd.ms-excel.slicer+xml"/>
  <Override PartName="/xl/charts/chart19.xml" ContentType="application/vnd.openxmlformats-officedocument.drawingml.chart+xml"/>
  <Override PartName="/xl/pivotTables/pivotTable20.xml" ContentType="application/vnd.openxmlformats-officedocument.spreadsheetml.pivotTable+xml"/>
  <Override PartName="/xl/drawings/drawing22.xml" ContentType="application/vnd.openxmlformats-officedocument.drawing+xml"/>
  <Override PartName="/xl/slicers/slicer19.xml" ContentType="application/vnd.ms-excel.slicer+xml"/>
  <Override PartName="/xl/charts/chart20.xml" ContentType="application/vnd.openxmlformats-officedocument.drawingml.chart+xml"/>
  <Override PartName="/xl/pivotTables/pivotTable21.xml" ContentType="application/vnd.openxmlformats-officedocument.spreadsheetml.pivotTable+xml"/>
  <Override PartName="/xl/drawings/drawing23.xml" ContentType="application/vnd.openxmlformats-officedocument.drawing+xml"/>
  <Override PartName="/xl/charts/chart21.xml" ContentType="application/vnd.openxmlformats-officedocument.drawingml.chart+xml"/>
  <Override PartName="/xl/pivotTables/pivotTable22.xml" ContentType="application/vnd.openxmlformats-officedocument.spreadsheetml.pivotTable+xml"/>
  <Override PartName="/xl/drawings/drawing24.xml" ContentType="application/vnd.openxmlformats-officedocument.drawing+xml"/>
  <Override PartName="/xl/charts/chart22.xml" ContentType="application/vnd.openxmlformats-officedocument.drawingml.chart+xml"/>
  <Override PartName="/xl/pivotTables/pivotTable23.xml" ContentType="application/vnd.openxmlformats-officedocument.spreadsheetml.pivotTable+xml"/>
  <Override PartName="/xl/drawings/drawing25.xml" ContentType="application/vnd.openxmlformats-officedocument.drawing+xml"/>
  <Override PartName="/xl/slicers/slicer20.xml" ContentType="application/vnd.ms-excel.slicer+xml"/>
  <Override PartName="/xl/charts/chart23.xml" ContentType="application/vnd.openxmlformats-officedocument.drawingml.chart+xml"/>
  <Override PartName="/xl/pivotTables/pivotTable24.xml" ContentType="application/vnd.openxmlformats-officedocument.spreadsheetml.pivotTable+xml"/>
  <Override PartName="/xl/drawings/drawing26.xml" ContentType="application/vnd.openxmlformats-officedocument.drawing+xml"/>
  <Override PartName="/xl/slicers/slicer21.xml" ContentType="application/vnd.ms-excel.slicer+xml"/>
  <Override PartName="/xl/charts/chart24.xml" ContentType="application/vnd.openxmlformats-officedocument.drawingml.chart+xml"/>
  <Override PartName="/xl/pivotTables/pivotTable25.xml" ContentType="application/vnd.openxmlformats-officedocument.spreadsheetml.pivotTable+xml"/>
  <Override PartName="/xl/drawings/drawing27.xml" ContentType="application/vnd.openxmlformats-officedocument.drawing+xml"/>
  <Override PartName="/xl/slicers/slicer22.xml" ContentType="application/vnd.ms-excel.slicer+xml"/>
  <Override PartName="/xl/charts/chart25.xml" ContentType="application/vnd.openxmlformats-officedocument.drawingml.chart+xml"/>
  <Override PartName="/xl/pivotTables/pivotTable26.xml" ContentType="application/vnd.openxmlformats-officedocument.spreadsheetml.pivotTable+xml"/>
  <Override PartName="/xl/drawings/drawing28.xml" ContentType="application/vnd.openxmlformats-officedocument.drawing+xml"/>
  <Override PartName="/xl/slicers/slicer23.xml" ContentType="application/vnd.ms-excel.slicer+xml"/>
  <Override PartName="/xl/charts/chart26.xml" ContentType="application/vnd.openxmlformats-officedocument.drawingml.chart+xml"/>
  <Override PartName="/xl/pivotTables/pivotTable27.xml" ContentType="application/vnd.openxmlformats-officedocument.spreadsheetml.pivotTable+xml"/>
  <Override PartName="/xl/drawings/drawing29.xml" ContentType="application/vnd.openxmlformats-officedocument.drawing+xml"/>
  <Override PartName="/xl/slicers/slicer24.xml" ContentType="application/vnd.ms-excel.slicer+xml"/>
  <Override PartName="/xl/charts/chart27.xml" ContentType="application/vnd.openxmlformats-officedocument.drawingml.chart+xml"/>
  <Override PartName="/xl/pivotTables/pivotTable28.xml" ContentType="application/vnd.openxmlformats-officedocument.spreadsheetml.pivotTable+xml"/>
  <Override PartName="/xl/drawings/drawing30.xml" ContentType="application/vnd.openxmlformats-officedocument.drawing+xml"/>
  <Override PartName="/xl/slicers/slicer25.xml" ContentType="application/vnd.ms-excel.slicer+xml"/>
  <Override PartName="/xl/charts/chart28.xml" ContentType="application/vnd.openxmlformats-officedocument.drawingml.chart+xml"/>
  <Override PartName="/xl/pivotTables/pivotTable29.xml" ContentType="application/vnd.openxmlformats-officedocument.spreadsheetml.pivotTable+xml"/>
  <Override PartName="/xl/drawings/drawing31.xml" ContentType="application/vnd.openxmlformats-officedocument.drawing+xml"/>
  <Override PartName="/xl/slicers/slicer26.xml" ContentType="application/vnd.ms-excel.slicer+xml"/>
  <Override PartName="/xl/charts/chart29.xml" ContentType="application/vnd.openxmlformats-officedocument.drawingml.chart+xml"/>
  <Override PartName="/xl/pivotTables/pivotTable30.xml" ContentType="application/vnd.openxmlformats-officedocument.spreadsheetml.pivotTable+xml"/>
  <Override PartName="/xl/drawings/drawing32.xml" ContentType="application/vnd.openxmlformats-officedocument.drawing+xml"/>
  <Override PartName="/xl/slicers/slicer27.xml" ContentType="application/vnd.ms-excel.slicer+xml"/>
  <Override PartName="/xl/charts/chart30.xml" ContentType="application/vnd.openxmlformats-officedocument.drawingml.chart+xml"/>
  <Override PartName="/xl/pivotTables/pivotTable31.xml" ContentType="application/vnd.openxmlformats-officedocument.spreadsheetml.pivotTable+xml"/>
  <Override PartName="/xl/drawings/drawing33.xml" ContentType="application/vnd.openxmlformats-officedocument.drawing+xml"/>
  <Override PartName="/xl/slicers/slicer28.xml" ContentType="application/vnd.ms-excel.slicer+xml"/>
  <Override PartName="/xl/charts/chart31.xml" ContentType="application/vnd.openxmlformats-officedocument.drawingml.chart+xml"/>
  <Override PartName="/xl/pivotTables/pivotTable32.xml" ContentType="application/vnd.openxmlformats-officedocument.spreadsheetml.pivotTable+xml"/>
  <Override PartName="/xl/drawings/drawing34.xml" ContentType="application/vnd.openxmlformats-officedocument.drawing+xml"/>
  <Override PartName="/xl/slicers/slicer29.xml" ContentType="application/vnd.ms-excel.slicer+xml"/>
  <Override PartName="/xl/charts/chart32.xml" ContentType="application/vnd.openxmlformats-officedocument.drawingml.chart+xml"/>
  <Override PartName="/xl/pivotTables/pivotTable33.xml" ContentType="application/vnd.openxmlformats-officedocument.spreadsheetml.pivotTable+xml"/>
  <Override PartName="/xl/drawings/drawing35.xml" ContentType="application/vnd.openxmlformats-officedocument.drawing+xml"/>
  <Override PartName="/xl/slicers/slicer30.xml" ContentType="application/vnd.ms-excel.slicer+xml"/>
  <Override PartName="/xl/charts/chart33.xml" ContentType="application/vnd.openxmlformats-officedocument.drawingml.chart+xml"/>
  <Override PartName="/xl/pivotTables/pivotTable34.xml" ContentType="application/vnd.openxmlformats-officedocument.spreadsheetml.pivotTable+xml"/>
  <Override PartName="/xl/drawings/drawing36.xml" ContentType="application/vnd.openxmlformats-officedocument.drawing+xml"/>
  <Override PartName="/xl/slicers/slicer31.xml" ContentType="application/vnd.ms-excel.slicer+xml"/>
  <Override PartName="/xl/charts/chart34.xml" ContentType="application/vnd.openxmlformats-officedocument.drawingml.chart+xml"/>
  <Override PartName="/xl/pivotTables/pivotTable35.xml" ContentType="application/vnd.openxmlformats-officedocument.spreadsheetml.pivotTable+xml"/>
  <Override PartName="/xl/drawings/drawing37.xml" ContentType="application/vnd.openxmlformats-officedocument.drawing+xml"/>
  <Override PartName="/xl/slicers/slicer32.xml" ContentType="application/vnd.ms-excel.slicer+xml"/>
  <Override PartName="/xl/charts/chart35.xml" ContentType="application/vnd.openxmlformats-officedocument.drawingml.chart+xml"/>
  <Override PartName="/xl/pivotTables/pivotTable36.xml" ContentType="application/vnd.openxmlformats-officedocument.spreadsheetml.pivotTable+xml"/>
  <Override PartName="/xl/drawings/drawing38.xml" ContentType="application/vnd.openxmlformats-officedocument.drawing+xml"/>
  <Override PartName="/xl/slicers/slicer33.xml" ContentType="application/vnd.ms-excel.slicer+xml"/>
  <Override PartName="/xl/charts/chart36.xml" ContentType="application/vnd.openxmlformats-officedocument.drawingml.chart+xml"/>
  <Override PartName="/xl/pivotTables/pivotTable37.xml" ContentType="application/vnd.openxmlformats-officedocument.spreadsheetml.pivotTable+xml"/>
  <Override PartName="/xl/drawings/drawing39.xml" ContentType="application/vnd.openxmlformats-officedocument.drawing+xml"/>
  <Override PartName="/xl/slicers/slicer34.xml" ContentType="application/vnd.ms-excel.slicer+xml"/>
  <Override PartName="/xl/charts/chart37.xml" ContentType="application/vnd.openxmlformats-officedocument.drawingml.chart+xml"/>
  <Override PartName="/xl/pivotTables/pivotTable38.xml" ContentType="application/vnd.openxmlformats-officedocument.spreadsheetml.pivotTable+xml"/>
  <Override PartName="/xl/drawings/drawing40.xml" ContentType="application/vnd.openxmlformats-officedocument.drawing+xml"/>
  <Override PartName="/xl/slicers/slicer35.xml" ContentType="application/vnd.ms-excel.slicer+xml"/>
  <Override PartName="/xl/charts/chart38.xml" ContentType="application/vnd.openxmlformats-officedocument.drawingml.chart+xml"/>
  <Override PartName="/xl/pivotTables/pivotTable39.xml" ContentType="application/vnd.openxmlformats-officedocument.spreadsheetml.pivotTable+xml"/>
  <Override PartName="/xl/drawings/drawing41.xml" ContentType="application/vnd.openxmlformats-officedocument.drawing+xml"/>
  <Override PartName="/xl/slicers/slicer36.xml" ContentType="application/vnd.ms-excel.slicer+xml"/>
  <Override PartName="/xl/charts/chart39.xml" ContentType="application/vnd.openxmlformats-officedocument.drawingml.chart+xml"/>
  <Override PartName="/xl/pivotTables/pivotTable40.xml" ContentType="application/vnd.openxmlformats-officedocument.spreadsheetml.pivotTable+xml"/>
  <Override PartName="/xl/drawings/drawing42.xml" ContentType="application/vnd.openxmlformats-officedocument.drawing+xml"/>
  <Override PartName="/xl/slicers/slicer37.xml" ContentType="application/vnd.ms-excel.slicer+xml"/>
  <Override PartName="/xl/charts/chart40.xml" ContentType="application/vnd.openxmlformats-officedocument.drawingml.chart+xml"/>
  <Override PartName="/xl/pivotTables/pivotTable41.xml" ContentType="application/vnd.openxmlformats-officedocument.spreadsheetml.pivotTable+xml"/>
  <Override PartName="/xl/drawings/drawing43.xml" ContentType="application/vnd.openxmlformats-officedocument.drawing+xml"/>
  <Override PartName="/xl/slicers/slicer38.xml" ContentType="application/vnd.ms-excel.slicer+xml"/>
  <Override PartName="/xl/charts/chart41.xml" ContentType="application/vnd.openxmlformats-officedocument.drawingml.chart+xml"/>
  <Override PartName="/xl/pivotTables/pivotTable42.xml" ContentType="application/vnd.openxmlformats-officedocument.spreadsheetml.pivotTable+xml"/>
  <Override PartName="/xl/drawings/drawing44.xml" ContentType="application/vnd.openxmlformats-officedocument.drawing+xml"/>
  <Override PartName="/xl/slicers/slicer39.xml" ContentType="application/vnd.ms-excel.slicer+xml"/>
  <Override PartName="/xl/charts/chart42.xml" ContentType="application/vnd.openxmlformats-officedocument.drawingml.chart+xml"/>
  <Override PartName="/xl/pivotTables/pivotTable43.xml" ContentType="application/vnd.openxmlformats-officedocument.spreadsheetml.pivotTable+xml"/>
  <Override PartName="/xl/drawings/drawing45.xml" ContentType="application/vnd.openxmlformats-officedocument.drawing+xml"/>
  <Override PartName="/xl/slicers/slicer40.xml" ContentType="application/vnd.ms-excel.slicer+xml"/>
  <Override PartName="/xl/charts/chart43.xml" ContentType="application/vnd.openxmlformats-officedocument.drawingml.chart+xml"/>
  <Override PartName="/xl/pivotTables/pivotTable44.xml" ContentType="application/vnd.openxmlformats-officedocument.spreadsheetml.pivotTable+xml"/>
  <Override PartName="/xl/drawings/drawing46.xml" ContentType="application/vnd.openxmlformats-officedocument.drawing+xml"/>
  <Override PartName="/xl/slicers/slicer41.xml" ContentType="application/vnd.ms-excel.slicer+xml"/>
  <Override PartName="/xl/charts/chart44.xml" ContentType="application/vnd.openxmlformats-officedocument.drawingml.chart+xml"/>
  <Override PartName="/xl/pivotTables/pivotTable45.xml" ContentType="application/vnd.openxmlformats-officedocument.spreadsheetml.pivotTable+xml"/>
  <Override PartName="/xl/drawings/drawing47.xml" ContentType="application/vnd.openxmlformats-officedocument.drawing+xml"/>
  <Override PartName="/xl/slicers/slicer42.xml" ContentType="application/vnd.ms-excel.slicer+xml"/>
  <Override PartName="/xl/charts/chart45.xml" ContentType="application/vnd.openxmlformats-officedocument.drawingml.chart+xml"/>
  <Override PartName="/xl/theme/themeOverride4.xml" ContentType="application/vnd.openxmlformats-officedocument.themeOverride+xml"/>
  <Override PartName="/xl/pivotTables/pivotTable46.xml" ContentType="application/vnd.openxmlformats-officedocument.spreadsheetml.pivotTable+xml"/>
  <Override PartName="/xl/drawings/drawing48.xml" ContentType="application/vnd.openxmlformats-officedocument.drawing+xml"/>
  <Override PartName="/xl/slicers/slicer43.xml" ContentType="application/vnd.ms-excel.slicer+xml"/>
  <Override PartName="/xl/charts/chart46.xml" ContentType="application/vnd.openxmlformats-officedocument.drawingml.chart+xml"/>
  <Override PartName="/xl/theme/themeOverride5.xml" ContentType="application/vnd.openxmlformats-officedocument.themeOverride+xml"/>
  <Override PartName="/xl/pivotTables/pivotTable47.xml" ContentType="application/vnd.openxmlformats-officedocument.spreadsheetml.pivotTable+xml"/>
  <Override PartName="/xl/drawings/drawing49.xml" ContentType="application/vnd.openxmlformats-officedocument.drawing+xml"/>
  <Override PartName="/xl/slicers/slicer44.xml" ContentType="application/vnd.ms-excel.slicer+xml"/>
  <Override PartName="/xl/charts/chart47.xml" ContentType="application/vnd.openxmlformats-officedocument.drawingml.chart+xml"/>
  <Override PartName="/xl/theme/themeOverride6.xml" ContentType="application/vnd.openxmlformats-officedocument.themeOverride+xml"/>
  <Override PartName="/xl/pivotTables/pivotTable48.xml" ContentType="application/vnd.openxmlformats-officedocument.spreadsheetml.pivotTable+xml"/>
  <Override PartName="/xl/drawings/drawing50.xml" ContentType="application/vnd.openxmlformats-officedocument.drawing+xml"/>
  <Override PartName="/xl/slicers/slicer45.xml" ContentType="application/vnd.ms-excel.slicer+xml"/>
  <Override PartName="/xl/charts/chart48.xml" ContentType="application/vnd.openxmlformats-officedocument.drawingml.chart+xml"/>
  <Override PartName="/xl/theme/themeOverride7.xml" ContentType="application/vnd.openxmlformats-officedocument.themeOverride+xml"/>
  <Override PartName="/xl/pivotTables/pivotTable49.xml" ContentType="application/vnd.openxmlformats-officedocument.spreadsheetml.pivotTable+xml"/>
  <Override PartName="/xl/drawings/drawing51.xml" ContentType="application/vnd.openxmlformats-officedocument.drawing+xml"/>
  <Override PartName="/xl/slicers/slicer46.xml" ContentType="application/vnd.ms-excel.slicer+xml"/>
  <Override PartName="/xl/charts/chart49.xml" ContentType="application/vnd.openxmlformats-officedocument.drawingml.chart+xml"/>
  <Override PartName="/xl/pivotTables/pivotTable50.xml" ContentType="application/vnd.openxmlformats-officedocument.spreadsheetml.pivotTable+xml"/>
  <Override PartName="/xl/drawings/drawing52.xml" ContentType="application/vnd.openxmlformats-officedocument.drawing+xml"/>
  <Override PartName="/xl/slicers/slicer47.xml" ContentType="application/vnd.ms-excel.slicer+xml"/>
  <Override PartName="/xl/charts/chart50.xml" ContentType="application/vnd.openxmlformats-officedocument.drawingml.chart+xml"/>
  <Override PartName="/xl/pivotTables/pivotTable51.xml" ContentType="application/vnd.openxmlformats-officedocument.spreadsheetml.pivotTable+xml"/>
  <Override PartName="/xl/drawings/drawing53.xml" ContentType="application/vnd.openxmlformats-officedocument.drawing+xml"/>
  <Override PartName="/xl/slicers/slicer48.xml" ContentType="application/vnd.ms-excel.slicer+xml"/>
  <Override PartName="/xl/charts/chart51.xml" ContentType="application/vnd.openxmlformats-officedocument.drawingml.chart+xml"/>
  <Override PartName="/xl/charts/chart52.xml" ContentType="application/vnd.openxmlformats-officedocument.drawingml.chart+xml"/>
  <Override PartName="/xl/pivotTables/pivotTable52.xml" ContentType="application/vnd.openxmlformats-officedocument.spreadsheetml.pivotTable+xml"/>
  <Override PartName="/xl/drawings/drawing54.xml" ContentType="application/vnd.openxmlformats-officedocument.drawing+xml"/>
  <Override PartName="/xl/slicers/slicer49.xml" ContentType="application/vnd.ms-excel.slicer+xml"/>
  <Override PartName="/xl/charts/chart53.xml" ContentType="application/vnd.openxmlformats-officedocument.drawingml.chart+xml"/>
  <Override PartName="/xl/pivotTables/pivotTable53.xml" ContentType="application/vnd.openxmlformats-officedocument.spreadsheetml.pivotTable+xml"/>
  <Override PartName="/xl/drawings/drawing55.xml" ContentType="application/vnd.openxmlformats-officedocument.drawing+xml"/>
  <Override PartName="/xl/slicers/slicer50.xml" ContentType="application/vnd.ms-excel.slicer+xml"/>
  <Override PartName="/xl/charts/chart54.xml" ContentType="application/vnd.openxmlformats-officedocument.drawingml.chart+xml"/>
  <Override PartName="/xl/pivotTables/pivotTable54.xml" ContentType="application/vnd.openxmlformats-officedocument.spreadsheetml.pivotTable+xml"/>
  <Override PartName="/xl/drawings/drawing56.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activeX/activeX3.xml" ContentType="application/vnd.ms-office.activeX+xml"/>
  <Override PartName="/xl/activeX/activeX3.bin" ContentType="application/vnd.ms-office.activeX"/>
  <Override PartName="/xl/activeX/activeX4.xml" ContentType="application/vnd.ms-office.activeX+xml"/>
  <Override PartName="/xl/activeX/activeX4.bin" ContentType="application/vnd.ms-office.activeX"/>
  <Override PartName="/xl/activeX/activeX5.xml" ContentType="application/vnd.ms-office.activeX+xml"/>
  <Override PartName="/xl/activeX/activeX5.bin" ContentType="application/vnd.ms-office.activeX"/>
  <Override PartName="/xl/activeX/activeX6.xml" ContentType="application/vnd.ms-office.activeX+xml"/>
  <Override PartName="/xl/activeX/activeX6.bin" ContentType="application/vnd.ms-office.activeX"/>
  <Override PartName="/xl/activeX/activeX7.xml" ContentType="application/vnd.ms-office.activeX+xml"/>
  <Override PartName="/xl/activeX/activeX7.bin" ContentType="application/vnd.ms-office.activeX"/>
  <Override PartName="/xl/activeX/activeX8.xml" ContentType="application/vnd.ms-office.activeX+xml"/>
  <Override PartName="/xl/activeX/activeX8.bin" ContentType="application/vnd.ms-office.activeX"/>
  <Override PartName="/xl/activeX/activeX9.xml" ContentType="application/vnd.ms-office.activeX+xml"/>
  <Override PartName="/xl/activeX/activeX9.bin" ContentType="application/vnd.ms-office.activeX"/>
  <Override PartName="/xl/activeX/activeX10.xml" ContentType="application/vnd.ms-office.activeX+xml"/>
  <Override PartName="/xl/activeX/activeX10.bin" ContentType="application/vnd.ms-office.activeX"/>
  <Override PartName="/xl/activeX/activeX11.xml" ContentType="application/vnd.ms-office.activeX+xml"/>
  <Override PartName="/xl/activeX/activeX11.bin" ContentType="application/vnd.ms-office.activeX"/>
  <Override PartName="/xl/activeX/activeX12.xml" ContentType="application/vnd.ms-office.activeX+xml"/>
  <Override PartName="/xl/activeX/activeX12.bin" ContentType="application/vnd.ms-office.activeX"/>
  <Override PartName="/xl/activeX/activeX13.xml" ContentType="application/vnd.ms-office.activeX+xml"/>
  <Override PartName="/xl/activeX/activeX13.bin" ContentType="application/vnd.ms-office.activeX"/>
  <Override PartName="/xl/activeX/activeX14.xml" ContentType="application/vnd.ms-office.activeX+xml"/>
  <Override PartName="/xl/activeX/activeX14.bin" ContentType="application/vnd.ms-office.activeX"/>
  <Override PartName="/xl/activeX/activeX15.xml" ContentType="application/vnd.ms-office.activeX+xml"/>
  <Override PartName="/xl/activeX/activeX15.bin" ContentType="application/vnd.ms-office.activeX"/>
  <Override PartName="/xl/slicers/slicer51.xml" ContentType="application/vnd.ms-excel.slicer+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pivotTables/pivotTable55.xml" ContentType="application/vnd.openxmlformats-officedocument.spreadsheetml.pivotTable+xml"/>
  <Override PartName="/xl/drawings/drawing57.xml" ContentType="application/vnd.openxmlformats-officedocument.drawing+xml"/>
  <Override PartName="/xl/slicers/slicer52.xml" ContentType="application/vnd.ms-excel.slicer+xml"/>
  <Override PartName="/xl/charts/chart58.xml" ContentType="application/vnd.openxmlformats-officedocument.drawingml.chart+xml"/>
  <Override PartName="/xl/charts/chart59.xml" ContentType="application/vnd.openxmlformats-officedocument.drawingml.chart+xml"/>
  <Override PartName="/xl/drawings/drawing58.xml" ContentType="application/vnd.openxmlformats-officedocument.drawing+xml"/>
  <Override PartName="/xl/charts/chart60.xml" ContentType="application/vnd.openxmlformats-officedocument.drawingml.chart+xml"/>
  <Override PartName="/xl/pivotTables/pivotTable56.xml" ContentType="application/vnd.openxmlformats-officedocument.spreadsheetml.pivotTable+xml"/>
  <Override PartName="/xl/drawings/drawing59.xml" ContentType="application/vnd.openxmlformats-officedocument.drawing+xml"/>
  <Override PartName="/xl/charts/chart61.xml" ContentType="application/vnd.openxmlformats-officedocument.drawingml.chart+xml"/>
  <Override PartName="/xl/pivotTables/pivotTable57.xml" ContentType="application/vnd.openxmlformats-officedocument.spreadsheetml.pivotTable+xml"/>
  <Override PartName="/xl/drawings/drawing60.xml" ContentType="application/vnd.openxmlformats-officedocument.drawing+xml"/>
  <Override PartName="/xl/slicers/slicer53.xml" ContentType="application/vnd.ms-excel.slicer+xml"/>
  <Override PartName="/xl/charts/chart62.xml" ContentType="application/vnd.openxmlformats-officedocument.drawingml.chart+xml"/>
  <Override PartName="/xl/pivotTables/pivotTable58.xml" ContentType="application/vnd.openxmlformats-officedocument.spreadsheetml.pivotTable+xml"/>
  <Override PartName="/xl/drawings/drawing61.xml" ContentType="application/vnd.openxmlformats-officedocument.drawing+xml"/>
  <Override PartName="/xl/slicers/slicer54.xml" ContentType="application/vnd.ms-excel.slicer+xml"/>
  <Override PartName="/xl/charts/chart63.xml" ContentType="application/vnd.openxmlformats-officedocument.drawingml.chart+xml"/>
  <Override PartName="/xl/pivotTables/pivotTable59.xml" ContentType="application/vnd.openxmlformats-officedocument.spreadsheetml.pivotTable+xml"/>
  <Override PartName="/xl/drawings/drawing62.xml" ContentType="application/vnd.openxmlformats-officedocument.drawing+xml"/>
  <Override PartName="/xl/slicers/slicer55.xml" ContentType="application/vnd.ms-excel.slicer+xml"/>
  <Override PartName="/xl/charts/chart6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REEEM_pilot\results\Results6\"/>
    </mc:Choice>
  </mc:AlternateContent>
  <bookViews>
    <workbookView xWindow="-6480" yWindow="-60" windowWidth="30765" windowHeight="11955" tabRatio="893"/>
  </bookViews>
  <sheets>
    <sheet name="Index" sheetId="118" r:id="rId1"/>
    <sheet name="STATUS...pivot" sheetId="27" r:id="rId2"/>
    <sheet name="WELF.p" sheetId="75" r:id="rId3"/>
    <sheet name="GDPreal...pivot" sheetId="17" r:id="rId4"/>
    <sheet name="Emplmnt_No" sheetId="84" r:id="rId5"/>
    <sheet name="vnc_newcar_yr.p" sheetId="112" r:id="rId6"/>
    <sheet name="vnh_newhouse_yr.p" sheetId="113" r:id="rId7"/>
    <sheet name="PCO2_ets.p" sheetId="76" r:id="rId8"/>
    <sheet name="PCO2_nets" sheetId="80" r:id="rId9"/>
    <sheet name="PCO2_W" sheetId="81" r:id="rId10"/>
    <sheet name="ELE_TWh...FORMAT" sheetId="43" r:id="rId11"/>
    <sheet name="ELEconTWh...FORMAT (2)" sheetId="74" r:id="rId12"/>
    <sheet name="ELEconTWh2groups...FORMAT" sheetId="42" r:id="rId13"/>
    <sheet name="eletwhyr.p" sheetId="56" r:id="rId14"/>
    <sheet name="RCA" sheetId="5" r:id="rId15"/>
    <sheet name="RWA" sheetId="97" r:id="rId16"/>
    <sheet name="RWA_1" sheetId="6" r:id="rId17"/>
    <sheet name="ShareC.p" sheetId="100" r:id="rId18"/>
    <sheet name="ShareY_PW.p" sheetId="101" r:id="rId19"/>
    <sheet name="ShareY_GVA.p" sheetId="103" r:id="rId20"/>
    <sheet name="AB...pivot" sheetId="48" r:id="rId21"/>
    <sheet name="EX...pivot" sheetId="15" r:id="rId22"/>
    <sheet name="IM...pivot" sheetId="115" r:id="rId23"/>
    <sheet name="Tradematrix.p (ex)" sheetId="58" r:id="rId24"/>
    <sheet name="Tradematrix.p (im)" sheetId="110" r:id="rId25"/>
    <sheet name="PA_yr...pivot" sheetId="47" r:id="rId26"/>
    <sheet name="DEMAND...pivot" sheetId="46" r:id="rId27"/>
    <sheet name="GVAreal...pivot" sheetId="45" r:id="rId28"/>
    <sheet name="VC_PC...pivot" sheetId="54" r:id="rId29"/>
    <sheet name="VINV_PA...pivot" sheetId="60" r:id="rId30"/>
    <sheet name="VINV_PINV...pivot" sheetId="55" r:id="rId31"/>
    <sheet name="VD_PINV...pivot" sheetId="61" r:id="rId32"/>
    <sheet name="VD_PC...pivot" sheetId="62" r:id="rId33"/>
    <sheet name="abschr_pfad...pivot" sheetId="72" r:id="rId34"/>
    <sheet name="EVOA...pivot" sheetId="20" r:id="rId35"/>
    <sheet name="PK...pivot" sheetId="63" r:id="rId36"/>
    <sheet name="RKX_ELE...pivot" sheetId="64" r:id="rId37"/>
    <sheet name="PSKL...pivot" sheetId="65" r:id="rId38"/>
    <sheet name="PUSK...pivot" sheetId="66" r:id="rId39"/>
    <sheet name="CO2ETSeleN...pivot" sheetId="21" r:id="rId40"/>
    <sheet name="CO2ETSeleX...pivot" sheetId="22" r:id="rId41"/>
    <sheet name="CO2etsY...pivot" sheetId="23" r:id="rId42"/>
    <sheet name="CO2ets_yr...pivot" sheetId="24" r:id="rId43"/>
    <sheet name="CO2nets_yr.p" sheetId="77" r:id="rId44"/>
    <sheet name="CO2w_yr.p" sheetId="83" r:id="rId45"/>
    <sheet name="CO2ETSele...pivot" sheetId="96" r:id="rId46"/>
    <sheet name="CO2ele_yr.p" sheetId="90" r:id="rId47"/>
    <sheet name="CO2y_yr.p" sheetId="91" r:id="rId48"/>
    <sheet name="CO2c_yr.p" sheetId="92" r:id="rId49"/>
    <sheet name="CO2HH_yr.p" sheetId="114" r:id="rId50"/>
    <sheet name="CO2hh_sum_yr.p" sheetId="116" r:id="rId51"/>
    <sheet name="CO2_yr_2.p" sheetId="99" r:id="rId52"/>
    <sheet name="CO2_yr.p (2)" sheetId="94" r:id="rId53"/>
    <sheet name="co2all_Yr.P" sheetId="117" r:id="rId54"/>
    <sheet name="CO2_yr.p" sheetId="93" r:id="rId55"/>
    <sheet name="carblim_yr.p" sheetId="79" r:id="rId56"/>
    <sheet name="CO2 needs" sheetId="111" r:id="rId57"/>
    <sheet name="---" sheetId="30" r:id="rId58"/>
    <sheet name="Abschr_BMK" sheetId="9" r:id="rId59"/>
    <sheet name="AEEIyr...pivot" sheetId="28" r:id="rId60"/>
    <sheet name="GENlimitTWh_yr" sheetId="11" r:id="rId61"/>
    <sheet name="SIZE.p" sheetId="95" r:id="rId62"/>
  </sheets>
  <externalReferences>
    <externalReference r:id="rId63"/>
  </externalReferences>
  <definedNames>
    <definedName name="_xlnm._FilterDatabase" localSheetId="54" hidden="1">CO2_yr.p!$K$37:$L$38</definedName>
    <definedName name="Datenschnitt_bf">#N/A</definedName>
    <definedName name="Datenschnitt_bt">#N/A</definedName>
    <definedName name="Datenschnitt_cf">#N/A</definedName>
    <definedName name="Datenschnitt_class">#N/A</definedName>
    <definedName name="Datenschnitt_commodity">#N/A</definedName>
    <definedName name="Datenschnitt_commodity1">#N/A</definedName>
    <definedName name="Datenschnitt_ct">#N/A</definedName>
    <definedName name="Datenschnitt_energy_carrier">#N/A</definedName>
    <definedName name="Datenschnitt_energy_production">#N/A</definedName>
    <definedName name="Datenschnitt_energy_usage">#N/A</definedName>
    <definedName name="Datenschnitt_exporter">#N/A</definedName>
    <definedName name="Datenschnitt_exporter1">#N/A</definedName>
    <definedName name="Datenschnitt_factor">#N/A</definedName>
    <definedName name="Datenschnitt_fossil_energy">#N/A</definedName>
    <definedName name="Datenschnitt_fossil_energy1">#N/A</definedName>
    <definedName name="Datenschnitt_gen">#N/A</definedName>
    <definedName name="Datenschnitt_importer">#N/A</definedName>
    <definedName name="Datenschnitt_importer1">#N/A</definedName>
    <definedName name="Datenschnitt_input1">#N/A</definedName>
    <definedName name="Datenschnitt_input11">#N/A</definedName>
    <definedName name="Datenschnitt_input112">#N/A</definedName>
    <definedName name="Datenschnitt_output1">#N/A</definedName>
    <definedName name="Datenschnitt_output12">#N/A</definedName>
    <definedName name="Datenschnitt_PA_in">#N/A</definedName>
    <definedName name="Datenschnitt_PA_out">#N/A</definedName>
    <definedName name="Datenschnitt_pco2w_yr">#N/A</definedName>
    <definedName name="Datenschnitt_region">#N/A</definedName>
    <definedName name="Datenschnitt_region1">#N/A</definedName>
    <definedName name="Datenschnitt_region10">#N/A</definedName>
    <definedName name="Datenschnitt_region11">#N/A</definedName>
    <definedName name="Datenschnitt_region111">#N/A</definedName>
    <definedName name="Datenschnitt_region112">#N/A</definedName>
    <definedName name="Datenschnitt_region12">#N/A</definedName>
    <definedName name="Datenschnitt_region121">#N/A</definedName>
    <definedName name="Datenschnitt_region13">#N/A</definedName>
    <definedName name="Datenschnitt_region131">#N/A</definedName>
    <definedName name="Datenschnitt_region14">#N/A</definedName>
    <definedName name="Datenschnitt_region15">#N/A</definedName>
    <definedName name="Datenschnitt_region16">#N/A</definedName>
    <definedName name="Datenschnitt_region18">#N/A</definedName>
    <definedName name="Datenschnitt_region181">#N/A</definedName>
    <definedName name="Datenschnitt_region1811">#N/A</definedName>
    <definedName name="Datenschnitt_region182">#N/A</definedName>
    <definedName name="Datenschnitt_region1821">#N/A</definedName>
    <definedName name="Datenschnitt_region18212">#N/A</definedName>
    <definedName name="Datenschnitt_region19">#N/A</definedName>
    <definedName name="Datenschnitt_region2">#N/A</definedName>
    <definedName name="Datenschnitt_region20">#N/A</definedName>
    <definedName name="Datenschnitt_region211">#N/A</definedName>
    <definedName name="Datenschnitt_region2111">#N/A</definedName>
    <definedName name="Datenschnitt_region212">#N/A</definedName>
    <definedName name="Datenschnitt_region23">#N/A</definedName>
    <definedName name="Datenschnitt_region24">#N/A</definedName>
    <definedName name="Datenschnitt_region25">#N/A</definedName>
    <definedName name="Datenschnitt_region251">#N/A</definedName>
    <definedName name="Datenschnitt_region252">#N/A</definedName>
    <definedName name="Datenschnitt_region253">#N/A</definedName>
    <definedName name="Datenschnitt_region26">#N/A</definedName>
    <definedName name="Datenschnitt_region28">#N/A</definedName>
    <definedName name="Datenschnitt_region29">#N/A</definedName>
    <definedName name="Datenschnitt_region291">#N/A</definedName>
    <definedName name="Datenschnitt_region3">#N/A</definedName>
    <definedName name="Datenschnitt_region30">#N/A</definedName>
    <definedName name="Datenschnitt_region31">#N/A</definedName>
    <definedName name="Datenschnitt_region32">#N/A</definedName>
    <definedName name="Datenschnitt_region33">#N/A</definedName>
    <definedName name="Datenschnitt_region34">#N/A</definedName>
    <definedName name="Datenschnitt_Region4">#N/A</definedName>
    <definedName name="Datenschnitt_region6">#N/A</definedName>
    <definedName name="Datenschnitt_region7">#N/A</definedName>
    <definedName name="Datenschnitt_region71">#N/A</definedName>
    <definedName name="Datenschnitt_region8">#N/A</definedName>
    <definedName name="Datenschnitt_region9">#N/A</definedName>
    <definedName name="Datenschnitt_sector">#N/A</definedName>
    <definedName name="Datenschnitt_sector_fe">#N/A</definedName>
    <definedName name="Datenschnitt_sector_i">#N/A</definedName>
    <definedName name="Datenschnitt_sector1">#N/A</definedName>
    <definedName name="Datenschnitt_sector11">#N/A</definedName>
    <definedName name="Datenschnitt_sector2">#N/A</definedName>
    <definedName name="Datenschnitt_sector21">#N/A</definedName>
    <definedName name="Datenschnitt_sector3">#N/A</definedName>
    <definedName name="Datenschnitt_sector31">#N/A</definedName>
    <definedName name="Datenschnitt_sector4">#N/A</definedName>
    <definedName name="Datenschnitt_sector5">#N/A</definedName>
    <definedName name="Datenschnitt_sector6">#N/A</definedName>
    <definedName name="Datenschnitt_sector7">#N/A</definedName>
    <definedName name="Datenschnitt_sector71">#N/A</definedName>
    <definedName name="Datenschnitt_sector8">#N/A</definedName>
    <definedName name="Datenschnitt_sector9">#N/A</definedName>
    <definedName name="Datenschnitt_technology1">#N/A</definedName>
    <definedName name="Datenschnitt_technology2">#N/A</definedName>
    <definedName name="Datenschnitt_technology21">#N/A</definedName>
    <definedName name="Datenschnitt_technology4">#N/A</definedName>
    <definedName name="Datenschnitt_technology5">#N/A</definedName>
    <definedName name="Datenschnitt_technology6">#N/A</definedName>
    <definedName name="Datenschnitt_technology8">#N/A</definedName>
    <definedName name="Datenschnitt_type">#N/A</definedName>
    <definedName name="Datenschnitt_type1">#N/A</definedName>
    <definedName name="Datenschnitt_type3">#N/A</definedName>
    <definedName name="Datenschnitt_year">#N/A</definedName>
    <definedName name="Datenschnitt_year1">#N/A</definedName>
    <definedName name="Datenschnitt_year10">#N/A</definedName>
    <definedName name="Datenschnitt_year101">#N/A</definedName>
    <definedName name="Datenschnitt_year11">#N/A</definedName>
    <definedName name="Datenschnitt_year111">#N/A</definedName>
    <definedName name="Datenschnitt_year112">#N/A</definedName>
    <definedName name="Datenschnitt_year113">#N/A</definedName>
    <definedName name="Datenschnitt_year12">#N/A</definedName>
    <definedName name="Datenschnitt_year13">#N/A</definedName>
    <definedName name="Datenschnitt_year14">#N/A</definedName>
    <definedName name="Datenschnitt_year15">#N/A</definedName>
    <definedName name="Datenschnitt_year16">#N/A</definedName>
    <definedName name="Datenschnitt_year161">#N/A</definedName>
    <definedName name="Datenschnitt_year17">#N/A</definedName>
    <definedName name="Datenschnitt_year171">#N/A</definedName>
    <definedName name="Datenschnitt_year1711">#N/A</definedName>
    <definedName name="Datenschnitt_year172">#N/A</definedName>
    <definedName name="Datenschnitt_year1721">#N/A</definedName>
    <definedName name="Datenschnitt_year17212">#N/A</definedName>
    <definedName name="Datenschnitt_year18">#N/A</definedName>
    <definedName name="Datenschnitt_year19">#N/A</definedName>
    <definedName name="Datenschnitt_year2">#N/A</definedName>
    <definedName name="Datenschnitt_year20">#N/A</definedName>
    <definedName name="Datenschnitt_year211">#N/A</definedName>
    <definedName name="Datenschnitt_year212">#N/A</definedName>
    <definedName name="Datenschnitt_year23">#N/A</definedName>
    <definedName name="Datenschnitt_year24">#N/A</definedName>
    <definedName name="Datenschnitt_year241">#N/A</definedName>
    <definedName name="Datenschnitt_year2411">#N/A</definedName>
    <definedName name="Datenschnitt_year242">#N/A</definedName>
    <definedName name="Datenschnitt_year25">#N/A</definedName>
    <definedName name="Datenschnitt_year27">#N/A</definedName>
    <definedName name="Datenschnitt_year28">#N/A</definedName>
    <definedName name="Datenschnitt_year281">#N/A</definedName>
    <definedName name="Datenschnitt_year29">#N/A</definedName>
    <definedName name="Datenschnitt_Year3">#N/A</definedName>
    <definedName name="Datenschnitt_year30">#N/A</definedName>
    <definedName name="Datenschnitt_year31">#N/A</definedName>
    <definedName name="Datenschnitt_year32">#N/A</definedName>
    <definedName name="Datenschnitt_year33">#N/A</definedName>
    <definedName name="Datenschnitt_year34">#N/A</definedName>
    <definedName name="Datenschnitt_year35">#N/A</definedName>
    <definedName name="Datenschnitt_year36">#N/A</definedName>
    <definedName name="Datenschnitt_year37">#N/A</definedName>
    <definedName name="Datenschnitt_year4">#N/A</definedName>
    <definedName name="Datenschnitt_year5">#N/A</definedName>
    <definedName name="Datenschnitt_year6">#N/A</definedName>
    <definedName name="Datenschnitt_year7">#N/A</definedName>
    <definedName name="Datenschnitt_year8">#N/A</definedName>
    <definedName name="Datenschnitt_year9">#N/A</definedName>
    <definedName name="Datenschnitt_yr1">#N/A</definedName>
    <definedName name="Datenschnitt_yr2">#N/A</definedName>
    <definedName name="ele_twh...data" localSheetId="55">OFFSET(#REF!,,,COUNTA(#REF!),COUNTA(#REF!))</definedName>
    <definedName name="ele_twh...data" localSheetId="52">OFFSET(#REF!,,,COUNTA(#REF!),COUNTA(#REF!))</definedName>
    <definedName name="ele_twh...data" localSheetId="51">OFFSET(#REF!,,,COUNTA(#REF!),COUNTA(#REF!))</definedName>
    <definedName name="ele_twh...data" localSheetId="48">OFFSET(#REF!,,,COUNTA(#REF!),COUNTA(#REF!))</definedName>
    <definedName name="ele_twh...data" localSheetId="46">OFFSET(#REF!,,,COUNTA(#REF!),COUNTA(#REF!))</definedName>
    <definedName name="ele_twh...data" localSheetId="45">OFFSET(#REF!,,,COUNTA(#REF!),COUNTA(#REF!))</definedName>
    <definedName name="ele_twh...data" localSheetId="50">OFFSET(#REF!,,,COUNTA(#REF!),COUNTA(#REF!))</definedName>
    <definedName name="ele_twh...data" localSheetId="49">OFFSET(#REF!,,,COUNTA(#REF!),COUNTA(#REF!))</definedName>
    <definedName name="ele_twh...data" localSheetId="43">OFFSET(#REF!,,,COUNTA(#REF!),COUNTA(#REF!))</definedName>
    <definedName name="ele_twh...data" localSheetId="44">OFFSET(#REF!,,,COUNTA(#REF!),COUNTA(#REF!))</definedName>
    <definedName name="ele_twh...data" localSheetId="47">OFFSET(#REF!,,,COUNTA(#REF!),COUNTA(#REF!))</definedName>
    <definedName name="ele_twh...data" localSheetId="11">OFFSET(#REF!,,,COUNTA(#REF!),COUNTA(#REF!))</definedName>
    <definedName name="ele_twh...data" localSheetId="4">OFFSET(#REF!,,,COUNTA(#REF!),COUNTA(#REF!))</definedName>
    <definedName name="ele_twh...data" localSheetId="22">OFFSET(#REF!,,,COUNTA(#REF!),COUNTA(#REF!))</definedName>
    <definedName name="ele_twh...data" localSheetId="7">OFFSET(#REF!,,,COUNTA(#REF!),COUNTA(#REF!))</definedName>
    <definedName name="ele_twh...data" localSheetId="8">OFFSET(#REF!,,,COUNTA(#REF!),COUNTA(#REF!))</definedName>
    <definedName name="ele_twh...data" localSheetId="9">OFFSET(#REF!,,,COUNTA(#REF!),COUNTA(#REF!))</definedName>
    <definedName name="ele_twh...data" localSheetId="35">OFFSET(#REF!,,,COUNTA(#REF!),COUNTA(#REF!))</definedName>
    <definedName name="ele_twh...data" localSheetId="37">OFFSET(#REF!,,,COUNTA(#REF!),COUNTA(#REF!))</definedName>
    <definedName name="ele_twh...data" localSheetId="38">OFFSET(#REF!,,,COUNTA(#REF!),COUNTA(#REF!))</definedName>
    <definedName name="ele_twh...data" localSheetId="15">OFFSET(#REF!,,,COUNTA(#REF!),COUNTA(#REF!))</definedName>
    <definedName name="ele_twh...data" localSheetId="17">OFFSET(#REF!,,,COUNTA(#REF!),COUNTA(#REF!))</definedName>
    <definedName name="ele_twh...data" localSheetId="19">OFFSET(#REF!,,,COUNTA(#REF!),COUNTA(#REF!))</definedName>
    <definedName name="ele_twh...data" localSheetId="18">OFFSET(#REF!,,,COUNTA(#REF!),COUNTA(#REF!))</definedName>
    <definedName name="ele_twh...data" localSheetId="24">OFFSET(#REF!,,,COUNTA(#REF!),COUNTA(#REF!))</definedName>
    <definedName name="ele_twh...data" localSheetId="32">OFFSET(#REF!,,,COUNTA(#REF!),COUNTA(#REF!))</definedName>
    <definedName name="ele_twh...data" localSheetId="31">OFFSET(#REF!,,,COUNTA(#REF!),COUNTA(#REF!))</definedName>
    <definedName name="ele_twh...data" localSheetId="6">OFFSET(#REF!,,,COUNTA(#REF!),COUNTA(#REF!))</definedName>
    <definedName name="ele_twh...data" localSheetId="2">OFFSET(#REF!,,,COUNTA(#REF!),COUNTA(#REF!))</definedName>
    <definedName name="ele_twh...data">OFFSET(#REF!,,,COUNTA(#REF!),COUNTA(#REF!))</definedName>
    <definedName name="Testname1" localSheetId="52">OFFSET(#REF!,,,COUNTA(#REF!),COUNTA(#REF!))</definedName>
    <definedName name="Testname1" localSheetId="51">OFFSET(#REF!,,,COUNTA(#REF!),COUNTA(#REF!))</definedName>
    <definedName name="Testname1" localSheetId="48">OFFSET(#REF!,,,COUNTA(#REF!),COUNTA(#REF!))</definedName>
    <definedName name="Testname1" localSheetId="46">OFFSET(#REF!,,,COUNTA(#REF!),COUNTA(#REF!))</definedName>
    <definedName name="Testname1" localSheetId="45">OFFSET(#REF!,,,COUNTA(#REF!),COUNTA(#REF!))</definedName>
    <definedName name="Testname1" localSheetId="50">OFFSET(#REF!,,,COUNTA(#REF!),COUNTA(#REF!))</definedName>
    <definedName name="Testname1" localSheetId="49">OFFSET(#REF!,,,COUNTA(#REF!),COUNTA(#REF!))</definedName>
    <definedName name="Testname1" localSheetId="47">OFFSET(#REF!,,,COUNTA(#REF!),COUNTA(#REF!))</definedName>
    <definedName name="Testname1" localSheetId="4">OFFSET(#REF!,,,COUNTA(#REF!),COUNTA(#REF!))</definedName>
    <definedName name="Testname1" localSheetId="22">OFFSET(#REF!,,,COUNTA(#REF!),COUNTA(#REF!))</definedName>
    <definedName name="Testname1" localSheetId="15">OFFSET(#REF!,,,COUNTA(#REF!),COUNTA(#REF!))</definedName>
    <definedName name="Testname1" localSheetId="17">OFFSET(#REF!,,,COUNTA(#REF!),COUNTA(#REF!))</definedName>
    <definedName name="Testname1" localSheetId="19">OFFSET(#REF!,,,COUNTA(#REF!),COUNTA(#REF!))</definedName>
    <definedName name="Testname1" localSheetId="18">OFFSET(#REF!,,,COUNTA(#REF!),COUNTA(#REF!))</definedName>
    <definedName name="Testname1" localSheetId="24">OFFSET(#REF!,,,COUNTA(#REF!),COUNTA(#REF!))</definedName>
    <definedName name="Testname1" localSheetId="6">OFFSET(#REF!,,,COUNTA(#REF!),COUNTA(#REF!))</definedName>
    <definedName name="Testname1">OFFSET(#REF!,,,COUNTA(#REF!),COUNTA(#REF!))</definedName>
    <definedName name="Testname2" localSheetId="52">OFFSET(#REF!,,,COUNT(#REF!),COUNT(#REF!))</definedName>
    <definedName name="Testname2" localSheetId="51">OFFSET(#REF!,,,COUNT(#REF!),COUNT(#REF!))</definedName>
    <definedName name="Testname2" localSheetId="48">OFFSET(#REF!,,,COUNT(#REF!),COUNT(#REF!))</definedName>
    <definedName name="Testname2" localSheetId="46">OFFSET(#REF!,,,COUNT(#REF!),COUNT(#REF!))</definedName>
    <definedName name="Testname2" localSheetId="45">OFFSET(#REF!,,,COUNT(#REF!),COUNT(#REF!))</definedName>
    <definedName name="Testname2" localSheetId="50">OFFSET(#REF!,,,COUNT(#REF!),COUNT(#REF!))</definedName>
    <definedName name="Testname2" localSheetId="49">OFFSET(#REF!,,,COUNT(#REF!),COUNT(#REF!))</definedName>
    <definedName name="Testname2" localSheetId="47">OFFSET(#REF!,,,COUNT(#REF!),COUNT(#REF!))</definedName>
    <definedName name="Testname2" localSheetId="4">OFFSET(#REF!,,,COUNT(#REF!),COUNT(#REF!))</definedName>
    <definedName name="Testname2" localSheetId="22">OFFSET(#REF!,,,COUNT(#REF!),COUNT(#REF!))</definedName>
    <definedName name="Testname2" localSheetId="15">OFFSET(#REF!,,,COUNT(#REF!),COUNT(#REF!))</definedName>
    <definedName name="Testname2" localSheetId="17">OFFSET(#REF!,,,COUNT(#REF!),COUNT(#REF!))</definedName>
    <definedName name="Testname2" localSheetId="19">OFFSET(#REF!,,,COUNT(#REF!),COUNT(#REF!))</definedName>
    <definedName name="Testname2" localSheetId="18">OFFSET(#REF!,,,COUNT(#REF!),COUNT(#REF!))</definedName>
    <definedName name="Testname2" localSheetId="24">OFFSET(#REF!,,,COUNT(#REF!),COUNT(#REF!))</definedName>
    <definedName name="Testname2" localSheetId="6">OFFSET(#REF!,,,COUNT(#REF!),COUNT(#REF!))</definedName>
    <definedName name="Testname2">OFFSET(#REF!,,,COUNT(#REF!),COUNT(#REF!))</definedName>
  </definedNames>
  <calcPr calcId="162913"/>
  <pivotCaches>
    <pivotCache cacheId="177" r:id="rId64"/>
    <pivotCache cacheId="178" r:id="rId65"/>
    <pivotCache cacheId="179" r:id="rId66"/>
    <pivotCache cacheId="236" r:id="rId67"/>
    <pivotCache cacheId="237" r:id="rId68"/>
    <pivotCache cacheId="238" r:id="rId69"/>
    <pivotCache cacheId="239" r:id="rId70"/>
    <pivotCache cacheId="240" r:id="rId71"/>
    <pivotCache cacheId="241" r:id="rId72"/>
    <pivotCache cacheId="242" r:id="rId73"/>
    <pivotCache cacheId="243" r:id="rId74"/>
    <pivotCache cacheId="244" r:id="rId75"/>
    <pivotCache cacheId="245" r:id="rId76"/>
    <pivotCache cacheId="246" r:id="rId77"/>
    <pivotCache cacheId="247" r:id="rId78"/>
    <pivotCache cacheId="248" r:id="rId79"/>
    <pivotCache cacheId="249" r:id="rId80"/>
    <pivotCache cacheId="250" r:id="rId81"/>
    <pivotCache cacheId="251" r:id="rId82"/>
    <pivotCache cacheId="252" r:id="rId83"/>
    <pivotCache cacheId="253" r:id="rId84"/>
    <pivotCache cacheId="254" r:id="rId85"/>
    <pivotCache cacheId="255" r:id="rId86"/>
    <pivotCache cacheId="256" r:id="rId87"/>
    <pivotCache cacheId="257" r:id="rId88"/>
    <pivotCache cacheId="258" r:id="rId89"/>
    <pivotCache cacheId="259" r:id="rId90"/>
    <pivotCache cacheId="260" r:id="rId91"/>
    <pivotCache cacheId="261" r:id="rId92"/>
    <pivotCache cacheId="262" r:id="rId93"/>
    <pivotCache cacheId="263" r:id="rId94"/>
    <pivotCache cacheId="264" r:id="rId95"/>
    <pivotCache cacheId="265" r:id="rId96"/>
    <pivotCache cacheId="266" r:id="rId97"/>
    <pivotCache cacheId="267" r:id="rId98"/>
    <pivotCache cacheId="268" r:id="rId99"/>
    <pivotCache cacheId="269" r:id="rId100"/>
    <pivotCache cacheId="270" r:id="rId101"/>
    <pivotCache cacheId="271" r:id="rId102"/>
    <pivotCache cacheId="272" r:id="rId103"/>
    <pivotCache cacheId="273" r:id="rId104"/>
    <pivotCache cacheId="274" r:id="rId105"/>
    <pivotCache cacheId="275" r:id="rId106"/>
    <pivotCache cacheId="276" r:id="rId107"/>
    <pivotCache cacheId="277" r:id="rId108"/>
    <pivotCache cacheId="280" r:id="rId109"/>
    <pivotCache cacheId="281" r:id="rId110"/>
    <pivotCache cacheId="282" r:id="rId111"/>
    <pivotCache cacheId="283" r:id="rId112"/>
    <pivotCache cacheId="284" r:id="rId113"/>
    <pivotCache cacheId="285" r:id="rId114"/>
    <pivotCache cacheId="286" r:id="rId115"/>
    <pivotCache cacheId="288" r:id="rId116"/>
    <pivotCache cacheId="289" r:id="rId117"/>
    <pivotCache cacheId="290" r:id="rId118"/>
    <pivotCache cacheId="291" r:id="rId119"/>
    <pivotCache cacheId="292" r:id="rId120"/>
    <pivotCache cacheId="293" r:id="rId121"/>
    <pivotCache cacheId="294" r:id="rId122"/>
  </pivotCaches>
  <extLst>
    <ext xmlns:x14="http://schemas.microsoft.com/office/spreadsheetml/2009/9/main" uri="{BBE1A952-AA13-448e-AADC-164F8A28A991}">
      <x14:slicerCaches>
        <x14:slicerCache r:id="rId123"/>
        <x14:slicerCache r:id="rId124"/>
        <x14:slicerCache r:id="rId125"/>
        <x14:slicerCache r:id="rId126"/>
        <x14:slicerCache r:id="rId127"/>
        <x14:slicerCache r:id="rId128"/>
        <x14:slicerCache r:id="rId129"/>
        <x14:slicerCache r:id="rId130"/>
        <x14:slicerCache r:id="rId131"/>
        <x14:slicerCache r:id="rId132"/>
        <x14:slicerCache r:id="rId133"/>
        <x14:slicerCache r:id="rId134"/>
        <x14:slicerCache r:id="rId135"/>
        <x14:slicerCache r:id="rId136"/>
        <x14:slicerCache r:id="rId137"/>
        <x14:slicerCache r:id="rId138"/>
        <x14:slicerCache r:id="rId139"/>
        <x14:slicerCache r:id="rId140"/>
        <x14:slicerCache r:id="rId141"/>
        <x14:slicerCache r:id="rId142"/>
        <x14:slicerCache r:id="rId143"/>
        <x14:slicerCache r:id="rId144"/>
        <x14:slicerCache r:id="rId145"/>
        <x14:slicerCache r:id="rId146"/>
        <x14:slicerCache r:id="rId147"/>
        <x14:slicerCache r:id="rId148"/>
        <x14:slicerCache r:id="rId149"/>
        <x14:slicerCache r:id="rId150"/>
        <x14:slicerCache r:id="rId151"/>
        <x14:slicerCache r:id="rId152"/>
        <x14:slicerCache r:id="rId153"/>
        <x14:slicerCache r:id="rId154"/>
        <x14:slicerCache r:id="rId155"/>
        <x14:slicerCache r:id="rId156"/>
        <x14:slicerCache r:id="rId157"/>
        <x14:slicerCache r:id="rId158"/>
        <x14:slicerCache r:id="rId159"/>
        <x14:slicerCache r:id="rId160"/>
        <x14:slicerCache r:id="rId161"/>
        <x14:slicerCache r:id="rId162"/>
        <x14:slicerCache r:id="rId163"/>
        <x14:slicerCache r:id="rId164"/>
        <x14:slicerCache r:id="rId165"/>
        <x14:slicerCache r:id="rId166"/>
        <x14:slicerCache r:id="rId167"/>
        <x14:slicerCache r:id="rId168"/>
        <x14:slicerCache r:id="rId169"/>
        <x14:slicerCache r:id="rId170"/>
        <x14:slicerCache r:id="rId171"/>
        <x14:slicerCache r:id="rId172"/>
        <x14:slicerCache r:id="rId173"/>
        <x14:slicerCache r:id="rId174"/>
        <x14:slicerCache r:id="rId175"/>
        <x14:slicerCache r:id="rId176"/>
        <x14:slicerCache r:id="rId177"/>
        <x14:slicerCache r:id="rId178"/>
        <x14:slicerCache r:id="rId179"/>
        <x14:slicerCache r:id="rId180"/>
        <x14:slicerCache r:id="rId181"/>
        <x14:slicerCache r:id="rId182"/>
        <x14:slicerCache r:id="rId183"/>
        <x14:slicerCache r:id="rId184"/>
        <x14:slicerCache r:id="rId185"/>
        <x14:slicerCache r:id="rId186"/>
        <x14:slicerCache r:id="rId187"/>
        <x14:slicerCache r:id="rId188"/>
        <x14:slicerCache r:id="rId189"/>
        <x14:slicerCache r:id="rId190"/>
        <x14:slicerCache r:id="rId191"/>
        <x14:slicerCache r:id="rId192"/>
        <x14:slicerCache r:id="rId193"/>
        <x14:slicerCache r:id="rId194"/>
        <x14:slicerCache r:id="rId195"/>
        <x14:slicerCache r:id="rId196"/>
        <x14:slicerCache r:id="rId197"/>
        <x14:slicerCache r:id="rId198"/>
        <x14:slicerCache r:id="rId199"/>
        <x14:slicerCache r:id="rId200"/>
        <x14:slicerCache r:id="rId201"/>
        <x14:slicerCache r:id="rId202"/>
        <x14:slicerCache r:id="rId203"/>
        <x14:slicerCache r:id="rId204"/>
        <x14:slicerCache r:id="rId205"/>
        <x14:slicerCache r:id="rId206"/>
        <x14:slicerCache r:id="rId207"/>
        <x14:slicerCache r:id="rId208"/>
        <x14:slicerCache r:id="rId209"/>
        <x14:slicerCache r:id="rId210"/>
        <x14:slicerCache r:id="rId211"/>
        <x14:slicerCache r:id="rId212"/>
        <x14:slicerCache r:id="rId213"/>
        <x14:slicerCache r:id="rId214"/>
        <x14:slicerCache r:id="rId215"/>
        <x14:slicerCache r:id="rId216"/>
        <x14:slicerCache r:id="rId217"/>
        <x14:slicerCache r:id="rId218"/>
        <x14:slicerCache r:id="rId219"/>
        <x14:slicerCache r:id="rId220"/>
        <x14:slicerCache r:id="rId221"/>
        <x14:slicerCache r:id="rId222"/>
        <x14:slicerCache r:id="rId223"/>
        <x14:slicerCache r:id="rId224"/>
        <x14:slicerCache r:id="rId225"/>
        <x14:slicerCache r:id="rId226"/>
        <x14:slicerCache r:id="rId227"/>
        <x14:slicerCache r:id="rId228"/>
        <x14:slicerCache r:id="rId229"/>
        <x14:slicerCache r:id="rId230"/>
        <x14:slicerCache r:id="rId231"/>
        <x14:slicerCache r:id="rId232"/>
        <x14:slicerCache r:id="rId233"/>
        <x14:slicerCache r:id="rId234"/>
        <x14:slicerCache r:id="rId235"/>
        <x14:slicerCache r:id="rId236"/>
        <x14:slicerCache r:id="rId237"/>
        <x14:slicerCache r:id="rId238"/>
        <x14:slicerCache r:id="rId239"/>
        <x14:slicerCache r:id="rId240"/>
        <x14:slicerCache r:id="rId241"/>
        <x14:slicerCache r:id="rId242"/>
        <x14:slicerCache r:id="rId243"/>
        <x14:slicerCache r:id="rId244"/>
        <x14:slicerCache r:id="rId245"/>
        <x14:slicerCache r:id="rId246"/>
        <x14:slicerCache r:id="rId247"/>
        <x14:slicerCache r:id="rId248"/>
        <x14:slicerCache r:id="rId249"/>
        <x14:slicerCache r:id="rId250"/>
        <x14:slicerCache r:id="rId251"/>
        <x14:slicerCache r:id="rId252"/>
        <x14:slicerCache r:id="rId253"/>
        <x14:slicerCache r:id="rId254"/>
        <x14:slicerCache r:id="rId255"/>
        <x14:slicerCache r:id="rId256"/>
        <x14:slicerCache r:id="rId257"/>
        <x14:slicerCache r:id="rId258"/>
        <x14:slicerCache r:id="rId259"/>
        <x14:slicerCache r:id="rId260"/>
        <x14:slicerCache r:id="rId261"/>
        <x14:slicerCache r:id="rId262"/>
        <x14:slicerCache r:id="rId263"/>
        <x14:slicerCache r:id="rId264"/>
        <x14:slicerCache r:id="rId265"/>
        <x14:slicerCache r:id="rId266"/>
        <x14:slicerCache r:id="rId267"/>
        <x14:slicerCache r:id="rId268"/>
        <x14:slicerCache r:id="rId269"/>
        <x14:slicerCache r:id="rId270"/>
        <x14:slicerCache r:id="rId271"/>
        <x14:slicerCache r:id="rId272"/>
        <x14:slicerCache r:id="rId273"/>
        <x14:slicerCache r:id="rId274"/>
      </x14:slicerCaches>
    </ext>
    <ext xmlns:x14="http://schemas.microsoft.com/office/spreadsheetml/2009/9/main" uri="{79F54976-1DA5-4618-B147-4CDE4B953A38}">
      <x14:workbookPr/>
    </ext>
  </extLst>
</workbook>
</file>

<file path=xl/calcChain.xml><?xml version="1.0" encoding="utf-8"?>
<calcChain xmlns="http://schemas.openxmlformats.org/spreadsheetml/2006/main">
  <c r="E3" i="118" l="1"/>
  <c r="E4" i="118"/>
  <c r="E5" i="118"/>
  <c r="E6" i="118"/>
  <c r="E7" i="118"/>
  <c r="E8" i="118"/>
  <c r="E9" i="118"/>
  <c r="E10" i="118"/>
  <c r="E11" i="118"/>
  <c r="E12" i="118"/>
  <c r="E13" i="118"/>
  <c r="E14" i="118"/>
  <c r="E15" i="118"/>
  <c r="E16" i="118"/>
  <c r="E17" i="118"/>
  <c r="E18" i="118"/>
  <c r="E19" i="118"/>
  <c r="E20" i="118"/>
  <c r="E21" i="118"/>
  <c r="E22" i="118"/>
  <c r="E23" i="118"/>
  <c r="E24" i="118"/>
  <c r="E25" i="118"/>
  <c r="E26" i="118"/>
  <c r="E27" i="118"/>
  <c r="E28" i="118"/>
  <c r="E29" i="118"/>
  <c r="E30" i="118"/>
  <c r="E31" i="118"/>
  <c r="E32" i="118"/>
  <c r="E33" i="118"/>
  <c r="E34" i="118"/>
  <c r="E35" i="118"/>
  <c r="E36" i="118"/>
  <c r="E37" i="118"/>
  <c r="E38" i="118"/>
  <c r="E39" i="118"/>
  <c r="E40" i="118"/>
  <c r="E41" i="118"/>
  <c r="E42" i="118"/>
  <c r="E43" i="118"/>
  <c r="E44" i="118"/>
  <c r="E45" i="118"/>
  <c r="E46" i="118"/>
  <c r="E47" i="118"/>
  <c r="E48" i="118"/>
  <c r="E49" i="118"/>
  <c r="E50" i="118"/>
  <c r="E51" i="118"/>
  <c r="E52" i="118"/>
  <c r="E53" i="118"/>
  <c r="E54" i="118"/>
  <c r="E55" i="118"/>
  <c r="E56" i="118"/>
  <c r="E57" i="118"/>
  <c r="E58" i="118"/>
  <c r="E59" i="118"/>
  <c r="E60" i="118"/>
  <c r="E2" i="118"/>
  <c r="Q5" i="118"/>
  <c r="D2" i="118"/>
  <c r="D3" i="118"/>
  <c r="D4" i="118"/>
  <c r="D5" i="118"/>
  <c r="D6" i="118"/>
  <c r="D7" i="118"/>
  <c r="D8" i="118"/>
  <c r="D9" i="118"/>
  <c r="D10" i="118"/>
  <c r="D11" i="118"/>
  <c r="D12" i="118"/>
  <c r="D13" i="118"/>
  <c r="D14" i="118"/>
  <c r="D15" i="118"/>
  <c r="D16" i="118"/>
  <c r="D17" i="118"/>
  <c r="D18" i="118"/>
  <c r="D19" i="118"/>
  <c r="D20" i="118"/>
  <c r="D21" i="118"/>
  <c r="D22" i="118"/>
  <c r="D23" i="118"/>
  <c r="D24" i="118"/>
  <c r="D25" i="118"/>
  <c r="D26" i="118"/>
  <c r="D27" i="118"/>
  <c r="D28" i="118"/>
  <c r="D29" i="118"/>
  <c r="D30" i="118"/>
  <c r="D31" i="118"/>
  <c r="D32" i="118"/>
  <c r="D33" i="118"/>
  <c r="D34" i="118"/>
  <c r="D35" i="118"/>
  <c r="D36" i="118"/>
  <c r="D37" i="118"/>
  <c r="D38" i="118"/>
  <c r="D39" i="118"/>
  <c r="D40" i="118"/>
  <c r="D41" i="118"/>
  <c r="D42" i="118"/>
  <c r="D43" i="118"/>
  <c r="D44" i="118"/>
  <c r="D45" i="118"/>
  <c r="D46" i="118"/>
  <c r="D47" i="118"/>
  <c r="D48" i="118"/>
  <c r="D49" i="118"/>
  <c r="D50" i="118"/>
  <c r="D51" i="118"/>
  <c r="D52" i="118"/>
  <c r="D53" i="118"/>
  <c r="D54" i="118"/>
  <c r="D55" i="118"/>
  <c r="D56" i="118"/>
  <c r="D57" i="118"/>
  <c r="D58" i="118"/>
  <c r="D59" i="118"/>
  <c r="D60" i="118"/>
  <c r="K60" i="118"/>
  <c r="H60" i="118"/>
  <c r="G60" i="118"/>
  <c r="F60" i="118"/>
  <c r="M59" i="118"/>
  <c r="K59" i="118"/>
  <c r="L59" i="118" s="1"/>
  <c r="J59" i="118"/>
  <c r="N59" i="118" s="1"/>
  <c r="G59" i="118"/>
  <c r="H59" i="118" s="1"/>
  <c r="I59" i="118" s="1"/>
  <c r="F59" i="118"/>
  <c r="G58" i="118"/>
  <c r="F58" i="118"/>
  <c r="G57" i="118"/>
  <c r="K57" i="118" s="1"/>
  <c r="F57" i="118"/>
  <c r="K56" i="118"/>
  <c r="H56" i="118"/>
  <c r="G56" i="118"/>
  <c r="F56" i="118"/>
  <c r="M55" i="118"/>
  <c r="K55" i="118"/>
  <c r="L55" i="118" s="1"/>
  <c r="G55" i="118"/>
  <c r="H55" i="118" s="1"/>
  <c r="I55" i="118" s="1"/>
  <c r="F55" i="118"/>
  <c r="G54" i="118"/>
  <c r="F54" i="118"/>
  <c r="G53" i="118"/>
  <c r="K53" i="118" s="1"/>
  <c r="F53" i="118"/>
  <c r="K52" i="118"/>
  <c r="H52" i="118"/>
  <c r="G52" i="118"/>
  <c r="F52" i="118"/>
  <c r="M51" i="118"/>
  <c r="K51" i="118"/>
  <c r="L51" i="118" s="1"/>
  <c r="J51" i="118"/>
  <c r="N51" i="118" s="1"/>
  <c r="G51" i="118"/>
  <c r="H51" i="118" s="1"/>
  <c r="I51" i="118" s="1"/>
  <c r="F51" i="118"/>
  <c r="G50" i="118"/>
  <c r="F50" i="118"/>
  <c r="G49" i="118"/>
  <c r="K49" i="118" s="1"/>
  <c r="F49" i="118"/>
  <c r="K48" i="118"/>
  <c r="H48" i="118"/>
  <c r="G48" i="118"/>
  <c r="F48" i="118"/>
  <c r="M47" i="118"/>
  <c r="K47" i="118"/>
  <c r="L47" i="118" s="1"/>
  <c r="G47" i="118"/>
  <c r="H47" i="118" s="1"/>
  <c r="I47" i="118" s="1"/>
  <c r="F47" i="118"/>
  <c r="G46" i="118"/>
  <c r="F46" i="118"/>
  <c r="G45" i="118"/>
  <c r="K45" i="118" s="1"/>
  <c r="F45" i="118"/>
  <c r="K44" i="118"/>
  <c r="H44" i="118"/>
  <c r="J44" i="118" s="1"/>
  <c r="G44" i="118"/>
  <c r="F44" i="118"/>
  <c r="K43" i="118"/>
  <c r="L43" i="118" s="1"/>
  <c r="J43" i="118"/>
  <c r="G43" i="118"/>
  <c r="H43" i="118" s="1"/>
  <c r="I43" i="118" s="1"/>
  <c r="F43" i="118"/>
  <c r="G42" i="118"/>
  <c r="F42" i="118"/>
  <c r="G41" i="118"/>
  <c r="F41" i="118"/>
  <c r="K40" i="118"/>
  <c r="I40" i="118"/>
  <c r="H40" i="118"/>
  <c r="J40" i="118" s="1"/>
  <c r="G40" i="118"/>
  <c r="F40" i="118"/>
  <c r="K39" i="118"/>
  <c r="L39" i="118" s="1"/>
  <c r="G39" i="118"/>
  <c r="H39" i="118" s="1"/>
  <c r="I39" i="118" s="1"/>
  <c r="F39" i="118"/>
  <c r="G38" i="118"/>
  <c r="F38" i="118"/>
  <c r="G37" i="118"/>
  <c r="F37" i="118"/>
  <c r="K36" i="118"/>
  <c r="H36" i="118"/>
  <c r="J36" i="118" s="1"/>
  <c r="G36" i="118"/>
  <c r="F36" i="118"/>
  <c r="M35" i="118"/>
  <c r="K35" i="118"/>
  <c r="L35" i="118" s="1"/>
  <c r="G35" i="118"/>
  <c r="H35" i="118" s="1"/>
  <c r="I35" i="118" s="1"/>
  <c r="F35" i="118"/>
  <c r="G34" i="118"/>
  <c r="F34" i="118"/>
  <c r="G33" i="118"/>
  <c r="F33" i="118"/>
  <c r="K32" i="118"/>
  <c r="H32" i="118"/>
  <c r="J32" i="118" s="1"/>
  <c r="G32" i="118"/>
  <c r="F32" i="118"/>
  <c r="M31" i="118"/>
  <c r="K31" i="118"/>
  <c r="L31" i="118" s="1"/>
  <c r="J31" i="118"/>
  <c r="N31" i="118" s="1"/>
  <c r="G31" i="118"/>
  <c r="H31" i="118" s="1"/>
  <c r="I31" i="118" s="1"/>
  <c r="F31" i="118"/>
  <c r="G30" i="118"/>
  <c r="F30" i="118"/>
  <c r="G29" i="118"/>
  <c r="F29" i="118"/>
  <c r="K28" i="118"/>
  <c r="H28" i="118"/>
  <c r="J28" i="118" s="1"/>
  <c r="G28" i="118"/>
  <c r="F28" i="118"/>
  <c r="K27" i="118"/>
  <c r="L27" i="118" s="1"/>
  <c r="J27" i="118"/>
  <c r="G27" i="118"/>
  <c r="H27" i="118" s="1"/>
  <c r="I27" i="118" s="1"/>
  <c r="F27" i="118"/>
  <c r="G26" i="118"/>
  <c r="F26" i="118"/>
  <c r="G25" i="118"/>
  <c r="F25" i="118"/>
  <c r="K24" i="118"/>
  <c r="I24" i="118"/>
  <c r="H24" i="118"/>
  <c r="J24" i="118" s="1"/>
  <c r="G24" i="118"/>
  <c r="F24" i="118"/>
  <c r="K23" i="118"/>
  <c r="L23" i="118" s="1"/>
  <c r="G23" i="118"/>
  <c r="H23" i="118" s="1"/>
  <c r="I23" i="118" s="1"/>
  <c r="F23" i="118"/>
  <c r="G22" i="118"/>
  <c r="F22" i="118"/>
  <c r="G21" i="118"/>
  <c r="F21" i="118"/>
  <c r="K20" i="118"/>
  <c r="H20" i="118"/>
  <c r="J20" i="118" s="1"/>
  <c r="G20" i="118"/>
  <c r="F20" i="118"/>
  <c r="M19" i="118"/>
  <c r="K19" i="118"/>
  <c r="L19" i="118" s="1"/>
  <c r="G19" i="118"/>
  <c r="H19" i="118" s="1"/>
  <c r="I19" i="118" s="1"/>
  <c r="F19" i="118"/>
  <c r="G18" i="118"/>
  <c r="F18" i="118"/>
  <c r="G17" i="118"/>
  <c r="F17" i="118"/>
  <c r="K16" i="118"/>
  <c r="H16" i="118"/>
  <c r="J16" i="118" s="1"/>
  <c r="G16" i="118"/>
  <c r="F16" i="118"/>
  <c r="K15" i="118"/>
  <c r="L15" i="118" s="1"/>
  <c r="G15" i="118"/>
  <c r="H15" i="118" s="1"/>
  <c r="I15" i="118" s="1"/>
  <c r="F15" i="118"/>
  <c r="M14" i="118"/>
  <c r="G14" i="118"/>
  <c r="K14" i="118" s="1"/>
  <c r="L14" i="118" s="1"/>
  <c r="F14" i="118"/>
  <c r="G13" i="118"/>
  <c r="F13" i="118"/>
  <c r="K12" i="118"/>
  <c r="M12" i="118" s="1"/>
  <c r="H12" i="118"/>
  <c r="J12" i="118" s="1"/>
  <c r="G12" i="118"/>
  <c r="F12" i="118"/>
  <c r="K11" i="118"/>
  <c r="L11" i="118" s="1"/>
  <c r="G11" i="118"/>
  <c r="H11" i="118" s="1"/>
  <c r="I11" i="118" s="1"/>
  <c r="F11" i="118"/>
  <c r="L10" i="118"/>
  <c r="G10" i="118"/>
  <c r="K10" i="118" s="1"/>
  <c r="M10" i="118" s="1"/>
  <c r="F10" i="118"/>
  <c r="G9" i="118"/>
  <c r="F9" i="118"/>
  <c r="K8" i="118"/>
  <c r="M8" i="118" s="1"/>
  <c r="I8" i="118"/>
  <c r="H8" i="118"/>
  <c r="J8" i="118" s="1"/>
  <c r="G8" i="118"/>
  <c r="F8" i="118"/>
  <c r="K7" i="118"/>
  <c r="L7" i="118" s="1"/>
  <c r="J7" i="118"/>
  <c r="G7" i="118"/>
  <c r="H7" i="118" s="1"/>
  <c r="I7" i="118" s="1"/>
  <c r="F7" i="118"/>
  <c r="G6" i="118"/>
  <c r="K6" i="118" s="1"/>
  <c r="M6" i="118" s="1"/>
  <c r="F6" i="118"/>
  <c r="G5" i="118"/>
  <c r="F5" i="118"/>
  <c r="L4" i="118"/>
  <c r="K4" i="118"/>
  <c r="M4" i="118" s="1"/>
  <c r="H4" i="118"/>
  <c r="J4" i="118" s="1"/>
  <c r="G4" i="118"/>
  <c r="F4" i="118"/>
  <c r="M3" i="118"/>
  <c r="K3" i="118"/>
  <c r="L3" i="118" s="1"/>
  <c r="G3" i="118"/>
  <c r="H3" i="118" s="1"/>
  <c r="I3" i="118" s="1"/>
  <c r="F3" i="118"/>
  <c r="M2" i="118"/>
  <c r="L2" i="118"/>
  <c r="H2" i="118"/>
  <c r="G2" i="118"/>
  <c r="K2" i="118" s="1"/>
  <c r="F2" i="118"/>
  <c r="J2" i="118" l="1"/>
  <c r="I2" i="118"/>
  <c r="L24" i="118"/>
  <c r="M24" i="118"/>
  <c r="J39" i="118"/>
  <c r="N39" i="118" s="1"/>
  <c r="L40" i="118"/>
  <c r="N40" i="118" s="1"/>
  <c r="M40" i="118"/>
  <c r="M43" i="118"/>
  <c r="M7" i="118"/>
  <c r="N7" i="118" s="1"/>
  <c r="K29" i="118"/>
  <c r="H29" i="118"/>
  <c r="J48" i="118"/>
  <c r="I48" i="118"/>
  <c r="L53" i="118"/>
  <c r="M53" i="118"/>
  <c r="J19" i="118"/>
  <c r="N19" i="118" s="1"/>
  <c r="K22" i="118"/>
  <c r="H22" i="118"/>
  <c r="M23" i="118"/>
  <c r="J35" i="118"/>
  <c r="N35" i="118" s="1"/>
  <c r="M36" i="118"/>
  <c r="L36" i="118"/>
  <c r="H38" i="118"/>
  <c r="K38" i="118"/>
  <c r="M39" i="118"/>
  <c r="L48" i="118"/>
  <c r="M48" i="118"/>
  <c r="H50" i="118"/>
  <c r="K50" i="118"/>
  <c r="M56" i="118"/>
  <c r="L56" i="118"/>
  <c r="H58" i="118"/>
  <c r="K58" i="118"/>
  <c r="K17" i="118"/>
  <c r="H17" i="118"/>
  <c r="K33" i="118"/>
  <c r="H33" i="118"/>
  <c r="J23" i="118"/>
  <c r="N23" i="118" s="1"/>
  <c r="H26" i="118"/>
  <c r="K26" i="118"/>
  <c r="M27" i="118"/>
  <c r="H42" i="118"/>
  <c r="K42" i="118"/>
  <c r="H6" i="118"/>
  <c r="L8" i="118"/>
  <c r="J11" i="118"/>
  <c r="I12" i="118"/>
  <c r="N12" i="118" s="1"/>
  <c r="I20" i="118"/>
  <c r="N20" i="118" s="1"/>
  <c r="I36" i="118"/>
  <c r="N36" i="118" s="1"/>
  <c r="L45" i="118"/>
  <c r="M45" i="118"/>
  <c r="J56" i="118"/>
  <c r="N56" i="118" s="1"/>
  <c r="I56" i="118"/>
  <c r="K5" i="118"/>
  <c r="H5" i="118"/>
  <c r="L6" i="118"/>
  <c r="M20" i="118"/>
  <c r="L20" i="118"/>
  <c r="H10" i="118"/>
  <c r="M11" i="118"/>
  <c r="L12" i="118"/>
  <c r="J15" i="118"/>
  <c r="I16" i="118"/>
  <c r="N16" i="118" s="1"/>
  <c r="K25" i="118"/>
  <c r="H25" i="118"/>
  <c r="I32" i="118"/>
  <c r="N32" i="118" s="1"/>
  <c r="K41" i="118"/>
  <c r="H41" i="118"/>
  <c r="J47" i="118"/>
  <c r="N47" i="118" s="1"/>
  <c r="J55" i="118"/>
  <c r="N55" i="118" s="1"/>
  <c r="K9" i="118"/>
  <c r="H9" i="118"/>
  <c r="K34" i="118"/>
  <c r="H34" i="118"/>
  <c r="J3" i="118"/>
  <c r="N3" i="118" s="1"/>
  <c r="I4" i="118"/>
  <c r="N4" i="118" s="1"/>
  <c r="H14" i="118"/>
  <c r="M15" i="118"/>
  <c r="K21" i="118"/>
  <c r="H21" i="118"/>
  <c r="I28" i="118"/>
  <c r="K37" i="118"/>
  <c r="H37" i="118"/>
  <c r="I44" i="118"/>
  <c r="L49" i="118"/>
  <c r="M49" i="118"/>
  <c r="J52" i="118"/>
  <c r="I52" i="118"/>
  <c r="L57" i="118"/>
  <c r="M57" i="118"/>
  <c r="J60" i="118"/>
  <c r="I60" i="118"/>
  <c r="L16" i="118"/>
  <c r="M16" i="118"/>
  <c r="H18" i="118"/>
  <c r="K18" i="118"/>
  <c r="M32" i="118"/>
  <c r="L32" i="118"/>
  <c r="N8" i="118"/>
  <c r="K13" i="118"/>
  <c r="H13" i="118"/>
  <c r="N24" i="118"/>
  <c r="N27" i="118"/>
  <c r="L28" i="118"/>
  <c r="M28" i="118"/>
  <c r="N28" i="118" s="1"/>
  <c r="H30" i="118"/>
  <c r="K30" i="118"/>
  <c r="N43" i="118"/>
  <c r="M44" i="118"/>
  <c r="N44" i="118" s="1"/>
  <c r="L44" i="118"/>
  <c r="H46" i="118"/>
  <c r="K46" i="118"/>
  <c r="L52" i="118"/>
  <c r="M52" i="118"/>
  <c r="H54" i="118"/>
  <c r="K54" i="118"/>
  <c r="L60" i="118"/>
  <c r="M60" i="118"/>
  <c r="H45" i="118"/>
  <c r="H49" i="118"/>
  <c r="H53" i="118"/>
  <c r="H57" i="118"/>
  <c r="M18" i="118" l="1"/>
  <c r="L18" i="118"/>
  <c r="J21" i="118"/>
  <c r="I21" i="118"/>
  <c r="J10" i="118"/>
  <c r="I10" i="118"/>
  <c r="J18" i="118"/>
  <c r="I18" i="118"/>
  <c r="J9" i="118"/>
  <c r="I9" i="118"/>
  <c r="L33" i="118"/>
  <c r="M33" i="118"/>
  <c r="J25" i="118"/>
  <c r="I25" i="118"/>
  <c r="J42" i="118"/>
  <c r="I42" i="118"/>
  <c r="J54" i="118"/>
  <c r="I54" i="118"/>
  <c r="L13" i="118"/>
  <c r="M13" i="118"/>
  <c r="J14" i="118"/>
  <c r="I14" i="118"/>
  <c r="L25" i="118"/>
  <c r="M25" i="118"/>
  <c r="L17" i="118"/>
  <c r="M17" i="118"/>
  <c r="J29" i="118"/>
  <c r="I29" i="118"/>
  <c r="M34" i="118"/>
  <c r="L34" i="118"/>
  <c r="J6" i="118"/>
  <c r="I6" i="118"/>
  <c r="N52" i="118"/>
  <c r="M54" i="118"/>
  <c r="L54" i="118"/>
  <c r="I13" i="118"/>
  <c r="J13" i="118"/>
  <c r="L9" i="118"/>
  <c r="M9" i="118"/>
  <c r="J17" i="118"/>
  <c r="N17" i="118" s="1"/>
  <c r="I17" i="118"/>
  <c r="N48" i="118"/>
  <c r="J57" i="118"/>
  <c r="N57" i="118" s="1"/>
  <c r="I57" i="118"/>
  <c r="L30" i="118"/>
  <c r="M30" i="118"/>
  <c r="M58" i="118"/>
  <c r="L58" i="118"/>
  <c r="J22" i="118"/>
  <c r="I22" i="118"/>
  <c r="L29" i="118"/>
  <c r="M29" i="118"/>
  <c r="M50" i="118"/>
  <c r="L50" i="118"/>
  <c r="L21" i="118"/>
  <c r="M21" i="118"/>
  <c r="J53" i="118"/>
  <c r="I53" i="118"/>
  <c r="J30" i="118"/>
  <c r="N30" i="118" s="1"/>
  <c r="I30" i="118"/>
  <c r="N60" i="118"/>
  <c r="N15" i="118"/>
  <c r="J58" i="118"/>
  <c r="I58" i="118"/>
  <c r="M22" i="118"/>
  <c r="L22" i="118"/>
  <c r="J49" i="118"/>
  <c r="N49" i="118" s="1"/>
  <c r="I49" i="118"/>
  <c r="M46" i="118"/>
  <c r="L46" i="118"/>
  <c r="L37" i="118"/>
  <c r="M37" i="118"/>
  <c r="L5" i="118"/>
  <c r="M5" i="118"/>
  <c r="N11" i="118"/>
  <c r="J26" i="118"/>
  <c r="I26" i="118"/>
  <c r="J38" i="118"/>
  <c r="I38" i="118"/>
  <c r="N2" i="118"/>
  <c r="L41" i="118"/>
  <c r="M41" i="118"/>
  <c r="J33" i="118"/>
  <c r="N33" i="118" s="1"/>
  <c r="I33" i="118"/>
  <c r="M42" i="118"/>
  <c r="L42" i="118"/>
  <c r="J50" i="118"/>
  <c r="I50" i="118"/>
  <c r="J37" i="118"/>
  <c r="I37" i="118"/>
  <c r="J5" i="118"/>
  <c r="N5" i="118" s="1"/>
  <c r="I5" i="118"/>
  <c r="M26" i="118"/>
  <c r="L26" i="118"/>
  <c r="M38" i="118"/>
  <c r="L38" i="118"/>
  <c r="J45" i="118"/>
  <c r="I45" i="118"/>
  <c r="J46" i="118"/>
  <c r="N46" i="118" s="1"/>
  <c r="I46" i="118"/>
  <c r="J34" i="118"/>
  <c r="I34" i="118"/>
  <c r="J41" i="118"/>
  <c r="I41" i="118"/>
  <c r="N18" i="118" l="1"/>
  <c r="N34" i="118"/>
  <c r="N13" i="118"/>
  <c r="N14" i="118"/>
  <c r="N25" i="118"/>
  <c r="N10" i="118"/>
  <c r="N50" i="118"/>
  <c r="N6" i="118"/>
  <c r="N42" i="118"/>
  <c r="N38" i="118"/>
  <c r="N26" i="118"/>
  <c r="N29" i="118"/>
  <c r="N41" i="118"/>
  <c r="N58" i="118"/>
  <c r="N21" i="118"/>
  <c r="N45" i="118"/>
  <c r="N37" i="118"/>
  <c r="N53" i="118"/>
  <c r="N22" i="118"/>
  <c r="N54" i="118"/>
  <c r="N9" i="118"/>
  <c r="N27" i="93" l="1"/>
  <c r="P23" i="93"/>
  <c r="P22" i="93"/>
  <c r="Q22" i="93" l="1"/>
  <c r="Q23" i="93"/>
  <c r="E71" i="93"/>
  <c r="C72" i="93"/>
  <c r="D72" i="93"/>
  <c r="E72" i="93"/>
  <c r="E70" i="93"/>
  <c r="C70" i="93"/>
  <c r="C65" i="93"/>
  <c r="C71" i="93" s="1"/>
  <c r="D65" i="93"/>
  <c r="D71" i="93" s="1"/>
  <c r="E65" i="93"/>
  <c r="C66" i="93"/>
  <c r="D66" i="93"/>
  <c r="E66" i="93"/>
  <c r="C67" i="93"/>
  <c r="C73" i="93" s="1"/>
  <c r="D67" i="93"/>
  <c r="D73" i="93" s="1"/>
  <c r="E67" i="93"/>
  <c r="E73" i="93" s="1"/>
  <c r="D64" i="93"/>
  <c r="D70" i="93" s="1"/>
  <c r="E64" i="93"/>
  <c r="C64" i="93"/>
  <c r="C51" i="93"/>
  <c r="D51" i="93"/>
  <c r="E51" i="93"/>
  <c r="C52" i="93"/>
  <c r="D52" i="93"/>
  <c r="E52" i="93"/>
  <c r="C53" i="93"/>
  <c r="D53" i="93"/>
  <c r="E53" i="93"/>
  <c r="D50" i="93"/>
  <c r="E50" i="93"/>
  <c r="C50" i="93"/>
  <c r="C1" i="17"/>
  <c r="E1" i="17"/>
  <c r="F1" i="17"/>
  <c r="D1" i="17"/>
  <c r="B1" i="17"/>
  <c r="N25" i="93" l="1"/>
  <c r="N26" i="93"/>
  <c r="N28" i="93"/>
  <c r="N29" i="93"/>
  <c r="N30" i="93"/>
  <c r="I1" i="17"/>
  <c r="B47" i="75" l="1"/>
  <c r="C47" i="75"/>
  <c r="D47" i="75"/>
  <c r="E47" i="75"/>
  <c r="F47" i="75"/>
  <c r="G47" i="75"/>
  <c r="H47" i="75"/>
  <c r="I47" i="75"/>
  <c r="B38" i="75"/>
  <c r="C38" i="75"/>
  <c r="D38" i="75"/>
  <c r="E38" i="75"/>
  <c r="F38" i="75"/>
  <c r="G38" i="75"/>
  <c r="H38" i="75"/>
  <c r="I38" i="75"/>
  <c r="B39" i="75"/>
  <c r="C39" i="75"/>
  <c r="D39" i="75"/>
  <c r="E39" i="75"/>
  <c r="F39" i="75"/>
  <c r="G39" i="75"/>
  <c r="H39" i="75"/>
  <c r="I39" i="75"/>
  <c r="B40" i="75"/>
  <c r="C40" i="75"/>
  <c r="D40" i="75"/>
  <c r="E40" i="75"/>
  <c r="F40" i="75"/>
  <c r="G40" i="75"/>
  <c r="H40" i="75"/>
  <c r="I40" i="75"/>
  <c r="B41" i="75"/>
  <c r="C41" i="75"/>
  <c r="D41" i="75"/>
  <c r="E41" i="75"/>
  <c r="F41" i="75"/>
  <c r="G41" i="75"/>
  <c r="H41" i="75"/>
  <c r="I41" i="75"/>
  <c r="B42" i="75"/>
  <c r="C42" i="75"/>
  <c r="D42" i="75"/>
  <c r="E42" i="75"/>
  <c r="F42" i="75"/>
  <c r="G42" i="75"/>
  <c r="H42" i="75"/>
  <c r="I42" i="75"/>
  <c r="B43" i="75"/>
  <c r="C43" i="75"/>
  <c r="D43" i="75"/>
  <c r="E43" i="75"/>
  <c r="F43" i="75"/>
  <c r="G43" i="75"/>
  <c r="H43" i="75"/>
  <c r="I43" i="75"/>
  <c r="B44" i="75"/>
  <c r="C44" i="75"/>
  <c r="D44" i="75"/>
  <c r="E44" i="75"/>
  <c r="F44" i="75"/>
  <c r="G44" i="75"/>
  <c r="H44" i="75"/>
  <c r="I44" i="75"/>
  <c r="B45" i="75"/>
  <c r="C45" i="75"/>
  <c r="D45" i="75"/>
  <c r="E45" i="75"/>
  <c r="F45" i="75"/>
  <c r="G45" i="75"/>
  <c r="H45" i="75"/>
  <c r="I45" i="75"/>
  <c r="B46" i="75"/>
  <c r="C46" i="75"/>
  <c r="D46" i="75"/>
  <c r="E46" i="75"/>
  <c r="F46" i="75"/>
  <c r="G46" i="75"/>
  <c r="H46" i="75"/>
  <c r="I46" i="75"/>
  <c r="C37" i="75"/>
  <c r="D37" i="75"/>
  <c r="E37" i="75"/>
  <c r="F37" i="75"/>
  <c r="G37" i="75"/>
  <c r="H37" i="75"/>
  <c r="I37" i="75"/>
  <c r="C36" i="75"/>
  <c r="D36" i="75"/>
  <c r="E36" i="75"/>
  <c r="F36" i="75"/>
  <c r="G36" i="75"/>
  <c r="H36" i="75"/>
  <c r="I36" i="75"/>
  <c r="B36" i="75"/>
  <c r="B37" i="75"/>
  <c r="B39" i="17"/>
  <c r="C39" i="17"/>
  <c r="D39" i="17"/>
  <c r="E39" i="17"/>
  <c r="F39" i="17"/>
  <c r="G39" i="17"/>
  <c r="H39" i="17"/>
  <c r="I39" i="17"/>
  <c r="J39" i="17"/>
  <c r="K39" i="17"/>
  <c r="L39" i="17"/>
  <c r="M39" i="17"/>
  <c r="N39" i="17"/>
  <c r="O39" i="17"/>
  <c r="P39" i="17"/>
  <c r="Q39" i="17"/>
  <c r="R39" i="17"/>
  <c r="S39" i="17"/>
  <c r="T39" i="17"/>
  <c r="U39" i="17"/>
  <c r="B40" i="17"/>
  <c r="C40" i="17"/>
  <c r="D40" i="17"/>
  <c r="E40" i="17"/>
  <c r="F40" i="17"/>
  <c r="G40" i="17"/>
  <c r="H40" i="17"/>
  <c r="I40" i="17"/>
  <c r="J40" i="17"/>
  <c r="K40" i="17"/>
  <c r="L40" i="17"/>
  <c r="M40" i="17"/>
  <c r="N40" i="17"/>
  <c r="O40" i="17"/>
  <c r="P40" i="17"/>
  <c r="Q40" i="17"/>
  <c r="R40" i="17"/>
  <c r="S40" i="17"/>
  <c r="T40" i="17"/>
  <c r="U40" i="17"/>
  <c r="B41" i="17"/>
  <c r="C41" i="17"/>
  <c r="D41" i="17"/>
  <c r="E41" i="17"/>
  <c r="F41" i="17"/>
  <c r="G41" i="17"/>
  <c r="H41" i="17"/>
  <c r="I41" i="17"/>
  <c r="J41" i="17"/>
  <c r="K41" i="17"/>
  <c r="L41" i="17"/>
  <c r="M41" i="17"/>
  <c r="N41" i="17"/>
  <c r="O41" i="17"/>
  <c r="P41" i="17"/>
  <c r="Q41" i="17"/>
  <c r="R41" i="17"/>
  <c r="S41" i="17"/>
  <c r="T41" i="17"/>
  <c r="U41" i="17"/>
  <c r="B42" i="17"/>
  <c r="C42" i="17"/>
  <c r="D42" i="17"/>
  <c r="E42" i="17"/>
  <c r="F42" i="17"/>
  <c r="G42" i="17"/>
  <c r="H42" i="17"/>
  <c r="I42" i="17"/>
  <c r="J42" i="17"/>
  <c r="K42" i="17"/>
  <c r="L42" i="17"/>
  <c r="M42" i="17"/>
  <c r="N42" i="17"/>
  <c r="O42" i="17"/>
  <c r="P42" i="17"/>
  <c r="Q42" i="17"/>
  <c r="R42" i="17"/>
  <c r="S42" i="17"/>
  <c r="T42" i="17"/>
  <c r="U42" i="17"/>
  <c r="B43" i="17"/>
  <c r="C43" i="17"/>
  <c r="D43" i="17"/>
  <c r="E43" i="17"/>
  <c r="F43" i="17"/>
  <c r="G43" i="17"/>
  <c r="H43" i="17"/>
  <c r="I43" i="17"/>
  <c r="J43" i="17"/>
  <c r="K43" i="17"/>
  <c r="L43" i="17"/>
  <c r="M43" i="17"/>
  <c r="N43" i="17"/>
  <c r="O43" i="17"/>
  <c r="P43" i="17"/>
  <c r="Q43" i="17"/>
  <c r="R43" i="17"/>
  <c r="S43" i="17"/>
  <c r="T43" i="17"/>
  <c r="U43" i="17"/>
  <c r="B44" i="17"/>
  <c r="C44" i="17"/>
  <c r="D44" i="17"/>
  <c r="E44" i="17"/>
  <c r="F44" i="17"/>
  <c r="G44" i="17"/>
  <c r="H44" i="17"/>
  <c r="I44" i="17"/>
  <c r="J44" i="17"/>
  <c r="K44" i="17"/>
  <c r="L44" i="17"/>
  <c r="M44" i="17"/>
  <c r="N44" i="17"/>
  <c r="O44" i="17"/>
  <c r="P44" i="17"/>
  <c r="Q44" i="17"/>
  <c r="R44" i="17"/>
  <c r="S44" i="17"/>
  <c r="T44" i="17"/>
  <c r="U44" i="17"/>
  <c r="B45" i="17"/>
  <c r="C45" i="17"/>
  <c r="D45" i="17"/>
  <c r="E45" i="17"/>
  <c r="F45" i="17"/>
  <c r="G45" i="17"/>
  <c r="H45" i="17"/>
  <c r="I45" i="17"/>
  <c r="J45" i="17"/>
  <c r="K45" i="17"/>
  <c r="L45" i="17"/>
  <c r="M45" i="17"/>
  <c r="N45" i="17"/>
  <c r="O45" i="17"/>
  <c r="P45" i="17"/>
  <c r="Q45" i="17"/>
  <c r="R45" i="17"/>
  <c r="S45" i="17"/>
  <c r="T45" i="17"/>
  <c r="U45" i="17"/>
  <c r="B46" i="17"/>
  <c r="C46" i="17"/>
  <c r="D46" i="17"/>
  <c r="E46" i="17"/>
  <c r="F46" i="17"/>
  <c r="G46" i="17"/>
  <c r="H46" i="17"/>
  <c r="I46" i="17"/>
  <c r="J46" i="17"/>
  <c r="K46" i="17"/>
  <c r="L46" i="17"/>
  <c r="M46" i="17"/>
  <c r="N46" i="17"/>
  <c r="O46" i="17"/>
  <c r="P46" i="17"/>
  <c r="Q46" i="17"/>
  <c r="R46" i="17"/>
  <c r="S46" i="17"/>
  <c r="T46" i="17"/>
  <c r="U46" i="17"/>
  <c r="B47" i="17"/>
  <c r="C47" i="17"/>
  <c r="D47" i="17"/>
  <c r="E47" i="17"/>
  <c r="F47" i="17"/>
  <c r="G47" i="17"/>
  <c r="H47" i="17"/>
  <c r="I47" i="17"/>
  <c r="J47" i="17"/>
  <c r="K47" i="17"/>
  <c r="L47" i="17"/>
  <c r="M47" i="17"/>
  <c r="N47" i="17"/>
  <c r="O47" i="17"/>
  <c r="P47" i="17"/>
  <c r="Q47" i="17"/>
  <c r="R47" i="17"/>
  <c r="S47" i="17"/>
  <c r="T47" i="17"/>
  <c r="U47" i="17"/>
  <c r="B48" i="17"/>
  <c r="C48" i="17"/>
  <c r="D48" i="17"/>
  <c r="E48" i="17"/>
  <c r="F48" i="17"/>
  <c r="G48" i="17"/>
  <c r="H48" i="17"/>
  <c r="I48" i="17"/>
  <c r="J48" i="17"/>
  <c r="K48" i="17"/>
  <c r="L48" i="17"/>
  <c r="M48" i="17"/>
  <c r="N48" i="17"/>
  <c r="O48" i="17"/>
  <c r="P48" i="17"/>
  <c r="Q48" i="17"/>
  <c r="R48" i="17"/>
  <c r="S48" i="17"/>
  <c r="T48" i="17"/>
  <c r="U48" i="17"/>
  <c r="B49" i="17"/>
  <c r="C49" i="17"/>
  <c r="D49" i="17"/>
  <c r="E49" i="17"/>
  <c r="F49" i="17"/>
  <c r="G49" i="17"/>
  <c r="H49" i="17"/>
  <c r="I49" i="17"/>
  <c r="J49" i="17"/>
  <c r="K49" i="17"/>
  <c r="L49" i="17"/>
  <c r="M49" i="17"/>
  <c r="N49" i="17"/>
  <c r="O49" i="17"/>
  <c r="P49" i="17"/>
  <c r="Q49" i="17"/>
  <c r="R49" i="17"/>
  <c r="S49" i="17"/>
  <c r="T49" i="17"/>
  <c r="U49" i="17"/>
  <c r="A41" i="17"/>
  <c r="A42" i="17"/>
  <c r="A43" i="17"/>
  <c r="A44" i="17"/>
  <c r="A45" i="17"/>
  <c r="A46" i="17"/>
  <c r="A47" i="17"/>
  <c r="A48" i="17"/>
  <c r="A49" i="17"/>
  <c r="A40" i="17"/>
  <c r="A39" i="17"/>
  <c r="C1" i="75"/>
  <c r="A17" i="111" l="1"/>
  <c r="A18" i="111"/>
  <c r="A19" i="111"/>
  <c r="A20" i="111"/>
  <c r="A21" i="111"/>
  <c r="A22" i="111"/>
  <c r="A23" i="111"/>
  <c r="A24" i="111"/>
  <c r="A25" i="111"/>
  <c r="A26" i="111"/>
  <c r="B17" i="111"/>
  <c r="C17" i="111"/>
  <c r="D17" i="111"/>
  <c r="E17" i="111"/>
  <c r="F17" i="111"/>
  <c r="G17" i="111"/>
  <c r="H17" i="111"/>
  <c r="I17" i="111"/>
  <c r="J17" i="111"/>
  <c r="K17" i="111"/>
  <c r="L17" i="111"/>
  <c r="M17" i="111"/>
  <c r="N17" i="111"/>
  <c r="O17" i="111"/>
  <c r="P17" i="111"/>
  <c r="Q17" i="111"/>
  <c r="R17" i="111"/>
  <c r="S17" i="111"/>
  <c r="T17" i="111"/>
  <c r="U17" i="111"/>
  <c r="V17" i="111"/>
  <c r="B18" i="111"/>
  <c r="C18" i="111"/>
  <c r="D18" i="111"/>
  <c r="E18" i="111"/>
  <c r="F18" i="111"/>
  <c r="G18" i="111"/>
  <c r="H18" i="111"/>
  <c r="I18" i="111"/>
  <c r="J18" i="111"/>
  <c r="K18" i="111"/>
  <c r="L18" i="111"/>
  <c r="M18" i="111"/>
  <c r="N18" i="111"/>
  <c r="O18" i="111"/>
  <c r="P18" i="111"/>
  <c r="Q18" i="111"/>
  <c r="R18" i="111"/>
  <c r="S18" i="111"/>
  <c r="T18" i="111"/>
  <c r="U18" i="111"/>
  <c r="V18" i="111"/>
  <c r="B19" i="111"/>
  <c r="C19" i="111"/>
  <c r="D19" i="111"/>
  <c r="E19" i="111"/>
  <c r="F19" i="111"/>
  <c r="G19" i="111"/>
  <c r="H19" i="111"/>
  <c r="I19" i="111"/>
  <c r="J19" i="111"/>
  <c r="K19" i="111"/>
  <c r="L19" i="111"/>
  <c r="M19" i="111"/>
  <c r="N19" i="111"/>
  <c r="O19" i="111"/>
  <c r="P19" i="111"/>
  <c r="Q19" i="111"/>
  <c r="R19" i="111"/>
  <c r="S19" i="111"/>
  <c r="T19" i="111"/>
  <c r="U19" i="111"/>
  <c r="V19" i="111"/>
  <c r="B20" i="111"/>
  <c r="C20" i="111"/>
  <c r="D20" i="111"/>
  <c r="E20" i="111"/>
  <c r="F20" i="111"/>
  <c r="G20" i="111"/>
  <c r="H20" i="111"/>
  <c r="I20" i="111"/>
  <c r="J20" i="111"/>
  <c r="K20" i="111"/>
  <c r="L20" i="111"/>
  <c r="M20" i="111"/>
  <c r="N20" i="111"/>
  <c r="O20" i="111"/>
  <c r="P20" i="111"/>
  <c r="Q20" i="111"/>
  <c r="R20" i="111"/>
  <c r="S20" i="111"/>
  <c r="T20" i="111"/>
  <c r="U20" i="111"/>
  <c r="V20" i="111"/>
  <c r="B21" i="111"/>
  <c r="C21" i="111"/>
  <c r="D21" i="111"/>
  <c r="E21" i="111"/>
  <c r="F21" i="111"/>
  <c r="G21" i="111"/>
  <c r="H21" i="111"/>
  <c r="I21" i="111"/>
  <c r="J21" i="111"/>
  <c r="K21" i="111"/>
  <c r="L21" i="111"/>
  <c r="M21" i="111"/>
  <c r="N21" i="111"/>
  <c r="O21" i="111"/>
  <c r="P21" i="111"/>
  <c r="Q21" i="111"/>
  <c r="R21" i="111"/>
  <c r="S21" i="111"/>
  <c r="T21" i="111"/>
  <c r="U21" i="111"/>
  <c r="V21" i="111"/>
  <c r="B22" i="111"/>
  <c r="C22" i="111"/>
  <c r="D22" i="111"/>
  <c r="E22" i="111"/>
  <c r="F22" i="111"/>
  <c r="G22" i="111"/>
  <c r="H22" i="111"/>
  <c r="I22" i="111"/>
  <c r="J22" i="111"/>
  <c r="K22" i="111"/>
  <c r="L22" i="111"/>
  <c r="M22" i="111"/>
  <c r="N22" i="111"/>
  <c r="O22" i="111"/>
  <c r="P22" i="111"/>
  <c r="Q22" i="111"/>
  <c r="R22" i="111"/>
  <c r="S22" i="111"/>
  <c r="T22" i="111"/>
  <c r="U22" i="111"/>
  <c r="V22" i="111"/>
  <c r="B23" i="111"/>
  <c r="C23" i="111"/>
  <c r="D23" i="111"/>
  <c r="E23" i="111"/>
  <c r="F23" i="111"/>
  <c r="G23" i="111"/>
  <c r="H23" i="111"/>
  <c r="I23" i="111"/>
  <c r="J23" i="111"/>
  <c r="K23" i="111"/>
  <c r="L23" i="111"/>
  <c r="M23" i="111"/>
  <c r="N23" i="111"/>
  <c r="O23" i="111"/>
  <c r="P23" i="111"/>
  <c r="Q23" i="111"/>
  <c r="R23" i="111"/>
  <c r="S23" i="111"/>
  <c r="T23" i="111"/>
  <c r="U23" i="111"/>
  <c r="V23" i="111"/>
  <c r="B24" i="111"/>
  <c r="C24" i="111"/>
  <c r="D24" i="111"/>
  <c r="E24" i="111"/>
  <c r="F24" i="111"/>
  <c r="G24" i="111"/>
  <c r="H24" i="111"/>
  <c r="I24" i="111"/>
  <c r="J24" i="111"/>
  <c r="K24" i="111"/>
  <c r="L24" i="111"/>
  <c r="M24" i="111"/>
  <c r="N24" i="111"/>
  <c r="O24" i="111"/>
  <c r="P24" i="111"/>
  <c r="Q24" i="111"/>
  <c r="R24" i="111"/>
  <c r="S24" i="111"/>
  <c r="T24" i="111"/>
  <c r="U24" i="111"/>
  <c r="V24" i="111"/>
  <c r="B25" i="111"/>
  <c r="C25" i="111"/>
  <c r="D25" i="111"/>
  <c r="E25" i="111"/>
  <c r="F25" i="111"/>
  <c r="G25" i="111"/>
  <c r="H25" i="111"/>
  <c r="I25" i="111"/>
  <c r="J25" i="111"/>
  <c r="K25" i="111"/>
  <c r="L25" i="111"/>
  <c r="M25" i="111"/>
  <c r="N25" i="111"/>
  <c r="O25" i="111"/>
  <c r="P25" i="111"/>
  <c r="Q25" i="111"/>
  <c r="R25" i="111"/>
  <c r="S25" i="111"/>
  <c r="T25" i="111"/>
  <c r="U25" i="111"/>
  <c r="V25" i="111"/>
  <c r="B26" i="111"/>
  <c r="C26" i="111"/>
  <c r="D26" i="111"/>
  <c r="E26" i="111"/>
  <c r="F26" i="111"/>
  <c r="G26" i="111"/>
  <c r="H26" i="111"/>
  <c r="I26" i="111"/>
  <c r="J26" i="111"/>
  <c r="K26" i="111"/>
  <c r="L26" i="111"/>
  <c r="M26" i="111"/>
  <c r="N26" i="111"/>
  <c r="O26" i="111"/>
  <c r="P26" i="111"/>
  <c r="Q26" i="111"/>
  <c r="R26" i="111"/>
  <c r="S26" i="111"/>
  <c r="T26" i="111"/>
  <c r="U26" i="111"/>
  <c r="V26" i="111"/>
  <c r="C16" i="111"/>
  <c r="D16" i="111"/>
  <c r="E16" i="111"/>
  <c r="F16" i="111"/>
  <c r="G16" i="111"/>
  <c r="H16" i="111"/>
  <c r="I16" i="111"/>
  <c r="J16" i="111"/>
  <c r="K16" i="111"/>
  <c r="L16" i="111"/>
  <c r="M16" i="111"/>
  <c r="N16" i="111"/>
  <c r="O16" i="111"/>
  <c r="P16" i="111"/>
  <c r="Q16" i="111"/>
  <c r="R16" i="111"/>
  <c r="S16" i="111"/>
  <c r="T16" i="111"/>
  <c r="U16" i="111"/>
  <c r="V16" i="111"/>
  <c r="B16" i="111"/>
  <c r="A5" i="111"/>
  <c r="A31" i="111" s="1"/>
  <c r="A6" i="111"/>
  <c r="A32" i="111" s="1"/>
  <c r="A7" i="111"/>
  <c r="A33" i="111" s="1"/>
  <c r="A8" i="111"/>
  <c r="A34" i="111" s="1"/>
  <c r="A9" i="111"/>
  <c r="A35" i="111" s="1"/>
  <c r="A10" i="111"/>
  <c r="A36" i="111" s="1"/>
  <c r="A11" i="111"/>
  <c r="A37" i="111" s="1"/>
  <c r="A12" i="111"/>
  <c r="A38" i="111" s="1"/>
  <c r="A13" i="111"/>
  <c r="A39" i="111" s="1"/>
  <c r="C2" i="111"/>
  <c r="C29" i="111" s="1"/>
  <c r="D2" i="111"/>
  <c r="D29" i="111" s="1"/>
  <c r="E2" i="111"/>
  <c r="E29" i="111" s="1"/>
  <c r="F2" i="111"/>
  <c r="F29" i="111" s="1"/>
  <c r="G2" i="111"/>
  <c r="G29" i="111" s="1"/>
  <c r="H2" i="111"/>
  <c r="H29" i="111" s="1"/>
  <c r="I2" i="111"/>
  <c r="I29" i="111" s="1"/>
  <c r="J2" i="111"/>
  <c r="J29" i="111" s="1"/>
  <c r="K2" i="111"/>
  <c r="K29" i="111" s="1"/>
  <c r="L2" i="111"/>
  <c r="L29" i="111" s="1"/>
  <c r="M2" i="111"/>
  <c r="M29" i="111" s="1"/>
  <c r="N2" i="111"/>
  <c r="N29" i="111" s="1"/>
  <c r="O2" i="111"/>
  <c r="O29" i="111" s="1"/>
  <c r="P2" i="111"/>
  <c r="P29" i="111" s="1"/>
  <c r="Q2" i="111"/>
  <c r="Q29" i="111" s="1"/>
  <c r="R2" i="111"/>
  <c r="R29" i="111" s="1"/>
  <c r="S2" i="111"/>
  <c r="S29" i="111" s="1"/>
  <c r="T2" i="111"/>
  <c r="T29" i="111" s="1"/>
  <c r="U2" i="111"/>
  <c r="U29" i="111" s="1"/>
  <c r="V2" i="111"/>
  <c r="W2" i="111"/>
  <c r="W29" i="111" s="1"/>
  <c r="C3" i="111"/>
  <c r="D3" i="111"/>
  <c r="E3" i="111"/>
  <c r="F3" i="111"/>
  <c r="G3" i="111"/>
  <c r="H3" i="111"/>
  <c r="I3" i="111"/>
  <c r="J3" i="111"/>
  <c r="K3" i="111"/>
  <c r="L3" i="111"/>
  <c r="M3" i="111"/>
  <c r="N3" i="111"/>
  <c r="O3" i="111"/>
  <c r="P3" i="111"/>
  <c r="Q3" i="111"/>
  <c r="R3" i="111"/>
  <c r="S3" i="111"/>
  <c r="T3" i="111"/>
  <c r="U3" i="111"/>
  <c r="V3" i="111"/>
  <c r="W3" i="111"/>
  <c r="C4" i="111"/>
  <c r="D4" i="111"/>
  <c r="E4" i="111"/>
  <c r="F4" i="111"/>
  <c r="G4" i="111"/>
  <c r="H4" i="111"/>
  <c r="I4" i="111"/>
  <c r="J4" i="111"/>
  <c r="K4" i="111"/>
  <c r="L4" i="111"/>
  <c r="M4" i="111"/>
  <c r="N4" i="111"/>
  <c r="O4" i="111"/>
  <c r="P4" i="111"/>
  <c r="Q4" i="111"/>
  <c r="R4" i="111"/>
  <c r="S4" i="111"/>
  <c r="T4" i="111"/>
  <c r="U4" i="111"/>
  <c r="V4" i="111"/>
  <c r="W4" i="111"/>
  <c r="W30" i="111" s="1"/>
  <c r="B2" i="111"/>
  <c r="B29" i="111" s="1"/>
  <c r="B3" i="111"/>
  <c r="A4" i="111"/>
  <c r="A30" i="111" s="1"/>
  <c r="N5" i="111"/>
  <c r="O5" i="111"/>
  <c r="P5" i="111"/>
  <c r="Q5" i="111"/>
  <c r="R5" i="111"/>
  <c r="S5" i="111"/>
  <c r="T5" i="111"/>
  <c r="U5" i="111"/>
  <c r="V5" i="111"/>
  <c r="W5" i="111"/>
  <c r="W31" i="111" s="1"/>
  <c r="N6" i="111"/>
  <c r="O6" i="111"/>
  <c r="P6" i="111"/>
  <c r="Q6" i="111"/>
  <c r="R6" i="111"/>
  <c r="S6" i="111"/>
  <c r="T6" i="111"/>
  <c r="U6" i="111"/>
  <c r="V6" i="111"/>
  <c r="W6" i="111"/>
  <c r="W32" i="111" s="1"/>
  <c r="N7" i="111"/>
  <c r="O7" i="111"/>
  <c r="P7" i="111"/>
  <c r="Q7" i="111"/>
  <c r="R7" i="111"/>
  <c r="S7" i="111"/>
  <c r="T7" i="111"/>
  <c r="U7" i="111"/>
  <c r="V7" i="111"/>
  <c r="W7" i="111"/>
  <c r="W33" i="111" s="1"/>
  <c r="N8" i="111"/>
  <c r="O8" i="111"/>
  <c r="O34" i="111" s="1"/>
  <c r="P8" i="111"/>
  <c r="P34" i="111" s="1"/>
  <c r="Q8" i="111"/>
  <c r="Q34" i="111" s="1"/>
  <c r="R8" i="111"/>
  <c r="S8" i="111"/>
  <c r="T8" i="111"/>
  <c r="U8" i="111"/>
  <c r="U34" i="111" s="1"/>
  <c r="V8" i="111"/>
  <c r="W8" i="111"/>
  <c r="W34" i="111" s="1"/>
  <c r="N9" i="111"/>
  <c r="O9" i="111"/>
  <c r="P9" i="111"/>
  <c r="Q9" i="111"/>
  <c r="R9" i="111"/>
  <c r="S9" i="111"/>
  <c r="T9" i="111"/>
  <c r="U9" i="111"/>
  <c r="V9" i="111"/>
  <c r="W9" i="111"/>
  <c r="W35" i="111" s="1"/>
  <c r="N10" i="111"/>
  <c r="O10" i="111"/>
  <c r="P10" i="111"/>
  <c r="Q10" i="111"/>
  <c r="R10" i="111"/>
  <c r="S10" i="111"/>
  <c r="T10" i="111"/>
  <c r="U10" i="111"/>
  <c r="V10" i="111"/>
  <c r="W10" i="111"/>
  <c r="W36" i="111" s="1"/>
  <c r="N11" i="111"/>
  <c r="O11" i="111"/>
  <c r="P11" i="111"/>
  <c r="Q11" i="111"/>
  <c r="R11" i="111"/>
  <c r="S11" i="111"/>
  <c r="T11" i="111"/>
  <c r="U11" i="111"/>
  <c r="V11" i="111"/>
  <c r="W11" i="111"/>
  <c r="W37" i="111" s="1"/>
  <c r="N12" i="111"/>
  <c r="O12" i="111"/>
  <c r="P12" i="111"/>
  <c r="Q12" i="111"/>
  <c r="Q38" i="111" s="1"/>
  <c r="R12" i="111"/>
  <c r="S12" i="111"/>
  <c r="T12" i="111"/>
  <c r="U12" i="111"/>
  <c r="V12" i="111"/>
  <c r="W12" i="111"/>
  <c r="W38" i="111" s="1"/>
  <c r="N13" i="111"/>
  <c r="O13" i="111"/>
  <c r="P13" i="111"/>
  <c r="Q13" i="111"/>
  <c r="R13" i="111"/>
  <c r="S13" i="111"/>
  <c r="T13" i="111"/>
  <c r="U13" i="111"/>
  <c r="V13" i="111"/>
  <c r="W13" i="111"/>
  <c r="W39" i="111" s="1"/>
  <c r="C5" i="111"/>
  <c r="D5" i="111"/>
  <c r="E5" i="111"/>
  <c r="F5" i="111"/>
  <c r="G5" i="111"/>
  <c r="H5" i="111"/>
  <c r="I5" i="111"/>
  <c r="J5" i="111"/>
  <c r="K5" i="111"/>
  <c r="L5" i="111"/>
  <c r="L31" i="111" s="1"/>
  <c r="M5" i="111"/>
  <c r="C6" i="111"/>
  <c r="D6" i="111"/>
  <c r="E6" i="111"/>
  <c r="F6" i="111"/>
  <c r="G6" i="111"/>
  <c r="H6" i="111"/>
  <c r="I6" i="111"/>
  <c r="J6" i="111"/>
  <c r="K6" i="111"/>
  <c r="L6" i="111"/>
  <c r="M6" i="111"/>
  <c r="C7" i="111"/>
  <c r="D7" i="111"/>
  <c r="E7" i="111"/>
  <c r="F7" i="111"/>
  <c r="G7" i="111"/>
  <c r="H7" i="111"/>
  <c r="I7" i="111"/>
  <c r="J7" i="111"/>
  <c r="K7" i="111"/>
  <c r="L7" i="111"/>
  <c r="M7" i="111"/>
  <c r="C8" i="111"/>
  <c r="D8" i="111"/>
  <c r="E8" i="111"/>
  <c r="E34" i="111" s="1"/>
  <c r="F8" i="111"/>
  <c r="G8" i="111"/>
  <c r="G34" i="111" s="1"/>
  <c r="H8" i="111"/>
  <c r="H34" i="111" s="1"/>
  <c r="I8" i="111"/>
  <c r="I34" i="111" s="1"/>
  <c r="J8" i="111"/>
  <c r="K8" i="111"/>
  <c r="L8" i="111"/>
  <c r="M8" i="111"/>
  <c r="M34" i="111" s="1"/>
  <c r="C9" i="111"/>
  <c r="D9" i="111"/>
  <c r="E9" i="111"/>
  <c r="F9" i="111"/>
  <c r="G9" i="111"/>
  <c r="H9" i="111"/>
  <c r="I9" i="111"/>
  <c r="J9" i="111"/>
  <c r="K9" i="111"/>
  <c r="L9" i="111"/>
  <c r="M9" i="111"/>
  <c r="C10" i="111"/>
  <c r="D10" i="111"/>
  <c r="E10" i="111"/>
  <c r="F10" i="111"/>
  <c r="G10" i="111"/>
  <c r="H10" i="111"/>
  <c r="I10" i="111"/>
  <c r="J10" i="111"/>
  <c r="K10" i="111"/>
  <c r="K36" i="111" s="1"/>
  <c r="L10" i="111"/>
  <c r="M10" i="111"/>
  <c r="C11" i="111"/>
  <c r="D11" i="111"/>
  <c r="E11" i="111"/>
  <c r="F11" i="111"/>
  <c r="G11" i="111"/>
  <c r="H11" i="111"/>
  <c r="I11" i="111"/>
  <c r="J11" i="111"/>
  <c r="K11" i="111"/>
  <c r="L11" i="111"/>
  <c r="M11" i="111"/>
  <c r="C12" i="111"/>
  <c r="C38" i="111" s="1"/>
  <c r="D12" i="111"/>
  <c r="D38" i="111" s="1"/>
  <c r="E12" i="111"/>
  <c r="E38" i="111" s="1"/>
  <c r="F12" i="111"/>
  <c r="G12" i="111"/>
  <c r="H12" i="111"/>
  <c r="I12" i="111"/>
  <c r="I38" i="111" s="1"/>
  <c r="J12" i="111"/>
  <c r="J38" i="111" s="1"/>
  <c r="K12" i="111"/>
  <c r="K38" i="111" s="1"/>
  <c r="L12" i="111"/>
  <c r="L38" i="111" s="1"/>
  <c r="M12" i="111"/>
  <c r="M38" i="111" s="1"/>
  <c r="C13" i="111"/>
  <c r="D13" i="111"/>
  <c r="D39" i="111" s="1"/>
  <c r="E13" i="111"/>
  <c r="F13" i="111"/>
  <c r="G13" i="111"/>
  <c r="H13" i="111"/>
  <c r="I13" i="111"/>
  <c r="J13" i="111"/>
  <c r="K13" i="111"/>
  <c r="L13" i="111"/>
  <c r="L39" i="111" s="1"/>
  <c r="M13" i="111"/>
  <c r="B5" i="111"/>
  <c r="B6" i="111"/>
  <c r="B7" i="111"/>
  <c r="B8" i="111"/>
  <c r="B9" i="111"/>
  <c r="B10" i="111"/>
  <c r="B11" i="111"/>
  <c r="B12" i="111"/>
  <c r="B13" i="111"/>
  <c r="B4" i="111"/>
  <c r="H35" i="111" l="1"/>
  <c r="D31" i="111"/>
  <c r="C36" i="111"/>
  <c r="G32" i="111"/>
  <c r="G37" i="111"/>
  <c r="O32" i="111"/>
  <c r="Q35" i="111"/>
  <c r="N39" i="111"/>
  <c r="N31" i="111"/>
  <c r="S30" i="111"/>
  <c r="K30" i="111"/>
  <c r="C30" i="111"/>
  <c r="I39" i="111"/>
  <c r="Q39" i="111"/>
  <c r="Q31" i="111"/>
  <c r="N30" i="111"/>
  <c r="F30" i="111"/>
  <c r="D32" i="111"/>
  <c r="T32" i="111"/>
  <c r="B35" i="111"/>
  <c r="H37" i="111"/>
  <c r="L33" i="111"/>
  <c r="D33" i="111"/>
  <c r="U36" i="111"/>
  <c r="B37" i="111"/>
  <c r="J37" i="111"/>
  <c r="M36" i="111"/>
  <c r="E36" i="111"/>
  <c r="F33" i="111"/>
  <c r="I32" i="111"/>
  <c r="S38" i="111"/>
  <c r="O36" i="111"/>
  <c r="U33" i="111"/>
  <c r="I37" i="111"/>
  <c r="D36" i="111"/>
  <c r="M33" i="111"/>
  <c r="E33" i="111"/>
  <c r="P39" i="111"/>
  <c r="N36" i="111"/>
  <c r="P35" i="111"/>
  <c r="T33" i="111"/>
  <c r="P31" i="111"/>
  <c r="U30" i="111"/>
  <c r="M30" i="111"/>
  <c r="E30" i="111"/>
  <c r="R32" i="111"/>
  <c r="B32" i="111"/>
  <c r="K35" i="111"/>
  <c r="G31" i="111"/>
  <c r="F39" i="111"/>
  <c r="G36" i="111"/>
  <c r="U38" i="111"/>
  <c r="C35" i="111"/>
  <c r="P37" i="111"/>
  <c r="J35" i="111"/>
  <c r="K32" i="111"/>
  <c r="C32" i="111"/>
  <c r="F31" i="111"/>
  <c r="Q32" i="111"/>
  <c r="R35" i="111"/>
  <c r="J39" i="111"/>
  <c r="O39" i="111"/>
  <c r="U32" i="111"/>
  <c r="O31" i="111"/>
  <c r="T30" i="111"/>
  <c r="L30" i="111"/>
  <c r="D30" i="111"/>
  <c r="Q37" i="111"/>
  <c r="G39" i="111"/>
  <c r="S35" i="111"/>
  <c r="B38" i="111"/>
  <c r="M39" i="111"/>
  <c r="E39" i="111"/>
  <c r="F36" i="111"/>
  <c r="I35" i="111"/>
  <c r="J32" i="111"/>
  <c r="M31" i="111"/>
  <c r="E31" i="111"/>
  <c r="T38" i="111"/>
  <c r="P32" i="111"/>
  <c r="N38" i="111"/>
  <c r="S37" i="111"/>
  <c r="H36" i="111"/>
  <c r="M35" i="111"/>
  <c r="E35" i="111"/>
  <c r="B34" i="111"/>
  <c r="L32" i="111"/>
  <c r="I31" i="111"/>
  <c r="B33" i="111"/>
  <c r="O38" i="111"/>
  <c r="T37" i="111"/>
  <c r="I36" i="111"/>
  <c r="N35" i="111"/>
  <c r="F35" i="111"/>
  <c r="P33" i="111"/>
  <c r="M32" i="111"/>
  <c r="E32" i="111"/>
  <c r="J31" i="111"/>
  <c r="G38" i="111"/>
  <c r="S34" i="111"/>
  <c r="C34" i="111"/>
  <c r="K37" i="111"/>
  <c r="C37" i="111"/>
  <c r="G33" i="111"/>
  <c r="R39" i="111"/>
  <c r="N37" i="111"/>
  <c r="P36" i="111"/>
  <c r="N33" i="111"/>
  <c r="R31" i="111"/>
  <c r="O30" i="111"/>
  <c r="G30" i="111"/>
  <c r="K39" i="111"/>
  <c r="C39" i="111"/>
  <c r="P38" i="111"/>
  <c r="H38" i="111"/>
  <c r="U37" i="111"/>
  <c r="M37" i="111"/>
  <c r="E37" i="111"/>
  <c r="R36" i="111"/>
  <c r="J36" i="111"/>
  <c r="B36" i="111"/>
  <c r="O35" i="111"/>
  <c r="G35" i="111"/>
  <c r="T34" i="111"/>
  <c r="L34" i="111"/>
  <c r="D34" i="111"/>
  <c r="Q33" i="111"/>
  <c r="I33" i="111"/>
  <c r="N32" i="111"/>
  <c r="F32" i="111"/>
  <c r="K31" i="111"/>
  <c r="C31" i="111"/>
  <c r="R34" i="111"/>
  <c r="R37" i="111"/>
  <c r="R33" i="111"/>
  <c r="F38" i="111"/>
  <c r="J34" i="111"/>
  <c r="F37" i="111"/>
  <c r="L35" i="111"/>
  <c r="D35" i="111"/>
  <c r="J33" i="111"/>
  <c r="H31" i="111"/>
  <c r="S36" i="111"/>
  <c r="S32" i="111"/>
  <c r="K34" i="111"/>
  <c r="H39" i="111"/>
  <c r="T39" i="111"/>
  <c r="T35" i="111"/>
  <c r="T31" i="111"/>
  <c r="Q30" i="111"/>
  <c r="I30" i="111"/>
  <c r="R38" i="111"/>
  <c r="T36" i="111"/>
  <c r="L36" i="111"/>
  <c r="N34" i="111"/>
  <c r="F34" i="111"/>
  <c r="S33" i="111"/>
  <c r="K33" i="111"/>
  <c r="C33" i="111"/>
  <c r="H32" i="111"/>
  <c r="B30" i="111"/>
  <c r="U39" i="111"/>
  <c r="U35" i="111"/>
  <c r="U31" i="111"/>
  <c r="R30" i="111"/>
  <c r="J30" i="111"/>
  <c r="B39" i="111"/>
  <c r="B31" i="111"/>
  <c r="L37" i="111"/>
  <c r="D37" i="111"/>
  <c r="H33" i="111"/>
  <c r="S39" i="111"/>
  <c r="O37" i="111"/>
  <c r="Q36" i="111"/>
  <c r="O33" i="111"/>
  <c r="S31" i="111"/>
  <c r="P30" i="111"/>
  <c r="H30" i="111"/>
  <c r="L58" i="79" l="1"/>
  <c r="M57" i="79"/>
  <c r="M58" i="79" l="1"/>
  <c r="M59" i="79" l="1"/>
  <c r="M60" i="79" s="1"/>
  <c r="K61" i="79"/>
  <c r="M61" i="79" l="1"/>
  <c r="M62" i="79" s="1"/>
  <c r="G38" i="79"/>
  <c r="G34" i="79"/>
  <c r="D34" i="79"/>
  <c r="D35" i="79" s="1"/>
  <c r="G35" i="79" l="1"/>
  <c r="H19" i="17"/>
  <c r="H20" i="17"/>
  <c r="H31" i="17"/>
  <c r="H32" i="17"/>
  <c r="L46" i="99" l="1"/>
  <c r="N46" i="99" s="1"/>
  <c r="D45" i="99"/>
  <c r="E45" i="99" s="1"/>
  <c r="F45" i="99" s="1"/>
  <c r="D46" i="99" l="1"/>
  <c r="E46" i="99" s="1"/>
  <c r="F46" i="99" s="1"/>
  <c r="G45" i="99"/>
  <c r="D47" i="99"/>
  <c r="L46" i="79"/>
  <c r="N46" i="79" s="1"/>
  <c r="D45" i="79"/>
  <c r="E45" i="79" s="1"/>
  <c r="F45" i="79" s="1"/>
  <c r="D46" i="79" l="1"/>
  <c r="D48" i="99"/>
  <c r="E47" i="99"/>
  <c r="F47" i="99" s="1"/>
  <c r="G46" i="99"/>
  <c r="H45" i="99"/>
  <c r="I45" i="99" s="1"/>
  <c r="G45" i="79"/>
  <c r="G46" i="79" s="1"/>
  <c r="G47" i="79" s="1"/>
  <c r="G48" i="79" s="1"/>
  <c r="G49" i="79" s="1"/>
  <c r="G50" i="79" s="1"/>
  <c r="G51" i="79" s="1"/>
  <c r="G52" i="79" s="1"/>
  <c r="G53" i="79" s="1"/>
  <c r="H53" i="79" s="1"/>
  <c r="I53" i="79" s="1"/>
  <c r="L24" i="17" a="1"/>
  <c r="L29" i="17" s="1"/>
  <c r="M25" i="96"/>
  <c r="M27" i="96"/>
  <c r="M26" i="96"/>
  <c r="M24" i="96"/>
  <c r="H2" i="56"/>
  <c r="L33" i="17" l="1"/>
  <c r="L32" i="17"/>
  <c r="L24" i="17"/>
  <c r="L31" i="17"/>
  <c r="L27" i="17"/>
  <c r="L28" i="17"/>
  <c r="L26" i="17"/>
  <c r="L25" i="17"/>
  <c r="D47" i="79"/>
  <c r="E46" i="79"/>
  <c r="F46" i="79" s="1"/>
  <c r="E48" i="99"/>
  <c r="F48" i="99" s="1"/>
  <c r="D49" i="99"/>
  <c r="G47" i="99"/>
  <c r="H46" i="99"/>
  <c r="I46" i="99" s="1"/>
  <c r="H49" i="79"/>
  <c r="I49" i="79" s="1"/>
  <c r="H46" i="79"/>
  <c r="I46" i="79" s="1"/>
  <c r="H45" i="79"/>
  <c r="I45" i="79" s="1"/>
  <c r="H48" i="79"/>
  <c r="I48" i="79" s="1"/>
  <c r="H47" i="79"/>
  <c r="I47" i="79" s="1"/>
  <c r="H50" i="79"/>
  <c r="I50" i="79" s="1"/>
  <c r="H52" i="79"/>
  <c r="I52" i="79" s="1"/>
  <c r="H51" i="79"/>
  <c r="I51" i="79" s="1"/>
  <c r="L30" i="17"/>
  <c r="K26" i="17"/>
  <c r="K27" i="17" s="1"/>
  <c r="K28" i="17" s="1"/>
  <c r="K29" i="17" s="1"/>
  <c r="K30" i="17" s="1"/>
  <c r="K31" i="17" s="1"/>
  <c r="K32" i="17" s="1"/>
  <c r="K33" i="17" s="1"/>
  <c r="J31" i="55"/>
  <c r="D48" i="79" l="1"/>
  <c r="E47" i="79"/>
  <c r="F47" i="79" s="1"/>
  <c r="D50" i="99"/>
  <c r="E49" i="99"/>
  <c r="F49" i="99" s="1"/>
  <c r="G48" i="99"/>
  <c r="H47" i="99"/>
  <c r="I47" i="99" s="1"/>
  <c r="M25" i="17"/>
  <c r="M27" i="17"/>
  <c r="O27" i="17" s="1"/>
  <c r="M28" i="17"/>
  <c r="M31" i="17"/>
  <c r="M26" i="17"/>
  <c r="M32" i="17"/>
  <c r="M33" i="17"/>
  <c r="M30" i="17"/>
  <c r="M29" i="17"/>
  <c r="K25" i="55"/>
  <c r="K23" i="55"/>
  <c r="K24" i="55"/>
  <c r="D49" i="79" l="1"/>
  <c r="E48" i="79"/>
  <c r="F48" i="79" s="1"/>
  <c r="E50" i="99"/>
  <c r="F50" i="99" s="1"/>
  <c r="D51" i="99"/>
  <c r="G49" i="99"/>
  <c r="H48" i="99"/>
  <c r="I48" i="99" s="1"/>
  <c r="M34" i="17"/>
  <c r="M35" i="17" s="1"/>
  <c r="D50" i="79" l="1"/>
  <c r="E49" i="79"/>
  <c r="F49" i="79" s="1"/>
  <c r="D52" i="99"/>
  <c r="E51" i="99"/>
  <c r="F51" i="99" s="1"/>
  <c r="H49" i="99"/>
  <c r="I49" i="99" s="1"/>
  <c r="G50" i="99"/>
  <c r="D51" i="79" l="1"/>
  <c r="E50" i="79"/>
  <c r="F50" i="79" s="1"/>
  <c r="E52" i="99"/>
  <c r="F52" i="99" s="1"/>
  <c r="D53" i="99"/>
  <c r="E53" i="99" s="1"/>
  <c r="F53" i="99" s="1"/>
  <c r="H50" i="99"/>
  <c r="I50" i="99" s="1"/>
  <c r="G51" i="99"/>
  <c r="D52" i="79" l="1"/>
  <c r="E51" i="79"/>
  <c r="F51" i="79" s="1"/>
  <c r="G52" i="99"/>
  <c r="H51" i="99"/>
  <c r="I51" i="99" s="1"/>
  <c r="D53" i="79" l="1"/>
  <c r="E53" i="79" s="1"/>
  <c r="F53" i="79" s="1"/>
  <c r="E52" i="79"/>
  <c r="F52" i="79" s="1"/>
  <c r="G53" i="99"/>
  <c r="H53" i="99" s="1"/>
  <c r="I53" i="99" s="1"/>
  <c r="H52" i="99"/>
  <c r="I52" i="99" s="1"/>
</calcChain>
</file>

<file path=xl/sharedStrings.xml><?xml version="1.0" encoding="utf-8"?>
<sst xmlns="http://schemas.openxmlformats.org/spreadsheetml/2006/main" count="40920" uniqueCount="403">
  <si>
    <t>Spaltenbeschriftungen</t>
  </si>
  <si>
    <t>BAW</t>
  </si>
  <si>
    <t>Gesamtergebnis</t>
  </si>
  <si>
    <t>Zeilenbeschriftungen</t>
  </si>
  <si>
    <t>bGAS</t>
  </si>
  <si>
    <t>bHC</t>
  </si>
  <si>
    <t>mGAS</t>
  </si>
  <si>
    <t>mHC</t>
  </si>
  <si>
    <t>pGAS</t>
  </si>
  <si>
    <t>pOIL</t>
  </si>
  <si>
    <t>2015</t>
  </si>
  <si>
    <t>2020</t>
  </si>
  <si>
    <t>2025</t>
  </si>
  <si>
    <t>2030</t>
  </si>
  <si>
    <t>2035</t>
  </si>
  <si>
    <t>2040</t>
  </si>
  <si>
    <t>2045</t>
  </si>
  <si>
    <t>2050</t>
  </si>
  <si>
    <t>Summe von RCA</t>
  </si>
  <si>
    <t>ele</t>
  </si>
  <si>
    <t>mvh</t>
  </si>
  <si>
    <t>nfm</t>
  </si>
  <si>
    <t>nmm</t>
  </si>
  <si>
    <t>ppp</t>
  </si>
  <si>
    <t>Summe von RWA</t>
  </si>
  <si>
    <t>oil</t>
  </si>
  <si>
    <t>AUT</t>
  </si>
  <si>
    <t>DEU</t>
  </si>
  <si>
    <t>EUE</t>
  </si>
  <si>
    <t>EUN</t>
  </si>
  <si>
    <t>EUS</t>
  </si>
  <si>
    <t>FRA</t>
  </si>
  <si>
    <t>SWZ</t>
  </si>
  <si>
    <t>ele Ergebnis</t>
  </si>
  <si>
    <t>pHYDRO</t>
  </si>
  <si>
    <t>mWIND</t>
  </si>
  <si>
    <t>mSOLAR</t>
  </si>
  <si>
    <t>mOIL</t>
  </si>
  <si>
    <t>mCCS</t>
  </si>
  <si>
    <t>bOIL</t>
  </si>
  <si>
    <t>bNUC</t>
  </si>
  <si>
    <t>bHYDRO</t>
  </si>
  <si>
    <t>bGEO</t>
  </si>
  <si>
    <t>bCCS</t>
  </si>
  <si>
    <t>bBIO</t>
  </si>
  <si>
    <t>bBC</t>
  </si>
  <si>
    <t>Summe von abschreibung_bmk</t>
  </si>
  <si>
    <t>Summe von ELE_TWh</t>
  </si>
  <si>
    <t>DEU Ergebnis</t>
  </si>
  <si>
    <t>Summe von genlimit_twh_yr</t>
  </si>
  <si>
    <t>Summe von WELF</t>
  </si>
  <si>
    <t>Summe von EX</t>
  </si>
  <si>
    <t>gas</t>
  </si>
  <si>
    <t>COL</t>
  </si>
  <si>
    <t>Summe von IM</t>
  </si>
  <si>
    <t>Summe von GDPreal</t>
  </si>
  <si>
    <t>Summe von evoa_yr</t>
  </si>
  <si>
    <t>Summe von co2ets_elen</t>
  </si>
  <si>
    <t>Summe von co2ets_elex</t>
  </si>
  <si>
    <t>Summe von co2ets_y</t>
  </si>
  <si>
    <t>Summe von co2ets_yr</t>
  </si>
  <si>
    <t>solvestat</t>
  </si>
  <si>
    <t>Bmk</t>
  </si>
  <si>
    <t>modelstat</t>
  </si>
  <si>
    <t>objval</t>
  </si>
  <si>
    <t>Summe von aeei_yr</t>
  </si>
  <si>
    <t>Summe von ELEconTWh</t>
  </si>
  <si>
    <t>NetImp</t>
  </si>
  <si>
    <t>EU28</t>
  </si>
  <si>
    <t>Lignite</t>
  </si>
  <si>
    <t>Nuclear</t>
  </si>
  <si>
    <t>Coal</t>
  </si>
  <si>
    <t>ccs</t>
  </si>
  <si>
    <t>Hydro</t>
  </si>
  <si>
    <t>Biomass</t>
  </si>
  <si>
    <t>Wind</t>
  </si>
  <si>
    <t>Solar</t>
  </si>
  <si>
    <t>Geo</t>
  </si>
  <si>
    <t>Summe von elecontwh2_yr</t>
  </si>
  <si>
    <t>BRZ</t>
  </si>
  <si>
    <t>IND</t>
  </si>
  <si>
    <t>OPE</t>
  </si>
  <si>
    <t>OEC</t>
  </si>
  <si>
    <t>ARB</t>
  </si>
  <si>
    <t>CHI</t>
  </si>
  <si>
    <t>ROW</t>
  </si>
  <si>
    <t>RSA</t>
  </si>
  <si>
    <t>RUS</t>
  </si>
  <si>
    <t>USA</t>
  </si>
  <si>
    <t>Summe von status</t>
  </si>
  <si>
    <t>Summe von gva_real_yr</t>
  </si>
  <si>
    <t>Summe von demand_yr</t>
  </si>
  <si>
    <t>Summe von pa_yr</t>
  </si>
  <si>
    <t>total</t>
  </si>
  <si>
    <t>Summe von Trdblnc</t>
  </si>
  <si>
    <t>mvh Ergebnis</t>
  </si>
  <si>
    <t>Summe von vc_pc_yr</t>
  </si>
  <si>
    <t>Summe von vinv_pinv_yr</t>
  </si>
  <si>
    <t>X+N</t>
  </si>
  <si>
    <t>Summe von eletwhyr</t>
  </si>
  <si>
    <t>NEW.UP</t>
  </si>
  <si>
    <t>XTANT</t>
  </si>
  <si>
    <t>Summe von tradematrix_yr</t>
  </si>
  <si>
    <t>Summe von VINV_PA_yr</t>
  </si>
  <si>
    <t>Summe von VD_PINV_YR</t>
  </si>
  <si>
    <t>Summe von VD_PC_YR</t>
  </si>
  <si>
    <t>Summe von PK_yr</t>
  </si>
  <si>
    <t>Summe von rkx_ele_yr</t>
  </si>
  <si>
    <t>Summe von PSKL</t>
  </si>
  <si>
    <t>Summe von PUSK</t>
  </si>
  <si>
    <t>summe</t>
  </si>
  <si>
    <t>kumuliert</t>
  </si>
  <si>
    <t>Kemfert 2008</t>
  </si>
  <si>
    <t>Summe von abschr_pfad</t>
  </si>
  <si>
    <t>BRD</t>
  </si>
  <si>
    <t>X.UP</t>
  </si>
  <si>
    <t>COL Ergebnis</t>
  </si>
  <si>
    <t>gas Ergebnis</t>
  </si>
  <si>
    <t>nfm Ergebnis</t>
  </si>
  <si>
    <t>nmm Ergebnis</t>
  </si>
  <si>
    <t>oil Ergebnis</t>
  </si>
  <si>
    <t>ppp Ergebnis</t>
  </si>
  <si>
    <t>Summe von carblim_yr</t>
  </si>
  <si>
    <t>Summe von pco2_nets_yr</t>
  </si>
  <si>
    <t>Summe von pco2w_yr</t>
  </si>
  <si>
    <t>Summe von PCO2_ETS_yr</t>
  </si>
  <si>
    <t>i</t>
  </si>
  <si>
    <t>(Leer)</t>
  </si>
  <si>
    <t>Summe von co2w_yr</t>
  </si>
  <si>
    <t>Summe von emplmtno_yr</t>
  </si>
  <si>
    <t>Capital</t>
  </si>
  <si>
    <t>Summe von co2ele_yr</t>
  </si>
  <si>
    <t>Summe von co2y_yr</t>
  </si>
  <si>
    <t>Summe von co2c_yr</t>
  </si>
  <si>
    <t>Summe von co2_yr</t>
  </si>
  <si>
    <t>bBIO Ergebnis</t>
  </si>
  <si>
    <t>bHYDRO Ergebnis</t>
  </si>
  <si>
    <t>bNUC Ergebnis</t>
  </si>
  <si>
    <t>mWIND Ergebnis</t>
  </si>
  <si>
    <t>pHYDRO Ergebnis</t>
  </si>
  <si>
    <t>Summe von size_skl</t>
  </si>
  <si>
    <t>Summe von size_usk</t>
  </si>
  <si>
    <t>Summe von co2ets_ele</t>
  </si>
  <si>
    <t>Y</t>
  </si>
  <si>
    <t>Summe von co2nets_yr</t>
  </si>
  <si>
    <t>Jahr</t>
  </si>
  <si>
    <t>Zeitschritt</t>
  </si>
  <si>
    <t>Absolute Differenz</t>
  </si>
  <si>
    <t>Relative Differenz</t>
  </si>
  <si>
    <t>Wert2</t>
  </si>
  <si>
    <t>Wert1</t>
  </si>
  <si>
    <t>Jährliche Reduktion</t>
  </si>
  <si>
    <t>-</t>
  </si>
  <si>
    <t>X</t>
  </si>
  <si>
    <t>n</t>
  </si>
  <si>
    <t>Von X auf Y n-mal</t>
  </si>
  <si>
    <t>Summe von co2_yr_2</t>
  </si>
  <si>
    <t>Summe von shareC_yr</t>
  </si>
  <si>
    <t>Summe von shareY_yr</t>
  </si>
  <si>
    <t>iterUsd (Thd.)</t>
  </si>
  <si>
    <t>Summe von shareYgva_yr</t>
  </si>
  <si>
    <t>Mineralöl</t>
  </si>
  <si>
    <t>Baustoffe</t>
  </si>
  <si>
    <t>Eisen &amp; Stahl</t>
  </si>
  <si>
    <t>Papier</t>
  </si>
  <si>
    <t>Strom</t>
  </si>
  <si>
    <t>NE-Metalle</t>
  </si>
  <si>
    <t>Restl. Verarb. Gew.</t>
  </si>
  <si>
    <t>Chemie</t>
  </si>
  <si>
    <t>Maschinenbau</t>
  </si>
  <si>
    <t>Fahrzeuge</t>
  </si>
  <si>
    <t>% p.a.</t>
  </si>
  <si>
    <t>% per 5-Jahresschritt</t>
  </si>
  <si>
    <t>(1-wert in 2050)</t>
  </si>
  <si>
    <t>Wert</t>
  </si>
  <si>
    <t>co2_yr</t>
  </si>
  <si>
    <t>carblim_yr</t>
  </si>
  <si>
    <t>Verhältnis</t>
  </si>
  <si>
    <t>World</t>
  </si>
  <si>
    <t>phe</t>
  </si>
  <si>
    <t>die</t>
  </si>
  <si>
    <t>ben</t>
  </si>
  <si>
    <t>small</t>
  </si>
  <si>
    <t>middl</t>
  </si>
  <si>
    <t>large</t>
  </si>
  <si>
    <t>Summe von vnc_newcar_yr</t>
  </si>
  <si>
    <t>Summe von vnh_newhouse_yr</t>
  </si>
  <si>
    <t>Sanierter Altbau</t>
  </si>
  <si>
    <t>Biomasse</t>
  </si>
  <si>
    <t>Erdgas</t>
  </si>
  <si>
    <t>Summe von co2hh_yr</t>
  </si>
  <si>
    <t>BRZ Ergebnis</t>
  </si>
  <si>
    <t>CHI Ergebnis</t>
  </si>
  <si>
    <t>EU28 Ergebnis</t>
  </si>
  <si>
    <t>EUN Ergebnis</t>
  </si>
  <si>
    <t>EUS Ergebnis</t>
  </si>
  <si>
    <t>FRA Ergebnis</t>
  </si>
  <si>
    <t>IND Ergebnis</t>
  </si>
  <si>
    <t>OEC Ergebnis</t>
  </si>
  <si>
    <t>ROW Ergebnis</t>
  </si>
  <si>
    <t>RSA Ergebnis</t>
  </si>
  <si>
    <t>RUS Ergebnis</t>
  </si>
  <si>
    <t>USA Ergebnis</t>
  </si>
  <si>
    <t>World Ergebnis</t>
  </si>
  <si>
    <t>bBC Ergebnis</t>
  </si>
  <si>
    <t>bOIL Ergebnis</t>
  </si>
  <si>
    <t>mOIL Ergebnis</t>
  </si>
  <si>
    <t>THG-40% (ggü. 1990)</t>
  </si>
  <si>
    <t>STD</t>
  </si>
  <si>
    <t>ETS+</t>
  </si>
  <si>
    <t>CO2tax</t>
  </si>
  <si>
    <t>Förd</t>
  </si>
  <si>
    <t>Summe von co2all_yr</t>
  </si>
  <si>
    <t>ETS</t>
  </si>
  <si>
    <t>nonETS</t>
  </si>
  <si>
    <t>EII</t>
  </si>
  <si>
    <t>ELEx+n</t>
  </si>
  <si>
    <t>TOTAL1</t>
  </si>
  <si>
    <t>c</t>
  </si>
  <si>
    <t>BNL</t>
  </si>
  <si>
    <t>ESP</t>
  </si>
  <si>
    <t>SKL</t>
  </si>
  <si>
    <t>USK</t>
  </si>
  <si>
    <t>2011</t>
  </si>
  <si>
    <t>ITA</t>
  </si>
  <si>
    <t>POL</t>
  </si>
  <si>
    <t>UKI</t>
  </si>
  <si>
    <t>OPA</t>
  </si>
  <si>
    <t>AGR</t>
  </si>
  <si>
    <t>TRN</t>
  </si>
  <si>
    <t>CRU</t>
  </si>
  <si>
    <t>NEW</t>
  </si>
  <si>
    <t>ITA Ergebnis</t>
  </si>
  <si>
    <t>POL Ergebnis</t>
  </si>
  <si>
    <t>ESP Ergebnis</t>
  </si>
  <si>
    <t>UKI Ergebnis</t>
  </si>
  <si>
    <t>BNL Ergebnis</t>
  </si>
  <si>
    <t>OPA Ergebnis</t>
  </si>
  <si>
    <t>AGR Ergebnis</t>
  </si>
  <si>
    <t>BUI</t>
  </si>
  <si>
    <t>BUI Ergebnis</t>
  </si>
  <si>
    <t>CHM</t>
  </si>
  <si>
    <t>CHM Ergebnis</t>
  </si>
  <si>
    <t>FOT</t>
  </si>
  <si>
    <t>FOT Ergebnis</t>
  </si>
  <si>
    <t>IRS</t>
  </si>
  <si>
    <t>IRS Ergebnis</t>
  </si>
  <si>
    <t>MAC</t>
  </si>
  <si>
    <t>MAC Ergebnis</t>
  </si>
  <si>
    <t>ROI</t>
  </si>
  <si>
    <t>ROI Ergebnis</t>
  </si>
  <si>
    <t>SER</t>
  </si>
  <si>
    <t>SER Ergebnis</t>
  </si>
  <si>
    <t>TRN Ergebnis</t>
  </si>
  <si>
    <t>cAP</t>
  </si>
  <si>
    <t>PCO2</t>
  </si>
  <si>
    <t>CRU Ergebnis</t>
  </si>
  <si>
    <t>Sheet</t>
  </si>
  <si>
    <t>PivotTable</t>
  </si>
  <si>
    <t>Source Data</t>
  </si>
  <si>
    <t>STATUS...pivot</t>
  </si>
  <si>
    <t>PivotTable5</t>
  </si>
  <si>
    <t>\GAMS\NEWAGE_REEEM_pilot\results\Results3\[report_pivot.xlsx]STATUS'!Z1S2:Z22S4</t>
  </si>
  <si>
    <t>WELF.p</t>
  </si>
  <si>
    <t>PivotTable3</t>
  </si>
  <si>
    <t>\GAMS\NEWAGE_REEEM_pilot\results\Results3\[report_pivot.xlsx]welf_yr'!Z1S2:Z181S4</t>
  </si>
  <si>
    <t>GDPreal...pivot</t>
  </si>
  <si>
    <t>PivotTable2</t>
  </si>
  <si>
    <t>\GAMS\NEWAGE_REEEM_pilot\results\Results3\[report_pivot.xlsx]gdpreal_yr'!Z1S2:Z127S4</t>
  </si>
  <si>
    <t>Emplmnt_No</t>
  </si>
  <si>
    <t>PivotTable1</t>
  </si>
  <si>
    <t>\GAMS\NEWAGE_REEEM_pilot\results\Results3\[report_pivot.xlsx]emplmtno_yr'!Z1S2:Z361S5</t>
  </si>
  <si>
    <t>vnc_newcar_yr.p</t>
  </si>
  <si>
    <t>\GAMS\NEWAGE_REEEM_pilot\results\Results3\[report_pivot.xlsx]vnc_newcar_yr'!Z1S2:Z111S6</t>
  </si>
  <si>
    <t>vnh_newhouse_yr.p</t>
  </si>
  <si>
    <t>\GAMS\NEWAGE_REEEM_pilot\results\Results3\[report_pivot.xlsx]vnh_newhouse_yr'!Z1S2:Z111S6</t>
  </si>
  <si>
    <t>PCO2_ets.p</t>
  </si>
  <si>
    <t>\GAMS\NEWAGE_REEEM_pilot\results\Results3\[report_pivot.xlsx]pco2_ets_yr'!Z1S2:Z5S3</t>
  </si>
  <si>
    <t>PCO2_nets</t>
  </si>
  <si>
    <t>\GAMS\NEWAGE_REEEM_pilot\results\Results3\[report_pivot.xlsx]pco2_nets_yr'!Z1S2:Z11S3</t>
  </si>
  <si>
    <t>PCO2_W</t>
  </si>
  <si>
    <t>\GAMS\NEWAGE_REEEM_pilot\results\Results3\[report_pivot.xlsx]pco2w_yr'!Z1S2:Z11S3</t>
  </si>
  <si>
    <t>ELE_TWh...FORMAT</t>
  </si>
  <si>
    <t>\GAMS\NEWAGE_REEEM_pilot\results\Results3\[report_pivot.xlsx]ele_twh_yr'!Z1S2:Z3694S5</t>
  </si>
  <si>
    <t>ELEconTWh...FORMAT (2)</t>
  </si>
  <si>
    <t>\GAMS\NEWAGE_REEEM_pilot\results\Results3\[report_pivot.xlsx]elecontwh_yr'!Z1S2:Z2279S5</t>
  </si>
  <si>
    <t>ELEconTWh2groups...FORMAT</t>
  </si>
  <si>
    <t>\GAMS\NEWAGE_REEEM_pilot\results\Results3\[report_pivot.xlsx]elecontwh2_yr'!Z1S2:Z2565S5</t>
  </si>
  <si>
    <t>eletwhyr.p</t>
  </si>
  <si>
    <t>\GAMS\NEWAGE_REEEM_pilot\results\Results3\[report_pivot.xlsx]eletwhyr'!Z1S2:Z20494S6</t>
  </si>
  <si>
    <t>RCA</t>
  </si>
  <si>
    <t>\GAMS\NEWAGE_REEEM_pilot\results\Results3\[report_pivot.xlsx]rca_yr'!Z1S2:Z3231S5</t>
  </si>
  <si>
    <t>RWA</t>
  </si>
  <si>
    <t>\GAMS\NEWAGE_REEEM_pilot\results\Results3\[report_pivot.xlsx]rwa_yr'!Z1S2:Z3261S5</t>
  </si>
  <si>
    <t>RWA_1</t>
  </si>
  <si>
    <t>ShareC.p</t>
  </si>
  <si>
    <t>\GAMS\NEWAGE_REEEM_pilot\results\Results3\[report_pivot.xlsx]shareC_yr'!Z1S2:Z3101S5</t>
  </si>
  <si>
    <t>ShareY_PW.p</t>
  </si>
  <si>
    <t>\GAMS\NEWAGE_REEEM_pilot\results\Results3\[report_pivot.xlsx]shareY_yr'!Z1S2:Z61695S6</t>
  </si>
  <si>
    <t>ShareY_GVA.p</t>
  </si>
  <si>
    <t>\GAMS\NEWAGE_REEEM_pilot\results\Results3\[report_pivot.xlsx]shareYgva_yr'!Z1S2:Z9955S6</t>
  </si>
  <si>
    <t>AB...pivot</t>
  </si>
  <si>
    <t>\GAMS\NEWAGE_REEEM_pilot\results\Results3\[report_pivot.xlsx]trdblnc_yr'!Z1S2:Z3971S5</t>
  </si>
  <si>
    <t>EX...pivot</t>
  </si>
  <si>
    <t>\GAMS\NEWAGE_REEEM_pilot\results\Results3\[report_pivot.xlsx]ex_yr'!Z1S2:Z3461S5</t>
  </si>
  <si>
    <t>IM...pivot</t>
  </si>
  <si>
    <t>\GAMS\NEWAGE_REEEM_pilot\results\Results3\[report_pivot.xlsx]im_yr'!Z1S2:Z3751S5</t>
  </si>
  <si>
    <t>Tradematrix.p (ex)</t>
  </si>
  <si>
    <t>\GAMS\NEWAGE_REEEM_pilot\results\Results3\[report_pivot.xlsx]tradematrix_yr'!Z1S2:Z70641S6</t>
  </si>
  <si>
    <t>Tradematrix.p (im)</t>
  </si>
  <si>
    <t>PA_yr...pivot</t>
  </si>
  <si>
    <t>\GAMS\NEWAGE_REEEM_pilot\results\Results3\[report_pivot.xlsx]pa_yr'!Z1S2:Z3241S5</t>
  </si>
  <si>
    <t>DEMAND...pivot</t>
  </si>
  <si>
    <t>\GAMS\NEWAGE_REEEM_pilot\results\Results3\[report_pivot.xlsx]demand_yr'!Z1S2:Z67671S6</t>
  </si>
  <si>
    <t>GVAreal...pivot</t>
  </si>
  <si>
    <t>\GAMS\NEWAGE_REEEM_pilot\results\Results3\[report_pivot.xlsx]gva_real_yr'!Z1S2:Z3461S5</t>
  </si>
  <si>
    <t>VC_PC...pivot</t>
  </si>
  <si>
    <t>\GAMS\NEWAGE_REEEM_pilot\results\Results3\[report_pivot.xlsx]vc_pc_yr'!Z1S2:Z191S4</t>
  </si>
  <si>
    <t>VINV_PA...pivot</t>
  </si>
  <si>
    <t>\GAMS\NEWAGE_REEEM_pilot\results\Results3\[report_pivot.xlsx]VINV_PA_yr'!Z1S2:Z2661S5</t>
  </si>
  <si>
    <t>VINV_PINV...pivot</t>
  </si>
  <si>
    <t>PivotTable4</t>
  </si>
  <si>
    <t>\GAMS\NEWAGE_REEEM_pilot\results\Results3\[report_pivot.xlsx]vinv_pinv_yr'!Z1S2:Z211S4</t>
  </si>
  <si>
    <t>VD_PINV...pivot</t>
  </si>
  <si>
    <t>\GAMS\NEWAGE_REEEM_pilot\results\Results3\[report_pivot.xlsx]VD_PINV_yr'!Z1S2:Z181S4</t>
  </si>
  <si>
    <t>VD_PC...pivot</t>
  </si>
  <si>
    <t>\GAMS\NEWAGE_REEEM_pilot\results\Results3\[report_pivot.xlsx]VD_PC_yr'!Z1S2:Z181S4</t>
  </si>
  <si>
    <t>abschr_pfad...pivot</t>
  </si>
  <si>
    <t>\GAMS\NEWAGE_REEEM_pilot\results\Results3\[report_pivot.xlsx]abschr_pfad'!Z1S2:Z2958S5</t>
  </si>
  <si>
    <t>EVOA...pivot</t>
  </si>
  <si>
    <t>\GAMS\NEWAGE_REEEM_pilot\results\Results3\[report_pivot.xlsx]evoa_yr'!Z1S2:Z691S5</t>
  </si>
  <si>
    <t>PK...pivot</t>
  </si>
  <si>
    <t>\GAMS\NEWAGE_REEEM_pilot\results\Results3\[report_pivot.xlsx]pk_yr'!Z1S2:Z181S4</t>
  </si>
  <si>
    <t>RKX_ELE...pivot</t>
  </si>
  <si>
    <t>\GAMS\NEWAGE_REEEM_pilot\results\Results3\[report_pivot.xlsx]rkx_ele_yr'!Z1S2:Z2825S5</t>
  </si>
  <si>
    <t>PSKL...pivot</t>
  </si>
  <si>
    <t>\GAMS\NEWAGE_REEEM_pilot\results\Results3\[report_pivot.xlsx]pskl_yr'!Z1S2:Z181S4</t>
  </si>
  <si>
    <t>PUSK...pivot</t>
  </si>
  <si>
    <t>\GAMS\NEWAGE_REEEM_pilot\results\Results3\[report_pivot.xlsx]pusk_yr'!Z1S2:Z181S4</t>
  </si>
  <si>
    <t>CO2ETSeleN...pivot</t>
  </si>
  <si>
    <t>\GAMS\NEWAGE_REEEM_pilot\results\Results3\[report_pivot.xlsx]co2ets_elen'!Z1S2:Z91S4</t>
  </si>
  <si>
    <t>CO2ETSeleX...pivot</t>
  </si>
  <si>
    <t>\GAMS\NEWAGE_REEEM_pilot\results\Results3\[report_pivot.xlsx]co2ets_elex'!Z1S2:Z55S4</t>
  </si>
  <si>
    <t>CO2etsY...pivot</t>
  </si>
  <si>
    <t>\GAMS\NEWAGE_REEEM_pilot\results\Results3\[report_pivot.xlsx]co2ets_y'!Z1S2:Z55S4</t>
  </si>
  <si>
    <t>CO2ets_yr...pivot</t>
  </si>
  <si>
    <t>\GAMS\NEWAGE_REEEM_pilot\results\Results3\[report_pivot.xlsx]co2ets_yr'!Z1S2:Z91S4</t>
  </si>
  <si>
    <t>CO2nets_yr.p</t>
  </si>
  <si>
    <t>\GAMS\NEWAGE_REEEM_pilot\results\Results3\[report_pivot.xlsx]co2nets_yr'!Z1S2:Z15000S5</t>
  </si>
  <si>
    <t>CO2w_yr.p</t>
  </si>
  <si>
    <t>\GAMS\NEWAGE_REEEM_pilot\results\Results3\[report_pivot.xlsx]co2w_yr'!Z1S2:Z15000S5</t>
  </si>
  <si>
    <t>CO2ETSele...pivot</t>
  </si>
  <si>
    <t>\GAMS\NEWAGE_REEEM_pilot\results\Results3\[report_pivot.xlsx]co2ets_ele'!Z1S2:Z55S4</t>
  </si>
  <si>
    <t>CO2ele_yr.p</t>
  </si>
  <si>
    <t>\GAMS\NEWAGE_REEEM_pilot\results\Results3\[report_pivot.xlsx]co2ele_yr'!Z1S2:Z2431S6</t>
  </si>
  <si>
    <t>CO2y_yr.p</t>
  </si>
  <si>
    <t>\GAMS\NEWAGE_REEEM_pilot\results\Results3\[report_pivot.xlsx]co2y_yr'!Z1S2:Z6709S6</t>
  </si>
  <si>
    <t>CO2c_yr.p</t>
  </si>
  <si>
    <t>\GAMS\NEWAGE_REEEM_pilot\results\Results3\[report_pivot.xlsx]co2c_yr'!Z1S2:Z469S5</t>
  </si>
  <si>
    <t>CO2HH_yr.p</t>
  </si>
  <si>
    <t>\GAMS\NEWAGE_REEEM_pilot\results\Results3\[report_pivot.xlsx]co2hh_yr'!Z1S2:Z217S7</t>
  </si>
  <si>
    <t>CO2hh_sum_yr.p</t>
  </si>
  <si>
    <t>\GAMS\NEWAGE_REEEM_pilot\results\Results3\[report_pivot.xlsx]co2hhsum_yr'!Z1S2:Z97S5</t>
  </si>
  <si>
    <t>CO2_yr_2.p</t>
  </si>
  <si>
    <t>\GAMS\NEWAGE_REEEM_pilot\results\Results3\[report_pivot.xlsx]co2_yr_2'!Z1S2:Z61S4</t>
  </si>
  <si>
    <t>CO2_yr.p (2)</t>
  </si>
  <si>
    <t>\GAMS\NEWAGE_REEEM_pilot\results\Results3\[report_pivot.xlsx]co2_yr'!Z1S2:Z499S5</t>
  </si>
  <si>
    <t>co2all_Yr.P</t>
  </si>
  <si>
    <t>\GAMS\NEWAGE_REEEM_pilot\results\Results3\[report_pivot.xlsx]co2all_yr'!Z1S2:Z2395S5</t>
  </si>
  <si>
    <t>CO2_yr.p</t>
  </si>
  <si>
    <t>\GAMS\NEWAGE_REEEM_pilot\results\Results3\[report_pivot.xlsx]co2_yr'!Z1S2:Z831S5</t>
  </si>
  <si>
    <t>carblim_yr.p</t>
  </si>
  <si>
    <t>\GAMS\NEWAGE_REEEM_pilot\results\Results3\[report_pivot.xlsx]carblim_yr'!Z1S2:Z201S4</t>
  </si>
  <si>
    <t>Abschr_BMK</t>
  </si>
  <si>
    <t>\GAMS\NEWAGE_REEEM_pilot\results\Results3\[report_pivot.xlsx]abschreibung_bmk'!Z1S2:Z2823S5</t>
  </si>
  <si>
    <t>AEEIyr...pivot</t>
  </si>
  <si>
    <t>PivotTable6</t>
  </si>
  <si>
    <t>\GAMS\NEWAGE_REEEM_pilot\results\Results3\[report_pivot.xlsx]aeei_yr'!Z1S2:Z68041S6</t>
  </si>
  <si>
    <t>GENlimitTWh_yr</t>
  </si>
  <si>
    <t>\GAMS\NEWAGE_REEEM_pilot\results\Results3\[report_pivot.xlsx]genlimit_twh_yr'!Z1S2:Z1073S5</t>
  </si>
  <si>
    <t>SIZE.p</t>
  </si>
  <si>
    <t>\GAMS\NEWAGE_REEEM_pilot\results\Results3\[report_pivot.xlsx]SIZE_total'!Z1S2:Z735S5</t>
  </si>
  <si>
    <t>Range</t>
  </si>
  <si>
    <t>cell 1</t>
  </si>
  <si>
    <t>cell1 row</t>
  </si>
  <si>
    <t>cell1 column</t>
  </si>
  <si>
    <t>Cell2</t>
  </si>
  <si>
    <t>cell2 row</t>
  </si>
  <si>
    <t>cell2 column</t>
  </si>
  <si>
    <t>new source</t>
  </si>
  <si>
    <t>new data source</t>
  </si>
  <si>
    <t>New File Location</t>
  </si>
  <si>
    <t>New XLSX File</t>
  </si>
  <si>
    <t>report_pivot_eutrade.xlsx</t>
  </si>
  <si>
    <t>New Folder Location</t>
  </si>
  <si>
    <t>PCO2W</t>
  </si>
  <si>
    <t>all</t>
  </si>
  <si>
    <t>all Ergebnis</t>
  </si>
  <si>
    <t>final</t>
  </si>
  <si>
    <t>nets</t>
  </si>
  <si>
    <t>ELEn</t>
  </si>
  <si>
    <t>ELEx</t>
  </si>
  <si>
    <t>\GAMS\NEWAGE_REEEM_pilot\results\Results6\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</si>
</sst>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0.0000%"/>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8"/>
      <color theme="1"/>
      <name val="Calibri"/>
      <family val="2"/>
      <scheme val="minor"/>
    </font>
    <font>
      <sz val="11"/>
      <color rgb="FFFF0000"/>
      <name val="Calibri"/>
      <family val="2"/>
      <scheme val="minor"/>
    </font>
    <font>
      <sz val="11"/>
      <color theme="4"/>
      <name val="Calibri"/>
      <family val="2"/>
      <scheme val="minor"/>
    </font>
    <font>
      <u/>
      <sz val="11"/>
      <color theme="10"/>
      <name val="Calibri"/>
      <family val="2"/>
      <scheme val="minor"/>
    </font>
  </fonts>
  <fills count="8">
    <fill>
      <patternFill patternType="none"/>
    </fill>
    <fill>
      <patternFill patternType="gray125"/>
    </fill>
    <fill>
      <patternFill patternType="solid">
        <fgColor theme="3"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rgb="FFFFFF00"/>
        <bgColor indexed="64"/>
      </patternFill>
    </fill>
    <fill>
      <patternFill patternType="solid">
        <fgColor theme="4" tint="0.79998168889431442"/>
        <bgColor theme="4" tint="0.79998168889431442"/>
      </patternFill>
    </fill>
    <fill>
      <patternFill patternType="solid">
        <fgColor theme="4" tint="0.79998168889431442"/>
        <bgColor indexed="64"/>
      </patternFill>
    </fill>
  </fills>
  <borders count="9">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style="thin">
        <color indexed="64"/>
      </top>
      <bottom style="thin">
        <color indexed="64"/>
      </bottom>
      <diagonal/>
    </border>
  </borders>
  <cellStyleXfs count="3">
    <xf numFmtId="0" fontId="0" fillId="0" borderId="0"/>
    <xf numFmtId="9" fontId="1" fillId="0" borderId="0" applyFont="0" applyFill="0" applyBorder="0" applyAlignment="0" applyProtection="0"/>
    <xf numFmtId="0" fontId="6" fillId="0" borderId="0" applyNumberFormat="0" applyFill="0" applyBorder="0" applyAlignment="0" applyProtection="0"/>
  </cellStyleXfs>
  <cellXfs count="56">
    <xf numFmtId="0" fontId="0" fillId="0" borderId="0" xfId="0"/>
    <xf numFmtId="0" fontId="0" fillId="0" borderId="0" xfId="0" applyAlignment="1">
      <alignment horizontal="left"/>
    </xf>
    <xf numFmtId="0" fontId="0" fillId="0" borderId="0" xfId="0" applyNumberFormat="1"/>
    <xf numFmtId="0" fontId="0" fillId="0" borderId="0" xfId="0" applyAlignment="1">
      <alignment horizontal="left" indent="1"/>
    </xf>
    <xf numFmtId="0" fontId="0" fillId="0" borderId="0" xfId="0" pivotButton="1"/>
    <xf numFmtId="10" fontId="0" fillId="0" borderId="0" xfId="0" applyNumberFormat="1"/>
    <xf numFmtId="0" fontId="0" fillId="0" borderId="0" xfId="0" applyAlignment="1">
      <alignment horizontal="left" indent="2"/>
    </xf>
    <xf numFmtId="9" fontId="0" fillId="0" borderId="0" xfId="1" applyFont="1"/>
    <xf numFmtId="164" fontId="0" fillId="0" borderId="0" xfId="1" applyNumberFormat="1" applyFont="1"/>
    <xf numFmtId="9" fontId="0" fillId="0" borderId="0" xfId="1" applyNumberFormat="1" applyFont="1"/>
    <xf numFmtId="3" fontId="0" fillId="0" borderId="0" xfId="0" applyNumberFormat="1"/>
    <xf numFmtId="10" fontId="0" fillId="0" borderId="0" xfId="1" applyNumberFormat="1" applyFont="1"/>
    <xf numFmtId="0" fontId="0" fillId="0" borderId="0" xfId="0" applyAlignment="1">
      <alignment horizontal="center"/>
    </xf>
    <xf numFmtId="165" fontId="0" fillId="0" borderId="0" xfId="0" applyNumberFormat="1" applyAlignment="1">
      <alignment horizontal="center"/>
    </xf>
    <xf numFmtId="164" fontId="0" fillId="0" borderId="0" xfId="1" applyNumberFormat="1" applyFont="1" applyAlignment="1">
      <alignment horizontal="center"/>
    </xf>
    <xf numFmtId="164" fontId="0" fillId="0" borderId="0" xfId="0" applyNumberFormat="1" applyAlignment="1">
      <alignment horizontal="center"/>
    </xf>
    <xf numFmtId="9" fontId="0" fillId="0" borderId="0" xfId="1" applyFont="1" applyAlignment="1">
      <alignment horizontal="center"/>
    </xf>
    <xf numFmtId="0" fontId="2" fillId="0" borderId="1" xfId="0" applyFont="1" applyBorder="1" applyAlignment="1">
      <alignment horizontal="center"/>
    </xf>
    <xf numFmtId="164" fontId="2" fillId="0" borderId="1" xfId="0" applyNumberFormat="1" applyFont="1" applyBorder="1" applyAlignment="1">
      <alignment horizontal="center"/>
    </xf>
    <xf numFmtId="2" fontId="0" fillId="0" borderId="0" xfId="0" applyNumberFormat="1" applyAlignment="1">
      <alignment horizontal="center"/>
    </xf>
    <xf numFmtId="0" fontId="0" fillId="0" borderId="1" xfId="0" applyBorder="1"/>
    <xf numFmtId="0" fontId="2" fillId="0" borderId="1" xfId="0" applyFont="1" applyBorder="1"/>
    <xf numFmtId="0" fontId="2" fillId="2" borderId="1" xfId="0" applyFont="1" applyFill="1" applyBorder="1" applyAlignment="1">
      <alignment horizontal="center"/>
    </xf>
    <xf numFmtId="0" fontId="0" fillId="2" borderId="0" xfId="0" applyFill="1" applyAlignment="1">
      <alignment horizontal="center"/>
    </xf>
    <xf numFmtId="0" fontId="2" fillId="3" borderId="1" xfId="0" applyFont="1" applyFill="1" applyBorder="1" applyAlignment="1">
      <alignment horizontal="center"/>
    </xf>
    <xf numFmtId="0" fontId="0" fillId="3" borderId="0" xfId="0" applyFill="1" applyAlignment="1">
      <alignment horizontal="center"/>
    </xf>
    <xf numFmtId="165" fontId="0" fillId="3" borderId="0" xfId="0" applyNumberFormat="1" applyFill="1" applyAlignment="1">
      <alignment horizontal="center"/>
    </xf>
    <xf numFmtId="2" fontId="0" fillId="0" borderId="0" xfId="0" applyNumberFormat="1"/>
    <xf numFmtId="0" fontId="0" fillId="0" borderId="0" xfId="0" applyAlignment="1">
      <alignment horizontal="left" indent="3"/>
    </xf>
    <xf numFmtId="0" fontId="2" fillId="4" borderId="0" xfId="0" applyFont="1" applyFill="1" applyAlignment="1">
      <alignment horizontal="left"/>
    </xf>
    <xf numFmtId="164" fontId="2" fillId="4" borderId="0" xfId="1" applyNumberFormat="1" applyFont="1" applyFill="1" applyAlignment="1">
      <alignment horizontal="right"/>
    </xf>
    <xf numFmtId="0" fontId="0" fillId="0" borderId="3" xfId="0" applyBorder="1"/>
    <xf numFmtId="0" fontId="0" fillId="0" borderId="2" xfId="0" applyBorder="1"/>
    <xf numFmtId="0" fontId="0" fillId="0" borderId="5" xfId="0" applyBorder="1"/>
    <xf numFmtId="0" fontId="0" fillId="0" borderId="4" xfId="0" applyBorder="1"/>
    <xf numFmtId="2" fontId="0" fillId="0" borderId="4" xfId="0" applyNumberFormat="1" applyBorder="1"/>
    <xf numFmtId="0" fontId="2" fillId="4" borderId="4" xfId="0" applyFont="1" applyFill="1" applyBorder="1" applyAlignment="1">
      <alignment horizontal="right"/>
    </xf>
    <xf numFmtId="164" fontId="2" fillId="4" borderId="4" xfId="1" applyNumberFormat="1" applyFont="1" applyFill="1" applyBorder="1"/>
    <xf numFmtId="0" fontId="3" fillId="0" borderId="2" xfId="0" applyFont="1" applyBorder="1" applyAlignment="1">
      <alignment horizontal="right"/>
    </xf>
    <xf numFmtId="165" fontId="0" fillId="0" borderId="0" xfId="0" applyNumberFormat="1"/>
    <xf numFmtId="1" fontId="0" fillId="0" borderId="0" xfId="0" applyNumberFormat="1"/>
    <xf numFmtId="1" fontId="0" fillId="5" borderId="0" xfId="0" applyNumberFormat="1" applyFill="1"/>
    <xf numFmtId="0" fontId="0" fillId="5" borderId="0" xfId="0" applyFill="1"/>
    <xf numFmtId="0" fontId="2" fillId="4" borderId="1" xfId="0" applyFont="1" applyFill="1" applyBorder="1" applyAlignment="1">
      <alignment horizontal="center"/>
    </xf>
    <xf numFmtId="0" fontId="0" fillId="4" borderId="0" xfId="0" applyFill="1" applyAlignment="1">
      <alignment horizontal="center"/>
    </xf>
    <xf numFmtId="0" fontId="2" fillId="0" borderId="0" xfId="0" applyFont="1"/>
    <xf numFmtId="0" fontId="4" fillId="0" borderId="0" xfId="0" applyFont="1"/>
    <xf numFmtId="0" fontId="2" fillId="6" borderId="6" xfId="0" applyFont="1" applyFill="1" applyBorder="1"/>
    <xf numFmtId="0" fontId="2" fillId="6" borderId="7" xfId="0" applyNumberFormat="1" applyFont="1" applyFill="1" applyBorder="1"/>
    <xf numFmtId="166" fontId="0" fillId="0" borderId="0" xfId="1" applyNumberFormat="1" applyFont="1"/>
    <xf numFmtId="0" fontId="5" fillId="0" borderId="0" xfId="0" applyFont="1"/>
    <xf numFmtId="167" fontId="0" fillId="0" borderId="0" xfId="0" applyNumberFormat="1"/>
    <xf numFmtId="0" fontId="0" fillId="0" borderId="0" xfId="0" quotePrefix="1"/>
    <xf numFmtId="0" fontId="6" fillId="0" borderId="0" xfId="2"/>
    <xf numFmtId="0" fontId="2" fillId="5" borderId="8" xfId="0" applyFont="1" applyFill="1" applyBorder="1"/>
    <xf numFmtId="0" fontId="2" fillId="7" borderId="8" xfId="0" applyFont="1" applyFill="1" applyBorder="1"/>
  </cellXfs>
  <cellStyles count="3">
    <cellStyle name="Link" xfId="2" builtinId="8"/>
    <cellStyle name="Prozent" xfId="1" builtinId="5"/>
    <cellStyle name="Standard" xfId="0" builtinId="0"/>
  </cellStyles>
  <dxfs count="8">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s>
  <tableStyles count="0" defaultTableStyle="TableStyleMedium2" defaultPivotStyle="PivotStyleLight16"/>
  <colors>
    <mruColors>
      <color rgb="FFFFCC00"/>
      <color rgb="FF993300"/>
      <color rgb="FF4A452A"/>
      <color rgb="FFDDD9C3"/>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pivotCacheDefinition" Target="pivotCache/pivotCacheDefinition54.xml"/><Relationship Id="rId21" Type="http://schemas.openxmlformats.org/officeDocument/2006/relationships/worksheet" Target="worksheets/sheet21.xml"/><Relationship Id="rId63" Type="http://schemas.openxmlformats.org/officeDocument/2006/relationships/externalLink" Target="externalLinks/externalLink1.xml"/><Relationship Id="rId159" Type="http://schemas.microsoft.com/office/2007/relationships/slicerCache" Target="slicerCaches/slicerCache37.xml"/><Relationship Id="rId170" Type="http://schemas.microsoft.com/office/2007/relationships/slicerCache" Target="slicerCaches/slicerCache48.xml"/><Relationship Id="rId226" Type="http://schemas.microsoft.com/office/2007/relationships/slicerCache" Target="slicerCaches/slicerCache104.xml"/><Relationship Id="rId268" Type="http://schemas.microsoft.com/office/2007/relationships/slicerCache" Target="slicerCaches/slicerCache146.xml"/><Relationship Id="rId32" Type="http://schemas.openxmlformats.org/officeDocument/2006/relationships/worksheet" Target="worksheets/sheet32.xml"/><Relationship Id="rId74" Type="http://schemas.openxmlformats.org/officeDocument/2006/relationships/pivotCacheDefinition" Target="pivotCache/pivotCacheDefinition11.xml"/><Relationship Id="rId128" Type="http://schemas.microsoft.com/office/2007/relationships/slicerCache" Target="slicerCaches/slicerCache6.xml"/><Relationship Id="rId5" Type="http://schemas.openxmlformats.org/officeDocument/2006/relationships/worksheet" Target="worksheets/sheet5.xml"/><Relationship Id="rId181" Type="http://schemas.microsoft.com/office/2007/relationships/slicerCache" Target="slicerCaches/slicerCache59.xml"/><Relationship Id="rId237" Type="http://schemas.microsoft.com/office/2007/relationships/slicerCache" Target="slicerCaches/slicerCache115.xml"/><Relationship Id="rId258" Type="http://schemas.microsoft.com/office/2007/relationships/slicerCache" Target="slicerCaches/slicerCache136.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pivotCacheDefinition" Target="pivotCache/pivotCacheDefinition1.xml"/><Relationship Id="rId118" Type="http://schemas.openxmlformats.org/officeDocument/2006/relationships/pivotCacheDefinition" Target="pivotCache/pivotCacheDefinition55.xml"/><Relationship Id="rId139" Type="http://schemas.microsoft.com/office/2007/relationships/slicerCache" Target="slicerCaches/slicerCache17.xml"/><Relationship Id="rId85" Type="http://schemas.openxmlformats.org/officeDocument/2006/relationships/pivotCacheDefinition" Target="pivotCache/pivotCacheDefinition22.xml"/><Relationship Id="rId150" Type="http://schemas.microsoft.com/office/2007/relationships/slicerCache" Target="slicerCaches/slicerCache28.xml"/><Relationship Id="rId171" Type="http://schemas.microsoft.com/office/2007/relationships/slicerCache" Target="slicerCaches/slicerCache49.xml"/><Relationship Id="rId192" Type="http://schemas.microsoft.com/office/2007/relationships/slicerCache" Target="slicerCaches/slicerCache70.xml"/><Relationship Id="rId206" Type="http://schemas.microsoft.com/office/2007/relationships/slicerCache" Target="slicerCaches/slicerCache84.xml"/><Relationship Id="rId227" Type="http://schemas.microsoft.com/office/2007/relationships/slicerCache" Target="slicerCaches/slicerCache105.xml"/><Relationship Id="rId248" Type="http://schemas.microsoft.com/office/2007/relationships/slicerCache" Target="slicerCaches/slicerCache126.xml"/><Relationship Id="rId269" Type="http://schemas.microsoft.com/office/2007/relationships/slicerCache" Target="slicerCaches/slicerCache147.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pivotCacheDefinition" Target="pivotCache/pivotCacheDefinition45.xml"/><Relationship Id="rId129" Type="http://schemas.microsoft.com/office/2007/relationships/slicerCache" Target="slicerCaches/slicerCache7.xml"/><Relationship Id="rId54" Type="http://schemas.openxmlformats.org/officeDocument/2006/relationships/worksheet" Target="worksheets/sheet54.xml"/><Relationship Id="rId75" Type="http://schemas.openxmlformats.org/officeDocument/2006/relationships/pivotCacheDefinition" Target="pivotCache/pivotCacheDefinition12.xml"/><Relationship Id="rId96" Type="http://schemas.openxmlformats.org/officeDocument/2006/relationships/pivotCacheDefinition" Target="pivotCache/pivotCacheDefinition33.xml"/><Relationship Id="rId140" Type="http://schemas.microsoft.com/office/2007/relationships/slicerCache" Target="slicerCaches/slicerCache18.xml"/><Relationship Id="rId161" Type="http://schemas.microsoft.com/office/2007/relationships/slicerCache" Target="slicerCaches/slicerCache39.xml"/><Relationship Id="rId182" Type="http://schemas.microsoft.com/office/2007/relationships/slicerCache" Target="slicerCaches/slicerCache60.xml"/><Relationship Id="rId217" Type="http://schemas.microsoft.com/office/2007/relationships/slicerCache" Target="slicerCaches/slicerCache95.xml"/><Relationship Id="rId6" Type="http://schemas.openxmlformats.org/officeDocument/2006/relationships/worksheet" Target="worksheets/sheet6.xml"/><Relationship Id="rId238" Type="http://schemas.microsoft.com/office/2007/relationships/slicerCache" Target="slicerCaches/slicerCache116.xml"/><Relationship Id="rId259" Type="http://schemas.microsoft.com/office/2007/relationships/slicerCache" Target="slicerCaches/slicerCache137.xml"/><Relationship Id="rId23" Type="http://schemas.openxmlformats.org/officeDocument/2006/relationships/worksheet" Target="worksheets/sheet23.xml"/><Relationship Id="rId119" Type="http://schemas.openxmlformats.org/officeDocument/2006/relationships/pivotCacheDefinition" Target="pivotCache/pivotCacheDefinition56.xml"/><Relationship Id="rId270" Type="http://schemas.microsoft.com/office/2007/relationships/slicerCache" Target="slicerCaches/slicerCache148.xml"/><Relationship Id="rId44" Type="http://schemas.openxmlformats.org/officeDocument/2006/relationships/worksheet" Target="worksheets/sheet44.xml"/><Relationship Id="rId65" Type="http://schemas.openxmlformats.org/officeDocument/2006/relationships/pivotCacheDefinition" Target="pivotCache/pivotCacheDefinition2.xml"/><Relationship Id="rId86" Type="http://schemas.openxmlformats.org/officeDocument/2006/relationships/pivotCacheDefinition" Target="pivotCache/pivotCacheDefinition23.xml"/><Relationship Id="rId130" Type="http://schemas.microsoft.com/office/2007/relationships/slicerCache" Target="slicerCaches/slicerCache8.xml"/><Relationship Id="rId151" Type="http://schemas.microsoft.com/office/2007/relationships/slicerCache" Target="slicerCaches/slicerCache29.xml"/><Relationship Id="rId172" Type="http://schemas.microsoft.com/office/2007/relationships/slicerCache" Target="slicerCaches/slicerCache50.xml"/><Relationship Id="rId193" Type="http://schemas.microsoft.com/office/2007/relationships/slicerCache" Target="slicerCaches/slicerCache71.xml"/><Relationship Id="rId207" Type="http://schemas.microsoft.com/office/2007/relationships/slicerCache" Target="slicerCaches/slicerCache85.xml"/><Relationship Id="rId228" Type="http://schemas.microsoft.com/office/2007/relationships/slicerCache" Target="slicerCaches/slicerCache106.xml"/><Relationship Id="rId249" Type="http://schemas.microsoft.com/office/2007/relationships/slicerCache" Target="slicerCaches/slicerCache127.xml"/><Relationship Id="rId13" Type="http://schemas.openxmlformats.org/officeDocument/2006/relationships/worksheet" Target="worksheets/sheet13.xml"/><Relationship Id="rId109" Type="http://schemas.openxmlformats.org/officeDocument/2006/relationships/pivotCacheDefinition" Target="pivotCache/pivotCacheDefinition46.xml"/><Relationship Id="rId260" Type="http://schemas.microsoft.com/office/2007/relationships/slicerCache" Target="slicerCaches/slicerCache138.xml"/><Relationship Id="rId34" Type="http://schemas.openxmlformats.org/officeDocument/2006/relationships/worksheet" Target="worksheets/sheet34.xml"/><Relationship Id="rId55" Type="http://schemas.openxmlformats.org/officeDocument/2006/relationships/worksheet" Target="worksheets/sheet55.xml"/><Relationship Id="rId76" Type="http://schemas.openxmlformats.org/officeDocument/2006/relationships/pivotCacheDefinition" Target="pivotCache/pivotCacheDefinition13.xml"/><Relationship Id="rId97" Type="http://schemas.openxmlformats.org/officeDocument/2006/relationships/pivotCacheDefinition" Target="pivotCache/pivotCacheDefinition34.xml"/><Relationship Id="rId120" Type="http://schemas.openxmlformats.org/officeDocument/2006/relationships/pivotCacheDefinition" Target="pivotCache/pivotCacheDefinition57.xml"/><Relationship Id="rId141" Type="http://schemas.microsoft.com/office/2007/relationships/slicerCache" Target="slicerCaches/slicerCache19.xml"/><Relationship Id="rId7" Type="http://schemas.openxmlformats.org/officeDocument/2006/relationships/worksheet" Target="worksheets/sheet7.xml"/><Relationship Id="rId162" Type="http://schemas.microsoft.com/office/2007/relationships/slicerCache" Target="slicerCaches/slicerCache40.xml"/><Relationship Id="rId183" Type="http://schemas.microsoft.com/office/2007/relationships/slicerCache" Target="slicerCaches/slicerCache61.xml"/><Relationship Id="rId218" Type="http://schemas.microsoft.com/office/2007/relationships/slicerCache" Target="slicerCaches/slicerCache96.xml"/><Relationship Id="rId239" Type="http://schemas.microsoft.com/office/2007/relationships/slicerCache" Target="slicerCaches/slicerCache117.xml"/><Relationship Id="rId250" Type="http://schemas.microsoft.com/office/2007/relationships/slicerCache" Target="slicerCaches/slicerCache128.xml"/><Relationship Id="rId271" Type="http://schemas.microsoft.com/office/2007/relationships/slicerCache" Target="slicerCaches/slicerCache149.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pivotCacheDefinition" Target="pivotCache/pivotCacheDefinition3.xml"/><Relationship Id="rId87" Type="http://schemas.openxmlformats.org/officeDocument/2006/relationships/pivotCacheDefinition" Target="pivotCache/pivotCacheDefinition24.xml"/><Relationship Id="rId110" Type="http://schemas.openxmlformats.org/officeDocument/2006/relationships/pivotCacheDefinition" Target="pivotCache/pivotCacheDefinition47.xml"/><Relationship Id="rId131" Type="http://schemas.microsoft.com/office/2007/relationships/slicerCache" Target="slicerCaches/slicerCache9.xml"/><Relationship Id="rId152" Type="http://schemas.microsoft.com/office/2007/relationships/slicerCache" Target="slicerCaches/slicerCache30.xml"/><Relationship Id="rId173" Type="http://schemas.microsoft.com/office/2007/relationships/slicerCache" Target="slicerCaches/slicerCache51.xml"/><Relationship Id="rId194" Type="http://schemas.microsoft.com/office/2007/relationships/slicerCache" Target="slicerCaches/slicerCache72.xml"/><Relationship Id="rId208" Type="http://schemas.microsoft.com/office/2007/relationships/slicerCache" Target="slicerCaches/slicerCache86.xml"/><Relationship Id="rId229" Type="http://schemas.microsoft.com/office/2007/relationships/slicerCache" Target="slicerCaches/slicerCache107.xml"/><Relationship Id="rId240" Type="http://schemas.microsoft.com/office/2007/relationships/slicerCache" Target="slicerCaches/slicerCache118.xml"/><Relationship Id="rId261" Type="http://schemas.microsoft.com/office/2007/relationships/slicerCache" Target="slicerCaches/slicerCache139.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pivotCacheDefinition" Target="pivotCache/pivotCacheDefinition14.xml"/><Relationship Id="rId100" Type="http://schemas.openxmlformats.org/officeDocument/2006/relationships/pivotCacheDefinition" Target="pivotCache/pivotCacheDefinition37.xml"/><Relationship Id="rId8" Type="http://schemas.openxmlformats.org/officeDocument/2006/relationships/worksheet" Target="worksheets/sheet8.xml"/><Relationship Id="rId98" Type="http://schemas.openxmlformats.org/officeDocument/2006/relationships/pivotCacheDefinition" Target="pivotCache/pivotCacheDefinition35.xml"/><Relationship Id="rId121" Type="http://schemas.openxmlformats.org/officeDocument/2006/relationships/pivotCacheDefinition" Target="pivotCache/pivotCacheDefinition58.xml"/><Relationship Id="rId142" Type="http://schemas.microsoft.com/office/2007/relationships/slicerCache" Target="slicerCaches/slicerCache20.xml"/><Relationship Id="rId163" Type="http://schemas.microsoft.com/office/2007/relationships/slicerCache" Target="slicerCaches/slicerCache41.xml"/><Relationship Id="rId184" Type="http://schemas.microsoft.com/office/2007/relationships/slicerCache" Target="slicerCaches/slicerCache62.xml"/><Relationship Id="rId219" Type="http://schemas.microsoft.com/office/2007/relationships/slicerCache" Target="slicerCaches/slicerCache97.xml"/><Relationship Id="rId230" Type="http://schemas.microsoft.com/office/2007/relationships/slicerCache" Target="slicerCaches/slicerCache108.xml"/><Relationship Id="rId251" Type="http://schemas.microsoft.com/office/2007/relationships/slicerCache" Target="slicerCaches/slicerCache129.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pivotCacheDefinition" Target="pivotCache/pivotCacheDefinition4.xml"/><Relationship Id="rId272" Type="http://schemas.microsoft.com/office/2007/relationships/slicerCache" Target="slicerCaches/slicerCache150.xml"/><Relationship Id="rId88" Type="http://schemas.openxmlformats.org/officeDocument/2006/relationships/pivotCacheDefinition" Target="pivotCache/pivotCacheDefinition25.xml"/><Relationship Id="rId111" Type="http://schemas.openxmlformats.org/officeDocument/2006/relationships/pivotCacheDefinition" Target="pivotCache/pivotCacheDefinition48.xml"/><Relationship Id="rId132" Type="http://schemas.microsoft.com/office/2007/relationships/slicerCache" Target="slicerCaches/slicerCache10.xml"/><Relationship Id="rId153" Type="http://schemas.microsoft.com/office/2007/relationships/slicerCache" Target="slicerCaches/slicerCache31.xml"/><Relationship Id="rId174" Type="http://schemas.microsoft.com/office/2007/relationships/slicerCache" Target="slicerCaches/slicerCache52.xml"/><Relationship Id="rId195" Type="http://schemas.microsoft.com/office/2007/relationships/slicerCache" Target="slicerCaches/slicerCache73.xml"/><Relationship Id="rId209" Type="http://schemas.microsoft.com/office/2007/relationships/slicerCache" Target="slicerCaches/slicerCache87.xml"/><Relationship Id="rId220" Type="http://schemas.microsoft.com/office/2007/relationships/slicerCache" Target="slicerCaches/slicerCache98.xml"/><Relationship Id="rId241" Type="http://schemas.microsoft.com/office/2007/relationships/slicerCache" Target="slicerCaches/slicerCache11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microsoft.com/office/2007/relationships/slicerCache" Target="slicerCaches/slicerCache140.xml"/><Relationship Id="rId78" Type="http://schemas.openxmlformats.org/officeDocument/2006/relationships/pivotCacheDefinition" Target="pivotCache/pivotCacheDefinition15.xml"/><Relationship Id="rId99" Type="http://schemas.openxmlformats.org/officeDocument/2006/relationships/pivotCacheDefinition" Target="pivotCache/pivotCacheDefinition36.xml"/><Relationship Id="rId101" Type="http://schemas.openxmlformats.org/officeDocument/2006/relationships/pivotCacheDefinition" Target="pivotCache/pivotCacheDefinition38.xml"/><Relationship Id="rId122" Type="http://schemas.openxmlformats.org/officeDocument/2006/relationships/pivotCacheDefinition" Target="pivotCache/pivotCacheDefinition59.xml"/><Relationship Id="rId143" Type="http://schemas.microsoft.com/office/2007/relationships/slicerCache" Target="slicerCaches/slicerCache21.xml"/><Relationship Id="rId164" Type="http://schemas.microsoft.com/office/2007/relationships/slicerCache" Target="slicerCaches/slicerCache42.xml"/><Relationship Id="rId185" Type="http://schemas.microsoft.com/office/2007/relationships/slicerCache" Target="slicerCaches/slicerCache63.xml"/><Relationship Id="rId9" Type="http://schemas.openxmlformats.org/officeDocument/2006/relationships/worksheet" Target="worksheets/sheet9.xml"/><Relationship Id="rId210" Type="http://schemas.microsoft.com/office/2007/relationships/slicerCache" Target="slicerCaches/slicerCache88.xml"/><Relationship Id="rId26" Type="http://schemas.openxmlformats.org/officeDocument/2006/relationships/worksheet" Target="worksheets/sheet26.xml"/><Relationship Id="rId231" Type="http://schemas.microsoft.com/office/2007/relationships/slicerCache" Target="slicerCaches/slicerCache109.xml"/><Relationship Id="rId252" Type="http://schemas.microsoft.com/office/2007/relationships/slicerCache" Target="slicerCaches/slicerCache130.xml"/><Relationship Id="rId273" Type="http://schemas.microsoft.com/office/2007/relationships/slicerCache" Target="slicerCaches/slicerCache151.xml"/><Relationship Id="rId47" Type="http://schemas.openxmlformats.org/officeDocument/2006/relationships/worksheet" Target="worksheets/sheet47.xml"/><Relationship Id="rId68" Type="http://schemas.openxmlformats.org/officeDocument/2006/relationships/pivotCacheDefinition" Target="pivotCache/pivotCacheDefinition5.xml"/><Relationship Id="rId89" Type="http://schemas.openxmlformats.org/officeDocument/2006/relationships/pivotCacheDefinition" Target="pivotCache/pivotCacheDefinition26.xml"/><Relationship Id="rId112" Type="http://schemas.openxmlformats.org/officeDocument/2006/relationships/pivotCacheDefinition" Target="pivotCache/pivotCacheDefinition49.xml"/><Relationship Id="rId133" Type="http://schemas.microsoft.com/office/2007/relationships/slicerCache" Target="slicerCaches/slicerCache11.xml"/><Relationship Id="rId154" Type="http://schemas.microsoft.com/office/2007/relationships/slicerCache" Target="slicerCaches/slicerCache32.xml"/><Relationship Id="rId175" Type="http://schemas.microsoft.com/office/2007/relationships/slicerCache" Target="slicerCaches/slicerCache53.xml"/><Relationship Id="rId196" Type="http://schemas.microsoft.com/office/2007/relationships/slicerCache" Target="slicerCaches/slicerCache74.xml"/><Relationship Id="rId200" Type="http://schemas.microsoft.com/office/2007/relationships/slicerCache" Target="slicerCaches/slicerCache78.xml"/><Relationship Id="rId16" Type="http://schemas.openxmlformats.org/officeDocument/2006/relationships/worksheet" Target="worksheets/sheet16.xml"/><Relationship Id="rId221" Type="http://schemas.microsoft.com/office/2007/relationships/slicerCache" Target="slicerCaches/slicerCache99.xml"/><Relationship Id="rId242" Type="http://schemas.microsoft.com/office/2007/relationships/slicerCache" Target="slicerCaches/slicerCache120.xml"/><Relationship Id="rId263" Type="http://schemas.microsoft.com/office/2007/relationships/slicerCache" Target="slicerCaches/slicerCache141.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pivotCacheDefinition" Target="pivotCache/pivotCacheDefinition16.xml"/><Relationship Id="rId102" Type="http://schemas.openxmlformats.org/officeDocument/2006/relationships/pivotCacheDefinition" Target="pivotCache/pivotCacheDefinition39.xml"/><Relationship Id="rId123" Type="http://schemas.microsoft.com/office/2007/relationships/slicerCache" Target="slicerCaches/slicerCache1.xml"/><Relationship Id="rId144" Type="http://schemas.microsoft.com/office/2007/relationships/slicerCache" Target="slicerCaches/slicerCache22.xml"/><Relationship Id="rId90" Type="http://schemas.openxmlformats.org/officeDocument/2006/relationships/pivotCacheDefinition" Target="pivotCache/pivotCacheDefinition27.xml"/><Relationship Id="rId165" Type="http://schemas.microsoft.com/office/2007/relationships/slicerCache" Target="slicerCaches/slicerCache43.xml"/><Relationship Id="rId186" Type="http://schemas.microsoft.com/office/2007/relationships/slicerCache" Target="slicerCaches/slicerCache64.xml"/><Relationship Id="rId211" Type="http://schemas.microsoft.com/office/2007/relationships/slicerCache" Target="slicerCaches/slicerCache89.xml"/><Relationship Id="rId232" Type="http://schemas.microsoft.com/office/2007/relationships/slicerCache" Target="slicerCaches/slicerCache110.xml"/><Relationship Id="rId253" Type="http://schemas.microsoft.com/office/2007/relationships/slicerCache" Target="slicerCaches/slicerCache131.xml"/><Relationship Id="rId274" Type="http://schemas.microsoft.com/office/2007/relationships/slicerCache" Target="slicerCaches/slicerCache15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pivotCacheDefinition" Target="pivotCache/pivotCacheDefinition6.xml"/><Relationship Id="rId113" Type="http://schemas.openxmlformats.org/officeDocument/2006/relationships/pivotCacheDefinition" Target="pivotCache/pivotCacheDefinition50.xml"/><Relationship Id="rId134" Type="http://schemas.microsoft.com/office/2007/relationships/slicerCache" Target="slicerCaches/slicerCache12.xml"/><Relationship Id="rId80" Type="http://schemas.openxmlformats.org/officeDocument/2006/relationships/pivotCacheDefinition" Target="pivotCache/pivotCacheDefinition17.xml"/><Relationship Id="rId155" Type="http://schemas.microsoft.com/office/2007/relationships/slicerCache" Target="slicerCaches/slicerCache33.xml"/><Relationship Id="rId176" Type="http://schemas.microsoft.com/office/2007/relationships/slicerCache" Target="slicerCaches/slicerCache54.xml"/><Relationship Id="rId197" Type="http://schemas.microsoft.com/office/2007/relationships/slicerCache" Target="slicerCaches/slicerCache75.xml"/><Relationship Id="rId201" Type="http://schemas.microsoft.com/office/2007/relationships/slicerCache" Target="slicerCaches/slicerCache79.xml"/><Relationship Id="rId222" Type="http://schemas.microsoft.com/office/2007/relationships/slicerCache" Target="slicerCaches/slicerCache100.xml"/><Relationship Id="rId243" Type="http://schemas.microsoft.com/office/2007/relationships/slicerCache" Target="slicerCaches/slicerCache121.xml"/><Relationship Id="rId264" Type="http://schemas.microsoft.com/office/2007/relationships/slicerCache" Target="slicerCaches/slicerCache14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pivotCacheDefinition" Target="pivotCache/pivotCacheDefinition40.xml"/><Relationship Id="rId124" Type="http://schemas.microsoft.com/office/2007/relationships/slicerCache" Target="slicerCaches/slicerCache2.xml"/><Relationship Id="rId70" Type="http://schemas.openxmlformats.org/officeDocument/2006/relationships/pivotCacheDefinition" Target="pivotCache/pivotCacheDefinition7.xml"/><Relationship Id="rId91" Type="http://schemas.openxmlformats.org/officeDocument/2006/relationships/pivotCacheDefinition" Target="pivotCache/pivotCacheDefinition28.xml"/><Relationship Id="rId145" Type="http://schemas.microsoft.com/office/2007/relationships/slicerCache" Target="slicerCaches/slicerCache23.xml"/><Relationship Id="rId166" Type="http://schemas.microsoft.com/office/2007/relationships/slicerCache" Target="slicerCaches/slicerCache44.xml"/><Relationship Id="rId187" Type="http://schemas.microsoft.com/office/2007/relationships/slicerCache" Target="slicerCaches/slicerCache65.xml"/><Relationship Id="rId1" Type="http://schemas.openxmlformats.org/officeDocument/2006/relationships/worksheet" Target="worksheets/sheet1.xml"/><Relationship Id="rId212" Type="http://schemas.microsoft.com/office/2007/relationships/slicerCache" Target="slicerCaches/slicerCache90.xml"/><Relationship Id="rId233" Type="http://schemas.microsoft.com/office/2007/relationships/slicerCache" Target="slicerCaches/slicerCache111.xml"/><Relationship Id="rId254" Type="http://schemas.microsoft.com/office/2007/relationships/slicerCache" Target="slicerCaches/slicerCache132.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pivotCacheDefinition" Target="pivotCache/pivotCacheDefinition51.xml"/><Relationship Id="rId275" Type="http://schemas.openxmlformats.org/officeDocument/2006/relationships/theme" Target="theme/theme1.xml"/><Relationship Id="rId60" Type="http://schemas.openxmlformats.org/officeDocument/2006/relationships/worksheet" Target="worksheets/sheet60.xml"/><Relationship Id="rId81" Type="http://schemas.openxmlformats.org/officeDocument/2006/relationships/pivotCacheDefinition" Target="pivotCache/pivotCacheDefinition18.xml"/><Relationship Id="rId135" Type="http://schemas.microsoft.com/office/2007/relationships/slicerCache" Target="slicerCaches/slicerCache13.xml"/><Relationship Id="rId156" Type="http://schemas.microsoft.com/office/2007/relationships/slicerCache" Target="slicerCaches/slicerCache34.xml"/><Relationship Id="rId177" Type="http://schemas.microsoft.com/office/2007/relationships/slicerCache" Target="slicerCaches/slicerCache55.xml"/><Relationship Id="rId198" Type="http://schemas.microsoft.com/office/2007/relationships/slicerCache" Target="slicerCaches/slicerCache76.xml"/><Relationship Id="rId202" Type="http://schemas.microsoft.com/office/2007/relationships/slicerCache" Target="slicerCaches/slicerCache80.xml"/><Relationship Id="rId223" Type="http://schemas.microsoft.com/office/2007/relationships/slicerCache" Target="slicerCaches/slicerCache101.xml"/><Relationship Id="rId244" Type="http://schemas.microsoft.com/office/2007/relationships/slicerCache" Target="slicerCaches/slicerCache122.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microsoft.com/office/2007/relationships/slicerCache" Target="slicerCaches/slicerCache143.xml"/><Relationship Id="rId50" Type="http://schemas.openxmlformats.org/officeDocument/2006/relationships/worksheet" Target="worksheets/sheet50.xml"/><Relationship Id="rId104" Type="http://schemas.openxmlformats.org/officeDocument/2006/relationships/pivotCacheDefinition" Target="pivotCache/pivotCacheDefinition41.xml"/><Relationship Id="rId125" Type="http://schemas.microsoft.com/office/2007/relationships/slicerCache" Target="slicerCaches/slicerCache3.xml"/><Relationship Id="rId146" Type="http://schemas.microsoft.com/office/2007/relationships/slicerCache" Target="slicerCaches/slicerCache24.xml"/><Relationship Id="rId167" Type="http://schemas.microsoft.com/office/2007/relationships/slicerCache" Target="slicerCaches/slicerCache45.xml"/><Relationship Id="rId188" Type="http://schemas.microsoft.com/office/2007/relationships/slicerCache" Target="slicerCaches/slicerCache66.xml"/><Relationship Id="rId71" Type="http://schemas.openxmlformats.org/officeDocument/2006/relationships/pivotCacheDefinition" Target="pivotCache/pivotCacheDefinition8.xml"/><Relationship Id="rId92" Type="http://schemas.openxmlformats.org/officeDocument/2006/relationships/pivotCacheDefinition" Target="pivotCache/pivotCacheDefinition29.xml"/><Relationship Id="rId213" Type="http://schemas.microsoft.com/office/2007/relationships/slicerCache" Target="slicerCaches/slicerCache91.xml"/><Relationship Id="rId234" Type="http://schemas.microsoft.com/office/2007/relationships/slicerCache" Target="slicerCaches/slicerCache112.xml"/><Relationship Id="rId2" Type="http://schemas.openxmlformats.org/officeDocument/2006/relationships/worksheet" Target="worksheets/sheet2.xml"/><Relationship Id="rId29" Type="http://schemas.openxmlformats.org/officeDocument/2006/relationships/worksheet" Target="worksheets/sheet29.xml"/><Relationship Id="rId255" Type="http://schemas.microsoft.com/office/2007/relationships/slicerCache" Target="slicerCaches/slicerCache133.xml"/><Relationship Id="rId276" Type="http://schemas.openxmlformats.org/officeDocument/2006/relationships/styles" Target="styles.xml"/><Relationship Id="rId40" Type="http://schemas.openxmlformats.org/officeDocument/2006/relationships/worksheet" Target="worksheets/sheet40.xml"/><Relationship Id="rId115" Type="http://schemas.openxmlformats.org/officeDocument/2006/relationships/pivotCacheDefinition" Target="pivotCache/pivotCacheDefinition52.xml"/><Relationship Id="rId136" Type="http://schemas.microsoft.com/office/2007/relationships/slicerCache" Target="slicerCaches/slicerCache14.xml"/><Relationship Id="rId157" Type="http://schemas.microsoft.com/office/2007/relationships/slicerCache" Target="slicerCaches/slicerCache35.xml"/><Relationship Id="rId178" Type="http://schemas.microsoft.com/office/2007/relationships/slicerCache" Target="slicerCaches/slicerCache56.xml"/><Relationship Id="rId61" Type="http://schemas.openxmlformats.org/officeDocument/2006/relationships/worksheet" Target="worksheets/sheet61.xml"/><Relationship Id="rId82" Type="http://schemas.openxmlformats.org/officeDocument/2006/relationships/pivotCacheDefinition" Target="pivotCache/pivotCacheDefinition19.xml"/><Relationship Id="rId199" Type="http://schemas.microsoft.com/office/2007/relationships/slicerCache" Target="slicerCaches/slicerCache77.xml"/><Relationship Id="rId203" Type="http://schemas.microsoft.com/office/2007/relationships/slicerCache" Target="slicerCaches/slicerCache81.xml"/><Relationship Id="rId19" Type="http://schemas.openxmlformats.org/officeDocument/2006/relationships/worksheet" Target="worksheets/sheet19.xml"/><Relationship Id="rId224" Type="http://schemas.microsoft.com/office/2007/relationships/slicerCache" Target="slicerCaches/slicerCache102.xml"/><Relationship Id="rId245" Type="http://schemas.microsoft.com/office/2007/relationships/slicerCache" Target="slicerCaches/slicerCache123.xml"/><Relationship Id="rId266" Type="http://schemas.microsoft.com/office/2007/relationships/slicerCache" Target="slicerCaches/slicerCache144.xml"/><Relationship Id="rId30" Type="http://schemas.openxmlformats.org/officeDocument/2006/relationships/worksheet" Target="worksheets/sheet30.xml"/><Relationship Id="rId105" Type="http://schemas.openxmlformats.org/officeDocument/2006/relationships/pivotCacheDefinition" Target="pivotCache/pivotCacheDefinition42.xml"/><Relationship Id="rId126" Type="http://schemas.microsoft.com/office/2007/relationships/slicerCache" Target="slicerCaches/slicerCache4.xml"/><Relationship Id="rId147" Type="http://schemas.microsoft.com/office/2007/relationships/slicerCache" Target="slicerCaches/slicerCache25.xml"/><Relationship Id="rId168" Type="http://schemas.microsoft.com/office/2007/relationships/slicerCache" Target="slicerCaches/slicerCache46.xml"/><Relationship Id="rId51" Type="http://schemas.openxmlformats.org/officeDocument/2006/relationships/worksheet" Target="worksheets/sheet51.xml"/><Relationship Id="rId72" Type="http://schemas.openxmlformats.org/officeDocument/2006/relationships/pivotCacheDefinition" Target="pivotCache/pivotCacheDefinition9.xml"/><Relationship Id="rId93" Type="http://schemas.openxmlformats.org/officeDocument/2006/relationships/pivotCacheDefinition" Target="pivotCache/pivotCacheDefinition30.xml"/><Relationship Id="rId189" Type="http://schemas.microsoft.com/office/2007/relationships/slicerCache" Target="slicerCaches/slicerCache67.xml"/><Relationship Id="rId3" Type="http://schemas.openxmlformats.org/officeDocument/2006/relationships/worksheet" Target="worksheets/sheet3.xml"/><Relationship Id="rId214" Type="http://schemas.microsoft.com/office/2007/relationships/slicerCache" Target="slicerCaches/slicerCache92.xml"/><Relationship Id="rId235" Type="http://schemas.microsoft.com/office/2007/relationships/slicerCache" Target="slicerCaches/slicerCache113.xml"/><Relationship Id="rId256" Type="http://schemas.microsoft.com/office/2007/relationships/slicerCache" Target="slicerCaches/slicerCache134.xml"/><Relationship Id="rId277" Type="http://schemas.openxmlformats.org/officeDocument/2006/relationships/sharedStrings" Target="sharedStrings.xml"/><Relationship Id="rId116" Type="http://schemas.openxmlformats.org/officeDocument/2006/relationships/pivotCacheDefinition" Target="pivotCache/pivotCacheDefinition53.xml"/><Relationship Id="rId137" Type="http://schemas.microsoft.com/office/2007/relationships/slicerCache" Target="slicerCaches/slicerCache15.xml"/><Relationship Id="rId158" Type="http://schemas.microsoft.com/office/2007/relationships/slicerCache" Target="slicerCaches/slicerCache3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pivotCacheDefinition" Target="pivotCache/pivotCacheDefinition20.xml"/><Relationship Id="rId179" Type="http://schemas.microsoft.com/office/2007/relationships/slicerCache" Target="slicerCaches/slicerCache57.xml"/><Relationship Id="rId190" Type="http://schemas.microsoft.com/office/2007/relationships/slicerCache" Target="slicerCaches/slicerCache68.xml"/><Relationship Id="rId204" Type="http://schemas.microsoft.com/office/2007/relationships/slicerCache" Target="slicerCaches/slicerCache82.xml"/><Relationship Id="rId225" Type="http://schemas.microsoft.com/office/2007/relationships/slicerCache" Target="slicerCaches/slicerCache103.xml"/><Relationship Id="rId246" Type="http://schemas.microsoft.com/office/2007/relationships/slicerCache" Target="slicerCaches/slicerCache124.xml"/><Relationship Id="rId267" Type="http://schemas.microsoft.com/office/2007/relationships/slicerCache" Target="slicerCaches/slicerCache145.xml"/><Relationship Id="rId106" Type="http://schemas.openxmlformats.org/officeDocument/2006/relationships/pivotCacheDefinition" Target="pivotCache/pivotCacheDefinition43.xml"/><Relationship Id="rId127" Type="http://schemas.microsoft.com/office/2007/relationships/slicerCache" Target="slicerCaches/slicerCache5.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pivotCacheDefinition" Target="pivotCache/pivotCacheDefinition10.xml"/><Relationship Id="rId94" Type="http://schemas.openxmlformats.org/officeDocument/2006/relationships/pivotCacheDefinition" Target="pivotCache/pivotCacheDefinition31.xml"/><Relationship Id="rId148" Type="http://schemas.microsoft.com/office/2007/relationships/slicerCache" Target="slicerCaches/slicerCache26.xml"/><Relationship Id="rId169" Type="http://schemas.microsoft.com/office/2007/relationships/slicerCache" Target="slicerCaches/slicerCache47.xml"/><Relationship Id="rId4" Type="http://schemas.openxmlformats.org/officeDocument/2006/relationships/worksheet" Target="worksheets/sheet4.xml"/><Relationship Id="rId180" Type="http://schemas.microsoft.com/office/2007/relationships/slicerCache" Target="slicerCaches/slicerCache58.xml"/><Relationship Id="rId215" Type="http://schemas.microsoft.com/office/2007/relationships/slicerCache" Target="slicerCaches/slicerCache93.xml"/><Relationship Id="rId236" Type="http://schemas.microsoft.com/office/2007/relationships/slicerCache" Target="slicerCaches/slicerCache114.xml"/><Relationship Id="rId257" Type="http://schemas.microsoft.com/office/2007/relationships/slicerCache" Target="slicerCaches/slicerCache135.xml"/><Relationship Id="rId278" Type="http://schemas.openxmlformats.org/officeDocument/2006/relationships/calcChain" Target="calcChain.xml"/><Relationship Id="rId42" Type="http://schemas.openxmlformats.org/officeDocument/2006/relationships/worksheet" Target="worksheets/sheet42.xml"/><Relationship Id="rId84" Type="http://schemas.openxmlformats.org/officeDocument/2006/relationships/pivotCacheDefinition" Target="pivotCache/pivotCacheDefinition21.xml"/><Relationship Id="rId138" Type="http://schemas.microsoft.com/office/2007/relationships/slicerCache" Target="slicerCaches/slicerCache16.xml"/><Relationship Id="rId191" Type="http://schemas.microsoft.com/office/2007/relationships/slicerCache" Target="slicerCaches/slicerCache69.xml"/><Relationship Id="rId205" Type="http://schemas.microsoft.com/office/2007/relationships/slicerCache" Target="slicerCaches/slicerCache83.xml"/><Relationship Id="rId247" Type="http://schemas.microsoft.com/office/2007/relationships/slicerCache" Target="slicerCaches/slicerCache125.xml"/><Relationship Id="rId107" Type="http://schemas.openxmlformats.org/officeDocument/2006/relationships/pivotCacheDefinition" Target="pivotCache/pivotCacheDefinition44.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microsoft.com/office/2007/relationships/slicerCache" Target="slicerCaches/slicerCache27.xml"/><Relationship Id="rId95" Type="http://schemas.openxmlformats.org/officeDocument/2006/relationships/pivotCacheDefinition" Target="pivotCache/pivotCacheDefinition32.xml"/><Relationship Id="rId160" Type="http://schemas.microsoft.com/office/2007/relationships/slicerCache" Target="slicerCaches/slicerCache38.xml"/><Relationship Id="rId216" Type="http://schemas.microsoft.com/office/2007/relationships/slicerCache" Target="slicerCaches/slicerCache9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_rels/activeX3.xml.rels><?xml version="1.0" encoding="UTF-8" standalone="yes"?>
<Relationships xmlns="http://schemas.openxmlformats.org/package/2006/relationships"><Relationship Id="rId1" Type="http://schemas.microsoft.com/office/2006/relationships/activeXControlBinary" Target="activeX3.bin"/></Relationships>
</file>

<file path=xl/activeX/_rels/activeX4.xml.rels><?xml version="1.0" encoding="UTF-8" standalone="yes"?>
<Relationships xmlns="http://schemas.openxmlformats.org/package/2006/relationships"><Relationship Id="rId1" Type="http://schemas.microsoft.com/office/2006/relationships/activeXControlBinary" Target="activeX4.bin"/></Relationships>
</file>

<file path=xl/activeX/_rels/activeX5.xml.rels><?xml version="1.0" encoding="UTF-8" standalone="yes"?>
<Relationships xmlns="http://schemas.openxmlformats.org/package/2006/relationships"><Relationship Id="rId1" Type="http://schemas.microsoft.com/office/2006/relationships/activeXControlBinary" Target="activeX5.bin"/></Relationships>
</file>

<file path=xl/activeX/_rels/activeX6.xml.rels><?xml version="1.0" encoding="UTF-8" standalone="yes"?>
<Relationships xmlns="http://schemas.openxmlformats.org/package/2006/relationships"><Relationship Id="rId1" Type="http://schemas.microsoft.com/office/2006/relationships/activeXControlBinary" Target="activeX6.bin"/></Relationships>
</file>

<file path=xl/activeX/_rels/activeX7.xml.rels><?xml version="1.0" encoding="UTF-8" standalone="yes"?>
<Relationships xmlns="http://schemas.openxmlformats.org/package/2006/relationships"><Relationship Id="rId1" Type="http://schemas.microsoft.com/office/2006/relationships/activeXControlBinary" Target="activeX7.bin"/></Relationships>
</file>

<file path=xl/activeX/_rels/activeX8.xml.rels><?xml version="1.0" encoding="UTF-8" standalone="yes"?>
<Relationships xmlns="http://schemas.openxmlformats.org/package/2006/relationships"><Relationship Id="rId1" Type="http://schemas.microsoft.com/office/2006/relationships/activeXControlBinary" Target="activeX8.bin"/></Relationships>
</file>

<file path=xl/activeX/_rels/activeX9.xml.rels><?xml version="1.0" encoding="UTF-8" standalone="yes"?>
<Relationships xmlns="http://schemas.openxmlformats.org/package/2006/relationships"><Relationship Id="rId1" Type="http://schemas.microsoft.com/office/2006/relationships/activeXControlBinary" Target="activeX9.bin"/></Relationships>
</file>

<file path=xl/activeX/_rels/activeX10.xml.rels><?xml version="1.0" encoding="UTF-8" standalone="yes"?>
<Relationships xmlns="http://schemas.openxmlformats.org/package/2006/relationships"><Relationship Id="rId1" Type="http://schemas.microsoft.com/office/2006/relationships/activeXControlBinary" Target="activeX10.bin"/></Relationships>
</file>

<file path=xl/activeX/_rels/activeX11.xml.rels><?xml version="1.0" encoding="UTF-8" standalone="yes"?>
<Relationships xmlns="http://schemas.openxmlformats.org/package/2006/relationships"><Relationship Id="rId1" Type="http://schemas.microsoft.com/office/2006/relationships/activeXControlBinary" Target="activeX11.bin"/></Relationships>
</file>

<file path=xl/activeX/_rels/activeX12.xml.rels><?xml version="1.0" encoding="UTF-8" standalone="yes"?>
<Relationships xmlns="http://schemas.openxmlformats.org/package/2006/relationships"><Relationship Id="rId1" Type="http://schemas.microsoft.com/office/2006/relationships/activeXControlBinary" Target="activeX12.bin"/></Relationships>
</file>

<file path=xl/activeX/_rels/activeX13.xml.rels><?xml version="1.0" encoding="UTF-8" standalone="yes"?>
<Relationships xmlns="http://schemas.openxmlformats.org/package/2006/relationships"><Relationship Id="rId1" Type="http://schemas.microsoft.com/office/2006/relationships/activeXControlBinary" Target="activeX13.bin"/></Relationships>
</file>

<file path=xl/activeX/_rels/activeX14.xml.rels><?xml version="1.0" encoding="UTF-8" standalone="yes"?>
<Relationships xmlns="http://schemas.openxmlformats.org/package/2006/relationships"><Relationship Id="rId1" Type="http://schemas.microsoft.com/office/2006/relationships/activeXControlBinary" Target="activeX14.bin"/></Relationships>
</file>

<file path=xl/activeX/_rels/activeX15.xml.rels><?xml version="1.0" encoding="UTF-8" standalone="yes"?>
<Relationships xmlns="http://schemas.openxmlformats.org/package/2006/relationships"><Relationship Id="rId1" Type="http://schemas.microsoft.com/office/2006/relationships/activeXControlBinary" Target="activeX15.bin"/></Relationships>
</file>

<file path=xl/activeX/activeX1.xml><?xml version="1.0" encoding="utf-8"?>
<ax:ocx xmlns:ax="http://schemas.microsoft.com/office/2006/activeX" xmlns:r="http://schemas.openxmlformats.org/officeDocument/2006/relationships" ax:classid="{5512D11A-5CC6-11CF-8D67-00AA00BDCE1D}" ax:persistence="persistStream" r:id="rId1"/>
</file>

<file path=xl/activeX/activeX2.xml><?xml version="1.0" encoding="utf-8"?>
<ax:ocx xmlns:ax="http://schemas.microsoft.com/office/2006/activeX" xmlns:r="http://schemas.openxmlformats.org/officeDocument/2006/relationships" ax:classid="{5512D11A-5CC6-11CF-8D67-00AA00BDCE1D}" ax:persistence="persistStream" r:id="rId1"/>
</file>

<file path=xl/activeX/activeX3.xml><?xml version="1.0" encoding="utf-8"?>
<ax:ocx xmlns:ax="http://schemas.microsoft.com/office/2006/activeX" xmlns:r="http://schemas.openxmlformats.org/officeDocument/2006/relationships" ax:classid="{5512D11A-5CC6-11CF-8D67-00AA00BDCE1D}" ax:persistence="persistStream" r:id="rId1"/>
</file>

<file path=xl/activeX/activeX4.xml><?xml version="1.0" encoding="utf-8"?>
<ax:ocx xmlns:ax="http://schemas.microsoft.com/office/2006/activeX" xmlns:r="http://schemas.openxmlformats.org/officeDocument/2006/relationships" ax:classid="{5512D11A-5CC6-11CF-8D67-00AA00BDCE1D}" ax:persistence="persistStream" r:id="rId1"/>
</file>

<file path=xl/activeX/activeX5.xml><?xml version="1.0" encoding="utf-8"?>
<ax:ocx xmlns:ax="http://schemas.microsoft.com/office/2006/activeX" xmlns:r="http://schemas.openxmlformats.org/officeDocument/2006/relationships" ax:classid="{5512D11A-5CC6-11CF-8D67-00AA00BDCE1D}" ax:persistence="persistStream" r:id="rId1"/>
</file>

<file path=xl/activeX/activeX6.xml><?xml version="1.0" encoding="utf-8"?>
<ax:ocx xmlns:ax="http://schemas.microsoft.com/office/2006/activeX" xmlns:r="http://schemas.openxmlformats.org/officeDocument/2006/relationships" ax:classid="{5512D11A-5CC6-11CF-8D67-00AA00BDCE1D}" ax:persistence="persistStream" r:id="rId1"/>
</file>

<file path=xl/activeX/activeX7.xml><?xml version="1.0" encoding="utf-8"?>
<ax:ocx xmlns:ax="http://schemas.microsoft.com/office/2006/activeX" xmlns:r="http://schemas.openxmlformats.org/officeDocument/2006/relationships" ax:classid="{5512D11A-5CC6-11CF-8D67-00AA00BDCE1D}" ax:persistence="persistStream" r:id="rId1"/>
</file>

<file path=xl/activeX/activeX8.xml><?xml version="1.0" encoding="utf-8"?>
<ax:ocx xmlns:ax="http://schemas.microsoft.com/office/2006/activeX" xmlns:r="http://schemas.openxmlformats.org/officeDocument/2006/relationships" ax:classid="{5512D11A-5CC6-11CF-8D67-00AA00BDCE1D}" ax:persistence="persistStream" r:id="rId1"/>
</file>

<file path=xl/activeX/activeX9.xml><?xml version="1.0" encoding="utf-8"?>
<ax:ocx xmlns:ax="http://schemas.microsoft.com/office/2006/activeX" xmlns:r="http://schemas.openxmlformats.org/officeDocument/2006/relationships" ax:classid="{5512D11A-5CC6-11CF-8D67-00AA00BDCE1D}" ax:persistence="persistStream" r:id="rId1"/>
</file>

<file path=xl/activeX/activeX10.xml><?xml version="1.0" encoding="utf-8"?>
<ax:ocx xmlns:ax="http://schemas.microsoft.com/office/2006/activeX" xmlns:r="http://schemas.openxmlformats.org/officeDocument/2006/relationships" ax:classid="{5512D11A-5CC6-11CF-8D67-00AA00BDCE1D}" ax:persistence="persistStream" r:id="rId1"/>
</file>

<file path=xl/activeX/activeX11.xml><?xml version="1.0" encoding="utf-8"?>
<ax:ocx xmlns:ax="http://schemas.microsoft.com/office/2006/activeX" xmlns:r="http://schemas.openxmlformats.org/officeDocument/2006/relationships" ax:classid="{5512D11A-5CC6-11CF-8D67-00AA00BDCE1D}" ax:persistence="persistStream" r:id="rId1"/>
</file>

<file path=xl/activeX/activeX12.xml><?xml version="1.0" encoding="utf-8"?>
<ax:ocx xmlns:ax="http://schemas.microsoft.com/office/2006/activeX" xmlns:r="http://schemas.openxmlformats.org/officeDocument/2006/relationships" ax:classid="{5512D11A-5CC6-11CF-8D67-00AA00BDCE1D}" ax:persistence="persistStream" r:id="rId1"/>
</file>

<file path=xl/activeX/activeX13.xml><?xml version="1.0" encoding="utf-8"?>
<ax:ocx xmlns:ax="http://schemas.microsoft.com/office/2006/activeX" xmlns:r="http://schemas.openxmlformats.org/officeDocument/2006/relationships" ax:classid="{5512D11A-5CC6-11CF-8D67-00AA00BDCE1D}" ax:persistence="persistStream" r:id="rId1"/>
</file>

<file path=xl/activeX/activeX14.xml><?xml version="1.0" encoding="utf-8"?>
<ax:ocx xmlns:ax="http://schemas.microsoft.com/office/2006/activeX" xmlns:r="http://schemas.openxmlformats.org/officeDocument/2006/relationships" ax:classid="{5512D11A-5CC6-11CF-8D67-00AA00BDCE1D}" ax:persistence="persistStream" r:id="rId1"/>
</file>

<file path=xl/activeX/activeX15.xml><?xml version="1.0" encoding="utf-8"?>
<ax:ocx xmlns:ax="http://schemas.microsoft.com/office/2006/activeX" xmlns:r="http://schemas.openxmlformats.org/officeDocument/2006/relationships" ax:classid="{5512D11A-5CC6-11CF-8D67-00AA00BDCE1D}" ax:persistence="persistStream" r:id="rId1"/>
</file>

<file path=xl/charts/_rels/chart10.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11.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15.xml"/></Relationships>
</file>

<file path=xl/charts/_rels/chart15.xml.rels><?xml version="1.0" encoding="UTF-8" standalone="yes"?>
<Relationships xmlns="http://schemas.openxmlformats.org/package/2006/relationships"><Relationship Id="rId2" Type="http://schemas.openxmlformats.org/officeDocument/2006/relationships/chartUserShapes" Target="../drawings/drawing17.xml"/><Relationship Id="rId1" Type="http://schemas.openxmlformats.org/officeDocument/2006/relationships/themeOverride" Target="../theme/themeOverride3.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46.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_rels/chart47.xml.rels><?xml version="1.0" encoding="UTF-8" standalone="yes"?>
<Relationships xmlns="http://schemas.openxmlformats.org/package/2006/relationships"><Relationship Id="rId1" Type="http://schemas.openxmlformats.org/officeDocument/2006/relationships/themeOverride" Target="../theme/themeOverride6.xml"/></Relationships>
</file>

<file path=xl/charts/_rels/chart48.xml.rels><?xml version="1.0" encoding="UTF-8" standalone="yes"?>
<Relationships xmlns="http://schemas.openxmlformats.org/package/2006/relationships"><Relationship Id="rId1" Type="http://schemas.openxmlformats.org/officeDocument/2006/relationships/themeOverride" Target="../theme/themeOverrid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[report_pivot_dias_EUTRADE.xlsx]STATUS...pivot!PivotTable5</c:name>
    <c:fmtId val="0"/>
  </c:pivotSource>
  <c:chart>
    <c:autoTitleDeleted val="0"/>
    <c:pivotFmts>
      <c:pivotFmt>
        <c:idx val="0"/>
        <c:spPr>
          <a:solidFill>
            <a:schemeClr val="accent1"/>
          </a:solidFill>
        </c:spPr>
        <c:marker>
          <c:symbol val="none"/>
        </c:marker>
      </c:pivotFmt>
      <c:pivotFmt>
        <c:idx val="1"/>
        <c:spPr>
          <a:solidFill>
            <a:srgbClr val="C00000"/>
          </a:solidFill>
        </c:spPr>
        <c:marker>
          <c:symbol val="none"/>
        </c:marker>
      </c:pivotFmt>
      <c:pivotFmt>
        <c:idx val="2"/>
        <c:spPr>
          <a:solidFill>
            <a:schemeClr val="accent2">
              <a:lumMod val="60000"/>
              <a:lumOff val="40000"/>
            </a:schemeClr>
          </a:solidFill>
        </c:spPr>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spPr>
          <a:solidFill>
            <a:schemeClr val="bg1">
              <a:lumMod val="50000"/>
            </a:schemeClr>
          </a:solidFill>
        </c:spPr>
      </c:pivotFmt>
      <c:pivotFmt>
        <c:idx val="14"/>
        <c:spPr>
          <a:solidFill>
            <a:schemeClr val="bg1">
              <a:lumMod val="50000"/>
            </a:schemeClr>
          </a:solidFill>
        </c:spP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s>
    <c:plotArea>
      <c:layout/>
      <c:barChart>
        <c:barDir val="col"/>
        <c:grouping val="clustered"/>
        <c:varyColors val="0"/>
        <c:ser>
          <c:idx val="0"/>
          <c:order val="0"/>
          <c:tx>
            <c:strRef>
              <c:f>STATUS...pivot!$B$3:$B$4</c:f>
              <c:strCache>
                <c:ptCount val="1"/>
                <c:pt idx="0">
                  <c:v>objval</c:v>
                </c:pt>
              </c:strCache>
            </c:strRef>
          </c:tx>
          <c:invertIfNegative val="0"/>
          <c:dPt>
            <c:idx val="10"/>
            <c:invertIfNegative val="0"/>
            <c:bubble3D val="0"/>
            <c:extLst>
              <c:ext xmlns:c16="http://schemas.microsoft.com/office/drawing/2014/chart" uri="{C3380CC4-5D6E-409C-BE32-E72D297353CC}">
                <c16:uniqueId val="{00000000-CEF2-4AD4-8E41-C84A050C8B48}"/>
              </c:ext>
            </c:extLst>
          </c:dPt>
          <c:cat>
            <c:strRef>
              <c:f>STATUS...pivot!$A$5:$A$15</c:f>
              <c:strCache>
                <c:ptCount val="10"/>
                <c:pt idx="0">
                  <c:v>2015</c:v>
                </c:pt>
                <c:pt idx="1">
                  <c:v>2020</c:v>
                </c:pt>
                <c:pt idx="2">
                  <c:v>2025</c:v>
                </c:pt>
                <c:pt idx="3">
                  <c:v>2030</c:v>
                </c:pt>
                <c:pt idx="4">
                  <c:v>Bmk</c:v>
                </c:pt>
                <c:pt idx="5">
                  <c:v>2011</c:v>
                </c:pt>
                <c:pt idx="6">
                  <c:v>2035</c:v>
                </c:pt>
                <c:pt idx="7">
                  <c:v>2040</c:v>
                </c:pt>
                <c:pt idx="8">
                  <c:v>2045</c:v>
                </c:pt>
                <c:pt idx="9">
                  <c:v>2050</c:v>
                </c:pt>
              </c:strCache>
            </c:strRef>
          </c:cat>
          <c:val>
            <c:numRef>
              <c:f>STATUS...pivot!$B$5:$B$15</c:f>
              <c:numCache>
                <c:formatCode>General</c:formatCode>
                <c:ptCount val="10"/>
                <c:pt idx="1">
                  <c:v>9.9999999999999995E-7</c:v>
                </c:pt>
                <c:pt idx="4">
                  <c:v>0.45636300000000002</c:v>
                </c:pt>
                <c:pt idx="9">
                  <c:v>9.9999999999999995E-7</c:v>
                </c:pt>
              </c:numCache>
            </c:numRef>
          </c:val>
          <c:extLst>
            <c:ext xmlns:c16="http://schemas.microsoft.com/office/drawing/2014/chart" uri="{C3380CC4-5D6E-409C-BE32-E72D297353CC}">
              <c16:uniqueId val="{00000001-CEF2-4AD4-8E41-C84A050C8B48}"/>
            </c:ext>
          </c:extLst>
        </c:ser>
        <c:ser>
          <c:idx val="1"/>
          <c:order val="1"/>
          <c:tx>
            <c:strRef>
              <c:f>STATUS...pivot!$C$3:$C$4</c:f>
              <c:strCache>
                <c:ptCount val="1"/>
                <c:pt idx="0">
                  <c:v>iterUsd (Thd.)</c:v>
                </c:pt>
              </c:strCache>
            </c:strRef>
          </c:tx>
          <c:invertIfNegative val="0"/>
          <c:cat>
            <c:strRef>
              <c:f>STATUS...pivot!$A$5:$A$15</c:f>
              <c:strCache>
                <c:ptCount val="10"/>
                <c:pt idx="0">
                  <c:v>2015</c:v>
                </c:pt>
                <c:pt idx="1">
                  <c:v>2020</c:v>
                </c:pt>
                <c:pt idx="2">
                  <c:v>2025</c:v>
                </c:pt>
                <c:pt idx="3">
                  <c:v>2030</c:v>
                </c:pt>
                <c:pt idx="4">
                  <c:v>Bmk</c:v>
                </c:pt>
                <c:pt idx="5">
                  <c:v>2011</c:v>
                </c:pt>
                <c:pt idx="6">
                  <c:v>2035</c:v>
                </c:pt>
                <c:pt idx="7">
                  <c:v>2040</c:v>
                </c:pt>
                <c:pt idx="8">
                  <c:v>2045</c:v>
                </c:pt>
                <c:pt idx="9">
                  <c:v>2050</c:v>
                </c:pt>
              </c:strCache>
            </c:strRef>
          </c:cat>
          <c:val>
            <c:numRef>
              <c:f>STATUS...pivot!$C$5:$C$15</c:f>
              <c:numCache>
                <c:formatCode>General</c:formatCode>
                <c:ptCount val="10"/>
                <c:pt idx="0">
                  <c:v>0.219</c:v>
                </c:pt>
                <c:pt idx="1">
                  <c:v>0.159</c:v>
                </c:pt>
                <c:pt idx="2">
                  <c:v>0.33900000000000002</c:v>
                </c:pt>
                <c:pt idx="3">
                  <c:v>0.19400000000000001</c:v>
                </c:pt>
                <c:pt idx="5">
                  <c:v>2.1999999999999999E-2</c:v>
                </c:pt>
                <c:pt idx="6">
                  <c:v>0.16800000000000001</c:v>
                </c:pt>
                <c:pt idx="7">
                  <c:v>0.216</c:v>
                </c:pt>
                <c:pt idx="8">
                  <c:v>0.254</c:v>
                </c:pt>
                <c:pt idx="9">
                  <c:v>0.30399999999999999</c:v>
                </c:pt>
              </c:numCache>
            </c:numRef>
          </c:val>
          <c:extLst>
            <c:ext xmlns:c16="http://schemas.microsoft.com/office/drawing/2014/chart" uri="{C3380CC4-5D6E-409C-BE32-E72D297353CC}">
              <c16:uniqueId val="{00000002-CEF2-4AD4-8E41-C84A050C8B48}"/>
            </c:ext>
          </c:extLst>
        </c:ser>
        <c:ser>
          <c:idx val="2"/>
          <c:order val="2"/>
          <c:tx>
            <c:strRef>
              <c:f>STATUS...pivot!$D$3:$D$4</c:f>
              <c:strCache>
                <c:ptCount val="1"/>
                <c:pt idx="0">
                  <c:v>solvestat</c:v>
                </c:pt>
              </c:strCache>
            </c:strRef>
          </c:tx>
          <c:invertIfNegative val="0"/>
          <c:cat>
            <c:strRef>
              <c:f>STATUS...pivot!$A$5:$A$15</c:f>
              <c:strCache>
                <c:ptCount val="10"/>
                <c:pt idx="0">
                  <c:v>2015</c:v>
                </c:pt>
                <c:pt idx="1">
                  <c:v>2020</c:v>
                </c:pt>
                <c:pt idx="2">
                  <c:v>2025</c:v>
                </c:pt>
                <c:pt idx="3">
                  <c:v>2030</c:v>
                </c:pt>
                <c:pt idx="4">
                  <c:v>Bmk</c:v>
                </c:pt>
                <c:pt idx="5">
                  <c:v>2011</c:v>
                </c:pt>
                <c:pt idx="6">
                  <c:v>2035</c:v>
                </c:pt>
                <c:pt idx="7">
                  <c:v>2040</c:v>
                </c:pt>
                <c:pt idx="8">
                  <c:v>2045</c:v>
                </c:pt>
                <c:pt idx="9">
                  <c:v>2050</c:v>
                </c:pt>
              </c:strCache>
            </c:strRef>
          </c:cat>
          <c:val>
            <c:numRef>
              <c:f>STATUS...pivot!$D$5:$D$15</c:f>
              <c:numCache>
                <c:formatCode>General</c:formatCode>
                <c:ptCount val="10"/>
                <c:pt idx="0">
                  <c:v>1</c:v>
                </c:pt>
                <c:pt idx="1">
                  <c:v>1</c:v>
                </c:pt>
                <c:pt idx="2">
                  <c:v>1</c:v>
                </c:pt>
                <c:pt idx="3">
                  <c:v>1</c:v>
                </c:pt>
                <c:pt idx="4">
                  <c:v>2</c:v>
                </c:pt>
                <c:pt idx="5">
                  <c:v>1</c:v>
                </c:pt>
                <c:pt idx="6">
                  <c:v>1</c:v>
                </c:pt>
                <c:pt idx="7">
                  <c:v>1</c:v>
                </c:pt>
                <c:pt idx="8">
                  <c:v>1</c:v>
                </c:pt>
                <c:pt idx="9">
                  <c:v>1</c:v>
                </c:pt>
              </c:numCache>
            </c:numRef>
          </c:val>
          <c:extLst>
            <c:ext xmlns:c16="http://schemas.microsoft.com/office/drawing/2014/chart" uri="{C3380CC4-5D6E-409C-BE32-E72D297353CC}">
              <c16:uniqueId val="{00000003-CEF2-4AD4-8E41-C84A050C8B48}"/>
            </c:ext>
          </c:extLst>
        </c:ser>
        <c:ser>
          <c:idx val="3"/>
          <c:order val="3"/>
          <c:tx>
            <c:strRef>
              <c:f>STATUS...pivot!$E$3:$E$4</c:f>
              <c:strCache>
                <c:ptCount val="1"/>
                <c:pt idx="0">
                  <c:v>modelstat</c:v>
                </c:pt>
              </c:strCache>
            </c:strRef>
          </c:tx>
          <c:invertIfNegative val="0"/>
          <c:cat>
            <c:strRef>
              <c:f>STATUS...pivot!$A$5:$A$15</c:f>
              <c:strCache>
                <c:ptCount val="10"/>
                <c:pt idx="0">
                  <c:v>2015</c:v>
                </c:pt>
                <c:pt idx="1">
                  <c:v>2020</c:v>
                </c:pt>
                <c:pt idx="2">
                  <c:v>2025</c:v>
                </c:pt>
                <c:pt idx="3">
                  <c:v>2030</c:v>
                </c:pt>
                <c:pt idx="4">
                  <c:v>Bmk</c:v>
                </c:pt>
                <c:pt idx="5">
                  <c:v>2011</c:v>
                </c:pt>
                <c:pt idx="6">
                  <c:v>2035</c:v>
                </c:pt>
                <c:pt idx="7">
                  <c:v>2040</c:v>
                </c:pt>
                <c:pt idx="8">
                  <c:v>2045</c:v>
                </c:pt>
                <c:pt idx="9">
                  <c:v>2050</c:v>
                </c:pt>
              </c:strCache>
            </c:strRef>
          </c:cat>
          <c:val>
            <c:numRef>
              <c:f>STATUS...pivot!$E$5:$E$15</c:f>
              <c:numCache>
                <c:formatCode>General</c:formatCode>
                <c:ptCount val="10"/>
                <c:pt idx="0">
                  <c:v>1</c:v>
                </c:pt>
                <c:pt idx="1">
                  <c:v>1</c:v>
                </c:pt>
                <c:pt idx="2">
                  <c:v>1</c:v>
                </c:pt>
                <c:pt idx="3">
                  <c:v>1</c:v>
                </c:pt>
                <c:pt idx="4">
                  <c:v>6</c:v>
                </c:pt>
                <c:pt idx="5">
                  <c:v>1</c:v>
                </c:pt>
                <c:pt idx="6">
                  <c:v>1</c:v>
                </c:pt>
                <c:pt idx="7">
                  <c:v>1</c:v>
                </c:pt>
                <c:pt idx="8">
                  <c:v>1</c:v>
                </c:pt>
                <c:pt idx="9">
                  <c:v>1</c:v>
                </c:pt>
              </c:numCache>
            </c:numRef>
          </c:val>
          <c:extLst>
            <c:ext xmlns:c16="http://schemas.microsoft.com/office/drawing/2014/chart" uri="{C3380CC4-5D6E-409C-BE32-E72D297353CC}">
              <c16:uniqueId val="{00000004-CEF2-4AD4-8E41-C84A050C8B48}"/>
            </c:ext>
          </c:extLst>
        </c:ser>
        <c:dLbls>
          <c:showLegendKey val="0"/>
          <c:showVal val="0"/>
          <c:showCatName val="0"/>
          <c:showSerName val="0"/>
          <c:showPercent val="0"/>
          <c:showBubbleSize val="0"/>
        </c:dLbls>
        <c:gapWidth val="0"/>
        <c:axId val="248781312"/>
        <c:axId val="403743872"/>
      </c:barChart>
      <c:catAx>
        <c:axId val="248781312"/>
        <c:scaling>
          <c:orientation val="minMax"/>
        </c:scaling>
        <c:delete val="0"/>
        <c:axPos val="b"/>
        <c:numFmt formatCode="General" sourceLinked="0"/>
        <c:majorTickMark val="out"/>
        <c:minorTickMark val="none"/>
        <c:tickLblPos val="nextTo"/>
        <c:crossAx val="403743872"/>
        <c:crosses val="autoZero"/>
        <c:auto val="1"/>
        <c:lblAlgn val="ctr"/>
        <c:lblOffset val="100"/>
        <c:noMultiLvlLbl val="0"/>
      </c:catAx>
      <c:valAx>
        <c:axId val="403743872"/>
        <c:scaling>
          <c:orientation val="minMax"/>
          <c:max val="6"/>
        </c:scaling>
        <c:delete val="0"/>
        <c:axPos val="l"/>
        <c:majorGridlines/>
        <c:numFmt formatCode="General" sourceLinked="1"/>
        <c:majorTickMark val="out"/>
        <c:minorTickMark val="none"/>
        <c:tickLblPos val="nextTo"/>
        <c:crossAx val="248781312"/>
        <c:crosses val="autoZero"/>
        <c:crossBetween val="between"/>
      </c:valAx>
    </c:plotArea>
    <c:legend>
      <c:legendPos val="r"/>
      <c:layout/>
      <c:overlay val="0"/>
      <c:txPr>
        <a:bodyPr/>
        <a:lstStyle/>
        <a:p>
          <a:pPr rtl="0">
            <a:defRPr/>
          </a:pPr>
          <a:endParaRPr lang="de-DE"/>
        </a:p>
      </c:txPr>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[report_pivot_dias_EUTRADE.xlsx]WELF.p!PivotTable3</c:name>
    <c:fmtId val="2"/>
  </c:pivotSource>
  <c:chart>
    <c:title>
      <c:tx>
        <c:rich>
          <a:bodyPr/>
          <a:lstStyle/>
          <a:p>
            <a:pPr>
              <a:defRPr/>
            </a:pPr>
            <a:r>
              <a:rPr lang="en-US"/>
              <a:t>Welfare</a:t>
            </a:r>
          </a:p>
        </c:rich>
      </c:tx>
      <c:layout>
        <c:manualLayout>
          <c:xMode val="edge"/>
          <c:yMode val="edge"/>
          <c:x val="0.43731822750879545"/>
          <c:y val="0"/>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ln>
            <a:solidFill>
              <a:sysClr val="windowText" lastClr="000000"/>
            </a:solidFill>
            <a:prstDash val="sysDot"/>
          </a:ln>
        </c:spPr>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spPr>
          <a:ln>
            <a:solidFill>
              <a:sysClr val="windowText" lastClr="000000"/>
            </a:solidFill>
            <a:prstDash val="sysDot"/>
          </a:ln>
        </c:spPr>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pivotFmt>
      <c:pivotFmt>
        <c:idx val="37"/>
      </c:pivotFmt>
      <c:pivotFmt>
        <c:idx val="38"/>
      </c:pivotFmt>
      <c:pivotFmt>
        <c:idx val="39"/>
      </c:pivotFmt>
      <c:pivotFmt>
        <c:idx val="40"/>
      </c:pivotFmt>
      <c:pivotFmt>
        <c:idx val="41"/>
        <c:spPr>
          <a:ln>
            <a:solidFill>
              <a:schemeClr val="accent6">
                <a:lumMod val="75000"/>
              </a:schemeClr>
            </a:solidFill>
          </a:ln>
        </c:spPr>
      </c:pivotFmt>
      <c:pivotFmt>
        <c:idx val="42"/>
        <c:marker>
          <c:symbol val="none"/>
        </c:marker>
      </c:pivotFmt>
      <c:pivotFmt>
        <c:idx val="43"/>
      </c:pivotFmt>
      <c:pivotFmt>
        <c:idx val="44"/>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pivotFmt>
      <c:pivotFmt>
        <c:idx val="51"/>
      </c:pivotFmt>
      <c:pivotFmt>
        <c:idx val="52"/>
      </c:pivotFmt>
      <c:pivotFmt>
        <c:idx val="53"/>
      </c:pivotFmt>
    </c:pivotFmts>
    <c:plotArea>
      <c:layout>
        <c:manualLayout>
          <c:layoutTarget val="inner"/>
          <c:xMode val="edge"/>
          <c:yMode val="edge"/>
          <c:x val="8.1756628247556015E-2"/>
          <c:y val="8.3136138206136773E-2"/>
          <c:w val="0.80381566434630458"/>
          <c:h val="0.83112011917817541"/>
        </c:manualLayout>
      </c:layout>
      <c:lineChart>
        <c:grouping val="standard"/>
        <c:varyColors val="0"/>
        <c:ser>
          <c:idx val="0"/>
          <c:order val="0"/>
          <c:tx>
            <c:strRef>
              <c:f>WELF.p!$B$3:$B$4</c:f>
              <c:strCache>
                <c:ptCount val="1"/>
                <c:pt idx="0">
                  <c:v>DEU</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WELF.p!$B$5:$B$13</c:f>
              <c:numCache>
                <c:formatCode>General</c:formatCode>
                <c:ptCount val="8"/>
                <c:pt idx="0">
                  <c:v>1.0726402728981672</c:v>
                </c:pt>
                <c:pt idx="1">
                  <c:v>1.1631931645309803</c:v>
                </c:pt>
                <c:pt idx="2">
                  <c:v>1.2496148229215962</c:v>
                </c:pt>
                <c:pt idx="3">
                  <c:v>1.3278150544935956</c:v>
                </c:pt>
                <c:pt idx="4">
                  <c:v>1.4238003121239289</c:v>
                </c:pt>
                <c:pt idx="5">
                  <c:v>1.5381742952575579</c:v>
                </c:pt>
                <c:pt idx="6">
                  <c:v>1.6576391339538363</c:v>
                </c:pt>
                <c:pt idx="7">
                  <c:v>1.7708229984578379</c:v>
                </c:pt>
              </c:numCache>
            </c:numRef>
          </c:val>
          <c:smooth val="0"/>
          <c:extLst>
            <c:ext xmlns:c16="http://schemas.microsoft.com/office/drawing/2014/chart" uri="{C3380CC4-5D6E-409C-BE32-E72D297353CC}">
              <c16:uniqueId val="{00000000-A0FB-48D0-ABB4-2BF43798DB00}"/>
            </c:ext>
          </c:extLst>
        </c:ser>
        <c:ser>
          <c:idx val="1"/>
          <c:order val="1"/>
          <c:tx>
            <c:strRef>
              <c:f>WELF.p!$C$3:$C$4</c:f>
              <c:strCache>
                <c:ptCount val="1"/>
                <c:pt idx="0">
                  <c:v>EUN</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WELF.p!$C$5:$C$13</c:f>
              <c:numCache>
                <c:formatCode>General</c:formatCode>
                <c:ptCount val="8"/>
                <c:pt idx="0">
                  <c:v>1.0786212781083711</c:v>
                </c:pt>
                <c:pt idx="1">
                  <c:v>1.1953031425251637</c:v>
                </c:pt>
                <c:pt idx="2">
                  <c:v>1.3465574876975703</c:v>
                </c:pt>
                <c:pt idx="3">
                  <c:v>1.4756160081519103</c:v>
                </c:pt>
                <c:pt idx="4">
                  <c:v>1.6000534414656722</c:v>
                </c:pt>
                <c:pt idx="5">
                  <c:v>1.7195978726104171</c:v>
                </c:pt>
                <c:pt idx="6">
                  <c:v>1.8260823363437573</c:v>
                </c:pt>
                <c:pt idx="7">
                  <c:v>1.8985900505163296</c:v>
                </c:pt>
              </c:numCache>
            </c:numRef>
          </c:val>
          <c:smooth val="0"/>
          <c:extLst>
            <c:ext xmlns:c16="http://schemas.microsoft.com/office/drawing/2014/chart" uri="{C3380CC4-5D6E-409C-BE32-E72D297353CC}">
              <c16:uniqueId val="{00000000-622E-4544-BFD6-5A929DD75408}"/>
            </c:ext>
          </c:extLst>
        </c:ser>
        <c:ser>
          <c:idx val="2"/>
          <c:order val="2"/>
          <c:tx>
            <c:strRef>
              <c:f>WELF.p!$D$3:$D$4</c:f>
              <c:strCache>
                <c:ptCount val="1"/>
                <c:pt idx="0">
                  <c:v>EUS</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WELF.p!$D$5:$D$13</c:f>
              <c:numCache>
                <c:formatCode>General</c:formatCode>
                <c:ptCount val="8"/>
                <c:pt idx="0">
                  <c:v>1.0769409206993295</c:v>
                </c:pt>
                <c:pt idx="1">
                  <c:v>1.165899565427323</c:v>
                </c:pt>
                <c:pt idx="2">
                  <c:v>1.2821994467719418</c:v>
                </c:pt>
                <c:pt idx="3">
                  <c:v>1.3868656914837951</c:v>
                </c:pt>
                <c:pt idx="4">
                  <c:v>1.4884515080158849</c:v>
                </c:pt>
                <c:pt idx="5">
                  <c:v>1.5781367862846143</c:v>
                </c:pt>
                <c:pt idx="6">
                  <c:v>1.6487048074790944</c:v>
                </c:pt>
                <c:pt idx="7">
                  <c:v>1.7304941697331699</c:v>
                </c:pt>
              </c:numCache>
            </c:numRef>
          </c:val>
          <c:smooth val="0"/>
          <c:extLst>
            <c:ext xmlns:c16="http://schemas.microsoft.com/office/drawing/2014/chart" uri="{C3380CC4-5D6E-409C-BE32-E72D297353CC}">
              <c16:uniqueId val="{00000001-622E-4544-BFD6-5A929DD75408}"/>
            </c:ext>
          </c:extLst>
        </c:ser>
        <c:ser>
          <c:idx val="3"/>
          <c:order val="3"/>
          <c:tx>
            <c:strRef>
              <c:f>WELF.p!$E$3:$E$4</c:f>
              <c:strCache>
                <c:ptCount val="1"/>
                <c:pt idx="0">
                  <c:v>FRA</c:v>
                </c:pt>
              </c:strCache>
            </c:strRef>
          </c:tx>
          <c:spPr>
            <a:ln>
              <a:solidFill>
                <a:schemeClr val="accent6">
                  <a:lumMod val="75000"/>
                </a:schemeClr>
              </a:solidFill>
            </a:ln>
          </c:spPr>
          <c:cat>
            <c:strRef>
              <c:f>WELF.p!$A$5:$A$13</c:f>
              <c:strCache>
                <c:ptCount val="8"/>
                <c:pt idx="0">
                  <c:v>2015</c:v>
                </c:pt>
                <c:pt idx="1">
                  <c:v>2020</c:v>
                </c:pt>
                <c:pt idx="2">
                  <c:v>2025</c:v>
                </c:pt>
                <c:pt idx="3">
                  <c:v>2030</c:v>
                </c:pt>
                <c:pt idx="4">
                  <c:v>2035</c:v>
                </c:pt>
                <c:pt idx="5">
                  <c:v>2040</c:v>
                </c:pt>
                <c:pt idx="6">
                  <c:v>2045</c:v>
                </c:pt>
                <c:pt idx="7">
                  <c:v>2050</c:v>
                </c:pt>
              </c:strCache>
            </c:strRef>
          </c:cat>
          <c:val>
            <c:numRef>
              <c:f>WELF.p!$E$5:$E$13</c:f>
              <c:numCache>
                <c:formatCode>General</c:formatCode>
                <c:ptCount val="8"/>
                <c:pt idx="0">
                  <c:v>1.1018268477754822</c:v>
                </c:pt>
                <c:pt idx="1">
                  <c:v>1.2183262238603279</c:v>
                </c:pt>
                <c:pt idx="2">
                  <c:v>1.3173096082597116</c:v>
                </c:pt>
                <c:pt idx="3">
                  <c:v>1.4009331797470368</c:v>
                </c:pt>
                <c:pt idx="4">
                  <c:v>1.473172464516193</c:v>
                </c:pt>
                <c:pt idx="5">
                  <c:v>1.5310665641124959</c:v>
                </c:pt>
                <c:pt idx="6">
                  <c:v>1.5614065215542219</c:v>
                </c:pt>
                <c:pt idx="7">
                  <c:v>1.5757644217450633</c:v>
                </c:pt>
              </c:numCache>
            </c:numRef>
          </c:val>
          <c:smooth val="0"/>
          <c:extLst>
            <c:ext xmlns:c16="http://schemas.microsoft.com/office/drawing/2014/chart" uri="{C3380CC4-5D6E-409C-BE32-E72D297353CC}">
              <c16:uniqueId val="{00000002-622E-4544-BFD6-5A929DD75408}"/>
            </c:ext>
          </c:extLst>
        </c:ser>
        <c:ser>
          <c:idx val="4"/>
          <c:order val="4"/>
          <c:tx>
            <c:strRef>
              <c:f>WELF.p!$F$3:$F$4</c:f>
              <c:strCache>
                <c:ptCount val="1"/>
                <c:pt idx="0">
                  <c:v>ITA</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WELF.p!$F$5:$F$13</c:f>
              <c:numCache>
                <c:formatCode>General</c:formatCode>
                <c:ptCount val="8"/>
                <c:pt idx="0">
                  <c:v>1.0430604895203506</c:v>
                </c:pt>
                <c:pt idx="1">
                  <c:v>1.093500465909649</c:v>
                </c:pt>
                <c:pt idx="2">
                  <c:v>1.1902931702310899</c:v>
                </c:pt>
                <c:pt idx="3">
                  <c:v>1.22912458600768</c:v>
                </c:pt>
                <c:pt idx="4">
                  <c:v>1.233073602105945</c:v>
                </c:pt>
                <c:pt idx="5">
                  <c:v>1.1798649957218443</c:v>
                </c:pt>
                <c:pt idx="6">
                  <c:v>1.1542054355694873</c:v>
                </c:pt>
                <c:pt idx="7">
                  <c:v>1.1822441189844581</c:v>
                </c:pt>
              </c:numCache>
            </c:numRef>
          </c:val>
          <c:smooth val="0"/>
          <c:extLst>
            <c:ext xmlns:c16="http://schemas.microsoft.com/office/drawing/2014/chart" uri="{C3380CC4-5D6E-409C-BE32-E72D297353CC}">
              <c16:uniqueId val="{00000003-622E-4544-BFD6-5A929DD75408}"/>
            </c:ext>
          </c:extLst>
        </c:ser>
        <c:ser>
          <c:idx val="5"/>
          <c:order val="5"/>
          <c:tx>
            <c:strRef>
              <c:f>WELF.p!$G$3:$G$4</c:f>
              <c:strCache>
                <c:ptCount val="1"/>
                <c:pt idx="0">
                  <c:v>POL</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WELF.p!$G$5:$G$13</c:f>
              <c:numCache>
                <c:formatCode>General</c:formatCode>
                <c:ptCount val="8"/>
                <c:pt idx="0">
                  <c:v>1.1314250728643842</c:v>
                </c:pt>
                <c:pt idx="1">
                  <c:v>1.3355933888353104</c:v>
                </c:pt>
                <c:pt idx="2">
                  <c:v>1.5579901548821868</c:v>
                </c:pt>
                <c:pt idx="3">
                  <c:v>1.7990702049474039</c:v>
                </c:pt>
                <c:pt idx="4">
                  <c:v>2.0758822823726164</c:v>
                </c:pt>
                <c:pt idx="5">
                  <c:v>2.3761182830610599</c:v>
                </c:pt>
                <c:pt idx="6">
                  <c:v>2.6842051856057387</c:v>
                </c:pt>
                <c:pt idx="7">
                  <c:v>2.9842940966866283</c:v>
                </c:pt>
              </c:numCache>
            </c:numRef>
          </c:val>
          <c:smooth val="0"/>
          <c:extLst>
            <c:ext xmlns:c16="http://schemas.microsoft.com/office/drawing/2014/chart" uri="{C3380CC4-5D6E-409C-BE32-E72D297353CC}">
              <c16:uniqueId val="{00000004-622E-4544-BFD6-5A929DD75408}"/>
            </c:ext>
          </c:extLst>
        </c:ser>
        <c:ser>
          <c:idx val="6"/>
          <c:order val="6"/>
          <c:tx>
            <c:strRef>
              <c:f>WELF.p!$H$3:$H$4</c:f>
              <c:strCache>
                <c:ptCount val="1"/>
                <c:pt idx="0">
                  <c:v>ESP</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WELF.p!$H$5:$H$13</c:f>
              <c:numCache>
                <c:formatCode>General</c:formatCode>
                <c:ptCount val="8"/>
                <c:pt idx="0">
                  <c:v>1.0547718514859938</c:v>
                </c:pt>
                <c:pt idx="1">
                  <c:v>1.1302277779188232</c:v>
                </c:pt>
                <c:pt idx="2">
                  <c:v>1.2477627389554304</c:v>
                </c:pt>
                <c:pt idx="3">
                  <c:v>1.2664784076410736</c:v>
                </c:pt>
                <c:pt idx="4">
                  <c:v>1.3078870751569112</c:v>
                </c:pt>
                <c:pt idx="5">
                  <c:v>1.3465209746097815</c:v>
                </c:pt>
                <c:pt idx="6">
                  <c:v>1.3856125610900059</c:v>
                </c:pt>
                <c:pt idx="7">
                  <c:v>1.4107644060214106</c:v>
                </c:pt>
              </c:numCache>
            </c:numRef>
          </c:val>
          <c:smooth val="0"/>
          <c:extLst>
            <c:ext xmlns:c16="http://schemas.microsoft.com/office/drawing/2014/chart" uri="{C3380CC4-5D6E-409C-BE32-E72D297353CC}">
              <c16:uniqueId val="{00000005-622E-4544-BFD6-5A929DD75408}"/>
            </c:ext>
          </c:extLst>
        </c:ser>
        <c:ser>
          <c:idx val="7"/>
          <c:order val="7"/>
          <c:tx>
            <c:strRef>
              <c:f>WELF.p!$I$3:$I$4</c:f>
              <c:strCache>
                <c:ptCount val="1"/>
                <c:pt idx="0">
                  <c:v>UKI</c:v>
                </c:pt>
              </c:strCache>
            </c:strRef>
          </c:tx>
          <c:cat>
            <c:strRef>
              <c:f>WELF.p!$A$5:$A$13</c:f>
              <c:strCache>
                <c:ptCount val="8"/>
                <c:pt idx="0">
                  <c:v>2015</c:v>
                </c:pt>
                <c:pt idx="1">
                  <c:v>2020</c:v>
                </c:pt>
                <c:pt idx="2">
                  <c:v>2025</c:v>
                </c:pt>
                <c:pt idx="3">
                  <c:v>2030</c:v>
                </c:pt>
                <c:pt idx="4">
                  <c:v>2035</c:v>
                </c:pt>
                <c:pt idx="5">
                  <c:v>2040</c:v>
                </c:pt>
                <c:pt idx="6">
                  <c:v>2045</c:v>
                </c:pt>
                <c:pt idx="7">
                  <c:v>2050</c:v>
                </c:pt>
              </c:strCache>
            </c:strRef>
          </c:cat>
          <c:val>
            <c:numRef>
              <c:f>WELF.p!$I$5:$I$13</c:f>
              <c:numCache>
                <c:formatCode>General</c:formatCode>
                <c:ptCount val="8"/>
                <c:pt idx="0">
                  <c:v>1.1106911479902193</c:v>
                </c:pt>
                <c:pt idx="1">
                  <c:v>1.2432458627200389</c:v>
                </c:pt>
                <c:pt idx="2">
                  <c:v>1.3636411537569919</c:v>
                </c:pt>
                <c:pt idx="3">
                  <c:v>1.4679630156079506</c:v>
                </c:pt>
                <c:pt idx="4">
                  <c:v>1.5712537952726426</c:v>
                </c:pt>
                <c:pt idx="5">
                  <c:v>1.667499225880839</c:v>
                </c:pt>
                <c:pt idx="6">
                  <c:v>1.7488516232656355</c:v>
                </c:pt>
                <c:pt idx="7">
                  <c:v>1.794788695913371</c:v>
                </c:pt>
              </c:numCache>
            </c:numRef>
          </c:val>
          <c:smooth val="0"/>
          <c:extLst>
            <c:ext xmlns:c16="http://schemas.microsoft.com/office/drawing/2014/chart" uri="{C3380CC4-5D6E-409C-BE32-E72D297353CC}">
              <c16:uniqueId val="{00000006-622E-4544-BFD6-5A929DD75408}"/>
            </c:ext>
          </c:extLst>
        </c:ser>
        <c:ser>
          <c:idx val="8"/>
          <c:order val="8"/>
          <c:tx>
            <c:strRef>
              <c:f>WELF.p!$J$3:$J$4</c:f>
              <c:strCache>
                <c:ptCount val="1"/>
                <c:pt idx="0">
                  <c:v>BNL</c:v>
                </c:pt>
              </c:strCache>
            </c:strRef>
          </c:tx>
          <c:marker>
            <c:symbol val="none"/>
          </c:marker>
          <c:cat>
            <c:strRef>
              <c:f>WELF.p!$A$5:$A$13</c:f>
              <c:strCache>
                <c:ptCount val="8"/>
                <c:pt idx="0">
                  <c:v>2015</c:v>
                </c:pt>
                <c:pt idx="1">
                  <c:v>2020</c:v>
                </c:pt>
                <c:pt idx="2">
                  <c:v>2025</c:v>
                </c:pt>
                <c:pt idx="3">
                  <c:v>2030</c:v>
                </c:pt>
                <c:pt idx="4">
                  <c:v>2035</c:v>
                </c:pt>
                <c:pt idx="5">
                  <c:v>2040</c:v>
                </c:pt>
                <c:pt idx="6">
                  <c:v>2045</c:v>
                </c:pt>
                <c:pt idx="7">
                  <c:v>2050</c:v>
                </c:pt>
              </c:strCache>
            </c:strRef>
          </c:cat>
          <c:val>
            <c:numRef>
              <c:f>WELF.p!$J$5:$J$13</c:f>
              <c:numCache>
                <c:formatCode>General</c:formatCode>
                <c:ptCount val="8"/>
                <c:pt idx="0">
                  <c:v>1.0826417070718306</c:v>
                </c:pt>
                <c:pt idx="1">
                  <c:v>1.1903537541893081</c:v>
                </c:pt>
                <c:pt idx="2">
                  <c:v>1.3013251027923569</c:v>
                </c:pt>
                <c:pt idx="3">
                  <c:v>1.4003716730123981</c:v>
                </c:pt>
                <c:pt idx="4">
                  <c:v>1.4948547577536284</c:v>
                </c:pt>
                <c:pt idx="5">
                  <c:v>1.5838836925727835</c:v>
                </c:pt>
                <c:pt idx="6">
                  <c:v>1.6688801788489143</c:v>
                </c:pt>
                <c:pt idx="7">
                  <c:v>1.7331809302972458</c:v>
                </c:pt>
              </c:numCache>
            </c:numRef>
          </c:val>
          <c:smooth val="0"/>
          <c:extLst>
            <c:ext xmlns:c16="http://schemas.microsoft.com/office/drawing/2014/chart" uri="{C3380CC4-5D6E-409C-BE32-E72D297353CC}">
              <c16:uniqueId val="{00000007-622E-4544-BFD6-5A929DD75408}"/>
            </c:ext>
          </c:extLst>
        </c:ser>
        <c:dLbls>
          <c:showLegendKey val="0"/>
          <c:showVal val="0"/>
          <c:showCatName val="0"/>
          <c:showSerName val="0"/>
          <c:showPercent val="0"/>
          <c:showBubbleSize val="0"/>
        </c:dLbls>
        <c:marker val="1"/>
        <c:smooth val="0"/>
        <c:axId val="259829760"/>
        <c:axId val="403745600"/>
      </c:lineChart>
      <c:catAx>
        <c:axId val="259829760"/>
        <c:scaling>
          <c:orientation val="minMax"/>
        </c:scaling>
        <c:delete val="0"/>
        <c:axPos val="b"/>
        <c:numFmt formatCode="General" sourceLinked="0"/>
        <c:majorTickMark val="out"/>
        <c:minorTickMark val="none"/>
        <c:tickLblPos val="nextTo"/>
        <c:crossAx val="403745600"/>
        <c:crosses val="autoZero"/>
        <c:auto val="1"/>
        <c:lblAlgn val="ctr"/>
        <c:lblOffset val="100"/>
        <c:noMultiLvlLbl val="0"/>
      </c:catAx>
      <c:valAx>
        <c:axId val="403745600"/>
        <c:scaling>
          <c:orientation val="minMax"/>
          <c:max val="2"/>
          <c:min val="0"/>
        </c:scaling>
        <c:delete val="0"/>
        <c:axPos val="l"/>
        <c:majorGridlines/>
        <c:numFmt formatCode="General" sourceLinked="1"/>
        <c:majorTickMark val="out"/>
        <c:minorTickMark val="none"/>
        <c:tickLblPos val="nextTo"/>
        <c:crossAx val="259829760"/>
        <c:crosses val="autoZero"/>
        <c:crossBetween val="between"/>
        <c:majorUnit val="0.2"/>
      </c:valAx>
    </c:plotArea>
    <c:legend>
      <c:legendPos val="r"/>
      <c:layout>
        <c:manualLayout>
          <c:xMode val="edge"/>
          <c:yMode val="edge"/>
          <c:x val="0.89675085162227064"/>
          <c:y val="6.7763839581128332E-2"/>
          <c:w val="8.4672195230915279E-2"/>
          <c:h val="0.5344702081713385"/>
        </c:manualLayout>
      </c:layout>
      <c:overlay val="0"/>
    </c:legend>
    <c:plotVisOnly val="1"/>
    <c:dispBlanksAs val="gap"/>
    <c:showDLblsOverMax val="0"/>
  </c:chart>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[report_pivot_dias_EUTRADE.xlsx]GDPreal...pivot!PivotTable2</c:name>
    <c:fmtId val="1"/>
  </c:pivotSource>
  <c:chart>
    <c:title>
      <c:tx>
        <c:rich>
          <a:bodyPr/>
          <a:lstStyle/>
          <a:p>
            <a:pPr>
              <a:defRPr/>
            </a:pPr>
            <a:r>
              <a:rPr lang="de-DE"/>
              <a:t>GDP real</a:t>
            </a:r>
            <a:endParaRPr lang="de-DE" baseline="-25000"/>
          </a:p>
        </c:rich>
      </c:tx>
      <c:layout>
        <c:manualLayout>
          <c:xMode val="edge"/>
          <c:yMode val="edge"/>
          <c:x val="0.41436960056106348"/>
          <c:y val="5.9391801671327352E-3"/>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spPr>
          <a:ln>
            <a:solidFill>
              <a:sysClr val="windowText" lastClr="000000"/>
            </a:solidFill>
          </a:ln>
        </c:spPr>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spPr>
          <a:ln>
            <a:solidFill>
              <a:sysClr val="windowText" lastClr="000000"/>
            </a:solidFill>
          </a:ln>
        </c:spPr>
        <c:marker>
          <c:spPr>
            <a:ln>
              <a:solidFill>
                <a:sysClr val="windowText" lastClr="000000"/>
              </a:solidFill>
            </a:ln>
          </c:spPr>
        </c:marker>
      </c:pivotFmt>
      <c:pivotFmt>
        <c:idx val="65"/>
        <c:spPr>
          <a:ln>
            <a:solidFill>
              <a:schemeClr val="accent1"/>
            </a:solidFill>
          </a:ln>
        </c:spPr>
        <c:marker>
          <c:spPr>
            <a:ln>
              <a:solidFill>
                <a:schemeClr val="accent1"/>
              </a:solidFill>
            </a:ln>
          </c:spPr>
        </c:marker>
      </c:pivotFmt>
      <c:pivotFmt>
        <c:idx val="66"/>
        <c:spPr>
          <a:ln>
            <a:solidFill>
              <a:sysClr val="windowText" lastClr="000000"/>
            </a:solidFill>
          </a:ln>
        </c:spPr>
        <c:marker>
          <c:spPr>
            <a:ln>
              <a:solidFill>
                <a:sysClr val="windowText" lastClr="000000"/>
              </a:solidFill>
            </a:ln>
          </c:spPr>
        </c:marker>
      </c:pivotFmt>
      <c:pivotFmt>
        <c:idx val="67"/>
      </c:pivotFmt>
      <c:pivotFmt>
        <c:idx val="68"/>
      </c:pivotFmt>
      <c:pivotFmt>
        <c:idx val="69"/>
      </c:pivotFmt>
      <c:pivotFmt>
        <c:idx val="70"/>
      </c:pivotFmt>
      <c:pivotFmt>
        <c:idx val="71"/>
      </c:pivotFmt>
      <c:pivotFmt>
        <c:idx val="72"/>
        <c:spPr>
          <a:ln>
            <a:solidFill>
              <a:schemeClr val="accent2"/>
            </a:solidFill>
          </a:ln>
        </c:spPr>
        <c:marker>
          <c:spPr>
            <a:ln>
              <a:solidFill>
                <a:schemeClr val="accent2"/>
              </a:solidFill>
            </a:ln>
          </c:spPr>
        </c:marker>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s>
    <c:plotArea>
      <c:layout>
        <c:manualLayout>
          <c:layoutTarget val="inner"/>
          <c:xMode val="edge"/>
          <c:yMode val="edge"/>
          <c:x val="9.1355584600507939E-2"/>
          <c:y val="9.0962243593940201E-2"/>
          <c:w val="0.78549537583105755"/>
          <c:h val="0.82542751863283459"/>
        </c:manualLayout>
      </c:layout>
      <c:lineChart>
        <c:grouping val="standard"/>
        <c:varyColors val="0"/>
        <c:ser>
          <c:idx val="0"/>
          <c:order val="0"/>
          <c:tx>
            <c:strRef>
              <c:f>GDPreal...pivot!$B$3:$B$4</c:f>
              <c:strCache>
                <c:ptCount val="1"/>
                <c:pt idx="0">
                  <c:v>EU28</c:v>
                </c:pt>
              </c:strCache>
            </c:strRef>
          </c:tx>
          <c:cat>
            <c:strRef>
              <c:f>GDPreal...pivot!$A$5:$A$14</c:f>
              <c:strCache>
                <c:ptCount val="9"/>
                <c:pt idx="0">
                  <c:v>2011</c:v>
                </c:pt>
                <c:pt idx="1">
                  <c:v>2015</c:v>
                </c:pt>
                <c:pt idx="2">
                  <c:v>2020</c:v>
                </c:pt>
                <c:pt idx="3">
                  <c:v>2025</c:v>
                </c:pt>
                <c:pt idx="4">
                  <c:v>2030</c:v>
                </c:pt>
                <c:pt idx="5">
                  <c:v>2035</c:v>
                </c:pt>
                <c:pt idx="6">
                  <c:v>2040</c:v>
                </c:pt>
                <c:pt idx="7">
                  <c:v>2045</c:v>
                </c:pt>
                <c:pt idx="8">
                  <c:v>2050</c:v>
                </c:pt>
              </c:strCache>
            </c:strRef>
          </c:cat>
          <c:val>
            <c:numRef>
              <c:f>GDPreal...pivot!$B$5:$B$14</c:f>
              <c:numCache>
                <c:formatCode>General</c:formatCode>
                <c:ptCount val="9"/>
                <c:pt idx="0">
                  <c:v>12633.687261834193</c:v>
                </c:pt>
                <c:pt idx="1">
                  <c:v>13674.845188276573</c:v>
                </c:pt>
                <c:pt idx="2">
                  <c:v>14955.776820653889</c:v>
                </c:pt>
                <c:pt idx="3">
                  <c:v>16324.519108087501</c:v>
                </c:pt>
                <c:pt idx="4">
                  <c:v>17326.658818698867</c:v>
                </c:pt>
                <c:pt idx="5">
                  <c:v>18293.860237516303</c:v>
                </c:pt>
                <c:pt idx="6">
                  <c:v>19115.522011543351</c:v>
                </c:pt>
                <c:pt idx="7">
                  <c:v>19839.228498760767</c:v>
                </c:pt>
                <c:pt idx="8">
                  <c:v>20333.177187070938</c:v>
                </c:pt>
              </c:numCache>
            </c:numRef>
          </c:val>
          <c:smooth val="0"/>
          <c:extLst>
            <c:ext xmlns:c16="http://schemas.microsoft.com/office/drawing/2014/chart" uri="{C3380CC4-5D6E-409C-BE32-E72D297353CC}">
              <c16:uniqueId val="{00000000-FC08-4CEB-A54B-0A55D8195077}"/>
            </c:ext>
          </c:extLst>
        </c:ser>
        <c:dLbls>
          <c:showLegendKey val="0"/>
          <c:showVal val="0"/>
          <c:showCatName val="0"/>
          <c:showSerName val="0"/>
          <c:showPercent val="0"/>
          <c:showBubbleSize val="0"/>
        </c:dLbls>
        <c:marker val="1"/>
        <c:smooth val="0"/>
        <c:axId val="259830272"/>
        <c:axId val="403747904"/>
      </c:lineChart>
      <c:catAx>
        <c:axId val="259830272"/>
        <c:scaling>
          <c:orientation val="minMax"/>
        </c:scaling>
        <c:delete val="0"/>
        <c:axPos val="b"/>
        <c:numFmt formatCode="General" sourceLinked="0"/>
        <c:majorTickMark val="out"/>
        <c:minorTickMark val="none"/>
        <c:tickLblPos val="nextTo"/>
        <c:crossAx val="403747904"/>
        <c:crosses val="autoZero"/>
        <c:auto val="1"/>
        <c:lblAlgn val="ctr"/>
        <c:lblOffset val="100"/>
        <c:noMultiLvlLbl val="0"/>
      </c:catAx>
      <c:valAx>
        <c:axId val="403747904"/>
        <c:scaling>
          <c:orientation val="minMax"/>
        </c:scaling>
        <c:delete val="0"/>
        <c:axPos val="l"/>
        <c:majorGridlines/>
        <c:numFmt formatCode="0%" sourceLinked="0"/>
        <c:majorTickMark val="out"/>
        <c:minorTickMark val="none"/>
        <c:tickLblPos val="nextTo"/>
        <c:crossAx val="259830272"/>
        <c:crosses val="autoZero"/>
        <c:crossBetween val="between"/>
      </c:valAx>
    </c:plotArea>
    <c:legend>
      <c:legendPos val="r"/>
      <c:layout>
        <c:manualLayout>
          <c:xMode val="edge"/>
          <c:yMode val="edge"/>
          <c:x val="0.8862709527445104"/>
          <c:y val="3.7018699745272235E-2"/>
          <c:w val="0.10014548181477316"/>
          <c:h val="0.85563392088703094"/>
        </c:manualLayout>
      </c:layout>
      <c:overlay val="0"/>
    </c:legend>
    <c:plotVisOnly val="1"/>
    <c:dispBlanksAs val="gap"/>
    <c:showDLblsOverMax val="0"/>
  </c:chart>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[report_pivot_dias_EUTRADE.xlsx]Emplmnt_No!PivotTable1</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s>
    <c:plotArea>
      <c:layout>
        <c:manualLayout>
          <c:layoutTarget val="inner"/>
          <c:xMode val="edge"/>
          <c:yMode val="edge"/>
          <c:x val="4.7351443569553807E-2"/>
          <c:y val="0.12035512510088782"/>
          <c:w val="0.71919713013929687"/>
          <c:h val="0.72127890793311866"/>
        </c:manualLayout>
      </c:layout>
      <c:barChart>
        <c:barDir val="col"/>
        <c:grouping val="clustered"/>
        <c:varyColors val="0"/>
        <c:ser>
          <c:idx val="0"/>
          <c:order val="0"/>
          <c:tx>
            <c:strRef>
              <c:f>Emplmnt_No!$B$3:$B$4</c:f>
              <c:strCache>
                <c:ptCount val="1"/>
                <c:pt idx="0">
                  <c:v>SKL</c:v>
                </c:pt>
              </c:strCache>
            </c:strRef>
          </c:tx>
          <c:invertIfNegative val="0"/>
          <c:cat>
            <c:multiLvlStrRef>
              <c:f>Emplmnt_No!$A$5:$A$9</c:f>
              <c:multiLvlStrCache>
                <c:ptCount val="2"/>
                <c:lvl>
                  <c:pt idx="0">
                    <c:v>2030</c:v>
                  </c:pt>
                  <c:pt idx="1">
                    <c:v>2030</c:v>
                  </c:pt>
                </c:lvl>
                <c:lvl>
                  <c:pt idx="0">
                    <c:v>DEU</c:v>
                  </c:pt>
                  <c:pt idx="1">
                    <c:v>EU28</c:v>
                  </c:pt>
                </c:lvl>
              </c:multiLvlStrCache>
            </c:multiLvlStrRef>
          </c:cat>
          <c:val>
            <c:numRef>
              <c:f>Emplmnt_No!$B$5:$B$9</c:f>
              <c:numCache>
                <c:formatCode>General</c:formatCode>
                <c:ptCount val="2"/>
                <c:pt idx="0">
                  <c:v>14.475281207311545</c:v>
                </c:pt>
                <c:pt idx="1">
                  <c:v>101.99791669876603</c:v>
                </c:pt>
              </c:numCache>
            </c:numRef>
          </c:val>
          <c:extLst>
            <c:ext xmlns:c16="http://schemas.microsoft.com/office/drawing/2014/chart" uri="{C3380CC4-5D6E-409C-BE32-E72D297353CC}">
              <c16:uniqueId val="{00000000-B1E8-4333-AD92-1B681AB58925}"/>
            </c:ext>
          </c:extLst>
        </c:ser>
        <c:ser>
          <c:idx val="1"/>
          <c:order val="1"/>
          <c:tx>
            <c:strRef>
              <c:f>Emplmnt_No!$C$3:$C$4</c:f>
              <c:strCache>
                <c:ptCount val="1"/>
                <c:pt idx="0">
                  <c:v>total</c:v>
                </c:pt>
              </c:strCache>
            </c:strRef>
          </c:tx>
          <c:invertIfNegative val="0"/>
          <c:cat>
            <c:multiLvlStrRef>
              <c:f>Emplmnt_No!$A$5:$A$9</c:f>
              <c:multiLvlStrCache>
                <c:ptCount val="2"/>
                <c:lvl>
                  <c:pt idx="0">
                    <c:v>2030</c:v>
                  </c:pt>
                  <c:pt idx="1">
                    <c:v>2030</c:v>
                  </c:pt>
                </c:lvl>
                <c:lvl>
                  <c:pt idx="0">
                    <c:v>DEU</c:v>
                  </c:pt>
                  <c:pt idx="1">
                    <c:v>EU28</c:v>
                  </c:pt>
                </c:lvl>
              </c:multiLvlStrCache>
            </c:multiLvlStrRef>
          </c:cat>
          <c:val>
            <c:numRef>
              <c:f>Emplmnt_No!$C$5:$C$9</c:f>
              <c:numCache>
                <c:formatCode>General</c:formatCode>
                <c:ptCount val="2"/>
                <c:pt idx="0">
                  <c:v>36.040350220308021</c:v>
                </c:pt>
                <c:pt idx="1">
                  <c:v>281.75695609625211</c:v>
                </c:pt>
              </c:numCache>
            </c:numRef>
          </c:val>
          <c:extLst>
            <c:ext xmlns:c16="http://schemas.microsoft.com/office/drawing/2014/chart" uri="{C3380CC4-5D6E-409C-BE32-E72D297353CC}">
              <c16:uniqueId val="{00000001-B1E8-4333-AD92-1B681AB58925}"/>
            </c:ext>
          </c:extLst>
        </c:ser>
        <c:ser>
          <c:idx val="2"/>
          <c:order val="2"/>
          <c:tx>
            <c:strRef>
              <c:f>Emplmnt_No!$D$3:$D$4</c:f>
              <c:strCache>
                <c:ptCount val="1"/>
                <c:pt idx="0">
                  <c:v>USK</c:v>
                </c:pt>
              </c:strCache>
            </c:strRef>
          </c:tx>
          <c:invertIfNegative val="0"/>
          <c:cat>
            <c:multiLvlStrRef>
              <c:f>Emplmnt_No!$A$5:$A$9</c:f>
              <c:multiLvlStrCache>
                <c:ptCount val="2"/>
                <c:lvl>
                  <c:pt idx="0">
                    <c:v>2030</c:v>
                  </c:pt>
                  <c:pt idx="1">
                    <c:v>2030</c:v>
                  </c:pt>
                </c:lvl>
                <c:lvl>
                  <c:pt idx="0">
                    <c:v>DEU</c:v>
                  </c:pt>
                  <c:pt idx="1">
                    <c:v>EU28</c:v>
                  </c:pt>
                </c:lvl>
              </c:multiLvlStrCache>
            </c:multiLvlStrRef>
          </c:cat>
          <c:val>
            <c:numRef>
              <c:f>Emplmnt_No!$D$5:$D$9</c:f>
              <c:numCache>
                <c:formatCode>General</c:formatCode>
                <c:ptCount val="2"/>
                <c:pt idx="0">
                  <c:v>21.565069012996478</c:v>
                </c:pt>
                <c:pt idx="1">
                  <c:v>179.75903939748605</c:v>
                </c:pt>
              </c:numCache>
            </c:numRef>
          </c:val>
          <c:extLst>
            <c:ext xmlns:c16="http://schemas.microsoft.com/office/drawing/2014/chart" uri="{C3380CC4-5D6E-409C-BE32-E72D297353CC}">
              <c16:uniqueId val="{00000002-B1E8-4333-AD92-1B681AB58925}"/>
            </c:ext>
          </c:extLst>
        </c:ser>
        <c:dLbls>
          <c:showLegendKey val="0"/>
          <c:showVal val="0"/>
          <c:showCatName val="0"/>
          <c:showSerName val="0"/>
          <c:showPercent val="0"/>
          <c:showBubbleSize val="0"/>
        </c:dLbls>
        <c:gapWidth val="150"/>
        <c:axId val="294541312"/>
        <c:axId val="346128384"/>
      </c:barChart>
      <c:catAx>
        <c:axId val="294541312"/>
        <c:scaling>
          <c:orientation val="minMax"/>
        </c:scaling>
        <c:delete val="0"/>
        <c:axPos val="b"/>
        <c:numFmt formatCode="General" sourceLinked="0"/>
        <c:majorTickMark val="out"/>
        <c:minorTickMark val="none"/>
        <c:tickLblPos val="nextTo"/>
        <c:crossAx val="346128384"/>
        <c:crosses val="autoZero"/>
        <c:auto val="1"/>
        <c:lblAlgn val="ctr"/>
        <c:lblOffset val="100"/>
        <c:noMultiLvlLbl val="0"/>
      </c:catAx>
      <c:valAx>
        <c:axId val="346128384"/>
        <c:scaling>
          <c:orientation val="minMax"/>
          <c:min val="0.8"/>
        </c:scaling>
        <c:delete val="0"/>
        <c:axPos val="l"/>
        <c:majorGridlines/>
        <c:numFmt formatCode="General" sourceLinked="1"/>
        <c:majorTickMark val="out"/>
        <c:minorTickMark val="none"/>
        <c:tickLblPos val="nextTo"/>
        <c:crossAx val="294541312"/>
        <c:crosses val="autoZero"/>
        <c:crossBetween val="between"/>
      </c:valAx>
    </c:plotArea>
    <c:legend>
      <c:legendPos val="r"/>
      <c:layout>
        <c:manualLayout>
          <c:xMode val="edge"/>
          <c:yMode val="edge"/>
          <c:x val="0.84271139305079024"/>
          <c:y val="6.8224946457963939E-2"/>
          <c:w val="6.836333225060949E-2"/>
          <c:h val="0.17513717564965398"/>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[report_pivot_dias_EUTRADE.xlsx]vnc_newcar_yr.p!PivotTable1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s>
    <c:plotArea>
      <c:layout>
        <c:manualLayout>
          <c:layoutTarget val="inner"/>
          <c:xMode val="edge"/>
          <c:yMode val="edge"/>
          <c:x val="4.487589051368579E-2"/>
          <c:y val="0.1022590765489307"/>
          <c:w val="0.94363470129147764"/>
          <c:h val="0.71264226388588348"/>
        </c:manualLayout>
      </c:layout>
      <c:barChart>
        <c:barDir val="col"/>
        <c:grouping val="clustered"/>
        <c:varyColors val="0"/>
        <c:ser>
          <c:idx val="0"/>
          <c:order val="0"/>
          <c:tx>
            <c:strRef>
              <c:f>vnc_newcar_yr.p!$B$3:$B$4</c:f>
              <c:strCache>
                <c:ptCount val="1"/>
                <c:pt idx="0">
                  <c:v>ben</c:v>
                </c:pt>
              </c:strCache>
            </c:strRef>
          </c:tx>
          <c:invertIfNegative val="0"/>
          <c:cat>
            <c:multiLvlStrRef>
              <c:f>vnc_newcar_yr.p!$A$5:$A$21</c:f>
              <c:multiLvlStrCache>
                <c:ptCount val="12"/>
                <c:lvl>
                  <c:pt idx="0">
                    <c:v>large</c:v>
                  </c:pt>
                  <c:pt idx="1">
                    <c:v>middl</c:v>
                  </c:pt>
                  <c:pt idx="2">
                    <c:v>small</c:v>
                  </c:pt>
                  <c:pt idx="3">
                    <c:v>large</c:v>
                  </c:pt>
                  <c:pt idx="4">
                    <c:v>middl</c:v>
                  </c:pt>
                  <c:pt idx="5">
                    <c:v>small</c:v>
                  </c:pt>
                  <c:pt idx="6">
                    <c:v>large</c:v>
                  </c:pt>
                  <c:pt idx="7">
                    <c:v>middl</c:v>
                  </c:pt>
                  <c:pt idx="8">
                    <c:v>small</c:v>
                  </c:pt>
                  <c:pt idx="9">
                    <c:v>large</c:v>
                  </c:pt>
                  <c:pt idx="10">
                    <c:v>middl</c:v>
                  </c:pt>
                  <c:pt idx="11">
                    <c:v>small</c:v>
                  </c:pt>
                </c:lvl>
                <c:lvl>
                  <c:pt idx="0">
                    <c:v>2015</c:v>
                  </c:pt>
                  <c:pt idx="3">
                    <c:v>2020</c:v>
                  </c:pt>
                  <c:pt idx="6">
                    <c:v>2025</c:v>
                  </c:pt>
                  <c:pt idx="9">
                    <c:v>2030</c:v>
                  </c:pt>
                </c:lvl>
              </c:multiLvlStrCache>
            </c:multiLvlStrRef>
          </c:cat>
          <c:val>
            <c:numRef>
              <c:f>vnc_newcar_yr.p!$B$5:$B$21</c:f>
              <c:numCache>
                <c:formatCode>General</c:formatCode>
                <c:ptCount val="12"/>
                <c:pt idx="0">
                  <c:v>2.8881462719056978</c:v>
                </c:pt>
                <c:pt idx="1">
                  <c:v>4.8278824480378546</c:v>
                </c:pt>
                <c:pt idx="2">
                  <c:v>3.2061537205895689</c:v>
                </c:pt>
                <c:pt idx="3">
                  <c:v>1.8009228764917655</c:v>
                </c:pt>
                <c:pt idx="4">
                  <c:v>2.8386323689257056</c:v>
                </c:pt>
                <c:pt idx="5">
                  <c:v>1.8211206272948632</c:v>
                </c:pt>
                <c:pt idx="6">
                  <c:v>1.7197393440485746</c:v>
                </c:pt>
                <c:pt idx="7">
                  <c:v>3.2415960048801788</c:v>
                </c:pt>
                <c:pt idx="8">
                  <c:v>2.0035992174123685</c:v>
                </c:pt>
                <c:pt idx="9">
                  <c:v>1.805429885556519</c:v>
                </c:pt>
                <c:pt idx="10">
                  <c:v>3.8517335259160892</c:v>
                </c:pt>
                <c:pt idx="11">
                  <c:v>2.2128923452651463</c:v>
                </c:pt>
              </c:numCache>
            </c:numRef>
          </c:val>
          <c:extLst>
            <c:ext xmlns:c16="http://schemas.microsoft.com/office/drawing/2014/chart" uri="{C3380CC4-5D6E-409C-BE32-E72D297353CC}">
              <c16:uniqueId val="{00000000-0571-4971-9E77-4A7030228E97}"/>
            </c:ext>
          </c:extLst>
        </c:ser>
        <c:ser>
          <c:idx val="1"/>
          <c:order val="1"/>
          <c:tx>
            <c:strRef>
              <c:f>vnc_newcar_yr.p!$C$3:$C$4</c:f>
              <c:strCache>
                <c:ptCount val="1"/>
                <c:pt idx="0">
                  <c:v>die</c:v>
                </c:pt>
              </c:strCache>
            </c:strRef>
          </c:tx>
          <c:invertIfNegative val="0"/>
          <c:cat>
            <c:multiLvlStrRef>
              <c:f>vnc_newcar_yr.p!$A$5:$A$21</c:f>
              <c:multiLvlStrCache>
                <c:ptCount val="12"/>
                <c:lvl>
                  <c:pt idx="0">
                    <c:v>large</c:v>
                  </c:pt>
                  <c:pt idx="1">
                    <c:v>middl</c:v>
                  </c:pt>
                  <c:pt idx="2">
                    <c:v>small</c:v>
                  </c:pt>
                  <c:pt idx="3">
                    <c:v>large</c:v>
                  </c:pt>
                  <c:pt idx="4">
                    <c:v>middl</c:v>
                  </c:pt>
                  <c:pt idx="5">
                    <c:v>small</c:v>
                  </c:pt>
                  <c:pt idx="6">
                    <c:v>large</c:v>
                  </c:pt>
                  <c:pt idx="7">
                    <c:v>middl</c:v>
                  </c:pt>
                  <c:pt idx="8">
                    <c:v>small</c:v>
                  </c:pt>
                  <c:pt idx="9">
                    <c:v>large</c:v>
                  </c:pt>
                  <c:pt idx="10">
                    <c:v>middl</c:v>
                  </c:pt>
                  <c:pt idx="11">
                    <c:v>small</c:v>
                  </c:pt>
                </c:lvl>
                <c:lvl>
                  <c:pt idx="0">
                    <c:v>2015</c:v>
                  </c:pt>
                  <c:pt idx="3">
                    <c:v>2020</c:v>
                  </c:pt>
                  <c:pt idx="6">
                    <c:v>2025</c:v>
                  </c:pt>
                  <c:pt idx="9">
                    <c:v>2030</c:v>
                  </c:pt>
                </c:lvl>
              </c:multiLvlStrCache>
            </c:multiLvlStrRef>
          </c:cat>
          <c:val>
            <c:numRef>
              <c:f>vnc_newcar_yr.p!$C$5:$C$21</c:f>
              <c:numCache>
                <c:formatCode>General</c:formatCode>
                <c:ptCount val="12"/>
                <c:pt idx="0">
                  <c:v>3.920879936514345</c:v>
                </c:pt>
                <c:pt idx="1">
                  <c:v>8.6513701262710807</c:v>
                </c:pt>
                <c:pt idx="2">
                  <c:v>0.27452453220224055</c:v>
                </c:pt>
                <c:pt idx="3">
                  <c:v>2.509710044403481</c:v>
                </c:pt>
                <c:pt idx="4">
                  <c:v>6.0863228249461105</c:v>
                </c:pt>
                <c:pt idx="5">
                  <c:v>0.17203463736732677</c:v>
                </c:pt>
                <c:pt idx="6">
                  <c:v>2.0210270271505877</c:v>
                </c:pt>
                <c:pt idx="7">
                  <c:v>4.719850589922415</c:v>
                </c:pt>
                <c:pt idx="8">
                  <c:v>0.12642795244150759</c:v>
                </c:pt>
                <c:pt idx="9">
                  <c:v>1.9074143416619151</c:v>
                </c:pt>
                <c:pt idx="10">
                  <c:v>4.4399767532626218</c:v>
                </c:pt>
                <c:pt idx="11">
                  <c:v>0.13076229081101598</c:v>
                </c:pt>
              </c:numCache>
            </c:numRef>
          </c:val>
          <c:extLst>
            <c:ext xmlns:c16="http://schemas.microsoft.com/office/drawing/2014/chart" uri="{C3380CC4-5D6E-409C-BE32-E72D297353CC}">
              <c16:uniqueId val="{00000001-0571-4971-9E77-4A7030228E97}"/>
            </c:ext>
          </c:extLst>
        </c:ser>
        <c:ser>
          <c:idx val="2"/>
          <c:order val="2"/>
          <c:tx>
            <c:strRef>
              <c:f>vnc_newcar_yr.p!$D$3:$D$4</c:f>
              <c:strCache>
                <c:ptCount val="1"/>
                <c:pt idx="0">
                  <c:v>ele</c:v>
                </c:pt>
              </c:strCache>
            </c:strRef>
          </c:tx>
          <c:invertIfNegative val="0"/>
          <c:cat>
            <c:multiLvlStrRef>
              <c:f>vnc_newcar_yr.p!$A$5:$A$21</c:f>
              <c:multiLvlStrCache>
                <c:ptCount val="12"/>
                <c:lvl>
                  <c:pt idx="0">
                    <c:v>large</c:v>
                  </c:pt>
                  <c:pt idx="1">
                    <c:v>middl</c:v>
                  </c:pt>
                  <c:pt idx="2">
                    <c:v>small</c:v>
                  </c:pt>
                  <c:pt idx="3">
                    <c:v>large</c:v>
                  </c:pt>
                  <c:pt idx="4">
                    <c:v>middl</c:v>
                  </c:pt>
                  <c:pt idx="5">
                    <c:v>small</c:v>
                  </c:pt>
                  <c:pt idx="6">
                    <c:v>large</c:v>
                  </c:pt>
                  <c:pt idx="7">
                    <c:v>middl</c:v>
                  </c:pt>
                  <c:pt idx="8">
                    <c:v>small</c:v>
                  </c:pt>
                  <c:pt idx="9">
                    <c:v>large</c:v>
                  </c:pt>
                  <c:pt idx="10">
                    <c:v>middl</c:v>
                  </c:pt>
                  <c:pt idx="11">
                    <c:v>small</c:v>
                  </c:pt>
                </c:lvl>
                <c:lvl>
                  <c:pt idx="0">
                    <c:v>2015</c:v>
                  </c:pt>
                  <c:pt idx="3">
                    <c:v>2020</c:v>
                  </c:pt>
                  <c:pt idx="6">
                    <c:v>2025</c:v>
                  </c:pt>
                  <c:pt idx="9">
                    <c:v>2030</c:v>
                  </c:pt>
                </c:lvl>
              </c:multiLvlStrCache>
            </c:multiLvlStrRef>
          </c:cat>
          <c:val>
            <c:numRef>
              <c:f>vnc_newcar_yr.p!$D$5:$D$21</c:f>
              <c:numCache>
                <c:formatCode>General</c:formatCode>
                <c:ptCount val="12"/>
                <c:pt idx="2">
                  <c:v>5.4207144878785565</c:v>
                </c:pt>
                <c:pt idx="5">
                  <c:v>5.4269911523708991</c:v>
                </c:pt>
                <c:pt idx="8">
                  <c:v>5.4269918543114457</c:v>
                </c:pt>
                <c:pt idx="11">
                  <c:v>5.4269915050427073</c:v>
                </c:pt>
              </c:numCache>
            </c:numRef>
          </c:val>
          <c:extLst>
            <c:ext xmlns:c16="http://schemas.microsoft.com/office/drawing/2014/chart" uri="{C3380CC4-5D6E-409C-BE32-E72D297353CC}">
              <c16:uniqueId val="{00000002-0571-4971-9E77-4A7030228E97}"/>
            </c:ext>
          </c:extLst>
        </c:ser>
        <c:ser>
          <c:idx val="3"/>
          <c:order val="3"/>
          <c:tx>
            <c:strRef>
              <c:f>vnc_newcar_yr.p!$E$3:$E$4</c:f>
              <c:strCache>
                <c:ptCount val="1"/>
                <c:pt idx="0">
                  <c:v>gas</c:v>
                </c:pt>
              </c:strCache>
            </c:strRef>
          </c:tx>
          <c:invertIfNegative val="0"/>
          <c:cat>
            <c:multiLvlStrRef>
              <c:f>vnc_newcar_yr.p!$A$5:$A$21</c:f>
              <c:multiLvlStrCache>
                <c:ptCount val="12"/>
                <c:lvl>
                  <c:pt idx="0">
                    <c:v>large</c:v>
                  </c:pt>
                  <c:pt idx="1">
                    <c:v>middl</c:v>
                  </c:pt>
                  <c:pt idx="2">
                    <c:v>small</c:v>
                  </c:pt>
                  <c:pt idx="3">
                    <c:v>large</c:v>
                  </c:pt>
                  <c:pt idx="4">
                    <c:v>middl</c:v>
                  </c:pt>
                  <c:pt idx="5">
                    <c:v>small</c:v>
                  </c:pt>
                  <c:pt idx="6">
                    <c:v>large</c:v>
                  </c:pt>
                  <c:pt idx="7">
                    <c:v>middl</c:v>
                  </c:pt>
                  <c:pt idx="8">
                    <c:v>small</c:v>
                  </c:pt>
                  <c:pt idx="9">
                    <c:v>large</c:v>
                  </c:pt>
                  <c:pt idx="10">
                    <c:v>middl</c:v>
                  </c:pt>
                  <c:pt idx="11">
                    <c:v>small</c:v>
                  </c:pt>
                </c:lvl>
                <c:lvl>
                  <c:pt idx="0">
                    <c:v>2015</c:v>
                  </c:pt>
                  <c:pt idx="3">
                    <c:v>2020</c:v>
                  </c:pt>
                  <c:pt idx="6">
                    <c:v>2025</c:v>
                  </c:pt>
                  <c:pt idx="9">
                    <c:v>2030</c:v>
                  </c:pt>
                </c:lvl>
              </c:multiLvlStrCache>
            </c:multiLvlStrRef>
          </c:cat>
          <c:val>
            <c:numRef>
              <c:f>vnc_newcar_yr.p!$E$5:$E$21</c:f>
              <c:numCache>
                <c:formatCode>General</c:formatCode>
                <c:ptCount val="12"/>
                <c:pt idx="1">
                  <c:v>0.16769585387337987</c:v>
                </c:pt>
                <c:pt idx="2">
                  <c:v>0.28049384056754906</c:v>
                </c:pt>
                <c:pt idx="4">
                  <c:v>0.11711560847963501</c:v>
                </c:pt>
                <c:pt idx="5">
                  <c:v>0.18966042947682982</c:v>
                </c:pt>
                <c:pt idx="7">
                  <c:v>8.8266110837041167E-2</c:v>
                </c:pt>
                <c:pt idx="8">
                  <c:v>0.12239410732299356</c:v>
                </c:pt>
                <c:pt idx="10">
                  <c:v>7.9331065457452499E-2</c:v>
                </c:pt>
                <c:pt idx="11">
                  <c:v>4.6275339629343652E-2</c:v>
                </c:pt>
              </c:numCache>
            </c:numRef>
          </c:val>
          <c:extLst>
            <c:ext xmlns:c16="http://schemas.microsoft.com/office/drawing/2014/chart" uri="{C3380CC4-5D6E-409C-BE32-E72D297353CC}">
              <c16:uniqueId val="{00000003-0571-4971-9E77-4A7030228E97}"/>
            </c:ext>
          </c:extLst>
        </c:ser>
        <c:ser>
          <c:idx val="4"/>
          <c:order val="4"/>
          <c:tx>
            <c:strRef>
              <c:f>vnc_newcar_yr.p!$F$3:$F$4</c:f>
              <c:strCache>
                <c:ptCount val="1"/>
                <c:pt idx="0">
                  <c:v>phe</c:v>
                </c:pt>
              </c:strCache>
            </c:strRef>
          </c:tx>
          <c:invertIfNegative val="0"/>
          <c:cat>
            <c:multiLvlStrRef>
              <c:f>vnc_newcar_yr.p!$A$5:$A$21</c:f>
              <c:multiLvlStrCache>
                <c:ptCount val="12"/>
                <c:lvl>
                  <c:pt idx="0">
                    <c:v>large</c:v>
                  </c:pt>
                  <c:pt idx="1">
                    <c:v>middl</c:v>
                  </c:pt>
                  <c:pt idx="2">
                    <c:v>small</c:v>
                  </c:pt>
                  <c:pt idx="3">
                    <c:v>large</c:v>
                  </c:pt>
                  <c:pt idx="4">
                    <c:v>middl</c:v>
                  </c:pt>
                  <c:pt idx="5">
                    <c:v>small</c:v>
                  </c:pt>
                  <c:pt idx="6">
                    <c:v>large</c:v>
                  </c:pt>
                  <c:pt idx="7">
                    <c:v>middl</c:v>
                  </c:pt>
                  <c:pt idx="8">
                    <c:v>small</c:v>
                  </c:pt>
                  <c:pt idx="9">
                    <c:v>large</c:v>
                  </c:pt>
                  <c:pt idx="10">
                    <c:v>middl</c:v>
                  </c:pt>
                  <c:pt idx="11">
                    <c:v>small</c:v>
                  </c:pt>
                </c:lvl>
                <c:lvl>
                  <c:pt idx="0">
                    <c:v>2015</c:v>
                  </c:pt>
                  <c:pt idx="3">
                    <c:v>2020</c:v>
                  </c:pt>
                  <c:pt idx="6">
                    <c:v>2025</c:v>
                  </c:pt>
                  <c:pt idx="9">
                    <c:v>2030</c:v>
                  </c:pt>
                </c:lvl>
              </c:multiLvlStrCache>
            </c:multiLvlStrRef>
          </c:cat>
          <c:val>
            <c:numRef>
              <c:f>vnc_newcar_yr.p!$F$5:$F$21</c:f>
              <c:numCache>
                <c:formatCode>General</c:formatCode>
                <c:ptCount val="12"/>
                <c:pt idx="0">
                  <c:v>0.74346099370327001</c:v>
                </c:pt>
                <c:pt idx="1">
                  <c:v>1.2133550471928687</c:v>
                </c:pt>
                <c:pt idx="3">
                  <c:v>0.73925346474317932</c:v>
                </c:pt>
                <c:pt idx="4">
                  <c:v>1.8145893891359652</c:v>
                </c:pt>
                <c:pt idx="7">
                  <c:v>1.1637782032514896</c:v>
                </c:pt>
              </c:numCache>
            </c:numRef>
          </c:val>
          <c:extLst>
            <c:ext xmlns:c16="http://schemas.microsoft.com/office/drawing/2014/chart" uri="{C3380CC4-5D6E-409C-BE32-E72D297353CC}">
              <c16:uniqueId val="{00000004-0571-4971-9E77-4A7030228E97}"/>
            </c:ext>
          </c:extLst>
        </c:ser>
        <c:dLbls>
          <c:showLegendKey val="0"/>
          <c:showVal val="0"/>
          <c:showCatName val="0"/>
          <c:showSerName val="0"/>
          <c:showPercent val="0"/>
          <c:showBubbleSize val="0"/>
        </c:dLbls>
        <c:gapWidth val="150"/>
        <c:axId val="303805440"/>
        <c:axId val="346133568"/>
      </c:barChart>
      <c:catAx>
        <c:axId val="303805440"/>
        <c:scaling>
          <c:orientation val="minMax"/>
        </c:scaling>
        <c:delete val="0"/>
        <c:axPos val="b"/>
        <c:numFmt formatCode="General" sourceLinked="0"/>
        <c:majorTickMark val="out"/>
        <c:minorTickMark val="none"/>
        <c:tickLblPos val="nextTo"/>
        <c:txPr>
          <a:bodyPr rot="-5400000" vert="horz"/>
          <a:lstStyle/>
          <a:p>
            <a:pPr>
              <a:defRPr/>
            </a:pPr>
            <a:endParaRPr lang="de-DE"/>
          </a:p>
        </c:txPr>
        <c:crossAx val="346133568"/>
        <c:crosses val="autoZero"/>
        <c:auto val="1"/>
        <c:lblAlgn val="ctr"/>
        <c:lblOffset val="100"/>
        <c:noMultiLvlLbl val="0"/>
      </c:catAx>
      <c:valAx>
        <c:axId val="346133568"/>
        <c:scaling>
          <c:orientation val="minMax"/>
          <c:max val="14"/>
        </c:scaling>
        <c:delete val="0"/>
        <c:axPos val="l"/>
        <c:majorGridlines/>
        <c:numFmt formatCode="General" sourceLinked="1"/>
        <c:majorTickMark val="out"/>
        <c:minorTickMark val="none"/>
        <c:tickLblPos val="nextTo"/>
        <c:crossAx val="303805440"/>
        <c:crosses val="autoZero"/>
        <c:crossBetween val="between"/>
      </c:valAx>
    </c:plotArea>
    <c:legend>
      <c:legendPos val="r"/>
      <c:layout>
        <c:manualLayout>
          <c:xMode val="edge"/>
          <c:yMode val="edge"/>
          <c:x val="0.13684916658145002"/>
          <c:y val="3.3903133369693091E-2"/>
          <c:w val="0.77537380611138651"/>
          <c:h val="6.9348838042852273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[report_pivot_dias_EUTRADE.xlsx]vnh_newhouse_yr.p!PivotTable1</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s>
    <c:plotArea>
      <c:layout>
        <c:manualLayout>
          <c:layoutTarget val="inner"/>
          <c:xMode val="edge"/>
          <c:yMode val="edge"/>
          <c:x val="4.487589051368579E-2"/>
          <c:y val="0.1022590765489307"/>
          <c:w val="0.92892430931926762"/>
          <c:h val="0.56128080689420556"/>
        </c:manualLayout>
      </c:layout>
      <c:barChart>
        <c:barDir val="col"/>
        <c:grouping val="clustered"/>
        <c:varyColors val="0"/>
        <c:ser>
          <c:idx val="0"/>
          <c:order val="0"/>
          <c:tx>
            <c:strRef>
              <c:f>vnh_newhouse_yr.p!$B$3:$B$4</c:f>
              <c:strCache>
                <c:ptCount val="1"/>
                <c:pt idx="0">
                  <c:v>Biomasse</c:v>
                </c:pt>
              </c:strCache>
            </c:strRef>
          </c:tx>
          <c:invertIfNegative val="0"/>
          <c:cat>
            <c:multiLvlStrRef>
              <c:f>vnh_newhouse_yr.p!$A$5:$A$13</c:f>
              <c:multiLvlStrCache>
                <c:ptCount val="4"/>
                <c:lvl>
                  <c:pt idx="0">
                    <c:v>Sanierter Altbau</c:v>
                  </c:pt>
                  <c:pt idx="1">
                    <c:v>Sanierter Altbau</c:v>
                  </c:pt>
                  <c:pt idx="2">
                    <c:v>Sanierter Altbau</c:v>
                  </c:pt>
                  <c:pt idx="3">
                    <c:v>Sanierter Altbau</c:v>
                  </c:pt>
                </c:lvl>
                <c:lvl>
                  <c:pt idx="0">
                    <c:v>2015</c:v>
                  </c:pt>
                  <c:pt idx="1">
                    <c:v>2020</c:v>
                  </c:pt>
                  <c:pt idx="2">
                    <c:v>2025</c:v>
                  </c:pt>
                  <c:pt idx="3">
                    <c:v>2030</c:v>
                  </c:pt>
                </c:lvl>
              </c:multiLvlStrCache>
            </c:multiLvlStrRef>
          </c:cat>
          <c:val>
            <c:numRef>
              <c:f>vnh_newhouse_yr.p!$B$5:$B$13</c:f>
              <c:numCache>
                <c:formatCode>General</c:formatCode>
                <c:ptCount val="4"/>
                <c:pt idx="0">
                  <c:v>0.17165480532348779</c:v>
                </c:pt>
                <c:pt idx="1">
                  <c:v>0.23462299559836697</c:v>
                </c:pt>
                <c:pt idx="2">
                  <c:v>0.21612467056296422</c:v>
                </c:pt>
                <c:pt idx="3">
                  <c:v>0.34849029330958581</c:v>
                </c:pt>
              </c:numCache>
            </c:numRef>
          </c:val>
          <c:extLst>
            <c:ext xmlns:c16="http://schemas.microsoft.com/office/drawing/2014/chart" uri="{C3380CC4-5D6E-409C-BE32-E72D297353CC}">
              <c16:uniqueId val="{00000000-C076-4DB9-AB80-40DF047565FE}"/>
            </c:ext>
          </c:extLst>
        </c:ser>
        <c:ser>
          <c:idx val="1"/>
          <c:order val="1"/>
          <c:tx>
            <c:strRef>
              <c:f>vnh_newhouse_yr.p!$C$3:$C$4</c:f>
              <c:strCache>
                <c:ptCount val="1"/>
                <c:pt idx="0">
                  <c:v>Erdgas</c:v>
                </c:pt>
              </c:strCache>
            </c:strRef>
          </c:tx>
          <c:invertIfNegative val="0"/>
          <c:cat>
            <c:multiLvlStrRef>
              <c:f>vnh_newhouse_yr.p!$A$5:$A$13</c:f>
              <c:multiLvlStrCache>
                <c:ptCount val="4"/>
                <c:lvl>
                  <c:pt idx="0">
                    <c:v>Sanierter Altbau</c:v>
                  </c:pt>
                  <c:pt idx="1">
                    <c:v>Sanierter Altbau</c:v>
                  </c:pt>
                  <c:pt idx="2">
                    <c:v>Sanierter Altbau</c:v>
                  </c:pt>
                  <c:pt idx="3">
                    <c:v>Sanierter Altbau</c:v>
                  </c:pt>
                </c:lvl>
                <c:lvl>
                  <c:pt idx="0">
                    <c:v>2015</c:v>
                  </c:pt>
                  <c:pt idx="1">
                    <c:v>2020</c:v>
                  </c:pt>
                  <c:pt idx="2">
                    <c:v>2025</c:v>
                  </c:pt>
                  <c:pt idx="3">
                    <c:v>2030</c:v>
                  </c:pt>
                </c:lvl>
              </c:multiLvlStrCache>
            </c:multiLvlStrRef>
          </c:cat>
          <c:val>
            <c:numRef>
              <c:f>vnh_newhouse_yr.p!$C$5:$C$13</c:f>
              <c:numCache>
                <c:formatCode>General</c:formatCode>
                <c:ptCount val="4"/>
                <c:pt idx="0">
                  <c:v>1.6794842706547279</c:v>
                </c:pt>
                <c:pt idx="1">
                  <c:v>1.3256309166820357</c:v>
                </c:pt>
                <c:pt idx="2">
                  <c:v>0.93909678887933024</c:v>
                </c:pt>
                <c:pt idx="3">
                  <c:v>1.0235043150666383</c:v>
                </c:pt>
              </c:numCache>
            </c:numRef>
          </c:val>
          <c:extLst>
            <c:ext xmlns:c16="http://schemas.microsoft.com/office/drawing/2014/chart" uri="{C3380CC4-5D6E-409C-BE32-E72D297353CC}">
              <c16:uniqueId val="{00000001-C076-4DB9-AB80-40DF047565FE}"/>
            </c:ext>
          </c:extLst>
        </c:ser>
        <c:ser>
          <c:idx val="2"/>
          <c:order val="2"/>
          <c:tx>
            <c:strRef>
              <c:f>vnh_newhouse_yr.p!$D$3:$D$4</c:f>
              <c:strCache>
                <c:ptCount val="1"/>
                <c:pt idx="0">
                  <c:v>Strom</c:v>
                </c:pt>
              </c:strCache>
            </c:strRef>
          </c:tx>
          <c:invertIfNegative val="0"/>
          <c:cat>
            <c:multiLvlStrRef>
              <c:f>vnh_newhouse_yr.p!$A$5:$A$13</c:f>
              <c:multiLvlStrCache>
                <c:ptCount val="4"/>
                <c:lvl>
                  <c:pt idx="0">
                    <c:v>Sanierter Altbau</c:v>
                  </c:pt>
                  <c:pt idx="1">
                    <c:v>Sanierter Altbau</c:v>
                  </c:pt>
                  <c:pt idx="2">
                    <c:v>Sanierter Altbau</c:v>
                  </c:pt>
                  <c:pt idx="3">
                    <c:v>Sanierter Altbau</c:v>
                  </c:pt>
                </c:lvl>
                <c:lvl>
                  <c:pt idx="0">
                    <c:v>2015</c:v>
                  </c:pt>
                  <c:pt idx="1">
                    <c:v>2020</c:v>
                  </c:pt>
                  <c:pt idx="2">
                    <c:v>2025</c:v>
                  </c:pt>
                  <c:pt idx="3">
                    <c:v>2030</c:v>
                  </c:pt>
                </c:lvl>
              </c:multiLvlStrCache>
            </c:multiLvlStrRef>
          </c:cat>
          <c:val>
            <c:numRef>
              <c:f>vnh_newhouse_yr.p!$D$5:$D$13</c:f>
              <c:numCache>
                <c:formatCode>General</c:formatCode>
                <c:ptCount val="4"/>
                <c:pt idx="0">
                  <c:v>0.48723766603458124</c:v>
                </c:pt>
                <c:pt idx="1">
                  <c:v>0.64103631935728977</c:v>
                </c:pt>
                <c:pt idx="2">
                  <c:v>0.80053148495388882</c:v>
                </c:pt>
                <c:pt idx="3">
                  <c:v>1.2661894318296809</c:v>
                </c:pt>
              </c:numCache>
            </c:numRef>
          </c:val>
          <c:extLst>
            <c:ext xmlns:c16="http://schemas.microsoft.com/office/drawing/2014/chart" uri="{C3380CC4-5D6E-409C-BE32-E72D297353CC}">
              <c16:uniqueId val="{00000002-C076-4DB9-AB80-40DF047565FE}"/>
            </c:ext>
          </c:extLst>
        </c:ser>
        <c:dLbls>
          <c:showLegendKey val="0"/>
          <c:showVal val="0"/>
          <c:showCatName val="0"/>
          <c:showSerName val="0"/>
          <c:showPercent val="0"/>
          <c:showBubbleSize val="0"/>
        </c:dLbls>
        <c:gapWidth val="150"/>
        <c:axId val="303807488"/>
        <c:axId val="346134144"/>
      </c:barChart>
      <c:catAx>
        <c:axId val="303807488"/>
        <c:scaling>
          <c:orientation val="minMax"/>
        </c:scaling>
        <c:delete val="0"/>
        <c:axPos val="b"/>
        <c:numFmt formatCode="General" sourceLinked="0"/>
        <c:majorTickMark val="out"/>
        <c:minorTickMark val="none"/>
        <c:tickLblPos val="low"/>
        <c:txPr>
          <a:bodyPr rot="-5400000" vert="horz"/>
          <a:lstStyle/>
          <a:p>
            <a:pPr>
              <a:defRPr/>
            </a:pPr>
            <a:endParaRPr lang="de-DE"/>
          </a:p>
        </c:txPr>
        <c:crossAx val="346134144"/>
        <c:crosses val="autoZero"/>
        <c:auto val="1"/>
        <c:lblAlgn val="ctr"/>
        <c:lblOffset val="100"/>
        <c:noMultiLvlLbl val="0"/>
      </c:catAx>
      <c:valAx>
        <c:axId val="346134144"/>
        <c:scaling>
          <c:orientation val="minMax"/>
          <c:max val="2"/>
        </c:scaling>
        <c:delete val="0"/>
        <c:axPos val="l"/>
        <c:majorGridlines/>
        <c:numFmt formatCode="General" sourceLinked="1"/>
        <c:majorTickMark val="out"/>
        <c:minorTickMark val="none"/>
        <c:tickLblPos val="nextTo"/>
        <c:crossAx val="303807488"/>
        <c:crosses val="autoZero"/>
        <c:crossBetween val="between"/>
      </c:valAx>
    </c:plotArea>
    <c:legend>
      <c:legendPos val="r"/>
      <c:layout>
        <c:manualLayout>
          <c:xMode val="edge"/>
          <c:yMode val="edge"/>
          <c:x val="0.13040820329267425"/>
          <c:y val="2.0315024783586634E-2"/>
          <c:w val="0.74228584242625018"/>
          <c:h val="6.0041776158755902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[report_pivot_dias_EUTRADE.xlsx]PCO2_ets.p!PivotTable3</c:name>
    <c:fmtId val="4"/>
  </c:pivotSource>
  <c:chart>
    <c:title>
      <c:tx>
        <c:rich>
          <a:bodyPr/>
          <a:lstStyle/>
          <a:p>
            <a:pPr>
              <a:defRPr/>
            </a:pPr>
            <a:r>
              <a:rPr lang="en-US"/>
              <a:t>PCO2_ETS</a:t>
            </a:r>
          </a:p>
        </c:rich>
      </c:tx>
      <c:layout/>
      <c:overlay val="0"/>
    </c:title>
    <c:autoTitleDeleted val="0"/>
    <c:pivotFmts>
      <c:pivotFmt>
        <c:idx val="0"/>
        <c:marker>
          <c:symbol val="none"/>
        </c:marker>
      </c:pivotFmt>
      <c:pivotFmt>
        <c:idx val="1"/>
        <c:marker>
          <c:symbol val="none"/>
        </c:marker>
      </c:pivotFmt>
    </c:pivotFmts>
    <c:plotArea>
      <c:layout/>
      <c:lineChart>
        <c:grouping val="standard"/>
        <c:varyColors val="0"/>
        <c:ser>
          <c:idx val="0"/>
          <c:order val="0"/>
          <c:tx>
            <c:strRef>
              <c:f>PCO2_ets.p!$B$3</c:f>
              <c:strCache>
                <c:ptCount val="1"/>
                <c:pt idx="0">
                  <c:v>Ergebnis</c:v>
                </c:pt>
              </c:strCache>
            </c:strRef>
          </c:tx>
          <c:marker>
            <c:symbol val="none"/>
          </c:marker>
          <c:cat>
            <c:strRef>
              <c:f>PCO2_ets.p!$A$4:$A$13</c:f>
              <c:strCache>
                <c:ptCount val="9"/>
                <c:pt idx="0">
                  <c:v>2020</c:v>
                </c:pt>
                <c:pt idx="1">
                  <c:v>2025</c:v>
                </c:pt>
                <c:pt idx="2">
                  <c:v>2030</c:v>
                </c:pt>
                <c:pt idx="3">
                  <c:v>2015</c:v>
                </c:pt>
                <c:pt idx="4">
                  <c:v>2011</c:v>
                </c:pt>
                <c:pt idx="5">
                  <c:v>2035</c:v>
                </c:pt>
                <c:pt idx="6">
                  <c:v>2040</c:v>
                </c:pt>
                <c:pt idx="7">
                  <c:v>2045</c:v>
                </c:pt>
                <c:pt idx="8">
                  <c:v>2050</c:v>
                </c:pt>
              </c:strCache>
            </c:strRef>
          </c:cat>
          <c:val>
            <c:numRef>
              <c:f>PCO2_ets.p!$B$4:$B$13</c:f>
              <c:numCache>
                <c:formatCode>General</c:formatCode>
                <c:ptCount val="9"/>
                <c:pt idx="0">
                  <c:v>9.9999999999999995E-7</c:v>
                </c:pt>
                <c:pt idx="1">
                  <c:v>9.9999999999999995E-7</c:v>
                </c:pt>
                <c:pt idx="2">
                  <c:v>9.9999999999999995E-7</c:v>
                </c:pt>
                <c:pt idx="3">
                  <c:v>9.9999999999999995E-7</c:v>
                </c:pt>
                <c:pt idx="4">
                  <c:v>9.9999999999999995E-7</c:v>
                </c:pt>
                <c:pt idx="5">
                  <c:v>9.9999999999999995E-7</c:v>
                </c:pt>
                <c:pt idx="6">
                  <c:v>9.9999999999999995E-7</c:v>
                </c:pt>
                <c:pt idx="7">
                  <c:v>9.9999999999999995E-7</c:v>
                </c:pt>
                <c:pt idx="8">
                  <c:v>9.9999999999999995E-7</c:v>
                </c:pt>
              </c:numCache>
            </c:numRef>
          </c:val>
          <c:smooth val="0"/>
          <c:extLst>
            <c:ext xmlns:c16="http://schemas.microsoft.com/office/drawing/2014/chart" uri="{C3380CC4-5D6E-409C-BE32-E72D297353CC}">
              <c16:uniqueId val="{00000000-E8CE-43A7-B31D-28F3FD270380}"/>
            </c:ext>
          </c:extLst>
        </c:ser>
        <c:dLbls>
          <c:showLegendKey val="0"/>
          <c:showVal val="0"/>
          <c:showCatName val="0"/>
          <c:showSerName val="0"/>
          <c:showPercent val="0"/>
          <c:showBubbleSize val="0"/>
        </c:dLbls>
        <c:smooth val="0"/>
        <c:axId val="307512832"/>
        <c:axId val="346134720"/>
      </c:lineChart>
      <c:catAx>
        <c:axId val="307512832"/>
        <c:scaling>
          <c:orientation val="minMax"/>
        </c:scaling>
        <c:delete val="0"/>
        <c:axPos val="b"/>
        <c:numFmt formatCode="General" sourceLinked="0"/>
        <c:majorTickMark val="out"/>
        <c:minorTickMark val="none"/>
        <c:tickLblPos val="nextTo"/>
        <c:crossAx val="346134720"/>
        <c:crosses val="autoZero"/>
        <c:auto val="1"/>
        <c:lblAlgn val="ctr"/>
        <c:lblOffset val="100"/>
        <c:noMultiLvlLbl val="0"/>
      </c:catAx>
      <c:valAx>
        <c:axId val="346134720"/>
        <c:scaling>
          <c:orientation val="minMax"/>
        </c:scaling>
        <c:delete val="0"/>
        <c:axPos val="l"/>
        <c:majorGridlines/>
        <c:numFmt formatCode="General" sourceLinked="1"/>
        <c:majorTickMark val="out"/>
        <c:minorTickMark val="none"/>
        <c:tickLblPos val="nextTo"/>
        <c:crossAx val="307512832"/>
        <c:crosses val="autoZero"/>
        <c:crossBetween val="between"/>
      </c:valAx>
    </c:plotArea>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[report_pivot_dias_EUTRADE.xlsx]PCO2_nets!PivotTable3</c:name>
    <c:fmtId val="5"/>
  </c:pivotSource>
  <c:chart>
    <c:title>
      <c:tx>
        <c:rich>
          <a:bodyPr/>
          <a:lstStyle/>
          <a:p>
            <a:pPr>
              <a:defRPr/>
            </a:pPr>
            <a:r>
              <a:rPr lang="en-US"/>
              <a:t>PCO2_Nets</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PCO2_nets!$B$3</c:f>
              <c:strCache>
                <c:ptCount val="1"/>
                <c:pt idx="0">
                  <c:v>Ergebnis</c:v>
                </c:pt>
              </c:strCache>
            </c:strRef>
          </c:tx>
          <c:marker>
            <c:symbol val="none"/>
          </c:marker>
          <c:cat>
            <c:strRef>
              <c:f>PCO2_nets!$A$4:$A$8</c:f>
              <c:strCache>
                <c:ptCount val="4"/>
                <c:pt idx="0">
                  <c:v>2015</c:v>
                </c:pt>
                <c:pt idx="1">
                  <c:v>2020</c:v>
                </c:pt>
                <c:pt idx="2">
                  <c:v>2025</c:v>
                </c:pt>
                <c:pt idx="3">
                  <c:v>2030</c:v>
                </c:pt>
              </c:strCache>
            </c:strRef>
          </c:cat>
          <c:val>
            <c:numRef>
              <c:f>PCO2_nets!$B$4:$B$8</c:f>
              <c:numCache>
                <c:formatCode>General</c:formatCode>
                <c:ptCount val="4"/>
                <c:pt idx="0">
                  <c:v>9.9999999999999995E-7</c:v>
                </c:pt>
                <c:pt idx="1">
                  <c:v>9.9999999999999995E-7</c:v>
                </c:pt>
                <c:pt idx="2">
                  <c:v>9.9999999999999995E-7</c:v>
                </c:pt>
                <c:pt idx="3">
                  <c:v>9.9999999999999995E-7</c:v>
                </c:pt>
              </c:numCache>
            </c:numRef>
          </c:val>
          <c:smooth val="0"/>
          <c:extLst>
            <c:ext xmlns:c16="http://schemas.microsoft.com/office/drawing/2014/chart" uri="{C3380CC4-5D6E-409C-BE32-E72D297353CC}">
              <c16:uniqueId val="{00000000-B3D7-4B38-A634-1F3AC1A932EB}"/>
            </c:ext>
          </c:extLst>
        </c:ser>
        <c:dLbls>
          <c:showLegendKey val="0"/>
          <c:showVal val="0"/>
          <c:showCatName val="0"/>
          <c:showSerName val="0"/>
          <c:showPercent val="0"/>
          <c:showBubbleSize val="0"/>
        </c:dLbls>
        <c:smooth val="0"/>
        <c:axId val="307514880"/>
        <c:axId val="353116160"/>
      </c:lineChart>
      <c:catAx>
        <c:axId val="307514880"/>
        <c:scaling>
          <c:orientation val="minMax"/>
        </c:scaling>
        <c:delete val="0"/>
        <c:axPos val="b"/>
        <c:numFmt formatCode="General" sourceLinked="0"/>
        <c:majorTickMark val="out"/>
        <c:minorTickMark val="none"/>
        <c:tickLblPos val="nextTo"/>
        <c:crossAx val="353116160"/>
        <c:crosses val="autoZero"/>
        <c:auto val="1"/>
        <c:lblAlgn val="ctr"/>
        <c:lblOffset val="100"/>
        <c:noMultiLvlLbl val="0"/>
      </c:catAx>
      <c:valAx>
        <c:axId val="353116160"/>
        <c:scaling>
          <c:orientation val="minMax"/>
          <c:max val="1000"/>
        </c:scaling>
        <c:delete val="0"/>
        <c:axPos val="l"/>
        <c:majorGridlines/>
        <c:numFmt formatCode="General" sourceLinked="1"/>
        <c:majorTickMark val="out"/>
        <c:minorTickMark val="none"/>
        <c:tickLblPos val="nextTo"/>
        <c:crossAx val="307514880"/>
        <c:crosses val="autoZero"/>
        <c:crossBetween val="between"/>
      </c:valAx>
    </c:plotArea>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[report_pivot_dias_EUTRADE.xlsx]PCO2_W!PivotTable3</c:name>
    <c:fmtId val="5"/>
  </c:pivotSource>
  <c:chart>
    <c:title>
      <c:tx>
        <c:rich>
          <a:bodyPr/>
          <a:lstStyle/>
          <a:p>
            <a:pPr>
              <a:defRPr/>
            </a:pPr>
            <a:r>
              <a:rPr lang="en-US"/>
              <a:t>Globaler CO</a:t>
            </a:r>
            <a:r>
              <a:rPr lang="en-US" baseline="-25000"/>
              <a:t>2</a:t>
            </a:r>
            <a:r>
              <a:rPr lang="en-US"/>
              <a:t>-Preis (PCO2_W)</a:t>
            </a:r>
          </a:p>
        </c:rich>
      </c:tx>
      <c:layout/>
      <c:overlay val="0"/>
    </c:title>
    <c:autoTitleDeleted val="0"/>
    <c:pivotFmts>
      <c:pivotFmt>
        <c:idx val="0"/>
        <c:marker>
          <c:symbol val="none"/>
        </c:marker>
      </c:pivotFmt>
      <c:pivotFmt>
        <c:idx val="1"/>
        <c:marker>
          <c:symbol val="none"/>
        </c:marker>
      </c:pivotFmt>
      <c:pivotFmt>
        <c:idx val="2"/>
        <c:marker>
          <c:symbol val="none"/>
        </c:marker>
      </c:pivotFmt>
    </c:pivotFmts>
    <c:plotArea>
      <c:layout/>
      <c:lineChart>
        <c:grouping val="standard"/>
        <c:varyColors val="0"/>
        <c:ser>
          <c:idx val="0"/>
          <c:order val="0"/>
          <c:tx>
            <c:strRef>
              <c:f>PCO2_W!$B$3</c:f>
              <c:strCache>
                <c:ptCount val="1"/>
                <c:pt idx="0">
                  <c:v>Ergebnis</c:v>
                </c:pt>
              </c:strCache>
            </c:strRef>
          </c:tx>
          <c:marker>
            <c:symbol val="none"/>
          </c:marker>
          <c:cat>
            <c:strRef>
              <c:f>PCO2_W!$A$4:$A$9</c:f>
              <c:strCache>
                <c:ptCount val="5"/>
                <c:pt idx="0">
                  <c:v>2015</c:v>
                </c:pt>
                <c:pt idx="1">
                  <c:v>2020</c:v>
                </c:pt>
                <c:pt idx="2">
                  <c:v>2025</c:v>
                </c:pt>
                <c:pt idx="3">
                  <c:v>2030</c:v>
                </c:pt>
                <c:pt idx="4">
                  <c:v>2011</c:v>
                </c:pt>
              </c:strCache>
            </c:strRef>
          </c:cat>
          <c:val>
            <c:numRef>
              <c:f>PCO2_W!$B$4:$B$9</c:f>
              <c:numCache>
                <c:formatCode>General</c:formatCode>
                <c:ptCount val="5"/>
                <c:pt idx="0">
                  <c:v>10.557174126749631</c:v>
                </c:pt>
                <c:pt idx="1">
                  <c:v>38.504853380488015</c:v>
                </c:pt>
                <c:pt idx="2">
                  <c:v>94.24073947561476</c:v>
                </c:pt>
                <c:pt idx="3">
                  <c:v>191.19328149335362</c:v>
                </c:pt>
                <c:pt idx="4">
                  <c:v>4.3478471227706851E-2</c:v>
                </c:pt>
              </c:numCache>
            </c:numRef>
          </c:val>
          <c:smooth val="0"/>
          <c:extLst>
            <c:ext xmlns:c16="http://schemas.microsoft.com/office/drawing/2014/chart" uri="{C3380CC4-5D6E-409C-BE32-E72D297353CC}">
              <c16:uniqueId val="{00000000-25D2-4D2E-B344-F1DBA670097F}"/>
            </c:ext>
          </c:extLst>
        </c:ser>
        <c:dLbls>
          <c:showLegendKey val="0"/>
          <c:showVal val="0"/>
          <c:showCatName val="0"/>
          <c:showSerName val="0"/>
          <c:showPercent val="0"/>
          <c:showBubbleSize val="0"/>
        </c:dLbls>
        <c:smooth val="0"/>
        <c:axId val="309765632"/>
        <c:axId val="353117888"/>
      </c:lineChart>
      <c:catAx>
        <c:axId val="309765632"/>
        <c:scaling>
          <c:orientation val="minMax"/>
        </c:scaling>
        <c:delete val="0"/>
        <c:axPos val="b"/>
        <c:numFmt formatCode="General" sourceLinked="0"/>
        <c:majorTickMark val="out"/>
        <c:minorTickMark val="none"/>
        <c:tickLblPos val="nextTo"/>
        <c:crossAx val="353117888"/>
        <c:crosses val="autoZero"/>
        <c:auto val="1"/>
        <c:lblAlgn val="ctr"/>
        <c:lblOffset val="100"/>
        <c:noMultiLvlLbl val="0"/>
      </c:catAx>
      <c:valAx>
        <c:axId val="353117888"/>
        <c:scaling>
          <c:orientation val="minMax"/>
        </c:scaling>
        <c:delete val="0"/>
        <c:axPos val="l"/>
        <c:majorGridlines/>
        <c:numFmt formatCode="General" sourceLinked="1"/>
        <c:majorTickMark val="out"/>
        <c:minorTickMark val="none"/>
        <c:tickLblPos val="nextTo"/>
        <c:crossAx val="309765632"/>
        <c:crosses val="autoZero"/>
        <c:crossBetween val="between"/>
      </c:valAx>
    </c:plotArea>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[report_pivot_dias_EUTRADE.xlsx]ELE_TWh...FORMAT!PivotTable3</c:name>
    <c:fmtId val="7"/>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spPr>
          <a:ln>
            <a:solidFill>
              <a:sysClr val="windowText" lastClr="000000"/>
            </a:solidFill>
          </a:ln>
        </c:spPr>
        <c:marker>
          <c:symbol val="none"/>
        </c:marker>
      </c:pivotFmt>
      <c:pivotFmt>
        <c:idx val="13"/>
        <c:spPr>
          <a:solidFill>
            <a:srgbClr val="FFC000"/>
          </a:solidFill>
        </c:spPr>
        <c:marker>
          <c:symbol val="none"/>
        </c:marker>
      </c:pivotFmt>
      <c:pivotFmt>
        <c:idx val="14"/>
        <c:spPr>
          <a:solidFill>
            <a:schemeClr val="tx1">
              <a:lumMod val="85000"/>
              <a:lumOff val="15000"/>
            </a:schemeClr>
          </a:solidFill>
        </c:spPr>
        <c:marker>
          <c:symbol val="none"/>
        </c:marker>
      </c:pivotFmt>
      <c:pivotFmt>
        <c:idx val="15"/>
        <c:spPr>
          <a:solidFill>
            <a:schemeClr val="bg1">
              <a:lumMod val="50000"/>
            </a:schemeClr>
          </a:solidFill>
        </c:spPr>
        <c:marker>
          <c:symbol val="none"/>
        </c:marker>
      </c:pivotFmt>
      <c:pivotFmt>
        <c:idx val="16"/>
        <c:spPr>
          <a:solidFill>
            <a:schemeClr val="tx2"/>
          </a:solidFill>
        </c:spPr>
        <c:marker>
          <c:symbol val="none"/>
        </c:marker>
      </c:pivotFmt>
      <c:pivotFmt>
        <c:idx val="17"/>
        <c:spPr>
          <a:pattFill prst="lgCheck">
            <a:fgClr>
              <a:srgbClr val="FFC819"/>
            </a:fgClr>
            <a:bgClr>
              <a:schemeClr val="bg1">
                <a:lumMod val="50000"/>
              </a:schemeClr>
            </a:bgClr>
          </a:pattFill>
        </c:spPr>
        <c:marker>
          <c:symbol val="none"/>
        </c:marker>
      </c:pivotFmt>
      <c:pivotFmt>
        <c:idx val="18"/>
        <c:spPr>
          <a:pattFill prst="pct90">
            <a:fgClr>
              <a:schemeClr val="tx1"/>
            </a:fgClr>
            <a:bgClr>
              <a:schemeClr val="bg1"/>
            </a:bgClr>
          </a:pattFill>
        </c:spPr>
        <c:marker>
          <c:symbol val="none"/>
        </c:marker>
      </c:pivotFmt>
      <c:pivotFmt>
        <c:idx val="19"/>
        <c:spPr>
          <a:solidFill>
            <a:schemeClr val="accent6"/>
          </a:solidFill>
        </c:spPr>
        <c:marker>
          <c:symbol val="none"/>
        </c:marker>
      </c:pivotFmt>
      <c:pivotFmt>
        <c:idx val="20"/>
        <c:spPr>
          <a:solidFill>
            <a:schemeClr val="accent4"/>
          </a:solidFill>
        </c:spPr>
        <c:marker>
          <c:symbol val="none"/>
        </c:marker>
      </c:pivotFmt>
      <c:pivotFmt>
        <c:idx val="21"/>
        <c:spPr>
          <a:pattFill prst="wdDnDiag">
            <a:fgClr>
              <a:srgbClr val="FFC000"/>
            </a:fgClr>
            <a:bgClr>
              <a:schemeClr val="bg1">
                <a:lumMod val="50000"/>
              </a:schemeClr>
            </a:bgClr>
          </a:pattFill>
        </c:spPr>
        <c:marker>
          <c:symbol val="none"/>
        </c:marker>
      </c:pivotFmt>
      <c:pivotFmt>
        <c:idx val="22"/>
        <c:marker>
          <c:symbol val="none"/>
        </c:marker>
      </c:pivotFmt>
      <c:pivotFmt>
        <c:idx val="23"/>
        <c:spPr>
          <a:solidFill>
            <a:schemeClr val="accent2"/>
          </a:solidFill>
        </c:spPr>
        <c:marker>
          <c:symbol val="none"/>
        </c:marker>
      </c:pivotFmt>
      <c:pivotFmt>
        <c:idx val="24"/>
        <c:spPr>
          <a:ln>
            <a:solidFill>
              <a:sysClr val="windowText" lastClr="000000"/>
            </a:solidFill>
          </a:ln>
        </c:spPr>
        <c:marker>
          <c:symbol val="none"/>
        </c:marker>
      </c:pivotFmt>
      <c:pivotFmt>
        <c:idx val="25"/>
        <c:spPr>
          <a:solidFill>
            <a:schemeClr val="accent3">
              <a:lumMod val="50000"/>
            </a:schemeClr>
          </a:solidFill>
        </c:spPr>
        <c:marker>
          <c:symbol val="none"/>
        </c:marker>
      </c:pivotFmt>
      <c:pivotFmt>
        <c:idx val="26"/>
        <c:spPr>
          <a:solidFill>
            <a:srgbClr val="FFC000"/>
          </a:solidFill>
        </c:spPr>
        <c:marker>
          <c:symbol val="none"/>
        </c:marker>
      </c:pivotFmt>
      <c:pivotFmt>
        <c:idx val="27"/>
        <c:spPr>
          <a:solidFill>
            <a:schemeClr val="tx1">
              <a:lumMod val="85000"/>
              <a:lumOff val="15000"/>
            </a:schemeClr>
          </a:solidFill>
        </c:spPr>
        <c:marker>
          <c:symbol val="none"/>
        </c:marker>
      </c:pivotFmt>
      <c:pivotFmt>
        <c:idx val="28"/>
        <c:spPr>
          <a:solidFill>
            <a:schemeClr val="tx2"/>
          </a:solidFill>
        </c:spPr>
        <c:marker>
          <c:symbol val="none"/>
        </c:marker>
      </c:pivotFmt>
      <c:pivotFmt>
        <c:idx val="29"/>
        <c:spPr>
          <a:solidFill>
            <a:schemeClr val="bg1">
              <a:lumMod val="50000"/>
            </a:schemeClr>
          </a:solidFill>
        </c:spPr>
        <c:marker>
          <c:symbol val="none"/>
        </c:marker>
      </c:pivotFmt>
      <c:pivotFmt>
        <c:idx val="30"/>
        <c:spPr>
          <a:pattFill prst="lgCheck">
            <a:fgClr>
              <a:srgbClr val="FFC819"/>
            </a:fgClr>
            <a:bgClr>
              <a:schemeClr val="bg1">
                <a:lumMod val="50000"/>
              </a:schemeClr>
            </a:bgClr>
          </a:pattFill>
        </c:spPr>
        <c:marker>
          <c:symbol val="none"/>
        </c:marker>
      </c:pivotFmt>
      <c:pivotFmt>
        <c:idx val="31"/>
        <c:spPr>
          <a:pattFill prst="pct90">
            <a:fgClr>
              <a:schemeClr val="tx1"/>
            </a:fgClr>
            <a:bgClr>
              <a:schemeClr val="bg1"/>
            </a:bgClr>
          </a:pattFill>
        </c:spPr>
        <c:marker>
          <c:symbol val="none"/>
        </c:marker>
      </c:pivotFmt>
      <c:pivotFmt>
        <c:idx val="32"/>
        <c:spPr>
          <a:solidFill>
            <a:schemeClr val="accent6"/>
          </a:solidFill>
        </c:spPr>
        <c:marker>
          <c:symbol val="none"/>
        </c:marker>
      </c:pivotFmt>
      <c:pivotFmt>
        <c:idx val="33"/>
        <c:spPr>
          <a:solidFill>
            <a:schemeClr val="accent4"/>
          </a:solidFill>
        </c:spPr>
        <c:marker>
          <c:symbol val="none"/>
        </c:marker>
      </c:pivotFmt>
      <c:pivotFmt>
        <c:idx val="34"/>
        <c:spPr>
          <a:pattFill prst="wdDnDiag">
            <a:fgClr>
              <a:srgbClr val="FFC000"/>
            </a:fgClr>
            <a:bgClr>
              <a:schemeClr val="bg1">
                <a:lumMod val="50000"/>
              </a:schemeClr>
            </a:bgClr>
          </a:pattFill>
        </c:spPr>
        <c:marker>
          <c:symbol val="none"/>
        </c:marker>
      </c:pivotFmt>
      <c:pivotFmt>
        <c:idx val="35"/>
        <c:marker>
          <c:symbol val="none"/>
        </c:marker>
      </c:pivotFmt>
      <c:pivotFmt>
        <c:idx val="36"/>
        <c:spPr>
          <a:solidFill>
            <a:schemeClr val="accent2"/>
          </a:solidFill>
        </c:spPr>
        <c:marker>
          <c:symbol val="none"/>
        </c:marker>
      </c:pivotFmt>
      <c:pivotFmt>
        <c:idx val="37"/>
        <c:spPr>
          <a:solidFill>
            <a:srgbClr val="F79646">
              <a:lumMod val="50000"/>
            </a:srgbClr>
          </a:solidFill>
        </c:spPr>
        <c:marker>
          <c:symbol val="none"/>
        </c:marker>
      </c:pivotFmt>
      <c:pivotFmt>
        <c:idx val="38"/>
        <c:spPr>
          <a:solidFill>
            <a:srgbClr val="9BBB59">
              <a:lumMod val="75000"/>
            </a:srgbClr>
          </a:solidFill>
        </c:spPr>
        <c:marker>
          <c:symbol val="none"/>
        </c:marker>
      </c:pivotFmt>
      <c:pivotFmt>
        <c:idx val="39"/>
        <c:spPr>
          <a:pattFill prst="wdUpDiag">
            <a:fgClr>
              <a:sysClr val="windowText" lastClr="000000">
                <a:lumMod val="95000"/>
                <a:lumOff val="5000"/>
              </a:sysClr>
            </a:fgClr>
            <a:bgClr>
              <a:sysClr val="window" lastClr="FFFFFF"/>
            </a:bgClr>
          </a:pattFill>
        </c:spPr>
        <c:marker>
          <c:symbol val="none"/>
        </c:marker>
      </c:pivotFmt>
      <c:pivotFmt>
        <c:idx val="40"/>
        <c:spPr>
          <a:solidFill>
            <a:srgbClr val="FFCC00"/>
          </a:solidFill>
        </c:spPr>
        <c:marker>
          <c:symbol val="none"/>
        </c:marker>
      </c:pivotFmt>
      <c:pivotFmt>
        <c:idx val="41"/>
        <c:spPr>
          <a:pattFill prst="lgConfetti">
            <a:fgClr>
              <a:srgbClr val="9BBB59">
                <a:lumMod val="75000"/>
              </a:srgbClr>
            </a:fgClr>
            <a:bgClr>
              <a:sysClr val="window" lastClr="FFFFFF"/>
            </a:bgClr>
          </a:pattFill>
        </c:spPr>
        <c:marker>
          <c:symbol val="none"/>
        </c:marker>
      </c:pivotFmt>
      <c:pivotFmt>
        <c:idx val="42"/>
        <c:spPr>
          <a:solidFill>
            <a:sysClr val="windowText" lastClr="000000"/>
          </a:solidFill>
        </c:spPr>
        <c:marker>
          <c:symbol val="none"/>
        </c:marker>
      </c:pivotFmt>
      <c:pivotFmt>
        <c:idx val="43"/>
        <c:spPr>
          <a:pattFill prst="zigZag">
            <a:fgClr>
              <a:sysClr val="window" lastClr="FFFFFF">
                <a:lumMod val="75000"/>
              </a:sysClr>
            </a:fgClr>
            <a:bgClr>
              <a:srgbClr val="4F81BD">
                <a:lumMod val="75000"/>
              </a:srgbClr>
            </a:bgClr>
          </a:pattFill>
        </c:spPr>
        <c:marker>
          <c:symbol val="none"/>
        </c:marker>
      </c:pivotFmt>
      <c:pivotFmt>
        <c:idx val="44"/>
        <c:spPr>
          <a:solidFill>
            <a:sysClr val="window" lastClr="FFFFFF">
              <a:lumMod val="65000"/>
            </a:sysClr>
          </a:solidFill>
        </c:spPr>
        <c:marker>
          <c:symbol val="none"/>
        </c:marker>
      </c:pivotFmt>
      <c:pivotFmt>
        <c:idx val="45"/>
        <c:spPr>
          <a:solidFill>
            <a:srgbClr val="C0504D"/>
          </a:solidFill>
        </c:spPr>
        <c:marker>
          <c:symbol val="none"/>
        </c:marker>
      </c:pivotFmt>
      <c:pivotFmt>
        <c:idx val="46"/>
        <c:spPr>
          <a:pattFill prst="wdDnDiag">
            <a:fgClr>
              <a:srgbClr val="FFC000"/>
            </a:fgClr>
            <a:bgClr>
              <a:schemeClr val="bg1">
                <a:lumMod val="50000"/>
              </a:schemeClr>
            </a:bgClr>
          </a:pattFill>
        </c:spPr>
        <c:marker>
          <c:symbol val="none"/>
        </c:marker>
      </c:pivotFmt>
      <c:pivotFmt>
        <c:idx val="47"/>
        <c:spPr>
          <a:pattFill prst="wdUpDiag">
            <a:fgClr>
              <a:sysClr val="windowText" lastClr="000000">
                <a:lumMod val="95000"/>
                <a:lumOff val="5000"/>
              </a:sysClr>
            </a:fgClr>
            <a:bgClr>
              <a:sysClr val="window" lastClr="FFFFFF"/>
            </a:bgClr>
          </a:pattFill>
        </c:spPr>
        <c:marker>
          <c:symbol val="none"/>
        </c:marker>
      </c:pivotFmt>
      <c:pivotFmt>
        <c:idx val="48"/>
        <c:spPr>
          <a:pattFill prst="pct80">
            <a:fgClr>
              <a:srgbClr val="FFCC00"/>
            </a:fgClr>
            <a:bgClr>
              <a:sysClr val="windowText" lastClr="000000"/>
            </a:bgClr>
          </a:pattFill>
        </c:spPr>
        <c:marker>
          <c:symbol val="none"/>
        </c:marker>
      </c:pivotFmt>
      <c:pivotFmt>
        <c:idx val="49"/>
        <c:spPr>
          <a:pattFill prst="pct90">
            <a:fgClr>
              <a:sysClr val="windowText" lastClr="000000"/>
            </a:fgClr>
            <a:bgClr>
              <a:sysClr val="window" lastClr="FFFFFF"/>
            </a:bgClr>
          </a:pattFill>
        </c:spPr>
        <c:marker>
          <c:symbol val="none"/>
        </c:marker>
      </c:pivotFmt>
      <c:pivotFmt>
        <c:idx val="50"/>
        <c:spPr>
          <a:pattFill prst="pct90">
            <a:fgClr>
              <a:srgbClr val="C0504D"/>
            </a:fgClr>
            <a:bgClr>
              <a:sysClr val="window" lastClr="FFFFFF"/>
            </a:bgClr>
          </a:pattFill>
        </c:spPr>
        <c:marker>
          <c:symbol val="none"/>
        </c:marker>
      </c:pivotFmt>
      <c:pivotFmt>
        <c:idx val="51"/>
        <c:spPr>
          <a:solidFill>
            <a:srgbClr val="F79646">
              <a:lumMod val="75000"/>
            </a:srgbClr>
          </a:solidFill>
        </c:spPr>
        <c:marker>
          <c:symbol val="none"/>
        </c:marker>
      </c:pivotFmt>
      <c:pivotFmt>
        <c:idx val="52"/>
        <c:spPr>
          <a:solidFill>
            <a:srgbClr val="8064A2"/>
          </a:solidFill>
        </c:spPr>
        <c:marker>
          <c:symbol val="none"/>
        </c:marker>
      </c:pivotFmt>
      <c:pivotFmt>
        <c:idx val="53"/>
        <c:spPr>
          <a:pattFill prst="smGrid">
            <a:fgClr>
              <a:sysClr val="windowText" lastClr="000000"/>
            </a:fgClr>
            <a:bgClr>
              <a:srgbClr val="FFCC00"/>
            </a:bgClr>
          </a:pattFill>
        </c:spPr>
        <c:marker>
          <c:symbol val="none"/>
        </c:marker>
      </c:pivotFmt>
      <c:pivotFmt>
        <c:idx val="54"/>
        <c:spPr>
          <a:pattFill prst="ltUpDiag">
            <a:fgClr>
              <a:sysClr val="window" lastClr="FFFFFF"/>
            </a:fgClr>
            <a:bgClr>
              <a:srgbClr val="4F81BD">
                <a:lumMod val="75000"/>
              </a:srgbClr>
            </a:bgClr>
          </a:pattFill>
        </c:spPr>
        <c:marker>
          <c:symbol val="none"/>
        </c:marker>
      </c:pivotFmt>
      <c:pivotFmt>
        <c:idx val="55"/>
        <c:spPr>
          <a:pattFill prst="smGrid">
            <a:fgClr>
              <a:sysClr val="window" lastClr="FFFFFF">
                <a:lumMod val="95000"/>
              </a:sysClr>
            </a:fgClr>
            <a:bgClr>
              <a:srgbClr val="C0504D"/>
            </a:bgClr>
          </a:pattFill>
        </c:spPr>
        <c:marker>
          <c:symbol val="none"/>
        </c:marker>
      </c:pivotFmt>
      <c:pivotFmt>
        <c:idx val="56"/>
        <c:spPr>
          <a:solidFill>
            <a:sysClr val="window" lastClr="FFFFFF"/>
          </a:solidFill>
          <a:ln w="3175">
            <a:solidFill>
              <a:sysClr val="windowText" lastClr="000000"/>
            </a:solidFill>
            <a:prstDash val="sysDot"/>
          </a:ln>
        </c:spPr>
        <c:marker>
          <c:symbol val="none"/>
        </c:marker>
      </c:pivotFmt>
      <c:pivotFmt>
        <c:idx val="57"/>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spPr>
          <a:solidFill>
            <a:srgbClr val="F79646">
              <a:lumMod val="20000"/>
              <a:lumOff val="80000"/>
            </a:srgbClr>
          </a:solidFill>
        </c:spPr>
        <c:marker>
          <c:symbol val="none"/>
        </c:marker>
      </c:pivotFmt>
      <c:pivotFmt>
        <c:idx val="73"/>
        <c:spPr>
          <a:solidFill>
            <a:sysClr val="windowText" lastClr="000000">
              <a:lumMod val="50000"/>
              <a:lumOff val="50000"/>
            </a:sysClr>
          </a:solidFill>
        </c:spPr>
        <c:marker>
          <c:symbol val="none"/>
        </c:marker>
      </c:pivotFmt>
      <c:pivotFmt>
        <c:idx val="74"/>
        <c:spPr>
          <a:solidFill>
            <a:srgbClr val="F79646">
              <a:lumMod val="50000"/>
            </a:srgbClr>
          </a:solidFill>
        </c:spPr>
        <c:marker>
          <c:symbol val="none"/>
        </c:marker>
      </c:pivotFmt>
      <c:pivotFmt>
        <c:idx val="75"/>
      </c:pivotFmt>
      <c:pivotFmt>
        <c:idx val="76"/>
        <c:spPr>
          <a:solidFill>
            <a:srgbClr val="9BBB59">
              <a:lumMod val="75000"/>
            </a:srgbClr>
          </a:solidFill>
        </c:spPr>
        <c:marker>
          <c:symbol val="none"/>
        </c:marker>
      </c:pivotFmt>
      <c:pivotFmt>
        <c:idx val="77"/>
        <c:spPr>
          <a:solidFill>
            <a:srgbClr val="FFCC00"/>
          </a:solidFill>
        </c:spPr>
        <c:marker>
          <c:symbol val="none"/>
        </c:marker>
      </c:pivotFmt>
      <c:pivotFmt>
        <c:idx val="78"/>
        <c:spPr>
          <a:pattFill prst="wdUpDiag">
            <a:fgClr>
              <a:sysClr val="window" lastClr="FFFFFF"/>
            </a:fgClr>
            <a:bgClr>
              <a:sysClr val="windowText" lastClr="000000"/>
            </a:bgClr>
          </a:pattFill>
        </c:spPr>
        <c:marker>
          <c:symbol val="none"/>
        </c:marker>
      </c:pivotFmt>
      <c:pivotFmt>
        <c:idx val="79"/>
        <c:spPr>
          <a:pattFill prst="lgConfetti">
            <a:fgClr>
              <a:sysClr val="window" lastClr="FFFFFF"/>
            </a:fgClr>
            <a:bgClr>
              <a:srgbClr val="9BBB59">
                <a:lumMod val="75000"/>
              </a:srgbClr>
            </a:bgClr>
          </a:pattFill>
        </c:spPr>
        <c:marker>
          <c:symbol val="none"/>
        </c:marker>
      </c:pivotFmt>
      <c:pivotFmt>
        <c:idx val="80"/>
        <c:spPr>
          <a:solidFill>
            <a:sysClr val="windowText" lastClr="000000"/>
          </a:solidFill>
        </c:spPr>
        <c:marker>
          <c:symbol val="none"/>
        </c:marker>
      </c:pivotFmt>
      <c:pivotFmt>
        <c:idx val="81"/>
        <c:spPr>
          <a:solidFill>
            <a:srgbClr val="C0504D"/>
          </a:solidFill>
        </c:spPr>
        <c:marker>
          <c:symbol val="none"/>
        </c:marker>
      </c:pivotFmt>
      <c:pivotFmt>
        <c:idx val="82"/>
        <c:spPr>
          <a:pattFill prst="wdDnDiag">
            <a:fgClr>
              <a:sysClr val="window" lastClr="FFFFFF"/>
            </a:fgClr>
            <a:bgClr>
              <a:sysClr val="windowText" lastClr="000000"/>
            </a:bgClr>
          </a:pattFill>
        </c:spPr>
        <c:marker>
          <c:symbol val="none"/>
        </c:marker>
      </c:pivotFmt>
      <c:pivotFmt>
        <c:idx val="83"/>
        <c:spPr>
          <a:pattFill prst="pct10">
            <a:fgClr>
              <a:sysClr val="windowText" lastClr="000000"/>
            </a:fgClr>
            <a:bgClr>
              <a:srgbClr val="FFCC00"/>
            </a:bgClr>
          </a:pattFill>
        </c:spPr>
        <c:marker>
          <c:symbol val="none"/>
        </c:marker>
      </c:pivotFmt>
      <c:pivotFmt>
        <c:idx val="84"/>
        <c:spPr>
          <a:pattFill prst="ltUpDiag">
            <a:fgClr>
              <a:sysClr val="windowText" lastClr="000000"/>
            </a:fgClr>
            <a:bgClr>
              <a:srgbClr val="FFCC00"/>
            </a:bgClr>
          </a:pattFill>
        </c:spPr>
        <c:marker>
          <c:symbol val="none"/>
        </c:marker>
      </c:pivotFmt>
      <c:pivotFmt>
        <c:idx val="85"/>
        <c:spPr>
          <a:pattFill prst="pct90">
            <a:fgClr>
              <a:sysClr val="windowText" lastClr="000000"/>
            </a:fgClr>
            <a:bgClr>
              <a:sysClr val="window" lastClr="FFFFFF"/>
            </a:bgClr>
          </a:pattFill>
        </c:spPr>
        <c:marker>
          <c:symbol val="none"/>
        </c:marker>
      </c:pivotFmt>
      <c:pivotFmt>
        <c:idx val="86"/>
        <c:spPr>
          <a:pattFill prst="pct90">
            <a:fgClr>
              <a:srgbClr val="C0504D"/>
            </a:fgClr>
            <a:bgClr>
              <a:sysClr val="window" lastClr="FFFFFF"/>
            </a:bgClr>
          </a:pattFill>
        </c:spPr>
        <c:marker>
          <c:symbol val="none"/>
        </c:marker>
      </c:pivotFmt>
      <c:pivotFmt>
        <c:idx val="87"/>
        <c:spPr>
          <a:solidFill>
            <a:srgbClr val="FF6600"/>
          </a:solidFill>
        </c:spPr>
        <c:marker>
          <c:symbol val="none"/>
        </c:marker>
      </c:pivotFmt>
      <c:pivotFmt>
        <c:idx val="88"/>
        <c:spPr>
          <a:solidFill>
            <a:srgbClr val="8064A2">
              <a:lumMod val="60000"/>
              <a:lumOff val="40000"/>
            </a:srgbClr>
          </a:solidFill>
        </c:spPr>
        <c:marker>
          <c:symbol val="none"/>
        </c:marker>
      </c:pivotFmt>
      <c:pivotFmt>
        <c:idx val="89"/>
        <c:spPr>
          <a:pattFill prst="ltUpDiag">
            <a:fgClr>
              <a:sysClr val="window" lastClr="FFFFFF">
                <a:lumMod val="50000"/>
              </a:sysClr>
            </a:fgClr>
            <a:bgClr>
              <a:srgbClr val="4F81BD">
                <a:lumMod val="75000"/>
              </a:srgbClr>
            </a:bgClr>
          </a:pattFill>
        </c:spPr>
        <c:marker>
          <c:symbol val="none"/>
        </c:marker>
      </c:pivotFmt>
      <c:pivotFmt>
        <c:idx val="90"/>
        <c:spPr>
          <a:pattFill prst="ltUpDiag">
            <a:fgClr>
              <a:sysClr val="window" lastClr="FFFFFF">
                <a:lumMod val="85000"/>
              </a:sysClr>
            </a:fgClr>
            <a:bgClr>
              <a:srgbClr val="C0504D"/>
            </a:bgClr>
          </a:pattFill>
        </c:spPr>
        <c:marker>
          <c:symbol val="none"/>
        </c:marker>
      </c:pivotFmt>
      <c:pivotFmt>
        <c:idx val="91"/>
        <c:spPr>
          <a:pattFill prst="dkHorz">
            <a:fgClr>
              <a:srgbClr val="EEECE1">
                <a:lumMod val="90000"/>
              </a:srgbClr>
            </a:fgClr>
            <a:bgClr>
              <a:srgbClr val="EEECE1">
                <a:lumMod val="25000"/>
              </a:srgbClr>
            </a:bgClr>
          </a:pattFill>
        </c:spPr>
        <c:marker>
          <c:symbol val="none"/>
        </c:marker>
      </c:pivotFmt>
      <c:pivotFmt>
        <c:idx val="92"/>
        <c:spPr>
          <a:pattFill prst="zigZag">
            <a:fgClr>
              <a:sysClr val="window" lastClr="FFFFFF">
                <a:lumMod val="85000"/>
              </a:sysClr>
            </a:fgClr>
            <a:bgClr>
              <a:srgbClr val="4F81BD">
                <a:lumMod val="75000"/>
              </a:srgbClr>
            </a:bgClr>
          </a:pattFill>
        </c:spPr>
        <c:marker>
          <c:symbol val="none"/>
        </c:marker>
      </c:pivotFmt>
      <c:pivotFmt>
        <c:idx val="93"/>
        <c:spPr>
          <a:solidFill>
            <a:srgbClr val="F79646">
              <a:lumMod val="50000"/>
            </a:srgbClr>
          </a:solidFill>
        </c:spPr>
        <c:marker>
          <c:symbol val="none"/>
        </c:marker>
      </c:pivotFmt>
      <c:pivotFmt>
        <c:idx val="94"/>
        <c:spPr>
          <a:solidFill>
            <a:sysClr val="windowText" lastClr="000000">
              <a:lumMod val="50000"/>
              <a:lumOff val="50000"/>
            </a:sysClr>
          </a:solidFill>
        </c:spPr>
        <c:marker>
          <c:symbol val="none"/>
        </c:marker>
      </c:pivotFmt>
      <c:pivotFmt>
        <c:idx val="95"/>
        <c:spPr>
          <a:solidFill>
            <a:sysClr val="windowText" lastClr="000000"/>
          </a:solidFill>
        </c:spPr>
        <c:marker>
          <c:symbol val="none"/>
        </c:marker>
      </c:pivotFmt>
      <c:pivotFmt>
        <c:idx val="96"/>
        <c:spPr>
          <a:pattFill prst="pct90">
            <a:fgClr>
              <a:sysClr val="windowText" lastClr="000000"/>
            </a:fgClr>
            <a:bgClr>
              <a:sysClr val="window" lastClr="FFFFFF"/>
            </a:bgClr>
          </a:pattFill>
        </c:spPr>
        <c:marker>
          <c:symbol val="none"/>
        </c:marker>
      </c:pivotFmt>
      <c:pivotFmt>
        <c:idx val="97"/>
        <c:spPr>
          <a:pattFill prst="wdUpDiag">
            <a:fgClr>
              <a:sysClr val="window" lastClr="FFFFFF"/>
            </a:fgClr>
            <a:bgClr>
              <a:srgbClr val="993300"/>
            </a:bgClr>
          </a:pattFill>
        </c:spPr>
        <c:marker>
          <c:symbol val="none"/>
        </c:marker>
      </c:pivotFmt>
      <c:pivotFmt>
        <c:idx val="98"/>
        <c:spPr>
          <a:pattFill prst="wdDnDiag">
            <a:fgClr>
              <a:sysClr val="window" lastClr="FFFFFF"/>
            </a:fgClr>
            <a:bgClr>
              <a:sysClr val="windowText" lastClr="000000"/>
            </a:bgClr>
          </a:pattFill>
        </c:spPr>
        <c:marker>
          <c:symbol val="none"/>
        </c:marker>
      </c:pivotFmt>
      <c:pivotFmt>
        <c:idx val="99"/>
        <c:spPr>
          <a:solidFill>
            <a:srgbClr val="FFCC00"/>
          </a:solidFill>
        </c:spPr>
        <c:marker>
          <c:symbol val="none"/>
        </c:marker>
      </c:pivotFmt>
      <c:pivotFmt>
        <c:idx val="100"/>
        <c:spPr>
          <a:pattFill prst="pct10">
            <a:fgClr>
              <a:sysClr val="windowText" lastClr="000000"/>
            </a:fgClr>
            <a:bgClr>
              <a:srgbClr val="FFCC00"/>
            </a:bgClr>
          </a:pattFill>
        </c:spPr>
        <c:marker>
          <c:symbol val="none"/>
        </c:marker>
      </c:pivotFmt>
      <c:pivotFmt>
        <c:idx val="101"/>
        <c:spPr>
          <a:pattFill prst="ltUpDiag">
            <a:fgClr>
              <a:sysClr val="windowText" lastClr="000000"/>
            </a:fgClr>
            <a:bgClr>
              <a:srgbClr val="FFCC00"/>
            </a:bgClr>
          </a:pattFill>
        </c:spPr>
        <c:marker>
          <c:symbol val="none"/>
        </c:marker>
      </c:pivotFmt>
      <c:pivotFmt>
        <c:idx val="102"/>
        <c:spPr>
          <a:solidFill>
            <a:srgbClr val="C0504D"/>
          </a:solidFill>
        </c:spPr>
        <c:marker>
          <c:symbol val="none"/>
        </c:marker>
      </c:pivotFmt>
      <c:pivotFmt>
        <c:idx val="103"/>
        <c:spPr>
          <a:pattFill prst="pct90">
            <a:fgClr>
              <a:srgbClr val="C0504D"/>
            </a:fgClr>
            <a:bgClr>
              <a:sysClr val="window" lastClr="FFFFFF"/>
            </a:bgClr>
          </a:pattFill>
        </c:spPr>
        <c:marker>
          <c:symbol val="none"/>
        </c:marker>
      </c:pivotFmt>
      <c:pivotFmt>
        <c:idx val="104"/>
        <c:spPr>
          <a:pattFill prst="ltUpDiag">
            <a:fgClr>
              <a:sysClr val="window" lastClr="FFFFFF">
                <a:lumMod val="85000"/>
              </a:sysClr>
            </a:fgClr>
            <a:bgClr>
              <a:srgbClr val="C0504D"/>
            </a:bgClr>
          </a:pattFill>
        </c:spPr>
        <c:marker>
          <c:symbol val="none"/>
        </c:marker>
      </c:pivotFmt>
      <c:pivotFmt>
        <c:idx val="105"/>
        <c:spPr>
          <a:pattFill prst="zigZag">
            <a:fgClr>
              <a:sysClr val="window" lastClr="FFFFFF">
                <a:lumMod val="85000"/>
              </a:sysClr>
            </a:fgClr>
            <a:bgClr>
              <a:srgbClr val="4F81BD">
                <a:lumMod val="75000"/>
              </a:srgbClr>
            </a:bgClr>
          </a:pattFill>
        </c:spPr>
        <c:marker>
          <c:symbol val="none"/>
        </c:marker>
      </c:pivotFmt>
      <c:pivotFmt>
        <c:idx val="106"/>
        <c:spPr>
          <a:pattFill prst="ltUpDiag">
            <a:fgClr>
              <a:sysClr val="window" lastClr="FFFFFF">
                <a:lumMod val="50000"/>
              </a:sysClr>
            </a:fgClr>
            <a:bgClr>
              <a:srgbClr val="4F81BD">
                <a:lumMod val="75000"/>
              </a:srgbClr>
            </a:bgClr>
          </a:pattFill>
        </c:spPr>
        <c:marker>
          <c:symbol val="none"/>
        </c:marker>
      </c:pivotFmt>
      <c:pivotFmt>
        <c:idx val="107"/>
        <c:spPr>
          <a:solidFill>
            <a:srgbClr val="9BBB59">
              <a:lumMod val="75000"/>
            </a:srgbClr>
          </a:solidFill>
        </c:spPr>
        <c:marker>
          <c:symbol val="none"/>
        </c:marker>
      </c:pivotFmt>
      <c:pivotFmt>
        <c:idx val="108"/>
        <c:spPr>
          <a:solidFill>
            <a:srgbClr val="8064A2">
              <a:lumMod val="60000"/>
              <a:lumOff val="40000"/>
            </a:srgbClr>
          </a:solidFill>
        </c:spPr>
        <c:marker>
          <c:symbol val="none"/>
        </c:marker>
      </c:pivotFmt>
      <c:pivotFmt>
        <c:idx val="109"/>
        <c:spPr>
          <a:solidFill>
            <a:srgbClr val="FF6600"/>
          </a:solidFill>
        </c:spPr>
        <c:marker>
          <c:symbol val="none"/>
        </c:marker>
      </c:pivotFmt>
      <c:pivotFmt>
        <c:idx val="110"/>
        <c:spPr>
          <a:pattFill prst="lgConfetti">
            <a:fgClr>
              <a:sysClr val="window" lastClr="FFFFFF"/>
            </a:fgClr>
            <a:bgClr>
              <a:srgbClr val="9BBB59">
                <a:lumMod val="75000"/>
              </a:srgbClr>
            </a:bgClr>
          </a:pattFill>
        </c:spPr>
        <c:marker>
          <c:symbol val="none"/>
        </c:marker>
      </c:pivotFmt>
      <c:pivotFmt>
        <c:idx val="111"/>
        <c:spPr>
          <a:solidFill>
            <a:srgbClr val="C0504D">
              <a:lumMod val="20000"/>
              <a:lumOff val="80000"/>
            </a:srgbClr>
          </a:solidFill>
        </c:spPr>
        <c:marker>
          <c:symbol val="none"/>
        </c:marker>
      </c:pivotFmt>
      <c:pivotFmt>
        <c:idx val="112"/>
        <c:marker>
          <c:symbol val="none"/>
        </c:marker>
      </c:pivotFmt>
    </c:pivotFmts>
    <c:plotArea>
      <c:layout>
        <c:manualLayout>
          <c:layoutTarget val="inner"/>
          <c:xMode val="edge"/>
          <c:yMode val="edge"/>
          <c:x val="2.5112233327822031E-2"/>
          <c:y val="6.3847606491475015E-2"/>
          <c:w val="0.81462205041129609"/>
          <c:h val="0.86409284689596311"/>
        </c:manualLayout>
      </c:layout>
      <c:areaChart>
        <c:grouping val="stacked"/>
        <c:varyColors val="0"/>
        <c:ser>
          <c:idx val="0"/>
          <c:order val="0"/>
          <c:tx>
            <c:strRef>
              <c:f>ELE_TWh...FORMAT!$B$3:$B$4</c:f>
              <c:strCache>
                <c:ptCount val="1"/>
                <c:pt idx="0">
                  <c:v>bBC</c:v>
                </c:pt>
              </c:strCache>
            </c:strRef>
          </c:tx>
          <c:spPr>
            <a:solidFill>
              <a:srgbClr val="F79646">
                <a:lumMod val="50000"/>
              </a:srgbClr>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ELE_TWh...FORMAT!$B$5:$B$15</c:f>
              <c:numCache>
                <c:formatCode>General</c:formatCode>
                <c:ptCount val="9"/>
                <c:pt idx="0">
                  <c:v>146.34076104956108</c:v>
                </c:pt>
                <c:pt idx="1">
                  <c:v>143.93276227393409</c:v>
                </c:pt>
                <c:pt idx="2">
                  <c:v>143.52211185758711</c:v>
                </c:pt>
                <c:pt idx="3">
                  <c:v>72.934725311973921</c:v>
                </c:pt>
                <c:pt idx="4">
                  <c:v>19.165481453964841</c:v>
                </c:pt>
                <c:pt idx="5">
                  <c:v>3.534220433163374</c:v>
                </c:pt>
                <c:pt idx="6">
                  <c:v>0.44186254334943048</c:v>
                </c:pt>
                <c:pt idx="7">
                  <c:v>3.8422478515514724E-2</c:v>
                </c:pt>
                <c:pt idx="8">
                  <c:v>1.151818112357031E-3</c:v>
                </c:pt>
              </c:numCache>
            </c:numRef>
          </c:val>
          <c:extLst>
            <c:ext xmlns:c16="http://schemas.microsoft.com/office/drawing/2014/chart" uri="{C3380CC4-5D6E-409C-BE32-E72D297353CC}">
              <c16:uniqueId val="{00000000-4621-4C40-8076-473DE3E7D628}"/>
            </c:ext>
          </c:extLst>
        </c:ser>
        <c:ser>
          <c:idx val="1"/>
          <c:order val="1"/>
          <c:tx>
            <c:strRef>
              <c:f>ELE_TWh...FORMAT!$C$3:$C$4</c:f>
              <c:strCache>
                <c:ptCount val="1"/>
                <c:pt idx="0">
                  <c:v>bCCS</c:v>
                </c:pt>
              </c:strCache>
            </c:strRef>
          </c:tx>
          <c:spPr>
            <a:pattFill prst="wdUpDiag">
              <a:fgClr>
                <a:sysClr val="window" lastClr="FFFFFF"/>
              </a:fgClr>
              <a:bgClr>
                <a:srgbClr val="993300"/>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ELE_TWh...FORMAT!$C$5:$C$15</c:f>
              <c:numCache>
                <c:formatCode>General</c:formatCode>
                <c:ptCount val="9"/>
                <c:pt idx="0">
                  <c:v>1.8760692555019887E-8</c:v>
                </c:pt>
                <c:pt idx="1">
                  <c:v>8.2450934968392176E-10</c:v>
                </c:pt>
                <c:pt idx="2">
                  <c:v>8.2457551897618941E-10</c:v>
                </c:pt>
                <c:pt idx="3">
                  <c:v>8.2511375509852769E-10</c:v>
                </c:pt>
                <c:pt idx="4">
                  <c:v>26.476650000824879</c:v>
                </c:pt>
                <c:pt idx="5">
                  <c:v>52.953300000825237</c:v>
                </c:pt>
                <c:pt idx="6">
                  <c:v>79.429950000824817</c:v>
                </c:pt>
                <c:pt idx="7">
                  <c:v>105.90660000082499</c:v>
                </c:pt>
                <c:pt idx="8">
                  <c:v>70.366844257461338</c:v>
                </c:pt>
              </c:numCache>
            </c:numRef>
          </c:val>
          <c:extLst>
            <c:ext xmlns:c16="http://schemas.microsoft.com/office/drawing/2014/chart" uri="{C3380CC4-5D6E-409C-BE32-E72D297353CC}">
              <c16:uniqueId val="{00000001-4621-4C40-8076-473DE3E7D628}"/>
            </c:ext>
          </c:extLst>
        </c:ser>
        <c:ser>
          <c:idx val="2"/>
          <c:order val="2"/>
          <c:tx>
            <c:strRef>
              <c:f>ELE_TWh...FORMAT!$D$3:$D$4</c:f>
              <c:strCache>
                <c:ptCount val="1"/>
                <c:pt idx="0">
                  <c:v>bNUC</c:v>
                </c:pt>
              </c:strCache>
            </c:strRef>
          </c:tx>
          <c:spPr>
            <a:solidFill>
              <a:sysClr val="windowText" lastClr="000000">
                <a:lumMod val="50000"/>
                <a:lumOff val="50000"/>
              </a:sysClr>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ELE_TWh...FORMAT!$D$5:$D$15</c:f>
              <c:numCache>
                <c:formatCode>General</c:formatCode>
                <c:ptCount val="9"/>
                <c:pt idx="0">
                  <c:v>108.47838113755934</c:v>
                </c:pt>
                <c:pt idx="1">
                  <c:v>65.05270816222675</c:v>
                </c:pt>
                <c:pt idx="2">
                  <c:v>14.643690413330742</c:v>
                </c:pt>
                <c:pt idx="3">
                  <c:v>7.5050419388327719E-6</c:v>
                </c:pt>
                <c:pt idx="4">
                  <c:v>7.2259237693621014E-6</c:v>
                </c:pt>
                <c:pt idx="5">
                  <c:v>9.8794609787100225E-6</c:v>
                </c:pt>
                <c:pt idx="6">
                  <c:v>7.9231307299317917E-6</c:v>
                </c:pt>
                <c:pt idx="7">
                  <c:v>8.432367648157872E-6</c:v>
                </c:pt>
                <c:pt idx="8">
                  <c:v>6.3307086498764772E-6</c:v>
                </c:pt>
              </c:numCache>
            </c:numRef>
          </c:val>
          <c:extLst>
            <c:ext xmlns:c16="http://schemas.microsoft.com/office/drawing/2014/chart" uri="{C3380CC4-5D6E-409C-BE32-E72D297353CC}">
              <c16:uniqueId val="{00000002-4621-4C40-8076-473DE3E7D628}"/>
            </c:ext>
          </c:extLst>
        </c:ser>
        <c:ser>
          <c:idx val="3"/>
          <c:order val="3"/>
          <c:tx>
            <c:strRef>
              <c:f>ELE_TWh...FORMAT!$E$3:$E$4</c:f>
              <c:strCache>
                <c:ptCount val="1"/>
                <c:pt idx="0">
                  <c:v>bHC</c:v>
                </c:pt>
              </c:strCache>
            </c:strRef>
          </c:tx>
          <c:spPr>
            <a:solidFill>
              <a:sysClr val="windowText" lastClr="000000"/>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ELE_TWh...FORMAT!$E$5:$E$15</c:f>
              <c:numCache>
                <c:formatCode>General</c:formatCode>
                <c:ptCount val="9"/>
                <c:pt idx="0">
                  <c:v>30.153376164562555</c:v>
                </c:pt>
                <c:pt idx="1">
                  <c:v>27.563345850527167</c:v>
                </c:pt>
                <c:pt idx="2">
                  <c:v>42.671605909374215</c:v>
                </c:pt>
                <c:pt idx="3">
                  <c:v>38.546757910629715</c:v>
                </c:pt>
                <c:pt idx="4">
                  <c:v>18.372054264329925</c:v>
                </c:pt>
                <c:pt idx="5">
                  <c:v>4.8103918595352457</c:v>
                </c:pt>
                <c:pt idx="6">
                  <c:v>0.46274353642029808</c:v>
                </c:pt>
                <c:pt idx="7">
                  <c:v>5.9595532315985791E-3</c:v>
                </c:pt>
                <c:pt idx="8">
                  <c:v>1.617295804949705E-4</c:v>
                </c:pt>
              </c:numCache>
            </c:numRef>
          </c:val>
          <c:extLst>
            <c:ext xmlns:c16="http://schemas.microsoft.com/office/drawing/2014/chart" uri="{C3380CC4-5D6E-409C-BE32-E72D297353CC}">
              <c16:uniqueId val="{00000003-4621-4C40-8076-473DE3E7D628}"/>
            </c:ext>
          </c:extLst>
        </c:ser>
        <c:ser>
          <c:idx val="4"/>
          <c:order val="4"/>
          <c:tx>
            <c:strRef>
              <c:f>ELE_TWh...FORMAT!$F$3:$F$4</c:f>
              <c:strCache>
                <c:ptCount val="1"/>
                <c:pt idx="0">
                  <c:v>mHC</c:v>
                </c:pt>
              </c:strCache>
            </c:strRef>
          </c:tx>
          <c:spPr>
            <a:pattFill prst="pct90">
              <a:fgClr>
                <a:sysClr val="windowText" lastClr="000000"/>
              </a:fgClr>
              <a:bgClr>
                <a:sysClr val="window" lastClr="FFFFFF"/>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ELE_TWh...FORMAT!$F$5:$F$15</c:f>
              <c:numCache>
                <c:formatCode>General</c:formatCode>
                <c:ptCount val="9"/>
                <c:pt idx="0">
                  <c:v>81.389218488029826</c:v>
                </c:pt>
                <c:pt idx="1">
                  <c:v>80.54426807295593</c:v>
                </c:pt>
                <c:pt idx="2">
                  <c:v>121.21923948246817</c:v>
                </c:pt>
                <c:pt idx="3">
                  <c:v>128.32052833351159</c:v>
                </c:pt>
                <c:pt idx="4">
                  <c:v>97.589657226214257</c:v>
                </c:pt>
                <c:pt idx="5">
                  <c:v>54.647615674331831</c:v>
                </c:pt>
                <c:pt idx="6">
                  <c:v>19.172726578348623</c:v>
                </c:pt>
                <c:pt idx="7">
                  <c:v>3.1659831626006243</c:v>
                </c:pt>
                <c:pt idx="8">
                  <c:v>0.10867923592294125</c:v>
                </c:pt>
              </c:numCache>
            </c:numRef>
          </c:val>
          <c:extLst>
            <c:ext xmlns:c16="http://schemas.microsoft.com/office/drawing/2014/chart" uri="{C3380CC4-5D6E-409C-BE32-E72D297353CC}">
              <c16:uniqueId val="{00000004-4621-4C40-8076-473DE3E7D628}"/>
            </c:ext>
          </c:extLst>
        </c:ser>
        <c:ser>
          <c:idx val="5"/>
          <c:order val="5"/>
          <c:tx>
            <c:strRef>
              <c:f>ELE_TWh...FORMAT!$G$3:$G$4</c:f>
              <c:strCache>
                <c:ptCount val="1"/>
                <c:pt idx="0">
                  <c:v>mCCS</c:v>
                </c:pt>
              </c:strCache>
            </c:strRef>
          </c:tx>
          <c:spPr>
            <a:pattFill prst="wdDnDiag">
              <a:fgClr>
                <a:sysClr val="window" lastClr="FFFFFF"/>
              </a:fgClr>
              <a:bgClr>
                <a:sysClr val="windowText" lastClr="000000"/>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ELE_TWh...FORMAT!$G$5:$G$15</c:f>
              <c:numCache>
                <c:formatCode>General</c:formatCode>
                <c:ptCount val="9"/>
                <c:pt idx="0">
                  <c:v>1.2510961266976039E-8</c:v>
                </c:pt>
                <c:pt idx="4">
                  <c:v>10.846462499608391</c:v>
                </c:pt>
                <c:pt idx="5">
                  <c:v>21.692924999608543</c:v>
                </c:pt>
                <c:pt idx="6">
                  <c:v>32.444510119059558</c:v>
                </c:pt>
                <c:pt idx="7">
                  <c:v>30.348664132089574</c:v>
                </c:pt>
                <c:pt idx="8">
                  <c:v>13.381262981797365</c:v>
                </c:pt>
              </c:numCache>
            </c:numRef>
          </c:val>
          <c:extLst>
            <c:ext xmlns:c16="http://schemas.microsoft.com/office/drawing/2014/chart" uri="{C3380CC4-5D6E-409C-BE32-E72D297353CC}">
              <c16:uniqueId val="{00000005-4621-4C40-8076-473DE3E7D628}"/>
            </c:ext>
          </c:extLst>
        </c:ser>
        <c:ser>
          <c:idx val="6"/>
          <c:order val="6"/>
          <c:tx>
            <c:strRef>
              <c:f>ELE_TWh...FORMAT!$H$3:$H$4</c:f>
              <c:strCache>
                <c:ptCount val="1"/>
                <c:pt idx="0">
                  <c:v>bGAS</c:v>
                </c:pt>
              </c:strCache>
            </c:strRef>
          </c:tx>
          <c:spPr>
            <a:solidFill>
              <a:srgbClr val="FFCC00"/>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ELE_TWh...FORMAT!$H$5:$H$15</c:f>
              <c:numCache>
                <c:formatCode>General</c:formatCode>
                <c:ptCount val="9"/>
                <c:pt idx="0">
                  <c:v>54.581139888383802</c:v>
                </c:pt>
                <c:pt idx="1">
                  <c:v>58.02764966906404</c:v>
                </c:pt>
                <c:pt idx="2">
                  <c:v>63.36575582733559</c:v>
                </c:pt>
                <c:pt idx="3">
                  <c:v>75.774586776123996</c:v>
                </c:pt>
                <c:pt idx="4">
                  <c:v>73.60917033762145</c:v>
                </c:pt>
                <c:pt idx="5">
                  <c:v>78.87030196953161</c:v>
                </c:pt>
                <c:pt idx="6">
                  <c:v>59.701598309057466</c:v>
                </c:pt>
                <c:pt idx="7">
                  <c:v>10.87204177373799</c:v>
                </c:pt>
                <c:pt idx="8">
                  <c:v>0.39956863139441934</c:v>
                </c:pt>
              </c:numCache>
            </c:numRef>
          </c:val>
          <c:extLst>
            <c:ext xmlns:c16="http://schemas.microsoft.com/office/drawing/2014/chart" uri="{C3380CC4-5D6E-409C-BE32-E72D297353CC}">
              <c16:uniqueId val="{00000006-4621-4C40-8076-473DE3E7D628}"/>
            </c:ext>
          </c:extLst>
        </c:ser>
        <c:ser>
          <c:idx val="7"/>
          <c:order val="7"/>
          <c:tx>
            <c:strRef>
              <c:f>ELE_TWh...FORMAT!$I$3:$I$4</c:f>
              <c:strCache>
                <c:ptCount val="1"/>
                <c:pt idx="0">
                  <c:v>mGAS</c:v>
                </c:pt>
              </c:strCache>
            </c:strRef>
          </c:tx>
          <c:spPr>
            <a:pattFill prst="pct10">
              <a:fgClr>
                <a:sysClr val="windowText" lastClr="000000"/>
              </a:fgClr>
              <a:bgClr>
                <a:srgbClr val="FFCC00"/>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ELE_TWh...FORMAT!$I$5:$I$15</c:f>
              <c:numCache>
                <c:formatCode>General</c:formatCode>
                <c:ptCount val="9"/>
                <c:pt idx="0">
                  <c:v>14.210333472336792</c:v>
                </c:pt>
                <c:pt idx="1">
                  <c:v>14.635049851766404</c:v>
                </c:pt>
                <c:pt idx="2">
                  <c:v>27.995528635130846</c:v>
                </c:pt>
                <c:pt idx="3">
                  <c:v>39.381702123016979</c:v>
                </c:pt>
                <c:pt idx="4">
                  <c:v>43.6197895629426</c:v>
                </c:pt>
                <c:pt idx="5">
                  <c:v>35.470458675268738</c:v>
                </c:pt>
                <c:pt idx="6">
                  <c:v>19.446752687336183</c:v>
                </c:pt>
                <c:pt idx="7">
                  <c:v>6.1265221159609977</c:v>
                </c:pt>
                <c:pt idx="8">
                  <c:v>0.50706226345731398</c:v>
                </c:pt>
              </c:numCache>
            </c:numRef>
          </c:val>
          <c:extLst>
            <c:ext xmlns:c16="http://schemas.microsoft.com/office/drawing/2014/chart" uri="{C3380CC4-5D6E-409C-BE32-E72D297353CC}">
              <c16:uniqueId val="{00000007-4621-4C40-8076-473DE3E7D628}"/>
            </c:ext>
          </c:extLst>
        </c:ser>
        <c:ser>
          <c:idx val="8"/>
          <c:order val="8"/>
          <c:tx>
            <c:strRef>
              <c:f>ELE_TWh...FORMAT!$J$3:$J$4</c:f>
              <c:strCache>
                <c:ptCount val="1"/>
                <c:pt idx="0">
                  <c:v>pGAS</c:v>
                </c:pt>
              </c:strCache>
            </c:strRef>
          </c:tx>
          <c:spPr>
            <a:pattFill prst="ltUpDiag">
              <a:fgClr>
                <a:sysClr val="windowText" lastClr="000000"/>
              </a:fgClr>
              <a:bgClr>
                <a:srgbClr val="FFCC00"/>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ELE_TWh...FORMAT!$J$5:$J$15</c:f>
              <c:numCache>
                <c:formatCode>General</c:formatCode>
                <c:ptCount val="9"/>
                <c:pt idx="0">
                  <c:v>15.018772701223858</c:v>
                </c:pt>
                <c:pt idx="1">
                  <c:v>14.995717511439411</c:v>
                </c:pt>
                <c:pt idx="2">
                  <c:v>16.718517576041709</c:v>
                </c:pt>
                <c:pt idx="3">
                  <c:v>9.4042921006748479</c:v>
                </c:pt>
                <c:pt idx="4">
                  <c:v>7.6201052517297994</c:v>
                </c:pt>
                <c:pt idx="5">
                  <c:v>7.0371329273058869</c:v>
                </c:pt>
                <c:pt idx="6">
                  <c:v>6.2341076797799069</c:v>
                </c:pt>
                <c:pt idx="7">
                  <c:v>4.9849839465477626</c:v>
                </c:pt>
                <c:pt idx="8">
                  <c:v>3.057301840539115</c:v>
                </c:pt>
              </c:numCache>
            </c:numRef>
          </c:val>
          <c:extLst>
            <c:ext xmlns:c16="http://schemas.microsoft.com/office/drawing/2014/chart" uri="{C3380CC4-5D6E-409C-BE32-E72D297353CC}">
              <c16:uniqueId val="{00000008-4621-4C40-8076-473DE3E7D628}"/>
            </c:ext>
          </c:extLst>
        </c:ser>
        <c:ser>
          <c:idx val="9"/>
          <c:order val="9"/>
          <c:tx>
            <c:strRef>
              <c:f>ELE_TWh...FORMAT!$K$3:$K$4</c:f>
              <c:strCache>
                <c:ptCount val="1"/>
                <c:pt idx="0">
                  <c:v>bOIL</c:v>
                </c:pt>
              </c:strCache>
            </c:strRef>
          </c:tx>
          <c:spPr>
            <a:solidFill>
              <a:srgbClr val="C0504D"/>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ELE_TWh...FORMAT!$K$5:$K$15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4621-4C40-8076-473DE3E7D628}"/>
            </c:ext>
          </c:extLst>
        </c:ser>
        <c:ser>
          <c:idx val="10"/>
          <c:order val="10"/>
          <c:tx>
            <c:strRef>
              <c:f>ELE_TWh...FORMAT!$L$3:$L$4</c:f>
              <c:strCache>
                <c:ptCount val="1"/>
                <c:pt idx="0">
                  <c:v>mOIL</c:v>
                </c:pt>
              </c:strCache>
            </c:strRef>
          </c:tx>
          <c:spPr>
            <a:pattFill prst="pct90">
              <a:fgClr>
                <a:srgbClr val="C0504D"/>
              </a:fgClr>
              <a:bgClr>
                <a:sysClr val="window" lastClr="FFFFFF"/>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ELE_TWh...FORMAT!$L$5:$L$15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4621-4C40-8076-473DE3E7D628}"/>
            </c:ext>
          </c:extLst>
        </c:ser>
        <c:ser>
          <c:idx val="11"/>
          <c:order val="11"/>
          <c:tx>
            <c:strRef>
              <c:f>ELE_TWh...FORMAT!$M$3:$M$4</c:f>
              <c:strCache>
                <c:ptCount val="1"/>
                <c:pt idx="0">
                  <c:v>pOIL</c:v>
                </c:pt>
              </c:strCache>
            </c:strRef>
          </c:tx>
          <c:spPr>
            <a:pattFill prst="ltUpDiag">
              <a:fgClr>
                <a:sysClr val="window" lastClr="FFFFFF">
                  <a:lumMod val="85000"/>
                </a:sysClr>
              </a:fgClr>
              <a:bgClr>
                <a:srgbClr val="C0504D"/>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ELE_TWh...FORMAT!$M$5:$M$15</c:f>
              <c:numCache>
                <c:formatCode>General</c:formatCode>
                <c:ptCount val="9"/>
                <c:pt idx="0">
                  <c:v>5.3416317121055945</c:v>
                </c:pt>
                <c:pt idx="1">
                  <c:v>4.846728150959037</c:v>
                </c:pt>
                <c:pt idx="2">
                  <c:v>4.6608867267116629</c:v>
                </c:pt>
                <c:pt idx="3">
                  <c:v>21.291197791531552</c:v>
                </c:pt>
                <c:pt idx="4">
                  <c:v>30.000892629083975</c:v>
                </c:pt>
                <c:pt idx="5">
                  <c:v>35.467957766963259</c:v>
                </c:pt>
                <c:pt idx="6">
                  <c:v>39.536207494630766</c:v>
                </c:pt>
                <c:pt idx="7">
                  <c:v>41.840997302808326</c:v>
                </c:pt>
                <c:pt idx="8">
                  <c:v>40.577434296210754</c:v>
                </c:pt>
              </c:numCache>
            </c:numRef>
          </c:val>
          <c:extLst>
            <c:ext xmlns:c16="http://schemas.microsoft.com/office/drawing/2014/chart" uri="{C3380CC4-5D6E-409C-BE32-E72D297353CC}">
              <c16:uniqueId val="{0000000B-4621-4C40-8076-473DE3E7D628}"/>
            </c:ext>
          </c:extLst>
        </c:ser>
        <c:ser>
          <c:idx val="12"/>
          <c:order val="12"/>
          <c:tx>
            <c:strRef>
              <c:f>ELE_TWh...FORMAT!$N$3:$N$4</c:f>
              <c:strCache>
                <c:ptCount val="1"/>
                <c:pt idx="0">
                  <c:v>bHYDRO</c:v>
                </c:pt>
              </c:strCache>
            </c:strRef>
          </c:tx>
          <c:spPr>
            <a:pattFill prst="zigZag">
              <a:fgClr>
                <a:sysClr val="window" lastClr="FFFFFF">
                  <a:lumMod val="85000"/>
                </a:sysClr>
              </a:fgClr>
              <a:bgClr>
                <a:srgbClr val="4F81BD">
                  <a:lumMod val="75000"/>
                </a:srgbClr>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ELE_TWh...FORMAT!$N$5:$N$15</c:f>
              <c:numCache>
                <c:formatCode>General</c:formatCode>
                <c:ptCount val="9"/>
                <c:pt idx="0">
                  <c:v>17.755974438550972</c:v>
                </c:pt>
                <c:pt idx="1">
                  <c:v>18.502212096404904</c:v>
                </c:pt>
                <c:pt idx="2">
                  <c:v>18.61452141843894</c:v>
                </c:pt>
                <c:pt idx="3">
                  <c:v>18.726830740472696</c:v>
                </c:pt>
                <c:pt idx="4">
                  <c:v>18.839140062506598</c:v>
                </c:pt>
                <c:pt idx="5">
                  <c:v>18.982559066744191</c:v>
                </c:pt>
                <c:pt idx="6">
                  <c:v>19.140319971404914</c:v>
                </c:pt>
                <c:pt idx="7">
                  <c:v>19.313856966532175</c:v>
                </c:pt>
                <c:pt idx="8">
                  <c:v>19.504747661171834</c:v>
                </c:pt>
              </c:numCache>
            </c:numRef>
          </c:val>
          <c:extLst>
            <c:ext xmlns:c16="http://schemas.microsoft.com/office/drawing/2014/chart" uri="{C3380CC4-5D6E-409C-BE32-E72D297353CC}">
              <c16:uniqueId val="{0000000C-4621-4C40-8076-473DE3E7D628}"/>
            </c:ext>
          </c:extLst>
        </c:ser>
        <c:ser>
          <c:idx val="13"/>
          <c:order val="13"/>
          <c:tx>
            <c:strRef>
              <c:f>ELE_TWh...FORMAT!$O$3:$O$4</c:f>
              <c:strCache>
                <c:ptCount val="1"/>
                <c:pt idx="0">
                  <c:v>pHYDRO</c:v>
                </c:pt>
              </c:strCache>
            </c:strRef>
          </c:tx>
          <c:spPr>
            <a:pattFill prst="ltUpDiag">
              <a:fgClr>
                <a:sysClr val="window" lastClr="FFFFFF">
                  <a:lumMod val="50000"/>
                </a:sysClr>
              </a:fgClr>
              <a:bgClr>
                <a:srgbClr val="4F81BD">
                  <a:lumMod val="75000"/>
                </a:srgbClr>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ELE_TWh...FORMAT!$O$5:$O$15</c:f>
              <c:numCache>
                <c:formatCode>General</c:formatCode>
                <c:ptCount val="9"/>
                <c:pt idx="0">
                  <c:v>5.8367601950851506</c:v>
                </c:pt>
                <c:pt idx="1">
                  <c:v>6.6271963609678481</c:v>
                </c:pt>
                <c:pt idx="2">
                  <c:v>10.425820914140241</c:v>
                </c:pt>
                <c:pt idx="3">
                  <c:v>5.7523999986208709</c:v>
                </c:pt>
                <c:pt idx="4">
                  <c:v>5.7523999986208709</c:v>
                </c:pt>
                <c:pt idx="5">
                  <c:v>5.7523999986208727</c:v>
                </c:pt>
                <c:pt idx="6">
                  <c:v>5.75239999862087</c:v>
                </c:pt>
                <c:pt idx="7">
                  <c:v>5.9275999986208721</c:v>
                </c:pt>
                <c:pt idx="8">
                  <c:v>6.2779999986208708</c:v>
                </c:pt>
              </c:numCache>
            </c:numRef>
          </c:val>
          <c:extLst>
            <c:ext xmlns:c16="http://schemas.microsoft.com/office/drawing/2014/chart" uri="{C3380CC4-5D6E-409C-BE32-E72D297353CC}">
              <c16:uniqueId val="{0000000D-4621-4C40-8076-473DE3E7D628}"/>
            </c:ext>
          </c:extLst>
        </c:ser>
        <c:ser>
          <c:idx val="14"/>
          <c:order val="14"/>
          <c:tx>
            <c:strRef>
              <c:f>ELE_TWh...FORMAT!$P$3:$P$4</c:f>
              <c:strCache>
                <c:ptCount val="1"/>
                <c:pt idx="0">
                  <c:v>bBIO</c:v>
                </c:pt>
              </c:strCache>
            </c:strRef>
          </c:tx>
          <c:spPr>
            <a:solidFill>
              <a:srgbClr val="9BBB59">
                <a:lumMod val="75000"/>
              </a:srgbClr>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ELE_TWh...FORMAT!$P$5:$P$15</c:f>
              <c:numCache>
                <c:formatCode>General</c:formatCode>
                <c:ptCount val="9"/>
                <c:pt idx="0">
                  <c:v>32.996362520063279</c:v>
                </c:pt>
                <c:pt idx="1">
                  <c:v>32.648120971643301</c:v>
                </c:pt>
                <c:pt idx="2">
                  <c:v>32.741891890511994</c:v>
                </c:pt>
                <c:pt idx="3">
                  <c:v>30.989461445442217</c:v>
                </c:pt>
                <c:pt idx="4">
                  <c:v>29.237031051362781</c:v>
                </c:pt>
                <c:pt idx="5">
                  <c:v>29.621472534806394</c:v>
                </c:pt>
                <c:pt idx="6">
                  <c:v>30.219284569291116</c:v>
                </c:pt>
                <c:pt idx="7">
                  <c:v>32.991465119986778</c:v>
                </c:pt>
                <c:pt idx="8">
                  <c:v>36.017953024806964</c:v>
                </c:pt>
              </c:numCache>
            </c:numRef>
          </c:val>
          <c:extLst>
            <c:ext xmlns:c16="http://schemas.microsoft.com/office/drawing/2014/chart" uri="{C3380CC4-5D6E-409C-BE32-E72D297353CC}">
              <c16:uniqueId val="{0000000E-4621-4C40-8076-473DE3E7D628}"/>
            </c:ext>
          </c:extLst>
        </c:ser>
        <c:ser>
          <c:idx val="15"/>
          <c:order val="15"/>
          <c:tx>
            <c:strRef>
              <c:f>ELE_TWh...FORMAT!$Q$3:$Q$4</c:f>
              <c:strCache>
                <c:ptCount val="1"/>
                <c:pt idx="0">
                  <c:v>mWIND</c:v>
                </c:pt>
              </c:strCache>
            </c:strRef>
          </c:tx>
          <c:spPr>
            <a:solidFill>
              <a:srgbClr val="8064A2">
                <a:lumMod val="60000"/>
                <a:lumOff val="40000"/>
              </a:srgbClr>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ELE_TWh...FORMAT!$Q$5:$Q$15</c:f>
              <c:numCache>
                <c:formatCode>General</c:formatCode>
                <c:ptCount val="9"/>
                <c:pt idx="0">
                  <c:v>48.826815704730102</c:v>
                </c:pt>
                <c:pt idx="1">
                  <c:v>61.143396805256259</c:v>
                </c:pt>
                <c:pt idx="2">
                  <c:v>43.710135148758248</c:v>
                </c:pt>
                <c:pt idx="3">
                  <c:v>51.163716400904669</c:v>
                </c:pt>
                <c:pt idx="4">
                  <c:v>76.745573768594141</c:v>
                </c:pt>
                <c:pt idx="5">
                  <c:v>115.11835982012838</c:v>
                </c:pt>
                <c:pt idx="6">
                  <c:v>172.67753889742966</c:v>
                </c:pt>
                <c:pt idx="7">
                  <c:v>259.01630751338166</c:v>
                </c:pt>
                <c:pt idx="8">
                  <c:v>388.52446043730964</c:v>
                </c:pt>
              </c:numCache>
            </c:numRef>
          </c:val>
          <c:extLst>
            <c:ext xmlns:c16="http://schemas.microsoft.com/office/drawing/2014/chart" uri="{C3380CC4-5D6E-409C-BE32-E72D297353CC}">
              <c16:uniqueId val="{0000000F-4621-4C40-8076-473DE3E7D628}"/>
            </c:ext>
          </c:extLst>
        </c:ser>
        <c:ser>
          <c:idx val="16"/>
          <c:order val="16"/>
          <c:tx>
            <c:strRef>
              <c:f>ELE_TWh...FORMAT!$R$3:$R$4</c:f>
              <c:strCache>
                <c:ptCount val="1"/>
                <c:pt idx="0">
                  <c:v>mSOLAR</c:v>
                </c:pt>
              </c:strCache>
            </c:strRef>
          </c:tx>
          <c:spPr>
            <a:solidFill>
              <a:srgbClr val="FF6600"/>
            </a:solid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ELE_TWh...FORMAT!$R$5:$R$15</c:f>
              <c:numCache>
                <c:formatCode>General</c:formatCode>
                <c:ptCount val="9"/>
                <c:pt idx="0">
                  <c:v>19.632286025731002</c:v>
                </c:pt>
                <c:pt idx="1">
                  <c:v>25.100236436880035</c:v>
                </c:pt>
                <c:pt idx="2">
                  <c:v>9.9383169917775778</c:v>
                </c:pt>
                <c:pt idx="3">
                  <c:v>13.039249297902057</c:v>
                </c:pt>
                <c:pt idx="4">
                  <c:v>19.558873407720323</c:v>
                </c:pt>
                <c:pt idx="5">
                  <c:v>29.338309572447766</c:v>
                </c:pt>
                <c:pt idx="6">
                  <c:v>44.007463819538835</c:v>
                </c:pt>
                <c:pt idx="7">
                  <c:v>66.011195190175513</c:v>
                </c:pt>
                <c:pt idx="8">
                  <c:v>99.016792246130493</c:v>
                </c:pt>
              </c:numCache>
            </c:numRef>
          </c:val>
          <c:extLst>
            <c:ext xmlns:c16="http://schemas.microsoft.com/office/drawing/2014/chart" uri="{C3380CC4-5D6E-409C-BE32-E72D297353CC}">
              <c16:uniqueId val="{00000010-4621-4C40-8076-473DE3E7D628}"/>
            </c:ext>
          </c:extLst>
        </c:ser>
        <c:ser>
          <c:idx val="17"/>
          <c:order val="17"/>
          <c:tx>
            <c:strRef>
              <c:f>ELE_TWh...FORMAT!$S$3:$S$4</c:f>
              <c:strCache>
                <c:ptCount val="1"/>
                <c:pt idx="0">
                  <c:v>bGEO</c:v>
                </c:pt>
              </c:strCache>
            </c:strRef>
          </c:tx>
          <c:spPr>
            <a:pattFill prst="lgConfetti">
              <a:fgClr>
                <a:sysClr val="window" lastClr="FFFFFF"/>
              </a:fgClr>
              <a:bgClr>
                <a:srgbClr val="9BBB59">
                  <a:lumMod val="75000"/>
                </a:srgbClr>
              </a:bgClr>
            </a:pattFill>
          </c:spPr>
          <c:cat>
            <c:multiLvlStrRef>
              <c:f>ELE_TWh...FORMAT!$A$5:$A$15</c:f>
              <c:multiLvlStrCache>
                <c:ptCount val="9"/>
                <c:lvl>
                  <c:pt idx="0">
                    <c:v>2011</c:v>
                  </c:pt>
                  <c:pt idx="1">
                    <c:v>2015</c:v>
                  </c:pt>
                  <c:pt idx="2">
                    <c:v>2020</c:v>
                  </c:pt>
                  <c:pt idx="3">
                    <c:v>2025</c:v>
                  </c:pt>
                  <c:pt idx="4">
                    <c:v>2030</c:v>
                  </c:pt>
                  <c:pt idx="5">
                    <c:v>2035</c:v>
                  </c:pt>
                  <c:pt idx="6">
                    <c:v>2040</c:v>
                  </c:pt>
                  <c:pt idx="7">
                    <c:v>2045</c:v>
                  </c:pt>
                  <c:pt idx="8">
                    <c:v>2050</c:v>
                  </c:pt>
                </c:lvl>
                <c:lvl>
                  <c:pt idx="0">
                    <c:v>DEU</c:v>
                  </c:pt>
                </c:lvl>
              </c:multiLvlStrCache>
            </c:multiLvlStrRef>
          </c:cat>
          <c:val>
            <c:numRef>
              <c:f>ELE_TWh...FORMAT!$S$5:$S$15</c:f>
              <c:numCache>
                <c:formatCode>General</c:formatCode>
                <c:ptCount val="9"/>
                <c:pt idx="0">
                  <c:v>2.0088031812209636E-2</c:v>
                </c:pt>
                <c:pt idx="1">
                  <c:v>3.1335171336396773E-2</c:v>
                </c:pt>
                <c:pt idx="2">
                  <c:v>3.892531078434143E-2</c:v>
                </c:pt>
                <c:pt idx="3">
                  <c:v>4.8655989326903973E-2</c:v>
                </c:pt>
                <c:pt idx="4">
                  <c:v>6.0819337505137197E-2</c:v>
                </c:pt>
                <c:pt idx="5">
                  <c:v>7.6023522728064577E-2</c:v>
                </c:pt>
                <c:pt idx="6">
                  <c:v>9.5028754256471809E-2</c:v>
                </c:pt>
                <c:pt idx="7">
                  <c:v>0.11878529366716524</c:v>
                </c:pt>
                <c:pt idx="8">
                  <c:v>0.14848096793039722</c:v>
                </c:pt>
              </c:numCache>
            </c:numRef>
          </c:val>
          <c:extLst>
            <c:ext xmlns:c16="http://schemas.microsoft.com/office/drawing/2014/chart" uri="{C3380CC4-5D6E-409C-BE32-E72D297353CC}">
              <c16:uniqueId val="{00000011-4621-4C40-8076-473DE3E7D628}"/>
            </c:ext>
          </c:extLst>
        </c:ser>
        <c:dLbls>
          <c:showLegendKey val="0"/>
          <c:showVal val="0"/>
          <c:showCatName val="0"/>
          <c:showSerName val="0"/>
          <c:showPercent val="0"/>
          <c:showBubbleSize val="0"/>
        </c:dLbls>
        <c:axId val="332390912"/>
        <c:axId val="353121920"/>
      </c:areaChart>
      <c:catAx>
        <c:axId val="332390912"/>
        <c:scaling>
          <c:orientation val="minMax"/>
        </c:scaling>
        <c:delete val="0"/>
        <c:axPos val="b"/>
        <c:numFmt formatCode="General" sourceLinked="0"/>
        <c:majorTickMark val="out"/>
        <c:minorTickMark val="none"/>
        <c:tickLblPos val="nextTo"/>
        <c:crossAx val="353121920"/>
        <c:crosses val="autoZero"/>
        <c:auto val="1"/>
        <c:lblAlgn val="ctr"/>
        <c:lblOffset val="100"/>
        <c:noMultiLvlLbl val="1"/>
      </c:catAx>
      <c:valAx>
        <c:axId val="353121920"/>
        <c:scaling>
          <c:orientation val="minMax"/>
        </c:scaling>
        <c:delete val="0"/>
        <c:axPos val="l"/>
        <c:majorGridlines/>
        <c:numFmt formatCode="#,##0" sourceLinked="0"/>
        <c:majorTickMark val="out"/>
        <c:minorTickMark val="none"/>
        <c:tickLblPos val="nextTo"/>
        <c:crossAx val="332390912"/>
        <c:crossesAt val="1"/>
        <c:crossBetween val="midCat"/>
      </c:valAx>
    </c:plotArea>
    <c:legend>
      <c:legendPos val="r"/>
      <c:layout>
        <c:manualLayout>
          <c:xMode val="edge"/>
          <c:yMode val="edge"/>
          <c:x val="0.87047738892310433"/>
          <c:y val="2.3632165058746931E-2"/>
          <c:w val="0.10620458075579778"/>
          <c:h val="0.89260618195921382"/>
        </c:manualLayout>
      </c:layout>
      <c:overlay val="0"/>
      <c:txPr>
        <a:bodyPr/>
        <a:lstStyle/>
        <a:p>
          <a:pPr>
            <a:defRPr sz="1400"/>
          </a:pPr>
          <a:endParaRPr lang="de-DE"/>
        </a:p>
      </c:txPr>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[report_pivot_dias_EUTRADE.xlsx]ELEconTWh...FORMAT (2)!PivotTable3</c:name>
    <c:fmtId val="8"/>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spPr>
          <a:ln>
            <a:solidFill>
              <a:sysClr val="windowText" lastClr="000000"/>
            </a:solidFill>
          </a:ln>
        </c:spPr>
        <c:marker>
          <c:symbol val="none"/>
        </c:marker>
      </c:pivotFmt>
      <c:pivotFmt>
        <c:idx val="13"/>
        <c:spPr>
          <a:solidFill>
            <a:srgbClr val="FFC000"/>
          </a:solidFill>
        </c:spPr>
        <c:marker>
          <c:symbol val="none"/>
        </c:marker>
      </c:pivotFmt>
      <c:pivotFmt>
        <c:idx val="14"/>
        <c:spPr>
          <a:solidFill>
            <a:schemeClr val="tx1">
              <a:lumMod val="85000"/>
              <a:lumOff val="15000"/>
            </a:schemeClr>
          </a:solidFill>
        </c:spPr>
        <c:marker>
          <c:symbol val="none"/>
        </c:marker>
      </c:pivotFmt>
      <c:pivotFmt>
        <c:idx val="15"/>
        <c:spPr>
          <a:solidFill>
            <a:schemeClr val="bg1">
              <a:lumMod val="50000"/>
            </a:schemeClr>
          </a:solidFill>
        </c:spPr>
        <c:marker>
          <c:symbol val="none"/>
        </c:marker>
      </c:pivotFmt>
      <c:pivotFmt>
        <c:idx val="16"/>
        <c:spPr>
          <a:solidFill>
            <a:schemeClr val="tx2"/>
          </a:solidFill>
        </c:spPr>
        <c:marker>
          <c:symbol val="none"/>
        </c:marker>
      </c:pivotFmt>
      <c:pivotFmt>
        <c:idx val="17"/>
        <c:spPr>
          <a:pattFill prst="lgCheck">
            <a:fgClr>
              <a:srgbClr val="FFC819"/>
            </a:fgClr>
            <a:bgClr>
              <a:schemeClr val="bg1">
                <a:lumMod val="50000"/>
              </a:schemeClr>
            </a:bgClr>
          </a:pattFill>
        </c:spPr>
        <c:marker>
          <c:symbol val="none"/>
        </c:marker>
      </c:pivotFmt>
      <c:pivotFmt>
        <c:idx val="18"/>
        <c:spPr>
          <a:pattFill prst="pct90">
            <a:fgClr>
              <a:schemeClr val="tx1"/>
            </a:fgClr>
            <a:bgClr>
              <a:schemeClr val="bg1"/>
            </a:bgClr>
          </a:pattFill>
        </c:spPr>
        <c:marker>
          <c:symbol val="none"/>
        </c:marker>
      </c:pivotFmt>
      <c:pivotFmt>
        <c:idx val="19"/>
        <c:spPr>
          <a:solidFill>
            <a:schemeClr val="accent6"/>
          </a:solidFill>
        </c:spPr>
        <c:marker>
          <c:symbol val="none"/>
        </c:marker>
      </c:pivotFmt>
      <c:pivotFmt>
        <c:idx val="20"/>
        <c:spPr>
          <a:solidFill>
            <a:schemeClr val="accent4"/>
          </a:solidFill>
        </c:spPr>
        <c:marker>
          <c:symbol val="none"/>
        </c:marker>
      </c:pivotFmt>
      <c:pivotFmt>
        <c:idx val="21"/>
        <c:spPr>
          <a:pattFill prst="wdDnDiag">
            <a:fgClr>
              <a:srgbClr val="FFC000"/>
            </a:fgClr>
            <a:bgClr>
              <a:schemeClr val="bg1">
                <a:lumMod val="50000"/>
              </a:schemeClr>
            </a:bgClr>
          </a:pattFill>
        </c:spPr>
        <c:marker>
          <c:symbol val="none"/>
        </c:marker>
      </c:pivotFmt>
      <c:pivotFmt>
        <c:idx val="22"/>
        <c:marker>
          <c:symbol val="none"/>
        </c:marker>
      </c:pivotFmt>
      <c:pivotFmt>
        <c:idx val="23"/>
        <c:spPr>
          <a:solidFill>
            <a:schemeClr val="accent2"/>
          </a:solidFill>
        </c:spPr>
        <c:marker>
          <c:symbol val="none"/>
        </c:marker>
      </c:pivotFmt>
      <c:pivotFmt>
        <c:idx val="24"/>
        <c:spPr>
          <a:ln>
            <a:solidFill>
              <a:sysClr val="windowText" lastClr="000000"/>
            </a:solidFill>
          </a:ln>
        </c:spPr>
        <c:marker>
          <c:symbol val="none"/>
        </c:marker>
      </c:pivotFmt>
      <c:pivotFmt>
        <c:idx val="25"/>
        <c:spPr>
          <a:solidFill>
            <a:schemeClr val="accent3">
              <a:lumMod val="50000"/>
            </a:schemeClr>
          </a:solidFill>
        </c:spPr>
        <c:marker>
          <c:symbol val="none"/>
        </c:marker>
      </c:pivotFmt>
      <c:pivotFmt>
        <c:idx val="26"/>
        <c:spPr>
          <a:solidFill>
            <a:srgbClr val="FFC000"/>
          </a:solidFill>
        </c:spPr>
        <c:marker>
          <c:symbol val="none"/>
        </c:marker>
      </c:pivotFmt>
      <c:pivotFmt>
        <c:idx val="27"/>
        <c:spPr>
          <a:solidFill>
            <a:schemeClr val="tx1">
              <a:lumMod val="85000"/>
              <a:lumOff val="15000"/>
            </a:schemeClr>
          </a:solidFill>
        </c:spPr>
        <c:marker>
          <c:symbol val="none"/>
        </c:marker>
      </c:pivotFmt>
      <c:pivotFmt>
        <c:idx val="28"/>
        <c:spPr>
          <a:solidFill>
            <a:schemeClr val="tx2"/>
          </a:solidFill>
        </c:spPr>
        <c:marker>
          <c:symbol val="none"/>
        </c:marker>
      </c:pivotFmt>
      <c:pivotFmt>
        <c:idx val="29"/>
        <c:spPr>
          <a:solidFill>
            <a:schemeClr val="bg1">
              <a:lumMod val="50000"/>
            </a:schemeClr>
          </a:solidFill>
        </c:spPr>
        <c:marker>
          <c:symbol val="none"/>
        </c:marker>
      </c:pivotFmt>
      <c:pivotFmt>
        <c:idx val="30"/>
        <c:spPr>
          <a:pattFill prst="lgCheck">
            <a:fgClr>
              <a:srgbClr val="FFC819"/>
            </a:fgClr>
            <a:bgClr>
              <a:schemeClr val="bg1">
                <a:lumMod val="50000"/>
              </a:schemeClr>
            </a:bgClr>
          </a:pattFill>
        </c:spPr>
        <c:marker>
          <c:symbol val="none"/>
        </c:marker>
      </c:pivotFmt>
      <c:pivotFmt>
        <c:idx val="31"/>
        <c:spPr>
          <a:pattFill prst="pct90">
            <a:fgClr>
              <a:schemeClr val="tx1"/>
            </a:fgClr>
            <a:bgClr>
              <a:schemeClr val="bg1"/>
            </a:bgClr>
          </a:pattFill>
        </c:spPr>
        <c:marker>
          <c:symbol val="none"/>
        </c:marker>
      </c:pivotFmt>
      <c:pivotFmt>
        <c:idx val="32"/>
        <c:spPr>
          <a:solidFill>
            <a:schemeClr val="accent6"/>
          </a:solidFill>
        </c:spPr>
        <c:marker>
          <c:symbol val="none"/>
        </c:marker>
      </c:pivotFmt>
      <c:pivotFmt>
        <c:idx val="33"/>
        <c:spPr>
          <a:solidFill>
            <a:schemeClr val="accent4"/>
          </a:solidFill>
        </c:spPr>
        <c:marker>
          <c:symbol val="none"/>
        </c:marker>
      </c:pivotFmt>
      <c:pivotFmt>
        <c:idx val="34"/>
        <c:spPr>
          <a:pattFill prst="wdDnDiag">
            <a:fgClr>
              <a:srgbClr val="FFC000"/>
            </a:fgClr>
            <a:bgClr>
              <a:schemeClr val="bg1">
                <a:lumMod val="50000"/>
              </a:schemeClr>
            </a:bgClr>
          </a:pattFill>
        </c:spPr>
        <c:marker>
          <c:symbol val="none"/>
        </c:marker>
      </c:pivotFmt>
      <c:pivotFmt>
        <c:idx val="35"/>
        <c:marker>
          <c:symbol val="none"/>
        </c:marker>
      </c:pivotFmt>
      <c:pivotFmt>
        <c:idx val="36"/>
        <c:spPr>
          <a:solidFill>
            <a:schemeClr val="accent2"/>
          </a:solidFill>
        </c:spPr>
        <c:marker>
          <c:symbol val="none"/>
        </c:marker>
      </c:pivotFmt>
      <c:pivotFmt>
        <c:idx val="37"/>
        <c:spPr>
          <a:solidFill>
            <a:srgbClr val="F79646">
              <a:lumMod val="50000"/>
            </a:srgbClr>
          </a:solidFill>
        </c:spPr>
        <c:marker>
          <c:symbol val="none"/>
        </c:marker>
      </c:pivotFmt>
      <c:pivotFmt>
        <c:idx val="38"/>
        <c:spPr>
          <a:solidFill>
            <a:srgbClr val="9BBB59">
              <a:lumMod val="75000"/>
            </a:srgbClr>
          </a:solidFill>
        </c:spPr>
        <c:marker>
          <c:symbol val="none"/>
        </c:marker>
      </c:pivotFmt>
      <c:pivotFmt>
        <c:idx val="39"/>
        <c:spPr>
          <a:pattFill prst="wdUpDiag">
            <a:fgClr>
              <a:sysClr val="windowText" lastClr="000000">
                <a:lumMod val="95000"/>
                <a:lumOff val="5000"/>
              </a:sysClr>
            </a:fgClr>
            <a:bgClr>
              <a:sysClr val="window" lastClr="FFFFFF"/>
            </a:bgClr>
          </a:pattFill>
        </c:spPr>
        <c:marker>
          <c:symbol val="none"/>
        </c:marker>
      </c:pivotFmt>
      <c:pivotFmt>
        <c:idx val="40"/>
        <c:spPr>
          <a:solidFill>
            <a:srgbClr val="FFCC00"/>
          </a:solidFill>
        </c:spPr>
        <c:marker>
          <c:symbol val="none"/>
        </c:marker>
      </c:pivotFmt>
      <c:pivotFmt>
        <c:idx val="41"/>
        <c:spPr>
          <a:pattFill prst="lgConfetti">
            <a:fgClr>
              <a:srgbClr val="9BBB59">
                <a:lumMod val="75000"/>
              </a:srgbClr>
            </a:fgClr>
            <a:bgClr>
              <a:sysClr val="window" lastClr="FFFFFF"/>
            </a:bgClr>
          </a:pattFill>
        </c:spPr>
        <c:marker>
          <c:symbol val="none"/>
        </c:marker>
      </c:pivotFmt>
      <c:pivotFmt>
        <c:idx val="42"/>
        <c:spPr>
          <a:solidFill>
            <a:sysClr val="windowText" lastClr="000000"/>
          </a:solidFill>
        </c:spPr>
        <c:marker>
          <c:symbol val="none"/>
        </c:marker>
      </c:pivotFmt>
      <c:pivotFmt>
        <c:idx val="43"/>
        <c:spPr>
          <a:pattFill prst="zigZag">
            <a:fgClr>
              <a:sysClr val="window" lastClr="FFFFFF">
                <a:lumMod val="75000"/>
              </a:sysClr>
            </a:fgClr>
            <a:bgClr>
              <a:srgbClr val="4F81BD">
                <a:lumMod val="75000"/>
              </a:srgbClr>
            </a:bgClr>
          </a:pattFill>
        </c:spPr>
        <c:marker>
          <c:symbol val="none"/>
        </c:marker>
      </c:pivotFmt>
      <c:pivotFmt>
        <c:idx val="44"/>
        <c:spPr>
          <a:solidFill>
            <a:sysClr val="window" lastClr="FFFFFF">
              <a:lumMod val="65000"/>
            </a:sysClr>
          </a:solidFill>
        </c:spPr>
        <c:marker>
          <c:symbol val="none"/>
        </c:marker>
      </c:pivotFmt>
      <c:pivotFmt>
        <c:idx val="45"/>
        <c:spPr>
          <a:solidFill>
            <a:srgbClr val="C0504D"/>
          </a:solidFill>
        </c:spPr>
        <c:marker>
          <c:symbol val="none"/>
        </c:marker>
      </c:pivotFmt>
      <c:pivotFmt>
        <c:idx val="46"/>
        <c:spPr>
          <a:pattFill prst="wdDnDiag">
            <a:fgClr>
              <a:srgbClr val="FFC000"/>
            </a:fgClr>
            <a:bgClr>
              <a:schemeClr val="bg1">
                <a:lumMod val="50000"/>
              </a:schemeClr>
            </a:bgClr>
          </a:pattFill>
        </c:spPr>
        <c:marker>
          <c:symbol val="none"/>
        </c:marker>
      </c:pivotFmt>
      <c:pivotFmt>
        <c:idx val="47"/>
        <c:spPr>
          <a:pattFill prst="wdUpDiag">
            <a:fgClr>
              <a:sysClr val="windowText" lastClr="000000">
                <a:lumMod val="95000"/>
                <a:lumOff val="5000"/>
              </a:sysClr>
            </a:fgClr>
            <a:bgClr>
              <a:sysClr val="window" lastClr="FFFFFF"/>
            </a:bgClr>
          </a:pattFill>
        </c:spPr>
        <c:marker>
          <c:symbol val="none"/>
        </c:marker>
      </c:pivotFmt>
      <c:pivotFmt>
        <c:idx val="48"/>
        <c:spPr>
          <a:pattFill prst="pct80">
            <a:fgClr>
              <a:srgbClr val="FFCC00"/>
            </a:fgClr>
            <a:bgClr>
              <a:sysClr val="windowText" lastClr="000000"/>
            </a:bgClr>
          </a:pattFill>
        </c:spPr>
        <c:marker>
          <c:symbol val="none"/>
        </c:marker>
      </c:pivotFmt>
      <c:pivotFmt>
        <c:idx val="49"/>
        <c:spPr>
          <a:pattFill prst="pct90">
            <a:fgClr>
              <a:sysClr val="windowText" lastClr="000000"/>
            </a:fgClr>
            <a:bgClr>
              <a:sysClr val="window" lastClr="FFFFFF"/>
            </a:bgClr>
          </a:pattFill>
        </c:spPr>
        <c:marker>
          <c:symbol val="none"/>
        </c:marker>
      </c:pivotFmt>
      <c:pivotFmt>
        <c:idx val="50"/>
        <c:spPr>
          <a:pattFill prst="pct90">
            <a:fgClr>
              <a:srgbClr val="C0504D"/>
            </a:fgClr>
            <a:bgClr>
              <a:sysClr val="window" lastClr="FFFFFF"/>
            </a:bgClr>
          </a:pattFill>
        </c:spPr>
        <c:marker>
          <c:symbol val="none"/>
        </c:marker>
      </c:pivotFmt>
      <c:pivotFmt>
        <c:idx val="51"/>
        <c:spPr>
          <a:solidFill>
            <a:srgbClr val="F79646">
              <a:lumMod val="75000"/>
            </a:srgbClr>
          </a:solidFill>
        </c:spPr>
        <c:marker>
          <c:symbol val="none"/>
        </c:marker>
      </c:pivotFmt>
      <c:pivotFmt>
        <c:idx val="52"/>
        <c:spPr>
          <a:solidFill>
            <a:srgbClr val="8064A2"/>
          </a:solidFill>
        </c:spPr>
        <c:marker>
          <c:symbol val="none"/>
        </c:marker>
      </c:pivotFmt>
      <c:pivotFmt>
        <c:idx val="53"/>
        <c:spPr>
          <a:pattFill prst="smGrid">
            <a:fgClr>
              <a:sysClr val="windowText" lastClr="000000"/>
            </a:fgClr>
            <a:bgClr>
              <a:srgbClr val="FFCC00"/>
            </a:bgClr>
          </a:pattFill>
        </c:spPr>
        <c:marker>
          <c:symbol val="none"/>
        </c:marker>
      </c:pivotFmt>
      <c:pivotFmt>
        <c:idx val="54"/>
        <c:spPr>
          <a:pattFill prst="ltUpDiag">
            <a:fgClr>
              <a:sysClr val="window" lastClr="FFFFFF"/>
            </a:fgClr>
            <a:bgClr>
              <a:srgbClr val="4F81BD">
                <a:lumMod val="75000"/>
              </a:srgbClr>
            </a:bgClr>
          </a:pattFill>
        </c:spPr>
        <c:marker>
          <c:symbol val="none"/>
        </c:marker>
      </c:pivotFmt>
      <c:pivotFmt>
        <c:idx val="55"/>
        <c:spPr>
          <a:pattFill prst="smGrid">
            <a:fgClr>
              <a:sysClr val="window" lastClr="FFFFFF">
                <a:lumMod val="95000"/>
              </a:sysClr>
            </a:fgClr>
            <a:bgClr>
              <a:srgbClr val="C0504D"/>
            </a:bgClr>
          </a:pattFill>
        </c:spPr>
        <c:marker>
          <c:symbol val="none"/>
        </c:marker>
      </c:pivotFmt>
      <c:pivotFmt>
        <c:idx val="56"/>
        <c:spPr>
          <a:solidFill>
            <a:sysClr val="window" lastClr="FFFFFF"/>
          </a:solidFill>
          <a:ln w="3175">
            <a:solidFill>
              <a:sysClr val="windowText" lastClr="000000"/>
            </a:solidFill>
            <a:prstDash val="sysDot"/>
          </a:ln>
        </c:spPr>
        <c:marker>
          <c:symbol val="none"/>
        </c:marker>
      </c:pivotFmt>
      <c:pivotFmt>
        <c:idx val="57"/>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spPr>
          <a:solidFill>
            <a:srgbClr val="F79646">
              <a:lumMod val="20000"/>
              <a:lumOff val="80000"/>
            </a:srgbClr>
          </a:solidFill>
        </c:spPr>
        <c:marker>
          <c:symbol val="none"/>
        </c:marker>
      </c:pivotFmt>
      <c:pivotFmt>
        <c:idx val="73"/>
        <c:spPr>
          <a:solidFill>
            <a:sysClr val="windowText" lastClr="000000">
              <a:lumMod val="50000"/>
              <a:lumOff val="50000"/>
            </a:sysClr>
          </a:solidFill>
        </c:spPr>
        <c:marker>
          <c:symbol val="none"/>
        </c:marker>
      </c:pivotFmt>
      <c:pivotFmt>
        <c:idx val="74"/>
        <c:spPr>
          <a:solidFill>
            <a:srgbClr val="F79646">
              <a:lumMod val="50000"/>
            </a:srgbClr>
          </a:solidFill>
        </c:spPr>
        <c:marker>
          <c:symbol val="none"/>
        </c:marker>
      </c:pivotFmt>
      <c:pivotFmt>
        <c:idx val="75"/>
      </c:pivotFmt>
      <c:pivotFmt>
        <c:idx val="76"/>
        <c:spPr>
          <a:solidFill>
            <a:srgbClr val="9BBB59">
              <a:lumMod val="75000"/>
            </a:srgbClr>
          </a:solidFill>
        </c:spPr>
        <c:marker>
          <c:symbol val="none"/>
        </c:marker>
      </c:pivotFmt>
      <c:pivotFmt>
        <c:idx val="77"/>
        <c:spPr>
          <a:solidFill>
            <a:srgbClr val="FFCC00"/>
          </a:solidFill>
        </c:spPr>
        <c:marker>
          <c:symbol val="none"/>
        </c:marker>
      </c:pivotFmt>
      <c:pivotFmt>
        <c:idx val="78"/>
        <c:spPr>
          <a:pattFill prst="wdUpDiag">
            <a:fgClr>
              <a:sysClr val="window" lastClr="FFFFFF"/>
            </a:fgClr>
            <a:bgClr>
              <a:sysClr val="windowText" lastClr="000000"/>
            </a:bgClr>
          </a:pattFill>
        </c:spPr>
        <c:marker>
          <c:symbol val="none"/>
        </c:marker>
      </c:pivotFmt>
      <c:pivotFmt>
        <c:idx val="79"/>
        <c:spPr>
          <a:pattFill prst="lgConfetti">
            <a:fgClr>
              <a:sysClr val="window" lastClr="FFFFFF"/>
            </a:fgClr>
            <a:bgClr>
              <a:srgbClr val="9BBB59">
                <a:lumMod val="75000"/>
              </a:srgbClr>
            </a:bgClr>
          </a:pattFill>
        </c:spPr>
        <c:marker>
          <c:symbol val="none"/>
        </c:marker>
      </c:pivotFmt>
      <c:pivotFmt>
        <c:idx val="80"/>
        <c:spPr>
          <a:solidFill>
            <a:sysClr val="windowText" lastClr="000000"/>
          </a:solidFill>
        </c:spPr>
        <c:marker>
          <c:symbol val="none"/>
        </c:marker>
      </c:pivotFmt>
      <c:pivotFmt>
        <c:idx val="81"/>
        <c:spPr>
          <a:solidFill>
            <a:srgbClr val="C0504D"/>
          </a:solidFill>
        </c:spPr>
        <c:marker>
          <c:symbol val="none"/>
        </c:marker>
      </c:pivotFmt>
      <c:pivotFmt>
        <c:idx val="82"/>
        <c:spPr>
          <a:pattFill prst="wdDnDiag">
            <a:fgClr>
              <a:sysClr val="window" lastClr="FFFFFF"/>
            </a:fgClr>
            <a:bgClr>
              <a:sysClr val="windowText" lastClr="000000"/>
            </a:bgClr>
          </a:pattFill>
        </c:spPr>
        <c:marker>
          <c:symbol val="none"/>
        </c:marker>
      </c:pivotFmt>
      <c:pivotFmt>
        <c:idx val="83"/>
        <c:spPr>
          <a:pattFill prst="pct10">
            <a:fgClr>
              <a:sysClr val="windowText" lastClr="000000"/>
            </a:fgClr>
            <a:bgClr>
              <a:srgbClr val="FFCC00"/>
            </a:bgClr>
          </a:pattFill>
        </c:spPr>
        <c:marker>
          <c:symbol val="none"/>
        </c:marker>
      </c:pivotFmt>
      <c:pivotFmt>
        <c:idx val="84"/>
        <c:spPr>
          <a:pattFill prst="ltUpDiag">
            <a:fgClr>
              <a:sysClr val="windowText" lastClr="000000"/>
            </a:fgClr>
            <a:bgClr>
              <a:srgbClr val="FFCC00"/>
            </a:bgClr>
          </a:pattFill>
        </c:spPr>
        <c:marker>
          <c:symbol val="none"/>
        </c:marker>
      </c:pivotFmt>
      <c:pivotFmt>
        <c:idx val="85"/>
        <c:spPr>
          <a:pattFill prst="pct90">
            <a:fgClr>
              <a:sysClr val="windowText" lastClr="000000"/>
            </a:fgClr>
            <a:bgClr>
              <a:sysClr val="window" lastClr="FFFFFF"/>
            </a:bgClr>
          </a:pattFill>
        </c:spPr>
        <c:marker>
          <c:symbol val="none"/>
        </c:marker>
      </c:pivotFmt>
      <c:pivotFmt>
        <c:idx val="86"/>
        <c:spPr>
          <a:pattFill prst="pct90">
            <a:fgClr>
              <a:srgbClr val="C0504D"/>
            </a:fgClr>
            <a:bgClr>
              <a:sysClr val="window" lastClr="FFFFFF"/>
            </a:bgClr>
          </a:pattFill>
        </c:spPr>
        <c:marker>
          <c:symbol val="none"/>
        </c:marker>
      </c:pivotFmt>
      <c:pivotFmt>
        <c:idx val="87"/>
        <c:spPr>
          <a:solidFill>
            <a:srgbClr val="FF6600"/>
          </a:solidFill>
        </c:spPr>
        <c:marker>
          <c:symbol val="none"/>
        </c:marker>
      </c:pivotFmt>
      <c:pivotFmt>
        <c:idx val="88"/>
        <c:spPr>
          <a:solidFill>
            <a:srgbClr val="8064A2">
              <a:lumMod val="60000"/>
              <a:lumOff val="40000"/>
            </a:srgbClr>
          </a:solidFill>
        </c:spPr>
        <c:marker>
          <c:symbol val="none"/>
        </c:marker>
      </c:pivotFmt>
      <c:pivotFmt>
        <c:idx val="89"/>
        <c:spPr>
          <a:pattFill prst="ltUpDiag">
            <a:fgClr>
              <a:sysClr val="window" lastClr="FFFFFF">
                <a:lumMod val="50000"/>
              </a:sysClr>
            </a:fgClr>
            <a:bgClr>
              <a:srgbClr val="4F81BD">
                <a:lumMod val="75000"/>
              </a:srgbClr>
            </a:bgClr>
          </a:pattFill>
        </c:spPr>
        <c:marker>
          <c:symbol val="none"/>
        </c:marker>
      </c:pivotFmt>
      <c:pivotFmt>
        <c:idx val="90"/>
        <c:spPr>
          <a:pattFill prst="ltUpDiag">
            <a:fgClr>
              <a:sysClr val="window" lastClr="FFFFFF">
                <a:lumMod val="85000"/>
              </a:sysClr>
            </a:fgClr>
            <a:bgClr>
              <a:srgbClr val="C0504D"/>
            </a:bgClr>
          </a:pattFill>
        </c:spPr>
        <c:marker>
          <c:symbol val="none"/>
        </c:marker>
      </c:pivotFmt>
      <c:pivotFmt>
        <c:idx val="91"/>
        <c:spPr>
          <a:pattFill prst="dkHorz">
            <a:fgClr>
              <a:srgbClr val="EEECE1">
                <a:lumMod val="90000"/>
              </a:srgbClr>
            </a:fgClr>
            <a:bgClr>
              <a:srgbClr val="EEECE1">
                <a:lumMod val="25000"/>
              </a:srgbClr>
            </a:bgClr>
          </a:pattFill>
        </c:spPr>
        <c:marker>
          <c:symbol val="none"/>
        </c:marker>
      </c:pivotFmt>
      <c:pivotFmt>
        <c:idx val="92"/>
        <c:spPr>
          <a:pattFill prst="zigZag">
            <a:fgClr>
              <a:sysClr val="window" lastClr="FFFFFF">
                <a:lumMod val="85000"/>
              </a:sysClr>
            </a:fgClr>
            <a:bgClr>
              <a:srgbClr val="4F81BD">
                <a:lumMod val="75000"/>
              </a:srgbClr>
            </a:bgClr>
          </a:pattFill>
        </c:spPr>
        <c:marker>
          <c:symbol val="none"/>
        </c:marker>
      </c:pivotFmt>
      <c:pivotFmt>
        <c:idx val="93"/>
        <c:spPr>
          <a:solidFill>
            <a:srgbClr val="F79646">
              <a:lumMod val="50000"/>
            </a:srgbClr>
          </a:solidFill>
        </c:spPr>
        <c:marker>
          <c:symbol val="none"/>
        </c:marker>
      </c:pivotFmt>
      <c:pivotFmt>
        <c:idx val="94"/>
        <c:spPr>
          <a:solidFill>
            <a:sysClr val="windowText" lastClr="000000">
              <a:lumMod val="50000"/>
              <a:lumOff val="50000"/>
            </a:sysClr>
          </a:solidFill>
        </c:spPr>
        <c:marker>
          <c:symbol val="none"/>
        </c:marker>
      </c:pivotFmt>
      <c:pivotFmt>
        <c:idx val="95"/>
        <c:spPr>
          <a:solidFill>
            <a:sysClr val="windowText" lastClr="000000"/>
          </a:solidFill>
        </c:spPr>
        <c:marker>
          <c:symbol val="none"/>
        </c:marker>
      </c:pivotFmt>
      <c:pivotFmt>
        <c:idx val="96"/>
        <c:spPr>
          <a:pattFill prst="pct90">
            <a:fgClr>
              <a:sysClr val="windowText" lastClr="000000"/>
            </a:fgClr>
            <a:bgClr>
              <a:sysClr val="window" lastClr="FFFFFF"/>
            </a:bgClr>
          </a:pattFill>
        </c:spPr>
        <c:marker>
          <c:symbol val="none"/>
        </c:marker>
      </c:pivotFmt>
      <c:pivotFmt>
        <c:idx val="97"/>
        <c:spPr>
          <a:pattFill prst="wdUpDiag">
            <a:fgClr>
              <a:sysClr val="window" lastClr="FFFFFF"/>
            </a:fgClr>
            <a:bgClr>
              <a:srgbClr val="993300"/>
            </a:bgClr>
          </a:pattFill>
        </c:spPr>
        <c:marker>
          <c:symbol val="none"/>
        </c:marker>
      </c:pivotFmt>
      <c:pivotFmt>
        <c:idx val="98"/>
        <c:spPr>
          <a:pattFill prst="wdDnDiag">
            <a:fgClr>
              <a:sysClr val="window" lastClr="FFFFFF"/>
            </a:fgClr>
            <a:bgClr>
              <a:sysClr val="windowText" lastClr="000000"/>
            </a:bgClr>
          </a:pattFill>
        </c:spPr>
        <c:marker>
          <c:symbol val="none"/>
        </c:marker>
      </c:pivotFmt>
      <c:pivotFmt>
        <c:idx val="99"/>
        <c:spPr>
          <a:solidFill>
            <a:srgbClr val="FFCC00"/>
          </a:solidFill>
        </c:spPr>
        <c:marker>
          <c:symbol val="none"/>
        </c:marker>
      </c:pivotFmt>
      <c:pivotFmt>
        <c:idx val="100"/>
        <c:spPr>
          <a:pattFill prst="pct10">
            <a:fgClr>
              <a:sysClr val="windowText" lastClr="000000"/>
            </a:fgClr>
            <a:bgClr>
              <a:srgbClr val="FFCC00"/>
            </a:bgClr>
          </a:pattFill>
        </c:spPr>
        <c:marker>
          <c:symbol val="none"/>
        </c:marker>
      </c:pivotFmt>
      <c:pivotFmt>
        <c:idx val="101"/>
        <c:spPr>
          <a:pattFill prst="ltUpDiag">
            <a:fgClr>
              <a:sysClr val="windowText" lastClr="000000"/>
            </a:fgClr>
            <a:bgClr>
              <a:srgbClr val="FFCC00"/>
            </a:bgClr>
          </a:pattFill>
        </c:spPr>
        <c:marker>
          <c:symbol val="none"/>
        </c:marker>
      </c:pivotFmt>
      <c:pivotFmt>
        <c:idx val="102"/>
        <c:spPr>
          <a:solidFill>
            <a:srgbClr val="C0504D"/>
          </a:solidFill>
        </c:spPr>
        <c:marker>
          <c:symbol val="none"/>
        </c:marker>
      </c:pivotFmt>
      <c:pivotFmt>
        <c:idx val="103"/>
        <c:spPr>
          <a:pattFill prst="pct90">
            <a:fgClr>
              <a:srgbClr val="C0504D"/>
            </a:fgClr>
            <a:bgClr>
              <a:sysClr val="window" lastClr="FFFFFF"/>
            </a:bgClr>
          </a:pattFill>
        </c:spPr>
        <c:marker>
          <c:symbol val="none"/>
        </c:marker>
      </c:pivotFmt>
      <c:pivotFmt>
        <c:idx val="104"/>
        <c:spPr>
          <a:pattFill prst="ltUpDiag">
            <a:fgClr>
              <a:sysClr val="window" lastClr="FFFFFF">
                <a:lumMod val="85000"/>
              </a:sysClr>
            </a:fgClr>
            <a:bgClr>
              <a:srgbClr val="C0504D"/>
            </a:bgClr>
          </a:pattFill>
        </c:spPr>
        <c:marker>
          <c:symbol val="none"/>
        </c:marker>
      </c:pivotFmt>
      <c:pivotFmt>
        <c:idx val="105"/>
        <c:spPr>
          <a:solidFill>
            <a:srgbClr val="1F497D"/>
          </a:solidFill>
        </c:spPr>
        <c:marker>
          <c:symbol val="none"/>
        </c:marker>
      </c:pivotFmt>
      <c:pivotFmt>
        <c:idx val="106"/>
        <c:spPr>
          <a:pattFill prst="ltUpDiag">
            <a:fgClr>
              <a:sysClr val="window" lastClr="FFFFFF"/>
            </a:fgClr>
            <a:bgClr>
              <a:srgbClr val="4F81BD">
                <a:lumMod val="75000"/>
              </a:srgbClr>
            </a:bgClr>
          </a:pattFill>
        </c:spPr>
        <c:marker>
          <c:symbol val="none"/>
        </c:marker>
      </c:pivotFmt>
      <c:pivotFmt>
        <c:idx val="107"/>
        <c:spPr>
          <a:solidFill>
            <a:srgbClr val="9BBB59">
              <a:lumMod val="75000"/>
            </a:srgbClr>
          </a:solidFill>
        </c:spPr>
        <c:marker>
          <c:symbol val="none"/>
        </c:marker>
      </c:pivotFmt>
      <c:pivotFmt>
        <c:idx val="108"/>
        <c:spPr>
          <a:pattFill prst="pct90">
            <a:fgClr>
              <a:srgbClr val="8064A2">
                <a:lumMod val="60000"/>
                <a:lumOff val="40000"/>
              </a:srgbClr>
            </a:fgClr>
            <a:bgClr>
              <a:sysClr val="window" lastClr="FFFFFF"/>
            </a:bgClr>
          </a:pattFill>
        </c:spPr>
        <c:marker>
          <c:symbol val="none"/>
        </c:marker>
      </c:pivotFmt>
      <c:pivotFmt>
        <c:idx val="109"/>
        <c:spPr>
          <a:pattFill prst="pct90">
            <a:fgClr>
              <a:srgbClr val="FF6600"/>
            </a:fgClr>
            <a:bgClr>
              <a:sysClr val="window" lastClr="FFFFFF"/>
            </a:bgClr>
          </a:pattFill>
        </c:spPr>
        <c:marker>
          <c:symbol val="none"/>
        </c:marker>
      </c:pivotFmt>
      <c:pivotFmt>
        <c:idx val="110"/>
        <c:spPr>
          <a:pattFill prst="lgConfetti">
            <a:fgClr>
              <a:sysClr val="window" lastClr="FFFFFF"/>
            </a:fgClr>
            <a:bgClr>
              <a:srgbClr val="9BBB59">
                <a:lumMod val="75000"/>
              </a:srgbClr>
            </a:bgClr>
          </a:pattFill>
        </c:spPr>
        <c:marker>
          <c:symbol val="none"/>
        </c:marker>
      </c:pivotFmt>
      <c:pivotFmt>
        <c:idx val="111"/>
        <c:spPr>
          <a:pattFill prst="dkHorz">
            <a:fgClr>
              <a:srgbClr val="DDD9C3"/>
            </a:fgClr>
            <a:bgClr>
              <a:srgbClr val="4A452A"/>
            </a:bgClr>
          </a:pattFill>
        </c:spPr>
        <c:marker>
          <c:symbol val="none"/>
        </c:marker>
      </c:pivotFmt>
      <c:pivotFmt>
        <c:idx val="112"/>
        <c:marker>
          <c:symbol val="none"/>
        </c:marker>
      </c:pivotFmt>
      <c:pivotFmt>
        <c:idx val="113"/>
        <c:marker>
          <c:symbol val="none"/>
        </c:marker>
      </c:pivotFmt>
      <c:pivotFmt>
        <c:idx val="114"/>
        <c:spPr>
          <a:solidFill>
            <a:srgbClr val="F79646">
              <a:lumMod val="50000"/>
            </a:srgbClr>
          </a:solidFill>
        </c:spPr>
        <c:marker>
          <c:symbol val="none"/>
        </c:marker>
      </c:pivotFmt>
      <c:pivotFmt>
        <c:idx val="115"/>
        <c:spPr>
          <a:pattFill prst="wdUpDiag">
            <a:fgClr>
              <a:sysClr val="window" lastClr="FFFFFF"/>
            </a:fgClr>
            <a:bgClr>
              <a:srgbClr val="993300"/>
            </a:bgClr>
          </a:pattFill>
        </c:spPr>
        <c:marker>
          <c:symbol val="none"/>
        </c:marker>
      </c:pivotFmt>
      <c:pivotFmt>
        <c:idx val="116"/>
        <c:spPr>
          <a:solidFill>
            <a:sysClr val="windowText" lastClr="000000"/>
          </a:solidFill>
        </c:spPr>
        <c:marker>
          <c:symbol val="none"/>
        </c:marker>
      </c:pivotFmt>
      <c:pivotFmt>
        <c:idx val="117"/>
        <c:spPr>
          <a:pattFill prst="pct90">
            <a:fgClr>
              <a:sysClr val="windowText" lastClr="000000"/>
            </a:fgClr>
            <a:bgClr>
              <a:sysClr val="window" lastClr="FFFFFF"/>
            </a:bgClr>
          </a:pattFill>
        </c:spPr>
        <c:marker>
          <c:symbol val="none"/>
        </c:marker>
      </c:pivotFmt>
      <c:pivotFmt>
        <c:idx val="118"/>
        <c:spPr>
          <a:pattFill prst="wdDnDiag">
            <a:fgClr>
              <a:sysClr val="window" lastClr="FFFFFF"/>
            </a:fgClr>
            <a:bgClr>
              <a:sysClr val="windowText" lastClr="000000"/>
            </a:bgClr>
          </a:pattFill>
        </c:spPr>
        <c:marker>
          <c:symbol val="none"/>
        </c:marker>
      </c:pivotFmt>
      <c:pivotFmt>
        <c:idx val="119"/>
        <c:spPr>
          <a:solidFill>
            <a:sysClr val="windowText" lastClr="000000">
              <a:lumMod val="50000"/>
              <a:lumOff val="50000"/>
            </a:sysClr>
          </a:solidFill>
        </c:spPr>
        <c:marker>
          <c:symbol val="none"/>
        </c:marker>
      </c:pivotFmt>
      <c:pivotFmt>
        <c:idx val="120"/>
        <c:spPr>
          <a:solidFill>
            <a:srgbClr val="FFCC00"/>
          </a:solidFill>
        </c:spPr>
        <c:marker>
          <c:symbol val="none"/>
        </c:marker>
      </c:pivotFmt>
      <c:pivotFmt>
        <c:idx val="121"/>
        <c:spPr>
          <a:pattFill prst="pct10">
            <a:fgClr>
              <a:sysClr val="windowText" lastClr="000000"/>
            </a:fgClr>
            <a:bgClr>
              <a:srgbClr val="FFCC00"/>
            </a:bgClr>
          </a:pattFill>
        </c:spPr>
        <c:marker>
          <c:symbol val="none"/>
        </c:marker>
      </c:pivotFmt>
      <c:pivotFmt>
        <c:idx val="122"/>
        <c:spPr>
          <a:pattFill prst="ltUpDiag">
            <a:fgClr>
              <a:sysClr val="windowText" lastClr="000000"/>
            </a:fgClr>
            <a:bgClr>
              <a:srgbClr val="FFCC00"/>
            </a:bgClr>
          </a:pattFill>
        </c:spPr>
        <c:marker>
          <c:symbol val="none"/>
        </c:marker>
      </c:pivotFmt>
      <c:pivotFmt>
        <c:idx val="123"/>
        <c:spPr>
          <a:solidFill>
            <a:srgbClr val="C0504D"/>
          </a:solidFill>
        </c:spPr>
        <c:marker>
          <c:symbol val="none"/>
        </c:marker>
      </c:pivotFmt>
      <c:pivotFmt>
        <c:idx val="124"/>
        <c:spPr>
          <a:pattFill prst="pct90">
            <a:fgClr>
              <a:srgbClr val="C0504D"/>
            </a:fgClr>
            <a:bgClr>
              <a:sysClr val="window" lastClr="FFFFFF"/>
            </a:bgClr>
          </a:pattFill>
        </c:spPr>
        <c:marker>
          <c:symbol val="none"/>
        </c:marker>
      </c:pivotFmt>
      <c:pivotFmt>
        <c:idx val="125"/>
        <c:spPr>
          <a:pattFill prst="ltUpDiag">
            <a:fgClr>
              <a:sysClr val="window" lastClr="FFFFFF">
                <a:lumMod val="85000"/>
              </a:sysClr>
            </a:fgClr>
            <a:bgClr>
              <a:srgbClr val="C0504D"/>
            </a:bgClr>
          </a:pattFill>
        </c:spPr>
        <c:marker>
          <c:symbol val="none"/>
        </c:marker>
      </c:pivotFmt>
      <c:pivotFmt>
        <c:idx val="126"/>
        <c:spPr>
          <a:solidFill>
            <a:srgbClr val="1F497D"/>
          </a:solidFill>
        </c:spPr>
        <c:marker>
          <c:symbol val="none"/>
        </c:marker>
      </c:pivotFmt>
      <c:pivotFmt>
        <c:idx val="127"/>
        <c:spPr>
          <a:solidFill>
            <a:srgbClr val="9BBB59">
              <a:lumMod val="75000"/>
            </a:srgbClr>
          </a:solidFill>
        </c:spPr>
        <c:marker>
          <c:symbol val="none"/>
        </c:marker>
      </c:pivotFmt>
      <c:pivotFmt>
        <c:idx val="128"/>
        <c:spPr>
          <a:pattFill prst="lgConfetti">
            <a:fgClr>
              <a:sysClr val="window" lastClr="FFFFFF"/>
            </a:fgClr>
            <a:bgClr>
              <a:srgbClr val="9BBB59">
                <a:lumMod val="75000"/>
              </a:srgbClr>
            </a:bgClr>
          </a:pattFill>
        </c:spPr>
        <c:marker>
          <c:symbol val="none"/>
        </c:marker>
      </c:pivotFmt>
      <c:pivotFmt>
        <c:idx val="129"/>
        <c:spPr>
          <a:pattFill prst="pct90">
            <a:fgClr>
              <a:srgbClr val="8064A2">
                <a:lumMod val="60000"/>
                <a:lumOff val="40000"/>
              </a:srgbClr>
            </a:fgClr>
            <a:bgClr>
              <a:sysClr val="window" lastClr="FFFFFF"/>
            </a:bgClr>
          </a:pattFill>
        </c:spPr>
        <c:marker>
          <c:symbol val="none"/>
        </c:marker>
      </c:pivotFmt>
      <c:pivotFmt>
        <c:idx val="130"/>
        <c:spPr>
          <a:pattFill prst="pct90">
            <a:fgClr>
              <a:srgbClr val="FF6600"/>
            </a:fgClr>
            <a:bgClr>
              <a:sysClr val="window" lastClr="FFFFFF"/>
            </a:bgClr>
          </a:pattFill>
        </c:spPr>
        <c:marker>
          <c:symbol val="none"/>
        </c:marker>
      </c:pivotFmt>
      <c:pivotFmt>
        <c:idx val="131"/>
        <c:marker>
          <c:symbol val="none"/>
        </c:marker>
      </c:pivotFmt>
      <c:pivotFmt>
        <c:idx val="132"/>
        <c:spPr>
          <a:pattFill prst="ltUpDiag">
            <a:fgClr>
              <a:sysClr val="window" lastClr="FFFFFF"/>
            </a:fgClr>
            <a:bgClr>
              <a:srgbClr val="4F81BD">
                <a:lumMod val="75000"/>
              </a:srgbClr>
            </a:bgClr>
          </a:pattFill>
        </c:spPr>
        <c:marker>
          <c:symbol val="none"/>
        </c:marker>
      </c:pivotFmt>
      <c:pivotFmt>
        <c:idx val="133"/>
        <c:spPr>
          <a:pattFill prst="dkHorz">
            <a:fgClr>
              <a:srgbClr val="DDD9C3"/>
            </a:fgClr>
            <a:bgClr>
              <a:srgbClr val="4A452A"/>
            </a:bgClr>
          </a:pattFill>
        </c:spPr>
        <c:marker>
          <c:symbol val="none"/>
        </c:marker>
      </c:pivotFmt>
      <c:pivotFmt>
        <c:idx val="134"/>
        <c:marker>
          <c:symbol val="none"/>
        </c:marker>
      </c:pivotFmt>
      <c:pivotFmt>
        <c:idx val="135"/>
        <c:marker>
          <c:symbol val="none"/>
        </c:marker>
      </c:pivotFmt>
    </c:pivotFmts>
    <c:plotArea>
      <c:layout>
        <c:manualLayout>
          <c:layoutTarget val="inner"/>
          <c:xMode val="edge"/>
          <c:yMode val="edge"/>
          <c:x val="5.1207147263742009E-2"/>
          <c:y val="6.3847606491475015E-2"/>
          <c:w val="0.81604508541583431"/>
          <c:h val="0.85008032022753011"/>
        </c:manualLayout>
      </c:layout>
      <c:barChart>
        <c:barDir val="col"/>
        <c:grouping val="stacked"/>
        <c:varyColors val="0"/>
        <c:ser>
          <c:idx val="0"/>
          <c:order val="0"/>
          <c:tx>
            <c:strRef>
              <c:f>'ELEconTWh...FORMAT (2)'!$B$3:$B$4</c:f>
              <c:strCache>
                <c:ptCount val="1"/>
                <c:pt idx="0">
                  <c:v>bBC</c:v>
                </c:pt>
              </c:strCache>
            </c:strRef>
          </c:tx>
          <c:spPr>
            <a:solidFill>
              <a:srgbClr val="F79646">
                <a:lumMod val="50000"/>
              </a:srgbClr>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(2)'!$B$5:$B$15</c:f>
              <c:numCache>
                <c:formatCode>General</c:formatCode>
                <c:ptCount val="9"/>
                <c:pt idx="0">
                  <c:v>143.93276227393409</c:v>
                </c:pt>
                <c:pt idx="1">
                  <c:v>143.52211185758711</c:v>
                </c:pt>
                <c:pt idx="2">
                  <c:v>72.934725311973921</c:v>
                </c:pt>
                <c:pt idx="3">
                  <c:v>19.165481453964841</c:v>
                </c:pt>
                <c:pt idx="4">
                  <c:v>146.34076104956108</c:v>
                </c:pt>
                <c:pt idx="5">
                  <c:v>3.534220433163374</c:v>
                </c:pt>
                <c:pt idx="6">
                  <c:v>0.44186254334943048</c:v>
                </c:pt>
                <c:pt idx="7">
                  <c:v>3.8422478515514724E-2</c:v>
                </c:pt>
                <c:pt idx="8">
                  <c:v>1.151818112357031E-3</c:v>
                </c:pt>
              </c:numCache>
            </c:numRef>
          </c:val>
          <c:extLst>
            <c:ext xmlns:c16="http://schemas.microsoft.com/office/drawing/2014/chart" uri="{C3380CC4-5D6E-409C-BE32-E72D297353CC}">
              <c16:uniqueId val="{00000000-FE27-4F23-8368-ECA2BD6A6944}"/>
            </c:ext>
          </c:extLst>
        </c:ser>
        <c:ser>
          <c:idx val="1"/>
          <c:order val="1"/>
          <c:tx>
            <c:strRef>
              <c:f>'ELEconTWh...FORMAT (2)'!$C$3:$C$4</c:f>
              <c:strCache>
                <c:ptCount val="1"/>
                <c:pt idx="0">
                  <c:v>bCCS</c:v>
                </c:pt>
              </c:strCache>
            </c:strRef>
          </c:tx>
          <c:spPr>
            <a:pattFill prst="wdUpDiag">
              <a:fgClr>
                <a:sysClr val="window" lastClr="FFFFFF"/>
              </a:fgClr>
              <a:bgClr>
                <a:srgbClr val="993300"/>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(2)'!$C$5:$C$15</c:f>
              <c:numCache>
                <c:formatCode>General</c:formatCode>
                <c:ptCount val="9"/>
                <c:pt idx="0">
                  <c:v>8.2450934968392176E-10</c:v>
                </c:pt>
                <c:pt idx="1">
                  <c:v>8.2457551897618941E-10</c:v>
                </c:pt>
                <c:pt idx="2">
                  <c:v>8.2511375509852769E-10</c:v>
                </c:pt>
                <c:pt idx="3">
                  <c:v>26.476650000824879</c:v>
                </c:pt>
                <c:pt idx="4">
                  <c:v>1.8760692555019887E-8</c:v>
                </c:pt>
                <c:pt idx="5">
                  <c:v>52.953300000825237</c:v>
                </c:pt>
                <c:pt idx="6">
                  <c:v>79.429950000824817</c:v>
                </c:pt>
                <c:pt idx="7">
                  <c:v>105.90660000082499</c:v>
                </c:pt>
                <c:pt idx="8">
                  <c:v>70.366844257461338</c:v>
                </c:pt>
              </c:numCache>
            </c:numRef>
          </c:val>
          <c:extLst>
            <c:ext xmlns:c16="http://schemas.microsoft.com/office/drawing/2014/chart" uri="{C3380CC4-5D6E-409C-BE32-E72D297353CC}">
              <c16:uniqueId val="{00000001-FE27-4F23-8368-ECA2BD6A6944}"/>
            </c:ext>
          </c:extLst>
        </c:ser>
        <c:ser>
          <c:idx val="2"/>
          <c:order val="2"/>
          <c:tx>
            <c:strRef>
              <c:f>'ELEconTWh...FORMAT (2)'!$D$3:$D$4</c:f>
              <c:strCache>
                <c:ptCount val="1"/>
                <c:pt idx="0">
                  <c:v>bHC</c:v>
                </c:pt>
              </c:strCache>
            </c:strRef>
          </c:tx>
          <c:spPr>
            <a:solidFill>
              <a:sysClr val="windowText" lastClr="000000"/>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(2)'!$D$5:$D$15</c:f>
              <c:numCache>
                <c:formatCode>General</c:formatCode>
                <c:ptCount val="9"/>
                <c:pt idx="0">
                  <c:v>27.563345850527167</c:v>
                </c:pt>
                <c:pt idx="1">
                  <c:v>42.671605909374215</c:v>
                </c:pt>
                <c:pt idx="2">
                  <c:v>38.546757910629715</c:v>
                </c:pt>
                <c:pt idx="3">
                  <c:v>18.372054264329925</c:v>
                </c:pt>
                <c:pt idx="4">
                  <c:v>30.153376164562555</c:v>
                </c:pt>
                <c:pt idx="5">
                  <c:v>4.8103918595352457</c:v>
                </c:pt>
                <c:pt idx="6">
                  <c:v>0.46274353642029808</c:v>
                </c:pt>
                <c:pt idx="7">
                  <c:v>5.9595532315985791E-3</c:v>
                </c:pt>
                <c:pt idx="8">
                  <c:v>1.617295804949705E-4</c:v>
                </c:pt>
              </c:numCache>
            </c:numRef>
          </c:val>
          <c:extLst>
            <c:ext xmlns:c16="http://schemas.microsoft.com/office/drawing/2014/chart" uri="{C3380CC4-5D6E-409C-BE32-E72D297353CC}">
              <c16:uniqueId val="{00000002-FE27-4F23-8368-ECA2BD6A6944}"/>
            </c:ext>
          </c:extLst>
        </c:ser>
        <c:ser>
          <c:idx val="3"/>
          <c:order val="3"/>
          <c:tx>
            <c:strRef>
              <c:f>'ELEconTWh...FORMAT (2)'!$E$3:$E$4</c:f>
              <c:strCache>
                <c:ptCount val="1"/>
                <c:pt idx="0">
                  <c:v>mHC</c:v>
                </c:pt>
              </c:strCache>
            </c:strRef>
          </c:tx>
          <c:spPr>
            <a:pattFill prst="pct90">
              <a:fgClr>
                <a:sysClr val="windowText" lastClr="000000"/>
              </a:fgClr>
              <a:bgClr>
                <a:sysClr val="window" lastClr="FFFFFF"/>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(2)'!$E$5:$E$15</c:f>
              <c:numCache>
                <c:formatCode>General</c:formatCode>
                <c:ptCount val="9"/>
                <c:pt idx="0">
                  <c:v>80.54426807295593</c:v>
                </c:pt>
                <c:pt idx="1">
                  <c:v>121.21923948246817</c:v>
                </c:pt>
                <c:pt idx="2">
                  <c:v>128.32052833351159</c:v>
                </c:pt>
                <c:pt idx="3">
                  <c:v>97.589657226214257</c:v>
                </c:pt>
                <c:pt idx="4">
                  <c:v>81.389218488029826</c:v>
                </c:pt>
                <c:pt idx="5">
                  <c:v>54.647615674331831</c:v>
                </c:pt>
                <c:pt idx="6">
                  <c:v>19.172726578348623</c:v>
                </c:pt>
                <c:pt idx="7">
                  <c:v>3.1659831626006243</c:v>
                </c:pt>
                <c:pt idx="8">
                  <c:v>0.10867923592294125</c:v>
                </c:pt>
              </c:numCache>
            </c:numRef>
          </c:val>
          <c:extLst>
            <c:ext xmlns:c16="http://schemas.microsoft.com/office/drawing/2014/chart" uri="{C3380CC4-5D6E-409C-BE32-E72D297353CC}">
              <c16:uniqueId val="{00000003-FE27-4F23-8368-ECA2BD6A6944}"/>
            </c:ext>
          </c:extLst>
        </c:ser>
        <c:ser>
          <c:idx val="4"/>
          <c:order val="4"/>
          <c:tx>
            <c:strRef>
              <c:f>'ELEconTWh...FORMAT (2)'!$F$3:$F$4</c:f>
              <c:strCache>
                <c:ptCount val="1"/>
                <c:pt idx="0">
                  <c:v>mCCS</c:v>
                </c:pt>
              </c:strCache>
            </c:strRef>
          </c:tx>
          <c:spPr>
            <a:pattFill prst="wdDnDiag">
              <a:fgClr>
                <a:sysClr val="window" lastClr="FFFFFF"/>
              </a:fgClr>
              <a:bgClr>
                <a:sysClr val="windowText" lastClr="000000"/>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(2)'!$F$5:$F$15</c:f>
              <c:numCache>
                <c:formatCode>General</c:formatCode>
                <c:ptCount val="9"/>
                <c:pt idx="3">
                  <c:v>10.846462499608391</c:v>
                </c:pt>
                <c:pt idx="4">
                  <c:v>1.2510961266976039E-8</c:v>
                </c:pt>
                <c:pt idx="5">
                  <c:v>21.692924999608543</c:v>
                </c:pt>
                <c:pt idx="6">
                  <c:v>32.444510119059558</c:v>
                </c:pt>
                <c:pt idx="7">
                  <c:v>30.348664132089574</c:v>
                </c:pt>
                <c:pt idx="8">
                  <c:v>13.381262981797365</c:v>
                </c:pt>
              </c:numCache>
            </c:numRef>
          </c:val>
          <c:extLst>
            <c:ext xmlns:c16="http://schemas.microsoft.com/office/drawing/2014/chart" uri="{C3380CC4-5D6E-409C-BE32-E72D297353CC}">
              <c16:uniqueId val="{00000004-FE27-4F23-8368-ECA2BD6A6944}"/>
            </c:ext>
          </c:extLst>
        </c:ser>
        <c:ser>
          <c:idx val="5"/>
          <c:order val="5"/>
          <c:tx>
            <c:strRef>
              <c:f>'ELEconTWh...FORMAT (2)'!$G$3:$G$4</c:f>
              <c:strCache>
                <c:ptCount val="1"/>
                <c:pt idx="0">
                  <c:v>bNUC</c:v>
                </c:pt>
              </c:strCache>
            </c:strRef>
          </c:tx>
          <c:spPr>
            <a:solidFill>
              <a:sysClr val="windowText" lastClr="000000">
                <a:lumMod val="50000"/>
                <a:lumOff val="50000"/>
              </a:sysClr>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(2)'!$G$5:$G$15</c:f>
              <c:numCache>
                <c:formatCode>General</c:formatCode>
                <c:ptCount val="9"/>
                <c:pt idx="0">
                  <c:v>65.05270816222675</c:v>
                </c:pt>
                <c:pt idx="1">
                  <c:v>14.643690413330742</c:v>
                </c:pt>
                <c:pt idx="2">
                  <c:v>7.5050419388327719E-6</c:v>
                </c:pt>
                <c:pt idx="3">
                  <c:v>7.2259237693621014E-6</c:v>
                </c:pt>
                <c:pt idx="4">
                  <c:v>108.47838113755934</c:v>
                </c:pt>
                <c:pt idx="5">
                  <c:v>9.8794609787100225E-6</c:v>
                </c:pt>
                <c:pt idx="6">
                  <c:v>7.9231307299317917E-6</c:v>
                </c:pt>
                <c:pt idx="7">
                  <c:v>8.432367648157872E-6</c:v>
                </c:pt>
                <c:pt idx="8">
                  <c:v>6.3307086498764772E-6</c:v>
                </c:pt>
              </c:numCache>
            </c:numRef>
          </c:val>
          <c:extLst>
            <c:ext xmlns:c16="http://schemas.microsoft.com/office/drawing/2014/chart" uri="{C3380CC4-5D6E-409C-BE32-E72D297353CC}">
              <c16:uniqueId val="{00000005-FE27-4F23-8368-ECA2BD6A6944}"/>
            </c:ext>
          </c:extLst>
        </c:ser>
        <c:ser>
          <c:idx val="6"/>
          <c:order val="6"/>
          <c:tx>
            <c:strRef>
              <c:f>'ELEconTWh...FORMAT (2)'!$H$3:$H$4</c:f>
              <c:strCache>
                <c:ptCount val="1"/>
                <c:pt idx="0">
                  <c:v>bGAS</c:v>
                </c:pt>
              </c:strCache>
            </c:strRef>
          </c:tx>
          <c:spPr>
            <a:solidFill>
              <a:srgbClr val="FFCC00"/>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(2)'!$H$5:$H$15</c:f>
              <c:numCache>
                <c:formatCode>General</c:formatCode>
                <c:ptCount val="9"/>
                <c:pt idx="0">
                  <c:v>58.02764966906404</c:v>
                </c:pt>
                <c:pt idx="1">
                  <c:v>63.36575582733559</c:v>
                </c:pt>
                <c:pt idx="2">
                  <c:v>75.774586776123996</c:v>
                </c:pt>
                <c:pt idx="3">
                  <c:v>73.60917033762145</c:v>
                </c:pt>
                <c:pt idx="4">
                  <c:v>54.581139888383802</c:v>
                </c:pt>
                <c:pt idx="5">
                  <c:v>78.87030196953161</c:v>
                </c:pt>
                <c:pt idx="6">
                  <c:v>59.701598309057466</c:v>
                </c:pt>
                <c:pt idx="7">
                  <c:v>10.87204177373799</c:v>
                </c:pt>
                <c:pt idx="8">
                  <c:v>0.39956863139441934</c:v>
                </c:pt>
              </c:numCache>
            </c:numRef>
          </c:val>
          <c:extLst>
            <c:ext xmlns:c16="http://schemas.microsoft.com/office/drawing/2014/chart" uri="{C3380CC4-5D6E-409C-BE32-E72D297353CC}">
              <c16:uniqueId val="{00000006-FE27-4F23-8368-ECA2BD6A6944}"/>
            </c:ext>
          </c:extLst>
        </c:ser>
        <c:ser>
          <c:idx val="7"/>
          <c:order val="7"/>
          <c:tx>
            <c:strRef>
              <c:f>'ELEconTWh...FORMAT (2)'!$I$3:$I$4</c:f>
              <c:strCache>
                <c:ptCount val="1"/>
                <c:pt idx="0">
                  <c:v>mGAS</c:v>
                </c:pt>
              </c:strCache>
            </c:strRef>
          </c:tx>
          <c:spPr>
            <a:pattFill prst="pct10">
              <a:fgClr>
                <a:sysClr val="windowText" lastClr="000000"/>
              </a:fgClr>
              <a:bgClr>
                <a:srgbClr val="FFCC00"/>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(2)'!$I$5:$I$15</c:f>
              <c:numCache>
                <c:formatCode>General</c:formatCode>
                <c:ptCount val="9"/>
                <c:pt idx="0">
                  <c:v>14.635049851766404</c:v>
                </c:pt>
                <c:pt idx="1">
                  <c:v>27.995528635130846</c:v>
                </c:pt>
                <c:pt idx="2">
                  <c:v>39.381702123016979</c:v>
                </c:pt>
                <c:pt idx="3">
                  <c:v>43.6197895629426</c:v>
                </c:pt>
                <c:pt idx="4">
                  <c:v>14.210333472336792</c:v>
                </c:pt>
                <c:pt idx="5">
                  <c:v>35.470458675268738</c:v>
                </c:pt>
                <c:pt idx="6">
                  <c:v>19.446752687336183</c:v>
                </c:pt>
                <c:pt idx="7">
                  <c:v>6.1265221159609977</c:v>
                </c:pt>
                <c:pt idx="8">
                  <c:v>0.50706226345731398</c:v>
                </c:pt>
              </c:numCache>
            </c:numRef>
          </c:val>
          <c:extLst>
            <c:ext xmlns:c16="http://schemas.microsoft.com/office/drawing/2014/chart" uri="{C3380CC4-5D6E-409C-BE32-E72D297353CC}">
              <c16:uniqueId val="{00000007-FE27-4F23-8368-ECA2BD6A6944}"/>
            </c:ext>
          </c:extLst>
        </c:ser>
        <c:ser>
          <c:idx val="8"/>
          <c:order val="8"/>
          <c:tx>
            <c:strRef>
              <c:f>'ELEconTWh...FORMAT (2)'!$J$3:$J$4</c:f>
              <c:strCache>
                <c:ptCount val="1"/>
                <c:pt idx="0">
                  <c:v>pGAS</c:v>
                </c:pt>
              </c:strCache>
            </c:strRef>
          </c:tx>
          <c:spPr>
            <a:pattFill prst="ltUpDiag">
              <a:fgClr>
                <a:sysClr val="windowText" lastClr="000000"/>
              </a:fgClr>
              <a:bgClr>
                <a:srgbClr val="FFCC00"/>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(2)'!$J$5:$J$15</c:f>
              <c:numCache>
                <c:formatCode>General</c:formatCode>
                <c:ptCount val="9"/>
                <c:pt idx="0">
                  <c:v>14.995717511439411</c:v>
                </c:pt>
                <c:pt idx="1">
                  <c:v>16.718517576041709</c:v>
                </c:pt>
                <c:pt idx="2">
                  <c:v>9.4042921006748479</c:v>
                </c:pt>
                <c:pt idx="3">
                  <c:v>7.6201052517297994</c:v>
                </c:pt>
                <c:pt idx="4">
                  <c:v>15.018772701223858</c:v>
                </c:pt>
                <c:pt idx="5">
                  <c:v>7.0371329273058869</c:v>
                </c:pt>
                <c:pt idx="6">
                  <c:v>6.2341076797799069</c:v>
                </c:pt>
                <c:pt idx="7">
                  <c:v>4.9849839465477626</c:v>
                </c:pt>
                <c:pt idx="8">
                  <c:v>3.057301840539115</c:v>
                </c:pt>
              </c:numCache>
            </c:numRef>
          </c:val>
          <c:extLst>
            <c:ext xmlns:c16="http://schemas.microsoft.com/office/drawing/2014/chart" uri="{C3380CC4-5D6E-409C-BE32-E72D297353CC}">
              <c16:uniqueId val="{00000008-FE27-4F23-8368-ECA2BD6A6944}"/>
            </c:ext>
          </c:extLst>
        </c:ser>
        <c:ser>
          <c:idx val="9"/>
          <c:order val="9"/>
          <c:tx>
            <c:strRef>
              <c:f>'ELEconTWh...FORMAT (2)'!$K$3:$K$4</c:f>
              <c:strCache>
                <c:ptCount val="1"/>
                <c:pt idx="0">
                  <c:v>bOIL</c:v>
                </c:pt>
              </c:strCache>
            </c:strRef>
          </c:tx>
          <c:spPr>
            <a:solidFill>
              <a:srgbClr val="C0504D"/>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(2)'!$K$5:$K$15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9-FE27-4F23-8368-ECA2BD6A6944}"/>
            </c:ext>
          </c:extLst>
        </c:ser>
        <c:ser>
          <c:idx val="10"/>
          <c:order val="10"/>
          <c:tx>
            <c:strRef>
              <c:f>'ELEconTWh...FORMAT (2)'!$L$3:$L$4</c:f>
              <c:strCache>
                <c:ptCount val="1"/>
                <c:pt idx="0">
                  <c:v>mOIL</c:v>
                </c:pt>
              </c:strCache>
            </c:strRef>
          </c:tx>
          <c:spPr>
            <a:pattFill prst="pct90">
              <a:fgClr>
                <a:srgbClr val="C0504D"/>
              </a:fgClr>
              <a:bgClr>
                <a:sysClr val="window" lastClr="FFFFFF"/>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(2)'!$L$5:$L$15</c:f>
              <c:numCache>
                <c:formatCode>General</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A-FE27-4F23-8368-ECA2BD6A6944}"/>
            </c:ext>
          </c:extLst>
        </c:ser>
        <c:ser>
          <c:idx val="11"/>
          <c:order val="11"/>
          <c:tx>
            <c:strRef>
              <c:f>'ELEconTWh...FORMAT (2)'!$M$3:$M$4</c:f>
              <c:strCache>
                <c:ptCount val="1"/>
                <c:pt idx="0">
                  <c:v>pOIL</c:v>
                </c:pt>
              </c:strCache>
            </c:strRef>
          </c:tx>
          <c:spPr>
            <a:pattFill prst="ltUpDiag">
              <a:fgClr>
                <a:sysClr val="window" lastClr="FFFFFF">
                  <a:lumMod val="85000"/>
                </a:sysClr>
              </a:fgClr>
              <a:bgClr>
                <a:srgbClr val="C0504D"/>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(2)'!$M$5:$M$15</c:f>
              <c:numCache>
                <c:formatCode>General</c:formatCode>
                <c:ptCount val="9"/>
                <c:pt idx="0">
                  <c:v>4.846728150959037</c:v>
                </c:pt>
                <c:pt idx="1">
                  <c:v>4.6608867267116629</c:v>
                </c:pt>
                <c:pt idx="2">
                  <c:v>21.291197791531552</c:v>
                </c:pt>
                <c:pt idx="3">
                  <c:v>30.000892629083975</c:v>
                </c:pt>
                <c:pt idx="4">
                  <c:v>5.3416317121055945</c:v>
                </c:pt>
                <c:pt idx="5">
                  <c:v>35.467957766963259</c:v>
                </c:pt>
                <c:pt idx="6">
                  <c:v>39.536207494630766</c:v>
                </c:pt>
                <c:pt idx="7">
                  <c:v>41.840997302808326</c:v>
                </c:pt>
                <c:pt idx="8">
                  <c:v>40.577434296210754</c:v>
                </c:pt>
              </c:numCache>
            </c:numRef>
          </c:val>
          <c:extLst>
            <c:ext xmlns:c16="http://schemas.microsoft.com/office/drawing/2014/chart" uri="{C3380CC4-5D6E-409C-BE32-E72D297353CC}">
              <c16:uniqueId val="{0000000B-FE27-4F23-8368-ECA2BD6A6944}"/>
            </c:ext>
          </c:extLst>
        </c:ser>
        <c:ser>
          <c:idx val="12"/>
          <c:order val="12"/>
          <c:tx>
            <c:strRef>
              <c:f>'ELEconTWh...FORMAT (2)'!$N$3:$N$4</c:f>
              <c:strCache>
                <c:ptCount val="1"/>
                <c:pt idx="0">
                  <c:v>bHYDRO</c:v>
                </c:pt>
              </c:strCache>
            </c:strRef>
          </c:tx>
          <c:spPr>
            <a:solidFill>
              <a:srgbClr val="1F497D"/>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(2)'!$N$5:$N$15</c:f>
              <c:numCache>
                <c:formatCode>General</c:formatCode>
                <c:ptCount val="9"/>
                <c:pt idx="0">
                  <c:v>18.502212096404904</c:v>
                </c:pt>
                <c:pt idx="1">
                  <c:v>18.61452141843894</c:v>
                </c:pt>
                <c:pt idx="2">
                  <c:v>18.726830740472696</c:v>
                </c:pt>
                <c:pt idx="3">
                  <c:v>18.839140062506598</c:v>
                </c:pt>
                <c:pt idx="4">
                  <c:v>17.755974438550972</c:v>
                </c:pt>
                <c:pt idx="5">
                  <c:v>18.982559066744191</c:v>
                </c:pt>
                <c:pt idx="6">
                  <c:v>19.140319971404914</c:v>
                </c:pt>
                <c:pt idx="7">
                  <c:v>19.313856966532175</c:v>
                </c:pt>
                <c:pt idx="8">
                  <c:v>19.504747661171834</c:v>
                </c:pt>
              </c:numCache>
            </c:numRef>
          </c:val>
          <c:extLst>
            <c:ext xmlns:c16="http://schemas.microsoft.com/office/drawing/2014/chart" uri="{C3380CC4-5D6E-409C-BE32-E72D297353CC}">
              <c16:uniqueId val="{0000000C-FE27-4F23-8368-ECA2BD6A6944}"/>
            </c:ext>
          </c:extLst>
        </c:ser>
        <c:ser>
          <c:idx val="13"/>
          <c:order val="13"/>
          <c:tx>
            <c:strRef>
              <c:f>'ELEconTWh...FORMAT (2)'!$O$3:$O$4</c:f>
              <c:strCache>
                <c:ptCount val="1"/>
                <c:pt idx="0">
                  <c:v>bBIO</c:v>
                </c:pt>
              </c:strCache>
            </c:strRef>
          </c:tx>
          <c:spPr>
            <a:solidFill>
              <a:srgbClr val="9BBB59">
                <a:lumMod val="75000"/>
              </a:srgbClr>
            </a:solid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(2)'!$O$5:$O$15</c:f>
              <c:numCache>
                <c:formatCode>General</c:formatCode>
                <c:ptCount val="9"/>
                <c:pt idx="0">
                  <c:v>32.648120971643301</c:v>
                </c:pt>
                <c:pt idx="1">
                  <c:v>32.741891890511994</c:v>
                </c:pt>
                <c:pt idx="2">
                  <c:v>30.989461445442217</c:v>
                </c:pt>
                <c:pt idx="3">
                  <c:v>29.237031051362781</c:v>
                </c:pt>
                <c:pt idx="4">
                  <c:v>32.996362520063279</c:v>
                </c:pt>
                <c:pt idx="5">
                  <c:v>29.621472534806394</c:v>
                </c:pt>
                <c:pt idx="6">
                  <c:v>30.219284569291116</c:v>
                </c:pt>
                <c:pt idx="7">
                  <c:v>32.991465119986778</c:v>
                </c:pt>
                <c:pt idx="8">
                  <c:v>36.017953024806964</c:v>
                </c:pt>
              </c:numCache>
            </c:numRef>
          </c:val>
          <c:extLst>
            <c:ext xmlns:c16="http://schemas.microsoft.com/office/drawing/2014/chart" uri="{C3380CC4-5D6E-409C-BE32-E72D297353CC}">
              <c16:uniqueId val="{0000000D-FE27-4F23-8368-ECA2BD6A6944}"/>
            </c:ext>
          </c:extLst>
        </c:ser>
        <c:ser>
          <c:idx val="14"/>
          <c:order val="14"/>
          <c:tx>
            <c:strRef>
              <c:f>'ELEconTWh...FORMAT (2)'!$P$3:$P$4</c:f>
              <c:strCache>
                <c:ptCount val="1"/>
                <c:pt idx="0">
                  <c:v>bGEO</c:v>
                </c:pt>
              </c:strCache>
            </c:strRef>
          </c:tx>
          <c:spPr>
            <a:pattFill prst="lgConfetti">
              <a:fgClr>
                <a:sysClr val="window" lastClr="FFFFFF"/>
              </a:fgClr>
              <a:bgClr>
                <a:srgbClr val="9BBB59">
                  <a:lumMod val="75000"/>
                </a:srgbClr>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(2)'!$P$5:$P$15</c:f>
              <c:numCache>
                <c:formatCode>General</c:formatCode>
                <c:ptCount val="9"/>
                <c:pt idx="0">
                  <c:v>3.1335171336396773E-2</c:v>
                </c:pt>
                <c:pt idx="1">
                  <c:v>3.892531078434143E-2</c:v>
                </c:pt>
                <c:pt idx="2">
                  <c:v>4.8655989326903973E-2</c:v>
                </c:pt>
                <c:pt idx="3">
                  <c:v>6.0819337505137197E-2</c:v>
                </c:pt>
                <c:pt idx="4">
                  <c:v>2.0088031812209636E-2</c:v>
                </c:pt>
                <c:pt idx="5">
                  <c:v>7.6023522728064577E-2</c:v>
                </c:pt>
                <c:pt idx="6">
                  <c:v>9.5028754256471809E-2</c:v>
                </c:pt>
                <c:pt idx="7">
                  <c:v>0.11878529366716524</c:v>
                </c:pt>
                <c:pt idx="8">
                  <c:v>0.14848096793039722</c:v>
                </c:pt>
              </c:numCache>
            </c:numRef>
          </c:val>
          <c:extLst>
            <c:ext xmlns:c16="http://schemas.microsoft.com/office/drawing/2014/chart" uri="{C3380CC4-5D6E-409C-BE32-E72D297353CC}">
              <c16:uniqueId val="{0000000E-FE27-4F23-8368-ECA2BD6A6944}"/>
            </c:ext>
          </c:extLst>
        </c:ser>
        <c:ser>
          <c:idx val="15"/>
          <c:order val="15"/>
          <c:tx>
            <c:strRef>
              <c:f>'ELEconTWh...FORMAT (2)'!$Q$3:$Q$4</c:f>
              <c:strCache>
                <c:ptCount val="1"/>
                <c:pt idx="0">
                  <c:v>mWIND</c:v>
                </c:pt>
              </c:strCache>
            </c:strRef>
          </c:tx>
          <c:spPr>
            <a:pattFill prst="pct90">
              <a:fgClr>
                <a:srgbClr val="8064A2">
                  <a:lumMod val="60000"/>
                  <a:lumOff val="40000"/>
                </a:srgbClr>
              </a:fgClr>
              <a:bgClr>
                <a:sysClr val="window" lastClr="FFFFFF"/>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(2)'!$Q$5:$Q$15</c:f>
              <c:numCache>
                <c:formatCode>General</c:formatCode>
                <c:ptCount val="9"/>
                <c:pt idx="0">
                  <c:v>61.143396805256259</c:v>
                </c:pt>
                <c:pt idx="1">
                  <c:v>43.710135148758248</c:v>
                </c:pt>
                <c:pt idx="2">
                  <c:v>51.163716400904669</c:v>
                </c:pt>
                <c:pt idx="3">
                  <c:v>76.745573768594141</c:v>
                </c:pt>
                <c:pt idx="4">
                  <c:v>48.826815704730102</c:v>
                </c:pt>
                <c:pt idx="5">
                  <c:v>115.11835982012838</c:v>
                </c:pt>
                <c:pt idx="6">
                  <c:v>172.67753889742966</c:v>
                </c:pt>
                <c:pt idx="7">
                  <c:v>259.01630751338166</c:v>
                </c:pt>
                <c:pt idx="8">
                  <c:v>388.52446043730964</c:v>
                </c:pt>
              </c:numCache>
            </c:numRef>
          </c:val>
          <c:extLst>
            <c:ext xmlns:c16="http://schemas.microsoft.com/office/drawing/2014/chart" uri="{C3380CC4-5D6E-409C-BE32-E72D297353CC}">
              <c16:uniqueId val="{0000000F-FE27-4F23-8368-ECA2BD6A6944}"/>
            </c:ext>
          </c:extLst>
        </c:ser>
        <c:ser>
          <c:idx val="16"/>
          <c:order val="16"/>
          <c:tx>
            <c:strRef>
              <c:f>'ELEconTWh...FORMAT (2)'!$R$3:$R$4</c:f>
              <c:strCache>
                <c:ptCount val="1"/>
                <c:pt idx="0">
                  <c:v>mSOLAR</c:v>
                </c:pt>
              </c:strCache>
            </c:strRef>
          </c:tx>
          <c:spPr>
            <a:pattFill prst="pct90">
              <a:fgClr>
                <a:srgbClr val="FF6600"/>
              </a:fgClr>
              <a:bgClr>
                <a:sysClr val="window" lastClr="FFFFFF"/>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(2)'!$R$5:$R$15</c:f>
              <c:numCache>
                <c:formatCode>General</c:formatCode>
                <c:ptCount val="9"/>
                <c:pt idx="0">
                  <c:v>25.100236436880035</c:v>
                </c:pt>
                <c:pt idx="1">
                  <c:v>9.9383169917775778</c:v>
                </c:pt>
                <c:pt idx="2">
                  <c:v>13.039249297902057</c:v>
                </c:pt>
                <c:pt idx="3">
                  <c:v>19.558873407720323</c:v>
                </c:pt>
                <c:pt idx="4">
                  <c:v>19.632286025731002</c:v>
                </c:pt>
                <c:pt idx="5">
                  <c:v>29.338309572447766</c:v>
                </c:pt>
                <c:pt idx="6">
                  <c:v>44.007463819538835</c:v>
                </c:pt>
                <c:pt idx="7">
                  <c:v>66.011195190175513</c:v>
                </c:pt>
                <c:pt idx="8">
                  <c:v>99.016792246130493</c:v>
                </c:pt>
              </c:numCache>
            </c:numRef>
          </c:val>
          <c:extLst>
            <c:ext xmlns:c16="http://schemas.microsoft.com/office/drawing/2014/chart" uri="{C3380CC4-5D6E-409C-BE32-E72D297353CC}">
              <c16:uniqueId val="{00000010-FE27-4F23-8368-ECA2BD6A6944}"/>
            </c:ext>
          </c:extLst>
        </c:ser>
        <c:ser>
          <c:idx val="17"/>
          <c:order val="17"/>
          <c:tx>
            <c:strRef>
              <c:f>'ELEconTWh...FORMAT (2)'!$S$3:$S$4</c:f>
              <c:strCache>
                <c:ptCount val="1"/>
                <c:pt idx="0">
                  <c:v>pHYDRO</c:v>
                </c:pt>
              </c:strCache>
            </c:strRef>
          </c:tx>
          <c:spPr>
            <a:pattFill prst="ltUpDiag">
              <a:fgClr>
                <a:sysClr val="window" lastClr="FFFFFF"/>
              </a:fgClr>
              <a:bgClr>
                <a:srgbClr val="4F81BD">
                  <a:lumMod val="75000"/>
                </a:srgbClr>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(2)'!$S$5:$S$15</c:f>
              <c:numCache>
                <c:formatCode>General</c:formatCode>
                <c:ptCount val="9"/>
                <c:pt idx="0">
                  <c:v>6.6271963609678481</c:v>
                </c:pt>
                <c:pt idx="1">
                  <c:v>10.425820914140241</c:v>
                </c:pt>
                <c:pt idx="2">
                  <c:v>5.7523999986208709</c:v>
                </c:pt>
                <c:pt idx="3">
                  <c:v>5.7523999986208709</c:v>
                </c:pt>
                <c:pt idx="4">
                  <c:v>5.8367601950851506</c:v>
                </c:pt>
                <c:pt idx="5">
                  <c:v>5.7523999986208727</c:v>
                </c:pt>
                <c:pt idx="6">
                  <c:v>5.75239999862087</c:v>
                </c:pt>
                <c:pt idx="7">
                  <c:v>5.9275999986208721</c:v>
                </c:pt>
                <c:pt idx="8">
                  <c:v>6.2779999986208708</c:v>
                </c:pt>
              </c:numCache>
            </c:numRef>
          </c:val>
          <c:extLst>
            <c:ext xmlns:c16="http://schemas.microsoft.com/office/drawing/2014/chart" uri="{C3380CC4-5D6E-409C-BE32-E72D297353CC}">
              <c16:uniqueId val="{00000011-FE27-4F23-8368-ECA2BD6A6944}"/>
            </c:ext>
          </c:extLst>
        </c:ser>
        <c:ser>
          <c:idx val="18"/>
          <c:order val="18"/>
          <c:tx>
            <c:strRef>
              <c:f>'ELEconTWh...FORMAT (2)'!$T$3:$T$4</c:f>
              <c:strCache>
                <c:ptCount val="1"/>
                <c:pt idx="0">
                  <c:v>NetImp</c:v>
                </c:pt>
              </c:strCache>
            </c:strRef>
          </c:tx>
          <c:spPr>
            <a:pattFill prst="dkHorz">
              <a:fgClr>
                <a:srgbClr val="DDD9C3"/>
              </a:fgClr>
              <a:bgClr>
                <a:srgbClr val="4A452A"/>
              </a:bgClr>
            </a:pattFill>
          </c:spPr>
          <c:invertIfNegative val="0"/>
          <c:cat>
            <c:multiLvlStrRef>
              <c:f>'ELEconTWh...FORMAT (2)'!$A$5:$A$15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'ELEconTWh...FORMAT (2)'!$T$5:$T$15</c:f>
              <c:numCache>
                <c:formatCode>General</c:formatCode>
                <c:ptCount val="9"/>
                <c:pt idx="0">
                  <c:v>-2.041445107375389</c:v>
                </c:pt>
                <c:pt idx="1">
                  <c:v>-4.0218693898249969</c:v>
                </c:pt>
                <c:pt idx="2">
                  <c:v>-1.4792501910734037</c:v>
                </c:pt>
                <c:pt idx="3">
                  <c:v>-0.63291005526353805</c:v>
                </c:pt>
                <c:pt idx="5">
                  <c:v>5.2494997664783938E-2</c:v>
                </c:pt>
                <c:pt idx="6">
                  <c:v>1.6048897424521336</c:v>
                </c:pt>
                <c:pt idx="7">
                  <c:v>4.0875573451532148</c:v>
                </c:pt>
                <c:pt idx="8">
                  <c:v>8.0623006926862821</c:v>
                </c:pt>
              </c:numCache>
            </c:numRef>
          </c:val>
          <c:extLst>
            <c:ext xmlns:c16="http://schemas.microsoft.com/office/drawing/2014/chart" uri="{C3380CC4-5D6E-409C-BE32-E72D297353CC}">
              <c16:uniqueId val="{00000012-FE27-4F23-8368-ECA2BD6A6944}"/>
            </c:ext>
          </c:extLst>
        </c:ser>
        <c:dLbls>
          <c:showLegendKey val="0"/>
          <c:showVal val="0"/>
          <c:showCatName val="0"/>
          <c:showSerName val="0"/>
          <c:showPercent val="0"/>
          <c:showBubbleSize val="0"/>
        </c:dLbls>
        <c:gapWidth val="60"/>
        <c:overlap val="100"/>
        <c:axId val="329701376"/>
        <c:axId val="97748672"/>
      </c:barChart>
      <c:catAx>
        <c:axId val="329701376"/>
        <c:scaling>
          <c:orientation val="minMax"/>
        </c:scaling>
        <c:delete val="0"/>
        <c:axPos val="b"/>
        <c:numFmt formatCode="General" sourceLinked="0"/>
        <c:majorTickMark val="out"/>
        <c:minorTickMark val="none"/>
        <c:tickLblPos val="nextTo"/>
        <c:crossAx val="97748672"/>
        <c:crosses val="autoZero"/>
        <c:auto val="1"/>
        <c:lblAlgn val="ctr"/>
        <c:lblOffset val="100"/>
        <c:noMultiLvlLbl val="0"/>
      </c:catAx>
      <c:valAx>
        <c:axId val="97748672"/>
        <c:scaling>
          <c:orientation val="minMax"/>
        </c:scaling>
        <c:delete val="0"/>
        <c:axPos val="l"/>
        <c:majorGridlines/>
        <c:numFmt formatCode="General" sourceLinked="0"/>
        <c:majorTickMark val="out"/>
        <c:minorTickMark val="none"/>
        <c:tickLblPos val="nextTo"/>
        <c:crossAx val="329701376"/>
        <c:crosses val="autoZero"/>
        <c:crossBetween val="between"/>
      </c:valAx>
    </c:plotArea>
    <c:legend>
      <c:legendPos val="r"/>
      <c:layout>
        <c:manualLayout>
          <c:xMode val="edge"/>
          <c:yMode val="edge"/>
          <c:x val="0.87474630041750479"/>
          <c:y val="5.9306700374827728E-2"/>
          <c:w val="9.9403849398863361E-2"/>
          <c:h val="0.86872374230813121"/>
        </c:manualLayout>
      </c:layout>
      <c:overlay val="0"/>
      <c:txPr>
        <a:bodyPr/>
        <a:lstStyle/>
        <a:p>
          <a:pPr>
            <a:defRPr sz="1400"/>
          </a:pPr>
          <a:endParaRPr lang="de-DE"/>
        </a:p>
      </c:txPr>
    </c:legend>
    <c:plotVisOnly val="1"/>
    <c:dispBlanksAs val="gap"/>
    <c:showDLblsOverMax val="0"/>
  </c:chart>
  <c:spPr>
    <a:ln>
      <a:noFill/>
    </a:ln>
  </c:spPr>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[report_pivot_dias_EUTRADE.xlsx]ELEconTWh2groups...FORMAT!PivotTable3</c:name>
    <c:fmtId val="5"/>
  </c:pivotSource>
  <c:chart>
    <c:autoTitleDeleted val="0"/>
    <c:pivotFmts>
      <c:pivotFmt>
        <c:idx val="0"/>
        <c:spPr>
          <a:pattFill prst="dkHorz">
            <a:fgClr>
              <a:schemeClr val="bg2">
                <a:lumMod val="25000"/>
              </a:schemeClr>
            </a:fgClr>
            <a:bgClr>
              <a:schemeClr val="bg2">
                <a:lumMod val="75000"/>
              </a:schemeClr>
            </a:bgClr>
          </a:pattFill>
        </c:spPr>
        <c:marker>
          <c:symbol val="none"/>
        </c:marker>
      </c:pivotFmt>
      <c:pivotFmt>
        <c:idx val="1"/>
        <c:spPr>
          <a:solidFill>
            <a:schemeClr val="accent6">
              <a:lumMod val="40000"/>
              <a:lumOff val="60000"/>
            </a:schemeClr>
          </a:solidFill>
        </c:spPr>
        <c:marker>
          <c:symbol val="none"/>
        </c:marker>
      </c:pivotFmt>
      <c:pivotFmt>
        <c:idx val="2"/>
        <c:spPr>
          <a:solidFill>
            <a:schemeClr val="accent2"/>
          </a:solidFill>
        </c:spPr>
        <c:marker>
          <c:symbol val="none"/>
        </c:marker>
      </c:pivotFmt>
      <c:pivotFmt>
        <c:idx val="3"/>
        <c:spPr>
          <a:solidFill>
            <a:srgbClr val="FFCC00"/>
          </a:solidFill>
        </c:spPr>
        <c:marker>
          <c:symbol val="none"/>
        </c:marker>
      </c:pivotFmt>
      <c:pivotFmt>
        <c:idx val="4"/>
        <c:spPr>
          <a:pattFill prst="wdUpDiag">
            <a:fgClr>
              <a:schemeClr val="bg1">
                <a:lumMod val="75000"/>
              </a:schemeClr>
            </a:fgClr>
            <a:bgClr>
              <a:schemeClr val="tx1"/>
            </a:bgClr>
          </a:pattFill>
        </c:spPr>
        <c:marker>
          <c:symbol val="none"/>
        </c:marker>
      </c:pivotFmt>
      <c:pivotFmt>
        <c:idx val="5"/>
        <c:spPr>
          <a:solidFill>
            <a:schemeClr val="tx1"/>
          </a:solidFill>
        </c:spPr>
        <c:marker>
          <c:symbol val="none"/>
        </c:marker>
      </c:pivotFmt>
      <c:pivotFmt>
        <c:idx val="6"/>
        <c:spPr>
          <a:solidFill>
            <a:schemeClr val="accent1">
              <a:lumMod val="75000"/>
            </a:schemeClr>
          </a:solidFill>
        </c:spPr>
        <c:marker>
          <c:symbol val="none"/>
        </c:marker>
      </c:pivotFmt>
      <c:pivotFmt>
        <c:idx val="7"/>
        <c:spPr>
          <a:solidFill>
            <a:schemeClr val="accent6">
              <a:lumMod val="50000"/>
            </a:schemeClr>
          </a:solidFill>
        </c:spPr>
        <c:marker>
          <c:symbol val="none"/>
        </c:marker>
      </c:pivotFmt>
      <c:pivotFmt>
        <c:idx val="8"/>
        <c:spPr>
          <a:solidFill>
            <a:schemeClr val="tx1">
              <a:lumMod val="50000"/>
              <a:lumOff val="50000"/>
            </a:schemeClr>
          </a:solidFill>
        </c:spPr>
        <c:marker>
          <c:symbol val="none"/>
        </c:marker>
      </c:pivotFmt>
      <c:pivotFmt>
        <c:idx val="9"/>
        <c:spPr>
          <a:solidFill>
            <a:schemeClr val="accent4">
              <a:lumMod val="60000"/>
              <a:lumOff val="40000"/>
            </a:schemeClr>
          </a:solidFill>
        </c:spPr>
        <c:marker>
          <c:symbol val="none"/>
        </c:marker>
      </c:pivotFmt>
      <c:pivotFmt>
        <c:idx val="10"/>
        <c:spPr>
          <a:solidFill>
            <a:srgbClr val="FF6600"/>
          </a:solidFill>
        </c:spPr>
        <c:marker>
          <c:symbol val="none"/>
        </c:marker>
      </c:pivotFmt>
      <c:pivotFmt>
        <c:idx val="11"/>
        <c:spPr>
          <a:solidFill>
            <a:schemeClr val="accent3">
              <a:lumMod val="75000"/>
            </a:schemeClr>
          </a:solidFill>
        </c:spPr>
        <c:marker>
          <c:symbol val="none"/>
        </c:marker>
      </c:pivotFmt>
      <c:pivotFmt>
        <c:idx val="12"/>
        <c:spPr>
          <a:solidFill>
            <a:schemeClr val="accent5">
              <a:lumMod val="75000"/>
            </a:schemeClr>
          </a:solidFill>
        </c:spPr>
        <c:marker>
          <c:symbol val="none"/>
        </c:marker>
      </c:pivotFmt>
      <c:pivotFmt>
        <c:idx val="13"/>
        <c:spPr>
          <a:solidFill>
            <a:schemeClr val="accent6">
              <a:lumMod val="50000"/>
            </a:schemeClr>
          </a:solidFill>
        </c:spPr>
        <c:marker>
          <c:symbol val="none"/>
        </c:marker>
      </c:pivotFmt>
    </c:pivotFmts>
    <c:plotArea>
      <c:layout/>
      <c:barChart>
        <c:barDir val="col"/>
        <c:grouping val="stacked"/>
        <c:varyColors val="0"/>
        <c:ser>
          <c:idx val="0"/>
          <c:order val="0"/>
          <c:tx>
            <c:strRef>
              <c:f>ELEconTWh2groups...FORMAT!$B$3:$B$4</c:f>
              <c:strCache>
                <c:ptCount val="1"/>
                <c:pt idx="0">
                  <c:v>Lignite</c:v>
                </c:pt>
              </c:strCache>
            </c:strRef>
          </c:tx>
          <c:spPr>
            <a:solidFill>
              <a:schemeClr val="accent6">
                <a:lumMod val="50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ELEconTWh2groups...FORMAT!$B$5:$B$195</c:f>
              <c:numCache>
                <c:formatCode>General</c:formatCode>
                <c:ptCount val="171"/>
                <c:pt idx="0">
                  <c:v>6.8137260265167923</c:v>
                </c:pt>
                <c:pt idx="1">
                  <c:v>7.375163287490671</c:v>
                </c:pt>
                <c:pt idx="2">
                  <c:v>22.181562681244035</c:v>
                </c:pt>
                <c:pt idx="3">
                  <c:v>44.088251938685069</c:v>
                </c:pt>
                <c:pt idx="4">
                  <c:v>5.6734780157712148</c:v>
                </c:pt>
                <c:pt idx="5">
                  <c:v>59.864820553348103</c:v>
                </c:pt>
                <c:pt idx="6">
                  <c:v>77.415207433884376</c:v>
                </c:pt>
                <c:pt idx="7">
                  <c:v>92.512886255638648</c:v>
                </c:pt>
                <c:pt idx="8">
                  <c:v>110.48312312575518</c:v>
                </c:pt>
                <c:pt idx="9">
                  <c:v>0</c:v>
                </c:pt>
                <c:pt idx="10">
                  <c:v>0</c:v>
                </c:pt>
                <c:pt idx="11">
                  <c:v>0</c:v>
                </c:pt>
                <c:pt idx="12">
                  <c:v>0</c:v>
                </c:pt>
                <c:pt idx="13">
                  <c:v>0</c:v>
                </c:pt>
                <c:pt idx="14">
                  <c:v>0</c:v>
                </c:pt>
                <c:pt idx="15">
                  <c:v>0</c:v>
                </c:pt>
                <c:pt idx="16">
                  <c:v>0</c:v>
                </c:pt>
                <c:pt idx="17">
                  <c:v>0</c:v>
                </c:pt>
                <c:pt idx="18">
                  <c:v>143.93276227393409</c:v>
                </c:pt>
                <c:pt idx="19">
                  <c:v>143.52211185758711</c:v>
                </c:pt>
                <c:pt idx="20">
                  <c:v>72.934725311973921</c:v>
                </c:pt>
                <c:pt idx="21">
                  <c:v>19.165481453964841</c:v>
                </c:pt>
                <c:pt idx="22">
                  <c:v>146.34076104956108</c:v>
                </c:pt>
                <c:pt idx="23">
                  <c:v>3.534220433163374</c:v>
                </c:pt>
                <c:pt idx="24">
                  <c:v>0.44186254334943048</c:v>
                </c:pt>
                <c:pt idx="25">
                  <c:v>3.8422478515514724E-2</c:v>
                </c:pt>
                <c:pt idx="26">
                  <c:v>1.151818112357031E-3</c:v>
                </c:pt>
                <c:pt idx="27">
                  <c:v>306.86387080370395</c:v>
                </c:pt>
                <c:pt idx="28">
                  <c:v>276.88283992348425</c:v>
                </c:pt>
                <c:pt idx="29">
                  <c:v>103.67020859528991</c:v>
                </c:pt>
                <c:pt idx="30">
                  <c:v>32.133576857370606</c:v>
                </c:pt>
                <c:pt idx="31">
                  <c:v>347.0288107326827</c:v>
                </c:pt>
                <c:pt idx="32">
                  <c:v>6.8669629506650018</c:v>
                </c:pt>
                <c:pt idx="33">
                  <c:v>0.77104972162685692</c:v>
                </c:pt>
                <c:pt idx="34">
                  <c:v>1.6016159770245741</c:v>
                </c:pt>
                <c:pt idx="35">
                  <c:v>4.6816666644830249</c:v>
                </c:pt>
                <c:pt idx="36">
                  <c:v>10.156275052624158</c:v>
                </c:pt>
                <c:pt idx="37">
                  <c:v>7.0665958766858008</c:v>
                </c:pt>
                <c:pt idx="38">
                  <c:v>1.6186500000000015</c:v>
                </c:pt>
                <c:pt idx="39">
                  <c:v>9.7119000000000089</c:v>
                </c:pt>
                <c:pt idx="40">
                  <c:v>10.758465645783954</c:v>
                </c:pt>
                <c:pt idx="41">
                  <c:v>2.7801357439957184</c:v>
                </c:pt>
                <c:pt idx="42">
                  <c:v>0.28981299725919246</c:v>
                </c:pt>
                <c:pt idx="43">
                  <c:v>2.6445370381401917E-3</c:v>
                </c:pt>
                <c:pt idx="44">
                  <c:v>0</c:v>
                </c:pt>
                <c:pt idx="45">
                  <c:v>107.66890879957209</c:v>
                </c:pt>
                <c:pt idx="46">
                  <c:v>87.016375397110906</c:v>
                </c:pt>
                <c:pt idx="47">
                  <c:v>13.943115169544642</c:v>
                </c:pt>
                <c:pt idx="48">
                  <c:v>0.87389647905094126</c:v>
                </c:pt>
                <c:pt idx="49">
                  <c:v>132.44738876869096</c:v>
                </c:pt>
                <c:pt idx="50">
                  <c:v>4.8533475894632722E-2</c:v>
                </c:pt>
                <c:pt idx="51">
                  <c:v>2.3874242877800949E-3</c:v>
                </c:pt>
                <c:pt idx="52">
                  <c:v>5.1988808841797255E-5</c:v>
                </c:pt>
                <c:pt idx="53">
                  <c:v>0</c:v>
                </c:pt>
                <c:pt idx="54">
                  <c:v>0</c:v>
                </c:pt>
                <c:pt idx="55">
                  <c:v>0</c:v>
                </c:pt>
                <c:pt idx="56">
                  <c:v>0</c:v>
                </c:pt>
                <c:pt idx="57">
                  <c:v>0</c:v>
                </c:pt>
                <c:pt idx="58">
                  <c:v>0</c:v>
                </c:pt>
                <c:pt idx="59">
                  <c:v>0</c:v>
                </c:pt>
                <c:pt idx="60">
                  <c:v>0</c:v>
                </c:pt>
                <c:pt idx="61">
                  <c:v>0</c:v>
                </c:pt>
                <c:pt idx="62">
                  <c:v>0</c:v>
                </c:pt>
                <c:pt idx="63">
                  <c:v>89.823948618310368</c:v>
                </c:pt>
                <c:pt idx="64">
                  <c:v>112.355940904791</c:v>
                </c:pt>
                <c:pt idx="65">
                  <c:v>142.23631386342944</c:v>
                </c:pt>
                <c:pt idx="66">
                  <c:v>165.63686175861667</c:v>
                </c:pt>
                <c:pt idx="67">
                  <c:v>69.052123029642971</c:v>
                </c:pt>
                <c:pt idx="68">
                  <c:v>194.87205149114769</c:v>
                </c:pt>
                <c:pt idx="69">
                  <c:v>222.39486036971059</c:v>
                </c:pt>
                <c:pt idx="70">
                  <c:v>253.13719811547034</c:v>
                </c:pt>
                <c:pt idx="71">
                  <c:v>267.17585170310821</c:v>
                </c:pt>
                <c:pt idx="72">
                  <c:v>136.77938623876435</c:v>
                </c:pt>
                <c:pt idx="73">
                  <c:v>152.89339721631615</c:v>
                </c:pt>
                <c:pt idx="74">
                  <c:v>392.61958654396733</c:v>
                </c:pt>
                <c:pt idx="75">
                  <c:v>736.61100032052514</c:v>
                </c:pt>
                <c:pt idx="76">
                  <c:v>119.02924406637067</c:v>
                </c:pt>
                <c:pt idx="77">
                  <c:v>802.92769687822613</c:v>
                </c:pt>
                <c:pt idx="78">
                  <c:v>861.77981680120831</c:v>
                </c:pt>
                <c:pt idx="79">
                  <c:v>868.30695497181966</c:v>
                </c:pt>
                <c:pt idx="80">
                  <c:v>815.31894905271724</c:v>
                </c:pt>
                <c:pt idx="81">
                  <c:v>190.32774213124316</c:v>
                </c:pt>
                <c:pt idx="82">
                  <c:v>272.66212727747103</c:v>
                </c:pt>
                <c:pt idx="83">
                  <c:v>425.50810492132399</c:v>
                </c:pt>
                <c:pt idx="84">
                  <c:v>552.75748746104739</c:v>
                </c:pt>
                <c:pt idx="85">
                  <c:v>139.51767213104196</c:v>
                </c:pt>
                <c:pt idx="86">
                  <c:v>675.33585682204</c:v>
                </c:pt>
                <c:pt idx="87">
                  <c:v>810.78426531373998</c:v>
                </c:pt>
                <c:pt idx="88">
                  <c:v>934.35595262664481</c:v>
                </c:pt>
                <c:pt idx="89">
                  <c:v>954.53925579816257</c:v>
                </c:pt>
                <c:pt idx="90">
                  <c:v>0</c:v>
                </c:pt>
                <c:pt idx="91">
                  <c:v>0</c:v>
                </c:pt>
                <c:pt idx="92">
                  <c:v>0</c:v>
                </c:pt>
                <c:pt idx="93">
                  <c:v>0</c:v>
                </c:pt>
                <c:pt idx="94">
                  <c:v>0</c:v>
                </c:pt>
                <c:pt idx="95">
                  <c:v>0</c:v>
                </c:pt>
                <c:pt idx="96">
                  <c:v>0</c:v>
                </c:pt>
                <c:pt idx="97">
                  <c:v>0</c:v>
                </c:pt>
                <c:pt idx="98">
                  <c:v>0</c:v>
                </c:pt>
                <c:pt idx="99">
                  <c:v>70.517968376221475</c:v>
                </c:pt>
                <c:pt idx="100">
                  <c:v>77.666107779873187</c:v>
                </c:pt>
                <c:pt idx="101">
                  <c:v>184.80734085327029</c:v>
                </c:pt>
                <c:pt idx="102">
                  <c:v>221.12707042042391</c:v>
                </c:pt>
                <c:pt idx="103">
                  <c:v>65.133412582432854</c:v>
                </c:pt>
                <c:pt idx="104">
                  <c:v>273.17232137381899</c:v>
                </c:pt>
                <c:pt idx="105">
                  <c:v>337.4349410873304</c:v>
                </c:pt>
                <c:pt idx="106">
                  <c:v>419.6876368462618</c:v>
                </c:pt>
                <c:pt idx="107">
                  <c:v>545.98157242245748</c:v>
                </c:pt>
                <c:pt idx="108">
                  <c:v>97.518290686828394</c:v>
                </c:pt>
                <c:pt idx="109">
                  <c:v>106.19026847639262</c:v>
                </c:pt>
                <c:pt idx="110">
                  <c:v>285.9211618046387</c:v>
                </c:pt>
                <c:pt idx="111">
                  <c:v>299.26839477721711</c:v>
                </c:pt>
                <c:pt idx="112">
                  <c:v>93.603838916620532</c:v>
                </c:pt>
                <c:pt idx="113">
                  <c:v>315.05734165675159</c:v>
                </c:pt>
                <c:pt idx="114">
                  <c:v>322.1816596557648</c:v>
                </c:pt>
                <c:pt idx="115">
                  <c:v>325.81563077884397</c:v>
                </c:pt>
                <c:pt idx="116">
                  <c:v>315.67958321165918</c:v>
                </c:pt>
                <c:pt idx="117">
                  <c:v>0.23726396914646924</c:v>
                </c:pt>
                <c:pt idx="118">
                  <c:v>0.15643788757770002</c:v>
                </c:pt>
                <c:pt idx="119">
                  <c:v>5.4945000000000049E-2</c:v>
                </c:pt>
                <c:pt idx="120">
                  <c:v>8.5939295477378247E-2</c:v>
                </c:pt>
                <c:pt idx="121">
                  <c:v>0.36544749308125313</c:v>
                </c:pt>
                <c:pt idx="122">
                  <c:v>3.836990882773765E-2</c:v>
                </c:pt>
                <c:pt idx="123">
                  <c:v>7.3123906899249221E-3</c:v>
                </c:pt>
                <c:pt idx="124">
                  <c:v>1.4425750509515362E-4</c:v>
                </c:pt>
                <c:pt idx="125">
                  <c:v>0</c:v>
                </c:pt>
                <c:pt idx="126">
                  <c:v>42.121943509901762</c:v>
                </c:pt>
                <c:pt idx="127">
                  <c:v>38.164068811571873</c:v>
                </c:pt>
                <c:pt idx="128">
                  <c:v>13.609318001916892</c:v>
                </c:pt>
                <c:pt idx="129">
                  <c:v>1.258780397840253</c:v>
                </c:pt>
                <c:pt idx="130">
                  <c:v>53.196330309714618</c:v>
                </c:pt>
                <c:pt idx="131">
                  <c:v>5.8016635632589131E-2</c:v>
                </c:pt>
                <c:pt idx="132">
                  <c:v>2.2961592665933985E-5</c:v>
                </c:pt>
                <c:pt idx="133">
                  <c:v>1.5601869231853331</c:v>
                </c:pt>
                <c:pt idx="134">
                  <c:v>4.6805148463706683</c:v>
                </c:pt>
                <c:pt idx="135">
                  <c:v>2.7467171985253684</c:v>
                </c:pt>
                <c:pt idx="136">
                  <c:v>0.95725009295087327</c:v>
                </c:pt>
                <c:pt idx="137">
                  <c:v>1.5094551118544435</c:v>
                </c:pt>
                <c:pt idx="138">
                  <c:v>1.0375792310371847</c:v>
                </c:pt>
                <c:pt idx="139">
                  <c:v>3.9204174658507993</c:v>
                </c:pt>
                <c:pt idx="140">
                  <c:v>0.40768675315094949</c:v>
                </c:pt>
                <c:pt idx="141">
                  <c:v>2.9651404447863156E-2</c:v>
                </c:pt>
                <c:pt idx="142">
                  <c:v>1.6579197164922612E-4</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133.59327826243708</c:v>
                </c:pt>
                <c:pt idx="163">
                  <c:v>198.54694949880775</c:v>
                </c:pt>
                <c:pt idx="164">
                  <c:v>371.23534407047913</c:v>
                </c:pt>
                <c:pt idx="165">
                  <c:v>439.04909470849759</c:v>
                </c:pt>
                <c:pt idx="166">
                  <c:v>80.198171351839022</c:v>
                </c:pt>
                <c:pt idx="167">
                  <c:v>473.8306283635747</c:v>
                </c:pt>
                <c:pt idx="168">
                  <c:v>509.46745900818706</c:v>
                </c:pt>
                <c:pt idx="169">
                  <c:v>591.14601016185577</c:v>
                </c:pt>
                <c:pt idx="170">
                  <c:v>507.4420612205941</c:v>
                </c:pt>
              </c:numCache>
            </c:numRef>
          </c:val>
          <c:extLst>
            <c:ext xmlns:c16="http://schemas.microsoft.com/office/drawing/2014/chart" uri="{C3380CC4-5D6E-409C-BE32-E72D297353CC}">
              <c16:uniqueId val="{00000000-ADDE-4708-8AE6-15FF93C489D0}"/>
            </c:ext>
          </c:extLst>
        </c:ser>
        <c:ser>
          <c:idx val="1"/>
          <c:order val="1"/>
          <c:tx>
            <c:strRef>
              <c:f>ELEconTWh2groups...FORMAT!$C$3:$C$4</c:f>
              <c:strCache>
                <c:ptCount val="1"/>
                <c:pt idx="0">
                  <c:v>Nuclear</c:v>
                </c:pt>
              </c:strCache>
            </c:strRef>
          </c:tx>
          <c:spPr>
            <a:solidFill>
              <a:schemeClr val="tx1">
                <a:lumMod val="50000"/>
                <a:lumOff val="50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ELEconTWh2groups...FORMAT!$C$5:$C$195</c:f>
              <c:numCache>
                <c:formatCode>General</c:formatCode>
                <c:ptCount val="171"/>
                <c:pt idx="0">
                  <c:v>19.647517378344993</c:v>
                </c:pt>
                <c:pt idx="1">
                  <c:v>24.83748717718122</c:v>
                </c:pt>
                <c:pt idx="2">
                  <c:v>28.295502178786581</c:v>
                </c:pt>
                <c:pt idx="3">
                  <c:v>31.955699934892532</c:v>
                </c:pt>
                <c:pt idx="4">
                  <c:v>15.659494506850768</c:v>
                </c:pt>
                <c:pt idx="5">
                  <c:v>44.12463108281522</c:v>
                </c:pt>
                <c:pt idx="6">
                  <c:v>50.016316702913535</c:v>
                </c:pt>
                <c:pt idx="7">
                  <c:v>55.945901582012134</c:v>
                </c:pt>
                <c:pt idx="8">
                  <c:v>61.906388481018737</c:v>
                </c:pt>
                <c:pt idx="9">
                  <c:v>99.904294816790411</c:v>
                </c:pt>
                <c:pt idx="10">
                  <c:v>103.20903536521361</c:v>
                </c:pt>
                <c:pt idx="11">
                  <c:v>46.107021404094979</c:v>
                </c:pt>
                <c:pt idx="12">
                  <c:v>37.594406409100678</c:v>
                </c:pt>
                <c:pt idx="13">
                  <c:v>86.345447770540574</c:v>
                </c:pt>
                <c:pt idx="14">
                  <c:v>30.653452636414723</c:v>
                </c:pt>
                <c:pt idx="15">
                  <c:v>27.987901502384766</c:v>
                </c:pt>
                <c:pt idx="16">
                  <c:v>26.167823523475064</c:v>
                </c:pt>
                <c:pt idx="17">
                  <c:v>21.741705178832852</c:v>
                </c:pt>
                <c:pt idx="18">
                  <c:v>65.05270816222675</c:v>
                </c:pt>
                <c:pt idx="19">
                  <c:v>14.643690413330742</c:v>
                </c:pt>
                <c:pt idx="20">
                  <c:v>7.5050419388327719E-6</c:v>
                </c:pt>
                <c:pt idx="21">
                  <c:v>7.2259237693621014E-6</c:v>
                </c:pt>
                <c:pt idx="22">
                  <c:v>108.47838113755934</c:v>
                </c:pt>
                <c:pt idx="23">
                  <c:v>9.8794609787100225E-6</c:v>
                </c:pt>
                <c:pt idx="24">
                  <c:v>7.9231307299317917E-6</c:v>
                </c:pt>
                <c:pt idx="25">
                  <c:v>8.432367648157872E-6</c:v>
                </c:pt>
                <c:pt idx="26">
                  <c:v>6.3307086498764772E-6</c:v>
                </c:pt>
                <c:pt idx="27">
                  <c:v>862.93256595583728</c:v>
                </c:pt>
                <c:pt idx="28">
                  <c:v>801.58752148312124</c:v>
                </c:pt>
                <c:pt idx="29">
                  <c:v>766.78881233420043</c:v>
                </c:pt>
                <c:pt idx="30">
                  <c:v>808.03654652133241</c:v>
                </c:pt>
                <c:pt idx="31">
                  <c:v>907.38397254406073</c:v>
                </c:pt>
                <c:pt idx="32">
                  <c:v>792.38274159159334</c:v>
                </c:pt>
                <c:pt idx="33">
                  <c:v>765.75228938192913</c:v>
                </c:pt>
                <c:pt idx="34">
                  <c:v>751.77851708807418</c:v>
                </c:pt>
                <c:pt idx="35">
                  <c:v>744.52886263193807</c:v>
                </c:pt>
                <c:pt idx="36">
                  <c:v>74.487596581539989</c:v>
                </c:pt>
                <c:pt idx="37">
                  <c:v>65.329336336261662</c:v>
                </c:pt>
                <c:pt idx="38">
                  <c:v>83.291985000642995</c:v>
                </c:pt>
                <c:pt idx="39">
                  <c:v>112.75695096069234</c:v>
                </c:pt>
                <c:pt idx="40">
                  <c:v>83.680337243094542</c:v>
                </c:pt>
                <c:pt idx="41">
                  <c:v>114.90753274882087</c:v>
                </c:pt>
                <c:pt idx="42">
                  <c:v>113.07760937556313</c:v>
                </c:pt>
                <c:pt idx="43">
                  <c:v>112.26014787353768</c:v>
                </c:pt>
                <c:pt idx="44">
                  <c:v>112.2682201579107</c:v>
                </c:pt>
                <c:pt idx="45">
                  <c:v>95.501836969555711</c:v>
                </c:pt>
                <c:pt idx="46">
                  <c:v>92.657556813127911</c:v>
                </c:pt>
                <c:pt idx="47">
                  <c:v>125.20496021738083</c:v>
                </c:pt>
                <c:pt idx="48">
                  <c:v>151.80092370649953</c:v>
                </c:pt>
                <c:pt idx="49">
                  <c:v>93.632168448600879</c:v>
                </c:pt>
                <c:pt idx="50">
                  <c:v>183.67502345934631</c:v>
                </c:pt>
                <c:pt idx="51">
                  <c:v>192.63617238150229</c:v>
                </c:pt>
                <c:pt idx="52">
                  <c:v>202.73066858329028</c:v>
                </c:pt>
                <c:pt idx="53">
                  <c:v>213.74926531476081</c:v>
                </c:pt>
                <c:pt idx="54">
                  <c:v>441.08730811389262</c:v>
                </c:pt>
                <c:pt idx="55">
                  <c:v>424.84388359271401</c:v>
                </c:pt>
                <c:pt idx="56">
                  <c:v>368.3546225808285</c:v>
                </c:pt>
                <c:pt idx="57">
                  <c:v>343.68094530474292</c:v>
                </c:pt>
                <c:pt idx="58">
                  <c:v>442.39731122299969</c:v>
                </c:pt>
                <c:pt idx="59">
                  <c:v>282.18231323956599</c:v>
                </c:pt>
                <c:pt idx="60">
                  <c:v>249.30683051639818</c:v>
                </c:pt>
                <c:pt idx="61">
                  <c:v>223.57667968093114</c:v>
                </c:pt>
                <c:pt idx="62">
                  <c:v>201.08177438579767</c:v>
                </c:pt>
                <c:pt idx="63">
                  <c:v>47.507010754903611</c:v>
                </c:pt>
                <c:pt idx="64">
                  <c:v>60.679118360140279</c:v>
                </c:pt>
                <c:pt idx="65">
                  <c:v>36.910620350994407</c:v>
                </c:pt>
                <c:pt idx="66">
                  <c:v>46.057883032247254</c:v>
                </c:pt>
                <c:pt idx="67">
                  <c:v>33.287459666688761</c:v>
                </c:pt>
                <c:pt idx="68">
                  <c:v>58.162793721096413</c:v>
                </c:pt>
                <c:pt idx="69">
                  <c:v>70.321960519235375</c:v>
                </c:pt>
                <c:pt idx="70">
                  <c:v>82.82538555237447</c:v>
                </c:pt>
                <c:pt idx="71">
                  <c:v>85.574902961812015</c:v>
                </c:pt>
                <c:pt idx="72">
                  <c:v>433.65183432981939</c:v>
                </c:pt>
                <c:pt idx="73">
                  <c:v>435.01608400346396</c:v>
                </c:pt>
                <c:pt idx="74">
                  <c:v>338.32998062699318</c:v>
                </c:pt>
                <c:pt idx="75">
                  <c:v>342.16689834904554</c:v>
                </c:pt>
                <c:pt idx="76">
                  <c:v>386.84449097484253</c:v>
                </c:pt>
                <c:pt idx="77">
                  <c:v>381.23579088306332</c:v>
                </c:pt>
                <c:pt idx="78">
                  <c:v>409.78560668665739</c:v>
                </c:pt>
                <c:pt idx="79">
                  <c:v>423.47361026707318</c:v>
                </c:pt>
                <c:pt idx="80">
                  <c:v>366.75903969684754</c:v>
                </c:pt>
                <c:pt idx="81">
                  <c:v>204.62479979596918</c:v>
                </c:pt>
                <c:pt idx="82">
                  <c:v>235.31467028121818</c:v>
                </c:pt>
                <c:pt idx="83">
                  <c:v>115.11726826012588</c:v>
                </c:pt>
                <c:pt idx="84">
                  <c:v>172.43135305663651</c:v>
                </c:pt>
                <c:pt idx="85">
                  <c:v>137.62256594602783</c:v>
                </c:pt>
                <c:pt idx="86">
                  <c:v>236.32533692011162</c:v>
                </c:pt>
                <c:pt idx="87">
                  <c:v>316.5100033034102</c:v>
                </c:pt>
                <c:pt idx="88">
                  <c:v>390.56679054263446</c:v>
                </c:pt>
                <c:pt idx="89">
                  <c:v>370.79927359901961</c:v>
                </c:pt>
                <c:pt idx="90">
                  <c:v>15.969920461072883</c:v>
                </c:pt>
                <c:pt idx="91">
                  <c:v>23.080122416069145</c:v>
                </c:pt>
                <c:pt idx="92">
                  <c:v>7.208393654542526</c:v>
                </c:pt>
                <c:pt idx="93">
                  <c:v>8.75611528094203</c:v>
                </c:pt>
                <c:pt idx="94">
                  <c:v>13.496084536878588</c:v>
                </c:pt>
                <c:pt idx="95">
                  <c:v>11.74655231738288</c:v>
                </c:pt>
                <c:pt idx="96">
                  <c:v>16.266384747209759</c:v>
                </c:pt>
                <c:pt idx="97">
                  <c:v>20.698699563106306</c:v>
                </c:pt>
                <c:pt idx="98">
                  <c:v>20.836732833518891</c:v>
                </c:pt>
                <c:pt idx="99">
                  <c:v>200.42820368464851</c:v>
                </c:pt>
                <c:pt idx="100">
                  <c:v>204.98342836886579</c:v>
                </c:pt>
                <c:pt idx="101">
                  <c:v>92.342192086336055</c:v>
                </c:pt>
                <c:pt idx="102">
                  <c:v>75.293302600025712</c:v>
                </c:pt>
                <c:pt idx="103">
                  <c:v>172.94637762970621</c:v>
                </c:pt>
                <c:pt idx="104">
                  <c:v>78.97784650883257</c:v>
                </c:pt>
                <c:pt idx="105">
                  <c:v>129.10586593575945</c:v>
                </c:pt>
                <c:pt idx="106">
                  <c:v>194.02813435835557</c:v>
                </c:pt>
                <c:pt idx="107">
                  <c:v>235.19766733508052</c:v>
                </c:pt>
                <c:pt idx="108">
                  <c:v>877.02810890626222</c:v>
                </c:pt>
                <c:pt idx="109">
                  <c:v>870.47800189917962</c:v>
                </c:pt>
                <c:pt idx="110">
                  <c:v>543.91688576377373</c:v>
                </c:pt>
                <c:pt idx="111">
                  <c:v>551.79848913397529</c:v>
                </c:pt>
                <c:pt idx="112">
                  <c:v>821.30033499022431</c:v>
                </c:pt>
                <c:pt idx="113">
                  <c:v>556.19145408753866</c:v>
                </c:pt>
                <c:pt idx="114">
                  <c:v>564.10532176222512</c:v>
                </c:pt>
                <c:pt idx="115">
                  <c:v>556.7591906280079</c:v>
                </c:pt>
                <c:pt idx="116">
                  <c:v>482.65059601417482</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58.395704390215521</c:v>
                </c:pt>
                <c:pt idx="136">
                  <c:v>61.920003815371487</c:v>
                </c:pt>
                <c:pt idx="137">
                  <c:v>47.301323097540099</c:v>
                </c:pt>
                <c:pt idx="138">
                  <c:v>58.267667637211709</c:v>
                </c:pt>
                <c:pt idx="139">
                  <c:v>57.764438962315275</c:v>
                </c:pt>
                <c:pt idx="140">
                  <c:v>68.452996976943425</c:v>
                </c:pt>
                <c:pt idx="141">
                  <c:v>66.525707195750797</c:v>
                </c:pt>
                <c:pt idx="142">
                  <c:v>66.64611020428282</c:v>
                </c:pt>
                <c:pt idx="143">
                  <c:v>67.871604144772405</c:v>
                </c:pt>
                <c:pt idx="144">
                  <c:v>79.676239274282153</c:v>
                </c:pt>
                <c:pt idx="145">
                  <c:v>93.260450849795305</c:v>
                </c:pt>
                <c:pt idx="146">
                  <c:v>91.724949034790114</c:v>
                </c:pt>
                <c:pt idx="147">
                  <c:v>73.0418452058139</c:v>
                </c:pt>
                <c:pt idx="148">
                  <c:v>69.032218087792742</c:v>
                </c:pt>
                <c:pt idx="149">
                  <c:v>71.242940001111407</c:v>
                </c:pt>
                <c:pt idx="150">
                  <c:v>73.429406404798129</c:v>
                </c:pt>
                <c:pt idx="151">
                  <c:v>76.300005123255858</c:v>
                </c:pt>
                <c:pt idx="152">
                  <c:v>79.288042583278042</c:v>
                </c:pt>
                <c:pt idx="153">
                  <c:v>48.731172464124612</c:v>
                </c:pt>
                <c:pt idx="154">
                  <c:v>48.932599662519991</c:v>
                </c:pt>
                <c:pt idx="155">
                  <c:v>50.910964897975944</c:v>
                </c:pt>
                <c:pt idx="156">
                  <c:v>68.488206480448113</c:v>
                </c:pt>
                <c:pt idx="157">
                  <c:v>52.399117441698358</c:v>
                </c:pt>
                <c:pt idx="158">
                  <c:v>71.921925286344361</c:v>
                </c:pt>
                <c:pt idx="159">
                  <c:v>70.776555584785839</c:v>
                </c:pt>
                <c:pt idx="160">
                  <c:v>70.264897190408831</c:v>
                </c:pt>
                <c:pt idx="161">
                  <c:v>70.269949714709838</c:v>
                </c:pt>
                <c:pt idx="162">
                  <c:v>0</c:v>
                </c:pt>
                <c:pt idx="163">
                  <c:v>0</c:v>
                </c:pt>
                <c:pt idx="164">
                  <c:v>0</c:v>
                </c:pt>
                <c:pt idx="165">
                  <c:v>0</c:v>
                </c:pt>
                <c:pt idx="166">
                  <c:v>0</c:v>
                </c:pt>
                <c:pt idx="167">
                  <c:v>0</c:v>
                </c:pt>
                <c:pt idx="168">
                  <c:v>0</c:v>
                </c:pt>
                <c:pt idx="169">
                  <c:v>0</c:v>
                </c:pt>
                <c:pt idx="170">
                  <c:v>0</c:v>
                </c:pt>
              </c:numCache>
            </c:numRef>
          </c:val>
          <c:extLst>
            <c:ext xmlns:c16="http://schemas.microsoft.com/office/drawing/2014/chart" uri="{C3380CC4-5D6E-409C-BE32-E72D297353CC}">
              <c16:uniqueId val="{00000001-ADDE-4708-8AE6-15FF93C489D0}"/>
            </c:ext>
          </c:extLst>
        </c:ser>
        <c:ser>
          <c:idx val="2"/>
          <c:order val="2"/>
          <c:tx>
            <c:strRef>
              <c:f>ELEconTWh2groups...FORMAT!$D$3:$D$4</c:f>
              <c:strCache>
                <c:ptCount val="1"/>
                <c:pt idx="0">
                  <c:v>Coal</c:v>
                </c:pt>
              </c:strCache>
            </c:strRef>
          </c:tx>
          <c:spPr>
            <a:solidFill>
              <a:schemeClr val="tx1"/>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ELEconTWh2groups...FORMAT!$D$5:$D$195</c:f>
              <c:numCache>
                <c:formatCode>General</c:formatCode>
                <c:ptCount val="171"/>
                <c:pt idx="0">
                  <c:v>0.89164687632266082</c:v>
                </c:pt>
                <c:pt idx="1">
                  <c:v>0.96664476987447956</c:v>
                </c:pt>
                <c:pt idx="2">
                  <c:v>1.7589549142468188</c:v>
                </c:pt>
                <c:pt idx="3">
                  <c:v>1.8886543135012532</c:v>
                </c:pt>
                <c:pt idx="4">
                  <c:v>0.79204730124265132</c:v>
                </c:pt>
                <c:pt idx="5">
                  <c:v>2.2554205948071733</c:v>
                </c:pt>
                <c:pt idx="6">
                  <c:v>2.5663558664623718</c:v>
                </c:pt>
                <c:pt idx="7">
                  <c:v>2.9024854422486834</c:v>
                </c:pt>
                <c:pt idx="8">
                  <c:v>3.2766351711257027</c:v>
                </c:pt>
                <c:pt idx="9">
                  <c:v>3991.7013649530436</c:v>
                </c:pt>
                <c:pt idx="10">
                  <c:v>4196.9190518094747</c:v>
                </c:pt>
                <c:pt idx="11">
                  <c:v>5558.6705005169079</c:v>
                </c:pt>
                <c:pt idx="12">
                  <c:v>5897.9702110764192</c:v>
                </c:pt>
                <c:pt idx="13">
                  <c:v>3688.0371885523437</c:v>
                </c:pt>
                <c:pt idx="14">
                  <c:v>6292.4363894842936</c:v>
                </c:pt>
                <c:pt idx="15">
                  <c:v>6540.6892533042828</c:v>
                </c:pt>
                <c:pt idx="16">
                  <c:v>6693.5303485004451</c:v>
                </c:pt>
                <c:pt idx="17">
                  <c:v>6738.9097715020562</c:v>
                </c:pt>
                <c:pt idx="18">
                  <c:v>108.1076139234831</c:v>
                </c:pt>
                <c:pt idx="19">
                  <c:v>163.89084539184239</c:v>
                </c:pt>
                <c:pt idx="20">
                  <c:v>166.8672862441413</c:v>
                </c:pt>
                <c:pt idx="21">
                  <c:v>115.96171149054419</c:v>
                </c:pt>
                <c:pt idx="22">
                  <c:v>111.54259465259238</c:v>
                </c:pt>
                <c:pt idx="23">
                  <c:v>59.458007533867075</c:v>
                </c:pt>
                <c:pt idx="24">
                  <c:v>19.635470114768921</c:v>
                </c:pt>
                <c:pt idx="25">
                  <c:v>3.1719427158322229</c:v>
                </c:pt>
                <c:pt idx="26">
                  <c:v>0.10884096550343622</c:v>
                </c:pt>
                <c:pt idx="27">
                  <c:v>393.50184334919618</c:v>
                </c:pt>
                <c:pt idx="28">
                  <c:v>368.89231554759419</c:v>
                </c:pt>
                <c:pt idx="29">
                  <c:v>292.94811119203501</c:v>
                </c:pt>
                <c:pt idx="30">
                  <c:v>161.72687729864319</c:v>
                </c:pt>
                <c:pt idx="31">
                  <c:v>422.39432209894733</c:v>
                </c:pt>
                <c:pt idx="32">
                  <c:v>76.715915423545283</c:v>
                </c:pt>
                <c:pt idx="33">
                  <c:v>22.721955805761919</c:v>
                </c:pt>
                <c:pt idx="34">
                  <c:v>4.6094956511720113</c:v>
                </c:pt>
                <c:pt idx="35">
                  <c:v>7.5103825949072656</c:v>
                </c:pt>
                <c:pt idx="36">
                  <c:v>32.946500169144855</c:v>
                </c:pt>
                <c:pt idx="37">
                  <c:v>25.529472225699671</c:v>
                </c:pt>
                <c:pt idx="38">
                  <c:v>16.174683567287865</c:v>
                </c:pt>
                <c:pt idx="39">
                  <c:v>5.6891967604418268</c:v>
                </c:pt>
                <c:pt idx="40">
                  <c:v>28.773192668723183</c:v>
                </c:pt>
                <c:pt idx="41">
                  <c:v>1.5534163863192603</c:v>
                </c:pt>
                <c:pt idx="42">
                  <c:v>0.2888886868296045</c:v>
                </c:pt>
                <c:pt idx="43">
                  <c:v>6.5775283183205245E-3</c:v>
                </c:pt>
                <c:pt idx="44">
                  <c:v>0.2790944173908752</c:v>
                </c:pt>
                <c:pt idx="45">
                  <c:v>19.04405669222777</c:v>
                </c:pt>
                <c:pt idx="46">
                  <c:v>19.148860426692139</c:v>
                </c:pt>
                <c:pt idx="47">
                  <c:v>13.133262444090317</c:v>
                </c:pt>
                <c:pt idx="48">
                  <c:v>5.9750968441861323</c:v>
                </c:pt>
                <c:pt idx="49">
                  <c:v>19.279987391940487</c:v>
                </c:pt>
                <c:pt idx="50">
                  <c:v>1.8028322012950888</c:v>
                </c:pt>
                <c:pt idx="51">
                  <c:v>0.56039744386088719</c:v>
                </c:pt>
                <c:pt idx="52">
                  <c:v>2.9996274981042386E-2</c:v>
                </c:pt>
                <c:pt idx="53">
                  <c:v>2.7826287235866142E-4</c:v>
                </c:pt>
                <c:pt idx="54">
                  <c:v>12.45167083396881</c:v>
                </c:pt>
                <c:pt idx="55">
                  <c:v>10.438928227331706</c:v>
                </c:pt>
                <c:pt idx="56">
                  <c:v>11.330964292854942</c:v>
                </c:pt>
                <c:pt idx="57">
                  <c:v>5.174216867559891</c:v>
                </c:pt>
                <c:pt idx="58">
                  <c:v>14.929243683640921</c:v>
                </c:pt>
                <c:pt idx="59">
                  <c:v>2.0495849458331445</c:v>
                </c:pt>
                <c:pt idx="60">
                  <c:v>0.25383142266451342</c:v>
                </c:pt>
                <c:pt idx="61">
                  <c:v>9.3729509462205842E-3</c:v>
                </c:pt>
                <c:pt idx="62">
                  <c:v>1.3744564120493074E-4</c:v>
                </c:pt>
                <c:pt idx="63">
                  <c:v>729.41956069993012</c:v>
                </c:pt>
                <c:pt idx="64">
                  <c:v>863.47140724661256</c:v>
                </c:pt>
                <c:pt idx="65">
                  <c:v>1280.2285786230163</c:v>
                </c:pt>
                <c:pt idx="66">
                  <c:v>1463.9704248662388</c:v>
                </c:pt>
                <c:pt idx="67">
                  <c:v>637.4884781266129</c:v>
                </c:pt>
                <c:pt idx="68">
                  <c:v>1697.1036643243513</c:v>
                </c:pt>
                <c:pt idx="69">
                  <c:v>1939.5886760523008</c:v>
                </c:pt>
                <c:pt idx="70">
                  <c:v>2162.1698250209233</c:v>
                </c:pt>
                <c:pt idx="71">
                  <c:v>2444.9445195279136</c:v>
                </c:pt>
                <c:pt idx="72">
                  <c:v>709.15435750759355</c:v>
                </c:pt>
                <c:pt idx="73">
                  <c:v>826.19395338170818</c:v>
                </c:pt>
                <c:pt idx="74">
                  <c:v>1008.3476615720796</c:v>
                </c:pt>
                <c:pt idx="75">
                  <c:v>947.78965079619866</c:v>
                </c:pt>
                <c:pt idx="76">
                  <c:v>610.58246306451269</c:v>
                </c:pt>
                <c:pt idx="77">
                  <c:v>984.60633900274047</c:v>
                </c:pt>
                <c:pt idx="78">
                  <c:v>969.52438289762097</c:v>
                </c:pt>
                <c:pt idx="79">
                  <c:v>972.16625876162561</c:v>
                </c:pt>
                <c:pt idx="80">
                  <c:v>885.92726152904891</c:v>
                </c:pt>
                <c:pt idx="81">
                  <c:v>599.75299865093928</c:v>
                </c:pt>
                <c:pt idx="82">
                  <c:v>839.5037246827327</c:v>
                </c:pt>
                <c:pt idx="83">
                  <c:v>793.28192494939833</c:v>
                </c:pt>
                <c:pt idx="84">
                  <c:v>990.43733165752042</c:v>
                </c:pt>
                <c:pt idx="85">
                  <c:v>452.14413419240145</c:v>
                </c:pt>
                <c:pt idx="86">
                  <c:v>1142.6285863513319</c:v>
                </c:pt>
                <c:pt idx="87">
                  <c:v>1362.8709853237924</c:v>
                </c:pt>
                <c:pt idx="88">
                  <c:v>1535.3222606055083</c:v>
                </c:pt>
                <c:pt idx="89">
                  <c:v>1620.1001595134737</c:v>
                </c:pt>
                <c:pt idx="90">
                  <c:v>243.74735670694173</c:v>
                </c:pt>
                <c:pt idx="91">
                  <c:v>260.44009274283133</c:v>
                </c:pt>
                <c:pt idx="92">
                  <c:v>347.32746867591209</c:v>
                </c:pt>
                <c:pt idx="93">
                  <c:v>383.07077088582332</c:v>
                </c:pt>
                <c:pt idx="94">
                  <c:v>241.01530527113806</c:v>
                </c:pt>
                <c:pt idx="95">
                  <c:v>422.40872375200388</c:v>
                </c:pt>
                <c:pt idx="96">
                  <c:v>452.9332616354634</c:v>
                </c:pt>
                <c:pt idx="97">
                  <c:v>480.70434665242556</c:v>
                </c:pt>
                <c:pt idx="98">
                  <c:v>511.09067211572847</c:v>
                </c:pt>
                <c:pt idx="99">
                  <c:v>95.460675188143242</c:v>
                </c:pt>
                <c:pt idx="100">
                  <c:v>103.67297994531147</c:v>
                </c:pt>
                <c:pt idx="101">
                  <c:v>86.146178043186936</c:v>
                </c:pt>
                <c:pt idx="102">
                  <c:v>98.277633372836519</c:v>
                </c:pt>
                <c:pt idx="103">
                  <c:v>89.820322894894971</c:v>
                </c:pt>
                <c:pt idx="104">
                  <c:v>111.65476993512725</c:v>
                </c:pt>
                <c:pt idx="105">
                  <c:v>131.86798530895123</c:v>
                </c:pt>
                <c:pt idx="106">
                  <c:v>153.85223266358824</c:v>
                </c:pt>
                <c:pt idx="107">
                  <c:v>196.2232082131228</c:v>
                </c:pt>
                <c:pt idx="108">
                  <c:v>1820.5565670984288</c:v>
                </c:pt>
                <c:pt idx="109">
                  <c:v>1916.6685275282016</c:v>
                </c:pt>
                <c:pt idx="110">
                  <c:v>2403.6213574974081</c:v>
                </c:pt>
                <c:pt idx="111">
                  <c:v>2417.116138933693</c:v>
                </c:pt>
                <c:pt idx="112">
                  <c:v>1759.4818534738438</c:v>
                </c:pt>
                <c:pt idx="113">
                  <c:v>2426.214435361625</c:v>
                </c:pt>
                <c:pt idx="114">
                  <c:v>2397.9345541272551</c:v>
                </c:pt>
                <c:pt idx="115">
                  <c:v>2353.8933051614476</c:v>
                </c:pt>
                <c:pt idx="116">
                  <c:v>2295.3764696016219</c:v>
                </c:pt>
                <c:pt idx="117">
                  <c:v>40.37831623622256</c:v>
                </c:pt>
                <c:pt idx="118">
                  <c:v>31.848415080755508</c:v>
                </c:pt>
                <c:pt idx="119">
                  <c:v>20.986734914098172</c:v>
                </c:pt>
                <c:pt idx="120">
                  <c:v>11.130565040908111</c:v>
                </c:pt>
                <c:pt idx="121">
                  <c:v>43.874971536966342</c:v>
                </c:pt>
                <c:pt idx="122">
                  <c:v>7.6699132361191946</c:v>
                </c:pt>
                <c:pt idx="123">
                  <c:v>1.3739900090756039</c:v>
                </c:pt>
                <c:pt idx="124">
                  <c:v>7.477247645551803E-2</c:v>
                </c:pt>
                <c:pt idx="125">
                  <c:v>7.1567453531210022E-4</c:v>
                </c:pt>
                <c:pt idx="126">
                  <c:v>78.70815080602847</c:v>
                </c:pt>
                <c:pt idx="127">
                  <c:v>52.461661222681457</c:v>
                </c:pt>
                <c:pt idx="128">
                  <c:v>22.26011453250079</c:v>
                </c:pt>
                <c:pt idx="129">
                  <c:v>4.7650907667349456</c:v>
                </c:pt>
                <c:pt idx="130">
                  <c:v>88.216173080582053</c:v>
                </c:pt>
                <c:pt idx="131">
                  <c:v>0.74371136130433546</c:v>
                </c:pt>
                <c:pt idx="132">
                  <c:v>4.868821028506605E-2</c:v>
                </c:pt>
                <c:pt idx="133">
                  <c:v>1.296734482689661</c:v>
                </c:pt>
                <c:pt idx="134">
                  <c:v>5.187169965379324</c:v>
                </c:pt>
                <c:pt idx="135">
                  <c:v>45.332682349056086</c:v>
                </c:pt>
                <c:pt idx="136">
                  <c:v>29.787562989498561</c:v>
                </c:pt>
                <c:pt idx="137">
                  <c:v>18.903946606103688</c:v>
                </c:pt>
                <c:pt idx="138">
                  <c:v>7.8346333159160935</c:v>
                </c:pt>
                <c:pt idx="139">
                  <c:v>49.080225022306358</c:v>
                </c:pt>
                <c:pt idx="140">
                  <c:v>2.1372334463097475</c:v>
                </c:pt>
                <c:pt idx="141">
                  <c:v>0.31599101218238723</c:v>
                </c:pt>
                <c:pt idx="142">
                  <c:v>5.8597722875495433E-3</c:v>
                </c:pt>
                <c:pt idx="143">
                  <c:v>0.66542005236652357</c:v>
                </c:pt>
                <c:pt idx="144">
                  <c:v>35.364076123029946</c:v>
                </c:pt>
                <c:pt idx="145">
                  <c:v>19.714926792049663</c:v>
                </c:pt>
                <c:pt idx="146">
                  <c:v>14.440972294314033</c:v>
                </c:pt>
                <c:pt idx="147">
                  <c:v>3.0005524446209351</c:v>
                </c:pt>
                <c:pt idx="148">
                  <c:v>42.191498898062882</c:v>
                </c:pt>
                <c:pt idx="149">
                  <c:v>0.62548223062859987</c:v>
                </c:pt>
                <c:pt idx="150">
                  <c:v>2.3394059302344949E-2</c:v>
                </c:pt>
                <c:pt idx="151">
                  <c:v>5.3125058040438995E-4</c:v>
                </c:pt>
                <c:pt idx="152">
                  <c:v>1.2686585011608096</c:v>
                </c:pt>
                <c:pt idx="153">
                  <c:v>21.168776216034722</c:v>
                </c:pt>
                <c:pt idx="154">
                  <c:v>16.071643191043115</c:v>
                </c:pt>
                <c:pt idx="155">
                  <c:v>8.8501462966439792</c:v>
                </c:pt>
                <c:pt idx="156">
                  <c:v>2.1958137677310701</c:v>
                </c:pt>
                <c:pt idx="157">
                  <c:v>24.506435164132689</c:v>
                </c:pt>
                <c:pt idx="158">
                  <c:v>0.675734081868825</c:v>
                </c:pt>
                <c:pt idx="159">
                  <c:v>0.22130484679259177</c:v>
                </c:pt>
                <c:pt idx="160">
                  <c:v>1.3708199081072854E-2</c:v>
                </c:pt>
                <c:pt idx="161">
                  <c:v>6.7310057420692527E-5</c:v>
                </c:pt>
                <c:pt idx="162">
                  <c:v>16.743684203724218</c:v>
                </c:pt>
                <c:pt idx="163">
                  <c:v>23.403592394963319</c:v>
                </c:pt>
                <c:pt idx="164">
                  <c:v>23.705718618791007</c:v>
                </c:pt>
                <c:pt idx="165">
                  <c:v>27.757088847131559</c:v>
                </c:pt>
                <c:pt idx="166">
                  <c:v>11.563866881727161</c:v>
                </c:pt>
                <c:pt idx="167">
                  <c:v>29.790506603308039</c:v>
                </c:pt>
                <c:pt idx="168">
                  <c:v>32.594950022906843</c:v>
                </c:pt>
                <c:pt idx="169">
                  <c:v>37.125642829729244</c:v>
                </c:pt>
                <c:pt idx="170">
                  <c:v>34.219743446476897</c:v>
                </c:pt>
              </c:numCache>
            </c:numRef>
          </c:val>
          <c:extLst>
            <c:ext xmlns:c16="http://schemas.microsoft.com/office/drawing/2014/chart" uri="{C3380CC4-5D6E-409C-BE32-E72D297353CC}">
              <c16:uniqueId val="{00000002-ADDE-4708-8AE6-15FF93C489D0}"/>
            </c:ext>
          </c:extLst>
        </c:ser>
        <c:ser>
          <c:idx val="3"/>
          <c:order val="3"/>
          <c:tx>
            <c:strRef>
              <c:f>ELEconTWh2groups...FORMAT!$E$3:$E$4</c:f>
              <c:strCache>
                <c:ptCount val="1"/>
                <c:pt idx="0">
                  <c:v>ccs</c:v>
                </c:pt>
              </c:strCache>
            </c:strRef>
          </c:tx>
          <c:spPr>
            <a:pattFill prst="wdUpDiag">
              <a:fgClr>
                <a:schemeClr val="bg1">
                  <a:lumMod val="75000"/>
                </a:schemeClr>
              </a:fgClr>
              <a:bgClr>
                <a:schemeClr val="tx1"/>
              </a:bgClr>
            </a:patt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ELEconTWh2groups...FORMAT!$E$5:$E$195</c:f>
              <c:numCache>
                <c:formatCode>General</c:formatCode>
                <c:ptCount val="171"/>
                <c:pt idx="3">
                  <c:v>8.7256852899892018E-2</c:v>
                </c:pt>
                <c:pt idx="4">
                  <c:v>1.646443365671546E-8</c:v>
                </c:pt>
                <c:pt idx="5">
                  <c:v>0.13889942244999104</c:v>
                </c:pt>
                <c:pt idx="6">
                  <c:v>0.17926682067117805</c:v>
                </c:pt>
                <c:pt idx="7">
                  <c:v>0.20960508723900168</c:v>
                </c:pt>
                <c:pt idx="8">
                  <c:v>0.25516112509877498</c:v>
                </c:pt>
                <c:pt idx="18">
                  <c:v>8.2450934968392176E-10</c:v>
                </c:pt>
                <c:pt idx="19">
                  <c:v>8.2457551897618941E-10</c:v>
                </c:pt>
                <c:pt idx="20">
                  <c:v>8.2511375509852769E-10</c:v>
                </c:pt>
                <c:pt idx="21">
                  <c:v>37.323112500433268</c:v>
                </c:pt>
                <c:pt idx="22">
                  <c:v>3.1271653821995926E-8</c:v>
                </c:pt>
                <c:pt idx="23">
                  <c:v>74.646225000433787</c:v>
                </c:pt>
                <c:pt idx="24">
                  <c:v>111.87446011988438</c:v>
                </c:pt>
                <c:pt idx="25">
                  <c:v>136.25526413291456</c:v>
                </c:pt>
                <c:pt idx="26">
                  <c:v>83.748107239258701</c:v>
                </c:pt>
                <c:pt idx="27">
                  <c:v>5.967356719871475E-9</c:v>
                </c:pt>
                <c:pt idx="28">
                  <c:v>5.9667152330078466E-9</c:v>
                </c:pt>
                <c:pt idx="29">
                  <c:v>5.9692977227854271E-9</c:v>
                </c:pt>
                <c:pt idx="30">
                  <c:v>57.262314795705244</c:v>
                </c:pt>
                <c:pt idx="31">
                  <c:v>8.5004492500484474E-8</c:v>
                </c:pt>
                <c:pt idx="32">
                  <c:v>88.528199649623474</c:v>
                </c:pt>
                <c:pt idx="33">
                  <c:v>118.65915730057507</c:v>
                </c:pt>
                <c:pt idx="34">
                  <c:v>136.38007688032076</c:v>
                </c:pt>
                <c:pt idx="35">
                  <c:v>83.748107239258701</c:v>
                </c:pt>
                <c:pt idx="39">
                  <c:v>0.80803880969884001</c:v>
                </c:pt>
                <c:pt idx="41">
                  <c:v>0.66247407043115691</c:v>
                </c:pt>
                <c:pt idx="42">
                  <c:v>9.699562527581429E-2</c:v>
                </c:pt>
                <c:pt idx="48">
                  <c:v>6.7473388678514166</c:v>
                </c:pt>
                <c:pt idx="50">
                  <c:v>5.2654271957905401</c:v>
                </c:pt>
                <c:pt idx="51">
                  <c:v>2.416914681441158</c:v>
                </c:pt>
                <c:pt idx="52">
                  <c:v>3.4552262694382829E-2</c:v>
                </c:pt>
                <c:pt idx="54">
                  <c:v>0</c:v>
                </c:pt>
                <c:pt idx="55">
                  <c:v>0</c:v>
                </c:pt>
                <c:pt idx="56">
                  <c:v>0</c:v>
                </c:pt>
                <c:pt idx="57">
                  <c:v>0.60786045959733226</c:v>
                </c:pt>
                <c:pt idx="58">
                  <c:v>0</c:v>
                </c:pt>
                <c:pt idx="59">
                  <c:v>0.74621861836021353</c:v>
                </c:pt>
                <c:pt idx="60">
                  <c:v>0.27535941956509558</c:v>
                </c:pt>
                <c:pt idx="61">
                  <c:v>0</c:v>
                </c:pt>
                <c:pt idx="62">
                  <c:v>0</c:v>
                </c:pt>
                <c:pt idx="66">
                  <c:v>0.41772483931373783</c:v>
                </c:pt>
                <c:pt idx="67">
                  <c:v>3.4421621109004263E-10</c:v>
                </c:pt>
                <c:pt idx="68">
                  <c:v>0.68686939469333641</c:v>
                </c:pt>
                <c:pt idx="69">
                  <c:v>0.90427750628621206</c:v>
                </c:pt>
                <c:pt idx="70">
                  <c:v>1.1000623515918737</c:v>
                </c:pt>
                <c:pt idx="71">
                  <c:v>1.2609676858048693</c:v>
                </c:pt>
                <c:pt idx="72">
                  <c:v>2.091043871388365E-8</c:v>
                </c:pt>
                <c:pt idx="73">
                  <c:v>2.0910183806677196E-8</c:v>
                </c:pt>
                <c:pt idx="76">
                  <c:v>2.2448653602680224E-8</c:v>
                </c:pt>
                <c:pt idx="84">
                  <c:v>0.47858276395051558</c:v>
                </c:pt>
                <c:pt idx="86">
                  <c:v>0.89410806529751463</c:v>
                </c:pt>
                <c:pt idx="87">
                  <c:v>1.2061073105625075</c:v>
                </c:pt>
                <c:pt idx="88">
                  <c:v>1.2521163655826024</c:v>
                </c:pt>
                <c:pt idx="89">
                  <c:v>0.78867643883161742</c:v>
                </c:pt>
                <c:pt idx="90">
                  <c:v>5.5380000585358857E-10</c:v>
                </c:pt>
                <c:pt idx="91">
                  <c:v>9.2791985206730487E-10</c:v>
                </c:pt>
                <c:pt idx="94">
                  <c:v>2.5924088531414924E-7</c:v>
                </c:pt>
                <c:pt idx="108">
                  <c:v>1.0611930889581345E-8</c:v>
                </c:pt>
                <c:pt idx="109">
                  <c:v>1.0611934442295023E-8</c:v>
                </c:pt>
                <c:pt idx="112">
                  <c:v>1.0658387950002179E-8</c:v>
                </c:pt>
                <c:pt idx="117">
                  <c:v>5.433310468205832E-10</c:v>
                </c:pt>
                <c:pt idx="118">
                  <c:v>5.4286486417254309E-10</c:v>
                </c:pt>
                <c:pt idx="119">
                  <c:v>5.4390281167826515E-10</c:v>
                </c:pt>
                <c:pt idx="120">
                  <c:v>3.0812209101661607</c:v>
                </c:pt>
                <c:pt idx="121">
                  <c:v>9.5381413878214971E-9</c:v>
                </c:pt>
                <c:pt idx="122">
                  <c:v>4.5828463206642081</c:v>
                </c:pt>
                <c:pt idx="123">
                  <c:v>3.9392915489907363</c:v>
                </c:pt>
                <c:pt idx="124">
                  <c:v>9.0260484711822131E-2</c:v>
                </c:pt>
                <c:pt idx="126">
                  <c:v>2.2030553492591309E-9</c:v>
                </c:pt>
                <c:pt idx="127">
                  <c:v>2.2030583468612974E-9</c:v>
                </c:pt>
                <c:pt idx="128">
                  <c:v>2.2032481949985083E-9</c:v>
                </c:pt>
                <c:pt idx="129">
                  <c:v>1.9702634082745205</c:v>
                </c:pt>
                <c:pt idx="130">
                  <c:v>2.5325909480677922E-8</c:v>
                </c:pt>
                <c:pt idx="131">
                  <c:v>0.22016657722513899</c:v>
                </c:pt>
                <c:pt idx="135">
                  <c:v>1.7119100581552971E-10</c:v>
                </c:pt>
                <c:pt idx="136">
                  <c:v>1.7113915840027971E-10</c:v>
                </c:pt>
                <c:pt idx="137">
                  <c:v>1.7125784124161214E-10</c:v>
                </c:pt>
                <c:pt idx="138">
                  <c:v>1.261416510053484</c:v>
                </c:pt>
                <c:pt idx="139">
                  <c:v>2.1710231945526459E-9</c:v>
                </c:pt>
                <c:pt idx="140">
                  <c:v>0.57875027536998824</c:v>
                </c:pt>
                <c:pt idx="144">
                  <c:v>1.4851990748354638E-9</c:v>
                </c:pt>
                <c:pt idx="145">
                  <c:v>1.4852323815262025E-9</c:v>
                </c:pt>
                <c:pt idx="146">
                  <c:v>1.4854426577670665E-9</c:v>
                </c:pt>
                <c:pt idx="147">
                  <c:v>5.1247379937576758</c:v>
                </c:pt>
                <c:pt idx="148">
                  <c:v>1.2984608721566815E-8</c:v>
                </c:pt>
                <c:pt idx="149">
                  <c:v>1.3978014453629211</c:v>
                </c:pt>
                <c:pt idx="153">
                  <c:v>7.4007089345684562E-10</c:v>
                </c:pt>
                <c:pt idx="154">
                  <c:v>7.398449630713344E-10</c:v>
                </c:pt>
                <c:pt idx="155">
                  <c:v>7.4033246200144731E-10</c:v>
                </c:pt>
                <c:pt idx="156">
                  <c:v>0.33832533587253644</c:v>
                </c:pt>
                <c:pt idx="157">
                  <c:v>3.7131558938696685E-9</c:v>
                </c:pt>
                <c:pt idx="158">
                  <c:v>0.42829014598553039</c:v>
                </c:pt>
                <c:pt idx="159">
                  <c:v>5.6135905417908027E-2</c:v>
                </c:pt>
                <c:pt idx="162">
                  <c:v>1.8716383998196306E-10</c:v>
                </c:pt>
                <c:pt idx="163">
                  <c:v>1.8624635167441284E-10</c:v>
                </c:pt>
                <c:pt idx="164">
                  <c:v>1.888664780125282E-10</c:v>
                </c:pt>
                <c:pt idx="165">
                  <c:v>0.23285081754072268</c:v>
                </c:pt>
                <c:pt idx="166">
                  <c:v>1.2101631030603244E-8</c:v>
                </c:pt>
                <c:pt idx="167">
                  <c:v>0.30502304337441188</c:v>
                </c:pt>
                <c:pt idx="168">
                  <c:v>0.41007632000187932</c:v>
                </c:pt>
                <c:pt idx="169">
                  <c:v>0.64260817728824904</c:v>
                </c:pt>
                <c:pt idx="170">
                  <c:v>0.36219430189455215</c:v>
                </c:pt>
              </c:numCache>
            </c:numRef>
          </c:val>
          <c:extLst>
            <c:ext xmlns:c16="http://schemas.microsoft.com/office/drawing/2014/chart" uri="{C3380CC4-5D6E-409C-BE32-E72D297353CC}">
              <c16:uniqueId val="{00000003-ADDE-4708-8AE6-15FF93C489D0}"/>
            </c:ext>
          </c:extLst>
        </c:ser>
        <c:ser>
          <c:idx val="4"/>
          <c:order val="4"/>
          <c:tx>
            <c:strRef>
              <c:f>ELEconTWh2groups...FORMAT!$F$3:$F$4</c:f>
              <c:strCache>
                <c:ptCount val="1"/>
                <c:pt idx="0">
                  <c:v>gas</c:v>
                </c:pt>
              </c:strCache>
            </c:strRef>
          </c:tx>
          <c:spPr>
            <a:solidFill>
              <a:srgbClr val="FFCC00"/>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ELEconTWh2groups...FORMAT!$F$5:$F$195</c:f>
              <c:numCache>
                <c:formatCode>General</c:formatCode>
                <c:ptCount val="171"/>
                <c:pt idx="0">
                  <c:v>27.575941696158253</c:v>
                </c:pt>
                <c:pt idx="1">
                  <c:v>31.382956012587087</c:v>
                </c:pt>
                <c:pt idx="2">
                  <c:v>38.805012472805899</c:v>
                </c:pt>
                <c:pt idx="3">
                  <c:v>42.842124500026131</c:v>
                </c:pt>
                <c:pt idx="4">
                  <c:v>25.099371918923886</c:v>
                </c:pt>
                <c:pt idx="5">
                  <c:v>50.7503090274285</c:v>
                </c:pt>
                <c:pt idx="6">
                  <c:v>59.089179950658789</c:v>
                </c:pt>
                <c:pt idx="7">
                  <c:v>67.75314322064429</c:v>
                </c:pt>
                <c:pt idx="8">
                  <c:v>73.356321093849232</c:v>
                </c:pt>
                <c:pt idx="9">
                  <c:v>97.673192904732204</c:v>
                </c:pt>
                <c:pt idx="10">
                  <c:v>101.50696945347795</c:v>
                </c:pt>
                <c:pt idx="11">
                  <c:v>99.705501870668357</c:v>
                </c:pt>
                <c:pt idx="12">
                  <c:v>100.56595000873079</c:v>
                </c:pt>
                <c:pt idx="13">
                  <c:v>95.150532717272483</c:v>
                </c:pt>
                <c:pt idx="14">
                  <c:v>99.897799509505532</c:v>
                </c:pt>
                <c:pt idx="15">
                  <c:v>98.050224889902665</c:v>
                </c:pt>
                <c:pt idx="16">
                  <c:v>94.205836274009769</c:v>
                </c:pt>
                <c:pt idx="17">
                  <c:v>83.377358943575615</c:v>
                </c:pt>
                <c:pt idx="18">
                  <c:v>87.658417032269853</c:v>
                </c:pt>
                <c:pt idx="19">
                  <c:v>108.07980203850815</c:v>
                </c:pt>
                <c:pt idx="20">
                  <c:v>124.56058099981583</c:v>
                </c:pt>
                <c:pt idx="21">
                  <c:v>124.84906515229385</c:v>
                </c:pt>
                <c:pt idx="22">
                  <c:v>83.810246061944454</c:v>
                </c:pt>
                <c:pt idx="23">
                  <c:v>121.37789357210625</c:v>
                </c:pt>
                <c:pt idx="24">
                  <c:v>85.382458676173556</c:v>
                </c:pt>
                <c:pt idx="25">
                  <c:v>21.98354783624675</c:v>
                </c:pt>
                <c:pt idx="26">
                  <c:v>3.9639327353908484</c:v>
                </c:pt>
                <c:pt idx="27">
                  <c:v>611.28186130777965</c:v>
                </c:pt>
                <c:pt idx="28">
                  <c:v>614.8951556246592</c:v>
                </c:pt>
                <c:pt idx="29">
                  <c:v>742.48289082808901</c:v>
                </c:pt>
                <c:pt idx="30">
                  <c:v>572.77327759332934</c:v>
                </c:pt>
                <c:pt idx="31">
                  <c:v>592.2144575675029</c:v>
                </c:pt>
                <c:pt idx="32">
                  <c:v>371.7557299048317</c:v>
                </c:pt>
                <c:pt idx="33">
                  <c:v>176.15134601730594</c:v>
                </c:pt>
                <c:pt idx="34">
                  <c:v>40.349603097477001</c:v>
                </c:pt>
                <c:pt idx="35">
                  <c:v>11.018655660923191</c:v>
                </c:pt>
                <c:pt idx="36">
                  <c:v>44.491550396917148</c:v>
                </c:pt>
                <c:pt idx="37">
                  <c:v>44.877593985039653</c:v>
                </c:pt>
                <c:pt idx="38">
                  <c:v>55.440095623179786</c:v>
                </c:pt>
                <c:pt idx="39">
                  <c:v>38.005778534916459</c:v>
                </c:pt>
                <c:pt idx="40">
                  <c:v>37.598719169241349</c:v>
                </c:pt>
                <c:pt idx="41">
                  <c:v>24.11454610286815</c:v>
                </c:pt>
                <c:pt idx="42">
                  <c:v>11.829192256810702</c:v>
                </c:pt>
                <c:pt idx="43">
                  <c:v>3.5089273656949018</c:v>
                </c:pt>
                <c:pt idx="44">
                  <c:v>0.3020004571319021</c:v>
                </c:pt>
                <c:pt idx="45">
                  <c:v>53.969338052989187</c:v>
                </c:pt>
                <c:pt idx="46">
                  <c:v>55.718950599629281</c:v>
                </c:pt>
                <c:pt idx="47">
                  <c:v>107.76392804867038</c:v>
                </c:pt>
                <c:pt idx="48">
                  <c:v>88.347501461726395</c:v>
                </c:pt>
                <c:pt idx="49">
                  <c:v>54.864966706269769</c:v>
                </c:pt>
                <c:pt idx="50">
                  <c:v>50.032102983961821</c:v>
                </c:pt>
                <c:pt idx="51">
                  <c:v>18.102670897678756</c:v>
                </c:pt>
                <c:pt idx="52">
                  <c:v>2.5864633676219659</c:v>
                </c:pt>
                <c:pt idx="53">
                  <c:v>8.8573986548179065E-2</c:v>
                </c:pt>
                <c:pt idx="54">
                  <c:v>24.048512464276282</c:v>
                </c:pt>
                <c:pt idx="55">
                  <c:v>21.191415028876452</c:v>
                </c:pt>
                <c:pt idx="56">
                  <c:v>18.07827120870877</c:v>
                </c:pt>
                <c:pt idx="57">
                  <c:v>9.2673047225231286</c:v>
                </c:pt>
                <c:pt idx="58">
                  <c:v>26.741519998984145</c:v>
                </c:pt>
                <c:pt idx="59">
                  <c:v>5.1100223533372464</c:v>
                </c:pt>
                <c:pt idx="60">
                  <c:v>3.3210815288706992</c:v>
                </c:pt>
                <c:pt idx="61">
                  <c:v>0.44867786992723591</c:v>
                </c:pt>
                <c:pt idx="62">
                  <c:v>1.3227598183478802E-2</c:v>
                </c:pt>
                <c:pt idx="63">
                  <c:v>118.66786011762048</c:v>
                </c:pt>
                <c:pt idx="64">
                  <c:v>135.23350441875084</c:v>
                </c:pt>
                <c:pt idx="65">
                  <c:v>203.833945257751</c:v>
                </c:pt>
                <c:pt idx="66">
                  <c:v>244.26300528937085</c:v>
                </c:pt>
                <c:pt idx="67">
                  <c:v>108.53016244545958</c:v>
                </c:pt>
                <c:pt idx="68">
                  <c:v>278.33235105134617</c:v>
                </c:pt>
                <c:pt idx="69">
                  <c:v>304.19084401384339</c:v>
                </c:pt>
                <c:pt idx="70">
                  <c:v>325.1857486351941</c:v>
                </c:pt>
                <c:pt idx="71">
                  <c:v>357.91024422623428</c:v>
                </c:pt>
                <c:pt idx="72">
                  <c:v>859.99073326541122</c:v>
                </c:pt>
                <c:pt idx="73">
                  <c:v>968.50386880935048</c:v>
                </c:pt>
                <c:pt idx="74">
                  <c:v>1330.8549301894175</c:v>
                </c:pt>
                <c:pt idx="75">
                  <c:v>1382.5974426769694</c:v>
                </c:pt>
                <c:pt idx="76">
                  <c:v>771.28289110123046</c:v>
                </c:pt>
                <c:pt idx="77">
                  <c:v>1503.5180269232699</c:v>
                </c:pt>
                <c:pt idx="78">
                  <c:v>1583.7651229879989</c:v>
                </c:pt>
                <c:pt idx="79">
                  <c:v>1645.8657462251965</c:v>
                </c:pt>
                <c:pt idx="80">
                  <c:v>1688.5459806436702</c:v>
                </c:pt>
                <c:pt idx="81">
                  <c:v>1002.8414372491068</c:v>
                </c:pt>
                <c:pt idx="82">
                  <c:v>1214.1943923730109</c:v>
                </c:pt>
                <c:pt idx="83">
                  <c:v>2440.7603764806991</c:v>
                </c:pt>
                <c:pt idx="84">
                  <c:v>2852.342652262867</c:v>
                </c:pt>
                <c:pt idx="85">
                  <c:v>861.95463084513028</c:v>
                </c:pt>
                <c:pt idx="86">
                  <c:v>3272.9388673140097</c:v>
                </c:pt>
                <c:pt idx="87">
                  <c:v>3552.3106299579654</c:v>
                </c:pt>
                <c:pt idx="88">
                  <c:v>3682.5784960466167</c:v>
                </c:pt>
                <c:pt idx="89">
                  <c:v>3745.7219164141843</c:v>
                </c:pt>
                <c:pt idx="90">
                  <c:v>0</c:v>
                </c:pt>
                <c:pt idx="91">
                  <c:v>0</c:v>
                </c:pt>
                <c:pt idx="92">
                  <c:v>0</c:v>
                </c:pt>
                <c:pt idx="93">
                  <c:v>0</c:v>
                </c:pt>
                <c:pt idx="94">
                  <c:v>0</c:v>
                </c:pt>
                <c:pt idx="95">
                  <c:v>0</c:v>
                </c:pt>
                <c:pt idx="96">
                  <c:v>0</c:v>
                </c:pt>
                <c:pt idx="97">
                  <c:v>0</c:v>
                </c:pt>
                <c:pt idx="98">
                  <c:v>0</c:v>
                </c:pt>
                <c:pt idx="99">
                  <c:v>528.52269436380402</c:v>
                </c:pt>
                <c:pt idx="100">
                  <c:v>552.6449907924291</c:v>
                </c:pt>
                <c:pt idx="101">
                  <c:v>853.42769124472284</c:v>
                </c:pt>
                <c:pt idx="102">
                  <c:v>931.03619449812663</c:v>
                </c:pt>
                <c:pt idx="103">
                  <c:v>519.20297747095765</c:v>
                </c:pt>
                <c:pt idx="104">
                  <c:v>1024.5002068565339</c:v>
                </c:pt>
                <c:pt idx="105">
                  <c:v>1078.6787271696289</c:v>
                </c:pt>
                <c:pt idx="106">
                  <c:v>1110.6584142396987</c:v>
                </c:pt>
                <c:pt idx="107">
                  <c:v>1163.1144281137638</c:v>
                </c:pt>
                <c:pt idx="108">
                  <c:v>1041.0229846677178</c:v>
                </c:pt>
                <c:pt idx="109">
                  <c:v>1060.5775671656838</c:v>
                </c:pt>
                <c:pt idx="110">
                  <c:v>1326.7600260712679</c:v>
                </c:pt>
                <c:pt idx="111">
                  <c:v>1336.4651906543882</c:v>
                </c:pt>
                <c:pt idx="112">
                  <c:v>1045.1995061097059</c:v>
                </c:pt>
                <c:pt idx="113">
                  <c:v>1351.7709153678099</c:v>
                </c:pt>
                <c:pt idx="114">
                  <c:v>1348.0024263023047</c:v>
                </c:pt>
                <c:pt idx="115">
                  <c:v>1323.84395946321</c:v>
                </c:pt>
                <c:pt idx="116">
                  <c:v>1329.6274163259523</c:v>
                </c:pt>
                <c:pt idx="117">
                  <c:v>151.81697052106142</c:v>
                </c:pt>
                <c:pt idx="118">
                  <c:v>156.29120515646628</c:v>
                </c:pt>
                <c:pt idx="119">
                  <c:v>181.33771357149772</c:v>
                </c:pt>
                <c:pt idx="120">
                  <c:v>143.62828485247169</c:v>
                </c:pt>
                <c:pt idx="121">
                  <c:v>144.50997649977214</c:v>
                </c:pt>
                <c:pt idx="122">
                  <c:v>87.592334916440535</c:v>
                </c:pt>
                <c:pt idx="123">
                  <c:v>32.586115734676497</c:v>
                </c:pt>
                <c:pt idx="124">
                  <c:v>6.8039334002128093</c:v>
                </c:pt>
                <c:pt idx="125">
                  <c:v>0.58492937412529267</c:v>
                </c:pt>
                <c:pt idx="126">
                  <c:v>5.8421583232925913</c:v>
                </c:pt>
                <c:pt idx="127">
                  <c:v>7.5110045278844924</c:v>
                </c:pt>
                <c:pt idx="128">
                  <c:v>4.6839032784268255</c:v>
                </c:pt>
                <c:pt idx="129">
                  <c:v>1.9858665093541785</c:v>
                </c:pt>
                <c:pt idx="130">
                  <c:v>5.9294574985007076</c:v>
                </c:pt>
                <c:pt idx="131">
                  <c:v>0.75344596132777863</c:v>
                </c:pt>
                <c:pt idx="132">
                  <c:v>0.2637136608044241</c:v>
                </c:pt>
                <c:pt idx="133">
                  <c:v>3.898356093906339E-2</c:v>
                </c:pt>
                <c:pt idx="134">
                  <c:v>5.7634307970281693</c:v>
                </c:pt>
                <c:pt idx="135">
                  <c:v>101.14014594747299</c:v>
                </c:pt>
                <c:pt idx="136">
                  <c:v>86.977462740544098</c:v>
                </c:pt>
                <c:pt idx="137">
                  <c:v>109.21029976537754</c:v>
                </c:pt>
                <c:pt idx="138">
                  <c:v>63.998696931115674</c:v>
                </c:pt>
                <c:pt idx="139">
                  <c:v>99.393789362029537</c:v>
                </c:pt>
                <c:pt idx="140">
                  <c:v>25.337246415108545</c:v>
                </c:pt>
                <c:pt idx="141">
                  <c:v>7.0563241479779339</c:v>
                </c:pt>
                <c:pt idx="142">
                  <c:v>1.6044898586250069</c:v>
                </c:pt>
                <c:pt idx="143">
                  <c:v>8.5688079098301645E-2</c:v>
                </c:pt>
                <c:pt idx="144">
                  <c:v>44.22472157813506</c:v>
                </c:pt>
                <c:pt idx="145">
                  <c:v>40.021062667590321</c:v>
                </c:pt>
                <c:pt idx="146">
                  <c:v>39.474203915363596</c:v>
                </c:pt>
                <c:pt idx="147">
                  <c:v>27.179824932991867</c:v>
                </c:pt>
                <c:pt idx="148">
                  <c:v>43.172787567866635</c:v>
                </c:pt>
                <c:pt idx="149">
                  <c:v>16.265731998018644</c:v>
                </c:pt>
                <c:pt idx="150">
                  <c:v>6.582918856804886</c:v>
                </c:pt>
                <c:pt idx="151">
                  <c:v>1.3295117036760853</c:v>
                </c:pt>
                <c:pt idx="152">
                  <c:v>5.240441219987222E-2</c:v>
                </c:pt>
                <c:pt idx="153">
                  <c:v>98.090046991364972</c:v>
                </c:pt>
                <c:pt idx="154">
                  <c:v>94.226658880120553</c:v>
                </c:pt>
                <c:pt idx="155">
                  <c:v>101.93389441704849</c:v>
                </c:pt>
                <c:pt idx="156">
                  <c:v>75.51095449593609</c:v>
                </c:pt>
                <c:pt idx="157">
                  <c:v>96.192994702894083</c:v>
                </c:pt>
                <c:pt idx="158">
                  <c:v>41.17240560166276</c:v>
                </c:pt>
                <c:pt idx="159">
                  <c:v>11.026870257508476</c:v>
                </c:pt>
                <c:pt idx="160">
                  <c:v>2.0450681345331807</c:v>
                </c:pt>
                <c:pt idx="161">
                  <c:v>0.16446822121714688</c:v>
                </c:pt>
                <c:pt idx="162">
                  <c:v>1000.9943539309739</c:v>
                </c:pt>
                <c:pt idx="163">
                  <c:v>1361.7735876327699</c:v>
                </c:pt>
                <c:pt idx="164">
                  <c:v>2818.1461595435462</c:v>
                </c:pt>
                <c:pt idx="165">
                  <c:v>3293.3084569280932</c:v>
                </c:pt>
                <c:pt idx="166">
                  <c:v>721.5181543030526</c:v>
                </c:pt>
                <c:pt idx="167">
                  <c:v>3542.0213061011832</c:v>
                </c:pt>
                <c:pt idx="168">
                  <c:v>3710.5384014584188</c:v>
                </c:pt>
                <c:pt idx="169">
                  <c:v>4008.6249387862263</c:v>
                </c:pt>
                <c:pt idx="170">
                  <c:v>3644.3694237499167</c:v>
                </c:pt>
              </c:numCache>
            </c:numRef>
          </c:val>
          <c:extLst>
            <c:ext xmlns:c16="http://schemas.microsoft.com/office/drawing/2014/chart" uri="{C3380CC4-5D6E-409C-BE32-E72D297353CC}">
              <c16:uniqueId val="{00000004-ADDE-4708-8AE6-15FF93C489D0}"/>
            </c:ext>
          </c:extLst>
        </c:ser>
        <c:ser>
          <c:idx val="5"/>
          <c:order val="5"/>
          <c:tx>
            <c:strRef>
              <c:f>ELEconTWh2groups...FORMAT!$G$3:$G$4</c:f>
              <c:strCache>
                <c:ptCount val="1"/>
                <c:pt idx="0">
                  <c:v>oil</c:v>
                </c:pt>
              </c:strCache>
            </c:strRef>
          </c:tx>
          <c:spPr>
            <a:solidFill>
              <a:schemeClr val="accent2"/>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ELEconTWh2groups...FORMAT!$G$5:$G$195</c:f>
              <c:numCache>
                <c:formatCode>General</c:formatCode>
                <c:ptCount val="171"/>
                <c:pt idx="0">
                  <c:v>7.096787231863658</c:v>
                </c:pt>
                <c:pt idx="1">
                  <c:v>7.3146505834631155</c:v>
                </c:pt>
                <c:pt idx="2">
                  <c:v>9.7693870226057982</c:v>
                </c:pt>
                <c:pt idx="3">
                  <c:v>10.78015689154175</c:v>
                </c:pt>
                <c:pt idx="4">
                  <c:v>7.3258001427543258</c:v>
                </c:pt>
                <c:pt idx="5">
                  <c:v>12.111674044321539</c:v>
                </c:pt>
                <c:pt idx="6">
                  <c:v>13.416967897924179</c:v>
                </c:pt>
                <c:pt idx="7">
                  <c:v>14.692467834878183</c:v>
                </c:pt>
                <c:pt idx="8">
                  <c:v>17.384046665188279</c:v>
                </c:pt>
                <c:pt idx="9">
                  <c:v>7.8350645518951154</c:v>
                </c:pt>
                <c:pt idx="10">
                  <c:v>8.0244220107024571</c:v>
                </c:pt>
                <c:pt idx="11">
                  <c:v>11.214302404625691</c:v>
                </c:pt>
                <c:pt idx="12">
                  <c:v>12.236233364739892</c:v>
                </c:pt>
                <c:pt idx="13">
                  <c:v>7.9799463349922526</c:v>
                </c:pt>
                <c:pt idx="14">
                  <c:v>13.551169801586033</c:v>
                </c:pt>
                <c:pt idx="15">
                  <c:v>14.6267251823616</c:v>
                </c:pt>
                <c:pt idx="16">
                  <c:v>15.191570570249697</c:v>
                </c:pt>
                <c:pt idx="17">
                  <c:v>17.638323613759948</c:v>
                </c:pt>
                <c:pt idx="18">
                  <c:v>4.846728150959037</c:v>
                </c:pt>
                <c:pt idx="19">
                  <c:v>4.6608867267116629</c:v>
                </c:pt>
                <c:pt idx="20">
                  <c:v>21.291197791531552</c:v>
                </c:pt>
                <c:pt idx="21">
                  <c:v>30.000892629083975</c:v>
                </c:pt>
                <c:pt idx="22">
                  <c:v>5.3416317121055945</c:v>
                </c:pt>
                <c:pt idx="23">
                  <c:v>35.467957766963259</c:v>
                </c:pt>
                <c:pt idx="24">
                  <c:v>39.536207494630766</c:v>
                </c:pt>
                <c:pt idx="25">
                  <c:v>41.840997302808326</c:v>
                </c:pt>
                <c:pt idx="26">
                  <c:v>40.577434296210754</c:v>
                </c:pt>
                <c:pt idx="27">
                  <c:v>37.185276939842488</c:v>
                </c:pt>
                <c:pt idx="28">
                  <c:v>32.70328539168321</c:v>
                </c:pt>
                <c:pt idx="29">
                  <c:v>55.575096853875792</c:v>
                </c:pt>
                <c:pt idx="30">
                  <c:v>60.468163352526162</c:v>
                </c:pt>
                <c:pt idx="31">
                  <c:v>45.428875450175518</c:v>
                </c:pt>
                <c:pt idx="32">
                  <c:v>59.964297828809109</c:v>
                </c:pt>
                <c:pt idx="33">
                  <c:v>56.240520553128697</c:v>
                </c:pt>
                <c:pt idx="34">
                  <c:v>48.088724956442704</c:v>
                </c:pt>
                <c:pt idx="35">
                  <c:v>41.062083659059411</c:v>
                </c:pt>
                <c:pt idx="36">
                  <c:v>1.5995586427080026</c:v>
                </c:pt>
                <c:pt idx="37">
                  <c:v>1.1379801818644952</c:v>
                </c:pt>
                <c:pt idx="38">
                  <c:v>0.56562115814126956</c:v>
                </c:pt>
                <c:pt idx="39">
                  <c:v>0.34078138002297509</c:v>
                </c:pt>
                <c:pt idx="40">
                  <c:v>2.3279774758936744</c:v>
                </c:pt>
                <c:pt idx="41">
                  <c:v>0.19489268266752771</c:v>
                </c:pt>
                <c:pt idx="42">
                  <c:v>8.7780761009451994E-2</c:v>
                </c:pt>
                <c:pt idx="43">
                  <c:v>2.3465042058881058E-2</c:v>
                </c:pt>
                <c:pt idx="44">
                  <c:v>1.880134560725567E-3</c:v>
                </c:pt>
                <c:pt idx="45">
                  <c:v>13.263675774908917</c:v>
                </c:pt>
                <c:pt idx="46">
                  <c:v>11.015447808496434</c:v>
                </c:pt>
                <c:pt idx="47">
                  <c:v>9.5216672147949151</c:v>
                </c:pt>
                <c:pt idx="48">
                  <c:v>7.7974821238179732</c:v>
                </c:pt>
                <c:pt idx="49">
                  <c:v>16.347055718465594</c:v>
                </c:pt>
                <c:pt idx="50">
                  <c:v>6.7971484527843415</c:v>
                </c:pt>
                <c:pt idx="51">
                  <c:v>5.1388112400719077</c:v>
                </c:pt>
                <c:pt idx="52">
                  <c:v>2.4152760522437915</c:v>
                </c:pt>
                <c:pt idx="53">
                  <c:v>0.1808837738206035</c:v>
                </c:pt>
                <c:pt idx="54">
                  <c:v>2.6208046070579205</c:v>
                </c:pt>
                <c:pt idx="55">
                  <c:v>2.0750103022024566</c:v>
                </c:pt>
                <c:pt idx="56">
                  <c:v>2.4333184620227311</c:v>
                </c:pt>
                <c:pt idx="57">
                  <c:v>2.3017518374640877</c:v>
                </c:pt>
                <c:pt idx="58">
                  <c:v>3.4390961070169976</c:v>
                </c:pt>
                <c:pt idx="59">
                  <c:v>2.6872256820845863</c:v>
                </c:pt>
                <c:pt idx="60">
                  <c:v>3.0752149802902276</c:v>
                </c:pt>
                <c:pt idx="61">
                  <c:v>0.97146959902973185</c:v>
                </c:pt>
                <c:pt idx="62">
                  <c:v>6.9051887163324027E-2</c:v>
                </c:pt>
                <c:pt idx="63">
                  <c:v>5.7880518882796475</c:v>
                </c:pt>
                <c:pt idx="64">
                  <c:v>6.3796698981362869</c:v>
                </c:pt>
                <c:pt idx="65">
                  <c:v>10.600938841000367</c:v>
                </c:pt>
                <c:pt idx="66">
                  <c:v>12.723776706838311</c:v>
                </c:pt>
                <c:pt idx="67">
                  <c:v>5.8045035767591342</c:v>
                </c:pt>
                <c:pt idx="68">
                  <c:v>15.650767406548921</c:v>
                </c:pt>
                <c:pt idx="69">
                  <c:v>18.479181346528797</c:v>
                </c:pt>
                <c:pt idx="70">
                  <c:v>21.271350294669222</c:v>
                </c:pt>
                <c:pt idx="71">
                  <c:v>28.828418412162833</c:v>
                </c:pt>
                <c:pt idx="72">
                  <c:v>195.87141649287835</c:v>
                </c:pt>
                <c:pt idx="73">
                  <c:v>195.2016450801934</c:v>
                </c:pt>
                <c:pt idx="74">
                  <c:v>182.97044005964406</c:v>
                </c:pt>
                <c:pt idx="75">
                  <c:v>205.43960217842124</c:v>
                </c:pt>
                <c:pt idx="76">
                  <c:v>229.05137388565254</c:v>
                </c:pt>
                <c:pt idx="77">
                  <c:v>224.13759733059703</c:v>
                </c:pt>
                <c:pt idx="78">
                  <c:v>273.49891164186965</c:v>
                </c:pt>
                <c:pt idx="79">
                  <c:v>301.91186176121028</c:v>
                </c:pt>
                <c:pt idx="80">
                  <c:v>409.79818004373061</c:v>
                </c:pt>
                <c:pt idx="81">
                  <c:v>197.65833448879621</c:v>
                </c:pt>
                <c:pt idx="82">
                  <c:v>173.02360525215562</c:v>
                </c:pt>
                <c:pt idx="83">
                  <c:v>166.92110036856809</c:v>
                </c:pt>
                <c:pt idx="84">
                  <c:v>173.21168785826984</c:v>
                </c:pt>
                <c:pt idx="85">
                  <c:v>236.96667672902134</c:v>
                </c:pt>
                <c:pt idx="86">
                  <c:v>203.50761829666908</c:v>
                </c:pt>
                <c:pt idx="87">
                  <c:v>265.92992352617318</c:v>
                </c:pt>
                <c:pt idx="88">
                  <c:v>401.75686044454278</c:v>
                </c:pt>
                <c:pt idx="89">
                  <c:v>715.35718227767791</c:v>
                </c:pt>
                <c:pt idx="90">
                  <c:v>0.16545828300048288</c:v>
                </c:pt>
                <c:pt idx="91">
                  <c:v>0.14198207994139317</c:v>
                </c:pt>
                <c:pt idx="92">
                  <c:v>0.17681687314078248</c:v>
                </c:pt>
                <c:pt idx="93">
                  <c:v>0.19187963125063703</c:v>
                </c:pt>
                <c:pt idx="94">
                  <c:v>0.19999692613916398</c:v>
                </c:pt>
                <c:pt idx="95">
                  <c:v>0.2175548112716725</c:v>
                </c:pt>
                <c:pt idx="96">
                  <c:v>0.23521565507341272</c:v>
                </c:pt>
                <c:pt idx="97">
                  <c:v>0.25347091029451063</c:v>
                </c:pt>
                <c:pt idx="98">
                  <c:v>0.3182963129366172</c:v>
                </c:pt>
                <c:pt idx="99">
                  <c:v>16.647265832977297</c:v>
                </c:pt>
                <c:pt idx="100">
                  <c:v>16.254738103600349</c:v>
                </c:pt>
                <c:pt idx="101">
                  <c:v>19.554554202213623</c:v>
                </c:pt>
                <c:pt idx="102">
                  <c:v>23.167676528640257</c:v>
                </c:pt>
                <c:pt idx="103">
                  <c:v>18.878306503879756</c:v>
                </c:pt>
                <c:pt idx="104">
                  <c:v>28.047914552677</c:v>
                </c:pt>
                <c:pt idx="105">
                  <c:v>33.336110884135572</c:v>
                </c:pt>
                <c:pt idx="106">
                  <c:v>37.945238196105493</c:v>
                </c:pt>
                <c:pt idx="107">
                  <c:v>51.494561960713227</c:v>
                </c:pt>
                <c:pt idx="108">
                  <c:v>11.301755647567813</c:v>
                </c:pt>
                <c:pt idx="109">
                  <c:v>9.7781738903214386</c:v>
                </c:pt>
                <c:pt idx="110">
                  <c:v>11.378527367853351</c:v>
                </c:pt>
                <c:pt idx="111">
                  <c:v>13.840845933060121</c:v>
                </c:pt>
                <c:pt idx="112">
                  <c:v>13.678981128826322</c:v>
                </c:pt>
                <c:pt idx="113">
                  <c:v>16.09962728801948</c:v>
                </c:pt>
                <c:pt idx="114">
                  <c:v>16.962228764672158</c:v>
                </c:pt>
                <c:pt idx="115">
                  <c:v>17.005539370362118</c:v>
                </c:pt>
                <c:pt idx="116">
                  <c:v>20.652177795662997</c:v>
                </c:pt>
                <c:pt idx="117">
                  <c:v>3.859369429540715</c:v>
                </c:pt>
                <c:pt idx="118">
                  <c:v>3.6480906542771523</c:v>
                </c:pt>
                <c:pt idx="119">
                  <c:v>5.3041449425459435</c:v>
                </c:pt>
                <c:pt idx="120">
                  <c:v>5.0572431846530588</c:v>
                </c:pt>
                <c:pt idx="121">
                  <c:v>4.2745073373177993</c:v>
                </c:pt>
                <c:pt idx="122">
                  <c:v>4.6972613785781405</c:v>
                </c:pt>
                <c:pt idx="123">
                  <c:v>3.4498643568500786</c:v>
                </c:pt>
                <c:pt idx="124">
                  <c:v>1.4061266573311104</c:v>
                </c:pt>
                <c:pt idx="125">
                  <c:v>0.11431016158232668</c:v>
                </c:pt>
                <c:pt idx="126">
                  <c:v>1.7305254784259072</c:v>
                </c:pt>
                <c:pt idx="127">
                  <c:v>2.1610269016245161</c:v>
                </c:pt>
                <c:pt idx="128">
                  <c:v>3.8050879948182308</c:v>
                </c:pt>
                <c:pt idx="129">
                  <c:v>2.8373265317207053</c:v>
                </c:pt>
                <c:pt idx="130">
                  <c:v>2.4984630215913644</c:v>
                </c:pt>
                <c:pt idx="131">
                  <c:v>1.0388153199863499</c:v>
                </c:pt>
                <c:pt idx="132">
                  <c:v>0.17096640809701485</c:v>
                </c:pt>
                <c:pt idx="133">
                  <c:v>1.2501977878100751E-2</c:v>
                </c:pt>
                <c:pt idx="134">
                  <c:v>2.1327204273721473E-4</c:v>
                </c:pt>
                <c:pt idx="135">
                  <c:v>4.843040277825482</c:v>
                </c:pt>
                <c:pt idx="136">
                  <c:v>3.9565783448715064</c:v>
                </c:pt>
                <c:pt idx="137">
                  <c:v>6.6675773237029592</c:v>
                </c:pt>
                <c:pt idx="138">
                  <c:v>6.46156720857085</c:v>
                </c:pt>
                <c:pt idx="139">
                  <c:v>6.2586560819309245</c:v>
                </c:pt>
                <c:pt idx="140">
                  <c:v>4.1069933280128827</c:v>
                </c:pt>
                <c:pt idx="141">
                  <c:v>1.6502809805056762</c:v>
                </c:pt>
                <c:pt idx="142">
                  <c:v>0.28340115567029445</c:v>
                </c:pt>
                <c:pt idx="143">
                  <c:v>7.5911075384534187E-3</c:v>
                </c:pt>
                <c:pt idx="144">
                  <c:v>2.9235677015967321</c:v>
                </c:pt>
                <c:pt idx="145">
                  <c:v>2.7625250397349204</c:v>
                </c:pt>
                <c:pt idx="146">
                  <c:v>4.3335015411555773</c:v>
                </c:pt>
                <c:pt idx="147">
                  <c:v>4.2557758362883575</c:v>
                </c:pt>
                <c:pt idx="148">
                  <c:v>3.2019209284233434</c:v>
                </c:pt>
                <c:pt idx="149">
                  <c:v>3.8234551553576193</c:v>
                </c:pt>
                <c:pt idx="150">
                  <c:v>2.4943222265614411</c:v>
                </c:pt>
                <c:pt idx="151">
                  <c:v>0.84637812694220904</c:v>
                </c:pt>
                <c:pt idx="152">
                  <c:v>7.3200786161087023E-2</c:v>
                </c:pt>
                <c:pt idx="153">
                  <c:v>1.4980068768197716</c:v>
                </c:pt>
                <c:pt idx="154">
                  <c:v>1.2857394319000641</c:v>
                </c:pt>
                <c:pt idx="155">
                  <c:v>1.6529804251626115</c:v>
                </c:pt>
                <c:pt idx="156">
                  <c:v>1.4153426209041846</c:v>
                </c:pt>
                <c:pt idx="157">
                  <c:v>1.7395670674302224</c:v>
                </c:pt>
                <c:pt idx="158">
                  <c:v>1.1505480623744009</c:v>
                </c:pt>
                <c:pt idx="159">
                  <c:v>0.63707210511212664</c:v>
                </c:pt>
                <c:pt idx="160">
                  <c:v>0.28910904248026165</c:v>
                </c:pt>
                <c:pt idx="161">
                  <c:v>3.7518239979399709E-2</c:v>
                </c:pt>
                <c:pt idx="162">
                  <c:v>312.75046081368265</c:v>
                </c:pt>
                <c:pt idx="163">
                  <c:v>294.61694260249914</c:v>
                </c:pt>
                <c:pt idx="164">
                  <c:v>185.64657373409801</c:v>
                </c:pt>
                <c:pt idx="165">
                  <c:v>222.23499586562613</c:v>
                </c:pt>
                <c:pt idx="166">
                  <c:v>372.6248605185242</c:v>
                </c:pt>
                <c:pt idx="167">
                  <c:v>361.64096952974018</c:v>
                </c:pt>
                <c:pt idx="168">
                  <c:v>538.23040602581</c:v>
                </c:pt>
                <c:pt idx="169">
                  <c:v>665.23743169771876</c:v>
                </c:pt>
                <c:pt idx="170">
                  <c:v>1120.3672745857439</c:v>
                </c:pt>
              </c:numCache>
            </c:numRef>
          </c:val>
          <c:extLst>
            <c:ext xmlns:c16="http://schemas.microsoft.com/office/drawing/2014/chart" uri="{C3380CC4-5D6E-409C-BE32-E72D297353CC}">
              <c16:uniqueId val="{00000005-ADDE-4708-8AE6-15FF93C489D0}"/>
            </c:ext>
          </c:extLst>
        </c:ser>
        <c:ser>
          <c:idx val="6"/>
          <c:order val="6"/>
          <c:tx>
            <c:strRef>
              <c:f>ELEconTWh2groups...FORMAT!$H$3:$H$4</c:f>
              <c:strCache>
                <c:ptCount val="1"/>
                <c:pt idx="0">
                  <c:v>Hydro</c:v>
                </c:pt>
              </c:strCache>
            </c:strRef>
          </c:tx>
          <c:spPr>
            <a:solidFill>
              <a:schemeClr val="accent1">
                <a:lumMod val="75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ELEconTWh2groups...FORMAT!$H$5:$H$195</c:f>
              <c:numCache>
                <c:formatCode>General</c:formatCode>
                <c:ptCount val="171"/>
                <c:pt idx="0">
                  <c:v>434.49854389951537</c:v>
                </c:pt>
                <c:pt idx="1">
                  <c:v>466.73172496541918</c:v>
                </c:pt>
                <c:pt idx="2">
                  <c:v>466.5919607151643</c:v>
                </c:pt>
                <c:pt idx="3">
                  <c:v>489.93531075663708</c:v>
                </c:pt>
                <c:pt idx="4">
                  <c:v>428.31679847395714</c:v>
                </c:pt>
                <c:pt idx="5">
                  <c:v>485.85067206103838</c:v>
                </c:pt>
                <c:pt idx="6">
                  <c:v>491.15724862832269</c:v>
                </c:pt>
                <c:pt idx="7">
                  <c:v>504.984873825384</c:v>
                </c:pt>
                <c:pt idx="8">
                  <c:v>526.71040821883719</c:v>
                </c:pt>
                <c:pt idx="9">
                  <c:v>659.82968958020854</c:v>
                </c:pt>
                <c:pt idx="10">
                  <c:v>931.35909563720679</c:v>
                </c:pt>
                <c:pt idx="11">
                  <c:v>373.20790607655823</c:v>
                </c:pt>
                <c:pt idx="12">
                  <c:v>442.92214753726006</c:v>
                </c:pt>
                <c:pt idx="13">
                  <c:v>698.91284093496836</c:v>
                </c:pt>
                <c:pt idx="14">
                  <c:v>400.60126712815094</c:v>
                </c:pt>
                <c:pt idx="15">
                  <c:v>370.0394410203703</c:v>
                </c:pt>
                <c:pt idx="16">
                  <c:v>349.4601728752628</c:v>
                </c:pt>
                <c:pt idx="17">
                  <c:v>337.45441075460189</c:v>
                </c:pt>
                <c:pt idx="18">
                  <c:v>25.129408457372751</c:v>
                </c:pt>
                <c:pt idx="19">
                  <c:v>29.040342332579179</c:v>
                </c:pt>
                <c:pt idx="20">
                  <c:v>24.479230739093566</c:v>
                </c:pt>
                <c:pt idx="21">
                  <c:v>24.591540061127468</c:v>
                </c:pt>
                <c:pt idx="22">
                  <c:v>23.592734633636123</c:v>
                </c:pt>
                <c:pt idx="23">
                  <c:v>24.734959065365064</c:v>
                </c:pt>
                <c:pt idx="24">
                  <c:v>24.892719970025784</c:v>
                </c:pt>
                <c:pt idx="25">
                  <c:v>25.241456965153048</c:v>
                </c:pt>
                <c:pt idx="26">
                  <c:v>25.782747659792705</c:v>
                </c:pt>
                <c:pt idx="27">
                  <c:v>323.98781895835396</c:v>
                </c:pt>
                <c:pt idx="28">
                  <c:v>323.93427146127846</c:v>
                </c:pt>
                <c:pt idx="29">
                  <c:v>298.85310454343562</c:v>
                </c:pt>
                <c:pt idx="30">
                  <c:v>302.37315697488651</c:v>
                </c:pt>
                <c:pt idx="31">
                  <c:v>340.03742432021568</c:v>
                </c:pt>
                <c:pt idx="32">
                  <c:v>311.66002976899267</c:v>
                </c:pt>
                <c:pt idx="33">
                  <c:v>336.49887466748788</c:v>
                </c:pt>
                <c:pt idx="34">
                  <c:v>373.4329047999899</c:v>
                </c:pt>
                <c:pt idx="35">
                  <c:v>394.46064469146557</c:v>
                </c:pt>
                <c:pt idx="36">
                  <c:v>70.562985203552103</c:v>
                </c:pt>
                <c:pt idx="37">
                  <c:v>60.780017506314849</c:v>
                </c:pt>
                <c:pt idx="38">
                  <c:v>52.002503674336531</c:v>
                </c:pt>
                <c:pt idx="39">
                  <c:v>45.986725816677854</c:v>
                </c:pt>
                <c:pt idx="40">
                  <c:v>83.732684415039088</c:v>
                </c:pt>
                <c:pt idx="41">
                  <c:v>41.853121878997953</c:v>
                </c:pt>
                <c:pt idx="42">
                  <c:v>41.012888754022775</c:v>
                </c:pt>
                <c:pt idx="43">
                  <c:v>43.917343923056492</c:v>
                </c:pt>
                <c:pt idx="44">
                  <c:v>45.262522292774115</c:v>
                </c:pt>
                <c:pt idx="45">
                  <c:v>64.816170255235519</c:v>
                </c:pt>
                <c:pt idx="46">
                  <c:v>58.045170041042255</c:v>
                </c:pt>
                <c:pt idx="47">
                  <c:v>49.418086023500386</c:v>
                </c:pt>
                <c:pt idx="48">
                  <c:v>45.58878560537191</c:v>
                </c:pt>
                <c:pt idx="49">
                  <c:v>75.962344479763388</c:v>
                </c:pt>
                <c:pt idx="50">
                  <c:v>42.47423441216992</c:v>
                </c:pt>
                <c:pt idx="51">
                  <c:v>41.141286376536058</c:v>
                </c:pt>
                <c:pt idx="52">
                  <c:v>41.500640650070181</c:v>
                </c:pt>
                <c:pt idx="53">
                  <c:v>40.825382171424543</c:v>
                </c:pt>
                <c:pt idx="54">
                  <c:v>51.495115186381746</c:v>
                </c:pt>
                <c:pt idx="55">
                  <c:v>55.170909142954983</c:v>
                </c:pt>
                <c:pt idx="56">
                  <c:v>55.320329919020836</c:v>
                </c:pt>
                <c:pt idx="57">
                  <c:v>59.831591726926504</c:v>
                </c:pt>
                <c:pt idx="58">
                  <c:v>49.893829385239954</c:v>
                </c:pt>
                <c:pt idx="59">
                  <c:v>63.827876094625935</c:v>
                </c:pt>
                <c:pt idx="60">
                  <c:v>68.685144658031732</c:v>
                </c:pt>
                <c:pt idx="61">
                  <c:v>73.0830968032096</c:v>
                </c:pt>
                <c:pt idx="62">
                  <c:v>73.972215990272261</c:v>
                </c:pt>
                <c:pt idx="63">
                  <c:v>158.90988427209902</c:v>
                </c:pt>
                <c:pt idx="64">
                  <c:v>209.96794432092113</c:v>
                </c:pt>
                <c:pt idx="65">
                  <c:v>187.13267258809421</c:v>
                </c:pt>
                <c:pt idx="66">
                  <c:v>248.01555435002621</c:v>
                </c:pt>
                <c:pt idx="67">
                  <c:v>130.66001441890529</c:v>
                </c:pt>
                <c:pt idx="68">
                  <c:v>256.62463096462062</c:v>
                </c:pt>
                <c:pt idx="69">
                  <c:v>269.08418870703792</c:v>
                </c:pt>
                <c:pt idx="70">
                  <c:v>285.22731934410069</c:v>
                </c:pt>
                <c:pt idx="71">
                  <c:v>304.97232891386926</c:v>
                </c:pt>
                <c:pt idx="72">
                  <c:v>715.54412277769211</c:v>
                </c:pt>
                <c:pt idx="73">
                  <c:v>718.88417988106437</c:v>
                </c:pt>
                <c:pt idx="74">
                  <c:v>611.84389518150579</c:v>
                </c:pt>
                <c:pt idx="75">
                  <c:v>612.25311214311216</c:v>
                </c:pt>
                <c:pt idx="76">
                  <c:v>722.17307979332713</c:v>
                </c:pt>
                <c:pt idx="77">
                  <c:v>584.43985106331525</c:v>
                </c:pt>
                <c:pt idx="78">
                  <c:v>569.98542267906078</c:v>
                </c:pt>
                <c:pt idx="79">
                  <c:v>567.22253894084463</c:v>
                </c:pt>
                <c:pt idx="80">
                  <c:v>572.21938846740363</c:v>
                </c:pt>
                <c:pt idx="81">
                  <c:v>463.42715018033147</c:v>
                </c:pt>
                <c:pt idx="82">
                  <c:v>382.32635808711206</c:v>
                </c:pt>
                <c:pt idx="83">
                  <c:v>311.92773163337199</c:v>
                </c:pt>
                <c:pt idx="84">
                  <c:v>257.71926905087946</c:v>
                </c:pt>
                <c:pt idx="85">
                  <c:v>564.38970391043165</c:v>
                </c:pt>
                <c:pt idx="86">
                  <c:v>213.77679419786926</c:v>
                </c:pt>
                <c:pt idx="87">
                  <c:v>178.29520038655747</c:v>
                </c:pt>
                <c:pt idx="88">
                  <c:v>149.66886089250173</c:v>
                </c:pt>
                <c:pt idx="89">
                  <c:v>125.07078458048038</c:v>
                </c:pt>
                <c:pt idx="90">
                  <c:v>6.2138808230665701</c:v>
                </c:pt>
                <c:pt idx="91">
                  <c:v>8.450121291518764</c:v>
                </c:pt>
                <c:pt idx="92">
                  <c:v>4.881588289359045</c:v>
                </c:pt>
                <c:pt idx="93">
                  <c:v>4.7465981165955222</c:v>
                </c:pt>
                <c:pt idx="94">
                  <c:v>5.0198205069010555</c:v>
                </c:pt>
                <c:pt idx="95">
                  <c:v>4.4134925655221275</c:v>
                </c:pt>
                <c:pt idx="96">
                  <c:v>4.6299137274069988</c:v>
                </c:pt>
                <c:pt idx="97">
                  <c:v>4.9336063937335224</c:v>
                </c:pt>
                <c:pt idx="98">
                  <c:v>3.3564366296682966</c:v>
                </c:pt>
                <c:pt idx="99">
                  <c:v>143.08117528986617</c:v>
                </c:pt>
                <c:pt idx="100">
                  <c:v>190.79316138016927</c:v>
                </c:pt>
                <c:pt idx="101">
                  <c:v>89.496211732578473</c:v>
                </c:pt>
                <c:pt idx="102">
                  <c:v>73.532906159497941</c:v>
                </c:pt>
                <c:pt idx="103">
                  <c:v>167.6191025382978</c:v>
                </c:pt>
                <c:pt idx="104">
                  <c:v>60.712992506712141</c:v>
                </c:pt>
                <c:pt idx="105">
                  <c:v>50.432659243654477</c:v>
                </c:pt>
                <c:pt idx="106">
                  <c:v>42.187036883895487</c:v>
                </c:pt>
                <c:pt idx="107">
                  <c:v>34.193089242474649</c:v>
                </c:pt>
                <c:pt idx="108">
                  <c:v>344.28432890903554</c:v>
                </c:pt>
                <c:pt idx="109">
                  <c:v>349.90648650602611</c:v>
                </c:pt>
                <c:pt idx="110">
                  <c:v>224.23530856672983</c:v>
                </c:pt>
                <c:pt idx="111">
                  <c:v>225.46348621949863</c:v>
                </c:pt>
                <c:pt idx="112">
                  <c:v>344.63586647248519</c:v>
                </c:pt>
                <c:pt idx="113">
                  <c:v>204.03613852643204</c:v>
                </c:pt>
                <c:pt idx="114">
                  <c:v>189.05089091711403</c:v>
                </c:pt>
                <c:pt idx="115">
                  <c:v>178.90488998439636</c:v>
                </c:pt>
                <c:pt idx="116">
                  <c:v>167.89972276000424</c:v>
                </c:pt>
                <c:pt idx="117">
                  <c:v>49.781773206572943</c:v>
                </c:pt>
                <c:pt idx="118">
                  <c:v>53.024884648893909</c:v>
                </c:pt>
                <c:pt idx="119">
                  <c:v>51.187117914971658</c:v>
                </c:pt>
                <c:pt idx="120">
                  <c:v>53.482867153935139</c:v>
                </c:pt>
                <c:pt idx="121">
                  <c:v>47.799088199283759</c:v>
                </c:pt>
                <c:pt idx="122">
                  <c:v>57.073977253094512</c:v>
                </c:pt>
                <c:pt idx="123">
                  <c:v>65.861142202805937</c:v>
                </c:pt>
                <c:pt idx="124">
                  <c:v>81.060279768599457</c:v>
                </c:pt>
                <c:pt idx="125">
                  <c:v>93.196226570363507</c:v>
                </c:pt>
                <c:pt idx="126">
                  <c:v>2.971966540965127</c:v>
                </c:pt>
                <c:pt idx="127">
                  <c:v>3.2856091485322501</c:v>
                </c:pt>
                <c:pt idx="128">
                  <c:v>3.430999699039619</c:v>
                </c:pt>
                <c:pt idx="129">
                  <c:v>3.91928482266789</c:v>
                </c:pt>
                <c:pt idx="130">
                  <c:v>2.7939941780331612</c:v>
                </c:pt>
                <c:pt idx="131">
                  <c:v>4.4451054252880224</c:v>
                </c:pt>
                <c:pt idx="132">
                  <c:v>5.087722806642164</c:v>
                </c:pt>
                <c:pt idx="133">
                  <c:v>5.6645341774222846</c:v>
                </c:pt>
                <c:pt idx="134">
                  <c:v>5.9706439823665418</c:v>
                </c:pt>
                <c:pt idx="135">
                  <c:v>46.788440881240575</c:v>
                </c:pt>
                <c:pt idx="136">
                  <c:v>49.371135437086359</c:v>
                </c:pt>
                <c:pt idx="137">
                  <c:v>48.967093489825764</c:v>
                </c:pt>
                <c:pt idx="138">
                  <c:v>51.493240987448829</c:v>
                </c:pt>
                <c:pt idx="139">
                  <c:v>45.057045971524943</c:v>
                </c:pt>
                <c:pt idx="140">
                  <c:v>54.629433675569331</c:v>
                </c:pt>
                <c:pt idx="141">
                  <c:v>59.245358933636794</c:v>
                </c:pt>
                <c:pt idx="142">
                  <c:v>63.970789215538396</c:v>
                </c:pt>
                <c:pt idx="143">
                  <c:v>65.772704469420205</c:v>
                </c:pt>
                <c:pt idx="144">
                  <c:v>9.4994880104690687</c:v>
                </c:pt>
                <c:pt idx="145">
                  <c:v>11.45099042579843</c:v>
                </c:pt>
                <c:pt idx="146">
                  <c:v>10.755637377028764</c:v>
                </c:pt>
                <c:pt idx="147">
                  <c:v>13.431858353830551</c:v>
                </c:pt>
                <c:pt idx="148">
                  <c:v>8.5955233358801202</c:v>
                </c:pt>
                <c:pt idx="149">
                  <c:v>17.632475547265141</c:v>
                </c:pt>
                <c:pt idx="150">
                  <c:v>23.996305715476687</c:v>
                </c:pt>
                <c:pt idx="151">
                  <c:v>31.11199480273234</c:v>
                </c:pt>
                <c:pt idx="152">
                  <c:v>34.445618302863551</c:v>
                </c:pt>
                <c:pt idx="153">
                  <c:v>2.9424712165641034</c:v>
                </c:pt>
                <c:pt idx="154">
                  <c:v>3.7652127780762701</c:v>
                </c:pt>
                <c:pt idx="155">
                  <c:v>3.2921057066184831</c:v>
                </c:pt>
                <c:pt idx="156">
                  <c:v>4.0472624469003584</c:v>
                </c:pt>
                <c:pt idx="157">
                  <c:v>2.610179721815105</c:v>
                </c:pt>
                <c:pt idx="158">
                  <c:v>4.9888464166167648</c:v>
                </c:pt>
                <c:pt idx="159">
                  <c:v>6.5763052503099537</c:v>
                </c:pt>
                <c:pt idx="160">
                  <c:v>7.8827684942081211</c:v>
                </c:pt>
                <c:pt idx="161">
                  <c:v>9.2325832521881086</c:v>
                </c:pt>
                <c:pt idx="162">
                  <c:v>153.58744832989964</c:v>
                </c:pt>
                <c:pt idx="163">
                  <c:v>168.55182561395847</c:v>
                </c:pt>
                <c:pt idx="164">
                  <c:v>122.30311205064778</c:v>
                </c:pt>
                <c:pt idx="165">
                  <c:v>189.85335956094966</c:v>
                </c:pt>
                <c:pt idx="166">
                  <c:v>140.41474068933869</c:v>
                </c:pt>
                <c:pt idx="167">
                  <c:v>191.52437458283836</c:v>
                </c:pt>
                <c:pt idx="168">
                  <c:v>196.57336261091547</c:v>
                </c:pt>
                <c:pt idx="169">
                  <c:v>204.76142524192338</c:v>
                </c:pt>
                <c:pt idx="170">
                  <c:v>215.65793605757321</c:v>
                </c:pt>
              </c:numCache>
            </c:numRef>
          </c:val>
          <c:extLst>
            <c:ext xmlns:c16="http://schemas.microsoft.com/office/drawing/2014/chart" uri="{C3380CC4-5D6E-409C-BE32-E72D297353CC}">
              <c16:uniqueId val="{00000006-ADDE-4708-8AE6-15FF93C489D0}"/>
            </c:ext>
          </c:extLst>
        </c:ser>
        <c:ser>
          <c:idx val="7"/>
          <c:order val="7"/>
          <c:tx>
            <c:strRef>
              <c:f>ELEconTWh2groups...FORMAT!$I$3:$I$4</c:f>
              <c:strCache>
                <c:ptCount val="1"/>
                <c:pt idx="0">
                  <c:v>Biomass</c:v>
                </c:pt>
              </c:strCache>
            </c:strRef>
          </c:tx>
          <c:spPr>
            <a:solidFill>
              <a:schemeClr val="accent3">
                <a:lumMod val="75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ELEconTWh2groups...FORMAT!$I$5:$I$195</c:f>
              <c:numCache>
                <c:formatCode>General</c:formatCode>
                <c:ptCount val="171"/>
                <c:pt idx="0">
                  <c:v>35.636804482814988</c:v>
                </c:pt>
                <c:pt idx="1">
                  <c:v>41.257636732179613</c:v>
                </c:pt>
                <c:pt idx="2">
                  <c:v>44.773512882816014</c:v>
                </c:pt>
                <c:pt idx="3">
                  <c:v>49.038923757668307</c:v>
                </c:pt>
                <c:pt idx="4">
                  <c:v>32.149132631088612</c:v>
                </c:pt>
                <c:pt idx="5">
                  <c:v>67.45813190834005</c:v>
                </c:pt>
                <c:pt idx="6">
                  <c:v>87.436605158340939</c:v>
                </c:pt>
                <c:pt idx="7">
                  <c:v>106.74334262189983</c:v>
                </c:pt>
                <c:pt idx="8">
                  <c:v>118.3308930216094</c:v>
                </c:pt>
                <c:pt idx="9">
                  <c:v>32.389669718915464</c:v>
                </c:pt>
                <c:pt idx="10">
                  <c:v>38.323423379430388</c:v>
                </c:pt>
                <c:pt idx="11">
                  <c:v>16.819585146937019</c:v>
                </c:pt>
                <c:pt idx="12">
                  <c:v>15.468398970736185</c:v>
                </c:pt>
                <c:pt idx="13">
                  <c:v>31.498455663751976</c:v>
                </c:pt>
                <c:pt idx="14">
                  <c:v>16.819294343629974</c:v>
                </c:pt>
                <c:pt idx="15">
                  <c:v>18.878804474674688</c:v>
                </c:pt>
                <c:pt idx="16">
                  <c:v>19.214959183983339</c:v>
                </c:pt>
                <c:pt idx="17">
                  <c:v>17.34647545461026</c:v>
                </c:pt>
                <c:pt idx="18">
                  <c:v>32.648120971643301</c:v>
                </c:pt>
                <c:pt idx="19">
                  <c:v>32.741891890511994</c:v>
                </c:pt>
                <c:pt idx="20">
                  <c:v>30.989461445442217</c:v>
                </c:pt>
                <c:pt idx="21">
                  <c:v>29.237031051362781</c:v>
                </c:pt>
                <c:pt idx="22">
                  <c:v>32.996362520063279</c:v>
                </c:pt>
                <c:pt idx="23">
                  <c:v>29.621472534806394</c:v>
                </c:pt>
                <c:pt idx="24">
                  <c:v>30.219284569291116</c:v>
                </c:pt>
                <c:pt idx="25">
                  <c:v>32.991465119986778</c:v>
                </c:pt>
                <c:pt idx="26">
                  <c:v>36.017953024806964</c:v>
                </c:pt>
                <c:pt idx="27">
                  <c:v>129.60098423924018</c:v>
                </c:pt>
                <c:pt idx="28">
                  <c:v>160.14864820823013</c:v>
                </c:pt>
                <c:pt idx="29">
                  <c:v>185.25166280260692</c:v>
                </c:pt>
                <c:pt idx="30">
                  <c:v>206.54990290835863</c:v>
                </c:pt>
                <c:pt idx="31">
                  <c:v>114.72996877534274</c:v>
                </c:pt>
                <c:pt idx="32">
                  <c:v>227.8224145329749</c:v>
                </c:pt>
                <c:pt idx="33">
                  <c:v>246.61590254550046</c:v>
                </c:pt>
                <c:pt idx="34">
                  <c:v>265.34676529319506</c:v>
                </c:pt>
                <c:pt idx="35">
                  <c:v>279.34094564216412</c:v>
                </c:pt>
                <c:pt idx="36">
                  <c:v>26.87445038098053</c:v>
                </c:pt>
                <c:pt idx="37">
                  <c:v>33.960917221460292</c:v>
                </c:pt>
                <c:pt idx="38">
                  <c:v>42.096183405485654</c:v>
                </c:pt>
                <c:pt idx="39">
                  <c:v>46.030718210479009</c:v>
                </c:pt>
                <c:pt idx="40">
                  <c:v>25.442428293002038</c:v>
                </c:pt>
                <c:pt idx="41">
                  <c:v>48.069500189201364</c:v>
                </c:pt>
                <c:pt idx="42">
                  <c:v>50.962915956842465</c:v>
                </c:pt>
                <c:pt idx="43">
                  <c:v>54.696997200480368</c:v>
                </c:pt>
                <c:pt idx="44">
                  <c:v>59.277156806216162</c:v>
                </c:pt>
                <c:pt idx="45">
                  <c:v>10.869083014314544</c:v>
                </c:pt>
                <c:pt idx="46">
                  <c:v>12.811523318317088</c:v>
                </c:pt>
                <c:pt idx="47">
                  <c:v>17.985992075794879</c:v>
                </c:pt>
                <c:pt idx="48">
                  <c:v>18.636650872532556</c:v>
                </c:pt>
                <c:pt idx="49">
                  <c:v>10.297692736934142</c:v>
                </c:pt>
                <c:pt idx="50">
                  <c:v>19.462101111871078</c:v>
                </c:pt>
                <c:pt idx="51">
                  <c:v>20.633570536919159</c:v>
                </c:pt>
                <c:pt idx="52">
                  <c:v>22.145403757945154</c:v>
                </c:pt>
                <c:pt idx="53">
                  <c:v>23.999792270811358</c:v>
                </c:pt>
                <c:pt idx="54">
                  <c:v>3.3442227515034042</c:v>
                </c:pt>
                <c:pt idx="55">
                  <c:v>3.6146756299958192</c:v>
                </c:pt>
                <c:pt idx="56">
                  <c:v>3.4353092853806868</c:v>
                </c:pt>
                <c:pt idx="57">
                  <c:v>4.0533373702003956</c:v>
                </c:pt>
                <c:pt idx="58">
                  <c:v>2.9500050145505101</c:v>
                </c:pt>
                <c:pt idx="59">
                  <c:v>4.5268785458390912</c:v>
                </c:pt>
                <c:pt idx="60">
                  <c:v>5.0557424018030739</c:v>
                </c:pt>
                <c:pt idx="61">
                  <c:v>5.6463921542084128</c:v>
                </c:pt>
                <c:pt idx="62">
                  <c:v>6.3060461012168929</c:v>
                </c:pt>
                <c:pt idx="63">
                  <c:v>35.829953526349357</c:v>
                </c:pt>
                <c:pt idx="64">
                  <c:v>57.24941988242113</c:v>
                </c:pt>
                <c:pt idx="65">
                  <c:v>34.733639528128691</c:v>
                </c:pt>
                <c:pt idx="66">
                  <c:v>46.181283403598449</c:v>
                </c:pt>
                <c:pt idx="67">
                  <c:v>28.717949064739464</c:v>
                </c:pt>
                <c:pt idx="68">
                  <c:v>62.002980826364329</c:v>
                </c:pt>
                <c:pt idx="69">
                  <c:v>79.097006074992791</c:v>
                </c:pt>
                <c:pt idx="70">
                  <c:v>97.909465642253664</c:v>
                </c:pt>
                <c:pt idx="71">
                  <c:v>107.26787530721471</c:v>
                </c:pt>
                <c:pt idx="72">
                  <c:v>57.234880254574293</c:v>
                </c:pt>
                <c:pt idx="73">
                  <c:v>81.334843314652971</c:v>
                </c:pt>
                <c:pt idx="74">
                  <c:v>41.892901099501053</c:v>
                </c:pt>
                <c:pt idx="75">
                  <c:v>42.865282569028722</c:v>
                </c:pt>
                <c:pt idx="76">
                  <c:v>46.357155983930191</c:v>
                </c:pt>
                <c:pt idx="77">
                  <c:v>47.944195224670622</c:v>
                </c:pt>
                <c:pt idx="78">
                  <c:v>51.76155955112818</c:v>
                </c:pt>
                <c:pt idx="79">
                  <c:v>53.850116294716472</c:v>
                </c:pt>
                <c:pt idx="80">
                  <c:v>46.91344789949342</c:v>
                </c:pt>
                <c:pt idx="81">
                  <c:v>18.27739951854263</c:v>
                </c:pt>
                <c:pt idx="82">
                  <c:v>14.965148968126094</c:v>
                </c:pt>
                <c:pt idx="83">
                  <c:v>12.264960996491098</c:v>
                </c:pt>
                <c:pt idx="84">
                  <c:v>10.063108768363314</c:v>
                </c:pt>
                <c:pt idx="85">
                  <c:v>22.340000022796232</c:v>
                </c:pt>
                <c:pt idx="86">
                  <c:v>8.2675104498269611</c:v>
                </c:pt>
                <c:pt idx="87">
                  <c:v>6.8041797866056593</c:v>
                </c:pt>
                <c:pt idx="88">
                  <c:v>5.6108611043479923</c:v>
                </c:pt>
                <c:pt idx="89">
                  <c:v>4.6376810106456547</c:v>
                </c:pt>
                <c:pt idx="90">
                  <c:v>0.29469607796786584</c:v>
                </c:pt>
                <c:pt idx="91">
                  <c:v>0.42828246829275601</c:v>
                </c:pt>
                <c:pt idx="92">
                  <c:v>0.14950742370457917</c:v>
                </c:pt>
                <c:pt idx="93">
                  <c:v>0.16179359723236295</c:v>
                </c:pt>
                <c:pt idx="94">
                  <c:v>0.27994108755137426</c:v>
                </c:pt>
                <c:pt idx="95">
                  <c:v>0.21416791097776997</c:v>
                </c:pt>
                <c:pt idx="96">
                  <c:v>0.2918210488051996</c:v>
                </c:pt>
                <c:pt idx="97">
                  <c:v>0.36818879379015307</c:v>
                </c:pt>
                <c:pt idx="98">
                  <c:v>0.38761557967100063</c:v>
                </c:pt>
                <c:pt idx="99">
                  <c:v>3.6623264317947844E-2</c:v>
                </c:pt>
                <c:pt idx="100">
                  <c:v>4.7015300250483651E-2</c:v>
                </c:pt>
                <c:pt idx="101">
                  <c:v>2.135820335663623E-2</c:v>
                </c:pt>
                <c:pt idx="102">
                  <c:v>1.7414895871326341E-2</c:v>
                </c:pt>
                <c:pt idx="103">
                  <c:v>4.0000819997563761E-2</c:v>
                </c:pt>
                <c:pt idx="104">
                  <c:v>1.4199630648931861E-2</c:v>
                </c:pt>
                <c:pt idx="105">
                  <c:v>1.779196069489616E-2</c:v>
                </c:pt>
                <c:pt idx="106">
                  <c:v>2.4554835713483353E-2</c:v>
                </c:pt>
                <c:pt idx="107">
                  <c:v>2.9478281138377197E-2</c:v>
                </c:pt>
                <c:pt idx="108">
                  <c:v>55.003104368071135</c:v>
                </c:pt>
                <c:pt idx="109">
                  <c:v>66.881051123489854</c:v>
                </c:pt>
                <c:pt idx="110">
                  <c:v>34.651577863457454</c:v>
                </c:pt>
                <c:pt idx="111">
                  <c:v>35.206359314464514</c:v>
                </c:pt>
                <c:pt idx="112">
                  <c:v>53.693366088796502</c:v>
                </c:pt>
                <c:pt idx="113">
                  <c:v>35.493994078989815</c:v>
                </c:pt>
                <c:pt idx="114">
                  <c:v>35.891268438448435</c:v>
                </c:pt>
                <c:pt idx="115">
                  <c:v>35.325808296794456</c:v>
                </c:pt>
                <c:pt idx="116">
                  <c:v>31.129878310848554</c:v>
                </c:pt>
                <c:pt idx="117">
                  <c:v>10.432998837195777</c:v>
                </c:pt>
                <c:pt idx="118">
                  <c:v>14.564157887608982</c:v>
                </c:pt>
                <c:pt idx="119">
                  <c:v>12.402343356090649</c:v>
                </c:pt>
                <c:pt idx="120">
                  <c:v>11.843979014689458</c:v>
                </c:pt>
                <c:pt idx="121">
                  <c:v>8.6263235316849283</c:v>
                </c:pt>
                <c:pt idx="122">
                  <c:v>13.227682382149831</c:v>
                </c:pt>
                <c:pt idx="123">
                  <c:v>14.773040496864471</c:v>
                </c:pt>
                <c:pt idx="124">
                  <c:v>16.498939095418628</c:v>
                </c:pt>
                <c:pt idx="125">
                  <c:v>18.426470289727789</c:v>
                </c:pt>
                <c:pt idx="126">
                  <c:v>12.950249371046963</c:v>
                </c:pt>
                <c:pt idx="127">
                  <c:v>23.463620488610385</c:v>
                </c:pt>
                <c:pt idx="128">
                  <c:v>38.410589156483603</c:v>
                </c:pt>
                <c:pt idx="129">
                  <c:v>56.208808986662596</c:v>
                </c:pt>
                <c:pt idx="130">
                  <c:v>7.7411976266370441</c:v>
                </c:pt>
                <c:pt idx="131">
                  <c:v>68.81689755976565</c:v>
                </c:pt>
                <c:pt idx="132">
                  <c:v>76.681873974939052</c:v>
                </c:pt>
                <c:pt idx="133">
                  <c:v>80.21958113521795</c:v>
                </c:pt>
                <c:pt idx="134">
                  <c:v>76.594914403669222</c:v>
                </c:pt>
                <c:pt idx="135">
                  <c:v>7.9816653447654549</c:v>
                </c:pt>
                <c:pt idx="136">
                  <c:v>10.703954355164024</c:v>
                </c:pt>
                <c:pt idx="137">
                  <c:v>7.9346260860724032</c:v>
                </c:pt>
                <c:pt idx="138">
                  <c:v>8.8653194106530897</c:v>
                </c:pt>
                <c:pt idx="139">
                  <c:v>6.4535233120874969</c:v>
                </c:pt>
                <c:pt idx="140">
                  <c:v>9.9006890997620669</c:v>
                </c:pt>
                <c:pt idx="141">
                  <c:v>11.057018547547402</c:v>
                </c:pt>
                <c:pt idx="142">
                  <c:v>12.348439192637249</c:v>
                </c:pt>
                <c:pt idx="143">
                  <c:v>13.790733415757193</c:v>
                </c:pt>
                <c:pt idx="144">
                  <c:v>14.928274764163904</c:v>
                </c:pt>
                <c:pt idx="145">
                  <c:v>15.855341611683892</c:v>
                </c:pt>
                <c:pt idx="146">
                  <c:v>16.171965118599182</c:v>
                </c:pt>
                <c:pt idx="147">
                  <c:v>15.443887283712543</c:v>
                </c:pt>
                <c:pt idx="148">
                  <c:v>11.247625494502223</c:v>
                </c:pt>
                <c:pt idx="149">
                  <c:v>17.2481594241133</c:v>
                </c:pt>
                <c:pt idx="150">
                  <c:v>19.263220353277219</c:v>
                </c:pt>
                <c:pt idx="151">
                  <c:v>21.513696020069453</c:v>
                </c:pt>
                <c:pt idx="152">
                  <c:v>24.027089363924976</c:v>
                </c:pt>
                <c:pt idx="153">
                  <c:v>9.571918803626307</c:v>
                </c:pt>
                <c:pt idx="154">
                  <c:v>12.432565804877635</c:v>
                </c:pt>
                <c:pt idx="155">
                  <c:v>15.825192873257642</c:v>
                </c:pt>
                <c:pt idx="156">
                  <c:v>16.230170708066229</c:v>
                </c:pt>
                <c:pt idx="157">
                  <c:v>8.9748102458810912</c:v>
                </c:pt>
                <c:pt idx="158">
                  <c:v>16.949033685466134</c:v>
                </c:pt>
                <c:pt idx="159">
                  <c:v>17.969235708016488</c:v>
                </c:pt>
                <c:pt idx="160">
                  <c:v>19.28585161723111</c:v>
                </c:pt>
                <c:pt idx="161">
                  <c:v>20.900789966033532</c:v>
                </c:pt>
                <c:pt idx="162">
                  <c:v>1.1359957339567244</c:v>
                </c:pt>
                <c:pt idx="163">
                  <c:v>2.0958390447936086</c:v>
                </c:pt>
                <c:pt idx="164">
                  <c:v>0.8156878328558399</c:v>
                </c:pt>
                <c:pt idx="165">
                  <c:v>1.1908247436190416</c:v>
                </c:pt>
                <c:pt idx="166">
                  <c:v>0.76998184591100083</c:v>
                </c:pt>
                <c:pt idx="167">
                  <c:v>1.5520063240532318</c:v>
                </c:pt>
                <c:pt idx="168">
                  <c:v>2.0085882538670705</c:v>
                </c:pt>
                <c:pt idx="169">
                  <c:v>2.6949111990783661</c:v>
                </c:pt>
                <c:pt idx="170">
                  <c:v>2.4382323322439294</c:v>
                </c:pt>
              </c:numCache>
            </c:numRef>
          </c:val>
          <c:extLst>
            <c:ext xmlns:c16="http://schemas.microsoft.com/office/drawing/2014/chart" uri="{C3380CC4-5D6E-409C-BE32-E72D297353CC}">
              <c16:uniqueId val="{00000007-ADDE-4708-8AE6-15FF93C489D0}"/>
            </c:ext>
          </c:extLst>
        </c:ser>
        <c:ser>
          <c:idx val="8"/>
          <c:order val="8"/>
          <c:tx>
            <c:strRef>
              <c:f>ELEconTWh2groups...FORMAT!$J$3:$J$4</c:f>
              <c:strCache>
                <c:ptCount val="1"/>
                <c:pt idx="0">
                  <c:v>Wind</c:v>
                </c:pt>
              </c:strCache>
            </c:strRef>
          </c:tx>
          <c:spPr>
            <a:solidFill>
              <a:schemeClr val="accent4">
                <a:lumMod val="60000"/>
                <a:lumOff val="40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ELEconTWh2groups...FORMAT!$J$5:$J$195</c:f>
              <c:numCache>
                <c:formatCode>General</c:formatCode>
                <c:ptCount val="171"/>
                <c:pt idx="0">
                  <c:v>2.6747993301261932</c:v>
                </c:pt>
                <c:pt idx="1">
                  <c:v>2.6619347389026253</c:v>
                </c:pt>
                <c:pt idx="2">
                  <c:v>2.4095296534370592</c:v>
                </c:pt>
                <c:pt idx="3">
                  <c:v>2.5359937527759686</c:v>
                </c:pt>
                <c:pt idx="4">
                  <c:v>2.9999077021827132</c:v>
                </c:pt>
                <c:pt idx="5">
                  <c:v>3.0413589367245359</c:v>
                </c:pt>
                <c:pt idx="6">
                  <c:v>3.59819699247765</c:v>
                </c:pt>
                <c:pt idx="7">
                  <c:v>4.1541755845904778</c:v>
                </c:pt>
                <c:pt idx="8">
                  <c:v>4.494603879434762</c:v>
                </c:pt>
                <c:pt idx="9">
                  <c:v>65.326545393207539</c:v>
                </c:pt>
                <c:pt idx="10">
                  <c:v>91.595268977284576</c:v>
                </c:pt>
                <c:pt idx="11">
                  <c:v>75.806184435517167</c:v>
                </c:pt>
                <c:pt idx="12">
                  <c:v>109.5134114329162</c:v>
                </c:pt>
                <c:pt idx="13">
                  <c:v>73.198619635004491</c:v>
                </c:pt>
                <c:pt idx="14">
                  <c:v>149.53895153239316</c:v>
                </c:pt>
                <c:pt idx="15">
                  <c:v>196.68117359725022</c:v>
                </c:pt>
                <c:pt idx="16">
                  <c:v>232.2545851849888</c:v>
                </c:pt>
                <c:pt idx="17">
                  <c:v>251.46391379485516</c:v>
                </c:pt>
                <c:pt idx="18">
                  <c:v>61.143396805256259</c:v>
                </c:pt>
                <c:pt idx="19">
                  <c:v>43.710135148758248</c:v>
                </c:pt>
                <c:pt idx="20">
                  <c:v>51.163716400904669</c:v>
                </c:pt>
                <c:pt idx="21">
                  <c:v>76.745573768594141</c:v>
                </c:pt>
                <c:pt idx="22">
                  <c:v>48.826815704730102</c:v>
                </c:pt>
                <c:pt idx="23">
                  <c:v>115.11835982012838</c:v>
                </c:pt>
                <c:pt idx="24">
                  <c:v>172.67753889742966</c:v>
                </c:pt>
                <c:pt idx="25">
                  <c:v>259.01630751338166</c:v>
                </c:pt>
                <c:pt idx="26">
                  <c:v>388.52446043730964</c:v>
                </c:pt>
                <c:pt idx="27">
                  <c:v>224.04309677809155</c:v>
                </c:pt>
                <c:pt idx="28">
                  <c:v>319.36368753735235</c:v>
                </c:pt>
                <c:pt idx="29">
                  <c:v>355.02158951167218</c:v>
                </c:pt>
                <c:pt idx="30">
                  <c:v>538.57325125068064</c:v>
                </c:pt>
                <c:pt idx="31">
                  <c:v>178.35137969891852</c:v>
                </c:pt>
                <c:pt idx="32">
                  <c:v>765.85167694726442</c:v>
                </c:pt>
                <c:pt idx="33">
                  <c:v>1028.8986652776371</c:v>
                </c:pt>
                <c:pt idx="34">
                  <c:v>1270.3713561749009</c:v>
                </c:pt>
                <c:pt idx="35">
                  <c:v>1480.4013160707739</c:v>
                </c:pt>
                <c:pt idx="36">
                  <c:v>33.339063072272751</c:v>
                </c:pt>
                <c:pt idx="37">
                  <c:v>64.077014700416967</c:v>
                </c:pt>
                <c:pt idx="38">
                  <c:v>63.484151339083311</c:v>
                </c:pt>
                <c:pt idx="39">
                  <c:v>76.933771278809971</c:v>
                </c:pt>
                <c:pt idx="40">
                  <c:v>21.624965812437459</c:v>
                </c:pt>
                <c:pt idx="41">
                  <c:v>95.451382454939676</c:v>
                </c:pt>
                <c:pt idx="42">
                  <c:v>120.36664278505097</c:v>
                </c:pt>
                <c:pt idx="43">
                  <c:v>153.44332329073143</c:v>
                </c:pt>
                <c:pt idx="44">
                  <c:v>165.36623525126291</c:v>
                </c:pt>
                <c:pt idx="45">
                  <c:v>9.9628655918201083</c:v>
                </c:pt>
                <c:pt idx="46">
                  <c:v>10.142432021513532</c:v>
                </c:pt>
                <c:pt idx="47">
                  <c:v>11.298337287401164</c:v>
                </c:pt>
                <c:pt idx="48">
                  <c:v>13.755068459566308</c:v>
                </c:pt>
                <c:pt idx="49">
                  <c:v>8.7271690304305842</c:v>
                </c:pt>
                <c:pt idx="50">
                  <c:v>18.029576328080733</c:v>
                </c:pt>
                <c:pt idx="51">
                  <c:v>24.921927871763135</c:v>
                </c:pt>
                <c:pt idx="52">
                  <c:v>35.652314922469429</c:v>
                </c:pt>
                <c:pt idx="53">
                  <c:v>52.067407251513721</c:v>
                </c:pt>
                <c:pt idx="54">
                  <c:v>10.960422166665142</c:v>
                </c:pt>
                <c:pt idx="55">
                  <c:v>21.168739486084551</c:v>
                </c:pt>
                <c:pt idx="56">
                  <c:v>31.75310833068648</c:v>
                </c:pt>
                <c:pt idx="57">
                  <c:v>47.629661597589397</c:v>
                </c:pt>
                <c:pt idx="58">
                  <c:v>12.051767698911114</c:v>
                </c:pt>
                <c:pt idx="59">
                  <c:v>71.444491497943744</c:v>
                </c:pt>
                <c:pt idx="60">
                  <c:v>107.16673634847531</c:v>
                </c:pt>
                <c:pt idx="61">
                  <c:v>160.75010362427261</c:v>
                </c:pt>
                <c:pt idx="62">
                  <c:v>231.24438156391713</c:v>
                </c:pt>
                <c:pt idx="63">
                  <c:v>29.676999928903815</c:v>
                </c:pt>
                <c:pt idx="64">
                  <c:v>56.016166038557451</c:v>
                </c:pt>
                <c:pt idx="65">
                  <c:v>52.32826392339453</c:v>
                </c:pt>
                <c:pt idx="66">
                  <c:v>79.125327063018261</c:v>
                </c:pt>
                <c:pt idx="67">
                  <c:v>25.998908138973512</c:v>
                </c:pt>
                <c:pt idx="68">
                  <c:v>117.78642414975805</c:v>
                </c:pt>
                <c:pt idx="69">
                  <c:v>166.05376709119921</c:v>
                </c:pt>
                <c:pt idx="70">
                  <c:v>224.41828556348864</c:v>
                </c:pt>
                <c:pt idx="71">
                  <c:v>270.36065481456421</c:v>
                </c:pt>
                <c:pt idx="72">
                  <c:v>40.396711759816725</c:v>
                </c:pt>
                <c:pt idx="73">
                  <c:v>56.654925571106808</c:v>
                </c:pt>
                <c:pt idx="74">
                  <c:v>38.787940294339478</c:v>
                </c:pt>
                <c:pt idx="75">
                  <c:v>44.539670290148628</c:v>
                </c:pt>
                <c:pt idx="76">
                  <c:v>35.345500157661263</c:v>
                </c:pt>
                <c:pt idx="77">
                  <c:v>52.392966666612409</c:v>
                </c:pt>
                <c:pt idx="78">
                  <c:v>60.173966165917946</c:v>
                </c:pt>
                <c:pt idx="79">
                  <c:v>66.616946907668805</c:v>
                </c:pt>
                <c:pt idx="80">
                  <c:v>63.700199156708052</c:v>
                </c:pt>
                <c:pt idx="81">
                  <c:v>7.0457448119725488</c:v>
                </c:pt>
                <c:pt idx="82">
                  <c:v>5.7688937371757696</c:v>
                </c:pt>
                <c:pt idx="83">
                  <c:v>4.7280799568482692</c:v>
                </c:pt>
                <c:pt idx="84">
                  <c:v>3.8791452185237834</c:v>
                </c:pt>
                <c:pt idx="85">
                  <c:v>8.6117000125029453</c:v>
                </c:pt>
                <c:pt idx="86">
                  <c:v>3.1870440809286635</c:v>
                </c:pt>
                <c:pt idx="87">
                  <c:v>2.6230122947505583</c:v>
                </c:pt>
                <c:pt idx="88">
                  <c:v>2.1631261546040474</c:v>
                </c:pt>
                <c:pt idx="89">
                  <c:v>1.7894727560372945</c:v>
                </c:pt>
                <c:pt idx="90">
                  <c:v>3.2259751609284723E-2</c:v>
                </c:pt>
                <c:pt idx="91">
                  <c:v>4.5513553504600186E-2</c:v>
                </c:pt>
                <c:pt idx="92">
                  <c:v>2.1659361609432427E-2</c:v>
                </c:pt>
                <c:pt idx="93">
                  <c:v>2.8642735316547666E-2</c:v>
                </c:pt>
                <c:pt idx="94">
                  <c:v>3.1995711117209905E-2</c:v>
                </c:pt>
                <c:pt idx="95">
                  <c:v>3.755017841511394E-2</c:v>
                </c:pt>
                <c:pt idx="96">
                  <c:v>4.9827372776542526E-2</c:v>
                </c:pt>
                <c:pt idx="97">
                  <c:v>6.2786320863696107E-2</c:v>
                </c:pt>
                <c:pt idx="98">
                  <c:v>6.768841883059637E-2</c:v>
                </c:pt>
                <c:pt idx="99">
                  <c:v>3.2125684180948273E-3</c:v>
                </c:pt>
                <c:pt idx="100">
                  <c:v>3.2194405889717343E-3</c:v>
                </c:pt>
                <c:pt idx="101">
                  <c:v>2.135820336186413E-3</c:v>
                </c:pt>
                <c:pt idx="102">
                  <c:v>1.7414895887331986E-3</c:v>
                </c:pt>
                <c:pt idx="103">
                  <c:v>4.0006497715631738E-3</c:v>
                </c:pt>
                <c:pt idx="104">
                  <c:v>1.4799630615444043E-3</c:v>
                </c:pt>
                <c:pt idx="105">
                  <c:v>1.307799111535704E-3</c:v>
                </c:pt>
                <c:pt idx="106">
                  <c:v>1.2290377861382642E-3</c:v>
                </c:pt>
                <c:pt idx="107">
                  <c:v>1.2572426361086187E-3</c:v>
                </c:pt>
                <c:pt idx="108">
                  <c:v>119.90773690971646</c:v>
                </c:pt>
                <c:pt idx="109">
                  <c:v>140.72036299597738</c:v>
                </c:pt>
                <c:pt idx="110">
                  <c:v>95.561285077376311</c:v>
                </c:pt>
                <c:pt idx="111">
                  <c:v>101.82692584254379</c:v>
                </c:pt>
                <c:pt idx="112">
                  <c:v>120.1678849457944</c:v>
                </c:pt>
                <c:pt idx="113">
                  <c:v>106.88302108841177</c:v>
                </c:pt>
                <c:pt idx="114">
                  <c:v>111.84334421811585</c:v>
                </c:pt>
                <c:pt idx="115">
                  <c:v>114.97426216108096</c:v>
                </c:pt>
                <c:pt idx="116">
                  <c:v>107.15373389213788</c:v>
                </c:pt>
                <c:pt idx="117">
                  <c:v>12.047399473113609</c:v>
                </c:pt>
                <c:pt idx="118">
                  <c:v>20.585401221596889</c:v>
                </c:pt>
                <c:pt idx="119">
                  <c:v>20.03197737554628</c:v>
                </c:pt>
                <c:pt idx="120">
                  <c:v>38.656937898937706</c:v>
                </c:pt>
                <c:pt idx="121">
                  <c:v>9.7797118928954134</c:v>
                </c:pt>
                <c:pt idx="122">
                  <c:v>69.913613878955758</c:v>
                </c:pt>
                <c:pt idx="123">
                  <c:v>115.23616095348153</c:v>
                </c:pt>
                <c:pt idx="124">
                  <c:v>139.21087262420022</c:v>
                </c:pt>
                <c:pt idx="125">
                  <c:v>132.60175380116303</c:v>
                </c:pt>
                <c:pt idx="126">
                  <c:v>3.9123408947675249</c:v>
                </c:pt>
                <c:pt idx="127">
                  <c:v>5.9853735813487958</c:v>
                </c:pt>
                <c:pt idx="128">
                  <c:v>8.5545673789232541</c:v>
                </c:pt>
                <c:pt idx="129">
                  <c:v>11.82417704474272</c:v>
                </c:pt>
                <c:pt idx="130">
                  <c:v>3.2342846633683573</c:v>
                </c:pt>
                <c:pt idx="131">
                  <c:v>14.568848445590115</c:v>
                </c:pt>
                <c:pt idx="132">
                  <c:v>16.991574513716404</c:v>
                </c:pt>
                <c:pt idx="133">
                  <c:v>19.513882875670649</c:v>
                </c:pt>
                <c:pt idx="134">
                  <c:v>21.961012386130918</c:v>
                </c:pt>
                <c:pt idx="135">
                  <c:v>64.456314808089772</c:v>
                </c:pt>
                <c:pt idx="136">
                  <c:v>100.23522409658706</c:v>
                </c:pt>
                <c:pt idx="137">
                  <c:v>101.86357001800894</c:v>
                </c:pt>
                <c:pt idx="138">
                  <c:v>152.92181935239444</c:v>
                </c:pt>
                <c:pt idx="139">
                  <c:v>50.989894215728611</c:v>
                </c:pt>
                <c:pt idx="140">
                  <c:v>205.92436210384616</c:v>
                </c:pt>
                <c:pt idx="141">
                  <c:v>243.64563626002322</c:v>
                </c:pt>
                <c:pt idx="142">
                  <c:v>253.73639993583171</c:v>
                </c:pt>
                <c:pt idx="143">
                  <c:v>246.29577207584992</c:v>
                </c:pt>
                <c:pt idx="144">
                  <c:v>19.037839202644591</c:v>
                </c:pt>
                <c:pt idx="145">
                  <c:v>37.093637323898662</c:v>
                </c:pt>
                <c:pt idx="146">
                  <c:v>51.197543277299324</c:v>
                </c:pt>
                <c:pt idx="147">
                  <c:v>89.944859078972442</c:v>
                </c:pt>
                <c:pt idx="148">
                  <c:v>15.664228867642734</c:v>
                </c:pt>
                <c:pt idx="149">
                  <c:v>118.02582015226255</c:v>
                </c:pt>
                <c:pt idx="150">
                  <c:v>134.28556575072218</c:v>
                </c:pt>
                <c:pt idx="151">
                  <c:v>139.96871490525376</c:v>
                </c:pt>
                <c:pt idx="152">
                  <c:v>133.61244098097853</c:v>
                </c:pt>
                <c:pt idx="153">
                  <c:v>9.1834547634617874</c:v>
                </c:pt>
                <c:pt idx="154">
                  <c:v>16.365729957147686</c:v>
                </c:pt>
                <c:pt idx="155">
                  <c:v>15.67461810381872</c:v>
                </c:pt>
                <c:pt idx="156">
                  <c:v>30.161382771073391</c:v>
                </c:pt>
                <c:pt idx="157">
                  <c:v>7.4525418127741023</c:v>
                </c:pt>
                <c:pt idx="158">
                  <c:v>57.375222265517358</c:v>
                </c:pt>
                <c:pt idx="159">
                  <c:v>93.60688189697477</c:v>
                </c:pt>
                <c:pt idx="160">
                  <c:v>109.07943648308951</c:v>
                </c:pt>
                <c:pt idx="161">
                  <c:v>108.72785232264799</c:v>
                </c:pt>
                <c:pt idx="162">
                  <c:v>4.0090437185841337</c:v>
                </c:pt>
                <c:pt idx="163">
                  <c:v>7.967453196867563</c:v>
                </c:pt>
                <c:pt idx="164">
                  <c:v>4.6953042066097339</c:v>
                </c:pt>
                <c:pt idx="165">
                  <c:v>7.4213920966751274</c:v>
                </c:pt>
                <c:pt idx="166">
                  <c:v>2.9806663330437355</c:v>
                </c:pt>
                <c:pt idx="167">
                  <c:v>10.44002125995306</c:v>
                </c:pt>
                <c:pt idx="168">
                  <c:v>14.657482796467887</c:v>
                </c:pt>
                <c:pt idx="169">
                  <c:v>20.923013661711238</c:v>
                </c:pt>
                <c:pt idx="170">
                  <c:v>20.802528963773391</c:v>
                </c:pt>
              </c:numCache>
            </c:numRef>
          </c:val>
          <c:extLst>
            <c:ext xmlns:c16="http://schemas.microsoft.com/office/drawing/2014/chart" uri="{C3380CC4-5D6E-409C-BE32-E72D297353CC}">
              <c16:uniqueId val="{00000008-ADDE-4708-8AE6-15FF93C489D0}"/>
            </c:ext>
          </c:extLst>
        </c:ser>
        <c:ser>
          <c:idx val="9"/>
          <c:order val="9"/>
          <c:tx>
            <c:strRef>
              <c:f>ELEconTWh2groups...FORMAT!$K$3:$K$4</c:f>
              <c:strCache>
                <c:ptCount val="1"/>
                <c:pt idx="0">
                  <c:v>Solar</c:v>
                </c:pt>
              </c:strCache>
            </c:strRef>
          </c:tx>
          <c:spPr>
            <a:solidFill>
              <a:srgbClr val="FF6600"/>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ELEconTWh2groups...FORMAT!$K$5:$K$195</c:f>
              <c:numCache>
                <c:formatCode>General</c:formatCode>
                <c:ptCount val="171"/>
                <c:pt idx="0">
                  <c:v>1.9374446155721021E-4</c:v>
                </c:pt>
                <c:pt idx="1">
                  <c:v>2.0446570245963649E-4</c:v>
                </c:pt>
                <c:pt idx="2">
                  <c:v>1.9377675391018636E-4</c:v>
                </c:pt>
                <c:pt idx="3">
                  <c:v>2.0847832820797843E-4</c:v>
                </c:pt>
                <c:pt idx="4">
                  <c:v>1.9999412107571518E-4</c:v>
                </c:pt>
                <c:pt idx="5">
                  <c:v>2.5213210968198367E-4</c:v>
                </c:pt>
                <c:pt idx="6">
                  <c:v>2.9921841510365454E-4</c:v>
                </c:pt>
                <c:pt idx="7">
                  <c:v>3.4558267590219189E-4</c:v>
                </c:pt>
                <c:pt idx="8">
                  <c:v>3.7714287173246954E-4</c:v>
                </c:pt>
                <c:pt idx="9">
                  <c:v>2.5254085215960869</c:v>
                </c:pt>
                <c:pt idx="10">
                  <c:v>3.5086527199454474</c:v>
                </c:pt>
                <c:pt idx="11">
                  <c:v>2.3759140077743548</c:v>
                </c:pt>
                <c:pt idx="12">
                  <c:v>3.0682597480499636</c:v>
                </c:pt>
                <c:pt idx="13">
                  <c:v>2.6049205970702469</c:v>
                </c:pt>
                <c:pt idx="14">
                  <c:v>3.7856522322076533</c:v>
                </c:pt>
                <c:pt idx="15">
                  <c:v>4.5670700489272091</c:v>
                </c:pt>
                <c:pt idx="16">
                  <c:v>5.0234422412973627</c:v>
                </c:pt>
                <c:pt idx="17">
                  <c:v>5.1473705337095792</c:v>
                </c:pt>
                <c:pt idx="18">
                  <c:v>25.100236436880035</c:v>
                </c:pt>
                <c:pt idx="19">
                  <c:v>9.9383169917775778</c:v>
                </c:pt>
                <c:pt idx="20">
                  <c:v>13.039249297902057</c:v>
                </c:pt>
                <c:pt idx="21">
                  <c:v>19.558873407720323</c:v>
                </c:pt>
                <c:pt idx="22">
                  <c:v>19.632286025731002</c:v>
                </c:pt>
                <c:pt idx="23">
                  <c:v>29.338309572447766</c:v>
                </c:pt>
                <c:pt idx="24">
                  <c:v>44.007463819538835</c:v>
                </c:pt>
                <c:pt idx="25">
                  <c:v>66.011195190175513</c:v>
                </c:pt>
                <c:pt idx="26">
                  <c:v>99.016792246130493</c:v>
                </c:pt>
                <c:pt idx="27">
                  <c:v>56.636655391772642</c:v>
                </c:pt>
                <c:pt idx="28">
                  <c:v>61.239336685167004</c:v>
                </c:pt>
                <c:pt idx="29">
                  <c:v>66.269488784495138</c:v>
                </c:pt>
                <c:pt idx="30">
                  <c:v>107.34070754948689</c:v>
                </c:pt>
                <c:pt idx="31">
                  <c:v>45.687607424801321</c:v>
                </c:pt>
                <c:pt idx="32">
                  <c:v>164.65695913288991</c:v>
                </c:pt>
                <c:pt idx="33">
                  <c:v>239.52076930958907</c:v>
                </c:pt>
                <c:pt idx="34">
                  <c:v>298.03935694015178</c:v>
                </c:pt>
                <c:pt idx="35">
                  <c:v>316.28244135520299</c:v>
                </c:pt>
                <c:pt idx="36">
                  <c:v>4.9087853033241091E-2</c:v>
                </c:pt>
                <c:pt idx="37">
                  <c:v>9.0293986907188512E-2</c:v>
                </c:pt>
                <c:pt idx="38">
                  <c:v>8.989507642751414E-2</c:v>
                </c:pt>
                <c:pt idx="39">
                  <c:v>0.1267249880312486</c:v>
                </c:pt>
                <c:pt idx="40">
                  <c:v>3.2000448688644094E-2</c:v>
                </c:pt>
                <c:pt idx="41">
                  <c:v>0.19856300424265896</c:v>
                </c:pt>
                <c:pt idx="42">
                  <c:v>0.24027316007874347</c:v>
                </c:pt>
                <c:pt idx="43">
                  <c:v>0.21202635038107481</c:v>
                </c:pt>
                <c:pt idx="44">
                  <c:v>0.17597609476626916</c:v>
                </c:pt>
                <c:pt idx="45">
                  <c:v>4.0465813852324768</c:v>
                </c:pt>
                <c:pt idx="46">
                  <c:v>8.2396489169012508</c:v>
                </c:pt>
                <c:pt idx="47">
                  <c:v>8.1876322724577584</c:v>
                </c:pt>
                <c:pt idx="48">
                  <c:v>12.817649645217791</c:v>
                </c:pt>
                <c:pt idx="49">
                  <c:v>3.5245706294985575</c:v>
                </c:pt>
                <c:pt idx="50">
                  <c:v>18.175189229513773</c:v>
                </c:pt>
                <c:pt idx="51">
                  <c:v>26.405594563398839</c:v>
                </c:pt>
                <c:pt idx="52">
                  <c:v>38.909463111159354</c:v>
                </c:pt>
                <c:pt idx="53">
                  <c:v>43.904604766735602</c:v>
                </c:pt>
                <c:pt idx="54">
                  <c:v>2.0499760235382096</c:v>
                </c:pt>
                <c:pt idx="55">
                  <c:v>2.5254070951862277</c:v>
                </c:pt>
                <c:pt idx="56">
                  <c:v>3.8952733477384029</c:v>
                </c:pt>
                <c:pt idx="57">
                  <c:v>6.1401349769613329</c:v>
                </c:pt>
                <c:pt idx="58">
                  <c:v>2.078069506145293</c:v>
                </c:pt>
                <c:pt idx="59">
                  <c:v>9.8242152938695284</c:v>
                </c:pt>
                <c:pt idx="60">
                  <c:v>15.718743800922683</c:v>
                </c:pt>
                <c:pt idx="61">
                  <c:v>25.149989412207706</c:v>
                </c:pt>
                <c:pt idx="62">
                  <c:v>25.832830434047512</c:v>
                </c:pt>
                <c:pt idx="63">
                  <c:v>0.97207163796438134</c:v>
                </c:pt>
                <c:pt idx="64">
                  <c:v>1.5888301659214956</c:v>
                </c:pt>
                <c:pt idx="65">
                  <c:v>1.3826418578647619</c:v>
                </c:pt>
                <c:pt idx="66">
                  <c:v>1.9047495170842987</c:v>
                </c:pt>
                <c:pt idx="67">
                  <c:v>0.82696651452146974</c:v>
                </c:pt>
                <c:pt idx="68">
                  <c:v>2.6002875150223708</c:v>
                </c:pt>
                <c:pt idx="69">
                  <c:v>3.4004478779674598</c:v>
                </c:pt>
                <c:pt idx="70">
                  <c:v>4.2910156982657037</c:v>
                </c:pt>
                <c:pt idx="71">
                  <c:v>4.9871803833591821</c:v>
                </c:pt>
                <c:pt idx="72">
                  <c:v>8.416475342140707</c:v>
                </c:pt>
                <c:pt idx="73">
                  <c:v>11.244013377057726</c:v>
                </c:pt>
                <c:pt idx="74">
                  <c:v>7.8642750123843888</c:v>
                </c:pt>
                <c:pt idx="75">
                  <c:v>8.7759492570566362</c:v>
                </c:pt>
                <c:pt idx="76">
                  <c:v>7.2516952409622624</c:v>
                </c:pt>
                <c:pt idx="77">
                  <c:v>9.9849212986203124</c:v>
                </c:pt>
                <c:pt idx="78">
                  <c:v>11.096389865092995</c:v>
                </c:pt>
                <c:pt idx="79">
                  <c:v>11.899575195559752</c:v>
                </c:pt>
                <c:pt idx="80">
                  <c:v>11.239274311078617</c:v>
                </c:pt>
                <c:pt idx="81">
                  <c:v>0.30505919425326067</c:v>
                </c:pt>
                <c:pt idx="82">
                  <c:v>0.24977610346864915</c:v>
                </c:pt>
                <c:pt idx="83">
                  <c:v>0.20471099829818989</c:v>
                </c:pt>
                <c:pt idx="84">
                  <c:v>0.16795867317359189</c:v>
                </c:pt>
                <c:pt idx="85">
                  <c:v>0.37286000043773815</c:v>
                </c:pt>
                <c:pt idx="86">
                  <c:v>0.13799355834088864</c:v>
                </c:pt>
                <c:pt idx="87">
                  <c:v>0.11357067007897342</c:v>
                </c:pt>
                <c:pt idx="88">
                  <c:v>9.3655420459472311E-2</c:v>
                </c:pt>
                <c:pt idx="89">
                  <c:v>7.7439027027862345E-2</c:v>
                </c:pt>
                <c:pt idx="90">
                  <c:v>2.141647315942408E-2</c:v>
                </c:pt>
                <c:pt idx="91">
                  <c:v>2.8796771787569994E-2</c:v>
                </c:pt>
                <c:pt idx="92">
                  <c:v>1.5094881455649228E-2</c:v>
                </c:pt>
                <c:pt idx="93">
                  <c:v>1.9416504934144992E-2</c:v>
                </c:pt>
                <c:pt idx="94">
                  <c:v>2.0998703260236659E-2</c:v>
                </c:pt>
                <c:pt idx="95">
                  <c:v>2.4748515913980227E-2</c:v>
                </c:pt>
                <c:pt idx="96">
                  <c:v>3.1707567041513882E-2</c:v>
                </c:pt>
                <c:pt idx="97">
                  <c:v>3.866672613781464E-2</c:v>
                </c:pt>
                <c:pt idx="98">
                  <c:v>4.1534205192771567E-2</c:v>
                </c:pt>
                <c:pt idx="99">
                  <c:v>0</c:v>
                </c:pt>
                <c:pt idx="100">
                  <c:v>0</c:v>
                </c:pt>
                <c:pt idx="101">
                  <c:v>0</c:v>
                </c:pt>
                <c:pt idx="102">
                  <c:v>0</c:v>
                </c:pt>
                <c:pt idx="103">
                  <c:v>0</c:v>
                </c:pt>
                <c:pt idx="104">
                  <c:v>0</c:v>
                </c:pt>
                <c:pt idx="105">
                  <c:v>0</c:v>
                </c:pt>
                <c:pt idx="106">
                  <c:v>0</c:v>
                </c:pt>
                <c:pt idx="107">
                  <c:v>0</c:v>
                </c:pt>
                <c:pt idx="108">
                  <c:v>1.8413843801266336</c:v>
                </c:pt>
                <c:pt idx="109">
                  <c:v>2.1209087108541813</c:v>
                </c:pt>
                <c:pt idx="110">
                  <c:v>1.45394842239235</c:v>
                </c:pt>
                <c:pt idx="111">
                  <c:v>1.5114799420841674</c:v>
                </c:pt>
                <c:pt idx="112">
                  <c:v>1.8175740515568881</c:v>
                </c:pt>
                <c:pt idx="113">
                  <c:v>1.5545920058432303</c:v>
                </c:pt>
                <c:pt idx="114">
                  <c:v>1.5940618418612802</c:v>
                </c:pt>
                <c:pt idx="115">
                  <c:v>1.6047008806135898</c:v>
                </c:pt>
                <c:pt idx="116">
                  <c:v>1.4885791173575096</c:v>
                </c:pt>
                <c:pt idx="117">
                  <c:v>13.06580849356966</c:v>
                </c:pt>
                <c:pt idx="118">
                  <c:v>21.638230791799373</c:v>
                </c:pt>
                <c:pt idx="119">
                  <c:v>21.70043500307353</c:v>
                </c:pt>
                <c:pt idx="120">
                  <c:v>40.04947669617254</c:v>
                </c:pt>
                <c:pt idx="121">
                  <c:v>10.672689626627884</c:v>
                </c:pt>
                <c:pt idx="122">
                  <c:v>69.906713757853311</c:v>
                </c:pt>
                <c:pt idx="123">
                  <c:v>111.01370489648399</c:v>
                </c:pt>
                <c:pt idx="124">
                  <c:v>126.39551061481809</c:v>
                </c:pt>
                <c:pt idx="125">
                  <c:v>110.46129080326935</c:v>
                </c:pt>
                <c:pt idx="126">
                  <c:v>0</c:v>
                </c:pt>
                <c:pt idx="127">
                  <c:v>0</c:v>
                </c:pt>
                <c:pt idx="128">
                  <c:v>0</c:v>
                </c:pt>
                <c:pt idx="129">
                  <c:v>0</c:v>
                </c:pt>
                <c:pt idx="130">
                  <c:v>0</c:v>
                </c:pt>
                <c:pt idx="131">
                  <c:v>0</c:v>
                </c:pt>
                <c:pt idx="132">
                  <c:v>0</c:v>
                </c:pt>
                <c:pt idx="133">
                  <c:v>0</c:v>
                </c:pt>
                <c:pt idx="134">
                  <c:v>0</c:v>
                </c:pt>
                <c:pt idx="135">
                  <c:v>12.015466388954612</c:v>
                </c:pt>
                <c:pt idx="136">
                  <c:v>18.229111034682322</c:v>
                </c:pt>
                <c:pt idx="137">
                  <c:v>18.574984699769882</c:v>
                </c:pt>
                <c:pt idx="138">
                  <c:v>27.359004107140294</c:v>
                </c:pt>
                <c:pt idx="139">
                  <c:v>9.5038164869621546</c:v>
                </c:pt>
                <c:pt idx="140">
                  <c:v>35.615130958021844</c:v>
                </c:pt>
                <c:pt idx="141">
                  <c:v>40.408589415240435</c:v>
                </c:pt>
                <c:pt idx="142">
                  <c:v>39.650790197828009</c:v>
                </c:pt>
                <c:pt idx="143">
                  <c:v>35.343246268134486</c:v>
                </c:pt>
                <c:pt idx="144">
                  <c:v>0.30949881056439921</c:v>
                </c:pt>
                <c:pt idx="145">
                  <c:v>0.57832786791305879</c:v>
                </c:pt>
                <c:pt idx="146">
                  <c:v>0.78201908712598456</c:v>
                </c:pt>
                <c:pt idx="147">
                  <c:v>1.28884372824337</c:v>
                </c:pt>
                <c:pt idx="148">
                  <c:v>0.24417470114778791</c:v>
                </c:pt>
                <c:pt idx="149">
                  <c:v>1.5988373169410299</c:v>
                </c:pt>
                <c:pt idx="150">
                  <c:v>1.7263996539255451</c:v>
                </c:pt>
                <c:pt idx="151">
                  <c:v>1.7103820635819997</c:v>
                </c:pt>
                <c:pt idx="152">
                  <c:v>1.5477007421193443</c:v>
                </c:pt>
                <c:pt idx="153">
                  <c:v>0</c:v>
                </c:pt>
                <c:pt idx="154">
                  <c:v>0</c:v>
                </c:pt>
                <c:pt idx="155">
                  <c:v>0</c:v>
                </c:pt>
                <c:pt idx="156">
                  <c:v>0</c:v>
                </c:pt>
                <c:pt idx="157">
                  <c:v>0</c:v>
                </c:pt>
                <c:pt idx="158">
                  <c:v>0</c:v>
                </c:pt>
                <c:pt idx="159">
                  <c:v>0</c:v>
                </c:pt>
                <c:pt idx="160">
                  <c:v>0</c:v>
                </c:pt>
                <c:pt idx="161">
                  <c:v>0</c:v>
                </c:pt>
                <c:pt idx="162">
                  <c:v>0.3249736824190092</c:v>
                </c:pt>
                <c:pt idx="163">
                  <c:v>0.62876457446973388</c:v>
                </c:pt>
                <c:pt idx="164">
                  <c:v>0.37849076926633768</c:v>
                </c:pt>
                <c:pt idx="165">
                  <c:v>0.58780548473726013</c:v>
                </c:pt>
                <c:pt idx="166">
                  <c:v>0.24233721174122866</c:v>
                </c:pt>
                <c:pt idx="167">
                  <c:v>0.81540118728103383</c:v>
                </c:pt>
                <c:pt idx="168">
                  <c:v>1.1292493275914148</c:v>
                </c:pt>
                <c:pt idx="169">
                  <c:v>1.5881377589860464</c:v>
                </c:pt>
                <c:pt idx="170">
                  <c:v>1.5807174411197364</c:v>
                </c:pt>
              </c:numCache>
            </c:numRef>
          </c:val>
          <c:extLst>
            <c:ext xmlns:c16="http://schemas.microsoft.com/office/drawing/2014/chart" uri="{C3380CC4-5D6E-409C-BE32-E72D297353CC}">
              <c16:uniqueId val="{00000009-ADDE-4708-8AE6-15FF93C489D0}"/>
            </c:ext>
          </c:extLst>
        </c:ser>
        <c:ser>
          <c:idx val="10"/>
          <c:order val="10"/>
          <c:tx>
            <c:strRef>
              <c:f>ELEconTWh2groups...FORMAT!$L$3:$L$4</c:f>
              <c:strCache>
                <c:ptCount val="1"/>
                <c:pt idx="0">
                  <c:v>Geo</c:v>
                </c:pt>
              </c:strCache>
            </c:strRef>
          </c:tx>
          <c:spPr>
            <a:solidFill>
              <a:schemeClr val="accent5">
                <a:lumMod val="75000"/>
              </a:schemeClr>
            </a:solid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ELEconTWh2groups...FORMAT!$L$5:$L$195</c:f>
              <c:numCache>
                <c:formatCode>General</c:formatCode>
                <c:ptCount val="171"/>
                <c:pt idx="0">
                  <c:v>0</c:v>
                </c:pt>
                <c:pt idx="1">
                  <c:v>0</c:v>
                </c:pt>
                <c:pt idx="2">
                  <c:v>0</c:v>
                </c:pt>
                <c:pt idx="3">
                  <c:v>0</c:v>
                </c:pt>
                <c:pt idx="4">
                  <c:v>0</c:v>
                </c:pt>
                <c:pt idx="5">
                  <c:v>0</c:v>
                </c:pt>
                <c:pt idx="6">
                  <c:v>0</c:v>
                </c:pt>
                <c:pt idx="7">
                  <c:v>0</c:v>
                </c:pt>
                <c:pt idx="8">
                  <c:v>0</c:v>
                </c:pt>
                <c:pt idx="9">
                  <c:v>0.13840751577222338</c:v>
                </c:pt>
                <c:pt idx="10">
                  <c:v>0.12064927126685858</c:v>
                </c:pt>
                <c:pt idx="11">
                  <c:v>0.10368357965628013</c:v>
                </c:pt>
                <c:pt idx="12">
                  <c:v>9.4793755880152167E-2</c:v>
                </c:pt>
                <c:pt idx="13">
                  <c:v>0.14999328714175059</c:v>
                </c:pt>
                <c:pt idx="14">
                  <c:v>9.0108485149027306E-2</c:v>
                </c:pt>
                <c:pt idx="15">
                  <c:v>8.9492304594675665E-2</c:v>
                </c:pt>
                <c:pt idx="16">
                  <c:v>9.2994964207193789E-2</c:v>
                </c:pt>
                <c:pt idx="17">
                  <c:v>0.10085728289907868</c:v>
                </c:pt>
                <c:pt idx="18">
                  <c:v>3.1335171336396773E-2</c:v>
                </c:pt>
                <c:pt idx="19">
                  <c:v>3.892531078434143E-2</c:v>
                </c:pt>
                <c:pt idx="20">
                  <c:v>4.8655989326903973E-2</c:v>
                </c:pt>
                <c:pt idx="21">
                  <c:v>6.0819337505137197E-2</c:v>
                </c:pt>
                <c:pt idx="22">
                  <c:v>2.0088031812209636E-2</c:v>
                </c:pt>
                <c:pt idx="23">
                  <c:v>7.6023522728064577E-2</c:v>
                </c:pt>
                <c:pt idx="24">
                  <c:v>9.5028754256471809E-2</c:v>
                </c:pt>
                <c:pt idx="25">
                  <c:v>0.11878529366716524</c:v>
                </c:pt>
                <c:pt idx="26">
                  <c:v>0.14848096793039722</c:v>
                </c:pt>
                <c:pt idx="27">
                  <c:v>7.8305835440505565</c:v>
                </c:pt>
                <c:pt idx="28">
                  <c:v>8.3274910439896654</c:v>
                </c:pt>
                <c:pt idx="29">
                  <c:v>10.353855053278584</c:v>
                </c:pt>
                <c:pt idx="30">
                  <c:v>12.890605125857114</c:v>
                </c:pt>
                <c:pt idx="31">
                  <c:v>5.8841672374263965</c:v>
                </c:pt>
                <c:pt idx="32">
                  <c:v>16.061542716580398</c:v>
                </c:pt>
                <c:pt idx="33">
                  <c:v>20.025214704984208</c:v>
                </c:pt>
                <c:pt idx="34">
                  <c:v>24.979804690489175</c:v>
                </c:pt>
                <c:pt idx="35">
                  <c:v>31.173042172370284</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23.436546972853701</c:v>
                </c:pt>
                <c:pt idx="73">
                  <c:v>22.310843295867365</c:v>
                </c:pt>
                <c:pt idx="74">
                  <c:v>19.404722788772386</c:v>
                </c:pt>
                <c:pt idx="75">
                  <c:v>19.612153577857942</c:v>
                </c:pt>
                <c:pt idx="76">
                  <c:v>20.008849869022985</c:v>
                </c:pt>
                <c:pt idx="77">
                  <c:v>20.728805108804575</c:v>
                </c:pt>
                <c:pt idx="78">
                  <c:v>22.82368995369427</c:v>
                </c:pt>
                <c:pt idx="79">
                  <c:v>26.012298850727706</c:v>
                </c:pt>
                <c:pt idx="80">
                  <c:v>27.822226942808683</c:v>
                </c:pt>
                <c:pt idx="81">
                  <c:v>12.583093573041072</c:v>
                </c:pt>
                <c:pt idx="82">
                  <c:v>10.302569345618412</c:v>
                </c:pt>
                <c:pt idx="83">
                  <c:v>8.4433927455872837</c:v>
                </c:pt>
                <c:pt idx="84">
                  <c:v>6.9270758369782595</c:v>
                </c:pt>
                <c:pt idx="85">
                  <c:v>15.379999995524713</c:v>
                </c:pt>
                <c:pt idx="86">
                  <c:v>5.6908938207144004</c:v>
                </c:pt>
                <c:pt idx="87">
                  <c:v>4.6834213417752402</c:v>
                </c:pt>
                <c:pt idx="88">
                  <c:v>3.861821028953619</c:v>
                </c:pt>
                <c:pt idx="89">
                  <c:v>3.1918071074009275</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17.737110276750936</c:v>
                </c:pt>
                <c:pt idx="109">
                  <c:v>15.92657051632891</c:v>
                </c:pt>
                <c:pt idx="110">
                  <c:v>11.755978476918896</c:v>
                </c:pt>
                <c:pt idx="111">
                  <c:v>10.543214732257098</c:v>
                </c:pt>
                <c:pt idx="112">
                  <c:v>17.887850918354644</c:v>
                </c:pt>
                <c:pt idx="113">
                  <c:v>9.7937879853900718</c:v>
                </c:pt>
                <c:pt idx="114">
                  <c:v>9.4820105211738319</c:v>
                </c:pt>
                <c:pt idx="115">
                  <c:v>9.6019014638101581</c:v>
                </c:pt>
                <c:pt idx="116">
                  <c:v>10.167289533676552</c:v>
                </c:pt>
                <c:pt idx="117">
                  <c:v>7.5007206434774805</c:v>
                </c:pt>
                <c:pt idx="118">
                  <c:v>7.9671185717342832</c:v>
                </c:pt>
                <c:pt idx="119">
                  <c:v>9.9551026121877335</c:v>
                </c:pt>
                <c:pt idx="120">
                  <c:v>12.443877723721856</c:v>
                </c:pt>
                <c:pt idx="121">
                  <c:v>5.6539671011450148</c:v>
                </c:pt>
                <c:pt idx="122">
                  <c:v>15.554846613139503</c:v>
                </c:pt>
                <c:pt idx="123">
                  <c:v>19.443557724911532</c:v>
                </c:pt>
                <c:pt idx="124">
                  <c:v>24.304446614626581</c:v>
                </c:pt>
                <c:pt idx="125">
                  <c:v>30.380557726770423</c:v>
                </c:pt>
                <c:pt idx="126">
                  <c:v>0</c:v>
                </c:pt>
                <c:pt idx="127">
                  <c:v>0</c:v>
                </c:pt>
                <c:pt idx="128">
                  <c:v>0</c:v>
                </c:pt>
                <c:pt idx="129">
                  <c:v>0</c:v>
                </c:pt>
                <c:pt idx="130">
                  <c:v>0</c:v>
                </c:pt>
                <c:pt idx="131">
                  <c:v>0</c:v>
                </c:pt>
                <c:pt idx="132">
                  <c:v>0</c:v>
                </c:pt>
                <c:pt idx="133">
                  <c:v>0</c:v>
                </c:pt>
                <c:pt idx="134">
                  <c:v>0</c:v>
                </c:pt>
                <c:pt idx="135">
                  <c:v>0.2985277292366787</c:v>
                </c:pt>
                <c:pt idx="136">
                  <c:v>0.3214471614710393</c:v>
                </c:pt>
                <c:pt idx="137">
                  <c:v>0.35009645176394827</c:v>
                </c:pt>
                <c:pt idx="138">
                  <c:v>0.38590806463012089</c:v>
                </c:pt>
                <c:pt idx="139">
                  <c:v>0.21011210446917239</c:v>
                </c:pt>
                <c:pt idx="140">
                  <c:v>0.43067258071283099</c:v>
                </c:pt>
                <c:pt idx="141">
                  <c:v>0.48662822581620346</c:v>
                </c:pt>
                <c:pt idx="142">
                  <c:v>0.55657278219542905</c:v>
                </c:pt>
                <c:pt idx="143">
                  <c:v>0.64400347766946475</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numCache>
            </c:numRef>
          </c:val>
          <c:extLst>
            <c:ext xmlns:c16="http://schemas.microsoft.com/office/drawing/2014/chart" uri="{C3380CC4-5D6E-409C-BE32-E72D297353CC}">
              <c16:uniqueId val="{0000000A-ADDE-4708-8AE6-15FF93C489D0}"/>
            </c:ext>
          </c:extLst>
        </c:ser>
        <c:ser>
          <c:idx val="11"/>
          <c:order val="11"/>
          <c:tx>
            <c:strRef>
              <c:f>ELEconTWh2groups...FORMAT!$M$3:$M$4</c:f>
              <c:strCache>
                <c:ptCount val="1"/>
                <c:pt idx="0">
                  <c:v>NetImp</c:v>
                </c:pt>
              </c:strCache>
            </c:strRef>
          </c:tx>
          <c:spPr>
            <a:pattFill prst="dkHorz">
              <a:fgClr>
                <a:schemeClr val="bg2">
                  <a:lumMod val="25000"/>
                </a:schemeClr>
              </a:fgClr>
              <a:bgClr>
                <a:schemeClr val="bg2">
                  <a:lumMod val="75000"/>
                </a:schemeClr>
              </a:bgClr>
            </a:pattFill>
          </c:spPr>
          <c:invertIfNegative val="0"/>
          <c:cat>
            <c:multiLvlStrRef>
              <c:f>ELEconTWh2groups...FORMAT!$A$5:$A$195</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ELEconTWh2groups...FORMAT!$M$5:$M$195</c:f>
              <c:numCache>
                <c:formatCode>General</c:formatCode>
                <c:ptCount val="171"/>
                <c:pt idx="0">
                  <c:v>0.10156041661139059</c:v>
                </c:pt>
                <c:pt idx="1">
                  <c:v>1.0433859620716524E-2</c:v>
                </c:pt>
                <c:pt idx="2">
                  <c:v>2.3452434833127835</c:v>
                </c:pt>
                <c:pt idx="3">
                  <c:v>2.6481226451729096</c:v>
                </c:pt>
                <c:pt idx="5">
                  <c:v>3.5834333925017372</c:v>
                </c:pt>
                <c:pt idx="6">
                  <c:v>4.4843582955631938</c:v>
                </c:pt>
                <c:pt idx="7">
                  <c:v>5.4967522549363546</c:v>
                </c:pt>
                <c:pt idx="8">
                  <c:v>7.6195184990428881</c:v>
                </c:pt>
                <c:pt idx="9">
                  <c:v>-0.35949883031929414</c:v>
                </c:pt>
                <c:pt idx="10">
                  <c:v>-1.2036926422525049</c:v>
                </c:pt>
                <c:pt idx="11">
                  <c:v>-2.7518117952326513</c:v>
                </c:pt>
                <c:pt idx="12">
                  <c:v>-4.2813763172678669</c:v>
                </c:pt>
                <c:pt idx="14">
                  <c:v>-6.5073618308212025</c:v>
                </c:pt>
                <c:pt idx="15">
                  <c:v>-8.7373787478717322</c:v>
                </c:pt>
                <c:pt idx="16">
                  <c:v>-10.915895724780686</c:v>
                </c:pt>
                <c:pt idx="17">
                  <c:v>-11.315142540700808</c:v>
                </c:pt>
                <c:pt idx="18">
                  <c:v>-2.041445107375389</c:v>
                </c:pt>
                <c:pt idx="19">
                  <c:v>-4.0218693898249969</c:v>
                </c:pt>
                <c:pt idx="20">
                  <c:v>-1.4792501910734037</c:v>
                </c:pt>
                <c:pt idx="21">
                  <c:v>-0.63291005526353805</c:v>
                </c:pt>
                <c:pt idx="23">
                  <c:v>5.2494997664783938E-2</c:v>
                </c:pt>
                <c:pt idx="24">
                  <c:v>1.6048897424521336</c:v>
                </c:pt>
                <c:pt idx="25">
                  <c:v>4.0875573451532148</c:v>
                </c:pt>
                <c:pt idx="26">
                  <c:v>8.0623006926862821</c:v>
                </c:pt>
                <c:pt idx="27">
                  <c:v>0.72695186279792678</c:v>
                </c:pt>
                <c:pt idx="28">
                  <c:v>4.9336563050618771</c:v>
                </c:pt>
                <c:pt idx="29">
                  <c:v>26.522287437335621</c:v>
                </c:pt>
                <c:pt idx="30">
                  <c:v>40.355156027631587</c:v>
                </c:pt>
                <c:pt idx="32">
                  <c:v>60.258567365565263</c:v>
                </c:pt>
                <c:pt idx="33">
                  <c:v>81.054112654774826</c:v>
                </c:pt>
                <c:pt idx="34">
                  <c:v>94.388557636390829</c:v>
                </c:pt>
                <c:pt idx="35">
                  <c:v>98.300505160600835</c:v>
                </c:pt>
                <c:pt idx="36">
                  <c:v>1.1382271714793086</c:v>
                </c:pt>
                <c:pt idx="37">
                  <c:v>2.3443291570149087</c:v>
                </c:pt>
                <c:pt idx="38">
                  <c:v>8.9618037715131695</c:v>
                </c:pt>
                <c:pt idx="39">
                  <c:v>11.344688294519116</c:v>
                </c:pt>
                <c:pt idx="41">
                  <c:v>15.813983937315676</c:v>
                </c:pt>
                <c:pt idx="42">
                  <c:v>17.70099916001061</c:v>
                </c:pt>
                <c:pt idx="43">
                  <c:v>15.818395102243301</c:v>
                </c:pt>
                <c:pt idx="44">
                  <c:v>14.357899663759166</c:v>
                </c:pt>
                <c:pt idx="45">
                  <c:v>1.1888710027552967</c:v>
                </c:pt>
                <c:pt idx="46">
                  <c:v>4.9282187463701792</c:v>
                </c:pt>
                <c:pt idx="47">
                  <c:v>9.4704296304724114</c:v>
                </c:pt>
                <c:pt idx="48">
                  <c:v>14.008205437343657</c:v>
                </c:pt>
                <c:pt idx="50">
                  <c:v>20.338083825848493</c:v>
                </c:pt>
                <c:pt idx="51">
                  <c:v>29.121044257124957</c:v>
                </c:pt>
                <c:pt idx="52">
                  <c:v>37.103353628697221</c:v>
                </c:pt>
                <c:pt idx="53">
                  <c:v>40.70123793771149</c:v>
                </c:pt>
                <c:pt idx="54">
                  <c:v>-0.40733286981972761</c:v>
                </c:pt>
                <c:pt idx="55">
                  <c:v>1.1798260717325166</c:v>
                </c:pt>
                <c:pt idx="56">
                  <c:v>4.8846963172789675</c:v>
                </c:pt>
                <c:pt idx="57">
                  <c:v>6.1273664354465556</c:v>
                </c:pt>
                <c:pt idx="59">
                  <c:v>8.0491335071555614</c:v>
                </c:pt>
                <c:pt idx="60">
                  <c:v>8.3301280464073546</c:v>
                </c:pt>
                <c:pt idx="61">
                  <c:v>9.5700774120081711</c:v>
                </c:pt>
                <c:pt idx="62">
                  <c:v>8.8770226059029511</c:v>
                </c:pt>
                <c:pt idx="63">
                  <c:v>-8.7810329799045128E-3</c:v>
                </c:pt>
                <c:pt idx="64">
                  <c:v>-1.2479907022343029E-2</c:v>
                </c:pt>
                <c:pt idx="65">
                  <c:v>7.9243278648797155E-2</c:v>
                </c:pt>
                <c:pt idx="66">
                  <c:v>0.11208834458719608</c:v>
                </c:pt>
                <c:pt idx="68">
                  <c:v>0.16315647873625538</c:v>
                </c:pt>
                <c:pt idx="69">
                  <c:v>0.21238139298683045</c:v>
                </c:pt>
                <c:pt idx="70">
                  <c:v>0.27192520666537756</c:v>
                </c:pt>
                <c:pt idx="71">
                  <c:v>0.37616745134225071</c:v>
                </c:pt>
                <c:pt idx="72">
                  <c:v>-0.16445738482913619</c:v>
                </c:pt>
                <c:pt idx="73">
                  <c:v>-2.1348918499288621</c:v>
                </c:pt>
                <c:pt idx="74">
                  <c:v>-4.5993027228098855</c:v>
                </c:pt>
                <c:pt idx="75">
                  <c:v>-9.4545503375950446</c:v>
                </c:pt>
                <c:pt idx="77">
                  <c:v>-15.153326740587456</c:v>
                </c:pt>
                <c:pt idx="78">
                  <c:v>-22.371578892005942</c:v>
                </c:pt>
                <c:pt idx="79">
                  <c:v>-27.439899441005135</c:v>
                </c:pt>
                <c:pt idx="80">
                  <c:v>-25.971425671474488</c:v>
                </c:pt>
                <c:pt idx="81">
                  <c:v>0.16062213664237923</c:v>
                </c:pt>
                <c:pt idx="82">
                  <c:v>-0.36775281363930645</c:v>
                </c:pt>
                <c:pt idx="83">
                  <c:v>-11.181300626394254</c:v>
                </c:pt>
                <c:pt idx="84">
                  <c:v>-15.470072089951511</c:v>
                </c:pt>
                <c:pt idx="86">
                  <c:v>-22.385559008182955</c:v>
                </c:pt>
                <c:pt idx="87">
                  <c:v>-31.440501892790881</c:v>
                </c:pt>
                <c:pt idx="88">
                  <c:v>-39.941051975079873</c:v>
                </c:pt>
                <c:pt idx="89">
                  <c:v>-46.6703676068297</c:v>
                </c:pt>
                <c:pt idx="90">
                  <c:v>-9.4872117746945872E-2</c:v>
                </c:pt>
                <c:pt idx="91">
                  <c:v>-0.15004207803729852</c:v>
                </c:pt>
                <c:pt idx="92">
                  <c:v>-0.45178855432865378</c:v>
                </c:pt>
                <c:pt idx="93">
                  <c:v>-0.53378901113217925</c:v>
                </c:pt>
                <c:pt idx="95">
                  <c:v>-0.6175091796613541</c:v>
                </c:pt>
                <c:pt idx="96">
                  <c:v>-0.53632592058250594</c:v>
                </c:pt>
                <c:pt idx="97">
                  <c:v>-0.36070232857755796</c:v>
                </c:pt>
                <c:pt idx="98">
                  <c:v>-5.8858189238782999E-2</c:v>
                </c:pt>
                <c:pt idx="99">
                  <c:v>-0.21891235890718352</c:v>
                </c:pt>
                <c:pt idx="100">
                  <c:v>-0.50518921546270779</c:v>
                </c:pt>
                <c:pt idx="101">
                  <c:v>-8.2107733574874295</c:v>
                </c:pt>
                <c:pt idx="102">
                  <c:v>-10.340214342911111</c:v>
                </c:pt>
                <c:pt idx="104">
                  <c:v>-14.27180235606356</c:v>
                </c:pt>
                <c:pt idx="105">
                  <c:v>-15.591080699381092</c:v>
                </c:pt>
                <c:pt idx="106">
                  <c:v>-13.791705911312896</c:v>
                </c:pt>
                <c:pt idx="107">
                  <c:v>-13.103249000051491</c:v>
                </c:pt>
                <c:pt idx="108">
                  <c:v>-0.34192648177271368</c:v>
                </c:pt>
                <c:pt idx="109">
                  <c:v>-0.88617126273988656</c:v>
                </c:pt>
                <c:pt idx="110">
                  <c:v>-0.50531275551806987</c:v>
                </c:pt>
                <c:pt idx="111">
                  <c:v>-1.2851038321172155</c:v>
                </c:pt>
                <c:pt idx="113">
                  <c:v>-2.2531689759733844</c:v>
                </c:pt>
                <c:pt idx="114">
                  <c:v>-3.1750067308280294</c:v>
                </c:pt>
                <c:pt idx="115">
                  <c:v>-3.7346073155406341</c:v>
                </c:pt>
                <c:pt idx="116">
                  <c:v>-3.3587871507955187</c:v>
                </c:pt>
                <c:pt idx="117">
                  <c:v>0.38628086747433432</c:v>
                </c:pt>
                <c:pt idx="118">
                  <c:v>0.53710559006060032</c:v>
                </c:pt>
                <c:pt idx="119">
                  <c:v>1.121110886505396</c:v>
                </c:pt>
                <c:pt idx="120">
                  <c:v>3.5131228575917666</c:v>
                </c:pt>
                <c:pt idx="122">
                  <c:v>7.6111677726220472</c:v>
                </c:pt>
                <c:pt idx="123">
                  <c:v>14.431936577303659</c:v>
                </c:pt>
                <c:pt idx="124">
                  <c:v>18.9820470377351</c:v>
                </c:pt>
                <c:pt idx="125">
                  <c:v>18.270524704595342</c:v>
                </c:pt>
                <c:pt idx="126">
                  <c:v>0.20356669518279802</c:v>
                </c:pt>
                <c:pt idx="127">
                  <c:v>-0.13544217308087536</c:v>
                </c:pt>
                <c:pt idx="128">
                  <c:v>0.98656478770474554</c:v>
                </c:pt>
                <c:pt idx="129">
                  <c:v>0.93969444635079702</c:v>
                </c:pt>
                <c:pt idx="131">
                  <c:v>0.68443895540509392</c:v>
                </c:pt>
                <c:pt idx="132">
                  <c:v>0.13681319075353771</c:v>
                </c:pt>
                <c:pt idx="133">
                  <c:v>-0.57589628311854457</c:v>
                </c:pt>
                <c:pt idx="134">
                  <c:v>-1.0404799802126654</c:v>
                </c:pt>
                <c:pt idx="135">
                  <c:v>1.4898857550094791E-2</c:v>
                </c:pt>
                <c:pt idx="136">
                  <c:v>-1.439432107749794E-2</c:v>
                </c:pt>
                <c:pt idx="137">
                  <c:v>1.1532725022370238</c:v>
                </c:pt>
                <c:pt idx="138">
                  <c:v>1.8894140498131142</c:v>
                </c:pt>
                <c:pt idx="140">
                  <c:v>2.4513686868038653</c:v>
                </c:pt>
                <c:pt idx="141">
                  <c:v>2.6289479624594434</c:v>
                </c:pt>
                <c:pt idx="142">
                  <c:v>2.1770412246567306</c:v>
                </c:pt>
                <c:pt idx="143">
                  <c:v>1.6962763568423587</c:v>
                </c:pt>
                <c:pt idx="144">
                  <c:v>0.12967366448044437</c:v>
                </c:pt>
                <c:pt idx="145">
                  <c:v>0.22449155700818002</c:v>
                </c:pt>
                <c:pt idx="146">
                  <c:v>0.80344513160061415</c:v>
                </c:pt>
                <c:pt idx="147">
                  <c:v>1.2437020877014231</c:v>
                </c:pt>
                <c:pt idx="149">
                  <c:v>1.5514086126005528</c:v>
                </c:pt>
                <c:pt idx="150">
                  <c:v>1.7219919603756086</c:v>
                </c:pt>
                <c:pt idx="151">
                  <c:v>1.7274964453856858</c:v>
                </c:pt>
                <c:pt idx="152">
                  <c:v>1.66823861270328</c:v>
                </c:pt>
                <c:pt idx="153">
                  <c:v>0.11421158107076668</c:v>
                </c:pt>
                <c:pt idx="154">
                  <c:v>-0.10860893314113773</c:v>
                </c:pt>
                <c:pt idx="155">
                  <c:v>0.6202146010966989</c:v>
                </c:pt>
                <c:pt idx="156">
                  <c:v>1.9218724741286937</c:v>
                </c:pt>
                <c:pt idx="158">
                  <c:v>3.706487070149191</c:v>
                </c:pt>
                <c:pt idx="159">
                  <c:v>5.3773617578875292</c:v>
                </c:pt>
                <c:pt idx="160">
                  <c:v>5.4984857236299405</c:v>
                </c:pt>
                <c:pt idx="161">
                  <c:v>5.7074845666126279</c:v>
                </c:pt>
                <c:pt idx="162">
                  <c:v>0.19931379050348258</c:v>
                </c:pt>
                <c:pt idx="163">
                  <c:v>0.31612960440031745</c:v>
                </c:pt>
                <c:pt idx="164">
                  <c:v>-1.2464843875262555</c:v>
                </c:pt>
                <c:pt idx="165">
                  <c:v>-1.7502610864167658</c:v>
                </c:pt>
                <c:pt idx="167">
                  <c:v>-2.8164291455133377</c:v>
                </c:pt>
                <c:pt idx="168">
                  <c:v>-3.8989794598646794</c:v>
                </c:pt>
                <c:pt idx="169">
                  <c:v>-3.9733724016957659</c:v>
                </c:pt>
                <c:pt idx="170">
                  <c:v>-5.8183609518951833</c:v>
                </c:pt>
              </c:numCache>
            </c:numRef>
          </c:val>
          <c:extLst>
            <c:ext xmlns:c16="http://schemas.microsoft.com/office/drawing/2014/chart" uri="{C3380CC4-5D6E-409C-BE32-E72D297353CC}">
              <c16:uniqueId val="{0000000B-ADDE-4708-8AE6-15FF93C489D0}"/>
            </c:ext>
          </c:extLst>
        </c:ser>
        <c:dLbls>
          <c:showLegendKey val="0"/>
          <c:showVal val="0"/>
          <c:showCatName val="0"/>
          <c:showSerName val="0"/>
          <c:showPercent val="0"/>
          <c:showBubbleSize val="0"/>
        </c:dLbls>
        <c:gapWidth val="60"/>
        <c:overlap val="100"/>
        <c:axId val="332393472"/>
        <c:axId val="97750400"/>
      </c:barChart>
      <c:catAx>
        <c:axId val="332393472"/>
        <c:scaling>
          <c:orientation val="minMax"/>
        </c:scaling>
        <c:delete val="0"/>
        <c:axPos val="b"/>
        <c:numFmt formatCode="General" sourceLinked="0"/>
        <c:majorTickMark val="out"/>
        <c:minorTickMark val="none"/>
        <c:tickLblPos val="nextTo"/>
        <c:crossAx val="97750400"/>
        <c:crosses val="autoZero"/>
        <c:auto val="1"/>
        <c:lblAlgn val="ctr"/>
        <c:lblOffset val="100"/>
        <c:noMultiLvlLbl val="0"/>
      </c:catAx>
      <c:valAx>
        <c:axId val="97750400"/>
        <c:scaling>
          <c:orientation val="minMax"/>
        </c:scaling>
        <c:delete val="0"/>
        <c:axPos val="l"/>
        <c:majorGridlines/>
        <c:numFmt formatCode="#,##0" sourceLinked="0"/>
        <c:majorTickMark val="out"/>
        <c:minorTickMark val="none"/>
        <c:tickLblPos val="nextTo"/>
        <c:crossAx val="332393472"/>
        <c:crosses val="autoZero"/>
        <c:crossBetween val="between"/>
      </c:valAx>
    </c:plotArea>
    <c:legend>
      <c:legendPos val="r"/>
      <c:layout>
        <c:manualLayout>
          <c:xMode val="edge"/>
          <c:yMode val="edge"/>
          <c:x val="0.86996487181526538"/>
          <c:y val="7.7119949422380596E-2"/>
          <c:w val="9.8259540863242248E-2"/>
          <c:h val="0.62573148372660869"/>
        </c:manualLayout>
      </c:layout>
      <c:overlay val="0"/>
      <c:txPr>
        <a:bodyPr/>
        <a:lstStyle/>
        <a:p>
          <a:pPr>
            <a:defRPr sz="1400"/>
          </a:pPr>
          <a:endParaRPr lang="de-DE"/>
        </a:p>
      </c:txPr>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[report_pivot_dias_EUTRADE.xlsx]eletwhyr.p!PivotTable1</c:name>
    <c:fmtId val="1"/>
  </c:pivotSource>
  <c:chart>
    <c:title>
      <c:tx>
        <c:rich>
          <a:bodyPr/>
          <a:lstStyle/>
          <a:p>
            <a:pPr>
              <a:defRPr/>
            </a:pPr>
            <a:r>
              <a:rPr lang="de-DE"/>
              <a:t>Electricity Bounds and Levels per technology (TWh)</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spPr>
          <a:ln>
            <a:solidFill>
              <a:schemeClr val="accent2"/>
            </a:solidFill>
          </a:ln>
        </c:spPr>
        <c:marker>
          <c:symbol val="none"/>
        </c:marker>
      </c:pivotFmt>
      <c:pivotFmt>
        <c:idx val="78"/>
        <c:spPr>
          <a:ln>
            <a:prstDash val="sysDot"/>
          </a:ln>
        </c:spPr>
        <c:marker>
          <c:symbol val="none"/>
        </c:marker>
      </c:pivotFmt>
      <c:pivotFmt>
        <c:idx val="79"/>
        <c:spPr>
          <a:ln>
            <a:solidFill>
              <a:schemeClr val="accent2"/>
            </a:solidFill>
            <a:prstDash val="dash"/>
          </a:ln>
        </c:spPr>
        <c:marker>
          <c:symbol val="none"/>
        </c:marker>
      </c:pivotFmt>
      <c:pivotFmt>
        <c:idx val="80"/>
        <c:spPr>
          <a:ln>
            <a:solidFill>
              <a:schemeClr val="accent1"/>
            </a:solidFill>
          </a:ln>
        </c:spPr>
        <c:marker>
          <c:symbol val="none"/>
        </c:marker>
      </c:pivotFmt>
      <c:pivotFmt>
        <c:idx val="81"/>
        <c:spPr>
          <a:ln w="57150">
            <a:solidFill>
              <a:sysClr val="windowText" lastClr="000000"/>
            </a:solidFill>
          </a:ln>
        </c:spPr>
        <c:marker>
          <c:symbol val="none"/>
        </c:marker>
      </c:pivotFmt>
      <c:pivotFmt>
        <c:idx val="82"/>
        <c:spPr>
          <a:ln>
            <a:solidFill>
              <a:schemeClr val="accent2"/>
            </a:solidFill>
            <a:prstDash val="sysDot"/>
          </a:ln>
        </c:spPr>
        <c:marker>
          <c:symbol val="none"/>
        </c:marker>
      </c:pivotFmt>
      <c:pivotFmt>
        <c:idx val="83"/>
        <c:spPr>
          <a:ln>
            <a:solidFill>
              <a:schemeClr val="accent2"/>
            </a:solidFill>
            <a:prstDash val="sysDot"/>
          </a:ln>
        </c:spPr>
        <c:marker>
          <c:symbol val="none"/>
        </c:marker>
      </c:pivotFmt>
      <c:pivotFmt>
        <c:idx val="84"/>
        <c:spPr>
          <a:ln>
            <a:solidFill>
              <a:schemeClr val="accent1"/>
            </a:solidFill>
          </a:ln>
        </c:spPr>
        <c:marker>
          <c:symbol val="none"/>
        </c:marker>
      </c:pivotFmt>
      <c:pivotFmt>
        <c:idx val="85"/>
        <c:spPr>
          <a:ln>
            <a:solidFill>
              <a:schemeClr val="accent2"/>
            </a:solidFill>
          </a:ln>
        </c:spPr>
        <c:marker>
          <c:symbol val="none"/>
        </c:marker>
      </c:pivotFmt>
      <c:pivotFmt>
        <c:idx val="86"/>
        <c:spPr>
          <a:ln>
            <a:solidFill>
              <a:schemeClr val="accent1"/>
            </a:solidFill>
            <a:prstDash val="sysDot"/>
          </a:ln>
        </c:spPr>
        <c:marker>
          <c:symbol val="none"/>
        </c:marker>
      </c:pivotFmt>
      <c:pivotFmt>
        <c:idx val="87"/>
        <c:spPr>
          <a:ln w="12700">
            <a:solidFill>
              <a:schemeClr val="accent2"/>
            </a:solidFill>
            <a:prstDash val="dashDot"/>
          </a:ln>
        </c:spPr>
        <c:marker>
          <c:symbol val="none"/>
        </c:marker>
      </c:pivotFmt>
      <c:pivotFmt>
        <c:idx val="88"/>
        <c:spPr>
          <a:ln w="6350">
            <a:solidFill>
              <a:schemeClr val="accent6">
                <a:lumMod val="75000"/>
              </a:schemeClr>
            </a:solidFill>
            <a:prstDash val="dashDot"/>
          </a:ln>
        </c:spPr>
        <c:marker>
          <c:symbol val="none"/>
        </c:marker>
      </c:pivotFmt>
      <c:pivotFmt>
        <c:idx val="89"/>
        <c:marker>
          <c:symbol val="none"/>
        </c:marker>
      </c:pivotFmt>
      <c:pivotFmt>
        <c:idx val="90"/>
        <c:marker>
          <c:symbol val="none"/>
        </c:marker>
      </c:pivotFmt>
    </c:pivotFmts>
    <c:plotArea>
      <c:layout>
        <c:manualLayout>
          <c:layoutTarget val="inner"/>
          <c:xMode val="edge"/>
          <c:yMode val="edge"/>
          <c:x val="0.10330059148285978"/>
          <c:y val="0.15568951272395298"/>
          <c:w val="0.86155915094791646"/>
          <c:h val="0.64447317128837156"/>
        </c:manualLayout>
      </c:layout>
      <c:lineChart>
        <c:grouping val="standard"/>
        <c:varyColors val="0"/>
        <c:ser>
          <c:idx val="0"/>
          <c:order val="0"/>
          <c:tx>
            <c:strRef>
              <c:f>eletwhyr.p!$B$3:$B$4</c:f>
              <c:strCache>
                <c:ptCount val="1"/>
                <c:pt idx="0">
                  <c:v>XTANT</c:v>
                </c:pt>
              </c:strCache>
            </c:strRef>
          </c:tx>
          <c:spPr>
            <a:ln>
              <a:solidFill>
                <a:schemeClr val="accent1"/>
              </a:solidFill>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eletwhyr.p!$B$5:$B$214</c:f>
              <c:numCache>
                <c:formatCode>General</c:formatCode>
                <c:ptCount val="171"/>
                <c:pt idx="0">
                  <c:v>1.6062842147451122E-4</c:v>
                </c:pt>
                <c:pt idx="1">
                  <c:v>1.3097202905835097E-4</c:v>
                </c:pt>
                <c:pt idx="2">
                  <c:v>1.0679101676676933E-4</c:v>
                </c:pt>
                <c:pt idx="3">
                  <c:v>8.7074479451713791E-5</c:v>
                </c:pt>
                <c:pt idx="4">
                  <c:v>1.9699996169403607E-4</c:v>
                </c:pt>
                <c:pt idx="5">
                  <c:v>7.0998153206309645E-5</c:v>
                </c:pt>
                <c:pt idx="6">
                  <c:v>5.7889955763257885E-5</c:v>
                </c:pt>
                <c:pt idx="7">
                  <c:v>4.7201889321779905E-5</c:v>
                </c:pt>
                <c:pt idx="8">
                  <c:v>3.848713182634098E-5</c:v>
                </c:pt>
                <c:pt idx="9">
                  <c:v>2.0921851846373558</c:v>
                </c:pt>
                <c:pt idx="10">
                  <c:v>1.7059106761407783</c:v>
                </c:pt>
                <c:pt idx="11">
                  <c:v>1.3909529902447879</c:v>
                </c:pt>
                <c:pt idx="12">
                  <c:v>1.1341450999104121</c:v>
                </c:pt>
                <c:pt idx="13">
                  <c:v>2.5659250020719546</c:v>
                </c:pt>
                <c:pt idx="14">
                  <c:v>0.9247509452004139</c:v>
                </c:pt>
                <c:pt idx="15">
                  <c:v>0.75401667268284733</c:v>
                </c:pt>
                <c:pt idx="16">
                  <c:v>0.61480460883093757</c:v>
                </c:pt>
                <c:pt idx="17">
                  <c:v>0.50129489166952979</c:v>
                </c:pt>
                <c:pt idx="18">
                  <c:v>19.305015005930464</c:v>
                </c:pt>
                <c:pt idx="19">
                  <c:v>1.2454848453532184</c:v>
                </c:pt>
                <c:pt idx="20">
                  <c:v>1.0782655179024114E-6</c:v>
                </c:pt>
                <c:pt idx="21">
                  <c:v>1.0782655152566045E-6</c:v>
                </c:pt>
                <c:pt idx="22">
                  <c:v>19.305015005904426</c:v>
                </c:pt>
                <c:pt idx="23">
                  <c:v>1.0782655555429407E-6</c:v>
                </c:pt>
                <c:pt idx="24">
                  <c:v>1.0782655177320441E-6</c:v>
                </c:pt>
                <c:pt idx="25">
                  <c:v>1.0782655339246063E-6</c:v>
                </c:pt>
                <c:pt idx="26">
                  <c:v>1.0782655132540396E-6</c:v>
                </c:pt>
                <c:pt idx="27">
                  <c:v>41.727709904617747</c:v>
                </c:pt>
                <c:pt idx="28">
                  <c:v>13.728002961501945</c:v>
                </c:pt>
                <c:pt idx="29">
                  <c:v>13.179209692445506</c:v>
                </c:pt>
                <c:pt idx="30">
                  <c:v>1.5494942510394483</c:v>
                </c:pt>
                <c:pt idx="31">
                  <c:v>44.964265007730049</c:v>
                </c:pt>
                <c:pt idx="32">
                  <c:v>1.2634160245288604</c:v>
                </c:pt>
                <c:pt idx="33">
                  <c:v>1.0301556488901924</c:v>
                </c:pt>
                <c:pt idx="34">
                  <c:v>0.83996150919463541</c:v>
                </c:pt>
                <c:pt idx="35">
                  <c:v>0.68488239623870895</c:v>
                </c:pt>
                <c:pt idx="36">
                  <c:v>2.5700547460014066E-2</c:v>
                </c:pt>
                <c:pt idx="37">
                  <c:v>2.0955524698701964E-2</c:v>
                </c:pt>
                <c:pt idx="38">
                  <c:v>1.7086562681120191E-2</c:v>
                </c:pt>
                <c:pt idx="39">
                  <c:v>1.393191674041939E-2</c:v>
                </c:pt>
                <c:pt idx="40">
                  <c:v>3.1519999891881326E-2</c:v>
                </c:pt>
                <c:pt idx="41">
                  <c:v>1.1359704531525293E-2</c:v>
                </c:pt>
                <c:pt idx="42">
                  <c:v>9.262392904373631E-3</c:v>
                </c:pt>
                <c:pt idx="43">
                  <c:v>7.552302293109694E-3</c:v>
                </c:pt>
                <c:pt idx="44">
                  <c:v>6.1579411021632606E-3</c:v>
                </c:pt>
                <c:pt idx="45">
                  <c:v>2.8326822135361041</c:v>
                </c:pt>
                <c:pt idx="46">
                  <c:v>2.3096917352178941</c:v>
                </c:pt>
                <c:pt idx="47">
                  <c:v>1.8832595836433328</c:v>
                </c:pt>
                <c:pt idx="48">
                  <c:v>1.5355584480223921</c:v>
                </c:pt>
                <c:pt idx="49">
                  <c:v>3.4740950011404181</c:v>
                </c:pt>
                <c:pt idx="50">
                  <c:v>1.2520524337206735</c:v>
                </c:pt>
                <c:pt idx="51">
                  <c:v>1.0208893697091885</c:v>
                </c:pt>
                <c:pt idx="52">
                  <c:v>0.83240532062488426</c:v>
                </c:pt>
                <c:pt idx="53">
                  <c:v>0.67872056885991605</c:v>
                </c:pt>
                <c:pt idx="54">
                  <c:v>1.6326180656074527</c:v>
                </c:pt>
                <c:pt idx="55">
                  <c:v>0.12691730553244313</c:v>
                </c:pt>
                <c:pt idx="56">
                  <c:v>5.7689684292346791E-2</c:v>
                </c:pt>
                <c:pt idx="57">
                  <c:v>1.1154476433089308E-6</c:v>
                </c:pt>
                <c:pt idx="58">
                  <c:v>2.0468299980697555</c:v>
                </c:pt>
                <c:pt idx="59">
                  <c:v>1.1154476254922231E-6</c:v>
                </c:pt>
                <c:pt idx="60">
                  <c:v>1.1154476342839438E-6</c:v>
                </c:pt>
                <c:pt idx="61">
                  <c:v>1.1154476297681293E-6</c:v>
                </c:pt>
                <c:pt idx="62">
                  <c:v>1.1154476387620092E-6</c:v>
                </c:pt>
                <c:pt idx="63">
                  <c:v>0.66419852303972804</c:v>
                </c:pt>
                <c:pt idx="64">
                  <c:v>0.54156934220562203</c:v>
                </c:pt>
                <c:pt idx="65">
                  <c:v>0.44158085402531494</c:v>
                </c:pt>
                <c:pt idx="66">
                  <c:v>0.36005297194217006</c:v>
                </c:pt>
                <c:pt idx="67">
                  <c:v>0.8145949992151903</c:v>
                </c:pt>
                <c:pt idx="68">
                  <c:v>0.29357736324207162</c:v>
                </c:pt>
                <c:pt idx="69">
                  <c:v>0.2393749666659987</c:v>
                </c:pt>
                <c:pt idx="70">
                  <c:v>0.19517981213073599</c:v>
                </c:pt>
                <c:pt idx="71">
                  <c:v>0.1591442898066493</c:v>
                </c:pt>
                <c:pt idx="72">
                  <c:v>5.8243865468253979</c:v>
                </c:pt>
                <c:pt idx="73">
                  <c:v>4.7490457880954651</c:v>
                </c:pt>
                <c:pt idx="74">
                  <c:v>3.8722422739488374</c:v>
                </c:pt>
                <c:pt idx="75">
                  <c:v>3.1573206307675488</c:v>
                </c:pt>
                <c:pt idx="76">
                  <c:v>7.1432200266312114</c:v>
                </c:pt>
                <c:pt idx="77">
                  <c:v>2.5743930410874212</c:v>
                </c:pt>
                <c:pt idx="78">
                  <c:v>2.0990897956552228</c:v>
                </c:pt>
                <c:pt idx="79">
                  <c:v>1.7115405087010929</c:v>
                </c:pt>
                <c:pt idx="80">
                  <c:v>1.395543404860575</c:v>
                </c:pt>
                <c:pt idx="81">
                  <c:v>0.29945956615554814</c:v>
                </c:pt>
                <c:pt idx="82">
                  <c:v>0.24417115415632634</c:v>
                </c:pt>
                <c:pt idx="83">
                  <c:v>0.19909049267921214</c:v>
                </c:pt>
                <c:pt idx="84">
                  <c:v>0.16233295209280321</c:v>
                </c:pt>
                <c:pt idx="85">
                  <c:v>0.36726710028728521</c:v>
                </c:pt>
                <c:pt idx="86">
                  <c:v>0.13236185716762611</c:v>
                </c:pt>
                <c:pt idx="87">
                  <c:v>0.10792424450733759</c:v>
                </c:pt>
                <c:pt idx="88">
                  <c:v>8.7998482089152313E-2</c:v>
                </c:pt>
                <c:pt idx="89">
                  <c:v>7.1751559861324254E-2</c:v>
                </c:pt>
                <c:pt idx="90">
                  <c:v>1.6865984253025296E-2</c:v>
                </c:pt>
                <c:pt idx="91">
                  <c:v>1.3752063070323771E-2</c:v>
                </c:pt>
                <c:pt idx="92">
                  <c:v>1.121305676283193E-2</c:v>
                </c:pt>
                <c:pt idx="93">
                  <c:v>9.1428203366364629E-3</c:v>
                </c:pt>
                <c:pt idx="94">
                  <c:v>2.0685000949141837E-2</c:v>
                </c:pt>
                <c:pt idx="95">
                  <c:v>7.4548060742261916E-3</c:v>
                </c:pt>
                <c:pt idx="96">
                  <c:v>6.078445363710756E-3</c:v>
                </c:pt>
                <c:pt idx="97">
                  <c:v>4.9561983674000732E-3</c:v>
                </c:pt>
                <c:pt idx="98">
                  <c:v>4.0411488487371791E-3</c:v>
                </c:pt>
                <c:pt idx="99">
                  <c:v>0</c:v>
                </c:pt>
                <c:pt idx="100">
                  <c:v>0</c:v>
                </c:pt>
                <c:pt idx="101">
                  <c:v>0</c:v>
                </c:pt>
                <c:pt idx="102">
                  <c:v>0</c:v>
                </c:pt>
                <c:pt idx="103">
                  <c:v>0</c:v>
                </c:pt>
                <c:pt idx="104">
                  <c:v>0</c:v>
                </c:pt>
                <c:pt idx="105">
                  <c:v>0</c:v>
                </c:pt>
                <c:pt idx="106">
                  <c:v>0</c:v>
                </c:pt>
                <c:pt idx="107">
                  <c:v>0</c:v>
                </c:pt>
                <c:pt idx="108">
                  <c:v>1.4598714054278421</c:v>
                </c:pt>
                <c:pt idx="109">
                  <c:v>1.1903392873041976</c:v>
                </c:pt>
                <c:pt idx="110">
                  <c:v>0.97057015454828932</c:v>
                </c:pt>
                <c:pt idx="111">
                  <c:v>0.79137640593088754</c:v>
                </c:pt>
                <c:pt idx="112">
                  <c:v>1.7904344999403372</c:v>
                </c:pt>
                <c:pt idx="113">
                  <c:v>0.64526671692265969</c:v>
                </c:pt>
                <c:pt idx="114">
                  <c:v>0.52613286120528424</c:v>
                </c:pt>
                <c:pt idx="115">
                  <c:v>0.42899437220125763</c:v>
                </c:pt>
                <c:pt idx="116">
                  <c:v>0.34979029765029218</c:v>
                </c:pt>
                <c:pt idx="117">
                  <c:v>8.38150608049677</c:v>
                </c:pt>
                <c:pt idx="118">
                  <c:v>0.65156584123430805</c:v>
                </c:pt>
                <c:pt idx="119">
                  <c:v>0.29616629128772642</c:v>
                </c:pt>
                <c:pt idx="120">
                  <c:v>6.688468391471341E-7</c:v>
                </c:pt>
                <c:pt idx="121">
                  <c:v>10.507979998978731</c:v>
                </c:pt>
                <c:pt idx="122">
                  <c:v>6.6884684008005577E-7</c:v>
                </c:pt>
                <c:pt idx="123">
                  <c:v>6.6884683892203277E-7</c:v>
                </c:pt>
                <c:pt idx="124">
                  <c:v>6.6884683855029436E-7</c:v>
                </c:pt>
                <c:pt idx="125">
                  <c:v>6.6884683869959884E-7</c:v>
                </c:pt>
                <c:pt idx="126">
                  <c:v>0</c:v>
                </c:pt>
                <c:pt idx="127">
                  <c:v>0</c:v>
                </c:pt>
                <c:pt idx="128">
                  <c:v>0</c:v>
                </c:pt>
                <c:pt idx="129">
                  <c:v>0</c:v>
                </c:pt>
                <c:pt idx="130">
                  <c:v>0</c:v>
                </c:pt>
                <c:pt idx="131">
                  <c:v>0</c:v>
                </c:pt>
                <c:pt idx="132">
                  <c:v>0</c:v>
                </c:pt>
                <c:pt idx="133">
                  <c:v>0</c:v>
                </c:pt>
                <c:pt idx="134">
                  <c:v>0</c:v>
                </c:pt>
                <c:pt idx="135">
                  <c:v>9.3584850036967389</c:v>
                </c:pt>
                <c:pt idx="136">
                  <c:v>9.3584850036967406</c:v>
                </c:pt>
                <c:pt idx="137">
                  <c:v>10.918232535119014</c:v>
                </c:pt>
                <c:pt idx="138">
                  <c:v>6.1612307124351537E-7</c:v>
                </c:pt>
                <c:pt idx="139">
                  <c:v>9.3584850036824179</c:v>
                </c:pt>
                <c:pt idx="140">
                  <c:v>6.1612307204340722E-7</c:v>
                </c:pt>
                <c:pt idx="141">
                  <c:v>6.1612307136501261E-7</c:v>
                </c:pt>
                <c:pt idx="142">
                  <c:v>6.1612307132635381E-7</c:v>
                </c:pt>
                <c:pt idx="143">
                  <c:v>6.1612307112989977E-7</c:v>
                </c:pt>
                <c:pt idx="144">
                  <c:v>0.1917029878902064</c:v>
                </c:pt>
                <c:pt idx="145">
                  <c:v>1.4902705768639911E-2</c:v>
                </c:pt>
                <c:pt idx="146">
                  <c:v>6.773957156446974E-3</c:v>
                </c:pt>
                <c:pt idx="147">
                  <c:v>4.0759356777345033E-7</c:v>
                </c:pt>
                <c:pt idx="148">
                  <c:v>0.24034000006240955</c:v>
                </c:pt>
                <c:pt idx="149">
                  <c:v>4.0759356828065747E-7</c:v>
                </c:pt>
                <c:pt idx="150">
                  <c:v>4.075935679009839E-7</c:v>
                </c:pt>
                <c:pt idx="151">
                  <c:v>4.0759356792943605E-7</c:v>
                </c:pt>
                <c:pt idx="152">
                  <c:v>4.0759356774100357E-7</c:v>
                </c:pt>
                <c:pt idx="153">
                  <c:v>0</c:v>
                </c:pt>
                <c:pt idx="154">
                  <c:v>0</c:v>
                </c:pt>
                <c:pt idx="155">
                  <c:v>0</c:v>
                </c:pt>
                <c:pt idx="156">
                  <c:v>0</c:v>
                </c:pt>
                <c:pt idx="157">
                  <c:v>0</c:v>
                </c:pt>
                <c:pt idx="158">
                  <c:v>0</c:v>
                </c:pt>
                <c:pt idx="159">
                  <c:v>0</c:v>
                </c:pt>
                <c:pt idx="160">
                  <c:v>0</c:v>
                </c:pt>
                <c:pt idx="161">
                  <c:v>0</c:v>
                </c:pt>
                <c:pt idx="162">
                  <c:v>0.19463345832830906</c:v>
                </c:pt>
                <c:pt idx="163">
                  <c:v>0.15869880776979089</c:v>
                </c:pt>
                <c:pt idx="164">
                  <c:v>0.12939867515156281</c:v>
                </c:pt>
                <c:pt idx="165">
                  <c:v>0.10550814686703734</c:v>
                </c:pt>
                <c:pt idx="166">
                  <c:v>0.2387049001067296</c:v>
                </c:pt>
                <c:pt idx="167">
                  <c:v>8.6028462314146653E-2</c:v>
                </c:pt>
                <c:pt idx="168">
                  <c:v>7.0145259226164602E-2</c:v>
                </c:pt>
                <c:pt idx="169">
                  <c:v>5.7194529253834073E-2</c:v>
                </c:pt>
                <c:pt idx="170">
                  <c:v>4.6634857651866007E-2</c:v>
                </c:pt>
              </c:numCache>
            </c:numRef>
          </c:val>
          <c:smooth val="0"/>
          <c:extLst>
            <c:ext xmlns:c16="http://schemas.microsoft.com/office/drawing/2014/chart" uri="{C3380CC4-5D6E-409C-BE32-E72D297353CC}">
              <c16:uniqueId val="{00000000-BC8E-44AD-BF0F-0236B5426C9F}"/>
            </c:ext>
          </c:extLst>
        </c:ser>
        <c:ser>
          <c:idx val="1"/>
          <c:order val="1"/>
          <c:tx>
            <c:strRef>
              <c:f>eletwhyr.p!$C$3:$C$4</c:f>
              <c:strCache>
                <c:ptCount val="1"/>
                <c:pt idx="0">
                  <c:v>NEW</c:v>
                </c:pt>
              </c:strCache>
            </c:strRef>
          </c:tx>
          <c:spPr>
            <a:ln>
              <a:solidFill>
                <a:schemeClr val="accent2"/>
              </a:solidFill>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eletwhyr.p!$C$5:$C$214</c:f>
              <c:numCache>
                <c:formatCode>General</c:formatCode>
                <c:ptCount val="171"/>
                <c:pt idx="0">
                  <c:v>3.3116040082698973E-5</c:v>
                </c:pt>
                <c:pt idx="1">
                  <c:v>7.3493673401285508E-5</c:v>
                </c:pt>
                <c:pt idx="2">
                  <c:v>8.6985737143417061E-5</c:v>
                </c:pt>
                <c:pt idx="3">
                  <c:v>1.2140384875626466E-4</c:v>
                </c:pt>
                <c:pt idx="4">
                  <c:v>2.9941593816790977E-6</c:v>
                </c:pt>
                <c:pt idx="5">
                  <c:v>1.8113395647567402E-4</c:v>
                </c:pt>
                <c:pt idx="6">
                  <c:v>2.4132845934039666E-4</c:v>
                </c:pt>
                <c:pt idx="7">
                  <c:v>2.9838078658041197E-4</c:v>
                </c:pt>
                <c:pt idx="8">
                  <c:v>3.386557399061286E-4</c:v>
                </c:pt>
                <c:pt idx="9">
                  <c:v>0.43322333695873089</c:v>
                </c:pt>
                <c:pt idx="10">
                  <c:v>1.8027420438046688</c:v>
                </c:pt>
                <c:pt idx="11">
                  <c:v>0.98496101752956666</c:v>
                </c:pt>
                <c:pt idx="12">
                  <c:v>1.9341146481395515</c:v>
                </c:pt>
                <c:pt idx="13">
                  <c:v>3.8995594998292152E-2</c:v>
                </c:pt>
                <c:pt idx="14">
                  <c:v>2.860901287007239</c:v>
                </c:pt>
                <c:pt idx="15">
                  <c:v>3.8130533762443615</c:v>
                </c:pt>
                <c:pt idx="16">
                  <c:v>4.4086376324664256</c:v>
                </c:pt>
                <c:pt idx="17">
                  <c:v>4.6460756420400493</c:v>
                </c:pt>
                <c:pt idx="18">
                  <c:v>5.7952214309495726</c:v>
                </c:pt>
                <c:pt idx="19">
                  <c:v>8.6928321464243599</c:v>
                </c:pt>
                <c:pt idx="20">
                  <c:v>13.039248219636539</c:v>
                </c:pt>
                <c:pt idx="21">
                  <c:v>19.558872329454807</c:v>
                </c:pt>
                <c:pt idx="22">
                  <c:v>0.3272710198265773</c:v>
                </c:pt>
                <c:pt idx="23">
                  <c:v>29.338308494182211</c:v>
                </c:pt>
                <c:pt idx="24">
                  <c:v>44.007462741273315</c:v>
                </c:pt>
                <c:pt idx="25">
                  <c:v>66.011194111909987</c:v>
                </c:pt>
                <c:pt idx="26">
                  <c:v>99.01679116786498</c:v>
                </c:pt>
                <c:pt idx="27">
                  <c:v>14.908945487154888</c:v>
                </c:pt>
                <c:pt idx="28">
                  <c:v>47.511333723665054</c:v>
                </c:pt>
                <c:pt idx="29">
                  <c:v>53.09027909204962</c:v>
                </c:pt>
                <c:pt idx="30">
                  <c:v>105.79121329844745</c:v>
                </c:pt>
                <c:pt idx="31">
                  <c:v>0.72334241707128166</c:v>
                </c:pt>
                <c:pt idx="32">
                  <c:v>163.39354310836109</c:v>
                </c:pt>
                <c:pt idx="33">
                  <c:v>238.49061366069887</c:v>
                </c:pt>
                <c:pt idx="34">
                  <c:v>297.19939543095711</c:v>
                </c:pt>
                <c:pt idx="35">
                  <c:v>315.59755895896433</c:v>
                </c:pt>
                <c:pt idx="36">
                  <c:v>2.3387305573227029E-2</c:v>
                </c:pt>
                <c:pt idx="37">
                  <c:v>6.9338462208486551E-2</c:v>
                </c:pt>
                <c:pt idx="38">
                  <c:v>7.2808513746393952E-2</c:v>
                </c:pt>
                <c:pt idx="39">
                  <c:v>0.1127930712908292</c:v>
                </c:pt>
                <c:pt idx="40">
                  <c:v>4.8044879676277199E-4</c:v>
                </c:pt>
                <c:pt idx="41">
                  <c:v>0.18720329971113367</c:v>
                </c:pt>
                <c:pt idx="42">
                  <c:v>0.23101076717436986</c:v>
                </c:pt>
                <c:pt idx="43">
                  <c:v>0.20447404808796513</c:v>
                </c:pt>
                <c:pt idx="44">
                  <c:v>0.16981815366410591</c:v>
                </c:pt>
                <c:pt idx="45">
                  <c:v>1.2138991716963732</c:v>
                </c:pt>
                <c:pt idx="46">
                  <c:v>5.9299571816833563</c:v>
                </c:pt>
                <c:pt idx="47">
                  <c:v>6.3043726888144249</c:v>
                </c:pt>
                <c:pt idx="48">
                  <c:v>11.282091197195401</c:v>
                </c:pt>
                <c:pt idx="49">
                  <c:v>5.0475628358139388E-2</c:v>
                </c:pt>
                <c:pt idx="50">
                  <c:v>16.923136795793098</c:v>
                </c:pt>
                <c:pt idx="51">
                  <c:v>25.384705193689648</c:v>
                </c:pt>
                <c:pt idx="52">
                  <c:v>38.077057790534468</c:v>
                </c:pt>
                <c:pt idx="53">
                  <c:v>43.225884197875693</c:v>
                </c:pt>
                <c:pt idx="54">
                  <c:v>0.41735795793075697</c:v>
                </c:pt>
                <c:pt idx="55">
                  <c:v>2.3984897896537847</c:v>
                </c:pt>
                <c:pt idx="56">
                  <c:v>3.8375836634460563</c:v>
                </c:pt>
                <c:pt idx="57">
                  <c:v>6.1401338615136902</c:v>
                </c:pt>
                <c:pt idx="58">
                  <c:v>3.1239508075537162E-2</c:v>
                </c:pt>
                <c:pt idx="59">
                  <c:v>9.8242141784219044</c:v>
                </c:pt>
                <c:pt idx="60">
                  <c:v>15.718742685475048</c:v>
                </c:pt>
                <c:pt idx="61">
                  <c:v>25.149988296760078</c:v>
                </c:pt>
                <c:pt idx="62">
                  <c:v>25.832829318599874</c:v>
                </c:pt>
                <c:pt idx="63">
                  <c:v>0.30787311492465325</c:v>
                </c:pt>
                <c:pt idx="64">
                  <c:v>1.0472608237158734</c:v>
                </c:pt>
                <c:pt idx="65">
                  <c:v>0.94106100383944702</c:v>
                </c:pt>
                <c:pt idx="66">
                  <c:v>1.5446965451421286</c:v>
                </c:pt>
                <c:pt idx="67">
                  <c:v>1.2371515306279494E-2</c:v>
                </c:pt>
                <c:pt idx="68">
                  <c:v>2.3067101517802993</c:v>
                </c:pt>
                <c:pt idx="69">
                  <c:v>3.1610729113014613</c:v>
                </c:pt>
                <c:pt idx="70">
                  <c:v>4.0958358861349673</c:v>
                </c:pt>
                <c:pt idx="71">
                  <c:v>4.8280360935525328</c:v>
                </c:pt>
                <c:pt idx="72">
                  <c:v>2.5920887953153104</c:v>
                </c:pt>
                <c:pt idx="73">
                  <c:v>6.4949675889622611</c:v>
                </c:pt>
                <c:pt idx="74">
                  <c:v>3.9920327384355523</c:v>
                </c:pt>
                <c:pt idx="75">
                  <c:v>5.6186286262890883</c:v>
                </c:pt>
                <c:pt idx="76">
                  <c:v>0.10847521433105134</c:v>
                </c:pt>
                <c:pt idx="77">
                  <c:v>7.4105282575328895</c:v>
                </c:pt>
                <c:pt idx="78">
                  <c:v>8.9973000694377721</c:v>
                </c:pt>
                <c:pt idx="79">
                  <c:v>10.188034686858661</c:v>
                </c:pt>
                <c:pt idx="80">
                  <c:v>9.8437309062180418</c:v>
                </c:pt>
                <c:pt idx="81">
                  <c:v>5.5996280977125513E-3</c:v>
                </c:pt>
                <c:pt idx="82">
                  <c:v>5.6049493123228097E-3</c:v>
                </c:pt>
                <c:pt idx="83">
                  <c:v>5.6205056189777541E-3</c:v>
                </c:pt>
                <c:pt idx="84">
                  <c:v>5.6257210807886789E-3</c:v>
                </c:pt>
                <c:pt idx="85">
                  <c:v>5.592900150452872E-3</c:v>
                </c:pt>
                <c:pt idx="86">
                  <c:v>5.6317011732625244E-3</c:v>
                </c:pt>
                <c:pt idx="87">
                  <c:v>5.6464255716358212E-3</c:v>
                </c:pt>
                <c:pt idx="88">
                  <c:v>5.6569383703200041E-3</c:v>
                </c:pt>
                <c:pt idx="89">
                  <c:v>5.6874671665380896E-3</c:v>
                </c:pt>
                <c:pt idx="90">
                  <c:v>4.5504889063987817E-3</c:v>
                </c:pt>
                <c:pt idx="91">
                  <c:v>1.5044708717246223E-2</c:v>
                </c:pt>
                <c:pt idx="92">
                  <c:v>3.8818246928172969E-3</c:v>
                </c:pt>
                <c:pt idx="93">
                  <c:v>1.0273684597508527E-2</c:v>
                </c:pt>
                <c:pt idx="94">
                  <c:v>3.1370231109482217E-4</c:v>
                </c:pt>
                <c:pt idx="95">
                  <c:v>1.7293709839754035E-2</c:v>
                </c:pt>
                <c:pt idx="96">
                  <c:v>2.5629121677803124E-2</c:v>
                </c:pt>
                <c:pt idx="97">
                  <c:v>3.3710527770414569E-2</c:v>
                </c:pt>
                <c:pt idx="98">
                  <c:v>3.7493056344034388E-2</c:v>
                </c:pt>
                <c:pt idx="99">
                  <c:v>0</c:v>
                </c:pt>
                <c:pt idx="100">
                  <c:v>0</c:v>
                </c:pt>
                <c:pt idx="101">
                  <c:v>0</c:v>
                </c:pt>
                <c:pt idx="102">
                  <c:v>0</c:v>
                </c:pt>
                <c:pt idx="103">
                  <c:v>0</c:v>
                </c:pt>
                <c:pt idx="104">
                  <c:v>0</c:v>
                </c:pt>
                <c:pt idx="105">
                  <c:v>0</c:v>
                </c:pt>
                <c:pt idx="106">
                  <c:v>0</c:v>
                </c:pt>
                <c:pt idx="107">
                  <c:v>0</c:v>
                </c:pt>
                <c:pt idx="108">
                  <c:v>0.38151297469879175</c:v>
                </c:pt>
                <c:pt idx="109">
                  <c:v>0.93056942354998362</c:v>
                </c:pt>
                <c:pt idx="110">
                  <c:v>0.48337826784406052</c:v>
                </c:pt>
                <c:pt idx="111">
                  <c:v>0.72010353615327982</c:v>
                </c:pt>
                <c:pt idx="112">
                  <c:v>2.7139551616550957E-2</c:v>
                </c:pt>
                <c:pt idx="113">
                  <c:v>0.90932528892057074</c:v>
                </c:pt>
                <c:pt idx="114">
                  <c:v>1.067928980655996</c:v>
                </c:pt>
                <c:pt idx="115">
                  <c:v>1.1757065084123322</c:v>
                </c:pt>
                <c:pt idx="116">
                  <c:v>1.1387888197072173</c:v>
                </c:pt>
                <c:pt idx="117">
                  <c:v>4.6843024130728903</c:v>
                </c:pt>
                <c:pt idx="118">
                  <c:v>20.986664950565064</c:v>
                </c:pt>
                <c:pt idx="119">
                  <c:v>21.4042687117858</c:v>
                </c:pt>
                <c:pt idx="120">
                  <c:v>40.049476027325703</c:v>
                </c:pt>
                <c:pt idx="121">
                  <c:v>0.16470962764915259</c:v>
                </c:pt>
                <c:pt idx="122">
                  <c:v>69.906713089006473</c:v>
                </c:pt>
                <c:pt idx="123">
                  <c:v>111.01370422763715</c:v>
                </c:pt>
                <c:pt idx="124">
                  <c:v>126.39550994597126</c:v>
                </c:pt>
                <c:pt idx="125">
                  <c:v>110.46129013442251</c:v>
                </c:pt>
                <c:pt idx="126">
                  <c:v>0</c:v>
                </c:pt>
                <c:pt idx="127">
                  <c:v>0</c:v>
                </c:pt>
                <c:pt idx="128">
                  <c:v>0</c:v>
                </c:pt>
                <c:pt idx="129">
                  <c:v>0</c:v>
                </c:pt>
                <c:pt idx="130">
                  <c:v>0</c:v>
                </c:pt>
                <c:pt idx="131">
                  <c:v>0</c:v>
                </c:pt>
                <c:pt idx="132">
                  <c:v>0</c:v>
                </c:pt>
                <c:pt idx="133">
                  <c:v>0</c:v>
                </c:pt>
                <c:pt idx="134">
                  <c:v>0</c:v>
                </c:pt>
                <c:pt idx="135">
                  <c:v>2.6569813852578741</c:v>
                </c:pt>
                <c:pt idx="136">
                  <c:v>8.8706260309855836</c:v>
                </c:pt>
                <c:pt idx="137">
                  <c:v>7.6567521646508707</c:v>
                </c:pt>
                <c:pt idx="138">
                  <c:v>27.359003491017223</c:v>
                </c:pt>
                <c:pt idx="139">
                  <c:v>0.14533148327973414</c:v>
                </c:pt>
                <c:pt idx="140">
                  <c:v>35.615130341898777</c:v>
                </c:pt>
                <c:pt idx="141">
                  <c:v>40.408588799117361</c:v>
                </c:pt>
                <c:pt idx="142">
                  <c:v>39.650789581704935</c:v>
                </c:pt>
                <c:pt idx="143">
                  <c:v>35.343245652011419</c:v>
                </c:pt>
                <c:pt idx="144">
                  <c:v>0.11779582267419279</c:v>
                </c:pt>
                <c:pt idx="145">
                  <c:v>0.56342516214441885</c:v>
                </c:pt>
                <c:pt idx="146">
                  <c:v>0.77524512996953754</c:v>
                </c:pt>
                <c:pt idx="147">
                  <c:v>1.2888433206498024</c:v>
                </c:pt>
                <c:pt idx="148">
                  <c:v>3.8347010853783943E-3</c:v>
                </c:pt>
                <c:pt idx="149">
                  <c:v>1.5988369093474615</c:v>
                </c:pt>
                <c:pt idx="150">
                  <c:v>1.7263992463319771</c:v>
                </c:pt>
                <c:pt idx="151">
                  <c:v>1.7103816559884319</c:v>
                </c:pt>
                <c:pt idx="152">
                  <c:v>1.5477003345257765</c:v>
                </c:pt>
                <c:pt idx="153">
                  <c:v>0</c:v>
                </c:pt>
                <c:pt idx="154">
                  <c:v>0</c:v>
                </c:pt>
                <c:pt idx="155">
                  <c:v>0</c:v>
                </c:pt>
                <c:pt idx="156">
                  <c:v>0</c:v>
                </c:pt>
                <c:pt idx="157">
                  <c:v>0</c:v>
                </c:pt>
                <c:pt idx="158">
                  <c:v>0</c:v>
                </c:pt>
                <c:pt idx="159">
                  <c:v>0</c:v>
                </c:pt>
                <c:pt idx="160">
                  <c:v>0</c:v>
                </c:pt>
                <c:pt idx="161">
                  <c:v>0</c:v>
                </c:pt>
                <c:pt idx="162">
                  <c:v>0.13034022409070012</c:v>
                </c:pt>
                <c:pt idx="163">
                  <c:v>0.4700657666999431</c:v>
                </c:pt>
                <c:pt idx="164">
                  <c:v>0.24909209411477487</c:v>
                </c:pt>
                <c:pt idx="165">
                  <c:v>0.48229733787022283</c:v>
                </c:pt>
                <c:pt idx="166">
                  <c:v>3.6323116344990892E-3</c:v>
                </c:pt>
                <c:pt idx="167">
                  <c:v>0.72937272496688721</c:v>
                </c:pt>
                <c:pt idx="168">
                  <c:v>1.0591040683652502</c:v>
                </c:pt>
                <c:pt idx="169">
                  <c:v>1.5309432297322121</c:v>
                </c:pt>
                <c:pt idx="170">
                  <c:v>1.5340825834678704</c:v>
                </c:pt>
              </c:numCache>
            </c:numRef>
          </c:val>
          <c:smooth val="0"/>
          <c:extLst>
            <c:ext xmlns:c16="http://schemas.microsoft.com/office/drawing/2014/chart" uri="{C3380CC4-5D6E-409C-BE32-E72D297353CC}">
              <c16:uniqueId val="{00000001-BC8E-44AD-BF0F-0236B5426C9F}"/>
            </c:ext>
          </c:extLst>
        </c:ser>
        <c:ser>
          <c:idx val="2"/>
          <c:order val="2"/>
          <c:tx>
            <c:strRef>
              <c:f>eletwhyr.p!$D$3:$D$4</c:f>
              <c:strCache>
                <c:ptCount val="1"/>
                <c:pt idx="0">
                  <c:v>NEW.UP</c:v>
                </c:pt>
              </c:strCache>
            </c:strRef>
          </c:tx>
          <c:spPr>
            <a:ln>
              <a:solidFill>
                <a:schemeClr val="accent2"/>
              </a:solidFill>
              <a:prstDash val="sysDot"/>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eletwhyr.p!$D$5:$D$214</c:f>
              <c:numCache>
                <c:formatCode>General</c:formatCode>
                <c:ptCount val="171"/>
                <c:pt idx="0">
                  <c:v>0</c:v>
                </c:pt>
                <c:pt idx="1">
                  <c:v>1.955802004134949E-4</c:v>
                </c:pt>
                <c:pt idx="2">
                  <c:v>3.9746836700642758E-4</c:v>
                </c:pt>
                <c:pt idx="3">
                  <c:v>4.6492868571708536E-4</c:v>
                </c:pt>
                <c:pt idx="4">
                  <c:v>0</c:v>
                </c:pt>
                <c:pt idx="5">
                  <c:v>6.3701924378132321E-4</c:v>
                </c:pt>
                <c:pt idx="6">
                  <c:v>9.3566978237837018E-4</c:v>
                </c:pt>
                <c:pt idx="7">
                  <c:v>4.886569186807933E-4</c:v>
                </c:pt>
                <c:pt idx="8">
                  <c:v>6.0276157316082398E-4</c:v>
                </c:pt>
                <c:pt idx="9">
                  <c:v>0</c:v>
                </c:pt>
                <c:pt idx="10">
                  <c:v>2.5568666847936545</c:v>
                </c:pt>
                <c:pt idx="11">
                  <c:v>9.4044602190233455</c:v>
                </c:pt>
                <c:pt idx="12">
                  <c:v>5.3155550876478337</c:v>
                </c:pt>
                <c:pt idx="13">
                  <c:v>0</c:v>
                </c:pt>
                <c:pt idx="14">
                  <c:v>10.061323240697758</c:v>
                </c:pt>
                <c:pt idx="15">
                  <c:v>14.695256435036198</c:v>
                </c:pt>
                <c:pt idx="16">
                  <c:v>7.7042567524887229</c:v>
                </c:pt>
                <c:pt idx="17">
                  <c:v>8.895425264932852</c:v>
                </c:pt>
                <c:pt idx="18">
                  <c:v>0</c:v>
                </c:pt>
                <c:pt idx="19">
                  <c:v>8.6928321464243599</c:v>
                </c:pt>
                <c:pt idx="20">
                  <c:v>13.039248219636539</c:v>
                </c:pt>
                <c:pt idx="21">
                  <c:v>19.558872329454807</c:v>
                </c:pt>
                <c:pt idx="22">
                  <c:v>0</c:v>
                </c:pt>
                <c:pt idx="23">
                  <c:v>29.338308494182211</c:v>
                </c:pt>
                <c:pt idx="24">
                  <c:v>44.007462741273315</c:v>
                </c:pt>
                <c:pt idx="25">
                  <c:v>66.011194111909987</c:v>
                </c:pt>
                <c:pt idx="26">
                  <c:v>99.01679116786498</c:v>
                </c:pt>
                <c:pt idx="27">
                  <c:v>0</c:v>
                </c:pt>
                <c:pt idx="28">
                  <c:v>58.363802427450928</c:v>
                </c:pt>
                <c:pt idx="29">
                  <c:v>202.76754082101715</c:v>
                </c:pt>
                <c:pt idx="30">
                  <c:v>210.55689223580367</c:v>
                </c:pt>
                <c:pt idx="31">
                  <c:v>0</c:v>
                </c:pt>
                <c:pt idx="32">
                  <c:v>403.39783901981497</c:v>
                </c:pt>
                <c:pt idx="33">
                  <c:v>624.91192882025723</c:v>
                </c:pt>
                <c:pt idx="34">
                  <c:v>436.6499662797263</c:v>
                </c:pt>
                <c:pt idx="35">
                  <c:v>532.94698959198797</c:v>
                </c:pt>
                <c:pt idx="36">
                  <c:v>0</c:v>
                </c:pt>
                <c:pt idx="37">
                  <c:v>0.12173652786613513</c:v>
                </c:pt>
                <c:pt idx="38">
                  <c:v>0.35149231104243273</c:v>
                </c:pt>
                <c:pt idx="39">
                  <c:v>0.3688425687319698</c:v>
                </c:pt>
                <c:pt idx="40">
                  <c:v>0</c:v>
                </c:pt>
                <c:pt idx="41">
                  <c:v>0.56876535645414594</c:v>
                </c:pt>
                <c:pt idx="42">
                  <c:v>0.94081649855566829</c:v>
                </c:pt>
                <c:pt idx="43">
                  <c:v>0.46298153434873968</c:v>
                </c:pt>
                <c:pt idx="44">
                  <c:v>0.40990809617593021</c:v>
                </c:pt>
                <c:pt idx="45">
                  <c:v>0</c:v>
                </c:pt>
                <c:pt idx="46">
                  <c:v>6.5985458584818657</c:v>
                </c:pt>
                <c:pt idx="47">
                  <c:v>30.178835908416783</c:v>
                </c:pt>
                <c:pt idx="48">
                  <c:v>32.050913444072123</c:v>
                </c:pt>
                <c:pt idx="49">
                  <c:v>0</c:v>
                </c:pt>
                <c:pt idx="50">
                  <c:v>16.923136795793098</c:v>
                </c:pt>
                <c:pt idx="51">
                  <c:v>25.384705193689648</c:v>
                </c:pt>
                <c:pt idx="52">
                  <c:v>38.077057790534468</c:v>
                </c:pt>
                <c:pt idx="53">
                  <c:v>57.115586685801702</c:v>
                </c:pt>
                <c:pt idx="54">
                  <c:v>0</c:v>
                </c:pt>
                <c:pt idx="55">
                  <c:v>2.3984897896537847</c:v>
                </c:pt>
                <c:pt idx="56">
                  <c:v>3.8375836634460563</c:v>
                </c:pt>
                <c:pt idx="57">
                  <c:v>6.1401338615136902</c:v>
                </c:pt>
                <c:pt idx="58">
                  <c:v>0</c:v>
                </c:pt>
                <c:pt idx="59">
                  <c:v>9.8242141784219044</c:v>
                </c:pt>
                <c:pt idx="60">
                  <c:v>15.718742685475048</c:v>
                </c:pt>
                <c:pt idx="61">
                  <c:v>25.149988296760078</c:v>
                </c:pt>
                <c:pt idx="62">
                  <c:v>40.239981274816131</c:v>
                </c:pt>
                <c:pt idx="63">
                  <c:v>0</c:v>
                </c:pt>
                <c:pt idx="64">
                  <c:v>1.6634155746232666</c:v>
                </c:pt>
                <c:pt idx="65">
                  <c:v>5.3603541185793677</c:v>
                </c:pt>
                <c:pt idx="66">
                  <c:v>4.8293550191972354</c:v>
                </c:pt>
                <c:pt idx="67">
                  <c:v>0</c:v>
                </c:pt>
                <c:pt idx="68">
                  <c:v>7.8475327257106438</c:v>
                </c:pt>
                <c:pt idx="69">
                  <c:v>11.657600758901495</c:v>
                </c:pt>
                <c:pt idx="70">
                  <c:v>6.346955822602923</c:v>
                </c:pt>
                <c:pt idx="71">
                  <c:v>8.216481772269935</c:v>
                </c:pt>
                <c:pt idx="72">
                  <c:v>0</c:v>
                </c:pt>
                <c:pt idx="73">
                  <c:v>14.048243976576552</c:v>
                </c:pt>
                <c:pt idx="74">
                  <c:v>33.562637944811307</c:v>
                </c:pt>
                <c:pt idx="75">
                  <c:v>21.047963692177763</c:v>
                </c:pt>
                <c:pt idx="76">
                  <c:v>0</c:v>
                </c:pt>
                <c:pt idx="77">
                  <c:v>29.180943131445442</c:v>
                </c:pt>
                <c:pt idx="78">
                  <c:v>38.140441287664451</c:v>
                </c:pt>
                <c:pt idx="79">
                  <c:v>18.212160138875547</c:v>
                </c:pt>
                <c:pt idx="80">
                  <c:v>20.59362937371732</c:v>
                </c:pt>
                <c:pt idx="81">
                  <c:v>0</c:v>
                </c:pt>
                <c:pt idx="82">
                  <c:v>8.3927140488562813E-2</c:v>
                </c:pt>
                <c:pt idx="83">
                  <c:v>8.3953746561614112E-2</c:v>
                </c:pt>
                <c:pt idx="84">
                  <c:v>8.4031528094888827E-2</c:v>
                </c:pt>
                <c:pt idx="85">
                  <c:v>0</c:v>
                </c:pt>
                <c:pt idx="86">
                  <c:v>8.4057605403943456E-2</c:v>
                </c:pt>
                <c:pt idx="87">
                  <c:v>8.4087505866312681E-2</c:v>
                </c:pt>
                <c:pt idx="88">
                  <c:v>2.2478651143271654E-2</c:v>
                </c:pt>
                <c:pt idx="89">
                  <c:v>2.2499676740640021E-2</c:v>
                </c:pt>
                <c:pt idx="90">
                  <c:v>0</c:v>
                </c:pt>
                <c:pt idx="91">
                  <c:v>2.5902444531993914E-2</c:v>
                </c:pt>
                <c:pt idx="92">
                  <c:v>7.8373543586231123E-2</c:v>
                </c:pt>
                <c:pt idx="93">
                  <c:v>2.2559123464086488E-2</c:v>
                </c:pt>
                <c:pt idx="94">
                  <c:v>0</c:v>
                </c:pt>
                <c:pt idx="95">
                  <c:v>5.4518422987542649E-2</c:v>
                </c:pt>
                <c:pt idx="96">
                  <c:v>8.9618549198770187E-2</c:v>
                </c:pt>
                <c:pt idx="97">
                  <c:v>5.1888243355606246E-2</c:v>
                </c:pt>
                <c:pt idx="98">
                  <c:v>6.8051055540829145E-2</c:v>
                </c:pt>
                <c:pt idx="108">
                  <c:v>0</c:v>
                </c:pt>
                <c:pt idx="109">
                  <c:v>2.1802198734939591</c:v>
                </c:pt>
                <c:pt idx="110">
                  <c:v>4.925502117749919</c:v>
                </c:pt>
                <c:pt idx="111">
                  <c:v>2.689546339220303</c:v>
                </c:pt>
                <c:pt idx="112">
                  <c:v>0</c:v>
                </c:pt>
                <c:pt idx="113">
                  <c:v>3.8731726807664</c:v>
                </c:pt>
                <c:pt idx="114">
                  <c:v>4.8192814446028533</c:v>
                </c:pt>
                <c:pt idx="115">
                  <c:v>2.1903889613119922</c:v>
                </c:pt>
                <c:pt idx="116">
                  <c:v>2.4059440168246646</c:v>
                </c:pt>
                <c:pt idx="117">
                  <c:v>0</c:v>
                </c:pt>
                <c:pt idx="118">
                  <c:v>25.021712065364447</c:v>
                </c:pt>
                <c:pt idx="119">
                  <c:v>106.53352475282533</c:v>
                </c:pt>
                <c:pt idx="120">
                  <c:v>108.62154355892901</c:v>
                </c:pt>
                <c:pt idx="121">
                  <c:v>0</c:v>
                </c:pt>
                <c:pt idx="122">
                  <c:v>201.84758013662849</c:v>
                </c:pt>
                <c:pt idx="123">
                  <c:v>351.13376544503228</c:v>
                </c:pt>
                <c:pt idx="124">
                  <c:v>222.3474484552743</c:v>
                </c:pt>
                <c:pt idx="125">
                  <c:v>253.11105989194252</c:v>
                </c:pt>
                <c:pt idx="135">
                  <c:v>0</c:v>
                </c:pt>
                <c:pt idx="136">
                  <c:v>14.710056926289374</c:v>
                </c:pt>
                <c:pt idx="137">
                  <c:v>45.77828015492792</c:v>
                </c:pt>
                <c:pt idx="138">
                  <c:v>39.708910823254357</c:v>
                </c:pt>
                <c:pt idx="139">
                  <c:v>0</c:v>
                </c:pt>
                <c:pt idx="140">
                  <c:v>138.22016745508611</c:v>
                </c:pt>
                <c:pt idx="141">
                  <c:v>179.50080170949386</c:v>
                </c:pt>
                <c:pt idx="142">
                  <c:v>81.102207598234727</c:v>
                </c:pt>
                <c:pt idx="143">
                  <c:v>79.586609163409861</c:v>
                </c:pt>
                <c:pt idx="144">
                  <c:v>0</c:v>
                </c:pt>
                <c:pt idx="145">
                  <c:v>0.62557911337096395</c:v>
                </c:pt>
                <c:pt idx="146">
                  <c:v>2.8537258107220946</c:v>
                </c:pt>
                <c:pt idx="147">
                  <c:v>3.9128256498476874</c:v>
                </c:pt>
                <c:pt idx="148">
                  <c:v>0</c:v>
                </c:pt>
                <c:pt idx="149">
                  <c:v>6.4808166032490115</c:v>
                </c:pt>
                <c:pt idx="150">
                  <c:v>8.0307845467373085</c:v>
                </c:pt>
                <c:pt idx="151">
                  <c:v>3.4601184926639541</c:v>
                </c:pt>
                <c:pt idx="152">
                  <c:v>3.4280833119768634</c:v>
                </c:pt>
                <c:pt idx="154">
                  <c:v>0.19485000000000019</c:v>
                </c:pt>
                <c:pt idx="155">
                  <c:v>0.19485000000000019</c:v>
                </c:pt>
                <c:pt idx="156">
                  <c:v>0.19485000000000019</c:v>
                </c:pt>
                <c:pt idx="158">
                  <c:v>0.19485000000000019</c:v>
                </c:pt>
                <c:pt idx="159">
                  <c:v>0.19485000000000019</c:v>
                </c:pt>
                <c:pt idx="160">
                  <c:v>3.8970000000000039E-2</c:v>
                </c:pt>
                <c:pt idx="161">
                  <c:v>3.8970000000000039E-2</c:v>
                </c:pt>
                <c:pt idx="162">
                  <c:v>0</c:v>
                </c:pt>
                <c:pt idx="163">
                  <c:v>0.68805212045350062</c:v>
                </c:pt>
                <c:pt idx="164">
                  <c:v>2.3866798334997155</c:v>
                </c:pt>
                <c:pt idx="165">
                  <c:v>1.2818114705738743</c:v>
                </c:pt>
                <c:pt idx="166">
                  <c:v>0</c:v>
                </c:pt>
                <c:pt idx="167">
                  <c:v>2.4478376893511142</c:v>
                </c:pt>
                <c:pt idx="168">
                  <c:v>3.6832146248344362</c:v>
                </c:pt>
                <c:pt idx="169">
                  <c:v>2.1254783367305001</c:v>
                </c:pt>
                <c:pt idx="170">
                  <c:v>3.069156659464424</c:v>
                </c:pt>
              </c:numCache>
            </c:numRef>
          </c:val>
          <c:smooth val="0"/>
          <c:extLst>
            <c:ext xmlns:c16="http://schemas.microsoft.com/office/drawing/2014/chart" uri="{C3380CC4-5D6E-409C-BE32-E72D297353CC}">
              <c16:uniqueId val="{00000002-BC8E-44AD-BF0F-0236B5426C9F}"/>
            </c:ext>
          </c:extLst>
        </c:ser>
        <c:ser>
          <c:idx val="3"/>
          <c:order val="3"/>
          <c:tx>
            <c:strRef>
              <c:f>eletwhyr.p!$E$3:$E$4</c:f>
              <c:strCache>
                <c:ptCount val="1"/>
                <c:pt idx="0">
                  <c:v>X+N</c:v>
                </c:pt>
              </c:strCache>
            </c:strRef>
          </c:tx>
          <c:spPr>
            <a:ln w="57150">
              <a:solidFill>
                <a:sysClr val="windowText" lastClr="000000"/>
              </a:solidFill>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eletwhyr.p!$E$5:$E$214</c:f>
              <c:numCache>
                <c:formatCode>General</c:formatCode>
                <c:ptCount val="171"/>
                <c:pt idx="0">
                  <c:v>1.9374446155721021E-4</c:v>
                </c:pt>
                <c:pt idx="1">
                  <c:v>2.0446570245963649E-4</c:v>
                </c:pt>
                <c:pt idx="2">
                  <c:v>1.9377675391018636E-4</c:v>
                </c:pt>
                <c:pt idx="3">
                  <c:v>2.0847832820797843E-4</c:v>
                </c:pt>
                <c:pt idx="4">
                  <c:v>1.9999412107571518E-4</c:v>
                </c:pt>
                <c:pt idx="5">
                  <c:v>2.5213210968198367E-4</c:v>
                </c:pt>
                <c:pt idx="6">
                  <c:v>2.9921841510365454E-4</c:v>
                </c:pt>
                <c:pt idx="7">
                  <c:v>3.4558267590219189E-4</c:v>
                </c:pt>
                <c:pt idx="8">
                  <c:v>3.7714287173246954E-4</c:v>
                </c:pt>
                <c:pt idx="9">
                  <c:v>2.5254085215960869</c:v>
                </c:pt>
                <c:pt idx="10">
                  <c:v>3.5086527199454474</c:v>
                </c:pt>
                <c:pt idx="11">
                  <c:v>2.3759140077743548</c:v>
                </c:pt>
                <c:pt idx="12">
                  <c:v>3.0682597480499636</c:v>
                </c:pt>
                <c:pt idx="13">
                  <c:v>2.6049205970702469</c:v>
                </c:pt>
                <c:pt idx="14">
                  <c:v>3.7856522322076533</c:v>
                </c:pt>
                <c:pt idx="15">
                  <c:v>4.5670700489272091</c:v>
                </c:pt>
                <c:pt idx="16">
                  <c:v>5.0234422412973627</c:v>
                </c:pt>
                <c:pt idx="17">
                  <c:v>5.1473705337095792</c:v>
                </c:pt>
                <c:pt idx="18">
                  <c:v>25.100236436880035</c:v>
                </c:pt>
                <c:pt idx="19">
                  <c:v>9.9383169917775778</c:v>
                </c:pt>
                <c:pt idx="20">
                  <c:v>13.039249297902057</c:v>
                </c:pt>
                <c:pt idx="21">
                  <c:v>19.558873407720323</c:v>
                </c:pt>
                <c:pt idx="22">
                  <c:v>19.632286025731002</c:v>
                </c:pt>
                <c:pt idx="23">
                  <c:v>29.338309572447766</c:v>
                </c:pt>
                <c:pt idx="24">
                  <c:v>44.007463819538835</c:v>
                </c:pt>
                <c:pt idx="25">
                  <c:v>66.011195190175513</c:v>
                </c:pt>
                <c:pt idx="26">
                  <c:v>99.016792246130493</c:v>
                </c:pt>
                <c:pt idx="27">
                  <c:v>56.636655391772642</c:v>
                </c:pt>
                <c:pt idx="28">
                  <c:v>61.239336685167004</c:v>
                </c:pt>
                <c:pt idx="29">
                  <c:v>66.269488784495138</c:v>
                </c:pt>
                <c:pt idx="30">
                  <c:v>107.34070754948689</c:v>
                </c:pt>
                <c:pt idx="31">
                  <c:v>45.687607424801321</c:v>
                </c:pt>
                <c:pt idx="32">
                  <c:v>164.65695913288991</c:v>
                </c:pt>
                <c:pt idx="33">
                  <c:v>239.52076930958907</c:v>
                </c:pt>
                <c:pt idx="34">
                  <c:v>298.03935694015178</c:v>
                </c:pt>
                <c:pt idx="35">
                  <c:v>316.28244135520299</c:v>
                </c:pt>
                <c:pt idx="36">
                  <c:v>4.9087853033241091E-2</c:v>
                </c:pt>
                <c:pt idx="37">
                  <c:v>9.0293986907188512E-2</c:v>
                </c:pt>
                <c:pt idx="38">
                  <c:v>8.989507642751414E-2</c:v>
                </c:pt>
                <c:pt idx="39">
                  <c:v>0.1267249880312486</c:v>
                </c:pt>
                <c:pt idx="40">
                  <c:v>3.2000448688644094E-2</c:v>
                </c:pt>
                <c:pt idx="41">
                  <c:v>0.19856300424265896</c:v>
                </c:pt>
                <c:pt idx="42">
                  <c:v>0.24027316007874347</c:v>
                </c:pt>
                <c:pt idx="43">
                  <c:v>0.21202635038107481</c:v>
                </c:pt>
                <c:pt idx="44">
                  <c:v>0.17597609476626916</c:v>
                </c:pt>
                <c:pt idx="45">
                  <c:v>4.0465813852324768</c:v>
                </c:pt>
                <c:pt idx="46">
                  <c:v>8.2396489169012508</c:v>
                </c:pt>
                <c:pt idx="47">
                  <c:v>8.1876322724577584</c:v>
                </c:pt>
                <c:pt idx="48">
                  <c:v>12.817649645217791</c:v>
                </c:pt>
                <c:pt idx="49">
                  <c:v>3.5245706294985575</c:v>
                </c:pt>
                <c:pt idx="50">
                  <c:v>18.175189229513773</c:v>
                </c:pt>
                <c:pt idx="51">
                  <c:v>26.405594563398839</c:v>
                </c:pt>
                <c:pt idx="52">
                  <c:v>38.909463111159354</c:v>
                </c:pt>
                <c:pt idx="53">
                  <c:v>43.904604766735602</c:v>
                </c:pt>
                <c:pt idx="54">
                  <c:v>2.0499760235382096</c:v>
                </c:pt>
                <c:pt idx="55">
                  <c:v>2.5254070951862277</c:v>
                </c:pt>
                <c:pt idx="56">
                  <c:v>3.8952733477384029</c:v>
                </c:pt>
                <c:pt idx="57">
                  <c:v>6.1401349769613329</c:v>
                </c:pt>
                <c:pt idx="58">
                  <c:v>2.078069506145293</c:v>
                </c:pt>
                <c:pt idx="59">
                  <c:v>9.8242152938695284</c:v>
                </c:pt>
                <c:pt idx="60">
                  <c:v>15.718743800922683</c:v>
                </c:pt>
                <c:pt idx="61">
                  <c:v>25.149989412207706</c:v>
                </c:pt>
                <c:pt idx="62">
                  <c:v>25.832830434047512</c:v>
                </c:pt>
                <c:pt idx="63">
                  <c:v>0.97207163796438134</c:v>
                </c:pt>
                <c:pt idx="64">
                  <c:v>1.5888301659214956</c:v>
                </c:pt>
                <c:pt idx="65">
                  <c:v>1.3826418578647619</c:v>
                </c:pt>
                <c:pt idx="66">
                  <c:v>1.9047495170842987</c:v>
                </c:pt>
                <c:pt idx="67">
                  <c:v>0.82696651452146974</c:v>
                </c:pt>
                <c:pt idx="68">
                  <c:v>2.6002875150223708</c:v>
                </c:pt>
                <c:pt idx="69">
                  <c:v>3.4004478779674598</c:v>
                </c:pt>
                <c:pt idx="70">
                  <c:v>4.2910156982657037</c:v>
                </c:pt>
                <c:pt idx="71">
                  <c:v>4.9871803833591821</c:v>
                </c:pt>
                <c:pt idx="72">
                  <c:v>8.416475342140707</c:v>
                </c:pt>
                <c:pt idx="73">
                  <c:v>11.244013377057726</c:v>
                </c:pt>
                <c:pt idx="74">
                  <c:v>7.8642750123843888</c:v>
                </c:pt>
                <c:pt idx="75">
                  <c:v>8.7759492570566362</c:v>
                </c:pt>
                <c:pt idx="76">
                  <c:v>7.2516952409622624</c:v>
                </c:pt>
                <c:pt idx="77">
                  <c:v>9.9849212986203124</c:v>
                </c:pt>
                <c:pt idx="78">
                  <c:v>11.096389865092995</c:v>
                </c:pt>
                <c:pt idx="79">
                  <c:v>11.899575195559752</c:v>
                </c:pt>
                <c:pt idx="80">
                  <c:v>11.239274311078617</c:v>
                </c:pt>
                <c:pt idx="81">
                  <c:v>0.30505919425326067</c:v>
                </c:pt>
                <c:pt idx="82">
                  <c:v>0.24977610346864915</c:v>
                </c:pt>
                <c:pt idx="83">
                  <c:v>0.20471099829818989</c:v>
                </c:pt>
                <c:pt idx="84">
                  <c:v>0.16795867317359189</c:v>
                </c:pt>
                <c:pt idx="85">
                  <c:v>0.37286000043773815</c:v>
                </c:pt>
                <c:pt idx="86">
                  <c:v>0.13799355834088864</c:v>
                </c:pt>
                <c:pt idx="87">
                  <c:v>0.11357067007897342</c:v>
                </c:pt>
                <c:pt idx="88">
                  <c:v>9.3655420459472311E-2</c:v>
                </c:pt>
                <c:pt idx="89">
                  <c:v>7.7439027027862345E-2</c:v>
                </c:pt>
                <c:pt idx="90">
                  <c:v>2.141647315942408E-2</c:v>
                </c:pt>
                <c:pt idx="91">
                  <c:v>2.8796771787569994E-2</c:v>
                </c:pt>
                <c:pt idx="92">
                  <c:v>1.5094881455649228E-2</c:v>
                </c:pt>
                <c:pt idx="93">
                  <c:v>1.9416504934144992E-2</c:v>
                </c:pt>
                <c:pt idx="94">
                  <c:v>2.0998703260236659E-2</c:v>
                </c:pt>
                <c:pt idx="95">
                  <c:v>2.4748515913980227E-2</c:v>
                </c:pt>
                <c:pt idx="96">
                  <c:v>3.1707567041513882E-2</c:v>
                </c:pt>
                <c:pt idx="97">
                  <c:v>3.866672613781464E-2</c:v>
                </c:pt>
                <c:pt idx="98">
                  <c:v>4.1534205192771567E-2</c:v>
                </c:pt>
                <c:pt idx="99">
                  <c:v>0</c:v>
                </c:pt>
                <c:pt idx="100">
                  <c:v>0</c:v>
                </c:pt>
                <c:pt idx="101">
                  <c:v>0</c:v>
                </c:pt>
                <c:pt idx="102">
                  <c:v>0</c:v>
                </c:pt>
                <c:pt idx="103">
                  <c:v>0</c:v>
                </c:pt>
                <c:pt idx="104">
                  <c:v>0</c:v>
                </c:pt>
                <c:pt idx="105">
                  <c:v>0</c:v>
                </c:pt>
                <c:pt idx="106">
                  <c:v>0</c:v>
                </c:pt>
                <c:pt idx="107">
                  <c:v>0</c:v>
                </c:pt>
                <c:pt idx="108">
                  <c:v>1.8413843801266336</c:v>
                </c:pt>
                <c:pt idx="109">
                  <c:v>2.1209087108541813</c:v>
                </c:pt>
                <c:pt idx="110">
                  <c:v>1.45394842239235</c:v>
                </c:pt>
                <c:pt idx="111">
                  <c:v>1.5114799420841674</c:v>
                </c:pt>
                <c:pt idx="112">
                  <c:v>1.8175740515568881</c:v>
                </c:pt>
                <c:pt idx="113">
                  <c:v>1.5545920058432303</c:v>
                </c:pt>
                <c:pt idx="114">
                  <c:v>1.5940618418612802</c:v>
                </c:pt>
                <c:pt idx="115">
                  <c:v>1.6047008806135898</c:v>
                </c:pt>
                <c:pt idx="116">
                  <c:v>1.4885791173575096</c:v>
                </c:pt>
                <c:pt idx="117">
                  <c:v>13.06580849356966</c:v>
                </c:pt>
                <c:pt idx="118">
                  <c:v>21.638230791799373</c:v>
                </c:pt>
                <c:pt idx="119">
                  <c:v>21.70043500307353</c:v>
                </c:pt>
                <c:pt idx="120">
                  <c:v>40.04947669617254</c:v>
                </c:pt>
                <c:pt idx="121">
                  <c:v>10.672689626627884</c:v>
                </c:pt>
                <c:pt idx="122">
                  <c:v>69.906713757853311</c:v>
                </c:pt>
                <c:pt idx="123">
                  <c:v>111.01370489648399</c:v>
                </c:pt>
                <c:pt idx="124">
                  <c:v>126.39551061481809</c:v>
                </c:pt>
                <c:pt idx="125">
                  <c:v>110.46129080326935</c:v>
                </c:pt>
                <c:pt idx="126">
                  <c:v>0</c:v>
                </c:pt>
                <c:pt idx="127">
                  <c:v>0</c:v>
                </c:pt>
                <c:pt idx="128">
                  <c:v>0</c:v>
                </c:pt>
                <c:pt idx="129">
                  <c:v>0</c:v>
                </c:pt>
                <c:pt idx="130">
                  <c:v>0</c:v>
                </c:pt>
                <c:pt idx="131">
                  <c:v>0</c:v>
                </c:pt>
                <c:pt idx="132">
                  <c:v>0</c:v>
                </c:pt>
                <c:pt idx="133">
                  <c:v>0</c:v>
                </c:pt>
                <c:pt idx="134">
                  <c:v>0</c:v>
                </c:pt>
                <c:pt idx="135">
                  <c:v>12.015466388954612</c:v>
                </c:pt>
                <c:pt idx="136">
                  <c:v>18.229111034682322</c:v>
                </c:pt>
                <c:pt idx="137">
                  <c:v>18.574984699769882</c:v>
                </c:pt>
                <c:pt idx="138">
                  <c:v>27.359004107140294</c:v>
                </c:pt>
                <c:pt idx="139">
                  <c:v>9.5038164869621546</c:v>
                </c:pt>
                <c:pt idx="140">
                  <c:v>35.615130958021844</c:v>
                </c:pt>
                <c:pt idx="141">
                  <c:v>40.408589415240435</c:v>
                </c:pt>
                <c:pt idx="142">
                  <c:v>39.650790197828009</c:v>
                </c:pt>
                <c:pt idx="143">
                  <c:v>35.343246268134486</c:v>
                </c:pt>
                <c:pt idx="144">
                  <c:v>0.30949881056439921</c:v>
                </c:pt>
                <c:pt idx="145">
                  <c:v>0.57832786791305879</c:v>
                </c:pt>
                <c:pt idx="146">
                  <c:v>0.78201908712598456</c:v>
                </c:pt>
                <c:pt idx="147">
                  <c:v>1.28884372824337</c:v>
                </c:pt>
                <c:pt idx="148">
                  <c:v>0.24417470114778791</c:v>
                </c:pt>
                <c:pt idx="149">
                  <c:v>1.5988373169410299</c:v>
                </c:pt>
                <c:pt idx="150">
                  <c:v>1.7263996539255451</c:v>
                </c:pt>
                <c:pt idx="151">
                  <c:v>1.7103820635819997</c:v>
                </c:pt>
                <c:pt idx="152">
                  <c:v>1.5477007421193443</c:v>
                </c:pt>
                <c:pt idx="153">
                  <c:v>0</c:v>
                </c:pt>
                <c:pt idx="154">
                  <c:v>0</c:v>
                </c:pt>
                <c:pt idx="155">
                  <c:v>0</c:v>
                </c:pt>
                <c:pt idx="156">
                  <c:v>0</c:v>
                </c:pt>
                <c:pt idx="157">
                  <c:v>0</c:v>
                </c:pt>
                <c:pt idx="158">
                  <c:v>0</c:v>
                </c:pt>
                <c:pt idx="159">
                  <c:v>0</c:v>
                </c:pt>
                <c:pt idx="160">
                  <c:v>0</c:v>
                </c:pt>
                <c:pt idx="161">
                  <c:v>0</c:v>
                </c:pt>
                <c:pt idx="162">
                  <c:v>0.3249736824190092</c:v>
                </c:pt>
                <c:pt idx="163">
                  <c:v>0.62876457446973388</c:v>
                </c:pt>
                <c:pt idx="164">
                  <c:v>0.37849076926633768</c:v>
                </c:pt>
                <c:pt idx="165">
                  <c:v>0.58780548473726013</c:v>
                </c:pt>
                <c:pt idx="166">
                  <c:v>0.24233721174122866</c:v>
                </c:pt>
                <c:pt idx="167">
                  <c:v>0.81540118728103383</c:v>
                </c:pt>
                <c:pt idx="168">
                  <c:v>1.1292493275914148</c:v>
                </c:pt>
                <c:pt idx="169">
                  <c:v>1.5881377589860464</c:v>
                </c:pt>
                <c:pt idx="170">
                  <c:v>1.5807174411197364</c:v>
                </c:pt>
              </c:numCache>
            </c:numRef>
          </c:val>
          <c:smooth val="0"/>
          <c:extLst>
            <c:ext xmlns:c16="http://schemas.microsoft.com/office/drawing/2014/chart" uri="{C3380CC4-5D6E-409C-BE32-E72D297353CC}">
              <c16:uniqueId val="{00000003-BC8E-44AD-BF0F-0236B5426C9F}"/>
            </c:ext>
          </c:extLst>
        </c:ser>
        <c:ser>
          <c:idx val="4"/>
          <c:order val="4"/>
          <c:tx>
            <c:strRef>
              <c:f>eletwhyr.p!$F$3:$F$4</c:f>
              <c:strCache>
                <c:ptCount val="1"/>
                <c:pt idx="0">
                  <c:v>Capital</c:v>
                </c:pt>
              </c:strCache>
            </c:strRef>
          </c:tx>
          <c:spPr>
            <a:ln>
              <a:solidFill>
                <a:schemeClr val="accent1"/>
              </a:solidFill>
              <a:prstDash val="sysDot"/>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eletwhyr.p!$F$5:$F$214</c:f>
              <c:numCache>
                <c:formatCode>General</c:formatCode>
                <c:ptCount val="171"/>
                <c:pt idx="0">
                  <c:v>1.6062839019356285E-4</c:v>
                </c:pt>
                <c:pt idx="1">
                  <c:v>1.3097200382327073E-4</c:v>
                </c:pt>
                <c:pt idx="2">
                  <c:v>1.0679099606745776E-4</c:v>
                </c:pt>
                <c:pt idx="3">
                  <c:v>8.7074462542914018E-5</c:v>
                </c:pt>
                <c:pt idx="4">
                  <c:v>1.9699996169403607E-4</c:v>
                </c:pt>
                <c:pt idx="5">
                  <c:v>7.0998139415685959E-5</c:v>
                </c:pt>
                <c:pt idx="6">
                  <c:v>5.7889944459948746E-5</c:v>
                </c:pt>
                <c:pt idx="7">
                  <c:v>4.7201880178222581E-5</c:v>
                </c:pt>
                <c:pt idx="8">
                  <c:v>3.8487124372709315E-5</c:v>
                </c:pt>
                <c:pt idx="9">
                  <c:v>2.0921851907786952</c:v>
                </c:pt>
                <c:pt idx="10">
                  <c:v>1.7059106828839952</c:v>
                </c:pt>
                <c:pt idx="11">
                  <c:v>1.3909529953677813</c:v>
                </c:pt>
                <c:pt idx="12">
                  <c:v>1.1341450960678281</c:v>
                </c:pt>
                <c:pt idx="13">
                  <c:v>2.5659250020719546</c:v>
                </c:pt>
                <c:pt idx="14">
                  <c:v>0.92475094645063616</c:v>
                </c:pt>
                <c:pt idx="15">
                  <c:v>0.75401667381560833</c:v>
                </c:pt>
                <c:pt idx="16">
                  <c:v>0.61480460936441184</c:v>
                </c:pt>
                <c:pt idx="17">
                  <c:v>0.50129489283437467</c:v>
                </c:pt>
                <c:pt idx="18">
                  <c:v>19.305015005904391</c:v>
                </c:pt>
                <c:pt idx="19">
                  <c:v>1.2454848390908171</c:v>
                </c:pt>
                <c:pt idx="22">
                  <c:v>19.305015005904426</c:v>
                </c:pt>
                <c:pt idx="27">
                  <c:v>41.727709853103164</c:v>
                </c:pt>
                <c:pt idx="28">
                  <c:v>13.728002955685524</c:v>
                </c:pt>
                <c:pt idx="29">
                  <c:v>13.179208581666646</c:v>
                </c:pt>
                <c:pt idx="30">
                  <c:v>1.5494903627004386</c:v>
                </c:pt>
                <c:pt idx="31">
                  <c:v>44.964265007730049</c:v>
                </c:pt>
                <c:pt idx="32">
                  <c:v>1.2634121369402591</c:v>
                </c:pt>
                <c:pt idx="33">
                  <c:v>1.0301517622775596</c:v>
                </c:pt>
                <c:pt idx="34">
                  <c:v>0.83995762134564766</c:v>
                </c:pt>
                <c:pt idx="35">
                  <c:v>0.68487851158627999</c:v>
                </c:pt>
                <c:pt idx="36">
                  <c:v>2.5700547340194984E-2</c:v>
                </c:pt>
                <c:pt idx="37">
                  <c:v>2.0955524614571289E-2</c:v>
                </c:pt>
                <c:pt idx="38">
                  <c:v>1.708656263460619E-2</c:v>
                </c:pt>
                <c:pt idx="39">
                  <c:v>1.3931916668090212E-2</c:v>
                </c:pt>
                <c:pt idx="40">
                  <c:v>3.1519999891881326E-2</c:v>
                </c:pt>
                <c:pt idx="41">
                  <c:v>1.1359704476399122E-2</c:v>
                </c:pt>
                <c:pt idx="42">
                  <c:v>9.2623928828603451E-3</c:v>
                </c:pt>
                <c:pt idx="43">
                  <c:v>7.552302271128881E-3</c:v>
                </c:pt>
                <c:pt idx="44">
                  <c:v>6.1579410759009618E-3</c:v>
                </c:pt>
                <c:pt idx="45">
                  <c:v>2.8326822127985376</c:v>
                </c:pt>
                <c:pt idx="46">
                  <c:v>2.3096917372930807</c:v>
                </c:pt>
                <c:pt idx="47">
                  <c:v>1.8832595824610898</c:v>
                </c:pt>
                <c:pt idx="48">
                  <c:v>1.5355584460323484</c:v>
                </c:pt>
                <c:pt idx="49">
                  <c:v>3.4740950011404181</c:v>
                </c:pt>
                <c:pt idx="50">
                  <c:v>1.25205243246386</c:v>
                </c:pt>
                <c:pt idx="51">
                  <c:v>1.0208893693946992</c:v>
                </c:pt>
                <c:pt idx="52">
                  <c:v>0.83240531907451876</c:v>
                </c:pt>
                <c:pt idx="53">
                  <c:v>0.67872057051037904</c:v>
                </c:pt>
                <c:pt idx="54">
                  <c:v>1.6326180649767201</c:v>
                </c:pt>
                <c:pt idx="55">
                  <c:v>0.1269173054045534</c:v>
                </c:pt>
                <c:pt idx="56">
                  <c:v>5.7689684274797398E-2</c:v>
                </c:pt>
                <c:pt idx="58">
                  <c:v>2.0468299980697555</c:v>
                </c:pt>
                <c:pt idx="63">
                  <c:v>0.6641985219615596</c:v>
                </c:pt>
                <c:pt idx="64">
                  <c:v>0.54156934059372963</c:v>
                </c:pt>
                <c:pt idx="65">
                  <c:v>0.44158085417736254</c:v>
                </c:pt>
                <c:pt idx="66">
                  <c:v>0.36005297227910832</c:v>
                </c:pt>
                <c:pt idx="67">
                  <c:v>0.8145949992151903</c:v>
                </c:pt>
                <c:pt idx="68">
                  <c:v>0.29357736328611456</c:v>
                </c:pt>
                <c:pt idx="69">
                  <c:v>0.23937496665689439</c:v>
                </c:pt>
                <c:pt idx="70">
                  <c:v>0.19517981230094203</c:v>
                </c:pt>
                <c:pt idx="71">
                  <c:v>0.15914429007288075</c:v>
                </c:pt>
                <c:pt idx="72">
                  <c:v>5.8243865826646344</c:v>
                </c:pt>
                <c:pt idx="73">
                  <c:v>4.7490457997725084</c:v>
                </c:pt>
                <c:pt idx="74">
                  <c:v>3.8722422847864593</c:v>
                </c:pt>
                <c:pt idx="75">
                  <c:v>3.157320637507123</c:v>
                </c:pt>
                <c:pt idx="76">
                  <c:v>7.1432200266312114</c:v>
                </c:pt>
                <c:pt idx="77">
                  <c:v>2.5743930453923345</c:v>
                </c:pt>
                <c:pt idx="78">
                  <c:v>2.0990898021042268</c:v>
                </c:pt>
                <c:pt idx="79">
                  <c:v>1.7115405144463736</c:v>
                </c:pt>
                <c:pt idx="80">
                  <c:v>1.3955434063158312</c:v>
                </c:pt>
                <c:pt idx="81">
                  <c:v>0.29945956630097348</c:v>
                </c:pt>
                <c:pt idx="82">
                  <c:v>0.24417115439695078</c:v>
                </c:pt>
                <c:pt idx="83">
                  <c:v>0.19909049283674785</c:v>
                </c:pt>
                <c:pt idx="84">
                  <c:v>0.16233295221081256</c:v>
                </c:pt>
                <c:pt idx="85">
                  <c:v>0.36726710028728521</c:v>
                </c:pt>
                <c:pt idx="86">
                  <c:v>0.13236185715350213</c:v>
                </c:pt>
                <c:pt idx="87">
                  <c:v>0.10792424452659688</c:v>
                </c:pt>
                <c:pt idx="88">
                  <c:v>8.7998482396093328E-2</c:v>
                </c:pt>
                <c:pt idx="89">
                  <c:v>7.1751559976008725E-2</c:v>
                </c:pt>
                <c:pt idx="90">
                  <c:v>1.6865985023760337E-2</c:v>
                </c:pt>
                <c:pt idx="91">
                  <c:v>1.3752063706504667E-2</c:v>
                </c:pt>
                <c:pt idx="92">
                  <c:v>1.1213057281939765E-2</c:v>
                </c:pt>
                <c:pt idx="93">
                  <c:v>9.1428207643185506E-3</c:v>
                </c:pt>
                <c:pt idx="94">
                  <c:v>2.0685000949141837E-2</c:v>
                </c:pt>
                <c:pt idx="95">
                  <c:v>7.4548064302757096E-3</c:v>
                </c:pt>
                <c:pt idx="96">
                  <c:v>6.0784456291397317E-3</c:v>
                </c:pt>
                <c:pt idx="97">
                  <c:v>4.9561986098465918E-3</c:v>
                </c:pt>
                <c:pt idx="98">
                  <c:v>4.0411490303519848E-3</c:v>
                </c:pt>
                <c:pt idx="99">
                  <c:v>0</c:v>
                </c:pt>
                <c:pt idx="100">
                  <c:v>0</c:v>
                </c:pt>
                <c:pt idx="101">
                  <c:v>0</c:v>
                </c:pt>
                <c:pt idx="102">
                  <c:v>0</c:v>
                </c:pt>
                <c:pt idx="103">
                  <c:v>0</c:v>
                </c:pt>
                <c:pt idx="104">
                  <c:v>0</c:v>
                </c:pt>
                <c:pt idx="105">
                  <c:v>0</c:v>
                </c:pt>
                <c:pt idx="106">
                  <c:v>0</c:v>
                </c:pt>
                <c:pt idx="107">
                  <c:v>0</c:v>
                </c:pt>
                <c:pt idx="108">
                  <c:v>1.4598714080924597</c:v>
                </c:pt>
                <c:pt idx="109">
                  <c:v>1.1903392881654593</c:v>
                </c:pt>
                <c:pt idx="110">
                  <c:v>0.9705701564507343</c:v>
                </c:pt>
                <c:pt idx="111">
                  <c:v>0.7913764066752893</c:v>
                </c:pt>
                <c:pt idx="112">
                  <c:v>1.7904344999403372</c:v>
                </c:pt>
                <c:pt idx="113">
                  <c:v>0.64526671552782522</c:v>
                </c:pt>
                <c:pt idx="114">
                  <c:v>0.52613286251141467</c:v>
                </c:pt>
                <c:pt idx="115">
                  <c:v>0.42899437140194202</c:v>
                </c:pt>
                <c:pt idx="116">
                  <c:v>0.34979029786521776</c:v>
                </c:pt>
                <c:pt idx="117">
                  <c:v>8.381506030752476</c:v>
                </c:pt>
                <c:pt idx="118">
                  <c:v>0.65156583984649619</c:v>
                </c:pt>
                <c:pt idx="119">
                  <c:v>0.29616629083931845</c:v>
                </c:pt>
                <c:pt idx="121">
                  <c:v>10.507979998978731</c:v>
                </c:pt>
                <c:pt idx="126">
                  <c:v>0</c:v>
                </c:pt>
                <c:pt idx="127">
                  <c:v>0</c:v>
                </c:pt>
                <c:pt idx="128">
                  <c:v>0</c:v>
                </c:pt>
                <c:pt idx="130">
                  <c:v>0</c:v>
                </c:pt>
                <c:pt idx="135">
                  <c:v>9.3584850036824179</c:v>
                </c:pt>
                <c:pt idx="136">
                  <c:v>9.3584850036824179</c:v>
                </c:pt>
                <c:pt idx="137">
                  <c:v>10.918232504296114</c:v>
                </c:pt>
                <c:pt idx="139">
                  <c:v>9.3584850036824179</c:v>
                </c:pt>
                <c:pt idx="144">
                  <c:v>0.19170298764842683</c:v>
                </c:pt>
                <c:pt idx="145">
                  <c:v>1.490270575358827E-2</c:v>
                </c:pt>
                <c:pt idx="146">
                  <c:v>6.7739571607219884E-3</c:v>
                </c:pt>
                <c:pt idx="148">
                  <c:v>0.24034000006240955</c:v>
                </c:pt>
                <c:pt idx="153">
                  <c:v>0</c:v>
                </c:pt>
                <c:pt idx="154">
                  <c:v>0</c:v>
                </c:pt>
                <c:pt idx="155">
                  <c:v>0</c:v>
                </c:pt>
                <c:pt idx="156">
                  <c:v>0</c:v>
                </c:pt>
                <c:pt idx="157">
                  <c:v>0</c:v>
                </c:pt>
                <c:pt idx="158">
                  <c:v>0</c:v>
                </c:pt>
                <c:pt idx="159">
                  <c:v>0</c:v>
                </c:pt>
                <c:pt idx="160">
                  <c:v>0</c:v>
                </c:pt>
                <c:pt idx="161">
                  <c:v>0</c:v>
                </c:pt>
                <c:pt idx="162">
                  <c:v>0.19463345833036264</c:v>
                </c:pt>
                <c:pt idx="163">
                  <c:v>0.15869880796204497</c:v>
                </c:pt>
                <c:pt idx="164">
                  <c:v>0.12939867515391695</c:v>
                </c:pt>
                <c:pt idx="165">
                  <c:v>0.10550814682611537</c:v>
                </c:pt>
                <c:pt idx="166">
                  <c:v>0.2387049001067296</c:v>
                </c:pt>
                <c:pt idx="167">
                  <c:v>8.6028462296386568E-2</c:v>
                </c:pt>
                <c:pt idx="168">
                  <c:v>7.0145259372984603E-2</c:v>
                </c:pt>
                <c:pt idx="169">
                  <c:v>5.7194529358802135E-2</c:v>
                </c:pt>
                <c:pt idx="170">
                  <c:v>4.6634857691248886E-2</c:v>
                </c:pt>
              </c:numCache>
            </c:numRef>
          </c:val>
          <c:smooth val="0"/>
          <c:extLst>
            <c:ext xmlns:c16="http://schemas.microsoft.com/office/drawing/2014/chart" uri="{C3380CC4-5D6E-409C-BE32-E72D297353CC}">
              <c16:uniqueId val="{00000004-BC8E-44AD-BF0F-0236B5426C9F}"/>
            </c:ext>
          </c:extLst>
        </c:ser>
        <c:ser>
          <c:idx val="5"/>
          <c:order val="5"/>
          <c:tx>
            <c:strRef>
              <c:f>eletwhyr.p!$G$3:$G$4</c:f>
              <c:strCache>
                <c:ptCount val="1"/>
                <c:pt idx="0">
                  <c:v>X.UP</c:v>
                </c:pt>
              </c:strCache>
            </c:strRef>
          </c:tx>
          <c:spPr>
            <a:ln w="6350">
              <a:solidFill>
                <a:schemeClr val="accent6">
                  <a:lumMod val="75000"/>
                </a:schemeClr>
              </a:solidFill>
              <a:prstDash val="dashDot"/>
            </a:ln>
          </c:spPr>
          <c:marker>
            <c:symbol val="none"/>
          </c:marker>
          <c:cat>
            <c:multiLvlStrRef>
              <c:f>eletwhyr.p!$A$5:$A$214</c:f>
              <c:multiLvlStrCache>
                <c:ptCount val="17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pt idx="162">
                    <c:v>2015</c:v>
                  </c:pt>
                  <c:pt idx="163">
                    <c:v>2020</c:v>
                  </c:pt>
                  <c:pt idx="164">
                    <c:v>2025</c:v>
                  </c:pt>
                  <c:pt idx="165">
                    <c:v>2030</c:v>
                  </c:pt>
                  <c:pt idx="166">
                    <c:v>2011</c:v>
                  </c:pt>
                  <c:pt idx="167">
                    <c:v>2035</c:v>
                  </c:pt>
                  <c:pt idx="168">
                    <c:v>2040</c:v>
                  </c:pt>
                  <c:pt idx="169">
                    <c:v>2045</c:v>
                  </c:pt>
                  <c:pt idx="170">
                    <c:v>2050</c:v>
                  </c:pt>
                </c:lvl>
                <c:lvl>
                  <c:pt idx="0">
                    <c:v>mSOLAR</c:v>
                  </c:pt>
                  <c:pt idx="9">
                    <c:v>mSOLAR</c:v>
                  </c:pt>
                  <c:pt idx="18">
                    <c:v>mSOLAR</c:v>
                  </c:pt>
                  <c:pt idx="27">
                    <c:v>mSOLAR</c:v>
                  </c:pt>
                  <c:pt idx="36">
                    <c:v>mSOLAR</c:v>
                  </c:pt>
                  <c:pt idx="45">
                    <c:v>mSOLAR</c:v>
                  </c:pt>
                  <c:pt idx="54">
                    <c:v>mSOLAR</c:v>
                  </c:pt>
                  <c:pt idx="63">
                    <c:v>mSOLAR</c:v>
                  </c:pt>
                  <c:pt idx="72">
                    <c:v>mSOLAR</c:v>
                  </c:pt>
                  <c:pt idx="81">
                    <c:v>mSOLAR</c:v>
                  </c:pt>
                  <c:pt idx="90">
                    <c:v>mSOLAR</c:v>
                  </c:pt>
                  <c:pt idx="99">
                    <c:v>mSOLAR</c:v>
                  </c:pt>
                  <c:pt idx="108">
                    <c:v>mSOLAR</c:v>
                  </c:pt>
                  <c:pt idx="117">
                    <c:v>mSOLAR</c:v>
                  </c:pt>
                  <c:pt idx="126">
                    <c:v>mSOLAR</c:v>
                  </c:pt>
                  <c:pt idx="135">
                    <c:v>mSOLAR</c:v>
                  </c:pt>
                  <c:pt idx="144">
                    <c:v>mSOLAR</c:v>
                  </c:pt>
                  <c:pt idx="153">
                    <c:v>mSOLAR</c:v>
                  </c:pt>
                  <c:pt idx="162">
                    <c:v>mSOLAR</c:v>
                  </c:pt>
                </c:lvl>
                <c:lvl>
                  <c:pt idx="0">
                    <c:v>BRZ</c:v>
                  </c:pt>
                  <c:pt idx="9">
                    <c:v>CHI</c:v>
                  </c:pt>
                  <c:pt idx="18">
                    <c:v>DEU</c:v>
                  </c:pt>
                  <c:pt idx="27">
                    <c:v>EU28</c:v>
                  </c:pt>
                  <c:pt idx="36">
                    <c:v>EUN</c:v>
                  </c:pt>
                  <c:pt idx="45">
                    <c:v>EUS</c:v>
                  </c:pt>
                  <c:pt idx="54">
                    <c:v>FRA</c:v>
                  </c:pt>
                  <c:pt idx="63">
                    <c:v>IND</c:v>
                  </c:pt>
                  <c:pt idx="72">
                    <c:v>OEC</c:v>
                  </c:pt>
                  <c:pt idx="81">
                    <c:v>ROW</c:v>
                  </c:pt>
                  <c:pt idx="90">
                    <c:v>RSA</c:v>
                  </c:pt>
                  <c:pt idx="99">
                    <c:v>RUS</c:v>
                  </c:pt>
                  <c:pt idx="108">
                    <c:v>USA</c:v>
                  </c:pt>
                  <c:pt idx="117">
                    <c:v>ITA</c:v>
                  </c:pt>
                  <c:pt idx="126">
                    <c:v>POL</c:v>
                  </c:pt>
                  <c:pt idx="135">
                    <c:v>ESP</c:v>
                  </c:pt>
                  <c:pt idx="144">
                    <c:v>UKI</c:v>
                  </c:pt>
                  <c:pt idx="153">
                    <c:v>BNL</c:v>
                  </c:pt>
                  <c:pt idx="162">
                    <c:v>OPA</c:v>
                  </c:pt>
                </c:lvl>
              </c:multiLvlStrCache>
            </c:multiLvlStrRef>
          </c:cat>
          <c:val>
            <c:numRef>
              <c:f>eletwhyr.p!$G$5:$G$214</c:f>
              <c:numCache>
                <c:formatCode>General</c:formatCode>
                <c:ptCount val="17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62">
                  <c:v>0</c:v>
                </c:pt>
                <c:pt idx="163">
                  <c:v>0</c:v>
                </c:pt>
                <c:pt idx="164">
                  <c:v>0</c:v>
                </c:pt>
                <c:pt idx="165">
                  <c:v>0</c:v>
                </c:pt>
                <c:pt idx="166">
                  <c:v>0</c:v>
                </c:pt>
                <c:pt idx="167">
                  <c:v>0</c:v>
                </c:pt>
                <c:pt idx="168">
                  <c:v>0</c:v>
                </c:pt>
                <c:pt idx="169">
                  <c:v>0</c:v>
                </c:pt>
                <c:pt idx="170">
                  <c:v>0</c:v>
                </c:pt>
              </c:numCache>
            </c:numRef>
          </c:val>
          <c:smooth val="0"/>
          <c:extLst>
            <c:ext xmlns:c16="http://schemas.microsoft.com/office/drawing/2014/chart" uri="{C3380CC4-5D6E-409C-BE32-E72D297353CC}">
              <c16:uniqueId val="{00000005-BC8E-44AD-BF0F-0236B5426C9F}"/>
            </c:ext>
          </c:extLst>
        </c:ser>
        <c:dLbls>
          <c:showLegendKey val="0"/>
          <c:showVal val="0"/>
          <c:showCatName val="0"/>
          <c:showSerName val="0"/>
          <c:showPercent val="0"/>
          <c:showBubbleSize val="0"/>
        </c:dLbls>
        <c:smooth val="0"/>
        <c:axId val="347032576"/>
        <c:axId val="97752704"/>
      </c:lineChart>
      <c:catAx>
        <c:axId val="347032576"/>
        <c:scaling>
          <c:orientation val="minMax"/>
        </c:scaling>
        <c:delete val="0"/>
        <c:axPos val="b"/>
        <c:numFmt formatCode="General" sourceLinked="0"/>
        <c:majorTickMark val="out"/>
        <c:minorTickMark val="none"/>
        <c:tickLblPos val="nextTo"/>
        <c:crossAx val="97752704"/>
        <c:crosses val="autoZero"/>
        <c:auto val="1"/>
        <c:lblAlgn val="ctr"/>
        <c:lblOffset val="100"/>
        <c:noMultiLvlLbl val="0"/>
      </c:catAx>
      <c:valAx>
        <c:axId val="97752704"/>
        <c:scaling>
          <c:orientation val="minMax"/>
        </c:scaling>
        <c:delete val="0"/>
        <c:axPos val="l"/>
        <c:majorGridlines/>
        <c:title>
          <c:tx>
            <c:rich>
              <a:bodyPr rot="-5400000" vert="horz"/>
              <a:lstStyle/>
              <a:p>
                <a:pPr>
                  <a:defRPr/>
                </a:pPr>
                <a:r>
                  <a:rPr lang="de-DE"/>
                  <a:t>TWh</a:t>
                </a:r>
              </a:p>
            </c:rich>
          </c:tx>
          <c:layout>
            <c:manualLayout>
              <c:xMode val="edge"/>
              <c:yMode val="edge"/>
              <c:x val="6.7983794114985117E-3"/>
              <c:y val="0.47810364580339876"/>
            </c:manualLayout>
          </c:layout>
          <c:overlay val="0"/>
        </c:title>
        <c:numFmt formatCode="#,##0" sourceLinked="0"/>
        <c:majorTickMark val="out"/>
        <c:minorTickMark val="none"/>
        <c:tickLblPos val="nextTo"/>
        <c:crossAx val="347032576"/>
        <c:crosses val="autoZero"/>
        <c:crossBetween val="between"/>
      </c:valAx>
    </c:plotArea>
    <c:legend>
      <c:legendPos val="r"/>
      <c:layout>
        <c:manualLayout>
          <c:xMode val="edge"/>
          <c:yMode val="edge"/>
          <c:x val="0"/>
          <c:y val="7.9900490699532145E-2"/>
          <c:w val="0.99717239191254936"/>
          <c:h val="7.7713294533835423E-2"/>
        </c:manualLayout>
      </c:layout>
      <c:overlay val="0"/>
    </c:legend>
    <c:plotVisOnly val="1"/>
    <c:dispBlanksAs val="gap"/>
    <c:showDLblsOverMax val="0"/>
  </c:chart>
  <c:spPr>
    <a:solidFill>
      <a:schemeClr val="bg1"/>
    </a:solidFill>
  </c:spPr>
  <c:txPr>
    <a:bodyPr/>
    <a:lstStyle/>
    <a:p>
      <a:pPr>
        <a:defRPr sz="1400"/>
      </a:pPr>
      <a:endParaRPr lang="de-DE"/>
    </a:p>
  </c:tx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[report_pivot_dias_EUTRADE.xlsx]RCA!PivotTable2</c:name>
    <c:fmtId val="2"/>
  </c:pivotSource>
  <c:chart>
    <c:title>
      <c:tx>
        <c:rich>
          <a:bodyPr/>
          <a:lstStyle/>
          <a:p>
            <a:pPr>
              <a:defRPr sz="1400"/>
            </a:pPr>
            <a:r>
              <a:rPr lang="en-US" sz="1400"/>
              <a:t>RCA-Indikator</a:t>
            </a:r>
            <a:r>
              <a:rPr lang="en-US" sz="1400" baseline="0"/>
              <a:t> in Deutschland</a:t>
            </a:r>
            <a:endParaRPr lang="en-US" sz="1400"/>
          </a:p>
        </c:rich>
      </c:tx>
      <c:layout>
        <c:manualLayout>
          <c:xMode val="edge"/>
          <c:yMode val="edge"/>
          <c:x val="0.31149587327060935"/>
          <c:y val="0"/>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pivotFmt>
      <c:pivotFmt>
        <c:idx val="29"/>
      </c:pivotFmt>
      <c:pivotFmt>
        <c:idx val="30"/>
      </c:pivotFmt>
      <c:pivotFmt>
        <c:idx val="31"/>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s>
    <c:plotArea>
      <c:layout>
        <c:manualLayout>
          <c:layoutTarget val="inner"/>
          <c:xMode val="edge"/>
          <c:yMode val="edge"/>
          <c:x val="0.31122059264419305"/>
          <c:y val="8.3971328965151151E-2"/>
          <c:w val="0.61341644475208756"/>
          <c:h val="0.8603296455971905"/>
        </c:manualLayout>
      </c:layout>
      <c:barChart>
        <c:barDir val="bar"/>
        <c:grouping val="clustered"/>
        <c:varyColors val="0"/>
        <c:ser>
          <c:idx val="0"/>
          <c:order val="0"/>
          <c:tx>
            <c:strRef>
              <c:f>RCA!$B$3:$B$5</c:f>
              <c:strCache>
                <c:ptCount val="1"/>
                <c:pt idx="0">
                  <c:v>DEU - 2030</c:v>
                </c:pt>
              </c:strCache>
            </c:strRef>
          </c:tx>
          <c:invertIfNegative val="0"/>
          <c:cat>
            <c:strRef>
              <c:f>RCA!$A$6:$A$15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RCA!$B$6:$B$15</c:f>
              <c:numCache>
                <c:formatCode>General</c:formatCode>
                <c:ptCount val="9"/>
                <c:pt idx="0">
                  <c:v>0.58327186732883407</c:v>
                </c:pt>
                <c:pt idx="1">
                  <c:v>0.97997391495768993</c:v>
                </c:pt>
                <c:pt idx="2">
                  <c:v>0.90380235477311976</c:v>
                </c:pt>
                <c:pt idx="3">
                  <c:v>0.63782701387237606</c:v>
                </c:pt>
                <c:pt idx="4">
                  <c:v>1.3126476561403755</c:v>
                </c:pt>
                <c:pt idx="5">
                  <c:v>0.993086744204004</c:v>
                </c:pt>
                <c:pt idx="6">
                  <c:v>1.2863706701330129</c:v>
                </c:pt>
                <c:pt idx="7">
                  <c:v>1.2945665604547558</c:v>
                </c:pt>
                <c:pt idx="8">
                  <c:v>2.2696042532586236</c:v>
                </c:pt>
              </c:numCache>
            </c:numRef>
          </c:val>
          <c:extLst>
            <c:ext xmlns:c16="http://schemas.microsoft.com/office/drawing/2014/chart" uri="{C3380CC4-5D6E-409C-BE32-E72D297353CC}">
              <c16:uniqueId val="{00000000-4273-43E2-B805-33702ABB7A2F}"/>
            </c:ext>
          </c:extLst>
        </c:ser>
        <c:dLbls>
          <c:showLegendKey val="0"/>
          <c:showVal val="0"/>
          <c:showCatName val="0"/>
          <c:showSerName val="0"/>
          <c:showPercent val="0"/>
          <c:showBubbleSize val="0"/>
        </c:dLbls>
        <c:gapWidth val="150"/>
        <c:axId val="349456384"/>
        <c:axId val="162299904"/>
      </c:barChart>
      <c:catAx>
        <c:axId val="349456384"/>
        <c:scaling>
          <c:orientation val="minMax"/>
        </c:scaling>
        <c:delete val="0"/>
        <c:axPos val="l"/>
        <c:numFmt formatCode="General" sourceLinked="0"/>
        <c:majorTickMark val="out"/>
        <c:minorTickMark val="none"/>
        <c:tickLblPos val="nextTo"/>
        <c:crossAx val="162299904"/>
        <c:crosses val="autoZero"/>
        <c:auto val="1"/>
        <c:lblAlgn val="ctr"/>
        <c:lblOffset val="100"/>
        <c:noMultiLvlLbl val="0"/>
      </c:catAx>
      <c:valAx>
        <c:axId val="162299904"/>
        <c:scaling>
          <c:orientation val="minMax"/>
          <c:max val="2.5"/>
        </c:scaling>
        <c:delete val="0"/>
        <c:axPos val="b"/>
        <c:majorGridlines/>
        <c:numFmt formatCode="General" sourceLinked="1"/>
        <c:majorTickMark val="out"/>
        <c:minorTickMark val="none"/>
        <c:tickLblPos val="nextTo"/>
        <c:crossAx val="349456384"/>
        <c:crosses val="autoZero"/>
        <c:crossBetween val="between"/>
        <c:majorUnit val="0.5"/>
      </c:valAx>
    </c:plotArea>
    <c:plotVisOnly val="1"/>
    <c:dispBlanksAs val="gap"/>
    <c:showDLblsOverMax val="0"/>
  </c:chart>
  <c:spPr>
    <a:ln>
      <a:noFill/>
    </a:ln>
  </c:spPr>
  <c:printSettings>
    <c:headerFooter/>
    <c:pageMargins b="0.78740157499999996" l="0.7" r="0.7" t="0.78740157499999996" header="0.3" footer="0.3"/>
    <c:pageSetup/>
  </c:printSettings>
  <c:userShapes r:id="rId1"/>
  <c:extLs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[report_pivot_dias_EUTRADE.xlsx]RWA!PivotTable2</c:name>
    <c:fmtId val="3"/>
  </c:pivotSource>
  <c:chart>
    <c:title>
      <c:tx>
        <c:rich>
          <a:bodyPr/>
          <a:lstStyle/>
          <a:p>
            <a:pPr>
              <a:defRPr sz="1400"/>
            </a:pPr>
            <a:r>
              <a:rPr lang="de-DE"/>
              <a:t>RWA-Indikator</a:t>
            </a:r>
            <a:r>
              <a:rPr lang="de-DE" baseline="0"/>
              <a:t> in Deutschland</a:t>
            </a:r>
            <a:endParaRPr lang="de-DE"/>
          </a:p>
        </c:rich>
      </c:tx>
      <c:layout>
        <c:manualLayout>
          <c:xMode val="edge"/>
          <c:yMode val="edge"/>
          <c:x val="0.33249448853615521"/>
          <c:y val="0"/>
        </c:manualLayout>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pivotFmt>
      <c:pivotFmt>
        <c:idx val="29"/>
      </c:pivotFmt>
      <c:pivotFmt>
        <c:idx val="30"/>
      </c:pivotFmt>
      <c:pivotFmt>
        <c:idx val="31"/>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s>
    <c:plotArea>
      <c:layout>
        <c:manualLayout>
          <c:layoutTarget val="inner"/>
          <c:xMode val="edge"/>
          <c:yMode val="edge"/>
          <c:x val="0.32871941137566135"/>
          <c:y val="8.3971328965151151E-2"/>
          <c:w val="0.64141010802469134"/>
          <c:h val="0.8603296455971905"/>
        </c:manualLayout>
      </c:layout>
      <c:barChart>
        <c:barDir val="bar"/>
        <c:grouping val="clustered"/>
        <c:varyColors val="0"/>
        <c:ser>
          <c:idx val="0"/>
          <c:order val="0"/>
          <c:tx>
            <c:strRef>
              <c:f>RWA!$B$3:$B$5</c:f>
              <c:strCache>
                <c:ptCount val="1"/>
                <c:pt idx="0">
                  <c:v>BRZ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RWA!$B$6:$B$15</c:f>
              <c:numCache>
                <c:formatCode>General</c:formatCode>
                <c:ptCount val="9"/>
                <c:pt idx="0">
                  <c:v>0.37630608529016557</c:v>
                </c:pt>
                <c:pt idx="1">
                  <c:v>0.56664985958245995</c:v>
                </c:pt>
                <c:pt idx="2">
                  <c:v>1.1593510082618144</c:v>
                </c:pt>
                <c:pt idx="3">
                  <c:v>2.3561450056838971</c:v>
                </c:pt>
                <c:pt idx="4">
                  <c:v>0.48479778322723827</c:v>
                </c:pt>
                <c:pt idx="5">
                  <c:v>0.79499267561209708</c:v>
                </c:pt>
                <c:pt idx="6">
                  <c:v>0.37889712546570348</c:v>
                </c:pt>
                <c:pt idx="7">
                  <c:v>2.2472728285234869</c:v>
                </c:pt>
                <c:pt idx="8">
                  <c:v>1.2488915395346212</c:v>
                </c:pt>
              </c:numCache>
            </c:numRef>
          </c:val>
          <c:extLst>
            <c:ext xmlns:c16="http://schemas.microsoft.com/office/drawing/2014/chart" uri="{C3380CC4-5D6E-409C-BE32-E72D297353CC}">
              <c16:uniqueId val="{00000000-0DB0-495F-8431-CA22C6B34E1D}"/>
            </c:ext>
          </c:extLst>
        </c:ser>
        <c:ser>
          <c:idx val="1"/>
          <c:order val="1"/>
          <c:tx>
            <c:strRef>
              <c:f>RWA!$D$3:$D$5</c:f>
              <c:strCache>
                <c:ptCount val="1"/>
                <c:pt idx="0">
                  <c:v>CHI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RWA!$D$6:$D$15</c:f>
              <c:numCache>
                <c:formatCode>General</c:formatCode>
                <c:ptCount val="9"/>
                <c:pt idx="0">
                  <c:v>1.3180183284113183</c:v>
                </c:pt>
                <c:pt idx="1">
                  <c:v>0.48957281765151045</c:v>
                </c:pt>
                <c:pt idx="2">
                  <c:v>1.4186437534547747</c:v>
                </c:pt>
                <c:pt idx="3">
                  <c:v>1.9218621090939223</c:v>
                </c:pt>
                <c:pt idx="4">
                  <c:v>0.8854232949495372</c:v>
                </c:pt>
                <c:pt idx="5">
                  <c:v>2.2906525120703227</c:v>
                </c:pt>
                <c:pt idx="6">
                  <c:v>1.5036602313064056</c:v>
                </c:pt>
                <c:pt idx="7">
                  <c:v>0.58630980977605462</c:v>
                </c:pt>
                <c:pt idx="8">
                  <c:v>0.32703545472288753</c:v>
                </c:pt>
              </c:numCache>
            </c:numRef>
          </c:val>
          <c:extLst>
            <c:ext xmlns:c16="http://schemas.microsoft.com/office/drawing/2014/chart" uri="{C3380CC4-5D6E-409C-BE32-E72D297353CC}">
              <c16:uniqueId val="{00000001-0DB0-495F-8431-CA22C6B34E1D}"/>
            </c:ext>
          </c:extLst>
        </c:ser>
        <c:ser>
          <c:idx val="2"/>
          <c:order val="2"/>
          <c:tx>
            <c:strRef>
              <c:f>RWA!$F$3:$F$5</c:f>
              <c:strCache>
                <c:ptCount val="1"/>
                <c:pt idx="0">
                  <c:v>DEU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RWA!$F$6:$F$15</c:f>
              <c:numCache>
                <c:formatCode>General</c:formatCode>
                <c:ptCount val="9"/>
                <c:pt idx="0">
                  <c:v>0.28280561958294342</c:v>
                </c:pt>
                <c:pt idx="1">
                  <c:v>0.72243697419630304</c:v>
                </c:pt>
                <c:pt idx="2">
                  <c:v>0.8359940927314099</c:v>
                </c:pt>
                <c:pt idx="3">
                  <c:v>0.61433518962384792</c:v>
                </c:pt>
                <c:pt idx="4">
                  <c:v>1.3286054321693435</c:v>
                </c:pt>
                <c:pt idx="5">
                  <c:v>1.1012525792840782</c:v>
                </c:pt>
                <c:pt idx="6">
                  <c:v>1.2374020984434961</c:v>
                </c:pt>
                <c:pt idx="7">
                  <c:v>1.5159803996194554</c:v>
                </c:pt>
                <c:pt idx="8">
                  <c:v>2.7857969161288816</c:v>
                </c:pt>
              </c:numCache>
            </c:numRef>
          </c:val>
          <c:extLst>
            <c:ext xmlns:c16="http://schemas.microsoft.com/office/drawing/2014/chart" uri="{C3380CC4-5D6E-409C-BE32-E72D297353CC}">
              <c16:uniqueId val="{00000002-0DB0-495F-8431-CA22C6B34E1D}"/>
            </c:ext>
          </c:extLst>
        </c:ser>
        <c:ser>
          <c:idx val="3"/>
          <c:order val="3"/>
          <c:tx>
            <c:strRef>
              <c:f>RWA!$H$3:$H$5</c:f>
              <c:strCache>
                <c:ptCount val="1"/>
                <c:pt idx="0">
                  <c:v>EUN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RWA!$H$6:$H$15</c:f>
              <c:numCache>
                <c:formatCode>General</c:formatCode>
                <c:ptCount val="9"/>
                <c:pt idx="0">
                  <c:v>0.30208159416296948</c:v>
                </c:pt>
                <c:pt idx="1">
                  <c:v>0.28352030528289801</c:v>
                </c:pt>
                <c:pt idx="2">
                  <c:v>0.62300051239910448</c:v>
                </c:pt>
                <c:pt idx="3">
                  <c:v>0.50697705192870113</c:v>
                </c:pt>
                <c:pt idx="4">
                  <c:v>1.6617955617034081</c:v>
                </c:pt>
                <c:pt idx="5">
                  <c:v>0.33761637078156409</c:v>
                </c:pt>
                <c:pt idx="6">
                  <c:v>0.87223305858086309</c:v>
                </c:pt>
                <c:pt idx="7">
                  <c:v>2.7622533142156995</c:v>
                </c:pt>
                <c:pt idx="8">
                  <c:v>0.69358774171924364</c:v>
                </c:pt>
              </c:numCache>
            </c:numRef>
          </c:val>
          <c:extLst>
            <c:ext xmlns:c16="http://schemas.microsoft.com/office/drawing/2014/chart" uri="{C3380CC4-5D6E-409C-BE32-E72D297353CC}">
              <c16:uniqueId val="{00000003-0DB0-495F-8431-CA22C6B34E1D}"/>
            </c:ext>
          </c:extLst>
        </c:ser>
        <c:ser>
          <c:idx val="4"/>
          <c:order val="4"/>
          <c:tx>
            <c:strRef>
              <c:f>RWA!$J$3:$J$5</c:f>
              <c:strCache>
                <c:ptCount val="1"/>
                <c:pt idx="0">
                  <c:v>EUS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RWA!$J$6:$J$15</c:f>
              <c:numCache>
                <c:formatCode>General</c:formatCode>
                <c:ptCount val="9"/>
                <c:pt idx="0">
                  <c:v>0.30142534946984434</c:v>
                </c:pt>
                <c:pt idx="1">
                  <c:v>0.57931263361338892</c:v>
                </c:pt>
                <c:pt idx="2">
                  <c:v>0.97246185738307334</c:v>
                </c:pt>
                <c:pt idx="3">
                  <c:v>0.89746948340870492</c:v>
                </c:pt>
                <c:pt idx="4">
                  <c:v>0.70519183551184583</c:v>
                </c:pt>
                <c:pt idx="5">
                  <c:v>1.1164513422767615</c:v>
                </c:pt>
                <c:pt idx="6">
                  <c:v>1.1751794303914582</c:v>
                </c:pt>
                <c:pt idx="7">
                  <c:v>1.3518076688880933</c:v>
                </c:pt>
                <c:pt idx="8">
                  <c:v>2.111055545715752</c:v>
                </c:pt>
              </c:numCache>
            </c:numRef>
          </c:val>
          <c:extLst>
            <c:ext xmlns:c16="http://schemas.microsoft.com/office/drawing/2014/chart" uri="{C3380CC4-5D6E-409C-BE32-E72D297353CC}">
              <c16:uniqueId val="{00000004-0DB0-495F-8431-CA22C6B34E1D}"/>
            </c:ext>
          </c:extLst>
        </c:ser>
        <c:ser>
          <c:idx val="5"/>
          <c:order val="5"/>
          <c:tx>
            <c:strRef>
              <c:f>RWA!$L$3:$L$5</c:f>
              <c:strCache>
                <c:ptCount val="1"/>
                <c:pt idx="0">
                  <c:v>FRA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RWA!$L$6:$L$15</c:f>
              <c:numCache>
                <c:formatCode>General</c:formatCode>
                <c:ptCount val="9"/>
                <c:pt idx="0">
                  <c:v>0.41794033530099733</c:v>
                </c:pt>
                <c:pt idx="1">
                  <c:v>0.4791501507837585</c:v>
                </c:pt>
                <c:pt idx="2">
                  <c:v>0.98877138852565649</c:v>
                </c:pt>
                <c:pt idx="3">
                  <c:v>0.61038992407102555</c:v>
                </c:pt>
                <c:pt idx="4">
                  <c:v>1.3811286212497909</c:v>
                </c:pt>
                <c:pt idx="5">
                  <c:v>0.96236819041689836</c:v>
                </c:pt>
                <c:pt idx="6">
                  <c:v>1.1249198550782507</c:v>
                </c:pt>
                <c:pt idx="7">
                  <c:v>1.3651203436949251</c:v>
                </c:pt>
                <c:pt idx="8">
                  <c:v>1.5811801652532129</c:v>
                </c:pt>
              </c:numCache>
            </c:numRef>
          </c:val>
          <c:extLst>
            <c:ext xmlns:c16="http://schemas.microsoft.com/office/drawing/2014/chart" uri="{C3380CC4-5D6E-409C-BE32-E72D297353CC}">
              <c16:uniqueId val="{00000005-0DB0-495F-8431-CA22C6B34E1D}"/>
            </c:ext>
          </c:extLst>
        </c:ser>
        <c:ser>
          <c:idx val="6"/>
          <c:order val="6"/>
          <c:tx>
            <c:strRef>
              <c:f>RWA!$N$3:$N$5</c:f>
              <c:strCache>
                <c:ptCount val="1"/>
                <c:pt idx="0">
                  <c:v>IND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RWA!$N$6:$N$15</c:f>
              <c:numCache>
                <c:formatCode>General</c:formatCode>
                <c:ptCount val="9"/>
                <c:pt idx="0">
                  <c:v>2.2645729082151673</c:v>
                </c:pt>
                <c:pt idx="1">
                  <c:v>0.67748839244250936</c:v>
                </c:pt>
                <c:pt idx="2">
                  <c:v>1.2987186411597991</c:v>
                </c:pt>
                <c:pt idx="3">
                  <c:v>1.9612124073408062</c:v>
                </c:pt>
                <c:pt idx="4">
                  <c:v>1.1229880803083354</c:v>
                </c:pt>
                <c:pt idx="5">
                  <c:v>0.98582983483573183</c:v>
                </c:pt>
                <c:pt idx="6">
                  <c:v>0.29932679560758912</c:v>
                </c:pt>
                <c:pt idx="7">
                  <c:v>0.2178317990891448</c:v>
                </c:pt>
                <c:pt idx="8">
                  <c:v>0.31607323145505256</c:v>
                </c:pt>
              </c:numCache>
            </c:numRef>
          </c:val>
          <c:extLst>
            <c:ext xmlns:c16="http://schemas.microsoft.com/office/drawing/2014/chart" uri="{C3380CC4-5D6E-409C-BE32-E72D297353CC}">
              <c16:uniqueId val="{00000006-0DB0-495F-8431-CA22C6B34E1D}"/>
            </c:ext>
          </c:extLst>
        </c:ser>
        <c:ser>
          <c:idx val="7"/>
          <c:order val="7"/>
          <c:tx>
            <c:strRef>
              <c:f>RWA!$P$3:$P$5</c:f>
              <c:strCache>
                <c:ptCount val="1"/>
                <c:pt idx="0">
                  <c:v>OEC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RWA!$P$6:$P$15</c:f>
              <c:numCache>
                <c:formatCode>General</c:formatCode>
                <c:ptCount val="9"/>
                <c:pt idx="0">
                  <c:v>0.59905965151769869</c:v>
                </c:pt>
                <c:pt idx="1">
                  <c:v>1.9844587963458125</c:v>
                </c:pt>
                <c:pt idx="2">
                  <c:v>1.0709032755851273</c:v>
                </c:pt>
                <c:pt idx="3">
                  <c:v>0.67894574253367812</c:v>
                </c:pt>
                <c:pt idx="4">
                  <c:v>0.89510180633318903</c:v>
                </c:pt>
                <c:pt idx="5">
                  <c:v>0.66775638495987244</c:v>
                </c:pt>
                <c:pt idx="6">
                  <c:v>1.2785629706229538</c:v>
                </c:pt>
                <c:pt idx="7">
                  <c:v>0.94534219299223632</c:v>
                </c:pt>
                <c:pt idx="8">
                  <c:v>1.7855058161475665</c:v>
                </c:pt>
              </c:numCache>
            </c:numRef>
          </c:val>
          <c:extLst>
            <c:ext xmlns:c16="http://schemas.microsoft.com/office/drawing/2014/chart" uri="{C3380CC4-5D6E-409C-BE32-E72D297353CC}">
              <c16:uniqueId val="{00000007-0DB0-495F-8431-CA22C6B34E1D}"/>
            </c:ext>
          </c:extLst>
        </c:ser>
        <c:ser>
          <c:idx val="8"/>
          <c:order val="8"/>
          <c:tx>
            <c:strRef>
              <c:f>RWA!$R$3:$R$5</c:f>
              <c:strCache>
                <c:ptCount val="1"/>
                <c:pt idx="0">
                  <c:v>ROW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RWA!$R$6:$R$15</c:f>
              <c:numCache>
                <c:formatCode>General</c:formatCode>
                <c:ptCount val="9"/>
                <c:pt idx="0">
                  <c:v>0.56061391918860426</c:v>
                </c:pt>
                <c:pt idx="1">
                  <c:v>1.400809205647203</c:v>
                </c:pt>
                <c:pt idx="2">
                  <c:v>0.84507054218545075</c:v>
                </c:pt>
                <c:pt idx="3">
                  <c:v>1.1102584213465367</c:v>
                </c:pt>
                <c:pt idx="4">
                  <c:v>0.74975531225715442</c:v>
                </c:pt>
                <c:pt idx="5">
                  <c:v>0.5847855184455838</c:v>
                </c:pt>
                <c:pt idx="6">
                  <c:v>1.0414081327194216</c:v>
                </c:pt>
                <c:pt idx="7">
                  <c:v>0.47589688605068137</c:v>
                </c:pt>
                <c:pt idx="8">
                  <c:v>0.34202329513060759</c:v>
                </c:pt>
              </c:numCache>
            </c:numRef>
          </c:val>
          <c:extLst>
            <c:ext xmlns:c16="http://schemas.microsoft.com/office/drawing/2014/chart" uri="{C3380CC4-5D6E-409C-BE32-E72D297353CC}">
              <c16:uniqueId val="{00000008-0DB0-495F-8431-CA22C6B34E1D}"/>
            </c:ext>
          </c:extLst>
        </c:ser>
        <c:ser>
          <c:idx val="9"/>
          <c:order val="9"/>
          <c:tx>
            <c:strRef>
              <c:f>RWA!$T$3:$T$5</c:f>
              <c:strCache>
                <c:ptCount val="1"/>
                <c:pt idx="0">
                  <c:v>RSA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RWA!$T$6:$T$15</c:f>
              <c:numCache>
                <c:formatCode>General</c:formatCode>
                <c:ptCount val="9"/>
                <c:pt idx="0">
                  <c:v>0.67933512118229766</c:v>
                </c:pt>
                <c:pt idx="1">
                  <c:v>5.9286116045159698</c:v>
                </c:pt>
                <c:pt idx="2">
                  <c:v>2.6947275556756436</c:v>
                </c:pt>
                <c:pt idx="3">
                  <c:v>1.6014426151357042</c:v>
                </c:pt>
                <c:pt idx="4">
                  <c:v>0.51202492894238771</c:v>
                </c:pt>
                <c:pt idx="5">
                  <c:v>0.46681782233999336</c:v>
                </c:pt>
                <c:pt idx="6">
                  <c:v>0.26784291910481639</c:v>
                </c:pt>
                <c:pt idx="7">
                  <c:v>1.0244437798015729</c:v>
                </c:pt>
                <c:pt idx="8">
                  <c:v>0.94575724239834025</c:v>
                </c:pt>
              </c:numCache>
            </c:numRef>
          </c:val>
          <c:extLst>
            <c:ext xmlns:c16="http://schemas.microsoft.com/office/drawing/2014/chart" uri="{C3380CC4-5D6E-409C-BE32-E72D297353CC}">
              <c16:uniqueId val="{00000009-0DB0-495F-8431-CA22C6B34E1D}"/>
            </c:ext>
          </c:extLst>
        </c:ser>
        <c:ser>
          <c:idx val="10"/>
          <c:order val="10"/>
          <c:tx>
            <c:strRef>
              <c:f>RWA!$V$3:$V$5</c:f>
              <c:strCache>
                <c:ptCount val="1"/>
                <c:pt idx="0">
                  <c:v>RUS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RWA!$V$6:$V$15</c:f>
              <c:numCache>
                <c:formatCode>General</c:formatCode>
                <c:ptCount val="9"/>
                <c:pt idx="0">
                  <c:v>3.1052906212554068</c:v>
                </c:pt>
                <c:pt idx="1">
                  <c:v>1.4721657706377345</c:v>
                </c:pt>
                <c:pt idx="2">
                  <c:v>3.1923033332615005</c:v>
                </c:pt>
                <c:pt idx="3">
                  <c:v>0.3895532784545907</c:v>
                </c:pt>
                <c:pt idx="4">
                  <c:v>2.1174297564355373</c:v>
                </c:pt>
                <c:pt idx="5">
                  <c:v>0.35738475608570164</c:v>
                </c:pt>
                <c:pt idx="6">
                  <c:v>0.10230699976717968</c:v>
                </c:pt>
                <c:pt idx="7">
                  <c:v>0.96961096077279207</c:v>
                </c:pt>
              </c:numCache>
            </c:numRef>
          </c:val>
          <c:extLst>
            <c:ext xmlns:c16="http://schemas.microsoft.com/office/drawing/2014/chart" uri="{C3380CC4-5D6E-409C-BE32-E72D297353CC}">
              <c16:uniqueId val="{0000000A-0DB0-495F-8431-CA22C6B34E1D}"/>
            </c:ext>
          </c:extLst>
        </c:ser>
        <c:ser>
          <c:idx val="11"/>
          <c:order val="11"/>
          <c:tx>
            <c:strRef>
              <c:f>RWA!$X$3:$X$5</c:f>
              <c:strCache>
                <c:ptCount val="1"/>
                <c:pt idx="0">
                  <c:v>USA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RWA!$X$6:$X$15</c:f>
              <c:numCache>
                <c:formatCode>General</c:formatCode>
                <c:ptCount val="9"/>
                <c:pt idx="0">
                  <c:v>1.1482462838833722</c:v>
                </c:pt>
                <c:pt idx="1">
                  <c:v>0.72808704330553053</c:v>
                </c:pt>
                <c:pt idx="2">
                  <c:v>0.55335733799344677</c:v>
                </c:pt>
                <c:pt idx="3">
                  <c:v>0.438966545439685</c:v>
                </c:pt>
                <c:pt idx="4">
                  <c:v>1.1434644493211383</c:v>
                </c:pt>
                <c:pt idx="5">
                  <c:v>0.75649300845146006</c:v>
                </c:pt>
                <c:pt idx="6">
                  <c:v>1.0983626273932887</c:v>
                </c:pt>
                <c:pt idx="7">
                  <c:v>1.4211842231959957</c:v>
                </c:pt>
                <c:pt idx="8">
                  <c:v>1.0397527014539127</c:v>
                </c:pt>
              </c:numCache>
            </c:numRef>
          </c:val>
          <c:extLst>
            <c:ext xmlns:c16="http://schemas.microsoft.com/office/drawing/2014/chart" uri="{C3380CC4-5D6E-409C-BE32-E72D297353CC}">
              <c16:uniqueId val="{0000000B-0DB0-495F-8431-CA22C6B34E1D}"/>
            </c:ext>
          </c:extLst>
        </c:ser>
        <c:ser>
          <c:idx val="12"/>
          <c:order val="12"/>
          <c:tx>
            <c:strRef>
              <c:f>RWA!$Z$3:$Z$5</c:f>
              <c:strCache>
                <c:ptCount val="1"/>
                <c:pt idx="0">
                  <c:v>EU28 - 2030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RWA!$Z$6:$Z$15</c:f>
              <c:numCache>
                <c:formatCode>General</c:formatCode>
                <c:ptCount val="9"/>
                <c:pt idx="0">
                  <c:v>0.48166711053844719</c:v>
                </c:pt>
                <c:pt idx="1">
                  <c:v>0.60562140317280722</c:v>
                </c:pt>
                <c:pt idx="2">
                  <c:v>0.89685487023328558</c:v>
                </c:pt>
                <c:pt idx="3">
                  <c:v>0.75971330080287591</c:v>
                </c:pt>
                <c:pt idx="4">
                  <c:v>1.207254852410784</c:v>
                </c:pt>
                <c:pt idx="5">
                  <c:v>0.98904675467474179</c:v>
                </c:pt>
                <c:pt idx="6">
                  <c:v>0.97179149150783262</c:v>
                </c:pt>
                <c:pt idx="7">
                  <c:v>1.5315428440882186</c:v>
                </c:pt>
                <c:pt idx="8">
                  <c:v>1.6802880818186638</c:v>
                </c:pt>
              </c:numCache>
            </c:numRef>
          </c:val>
          <c:extLst>
            <c:ext xmlns:c16="http://schemas.microsoft.com/office/drawing/2014/chart" uri="{C3380CC4-5D6E-409C-BE32-E72D297353CC}">
              <c16:uniqueId val="{0000000C-0DB0-495F-8431-CA22C6B34E1D}"/>
            </c:ext>
          </c:extLst>
        </c:ser>
        <c:ser>
          <c:idx val="13"/>
          <c:order val="13"/>
          <c:tx>
            <c:strRef>
              <c:f>RWA!$AB$3:$AB$5</c:f>
              <c:strCache>
                <c:ptCount val="1"/>
                <c:pt idx="0">
                  <c:v>ITA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RWA!$AB$6:$AB$15</c:f>
              <c:numCache>
                <c:formatCode>General</c:formatCode>
                <c:ptCount val="9"/>
                <c:pt idx="0">
                  <c:v>0.54194551861950679</c:v>
                </c:pt>
                <c:pt idx="1">
                  <c:v>0.65237381315422915</c:v>
                </c:pt>
                <c:pt idx="2">
                  <c:v>0.88068156340911619</c:v>
                </c:pt>
                <c:pt idx="3">
                  <c:v>1.5210500869170804</c:v>
                </c:pt>
                <c:pt idx="4">
                  <c:v>0.94369856124578033</c:v>
                </c:pt>
                <c:pt idx="5">
                  <c:v>1.6368792548029689</c:v>
                </c:pt>
                <c:pt idx="6">
                  <c:v>1.2079544138069003</c:v>
                </c:pt>
                <c:pt idx="7">
                  <c:v>1.2985224152169286</c:v>
                </c:pt>
                <c:pt idx="8">
                  <c:v>1.0150889563134291</c:v>
                </c:pt>
              </c:numCache>
            </c:numRef>
          </c:val>
          <c:extLst>
            <c:ext xmlns:c16="http://schemas.microsoft.com/office/drawing/2014/chart" uri="{C3380CC4-5D6E-409C-BE32-E72D297353CC}">
              <c16:uniqueId val="{0000000D-0DB0-495F-8431-CA22C6B34E1D}"/>
            </c:ext>
          </c:extLst>
        </c:ser>
        <c:ser>
          <c:idx val="14"/>
          <c:order val="14"/>
          <c:tx>
            <c:strRef>
              <c:f>RWA!$AD$3:$AD$5</c:f>
              <c:strCache>
                <c:ptCount val="1"/>
                <c:pt idx="0">
                  <c:v>POL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RWA!$AD$6:$AD$15</c:f>
              <c:numCache>
                <c:formatCode>General</c:formatCode>
                <c:ptCount val="9"/>
                <c:pt idx="0">
                  <c:v>0.54725062870793439</c:v>
                </c:pt>
                <c:pt idx="1">
                  <c:v>1.0939527497213908</c:v>
                </c:pt>
                <c:pt idx="2">
                  <c:v>1.0119166428465749</c:v>
                </c:pt>
                <c:pt idx="3">
                  <c:v>1.1414986283838056</c:v>
                </c:pt>
                <c:pt idx="4">
                  <c:v>1.0183854066231874</c:v>
                </c:pt>
                <c:pt idx="5">
                  <c:v>2.1800222177797353</c:v>
                </c:pt>
                <c:pt idx="6">
                  <c:v>0.84353359494160629</c:v>
                </c:pt>
                <c:pt idx="7">
                  <c:v>2.1428683524584708</c:v>
                </c:pt>
                <c:pt idx="8">
                  <c:v>2.0666550914437649</c:v>
                </c:pt>
              </c:numCache>
            </c:numRef>
          </c:val>
          <c:extLst>
            <c:ext xmlns:c16="http://schemas.microsoft.com/office/drawing/2014/chart" uri="{C3380CC4-5D6E-409C-BE32-E72D297353CC}">
              <c16:uniqueId val="{0000000E-0DB0-495F-8431-CA22C6B34E1D}"/>
            </c:ext>
          </c:extLst>
        </c:ser>
        <c:ser>
          <c:idx val="15"/>
          <c:order val="15"/>
          <c:tx>
            <c:strRef>
              <c:f>RWA!$AF$3:$AF$5</c:f>
              <c:strCache>
                <c:ptCount val="1"/>
                <c:pt idx="0">
                  <c:v>ESP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RWA!$AF$6:$AF$15</c:f>
              <c:numCache>
                <c:formatCode>General</c:formatCode>
                <c:ptCount val="9"/>
                <c:pt idx="0">
                  <c:v>0.39562952144200991</c:v>
                </c:pt>
                <c:pt idx="1">
                  <c:v>0.65157836758588905</c:v>
                </c:pt>
                <c:pt idx="2">
                  <c:v>0.77192002537510618</c:v>
                </c:pt>
                <c:pt idx="3">
                  <c:v>0.84791111625677795</c:v>
                </c:pt>
                <c:pt idx="4">
                  <c:v>0.83624106159796929</c:v>
                </c:pt>
                <c:pt idx="5">
                  <c:v>1.2576908623649437</c:v>
                </c:pt>
                <c:pt idx="6">
                  <c:v>0.51635688554765435</c:v>
                </c:pt>
                <c:pt idx="7">
                  <c:v>1.4331281219020999</c:v>
                </c:pt>
                <c:pt idx="8">
                  <c:v>2.0129972209707678</c:v>
                </c:pt>
              </c:numCache>
            </c:numRef>
          </c:val>
          <c:extLst>
            <c:ext xmlns:c16="http://schemas.microsoft.com/office/drawing/2014/chart" uri="{C3380CC4-5D6E-409C-BE32-E72D297353CC}">
              <c16:uniqueId val="{0000000F-0DB0-495F-8431-CA22C6B34E1D}"/>
            </c:ext>
          </c:extLst>
        </c:ser>
        <c:ser>
          <c:idx val="16"/>
          <c:order val="16"/>
          <c:tx>
            <c:strRef>
              <c:f>RWA!$AH$3:$AH$5</c:f>
              <c:strCache>
                <c:ptCount val="1"/>
                <c:pt idx="0">
                  <c:v>UKI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RWA!$AH$6:$AH$15</c:f>
              <c:numCache>
                <c:formatCode>General</c:formatCode>
                <c:ptCount val="9"/>
                <c:pt idx="0">
                  <c:v>0.44818009699790329</c:v>
                </c:pt>
                <c:pt idx="1">
                  <c:v>0.70071310398427367</c:v>
                </c:pt>
                <c:pt idx="2">
                  <c:v>0.51221808374010425</c:v>
                </c:pt>
                <c:pt idx="3">
                  <c:v>0.54919424587419496</c:v>
                </c:pt>
                <c:pt idx="4">
                  <c:v>0.94130913850863873</c:v>
                </c:pt>
                <c:pt idx="5">
                  <c:v>0.42909864178753698</c:v>
                </c:pt>
                <c:pt idx="6">
                  <c:v>0.79503385500618562</c:v>
                </c:pt>
                <c:pt idx="7">
                  <c:v>1.1935733100352364</c:v>
                </c:pt>
                <c:pt idx="8">
                  <c:v>1.216883316179191</c:v>
                </c:pt>
              </c:numCache>
            </c:numRef>
          </c:val>
          <c:extLst>
            <c:ext xmlns:c16="http://schemas.microsoft.com/office/drawing/2014/chart" uri="{C3380CC4-5D6E-409C-BE32-E72D297353CC}">
              <c16:uniqueId val="{00000010-0DB0-495F-8431-CA22C6B34E1D}"/>
            </c:ext>
          </c:extLst>
        </c:ser>
        <c:ser>
          <c:idx val="17"/>
          <c:order val="17"/>
          <c:tx>
            <c:strRef>
              <c:f>RWA!$AJ$3:$AJ$5</c:f>
              <c:strCache>
                <c:ptCount val="1"/>
                <c:pt idx="0">
                  <c:v>BNL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RWA!$AJ$6:$AJ$15</c:f>
              <c:numCache>
                <c:formatCode>General</c:formatCode>
                <c:ptCount val="9"/>
                <c:pt idx="0">
                  <c:v>1.2620615500984238</c:v>
                </c:pt>
                <c:pt idx="1">
                  <c:v>0.53232814677348983</c:v>
                </c:pt>
                <c:pt idx="2">
                  <c:v>1.5533030446759646</c:v>
                </c:pt>
                <c:pt idx="3">
                  <c:v>0.73813329965020091</c:v>
                </c:pt>
                <c:pt idx="4">
                  <c:v>1.5909738505888598</c:v>
                </c:pt>
                <c:pt idx="5">
                  <c:v>0.84699772725812927</c:v>
                </c:pt>
                <c:pt idx="6">
                  <c:v>0.53177458052144655</c:v>
                </c:pt>
                <c:pt idx="7">
                  <c:v>1.1498341420015594</c:v>
                </c:pt>
                <c:pt idx="8">
                  <c:v>0.98261985519216632</c:v>
                </c:pt>
              </c:numCache>
            </c:numRef>
          </c:val>
          <c:extLst>
            <c:ext xmlns:c16="http://schemas.microsoft.com/office/drawing/2014/chart" uri="{C3380CC4-5D6E-409C-BE32-E72D297353CC}">
              <c16:uniqueId val="{00000011-0DB0-495F-8431-CA22C6B34E1D}"/>
            </c:ext>
          </c:extLst>
        </c:ser>
        <c:ser>
          <c:idx val="18"/>
          <c:order val="18"/>
          <c:tx>
            <c:strRef>
              <c:f>RWA!$AL$3:$AL$5</c:f>
              <c:strCache>
                <c:ptCount val="1"/>
                <c:pt idx="0">
                  <c:v>OPA - 2030</c:v>
                </c:pt>
              </c:strCache>
            </c:strRef>
          </c:tx>
          <c:invertIfNegative val="0"/>
          <c:cat>
            <c:strRef>
              <c:f>RWA!$A$6:$A$15</c:f>
              <c:strCache>
                <c:ptCount val="9"/>
                <c:pt idx="0">
                  <c:v>Mineralöl</c:v>
                </c:pt>
                <c:pt idx="1">
                  <c:v>NE-Metalle</c:v>
                </c:pt>
                <c:pt idx="2">
                  <c:v>Eisen &amp; Stahl</c:v>
                </c:pt>
                <c:pt idx="3">
                  <c:v>Restl. Verarb. Gew.</c:v>
                </c:pt>
                <c:pt idx="4">
                  <c:v>Chemie</c:v>
                </c:pt>
                <c:pt idx="5">
                  <c:v>Baustoffe</c:v>
                </c:pt>
                <c:pt idx="6">
                  <c:v>Maschinenbau</c:v>
                </c:pt>
                <c:pt idx="7">
                  <c:v>Papier</c:v>
                </c:pt>
                <c:pt idx="8">
                  <c:v>Fahrzeuge</c:v>
                </c:pt>
              </c:strCache>
            </c:strRef>
          </c:cat>
          <c:val>
            <c:numRef>
              <c:f>RWA!$AL$6:$AL$15</c:f>
              <c:numCache>
                <c:formatCode>General</c:formatCode>
                <c:ptCount val="9"/>
                <c:pt idx="0">
                  <c:v>2.7277783257539188</c:v>
                </c:pt>
                <c:pt idx="1">
                  <c:v>0.90070318377463443</c:v>
                </c:pt>
                <c:pt idx="2">
                  <c:v>0.33659378782723548</c:v>
                </c:pt>
                <c:pt idx="3">
                  <c:v>0.58979276397055747</c:v>
                </c:pt>
                <c:pt idx="4">
                  <c:v>0.68455588303487014</c:v>
                </c:pt>
                <c:pt idx="5">
                  <c:v>0.52375962666929476</c:v>
                </c:pt>
                <c:pt idx="6">
                  <c:v>0.16408316015469601</c:v>
                </c:pt>
                <c:pt idx="7">
                  <c:v>0.50501001994041805</c:v>
                </c:pt>
                <c:pt idx="8">
                  <c:v>7.4578176483180533E-2</c:v>
                </c:pt>
              </c:numCache>
            </c:numRef>
          </c:val>
          <c:extLst>
            <c:ext xmlns:c16="http://schemas.microsoft.com/office/drawing/2014/chart" uri="{C3380CC4-5D6E-409C-BE32-E72D297353CC}">
              <c16:uniqueId val="{00000000-44CE-4174-8C5B-12E3AFE1E254}"/>
            </c:ext>
          </c:extLst>
        </c:ser>
        <c:dLbls>
          <c:showLegendKey val="0"/>
          <c:showVal val="0"/>
          <c:showCatName val="0"/>
          <c:showSerName val="0"/>
          <c:showPercent val="0"/>
          <c:showBubbleSize val="0"/>
        </c:dLbls>
        <c:gapWidth val="150"/>
        <c:axId val="352043008"/>
        <c:axId val="162303360"/>
      </c:barChart>
      <c:catAx>
        <c:axId val="352043008"/>
        <c:scaling>
          <c:orientation val="minMax"/>
        </c:scaling>
        <c:delete val="0"/>
        <c:axPos val="l"/>
        <c:numFmt formatCode="General" sourceLinked="0"/>
        <c:majorTickMark val="out"/>
        <c:minorTickMark val="none"/>
        <c:tickLblPos val="nextTo"/>
        <c:crossAx val="162303360"/>
        <c:crosses val="autoZero"/>
        <c:auto val="1"/>
        <c:lblAlgn val="ctr"/>
        <c:lblOffset val="100"/>
        <c:noMultiLvlLbl val="0"/>
      </c:catAx>
      <c:valAx>
        <c:axId val="162303360"/>
        <c:scaling>
          <c:orientation val="minMax"/>
          <c:max val="2.5"/>
        </c:scaling>
        <c:delete val="0"/>
        <c:axPos val="b"/>
        <c:majorGridlines/>
        <c:numFmt formatCode="General" sourceLinked="1"/>
        <c:majorTickMark val="out"/>
        <c:minorTickMark val="none"/>
        <c:tickLblPos val="nextTo"/>
        <c:crossAx val="352043008"/>
        <c:crosses val="autoZero"/>
        <c:crossBetween val="between"/>
        <c:majorUnit val="0.5"/>
      </c:valAx>
    </c:plotArea>
    <c:plotVisOnly val="1"/>
    <c:dispBlanksAs val="gap"/>
    <c:showDLblsOverMax val="0"/>
  </c:chart>
  <c:spPr>
    <a:ln>
      <a:noFill/>
    </a:ln>
  </c:spPr>
  <c:printSettings>
    <c:headerFooter/>
    <c:pageMargins b="0.78740157499999996" l="0.7" r="0.7" t="0.78740157499999996" header="0.3" footer="0.3"/>
    <c:pageSetup/>
  </c:printSettings>
  <c:userShapes r:id="rId2"/>
  <c:extLs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[report_pivot_dias_EUTRADE.xlsx]RWA_1!PivotTable2</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pivotFmt>
      <c:pivotFmt>
        <c:idx val="79"/>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s>
    <c:plotArea>
      <c:layout/>
      <c:lineChart>
        <c:grouping val="standard"/>
        <c:varyColors val="0"/>
        <c:ser>
          <c:idx val="0"/>
          <c:order val="0"/>
          <c:tx>
            <c:strRef>
              <c:f>RWA_1!$B$3:$B$5</c:f>
              <c:strCache>
                <c:ptCount val="1"/>
                <c:pt idx="0">
                  <c:v>AGR - DEU</c:v>
                </c:pt>
              </c:strCache>
            </c:strRef>
          </c:tx>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RWA_1!$B$6:$B$15</c:f>
              <c:numCache>
                <c:formatCode>General</c:formatCode>
                <c:ptCount val="9"/>
                <c:pt idx="0">
                  <c:v>0.24265437306255849</c:v>
                </c:pt>
                <c:pt idx="1">
                  <c:v>0.25933806513587582</c:v>
                </c:pt>
                <c:pt idx="2">
                  <c:v>0.26603750817160371</c:v>
                </c:pt>
                <c:pt idx="3">
                  <c:v>0.26760739482957163</c:v>
                </c:pt>
                <c:pt idx="4">
                  <c:v>0.24637813022556276</c:v>
                </c:pt>
                <c:pt idx="5">
                  <c:v>0.27262089060665962</c:v>
                </c:pt>
                <c:pt idx="6">
                  <c:v>0.28244273372756645</c:v>
                </c:pt>
                <c:pt idx="7">
                  <c:v>0.30665871618499224</c:v>
                </c:pt>
                <c:pt idx="8">
                  <c:v>0.37173581909141606</c:v>
                </c:pt>
              </c:numCache>
            </c:numRef>
          </c:val>
          <c:smooth val="0"/>
          <c:extLst>
            <c:ext xmlns:c16="http://schemas.microsoft.com/office/drawing/2014/chart" uri="{C3380CC4-5D6E-409C-BE32-E72D297353CC}">
              <c16:uniqueId val="{00000000-A308-4233-9430-A739D13BB90D}"/>
            </c:ext>
          </c:extLst>
        </c:ser>
        <c:ser>
          <c:idx val="1"/>
          <c:order val="1"/>
          <c:tx>
            <c:strRef>
              <c:f>RWA_1!$D$3:$D$5</c:f>
              <c:strCache>
                <c:ptCount val="1"/>
                <c:pt idx="0">
                  <c:v>BUI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RWA_1!$D$6:$D$15</c:f>
              <c:numCache>
                <c:formatCode>General</c:formatCode>
                <c:ptCount val="9"/>
                <c:pt idx="0">
                  <c:v>1.6711839180482162</c:v>
                </c:pt>
                <c:pt idx="1">
                  <c:v>1.8101358962403016</c:v>
                </c:pt>
                <c:pt idx="2">
                  <c:v>1.951667570839476</c:v>
                </c:pt>
                <c:pt idx="3">
                  <c:v>2.041842702203037</c:v>
                </c:pt>
                <c:pt idx="4">
                  <c:v>1.6895365743123771</c:v>
                </c:pt>
                <c:pt idx="5">
                  <c:v>2.1161223173006958</c:v>
                </c:pt>
                <c:pt idx="6">
                  <c:v>2.1801824272483996</c:v>
                </c:pt>
                <c:pt idx="7">
                  <c:v>2.2457318937935273</c:v>
                </c:pt>
                <c:pt idx="8">
                  <c:v>2.371116699576401</c:v>
                </c:pt>
              </c:numCache>
            </c:numRef>
          </c:val>
          <c:smooth val="0"/>
          <c:extLst>
            <c:ext xmlns:c16="http://schemas.microsoft.com/office/drawing/2014/chart" uri="{C3380CC4-5D6E-409C-BE32-E72D297353CC}">
              <c16:uniqueId val="{00000001-A308-4233-9430-A739D13BB90D}"/>
            </c:ext>
          </c:extLst>
        </c:ser>
        <c:ser>
          <c:idx val="2"/>
          <c:order val="2"/>
          <c:tx>
            <c:strRef>
              <c:f>RWA_1!$F$3:$F$5</c:f>
              <c:strCache>
                <c:ptCount val="1"/>
                <c:pt idx="0">
                  <c:v>CHM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RWA_1!$F$6:$F$15</c:f>
              <c:numCache>
                <c:formatCode>General</c:formatCode>
                <c:ptCount val="9"/>
                <c:pt idx="0">
                  <c:v>1.4522852447279566</c:v>
                </c:pt>
                <c:pt idx="1">
                  <c:v>1.4002443454244251</c:v>
                </c:pt>
                <c:pt idx="2">
                  <c:v>1.3602729923880879</c:v>
                </c:pt>
                <c:pt idx="3">
                  <c:v>1.3286054321693435</c:v>
                </c:pt>
                <c:pt idx="4">
                  <c:v>1.3917800725856273</c:v>
                </c:pt>
                <c:pt idx="5">
                  <c:v>1.3007851215228328</c:v>
                </c:pt>
                <c:pt idx="6">
                  <c:v>1.2676999547134087</c:v>
                </c:pt>
                <c:pt idx="7">
                  <c:v>1.2254404367924721</c:v>
                </c:pt>
                <c:pt idx="8">
                  <c:v>1.1139572716487482</c:v>
                </c:pt>
              </c:numCache>
            </c:numRef>
          </c:val>
          <c:smooth val="0"/>
          <c:extLst>
            <c:ext xmlns:c16="http://schemas.microsoft.com/office/drawing/2014/chart" uri="{C3380CC4-5D6E-409C-BE32-E72D297353CC}">
              <c16:uniqueId val="{00000002-A308-4233-9430-A739D13BB90D}"/>
            </c:ext>
          </c:extLst>
        </c:ser>
        <c:ser>
          <c:idx val="3"/>
          <c:order val="3"/>
          <c:tx>
            <c:strRef>
              <c:f>RWA_1!$H$3:$H$5</c:f>
              <c:strCache>
                <c:ptCount val="1"/>
                <c:pt idx="0">
                  <c:v>ele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RWA_1!$H$6:$H$15</c:f>
              <c:numCache>
                <c:formatCode>General</c:formatCode>
                <c:ptCount val="9"/>
                <c:pt idx="0">
                  <c:v>1.9965404715214243</c:v>
                </c:pt>
                <c:pt idx="1">
                  <c:v>2.4825957663416229</c:v>
                </c:pt>
                <c:pt idx="2">
                  <c:v>1.369664509336405</c:v>
                </c:pt>
                <c:pt idx="3">
                  <c:v>1.1065887362411782</c:v>
                </c:pt>
                <c:pt idx="4">
                  <c:v>1.5018523201316767</c:v>
                </c:pt>
                <c:pt idx="5">
                  <c:v>0.89440371485225956</c:v>
                </c:pt>
                <c:pt idx="6">
                  <c:v>0.67200059211728747</c:v>
                </c:pt>
                <c:pt idx="7">
                  <c:v>0.47505635054536638</c:v>
                </c:pt>
                <c:pt idx="8">
                  <c:v>0.28139301698245328</c:v>
                </c:pt>
              </c:numCache>
            </c:numRef>
          </c:val>
          <c:smooth val="0"/>
          <c:extLst>
            <c:ext xmlns:c16="http://schemas.microsoft.com/office/drawing/2014/chart" uri="{C3380CC4-5D6E-409C-BE32-E72D297353CC}">
              <c16:uniqueId val="{00000003-A308-4233-9430-A739D13BB90D}"/>
            </c:ext>
          </c:extLst>
        </c:ser>
        <c:ser>
          <c:idx val="4"/>
          <c:order val="4"/>
          <c:tx>
            <c:strRef>
              <c:f>RWA_1!$J$3:$J$5</c:f>
              <c:strCache>
                <c:ptCount val="1"/>
                <c:pt idx="0">
                  <c:v>FOT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RWA_1!$J$6:$J$15</c:f>
              <c:numCache>
                <c:formatCode>General</c:formatCode>
                <c:ptCount val="9"/>
                <c:pt idx="0">
                  <c:v>0.95154208216821445</c:v>
                </c:pt>
                <c:pt idx="1">
                  <c:v>0.95391504546478922</c:v>
                </c:pt>
                <c:pt idx="2">
                  <c:v>0.96635931875018022</c:v>
                </c:pt>
                <c:pt idx="3">
                  <c:v>0.96821094522106066</c:v>
                </c:pt>
                <c:pt idx="4">
                  <c:v>0.97493271522282499</c:v>
                </c:pt>
                <c:pt idx="5">
                  <c:v>0.96313561229893885</c:v>
                </c:pt>
                <c:pt idx="6">
                  <c:v>0.95146159780779027</c:v>
                </c:pt>
                <c:pt idx="7">
                  <c:v>0.9377358203520153</c:v>
                </c:pt>
                <c:pt idx="8">
                  <c:v>0.94077508188967951</c:v>
                </c:pt>
              </c:numCache>
            </c:numRef>
          </c:val>
          <c:smooth val="0"/>
          <c:extLst>
            <c:ext xmlns:c16="http://schemas.microsoft.com/office/drawing/2014/chart" uri="{C3380CC4-5D6E-409C-BE32-E72D297353CC}">
              <c16:uniqueId val="{00000004-A308-4233-9430-A739D13BB90D}"/>
            </c:ext>
          </c:extLst>
        </c:ser>
        <c:ser>
          <c:idx val="5"/>
          <c:order val="5"/>
          <c:tx>
            <c:strRef>
              <c:f>RWA_1!$L$3:$L$5</c:f>
              <c:strCache>
                <c:ptCount val="1"/>
                <c:pt idx="0">
                  <c:v>IRS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RWA_1!$L$6:$L$15</c:f>
              <c:numCache>
                <c:formatCode>General</c:formatCode>
                <c:ptCount val="9"/>
                <c:pt idx="0">
                  <c:v>1.0692983461119272</c:v>
                </c:pt>
                <c:pt idx="1">
                  <c:v>1.0105049177638337</c:v>
                </c:pt>
                <c:pt idx="2">
                  <c:v>0.91729200600409322</c:v>
                </c:pt>
                <c:pt idx="3">
                  <c:v>0.8359940927314099</c:v>
                </c:pt>
                <c:pt idx="4">
                  <c:v>1.0312975370402055</c:v>
                </c:pt>
                <c:pt idx="5">
                  <c:v>0.75165113038923081</c:v>
                </c:pt>
                <c:pt idx="6">
                  <c:v>0.65395389934833281</c:v>
                </c:pt>
                <c:pt idx="7">
                  <c:v>0.53702790430960967</c:v>
                </c:pt>
                <c:pt idx="8">
                  <c:v>0.37346620784287282</c:v>
                </c:pt>
              </c:numCache>
            </c:numRef>
          </c:val>
          <c:smooth val="0"/>
          <c:extLst>
            <c:ext xmlns:c16="http://schemas.microsoft.com/office/drawing/2014/chart" uri="{C3380CC4-5D6E-409C-BE32-E72D297353CC}">
              <c16:uniqueId val="{00000005-A308-4233-9430-A739D13BB90D}"/>
            </c:ext>
          </c:extLst>
        </c:ser>
        <c:ser>
          <c:idx val="6"/>
          <c:order val="6"/>
          <c:tx>
            <c:strRef>
              <c:f>RWA_1!$N$3:$N$5</c:f>
              <c:strCache>
                <c:ptCount val="1"/>
                <c:pt idx="0">
                  <c:v>MAC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RWA_1!$N$6:$N$15</c:f>
              <c:numCache>
                <c:formatCode>General</c:formatCode>
                <c:ptCount val="9"/>
                <c:pt idx="0">
                  <c:v>1.2260937078581791</c:v>
                </c:pt>
                <c:pt idx="1">
                  <c:v>1.2265925689331381</c:v>
                </c:pt>
                <c:pt idx="2">
                  <c:v>1.2315559315175895</c:v>
                </c:pt>
                <c:pt idx="3">
                  <c:v>1.2374020984434961</c:v>
                </c:pt>
                <c:pt idx="4">
                  <c:v>1.2829869210189933</c:v>
                </c:pt>
                <c:pt idx="5">
                  <c:v>1.2520658434300687</c:v>
                </c:pt>
                <c:pt idx="6">
                  <c:v>1.2792992546812858</c:v>
                </c:pt>
                <c:pt idx="7">
                  <c:v>1.3179905420040383</c:v>
                </c:pt>
                <c:pt idx="8">
                  <c:v>1.3932007123287056</c:v>
                </c:pt>
              </c:numCache>
            </c:numRef>
          </c:val>
          <c:smooth val="0"/>
          <c:extLst>
            <c:ext xmlns:c16="http://schemas.microsoft.com/office/drawing/2014/chart" uri="{C3380CC4-5D6E-409C-BE32-E72D297353CC}">
              <c16:uniqueId val="{00000006-A308-4233-9430-A739D13BB90D}"/>
            </c:ext>
          </c:extLst>
        </c:ser>
        <c:ser>
          <c:idx val="7"/>
          <c:order val="7"/>
          <c:tx>
            <c:strRef>
              <c:f>RWA_1!$P$3:$P$5</c:f>
              <c:strCache>
                <c:ptCount val="1"/>
                <c:pt idx="0">
                  <c:v>mvh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RWA_1!$P$6:$P$15</c:f>
              <c:numCache>
                <c:formatCode>General</c:formatCode>
                <c:ptCount val="9"/>
                <c:pt idx="0">
                  <c:v>2.5341498989748965</c:v>
                </c:pt>
                <c:pt idx="1">
                  <c:v>2.5917845016460874</c:v>
                </c:pt>
                <c:pt idx="2">
                  <c:v>2.6895753418559081</c:v>
                </c:pt>
                <c:pt idx="3">
                  <c:v>2.7857969161288816</c:v>
                </c:pt>
                <c:pt idx="4">
                  <c:v>2.5232260673059503</c:v>
                </c:pt>
                <c:pt idx="5">
                  <c:v>2.8993772262408264</c:v>
                </c:pt>
                <c:pt idx="6">
                  <c:v>3.0326317132488909</c:v>
                </c:pt>
                <c:pt idx="7">
                  <c:v>3.1738915104724743</c:v>
                </c:pt>
                <c:pt idx="8">
                  <c:v>3.3695937313595405</c:v>
                </c:pt>
              </c:numCache>
            </c:numRef>
          </c:val>
          <c:smooth val="0"/>
          <c:extLst>
            <c:ext xmlns:c16="http://schemas.microsoft.com/office/drawing/2014/chart" uri="{C3380CC4-5D6E-409C-BE32-E72D297353CC}">
              <c16:uniqueId val="{00000007-A308-4233-9430-A739D13BB90D}"/>
            </c:ext>
          </c:extLst>
        </c:ser>
        <c:ser>
          <c:idx val="8"/>
          <c:order val="8"/>
          <c:tx>
            <c:strRef>
              <c:f>RWA_1!$R$3:$R$5</c:f>
              <c:strCache>
                <c:ptCount val="1"/>
                <c:pt idx="0">
                  <c:v>nfm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RWA_1!$R$6:$R$15</c:f>
              <c:numCache>
                <c:formatCode>General</c:formatCode>
                <c:ptCount val="9"/>
                <c:pt idx="0">
                  <c:v>0.84282010451744738</c:v>
                </c:pt>
                <c:pt idx="1">
                  <c:v>0.81108531663107764</c:v>
                </c:pt>
                <c:pt idx="2">
                  <c:v>0.75736872889364615</c:v>
                </c:pt>
                <c:pt idx="3">
                  <c:v>0.72243697419630304</c:v>
                </c:pt>
                <c:pt idx="4">
                  <c:v>0.84597414380536118</c:v>
                </c:pt>
                <c:pt idx="5">
                  <c:v>0.68934231731709239</c:v>
                </c:pt>
                <c:pt idx="6">
                  <c:v>0.65210210856549711</c:v>
                </c:pt>
                <c:pt idx="7">
                  <c:v>0.60953678928057475</c:v>
                </c:pt>
                <c:pt idx="8">
                  <c:v>0.559196965064228</c:v>
                </c:pt>
              </c:numCache>
            </c:numRef>
          </c:val>
          <c:smooth val="0"/>
          <c:extLst>
            <c:ext xmlns:c16="http://schemas.microsoft.com/office/drawing/2014/chart" uri="{C3380CC4-5D6E-409C-BE32-E72D297353CC}">
              <c16:uniqueId val="{00000008-A308-4233-9430-A739D13BB90D}"/>
            </c:ext>
          </c:extLst>
        </c:ser>
        <c:ser>
          <c:idx val="9"/>
          <c:order val="9"/>
          <c:tx>
            <c:strRef>
              <c:f>RWA_1!$T$3:$T$5</c:f>
              <c:strCache>
                <c:ptCount val="1"/>
                <c:pt idx="0">
                  <c:v>nmm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RWA_1!$T$6:$T$15</c:f>
              <c:numCache>
                <c:formatCode>General</c:formatCode>
                <c:ptCount val="9"/>
                <c:pt idx="0">
                  <c:v>1.2714613213676034</c:v>
                </c:pt>
                <c:pt idx="1">
                  <c:v>1.2291094249264918</c:v>
                </c:pt>
                <c:pt idx="2">
                  <c:v>1.1654231336575069</c:v>
                </c:pt>
                <c:pt idx="3">
                  <c:v>1.1012525792840782</c:v>
                </c:pt>
                <c:pt idx="4">
                  <c:v>1.2774334639536749</c:v>
                </c:pt>
                <c:pt idx="5">
                  <c:v>1.027517380848868</c:v>
                </c:pt>
                <c:pt idx="6">
                  <c:v>0.94202388934565717</c:v>
                </c:pt>
                <c:pt idx="7">
                  <c:v>0.83679449007819562</c:v>
                </c:pt>
                <c:pt idx="8">
                  <c:v>0.67929554748379894</c:v>
                </c:pt>
              </c:numCache>
            </c:numRef>
          </c:val>
          <c:smooth val="0"/>
          <c:extLst>
            <c:ext xmlns:c16="http://schemas.microsoft.com/office/drawing/2014/chart" uri="{C3380CC4-5D6E-409C-BE32-E72D297353CC}">
              <c16:uniqueId val="{00000009-A308-4233-9430-A739D13BB90D}"/>
            </c:ext>
          </c:extLst>
        </c:ser>
        <c:ser>
          <c:idx val="10"/>
          <c:order val="10"/>
          <c:tx>
            <c:strRef>
              <c:f>RWA_1!$V$3:$V$5</c:f>
              <c:strCache>
                <c:ptCount val="1"/>
                <c:pt idx="0">
                  <c:v>oil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RWA_1!$V$6:$V$15</c:f>
              <c:numCache>
                <c:formatCode>General</c:formatCode>
                <c:ptCount val="9"/>
                <c:pt idx="0">
                  <c:v>0.32041726625514522</c:v>
                </c:pt>
                <c:pt idx="1">
                  <c:v>0.30055227240690341</c:v>
                </c:pt>
                <c:pt idx="2">
                  <c:v>0.29568760398778687</c:v>
                </c:pt>
                <c:pt idx="3">
                  <c:v>0.28280561958294342</c:v>
                </c:pt>
                <c:pt idx="4">
                  <c:v>0.24140104990926692</c:v>
                </c:pt>
                <c:pt idx="5">
                  <c:v>0.25662585762559426</c:v>
                </c:pt>
                <c:pt idx="6">
                  <c:v>0.21254936103954794</c:v>
                </c:pt>
                <c:pt idx="7">
                  <c:v>0.15116342620902337</c:v>
                </c:pt>
                <c:pt idx="8">
                  <c:v>5.8116587874562579E-2</c:v>
                </c:pt>
              </c:numCache>
            </c:numRef>
          </c:val>
          <c:smooth val="0"/>
          <c:extLst>
            <c:ext xmlns:c16="http://schemas.microsoft.com/office/drawing/2014/chart" uri="{C3380CC4-5D6E-409C-BE32-E72D297353CC}">
              <c16:uniqueId val="{0000000A-A308-4233-9430-A739D13BB90D}"/>
            </c:ext>
          </c:extLst>
        </c:ser>
        <c:ser>
          <c:idx val="11"/>
          <c:order val="11"/>
          <c:tx>
            <c:strRef>
              <c:f>RWA_1!$X$3:$X$5</c:f>
              <c:strCache>
                <c:ptCount val="1"/>
                <c:pt idx="0">
                  <c:v>ppp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RWA_1!$X$6:$X$15</c:f>
              <c:numCache>
                <c:formatCode>General</c:formatCode>
                <c:ptCount val="9"/>
                <c:pt idx="0">
                  <c:v>1.4381766293361991</c:v>
                </c:pt>
                <c:pt idx="1">
                  <c:v>1.4631717957445269</c:v>
                </c:pt>
                <c:pt idx="2">
                  <c:v>1.4874621587676884</c:v>
                </c:pt>
                <c:pt idx="3">
                  <c:v>1.5159803996194554</c:v>
                </c:pt>
                <c:pt idx="4">
                  <c:v>1.4584839277178472</c:v>
                </c:pt>
                <c:pt idx="5">
                  <c:v>1.5306891315967808</c:v>
                </c:pt>
                <c:pt idx="6">
                  <c:v>1.5188928481141699</c:v>
                </c:pt>
                <c:pt idx="7">
                  <c:v>1.4861991486247201</c:v>
                </c:pt>
                <c:pt idx="8">
                  <c:v>1.4374683038662919</c:v>
                </c:pt>
              </c:numCache>
            </c:numRef>
          </c:val>
          <c:smooth val="0"/>
          <c:extLst>
            <c:ext xmlns:c16="http://schemas.microsoft.com/office/drawing/2014/chart" uri="{C3380CC4-5D6E-409C-BE32-E72D297353CC}">
              <c16:uniqueId val="{0000000B-A308-4233-9430-A739D13BB90D}"/>
            </c:ext>
          </c:extLst>
        </c:ser>
        <c:ser>
          <c:idx val="12"/>
          <c:order val="12"/>
          <c:tx>
            <c:strRef>
              <c:f>RWA_1!$Z$3:$Z$5</c:f>
              <c:strCache>
                <c:ptCount val="1"/>
                <c:pt idx="0">
                  <c:v>ROI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RWA_1!$Z$6:$Z$15</c:f>
              <c:numCache>
                <c:formatCode>General</c:formatCode>
                <c:ptCount val="9"/>
                <c:pt idx="0">
                  <c:v>0.66680073554451702</c:v>
                </c:pt>
                <c:pt idx="1">
                  <c:v>0.64843345065649272</c:v>
                </c:pt>
                <c:pt idx="2">
                  <c:v>0.63092049701269903</c:v>
                </c:pt>
                <c:pt idx="3">
                  <c:v>0.61433518962384792</c:v>
                </c:pt>
                <c:pt idx="4">
                  <c:v>0.70554627098594713</c:v>
                </c:pt>
                <c:pt idx="5">
                  <c:v>0.60276078741768246</c:v>
                </c:pt>
                <c:pt idx="6">
                  <c:v>0.59905971931919033</c:v>
                </c:pt>
                <c:pt idx="7">
                  <c:v>0.60415562520230925</c:v>
                </c:pt>
                <c:pt idx="8">
                  <c:v>0.62553667830244686</c:v>
                </c:pt>
              </c:numCache>
            </c:numRef>
          </c:val>
          <c:smooth val="0"/>
          <c:extLst>
            <c:ext xmlns:c16="http://schemas.microsoft.com/office/drawing/2014/chart" uri="{C3380CC4-5D6E-409C-BE32-E72D297353CC}">
              <c16:uniqueId val="{0000000C-A308-4233-9430-A739D13BB90D}"/>
            </c:ext>
          </c:extLst>
        </c:ser>
        <c:ser>
          <c:idx val="13"/>
          <c:order val="13"/>
          <c:tx>
            <c:strRef>
              <c:f>RWA_1!$AB$3:$AB$5</c:f>
              <c:strCache>
                <c:ptCount val="1"/>
                <c:pt idx="0">
                  <c:v>SER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RWA_1!$AB$6:$AB$15</c:f>
              <c:numCache>
                <c:formatCode>General</c:formatCode>
                <c:ptCount val="9"/>
                <c:pt idx="0">
                  <c:v>0.67121781613523634</c:v>
                </c:pt>
                <c:pt idx="1">
                  <c:v>0.66017169259738084</c:v>
                </c:pt>
                <c:pt idx="2">
                  <c:v>0.67511484213228523</c:v>
                </c:pt>
                <c:pt idx="3">
                  <c:v>0.69589680700548417</c:v>
                </c:pt>
                <c:pt idx="4">
                  <c:v>0.77403209903461068</c:v>
                </c:pt>
                <c:pt idx="5">
                  <c:v>0.71456753053966282</c:v>
                </c:pt>
                <c:pt idx="6">
                  <c:v>0.73387305717179563</c:v>
                </c:pt>
                <c:pt idx="7">
                  <c:v>0.75737627907934357</c:v>
                </c:pt>
                <c:pt idx="8">
                  <c:v>0.81543156296725394</c:v>
                </c:pt>
              </c:numCache>
            </c:numRef>
          </c:val>
          <c:smooth val="0"/>
          <c:extLst>
            <c:ext xmlns:c16="http://schemas.microsoft.com/office/drawing/2014/chart" uri="{C3380CC4-5D6E-409C-BE32-E72D297353CC}">
              <c16:uniqueId val="{0000000D-A308-4233-9430-A739D13BB90D}"/>
            </c:ext>
          </c:extLst>
        </c:ser>
        <c:ser>
          <c:idx val="14"/>
          <c:order val="14"/>
          <c:tx>
            <c:strRef>
              <c:f>RWA_1!$AD$3:$AD$5</c:f>
              <c:strCache>
                <c:ptCount val="1"/>
                <c:pt idx="0">
                  <c:v>TRN - DEU</c:v>
                </c:pt>
              </c:strCache>
            </c:strRef>
          </c:tx>
          <c:marker>
            <c:symbol val="none"/>
          </c:marker>
          <c:cat>
            <c:strRef>
              <c:f>RWA_1!$A$6:$A$15</c:f>
              <c:strCache>
                <c:ptCount val="9"/>
                <c:pt idx="0">
                  <c:v>2015</c:v>
                </c:pt>
                <c:pt idx="1">
                  <c:v>2020</c:v>
                </c:pt>
                <c:pt idx="2">
                  <c:v>2025</c:v>
                </c:pt>
                <c:pt idx="3">
                  <c:v>2030</c:v>
                </c:pt>
                <c:pt idx="4">
                  <c:v>2011</c:v>
                </c:pt>
                <c:pt idx="5">
                  <c:v>2035</c:v>
                </c:pt>
                <c:pt idx="6">
                  <c:v>2040</c:v>
                </c:pt>
                <c:pt idx="7">
                  <c:v>2045</c:v>
                </c:pt>
                <c:pt idx="8">
                  <c:v>2050</c:v>
                </c:pt>
              </c:strCache>
            </c:strRef>
          </c:cat>
          <c:val>
            <c:numRef>
              <c:f>RWA_1!$AD$6:$AD$15</c:f>
              <c:numCache>
                <c:formatCode>General</c:formatCode>
                <c:ptCount val="9"/>
                <c:pt idx="0">
                  <c:v>0.69352024160844206</c:v>
                </c:pt>
                <c:pt idx="1">
                  <c:v>0.61136519913109222</c:v>
                </c:pt>
                <c:pt idx="2">
                  <c:v>0.55227471125112171</c:v>
                </c:pt>
                <c:pt idx="3">
                  <c:v>0.45529286698000543</c:v>
                </c:pt>
                <c:pt idx="4">
                  <c:v>0.60054072774003098</c:v>
                </c:pt>
                <c:pt idx="5">
                  <c:v>0.32947475400432663</c:v>
                </c:pt>
                <c:pt idx="6">
                  <c:v>0.19592708674635889</c:v>
                </c:pt>
                <c:pt idx="7">
                  <c:v>8.5055608059648888E-2</c:v>
                </c:pt>
                <c:pt idx="8">
                  <c:v>1.7406470244737304E-2</c:v>
                </c:pt>
              </c:numCache>
            </c:numRef>
          </c:val>
          <c:smooth val="0"/>
          <c:extLst>
            <c:ext xmlns:c16="http://schemas.microsoft.com/office/drawing/2014/chart" uri="{C3380CC4-5D6E-409C-BE32-E72D297353CC}">
              <c16:uniqueId val="{0000000E-A308-4233-9430-A739D13BB90D}"/>
            </c:ext>
          </c:extLst>
        </c:ser>
        <c:dLbls>
          <c:showLegendKey val="0"/>
          <c:showVal val="0"/>
          <c:showCatName val="0"/>
          <c:showSerName val="0"/>
          <c:showPercent val="0"/>
          <c:showBubbleSize val="0"/>
        </c:dLbls>
        <c:marker val="1"/>
        <c:smooth val="0"/>
        <c:axId val="352683008"/>
        <c:axId val="162304512"/>
      </c:lineChart>
      <c:catAx>
        <c:axId val="352683008"/>
        <c:scaling>
          <c:orientation val="minMax"/>
        </c:scaling>
        <c:delete val="0"/>
        <c:axPos val="b"/>
        <c:numFmt formatCode="General" sourceLinked="0"/>
        <c:majorTickMark val="out"/>
        <c:minorTickMark val="none"/>
        <c:tickLblPos val="nextTo"/>
        <c:crossAx val="162304512"/>
        <c:crosses val="autoZero"/>
        <c:auto val="1"/>
        <c:lblAlgn val="ctr"/>
        <c:lblOffset val="100"/>
        <c:noMultiLvlLbl val="0"/>
      </c:catAx>
      <c:valAx>
        <c:axId val="162304512"/>
        <c:scaling>
          <c:orientation val="minMax"/>
        </c:scaling>
        <c:delete val="0"/>
        <c:axPos val="l"/>
        <c:majorGridlines/>
        <c:numFmt formatCode="General" sourceLinked="1"/>
        <c:majorTickMark val="out"/>
        <c:minorTickMark val="none"/>
        <c:tickLblPos val="nextTo"/>
        <c:crossAx val="352683008"/>
        <c:crosses val="autoZero"/>
        <c:crossBetween val="between"/>
      </c:valAx>
    </c:plotArea>
    <c:legend>
      <c:legendPos val="r"/>
      <c:layout>
        <c:manualLayout>
          <c:xMode val="edge"/>
          <c:yMode val="edge"/>
          <c:x val="0.8270688996692751"/>
          <c:y val="3.2474852126737751E-2"/>
          <c:w val="0.16050591973216971"/>
          <c:h val="0.6671074608496904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[report_pivot_dias_EUTRADE.xlsx]ShareC.p!PivotTable1</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spPr>
          <a:solidFill>
            <a:schemeClr val="accent4">
              <a:lumMod val="40000"/>
              <a:lumOff val="60000"/>
            </a:schemeClr>
          </a:solidFill>
        </c:spPr>
        <c:marker>
          <c:symbol val="none"/>
        </c:marker>
      </c:pivotFmt>
      <c:pivotFmt>
        <c:idx val="215"/>
        <c:marker>
          <c:symbol val="none"/>
        </c:marker>
      </c:pivotFmt>
      <c:pivotFmt>
        <c:idx val="216"/>
        <c:marker>
          <c:symbol val="none"/>
        </c:marker>
      </c:pivotFmt>
    </c:pivotFmts>
    <c:plotArea>
      <c:layout/>
      <c:barChart>
        <c:barDir val="col"/>
        <c:grouping val="stacked"/>
        <c:varyColors val="0"/>
        <c:ser>
          <c:idx val="0"/>
          <c:order val="0"/>
          <c:tx>
            <c:strRef>
              <c:f>ShareC.p!$B$3:$B$4</c:f>
              <c:strCache>
                <c:ptCount val="1"/>
                <c:pt idx="0">
                  <c:v>PCO2</c:v>
                </c:pt>
              </c:strCache>
            </c:strRef>
          </c:tx>
          <c:invertIfNegative val="0"/>
          <c:cat>
            <c:multiLvlStrRef>
              <c:f>ShareC.p!$A$5:$A$95</c:f>
              <c:multiLvlStrCache>
                <c:ptCount val="8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lvl>
                <c:lvl>
                  <c:pt idx="0">
                    <c:v>DEU</c:v>
                  </c:pt>
                  <c:pt idx="9">
                    <c:v>EUN</c:v>
                  </c:pt>
                  <c:pt idx="18">
                    <c:v>EUS</c:v>
                  </c:pt>
                  <c:pt idx="27">
                    <c:v>FRA</c:v>
                  </c:pt>
                  <c:pt idx="36">
                    <c:v>ITA</c:v>
                  </c:pt>
                  <c:pt idx="45">
                    <c:v>POL</c:v>
                  </c:pt>
                  <c:pt idx="54">
                    <c:v>ESP</c:v>
                  </c:pt>
                  <c:pt idx="63">
                    <c:v>UKI</c:v>
                  </c:pt>
                  <c:pt idx="72">
                    <c:v>BNL</c:v>
                  </c:pt>
                </c:lvl>
              </c:multiLvlStrCache>
            </c:multiLvlStrRef>
          </c:cat>
          <c:val>
            <c:numRef>
              <c:f>ShareC.p!$B$5:$B$95</c:f>
              <c:numCache>
                <c:formatCode>General</c:formatCode>
                <c:ptCount val="81"/>
                <c:pt idx="0">
                  <c:v>5.5258262010386581E-11</c:v>
                </c:pt>
                <c:pt idx="1">
                  <c:v>4.9475197046080519E-11</c:v>
                </c:pt>
                <c:pt idx="2">
                  <c:v>4.3784939357616607E-11</c:v>
                </c:pt>
                <c:pt idx="3">
                  <c:v>3.7617380227016515E-11</c:v>
                </c:pt>
                <c:pt idx="4">
                  <c:v>6.6279200360713709E-11</c:v>
                </c:pt>
                <c:pt idx="5">
                  <c:v>3.1414652650382125E-11</c:v>
                </c:pt>
                <c:pt idx="6">
                  <c:v>2.5002672457781599E-11</c:v>
                </c:pt>
                <c:pt idx="7">
                  <c:v>1.8409560783226877E-11</c:v>
                </c:pt>
                <c:pt idx="8">
                  <c:v>1.1893102295042301E-11</c:v>
                </c:pt>
                <c:pt idx="9">
                  <c:v>3.9784129708022262E-11</c:v>
                </c:pt>
                <c:pt idx="10">
                  <c:v>3.6242506785509348E-11</c:v>
                </c:pt>
                <c:pt idx="11">
                  <c:v>3.2580879548827308E-11</c:v>
                </c:pt>
                <c:pt idx="12">
                  <c:v>2.869170797225823E-11</c:v>
                </c:pt>
                <c:pt idx="13">
                  <c:v>4.3363741040138752E-11</c:v>
                </c:pt>
                <c:pt idx="14">
                  <c:v>2.4759849576659171E-11</c:v>
                </c:pt>
                <c:pt idx="15">
                  <c:v>1.9957831505401473E-11</c:v>
                </c:pt>
                <c:pt idx="16">
                  <c:v>1.4457331364084505E-11</c:v>
                </c:pt>
                <c:pt idx="17">
                  <c:v>9.0056206534385899E-12</c:v>
                </c:pt>
                <c:pt idx="18">
                  <c:v>9.8725389199684785E-11</c:v>
                </c:pt>
                <c:pt idx="19">
                  <c:v>8.9516093654995076E-11</c:v>
                </c:pt>
                <c:pt idx="20">
                  <c:v>7.9392151417472915E-11</c:v>
                </c:pt>
                <c:pt idx="21">
                  <c:v>6.8669327445178757E-11</c:v>
                </c:pt>
                <c:pt idx="22">
                  <c:v>1.1691346064733931E-10</c:v>
                </c:pt>
                <c:pt idx="23">
                  <c:v>5.7984282351655843E-11</c:v>
                </c:pt>
                <c:pt idx="24">
                  <c:v>4.6511940406941427E-11</c:v>
                </c:pt>
                <c:pt idx="25">
                  <c:v>3.4281459650376623E-11</c:v>
                </c:pt>
                <c:pt idx="26">
                  <c:v>2.205837532377336E-11</c:v>
                </c:pt>
                <c:pt idx="27">
                  <c:v>3.7059163233607186E-11</c:v>
                </c:pt>
                <c:pt idx="28">
                  <c:v>3.3711341505817084E-11</c:v>
                </c:pt>
                <c:pt idx="29">
                  <c:v>3.0717329626626525E-11</c:v>
                </c:pt>
                <c:pt idx="30">
                  <c:v>2.7015221929586882E-11</c:v>
                </c:pt>
                <c:pt idx="31">
                  <c:v>4.4629172350386204E-11</c:v>
                </c:pt>
                <c:pt idx="32">
                  <c:v>2.3310349139431076E-11</c:v>
                </c:pt>
                <c:pt idx="33">
                  <c:v>1.8837895943233128E-11</c:v>
                </c:pt>
                <c:pt idx="34">
                  <c:v>1.4186453399042186E-11</c:v>
                </c:pt>
                <c:pt idx="35">
                  <c:v>9.3248024169697118E-12</c:v>
                </c:pt>
                <c:pt idx="36">
                  <c:v>5.4502800015672843E-11</c:v>
                </c:pt>
                <c:pt idx="37">
                  <c:v>5.0209288402262355E-11</c:v>
                </c:pt>
                <c:pt idx="38">
                  <c:v>4.4372513458259534E-11</c:v>
                </c:pt>
                <c:pt idx="39">
                  <c:v>3.8607695959163732E-11</c:v>
                </c:pt>
                <c:pt idx="40">
                  <c:v>5.7728282543351616E-11</c:v>
                </c:pt>
                <c:pt idx="41">
                  <c:v>3.2673035247905166E-11</c:v>
                </c:pt>
                <c:pt idx="42">
                  <c:v>2.6313761875239719E-11</c:v>
                </c:pt>
                <c:pt idx="43">
                  <c:v>1.9585198907296177E-11</c:v>
                </c:pt>
                <c:pt idx="44">
                  <c:v>1.2782731809854481E-11</c:v>
                </c:pt>
                <c:pt idx="45">
                  <c:v>1.1790709703201404E-10</c:v>
                </c:pt>
                <c:pt idx="46">
                  <c:v>8.8535703173417426E-11</c:v>
                </c:pt>
                <c:pt idx="47">
                  <c:v>6.6160220801723604E-11</c:v>
                </c:pt>
                <c:pt idx="48">
                  <c:v>4.8543822826911789E-11</c:v>
                </c:pt>
                <c:pt idx="49">
                  <c:v>1.4239640547002647E-10</c:v>
                </c:pt>
                <c:pt idx="50">
                  <c:v>3.5968895990461259E-11</c:v>
                </c:pt>
                <c:pt idx="51">
                  <c:v>2.5913048693505685E-11</c:v>
                </c:pt>
                <c:pt idx="52">
                  <c:v>1.7458099199684345E-11</c:v>
                </c:pt>
                <c:pt idx="53">
                  <c:v>1.030699076769142E-11</c:v>
                </c:pt>
                <c:pt idx="54">
                  <c:v>4.1746499874586023E-11</c:v>
                </c:pt>
                <c:pt idx="55">
                  <c:v>3.7779992546478338E-11</c:v>
                </c:pt>
                <c:pt idx="56">
                  <c:v>3.414463382153558E-11</c:v>
                </c:pt>
                <c:pt idx="57">
                  <c:v>2.9942298379042517E-11</c:v>
                </c:pt>
                <c:pt idx="58">
                  <c:v>4.5824881464845315E-11</c:v>
                </c:pt>
                <c:pt idx="59">
                  <c:v>2.5480679423315007E-11</c:v>
                </c:pt>
                <c:pt idx="60">
                  <c:v>2.0483606388498177E-11</c:v>
                </c:pt>
                <c:pt idx="61">
                  <c:v>1.5104295950622539E-11</c:v>
                </c:pt>
                <c:pt idx="62">
                  <c:v>9.7646782353589401E-12</c:v>
                </c:pt>
                <c:pt idx="63">
                  <c:v>6.024775820536467E-11</c:v>
                </c:pt>
                <c:pt idx="64">
                  <c:v>5.1585223346491123E-11</c:v>
                </c:pt>
                <c:pt idx="65">
                  <c:v>4.2419398853485333E-11</c:v>
                </c:pt>
                <c:pt idx="66">
                  <c:v>3.4386296805069071E-11</c:v>
                </c:pt>
                <c:pt idx="67">
                  <c:v>6.7186968963954885E-11</c:v>
                </c:pt>
                <c:pt idx="68">
                  <c:v>2.7618881403266163E-11</c:v>
                </c:pt>
                <c:pt idx="69">
                  <c:v>2.1591882635616692E-11</c:v>
                </c:pt>
                <c:pt idx="70">
                  <c:v>1.5969337784184064E-11</c:v>
                </c:pt>
                <c:pt idx="71">
                  <c:v>1.0652735894109134E-11</c:v>
                </c:pt>
                <c:pt idx="72">
                  <c:v>6.0300673376567662E-11</c:v>
                </c:pt>
                <c:pt idx="73">
                  <c:v>5.4535893556870733E-11</c:v>
                </c:pt>
                <c:pt idx="74">
                  <c:v>4.8346510055859372E-11</c:v>
                </c:pt>
                <c:pt idx="75">
                  <c:v>4.1836232613371579E-11</c:v>
                </c:pt>
                <c:pt idx="76">
                  <c:v>6.6001849978710336E-11</c:v>
                </c:pt>
                <c:pt idx="77">
                  <c:v>3.5126177059840368E-11</c:v>
                </c:pt>
                <c:pt idx="78">
                  <c:v>2.8005478674872153E-11</c:v>
                </c:pt>
                <c:pt idx="79">
                  <c:v>2.0652429229087949E-11</c:v>
                </c:pt>
                <c:pt idx="80">
                  <c:v>1.3486519725231657E-11</c:v>
                </c:pt>
              </c:numCache>
            </c:numRef>
          </c:val>
          <c:extLst>
            <c:ext xmlns:c16="http://schemas.microsoft.com/office/drawing/2014/chart" uri="{C3380CC4-5D6E-409C-BE32-E72D297353CC}">
              <c16:uniqueId val="{00000000-67F4-4F53-94D0-C228F1D237A0}"/>
            </c:ext>
          </c:extLst>
        </c:ser>
        <c:ser>
          <c:idx val="1"/>
          <c:order val="1"/>
          <c:tx>
            <c:strRef>
              <c:f>ShareC.p!$C$3:$C$4</c:f>
              <c:strCache>
                <c:ptCount val="1"/>
                <c:pt idx="0">
                  <c:v>PCO2W</c:v>
                </c:pt>
              </c:strCache>
            </c:strRef>
          </c:tx>
          <c:invertIfNegative val="0"/>
          <c:cat>
            <c:multiLvlStrRef>
              <c:f>ShareC.p!$A$5:$A$95</c:f>
              <c:multiLvlStrCache>
                <c:ptCount val="81"/>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lvl>
                <c:lvl>
                  <c:pt idx="0">
                    <c:v>DEU</c:v>
                  </c:pt>
                  <c:pt idx="9">
                    <c:v>EUN</c:v>
                  </c:pt>
                  <c:pt idx="18">
                    <c:v>EUS</c:v>
                  </c:pt>
                  <c:pt idx="27">
                    <c:v>FRA</c:v>
                  </c:pt>
                  <c:pt idx="36">
                    <c:v>ITA</c:v>
                  </c:pt>
                  <c:pt idx="45">
                    <c:v>POL</c:v>
                  </c:pt>
                  <c:pt idx="54">
                    <c:v>ESP</c:v>
                  </c:pt>
                  <c:pt idx="63">
                    <c:v>UKI</c:v>
                  </c:pt>
                  <c:pt idx="72">
                    <c:v>BNL</c:v>
                  </c:pt>
                </c:lvl>
              </c:multiLvlStrCache>
            </c:multiLvlStrRef>
          </c:cat>
          <c:val>
            <c:numRef>
              <c:f>ShareC.p!$C$5:$C$95</c:f>
              <c:numCache>
                <c:formatCode>General</c:formatCode>
                <c:ptCount val="81"/>
                <c:pt idx="0">
                  <c:v>5.8337109398520521E-4</c:v>
                </c:pt>
                <c:pt idx="1">
                  <c:v>1.9050352082300842E-3</c:v>
                </c:pt>
                <c:pt idx="2">
                  <c:v>4.126325062956738E-3</c:v>
                </c:pt>
                <c:pt idx="3">
                  <c:v>7.1921903667864825E-3</c:v>
                </c:pt>
                <c:pt idx="4">
                  <c:v>2.8817183058787095E-6</c:v>
                </c:pt>
                <c:pt idx="5">
                  <c:v>1.0956055920650224E-2</c:v>
                </c:pt>
                <c:pt idx="6">
                  <c:v>1.5467974383599425E-2</c:v>
                </c:pt>
                <c:pt idx="7">
                  <c:v>2.0914806573112107E-2</c:v>
                </c:pt>
                <c:pt idx="8">
                  <c:v>2.8958604636958374E-2</c:v>
                </c:pt>
                <c:pt idx="9">
                  <c:v>4.2000798480878397E-4</c:v>
                </c:pt>
                <c:pt idx="10">
                  <c:v>1.3955124099173796E-3</c:v>
                </c:pt>
                <c:pt idx="11">
                  <c:v>3.0704461814474197E-3</c:v>
                </c:pt>
                <c:pt idx="12">
                  <c:v>5.4856617988650663E-3</c:v>
                </c:pt>
                <c:pt idx="13">
                  <c:v>1.8853891671394034E-6</c:v>
                </c:pt>
                <c:pt idx="14">
                  <c:v>8.6351518690265042E-3</c:v>
                </c:pt>
                <c:pt idx="15">
                  <c:v>1.2346969188954214E-2</c:v>
                </c:pt>
                <c:pt idx="16">
                  <c:v>1.6424742154560724E-2</c:v>
                </c:pt>
                <c:pt idx="17">
                  <c:v>2.1927853771346654E-2</c:v>
                </c:pt>
                <c:pt idx="18">
                  <c:v>1.0422611245121997E-3</c:v>
                </c:pt>
                <c:pt idx="19">
                  <c:v>3.4468040613796192E-3</c:v>
                </c:pt>
                <c:pt idx="20">
                  <c:v>7.4819750581426245E-3</c:v>
                </c:pt>
                <c:pt idx="21">
                  <c:v>1.3129114052185337E-2</c:v>
                </c:pt>
                <c:pt idx="22">
                  <c:v>5.0832185348869794E-6</c:v>
                </c:pt>
                <c:pt idx="23">
                  <c:v>2.0222379888570431E-2</c:v>
                </c:pt>
                <c:pt idx="24">
                  <c:v>2.8774744138287484E-2</c:v>
                </c:pt>
                <c:pt idx="25">
                  <c:v>3.8946616167227131E-2</c:v>
                </c:pt>
                <c:pt idx="26">
                  <c:v>5.3710104738699672E-2</c:v>
                </c:pt>
                <c:pt idx="27">
                  <c:v>3.9124003924882901E-4</c:v>
                </c:pt>
                <c:pt idx="28">
                  <c:v>1.298050261941047E-3</c:v>
                </c:pt>
                <c:pt idx="29">
                  <c:v>2.8948238587294937E-3</c:v>
                </c:pt>
                <c:pt idx="30">
                  <c:v>5.1651289309889254E-3</c:v>
                </c:pt>
                <c:pt idx="31">
                  <c:v>1.9404081859526368E-6</c:v>
                </c:pt>
                <c:pt idx="32">
                  <c:v>8.1296295567470211E-3</c:v>
                </c:pt>
                <c:pt idx="33">
                  <c:v>1.1654117870114077E-2</c:v>
                </c:pt>
                <c:pt idx="34">
                  <c:v>1.6117002045468058E-2</c:v>
                </c:pt>
                <c:pt idx="35">
                  <c:v>2.2705031858957815E-2</c:v>
                </c:pt>
                <c:pt idx="36">
                  <c:v>5.7539555016087077E-4</c:v>
                </c:pt>
                <c:pt idx="37">
                  <c:v>1.9333012882677492E-3</c:v>
                </c:pt>
                <c:pt idx="38">
                  <c:v>4.1816984806980458E-3</c:v>
                </c:pt>
                <c:pt idx="39">
                  <c:v>7.3815320813302035E-3</c:v>
                </c:pt>
                <c:pt idx="40">
                  <c:v>2.5099374715860451E-6</c:v>
                </c:pt>
                <c:pt idx="41">
                  <c:v>1.1394924695087166E-2</c:v>
                </c:pt>
                <c:pt idx="42">
                  <c:v>1.6279083578350274E-2</c:v>
                </c:pt>
                <c:pt idx="43">
                  <c:v>2.2250430179476925E-2</c:v>
                </c:pt>
                <c:pt idx="44">
                  <c:v>3.112477026420218E-2</c:v>
                </c:pt>
                <c:pt idx="45">
                  <c:v>1.244765754146537E-3</c:v>
                </c:pt>
                <c:pt idx="46">
                  <c:v>3.4090542696308458E-3</c:v>
                </c:pt>
                <c:pt idx="47">
                  <c:v>6.234988132224382E-3</c:v>
                </c:pt>
                <c:pt idx="48">
                  <c:v>9.281252782509233E-3</c:v>
                </c:pt>
                <c:pt idx="49">
                  <c:v>6.1911780181574242E-6</c:v>
                </c:pt>
                <c:pt idx="50">
                  <c:v>1.2544376672289951E-2</c:v>
                </c:pt>
                <c:pt idx="51">
                  <c:v>1.6031181229483424E-2</c:v>
                </c:pt>
                <c:pt idx="52">
                  <c:v>1.9833866336902355E-2</c:v>
                </c:pt>
                <c:pt idx="53">
                  <c:v>2.5096569695089329E-2</c:v>
                </c:pt>
                <c:pt idx="54">
                  <c:v>4.4072506835833635E-4</c:v>
                </c:pt>
                <c:pt idx="55">
                  <c:v>1.4547130737180784E-3</c:v>
                </c:pt>
                <c:pt idx="56">
                  <c:v>3.2178155404655991E-3</c:v>
                </c:pt>
                <c:pt idx="57">
                  <c:v>5.7247662825422622E-3</c:v>
                </c:pt>
                <c:pt idx="58">
                  <c:v>1.9923957902823541E-6</c:v>
                </c:pt>
                <c:pt idx="59">
                  <c:v>8.886545771009979E-3</c:v>
                </c:pt>
                <c:pt idx="60">
                  <c:v>1.2672241314844446E-2</c:v>
                </c:pt>
                <c:pt idx="61">
                  <c:v>1.7159748238976643E-2</c:v>
                </c:pt>
                <c:pt idx="62">
                  <c:v>2.3776088812651232E-2</c:v>
                </c:pt>
                <c:pt idx="63">
                  <c:v>6.3604607412034379E-4</c:v>
                </c:pt>
                <c:pt idx="64">
                  <c:v>1.9862814615563685E-3</c:v>
                </c:pt>
                <c:pt idx="65">
                  <c:v>3.9976355160635021E-3</c:v>
                </c:pt>
                <c:pt idx="66">
                  <c:v>6.5744289245655771E-3</c:v>
                </c:pt>
                <c:pt idx="67">
                  <c:v>2.9211866969761459E-6</c:v>
                </c:pt>
                <c:pt idx="68">
                  <c:v>9.6322570390193329E-3</c:v>
                </c:pt>
                <c:pt idx="69">
                  <c:v>1.3357879565288571E-2</c:v>
                </c:pt>
                <c:pt idx="70">
                  <c:v>1.8142508384078715E-2</c:v>
                </c:pt>
                <c:pt idx="71">
                  <c:v>2.593842711569349E-2</c:v>
                </c:pt>
                <c:pt idx="72">
                  <c:v>6.3660470879668045E-4</c:v>
                </c:pt>
                <c:pt idx="73">
                  <c:v>2.0998965853812088E-3</c:v>
                </c:pt>
                <c:pt idx="74">
                  <c:v>4.5562108587294328E-3</c:v>
                </c:pt>
                <c:pt idx="75">
                  <c:v>7.9988065986697741E-3</c:v>
                </c:pt>
                <c:pt idx="76">
                  <c:v>2.869659535274781E-6</c:v>
                </c:pt>
                <c:pt idx="77">
                  <c:v>1.2250473192533961E-2</c:v>
                </c:pt>
                <c:pt idx="78">
                  <c:v>1.7325668984978487E-2</c:v>
                </c:pt>
                <c:pt idx="79">
                  <c:v>2.3462893421379576E-2</c:v>
                </c:pt>
                <c:pt idx="80">
                  <c:v>3.2838428776848838E-2</c:v>
                </c:pt>
              </c:numCache>
            </c:numRef>
          </c:val>
          <c:extLst>
            <c:ext xmlns:c16="http://schemas.microsoft.com/office/drawing/2014/chart" uri="{C3380CC4-5D6E-409C-BE32-E72D297353CC}">
              <c16:uniqueId val="{00000000-3523-4DE1-BFDC-5A0F951C5923}"/>
            </c:ext>
          </c:extLst>
        </c:ser>
        <c:dLbls>
          <c:showLegendKey val="0"/>
          <c:showVal val="0"/>
          <c:showCatName val="0"/>
          <c:showSerName val="0"/>
          <c:showPercent val="0"/>
          <c:showBubbleSize val="0"/>
        </c:dLbls>
        <c:gapWidth val="20"/>
        <c:overlap val="100"/>
        <c:axId val="354025472"/>
        <c:axId val="162306816"/>
      </c:barChart>
      <c:catAx>
        <c:axId val="354025472"/>
        <c:scaling>
          <c:orientation val="minMax"/>
        </c:scaling>
        <c:delete val="0"/>
        <c:axPos val="b"/>
        <c:numFmt formatCode="General" sourceLinked="0"/>
        <c:majorTickMark val="out"/>
        <c:minorTickMark val="none"/>
        <c:tickLblPos val="nextTo"/>
        <c:crossAx val="162306816"/>
        <c:crosses val="autoZero"/>
        <c:auto val="1"/>
        <c:lblAlgn val="ctr"/>
        <c:lblOffset val="100"/>
        <c:noMultiLvlLbl val="0"/>
      </c:catAx>
      <c:valAx>
        <c:axId val="162306816"/>
        <c:scaling>
          <c:orientation val="minMax"/>
          <c:max val="1.05"/>
          <c:min val="0"/>
        </c:scaling>
        <c:delete val="0"/>
        <c:axPos val="l"/>
        <c:majorGridlines/>
        <c:numFmt formatCode="General" sourceLinked="1"/>
        <c:majorTickMark val="out"/>
        <c:minorTickMark val="none"/>
        <c:tickLblPos val="nextTo"/>
        <c:crossAx val="354025472"/>
        <c:crosses val="autoZero"/>
        <c:crossBetween val="between"/>
        <c:majorUnit val="0.2"/>
      </c:valAx>
    </c:plotArea>
    <c:legend>
      <c:legendPos val="r"/>
      <c:layout>
        <c:manualLayout>
          <c:xMode val="edge"/>
          <c:yMode val="edge"/>
          <c:x val="0.90697674418604646"/>
          <c:y val="8.2822216791826442E-2"/>
          <c:w val="9.3023255813953487E-2"/>
          <c:h val="9.751485792379079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[report_pivot_dias_EUTRADE.xlsx]ShareY_PW.p!PivotTable1</c:name>
    <c:fmtId val="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spPr>
          <a:solidFill>
            <a:schemeClr val="tx1"/>
          </a:solidFill>
        </c:spPr>
        <c:marker>
          <c:symbol val="none"/>
        </c:marker>
      </c:pivotFmt>
      <c:pivotFmt>
        <c:idx val="215"/>
        <c:spPr>
          <a:solidFill>
            <a:schemeClr val="accent4">
              <a:lumMod val="40000"/>
              <a:lumOff val="60000"/>
            </a:schemeClr>
          </a:solidFill>
        </c:spPr>
        <c:marker>
          <c:symbol val="none"/>
        </c:marker>
      </c:pivotFmt>
      <c:pivotFmt>
        <c:idx val="216"/>
        <c:spPr>
          <a:solidFill>
            <a:schemeClr val="accent2">
              <a:lumMod val="40000"/>
              <a:lumOff val="60000"/>
            </a:schemeClr>
          </a:solidFill>
        </c:spPr>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spPr>
          <a:solidFill>
            <a:schemeClr val="accent2">
              <a:lumMod val="40000"/>
              <a:lumOff val="60000"/>
            </a:schemeClr>
          </a:solidFill>
        </c:spPr>
        <c:marker>
          <c:symbol val="none"/>
        </c:marker>
      </c:pivotFmt>
      <c:pivotFmt>
        <c:idx val="225"/>
        <c:spPr>
          <a:solidFill>
            <a:schemeClr val="tx1"/>
          </a:solidFill>
        </c:spPr>
        <c:marker>
          <c:symbol val="none"/>
        </c:marker>
      </c:pivotFmt>
      <c:pivotFmt>
        <c:idx val="226"/>
        <c:spPr>
          <a:solidFill>
            <a:schemeClr val="accent4">
              <a:lumMod val="40000"/>
              <a:lumOff val="60000"/>
            </a:schemeClr>
          </a:solidFill>
        </c:spPr>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spPr>
          <a:ln w="25400">
            <a:noFill/>
          </a:ln>
        </c:spPr>
        <c:marker>
          <c:symbol val="none"/>
        </c:marker>
      </c:pivotFmt>
      <c:pivotFmt>
        <c:idx val="235"/>
        <c:spPr>
          <a:ln w="25400">
            <a:noFill/>
          </a:ln>
        </c:spPr>
        <c:marker>
          <c:symbol val="none"/>
        </c:marker>
      </c:pivotFmt>
      <c:pivotFmt>
        <c:idx val="236"/>
        <c:spPr>
          <a:ln w="25400">
            <a:noFill/>
          </a:ln>
        </c:spPr>
        <c:marker>
          <c:symbol val="none"/>
        </c:marker>
      </c:pivotFmt>
      <c:pivotFmt>
        <c:idx val="237"/>
        <c:spPr>
          <a:ln w="25400">
            <a:noFill/>
          </a:ln>
        </c:spPr>
        <c:marker>
          <c:symbol val="none"/>
        </c:marker>
      </c:pivotFmt>
      <c:pivotFmt>
        <c:idx val="238"/>
        <c:spPr>
          <a:ln w="25400">
            <a:noFill/>
          </a:ln>
        </c:spPr>
        <c:marker>
          <c:symbol val="none"/>
        </c:marker>
      </c:pivotFmt>
      <c:pivotFmt>
        <c:idx val="239"/>
        <c:spPr>
          <a:ln w="25400">
            <a:noFill/>
          </a:ln>
        </c:spPr>
        <c:marker>
          <c:symbol val="none"/>
        </c:marker>
      </c:pivotFmt>
      <c:pivotFmt>
        <c:idx val="240"/>
        <c:spPr>
          <a:ln w="25400">
            <a:noFill/>
          </a:ln>
        </c:spPr>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spPr>
          <a:ln w="25400">
            <a:noFill/>
          </a:ln>
        </c:spPr>
        <c:marker>
          <c:symbol val="none"/>
        </c:marker>
      </c:pivotFmt>
      <c:pivotFmt>
        <c:idx val="259"/>
        <c:spPr>
          <a:solidFill>
            <a:schemeClr val="tx1"/>
          </a:solidFill>
          <a:ln w="25400">
            <a:noFill/>
          </a:ln>
        </c:spPr>
        <c:marker>
          <c:symbol val="none"/>
        </c:marker>
      </c:pivotFmt>
      <c:pivotFmt>
        <c:idx val="260"/>
        <c:spPr>
          <a:solidFill>
            <a:srgbClr val="FFC000"/>
          </a:solidFill>
        </c:spPr>
        <c:marker>
          <c:symbol val="none"/>
        </c:marker>
      </c:pivotFmt>
      <c:pivotFmt>
        <c:idx val="261"/>
        <c:spPr>
          <a:solidFill>
            <a:schemeClr val="bg1">
              <a:lumMod val="85000"/>
            </a:schemeClr>
          </a:solidFill>
          <a:ln w="25400">
            <a:noFill/>
          </a:ln>
        </c:spPr>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spPr>
          <a:solidFill>
            <a:srgbClr val="FFCC00"/>
          </a:solidFill>
        </c:spPr>
        <c:marker>
          <c:symbol val="none"/>
        </c:marker>
      </c:pivotFmt>
      <c:pivotFmt>
        <c:idx val="279"/>
        <c:spPr>
          <a:solidFill>
            <a:schemeClr val="tx1"/>
          </a:solidFill>
          <a:ln w="25400">
            <a:noFill/>
          </a:ln>
        </c:spPr>
        <c:marker>
          <c:symbol val="none"/>
        </c:marker>
      </c:pivotFmt>
      <c:pivotFmt>
        <c:idx val="280"/>
        <c:spPr>
          <a:solidFill>
            <a:schemeClr val="tx1">
              <a:lumMod val="50000"/>
              <a:lumOff val="50000"/>
            </a:schemeClr>
          </a:solidFill>
        </c:spPr>
        <c:marker>
          <c:symbol val="none"/>
        </c:marker>
      </c:pivotFmt>
      <c:pivotFmt>
        <c:idx val="281"/>
        <c:marker>
          <c:symbol val="none"/>
        </c:marker>
      </c:pivotFmt>
      <c:pivotFmt>
        <c:idx val="282"/>
        <c:spPr>
          <a:solidFill>
            <a:srgbClr val="FFCC00"/>
          </a:solidFill>
        </c:spPr>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s>
    <c:plotArea>
      <c:layout>
        <c:manualLayout>
          <c:layoutTarget val="inner"/>
          <c:xMode val="edge"/>
          <c:yMode val="edge"/>
          <c:x val="6.4885399499481175E-2"/>
          <c:y val="2.9936012150876209E-2"/>
          <c:w val="0.7414719526338277"/>
          <c:h val="0.85249525860632214"/>
        </c:manualLayout>
      </c:layout>
      <c:barChart>
        <c:barDir val="col"/>
        <c:grouping val="stacked"/>
        <c:varyColors val="0"/>
        <c:ser>
          <c:idx val="0"/>
          <c:order val="0"/>
          <c:tx>
            <c:strRef>
              <c:f>ShareY_PW.p!$B$3:$B$4</c:f>
              <c:strCache>
                <c:ptCount val="1"/>
                <c:pt idx="0">
                  <c:v>IRS</c:v>
                </c:pt>
              </c:strCache>
            </c:strRef>
          </c:tx>
          <c:spPr>
            <a:ln w="25400">
              <a:noFill/>
            </a:ln>
          </c:spPr>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ShareY_PW.p!$B$5:$B$16</c:f>
              <c:numCache>
                <c:formatCode>General</c:formatCode>
                <c:ptCount val="9"/>
                <c:pt idx="0">
                  <c:v>0.23735609130604954</c:v>
                </c:pt>
                <c:pt idx="1">
                  <c:v>0.23634854717311332</c:v>
                </c:pt>
                <c:pt idx="2">
                  <c:v>0.23474374928996741</c:v>
                </c:pt>
                <c:pt idx="3">
                  <c:v>0.23299904030782606</c:v>
                </c:pt>
                <c:pt idx="4">
                  <c:v>0.23696370208271311</c:v>
                </c:pt>
                <c:pt idx="5">
                  <c:v>0.23123576179062991</c:v>
                </c:pt>
                <c:pt idx="6">
                  <c:v>0.22919639860083627</c:v>
                </c:pt>
                <c:pt idx="7">
                  <c:v>0.22631645827081104</c:v>
                </c:pt>
                <c:pt idx="8">
                  <c:v>0.22073222670681933</c:v>
                </c:pt>
              </c:numCache>
            </c:numRef>
          </c:val>
          <c:extLst>
            <c:ext xmlns:c16="http://schemas.microsoft.com/office/drawing/2014/chart" uri="{C3380CC4-5D6E-409C-BE32-E72D297353CC}">
              <c16:uniqueId val="{00000000-3B9C-4D49-BAB3-2383C0ABADF8}"/>
            </c:ext>
          </c:extLst>
        </c:ser>
        <c:ser>
          <c:idx val="1"/>
          <c:order val="1"/>
          <c:tx>
            <c:strRef>
              <c:f>ShareY_PW.p!$C$3:$C$4</c:f>
              <c:strCache>
                <c:ptCount val="1"/>
                <c:pt idx="0">
                  <c:v>USK</c:v>
                </c:pt>
              </c:strCache>
            </c:strRef>
          </c:tx>
          <c:spPr>
            <a:ln w="25400">
              <a:noFill/>
            </a:ln>
          </c:spPr>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ShareY_PW.p!$C$5:$C$16</c:f>
              <c:numCache>
                <c:formatCode>General</c:formatCode>
                <c:ptCount val="9"/>
                <c:pt idx="0">
                  <c:v>0.10526482816813165</c:v>
                </c:pt>
                <c:pt idx="1">
                  <c:v>0.10552344989580488</c:v>
                </c:pt>
                <c:pt idx="2">
                  <c:v>0.10663528318429624</c:v>
                </c:pt>
                <c:pt idx="3">
                  <c:v>0.10772214062115416</c:v>
                </c:pt>
                <c:pt idx="4">
                  <c:v>0.1027807853793553</c:v>
                </c:pt>
                <c:pt idx="5">
                  <c:v>0.10854981358705704</c:v>
                </c:pt>
                <c:pt idx="6">
                  <c:v>0.10893640873873643</c:v>
                </c:pt>
                <c:pt idx="7">
                  <c:v>0.10874368622476872</c:v>
                </c:pt>
                <c:pt idx="8">
                  <c:v>0.10785596381486715</c:v>
                </c:pt>
              </c:numCache>
            </c:numRef>
          </c:val>
          <c:extLst>
            <c:ext xmlns:c16="http://schemas.microsoft.com/office/drawing/2014/chart" uri="{C3380CC4-5D6E-409C-BE32-E72D297353CC}">
              <c16:uniqueId val="{00000001-3B9C-4D49-BAB3-2383C0ABADF8}"/>
            </c:ext>
          </c:extLst>
        </c:ser>
        <c:ser>
          <c:idx val="2"/>
          <c:order val="2"/>
          <c:tx>
            <c:strRef>
              <c:f>ShareY_PW.p!$D$3:$D$4</c:f>
              <c:strCache>
                <c:ptCount val="1"/>
                <c:pt idx="0">
                  <c:v>ele</c:v>
                </c:pt>
              </c:strCache>
            </c:strRef>
          </c:tx>
          <c:spPr>
            <a:solidFill>
              <a:srgbClr val="FFCC00"/>
            </a:solidFill>
          </c:spPr>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ShareY_PW.p!$D$5:$D$16</c:f>
              <c:numCache>
                <c:formatCode>General</c:formatCode>
                <c:ptCount val="9"/>
                <c:pt idx="0">
                  <c:v>7.1874442918460082E-2</c:v>
                </c:pt>
                <c:pt idx="1">
                  <c:v>7.0550125095560162E-2</c:v>
                </c:pt>
                <c:pt idx="2">
                  <c:v>6.5579780936931301E-2</c:v>
                </c:pt>
                <c:pt idx="3">
                  <c:v>6.3322041301384205E-2</c:v>
                </c:pt>
                <c:pt idx="4">
                  <c:v>8.0824028893613842E-2</c:v>
                </c:pt>
                <c:pt idx="5">
                  <c:v>5.9490181721366386E-2</c:v>
                </c:pt>
                <c:pt idx="6">
                  <c:v>5.479965309871216E-2</c:v>
                </c:pt>
                <c:pt idx="7">
                  <c:v>4.8420676329240353E-2</c:v>
                </c:pt>
                <c:pt idx="8">
                  <c:v>3.9415354294414506E-2</c:v>
                </c:pt>
              </c:numCache>
            </c:numRef>
          </c:val>
          <c:extLst>
            <c:ext xmlns:c16="http://schemas.microsoft.com/office/drawing/2014/chart" uri="{C3380CC4-5D6E-409C-BE32-E72D297353CC}">
              <c16:uniqueId val="{00000002-3B9C-4D49-BAB3-2383C0ABADF8}"/>
            </c:ext>
          </c:extLst>
        </c:ser>
        <c:ser>
          <c:idx val="3"/>
          <c:order val="3"/>
          <c:tx>
            <c:strRef>
              <c:f>ShareY_PW.p!$E$3:$E$4</c:f>
              <c:strCache>
                <c:ptCount val="1"/>
                <c:pt idx="0">
                  <c:v>SER</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ShareY_PW.p!$E$5:$E$16</c:f>
              <c:numCache>
                <c:formatCode>General</c:formatCode>
                <c:ptCount val="9"/>
                <c:pt idx="0">
                  <c:v>0.15563393830974423</c:v>
                </c:pt>
                <c:pt idx="1">
                  <c:v>0.15280074574179045</c:v>
                </c:pt>
                <c:pt idx="2">
                  <c:v>0.15146364354537947</c:v>
                </c:pt>
                <c:pt idx="3">
                  <c:v>0.14814689802779324</c:v>
                </c:pt>
                <c:pt idx="4">
                  <c:v>0.15317357213033056</c:v>
                </c:pt>
                <c:pt idx="5">
                  <c:v>0.14472677498979167</c:v>
                </c:pt>
                <c:pt idx="6">
                  <c:v>0.14053222268205445</c:v>
                </c:pt>
                <c:pt idx="7">
                  <c:v>0.13468387202674706</c:v>
                </c:pt>
                <c:pt idx="8">
                  <c:v>0.12539736255401598</c:v>
                </c:pt>
              </c:numCache>
            </c:numRef>
          </c:val>
          <c:extLst>
            <c:ext xmlns:c16="http://schemas.microsoft.com/office/drawing/2014/chart" uri="{C3380CC4-5D6E-409C-BE32-E72D297353CC}">
              <c16:uniqueId val="{00000003-3B9C-4D49-BAB3-2383C0ABADF8}"/>
            </c:ext>
          </c:extLst>
        </c:ser>
        <c:ser>
          <c:idx val="4"/>
          <c:order val="4"/>
          <c:tx>
            <c:strRef>
              <c:f>ShareY_PW.p!$F$3:$F$4</c:f>
              <c:strCache>
                <c:ptCount val="1"/>
                <c:pt idx="0">
                  <c:v>oil</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ShareY_PW.p!$F$5:$F$16</c:f>
              <c:numCache>
                <c:formatCode>General</c:formatCode>
                <c:ptCount val="9"/>
                <c:pt idx="0">
                  <c:v>3.430131043531652E-2</c:v>
                </c:pt>
                <c:pt idx="1">
                  <c:v>3.6742664231543883E-2</c:v>
                </c:pt>
                <c:pt idx="2">
                  <c:v>3.9101058463104695E-2</c:v>
                </c:pt>
                <c:pt idx="3">
                  <c:v>3.9845679426908642E-2</c:v>
                </c:pt>
                <c:pt idx="4">
                  <c:v>3.5991617249572901E-2</c:v>
                </c:pt>
                <c:pt idx="5">
                  <c:v>3.9379220522443345E-2</c:v>
                </c:pt>
                <c:pt idx="6">
                  <c:v>3.7429818318362194E-2</c:v>
                </c:pt>
                <c:pt idx="7">
                  <c:v>3.4319479569549234E-2</c:v>
                </c:pt>
                <c:pt idx="8">
                  <c:v>2.7280400622813929E-2</c:v>
                </c:pt>
              </c:numCache>
            </c:numRef>
          </c:val>
          <c:extLst>
            <c:ext xmlns:c16="http://schemas.microsoft.com/office/drawing/2014/chart" uri="{C3380CC4-5D6E-409C-BE32-E72D297353CC}">
              <c16:uniqueId val="{00000004-3B9C-4D49-BAB3-2383C0ABADF8}"/>
            </c:ext>
          </c:extLst>
        </c:ser>
        <c:ser>
          <c:idx val="5"/>
          <c:order val="5"/>
          <c:tx>
            <c:strRef>
              <c:f>ShareY_PW.p!$G$3:$G$4</c:f>
              <c:strCache>
                <c:ptCount val="1"/>
                <c:pt idx="0">
                  <c:v>TRN</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ShareY_PW.p!$G$5:$G$16</c:f>
              <c:numCache>
                <c:formatCode>General</c:formatCode>
                <c:ptCount val="9"/>
                <c:pt idx="0">
                  <c:v>6.4824028430612565E-2</c:v>
                </c:pt>
                <c:pt idx="1">
                  <c:v>6.6178572673579669E-2</c:v>
                </c:pt>
                <c:pt idx="2">
                  <c:v>6.6817189632126947E-2</c:v>
                </c:pt>
                <c:pt idx="3">
                  <c:v>6.728236785457524E-2</c:v>
                </c:pt>
                <c:pt idx="4">
                  <c:v>6.4440861073155054E-2</c:v>
                </c:pt>
                <c:pt idx="5">
                  <c:v>6.822424000251498E-2</c:v>
                </c:pt>
                <c:pt idx="6">
                  <c:v>6.9671365814862482E-2</c:v>
                </c:pt>
                <c:pt idx="7">
                  <c:v>7.1669144967239001E-2</c:v>
                </c:pt>
                <c:pt idx="8">
                  <c:v>7.2461639850928933E-2</c:v>
                </c:pt>
              </c:numCache>
            </c:numRef>
          </c:val>
          <c:extLst>
            <c:ext xmlns:c16="http://schemas.microsoft.com/office/drawing/2014/chart" uri="{C3380CC4-5D6E-409C-BE32-E72D297353CC}">
              <c16:uniqueId val="{00000005-3B9C-4D49-BAB3-2383C0ABADF8}"/>
            </c:ext>
          </c:extLst>
        </c:ser>
        <c:ser>
          <c:idx val="6"/>
          <c:order val="6"/>
          <c:tx>
            <c:strRef>
              <c:f>ShareY_PW.p!$H$3:$H$4</c:f>
              <c:strCache>
                <c:ptCount val="1"/>
                <c:pt idx="0">
                  <c:v>cAP</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ShareY_PW.p!$H$5:$H$16</c:f>
              <c:numCache>
                <c:formatCode>General</c:formatCode>
                <c:ptCount val="9"/>
                <c:pt idx="0">
                  <c:v>7.4340121839292686E-2</c:v>
                </c:pt>
                <c:pt idx="1">
                  <c:v>7.4522765663256413E-2</c:v>
                </c:pt>
                <c:pt idx="2">
                  <c:v>7.5307964514285883E-2</c:v>
                </c:pt>
                <c:pt idx="3">
                  <c:v>7.6075524920587112E-2</c:v>
                </c:pt>
                <c:pt idx="4">
                  <c:v>7.2585841261579659E-2</c:v>
                </c:pt>
                <c:pt idx="5">
                  <c:v>7.6660044082391382E-2</c:v>
                </c:pt>
                <c:pt idx="6">
                  <c:v>7.6933065291644898E-2</c:v>
                </c:pt>
                <c:pt idx="7">
                  <c:v>7.6796960807185455E-2</c:v>
                </c:pt>
                <c:pt idx="8">
                  <c:v>7.6170033529955244E-2</c:v>
                </c:pt>
              </c:numCache>
            </c:numRef>
          </c:val>
          <c:extLst>
            <c:ext xmlns:c16="http://schemas.microsoft.com/office/drawing/2014/chart" uri="{C3380CC4-5D6E-409C-BE32-E72D297353CC}">
              <c16:uniqueId val="{00000006-3B9C-4D49-BAB3-2383C0ABADF8}"/>
            </c:ext>
          </c:extLst>
        </c:ser>
        <c:ser>
          <c:idx val="7"/>
          <c:order val="7"/>
          <c:tx>
            <c:strRef>
              <c:f>ShareY_PW.p!$I$3:$I$4</c:f>
              <c:strCache>
                <c:ptCount val="1"/>
                <c:pt idx="0">
                  <c:v>SKL</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ShareY_PW.p!$I$5:$I$16</c:f>
              <c:numCache>
                <c:formatCode>General</c:formatCode>
                <c:ptCount val="9"/>
                <c:pt idx="0">
                  <c:v>9.4450486612452256E-2</c:v>
                </c:pt>
                <c:pt idx="1">
                  <c:v>9.468253893659867E-2</c:v>
                </c:pt>
                <c:pt idx="2">
                  <c:v>9.5680148460666886E-2</c:v>
                </c:pt>
                <c:pt idx="3">
                  <c:v>9.6655348017594261E-2</c:v>
                </c:pt>
                <c:pt idx="4">
                  <c:v>9.2221641002298987E-2</c:v>
                </c:pt>
                <c:pt idx="5">
                  <c:v>9.7397990320307506E-2</c:v>
                </c:pt>
                <c:pt idx="6">
                  <c:v>9.7744868768062265E-2</c:v>
                </c:pt>
                <c:pt idx="7">
                  <c:v>9.7571945527297074E-2</c:v>
                </c:pt>
                <c:pt idx="8">
                  <c:v>9.6775422937072891E-2</c:v>
                </c:pt>
              </c:numCache>
            </c:numRef>
          </c:val>
          <c:extLst>
            <c:ext xmlns:c16="http://schemas.microsoft.com/office/drawing/2014/chart" uri="{C3380CC4-5D6E-409C-BE32-E72D297353CC}">
              <c16:uniqueId val="{00000007-3B9C-4D49-BAB3-2383C0ABADF8}"/>
            </c:ext>
          </c:extLst>
        </c:ser>
        <c:ser>
          <c:idx val="8"/>
          <c:order val="8"/>
          <c:tx>
            <c:strRef>
              <c:f>ShareY_PW.p!$J$3:$J$4</c:f>
              <c:strCache>
                <c:ptCount val="1"/>
                <c:pt idx="0">
                  <c:v>ROI</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ShareY_PW.p!$J$5:$J$16</c:f>
              <c:numCache>
                <c:formatCode>General</c:formatCode>
                <c:ptCount val="9"/>
                <c:pt idx="0">
                  <c:v>7.2225870949105736E-2</c:v>
                </c:pt>
                <c:pt idx="1">
                  <c:v>7.1036746335769327E-2</c:v>
                </c:pt>
                <c:pt idx="2">
                  <c:v>7.0358445631105798E-2</c:v>
                </c:pt>
                <c:pt idx="3">
                  <c:v>6.9098304004266475E-2</c:v>
                </c:pt>
                <c:pt idx="4">
                  <c:v>7.1787562817874254E-2</c:v>
                </c:pt>
                <c:pt idx="5">
                  <c:v>6.7752514367563965E-2</c:v>
                </c:pt>
                <c:pt idx="6">
                  <c:v>6.6111885690508951E-2</c:v>
                </c:pt>
                <c:pt idx="7">
                  <c:v>6.3822723437825635E-2</c:v>
                </c:pt>
                <c:pt idx="8">
                  <c:v>6.0062895635472478E-2</c:v>
                </c:pt>
              </c:numCache>
            </c:numRef>
          </c:val>
          <c:extLst>
            <c:ext xmlns:c16="http://schemas.microsoft.com/office/drawing/2014/chart" uri="{C3380CC4-5D6E-409C-BE32-E72D297353CC}">
              <c16:uniqueId val="{00000008-3B9C-4D49-BAB3-2383C0ABADF8}"/>
            </c:ext>
          </c:extLst>
        </c:ser>
        <c:ser>
          <c:idx val="9"/>
          <c:order val="9"/>
          <c:tx>
            <c:strRef>
              <c:f>ShareY_PW.p!$K$3:$K$4</c:f>
              <c:strCache>
                <c:ptCount val="1"/>
                <c:pt idx="0">
                  <c:v>nfm</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ShareY_PW.p!$K$5:$K$16</c:f>
              <c:numCache>
                <c:formatCode>General</c:formatCode>
                <c:ptCount val="9"/>
                <c:pt idx="0">
                  <c:v>2.177645730969684E-2</c:v>
                </c:pt>
                <c:pt idx="1">
                  <c:v>2.146880341417004E-2</c:v>
                </c:pt>
                <c:pt idx="2">
                  <c:v>2.1122220146278899E-2</c:v>
                </c:pt>
                <c:pt idx="3">
                  <c:v>2.0728386044198809E-2</c:v>
                </c:pt>
                <c:pt idx="4">
                  <c:v>2.1721120377218392E-2</c:v>
                </c:pt>
                <c:pt idx="5">
                  <c:v>2.0316643521459087E-2</c:v>
                </c:pt>
                <c:pt idx="6">
                  <c:v>1.9831517202403219E-2</c:v>
                </c:pt>
                <c:pt idx="7">
                  <c:v>1.9167259870558971E-2</c:v>
                </c:pt>
                <c:pt idx="8">
                  <c:v>1.8115360649927352E-2</c:v>
                </c:pt>
              </c:numCache>
            </c:numRef>
          </c:val>
          <c:extLst>
            <c:ext xmlns:c16="http://schemas.microsoft.com/office/drawing/2014/chart" uri="{C3380CC4-5D6E-409C-BE32-E72D297353CC}">
              <c16:uniqueId val="{00000009-3B9C-4D49-BAB3-2383C0ABADF8}"/>
            </c:ext>
          </c:extLst>
        </c:ser>
        <c:ser>
          <c:idx val="10"/>
          <c:order val="10"/>
          <c:tx>
            <c:strRef>
              <c:f>ShareY_PW.p!$L$3:$L$4</c:f>
              <c:strCache>
                <c:ptCount val="1"/>
                <c:pt idx="0">
                  <c:v>BUI</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ShareY_PW.p!$L$5:$L$16</c:f>
              <c:numCache>
                <c:formatCode>General</c:formatCode>
                <c:ptCount val="9"/>
                <c:pt idx="0">
                  <c:v>1.4218205386563992E-2</c:v>
                </c:pt>
                <c:pt idx="1">
                  <c:v>1.3995875027030282E-2</c:v>
                </c:pt>
                <c:pt idx="2">
                  <c:v>1.3942957181283846E-2</c:v>
                </c:pt>
                <c:pt idx="3">
                  <c:v>1.3791322544492965E-2</c:v>
                </c:pt>
                <c:pt idx="4">
                  <c:v>1.4053444180044367E-2</c:v>
                </c:pt>
                <c:pt idx="5">
                  <c:v>1.361668477666462E-2</c:v>
                </c:pt>
                <c:pt idx="6">
                  <c:v>1.3361380926355332E-2</c:v>
                </c:pt>
                <c:pt idx="7">
                  <c:v>1.2934589473050049E-2</c:v>
                </c:pt>
                <c:pt idx="8">
                  <c:v>1.2165208383643902E-2</c:v>
                </c:pt>
              </c:numCache>
            </c:numRef>
          </c:val>
          <c:extLst>
            <c:ext xmlns:c16="http://schemas.microsoft.com/office/drawing/2014/chart" uri="{C3380CC4-5D6E-409C-BE32-E72D297353CC}">
              <c16:uniqueId val="{0000000A-3B9C-4D49-BAB3-2383C0ABADF8}"/>
            </c:ext>
          </c:extLst>
        </c:ser>
        <c:ser>
          <c:idx val="11"/>
          <c:order val="11"/>
          <c:tx>
            <c:strRef>
              <c:f>ShareY_PW.p!$M$3:$M$4</c:f>
              <c:strCache>
                <c:ptCount val="1"/>
                <c:pt idx="0">
                  <c:v>MAC</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ShareY_PW.p!$M$5:$M$16</c:f>
              <c:numCache>
                <c:formatCode>General</c:formatCode>
                <c:ptCount val="9"/>
                <c:pt idx="0">
                  <c:v>1.387535068155233E-2</c:v>
                </c:pt>
                <c:pt idx="1">
                  <c:v>1.3628228095210415E-2</c:v>
                </c:pt>
                <c:pt idx="2">
                  <c:v>1.3502985004105244E-2</c:v>
                </c:pt>
                <c:pt idx="3">
                  <c:v>1.3255740582544242E-2</c:v>
                </c:pt>
                <c:pt idx="4">
                  <c:v>1.3816163060407765E-2</c:v>
                </c:pt>
                <c:pt idx="5">
                  <c:v>1.2989128473497785E-2</c:v>
                </c:pt>
                <c:pt idx="6">
                  <c:v>1.2659330477007765E-2</c:v>
                </c:pt>
                <c:pt idx="7">
                  <c:v>1.2194211169974819E-2</c:v>
                </c:pt>
                <c:pt idx="8">
                  <c:v>1.1437133340186542E-2</c:v>
                </c:pt>
              </c:numCache>
            </c:numRef>
          </c:val>
          <c:extLst>
            <c:ext xmlns:c16="http://schemas.microsoft.com/office/drawing/2014/chart" uri="{C3380CC4-5D6E-409C-BE32-E72D297353CC}">
              <c16:uniqueId val="{0000000B-3B9C-4D49-BAB3-2383C0ABADF8}"/>
            </c:ext>
          </c:extLst>
        </c:ser>
        <c:ser>
          <c:idx val="12"/>
          <c:order val="12"/>
          <c:tx>
            <c:strRef>
              <c:f>ShareY_PW.p!$N$3:$N$4</c:f>
              <c:strCache>
                <c:ptCount val="1"/>
                <c:pt idx="0">
                  <c:v>nmm</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ShareY_PW.p!$N$5:$N$16</c:f>
              <c:numCache>
                <c:formatCode>General</c:formatCode>
                <c:ptCount val="9"/>
                <c:pt idx="0">
                  <c:v>1.0007711806154135E-2</c:v>
                </c:pt>
                <c:pt idx="1">
                  <c:v>9.9589892911240499E-3</c:v>
                </c:pt>
                <c:pt idx="2">
                  <c:v>9.9621337562497657E-3</c:v>
                </c:pt>
                <c:pt idx="3">
                  <c:v>9.921106858580336E-3</c:v>
                </c:pt>
                <c:pt idx="4">
                  <c:v>9.9448777097381688E-3</c:v>
                </c:pt>
                <c:pt idx="5">
                  <c:v>9.8862236057084395E-3</c:v>
                </c:pt>
                <c:pt idx="6">
                  <c:v>9.8406837274465052E-3</c:v>
                </c:pt>
                <c:pt idx="7">
                  <c:v>9.763604979914282E-3</c:v>
                </c:pt>
                <c:pt idx="8">
                  <c:v>9.5944148819136505E-3</c:v>
                </c:pt>
              </c:numCache>
            </c:numRef>
          </c:val>
          <c:extLst>
            <c:ext xmlns:c16="http://schemas.microsoft.com/office/drawing/2014/chart" uri="{C3380CC4-5D6E-409C-BE32-E72D297353CC}">
              <c16:uniqueId val="{0000000C-3B9C-4D49-BAB3-2383C0ABADF8}"/>
            </c:ext>
          </c:extLst>
        </c:ser>
        <c:ser>
          <c:idx val="13"/>
          <c:order val="13"/>
          <c:tx>
            <c:strRef>
              <c:f>ShareY_PW.p!$O$3:$O$4</c:f>
              <c:strCache>
                <c:ptCount val="1"/>
                <c:pt idx="0">
                  <c:v>CHM</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ShareY_PW.p!$O$5:$O$16</c:f>
              <c:numCache>
                <c:formatCode>General</c:formatCode>
                <c:ptCount val="9"/>
                <c:pt idx="0">
                  <c:v>7.0262976714709456E-3</c:v>
                </c:pt>
                <c:pt idx="1">
                  <c:v>6.9706350445624295E-3</c:v>
                </c:pt>
                <c:pt idx="2">
                  <c:v>6.8843675107396161E-3</c:v>
                </c:pt>
                <c:pt idx="3">
                  <c:v>6.7489697301699719E-3</c:v>
                </c:pt>
                <c:pt idx="4">
                  <c:v>6.9930675708012634E-3</c:v>
                </c:pt>
                <c:pt idx="5">
                  <c:v>6.6034011708436752E-3</c:v>
                </c:pt>
                <c:pt idx="6">
                  <c:v>6.4346532809538819E-3</c:v>
                </c:pt>
                <c:pt idx="7">
                  <c:v>6.2171107706659222E-3</c:v>
                </c:pt>
                <c:pt idx="8">
                  <c:v>5.8160629212811342E-3</c:v>
                </c:pt>
              </c:numCache>
            </c:numRef>
          </c:val>
          <c:extLst>
            <c:ext xmlns:c16="http://schemas.microsoft.com/office/drawing/2014/chart" uri="{C3380CC4-5D6E-409C-BE32-E72D297353CC}">
              <c16:uniqueId val="{0000000D-3B9C-4D49-BAB3-2383C0ABADF8}"/>
            </c:ext>
          </c:extLst>
        </c:ser>
        <c:ser>
          <c:idx val="14"/>
          <c:order val="14"/>
          <c:tx>
            <c:strRef>
              <c:f>ShareY_PW.p!$P$3:$P$4</c:f>
              <c:strCache>
                <c:ptCount val="1"/>
                <c:pt idx="0">
                  <c:v>gas</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ShareY_PW.p!$P$5:$P$16</c:f>
              <c:numCache>
                <c:formatCode>General</c:formatCode>
                <c:ptCount val="9"/>
                <c:pt idx="0">
                  <c:v>1.278524402979146E-2</c:v>
                </c:pt>
                <c:pt idx="1">
                  <c:v>1.1473824935264483E-2</c:v>
                </c:pt>
                <c:pt idx="2">
                  <c:v>8.4961681047754298E-3</c:v>
                </c:pt>
                <c:pt idx="3">
                  <c:v>5.7632443131233708E-3</c:v>
                </c:pt>
                <c:pt idx="4">
                  <c:v>1.4218820594226212E-2</c:v>
                </c:pt>
                <c:pt idx="5">
                  <c:v>3.7414633496816964E-3</c:v>
                </c:pt>
                <c:pt idx="6">
                  <c:v>2.3644466533254867E-3</c:v>
                </c:pt>
                <c:pt idx="7">
                  <c:v>1.4622444080470073E-3</c:v>
                </c:pt>
                <c:pt idx="8">
                  <c:v>7.7616345655516549E-4</c:v>
                </c:pt>
              </c:numCache>
            </c:numRef>
          </c:val>
          <c:extLst>
            <c:ext xmlns:c16="http://schemas.microsoft.com/office/drawing/2014/chart" uri="{C3380CC4-5D6E-409C-BE32-E72D297353CC}">
              <c16:uniqueId val="{0000000E-3B9C-4D49-BAB3-2383C0ABADF8}"/>
            </c:ext>
          </c:extLst>
        </c:ser>
        <c:ser>
          <c:idx val="15"/>
          <c:order val="15"/>
          <c:tx>
            <c:strRef>
              <c:f>ShareY_PW.p!$Q$3:$Q$4</c:f>
              <c:strCache>
                <c:ptCount val="1"/>
                <c:pt idx="0">
                  <c:v>ppp</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ShareY_PW.p!$Q$5:$Q$16</c:f>
              <c:numCache>
                <c:formatCode>General</c:formatCode>
                <c:ptCount val="9"/>
                <c:pt idx="0">
                  <c:v>3.623833081632498E-3</c:v>
                </c:pt>
                <c:pt idx="1">
                  <c:v>3.5743104749773524E-3</c:v>
                </c:pt>
                <c:pt idx="2">
                  <c:v>3.5463046666674609E-3</c:v>
                </c:pt>
                <c:pt idx="3">
                  <c:v>3.4970539216233987E-3</c:v>
                </c:pt>
                <c:pt idx="4">
                  <c:v>3.5972390931204132E-3</c:v>
                </c:pt>
                <c:pt idx="5">
                  <c:v>3.4466483910566958E-3</c:v>
                </c:pt>
                <c:pt idx="6">
                  <c:v>3.384040648161842E-3</c:v>
                </c:pt>
                <c:pt idx="7">
                  <c:v>3.2895675154960198E-3</c:v>
                </c:pt>
                <c:pt idx="8">
                  <c:v>3.1284014365466455E-3</c:v>
                </c:pt>
              </c:numCache>
            </c:numRef>
          </c:val>
          <c:extLst>
            <c:ext xmlns:c16="http://schemas.microsoft.com/office/drawing/2014/chart" uri="{C3380CC4-5D6E-409C-BE32-E72D297353CC}">
              <c16:uniqueId val="{0000000F-3B9C-4D49-BAB3-2383C0ABADF8}"/>
            </c:ext>
          </c:extLst>
        </c:ser>
        <c:ser>
          <c:idx val="16"/>
          <c:order val="16"/>
          <c:tx>
            <c:strRef>
              <c:f>ShareY_PW.p!$R$3:$R$4</c:f>
              <c:strCache>
                <c:ptCount val="1"/>
                <c:pt idx="0">
                  <c:v>mvh</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ShareY_PW.p!$R$5:$R$16</c:f>
              <c:numCache>
                <c:formatCode>General</c:formatCode>
                <c:ptCount val="9"/>
                <c:pt idx="0">
                  <c:v>1.5063453593404242E-3</c:v>
                </c:pt>
                <c:pt idx="1">
                  <c:v>1.4849180484616574E-3</c:v>
                </c:pt>
                <c:pt idx="2">
                  <c:v>1.4746663433972658E-3</c:v>
                </c:pt>
                <c:pt idx="3">
                  <c:v>1.4522130930168953E-3</c:v>
                </c:pt>
                <c:pt idx="4">
                  <c:v>1.4970297157270724E-3</c:v>
                </c:pt>
                <c:pt idx="5">
                  <c:v>1.426670446043858E-3</c:v>
                </c:pt>
                <c:pt idx="6">
                  <c:v>1.3934736642201291E-3</c:v>
                </c:pt>
                <c:pt idx="7">
                  <c:v>1.3456000870964088E-3</c:v>
                </c:pt>
                <c:pt idx="8">
                  <c:v>1.2650339571434871E-3</c:v>
                </c:pt>
              </c:numCache>
            </c:numRef>
          </c:val>
          <c:extLst>
            <c:ext xmlns:c16="http://schemas.microsoft.com/office/drawing/2014/chart" uri="{C3380CC4-5D6E-409C-BE32-E72D297353CC}">
              <c16:uniqueId val="{00000010-3B9C-4D49-BAB3-2383C0ABADF8}"/>
            </c:ext>
          </c:extLst>
        </c:ser>
        <c:ser>
          <c:idx val="17"/>
          <c:order val="17"/>
          <c:tx>
            <c:strRef>
              <c:f>ShareY_PW.p!$S$3:$S$4</c:f>
              <c:strCache>
                <c:ptCount val="1"/>
                <c:pt idx="0">
                  <c:v>COL</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ShareY_PW.p!$S$5:$S$16</c:f>
              <c:numCache>
                <c:formatCode>General</c:formatCode>
                <c:ptCount val="9"/>
                <c:pt idx="0">
                  <c:v>2.553332248766315E-3</c:v>
                </c:pt>
                <c:pt idx="1">
                  <c:v>2.1702214736809265E-3</c:v>
                </c:pt>
                <c:pt idx="2">
                  <c:v>1.5314203377773943E-3</c:v>
                </c:pt>
                <c:pt idx="3">
                  <c:v>1.1413040813084466E-3</c:v>
                </c:pt>
                <c:pt idx="4">
                  <c:v>3.1101495174308508E-3</c:v>
                </c:pt>
                <c:pt idx="5">
                  <c:v>8.8033024582667046E-4</c:v>
                </c:pt>
                <c:pt idx="6">
                  <c:v>6.9471528950712893E-4</c:v>
                </c:pt>
                <c:pt idx="7">
                  <c:v>5.317907979271628E-4</c:v>
                </c:pt>
                <c:pt idx="8">
                  <c:v>3.1028463128153071E-4</c:v>
                </c:pt>
              </c:numCache>
            </c:numRef>
          </c:val>
          <c:extLst>
            <c:ext xmlns:c16="http://schemas.microsoft.com/office/drawing/2014/chart" uri="{C3380CC4-5D6E-409C-BE32-E72D297353CC}">
              <c16:uniqueId val="{00000011-3B9C-4D49-BAB3-2383C0ABADF8}"/>
            </c:ext>
          </c:extLst>
        </c:ser>
        <c:ser>
          <c:idx val="18"/>
          <c:order val="18"/>
          <c:tx>
            <c:strRef>
              <c:f>ShareY_PW.p!$T$3:$T$4</c:f>
              <c:strCache>
                <c:ptCount val="1"/>
                <c:pt idx="0">
                  <c:v>FOT</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ShareY_PW.p!$T$5:$T$16</c:f>
              <c:numCache>
                <c:formatCode>General</c:formatCode>
                <c:ptCount val="9"/>
                <c:pt idx="0">
                  <c:v>1.8772083670647778E-4</c:v>
                </c:pt>
                <c:pt idx="1">
                  <c:v>1.8518840565442439E-4</c:v>
                </c:pt>
                <c:pt idx="2">
                  <c:v>1.8426687973333003E-4</c:v>
                </c:pt>
                <c:pt idx="3">
                  <c:v>1.8170861592330042E-4</c:v>
                </c:pt>
                <c:pt idx="4">
                  <c:v>1.8575341342688358E-4</c:v>
                </c:pt>
                <c:pt idx="5">
                  <c:v>1.7908124755327415E-4</c:v>
                </c:pt>
                <c:pt idx="6">
                  <c:v>1.7576484946382837E-4</c:v>
                </c:pt>
                <c:pt idx="7">
                  <c:v>1.7075674418524914E-4</c:v>
                </c:pt>
                <c:pt idx="8">
                  <c:v>1.6209736001454933E-4</c:v>
                </c:pt>
              </c:numCache>
            </c:numRef>
          </c:val>
          <c:extLst>
            <c:ext xmlns:c16="http://schemas.microsoft.com/office/drawing/2014/chart" uri="{C3380CC4-5D6E-409C-BE32-E72D297353CC}">
              <c16:uniqueId val="{00000012-3B9C-4D49-BAB3-2383C0ABADF8}"/>
            </c:ext>
          </c:extLst>
        </c:ser>
        <c:ser>
          <c:idx val="19"/>
          <c:order val="19"/>
          <c:tx>
            <c:strRef>
              <c:f>ShareY_PW.p!$U$3:$U$4</c:f>
              <c:strCache>
                <c:ptCount val="1"/>
                <c:pt idx="0">
                  <c:v>AGR</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ShareY_PW.p!$U$5:$U$16</c:f>
              <c:numCache>
                <c:formatCode>General</c:formatCode>
                <c:ptCount val="9"/>
                <c:pt idx="0">
                  <c:v>8.0246244331420958E-5</c:v>
                </c:pt>
                <c:pt idx="1">
                  <c:v>7.9119223823975331E-5</c:v>
                </c:pt>
                <c:pt idx="2">
                  <c:v>7.8817761498497886E-5</c:v>
                </c:pt>
                <c:pt idx="3">
                  <c:v>7.7764476831611599E-5</c:v>
                </c:pt>
                <c:pt idx="4">
                  <c:v>7.9193548457592885E-5</c:v>
                </c:pt>
                <c:pt idx="5">
                  <c:v>7.6647565590709209E-5</c:v>
                </c:pt>
                <c:pt idx="6">
                  <c:v>7.5137162063049296E-5</c:v>
                </c:pt>
                <c:pt idx="7">
                  <c:v>7.2727676770898949E-5</c:v>
                </c:pt>
                <c:pt idx="8">
                  <c:v>6.8536263532507552E-5</c:v>
                </c:pt>
              </c:numCache>
            </c:numRef>
          </c:val>
          <c:extLst>
            <c:ext xmlns:c16="http://schemas.microsoft.com/office/drawing/2014/chart" uri="{C3380CC4-5D6E-409C-BE32-E72D297353CC}">
              <c16:uniqueId val="{00000013-3B9C-4D49-BAB3-2383C0ABADF8}"/>
            </c:ext>
          </c:extLst>
        </c:ser>
        <c:ser>
          <c:idx val="20"/>
          <c:order val="20"/>
          <c:tx>
            <c:strRef>
              <c:f>ShareY_PW.p!$V$3:$V$4</c:f>
              <c:strCache>
                <c:ptCount val="1"/>
                <c:pt idx="0">
                  <c:v>CRU</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ShareY_PW.p!$V$5:$V$16</c:f>
              <c:numCache>
                <c:formatCode>General</c:formatCode>
                <c:ptCount val="9"/>
                <c:pt idx="0">
                  <c:v>4.1324711226767157E-6</c:v>
                </c:pt>
                <c:pt idx="1">
                  <c:v>4.663633234424769E-6</c:v>
                </c:pt>
                <c:pt idx="2">
                  <c:v>4.7950805153291492E-6</c:v>
                </c:pt>
                <c:pt idx="3">
                  <c:v>4.8514725992039387E-6</c:v>
                </c:pt>
                <c:pt idx="4">
                  <c:v>3.5035798565519271E-6</c:v>
                </c:pt>
                <c:pt idx="5">
                  <c:v>4.8684250679636527E-6</c:v>
                </c:pt>
                <c:pt idx="6">
                  <c:v>4.8635724634063726E-6</c:v>
                </c:pt>
                <c:pt idx="7">
                  <c:v>4.8737344256264099E-6</c:v>
                </c:pt>
                <c:pt idx="8">
                  <c:v>4.1134458449627344E-6</c:v>
                </c:pt>
              </c:numCache>
            </c:numRef>
          </c:val>
          <c:extLst>
            <c:ext xmlns:c16="http://schemas.microsoft.com/office/drawing/2014/chart" uri="{C3380CC4-5D6E-409C-BE32-E72D297353CC}">
              <c16:uniqueId val="{00000014-3B9C-4D49-BAB3-2383C0ABADF8}"/>
            </c:ext>
          </c:extLst>
        </c:ser>
        <c:ser>
          <c:idx val="21"/>
          <c:order val="21"/>
          <c:tx>
            <c:strRef>
              <c:f>ShareY_PW.p!$W$3:$W$4</c:f>
              <c:strCache>
                <c:ptCount val="1"/>
                <c:pt idx="0">
                  <c:v>PCO2W</c:v>
                </c:pt>
              </c:strCache>
            </c:strRef>
          </c:tx>
          <c:invertIfNegative val="0"/>
          <c:cat>
            <c:multiLvlStrRef>
              <c:f>ShareY_PW.p!$A$5:$A$16</c:f>
              <c:multiLvlStrCache>
                <c:ptCount val="9"/>
                <c:lvl>
                  <c:pt idx="0">
                    <c:v>2015</c:v>
                  </c:pt>
                  <c:pt idx="1">
                    <c:v>2020</c:v>
                  </c:pt>
                  <c:pt idx="2">
                    <c:v>2025</c:v>
                  </c:pt>
                  <c:pt idx="3">
                    <c:v>2030</c:v>
                  </c:pt>
                  <c:pt idx="4">
                    <c:v>2011</c:v>
                  </c:pt>
                  <c:pt idx="5">
                    <c:v>2035</c:v>
                  </c:pt>
                  <c:pt idx="6">
                    <c:v>2040</c:v>
                  </c:pt>
                  <c:pt idx="7">
                    <c:v>2045</c:v>
                  </c:pt>
                  <c:pt idx="8">
                    <c:v>2050</c:v>
                  </c:pt>
                </c:lvl>
                <c:lvl>
                  <c:pt idx="0">
                    <c:v>DEU</c:v>
                  </c:pt>
                </c:lvl>
                <c:lvl>
                  <c:pt idx="0">
                    <c:v>IRS</c:v>
                  </c:pt>
                </c:lvl>
              </c:multiLvlStrCache>
            </c:multiLvlStrRef>
          </c:cat>
          <c:val>
            <c:numRef>
              <c:f>ShareY_PW.p!$W$5:$W$16</c:f>
              <c:numCache>
                <c:formatCode>General</c:formatCode>
                <c:ptCount val="9"/>
                <c:pt idx="0">
                  <c:v>2.0840039056556018E-3</c:v>
                </c:pt>
                <c:pt idx="1">
                  <c:v>6.6190671883676498E-3</c:v>
                </c:pt>
                <c:pt idx="2">
                  <c:v>1.3581633572550289E-2</c:v>
                </c:pt>
                <c:pt idx="3">
                  <c:v>2.2288989787717386E-2</c:v>
                </c:pt>
                <c:pt idx="4">
                  <c:v>1.002575021333717E-5</c:v>
                </c:pt>
                <c:pt idx="5">
                  <c:v>3.3415667401450674E-2</c:v>
                </c:pt>
                <c:pt idx="6">
                  <c:v>4.8424305547178866E-2</c:v>
                </c:pt>
                <c:pt idx="7">
                  <c:v>7.05007156149558E-2</c:v>
                </c:pt>
                <c:pt idx="8">
                  <c:v>0.11100588932812581</c:v>
                </c:pt>
              </c:numCache>
            </c:numRef>
          </c:val>
          <c:extLst>
            <c:ext xmlns:c16="http://schemas.microsoft.com/office/drawing/2014/chart" uri="{C3380CC4-5D6E-409C-BE32-E72D297353CC}">
              <c16:uniqueId val="{00000015-3B9C-4D49-BAB3-2383C0ABADF8}"/>
            </c:ext>
          </c:extLst>
        </c:ser>
        <c:dLbls>
          <c:showLegendKey val="0"/>
          <c:showVal val="0"/>
          <c:showCatName val="0"/>
          <c:showSerName val="0"/>
          <c:showPercent val="0"/>
          <c:showBubbleSize val="0"/>
        </c:dLbls>
        <c:gapWidth val="36"/>
        <c:overlap val="100"/>
        <c:axId val="354027008"/>
        <c:axId val="181937856"/>
      </c:barChart>
      <c:catAx>
        <c:axId val="354027008"/>
        <c:scaling>
          <c:orientation val="minMax"/>
        </c:scaling>
        <c:delete val="0"/>
        <c:axPos val="b"/>
        <c:numFmt formatCode="General" sourceLinked="0"/>
        <c:majorTickMark val="out"/>
        <c:minorTickMark val="none"/>
        <c:tickLblPos val="nextTo"/>
        <c:crossAx val="181937856"/>
        <c:crosses val="autoZero"/>
        <c:auto val="1"/>
        <c:lblAlgn val="ctr"/>
        <c:lblOffset val="100"/>
        <c:noMultiLvlLbl val="0"/>
      </c:catAx>
      <c:valAx>
        <c:axId val="181937856"/>
        <c:scaling>
          <c:orientation val="minMax"/>
          <c:max val="1.05"/>
          <c:min val="0"/>
        </c:scaling>
        <c:delete val="0"/>
        <c:axPos val="l"/>
        <c:majorGridlines/>
        <c:numFmt formatCode="General" sourceLinked="1"/>
        <c:majorTickMark val="out"/>
        <c:minorTickMark val="none"/>
        <c:tickLblPos val="nextTo"/>
        <c:crossAx val="354027008"/>
        <c:crosses val="autoZero"/>
        <c:crossBetween val="between"/>
        <c:majorUnit val="0.2"/>
      </c:valAx>
    </c:plotArea>
    <c:legend>
      <c:legendPos val="r"/>
      <c:layout>
        <c:manualLayout>
          <c:xMode val="edge"/>
          <c:yMode val="edge"/>
          <c:x val="0.81976744186046513"/>
          <c:y val="5.0466305160831601E-2"/>
          <c:w val="0.11338109625831655"/>
          <c:h val="0.90190065503736327"/>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[report_pivot_dias_EUTRADE.xlsx]ShareY_GVA.p!PivotTable1</c:name>
    <c:fmtId val="4"/>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spPr>
          <a:solidFill>
            <a:schemeClr val="tx1"/>
          </a:solidFill>
        </c:spPr>
        <c:marker>
          <c:symbol val="none"/>
        </c:marker>
      </c:pivotFmt>
      <c:pivotFmt>
        <c:idx val="215"/>
        <c:spPr>
          <a:solidFill>
            <a:schemeClr val="accent4">
              <a:lumMod val="40000"/>
              <a:lumOff val="60000"/>
            </a:schemeClr>
          </a:solidFill>
        </c:spPr>
        <c:marker>
          <c:symbol val="none"/>
        </c:marker>
      </c:pivotFmt>
      <c:pivotFmt>
        <c:idx val="216"/>
        <c:spPr>
          <a:solidFill>
            <a:schemeClr val="accent2">
              <a:lumMod val="40000"/>
              <a:lumOff val="60000"/>
            </a:schemeClr>
          </a:solidFill>
        </c:spPr>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spPr>
          <a:solidFill>
            <a:schemeClr val="accent2">
              <a:lumMod val="40000"/>
              <a:lumOff val="60000"/>
            </a:schemeClr>
          </a:solidFill>
        </c:spPr>
        <c:marker>
          <c:symbol val="none"/>
        </c:marker>
      </c:pivotFmt>
      <c:pivotFmt>
        <c:idx val="225"/>
        <c:spPr>
          <a:solidFill>
            <a:schemeClr val="tx1"/>
          </a:solidFill>
        </c:spPr>
        <c:marker>
          <c:symbol val="none"/>
        </c:marker>
      </c:pivotFmt>
      <c:pivotFmt>
        <c:idx val="226"/>
        <c:spPr>
          <a:solidFill>
            <a:schemeClr val="accent4">
              <a:lumMod val="40000"/>
              <a:lumOff val="60000"/>
            </a:schemeClr>
          </a:solidFill>
        </c:spPr>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spPr>
          <a:ln w="25400">
            <a:noFill/>
          </a:ln>
        </c:spPr>
        <c:marker>
          <c:symbol val="none"/>
        </c:marker>
      </c:pivotFmt>
      <c:pivotFmt>
        <c:idx val="235"/>
        <c:spPr>
          <a:ln w="25400">
            <a:noFill/>
          </a:ln>
        </c:spPr>
        <c:marker>
          <c:symbol val="none"/>
        </c:marker>
      </c:pivotFmt>
      <c:pivotFmt>
        <c:idx val="236"/>
        <c:spPr>
          <a:ln w="25400">
            <a:noFill/>
          </a:ln>
        </c:spPr>
        <c:marker>
          <c:symbol val="none"/>
        </c:marker>
      </c:pivotFmt>
      <c:pivotFmt>
        <c:idx val="237"/>
        <c:spPr>
          <a:ln w="25400">
            <a:noFill/>
          </a:ln>
        </c:spPr>
        <c:marker>
          <c:symbol val="none"/>
        </c:marker>
      </c:pivotFmt>
      <c:pivotFmt>
        <c:idx val="238"/>
        <c:spPr>
          <a:ln w="25400">
            <a:noFill/>
          </a:ln>
        </c:spPr>
        <c:marker>
          <c:symbol val="none"/>
        </c:marker>
      </c:pivotFmt>
      <c:pivotFmt>
        <c:idx val="239"/>
        <c:spPr>
          <a:ln w="25400">
            <a:noFill/>
          </a:ln>
        </c:spPr>
        <c:marker>
          <c:symbol val="none"/>
        </c:marker>
      </c:pivotFmt>
      <c:pivotFmt>
        <c:idx val="240"/>
        <c:spPr>
          <a:ln w="25400">
            <a:noFill/>
          </a:ln>
        </c:spPr>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spPr>
          <a:ln w="25400">
            <a:noFill/>
          </a:ln>
        </c:spPr>
        <c:marker>
          <c:symbol val="none"/>
        </c:marker>
      </c:pivotFmt>
      <c:pivotFmt>
        <c:idx val="259"/>
        <c:spPr>
          <a:solidFill>
            <a:schemeClr val="tx1"/>
          </a:solidFill>
          <a:ln w="25400">
            <a:noFill/>
          </a:ln>
        </c:spPr>
        <c:marker>
          <c:symbol val="none"/>
        </c:marker>
      </c:pivotFmt>
      <c:pivotFmt>
        <c:idx val="260"/>
        <c:spPr>
          <a:solidFill>
            <a:srgbClr val="FFC000"/>
          </a:solidFill>
        </c:spPr>
        <c:marker>
          <c:symbol val="none"/>
        </c:marker>
      </c:pivotFmt>
      <c:pivotFmt>
        <c:idx val="261"/>
        <c:spPr>
          <a:solidFill>
            <a:schemeClr val="bg1">
              <a:lumMod val="85000"/>
            </a:schemeClr>
          </a:solidFill>
          <a:ln w="25400">
            <a:noFill/>
          </a:ln>
        </c:spPr>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spPr>
          <a:solidFill>
            <a:srgbClr val="FFCC00"/>
          </a:solidFill>
        </c:spPr>
        <c:marker>
          <c:symbol val="none"/>
        </c:marker>
      </c:pivotFmt>
      <c:pivotFmt>
        <c:idx val="279"/>
        <c:spPr>
          <a:solidFill>
            <a:schemeClr val="tx1"/>
          </a:solidFill>
          <a:ln w="25400">
            <a:noFill/>
          </a:ln>
        </c:spPr>
        <c:marker>
          <c:symbol val="none"/>
        </c:marker>
      </c:pivotFmt>
      <c:pivotFmt>
        <c:idx val="280"/>
        <c:spPr>
          <a:solidFill>
            <a:schemeClr val="tx1">
              <a:lumMod val="50000"/>
              <a:lumOff val="50000"/>
            </a:schemeClr>
          </a:solidFill>
        </c:spPr>
        <c:marker>
          <c:symbol val="none"/>
        </c:marker>
      </c:pivotFmt>
      <c:pivotFmt>
        <c:idx val="281"/>
        <c:spPr>
          <a:ln w="25400">
            <a:noFill/>
          </a:ln>
        </c:spPr>
        <c:marker>
          <c:symbol val="none"/>
        </c:marker>
      </c:pivotFmt>
      <c:pivotFmt>
        <c:idx val="282"/>
        <c:spPr>
          <a:ln w="25400">
            <a:noFill/>
          </a:ln>
        </c:spPr>
        <c:marker>
          <c:symbol val="none"/>
        </c:marker>
      </c:pivotFmt>
      <c:pivotFmt>
        <c:idx val="283"/>
        <c:spPr>
          <a:solidFill>
            <a:srgbClr val="FFCC00"/>
          </a:solidFill>
        </c:spPr>
        <c:marker>
          <c:symbol val="none"/>
        </c:marker>
      </c:pivotFmt>
      <c:pivotFmt>
        <c:idx val="284"/>
        <c:marker>
          <c:symbol val="none"/>
        </c:marker>
      </c:pivotFmt>
      <c:pivotFmt>
        <c:idx val="285"/>
        <c:marker>
          <c:symbol val="none"/>
        </c:marker>
      </c:pivotFmt>
      <c:pivotFmt>
        <c:idx val="286"/>
        <c:marker>
          <c:symbol val="none"/>
        </c:marker>
      </c:pivotFmt>
      <c:pivotFmt>
        <c:idx val="287"/>
        <c:spPr>
          <a:solidFill>
            <a:schemeClr val="tx1"/>
          </a:solidFill>
          <a:ln w="25400">
            <a:noFill/>
          </a:ln>
        </c:spPr>
        <c:marker>
          <c:symbol val="none"/>
        </c:marker>
      </c:pivotFmt>
      <c:pivotFmt>
        <c:idx val="288"/>
        <c:spPr>
          <a:ln w="25400">
            <a:noFill/>
          </a:ln>
        </c:spPr>
        <c:marker>
          <c:symbol val="none"/>
        </c:marker>
      </c:pivotFmt>
      <c:pivotFmt>
        <c:idx val="289"/>
        <c:spPr>
          <a:ln w="25400">
            <a:noFill/>
          </a:ln>
        </c:spPr>
        <c:marker>
          <c:symbol val="none"/>
        </c:marker>
      </c:pivotFmt>
      <c:pivotFmt>
        <c:idx val="290"/>
        <c:marker>
          <c:symbol val="none"/>
        </c:marker>
      </c:pivotFmt>
      <c:pivotFmt>
        <c:idx val="291"/>
        <c:spPr>
          <a:ln w="25400">
            <a:noFill/>
          </a:ln>
        </c:spPr>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spPr>
          <a:solidFill>
            <a:schemeClr val="bg1">
              <a:lumMod val="50000"/>
            </a:schemeClr>
          </a:solidFill>
        </c:spPr>
        <c:marker>
          <c:symbol val="none"/>
        </c:marker>
      </c:pivotFmt>
      <c:pivotFmt>
        <c:idx val="310"/>
        <c:spPr>
          <a:solidFill>
            <a:schemeClr val="bg1">
              <a:lumMod val="75000"/>
            </a:schemeClr>
          </a:solidFill>
        </c:spPr>
        <c:marker>
          <c:symbol val="none"/>
        </c:marker>
      </c:pivotFmt>
      <c:pivotFmt>
        <c:idx val="311"/>
        <c:marker>
          <c:symbol val="none"/>
        </c:marker>
      </c:pivotFmt>
    </c:pivotFmts>
    <c:plotArea>
      <c:layout>
        <c:manualLayout>
          <c:layoutTarget val="inner"/>
          <c:xMode val="edge"/>
          <c:yMode val="edge"/>
          <c:x val="6.6823383995605209E-2"/>
          <c:y val="1.6902368802876988E-2"/>
          <c:w val="0.7414719526338277"/>
          <c:h val="0.81860797912331995"/>
        </c:manualLayout>
      </c:layout>
      <c:barChart>
        <c:barDir val="col"/>
        <c:grouping val="stacked"/>
        <c:varyColors val="0"/>
        <c:ser>
          <c:idx val="0"/>
          <c:order val="0"/>
          <c:tx>
            <c:strRef>
              <c:f>ShareY_GVA.p!$B$3:$B$4</c:f>
              <c:strCache>
                <c:ptCount val="1"/>
                <c:pt idx="0">
                  <c:v>USK</c:v>
                </c:pt>
              </c:strCache>
            </c:strRef>
          </c:tx>
          <c:invertIfNegative val="0"/>
          <c:cat>
            <c:multiLvlStrRef>
              <c:f>ShareY_GVA.p!$A$5:$A$16</c:f>
              <c:multiLvlStrCache>
                <c:ptCount val="9"/>
                <c:lvl>
                  <c:pt idx="0">
                    <c:v>2015</c:v>
                  </c:pt>
                  <c:pt idx="1">
                    <c:v>2020</c:v>
                  </c:pt>
                  <c:pt idx="2">
                    <c:v>2025</c:v>
                  </c:pt>
                  <c:pt idx="3">
                    <c:v>2030</c:v>
                  </c:pt>
                  <c:pt idx="4">
                    <c:v>2011</c:v>
                  </c:pt>
                  <c:pt idx="5">
                    <c:v>2035</c:v>
                  </c:pt>
                  <c:pt idx="6">
                    <c:v>2040</c:v>
                  </c:pt>
                  <c:pt idx="7">
                    <c:v>2045</c:v>
                  </c:pt>
                  <c:pt idx="8">
                    <c:v>2050</c:v>
                  </c:pt>
                </c:lvl>
                <c:lvl>
                  <c:pt idx="0">
                    <c:v>nmm</c:v>
                  </c:pt>
                </c:lvl>
                <c:lvl>
                  <c:pt idx="0">
                    <c:v>DEU</c:v>
                  </c:pt>
                </c:lvl>
              </c:multiLvlStrCache>
            </c:multiLvlStrRef>
          </c:cat>
          <c:val>
            <c:numRef>
              <c:f>ShareY_GVA.p!$B$5:$B$16</c:f>
              <c:numCache>
                <c:formatCode>General</c:formatCode>
                <c:ptCount val="9"/>
                <c:pt idx="0">
                  <c:v>0.34876729609943741</c:v>
                </c:pt>
                <c:pt idx="1">
                  <c:v>0.34397650262178386</c:v>
                </c:pt>
                <c:pt idx="2">
                  <c:v>0.33724130029946325</c:v>
                </c:pt>
                <c:pt idx="3">
                  <c:v>0.32972308269715939</c:v>
                </c:pt>
                <c:pt idx="4">
                  <c:v>0.35105296716714557</c:v>
                </c:pt>
                <c:pt idx="5">
                  <c:v>0.3212314072569622</c:v>
                </c:pt>
                <c:pt idx="6">
                  <c:v>0.31093313845273624</c:v>
                </c:pt>
                <c:pt idx="7">
                  <c:v>0.29722010022864354</c:v>
                </c:pt>
                <c:pt idx="8">
                  <c:v>0.27513894578681408</c:v>
                </c:pt>
              </c:numCache>
            </c:numRef>
          </c:val>
          <c:extLst>
            <c:ext xmlns:c16="http://schemas.microsoft.com/office/drawing/2014/chart" uri="{C3380CC4-5D6E-409C-BE32-E72D297353CC}">
              <c16:uniqueId val="{00000000-2321-42CA-A0F4-1F1BF56DFA38}"/>
            </c:ext>
          </c:extLst>
        </c:ser>
        <c:ser>
          <c:idx val="1"/>
          <c:order val="1"/>
          <c:tx>
            <c:strRef>
              <c:f>ShareY_GVA.p!$C$3:$C$4</c:f>
              <c:strCache>
                <c:ptCount val="1"/>
                <c:pt idx="0">
                  <c:v>cAP</c:v>
                </c:pt>
              </c:strCache>
            </c:strRef>
          </c:tx>
          <c:invertIfNegative val="0"/>
          <c:cat>
            <c:multiLvlStrRef>
              <c:f>ShareY_GVA.p!$A$5:$A$16</c:f>
              <c:multiLvlStrCache>
                <c:ptCount val="9"/>
                <c:lvl>
                  <c:pt idx="0">
                    <c:v>2015</c:v>
                  </c:pt>
                  <c:pt idx="1">
                    <c:v>2020</c:v>
                  </c:pt>
                  <c:pt idx="2">
                    <c:v>2025</c:v>
                  </c:pt>
                  <c:pt idx="3">
                    <c:v>2030</c:v>
                  </c:pt>
                  <c:pt idx="4">
                    <c:v>2011</c:v>
                  </c:pt>
                  <c:pt idx="5">
                    <c:v>2035</c:v>
                  </c:pt>
                  <c:pt idx="6">
                    <c:v>2040</c:v>
                  </c:pt>
                  <c:pt idx="7">
                    <c:v>2045</c:v>
                  </c:pt>
                  <c:pt idx="8">
                    <c:v>2050</c:v>
                  </c:pt>
                </c:lvl>
                <c:lvl>
                  <c:pt idx="0">
                    <c:v>nmm</c:v>
                  </c:pt>
                </c:lvl>
                <c:lvl>
                  <c:pt idx="0">
                    <c:v>DEU</c:v>
                  </c:pt>
                </c:lvl>
              </c:multiLvlStrCache>
            </c:multiLvlStrRef>
          </c:cat>
          <c:val>
            <c:numRef>
              <c:f>ShareY_GVA.p!$C$5:$C$16</c:f>
              <c:numCache>
                <c:formatCode>General</c:formatCode>
                <c:ptCount val="9"/>
                <c:pt idx="0">
                  <c:v>0.33175249313746896</c:v>
                </c:pt>
                <c:pt idx="1">
                  <c:v>0.32719542113532474</c:v>
                </c:pt>
                <c:pt idx="2">
                  <c:v>0.32078879933561893</c:v>
                </c:pt>
                <c:pt idx="3">
                  <c:v>0.31363736208387832</c:v>
                </c:pt>
                <c:pt idx="4">
                  <c:v>0.33392665649419651</c:v>
                </c:pt>
                <c:pt idx="5">
                  <c:v>0.30555995766635974</c:v>
                </c:pt>
                <c:pt idx="6">
                  <c:v>0.29576409552844957</c:v>
                </c:pt>
                <c:pt idx="7">
                  <c:v>0.28272005536123423</c:v>
                </c:pt>
                <c:pt idx="8">
                  <c:v>0.26171614209483135</c:v>
                </c:pt>
              </c:numCache>
            </c:numRef>
          </c:val>
          <c:extLst>
            <c:ext xmlns:c16="http://schemas.microsoft.com/office/drawing/2014/chart" uri="{C3380CC4-5D6E-409C-BE32-E72D297353CC}">
              <c16:uniqueId val="{00000001-2321-42CA-A0F4-1F1BF56DFA38}"/>
            </c:ext>
          </c:extLst>
        </c:ser>
        <c:ser>
          <c:idx val="2"/>
          <c:order val="2"/>
          <c:tx>
            <c:strRef>
              <c:f>ShareY_GVA.p!$D$3:$D$4</c:f>
              <c:strCache>
                <c:ptCount val="1"/>
                <c:pt idx="0">
                  <c:v>SKL</c:v>
                </c:pt>
              </c:strCache>
            </c:strRef>
          </c:tx>
          <c:invertIfNegative val="0"/>
          <c:cat>
            <c:multiLvlStrRef>
              <c:f>ShareY_GVA.p!$A$5:$A$16</c:f>
              <c:multiLvlStrCache>
                <c:ptCount val="9"/>
                <c:lvl>
                  <c:pt idx="0">
                    <c:v>2015</c:v>
                  </c:pt>
                  <c:pt idx="1">
                    <c:v>2020</c:v>
                  </c:pt>
                  <c:pt idx="2">
                    <c:v>2025</c:v>
                  </c:pt>
                  <c:pt idx="3">
                    <c:v>2030</c:v>
                  </c:pt>
                  <c:pt idx="4">
                    <c:v>2011</c:v>
                  </c:pt>
                  <c:pt idx="5">
                    <c:v>2035</c:v>
                  </c:pt>
                  <c:pt idx="6">
                    <c:v>2040</c:v>
                  </c:pt>
                  <c:pt idx="7">
                    <c:v>2045</c:v>
                  </c:pt>
                  <c:pt idx="8">
                    <c:v>2050</c:v>
                  </c:pt>
                </c:lvl>
                <c:lvl>
                  <c:pt idx="0">
                    <c:v>nmm</c:v>
                  </c:pt>
                </c:lvl>
                <c:lvl>
                  <c:pt idx="0">
                    <c:v>DEU</c:v>
                  </c:pt>
                </c:lvl>
              </c:multiLvlStrCache>
            </c:multiLvlStrRef>
          </c:cat>
          <c:val>
            <c:numRef>
              <c:f>ShareY_GVA.p!$D$5:$D$16</c:f>
              <c:numCache>
                <c:formatCode>General</c:formatCode>
                <c:ptCount val="9"/>
                <c:pt idx="0">
                  <c:v>0.31293683151635415</c:v>
                </c:pt>
                <c:pt idx="1">
                  <c:v>0.3086382182343374</c:v>
                </c:pt>
                <c:pt idx="2">
                  <c:v>0.30259495414982973</c:v>
                </c:pt>
                <c:pt idx="3">
                  <c:v>0.29584911753777349</c:v>
                </c:pt>
                <c:pt idx="4">
                  <c:v>0.3149876851078941</c:v>
                </c:pt>
                <c:pt idx="5">
                  <c:v>0.28822983087804349</c:v>
                </c:pt>
                <c:pt idx="6">
                  <c:v>0.27898955047979374</c:v>
                </c:pt>
                <c:pt idx="7">
                  <c:v>0.26668531559222353</c:v>
                </c:pt>
                <c:pt idx="8">
                  <c:v>0.24687265946153153</c:v>
                </c:pt>
              </c:numCache>
            </c:numRef>
          </c:val>
          <c:extLst>
            <c:ext xmlns:c16="http://schemas.microsoft.com/office/drawing/2014/chart" uri="{C3380CC4-5D6E-409C-BE32-E72D297353CC}">
              <c16:uniqueId val="{00000002-2321-42CA-A0F4-1F1BF56DFA38}"/>
            </c:ext>
          </c:extLst>
        </c:ser>
        <c:ser>
          <c:idx val="3"/>
          <c:order val="3"/>
          <c:tx>
            <c:strRef>
              <c:f>ShareY_GVA.p!$E$3:$E$4</c:f>
              <c:strCache>
                <c:ptCount val="1"/>
                <c:pt idx="0">
                  <c:v>PCO2W</c:v>
                </c:pt>
              </c:strCache>
            </c:strRef>
          </c:tx>
          <c:invertIfNegative val="0"/>
          <c:cat>
            <c:multiLvlStrRef>
              <c:f>ShareY_GVA.p!$A$5:$A$16</c:f>
              <c:multiLvlStrCache>
                <c:ptCount val="9"/>
                <c:lvl>
                  <c:pt idx="0">
                    <c:v>2015</c:v>
                  </c:pt>
                  <c:pt idx="1">
                    <c:v>2020</c:v>
                  </c:pt>
                  <c:pt idx="2">
                    <c:v>2025</c:v>
                  </c:pt>
                  <c:pt idx="3">
                    <c:v>2030</c:v>
                  </c:pt>
                  <c:pt idx="4">
                    <c:v>2011</c:v>
                  </c:pt>
                  <c:pt idx="5">
                    <c:v>2035</c:v>
                  </c:pt>
                  <c:pt idx="6">
                    <c:v>2040</c:v>
                  </c:pt>
                  <c:pt idx="7">
                    <c:v>2045</c:v>
                  </c:pt>
                  <c:pt idx="8">
                    <c:v>2050</c:v>
                  </c:pt>
                </c:lvl>
                <c:lvl>
                  <c:pt idx="0">
                    <c:v>nmm</c:v>
                  </c:pt>
                </c:lvl>
                <c:lvl>
                  <c:pt idx="0">
                    <c:v>DEU</c:v>
                  </c:pt>
                </c:lvl>
              </c:multiLvlStrCache>
            </c:multiLvlStrRef>
          </c:cat>
          <c:val>
            <c:numRef>
              <c:f>ShareY_GVA.p!$E$5:$E$16</c:f>
              <c:numCache>
                <c:formatCode>General</c:formatCode>
                <c:ptCount val="9"/>
                <c:pt idx="0">
                  <c:v>6.5433793801665217E-3</c:v>
                </c:pt>
                <c:pt idx="1">
                  <c:v>2.018985814116863E-2</c:v>
                </c:pt>
                <c:pt idx="2">
                  <c:v>3.9374946345103821E-2</c:v>
                </c:pt>
                <c:pt idx="3">
                  <c:v>6.0790437807933542E-2</c:v>
                </c:pt>
                <c:pt idx="4">
                  <c:v>3.2691364417073655E-5</c:v>
                </c:pt>
                <c:pt idx="5">
                  <c:v>8.4978804321429541E-2</c:v>
                </c:pt>
                <c:pt idx="6">
                  <c:v>0.11431321565692198</c:v>
                </c:pt>
                <c:pt idx="7">
                  <c:v>0.15337452892973191</c:v>
                </c:pt>
                <c:pt idx="8">
                  <c:v>0.21627225275854586</c:v>
                </c:pt>
              </c:numCache>
            </c:numRef>
          </c:val>
          <c:extLst>
            <c:ext xmlns:c16="http://schemas.microsoft.com/office/drawing/2014/chart" uri="{C3380CC4-5D6E-409C-BE32-E72D297353CC}">
              <c16:uniqueId val="{00000003-2321-42CA-A0F4-1F1BF56DFA38}"/>
            </c:ext>
          </c:extLst>
        </c:ser>
        <c:dLbls>
          <c:showLegendKey val="0"/>
          <c:showVal val="0"/>
          <c:showCatName val="0"/>
          <c:showSerName val="0"/>
          <c:showPercent val="0"/>
          <c:showBubbleSize val="0"/>
        </c:dLbls>
        <c:gapWidth val="36"/>
        <c:overlap val="100"/>
        <c:axId val="354028544"/>
        <c:axId val="181940160"/>
      </c:barChart>
      <c:catAx>
        <c:axId val="354028544"/>
        <c:scaling>
          <c:orientation val="minMax"/>
        </c:scaling>
        <c:delete val="0"/>
        <c:axPos val="b"/>
        <c:numFmt formatCode="General" sourceLinked="0"/>
        <c:majorTickMark val="out"/>
        <c:minorTickMark val="none"/>
        <c:tickLblPos val="nextTo"/>
        <c:crossAx val="181940160"/>
        <c:crosses val="autoZero"/>
        <c:auto val="1"/>
        <c:lblAlgn val="ctr"/>
        <c:lblOffset val="100"/>
        <c:noMultiLvlLbl val="0"/>
      </c:catAx>
      <c:valAx>
        <c:axId val="181940160"/>
        <c:scaling>
          <c:orientation val="minMax"/>
          <c:max val="1.05"/>
          <c:min val="0"/>
        </c:scaling>
        <c:delete val="0"/>
        <c:axPos val="l"/>
        <c:majorGridlines/>
        <c:numFmt formatCode="General" sourceLinked="1"/>
        <c:majorTickMark val="out"/>
        <c:minorTickMark val="none"/>
        <c:tickLblPos val="nextTo"/>
        <c:crossAx val="354028544"/>
        <c:crosses val="autoZero"/>
        <c:crossBetween val="between"/>
        <c:majorUnit val="0.2"/>
      </c:valAx>
    </c:plotArea>
    <c:legend>
      <c:legendPos val="r"/>
      <c:layout>
        <c:manualLayout>
          <c:xMode val="edge"/>
          <c:yMode val="edge"/>
          <c:x val="0.8527131782945736"/>
          <c:y val="5.0466305160831601E-2"/>
          <c:w val="0.11338109625831655"/>
          <c:h val="0.18854775177292299"/>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[report_pivot_dias_EUTRADE.xlsx]AB...pivot!PivotTable3</c:name>
    <c:fmtId val="1"/>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pivotFmt>
      <c:pivotFmt>
        <c:idx val="56"/>
        <c:marker>
          <c:symbol val="none"/>
        </c:marker>
      </c:pivotFmt>
      <c:pivotFmt>
        <c:idx val="57"/>
        <c:marker>
          <c:symbol val="none"/>
        </c:marker>
      </c:pivotFmt>
      <c:pivotFmt>
        <c:idx val="58"/>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pivotFmt>
    </c:pivotFmts>
    <c:plotArea>
      <c:layout/>
      <c:lineChart>
        <c:grouping val="standard"/>
        <c:varyColors val="0"/>
        <c:ser>
          <c:idx val="0"/>
          <c:order val="0"/>
          <c:tx>
            <c:strRef>
              <c:f>AB...pivot!$B$3:$B$5</c:f>
              <c:strCache>
                <c:ptCount val="1"/>
                <c:pt idx="0">
                  <c:v>BRZ - total</c:v>
                </c:pt>
              </c:strCache>
            </c:strRef>
          </c:tx>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AB...pivot!$B$6:$B$15</c:f>
              <c:numCache>
                <c:formatCode>General</c:formatCode>
                <c:ptCount val="9"/>
                <c:pt idx="0">
                  <c:v>8.9180282774800173</c:v>
                </c:pt>
                <c:pt idx="1">
                  <c:v>10.045269147739852</c:v>
                </c:pt>
                <c:pt idx="2">
                  <c:v>9.4416296576292176</c:v>
                </c:pt>
                <c:pt idx="3">
                  <c:v>9.526786560037344</c:v>
                </c:pt>
                <c:pt idx="4">
                  <c:v>8.5666146082327153</c:v>
                </c:pt>
                <c:pt idx="5">
                  <c:v>11.45057357718796</c:v>
                </c:pt>
                <c:pt idx="6">
                  <c:v>13.462122030421703</c:v>
                </c:pt>
                <c:pt idx="7">
                  <c:v>15.994740374528043</c:v>
                </c:pt>
                <c:pt idx="8">
                  <c:v>10.651379368325898</c:v>
                </c:pt>
              </c:numCache>
            </c:numRef>
          </c:val>
          <c:smooth val="0"/>
          <c:extLst>
            <c:ext xmlns:c16="http://schemas.microsoft.com/office/drawing/2014/chart" uri="{C3380CC4-5D6E-409C-BE32-E72D297353CC}">
              <c16:uniqueId val="{00000000-120E-4BC1-97E2-C74799AD12A9}"/>
            </c:ext>
          </c:extLst>
        </c:ser>
        <c:ser>
          <c:idx val="1"/>
          <c:order val="1"/>
          <c:tx>
            <c:strRef>
              <c:f>AB...pivot!$D$3:$D$5</c:f>
              <c:strCache>
                <c:ptCount val="1"/>
                <c:pt idx="0">
                  <c:v>CHI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AB...pivot!$D$6:$D$15</c:f>
              <c:numCache>
                <c:formatCode>General</c:formatCode>
                <c:ptCount val="9"/>
                <c:pt idx="0">
                  <c:v>250.05231422654487</c:v>
                </c:pt>
                <c:pt idx="1">
                  <c:v>311.16604876271606</c:v>
                </c:pt>
                <c:pt idx="2">
                  <c:v>369.71304302461124</c:v>
                </c:pt>
                <c:pt idx="3">
                  <c:v>438.7899905075385</c:v>
                </c:pt>
                <c:pt idx="4">
                  <c:v>202.05838499976906</c:v>
                </c:pt>
                <c:pt idx="5">
                  <c:v>546.20886824936656</c:v>
                </c:pt>
                <c:pt idx="6">
                  <c:v>658.41400730485395</c:v>
                </c:pt>
                <c:pt idx="7">
                  <c:v>808.36199565716595</c:v>
                </c:pt>
                <c:pt idx="8">
                  <c:v>990.87403202546125</c:v>
                </c:pt>
              </c:numCache>
            </c:numRef>
          </c:val>
          <c:smooth val="0"/>
          <c:extLst>
            <c:ext xmlns:c16="http://schemas.microsoft.com/office/drawing/2014/chart" uri="{C3380CC4-5D6E-409C-BE32-E72D297353CC}">
              <c16:uniqueId val="{00000001-120E-4BC1-97E2-C74799AD12A9}"/>
            </c:ext>
          </c:extLst>
        </c:ser>
        <c:ser>
          <c:idx val="2"/>
          <c:order val="2"/>
          <c:tx>
            <c:strRef>
              <c:f>AB...pivot!$F$3:$F$5</c:f>
              <c:strCache>
                <c:ptCount val="1"/>
                <c:pt idx="0">
                  <c:v>DEU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AB...pivot!$F$6:$F$15</c:f>
              <c:numCache>
                <c:formatCode>General</c:formatCode>
                <c:ptCount val="9"/>
                <c:pt idx="0">
                  <c:v>77.405904397944198</c:v>
                </c:pt>
                <c:pt idx="1">
                  <c:v>54.344312218369538</c:v>
                </c:pt>
                <c:pt idx="2">
                  <c:v>25.701316594259538</c:v>
                </c:pt>
                <c:pt idx="3">
                  <c:v>-21.932757672164811</c:v>
                </c:pt>
                <c:pt idx="4">
                  <c:v>95.289795249737125</c:v>
                </c:pt>
                <c:pt idx="5">
                  <c:v>-79.500571020569652</c:v>
                </c:pt>
                <c:pt idx="6">
                  <c:v>-145.33913964873781</c:v>
                </c:pt>
                <c:pt idx="7">
                  <c:v>-225.34447293091654</c:v>
                </c:pt>
                <c:pt idx="8">
                  <c:v>-338.14648640942266</c:v>
                </c:pt>
              </c:numCache>
            </c:numRef>
          </c:val>
          <c:smooth val="0"/>
          <c:extLst>
            <c:ext xmlns:c16="http://schemas.microsoft.com/office/drawing/2014/chart" uri="{C3380CC4-5D6E-409C-BE32-E72D297353CC}">
              <c16:uniqueId val="{00000002-120E-4BC1-97E2-C74799AD12A9}"/>
            </c:ext>
          </c:extLst>
        </c:ser>
        <c:ser>
          <c:idx val="3"/>
          <c:order val="3"/>
          <c:tx>
            <c:strRef>
              <c:f>AB...pivot!$H$3:$H$5</c:f>
              <c:strCache>
                <c:ptCount val="1"/>
                <c:pt idx="0">
                  <c:v>EU28 -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AB...pivot!$H$6:$H$15</c:f>
              <c:numCache>
                <c:formatCode>General</c:formatCode>
                <c:ptCount val="9"/>
                <c:pt idx="0">
                  <c:v>-140.77947436666733</c:v>
                </c:pt>
                <c:pt idx="1">
                  <c:v>-150.04041553862263</c:v>
                </c:pt>
                <c:pt idx="2">
                  <c:v>-205.42838647967849</c:v>
                </c:pt>
                <c:pt idx="3">
                  <c:v>-287.67243904306548</c:v>
                </c:pt>
                <c:pt idx="4">
                  <c:v>-149.4713319922659</c:v>
                </c:pt>
                <c:pt idx="5">
                  <c:v>-397.29447277668464</c:v>
                </c:pt>
                <c:pt idx="6">
                  <c:v>-544.88832371299736</c:v>
                </c:pt>
                <c:pt idx="7">
                  <c:v>-728.75763803761458</c:v>
                </c:pt>
                <c:pt idx="8">
                  <c:v>-1054.1360057561456</c:v>
                </c:pt>
              </c:numCache>
            </c:numRef>
          </c:val>
          <c:smooth val="0"/>
          <c:extLst>
            <c:ext xmlns:c16="http://schemas.microsoft.com/office/drawing/2014/chart" uri="{C3380CC4-5D6E-409C-BE32-E72D297353CC}">
              <c16:uniqueId val="{00000003-120E-4BC1-97E2-C74799AD12A9}"/>
            </c:ext>
          </c:extLst>
        </c:ser>
        <c:ser>
          <c:idx val="4"/>
          <c:order val="4"/>
          <c:tx>
            <c:strRef>
              <c:f>AB...pivot!$J$3:$J$5</c:f>
              <c:strCache>
                <c:ptCount val="1"/>
                <c:pt idx="0">
                  <c:v>EUN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AB...pivot!$J$6:$J$15</c:f>
              <c:numCache>
                <c:formatCode>General</c:formatCode>
                <c:ptCount val="9"/>
                <c:pt idx="0">
                  <c:v>69.915606449348473</c:v>
                </c:pt>
                <c:pt idx="1">
                  <c:v>69.378892267321518</c:v>
                </c:pt>
                <c:pt idx="2">
                  <c:v>64.830658701141516</c:v>
                </c:pt>
                <c:pt idx="3">
                  <c:v>62.662735343971931</c:v>
                </c:pt>
                <c:pt idx="4">
                  <c:v>70.015350485306186</c:v>
                </c:pt>
                <c:pt idx="5">
                  <c:v>62.388810625327622</c:v>
                </c:pt>
                <c:pt idx="6">
                  <c:v>60.609772292567875</c:v>
                </c:pt>
                <c:pt idx="7">
                  <c:v>54.523759091312186</c:v>
                </c:pt>
                <c:pt idx="8">
                  <c:v>37.130039870241767</c:v>
                </c:pt>
              </c:numCache>
            </c:numRef>
          </c:val>
          <c:smooth val="0"/>
          <c:extLst>
            <c:ext xmlns:c16="http://schemas.microsoft.com/office/drawing/2014/chart" uri="{C3380CC4-5D6E-409C-BE32-E72D297353CC}">
              <c16:uniqueId val="{00000004-120E-4BC1-97E2-C74799AD12A9}"/>
            </c:ext>
          </c:extLst>
        </c:ser>
        <c:ser>
          <c:idx val="5"/>
          <c:order val="5"/>
          <c:tx>
            <c:strRef>
              <c:f>AB...pivot!$L$3:$L$5</c:f>
              <c:strCache>
                <c:ptCount val="1"/>
                <c:pt idx="0">
                  <c:v>EUS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AB...pivot!$L$6:$L$15</c:f>
              <c:numCache>
                <c:formatCode>General</c:formatCode>
                <c:ptCount val="9"/>
                <c:pt idx="0">
                  <c:v>-23.717515315444523</c:v>
                </c:pt>
                <c:pt idx="1">
                  <c:v>-20.36534639357015</c:v>
                </c:pt>
                <c:pt idx="2">
                  <c:v>-28.045812198474842</c:v>
                </c:pt>
                <c:pt idx="3">
                  <c:v>-36.177148824024883</c:v>
                </c:pt>
                <c:pt idx="4">
                  <c:v>-27.926600302074711</c:v>
                </c:pt>
                <c:pt idx="5">
                  <c:v>-44.651439849652974</c:v>
                </c:pt>
                <c:pt idx="6">
                  <c:v>-54.173517562099732</c:v>
                </c:pt>
                <c:pt idx="7">
                  <c:v>-74.207605812581704</c:v>
                </c:pt>
                <c:pt idx="8">
                  <c:v>-118.54449237493111</c:v>
                </c:pt>
              </c:numCache>
            </c:numRef>
          </c:val>
          <c:smooth val="0"/>
          <c:extLst>
            <c:ext xmlns:c16="http://schemas.microsoft.com/office/drawing/2014/chart" uri="{C3380CC4-5D6E-409C-BE32-E72D297353CC}">
              <c16:uniqueId val="{00000005-120E-4BC1-97E2-C74799AD12A9}"/>
            </c:ext>
          </c:extLst>
        </c:ser>
        <c:ser>
          <c:idx val="6"/>
          <c:order val="6"/>
          <c:tx>
            <c:strRef>
              <c:f>AB...pivot!$N$3:$N$5</c:f>
              <c:strCache>
                <c:ptCount val="1"/>
                <c:pt idx="0">
                  <c:v>FRA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AB...pivot!$N$6:$N$15</c:f>
              <c:numCache>
                <c:formatCode>General</c:formatCode>
                <c:ptCount val="9"/>
                <c:pt idx="0">
                  <c:v>-57.485755439277554</c:v>
                </c:pt>
                <c:pt idx="1">
                  <c:v>-51.632955943861901</c:v>
                </c:pt>
                <c:pt idx="2">
                  <c:v>-48.144944594775978</c:v>
                </c:pt>
                <c:pt idx="3">
                  <c:v>-38.302060324788783</c:v>
                </c:pt>
                <c:pt idx="4">
                  <c:v>-64.182243377053311</c:v>
                </c:pt>
                <c:pt idx="5">
                  <c:v>-30.135542975356081</c:v>
                </c:pt>
                <c:pt idx="6">
                  <c:v>-30.571508820838901</c:v>
                </c:pt>
                <c:pt idx="7">
                  <c:v>-31.407852950515277</c:v>
                </c:pt>
                <c:pt idx="8">
                  <c:v>-55.048713197279781</c:v>
                </c:pt>
              </c:numCache>
            </c:numRef>
          </c:val>
          <c:smooth val="0"/>
          <c:extLst>
            <c:ext xmlns:c16="http://schemas.microsoft.com/office/drawing/2014/chart" uri="{C3380CC4-5D6E-409C-BE32-E72D297353CC}">
              <c16:uniqueId val="{00000006-120E-4BC1-97E2-C74799AD12A9}"/>
            </c:ext>
          </c:extLst>
        </c:ser>
        <c:ser>
          <c:idx val="7"/>
          <c:order val="7"/>
          <c:tx>
            <c:strRef>
              <c:f>AB...pivot!$P$3:$P$5</c:f>
              <c:strCache>
                <c:ptCount val="1"/>
                <c:pt idx="0">
                  <c:v>IND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AB...pivot!$P$6:$P$15</c:f>
              <c:numCache>
                <c:formatCode>General</c:formatCode>
                <c:ptCount val="9"/>
                <c:pt idx="0">
                  <c:v>-89.265908231158846</c:v>
                </c:pt>
                <c:pt idx="1">
                  <c:v>-56.857231487804789</c:v>
                </c:pt>
                <c:pt idx="2">
                  <c:v>-28.836548647264664</c:v>
                </c:pt>
                <c:pt idx="3">
                  <c:v>7.2670629645550946</c:v>
                </c:pt>
                <c:pt idx="4">
                  <c:v>-110.94649835699347</c:v>
                </c:pt>
                <c:pt idx="5">
                  <c:v>50.726737860188038</c:v>
                </c:pt>
                <c:pt idx="6">
                  <c:v>100.052509415088</c:v>
                </c:pt>
                <c:pt idx="7">
                  <c:v>157.19952289313918</c:v>
                </c:pt>
                <c:pt idx="8">
                  <c:v>177.84575561156691</c:v>
                </c:pt>
              </c:numCache>
            </c:numRef>
          </c:val>
          <c:smooth val="0"/>
          <c:extLst>
            <c:ext xmlns:c16="http://schemas.microsoft.com/office/drawing/2014/chart" uri="{C3380CC4-5D6E-409C-BE32-E72D297353CC}">
              <c16:uniqueId val="{00000007-120E-4BC1-97E2-C74799AD12A9}"/>
            </c:ext>
          </c:extLst>
        </c:ser>
        <c:ser>
          <c:idx val="8"/>
          <c:order val="8"/>
          <c:tx>
            <c:strRef>
              <c:f>AB...pivot!$R$3:$R$5</c:f>
              <c:strCache>
                <c:ptCount val="1"/>
                <c:pt idx="0">
                  <c:v>OEC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AB...pivot!$R$6:$R$15</c:f>
              <c:numCache>
                <c:formatCode>General</c:formatCode>
                <c:ptCount val="9"/>
                <c:pt idx="0">
                  <c:v>141.13859280534857</c:v>
                </c:pt>
                <c:pt idx="1">
                  <c:v>143.81177279262943</c:v>
                </c:pt>
                <c:pt idx="2">
                  <c:v>126.4240535783548</c:v>
                </c:pt>
                <c:pt idx="3">
                  <c:v>99.629746232517249</c:v>
                </c:pt>
                <c:pt idx="4">
                  <c:v>132.57082894732739</c:v>
                </c:pt>
                <c:pt idx="5">
                  <c:v>67.273929568407851</c:v>
                </c:pt>
                <c:pt idx="6">
                  <c:v>25.666753267140592</c:v>
                </c:pt>
                <c:pt idx="7">
                  <c:v>-20.77749791997752</c:v>
                </c:pt>
                <c:pt idx="8">
                  <c:v>-126.20374807262201</c:v>
                </c:pt>
              </c:numCache>
            </c:numRef>
          </c:val>
          <c:smooth val="0"/>
          <c:extLst>
            <c:ext xmlns:c16="http://schemas.microsoft.com/office/drawing/2014/chart" uri="{C3380CC4-5D6E-409C-BE32-E72D297353CC}">
              <c16:uniqueId val="{00000008-120E-4BC1-97E2-C74799AD12A9}"/>
            </c:ext>
          </c:extLst>
        </c:ser>
        <c:ser>
          <c:idx val="9"/>
          <c:order val="9"/>
          <c:tx>
            <c:strRef>
              <c:f>AB...pivot!$T$3:$T$5</c:f>
              <c:strCache>
                <c:ptCount val="1"/>
                <c:pt idx="0">
                  <c:v>ROW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AB...pivot!$T$6:$T$15</c:f>
              <c:numCache>
                <c:formatCode>General</c:formatCode>
                <c:ptCount val="9"/>
                <c:pt idx="0">
                  <c:v>25.629315694984641</c:v>
                </c:pt>
                <c:pt idx="1">
                  <c:v>40.722280780828136</c:v>
                </c:pt>
                <c:pt idx="2">
                  <c:v>70.413655043370682</c:v>
                </c:pt>
                <c:pt idx="3">
                  <c:v>117.32979223987425</c:v>
                </c:pt>
                <c:pt idx="4">
                  <c:v>27.503279550542658</c:v>
                </c:pt>
                <c:pt idx="5">
                  <c:v>170.54770800534777</c:v>
                </c:pt>
                <c:pt idx="6">
                  <c:v>233.80143403817169</c:v>
                </c:pt>
                <c:pt idx="7">
                  <c:v>306.64789354546815</c:v>
                </c:pt>
                <c:pt idx="8">
                  <c:v>361.93524081288348</c:v>
                </c:pt>
              </c:numCache>
            </c:numRef>
          </c:val>
          <c:smooth val="0"/>
          <c:extLst>
            <c:ext xmlns:c16="http://schemas.microsoft.com/office/drawing/2014/chart" uri="{C3380CC4-5D6E-409C-BE32-E72D297353CC}">
              <c16:uniqueId val="{00000009-120E-4BC1-97E2-C74799AD12A9}"/>
            </c:ext>
          </c:extLst>
        </c:ser>
        <c:ser>
          <c:idx val="10"/>
          <c:order val="10"/>
          <c:tx>
            <c:strRef>
              <c:f>AB...pivot!$V$3:$V$5</c:f>
              <c:strCache>
                <c:ptCount val="1"/>
                <c:pt idx="0">
                  <c:v>RSA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AB...pivot!$V$6:$V$15</c:f>
              <c:numCache>
                <c:formatCode>General</c:formatCode>
                <c:ptCount val="9"/>
                <c:pt idx="0">
                  <c:v>-1.930095778088825E-2</c:v>
                </c:pt>
                <c:pt idx="1">
                  <c:v>2.3078165027092226</c:v>
                </c:pt>
                <c:pt idx="2">
                  <c:v>4.6835575958093401</c:v>
                </c:pt>
                <c:pt idx="3">
                  <c:v>6.571199674488037</c:v>
                </c:pt>
                <c:pt idx="4">
                  <c:v>-2.0604196597557332</c:v>
                </c:pt>
                <c:pt idx="5">
                  <c:v>8.7352755284264028</c:v>
                </c:pt>
                <c:pt idx="6">
                  <c:v>11.173542787894457</c:v>
                </c:pt>
                <c:pt idx="7">
                  <c:v>14.560850912084728</c:v>
                </c:pt>
                <c:pt idx="8">
                  <c:v>15.667351375053242</c:v>
                </c:pt>
              </c:numCache>
            </c:numRef>
          </c:val>
          <c:smooth val="0"/>
          <c:extLst>
            <c:ext xmlns:c16="http://schemas.microsoft.com/office/drawing/2014/chart" uri="{C3380CC4-5D6E-409C-BE32-E72D297353CC}">
              <c16:uniqueId val="{0000000A-120E-4BC1-97E2-C74799AD12A9}"/>
            </c:ext>
          </c:extLst>
        </c:ser>
        <c:ser>
          <c:idx val="11"/>
          <c:order val="11"/>
          <c:tx>
            <c:strRef>
              <c:f>AB...pivot!$X$3:$X$5</c:f>
              <c:strCache>
                <c:ptCount val="1"/>
                <c:pt idx="0">
                  <c:v>RUS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AB...pivot!$X$6:$X$15</c:f>
              <c:numCache>
                <c:formatCode>General</c:formatCode>
                <c:ptCount val="9"/>
                <c:pt idx="0">
                  <c:v>16.075086126019901</c:v>
                </c:pt>
                <c:pt idx="1">
                  <c:v>-18.53767785590443</c:v>
                </c:pt>
                <c:pt idx="2">
                  <c:v>-21.052806970756691</c:v>
                </c:pt>
                <c:pt idx="3">
                  <c:v>-21.292571320369106</c:v>
                </c:pt>
                <c:pt idx="4">
                  <c:v>49.361571749493393</c:v>
                </c:pt>
                <c:pt idx="5">
                  <c:v>-14.295118236763386</c:v>
                </c:pt>
                <c:pt idx="6">
                  <c:v>-3.2022402585538998</c:v>
                </c:pt>
                <c:pt idx="7">
                  <c:v>8.0612812355154375</c:v>
                </c:pt>
                <c:pt idx="8">
                  <c:v>97.487148243069882</c:v>
                </c:pt>
              </c:numCache>
            </c:numRef>
          </c:val>
          <c:smooth val="0"/>
          <c:extLst>
            <c:ext xmlns:c16="http://schemas.microsoft.com/office/drawing/2014/chart" uri="{C3380CC4-5D6E-409C-BE32-E72D297353CC}">
              <c16:uniqueId val="{0000000B-120E-4BC1-97E2-C74799AD12A9}"/>
            </c:ext>
          </c:extLst>
        </c:ser>
        <c:ser>
          <c:idx val="12"/>
          <c:order val="12"/>
          <c:tx>
            <c:strRef>
              <c:f>AB...pivot!$Z$3:$Z$5</c:f>
              <c:strCache>
                <c:ptCount val="1"/>
                <c:pt idx="0">
                  <c:v>USA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AB...pivot!$Z$6:$Z$15</c:f>
              <c:numCache>
                <c:formatCode>General</c:formatCode>
                <c:ptCount val="9"/>
                <c:pt idx="0">
                  <c:v>-449.56806077387455</c:v>
                </c:pt>
                <c:pt idx="1">
                  <c:v>-411.63542824989651</c:v>
                </c:pt>
                <c:pt idx="2">
                  <c:v>-407.03906660131094</c:v>
                </c:pt>
                <c:pt idx="3">
                  <c:v>-410.07634231741952</c:v>
                </c:pt>
                <c:pt idx="4">
                  <c:v>-499.37469219278091</c:v>
                </c:pt>
                <c:pt idx="5">
                  <c:v>-445.79261300266518</c:v>
                </c:pt>
                <c:pt idx="6">
                  <c:v>-461.56377218796928</c:v>
                </c:pt>
                <c:pt idx="7">
                  <c:v>-478.96896513965481</c:v>
                </c:pt>
                <c:pt idx="8">
                  <c:v>-536.13429609765967</c:v>
                </c:pt>
              </c:numCache>
            </c:numRef>
          </c:val>
          <c:smooth val="0"/>
          <c:extLst>
            <c:ext xmlns:c16="http://schemas.microsoft.com/office/drawing/2014/chart" uri="{C3380CC4-5D6E-409C-BE32-E72D297353CC}">
              <c16:uniqueId val="{0000000C-120E-4BC1-97E2-C74799AD12A9}"/>
            </c:ext>
          </c:extLst>
        </c:ser>
        <c:ser>
          <c:idx val="13"/>
          <c:order val="13"/>
          <c:tx>
            <c:strRef>
              <c:f>AB...pivot!$AB$3:$AB$5</c:f>
              <c:strCache>
                <c:ptCount val="1"/>
                <c:pt idx="0">
                  <c:v>World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AB...pivot!$AB$6:$AB$15</c:f>
              <c:numCache>
                <c:formatCode>General</c:formatCode>
                <c:ptCount val="9"/>
                <c:pt idx="0">
                  <c:v>0</c:v>
                </c:pt>
                <c:pt idx="1">
                  <c:v>0</c:v>
                </c:pt>
                <c:pt idx="2">
                  <c:v>0</c:v>
                </c:pt>
                <c:pt idx="3">
                  <c:v>0</c:v>
                </c:pt>
                <c:pt idx="4">
                  <c:v>0</c:v>
                </c:pt>
                <c:pt idx="5">
                  <c:v>0</c:v>
                </c:pt>
                <c:pt idx="6">
                  <c:v>0</c:v>
                </c:pt>
                <c:pt idx="7">
                  <c:v>0</c:v>
                </c:pt>
                <c:pt idx="8">
                  <c:v>0</c:v>
                </c:pt>
              </c:numCache>
            </c:numRef>
          </c:val>
          <c:smooth val="0"/>
          <c:extLst>
            <c:ext xmlns:c16="http://schemas.microsoft.com/office/drawing/2014/chart" uri="{C3380CC4-5D6E-409C-BE32-E72D297353CC}">
              <c16:uniqueId val="{0000000D-120E-4BC1-97E2-C74799AD12A9}"/>
            </c:ext>
          </c:extLst>
        </c:ser>
        <c:ser>
          <c:idx val="14"/>
          <c:order val="14"/>
          <c:tx>
            <c:strRef>
              <c:f>AB...pivot!$AD$3:$AD$5</c:f>
              <c:strCache>
                <c:ptCount val="1"/>
                <c:pt idx="0">
                  <c:v>ITA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AB...pivot!$AD$6:$AD$15</c:f>
              <c:numCache>
                <c:formatCode>General</c:formatCode>
                <c:ptCount val="9"/>
                <c:pt idx="0">
                  <c:v>-22.028165072001322</c:v>
                </c:pt>
                <c:pt idx="1">
                  <c:v>-16.941286298808421</c:v>
                </c:pt>
                <c:pt idx="2">
                  <c:v>-17.621695628722883</c:v>
                </c:pt>
                <c:pt idx="3">
                  <c:v>-20.223247466738677</c:v>
                </c:pt>
                <c:pt idx="4">
                  <c:v>-28.273482690898419</c:v>
                </c:pt>
                <c:pt idx="5">
                  <c:v>-29.199579679408298</c:v>
                </c:pt>
                <c:pt idx="6">
                  <c:v>-50.799688647449301</c:v>
                </c:pt>
                <c:pt idx="7">
                  <c:v>-77.933678582540495</c:v>
                </c:pt>
                <c:pt idx="8">
                  <c:v>-116.20301863973629</c:v>
                </c:pt>
              </c:numCache>
            </c:numRef>
          </c:val>
          <c:smooth val="0"/>
          <c:extLst>
            <c:ext xmlns:c16="http://schemas.microsoft.com/office/drawing/2014/chart" uri="{C3380CC4-5D6E-409C-BE32-E72D297353CC}">
              <c16:uniqueId val="{0000000E-120E-4BC1-97E2-C74799AD12A9}"/>
            </c:ext>
          </c:extLst>
        </c:ser>
        <c:ser>
          <c:idx val="15"/>
          <c:order val="15"/>
          <c:tx>
            <c:strRef>
              <c:f>AB...pivot!$AF$3:$AF$5</c:f>
              <c:strCache>
                <c:ptCount val="1"/>
                <c:pt idx="0">
                  <c:v>POL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AB...pivot!$AF$6:$AF$15</c:f>
              <c:numCache>
                <c:formatCode>General</c:formatCode>
                <c:ptCount val="9"/>
                <c:pt idx="0">
                  <c:v>-19.317757269468331</c:v>
                </c:pt>
                <c:pt idx="1">
                  <c:v>-17.759266575506317</c:v>
                </c:pt>
                <c:pt idx="2">
                  <c:v>-22.528578641462779</c:v>
                </c:pt>
                <c:pt idx="3">
                  <c:v>-31.152901143300877</c:v>
                </c:pt>
                <c:pt idx="4">
                  <c:v>-21.639174829193191</c:v>
                </c:pt>
                <c:pt idx="5">
                  <c:v>-40.654436063332241</c:v>
                </c:pt>
                <c:pt idx="6">
                  <c:v>-49.379057264408047</c:v>
                </c:pt>
                <c:pt idx="7">
                  <c:v>-56.032306554414816</c:v>
                </c:pt>
                <c:pt idx="8">
                  <c:v>-63.733108593737185</c:v>
                </c:pt>
              </c:numCache>
            </c:numRef>
          </c:val>
          <c:smooth val="0"/>
          <c:extLst>
            <c:ext xmlns:c16="http://schemas.microsoft.com/office/drawing/2014/chart" uri="{C3380CC4-5D6E-409C-BE32-E72D297353CC}">
              <c16:uniqueId val="{0000000F-120E-4BC1-97E2-C74799AD12A9}"/>
            </c:ext>
          </c:extLst>
        </c:ser>
        <c:ser>
          <c:idx val="16"/>
          <c:order val="16"/>
          <c:tx>
            <c:strRef>
              <c:f>AB...pivot!$AH$3:$AH$5</c:f>
              <c:strCache>
                <c:ptCount val="1"/>
                <c:pt idx="0">
                  <c:v>ESP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AB...pivot!$AH$6:$AH$15</c:f>
              <c:numCache>
                <c:formatCode>General</c:formatCode>
                <c:ptCount val="9"/>
                <c:pt idx="0">
                  <c:v>-38.076955373332311</c:v>
                </c:pt>
                <c:pt idx="1">
                  <c:v>-35.205371157781805</c:v>
                </c:pt>
                <c:pt idx="2">
                  <c:v>-34.290968581262732</c:v>
                </c:pt>
                <c:pt idx="3">
                  <c:v>-41.278162012031814</c:v>
                </c:pt>
                <c:pt idx="4">
                  <c:v>-42.903905093777901</c:v>
                </c:pt>
                <c:pt idx="5">
                  <c:v>-51.849336115560519</c:v>
                </c:pt>
                <c:pt idx="6">
                  <c:v>-65.3189160530941</c:v>
                </c:pt>
                <c:pt idx="7">
                  <c:v>-81.484905554275088</c:v>
                </c:pt>
                <c:pt idx="8">
                  <c:v>-114.35992253241106</c:v>
                </c:pt>
              </c:numCache>
            </c:numRef>
          </c:val>
          <c:smooth val="0"/>
          <c:extLst>
            <c:ext xmlns:c16="http://schemas.microsoft.com/office/drawing/2014/chart" uri="{C3380CC4-5D6E-409C-BE32-E72D297353CC}">
              <c16:uniqueId val="{00000010-120E-4BC1-97E2-C74799AD12A9}"/>
            </c:ext>
          </c:extLst>
        </c:ser>
        <c:ser>
          <c:idx val="17"/>
          <c:order val="17"/>
          <c:tx>
            <c:strRef>
              <c:f>AB...pivot!$AJ$3:$AJ$5</c:f>
              <c:strCache>
                <c:ptCount val="1"/>
                <c:pt idx="0">
                  <c:v>UKI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AB...pivot!$AJ$6:$AJ$15</c:f>
              <c:numCache>
                <c:formatCode>General</c:formatCode>
                <c:ptCount val="9"/>
                <c:pt idx="0">
                  <c:v>-115.53023960134061</c:v>
                </c:pt>
                <c:pt idx="1">
                  <c:v>-114.21743366261174</c:v>
                </c:pt>
                <c:pt idx="2">
                  <c:v>-117.71289893735462</c:v>
                </c:pt>
                <c:pt idx="3">
                  <c:v>-123.14001113177227</c:v>
                </c:pt>
                <c:pt idx="4">
                  <c:v>-119.52490746629735</c:v>
                </c:pt>
                <c:pt idx="5">
                  <c:v>-131.50625732254292</c:v>
                </c:pt>
                <c:pt idx="6">
                  <c:v>-140.9584036843282</c:v>
                </c:pt>
                <c:pt idx="7">
                  <c:v>-150.87023910888894</c:v>
                </c:pt>
                <c:pt idx="8">
                  <c:v>-174.32641797965465</c:v>
                </c:pt>
              </c:numCache>
            </c:numRef>
          </c:val>
          <c:smooth val="0"/>
          <c:extLst>
            <c:ext xmlns:c16="http://schemas.microsoft.com/office/drawing/2014/chart" uri="{C3380CC4-5D6E-409C-BE32-E72D297353CC}">
              <c16:uniqueId val="{00000011-120E-4BC1-97E2-C74799AD12A9}"/>
            </c:ext>
          </c:extLst>
        </c:ser>
        <c:ser>
          <c:idx val="18"/>
          <c:order val="18"/>
          <c:tx>
            <c:strRef>
              <c:f>AB...pivot!$AL$3:$AL$5</c:f>
              <c:strCache>
                <c:ptCount val="1"/>
                <c:pt idx="0">
                  <c:v>BNL - total</c:v>
                </c:pt>
              </c:strCache>
            </c:strRef>
          </c:tx>
          <c:marker>
            <c:symbol val="none"/>
          </c:marker>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AB...pivot!$AL$6:$AL$15</c:f>
              <c:numCache>
                <c:formatCode>General</c:formatCode>
                <c:ptCount val="9"/>
                <c:pt idx="0">
                  <c:v>-11.944597143095336</c:v>
                </c:pt>
                <c:pt idx="1">
                  <c:v>-17.641959992173344</c:v>
                </c:pt>
                <c:pt idx="2">
                  <c:v>-27.615463193025722</c:v>
                </c:pt>
                <c:pt idx="3">
                  <c:v>-38.128885812215302</c:v>
                </c:pt>
                <c:pt idx="4">
                  <c:v>-10.326163968014317</c:v>
                </c:pt>
                <c:pt idx="5">
                  <c:v>-52.18612037558961</c:v>
                </c:pt>
                <c:pt idx="6">
                  <c:v>-68.957864324609176</c:v>
                </c:pt>
                <c:pt idx="7">
                  <c:v>-86.000335634793885</c:v>
                </c:pt>
                <c:pt idx="8">
                  <c:v>-110.9038858992146</c:v>
                </c:pt>
              </c:numCache>
            </c:numRef>
          </c:val>
          <c:smooth val="0"/>
          <c:extLst>
            <c:ext xmlns:c16="http://schemas.microsoft.com/office/drawing/2014/chart" uri="{C3380CC4-5D6E-409C-BE32-E72D297353CC}">
              <c16:uniqueId val="{00000012-120E-4BC1-97E2-C74799AD12A9}"/>
            </c:ext>
          </c:extLst>
        </c:ser>
        <c:ser>
          <c:idx val="19"/>
          <c:order val="19"/>
          <c:tx>
            <c:strRef>
              <c:f>AB...pivot!$AN$3:$AN$5</c:f>
              <c:strCache>
                <c:ptCount val="1"/>
                <c:pt idx="0">
                  <c:v>OPA - total</c:v>
                </c:pt>
              </c:strCache>
            </c:strRef>
          </c:tx>
          <c:cat>
            <c:strRef>
              <c:f>AB...pivot!$A$6:$A$15</c:f>
              <c:strCache>
                <c:ptCount val="9"/>
                <c:pt idx="0">
                  <c:v>2015</c:v>
                </c:pt>
                <c:pt idx="1">
                  <c:v>2020</c:v>
                </c:pt>
                <c:pt idx="2">
                  <c:v>2025</c:v>
                </c:pt>
                <c:pt idx="3">
                  <c:v>2030</c:v>
                </c:pt>
                <c:pt idx="4">
                  <c:v>2011</c:v>
                </c:pt>
                <c:pt idx="5">
                  <c:v>2035</c:v>
                </c:pt>
                <c:pt idx="6">
                  <c:v>2040</c:v>
                </c:pt>
                <c:pt idx="7">
                  <c:v>2045</c:v>
                </c:pt>
                <c:pt idx="8">
                  <c:v>2050</c:v>
                </c:pt>
              </c:strCache>
            </c:strRef>
          </c:cat>
          <c:val>
            <c:numRef>
              <c:f>AB...pivot!$AN$6:$AN$15</c:f>
              <c:numCache>
                <c:formatCode>General</c:formatCode>
                <c:ptCount val="9"/>
                <c:pt idx="0">
                  <c:v>237.81940719910358</c:v>
                </c:pt>
                <c:pt idx="1">
                  <c:v>129.01756514560546</c:v>
                </c:pt>
                <c:pt idx="2">
                  <c:v>81.680869799235481</c:v>
                </c:pt>
                <c:pt idx="3">
                  <c:v>39.926774501843866</c:v>
                </c:pt>
                <c:pt idx="4">
                  <c:v>341.79226234643079</c:v>
                </c:pt>
                <c:pt idx="5">
                  <c:v>2.4391112271884765</c:v>
                </c:pt>
                <c:pt idx="6">
                  <c:v>-32.916032684050052</c:v>
                </c:pt>
                <c:pt idx="7">
                  <c:v>-82.322183520654534</c:v>
                </c:pt>
                <c:pt idx="8">
                  <c:v>62.013142490067423</c:v>
                </c:pt>
              </c:numCache>
            </c:numRef>
          </c:val>
          <c:smooth val="0"/>
          <c:extLst>
            <c:ext xmlns:c16="http://schemas.microsoft.com/office/drawing/2014/chart" uri="{C3380CC4-5D6E-409C-BE32-E72D297353CC}">
              <c16:uniqueId val="{00000000-0B4F-4E43-BC11-5CA019ED2948}"/>
            </c:ext>
          </c:extLst>
        </c:ser>
        <c:dLbls>
          <c:showLegendKey val="0"/>
          <c:showVal val="0"/>
          <c:showCatName val="0"/>
          <c:showSerName val="0"/>
          <c:showPercent val="0"/>
          <c:showBubbleSize val="0"/>
        </c:dLbls>
        <c:marker val="1"/>
        <c:smooth val="0"/>
        <c:axId val="182548992"/>
        <c:axId val="181941888"/>
      </c:lineChart>
      <c:catAx>
        <c:axId val="182548992"/>
        <c:scaling>
          <c:orientation val="minMax"/>
        </c:scaling>
        <c:delete val="0"/>
        <c:axPos val="b"/>
        <c:numFmt formatCode="General" sourceLinked="0"/>
        <c:majorTickMark val="out"/>
        <c:minorTickMark val="none"/>
        <c:tickLblPos val="nextTo"/>
        <c:crossAx val="181941888"/>
        <c:crosses val="autoZero"/>
        <c:auto val="1"/>
        <c:lblAlgn val="ctr"/>
        <c:lblOffset val="100"/>
        <c:noMultiLvlLbl val="0"/>
      </c:catAx>
      <c:valAx>
        <c:axId val="181941888"/>
        <c:scaling>
          <c:orientation val="minMax"/>
        </c:scaling>
        <c:delete val="0"/>
        <c:axPos val="l"/>
        <c:majorGridlines/>
        <c:numFmt formatCode="General" sourceLinked="1"/>
        <c:majorTickMark val="out"/>
        <c:minorTickMark val="none"/>
        <c:tickLblPos val="nextTo"/>
        <c:crossAx val="182548992"/>
        <c:crosses val="autoZero"/>
        <c:crossBetween val="between"/>
      </c:valAx>
    </c:plotArea>
    <c:legend>
      <c:legendPos val="r"/>
      <c:layout>
        <c:manualLayout>
          <c:xMode val="edge"/>
          <c:yMode val="edge"/>
          <c:x val="0.83722199979239886"/>
          <c:y val="1.968663458820363E-2"/>
          <c:w val="0.15367276124382756"/>
          <c:h val="0.68640500517443137"/>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[report_pivot_dias_EUTRADE.xlsx]EX...pivot!PivotTable3</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s>
    <c:plotArea>
      <c:layout>
        <c:manualLayout>
          <c:layoutTarget val="inner"/>
          <c:xMode val="edge"/>
          <c:yMode val="edge"/>
          <c:x val="5.6440485922866199E-2"/>
          <c:y val="0.10242801739334823"/>
          <c:w val="0.72783070149018259"/>
          <c:h val="0.74887818127211714"/>
        </c:manualLayout>
      </c:layout>
      <c:lineChart>
        <c:grouping val="standard"/>
        <c:varyColors val="0"/>
        <c:ser>
          <c:idx val="0"/>
          <c:order val="0"/>
          <c:tx>
            <c:strRef>
              <c:f>EX...pivot!$B$3:$B$5</c:f>
              <c:strCache>
                <c:ptCount val="1"/>
                <c:pt idx="0">
                  <c:v>BRZ - AGR</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EX...pivot!$B$6:$B$15</c:f>
              <c:numCache>
                <c:formatCode>General</c:formatCode>
                <c:ptCount val="9"/>
                <c:pt idx="0">
                  <c:v>24.574360690560017</c:v>
                </c:pt>
                <c:pt idx="1">
                  <c:v>24.409691392536686</c:v>
                </c:pt>
                <c:pt idx="2">
                  <c:v>25.562262391742973</c:v>
                </c:pt>
                <c:pt idx="3">
                  <c:v>26.818102655529131</c:v>
                </c:pt>
                <c:pt idx="4">
                  <c:v>25.638014773401476</c:v>
                </c:pt>
                <c:pt idx="5">
                  <c:v>28.772731743530354</c:v>
                </c:pt>
                <c:pt idx="6">
                  <c:v>30.964383511598843</c:v>
                </c:pt>
                <c:pt idx="7">
                  <c:v>33.15167192822873</c:v>
                </c:pt>
                <c:pt idx="8">
                  <c:v>35.147278638885354</c:v>
                </c:pt>
              </c:numCache>
            </c:numRef>
          </c:val>
          <c:smooth val="0"/>
          <c:extLst>
            <c:ext xmlns:c16="http://schemas.microsoft.com/office/drawing/2014/chart" uri="{C3380CC4-5D6E-409C-BE32-E72D297353CC}">
              <c16:uniqueId val="{00000000-72EC-4887-BD82-9D69E72C3D59}"/>
            </c:ext>
          </c:extLst>
        </c:ser>
        <c:ser>
          <c:idx val="1"/>
          <c:order val="1"/>
          <c:tx>
            <c:strRef>
              <c:f>EX...pivot!$C$3:$C$5</c:f>
              <c:strCache>
                <c:ptCount val="1"/>
                <c:pt idx="0">
                  <c:v>BRZ - CHM</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EX...pivot!$C$6:$C$15</c:f>
              <c:numCache>
                <c:formatCode>General</c:formatCode>
                <c:ptCount val="9"/>
                <c:pt idx="0">
                  <c:v>12.990535922416401</c:v>
                </c:pt>
                <c:pt idx="1">
                  <c:v>15.009405928123225</c:v>
                </c:pt>
                <c:pt idx="2">
                  <c:v>16.622417900699485</c:v>
                </c:pt>
                <c:pt idx="3">
                  <c:v>18.411725587856324</c:v>
                </c:pt>
                <c:pt idx="4">
                  <c:v>11.733547852007709</c:v>
                </c:pt>
                <c:pt idx="5">
                  <c:v>20.293415565610836</c:v>
                </c:pt>
                <c:pt idx="6">
                  <c:v>22.150603612554299</c:v>
                </c:pt>
                <c:pt idx="7">
                  <c:v>24.055718350418488</c:v>
                </c:pt>
                <c:pt idx="8">
                  <c:v>24.692359281097197</c:v>
                </c:pt>
              </c:numCache>
            </c:numRef>
          </c:val>
          <c:smooth val="0"/>
          <c:extLst>
            <c:ext xmlns:c16="http://schemas.microsoft.com/office/drawing/2014/chart" uri="{C3380CC4-5D6E-409C-BE32-E72D297353CC}">
              <c16:uniqueId val="{00000000-A44A-4634-BAAD-3A5D62AC7D6D}"/>
            </c:ext>
          </c:extLst>
        </c:ser>
        <c:ser>
          <c:idx val="2"/>
          <c:order val="2"/>
          <c:tx>
            <c:strRef>
              <c:f>EX...pivot!$D$3:$D$5</c:f>
              <c:strCache>
                <c:ptCount val="1"/>
                <c:pt idx="0">
                  <c:v>BRZ - CRU</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EX...pivot!$D$6:$D$15</c:f>
              <c:numCache>
                <c:formatCode>General</c:formatCode>
                <c:ptCount val="9"/>
                <c:pt idx="0">
                  <c:v>8.1080649407948897</c:v>
                </c:pt>
                <c:pt idx="1">
                  <c:v>8.2212335945405588</c:v>
                </c:pt>
                <c:pt idx="2">
                  <c:v>8.4484750993490145</c:v>
                </c:pt>
                <c:pt idx="3">
                  <c:v>8.4812049191737344</c:v>
                </c:pt>
                <c:pt idx="4">
                  <c:v>8.4844625159064151</c:v>
                </c:pt>
                <c:pt idx="5">
                  <c:v>8.6031379721277439</c:v>
                </c:pt>
                <c:pt idx="6">
                  <c:v>8.7156494424212454</c:v>
                </c:pt>
                <c:pt idx="7">
                  <c:v>8.8695415879589969</c:v>
                </c:pt>
                <c:pt idx="8">
                  <c:v>9.7630927034411243</c:v>
                </c:pt>
              </c:numCache>
            </c:numRef>
          </c:val>
          <c:smooth val="0"/>
          <c:extLst>
            <c:ext xmlns:c16="http://schemas.microsoft.com/office/drawing/2014/chart" uri="{C3380CC4-5D6E-409C-BE32-E72D297353CC}">
              <c16:uniqueId val="{00000001-A44A-4634-BAAD-3A5D62AC7D6D}"/>
            </c:ext>
          </c:extLst>
        </c:ser>
        <c:ser>
          <c:idx val="3"/>
          <c:order val="3"/>
          <c:tx>
            <c:strRef>
              <c:f>EX...pivot!$E$3:$E$5</c:f>
              <c:strCache>
                <c:ptCount val="1"/>
                <c:pt idx="0">
                  <c:v>BRZ - ele</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EX...pivot!$E$6:$E$15</c:f>
              <c:numCache>
                <c:formatCode>General</c:formatCode>
                <c:ptCount val="9"/>
                <c:pt idx="0">
                  <c:v>0.12538638735110597</c:v>
                </c:pt>
                <c:pt idx="1">
                  <c:v>0.16780018050045331</c:v>
                </c:pt>
                <c:pt idx="2">
                  <c:v>7.9390524393435191E-2</c:v>
                </c:pt>
                <c:pt idx="3">
                  <c:v>0.1120107630895171</c:v>
                </c:pt>
                <c:pt idx="4">
                  <c:v>0.12640720996103408</c:v>
                </c:pt>
                <c:pt idx="5">
                  <c:v>0.12729520710986911</c:v>
                </c:pt>
                <c:pt idx="6">
                  <c:v>0.1496134036428873</c:v>
                </c:pt>
                <c:pt idx="7">
                  <c:v>0.15494696557133653</c:v>
                </c:pt>
                <c:pt idx="8">
                  <c:v>0.11863965349438926</c:v>
                </c:pt>
              </c:numCache>
            </c:numRef>
          </c:val>
          <c:smooth val="0"/>
          <c:extLst>
            <c:ext xmlns:c16="http://schemas.microsoft.com/office/drawing/2014/chart" uri="{C3380CC4-5D6E-409C-BE32-E72D297353CC}">
              <c16:uniqueId val="{00000002-A44A-4634-BAAD-3A5D62AC7D6D}"/>
            </c:ext>
          </c:extLst>
        </c:ser>
        <c:ser>
          <c:idx val="4"/>
          <c:order val="4"/>
          <c:tx>
            <c:strRef>
              <c:f>EX...pivot!$F$3:$F$5</c:f>
              <c:strCache>
                <c:ptCount val="1"/>
                <c:pt idx="0">
                  <c:v>BRZ - FOT</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EX...pivot!$F$6:$F$15</c:f>
              <c:numCache>
                <c:formatCode>General</c:formatCode>
                <c:ptCount val="9"/>
                <c:pt idx="0">
                  <c:v>34.796013416848808</c:v>
                </c:pt>
                <c:pt idx="1">
                  <c:v>38.942359368617481</c:v>
                </c:pt>
                <c:pt idx="2">
                  <c:v>44.51447937923399</c:v>
                </c:pt>
                <c:pt idx="3">
                  <c:v>49.421237048671671</c:v>
                </c:pt>
                <c:pt idx="4">
                  <c:v>31.595772933035711</c:v>
                </c:pt>
                <c:pt idx="5">
                  <c:v>55.222227986550109</c:v>
                </c:pt>
                <c:pt idx="6">
                  <c:v>61.334350897149051</c:v>
                </c:pt>
                <c:pt idx="7">
                  <c:v>67.652522913858505</c:v>
                </c:pt>
                <c:pt idx="8">
                  <c:v>74.511281161280365</c:v>
                </c:pt>
              </c:numCache>
            </c:numRef>
          </c:val>
          <c:smooth val="0"/>
          <c:extLst>
            <c:ext xmlns:c16="http://schemas.microsoft.com/office/drawing/2014/chart" uri="{C3380CC4-5D6E-409C-BE32-E72D297353CC}">
              <c16:uniqueId val="{00000003-A44A-4634-BAAD-3A5D62AC7D6D}"/>
            </c:ext>
          </c:extLst>
        </c:ser>
        <c:ser>
          <c:idx val="5"/>
          <c:order val="5"/>
          <c:tx>
            <c:strRef>
              <c:f>EX...pivot!$G$3:$G$5</c:f>
              <c:strCache>
                <c:ptCount val="1"/>
                <c:pt idx="0">
                  <c:v>BRZ - IRS</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EX...pivot!$G$6:$G$15</c:f>
              <c:numCache>
                <c:formatCode>General</c:formatCode>
                <c:ptCount val="9"/>
                <c:pt idx="0">
                  <c:v>7.5559059980282317</c:v>
                </c:pt>
                <c:pt idx="1">
                  <c:v>8.0882649143090184</c:v>
                </c:pt>
                <c:pt idx="2">
                  <c:v>8.2690943417991267</c:v>
                </c:pt>
                <c:pt idx="3">
                  <c:v>8.9300751019994511</c:v>
                </c:pt>
                <c:pt idx="4">
                  <c:v>7.3953599904640672</c:v>
                </c:pt>
                <c:pt idx="5">
                  <c:v>9.6137380059316175</c:v>
                </c:pt>
                <c:pt idx="6">
                  <c:v>10.369751869234367</c:v>
                </c:pt>
                <c:pt idx="7">
                  <c:v>11.229421606773542</c:v>
                </c:pt>
                <c:pt idx="8">
                  <c:v>12.340583780843936</c:v>
                </c:pt>
              </c:numCache>
            </c:numRef>
          </c:val>
          <c:smooth val="0"/>
          <c:extLst>
            <c:ext xmlns:c16="http://schemas.microsoft.com/office/drawing/2014/chart" uri="{C3380CC4-5D6E-409C-BE32-E72D297353CC}">
              <c16:uniqueId val="{00000004-A44A-4634-BAAD-3A5D62AC7D6D}"/>
            </c:ext>
          </c:extLst>
        </c:ser>
        <c:ser>
          <c:idx val="6"/>
          <c:order val="6"/>
          <c:tx>
            <c:strRef>
              <c:f>EX...pivot!$H$3:$H$5</c:f>
              <c:strCache>
                <c:ptCount val="1"/>
                <c:pt idx="0">
                  <c:v>BRZ - MAC</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EX...pivot!$H$6:$H$15</c:f>
              <c:numCache>
                <c:formatCode>General</c:formatCode>
                <c:ptCount val="9"/>
                <c:pt idx="0">
                  <c:v>16.177705480747228</c:v>
                </c:pt>
                <c:pt idx="1">
                  <c:v>19.947140600406932</c:v>
                </c:pt>
                <c:pt idx="2">
                  <c:v>24.610142064388896</c:v>
                </c:pt>
                <c:pt idx="3">
                  <c:v>29.410641314686721</c:v>
                </c:pt>
                <c:pt idx="4">
                  <c:v>13.606496952057004</c:v>
                </c:pt>
                <c:pt idx="5">
                  <c:v>34.830841183112668</c:v>
                </c:pt>
                <c:pt idx="6">
                  <c:v>40.529475648181219</c:v>
                </c:pt>
                <c:pt idx="7">
                  <c:v>46.414488225016562</c:v>
                </c:pt>
                <c:pt idx="8">
                  <c:v>52.746765903438302</c:v>
                </c:pt>
              </c:numCache>
            </c:numRef>
          </c:val>
          <c:smooth val="0"/>
          <c:extLst>
            <c:ext xmlns:c16="http://schemas.microsoft.com/office/drawing/2014/chart" uri="{C3380CC4-5D6E-409C-BE32-E72D297353CC}">
              <c16:uniqueId val="{00000005-A44A-4634-BAAD-3A5D62AC7D6D}"/>
            </c:ext>
          </c:extLst>
        </c:ser>
        <c:ser>
          <c:idx val="7"/>
          <c:order val="7"/>
          <c:tx>
            <c:strRef>
              <c:f>EX...pivot!$I$3:$I$5</c:f>
              <c:strCache>
                <c:ptCount val="1"/>
                <c:pt idx="0">
                  <c:v>BRZ - mvh</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EX...pivot!$I$6:$I$15</c:f>
              <c:numCache>
                <c:formatCode>General</c:formatCode>
                <c:ptCount val="9"/>
                <c:pt idx="0">
                  <c:v>13.266847184391608</c:v>
                </c:pt>
                <c:pt idx="1">
                  <c:v>16.717373557379819</c:v>
                </c:pt>
                <c:pt idx="2">
                  <c:v>21.082703310825067</c:v>
                </c:pt>
                <c:pt idx="3">
                  <c:v>25.666018386609295</c:v>
                </c:pt>
                <c:pt idx="4">
                  <c:v>10.88426309348716</c:v>
                </c:pt>
                <c:pt idx="5">
                  <c:v>30.806038741079728</c:v>
                </c:pt>
                <c:pt idx="6">
                  <c:v>36.2535946968583</c:v>
                </c:pt>
                <c:pt idx="7">
                  <c:v>41.985804808529231</c:v>
                </c:pt>
                <c:pt idx="8">
                  <c:v>48.631953115950481</c:v>
                </c:pt>
              </c:numCache>
            </c:numRef>
          </c:val>
          <c:smooth val="0"/>
          <c:extLst>
            <c:ext xmlns:c16="http://schemas.microsoft.com/office/drawing/2014/chart" uri="{C3380CC4-5D6E-409C-BE32-E72D297353CC}">
              <c16:uniqueId val="{00000006-A44A-4634-BAAD-3A5D62AC7D6D}"/>
            </c:ext>
          </c:extLst>
        </c:ser>
        <c:ser>
          <c:idx val="8"/>
          <c:order val="8"/>
          <c:tx>
            <c:strRef>
              <c:f>EX...pivot!$J$3:$J$5</c:f>
              <c:strCache>
                <c:ptCount val="1"/>
                <c:pt idx="0">
                  <c:v>BRZ - nfm</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EX...pivot!$J$6:$J$15</c:f>
              <c:numCache>
                <c:formatCode>General</c:formatCode>
                <c:ptCount val="9"/>
                <c:pt idx="0">
                  <c:v>5.3406566287371939</c:v>
                </c:pt>
                <c:pt idx="1">
                  <c:v>5.6162874932089677</c:v>
                </c:pt>
                <c:pt idx="2">
                  <c:v>6.2778280410837421</c:v>
                </c:pt>
                <c:pt idx="3">
                  <c:v>6.9434507128249425</c:v>
                </c:pt>
                <c:pt idx="4">
                  <c:v>5.1041045305979935</c:v>
                </c:pt>
                <c:pt idx="5">
                  <c:v>7.3428205196814318</c:v>
                </c:pt>
                <c:pt idx="6">
                  <c:v>7.8065363594094705</c:v>
                </c:pt>
                <c:pt idx="7">
                  <c:v>8.3143205855555529</c:v>
                </c:pt>
                <c:pt idx="8">
                  <c:v>9.9814731270721317</c:v>
                </c:pt>
              </c:numCache>
            </c:numRef>
          </c:val>
          <c:smooth val="0"/>
          <c:extLst>
            <c:ext xmlns:c16="http://schemas.microsoft.com/office/drawing/2014/chart" uri="{C3380CC4-5D6E-409C-BE32-E72D297353CC}">
              <c16:uniqueId val="{00000007-A44A-4634-BAAD-3A5D62AC7D6D}"/>
            </c:ext>
          </c:extLst>
        </c:ser>
        <c:ser>
          <c:idx val="9"/>
          <c:order val="9"/>
          <c:tx>
            <c:strRef>
              <c:f>EX...pivot!$K$3:$K$5</c:f>
              <c:strCache>
                <c:ptCount val="1"/>
                <c:pt idx="0">
                  <c:v>BRZ - nmm</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EX...pivot!$K$6:$K$15</c:f>
              <c:numCache>
                <c:formatCode>General</c:formatCode>
                <c:ptCount val="9"/>
                <c:pt idx="0">
                  <c:v>1.5498971361411815</c:v>
                </c:pt>
                <c:pt idx="1">
                  <c:v>1.7500523420102458</c:v>
                </c:pt>
                <c:pt idx="2">
                  <c:v>1.9819240474020632</c:v>
                </c:pt>
                <c:pt idx="3">
                  <c:v>2.240194772128985</c:v>
                </c:pt>
                <c:pt idx="4">
                  <c:v>1.4115096853192244</c:v>
                </c:pt>
                <c:pt idx="5">
                  <c:v>2.5118918122714442</c:v>
                </c:pt>
                <c:pt idx="6">
                  <c:v>2.7862158019164882</c:v>
                </c:pt>
                <c:pt idx="7">
                  <c:v>3.0486144983436878</c:v>
                </c:pt>
                <c:pt idx="8">
                  <c:v>3.5098596708659024</c:v>
                </c:pt>
              </c:numCache>
            </c:numRef>
          </c:val>
          <c:smooth val="0"/>
          <c:extLst>
            <c:ext xmlns:c16="http://schemas.microsoft.com/office/drawing/2014/chart" uri="{C3380CC4-5D6E-409C-BE32-E72D297353CC}">
              <c16:uniqueId val="{00000008-A44A-4634-BAAD-3A5D62AC7D6D}"/>
            </c:ext>
          </c:extLst>
        </c:ser>
        <c:ser>
          <c:idx val="10"/>
          <c:order val="10"/>
          <c:tx>
            <c:strRef>
              <c:f>EX...pivot!$L$3:$L$5</c:f>
              <c:strCache>
                <c:ptCount val="1"/>
                <c:pt idx="0">
                  <c:v>BRZ - oil</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EX...pivot!$L$6:$L$15</c:f>
              <c:numCache>
                <c:formatCode>General</c:formatCode>
                <c:ptCount val="9"/>
                <c:pt idx="0">
                  <c:v>3.9421668671016432</c:v>
                </c:pt>
                <c:pt idx="1">
                  <c:v>3.6986961964662202</c:v>
                </c:pt>
                <c:pt idx="2">
                  <c:v>3.6655933138835488</c:v>
                </c:pt>
                <c:pt idx="3">
                  <c:v>3.5759204903752044</c:v>
                </c:pt>
                <c:pt idx="4">
                  <c:v>4.4444157406348168</c:v>
                </c:pt>
                <c:pt idx="5">
                  <c:v>3.5352886528089149</c:v>
                </c:pt>
                <c:pt idx="6">
                  <c:v>3.5063555244546127</c:v>
                </c:pt>
                <c:pt idx="7">
                  <c:v>3.4974691516375689</c:v>
                </c:pt>
                <c:pt idx="8">
                  <c:v>3.9136791686145225</c:v>
                </c:pt>
              </c:numCache>
            </c:numRef>
          </c:val>
          <c:smooth val="0"/>
          <c:extLst>
            <c:ext xmlns:c16="http://schemas.microsoft.com/office/drawing/2014/chart" uri="{C3380CC4-5D6E-409C-BE32-E72D297353CC}">
              <c16:uniqueId val="{00000009-A44A-4634-BAAD-3A5D62AC7D6D}"/>
            </c:ext>
          </c:extLst>
        </c:ser>
        <c:ser>
          <c:idx val="11"/>
          <c:order val="11"/>
          <c:tx>
            <c:strRef>
              <c:f>EX...pivot!$M$3:$M$5</c:f>
              <c:strCache>
                <c:ptCount val="1"/>
                <c:pt idx="0">
                  <c:v>BRZ - ppp</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EX...pivot!$M$6:$M$15</c:f>
              <c:numCache>
                <c:formatCode>General</c:formatCode>
                <c:ptCount val="9"/>
                <c:pt idx="0">
                  <c:v>6.110097921798662</c:v>
                </c:pt>
                <c:pt idx="1">
                  <c:v>7.3710444234456673</c:v>
                </c:pt>
                <c:pt idx="2">
                  <c:v>8.7780390203859984</c:v>
                </c:pt>
                <c:pt idx="3">
                  <c:v>10.404354947296483</c:v>
                </c:pt>
                <c:pt idx="4">
                  <c:v>5.2852972495102346</c:v>
                </c:pt>
                <c:pt idx="5">
                  <c:v>12.246298903950926</c:v>
                </c:pt>
                <c:pt idx="6">
                  <c:v>14.188673741953536</c:v>
                </c:pt>
                <c:pt idx="7">
                  <c:v>16.173670559512193</c:v>
                </c:pt>
                <c:pt idx="8">
                  <c:v>18.099616633614069</c:v>
                </c:pt>
              </c:numCache>
            </c:numRef>
          </c:val>
          <c:smooth val="0"/>
          <c:extLst>
            <c:ext xmlns:c16="http://schemas.microsoft.com/office/drawing/2014/chart" uri="{C3380CC4-5D6E-409C-BE32-E72D297353CC}">
              <c16:uniqueId val="{0000000A-A44A-4634-BAAD-3A5D62AC7D6D}"/>
            </c:ext>
          </c:extLst>
        </c:ser>
        <c:ser>
          <c:idx val="12"/>
          <c:order val="12"/>
          <c:tx>
            <c:strRef>
              <c:f>EX...pivot!$N$3:$N$5</c:f>
              <c:strCache>
                <c:ptCount val="1"/>
                <c:pt idx="0">
                  <c:v>BRZ - ROI</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EX...pivot!$N$6:$N$15</c:f>
              <c:numCache>
                <c:formatCode>General</c:formatCode>
                <c:ptCount val="9"/>
                <c:pt idx="0">
                  <c:v>52.452522065185391</c:v>
                </c:pt>
                <c:pt idx="1">
                  <c:v>62.452496613321287</c:v>
                </c:pt>
                <c:pt idx="2">
                  <c:v>74.127638598571238</c:v>
                </c:pt>
                <c:pt idx="3">
                  <c:v>86.442781947525134</c:v>
                </c:pt>
                <c:pt idx="4">
                  <c:v>45.25681031452536</c:v>
                </c:pt>
                <c:pt idx="5">
                  <c:v>100.37369688439277</c:v>
                </c:pt>
                <c:pt idx="6">
                  <c:v>115.09041254847361</c:v>
                </c:pt>
                <c:pt idx="7">
                  <c:v>130.03045686409533</c:v>
                </c:pt>
                <c:pt idx="8">
                  <c:v>143.47544667259515</c:v>
                </c:pt>
              </c:numCache>
            </c:numRef>
          </c:val>
          <c:smooth val="0"/>
          <c:extLst>
            <c:ext xmlns:c16="http://schemas.microsoft.com/office/drawing/2014/chart" uri="{C3380CC4-5D6E-409C-BE32-E72D297353CC}">
              <c16:uniqueId val="{0000000B-A44A-4634-BAAD-3A5D62AC7D6D}"/>
            </c:ext>
          </c:extLst>
        </c:ser>
        <c:ser>
          <c:idx val="13"/>
          <c:order val="13"/>
          <c:tx>
            <c:strRef>
              <c:f>EX...pivot!$O$3:$O$5</c:f>
              <c:strCache>
                <c:ptCount val="1"/>
                <c:pt idx="0">
                  <c:v>BRZ - SER</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EX...pivot!$O$6:$O$15</c:f>
              <c:numCache>
                <c:formatCode>General</c:formatCode>
                <c:ptCount val="9"/>
                <c:pt idx="0">
                  <c:v>17.925347454364704</c:v>
                </c:pt>
                <c:pt idx="1">
                  <c:v>20.746430167116294</c:v>
                </c:pt>
                <c:pt idx="2">
                  <c:v>23.994579479818832</c:v>
                </c:pt>
                <c:pt idx="3">
                  <c:v>26.433485811460045</c:v>
                </c:pt>
                <c:pt idx="4">
                  <c:v>15.691361812850802</c:v>
                </c:pt>
                <c:pt idx="5">
                  <c:v>29.243302830681799</c:v>
                </c:pt>
                <c:pt idx="6">
                  <c:v>31.92621180449617</c:v>
                </c:pt>
                <c:pt idx="7">
                  <c:v>34.609401606678318</c:v>
                </c:pt>
                <c:pt idx="8">
                  <c:v>36.672325100881586</c:v>
                </c:pt>
              </c:numCache>
            </c:numRef>
          </c:val>
          <c:smooth val="0"/>
          <c:extLst>
            <c:ext xmlns:c16="http://schemas.microsoft.com/office/drawing/2014/chart" uri="{C3380CC4-5D6E-409C-BE32-E72D297353CC}">
              <c16:uniqueId val="{0000000C-A44A-4634-BAAD-3A5D62AC7D6D}"/>
            </c:ext>
          </c:extLst>
        </c:ser>
        <c:ser>
          <c:idx val="14"/>
          <c:order val="14"/>
          <c:tx>
            <c:strRef>
              <c:f>EX...pivot!$P$3:$P$5</c:f>
              <c:strCache>
                <c:ptCount val="1"/>
                <c:pt idx="0">
                  <c:v>BRZ - TRN</c:v>
                </c:pt>
              </c:strCache>
            </c:strRef>
          </c:tx>
          <c:cat>
            <c:strRef>
              <c:f>EX...pivot!$A$6:$A$15</c:f>
              <c:strCache>
                <c:ptCount val="9"/>
                <c:pt idx="0">
                  <c:v>2015</c:v>
                </c:pt>
                <c:pt idx="1">
                  <c:v>2020</c:v>
                </c:pt>
                <c:pt idx="2">
                  <c:v>2025</c:v>
                </c:pt>
                <c:pt idx="3">
                  <c:v>2030</c:v>
                </c:pt>
                <c:pt idx="4">
                  <c:v>2011</c:v>
                </c:pt>
                <c:pt idx="5">
                  <c:v>2035</c:v>
                </c:pt>
                <c:pt idx="6">
                  <c:v>2040</c:v>
                </c:pt>
                <c:pt idx="7">
                  <c:v>2045</c:v>
                </c:pt>
                <c:pt idx="8">
                  <c:v>2050</c:v>
                </c:pt>
              </c:strCache>
            </c:strRef>
          </c:cat>
          <c:val>
            <c:numRef>
              <c:f>EX...pivot!$P$6:$P$15</c:f>
              <c:numCache>
                <c:formatCode>General</c:formatCode>
                <c:ptCount val="9"/>
                <c:pt idx="0">
                  <c:v>4.9501725892843274</c:v>
                </c:pt>
                <c:pt idx="1">
                  <c:v>5.6941808328948031</c:v>
                </c:pt>
                <c:pt idx="2">
                  <c:v>6.2762685871130381</c:v>
                </c:pt>
                <c:pt idx="3">
                  <c:v>6.8413225376351674</c:v>
                </c:pt>
                <c:pt idx="4">
                  <c:v>4.4700581258366379</c:v>
                </c:pt>
                <c:pt idx="5">
                  <c:v>7.5637982077556316</c:v>
                </c:pt>
                <c:pt idx="6">
                  <c:v>8.4814095960863884</c:v>
                </c:pt>
                <c:pt idx="7">
                  <c:v>9.8080121625364693</c:v>
                </c:pt>
                <c:pt idx="8">
                  <c:v>11.84643348116844</c:v>
                </c:pt>
              </c:numCache>
            </c:numRef>
          </c:val>
          <c:smooth val="0"/>
          <c:extLst>
            <c:ext xmlns:c16="http://schemas.microsoft.com/office/drawing/2014/chart" uri="{C3380CC4-5D6E-409C-BE32-E72D297353CC}">
              <c16:uniqueId val="{0000000D-A44A-4634-BAAD-3A5D62AC7D6D}"/>
            </c:ext>
          </c:extLst>
        </c:ser>
        <c:dLbls>
          <c:showLegendKey val="0"/>
          <c:showVal val="0"/>
          <c:showCatName val="0"/>
          <c:showSerName val="0"/>
          <c:showPercent val="0"/>
          <c:showBubbleSize val="0"/>
        </c:dLbls>
        <c:marker val="1"/>
        <c:smooth val="0"/>
        <c:axId val="182947840"/>
        <c:axId val="182886400"/>
      </c:lineChart>
      <c:catAx>
        <c:axId val="182947840"/>
        <c:scaling>
          <c:orientation val="minMax"/>
        </c:scaling>
        <c:delete val="0"/>
        <c:axPos val="b"/>
        <c:numFmt formatCode="General" sourceLinked="0"/>
        <c:majorTickMark val="out"/>
        <c:minorTickMark val="none"/>
        <c:tickLblPos val="nextTo"/>
        <c:crossAx val="182886400"/>
        <c:crosses val="autoZero"/>
        <c:auto val="1"/>
        <c:lblAlgn val="ctr"/>
        <c:lblOffset val="100"/>
        <c:noMultiLvlLbl val="0"/>
      </c:catAx>
      <c:valAx>
        <c:axId val="182886400"/>
        <c:scaling>
          <c:orientation val="minMax"/>
        </c:scaling>
        <c:delete val="0"/>
        <c:axPos val="l"/>
        <c:majorGridlines/>
        <c:numFmt formatCode="General" sourceLinked="1"/>
        <c:majorTickMark val="out"/>
        <c:minorTickMark val="none"/>
        <c:tickLblPos val="nextTo"/>
        <c:crossAx val="182947840"/>
        <c:crosses val="autoZero"/>
        <c:crossBetween val="between"/>
      </c:valAx>
    </c:plotArea>
    <c:legend>
      <c:legendPos val="r"/>
      <c:layout>
        <c:manualLayout>
          <c:xMode val="edge"/>
          <c:yMode val="edge"/>
          <c:x val="0.81398276035167738"/>
          <c:y val="1.7327274389208808E-2"/>
          <c:w val="0.13546462429901182"/>
          <c:h val="0.89964743213068499"/>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[report_pivot_dias_EUTRADE.xlsx]IM...pivot!PivotTable3</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s>
    <c:plotArea>
      <c:layout>
        <c:manualLayout>
          <c:layoutTarget val="inner"/>
          <c:xMode val="edge"/>
          <c:yMode val="edge"/>
          <c:x val="5.6440485922866199E-2"/>
          <c:y val="0.10242801739334823"/>
          <c:w val="0.72783070149018259"/>
          <c:h val="0.74887818127211714"/>
        </c:manualLayout>
      </c:layout>
      <c:lineChart>
        <c:grouping val="standard"/>
        <c:varyColors val="0"/>
        <c:ser>
          <c:idx val="0"/>
          <c:order val="0"/>
          <c:tx>
            <c:strRef>
              <c:f>IM...pivot!$B$3:$B$5</c:f>
              <c:strCache>
                <c:ptCount val="1"/>
                <c:pt idx="0">
                  <c:v>BRZ - AGR</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IM...pivot!$B$6:$B$15</c:f>
              <c:numCache>
                <c:formatCode>General</c:formatCode>
                <c:ptCount val="9"/>
                <c:pt idx="0">
                  <c:v>4.1036644070109531</c:v>
                </c:pt>
                <c:pt idx="1">
                  <c:v>5.3301208738106052</c:v>
                </c:pt>
                <c:pt idx="2">
                  <c:v>6.7054764960308528</c:v>
                </c:pt>
                <c:pt idx="3">
                  <c:v>8.2002114199258074</c:v>
                </c:pt>
                <c:pt idx="4">
                  <c:v>3.3076250859059351</c:v>
                </c:pt>
                <c:pt idx="5">
                  <c:v>9.6445817750801019</c:v>
                </c:pt>
                <c:pt idx="6">
                  <c:v>11.090944417556848</c:v>
                </c:pt>
                <c:pt idx="7">
                  <c:v>12.460915557172667</c:v>
                </c:pt>
                <c:pt idx="8">
                  <c:v>13.648180909714307</c:v>
                </c:pt>
              </c:numCache>
            </c:numRef>
          </c:val>
          <c:smooth val="0"/>
          <c:extLst>
            <c:ext xmlns:c16="http://schemas.microsoft.com/office/drawing/2014/chart" uri="{C3380CC4-5D6E-409C-BE32-E72D297353CC}">
              <c16:uniqueId val="{00000000-BE54-4233-8276-075811E4CE39}"/>
            </c:ext>
          </c:extLst>
        </c:ser>
        <c:ser>
          <c:idx val="1"/>
          <c:order val="1"/>
          <c:tx>
            <c:strRef>
              <c:f>IM...pivot!$C$3:$C$5</c:f>
              <c:strCache>
                <c:ptCount val="1"/>
                <c:pt idx="0">
                  <c:v>BRZ - BUI</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IM...pivot!$C$6:$C$15</c:f>
              <c:numCache>
                <c:formatCode>General</c:formatCode>
                <c:ptCount val="9"/>
                <c:pt idx="0">
                  <c:v>0.17043989725010933</c:v>
                </c:pt>
                <c:pt idx="1">
                  <c:v>0.20817394808206655</c:v>
                </c:pt>
                <c:pt idx="2">
                  <c:v>0.25272152023028599</c:v>
                </c:pt>
                <c:pt idx="3">
                  <c:v>0.3034771240927237</c:v>
                </c:pt>
                <c:pt idx="4">
                  <c:v>0.14817700826420172</c:v>
                </c:pt>
                <c:pt idx="5">
                  <c:v>0.36002263905237925</c:v>
                </c:pt>
                <c:pt idx="6">
                  <c:v>0.42264061789720175</c:v>
                </c:pt>
                <c:pt idx="7">
                  <c:v>0.4926232299297989</c:v>
                </c:pt>
                <c:pt idx="8">
                  <c:v>0.57699136704319987</c:v>
                </c:pt>
              </c:numCache>
            </c:numRef>
          </c:val>
          <c:smooth val="0"/>
          <c:extLst>
            <c:ext xmlns:c16="http://schemas.microsoft.com/office/drawing/2014/chart" uri="{C3380CC4-5D6E-409C-BE32-E72D297353CC}">
              <c16:uniqueId val="{00000000-06A7-4EC9-9FD1-D04DA5E637D4}"/>
            </c:ext>
          </c:extLst>
        </c:ser>
        <c:ser>
          <c:idx val="2"/>
          <c:order val="2"/>
          <c:tx>
            <c:strRef>
              <c:f>IM...pivot!$D$3:$D$5</c:f>
              <c:strCache>
                <c:ptCount val="1"/>
                <c:pt idx="0">
                  <c:v>BRZ - CHM</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IM...pivot!$D$6:$D$15</c:f>
              <c:numCache>
                <c:formatCode>General</c:formatCode>
                <c:ptCount val="9"/>
                <c:pt idx="0">
                  <c:v>37.331491067683451</c:v>
                </c:pt>
                <c:pt idx="1">
                  <c:v>42.82787789170559</c:v>
                </c:pt>
                <c:pt idx="2">
                  <c:v>50.235657961541072</c:v>
                </c:pt>
                <c:pt idx="3">
                  <c:v>57.509697995896914</c:v>
                </c:pt>
                <c:pt idx="4">
                  <c:v>33.380870666312148</c:v>
                </c:pt>
                <c:pt idx="5">
                  <c:v>65.443621854330772</c:v>
                </c:pt>
                <c:pt idx="6">
                  <c:v>73.714539961978531</c:v>
                </c:pt>
                <c:pt idx="7">
                  <c:v>81.86954500416482</c:v>
                </c:pt>
                <c:pt idx="8">
                  <c:v>93.039567377647202</c:v>
                </c:pt>
              </c:numCache>
            </c:numRef>
          </c:val>
          <c:smooth val="0"/>
          <c:extLst>
            <c:ext xmlns:c16="http://schemas.microsoft.com/office/drawing/2014/chart" uri="{C3380CC4-5D6E-409C-BE32-E72D297353CC}">
              <c16:uniqueId val="{00000001-06A7-4EC9-9FD1-D04DA5E637D4}"/>
            </c:ext>
          </c:extLst>
        </c:ser>
        <c:ser>
          <c:idx val="3"/>
          <c:order val="3"/>
          <c:tx>
            <c:strRef>
              <c:f>IM...pivot!$E$3:$E$5</c:f>
              <c:strCache>
                <c:ptCount val="1"/>
                <c:pt idx="0">
                  <c:v>BRZ - COL</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IM...pivot!$E$6:$E$15</c:f>
              <c:numCache>
                <c:formatCode>General</c:formatCode>
                <c:ptCount val="9"/>
                <c:pt idx="0">
                  <c:v>1.7783306825352476</c:v>
                </c:pt>
                <c:pt idx="1">
                  <c:v>1.7982844915941301</c:v>
                </c:pt>
                <c:pt idx="2">
                  <c:v>2.1343134865433986</c:v>
                </c:pt>
                <c:pt idx="3">
                  <c:v>2.6104768327282422</c:v>
                </c:pt>
                <c:pt idx="4">
                  <c:v>1.8101979151163015</c:v>
                </c:pt>
                <c:pt idx="5">
                  <c:v>2.968757482260965</c:v>
                </c:pt>
                <c:pt idx="6">
                  <c:v>3.3338742815728128</c:v>
                </c:pt>
                <c:pt idx="7">
                  <c:v>3.6603578739391112</c:v>
                </c:pt>
                <c:pt idx="8">
                  <c:v>4.1109045062582119</c:v>
                </c:pt>
              </c:numCache>
            </c:numRef>
          </c:val>
          <c:smooth val="0"/>
          <c:extLst>
            <c:ext xmlns:c16="http://schemas.microsoft.com/office/drawing/2014/chart" uri="{C3380CC4-5D6E-409C-BE32-E72D297353CC}">
              <c16:uniqueId val="{00000002-06A7-4EC9-9FD1-D04DA5E637D4}"/>
            </c:ext>
          </c:extLst>
        </c:ser>
        <c:ser>
          <c:idx val="4"/>
          <c:order val="4"/>
          <c:tx>
            <c:strRef>
              <c:f>IM...pivot!$F$3:$F$5</c:f>
              <c:strCache>
                <c:ptCount val="1"/>
                <c:pt idx="0">
                  <c:v>BRZ - CRU</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IM...pivot!$F$6:$F$15</c:f>
              <c:numCache>
                <c:formatCode>General</c:formatCode>
                <c:ptCount val="9"/>
                <c:pt idx="0">
                  <c:v>6.443906663748117</c:v>
                </c:pt>
                <c:pt idx="1">
                  <c:v>6.5617287564108171</c:v>
                </c:pt>
                <c:pt idx="2">
                  <c:v>7.208112222329186</c:v>
                </c:pt>
                <c:pt idx="3">
                  <c:v>7.8449617635610069</c:v>
                </c:pt>
                <c:pt idx="4">
                  <c:v>6.6628577457935521</c:v>
                </c:pt>
                <c:pt idx="5">
                  <c:v>8.5576485843819761</c:v>
                </c:pt>
                <c:pt idx="6">
                  <c:v>9.3010857745439601</c:v>
                </c:pt>
                <c:pt idx="7">
                  <c:v>9.9943491180422139</c:v>
                </c:pt>
                <c:pt idx="8">
                  <c:v>11.681649766240374</c:v>
                </c:pt>
              </c:numCache>
            </c:numRef>
          </c:val>
          <c:smooth val="0"/>
          <c:extLst>
            <c:ext xmlns:c16="http://schemas.microsoft.com/office/drawing/2014/chart" uri="{C3380CC4-5D6E-409C-BE32-E72D297353CC}">
              <c16:uniqueId val="{00000003-06A7-4EC9-9FD1-D04DA5E637D4}"/>
            </c:ext>
          </c:extLst>
        </c:ser>
        <c:ser>
          <c:idx val="5"/>
          <c:order val="5"/>
          <c:tx>
            <c:strRef>
              <c:f>IM...pivot!$G$3:$G$5</c:f>
              <c:strCache>
                <c:ptCount val="1"/>
                <c:pt idx="0">
                  <c:v>BRZ - ele</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IM...pivot!$G$6:$G$15</c:f>
              <c:numCache>
                <c:formatCode>General</c:formatCode>
                <c:ptCount val="9"/>
                <c:pt idx="0">
                  <c:v>2.1751735536287491</c:v>
                </c:pt>
                <c:pt idx="1">
                  <c:v>2.1264607897874224</c:v>
                </c:pt>
                <c:pt idx="2">
                  <c:v>4.3728607573724716</c:v>
                </c:pt>
                <c:pt idx="3">
                  <c:v>4.7083601579286798</c:v>
                </c:pt>
                <c:pt idx="4">
                  <c:v>2.0746339596272865</c:v>
                </c:pt>
                <c:pt idx="5">
                  <c:v>5.6589553492778588</c:v>
                </c:pt>
                <c:pt idx="6">
                  <c:v>6.582198448872334</c:v>
                </c:pt>
                <c:pt idx="7">
                  <c:v>7.5999259701739437</c:v>
                </c:pt>
                <c:pt idx="8">
                  <c:v>9.68638490220353</c:v>
                </c:pt>
              </c:numCache>
            </c:numRef>
          </c:val>
          <c:smooth val="0"/>
          <c:extLst>
            <c:ext xmlns:c16="http://schemas.microsoft.com/office/drawing/2014/chart" uri="{C3380CC4-5D6E-409C-BE32-E72D297353CC}">
              <c16:uniqueId val="{00000004-06A7-4EC9-9FD1-D04DA5E637D4}"/>
            </c:ext>
          </c:extLst>
        </c:ser>
        <c:ser>
          <c:idx val="6"/>
          <c:order val="6"/>
          <c:tx>
            <c:strRef>
              <c:f>IM...pivot!$H$3:$H$5</c:f>
              <c:strCache>
                <c:ptCount val="1"/>
                <c:pt idx="0">
                  <c:v>BRZ - FOT</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IM...pivot!$H$6:$H$15</c:f>
              <c:numCache>
                <c:formatCode>General</c:formatCode>
                <c:ptCount val="9"/>
                <c:pt idx="0">
                  <c:v>5.9714911661800132</c:v>
                </c:pt>
                <c:pt idx="1">
                  <c:v>7.066079009104989</c:v>
                </c:pt>
                <c:pt idx="2">
                  <c:v>8.2538596672051447</c:v>
                </c:pt>
                <c:pt idx="3">
                  <c:v>9.5233010164299614</c:v>
                </c:pt>
                <c:pt idx="4">
                  <c:v>5.2545039093779833</c:v>
                </c:pt>
                <c:pt idx="5">
                  <c:v>10.811513021931507</c:v>
                </c:pt>
                <c:pt idx="6">
                  <c:v>12.102867106627466</c:v>
                </c:pt>
                <c:pt idx="7">
                  <c:v>13.321411196639522</c:v>
                </c:pt>
                <c:pt idx="8">
                  <c:v>14.402319042869761</c:v>
                </c:pt>
              </c:numCache>
            </c:numRef>
          </c:val>
          <c:smooth val="0"/>
          <c:extLst>
            <c:ext xmlns:c16="http://schemas.microsoft.com/office/drawing/2014/chart" uri="{C3380CC4-5D6E-409C-BE32-E72D297353CC}">
              <c16:uniqueId val="{00000005-06A7-4EC9-9FD1-D04DA5E637D4}"/>
            </c:ext>
          </c:extLst>
        </c:ser>
        <c:ser>
          <c:idx val="7"/>
          <c:order val="7"/>
          <c:tx>
            <c:strRef>
              <c:f>IM...pivot!$I$3:$I$5</c:f>
              <c:strCache>
                <c:ptCount val="1"/>
                <c:pt idx="0">
                  <c:v>BRZ - gas</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IM...pivot!$I$6:$I$15</c:f>
              <c:numCache>
                <c:formatCode>General</c:formatCode>
                <c:ptCount val="9"/>
                <c:pt idx="0">
                  <c:v>0.72803495744851787</c:v>
                </c:pt>
                <c:pt idx="1">
                  <c:v>0.72688671602958888</c:v>
                </c:pt>
                <c:pt idx="2">
                  <c:v>0.6274111458255992</c:v>
                </c:pt>
                <c:pt idx="3">
                  <c:v>0.61658373532614141</c:v>
                </c:pt>
                <c:pt idx="4">
                  <c:v>0.69266770188388449</c:v>
                </c:pt>
                <c:pt idx="5">
                  <c:v>0.61956670821976523</c:v>
                </c:pt>
                <c:pt idx="6">
                  <c:v>0.63140319895180075</c:v>
                </c:pt>
                <c:pt idx="7">
                  <c:v>0.64046307482207654</c:v>
                </c:pt>
                <c:pt idx="8">
                  <c:v>0.64011971512653909</c:v>
                </c:pt>
              </c:numCache>
            </c:numRef>
          </c:val>
          <c:smooth val="0"/>
          <c:extLst>
            <c:ext xmlns:c16="http://schemas.microsoft.com/office/drawing/2014/chart" uri="{C3380CC4-5D6E-409C-BE32-E72D297353CC}">
              <c16:uniqueId val="{00000006-06A7-4EC9-9FD1-D04DA5E637D4}"/>
            </c:ext>
          </c:extLst>
        </c:ser>
        <c:ser>
          <c:idx val="8"/>
          <c:order val="8"/>
          <c:tx>
            <c:strRef>
              <c:f>IM...pivot!$J$3:$J$5</c:f>
              <c:strCache>
                <c:ptCount val="1"/>
                <c:pt idx="0">
                  <c:v>BRZ - IRS</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IM...pivot!$J$6:$J$15</c:f>
              <c:numCache>
                <c:formatCode>General</c:formatCode>
                <c:ptCount val="9"/>
                <c:pt idx="0">
                  <c:v>3.1735905229331416</c:v>
                </c:pt>
                <c:pt idx="1">
                  <c:v>3.8558417776524059</c:v>
                </c:pt>
                <c:pt idx="2">
                  <c:v>4.7584748937623864</c:v>
                </c:pt>
                <c:pt idx="3">
                  <c:v>5.6115570791367437</c:v>
                </c:pt>
                <c:pt idx="4">
                  <c:v>2.6843271818724297</c:v>
                </c:pt>
                <c:pt idx="5">
                  <c:v>6.5695060736474868</c:v>
                </c:pt>
                <c:pt idx="6">
                  <c:v>7.5685752986500585</c:v>
                </c:pt>
                <c:pt idx="7">
                  <c:v>8.5770442616191342</c:v>
                </c:pt>
                <c:pt idx="8">
                  <c:v>9.5795966091084068</c:v>
                </c:pt>
              </c:numCache>
            </c:numRef>
          </c:val>
          <c:smooth val="0"/>
          <c:extLst>
            <c:ext xmlns:c16="http://schemas.microsoft.com/office/drawing/2014/chart" uri="{C3380CC4-5D6E-409C-BE32-E72D297353CC}">
              <c16:uniqueId val="{00000007-06A7-4EC9-9FD1-D04DA5E637D4}"/>
            </c:ext>
          </c:extLst>
        </c:ser>
        <c:ser>
          <c:idx val="9"/>
          <c:order val="9"/>
          <c:tx>
            <c:strRef>
              <c:f>IM...pivot!$K$3:$K$5</c:f>
              <c:strCache>
                <c:ptCount val="1"/>
                <c:pt idx="0">
                  <c:v>BRZ - MAC</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IM...pivot!$K$6:$K$15</c:f>
              <c:numCache>
                <c:formatCode>General</c:formatCode>
                <c:ptCount val="9"/>
                <c:pt idx="0">
                  <c:v>50.621838506044931</c:v>
                </c:pt>
                <c:pt idx="1">
                  <c:v>57.407399894103499</c:v>
                </c:pt>
                <c:pt idx="2">
                  <c:v>64.673001971597643</c:v>
                </c:pt>
                <c:pt idx="3">
                  <c:v>72.135279408103258</c:v>
                </c:pt>
                <c:pt idx="4">
                  <c:v>45.994570279318694</c:v>
                </c:pt>
                <c:pt idx="5">
                  <c:v>80.082873112490375</c:v>
                </c:pt>
                <c:pt idx="6">
                  <c:v>88.461105236175555</c:v>
                </c:pt>
                <c:pt idx="7">
                  <c:v>97.196506277592732</c:v>
                </c:pt>
                <c:pt idx="8">
                  <c:v>106.74043513545135</c:v>
                </c:pt>
              </c:numCache>
            </c:numRef>
          </c:val>
          <c:smooth val="0"/>
          <c:extLst>
            <c:ext xmlns:c16="http://schemas.microsoft.com/office/drawing/2014/chart" uri="{C3380CC4-5D6E-409C-BE32-E72D297353CC}">
              <c16:uniqueId val="{00000008-06A7-4EC9-9FD1-D04DA5E637D4}"/>
            </c:ext>
          </c:extLst>
        </c:ser>
        <c:ser>
          <c:idx val="10"/>
          <c:order val="10"/>
          <c:tx>
            <c:strRef>
              <c:f>IM...pivot!$L$3:$L$5</c:f>
              <c:strCache>
                <c:ptCount val="1"/>
                <c:pt idx="0">
                  <c:v>BRZ - mvh</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IM...pivot!$L$6:$L$15</c:f>
              <c:numCache>
                <c:formatCode>General</c:formatCode>
                <c:ptCount val="9"/>
                <c:pt idx="0">
                  <c:v>18.391688473113117</c:v>
                </c:pt>
                <c:pt idx="1">
                  <c:v>20.872041826901164</c:v>
                </c:pt>
                <c:pt idx="2">
                  <c:v>23.642437748320347</c:v>
                </c:pt>
                <c:pt idx="3">
                  <c:v>26.58814565900386</c:v>
                </c:pt>
                <c:pt idx="4">
                  <c:v>16.800419888680203</c:v>
                </c:pt>
                <c:pt idx="5">
                  <c:v>29.731671487899348</c:v>
                </c:pt>
                <c:pt idx="6">
                  <c:v>33.030987416582967</c:v>
                </c:pt>
                <c:pt idx="7">
                  <c:v>36.418465541299518</c:v>
                </c:pt>
                <c:pt idx="8">
                  <c:v>39.970064453307273</c:v>
                </c:pt>
              </c:numCache>
            </c:numRef>
          </c:val>
          <c:smooth val="0"/>
          <c:extLst>
            <c:ext xmlns:c16="http://schemas.microsoft.com/office/drawing/2014/chart" uri="{C3380CC4-5D6E-409C-BE32-E72D297353CC}">
              <c16:uniqueId val="{00000009-06A7-4EC9-9FD1-D04DA5E637D4}"/>
            </c:ext>
          </c:extLst>
        </c:ser>
        <c:ser>
          <c:idx val="11"/>
          <c:order val="11"/>
          <c:tx>
            <c:strRef>
              <c:f>IM...pivot!$M$3:$M$5</c:f>
              <c:strCache>
                <c:ptCount val="1"/>
                <c:pt idx="0">
                  <c:v>BRZ - nfm</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IM...pivot!$M$6:$M$15</c:f>
              <c:numCache>
                <c:formatCode>General</c:formatCode>
                <c:ptCount val="9"/>
                <c:pt idx="0">
                  <c:v>4.3983011471653066</c:v>
                </c:pt>
                <c:pt idx="1">
                  <c:v>5.2942945614251462</c:v>
                </c:pt>
                <c:pt idx="2">
                  <c:v>6.2112906228309797</c:v>
                </c:pt>
                <c:pt idx="3">
                  <c:v>7.1840162143100299</c:v>
                </c:pt>
                <c:pt idx="4">
                  <c:v>3.8064550590341351</c:v>
                </c:pt>
                <c:pt idx="5">
                  <c:v>8.3704594393306753</c:v>
                </c:pt>
                <c:pt idx="6">
                  <c:v>9.6126551782834113</c:v>
                </c:pt>
                <c:pt idx="7">
                  <c:v>10.910829106831532</c:v>
                </c:pt>
                <c:pt idx="8">
                  <c:v>11.861423466084204</c:v>
                </c:pt>
              </c:numCache>
            </c:numRef>
          </c:val>
          <c:smooth val="0"/>
          <c:extLst>
            <c:ext xmlns:c16="http://schemas.microsoft.com/office/drawing/2014/chart" uri="{C3380CC4-5D6E-409C-BE32-E72D297353CC}">
              <c16:uniqueId val="{0000000A-06A7-4EC9-9FD1-D04DA5E637D4}"/>
            </c:ext>
          </c:extLst>
        </c:ser>
        <c:ser>
          <c:idx val="12"/>
          <c:order val="12"/>
          <c:tx>
            <c:strRef>
              <c:f>IM...pivot!$N$3:$N$5</c:f>
              <c:strCache>
                <c:ptCount val="1"/>
                <c:pt idx="0">
                  <c:v>BRZ - nmm</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IM...pivot!$N$6:$N$15</c:f>
              <c:numCache>
                <c:formatCode>General</c:formatCode>
                <c:ptCount val="9"/>
                <c:pt idx="0">
                  <c:v>1.6370361214963434</c:v>
                </c:pt>
                <c:pt idx="1">
                  <c:v>1.8650556452960412</c:v>
                </c:pt>
                <c:pt idx="2">
                  <c:v>2.1108826820887105</c:v>
                </c:pt>
                <c:pt idx="3">
                  <c:v>2.3504188098295233</c:v>
                </c:pt>
                <c:pt idx="4">
                  <c:v>1.47599592725757</c:v>
                </c:pt>
                <c:pt idx="5">
                  <c:v>2.6055726985266627</c:v>
                </c:pt>
                <c:pt idx="6">
                  <c:v>2.858761733379958</c:v>
                </c:pt>
                <c:pt idx="7">
                  <c:v>3.1001811173823168</c:v>
                </c:pt>
                <c:pt idx="8">
                  <c:v>3.2079859966139526</c:v>
                </c:pt>
              </c:numCache>
            </c:numRef>
          </c:val>
          <c:smooth val="0"/>
          <c:extLst>
            <c:ext xmlns:c16="http://schemas.microsoft.com/office/drawing/2014/chart" uri="{C3380CC4-5D6E-409C-BE32-E72D297353CC}">
              <c16:uniqueId val="{0000000B-06A7-4EC9-9FD1-D04DA5E637D4}"/>
            </c:ext>
          </c:extLst>
        </c:ser>
        <c:ser>
          <c:idx val="13"/>
          <c:order val="13"/>
          <c:tx>
            <c:strRef>
              <c:f>IM...pivot!$O$3:$O$5</c:f>
              <c:strCache>
                <c:ptCount val="1"/>
                <c:pt idx="0">
                  <c:v>BRZ - oil</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IM...pivot!$O$6:$O$15</c:f>
              <c:numCache>
                <c:formatCode>General</c:formatCode>
                <c:ptCount val="9"/>
                <c:pt idx="0">
                  <c:v>15.787131647268758</c:v>
                </c:pt>
                <c:pt idx="1">
                  <c:v>17.488936176437072</c:v>
                </c:pt>
                <c:pt idx="2">
                  <c:v>20.053059993138618</c:v>
                </c:pt>
                <c:pt idx="3">
                  <c:v>22.764201293263874</c:v>
                </c:pt>
                <c:pt idx="4">
                  <c:v>15.138029074136963</c:v>
                </c:pt>
                <c:pt idx="5">
                  <c:v>25.72014805187262</c:v>
                </c:pt>
                <c:pt idx="6">
                  <c:v>28.78588522944203</c:v>
                </c:pt>
                <c:pt idx="7">
                  <c:v>31.73897975916195</c:v>
                </c:pt>
                <c:pt idx="8">
                  <c:v>36.056299524671246</c:v>
                </c:pt>
              </c:numCache>
            </c:numRef>
          </c:val>
          <c:smooth val="0"/>
          <c:extLst>
            <c:ext xmlns:c16="http://schemas.microsoft.com/office/drawing/2014/chart" uri="{C3380CC4-5D6E-409C-BE32-E72D297353CC}">
              <c16:uniqueId val="{0000000C-06A7-4EC9-9FD1-D04DA5E637D4}"/>
            </c:ext>
          </c:extLst>
        </c:ser>
        <c:ser>
          <c:idx val="14"/>
          <c:order val="14"/>
          <c:tx>
            <c:strRef>
              <c:f>IM...pivot!$P$3:$P$5</c:f>
              <c:strCache>
                <c:ptCount val="1"/>
                <c:pt idx="0">
                  <c:v>BRZ - ppp</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IM...pivot!$P$6:$P$15</c:f>
              <c:numCache>
                <c:formatCode>General</c:formatCode>
                <c:ptCount val="9"/>
                <c:pt idx="0">
                  <c:v>1.9690974880560952</c:v>
                </c:pt>
                <c:pt idx="1">
                  <c:v>2.2283553712927304</c:v>
                </c:pt>
                <c:pt idx="2">
                  <c:v>2.5286713554091258</c:v>
                </c:pt>
                <c:pt idx="3">
                  <c:v>2.8049135939252037</c:v>
                </c:pt>
                <c:pt idx="4">
                  <c:v>1.7809545467899117</c:v>
                </c:pt>
                <c:pt idx="5">
                  <c:v>3.0826909356174599</c:v>
                </c:pt>
                <c:pt idx="6">
                  <c:v>3.3543347859880903</c:v>
                </c:pt>
                <c:pt idx="7">
                  <c:v>3.6005159060063101</c:v>
                </c:pt>
                <c:pt idx="8">
                  <c:v>3.8087670556095512</c:v>
                </c:pt>
              </c:numCache>
            </c:numRef>
          </c:val>
          <c:smooth val="0"/>
          <c:extLst>
            <c:ext xmlns:c16="http://schemas.microsoft.com/office/drawing/2014/chart" uri="{C3380CC4-5D6E-409C-BE32-E72D297353CC}">
              <c16:uniqueId val="{0000000D-06A7-4EC9-9FD1-D04DA5E637D4}"/>
            </c:ext>
          </c:extLst>
        </c:ser>
        <c:ser>
          <c:idx val="15"/>
          <c:order val="15"/>
          <c:tx>
            <c:strRef>
              <c:f>IM...pivot!$Q$3:$Q$5</c:f>
              <c:strCache>
                <c:ptCount val="1"/>
                <c:pt idx="0">
                  <c:v>BRZ - ROI</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IM...pivot!$Q$6:$Q$15</c:f>
              <c:numCache>
                <c:formatCode>General</c:formatCode>
                <c:ptCount val="9"/>
                <c:pt idx="0">
                  <c:v>13.523076489548551</c:v>
                </c:pt>
                <c:pt idx="1">
                  <c:v>15.666736123290399</c:v>
                </c:pt>
                <c:pt idx="2">
                  <c:v>18.129999893108195</c:v>
                </c:pt>
                <c:pt idx="3">
                  <c:v>20.624208636478691</c:v>
                </c:pt>
                <c:pt idx="4">
                  <c:v>12.03247621877065</c:v>
                </c:pt>
                <c:pt idx="5">
                  <c:v>23.206634089217175</c:v>
                </c:pt>
                <c:pt idx="6">
                  <c:v>25.773760754557561</c:v>
                </c:pt>
                <c:pt idx="7">
                  <c:v>28.175366911245632</c:v>
                </c:pt>
                <c:pt idx="8">
                  <c:v>30.543616570668366</c:v>
                </c:pt>
              </c:numCache>
            </c:numRef>
          </c:val>
          <c:smooth val="0"/>
          <c:extLst>
            <c:ext xmlns:c16="http://schemas.microsoft.com/office/drawing/2014/chart" uri="{C3380CC4-5D6E-409C-BE32-E72D297353CC}">
              <c16:uniqueId val="{0000000E-06A7-4EC9-9FD1-D04DA5E637D4}"/>
            </c:ext>
          </c:extLst>
        </c:ser>
        <c:ser>
          <c:idx val="16"/>
          <c:order val="16"/>
          <c:tx>
            <c:strRef>
              <c:f>IM...pivot!$R$3:$R$5</c:f>
              <c:strCache>
                <c:ptCount val="1"/>
                <c:pt idx="0">
                  <c:v>BRZ - SER</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IM...pivot!$R$6:$R$15</c:f>
              <c:numCache>
                <c:formatCode>General</c:formatCode>
                <c:ptCount val="9"/>
                <c:pt idx="0">
                  <c:v>24.331774168653364</c:v>
                </c:pt>
                <c:pt idx="1">
                  <c:v>28.248436416558782</c:v>
                </c:pt>
                <c:pt idx="2">
                  <c:v>32.482541675530442</c:v>
                </c:pt>
                <c:pt idx="3">
                  <c:v>37.393181027583829</c:v>
                </c:pt>
                <c:pt idx="4">
                  <c:v>21.819283651595796</c:v>
                </c:pt>
                <c:pt idx="5">
                  <c:v>42.720510290868241</c:v>
                </c:pt>
                <c:pt idx="6">
                  <c:v>48.639322172498048</c:v>
                </c:pt>
                <c:pt idx="7">
                  <c:v>55.238303424854628</c:v>
                </c:pt>
                <c:pt idx="8">
                  <c:v>63.52860689256746</c:v>
                </c:pt>
              </c:numCache>
            </c:numRef>
          </c:val>
          <c:smooth val="0"/>
          <c:extLst>
            <c:ext xmlns:c16="http://schemas.microsoft.com/office/drawing/2014/chart" uri="{C3380CC4-5D6E-409C-BE32-E72D297353CC}">
              <c16:uniqueId val="{0000000F-06A7-4EC9-9FD1-D04DA5E637D4}"/>
            </c:ext>
          </c:extLst>
        </c:ser>
        <c:ser>
          <c:idx val="17"/>
          <c:order val="17"/>
          <c:tx>
            <c:strRef>
              <c:f>IM...pivot!$S$3:$S$5</c:f>
              <c:strCache>
                <c:ptCount val="1"/>
                <c:pt idx="0">
                  <c:v>BRZ - TRN</c:v>
                </c:pt>
              </c:strCache>
            </c:strRef>
          </c:tx>
          <c:cat>
            <c:strRef>
              <c:f>IM...pivot!$A$6:$A$15</c:f>
              <c:strCache>
                <c:ptCount val="9"/>
                <c:pt idx="0">
                  <c:v>2015</c:v>
                </c:pt>
                <c:pt idx="1">
                  <c:v>2020</c:v>
                </c:pt>
                <c:pt idx="2">
                  <c:v>2025</c:v>
                </c:pt>
                <c:pt idx="3">
                  <c:v>2030</c:v>
                </c:pt>
                <c:pt idx="4">
                  <c:v>2011</c:v>
                </c:pt>
                <c:pt idx="5">
                  <c:v>2035</c:v>
                </c:pt>
                <c:pt idx="6">
                  <c:v>2040</c:v>
                </c:pt>
                <c:pt idx="7">
                  <c:v>2045</c:v>
                </c:pt>
                <c:pt idx="8">
                  <c:v>2050</c:v>
                </c:pt>
              </c:strCache>
            </c:strRef>
          </c:cat>
          <c:val>
            <c:numRef>
              <c:f>IM...pivot!$S$6:$S$15</c:f>
              <c:numCache>
                <c:formatCode>General</c:formatCode>
                <c:ptCount val="9"/>
                <c:pt idx="0">
                  <c:v>8.4115854465066029</c:v>
                </c:pt>
                <c:pt idx="1">
                  <c:v>9.2144781876553488</c:v>
                </c:pt>
                <c:pt idx="2">
                  <c:v>10.468432350196771</c:v>
                </c:pt>
                <c:pt idx="3">
                  <c:v>11.832748669299953</c:v>
                </c:pt>
                <c:pt idx="4">
                  <c:v>7.6972223516252889</c:v>
                </c:pt>
                <c:pt idx="5">
                  <c:v>13.481217045402527</c:v>
                </c:pt>
                <c:pt idx="6">
                  <c:v>15.526174814450155</c:v>
                </c:pt>
                <c:pt idx="7">
                  <c:v>18.00553810930856</c:v>
                </c:pt>
                <c:pt idx="8">
                  <c:v>21.716495433732135</c:v>
                </c:pt>
              </c:numCache>
            </c:numRef>
          </c:val>
          <c:smooth val="0"/>
          <c:extLst>
            <c:ext xmlns:c16="http://schemas.microsoft.com/office/drawing/2014/chart" uri="{C3380CC4-5D6E-409C-BE32-E72D297353CC}">
              <c16:uniqueId val="{00000010-06A7-4EC9-9FD1-D04DA5E637D4}"/>
            </c:ext>
          </c:extLst>
        </c:ser>
        <c:dLbls>
          <c:showLegendKey val="0"/>
          <c:showVal val="0"/>
          <c:showCatName val="0"/>
          <c:showSerName val="0"/>
          <c:showPercent val="0"/>
          <c:showBubbleSize val="0"/>
        </c:dLbls>
        <c:marker val="1"/>
        <c:smooth val="0"/>
        <c:axId val="182949376"/>
        <c:axId val="182888704"/>
      </c:lineChart>
      <c:catAx>
        <c:axId val="182949376"/>
        <c:scaling>
          <c:orientation val="minMax"/>
        </c:scaling>
        <c:delete val="0"/>
        <c:axPos val="b"/>
        <c:numFmt formatCode="General" sourceLinked="0"/>
        <c:majorTickMark val="out"/>
        <c:minorTickMark val="none"/>
        <c:tickLblPos val="nextTo"/>
        <c:crossAx val="182888704"/>
        <c:crosses val="autoZero"/>
        <c:auto val="1"/>
        <c:lblAlgn val="ctr"/>
        <c:lblOffset val="100"/>
        <c:noMultiLvlLbl val="0"/>
      </c:catAx>
      <c:valAx>
        <c:axId val="182888704"/>
        <c:scaling>
          <c:orientation val="minMax"/>
        </c:scaling>
        <c:delete val="0"/>
        <c:axPos val="l"/>
        <c:majorGridlines/>
        <c:numFmt formatCode="General" sourceLinked="1"/>
        <c:majorTickMark val="out"/>
        <c:minorTickMark val="none"/>
        <c:tickLblPos val="nextTo"/>
        <c:crossAx val="182949376"/>
        <c:crosses val="autoZero"/>
        <c:crossBetween val="between"/>
      </c:valAx>
    </c:plotArea>
    <c:legend>
      <c:legendPos val="r"/>
      <c:layout>
        <c:manualLayout>
          <c:xMode val="edge"/>
          <c:yMode val="edge"/>
          <c:x val="0.81398276035167738"/>
          <c:y val="1.7327274389208808E-2"/>
          <c:w val="0.13546462429901182"/>
          <c:h val="0.89964743213068499"/>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[report_pivot_dias_EUTRADE.xlsx]Tradematrix.p (ex)!PivotTable1</c:name>
    <c:fmtId val="1"/>
  </c:pivotSource>
  <c:chart>
    <c:title>
      <c:tx>
        <c:rich>
          <a:bodyPr/>
          <a:lstStyle/>
          <a:p>
            <a:pPr>
              <a:defRPr/>
            </a:pPr>
            <a:r>
              <a:rPr lang="en-US"/>
              <a:t>Globale Export-Import-Matrix im Jahr 2030</a:t>
            </a:r>
          </a:p>
        </c:rich>
      </c:tx>
      <c:layout>
        <c:manualLayout>
          <c:xMode val="edge"/>
          <c:yMode val="edge"/>
          <c:x val="0.14820591645395892"/>
          <c:y val="1.82648401826484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s>
    <c:plotArea>
      <c:layout/>
      <c:barChart>
        <c:barDir val="col"/>
        <c:grouping val="clustered"/>
        <c:varyColors val="0"/>
        <c:ser>
          <c:idx val="0"/>
          <c:order val="0"/>
          <c:tx>
            <c:strRef>
              <c:f>'Tradematrix.p (ex)'!$B$3</c:f>
              <c:strCache>
                <c:ptCount val="1"/>
                <c:pt idx="0">
                  <c:v>Ergebnis</c:v>
                </c:pt>
              </c:strCache>
            </c:strRef>
          </c:tx>
          <c:invertIfNegative val="0"/>
          <c:cat>
            <c:multiLvlStrRef>
              <c:f>'Tradematrix.p (ex)'!$A$4:$A$35554</c:f>
              <c:multiLvlStrCache>
                <c:ptCount val="32229"/>
                <c:lvl>
                  <c:pt idx="0">
                    <c:v>BRZ</c:v>
                  </c:pt>
                  <c:pt idx="1">
                    <c:v>RSA</c:v>
                  </c:pt>
                  <c:pt idx="2">
                    <c:v>RUS</c:v>
                  </c:pt>
                  <c:pt idx="3">
                    <c:v>FRA</c:v>
                  </c:pt>
                  <c:pt idx="4">
                    <c:v>EUN</c:v>
                  </c:pt>
                  <c:pt idx="5">
                    <c:v>EUS</c:v>
                  </c:pt>
                  <c:pt idx="6">
                    <c:v>USA</c:v>
                  </c:pt>
                  <c:pt idx="7">
                    <c:v>IND</c:v>
                  </c:pt>
                  <c:pt idx="8">
                    <c:v>CHI</c:v>
                  </c:pt>
                  <c:pt idx="9">
                    <c:v>ROW</c:v>
                  </c:pt>
                  <c:pt idx="10">
                    <c:v>OEC</c:v>
                  </c:pt>
                  <c:pt idx="11">
                    <c:v>BRZ</c:v>
                  </c:pt>
                  <c:pt idx="12">
                    <c:v>RUS</c:v>
                  </c:pt>
                  <c:pt idx="13">
                    <c:v>FRA</c:v>
                  </c:pt>
                  <c:pt idx="14">
                    <c:v>EUN</c:v>
                  </c:pt>
                  <c:pt idx="15">
                    <c:v>EUS</c:v>
                  </c:pt>
                  <c:pt idx="16">
                    <c:v>USA</c:v>
                  </c:pt>
                  <c:pt idx="17">
                    <c:v>IND</c:v>
                  </c:pt>
                  <c:pt idx="18">
                    <c:v>CHI</c:v>
                  </c:pt>
                  <c:pt idx="19">
                    <c:v>ROW</c:v>
                  </c:pt>
                  <c:pt idx="20">
                    <c:v>OEC</c:v>
                  </c:pt>
                  <c:pt idx="21">
                    <c:v>BRZ</c:v>
                  </c:pt>
                  <c:pt idx="22">
                    <c:v>RSA</c:v>
                  </c:pt>
                  <c:pt idx="23">
                    <c:v>RUS</c:v>
                  </c:pt>
                  <c:pt idx="24">
                    <c:v>FRA</c:v>
                  </c:pt>
                  <c:pt idx="25">
                    <c:v>EUN</c:v>
                  </c:pt>
                  <c:pt idx="26">
                    <c:v>EUS</c:v>
                  </c:pt>
                  <c:pt idx="27">
                    <c:v>USA</c:v>
                  </c:pt>
                  <c:pt idx="28">
                    <c:v>IND</c:v>
                  </c:pt>
                  <c:pt idx="29">
                    <c:v>CHI</c:v>
                  </c:pt>
                  <c:pt idx="30">
                    <c:v>ROW</c:v>
                  </c:pt>
                  <c:pt idx="31">
                    <c:v>OEC</c:v>
                  </c:pt>
                  <c:pt idx="32">
                    <c:v>BRZ</c:v>
                  </c:pt>
                  <c:pt idx="33">
                    <c:v>RSA</c:v>
                  </c:pt>
                  <c:pt idx="34">
                    <c:v>RUS</c:v>
                  </c:pt>
                  <c:pt idx="35">
                    <c:v>FRA</c:v>
                  </c:pt>
                  <c:pt idx="36">
                    <c:v>EUN</c:v>
                  </c:pt>
                  <c:pt idx="37">
                    <c:v>EUS</c:v>
                  </c:pt>
                  <c:pt idx="38">
                    <c:v>USA</c:v>
                  </c:pt>
                  <c:pt idx="39">
                    <c:v>IND</c:v>
                  </c:pt>
                  <c:pt idx="40">
                    <c:v>CHI</c:v>
                  </c:pt>
                  <c:pt idx="41">
                    <c:v>ROW</c:v>
                  </c:pt>
                  <c:pt idx="42">
                    <c:v>OEC</c:v>
                  </c:pt>
                  <c:pt idx="43">
                    <c:v>BRZ</c:v>
                  </c:pt>
                  <c:pt idx="44">
                    <c:v>RSA</c:v>
                  </c:pt>
                  <c:pt idx="45">
                    <c:v>RUS</c:v>
                  </c:pt>
                  <c:pt idx="46">
                    <c:v>FRA</c:v>
                  </c:pt>
                  <c:pt idx="47">
                    <c:v>EUN</c:v>
                  </c:pt>
                  <c:pt idx="48">
                    <c:v>EUS</c:v>
                  </c:pt>
                  <c:pt idx="49">
                    <c:v>USA</c:v>
                  </c:pt>
                  <c:pt idx="50">
                    <c:v>IND</c:v>
                  </c:pt>
                  <c:pt idx="51">
                    <c:v>CHI</c:v>
                  </c:pt>
                  <c:pt idx="52">
                    <c:v>ROW</c:v>
                  </c:pt>
                  <c:pt idx="53">
                    <c:v>OEC</c:v>
                  </c:pt>
                  <c:pt idx="54">
                    <c:v>BRZ</c:v>
                  </c:pt>
                  <c:pt idx="55">
                    <c:v>RSA</c:v>
                  </c:pt>
                  <c:pt idx="56">
                    <c:v>RUS</c:v>
                  </c:pt>
                  <c:pt idx="57">
                    <c:v>FRA</c:v>
                  </c:pt>
                  <c:pt idx="58">
                    <c:v>EUN</c:v>
                  </c:pt>
                  <c:pt idx="59">
                    <c:v>EUS</c:v>
                  </c:pt>
                  <c:pt idx="60">
                    <c:v>USA</c:v>
                  </c:pt>
                  <c:pt idx="61">
                    <c:v>IND</c:v>
                  </c:pt>
                  <c:pt idx="62">
                    <c:v>CHI</c:v>
                  </c:pt>
                  <c:pt idx="63">
                    <c:v>ROW</c:v>
                  </c:pt>
                  <c:pt idx="64">
                    <c:v>OEC</c:v>
                  </c:pt>
                  <c:pt idx="65">
                    <c:v>BRZ</c:v>
                  </c:pt>
                  <c:pt idx="66">
                    <c:v>RSA</c:v>
                  </c:pt>
                  <c:pt idx="67">
                    <c:v>RUS</c:v>
                  </c:pt>
                  <c:pt idx="68">
                    <c:v>FRA</c:v>
                  </c:pt>
                  <c:pt idx="69">
                    <c:v>EUN</c:v>
                  </c:pt>
                  <c:pt idx="70">
                    <c:v>EUS</c:v>
                  </c:pt>
                  <c:pt idx="71">
                    <c:v>USA</c:v>
                  </c:pt>
                  <c:pt idx="72">
                    <c:v>IND</c:v>
                  </c:pt>
                  <c:pt idx="73">
                    <c:v>CHI</c:v>
                  </c:pt>
                  <c:pt idx="74">
                    <c:v>ROW</c:v>
                  </c:pt>
                  <c:pt idx="75">
                    <c:v>OEC</c:v>
                  </c:pt>
                  <c:pt idx="76">
                    <c:v>BRZ</c:v>
                  </c:pt>
                  <c:pt idx="77">
                    <c:v>RSA</c:v>
                  </c:pt>
                  <c:pt idx="78">
                    <c:v>RUS</c:v>
                  </c:pt>
                  <c:pt idx="79">
                    <c:v>FRA</c:v>
                  </c:pt>
                  <c:pt idx="80">
                    <c:v>EUN</c:v>
                  </c:pt>
                  <c:pt idx="81">
                    <c:v>EUS</c:v>
                  </c:pt>
                  <c:pt idx="82">
                    <c:v>USA</c:v>
                  </c:pt>
                  <c:pt idx="83">
                    <c:v>IND</c:v>
                  </c:pt>
                  <c:pt idx="84">
                    <c:v>CHI</c:v>
                  </c:pt>
                  <c:pt idx="85">
                    <c:v>ROW</c:v>
                  </c:pt>
                  <c:pt idx="86">
                    <c:v>OEC</c:v>
                  </c:pt>
                  <c:pt idx="87">
                    <c:v>BRZ</c:v>
                  </c:pt>
                  <c:pt idx="88">
                    <c:v>RSA</c:v>
                  </c:pt>
                  <c:pt idx="89">
                    <c:v>RUS</c:v>
                  </c:pt>
                  <c:pt idx="90">
                    <c:v>FRA</c:v>
                  </c:pt>
                  <c:pt idx="91">
                    <c:v>EUN</c:v>
                  </c:pt>
                  <c:pt idx="92">
                    <c:v>EUS</c:v>
                  </c:pt>
                  <c:pt idx="93">
                    <c:v>USA</c:v>
                  </c:pt>
                  <c:pt idx="94">
                    <c:v>IND</c:v>
                  </c:pt>
                  <c:pt idx="95">
                    <c:v>CHI</c:v>
                  </c:pt>
                  <c:pt idx="96">
                    <c:v>ROW</c:v>
                  </c:pt>
                  <c:pt idx="97">
                    <c:v>OEC</c:v>
                  </c:pt>
                  <c:pt idx="98">
                    <c:v>BRZ</c:v>
                  </c:pt>
                  <c:pt idx="99">
                    <c:v>RSA</c:v>
                  </c:pt>
                  <c:pt idx="100">
                    <c:v>RUS</c:v>
                  </c:pt>
                  <c:pt idx="101">
                    <c:v>FRA</c:v>
                  </c:pt>
                  <c:pt idx="102">
                    <c:v>EUN</c:v>
                  </c:pt>
                  <c:pt idx="103">
                    <c:v>EUS</c:v>
                  </c:pt>
                  <c:pt idx="104">
                    <c:v>USA</c:v>
                  </c:pt>
                  <c:pt idx="105">
                    <c:v>IND</c:v>
                  </c:pt>
                  <c:pt idx="106">
                    <c:v>CHI</c:v>
                  </c:pt>
                  <c:pt idx="107">
                    <c:v>ROW</c:v>
                  </c:pt>
                  <c:pt idx="108">
                    <c:v>OEC</c:v>
                  </c:pt>
                  <c:pt idx="109">
                    <c:v>BRZ</c:v>
                  </c:pt>
                  <c:pt idx="110">
                    <c:v>RSA</c:v>
                  </c:pt>
                  <c:pt idx="111">
                    <c:v>RUS</c:v>
                  </c:pt>
                  <c:pt idx="112">
                    <c:v>FRA</c:v>
                  </c:pt>
                  <c:pt idx="113">
                    <c:v>EUN</c:v>
                  </c:pt>
                  <c:pt idx="114">
                    <c:v>EUS</c:v>
                  </c:pt>
                  <c:pt idx="115">
                    <c:v>USA</c:v>
                  </c:pt>
                  <c:pt idx="116">
                    <c:v>IND</c:v>
                  </c:pt>
                  <c:pt idx="117">
                    <c:v>CHI</c:v>
                  </c:pt>
                  <c:pt idx="118">
                    <c:v>ROW</c:v>
                  </c:pt>
                  <c:pt idx="119">
                    <c:v>OEC</c:v>
                  </c:pt>
                  <c:pt idx="120">
                    <c:v>BRZ</c:v>
                  </c:pt>
                  <c:pt idx="121">
                    <c:v>RSA</c:v>
                  </c:pt>
                  <c:pt idx="122">
                    <c:v>RUS</c:v>
                  </c:pt>
                  <c:pt idx="123">
                    <c:v>FRA</c:v>
                  </c:pt>
                  <c:pt idx="124">
                    <c:v>EUN</c:v>
                  </c:pt>
                  <c:pt idx="125">
                    <c:v>EUS</c:v>
                  </c:pt>
                  <c:pt idx="126">
                    <c:v>USA</c:v>
                  </c:pt>
                  <c:pt idx="127">
                    <c:v>IND</c:v>
                  </c:pt>
                  <c:pt idx="128">
                    <c:v>CHI</c:v>
                  </c:pt>
                  <c:pt idx="129">
                    <c:v>ROW</c:v>
                  </c:pt>
                  <c:pt idx="130">
                    <c:v>OEC</c:v>
                  </c:pt>
                  <c:pt idx="131">
                    <c:v>BRZ</c:v>
                  </c:pt>
                  <c:pt idx="132">
                    <c:v>RSA</c:v>
                  </c:pt>
                  <c:pt idx="133">
                    <c:v>RUS</c:v>
                  </c:pt>
                  <c:pt idx="134">
                    <c:v>FRA</c:v>
                  </c:pt>
                  <c:pt idx="135">
                    <c:v>EUN</c:v>
                  </c:pt>
                  <c:pt idx="136">
                    <c:v>EUS</c:v>
                  </c:pt>
                  <c:pt idx="137">
                    <c:v>USA</c:v>
                  </c:pt>
                  <c:pt idx="138">
                    <c:v>IND</c:v>
                  </c:pt>
                  <c:pt idx="139">
                    <c:v>CHI</c:v>
                  </c:pt>
                  <c:pt idx="140">
                    <c:v>ROW</c:v>
                  </c:pt>
                  <c:pt idx="141">
                    <c:v>OEC</c:v>
                  </c:pt>
                  <c:pt idx="142">
                    <c:v>BRZ</c:v>
                  </c:pt>
                  <c:pt idx="143">
                    <c:v>RSA</c:v>
                  </c:pt>
                  <c:pt idx="144">
                    <c:v>RUS</c:v>
                  </c:pt>
                  <c:pt idx="145">
                    <c:v>FRA</c:v>
                  </c:pt>
                  <c:pt idx="146">
                    <c:v>EUN</c:v>
                  </c:pt>
                  <c:pt idx="147">
                    <c:v>EUS</c:v>
                  </c:pt>
                  <c:pt idx="148">
                    <c:v>USA</c:v>
                  </c:pt>
                  <c:pt idx="149">
                    <c:v>IND</c:v>
                  </c:pt>
                  <c:pt idx="150">
                    <c:v>CHI</c:v>
                  </c:pt>
                  <c:pt idx="151">
                    <c:v>ROW</c:v>
                  </c:pt>
                  <c:pt idx="152">
                    <c:v>OEC</c:v>
                  </c:pt>
                  <c:pt idx="153">
                    <c:v>BRZ</c:v>
                  </c:pt>
                  <c:pt idx="154">
                    <c:v>RSA</c:v>
                  </c:pt>
                  <c:pt idx="155">
                    <c:v>RUS</c:v>
                  </c:pt>
                  <c:pt idx="156">
                    <c:v>FRA</c:v>
                  </c:pt>
                  <c:pt idx="157">
                    <c:v>EUN</c:v>
                  </c:pt>
                  <c:pt idx="158">
                    <c:v>EUS</c:v>
                  </c:pt>
                  <c:pt idx="159">
                    <c:v>USA</c:v>
                  </c:pt>
                  <c:pt idx="160">
                    <c:v>IND</c:v>
                  </c:pt>
                  <c:pt idx="161">
                    <c:v>CHI</c:v>
                  </c:pt>
                  <c:pt idx="162">
                    <c:v>ROW</c:v>
                  </c:pt>
                  <c:pt idx="163">
                    <c:v>OEC</c:v>
                  </c:pt>
                  <c:pt idx="164">
                    <c:v>BRZ</c:v>
                  </c:pt>
                  <c:pt idx="165">
                    <c:v>RSA</c:v>
                  </c:pt>
                  <c:pt idx="166">
                    <c:v>RUS</c:v>
                  </c:pt>
                  <c:pt idx="167">
                    <c:v>FRA</c:v>
                  </c:pt>
                  <c:pt idx="168">
                    <c:v>EUN</c:v>
                  </c:pt>
                  <c:pt idx="169">
                    <c:v>EUS</c:v>
                  </c:pt>
                  <c:pt idx="170">
                    <c:v>USA</c:v>
                  </c:pt>
                  <c:pt idx="171">
                    <c:v>IND</c:v>
                  </c:pt>
                  <c:pt idx="172">
                    <c:v>CHI</c:v>
                  </c:pt>
                  <c:pt idx="173">
                    <c:v>ROW</c:v>
                  </c:pt>
                  <c:pt idx="174">
                    <c:v>OEC</c:v>
                  </c:pt>
                  <c:pt idx="175">
                    <c:v>BRZ</c:v>
                  </c:pt>
                  <c:pt idx="176">
                    <c:v>RSA</c:v>
                  </c:pt>
                  <c:pt idx="177">
                    <c:v>RUS</c:v>
                  </c:pt>
                  <c:pt idx="178">
                    <c:v>EUN</c:v>
                  </c:pt>
                  <c:pt idx="179">
                    <c:v>EUS</c:v>
                  </c:pt>
                  <c:pt idx="180">
                    <c:v>USA</c:v>
                  </c:pt>
                  <c:pt idx="181">
                    <c:v>IND</c:v>
                  </c:pt>
                  <c:pt idx="182">
                    <c:v>CHI</c:v>
                  </c:pt>
                  <c:pt idx="183">
                    <c:v>ROW</c:v>
                  </c:pt>
                  <c:pt idx="184">
                    <c:v>OEC</c:v>
                  </c:pt>
                  <c:pt idx="185">
                    <c:v>BRZ</c:v>
                  </c:pt>
                  <c:pt idx="186">
                    <c:v>RUS</c:v>
                  </c:pt>
                  <c:pt idx="187">
                    <c:v>EUN</c:v>
                  </c:pt>
                  <c:pt idx="188">
                    <c:v>EUS</c:v>
                  </c:pt>
                  <c:pt idx="189">
                    <c:v>USA</c:v>
                  </c:pt>
                  <c:pt idx="190">
                    <c:v>IND</c:v>
                  </c:pt>
                  <c:pt idx="191">
                    <c:v>CHI</c:v>
                  </c:pt>
                  <c:pt idx="192">
                    <c:v>ROW</c:v>
                  </c:pt>
                  <c:pt idx="193">
                    <c:v>OEC</c:v>
                  </c:pt>
                  <c:pt idx="194">
                    <c:v>BRZ</c:v>
                  </c:pt>
                  <c:pt idx="195">
                    <c:v>RSA</c:v>
                  </c:pt>
                  <c:pt idx="196">
                    <c:v>RUS</c:v>
                  </c:pt>
                  <c:pt idx="197">
                    <c:v>EUN</c:v>
                  </c:pt>
                  <c:pt idx="198">
                    <c:v>EUS</c:v>
                  </c:pt>
                  <c:pt idx="199">
                    <c:v>USA</c:v>
                  </c:pt>
                  <c:pt idx="200">
                    <c:v>IND</c:v>
                  </c:pt>
                  <c:pt idx="201">
                    <c:v>CHI</c:v>
                  </c:pt>
                  <c:pt idx="202">
                    <c:v>ROW</c:v>
                  </c:pt>
                  <c:pt idx="203">
                    <c:v>OEC</c:v>
                  </c:pt>
                  <c:pt idx="204">
                    <c:v>BRZ</c:v>
                  </c:pt>
                  <c:pt idx="205">
                    <c:v>RSA</c:v>
                  </c:pt>
                  <c:pt idx="206">
                    <c:v>RUS</c:v>
                  </c:pt>
                  <c:pt idx="207">
                    <c:v>EUN</c:v>
                  </c:pt>
                  <c:pt idx="208">
                    <c:v>EUS</c:v>
                  </c:pt>
                  <c:pt idx="209">
                    <c:v>USA</c:v>
                  </c:pt>
                  <c:pt idx="210">
                    <c:v>IND</c:v>
                  </c:pt>
                  <c:pt idx="211">
                    <c:v>CHI</c:v>
                  </c:pt>
                  <c:pt idx="212">
                    <c:v>ROW</c:v>
                  </c:pt>
                  <c:pt idx="213">
                    <c:v>OEC</c:v>
                  </c:pt>
                  <c:pt idx="214">
                    <c:v>BRZ</c:v>
                  </c:pt>
                  <c:pt idx="215">
                    <c:v>RSA</c:v>
                  </c:pt>
                  <c:pt idx="216">
                    <c:v>RUS</c:v>
                  </c:pt>
                  <c:pt idx="217">
                    <c:v>EUN</c:v>
                  </c:pt>
                  <c:pt idx="218">
                    <c:v>EUS</c:v>
                  </c:pt>
                  <c:pt idx="219">
                    <c:v>USA</c:v>
                  </c:pt>
                  <c:pt idx="220">
                    <c:v>IND</c:v>
                  </c:pt>
                  <c:pt idx="221">
                    <c:v>CHI</c:v>
                  </c:pt>
                  <c:pt idx="222">
                    <c:v>ROW</c:v>
                  </c:pt>
                  <c:pt idx="223">
                    <c:v>OEC</c:v>
                  </c:pt>
                  <c:pt idx="224">
                    <c:v>BRZ</c:v>
                  </c:pt>
                  <c:pt idx="225">
                    <c:v>RSA</c:v>
                  </c:pt>
                  <c:pt idx="226">
                    <c:v>RUS</c:v>
                  </c:pt>
                  <c:pt idx="227">
                    <c:v>EUN</c:v>
                  </c:pt>
                  <c:pt idx="228">
                    <c:v>EUS</c:v>
                  </c:pt>
                  <c:pt idx="229">
                    <c:v>USA</c:v>
                  </c:pt>
                  <c:pt idx="230">
                    <c:v>IND</c:v>
                  </c:pt>
                  <c:pt idx="231">
                    <c:v>CHI</c:v>
                  </c:pt>
                  <c:pt idx="232">
                    <c:v>ROW</c:v>
                  </c:pt>
                  <c:pt idx="233">
                    <c:v>OEC</c:v>
                  </c:pt>
                  <c:pt idx="234">
                    <c:v>BRZ</c:v>
                  </c:pt>
                  <c:pt idx="235">
                    <c:v>RSA</c:v>
                  </c:pt>
                  <c:pt idx="236">
                    <c:v>RUS</c:v>
                  </c:pt>
                  <c:pt idx="237">
                    <c:v>EUN</c:v>
                  </c:pt>
                  <c:pt idx="238">
                    <c:v>EUS</c:v>
                  </c:pt>
                  <c:pt idx="239">
                    <c:v>USA</c:v>
                  </c:pt>
                  <c:pt idx="240">
                    <c:v>IND</c:v>
                  </c:pt>
                  <c:pt idx="241">
                    <c:v>CHI</c:v>
                  </c:pt>
                  <c:pt idx="242">
                    <c:v>ROW</c:v>
                  </c:pt>
                  <c:pt idx="243">
                    <c:v>OEC</c:v>
                  </c:pt>
                  <c:pt idx="244">
                    <c:v>BRZ</c:v>
                  </c:pt>
                  <c:pt idx="245">
                    <c:v>RSA</c:v>
                  </c:pt>
                  <c:pt idx="246">
                    <c:v>RUS</c:v>
                  </c:pt>
                  <c:pt idx="247">
                    <c:v>EUN</c:v>
                  </c:pt>
                  <c:pt idx="248">
                    <c:v>EUS</c:v>
                  </c:pt>
                  <c:pt idx="249">
                    <c:v>USA</c:v>
                  </c:pt>
                  <c:pt idx="250">
                    <c:v>IND</c:v>
                  </c:pt>
                  <c:pt idx="251">
                    <c:v>CHI</c:v>
                  </c:pt>
                  <c:pt idx="252">
                    <c:v>ROW</c:v>
                  </c:pt>
                  <c:pt idx="253">
                    <c:v>OEC</c:v>
                  </c:pt>
                  <c:pt idx="254">
                    <c:v>BRZ</c:v>
                  </c:pt>
                  <c:pt idx="255">
                    <c:v>RSA</c:v>
                  </c:pt>
                  <c:pt idx="256">
                    <c:v>RUS</c:v>
                  </c:pt>
                  <c:pt idx="257">
                    <c:v>EUN</c:v>
                  </c:pt>
                  <c:pt idx="258">
                    <c:v>EUS</c:v>
                  </c:pt>
                  <c:pt idx="259">
                    <c:v>USA</c:v>
                  </c:pt>
                  <c:pt idx="260">
                    <c:v>IND</c:v>
                  </c:pt>
                  <c:pt idx="261">
                    <c:v>CHI</c:v>
                  </c:pt>
                  <c:pt idx="262">
                    <c:v>ROW</c:v>
                  </c:pt>
                  <c:pt idx="263">
                    <c:v>OEC</c:v>
                  </c:pt>
                  <c:pt idx="264">
                    <c:v>BRZ</c:v>
                  </c:pt>
                  <c:pt idx="265">
                    <c:v>RSA</c:v>
                  </c:pt>
                  <c:pt idx="266">
                    <c:v>RUS</c:v>
                  </c:pt>
                  <c:pt idx="267">
                    <c:v>EUN</c:v>
                  </c:pt>
                  <c:pt idx="268">
                    <c:v>EUS</c:v>
                  </c:pt>
                  <c:pt idx="269">
                    <c:v>USA</c:v>
                  </c:pt>
                  <c:pt idx="270">
                    <c:v>IND</c:v>
                  </c:pt>
                  <c:pt idx="271">
                    <c:v>CHI</c:v>
                  </c:pt>
                  <c:pt idx="272">
                    <c:v>ROW</c:v>
                  </c:pt>
                  <c:pt idx="273">
                    <c:v>OEC</c:v>
                  </c:pt>
                  <c:pt idx="274">
                    <c:v>BRZ</c:v>
                  </c:pt>
                  <c:pt idx="275">
                    <c:v>RSA</c:v>
                  </c:pt>
                  <c:pt idx="276">
                    <c:v>RUS</c:v>
                  </c:pt>
                  <c:pt idx="277">
                    <c:v>EUN</c:v>
                  </c:pt>
                  <c:pt idx="278">
                    <c:v>EUS</c:v>
                  </c:pt>
                  <c:pt idx="279">
                    <c:v>USA</c:v>
                  </c:pt>
                  <c:pt idx="280">
                    <c:v>IND</c:v>
                  </c:pt>
                  <c:pt idx="281">
                    <c:v>CHI</c:v>
                  </c:pt>
                  <c:pt idx="282">
                    <c:v>ROW</c:v>
                  </c:pt>
                  <c:pt idx="283">
                    <c:v>OEC</c:v>
                  </c:pt>
                  <c:pt idx="284">
                    <c:v>BRZ</c:v>
                  </c:pt>
                  <c:pt idx="285">
                    <c:v>RSA</c:v>
                  </c:pt>
                  <c:pt idx="286">
                    <c:v>RUS</c:v>
                  </c:pt>
                  <c:pt idx="287">
                    <c:v>EUN</c:v>
                  </c:pt>
                  <c:pt idx="288">
                    <c:v>EUS</c:v>
                  </c:pt>
                  <c:pt idx="289">
                    <c:v>USA</c:v>
                  </c:pt>
                  <c:pt idx="290">
                    <c:v>IND</c:v>
                  </c:pt>
                  <c:pt idx="291">
                    <c:v>CHI</c:v>
                  </c:pt>
                  <c:pt idx="292">
                    <c:v>ROW</c:v>
                  </c:pt>
                  <c:pt idx="293">
                    <c:v>OEC</c:v>
                  </c:pt>
                  <c:pt idx="294">
                    <c:v>BRZ</c:v>
                  </c:pt>
                  <c:pt idx="295">
                    <c:v>RSA</c:v>
                  </c:pt>
                  <c:pt idx="296">
                    <c:v>RUS</c:v>
                  </c:pt>
                  <c:pt idx="297">
                    <c:v>EUN</c:v>
                  </c:pt>
                  <c:pt idx="298">
                    <c:v>EUS</c:v>
                  </c:pt>
                  <c:pt idx="299">
                    <c:v>USA</c:v>
                  </c:pt>
                  <c:pt idx="300">
                    <c:v>IND</c:v>
                  </c:pt>
                  <c:pt idx="301">
                    <c:v>CHI</c:v>
                  </c:pt>
                  <c:pt idx="302">
                    <c:v>ROW</c:v>
                  </c:pt>
                  <c:pt idx="303">
                    <c:v>OEC</c:v>
                  </c:pt>
                  <c:pt idx="304">
                    <c:v>BRZ</c:v>
                  </c:pt>
                  <c:pt idx="305">
                    <c:v>RSA</c:v>
                  </c:pt>
                  <c:pt idx="306">
                    <c:v>RUS</c:v>
                  </c:pt>
                  <c:pt idx="307">
                    <c:v>EUN</c:v>
                  </c:pt>
                  <c:pt idx="308">
                    <c:v>EUS</c:v>
                  </c:pt>
                  <c:pt idx="309">
                    <c:v>USA</c:v>
                  </c:pt>
                  <c:pt idx="310">
                    <c:v>IND</c:v>
                  </c:pt>
                  <c:pt idx="311">
                    <c:v>CHI</c:v>
                  </c:pt>
                  <c:pt idx="312">
                    <c:v>ROW</c:v>
                  </c:pt>
                  <c:pt idx="313">
                    <c:v>OEC</c:v>
                  </c:pt>
                  <c:pt idx="314">
                    <c:v>BRZ</c:v>
                  </c:pt>
                  <c:pt idx="315">
                    <c:v>RSA</c:v>
                  </c:pt>
                  <c:pt idx="316">
                    <c:v>RUS</c:v>
                  </c:pt>
                  <c:pt idx="317">
                    <c:v>EUN</c:v>
                  </c:pt>
                  <c:pt idx="318">
                    <c:v>EUS</c:v>
                  </c:pt>
                  <c:pt idx="319">
                    <c:v>USA</c:v>
                  </c:pt>
                  <c:pt idx="320">
                    <c:v>IND</c:v>
                  </c:pt>
                  <c:pt idx="321">
                    <c:v>CHI</c:v>
                  </c:pt>
                  <c:pt idx="322">
                    <c:v>ROW</c:v>
                  </c:pt>
                  <c:pt idx="323">
                    <c:v>OEC</c:v>
                  </c:pt>
                  <c:pt idx="324">
                    <c:v>BRZ</c:v>
                  </c:pt>
                  <c:pt idx="325">
                    <c:v>RSA</c:v>
                  </c:pt>
                  <c:pt idx="326">
                    <c:v>RUS</c:v>
                  </c:pt>
                  <c:pt idx="327">
                    <c:v>EUN</c:v>
                  </c:pt>
                  <c:pt idx="328">
                    <c:v>EUS</c:v>
                  </c:pt>
                  <c:pt idx="329">
                    <c:v>USA</c:v>
                  </c:pt>
                  <c:pt idx="330">
                    <c:v>IND</c:v>
                  </c:pt>
                  <c:pt idx="331">
                    <c:v>CHI</c:v>
                  </c:pt>
                  <c:pt idx="332">
                    <c:v>ROW</c:v>
                  </c:pt>
                  <c:pt idx="333">
                    <c:v>OEC</c:v>
                  </c:pt>
                  <c:pt idx="334">
                    <c:v>BRZ</c:v>
                  </c:pt>
                  <c:pt idx="335">
                    <c:v>RSA</c:v>
                  </c:pt>
                  <c:pt idx="336">
                    <c:v>RUS</c:v>
                  </c:pt>
                  <c:pt idx="337">
                    <c:v>FRA</c:v>
                  </c:pt>
                  <c:pt idx="338">
                    <c:v>EUS</c:v>
                  </c:pt>
                  <c:pt idx="339">
                    <c:v>USA</c:v>
                  </c:pt>
                  <c:pt idx="340">
                    <c:v>IND</c:v>
                  </c:pt>
                  <c:pt idx="341">
                    <c:v>CHI</c:v>
                  </c:pt>
                  <c:pt idx="342">
                    <c:v>ROW</c:v>
                  </c:pt>
                  <c:pt idx="343">
                    <c:v>OEC</c:v>
                  </c:pt>
                  <c:pt idx="344">
                    <c:v>BRZ</c:v>
                  </c:pt>
                  <c:pt idx="345">
                    <c:v>RUS</c:v>
                  </c:pt>
                  <c:pt idx="346">
                    <c:v>FRA</c:v>
                  </c:pt>
                  <c:pt idx="347">
                    <c:v>EUS</c:v>
                  </c:pt>
                  <c:pt idx="348">
                    <c:v>USA</c:v>
                  </c:pt>
                  <c:pt idx="349">
                    <c:v>IND</c:v>
                  </c:pt>
                  <c:pt idx="350">
                    <c:v>CHI</c:v>
                  </c:pt>
                  <c:pt idx="351">
                    <c:v>ROW</c:v>
                  </c:pt>
                  <c:pt idx="352">
                    <c:v>OEC</c:v>
                  </c:pt>
                  <c:pt idx="353">
                    <c:v>BRZ</c:v>
                  </c:pt>
                  <c:pt idx="354">
                    <c:v>RSA</c:v>
                  </c:pt>
                  <c:pt idx="355">
                    <c:v>RUS</c:v>
                  </c:pt>
                  <c:pt idx="356">
                    <c:v>FRA</c:v>
                  </c:pt>
                  <c:pt idx="357">
                    <c:v>EUS</c:v>
                  </c:pt>
                  <c:pt idx="358">
                    <c:v>USA</c:v>
                  </c:pt>
                  <c:pt idx="359">
                    <c:v>IND</c:v>
                  </c:pt>
                  <c:pt idx="360">
                    <c:v>CHI</c:v>
                  </c:pt>
                  <c:pt idx="361">
                    <c:v>ROW</c:v>
                  </c:pt>
                  <c:pt idx="362">
                    <c:v>OEC</c:v>
                  </c:pt>
                  <c:pt idx="363">
                    <c:v>BRZ</c:v>
                  </c:pt>
                  <c:pt idx="364">
                    <c:v>RSA</c:v>
                  </c:pt>
                  <c:pt idx="365">
                    <c:v>FRA</c:v>
                  </c:pt>
                  <c:pt idx="366">
                    <c:v>EUS</c:v>
                  </c:pt>
                  <c:pt idx="367">
                    <c:v>USA</c:v>
                  </c:pt>
                  <c:pt idx="368">
                    <c:v>IND</c:v>
                  </c:pt>
                  <c:pt idx="369">
                    <c:v>CHI</c:v>
                  </c:pt>
                  <c:pt idx="370">
                    <c:v>ROW</c:v>
                  </c:pt>
                  <c:pt idx="371">
                    <c:v>OEC</c:v>
                  </c:pt>
                  <c:pt idx="372">
                    <c:v>BRZ</c:v>
                  </c:pt>
                  <c:pt idx="373">
                    <c:v>RSA</c:v>
                  </c:pt>
                  <c:pt idx="374">
                    <c:v>RUS</c:v>
                  </c:pt>
                  <c:pt idx="375">
                    <c:v>FRA</c:v>
                  </c:pt>
                  <c:pt idx="376">
                    <c:v>EUS</c:v>
                  </c:pt>
                  <c:pt idx="377">
                    <c:v>USA</c:v>
                  </c:pt>
                  <c:pt idx="378">
                    <c:v>IND</c:v>
                  </c:pt>
                  <c:pt idx="379">
                    <c:v>CHI</c:v>
                  </c:pt>
                  <c:pt idx="380">
                    <c:v>ROW</c:v>
                  </c:pt>
                  <c:pt idx="381">
                    <c:v>OEC</c:v>
                  </c:pt>
                  <c:pt idx="382">
                    <c:v>BRZ</c:v>
                  </c:pt>
                  <c:pt idx="383">
                    <c:v>RSA</c:v>
                  </c:pt>
                  <c:pt idx="384">
                    <c:v>RUS</c:v>
                  </c:pt>
                  <c:pt idx="385">
                    <c:v>FRA</c:v>
                  </c:pt>
                  <c:pt idx="386">
                    <c:v>EUS</c:v>
                  </c:pt>
                  <c:pt idx="387">
                    <c:v>USA</c:v>
                  </c:pt>
                  <c:pt idx="388">
                    <c:v>IND</c:v>
                  </c:pt>
                  <c:pt idx="389">
                    <c:v>CHI</c:v>
                  </c:pt>
                  <c:pt idx="390">
                    <c:v>ROW</c:v>
                  </c:pt>
                  <c:pt idx="391">
                    <c:v>OEC</c:v>
                  </c:pt>
                  <c:pt idx="392">
                    <c:v>BRZ</c:v>
                  </c:pt>
                  <c:pt idx="393">
                    <c:v>RSA</c:v>
                  </c:pt>
                  <c:pt idx="394">
                    <c:v>RUS</c:v>
                  </c:pt>
                  <c:pt idx="395">
                    <c:v>FRA</c:v>
                  </c:pt>
                  <c:pt idx="396">
                    <c:v>EUS</c:v>
                  </c:pt>
                  <c:pt idx="397">
                    <c:v>USA</c:v>
                  </c:pt>
                  <c:pt idx="398">
                    <c:v>IND</c:v>
                  </c:pt>
                  <c:pt idx="399">
                    <c:v>CHI</c:v>
                  </c:pt>
                  <c:pt idx="400">
                    <c:v>ROW</c:v>
                  </c:pt>
                  <c:pt idx="401">
                    <c:v>OEC</c:v>
                  </c:pt>
                  <c:pt idx="402">
                    <c:v>BRZ</c:v>
                  </c:pt>
                  <c:pt idx="403">
                    <c:v>RSA</c:v>
                  </c:pt>
                  <c:pt idx="404">
                    <c:v>RUS</c:v>
                  </c:pt>
                  <c:pt idx="405">
                    <c:v>FRA</c:v>
                  </c:pt>
                  <c:pt idx="406">
                    <c:v>EUS</c:v>
                  </c:pt>
                  <c:pt idx="407">
                    <c:v>USA</c:v>
                  </c:pt>
                  <c:pt idx="408">
                    <c:v>IND</c:v>
                  </c:pt>
                  <c:pt idx="409">
                    <c:v>CHI</c:v>
                  </c:pt>
                  <c:pt idx="410">
                    <c:v>ROW</c:v>
                  </c:pt>
                  <c:pt idx="411">
                    <c:v>OEC</c:v>
                  </c:pt>
                  <c:pt idx="412">
                    <c:v>BRZ</c:v>
                  </c:pt>
                  <c:pt idx="413">
                    <c:v>RSA</c:v>
                  </c:pt>
                  <c:pt idx="414">
                    <c:v>RUS</c:v>
                  </c:pt>
                  <c:pt idx="415">
                    <c:v>FRA</c:v>
                  </c:pt>
                  <c:pt idx="416">
                    <c:v>EUS</c:v>
                  </c:pt>
                  <c:pt idx="417">
                    <c:v>USA</c:v>
                  </c:pt>
                  <c:pt idx="418">
                    <c:v>IND</c:v>
                  </c:pt>
                  <c:pt idx="419">
                    <c:v>CHI</c:v>
                  </c:pt>
                  <c:pt idx="420">
                    <c:v>ROW</c:v>
                  </c:pt>
                  <c:pt idx="421">
                    <c:v>OEC</c:v>
                  </c:pt>
                  <c:pt idx="422">
                    <c:v>BRZ</c:v>
                  </c:pt>
                  <c:pt idx="423">
                    <c:v>RSA</c:v>
                  </c:pt>
                  <c:pt idx="424">
                    <c:v>RUS</c:v>
                  </c:pt>
                  <c:pt idx="425">
                    <c:v>FRA</c:v>
                  </c:pt>
                  <c:pt idx="426">
                    <c:v>EUS</c:v>
                  </c:pt>
                  <c:pt idx="427">
                    <c:v>USA</c:v>
                  </c:pt>
                  <c:pt idx="428">
                    <c:v>IND</c:v>
                  </c:pt>
                  <c:pt idx="429">
                    <c:v>CHI</c:v>
                  </c:pt>
                  <c:pt idx="430">
                    <c:v>ROW</c:v>
                  </c:pt>
                  <c:pt idx="431">
                    <c:v>OEC</c:v>
                  </c:pt>
                  <c:pt idx="432">
                    <c:v>BRZ</c:v>
                  </c:pt>
                  <c:pt idx="433">
                    <c:v>RSA</c:v>
                  </c:pt>
                  <c:pt idx="434">
                    <c:v>RUS</c:v>
                  </c:pt>
                  <c:pt idx="435">
                    <c:v>FRA</c:v>
                  </c:pt>
                  <c:pt idx="436">
                    <c:v>EUS</c:v>
                  </c:pt>
                  <c:pt idx="437">
                    <c:v>USA</c:v>
                  </c:pt>
                  <c:pt idx="438">
                    <c:v>IND</c:v>
                  </c:pt>
                  <c:pt idx="439">
                    <c:v>CHI</c:v>
                  </c:pt>
                  <c:pt idx="440">
                    <c:v>ROW</c:v>
                  </c:pt>
                  <c:pt idx="441">
                    <c:v>OEC</c:v>
                  </c:pt>
                  <c:pt idx="442">
                    <c:v>BRZ</c:v>
                  </c:pt>
                  <c:pt idx="443">
                    <c:v>RSA</c:v>
                  </c:pt>
                  <c:pt idx="444">
                    <c:v>RUS</c:v>
                  </c:pt>
                  <c:pt idx="445">
                    <c:v>FRA</c:v>
                  </c:pt>
                  <c:pt idx="446">
                    <c:v>EUS</c:v>
                  </c:pt>
                  <c:pt idx="447">
                    <c:v>USA</c:v>
                  </c:pt>
                  <c:pt idx="448">
                    <c:v>IND</c:v>
                  </c:pt>
                  <c:pt idx="449">
                    <c:v>CHI</c:v>
                  </c:pt>
                  <c:pt idx="450">
                    <c:v>ROW</c:v>
                  </c:pt>
                  <c:pt idx="451">
                    <c:v>OEC</c:v>
                  </c:pt>
                  <c:pt idx="452">
                    <c:v>BRZ</c:v>
                  </c:pt>
                  <c:pt idx="453">
                    <c:v>RSA</c:v>
                  </c:pt>
                  <c:pt idx="454">
                    <c:v>RUS</c:v>
                  </c:pt>
                  <c:pt idx="455">
                    <c:v>FRA</c:v>
                  </c:pt>
                  <c:pt idx="456">
                    <c:v>EUS</c:v>
                  </c:pt>
                  <c:pt idx="457">
                    <c:v>USA</c:v>
                  </c:pt>
                  <c:pt idx="458">
                    <c:v>IND</c:v>
                  </c:pt>
                  <c:pt idx="459">
                    <c:v>CHI</c:v>
                  </c:pt>
                  <c:pt idx="460">
                    <c:v>ROW</c:v>
                  </c:pt>
                  <c:pt idx="461">
                    <c:v>OEC</c:v>
                  </c:pt>
                  <c:pt idx="462">
                    <c:v>BRZ</c:v>
                  </c:pt>
                  <c:pt idx="463">
                    <c:v>RSA</c:v>
                  </c:pt>
                  <c:pt idx="464">
                    <c:v>RUS</c:v>
                  </c:pt>
                  <c:pt idx="465">
                    <c:v>FRA</c:v>
                  </c:pt>
                  <c:pt idx="466">
                    <c:v>EUS</c:v>
                  </c:pt>
                  <c:pt idx="467">
                    <c:v>USA</c:v>
                  </c:pt>
                  <c:pt idx="468">
                    <c:v>IND</c:v>
                  </c:pt>
                  <c:pt idx="469">
                    <c:v>CHI</c:v>
                  </c:pt>
                  <c:pt idx="470">
                    <c:v>ROW</c:v>
                  </c:pt>
                  <c:pt idx="471">
                    <c:v>OEC</c:v>
                  </c:pt>
                  <c:pt idx="472">
                    <c:v>BRZ</c:v>
                  </c:pt>
                  <c:pt idx="473">
                    <c:v>RSA</c:v>
                  </c:pt>
                  <c:pt idx="474">
                    <c:v>RUS</c:v>
                  </c:pt>
                  <c:pt idx="475">
                    <c:v>FRA</c:v>
                  </c:pt>
                  <c:pt idx="476">
                    <c:v>EUS</c:v>
                  </c:pt>
                  <c:pt idx="477">
                    <c:v>USA</c:v>
                  </c:pt>
                  <c:pt idx="478">
                    <c:v>IND</c:v>
                  </c:pt>
                  <c:pt idx="479">
                    <c:v>CHI</c:v>
                  </c:pt>
                  <c:pt idx="480">
                    <c:v>ROW</c:v>
                  </c:pt>
                  <c:pt idx="481">
                    <c:v>OEC</c:v>
                  </c:pt>
                  <c:pt idx="482">
                    <c:v>BRZ</c:v>
                  </c:pt>
                  <c:pt idx="483">
                    <c:v>RSA</c:v>
                  </c:pt>
                  <c:pt idx="484">
                    <c:v>RUS</c:v>
                  </c:pt>
                  <c:pt idx="485">
                    <c:v>FRA</c:v>
                  </c:pt>
                  <c:pt idx="486">
                    <c:v>EUS</c:v>
                  </c:pt>
                  <c:pt idx="487">
                    <c:v>USA</c:v>
                  </c:pt>
                  <c:pt idx="488">
                    <c:v>IND</c:v>
                  </c:pt>
                  <c:pt idx="489">
                    <c:v>CHI</c:v>
                  </c:pt>
                  <c:pt idx="490">
                    <c:v>ROW</c:v>
                  </c:pt>
                  <c:pt idx="491">
                    <c:v>OEC</c:v>
                  </c:pt>
                  <c:pt idx="492">
                    <c:v>BRZ</c:v>
                  </c:pt>
                  <c:pt idx="493">
                    <c:v>RSA</c:v>
                  </c:pt>
                  <c:pt idx="494">
                    <c:v>RUS</c:v>
                  </c:pt>
                  <c:pt idx="495">
                    <c:v>FRA</c:v>
                  </c:pt>
                  <c:pt idx="496">
                    <c:v>EUS</c:v>
                  </c:pt>
                  <c:pt idx="497">
                    <c:v>USA</c:v>
                  </c:pt>
                  <c:pt idx="498">
                    <c:v>IND</c:v>
                  </c:pt>
                  <c:pt idx="499">
                    <c:v>CHI</c:v>
                  </c:pt>
                  <c:pt idx="500">
                    <c:v>ROW</c:v>
                  </c:pt>
                  <c:pt idx="501">
                    <c:v>OEC</c:v>
                  </c:pt>
                  <c:pt idx="502">
                    <c:v>BRZ</c:v>
                  </c:pt>
                  <c:pt idx="503">
                    <c:v>RSA</c:v>
                  </c:pt>
                  <c:pt idx="504">
                    <c:v>RUS</c:v>
                  </c:pt>
                  <c:pt idx="505">
                    <c:v>FRA</c:v>
                  </c:pt>
                  <c:pt idx="506">
                    <c:v>EUS</c:v>
                  </c:pt>
                  <c:pt idx="507">
                    <c:v>USA</c:v>
                  </c:pt>
                  <c:pt idx="508">
                    <c:v>IND</c:v>
                  </c:pt>
                  <c:pt idx="509">
                    <c:v>CHI</c:v>
                  </c:pt>
                  <c:pt idx="510">
                    <c:v>ROW</c:v>
                  </c:pt>
                  <c:pt idx="511">
                    <c:v>OEC</c:v>
                  </c:pt>
                  <c:pt idx="512">
                    <c:v>BRZ</c:v>
                  </c:pt>
                  <c:pt idx="513">
                    <c:v>RSA</c:v>
                  </c:pt>
                  <c:pt idx="514">
                    <c:v>RUS</c:v>
                  </c:pt>
                  <c:pt idx="515">
                    <c:v>FRA</c:v>
                  </c:pt>
                  <c:pt idx="516">
                    <c:v>EUN</c:v>
                  </c:pt>
                  <c:pt idx="517">
                    <c:v>USA</c:v>
                  </c:pt>
                  <c:pt idx="518">
                    <c:v>IND</c:v>
                  </c:pt>
                  <c:pt idx="519">
                    <c:v>CHI</c:v>
                  </c:pt>
                  <c:pt idx="520">
                    <c:v>ROW</c:v>
                  </c:pt>
                  <c:pt idx="521">
                    <c:v>OEC</c:v>
                  </c:pt>
                  <c:pt idx="522">
                    <c:v>BRZ</c:v>
                  </c:pt>
                  <c:pt idx="523">
                    <c:v>RUS</c:v>
                  </c:pt>
                  <c:pt idx="524">
                    <c:v>FRA</c:v>
                  </c:pt>
                  <c:pt idx="525">
                    <c:v>EUN</c:v>
                  </c:pt>
                  <c:pt idx="526">
                    <c:v>USA</c:v>
                  </c:pt>
                  <c:pt idx="527">
                    <c:v>IND</c:v>
                  </c:pt>
                  <c:pt idx="528">
                    <c:v>CHI</c:v>
                  </c:pt>
                  <c:pt idx="529">
                    <c:v>ROW</c:v>
                  </c:pt>
                  <c:pt idx="530">
                    <c:v>OEC</c:v>
                  </c:pt>
                  <c:pt idx="531">
                    <c:v>BRZ</c:v>
                  </c:pt>
                  <c:pt idx="532">
                    <c:v>RSA</c:v>
                  </c:pt>
                  <c:pt idx="533">
                    <c:v>RUS</c:v>
                  </c:pt>
                  <c:pt idx="534">
                    <c:v>FRA</c:v>
                  </c:pt>
                  <c:pt idx="535">
                    <c:v>EUN</c:v>
                  </c:pt>
                  <c:pt idx="536">
                    <c:v>USA</c:v>
                  </c:pt>
                  <c:pt idx="537">
                    <c:v>IND</c:v>
                  </c:pt>
                  <c:pt idx="538">
                    <c:v>CHI</c:v>
                  </c:pt>
                  <c:pt idx="539">
                    <c:v>ROW</c:v>
                  </c:pt>
                  <c:pt idx="540">
                    <c:v>OEC</c:v>
                  </c:pt>
                  <c:pt idx="541">
                    <c:v>BRZ</c:v>
                  </c:pt>
                  <c:pt idx="542">
                    <c:v>RSA</c:v>
                  </c:pt>
                  <c:pt idx="543">
                    <c:v>RUS</c:v>
                  </c:pt>
                  <c:pt idx="544">
                    <c:v>FRA</c:v>
                  </c:pt>
                  <c:pt idx="545">
                    <c:v>EUN</c:v>
                  </c:pt>
                  <c:pt idx="546">
                    <c:v>IND</c:v>
                  </c:pt>
                  <c:pt idx="547">
                    <c:v>CHI</c:v>
                  </c:pt>
                  <c:pt idx="548">
                    <c:v>ROW</c:v>
                  </c:pt>
                  <c:pt idx="549">
                    <c:v>OEC</c:v>
                  </c:pt>
                  <c:pt idx="550">
                    <c:v>BRZ</c:v>
                  </c:pt>
                  <c:pt idx="551">
                    <c:v>RSA</c:v>
                  </c:pt>
                  <c:pt idx="552">
                    <c:v>RUS</c:v>
                  </c:pt>
                  <c:pt idx="553">
                    <c:v>FRA</c:v>
                  </c:pt>
                  <c:pt idx="554">
                    <c:v>EUN</c:v>
                  </c:pt>
                  <c:pt idx="555">
                    <c:v>USA</c:v>
                  </c:pt>
                  <c:pt idx="556">
                    <c:v>IND</c:v>
                  </c:pt>
                  <c:pt idx="557">
                    <c:v>CHI</c:v>
                  </c:pt>
                  <c:pt idx="558">
                    <c:v>ROW</c:v>
                  </c:pt>
                  <c:pt idx="559">
                    <c:v>OEC</c:v>
                  </c:pt>
                  <c:pt idx="560">
                    <c:v>BRZ</c:v>
                  </c:pt>
                  <c:pt idx="561">
                    <c:v>RSA</c:v>
                  </c:pt>
                  <c:pt idx="562">
                    <c:v>RUS</c:v>
                  </c:pt>
                  <c:pt idx="563">
                    <c:v>FRA</c:v>
                  </c:pt>
                  <c:pt idx="564">
                    <c:v>EUN</c:v>
                  </c:pt>
                  <c:pt idx="565">
                    <c:v>USA</c:v>
                  </c:pt>
                  <c:pt idx="566">
                    <c:v>IND</c:v>
                  </c:pt>
                  <c:pt idx="567">
                    <c:v>CHI</c:v>
                  </c:pt>
                  <c:pt idx="568">
                    <c:v>ROW</c:v>
                  </c:pt>
                  <c:pt idx="569">
                    <c:v>OEC</c:v>
                  </c:pt>
                  <c:pt idx="570">
                    <c:v>BRZ</c:v>
                  </c:pt>
                  <c:pt idx="571">
                    <c:v>RSA</c:v>
                  </c:pt>
                  <c:pt idx="572">
                    <c:v>RUS</c:v>
                  </c:pt>
                  <c:pt idx="573">
                    <c:v>FRA</c:v>
                  </c:pt>
                  <c:pt idx="574">
                    <c:v>EUN</c:v>
                  </c:pt>
                  <c:pt idx="575">
                    <c:v>USA</c:v>
                  </c:pt>
                  <c:pt idx="576">
                    <c:v>IND</c:v>
                  </c:pt>
                  <c:pt idx="577">
                    <c:v>CHI</c:v>
                  </c:pt>
                  <c:pt idx="578">
                    <c:v>ROW</c:v>
                  </c:pt>
                  <c:pt idx="579">
                    <c:v>OEC</c:v>
                  </c:pt>
                  <c:pt idx="580">
                    <c:v>BRZ</c:v>
                  </c:pt>
                  <c:pt idx="581">
                    <c:v>RSA</c:v>
                  </c:pt>
                  <c:pt idx="582">
                    <c:v>RUS</c:v>
                  </c:pt>
                  <c:pt idx="583">
                    <c:v>FRA</c:v>
                  </c:pt>
                  <c:pt idx="584">
                    <c:v>EUN</c:v>
                  </c:pt>
                  <c:pt idx="585">
                    <c:v>USA</c:v>
                  </c:pt>
                  <c:pt idx="586">
                    <c:v>IND</c:v>
                  </c:pt>
                  <c:pt idx="587">
                    <c:v>CHI</c:v>
                  </c:pt>
                  <c:pt idx="588">
                    <c:v>ROW</c:v>
                  </c:pt>
                  <c:pt idx="589">
                    <c:v>OEC</c:v>
                  </c:pt>
                  <c:pt idx="590">
                    <c:v>BRZ</c:v>
                  </c:pt>
                  <c:pt idx="591">
                    <c:v>RSA</c:v>
                  </c:pt>
                  <c:pt idx="592">
                    <c:v>RUS</c:v>
                  </c:pt>
                  <c:pt idx="593">
                    <c:v>FRA</c:v>
                  </c:pt>
                  <c:pt idx="594">
                    <c:v>EUN</c:v>
                  </c:pt>
                  <c:pt idx="595">
                    <c:v>USA</c:v>
                  </c:pt>
                  <c:pt idx="596">
                    <c:v>IND</c:v>
                  </c:pt>
                  <c:pt idx="597">
                    <c:v>CHI</c:v>
                  </c:pt>
                  <c:pt idx="598">
                    <c:v>ROW</c:v>
                  </c:pt>
                  <c:pt idx="599">
                    <c:v>OEC</c:v>
                  </c:pt>
                  <c:pt idx="600">
                    <c:v>BRZ</c:v>
                  </c:pt>
                  <c:pt idx="601">
                    <c:v>RSA</c:v>
                  </c:pt>
                  <c:pt idx="602">
                    <c:v>RUS</c:v>
                  </c:pt>
                  <c:pt idx="603">
                    <c:v>FRA</c:v>
                  </c:pt>
                  <c:pt idx="604">
                    <c:v>EUN</c:v>
                  </c:pt>
                  <c:pt idx="605">
                    <c:v>USA</c:v>
                  </c:pt>
                  <c:pt idx="606">
                    <c:v>IND</c:v>
                  </c:pt>
                  <c:pt idx="607">
                    <c:v>CHI</c:v>
                  </c:pt>
                  <c:pt idx="608">
                    <c:v>ROW</c:v>
                  </c:pt>
                  <c:pt idx="609">
                    <c:v>OEC</c:v>
                  </c:pt>
                  <c:pt idx="610">
                    <c:v>BRZ</c:v>
                  </c:pt>
                  <c:pt idx="611">
                    <c:v>RSA</c:v>
                  </c:pt>
                  <c:pt idx="612">
                    <c:v>RUS</c:v>
                  </c:pt>
                  <c:pt idx="613">
                    <c:v>FRA</c:v>
                  </c:pt>
                  <c:pt idx="614">
                    <c:v>EUN</c:v>
                  </c:pt>
                  <c:pt idx="615">
                    <c:v>USA</c:v>
                  </c:pt>
                  <c:pt idx="616">
                    <c:v>IND</c:v>
                  </c:pt>
                  <c:pt idx="617">
                    <c:v>CHI</c:v>
                  </c:pt>
                  <c:pt idx="618">
                    <c:v>ROW</c:v>
                  </c:pt>
                  <c:pt idx="619">
                    <c:v>OEC</c:v>
                  </c:pt>
                  <c:pt idx="620">
                    <c:v>BRZ</c:v>
                  </c:pt>
                  <c:pt idx="621">
                    <c:v>RSA</c:v>
                  </c:pt>
                  <c:pt idx="622">
                    <c:v>RUS</c:v>
                  </c:pt>
                  <c:pt idx="623">
                    <c:v>FRA</c:v>
                  </c:pt>
                  <c:pt idx="624">
                    <c:v>EUN</c:v>
                  </c:pt>
                  <c:pt idx="625">
                    <c:v>USA</c:v>
                  </c:pt>
                  <c:pt idx="626">
                    <c:v>IND</c:v>
                  </c:pt>
                  <c:pt idx="627">
                    <c:v>CHI</c:v>
                  </c:pt>
                  <c:pt idx="628">
                    <c:v>ROW</c:v>
                  </c:pt>
                  <c:pt idx="629">
                    <c:v>OEC</c:v>
                  </c:pt>
                  <c:pt idx="630">
                    <c:v>BRZ</c:v>
                  </c:pt>
                  <c:pt idx="631">
                    <c:v>RSA</c:v>
                  </c:pt>
                  <c:pt idx="632">
                    <c:v>RUS</c:v>
                  </c:pt>
                  <c:pt idx="633">
                    <c:v>FRA</c:v>
                  </c:pt>
                  <c:pt idx="634">
                    <c:v>EUN</c:v>
                  </c:pt>
                  <c:pt idx="635">
                    <c:v>USA</c:v>
                  </c:pt>
                  <c:pt idx="636">
                    <c:v>IND</c:v>
                  </c:pt>
                  <c:pt idx="637">
                    <c:v>CHI</c:v>
                  </c:pt>
                  <c:pt idx="638">
                    <c:v>ROW</c:v>
                  </c:pt>
                  <c:pt idx="639">
                    <c:v>OEC</c:v>
                  </c:pt>
                  <c:pt idx="640">
                    <c:v>BRZ</c:v>
                  </c:pt>
                  <c:pt idx="641">
                    <c:v>RSA</c:v>
                  </c:pt>
                  <c:pt idx="642">
                    <c:v>RUS</c:v>
                  </c:pt>
                  <c:pt idx="643">
                    <c:v>FRA</c:v>
                  </c:pt>
                  <c:pt idx="644">
                    <c:v>EUN</c:v>
                  </c:pt>
                  <c:pt idx="645">
                    <c:v>USA</c:v>
                  </c:pt>
                  <c:pt idx="646">
                    <c:v>IND</c:v>
                  </c:pt>
                  <c:pt idx="647">
                    <c:v>CHI</c:v>
                  </c:pt>
                  <c:pt idx="648">
                    <c:v>ROW</c:v>
                  </c:pt>
                  <c:pt idx="649">
                    <c:v>OEC</c:v>
                  </c:pt>
                  <c:pt idx="650">
                    <c:v>BRZ</c:v>
                  </c:pt>
                  <c:pt idx="651">
                    <c:v>RSA</c:v>
                  </c:pt>
                  <c:pt idx="652">
                    <c:v>RUS</c:v>
                  </c:pt>
                  <c:pt idx="653">
                    <c:v>FRA</c:v>
                  </c:pt>
                  <c:pt idx="654">
                    <c:v>EUN</c:v>
                  </c:pt>
                  <c:pt idx="655">
                    <c:v>USA</c:v>
                  </c:pt>
                  <c:pt idx="656">
                    <c:v>IND</c:v>
                  </c:pt>
                  <c:pt idx="657">
                    <c:v>CHI</c:v>
                  </c:pt>
                  <c:pt idx="658">
                    <c:v>ROW</c:v>
                  </c:pt>
                  <c:pt idx="659">
                    <c:v>OEC</c:v>
                  </c:pt>
                  <c:pt idx="660">
                    <c:v>BRZ</c:v>
                  </c:pt>
                  <c:pt idx="661">
                    <c:v>RSA</c:v>
                  </c:pt>
                  <c:pt idx="662">
                    <c:v>RUS</c:v>
                  </c:pt>
                  <c:pt idx="663">
                    <c:v>FRA</c:v>
                  </c:pt>
                  <c:pt idx="664">
                    <c:v>EUN</c:v>
                  </c:pt>
                  <c:pt idx="665">
                    <c:v>USA</c:v>
                  </c:pt>
                  <c:pt idx="666">
                    <c:v>IND</c:v>
                  </c:pt>
                  <c:pt idx="667">
                    <c:v>CHI</c:v>
                  </c:pt>
                  <c:pt idx="668">
                    <c:v>ROW</c:v>
                  </c:pt>
                  <c:pt idx="669">
                    <c:v>OEC</c:v>
                  </c:pt>
                  <c:pt idx="670">
                    <c:v>BRZ</c:v>
                  </c:pt>
                  <c:pt idx="671">
                    <c:v>RSA</c:v>
                  </c:pt>
                  <c:pt idx="672">
                    <c:v>RUS</c:v>
                  </c:pt>
                  <c:pt idx="673">
                    <c:v>FRA</c:v>
                  </c:pt>
                  <c:pt idx="674">
                    <c:v>EUN</c:v>
                  </c:pt>
                  <c:pt idx="675">
                    <c:v>USA</c:v>
                  </c:pt>
                  <c:pt idx="676">
                    <c:v>IND</c:v>
                  </c:pt>
                  <c:pt idx="677">
                    <c:v>CHI</c:v>
                  </c:pt>
                  <c:pt idx="678">
                    <c:v>ROW</c:v>
                  </c:pt>
                  <c:pt idx="679">
                    <c:v>OEC</c:v>
                  </c:pt>
                  <c:pt idx="680">
                    <c:v>BRZ</c:v>
                  </c:pt>
                  <c:pt idx="681">
                    <c:v>RSA</c:v>
                  </c:pt>
                  <c:pt idx="682">
                    <c:v>RUS</c:v>
                  </c:pt>
                  <c:pt idx="683">
                    <c:v>FRA</c:v>
                  </c:pt>
                  <c:pt idx="684">
                    <c:v>EUN</c:v>
                  </c:pt>
                  <c:pt idx="685">
                    <c:v>USA</c:v>
                  </c:pt>
                  <c:pt idx="686">
                    <c:v>IND</c:v>
                  </c:pt>
                  <c:pt idx="687">
                    <c:v>CHI</c:v>
                  </c:pt>
                  <c:pt idx="688">
                    <c:v>ROW</c:v>
                  </c:pt>
                  <c:pt idx="689">
                    <c:v>OEC</c:v>
                  </c:pt>
                  <c:pt idx="690">
                    <c:v>BRZ</c:v>
                  </c:pt>
                  <c:pt idx="691">
                    <c:v>RSA</c:v>
                  </c:pt>
                  <c:pt idx="692">
                    <c:v>RUS</c:v>
                  </c:pt>
                  <c:pt idx="693">
                    <c:v>FRA</c:v>
                  </c:pt>
                  <c:pt idx="694">
                    <c:v>EUN</c:v>
                  </c:pt>
                  <c:pt idx="695">
                    <c:v>EUS</c:v>
                  </c:pt>
                  <c:pt idx="696">
                    <c:v>USA</c:v>
                  </c:pt>
                  <c:pt idx="697">
                    <c:v>IND</c:v>
                  </c:pt>
                  <c:pt idx="698">
                    <c:v>CHI</c:v>
                  </c:pt>
                  <c:pt idx="699">
                    <c:v>ROW</c:v>
                  </c:pt>
                  <c:pt idx="700">
                    <c:v>OEC</c:v>
                  </c:pt>
                  <c:pt idx="701">
                    <c:v>BRZ</c:v>
                  </c:pt>
                  <c:pt idx="702">
                    <c:v>RUS</c:v>
                  </c:pt>
                  <c:pt idx="703">
                    <c:v>FRA</c:v>
                  </c:pt>
                  <c:pt idx="704">
                    <c:v>EUN</c:v>
                  </c:pt>
                  <c:pt idx="705">
                    <c:v>EUS</c:v>
                  </c:pt>
                  <c:pt idx="706">
                    <c:v>USA</c:v>
                  </c:pt>
                  <c:pt idx="707">
                    <c:v>IND</c:v>
                  </c:pt>
                  <c:pt idx="708">
                    <c:v>CHI</c:v>
                  </c:pt>
                  <c:pt idx="709">
                    <c:v>ROW</c:v>
                  </c:pt>
                  <c:pt idx="710">
                    <c:v>OEC</c:v>
                  </c:pt>
                  <c:pt idx="711">
                    <c:v>BRZ</c:v>
                  </c:pt>
                  <c:pt idx="712">
                    <c:v>RSA</c:v>
                  </c:pt>
                  <c:pt idx="713">
                    <c:v>RUS</c:v>
                  </c:pt>
                  <c:pt idx="714">
                    <c:v>FRA</c:v>
                  </c:pt>
                  <c:pt idx="715">
                    <c:v>EUN</c:v>
                  </c:pt>
                  <c:pt idx="716">
                    <c:v>EUS</c:v>
                  </c:pt>
                  <c:pt idx="717">
                    <c:v>USA</c:v>
                  </c:pt>
                  <c:pt idx="718">
                    <c:v>IND</c:v>
                  </c:pt>
                  <c:pt idx="719">
                    <c:v>CHI</c:v>
                  </c:pt>
                  <c:pt idx="720">
                    <c:v>ROW</c:v>
                  </c:pt>
                  <c:pt idx="721">
                    <c:v>OEC</c:v>
                  </c:pt>
                  <c:pt idx="722">
                    <c:v>BRZ</c:v>
                  </c:pt>
                  <c:pt idx="723">
                    <c:v>RSA</c:v>
                  </c:pt>
                  <c:pt idx="724">
                    <c:v>RUS</c:v>
                  </c:pt>
                  <c:pt idx="725">
                    <c:v>FRA</c:v>
                  </c:pt>
                  <c:pt idx="726">
                    <c:v>EUN</c:v>
                  </c:pt>
                  <c:pt idx="727">
                    <c:v>EUS</c:v>
                  </c:pt>
                  <c:pt idx="728">
                    <c:v>IND</c:v>
                  </c:pt>
                  <c:pt idx="729">
                    <c:v>CHI</c:v>
                  </c:pt>
                  <c:pt idx="730">
                    <c:v>ROW</c:v>
                  </c:pt>
                  <c:pt idx="731">
                    <c:v>OEC</c:v>
                  </c:pt>
                  <c:pt idx="732">
                    <c:v>BRZ</c:v>
                  </c:pt>
                  <c:pt idx="733">
                    <c:v>RSA</c:v>
                  </c:pt>
                  <c:pt idx="734">
                    <c:v>FRA</c:v>
                  </c:pt>
                  <c:pt idx="735">
                    <c:v>EUN</c:v>
                  </c:pt>
                  <c:pt idx="736">
                    <c:v>EUS</c:v>
                  </c:pt>
                  <c:pt idx="737">
                    <c:v>USA</c:v>
                  </c:pt>
                  <c:pt idx="738">
                    <c:v>IND</c:v>
                  </c:pt>
                  <c:pt idx="739">
                    <c:v>CHI</c:v>
                  </c:pt>
                  <c:pt idx="740">
                    <c:v>ROW</c:v>
                  </c:pt>
                  <c:pt idx="741">
                    <c:v>OEC</c:v>
                  </c:pt>
                  <c:pt idx="742">
                    <c:v>BRZ</c:v>
                  </c:pt>
                  <c:pt idx="743">
                    <c:v>RSA</c:v>
                  </c:pt>
                  <c:pt idx="744">
                    <c:v>RUS</c:v>
                  </c:pt>
                  <c:pt idx="745">
                    <c:v>FRA</c:v>
                  </c:pt>
                  <c:pt idx="746">
                    <c:v>EUN</c:v>
                  </c:pt>
                  <c:pt idx="747">
                    <c:v>EUS</c:v>
                  </c:pt>
                  <c:pt idx="748">
                    <c:v>USA</c:v>
                  </c:pt>
                  <c:pt idx="749">
                    <c:v>IND</c:v>
                  </c:pt>
                  <c:pt idx="750">
                    <c:v>CHI</c:v>
                  </c:pt>
                  <c:pt idx="751">
                    <c:v>ROW</c:v>
                  </c:pt>
                  <c:pt idx="752">
                    <c:v>OEC</c:v>
                  </c:pt>
                  <c:pt idx="753">
                    <c:v>BRZ</c:v>
                  </c:pt>
                  <c:pt idx="754">
                    <c:v>RSA</c:v>
                  </c:pt>
                  <c:pt idx="755">
                    <c:v>RUS</c:v>
                  </c:pt>
                  <c:pt idx="756">
                    <c:v>FRA</c:v>
                  </c:pt>
                  <c:pt idx="757">
                    <c:v>EUN</c:v>
                  </c:pt>
                  <c:pt idx="758">
                    <c:v>EUS</c:v>
                  </c:pt>
                  <c:pt idx="759">
                    <c:v>USA</c:v>
                  </c:pt>
                  <c:pt idx="760">
                    <c:v>IND</c:v>
                  </c:pt>
                  <c:pt idx="761">
                    <c:v>CHI</c:v>
                  </c:pt>
                  <c:pt idx="762">
                    <c:v>ROW</c:v>
                  </c:pt>
                  <c:pt idx="763">
                    <c:v>OEC</c:v>
                  </c:pt>
                  <c:pt idx="764">
                    <c:v>BRZ</c:v>
                  </c:pt>
                  <c:pt idx="765">
                    <c:v>RSA</c:v>
                  </c:pt>
                  <c:pt idx="766">
                    <c:v>RUS</c:v>
                  </c:pt>
                  <c:pt idx="767">
                    <c:v>FRA</c:v>
                  </c:pt>
                  <c:pt idx="768">
                    <c:v>EUN</c:v>
                  </c:pt>
                  <c:pt idx="769">
                    <c:v>EUS</c:v>
                  </c:pt>
                  <c:pt idx="770">
                    <c:v>USA</c:v>
                  </c:pt>
                  <c:pt idx="771">
                    <c:v>IND</c:v>
                  </c:pt>
                  <c:pt idx="772">
                    <c:v>CHI</c:v>
                  </c:pt>
                  <c:pt idx="773">
                    <c:v>ROW</c:v>
                  </c:pt>
                  <c:pt idx="774">
                    <c:v>OEC</c:v>
                  </c:pt>
                  <c:pt idx="775">
                    <c:v>BRZ</c:v>
                  </c:pt>
                  <c:pt idx="776">
                    <c:v>RSA</c:v>
                  </c:pt>
                  <c:pt idx="777">
                    <c:v>RUS</c:v>
                  </c:pt>
                  <c:pt idx="778">
                    <c:v>FRA</c:v>
                  </c:pt>
                  <c:pt idx="779">
                    <c:v>EUN</c:v>
                  </c:pt>
                  <c:pt idx="780">
                    <c:v>EUS</c:v>
                  </c:pt>
                  <c:pt idx="781">
                    <c:v>USA</c:v>
                  </c:pt>
                  <c:pt idx="782">
                    <c:v>IND</c:v>
                  </c:pt>
                  <c:pt idx="783">
                    <c:v>CHI</c:v>
                  </c:pt>
                  <c:pt idx="784">
                    <c:v>ROW</c:v>
                  </c:pt>
                  <c:pt idx="785">
                    <c:v>OEC</c:v>
                  </c:pt>
                  <c:pt idx="786">
                    <c:v>BRZ</c:v>
                  </c:pt>
                  <c:pt idx="787">
                    <c:v>RSA</c:v>
                  </c:pt>
                  <c:pt idx="788">
                    <c:v>RUS</c:v>
                  </c:pt>
                  <c:pt idx="789">
                    <c:v>FRA</c:v>
                  </c:pt>
                  <c:pt idx="790">
                    <c:v>EUN</c:v>
                  </c:pt>
                  <c:pt idx="791">
                    <c:v>EUS</c:v>
                  </c:pt>
                  <c:pt idx="792">
                    <c:v>USA</c:v>
                  </c:pt>
                  <c:pt idx="793">
                    <c:v>IND</c:v>
                  </c:pt>
                  <c:pt idx="794">
                    <c:v>CHI</c:v>
                  </c:pt>
                  <c:pt idx="795">
                    <c:v>ROW</c:v>
                  </c:pt>
                  <c:pt idx="796">
                    <c:v>OEC</c:v>
                  </c:pt>
                  <c:pt idx="797">
                    <c:v>BRZ</c:v>
                  </c:pt>
                  <c:pt idx="798">
                    <c:v>RSA</c:v>
                  </c:pt>
                  <c:pt idx="799">
                    <c:v>RUS</c:v>
                  </c:pt>
                  <c:pt idx="800">
                    <c:v>FRA</c:v>
                  </c:pt>
                  <c:pt idx="801">
                    <c:v>EUN</c:v>
                  </c:pt>
                  <c:pt idx="802">
                    <c:v>EUS</c:v>
                  </c:pt>
                  <c:pt idx="803">
                    <c:v>USA</c:v>
                  </c:pt>
                  <c:pt idx="804">
                    <c:v>IND</c:v>
                  </c:pt>
                  <c:pt idx="805">
                    <c:v>CHI</c:v>
                  </c:pt>
                  <c:pt idx="806">
                    <c:v>ROW</c:v>
                  </c:pt>
                  <c:pt idx="807">
                    <c:v>OEC</c:v>
                  </c:pt>
                  <c:pt idx="808">
                    <c:v>BRZ</c:v>
                  </c:pt>
                  <c:pt idx="809">
                    <c:v>RSA</c:v>
                  </c:pt>
                  <c:pt idx="810">
                    <c:v>RUS</c:v>
                  </c:pt>
                  <c:pt idx="811">
                    <c:v>FRA</c:v>
                  </c:pt>
                  <c:pt idx="812">
                    <c:v>EUN</c:v>
                  </c:pt>
                  <c:pt idx="813">
                    <c:v>EUS</c:v>
                  </c:pt>
                  <c:pt idx="814">
                    <c:v>USA</c:v>
                  </c:pt>
                  <c:pt idx="815">
                    <c:v>IND</c:v>
                  </c:pt>
                  <c:pt idx="816">
                    <c:v>CHI</c:v>
                  </c:pt>
                  <c:pt idx="817">
                    <c:v>ROW</c:v>
                  </c:pt>
                  <c:pt idx="818">
                    <c:v>OEC</c:v>
                  </c:pt>
                  <c:pt idx="819">
                    <c:v>BRZ</c:v>
                  </c:pt>
                  <c:pt idx="820">
                    <c:v>RSA</c:v>
                  </c:pt>
                  <c:pt idx="821">
                    <c:v>RUS</c:v>
                  </c:pt>
                  <c:pt idx="822">
                    <c:v>FRA</c:v>
                  </c:pt>
                  <c:pt idx="823">
                    <c:v>EUN</c:v>
                  </c:pt>
                  <c:pt idx="824">
                    <c:v>EUS</c:v>
                  </c:pt>
                  <c:pt idx="825">
                    <c:v>USA</c:v>
                  </c:pt>
                  <c:pt idx="826">
                    <c:v>IND</c:v>
                  </c:pt>
                  <c:pt idx="827">
                    <c:v>CHI</c:v>
                  </c:pt>
                  <c:pt idx="828">
                    <c:v>ROW</c:v>
                  </c:pt>
                  <c:pt idx="829">
                    <c:v>OEC</c:v>
                  </c:pt>
                  <c:pt idx="830">
                    <c:v>BRZ</c:v>
                  </c:pt>
                  <c:pt idx="831">
                    <c:v>RSA</c:v>
                  </c:pt>
                  <c:pt idx="832">
                    <c:v>RUS</c:v>
                  </c:pt>
                  <c:pt idx="833">
                    <c:v>FRA</c:v>
                  </c:pt>
                  <c:pt idx="834">
                    <c:v>EUN</c:v>
                  </c:pt>
                  <c:pt idx="835">
                    <c:v>EUS</c:v>
                  </c:pt>
                  <c:pt idx="836">
                    <c:v>USA</c:v>
                  </c:pt>
                  <c:pt idx="837">
                    <c:v>IND</c:v>
                  </c:pt>
                  <c:pt idx="838">
                    <c:v>CHI</c:v>
                  </c:pt>
                  <c:pt idx="839">
                    <c:v>ROW</c:v>
                  </c:pt>
                  <c:pt idx="840">
                    <c:v>OEC</c:v>
                  </c:pt>
                  <c:pt idx="841">
                    <c:v>BRZ</c:v>
                  </c:pt>
                  <c:pt idx="842">
                    <c:v>RSA</c:v>
                  </c:pt>
                  <c:pt idx="843">
                    <c:v>RUS</c:v>
                  </c:pt>
                  <c:pt idx="844">
                    <c:v>FRA</c:v>
                  </c:pt>
                  <c:pt idx="845">
                    <c:v>EUN</c:v>
                  </c:pt>
                  <c:pt idx="846">
                    <c:v>EUS</c:v>
                  </c:pt>
                  <c:pt idx="847">
                    <c:v>USA</c:v>
                  </c:pt>
                  <c:pt idx="848">
                    <c:v>IND</c:v>
                  </c:pt>
                  <c:pt idx="849">
                    <c:v>CHI</c:v>
                  </c:pt>
                  <c:pt idx="850">
                    <c:v>ROW</c:v>
                  </c:pt>
                  <c:pt idx="851">
                    <c:v>OEC</c:v>
                  </c:pt>
                  <c:pt idx="852">
                    <c:v>BRZ</c:v>
                  </c:pt>
                  <c:pt idx="853">
                    <c:v>RSA</c:v>
                  </c:pt>
                  <c:pt idx="854">
                    <c:v>RUS</c:v>
                  </c:pt>
                  <c:pt idx="855">
                    <c:v>FRA</c:v>
                  </c:pt>
                  <c:pt idx="856">
                    <c:v>EUN</c:v>
                  </c:pt>
                  <c:pt idx="857">
                    <c:v>EUS</c:v>
                  </c:pt>
                  <c:pt idx="858">
                    <c:v>USA</c:v>
                  </c:pt>
                  <c:pt idx="859">
                    <c:v>IND</c:v>
                  </c:pt>
                  <c:pt idx="860">
                    <c:v>CHI</c:v>
                  </c:pt>
                  <c:pt idx="861">
                    <c:v>ROW</c:v>
                  </c:pt>
                  <c:pt idx="862">
                    <c:v>OEC</c:v>
                  </c:pt>
                  <c:pt idx="863">
                    <c:v>BRZ</c:v>
                  </c:pt>
                  <c:pt idx="864">
                    <c:v>RSA</c:v>
                  </c:pt>
                  <c:pt idx="865">
                    <c:v>RUS</c:v>
                  </c:pt>
                  <c:pt idx="866">
                    <c:v>FRA</c:v>
                  </c:pt>
                  <c:pt idx="867">
                    <c:v>EUN</c:v>
                  </c:pt>
                  <c:pt idx="868">
                    <c:v>EUS</c:v>
                  </c:pt>
                  <c:pt idx="869">
                    <c:v>USA</c:v>
                  </c:pt>
                  <c:pt idx="870">
                    <c:v>IND</c:v>
                  </c:pt>
                  <c:pt idx="871">
                    <c:v>CHI</c:v>
                  </c:pt>
                  <c:pt idx="872">
                    <c:v>ROW</c:v>
                  </c:pt>
                  <c:pt idx="873">
                    <c:v>OEC</c:v>
                  </c:pt>
                  <c:pt idx="874">
                    <c:v>BRZ</c:v>
                  </c:pt>
                  <c:pt idx="875">
                    <c:v>RSA</c:v>
                  </c:pt>
                  <c:pt idx="876">
                    <c:v>RUS</c:v>
                  </c:pt>
                  <c:pt idx="877">
                    <c:v>FRA</c:v>
                  </c:pt>
                  <c:pt idx="878">
                    <c:v>EUN</c:v>
                  </c:pt>
                  <c:pt idx="879">
                    <c:v>EUS</c:v>
                  </c:pt>
                  <c:pt idx="880">
                    <c:v>USA</c:v>
                  </c:pt>
                  <c:pt idx="881">
                    <c:v>IND</c:v>
                  </c:pt>
                  <c:pt idx="882">
                    <c:v>CHI</c:v>
                  </c:pt>
                  <c:pt idx="883">
                    <c:v>ROW</c:v>
                  </c:pt>
                  <c:pt idx="884">
                    <c:v>OEC</c:v>
                  </c:pt>
                  <c:pt idx="885">
                    <c:v>BRZ</c:v>
                  </c:pt>
                  <c:pt idx="886">
                    <c:v>RSA</c:v>
                  </c:pt>
                  <c:pt idx="887">
                    <c:v>RUS</c:v>
                  </c:pt>
                  <c:pt idx="888">
                    <c:v>FRA</c:v>
                  </c:pt>
                  <c:pt idx="889">
                    <c:v>EUN</c:v>
                  </c:pt>
                  <c:pt idx="890">
                    <c:v>EUS</c:v>
                  </c:pt>
                  <c:pt idx="891">
                    <c:v>USA</c:v>
                  </c:pt>
                  <c:pt idx="892">
                    <c:v>IND</c:v>
                  </c:pt>
                  <c:pt idx="893">
                    <c:v>CHI</c:v>
                  </c:pt>
                  <c:pt idx="894">
                    <c:v>ROW</c:v>
                  </c:pt>
                  <c:pt idx="895">
                    <c:v>OEC</c:v>
                  </c:pt>
                  <c:pt idx="896">
                    <c:v>BRZ</c:v>
                  </c:pt>
                  <c:pt idx="897">
                    <c:v>RSA</c:v>
                  </c:pt>
                  <c:pt idx="898">
                    <c:v>RUS</c:v>
                  </c:pt>
                  <c:pt idx="899">
                    <c:v>FRA</c:v>
                  </c:pt>
                  <c:pt idx="900">
                    <c:v>EUN</c:v>
                  </c:pt>
                  <c:pt idx="901">
                    <c:v>EUS</c:v>
                  </c:pt>
                  <c:pt idx="902">
                    <c:v>IND</c:v>
                  </c:pt>
                  <c:pt idx="903">
                    <c:v>CHI</c:v>
                  </c:pt>
                  <c:pt idx="904">
                    <c:v>ROW</c:v>
                  </c:pt>
                  <c:pt idx="905">
                    <c:v>OEC</c:v>
                  </c:pt>
                  <c:pt idx="906">
                    <c:v>RUS</c:v>
                  </c:pt>
                  <c:pt idx="907">
                    <c:v>FRA</c:v>
                  </c:pt>
                  <c:pt idx="908">
                    <c:v>EUN</c:v>
                  </c:pt>
                  <c:pt idx="909">
                    <c:v>EUS</c:v>
                  </c:pt>
                  <c:pt idx="910">
                    <c:v>IND</c:v>
                  </c:pt>
                  <c:pt idx="911">
                    <c:v>CHI</c:v>
                  </c:pt>
                  <c:pt idx="912">
                    <c:v>ROW</c:v>
                  </c:pt>
                  <c:pt idx="913">
                    <c:v>OEC</c:v>
                  </c:pt>
                  <c:pt idx="914">
                    <c:v>BRZ</c:v>
                  </c:pt>
                  <c:pt idx="915">
                    <c:v>RSA</c:v>
                  </c:pt>
                  <c:pt idx="916">
                    <c:v>RUS</c:v>
                  </c:pt>
                  <c:pt idx="917">
                    <c:v>FRA</c:v>
                  </c:pt>
                  <c:pt idx="918">
                    <c:v>EUN</c:v>
                  </c:pt>
                  <c:pt idx="919">
                    <c:v>EUS</c:v>
                  </c:pt>
                  <c:pt idx="920">
                    <c:v>IND</c:v>
                  </c:pt>
                  <c:pt idx="921">
                    <c:v>CHI</c:v>
                  </c:pt>
                  <c:pt idx="922">
                    <c:v>ROW</c:v>
                  </c:pt>
                  <c:pt idx="923">
                    <c:v>OEC</c:v>
                  </c:pt>
                  <c:pt idx="924">
                    <c:v>BRZ</c:v>
                  </c:pt>
                  <c:pt idx="925">
                    <c:v>RSA</c:v>
                  </c:pt>
                  <c:pt idx="926">
                    <c:v>RUS</c:v>
                  </c:pt>
                  <c:pt idx="927">
                    <c:v>FRA</c:v>
                  </c:pt>
                  <c:pt idx="928">
                    <c:v>EUN</c:v>
                  </c:pt>
                  <c:pt idx="929">
                    <c:v>EUS</c:v>
                  </c:pt>
                  <c:pt idx="930">
                    <c:v>IND</c:v>
                  </c:pt>
                  <c:pt idx="931">
                    <c:v>CHI</c:v>
                  </c:pt>
                  <c:pt idx="932">
                    <c:v>ROW</c:v>
                  </c:pt>
                  <c:pt idx="933">
                    <c:v>OEC</c:v>
                  </c:pt>
                  <c:pt idx="934">
                    <c:v>BRZ</c:v>
                  </c:pt>
                  <c:pt idx="935">
                    <c:v>RSA</c:v>
                  </c:pt>
                  <c:pt idx="936">
                    <c:v>RUS</c:v>
                  </c:pt>
                  <c:pt idx="937">
                    <c:v>FRA</c:v>
                  </c:pt>
                  <c:pt idx="938">
                    <c:v>EUN</c:v>
                  </c:pt>
                  <c:pt idx="939">
                    <c:v>EUS</c:v>
                  </c:pt>
                  <c:pt idx="940">
                    <c:v>IND</c:v>
                  </c:pt>
                  <c:pt idx="941">
                    <c:v>CHI</c:v>
                  </c:pt>
                  <c:pt idx="942">
                    <c:v>ROW</c:v>
                  </c:pt>
                  <c:pt idx="943">
                    <c:v>OEC</c:v>
                  </c:pt>
                  <c:pt idx="944">
                    <c:v>BRZ</c:v>
                  </c:pt>
                  <c:pt idx="945">
                    <c:v>RSA</c:v>
                  </c:pt>
                  <c:pt idx="946">
                    <c:v>RUS</c:v>
                  </c:pt>
                  <c:pt idx="947">
                    <c:v>FRA</c:v>
                  </c:pt>
                  <c:pt idx="948">
                    <c:v>EUN</c:v>
                  </c:pt>
                  <c:pt idx="949">
                    <c:v>EUS</c:v>
                  </c:pt>
                  <c:pt idx="950">
                    <c:v>IND</c:v>
                  </c:pt>
                  <c:pt idx="951">
                    <c:v>CHI</c:v>
                  </c:pt>
                  <c:pt idx="952">
                    <c:v>ROW</c:v>
                  </c:pt>
                  <c:pt idx="953">
                    <c:v>OEC</c:v>
                  </c:pt>
                  <c:pt idx="954">
                    <c:v>BRZ</c:v>
                  </c:pt>
                  <c:pt idx="955">
                    <c:v>RSA</c:v>
                  </c:pt>
                  <c:pt idx="956">
                    <c:v>RUS</c:v>
                  </c:pt>
                  <c:pt idx="957">
                    <c:v>FRA</c:v>
                  </c:pt>
                  <c:pt idx="958">
                    <c:v>EUN</c:v>
                  </c:pt>
                  <c:pt idx="959">
                    <c:v>EUS</c:v>
                  </c:pt>
                  <c:pt idx="960">
                    <c:v>IND</c:v>
                  </c:pt>
                  <c:pt idx="961">
                    <c:v>CHI</c:v>
                  </c:pt>
                  <c:pt idx="962">
                    <c:v>ROW</c:v>
                  </c:pt>
                  <c:pt idx="963">
                    <c:v>OEC</c:v>
                  </c:pt>
                  <c:pt idx="964">
                    <c:v>BRZ</c:v>
                  </c:pt>
                  <c:pt idx="965">
                    <c:v>RSA</c:v>
                  </c:pt>
                  <c:pt idx="966">
                    <c:v>RUS</c:v>
                  </c:pt>
                  <c:pt idx="967">
                    <c:v>FRA</c:v>
                  </c:pt>
                  <c:pt idx="968">
                    <c:v>EUN</c:v>
                  </c:pt>
                  <c:pt idx="969">
                    <c:v>EUS</c:v>
                  </c:pt>
                  <c:pt idx="970">
                    <c:v>IND</c:v>
                  </c:pt>
                  <c:pt idx="971">
                    <c:v>CHI</c:v>
                  </c:pt>
                  <c:pt idx="972">
                    <c:v>ROW</c:v>
                  </c:pt>
                  <c:pt idx="973">
                    <c:v>OEC</c:v>
                  </c:pt>
                  <c:pt idx="974">
                    <c:v>BRZ</c:v>
                  </c:pt>
                  <c:pt idx="975">
                    <c:v>RSA</c:v>
                  </c:pt>
                  <c:pt idx="976">
                    <c:v>RUS</c:v>
                  </c:pt>
                  <c:pt idx="977">
                    <c:v>FRA</c:v>
                  </c:pt>
                  <c:pt idx="978">
                    <c:v>EUN</c:v>
                  </c:pt>
                  <c:pt idx="979">
                    <c:v>EUS</c:v>
                  </c:pt>
                  <c:pt idx="980">
                    <c:v>IND</c:v>
                  </c:pt>
                  <c:pt idx="981">
                    <c:v>CHI</c:v>
                  </c:pt>
                  <c:pt idx="982">
                    <c:v>ROW</c:v>
                  </c:pt>
                  <c:pt idx="983">
                    <c:v>OEC</c:v>
                  </c:pt>
                  <c:pt idx="984">
                    <c:v>BRZ</c:v>
                  </c:pt>
                  <c:pt idx="985">
                    <c:v>RSA</c:v>
                  </c:pt>
                  <c:pt idx="986">
                    <c:v>RUS</c:v>
                  </c:pt>
                  <c:pt idx="987">
                    <c:v>FRA</c:v>
                  </c:pt>
                  <c:pt idx="988">
                    <c:v>EUN</c:v>
                  </c:pt>
                  <c:pt idx="989">
                    <c:v>EUS</c:v>
                  </c:pt>
                  <c:pt idx="990">
                    <c:v>IND</c:v>
                  </c:pt>
                  <c:pt idx="991">
                    <c:v>CHI</c:v>
                  </c:pt>
                  <c:pt idx="992">
                    <c:v>ROW</c:v>
                  </c:pt>
                  <c:pt idx="993">
                    <c:v>OEC</c:v>
                  </c:pt>
                  <c:pt idx="994">
                    <c:v>BRZ</c:v>
                  </c:pt>
                  <c:pt idx="995">
                    <c:v>RSA</c:v>
                  </c:pt>
                  <c:pt idx="996">
                    <c:v>RUS</c:v>
                  </c:pt>
                  <c:pt idx="997">
                    <c:v>FRA</c:v>
                  </c:pt>
                  <c:pt idx="998">
                    <c:v>EUN</c:v>
                  </c:pt>
                  <c:pt idx="999">
                    <c:v>EUS</c:v>
                  </c:pt>
                  <c:pt idx="1000">
                    <c:v>IND</c:v>
                  </c:pt>
                  <c:pt idx="1001">
                    <c:v>CHI</c:v>
                  </c:pt>
                  <c:pt idx="1002">
                    <c:v>ROW</c:v>
                  </c:pt>
                  <c:pt idx="1003">
                    <c:v>OEC</c:v>
                  </c:pt>
                  <c:pt idx="1004">
                    <c:v>BRZ</c:v>
                  </c:pt>
                  <c:pt idx="1005">
                    <c:v>RSA</c:v>
                  </c:pt>
                  <c:pt idx="1006">
                    <c:v>RUS</c:v>
                  </c:pt>
                  <c:pt idx="1007">
                    <c:v>FRA</c:v>
                  </c:pt>
                  <c:pt idx="1008">
                    <c:v>EUN</c:v>
                  </c:pt>
                  <c:pt idx="1009">
                    <c:v>EUS</c:v>
                  </c:pt>
                  <c:pt idx="1010">
                    <c:v>IND</c:v>
                  </c:pt>
                  <c:pt idx="1011">
                    <c:v>CHI</c:v>
                  </c:pt>
                  <c:pt idx="1012">
                    <c:v>ROW</c:v>
                  </c:pt>
                  <c:pt idx="1013">
                    <c:v>OEC</c:v>
                  </c:pt>
                  <c:pt idx="1014">
                    <c:v>BRZ</c:v>
                  </c:pt>
                  <c:pt idx="1015">
                    <c:v>RSA</c:v>
                  </c:pt>
                  <c:pt idx="1016">
                    <c:v>RUS</c:v>
                  </c:pt>
                  <c:pt idx="1017">
                    <c:v>FRA</c:v>
                  </c:pt>
                  <c:pt idx="1018">
                    <c:v>EUN</c:v>
                  </c:pt>
                  <c:pt idx="1019">
                    <c:v>EUS</c:v>
                  </c:pt>
                  <c:pt idx="1020">
                    <c:v>IND</c:v>
                  </c:pt>
                  <c:pt idx="1021">
                    <c:v>CHI</c:v>
                  </c:pt>
                  <c:pt idx="1022">
                    <c:v>ROW</c:v>
                  </c:pt>
                  <c:pt idx="1023">
                    <c:v>OEC</c:v>
                  </c:pt>
                  <c:pt idx="1024">
                    <c:v>BRZ</c:v>
                  </c:pt>
                  <c:pt idx="1025">
                    <c:v>RSA</c:v>
                  </c:pt>
                  <c:pt idx="1026">
                    <c:v>RUS</c:v>
                  </c:pt>
                  <c:pt idx="1027">
                    <c:v>FRA</c:v>
                  </c:pt>
                  <c:pt idx="1028">
                    <c:v>EUN</c:v>
                  </c:pt>
                  <c:pt idx="1029">
                    <c:v>EUS</c:v>
                  </c:pt>
                  <c:pt idx="1030">
                    <c:v>IND</c:v>
                  </c:pt>
                  <c:pt idx="1031">
                    <c:v>CHI</c:v>
                  </c:pt>
                  <c:pt idx="1032">
                    <c:v>ROW</c:v>
                  </c:pt>
                  <c:pt idx="1033">
                    <c:v>OEC</c:v>
                  </c:pt>
                  <c:pt idx="1034">
                    <c:v>BRZ</c:v>
                  </c:pt>
                  <c:pt idx="1035">
                    <c:v>RSA</c:v>
                  </c:pt>
                  <c:pt idx="1036">
                    <c:v>RUS</c:v>
                  </c:pt>
                  <c:pt idx="1037">
                    <c:v>FRA</c:v>
                  </c:pt>
                  <c:pt idx="1038">
                    <c:v>EUN</c:v>
                  </c:pt>
                  <c:pt idx="1039">
                    <c:v>EUS</c:v>
                  </c:pt>
                  <c:pt idx="1040">
                    <c:v>IND</c:v>
                  </c:pt>
                  <c:pt idx="1041">
                    <c:v>CHI</c:v>
                  </c:pt>
                  <c:pt idx="1042">
                    <c:v>ROW</c:v>
                  </c:pt>
                  <c:pt idx="1043">
                    <c:v>OEC</c:v>
                  </c:pt>
                  <c:pt idx="1044">
                    <c:v>BRZ</c:v>
                  </c:pt>
                  <c:pt idx="1045">
                    <c:v>RSA</c:v>
                  </c:pt>
                  <c:pt idx="1046">
                    <c:v>RUS</c:v>
                  </c:pt>
                  <c:pt idx="1047">
                    <c:v>FRA</c:v>
                  </c:pt>
                  <c:pt idx="1048">
                    <c:v>EUN</c:v>
                  </c:pt>
                  <c:pt idx="1049">
                    <c:v>EUS</c:v>
                  </c:pt>
                  <c:pt idx="1050">
                    <c:v>IND</c:v>
                  </c:pt>
                  <c:pt idx="1051">
                    <c:v>CHI</c:v>
                  </c:pt>
                  <c:pt idx="1052">
                    <c:v>ROW</c:v>
                  </c:pt>
                  <c:pt idx="1053">
                    <c:v>OEC</c:v>
                  </c:pt>
                  <c:pt idx="1054">
                    <c:v>BRZ</c:v>
                  </c:pt>
                  <c:pt idx="1055">
                    <c:v>RSA</c:v>
                  </c:pt>
                  <c:pt idx="1056">
                    <c:v>RUS</c:v>
                  </c:pt>
                  <c:pt idx="1057">
                    <c:v>FRA</c:v>
                  </c:pt>
                  <c:pt idx="1058">
                    <c:v>EUN</c:v>
                  </c:pt>
                  <c:pt idx="1059">
                    <c:v>EUS</c:v>
                  </c:pt>
                  <c:pt idx="1060">
                    <c:v>IND</c:v>
                  </c:pt>
                  <c:pt idx="1061">
                    <c:v>CHI</c:v>
                  </c:pt>
                  <c:pt idx="1062">
                    <c:v>ROW</c:v>
                  </c:pt>
                  <c:pt idx="1063">
                    <c:v>OEC</c:v>
                  </c:pt>
                  <c:pt idx="1064">
                    <c:v>BRZ</c:v>
                  </c:pt>
                  <c:pt idx="1065">
                    <c:v>RSA</c:v>
                  </c:pt>
                  <c:pt idx="1066">
                    <c:v>RUS</c:v>
                  </c:pt>
                  <c:pt idx="1067">
                    <c:v>FRA</c:v>
                  </c:pt>
                  <c:pt idx="1068">
                    <c:v>EUN</c:v>
                  </c:pt>
                  <c:pt idx="1069">
                    <c:v>EUS</c:v>
                  </c:pt>
                  <c:pt idx="1070">
                    <c:v>IND</c:v>
                  </c:pt>
                  <c:pt idx="1071">
                    <c:v>CHI</c:v>
                  </c:pt>
                  <c:pt idx="1072">
                    <c:v>ROW</c:v>
                  </c:pt>
                  <c:pt idx="1073">
                    <c:v>OEC</c:v>
                  </c:pt>
                  <c:pt idx="1074">
                    <c:v>BRZ</c:v>
                  </c:pt>
                  <c:pt idx="1075">
                    <c:v>RSA</c:v>
                  </c:pt>
                  <c:pt idx="1076">
                    <c:v>RUS</c:v>
                  </c:pt>
                  <c:pt idx="1077">
                    <c:v>FRA</c:v>
                  </c:pt>
                  <c:pt idx="1078">
                    <c:v>EUN</c:v>
                  </c:pt>
                  <c:pt idx="1079">
                    <c:v>EUS</c:v>
                  </c:pt>
                  <c:pt idx="1080">
                    <c:v>USA</c:v>
                  </c:pt>
                  <c:pt idx="1081">
                    <c:v>IND</c:v>
                  </c:pt>
                  <c:pt idx="1082">
                    <c:v>CHI</c:v>
                  </c:pt>
                  <c:pt idx="1083">
                    <c:v>ROW</c:v>
                  </c:pt>
                  <c:pt idx="1084">
                    <c:v>RUS</c:v>
                  </c:pt>
                  <c:pt idx="1085">
                    <c:v>FRA</c:v>
                  </c:pt>
                  <c:pt idx="1086">
                    <c:v>EUN</c:v>
                  </c:pt>
                  <c:pt idx="1087">
                    <c:v>EUS</c:v>
                  </c:pt>
                  <c:pt idx="1088">
                    <c:v>USA</c:v>
                  </c:pt>
                  <c:pt idx="1089">
                    <c:v>IND</c:v>
                  </c:pt>
                  <c:pt idx="1090">
                    <c:v>CHI</c:v>
                  </c:pt>
                  <c:pt idx="1091">
                    <c:v>ROW</c:v>
                  </c:pt>
                  <c:pt idx="1092">
                    <c:v>BRZ</c:v>
                  </c:pt>
                  <c:pt idx="1093">
                    <c:v>RSA</c:v>
                  </c:pt>
                  <c:pt idx="1094">
                    <c:v>RUS</c:v>
                  </c:pt>
                  <c:pt idx="1095">
                    <c:v>FRA</c:v>
                  </c:pt>
                  <c:pt idx="1096">
                    <c:v>EUN</c:v>
                  </c:pt>
                  <c:pt idx="1097">
                    <c:v>EUS</c:v>
                  </c:pt>
                  <c:pt idx="1098">
                    <c:v>USA</c:v>
                  </c:pt>
                  <c:pt idx="1099">
                    <c:v>IND</c:v>
                  </c:pt>
                  <c:pt idx="1100">
                    <c:v>CHI</c:v>
                  </c:pt>
                  <c:pt idx="1101">
                    <c:v>ROW</c:v>
                  </c:pt>
                  <c:pt idx="1102">
                    <c:v>BRZ</c:v>
                  </c:pt>
                  <c:pt idx="1103">
                    <c:v>RSA</c:v>
                  </c:pt>
                  <c:pt idx="1104">
                    <c:v>RUS</c:v>
                  </c:pt>
                  <c:pt idx="1105">
                    <c:v>FRA</c:v>
                  </c:pt>
                  <c:pt idx="1106">
                    <c:v>EUN</c:v>
                  </c:pt>
                  <c:pt idx="1107">
                    <c:v>EUS</c:v>
                  </c:pt>
                  <c:pt idx="1108">
                    <c:v>IND</c:v>
                  </c:pt>
                  <c:pt idx="1109">
                    <c:v>CHI</c:v>
                  </c:pt>
                  <c:pt idx="1110">
                    <c:v>ROW</c:v>
                  </c:pt>
                  <c:pt idx="1111">
                    <c:v>BRZ</c:v>
                  </c:pt>
                  <c:pt idx="1112">
                    <c:v>RSA</c:v>
                  </c:pt>
                  <c:pt idx="1113">
                    <c:v>FRA</c:v>
                  </c:pt>
                  <c:pt idx="1114">
                    <c:v>EUN</c:v>
                  </c:pt>
                  <c:pt idx="1115">
                    <c:v>EUS</c:v>
                  </c:pt>
                  <c:pt idx="1116">
                    <c:v>USA</c:v>
                  </c:pt>
                  <c:pt idx="1117">
                    <c:v>IND</c:v>
                  </c:pt>
                  <c:pt idx="1118">
                    <c:v>CHI</c:v>
                  </c:pt>
                  <c:pt idx="1119">
                    <c:v>ROW</c:v>
                  </c:pt>
                  <c:pt idx="1120">
                    <c:v>BRZ</c:v>
                  </c:pt>
                  <c:pt idx="1121">
                    <c:v>RSA</c:v>
                  </c:pt>
                  <c:pt idx="1122">
                    <c:v>RUS</c:v>
                  </c:pt>
                  <c:pt idx="1123">
                    <c:v>FRA</c:v>
                  </c:pt>
                  <c:pt idx="1124">
                    <c:v>EUN</c:v>
                  </c:pt>
                  <c:pt idx="1125">
                    <c:v>EUS</c:v>
                  </c:pt>
                  <c:pt idx="1126">
                    <c:v>USA</c:v>
                  </c:pt>
                  <c:pt idx="1127">
                    <c:v>IND</c:v>
                  </c:pt>
                  <c:pt idx="1128">
                    <c:v>CHI</c:v>
                  </c:pt>
                  <c:pt idx="1129">
                    <c:v>ROW</c:v>
                  </c:pt>
                  <c:pt idx="1130">
                    <c:v>BRZ</c:v>
                  </c:pt>
                  <c:pt idx="1131">
                    <c:v>RSA</c:v>
                  </c:pt>
                  <c:pt idx="1132">
                    <c:v>RUS</c:v>
                  </c:pt>
                  <c:pt idx="1133">
                    <c:v>FRA</c:v>
                  </c:pt>
                  <c:pt idx="1134">
                    <c:v>EUN</c:v>
                  </c:pt>
                  <c:pt idx="1135">
                    <c:v>EUS</c:v>
                  </c:pt>
                  <c:pt idx="1136">
                    <c:v>USA</c:v>
                  </c:pt>
                  <c:pt idx="1137">
                    <c:v>IND</c:v>
                  </c:pt>
                  <c:pt idx="1138">
                    <c:v>CHI</c:v>
                  </c:pt>
                  <c:pt idx="1139">
                    <c:v>ROW</c:v>
                  </c:pt>
                  <c:pt idx="1140">
                    <c:v>BRZ</c:v>
                  </c:pt>
                  <c:pt idx="1141">
                    <c:v>RSA</c:v>
                  </c:pt>
                  <c:pt idx="1142">
                    <c:v>RUS</c:v>
                  </c:pt>
                  <c:pt idx="1143">
                    <c:v>FRA</c:v>
                  </c:pt>
                  <c:pt idx="1144">
                    <c:v>EUN</c:v>
                  </c:pt>
                  <c:pt idx="1145">
                    <c:v>EUS</c:v>
                  </c:pt>
                  <c:pt idx="1146">
                    <c:v>USA</c:v>
                  </c:pt>
                  <c:pt idx="1147">
                    <c:v>IND</c:v>
                  </c:pt>
                  <c:pt idx="1148">
                    <c:v>CHI</c:v>
                  </c:pt>
                  <c:pt idx="1149">
                    <c:v>ROW</c:v>
                  </c:pt>
                  <c:pt idx="1150">
                    <c:v>BRZ</c:v>
                  </c:pt>
                  <c:pt idx="1151">
                    <c:v>RSA</c:v>
                  </c:pt>
                  <c:pt idx="1152">
                    <c:v>RUS</c:v>
                  </c:pt>
                  <c:pt idx="1153">
                    <c:v>FRA</c:v>
                  </c:pt>
                  <c:pt idx="1154">
                    <c:v>EUN</c:v>
                  </c:pt>
                  <c:pt idx="1155">
                    <c:v>EUS</c:v>
                  </c:pt>
                  <c:pt idx="1156">
                    <c:v>USA</c:v>
                  </c:pt>
                  <c:pt idx="1157">
                    <c:v>IND</c:v>
                  </c:pt>
                  <c:pt idx="1158">
                    <c:v>CHI</c:v>
                  </c:pt>
                  <c:pt idx="1159">
                    <c:v>ROW</c:v>
                  </c:pt>
                  <c:pt idx="1160">
                    <c:v>BRZ</c:v>
                  </c:pt>
                  <c:pt idx="1161">
                    <c:v>RSA</c:v>
                  </c:pt>
                  <c:pt idx="1162">
                    <c:v>RUS</c:v>
                  </c:pt>
                  <c:pt idx="1163">
                    <c:v>FRA</c:v>
                  </c:pt>
                  <c:pt idx="1164">
                    <c:v>EUN</c:v>
                  </c:pt>
                  <c:pt idx="1165">
                    <c:v>EUS</c:v>
                  </c:pt>
                  <c:pt idx="1166">
                    <c:v>USA</c:v>
                  </c:pt>
                  <c:pt idx="1167">
                    <c:v>IND</c:v>
                  </c:pt>
                  <c:pt idx="1168">
                    <c:v>CHI</c:v>
                  </c:pt>
                  <c:pt idx="1169">
                    <c:v>ROW</c:v>
                  </c:pt>
                  <c:pt idx="1170">
                    <c:v>BRZ</c:v>
                  </c:pt>
                  <c:pt idx="1171">
                    <c:v>RSA</c:v>
                  </c:pt>
                  <c:pt idx="1172">
                    <c:v>RUS</c:v>
                  </c:pt>
                  <c:pt idx="1173">
                    <c:v>FRA</c:v>
                  </c:pt>
                  <c:pt idx="1174">
                    <c:v>EUN</c:v>
                  </c:pt>
                  <c:pt idx="1175">
                    <c:v>EUS</c:v>
                  </c:pt>
                  <c:pt idx="1176">
                    <c:v>USA</c:v>
                  </c:pt>
                  <c:pt idx="1177">
                    <c:v>IND</c:v>
                  </c:pt>
                  <c:pt idx="1178">
                    <c:v>CHI</c:v>
                  </c:pt>
                  <c:pt idx="1179">
                    <c:v>ROW</c:v>
                  </c:pt>
                  <c:pt idx="1180">
                    <c:v>BRZ</c:v>
                  </c:pt>
                  <c:pt idx="1181">
                    <c:v>RSA</c:v>
                  </c:pt>
                  <c:pt idx="1182">
                    <c:v>RUS</c:v>
                  </c:pt>
                  <c:pt idx="1183">
                    <c:v>FRA</c:v>
                  </c:pt>
                  <c:pt idx="1184">
                    <c:v>EUN</c:v>
                  </c:pt>
                  <c:pt idx="1185">
                    <c:v>EUS</c:v>
                  </c:pt>
                  <c:pt idx="1186">
                    <c:v>USA</c:v>
                  </c:pt>
                  <c:pt idx="1187">
                    <c:v>IND</c:v>
                  </c:pt>
                  <c:pt idx="1188">
                    <c:v>CHI</c:v>
                  </c:pt>
                  <c:pt idx="1189">
                    <c:v>ROW</c:v>
                  </c:pt>
                  <c:pt idx="1190">
                    <c:v>BRZ</c:v>
                  </c:pt>
                  <c:pt idx="1191">
                    <c:v>RSA</c:v>
                  </c:pt>
                  <c:pt idx="1192">
                    <c:v>RUS</c:v>
                  </c:pt>
                  <c:pt idx="1193">
                    <c:v>FRA</c:v>
                  </c:pt>
                  <c:pt idx="1194">
                    <c:v>EUN</c:v>
                  </c:pt>
                  <c:pt idx="1195">
                    <c:v>EUS</c:v>
                  </c:pt>
                  <c:pt idx="1196">
                    <c:v>USA</c:v>
                  </c:pt>
                  <c:pt idx="1197">
                    <c:v>IND</c:v>
                  </c:pt>
                  <c:pt idx="1198">
                    <c:v>CHI</c:v>
                  </c:pt>
                  <c:pt idx="1199">
                    <c:v>ROW</c:v>
                  </c:pt>
                  <c:pt idx="1200">
                    <c:v>BRZ</c:v>
                  </c:pt>
                  <c:pt idx="1201">
                    <c:v>RSA</c:v>
                  </c:pt>
                  <c:pt idx="1202">
                    <c:v>RUS</c:v>
                  </c:pt>
                  <c:pt idx="1203">
                    <c:v>FRA</c:v>
                  </c:pt>
                  <c:pt idx="1204">
                    <c:v>EUN</c:v>
                  </c:pt>
                  <c:pt idx="1205">
                    <c:v>EUS</c:v>
                  </c:pt>
                  <c:pt idx="1206">
                    <c:v>USA</c:v>
                  </c:pt>
                  <c:pt idx="1207">
                    <c:v>IND</c:v>
                  </c:pt>
                  <c:pt idx="1208">
                    <c:v>CHI</c:v>
                  </c:pt>
                  <c:pt idx="1209">
                    <c:v>ROW</c:v>
                  </c:pt>
                  <c:pt idx="1210">
                    <c:v>BRZ</c:v>
                  </c:pt>
                  <c:pt idx="1211">
                    <c:v>RSA</c:v>
                  </c:pt>
                  <c:pt idx="1212">
                    <c:v>RUS</c:v>
                  </c:pt>
                  <c:pt idx="1213">
                    <c:v>FRA</c:v>
                  </c:pt>
                  <c:pt idx="1214">
                    <c:v>EUN</c:v>
                  </c:pt>
                  <c:pt idx="1215">
                    <c:v>EUS</c:v>
                  </c:pt>
                  <c:pt idx="1216">
                    <c:v>USA</c:v>
                  </c:pt>
                  <c:pt idx="1217">
                    <c:v>IND</c:v>
                  </c:pt>
                  <c:pt idx="1218">
                    <c:v>CHI</c:v>
                  </c:pt>
                  <c:pt idx="1219">
                    <c:v>ROW</c:v>
                  </c:pt>
                  <c:pt idx="1220">
                    <c:v>BRZ</c:v>
                  </c:pt>
                  <c:pt idx="1221">
                    <c:v>RSA</c:v>
                  </c:pt>
                  <c:pt idx="1222">
                    <c:v>RUS</c:v>
                  </c:pt>
                  <c:pt idx="1223">
                    <c:v>FRA</c:v>
                  </c:pt>
                  <c:pt idx="1224">
                    <c:v>EUN</c:v>
                  </c:pt>
                  <c:pt idx="1225">
                    <c:v>EUS</c:v>
                  </c:pt>
                  <c:pt idx="1226">
                    <c:v>USA</c:v>
                  </c:pt>
                  <c:pt idx="1227">
                    <c:v>IND</c:v>
                  </c:pt>
                  <c:pt idx="1228">
                    <c:v>CHI</c:v>
                  </c:pt>
                  <c:pt idx="1229">
                    <c:v>ROW</c:v>
                  </c:pt>
                  <c:pt idx="1230">
                    <c:v>BRZ</c:v>
                  </c:pt>
                  <c:pt idx="1231">
                    <c:v>RSA</c:v>
                  </c:pt>
                  <c:pt idx="1232">
                    <c:v>RUS</c:v>
                  </c:pt>
                  <c:pt idx="1233">
                    <c:v>FRA</c:v>
                  </c:pt>
                  <c:pt idx="1234">
                    <c:v>EUN</c:v>
                  </c:pt>
                  <c:pt idx="1235">
                    <c:v>EUS</c:v>
                  </c:pt>
                  <c:pt idx="1236">
                    <c:v>USA</c:v>
                  </c:pt>
                  <c:pt idx="1237">
                    <c:v>IND</c:v>
                  </c:pt>
                  <c:pt idx="1238">
                    <c:v>CHI</c:v>
                  </c:pt>
                  <c:pt idx="1239">
                    <c:v>ROW</c:v>
                  </c:pt>
                  <c:pt idx="1240">
                    <c:v>BRZ</c:v>
                  </c:pt>
                  <c:pt idx="1241">
                    <c:v>RSA</c:v>
                  </c:pt>
                  <c:pt idx="1242">
                    <c:v>RUS</c:v>
                  </c:pt>
                  <c:pt idx="1243">
                    <c:v>FRA</c:v>
                  </c:pt>
                  <c:pt idx="1244">
                    <c:v>EUN</c:v>
                  </c:pt>
                  <c:pt idx="1245">
                    <c:v>EUS</c:v>
                  </c:pt>
                  <c:pt idx="1246">
                    <c:v>USA</c:v>
                  </c:pt>
                  <c:pt idx="1247">
                    <c:v>IND</c:v>
                  </c:pt>
                  <c:pt idx="1248">
                    <c:v>CHI</c:v>
                  </c:pt>
                  <c:pt idx="1249">
                    <c:v>ROW</c:v>
                  </c:pt>
                  <c:pt idx="1250">
                    <c:v>BRZ</c:v>
                  </c:pt>
                  <c:pt idx="1251">
                    <c:v>RSA</c:v>
                  </c:pt>
                  <c:pt idx="1252">
                    <c:v>RUS</c:v>
                  </c:pt>
                  <c:pt idx="1253">
                    <c:v>FRA</c:v>
                  </c:pt>
                  <c:pt idx="1254">
                    <c:v>EUN</c:v>
                  </c:pt>
                  <c:pt idx="1255">
                    <c:v>EUS</c:v>
                  </c:pt>
                  <c:pt idx="1256">
                    <c:v>USA</c:v>
                  </c:pt>
                  <c:pt idx="1257">
                    <c:v>IND</c:v>
                  </c:pt>
                  <c:pt idx="1258">
                    <c:v>CHI</c:v>
                  </c:pt>
                  <c:pt idx="1259">
                    <c:v>ROW</c:v>
                  </c:pt>
                  <c:pt idx="1260">
                    <c:v>RSA</c:v>
                  </c:pt>
                  <c:pt idx="1261">
                    <c:v>RUS</c:v>
                  </c:pt>
                  <c:pt idx="1262">
                    <c:v>FRA</c:v>
                  </c:pt>
                  <c:pt idx="1263">
                    <c:v>EUN</c:v>
                  </c:pt>
                  <c:pt idx="1264">
                    <c:v>EUS</c:v>
                  </c:pt>
                  <c:pt idx="1265">
                    <c:v>USA</c:v>
                  </c:pt>
                  <c:pt idx="1266">
                    <c:v>IND</c:v>
                  </c:pt>
                  <c:pt idx="1267">
                    <c:v>CHI</c:v>
                  </c:pt>
                  <c:pt idx="1268">
                    <c:v>ROW</c:v>
                  </c:pt>
                  <c:pt idx="1269">
                    <c:v>OEC</c:v>
                  </c:pt>
                  <c:pt idx="1270">
                    <c:v>RSA</c:v>
                  </c:pt>
                  <c:pt idx="1271">
                    <c:v>RUS</c:v>
                  </c:pt>
                  <c:pt idx="1272">
                    <c:v>FRA</c:v>
                  </c:pt>
                  <c:pt idx="1273">
                    <c:v>EUN</c:v>
                  </c:pt>
                  <c:pt idx="1274">
                    <c:v>EUS</c:v>
                  </c:pt>
                  <c:pt idx="1275">
                    <c:v>USA</c:v>
                  </c:pt>
                  <c:pt idx="1276">
                    <c:v>IND</c:v>
                  </c:pt>
                  <c:pt idx="1277">
                    <c:v>CHI</c:v>
                  </c:pt>
                  <c:pt idx="1278">
                    <c:v>ROW</c:v>
                  </c:pt>
                  <c:pt idx="1279">
                    <c:v>OEC</c:v>
                  </c:pt>
                  <c:pt idx="1280">
                    <c:v>RSA</c:v>
                  </c:pt>
                  <c:pt idx="1281">
                    <c:v>FRA</c:v>
                  </c:pt>
                  <c:pt idx="1282">
                    <c:v>EUN</c:v>
                  </c:pt>
                  <c:pt idx="1283">
                    <c:v>EUS</c:v>
                  </c:pt>
                  <c:pt idx="1284">
                    <c:v>USA</c:v>
                  </c:pt>
                  <c:pt idx="1285">
                    <c:v>IND</c:v>
                  </c:pt>
                  <c:pt idx="1286">
                    <c:v>CHI</c:v>
                  </c:pt>
                  <c:pt idx="1287">
                    <c:v>ROW</c:v>
                  </c:pt>
                  <c:pt idx="1288">
                    <c:v>OEC</c:v>
                  </c:pt>
                  <c:pt idx="1289">
                    <c:v>RSA</c:v>
                  </c:pt>
                  <c:pt idx="1290">
                    <c:v>RUS</c:v>
                  </c:pt>
                  <c:pt idx="1291">
                    <c:v>FRA</c:v>
                  </c:pt>
                  <c:pt idx="1292">
                    <c:v>EUN</c:v>
                  </c:pt>
                  <c:pt idx="1293">
                    <c:v>EUS</c:v>
                  </c:pt>
                  <c:pt idx="1294">
                    <c:v>USA</c:v>
                  </c:pt>
                  <c:pt idx="1295">
                    <c:v>IND</c:v>
                  </c:pt>
                  <c:pt idx="1296">
                    <c:v>CHI</c:v>
                  </c:pt>
                  <c:pt idx="1297">
                    <c:v>ROW</c:v>
                  </c:pt>
                  <c:pt idx="1298">
                    <c:v>OEC</c:v>
                  </c:pt>
                  <c:pt idx="1299">
                    <c:v>RSA</c:v>
                  </c:pt>
                  <c:pt idx="1300">
                    <c:v>RUS</c:v>
                  </c:pt>
                  <c:pt idx="1301">
                    <c:v>FRA</c:v>
                  </c:pt>
                  <c:pt idx="1302">
                    <c:v>EUN</c:v>
                  </c:pt>
                  <c:pt idx="1303">
                    <c:v>EUS</c:v>
                  </c:pt>
                  <c:pt idx="1304">
                    <c:v>USA</c:v>
                  </c:pt>
                  <c:pt idx="1305">
                    <c:v>IND</c:v>
                  </c:pt>
                  <c:pt idx="1306">
                    <c:v>CHI</c:v>
                  </c:pt>
                  <c:pt idx="1307">
                    <c:v>ROW</c:v>
                  </c:pt>
                  <c:pt idx="1308">
                    <c:v>OEC</c:v>
                  </c:pt>
                  <c:pt idx="1309">
                    <c:v>RSA</c:v>
                  </c:pt>
                  <c:pt idx="1310">
                    <c:v>FRA</c:v>
                  </c:pt>
                  <c:pt idx="1311">
                    <c:v>EUN</c:v>
                  </c:pt>
                  <c:pt idx="1312">
                    <c:v>EUS</c:v>
                  </c:pt>
                  <c:pt idx="1313">
                    <c:v>USA</c:v>
                  </c:pt>
                  <c:pt idx="1314">
                    <c:v>IND</c:v>
                  </c:pt>
                  <c:pt idx="1315">
                    <c:v>CHI</c:v>
                  </c:pt>
                  <c:pt idx="1316">
                    <c:v>ROW</c:v>
                  </c:pt>
                  <c:pt idx="1317">
                    <c:v>OEC</c:v>
                  </c:pt>
                  <c:pt idx="1318">
                    <c:v>RSA</c:v>
                  </c:pt>
                  <c:pt idx="1319">
                    <c:v>RUS</c:v>
                  </c:pt>
                  <c:pt idx="1320">
                    <c:v>FRA</c:v>
                  </c:pt>
                  <c:pt idx="1321">
                    <c:v>EUN</c:v>
                  </c:pt>
                  <c:pt idx="1322">
                    <c:v>EUS</c:v>
                  </c:pt>
                  <c:pt idx="1323">
                    <c:v>USA</c:v>
                  </c:pt>
                  <c:pt idx="1324">
                    <c:v>IND</c:v>
                  </c:pt>
                  <c:pt idx="1325">
                    <c:v>CHI</c:v>
                  </c:pt>
                  <c:pt idx="1326">
                    <c:v>ROW</c:v>
                  </c:pt>
                  <c:pt idx="1327">
                    <c:v>OEC</c:v>
                  </c:pt>
                  <c:pt idx="1328">
                    <c:v>RSA</c:v>
                  </c:pt>
                  <c:pt idx="1329">
                    <c:v>FRA</c:v>
                  </c:pt>
                  <c:pt idx="1330">
                    <c:v>EUN</c:v>
                  </c:pt>
                  <c:pt idx="1331">
                    <c:v>EUS</c:v>
                  </c:pt>
                  <c:pt idx="1332">
                    <c:v>USA</c:v>
                  </c:pt>
                  <c:pt idx="1333">
                    <c:v>IND</c:v>
                  </c:pt>
                  <c:pt idx="1334">
                    <c:v>CHI</c:v>
                  </c:pt>
                  <c:pt idx="1335">
                    <c:v>ROW</c:v>
                  </c:pt>
                  <c:pt idx="1336">
                    <c:v>OEC</c:v>
                  </c:pt>
                  <c:pt idx="1337">
                    <c:v>RSA</c:v>
                  </c:pt>
                  <c:pt idx="1338">
                    <c:v>FRA</c:v>
                  </c:pt>
                  <c:pt idx="1339">
                    <c:v>EUN</c:v>
                  </c:pt>
                  <c:pt idx="1340">
                    <c:v>EUS</c:v>
                  </c:pt>
                  <c:pt idx="1341">
                    <c:v>USA</c:v>
                  </c:pt>
                  <c:pt idx="1342">
                    <c:v>IND</c:v>
                  </c:pt>
                  <c:pt idx="1343">
                    <c:v>CHI</c:v>
                  </c:pt>
                  <c:pt idx="1344">
                    <c:v>ROW</c:v>
                  </c:pt>
                  <c:pt idx="1345">
                    <c:v>OEC</c:v>
                  </c:pt>
                  <c:pt idx="1346">
                    <c:v>RSA</c:v>
                  </c:pt>
                  <c:pt idx="1347">
                    <c:v>RUS</c:v>
                  </c:pt>
                  <c:pt idx="1348">
                    <c:v>FRA</c:v>
                  </c:pt>
                  <c:pt idx="1349">
                    <c:v>EUN</c:v>
                  </c:pt>
                  <c:pt idx="1350">
                    <c:v>EUS</c:v>
                  </c:pt>
                  <c:pt idx="1351">
                    <c:v>USA</c:v>
                  </c:pt>
                  <c:pt idx="1352">
                    <c:v>IND</c:v>
                  </c:pt>
                  <c:pt idx="1353">
                    <c:v>CHI</c:v>
                  </c:pt>
                  <c:pt idx="1354">
                    <c:v>ROW</c:v>
                  </c:pt>
                  <c:pt idx="1355">
                    <c:v>OEC</c:v>
                  </c:pt>
                  <c:pt idx="1356">
                    <c:v>RSA</c:v>
                  </c:pt>
                  <c:pt idx="1357">
                    <c:v>RUS</c:v>
                  </c:pt>
                  <c:pt idx="1358">
                    <c:v>FRA</c:v>
                  </c:pt>
                  <c:pt idx="1359">
                    <c:v>EUN</c:v>
                  </c:pt>
                  <c:pt idx="1360">
                    <c:v>EUS</c:v>
                  </c:pt>
                  <c:pt idx="1361">
                    <c:v>USA</c:v>
                  </c:pt>
                  <c:pt idx="1362">
                    <c:v>IND</c:v>
                  </c:pt>
                  <c:pt idx="1363">
                    <c:v>CHI</c:v>
                  </c:pt>
                  <c:pt idx="1364">
                    <c:v>ROW</c:v>
                  </c:pt>
                  <c:pt idx="1365">
                    <c:v>OEC</c:v>
                  </c:pt>
                  <c:pt idx="1366">
                    <c:v>RSA</c:v>
                  </c:pt>
                  <c:pt idx="1367">
                    <c:v>FRA</c:v>
                  </c:pt>
                  <c:pt idx="1368">
                    <c:v>EUN</c:v>
                  </c:pt>
                  <c:pt idx="1369">
                    <c:v>EUS</c:v>
                  </c:pt>
                  <c:pt idx="1370">
                    <c:v>USA</c:v>
                  </c:pt>
                  <c:pt idx="1371">
                    <c:v>IND</c:v>
                  </c:pt>
                  <c:pt idx="1372">
                    <c:v>CHI</c:v>
                  </c:pt>
                  <c:pt idx="1373">
                    <c:v>ROW</c:v>
                  </c:pt>
                  <c:pt idx="1374">
                    <c:v>OEC</c:v>
                  </c:pt>
                  <c:pt idx="1375">
                    <c:v>RSA</c:v>
                  </c:pt>
                  <c:pt idx="1376">
                    <c:v>RUS</c:v>
                  </c:pt>
                  <c:pt idx="1377">
                    <c:v>FRA</c:v>
                  </c:pt>
                  <c:pt idx="1378">
                    <c:v>EUN</c:v>
                  </c:pt>
                  <c:pt idx="1379">
                    <c:v>EUS</c:v>
                  </c:pt>
                  <c:pt idx="1380">
                    <c:v>USA</c:v>
                  </c:pt>
                  <c:pt idx="1381">
                    <c:v>IND</c:v>
                  </c:pt>
                  <c:pt idx="1382">
                    <c:v>CHI</c:v>
                  </c:pt>
                  <c:pt idx="1383">
                    <c:v>ROW</c:v>
                  </c:pt>
                  <c:pt idx="1384">
                    <c:v>OEC</c:v>
                  </c:pt>
                  <c:pt idx="1385">
                    <c:v>RSA</c:v>
                  </c:pt>
                  <c:pt idx="1386">
                    <c:v>RUS</c:v>
                  </c:pt>
                  <c:pt idx="1387">
                    <c:v>FRA</c:v>
                  </c:pt>
                  <c:pt idx="1388">
                    <c:v>EUN</c:v>
                  </c:pt>
                  <c:pt idx="1389">
                    <c:v>EUS</c:v>
                  </c:pt>
                  <c:pt idx="1390">
                    <c:v>USA</c:v>
                  </c:pt>
                  <c:pt idx="1391">
                    <c:v>IND</c:v>
                  </c:pt>
                  <c:pt idx="1392">
                    <c:v>CHI</c:v>
                  </c:pt>
                  <c:pt idx="1393">
                    <c:v>ROW</c:v>
                  </c:pt>
                  <c:pt idx="1394">
                    <c:v>OEC</c:v>
                  </c:pt>
                  <c:pt idx="1395">
                    <c:v>RSA</c:v>
                  </c:pt>
                  <c:pt idx="1396">
                    <c:v>RUS</c:v>
                  </c:pt>
                  <c:pt idx="1397">
                    <c:v>FRA</c:v>
                  </c:pt>
                  <c:pt idx="1398">
                    <c:v>EUN</c:v>
                  </c:pt>
                  <c:pt idx="1399">
                    <c:v>EUS</c:v>
                  </c:pt>
                  <c:pt idx="1400">
                    <c:v>USA</c:v>
                  </c:pt>
                  <c:pt idx="1401">
                    <c:v>IND</c:v>
                  </c:pt>
                  <c:pt idx="1402">
                    <c:v>CHI</c:v>
                  </c:pt>
                  <c:pt idx="1403">
                    <c:v>ROW</c:v>
                  </c:pt>
                  <c:pt idx="1404">
                    <c:v>OEC</c:v>
                  </c:pt>
                  <c:pt idx="1405">
                    <c:v>RSA</c:v>
                  </c:pt>
                  <c:pt idx="1406">
                    <c:v>RUS</c:v>
                  </c:pt>
                  <c:pt idx="1407">
                    <c:v>FRA</c:v>
                  </c:pt>
                  <c:pt idx="1408">
                    <c:v>EUN</c:v>
                  </c:pt>
                  <c:pt idx="1409">
                    <c:v>EUS</c:v>
                  </c:pt>
                  <c:pt idx="1410">
                    <c:v>USA</c:v>
                  </c:pt>
                  <c:pt idx="1411">
                    <c:v>IND</c:v>
                  </c:pt>
                  <c:pt idx="1412">
                    <c:v>CHI</c:v>
                  </c:pt>
                  <c:pt idx="1413">
                    <c:v>ROW</c:v>
                  </c:pt>
                  <c:pt idx="1414">
                    <c:v>OEC</c:v>
                  </c:pt>
                  <c:pt idx="1415">
                    <c:v>BRZ</c:v>
                  </c:pt>
                  <c:pt idx="1416">
                    <c:v>RSA</c:v>
                  </c:pt>
                  <c:pt idx="1417">
                    <c:v>FRA</c:v>
                  </c:pt>
                  <c:pt idx="1418">
                    <c:v>EUN</c:v>
                  </c:pt>
                  <c:pt idx="1419">
                    <c:v>EUS</c:v>
                  </c:pt>
                  <c:pt idx="1420">
                    <c:v>USA</c:v>
                  </c:pt>
                  <c:pt idx="1421">
                    <c:v>IND</c:v>
                  </c:pt>
                  <c:pt idx="1422">
                    <c:v>CHI</c:v>
                  </c:pt>
                  <c:pt idx="1423">
                    <c:v>ROW</c:v>
                  </c:pt>
                  <c:pt idx="1424">
                    <c:v>OEC</c:v>
                  </c:pt>
                  <c:pt idx="1425">
                    <c:v>BRZ</c:v>
                  </c:pt>
                  <c:pt idx="1426">
                    <c:v>FRA</c:v>
                  </c:pt>
                  <c:pt idx="1427">
                    <c:v>EUN</c:v>
                  </c:pt>
                  <c:pt idx="1428">
                    <c:v>EUS</c:v>
                  </c:pt>
                  <c:pt idx="1429">
                    <c:v>USA</c:v>
                  </c:pt>
                  <c:pt idx="1430">
                    <c:v>IND</c:v>
                  </c:pt>
                  <c:pt idx="1431">
                    <c:v>CHI</c:v>
                  </c:pt>
                  <c:pt idx="1432">
                    <c:v>ROW</c:v>
                  </c:pt>
                  <c:pt idx="1433">
                    <c:v>OEC</c:v>
                  </c:pt>
                  <c:pt idx="1434">
                    <c:v>BRZ</c:v>
                  </c:pt>
                  <c:pt idx="1435">
                    <c:v>RSA</c:v>
                  </c:pt>
                  <c:pt idx="1436">
                    <c:v>FRA</c:v>
                  </c:pt>
                  <c:pt idx="1437">
                    <c:v>EUN</c:v>
                  </c:pt>
                  <c:pt idx="1438">
                    <c:v>EUS</c:v>
                  </c:pt>
                  <c:pt idx="1439">
                    <c:v>USA</c:v>
                  </c:pt>
                  <c:pt idx="1440">
                    <c:v>IND</c:v>
                  </c:pt>
                  <c:pt idx="1441">
                    <c:v>CHI</c:v>
                  </c:pt>
                  <c:pt idx="1442">
                    <c:v>ROW</c:v>
                  </c:pt>
                  <c:pt idx="1443">
                    <c:v>OEC</c:v>
                  </c:pt>
                  <c:pt idx="1444">
                    <c:v>BRZ</c:v>
                  </c:pt>
                  <c:pt idx="1445">
                    <c:v>RSA</c:v>
                  </c:pt>
                  <c:pt idx="1446">
                    <c:v>FRA</c:v>
                  </c:pt>
                  <c:pt idx="1447">
                    <c:v>EUN</c:v>
                  </c:pt>
                  <c:pt idx="1448">
                    <c:v>EUS</c:v>
                  </c:pt>
                  <c:pt idx="1449">
                    <c:v>IND</c:v>
                  </c:pt>
                  <c:pt idx="1450">
                    <c:v>CHI</c:v>
                  </c:pt>
                  <c:pt idx="1451">
                    <c:v>ROW</c:v>
                  </c:pt>
                  <c:pt idx="1452">
                    <c:v>OEC</c:v>
                  </c:pt>
                  <c:pt idx="1453">
                    <c:v>BRZ</c:v>
                  </c:pt>
                  <c:pt idx="1454">
                    <c:v>RSA</c:v>
                  </c:pt>
                  <c:pt idx="1455">
                    <c:v>FRA</c:v>
                  </c:pt>
                  <c:pt idx="1456">
                    <c:v>EUN</c:v>
                  </c:pt>
                  <c:pt idx="1457">
                    <c:v>EUS</c:v>
                  </c:pt>
                  <c:pt idx="1458">
                    <c:v>USA</c:v>
                  </c:pt>
                  <c:pt idx="1459">
                    <c:v>IND</c:v>
                  </c:pt>
                  <c:pt idx="1460">
                    <c:v>CHI</c:v>
                  </c:pt>
                  <c:pt idx="1461">
                    <c:v>ROW</c:v>
                  </c:pt>
                  <c:pt idx="1462">
                    <c:v>OEC</c:v>
                  </c:pt>
                  <c:pt idx="1463">
                    <c:v>BRZ</c:v>
                  </c:pt>
                  <c:pt idx="1464">
                    <c:v>RSA</c:v>
                  </c:pt>
                  <c:pt idx="1465">
                    <c:v>FRA</c:v>
                  </c:pt>
                  <c:pt idx="1466">
                    <c:v>EUN</c:v>
                  </c:pt>
                  <c:pt idx="1467">
                    <c:v>EUS</c:v>
                  </c:pt>
                  <c:pt idx="1468">
                    <c:v>USA</c:v>
                  </c:pt>
                  <c:pt idx="1469">
                    <c:v>IND</c:v>
                  </c:pt>
                  <c:pt idx="1470">
                    <c:v>CHI</c:v>
                  </c:pt>
                  <c:pt idx="1471">
                    <c:v>ROW</c:v>
                  </c:pt>
                  <c:pt idx="1472">
                    <c:v>OEC</c:v>
                  </c:pt>
                  <c:pt idx="1473">
                    <c:v>BRZ</c:v>
                  </c:pt>
                  <c:pt idx="1474">
                    <c:v>RSA</c:v>
                  </c:pt>
                  <c:pt idx="1475">
                    <c:v>FRA</c:v>
                  </c:pt>
                  <c:pt idx="1476">
                    <c:v>EUN</c:v>
                  </c:pt>
                  <c:pt idx="1477">
                    <c:v>EUS</c:v>
                  </c:pt>
                  <c:pt idx="1478">
                    <c:v>USA</c:v>
                  </c:pt>
                  <c:pt idx="1479">
                    <c:v>CHI</c:v>
                  </c:pt>
                  <c:pt idx="1480">
                    <c:v>ROW</c:v>
                  </c:pt>
                  <c:pt idx="1481">
                    <c:v>OEC</c:v>
                  </c:pt>
                  <c:pt idx="1482">
                    <c:v>BRZ</c:v>
                  </c:pt>
                  <c:pt idx="1483">
                    <c:v>RSA</c:v>
                  </c:pt>
                  <c:pt idx="1484">
                    <c:v>FRA</c:v>
                  </c:pt>
                  <c:pt idx="1485">
                    <c:v>EUN</c:v>
                  </c:pt>
                  <c:pt idx="1486">
                    <c:v>EUS</c:v>
                  </c:pt>
                  <c:pt idx="1487">
                    <c:v>USA</c:v>
                  </c:pt>
                  <c:pt idx="1488">
                    <c:v>IND</c:v>
                  </c:pt>
                  <c:pt idx="1489">
                    <c:v>CHI</c:v>
                  </c:pt>
                  <c:pt idx="1490">
                    <c:v>ROW</c:v>
                  </c:pt>
                  <c:pt idx="1491">
                    <c:v>OEC</c:v>
                  </c:pt>
                  <c:pt idx="1492">
                    <c:v>BRZ</c:v>
                  </c:pt>
                  <c:pt idx="1493">
                    <c:v>FRA</c:v>
                  </c:pt>
                  <c:pt idx="1494">
                    <c:v>EUN</c:v>
                  </c:pt>
                  <c:pt idx="1495">
                    <c:v>EUS</c:v>
                  </c:pt>
                  <c:pt idx="1496">
                    <c:v>USA</c:v>
                  </c:pt>
                  <c:pt idx="1497">
                    <c:v>IND</c:v>
                  </c:pt>
                  <c:pt idx="1498">
                    <c:v>CHI</c:v>
                  </c:pt>
                  <c:pt idx="1499">
                    <c:v>ROW</c:v>
                  </c:pt>
                  <c:pt idx="1500">
                    <c:v>OEC</c:v>
                  </c:pt>
                  <c:pt idx="1501">
                    <c:v>BRZ</c:v>
                  </c:pt>
                  <c:pt idx="1502">
                    <c:v>RSA</c:v>
                  </c:pt>
                  <c:pt idx="1503">
                    <c:v>FRA</c:v>
                  </c:pt>
                  <c:pt idx="1504">
                    <c:v>EUN</c:v>
                  </c:pt>
                  <c:pt idx="1505">
                    <c:v>EUS</c:v>
                  </c:pt>
                  <c:pt idx="1506">
                    <c:v>USA</c:v>
                  </c:pt>
                  <c:pt idx="1507">
                    <c:v>IND</c:v>
                  </c:pt>
                  <c:pt idx="1508">
                    <c:v>CHI</c:v>
                  </c:pt>
                  <c:pt idx="1509">
                    <c:v>ROW</c:v>
                  </c:pt>
                  <c:pt idx="1510">
                    <c:v>OEC</c:v>
                  </c:pt>
                  <c:pt idx="1511">
                    <c:v>BRZ</c:v>
                  </c:pt>
                  <c:pt idx="1512">
                    <c:v>RSA</c:v>
                  </c:pt>
                  <c:pt idx="1513">
                    <c:v>FRA</c:v>
                  </c:pt>
                  <c:pt idx="1514">
                    <c:v>EUN</c:v>
                  </c:pt>
                  <c:pt idx="1515">
                    <c:v>EUS</c:v>
                  </c:pt>
                  <c:pt idx="1516">
                    <c:v>USA</c:v>
                  </c:pt>
                  <c:pt idx="1517">
                    <c:v>IND</c:v>
                  </c:pt>
                  <c:pt idx="1518">
                    <c:v>CHI</c:v>
                  </c:pt>
                  <c:pt idx="1519">
                    <c:v>ROW</c:v>
                  </c:pt>
                  <c:pt idx="1520">
                    <c:v>OEC</c:v>
                  </c:pt>
                  <c:pt idx="1521">
                    <c:v>RSA</c:v>
                  </c:pt>
                  <c:pt idx="1522">
                    <c:v>FRA</c:v>
                  </c:pt>
                  <c:pt idx="1523">
                    <c:v>EUN</c:v>
                  </c:pt>
                  <c:pt idx="1524">
                    <c:v>EUS</c:v>
                  </c:pt>
                  <c:pt idx="1525">
                    <c:v>USA</c:v>
                  </c:pt>
                  <c:pt idx="1526">
                    <c:v>IND</c:v>
                  </c:pt>
                  <c:pt idx="1527">
                    <c:v>CHI</c:v>
                  </c:pt>
                  <c:pt idx="1528">
                    <c:v>ROW</c:v>
                  </c:pt>
                  <c:pt idx="1529">
                    <c:v>OEC</c:v>
                  </c:pt>
                  <c:pt idx="1530">
                    <c:v>BRZ</c:v>
                  </c:pt>
                  <c:pt idx="1531">
                    <c:v>RSA</c:v>
                  </c:pt>
                  <c:pt idx="1532">
                    <c:v>FRA</c:v>
                  </c:pt>
                  <c:pt idx="1533">
                    <c:v>EUN</c:v>
                  </c:pt>
                  <c:pt idx="1534">
                    <c:v>EUS</c:v>
                  </c:pt>
                  <c:pt idx="1535">
                    <c:v>USA</c:v>
                  </c:pt>
                  <c:pt idx="1536">
                    <c:v>IND</c:v>
                  </c:pt>
                  <c:pt idx="1537">
                    <c:v>CHI</c:v>
                  </c:pt>
                  <c:pt idx="1538">
                    <c:v>ROW</c:v>
                  </c:pt>
                  <c:pt idx="1539">
                    <c:v>OEC</c:v>
                  </c:pt>
                  <c:pt idx="1540">
                    <c:v>BRZ</c:v>
                  </c:pt>
                  <c:pt idx="1541">
                    <c:v>RSA</c:v>
                  </c:pt>
                  <c:pt idx="1542">
                    <c:v>FRA</c:v>
                  </c:pt>
                  <c:pt idx="1543">
                    <c:v>EUN</c:v>
                  </c:pt>
                  <c:pt idx="1544">
                    <c:v>EUS</c:v>
                  </c:pt>
                  <c:pt idx="1545">
                    <c:v>USA</c:v>
                  </c:pt>
                  <c:pt idx="1546">
                    <c:v>IND</c:v>
                  </c:pt>
                  <c:pt idx="1547">
                    <c:v>CHI</c:v>
                  </c:pt>
                  <c:pt idx="1548">
                    <c:v>ROW</c:v>
                  </c:pt>
                  <c:pt idx="1549">
                    <c:v>OEC</c:v>
                  </c:pt>
                  <c:pt idx="1550">
                    <c:v>BRZ</c:v>
                  </c:pt>
                  <c:pt idx="1551">
                    <c:v>RSA</c:v>
                  </c:pt>
                  <c:pt idx="1552">
                    <c:v>FRA</c:v>
                  </c:pt>
                  <c:pt idx="1553">
                    <c:v>EUN</c:v>
                  </c:pt>
                  <c:pt idx="1554">
                    <c:v>EUS</c:v>
                  </c:pt>
                  <c:pt idx="1555">
                    <c:v>USA</c:v>
                  </c:pt>
                  <c:pt idx="1556">
                    <c:v>IND</c:v>
                  </c:pt>
                  <c:pt idx="1557">
                    <c:v>CHI</c:v>
                  </c:pt>
                  <c:pt idx="1558">
                    <c:v>ROW</c:v>
                  </c:pt>
                  <c:pt idx="1559">
                    <c:v>OEC</c:v>
                  </c:pt>
                  <c:pt idx="1560">
                    <c:v>BRZ</c:v>
                  </c:pt>
                  <c:pt idx="1561">
                    <c:v>RSA</c:v>
                  </c:pt>
                  <c:pt idx="1562">
                    <c:v>FRA</c:v>
                  </c:pt>
                  <c:pt idx="1563">
                    <c:v>EUN</c:v>
                  </c:pt>
                  <c:pt idx="1564">
                    <c:v>EUS</c:v>
                  </c:pt>
                  <c:pt idx="1565">
                    <c:v>USA</c:v>
                  </c:pt>
                  <c:pt idx="1566">
                    <c:v>IND</c:v>
                  </c:pt>
                  <c:pt idx="1567">
                    <c:v>CHI</c:v>
                  </c:pt>
                  <c:pt idx="1568">
                    <c:v>ROW</c:v>
                  </c:pt>
                  <c:pt idx="1569">
                    <c:v>OEC</c:v>
                  </c:pt>
                  <c:pt idx="1570">
                    <c:v>BRZ</c:v>
                  </c:pt>
                  <c:pt idx="1571">
                    <c:v>RSA</c:v>
                  </c:pt>
                  <c:pt idx="1572">
                    <c:v>FRA</c:v>
                  </c:pt>
                  <c:pt idx="1573">
                    <c:v>EUN</c:v>
                  </c:pt>
                  <c:pt idx="1574">
                    <c:v>EUS</c:v>
                  </c:pt>
                  <c:pt idx="1575">
                    <c:v>USA</c:v>
                  </c:pt>
                  <c:pt idx="1576">
                    <c:v>IND</c:v>
                  </c:pt>
                  <c:pt idx="1577">
                    <c:v>CHI</c:v>
                  </c:pt>
                  <c:pt idx="1578">
                    <c:v>ROW</c:v>
                  </c:pt>
                  <c:pt idx="1579">
                    <c:v>OEC</c:v>
                  </c:pt>
                  <c:pt idx="1580">
                    <c:v>BRZ</c:v>
                  </c:pt>
                  <c:pt idx="1581">
                    <c:v>RSA</c:v>
                  </c:pt>
                  <c:pt idx="1582">
                    <c:v>FRA</c:v>
                  </c:pt>
                  <c:pt idx="1583">
                    <c:v>EUN</c:v>
                  </c:pt>
                  <c:pt idx="1584">
                    <c:v>EUS</c:v>
                  </c:pt>
                  <c:pt idx="1585">
                    <c:v>USA</c:v>
                  </c:pt>
                  <c:pt idx="1586">
                    <c:v>IND</c:v>
                  </c:pt>
                  <c:pt idx="1587">
                    <c:v>CHI</c:v>
                  </c:pt>
                  <c:pt idx="1588">
                    <c:v>ROW</c:v>
                  </c:pt>
                  <c:pt idx="1589">
                    <c:v>OEC</c:v>
                  </c:pt>
                  <c:pt idx="1590">
                    <c:v>BRZ</c:v>
                  </c:pt>
                  <c:pt idx="1591">
                    <c:v>RSA</c:v>
                  </c:pt>
                  <c:pt idx="1592">
                    <c:v>RUS</c:v>
                  </c:pt>
                  <c:pt idx="1593">
                    <c:v>FRA</c:v>
                  </c:pt>
                  <c:pt idx="1594">
                    <c:v>EUN</c:v>
                  </c:pt>
                  <c:pt idx="1595">
                    <c:v>EUS</c:v>
                  </c:pt>
                  <c:pt idx="1596">
                    <c:v>USA</c:v>
                  </c:pt>
                  <c:pt idx="1597">
                    <c:v>CHI</c:v>
                  </c:pt>
                  <c:pt idx="1598">
                    <c:v>ROW</c:v>
                  </c:pt>
                  <c:pt idx="1599">
                    <c:v>OEC</c:v>
                  </c:pt>
                  <c:pt idx="1600">
                    <c:v>RUS</c:v>
                  </c:pt>
                  <c:pt idx="1601">
                    <c:v>FRA</c:v>
                  </c:pt>
                  <c:pt idx="1602">
                    <c:v>EUN</c:v>
                  </c:pt>
                  <c:pt idx="1603">
                    <c:v>EUS</c:v>
                  </c:pt>
                  <c:pt idx="1604">
                    <c:v>USA</c:v>
                  </c:pt>
                  <c:pt idx="1605">
                    <c:v>CHI</c:v>
                  </c:pt>
                  <c:pt idx="1606">
                    <c:v>ROW</c:v>
                  </c:pt>
                  <c:pt idx="1607">
                    <c:v>OEC</c:v>
                  </c:pt>
                  <c:pt idx="1608">
                    <c:v>BRZ</c:v>
                  </c:pt>
                  <c:pt idx="1609">
                    <c:v>RSA</c:v>
                  </c:pt>
                  <c:pt idx="1610">
                    <c:v>RUS</c:v>
                  </c:pt>
                  <c:pt idx="1611">
                    <c:v>FRA</c:v>
                  </c:pt>
                  <c:pt idx="1612">
                    <c:v>EUN</c:v>
                  </c:pt>
                  <c:pt idx="1613">
                    <c:v>EUS</c:v>
                  </c:pt>
                  <c:pt idx="1614">
                    <c:v>USA</c:v>
                  </c:pt>
                  <c:pt idx="1615">
                    <c:v>CHI</c:v>
                  </c:pt>
                  <c:pt idx="1616">
                    <c:v>ROW</c:v>
                  </c:pt>
                  <c:pt idx="1617">
                    <c:v>OEC</c:v>
                  </c:pt>
                  <c:pt idx="1618">
                    <c:v>BRZ</c:v>
                  </c:pt>
                  <c:pt idx="1619">
                    <c:v>RSA</c:v>
                  </c:pt>
                  <c:pt idx="1620">
                    <c:v>RUS</c:v>
                  </c:pt>
                  <c:pt idx="1621">
                    <c:v>FRA</c:v>
                  </c:pt>
                  <c:pt idx="1622">
                    <c:v>EUN</c:v>
                  </c:pt>
                  <c:pt idx="1623">
                    <c:v>EUS</c:v>
                  </c:pt>
                  <c:pt idx="1624">
                    <c:v>USA</c:v>
                  </c:pt>
                  <c:pt idx="1625">
                    <c:v>CHI</c:v>
                  </c:pt>
                  <c:pt idx="1626">
                    <c:v>ROW</c:v>
                  </c:pt>
                  <c:pt idx="1627">
                    <c:v>OEC</c:v>
                  </c:pt>
                  <c:pt idx="1628">
                    <c:v>BRZ</c:v>
                  </c:pt>
                  <c:pt idx="1629">
                    <c:v>RSA</c:v>
                  </c:pt>
                  <c:pt idx="1630">
                    <c:v>RUS</c:v>
                  </c:pt>
                  <c:pt idx="1631">
                    <c:v>FRA</c:v>
                  </c:pt>
                  <c:pt idx="1632">
                    <c:v>EUN</c:v>
                  </c:pt>
                  <c:pt idx="1633">
                    <c:v>EUS</c:v>
                  </c:pt>
                  <c:pt idx="1634">
                    <c:v>USA</c:v>
                  </c:pt>
                  <c:pt idx="1635">
                    <c:v>CHI</c:v>
                  </c:pt>
                  <c:pt idx="1636">
                    <c:v>ROW</c:v>
                  </c:pt>
                  <c:pt idx="1637">
                    <c:v>OEC</c:v>
                  </c:pt>
                  <c:pt idx="1638">
                    <c:v>BRZ</c:v>
                  </c:pt>
                  <c:pt idx="1639">
                    <c:v>RSA</c:v>
                  </c:pt>
                  <c:pt idx="1640">
                    <c:v>RUS</c:v>
                  </c:pt>
                  <c:pt idx="1641">
                    <c:v>FRA</c:v>
                  </c:pt>
                  <c:pt idx="1642">
                    <c:v>EUN</c:v>
                  </c:pt>
                  <c:pt idx="1643">
                    <c:v>EUS</c:v>
                  </c:pt>
                  <c:pt idx="1644">
                    <c:v>USA</c:v>
                  </c:pt>
                  <c:pt idx="1645">
                    <c:v>CHI</c:v>
                  </c:pt>
                  <c:pt idx="1646">
                    <c:v>ROW</c:v>
                  </c:pt>
                  <c:pt idx="1647">
                    <c:v>OEC</c:v>
                  </c:pt>
                  <c:pt idx="1648">
                    <c:v>BRZ</c:v>
                  </c:pt>
                  <c:pt idx="1649">
                    <c:v>RSA</c:v>
                  </c:pt>
                  <c:pt idx="1650">
                    <c:v>RUS</c:v>
                  </c:pt>
                  <c:pt idx="1651">
                    <c:v>FRA</c:v>
                  </c:pt>
                  <c:pt idx="1652">
                    <c:v>EUN</c:v>
                  </c:pt>
                  <c:pt idx="1653">
                    <c:v>EUS</c:v>
                  </c:pt>
                  <c:pt idx="1654">
                    <c:v>USA</c:v>
                  </c:pt>
                  <c:pt idx="1655">
                    <c:v>CHI</c:v>
                  </c:pt>
                  <c:pt idx="1656">
                    <c:v>ROW</c:v>
                  </c:pt>
                  <c:pt idx="1657">
                    <c:v>OEC</c:v>
                  </c:pt>
                  <c:pt idx="1658">
                    <c:v>BRZ</c:v>
                  </c:pt>
                  <c:pt idx="1659">
                    <c:v>RSA</c:v>
                  </c:pt>
                  <c:pt idx="1660">
                    <c:v>FRA</c:v>
                  </c:pt>
                  <c:pt idx="1661">
                    <c:v>EUN</c:v>
                  </c:pt>
                  <c:pt idx="1662">
                    <c:v>EUS</c:v>
                  </c:pt>
                  <c:pt idx="1663">
                    <c:v>USA</c:v>
                  </c:pt>
                  <c:pt idx="1664">
                    <c:v>CHI</c:v>
                  </c:pt>
                  <c:pt idx="1665">
                    <c:v>ROW</c:v>
                  </c:pt>
                  <c:pt idx="1666">
                    <c:v>OEC</c:v>
                  </c:pt>
                  <c:pt idx="1667">
                    <c:v>BRZ</c:v>
                  </c:pt>
                  <c:pt idx="1668">
                    <c:v>RSA</c:v>
                  </c:pt>
                  <c:pt idx="1669">
                    <c:v>RUS</c:v>
                  </c:pt>
                  <c:pt idx="1670">
                    <c:v>FRA</c:v>
                  </c:pt>
                  <c:pt idx="1671">
                    <c:v>EUN</c:v>
                  </c:pt>
                  <c:pt idx="1672">
                    <c:v>EUS</c:v>
                  </c:pt>
                  <c:pt idx="1673">
                    <c:v>USA</c:v>
                  </c:pt>
                  <c:pt idx="1674">
                    <c:v>CHI</c:v>
                  </c:pt>
                  <c:pt idx="1675">
                    <c:v>ROW</c:v>
                  </c:pt>
                  <c:pt idx="1676">
                    <c:v>OEC</c:v>
                  </c:pt>
                  <c:pt idx="1677">
                    <c:v>BRZ</c:v>
                  </c:pt>
                  <c:pt idx="1678">
                    <c:v>RSA</c:v>
                  </c:pt>
                  <c:pt idx="1679">
                    <c:v>RUS</c:v>
                  </c:pt>
                  <c:pt idx="1680">
                    <c:v>FRA</c:v>
                  </c:pt>
                  <c:pt idx="1681">
                    <c:v>EUN</c:v>
                  </c:pt>
                  <c:pt idx="1682">
                    <c:v>EUS</c:v>
                  </c:pt>
                  <c:pt idx="1683">
                    <c:v>USA</c:v>
                  </c:pt>
                  <c:pt idx="1684">
                    <c:v>CHI</c:v>
                  </c:pt>
                  <c:pt idx="1685">
                    <c:v>ROW</c:v>
                  </c:pt>
                  <c:pt idx="1686">
                    <c:v>OEC</c:v>
                  </c:pt>
                  <c:pt idx="1687">
                    <c:v>BRZ</c:v>
                  </c:pt>
                  <c:pt idx="1688">
                    <c:v>RSA</c:v>
                  </c:pt>
                  <c:pt idx="1689">
                    <c:v>RUS</c:v>
                  </c:pt>
                  <c:pt idx="1690">
                    <c:v>FRA</c:v>
                  </c:pt>
                  <c:pt idx="1691">
                    <c:v>EUN</c:v>
                  </c:pt>
                  <c:pt idx="1692">
                    <c:v>EUS</c:v>
                  </c:pt>
                  <c:pt idx="1693">
                    <c:v>USA</c:v>
                  </c:pt>
                  <c:pt idx="1694">
                    <c:v>CHI</c:v>
                  </c:pt>
                  <c:pt idx="1695">
                    <c:v>ROW</c:v>
                  </c:pt>
                  <c:pt idx="1696">
                    <c:v>OEC</c:v>
                  </c:pt>
                  <c:pt idx="1697">
                    <c:v>BRZ</c:v>
                  </c:pt>
                  <c:pt idx="1698">
                    <c:v>RSA</c:v>
                  </c:pt>
                  <c:pt idx="1699">
                    <c:v>RUS</c:v>
                  </c:pt>
                  <c:pt idx="1700">
                    <c:v>FRA</c:v>
                  </c:pt>
                  <c:pt idx="1701">
                    <c:v>EUN</c:v>
                  </c:pt>
                  <c:pt idx="1702">
                    <c:v>EUS</c:v>
                  </c:pt>
                  <c:pt idx="1703">
                    <c:v>USA</c:v>
                  </c:pt>
                  <c:pt idx="1704">
                    <c:v>CHI</c:v>
                  </c:pt>
                  <c:pt idx="1705">
                    <c:v>ROW</c:v>
                  </c:pt>
                  <c:pt idx="1706">
                    <c:v>OEC</c:v>
                  </c:pt>
                  <c:pt idx="1707">
                    <c:v>BRZ</c:v>
                  </c:pt>
                  <c:pt idx="1708">
                    <c:v>RSA</c:v>
                  </c:pt>
                  <c:pt idx="1709">
                    <c:v>RUS</c:v>
                  </c:pt>
                  <c:pt idx="1710">
                    <c:v>FRA</c:v>
                  </c:pt>
                  <c:pt idx="1711">
                    <c:v>EUN</c:v>
                  </c:pt>
                  <c:pt idx="1712">
                    <c:v>EUS</c:v>
                  </c:pt>
                  <c:pt idx="1713">
                    <c:v>USA</c:v>
                  </c:pt>
                  <c:pt idx="1714">
                    <c:v>CHI</c:v>
                  </c:pt>
                  <c:pt idx="1715">
                    <c:v>ROW</c:v>
                  </c:pt>
                  <c:pt idx="1716">
                    <c:v>OEC</c:v>
                  </c:pt>
                  <c:pt idx="1717">
                    <c:v>BRZ</c:v>
                  </c:pt>
                  <c:pt idx="1718">
                    <c:v>RSA</c:v>
                  </c:pt>
                  <c:pt idx="1719">
                    <c:v>RUS</c:v>
                  </c:pt>
                  <c:pt idx="1720">
                    <c:v>FRA</c:v>
                  </c:pt>
                  <c:pt idx="1721">
                    <c:v>EUN</c:v>
                  </c:pt>
                  <c:pt idx="1722">
                    <c:v>EUS</c:v>
                  </c:pt>
                  <c:pt idx="1723">
                    <c:v>USA</c:v>
                  </c:pt>
                  <c:pt idx="1724">
                    <c:v>CHI</c:v>
                  </c:pt>
                  <c:pt idx="1725">
                    <c:v>ROW</c:v>
                  </c:pt>
                  <c:pt idx="1726">
                    <c:v>OEC</c:v>
                  </c:pt>
                  <c:pt idx="1727">
                    <c:v>BRZ</c:v>
                  </c:pt>
                  <c:pt idx="1728">
                    <c:v>RSA</c:v>
                  </c:pt>
                  <c:pt idx="1729">
                    <c:v>RUS</c:v>
                  </c:pt>
                  <c:pt idx="1730">
                    <c:v>FRA</c:v>
                  </c:pt>
                  <c:pt idx="1731">
                    <c:v>EUN</c:v>
                  </c:pt>
                  <c:pt idx="1732">
                    <c:v>EUS</c:v>
                  </c:pt>
                  <c:pt idx="1733">
                    <c:v>USA</c:v>
                  </c:pt>
                  <c:pt idx="1734">
                    <c:v>CHI</c:v>
                  </c:pt>
                  <c:pt idx="1735">
                    <c:v>ROW</c:v>
                  </c:pt>
                  <c:pt idx="1736">
                    <c:v>OEC</c:v>
                  </c:pt>
                  <c:pt idx="1737">
                    <c:v>BRZ</c:v>
                  </c:pt>
                  <c:pt idx="1738">
                    <c:v>RSA</c:v>
                  </c:pt>
                  <c:pt idx="1739">
                    <c:v>RUS</c:v>
                  </c:pt>
                  <c:pt idx="1740">
                    <c:v>FRA</c:v>
                  </c:pt>
                  <c:pt idx="1741">
                    <c:v>EUN</c:v>
                  </c:pt>
                  <c:pt idx="1742">
                    <c:v>EUS</c:v>
                  </c:pt>
                  <c:pt idx="1743">
                    <c:v>USA</c:v>
                  </c:pt>
                  <c:pt idx="1744">
                    <c:v>IND</c:v>
                  </c:pt>
                  <c:pt idx="1745">
                    <c:v>ROW</c:v>
                  </c:pt>
                  <c:pt idx="1746">
                    <c:v>OEC</c:v>
                  </c:pt>
                  <c:pt idx="1747">
                    <c:v>BRZ</c:v>
                  </c:pt>
                  <c:pt idx="1748">
                    <c:v>RUS</c:v>
                  </c:pt>
                  <c:pt idx="1749">
                    <c:v>FRA</c:v>
                  </c:pt>
                  <c:pt idx="1750">
                    <c:v>EUN</c:v>
                  </c:pt>
                  <c:pt idx="1751">
                    <c:v>EUS</c:v>
                  </c:pt>
                  <c:pt idx="1752">
                    <c:v>USA</c:v>
                  </c:pt>
                  <c:pt idx="1753">
                    <c:v>IND</c:v>
                  </c:pt>
                  <c:pt idx="1754">
                    <c:v>ROW</c:v>
                  </c:pt>
                  <c:pt idx="1755">
                    <c:v>OEC</c:v>
                  </c:pt>
                  <c:pt idx="1756">
                    <c:v>BRZ</c:v>
                  </c:pt>
                  <c:pt idx="1757">
                    <c:v>RSA</c:v>
                  </c:pt>
                  <c:pt idx="1758">
                    <c:v>RUS</c:v>
                  </c:pt>
                  <c:pt idx="1759">
                    <c:v>FRA</c:v>
                  </c:pt>
                  <c:pt idx="1760">
                    <c:v>EUN</c:v>
                  </c:pt>
                  <c:pt idx="1761">
                    <c:v>EUS</c:v>
                  </c:pt>
                  <c:pt idx="1762">
                    <c:v>USA</c:v>
                  </c:pt>
                  <c:pt idx="1763">
                    <c:v>IND</c:v>
                  </c:pt>
                  <c:pt idx="1764">
                    <c:v>ROW</c:v>
                  </c:pt>
                  <c:pt idx="1765">
                    <c:v>OEC</c:v>
                  </c:pt>
                  <c:pt idx="1766">
                    <c:v>BRZ</c:v>
                  </c:pt>
                  <c:pt idx="1767">
                    <c:v>RSA</c:v>
                  </c:pt>
                  <c:pt idx="1768">
                    <c:v>RUS</c:v>
                  </c:pt>
                  <c:pt idx="1769">
                    <c:v>FRA</c:v>
                  </c:pt>
                  <c:pt idx="1770">
                    <c:v>EUN</c:v>
                  </c:pt>
                  <c:pt idx="1771">
                    <c:v>EUS</c:v>
                  </c:pt>
                  <c:pt idx="1772">
                    <c:v>IND</c:v>
                  </c:pt>
                  <c:pt idx="1773">
                    <c:v>ROW</c:v>
                  </c:pt>
                  <c:pt idx="1774">
                    <c:v>OEC</c:v>
                  </c:pt>
                  <c:pt idx="1775">
                    <c:v>BRZ</c:v>
                  </c:pt>
                  <c:pt idx="1776">
                    <c:v>RSA</c:v>
                  </c:pt>
                  <c:pt idx="1777">
                    <c:v>RUS</c:v>
                  </c:pt>
                  <c:pt idx="1778">
                    <c:v>FRA</c:v>
                  </c:pt>
                  <c:pt idx="1779">
                    <c:v>EUN</c:v>
                  </c:pt>
                  <c:pt idx="1780">
                    <c:v>EUS</c:v>
                  </c:pt>
                  <c:pt idx="1781">
                    <c:v>USA</c:v>
                  </c:pt>
                  <c:pt idx="1782">
                    <c:v>IND</c:v>
                  </c:pt>
                  <c:pt idx="1783">
                    <c:v>ROW</c:v>
                  </c:pt>
                  <c:pt idx="1784">
                    <c:v>OEC</c:v>
                  </c:pt>
                  <c:pt idx="1785">
                    <c:v>BRZ</c:v>
                  </c:pt>
                  <c:pt idx="1786">
                    <c:v>RSA</c:v>
                  </c:pt>
                  <c:pt idx="1787">
                    <c:v>RUS</c:v>
                  </c:pt>
                  <c:pt idx="1788">
                    <c:v>FRA</c:v>
                  </c:pt>
                  <c:pt idx="1789">
                    <c:v>EUN</c:v>
                  </c:pt>
                  <c:pt idx="1790">
                    <c:v>EUS</c:v>
                  </c:pt>
                  <c:pt idx="1791">
                    <c:v>USA</c:v>
                  </c:pt>
                  <c:pt idx="1792">
                    <c:v>IND</c:v>
                  </c:pt>
                  <c:pt idx="1793">
                    <c:v>ROW</c:v>
                  </c:pt>
                  <c:pt idx="1794">
                    <c:v>OEC</c:v>
                  </c:pt>
                  <c:pt idx="1795">
                    <c:v>BRZ</c:v>
                  </c:pt>
                  <c:pt idx="1796">
                    <c:v>RSA</c:v>
                  </c:pt>
                  <c:pt idx="1797">
                    <c:v>RUS</c:v>
                  </c:pt>
                  <c:pt idx="1798">
                    <c:v>FRA</c:v>
                  </c:pt>
                  <c:pt idx="1799">
                    <c:v>EUN</c:v>
                  </c:pt>
                  <c:pt idx="1800">
                    <c:v>EUS</c:v>
                  </c:pt>
                  <c:pt idx="1801">
                    <c:v>USA</c:v>
                  </c:pt>
                  <c:pt idx="1802">
                    <c:v>IND</c:v>
                  </c:pt>
                  <c:pt idx="1803">
                    <c:v>ROW</c:v>
                  </c:pt>
                  <c:pt idx="1804">
                    <c:v>OEC</c:v>
                  </c:pt>
                  <c:pt idx="1805">
                    <c:v>BRZ</c:v>
                  </c:pt>
                  <c:pt idx="1806">
                    <c:v>RSA</c:v>
                  </c:pt>
                  <c:pt idx="1807">
                    <c:v>RUS</c:v>
                  </c:pt>
                  <c:pt idx="1808">
                    <c:v>FRA</c:v>
                  </c:pt>
                  <c:pt idx="1809">
                    <c:v>EUN</c:v>
                  </c:pt>
                  <c:pt idx="1810">
                    <c:v>EUS</c:v>
                  </c:pt>
                  <c:pt idx="1811">
                    <c:v>USA</c:v>
                  </c:pt>
                  <c:pt idx="1812">
                    <c:v>IND</c:v>
                  </c:pt>
                  <c:pt idx="1813">
                    <c:v>ROW</c:v>
                  </c:pt>
                  <c:pt idx="1814">
                    <c:v>OEC</c:v>
                  </c:pt>
                  <c:pt idx="1815">
                    <c:v>BRZ</c:v>
                  </c:pt>
                  <c:pt idx="1816">
                    <c:v>RSA</c:v>
                  </c:pt>
                  <c:pt idx="1817">
                    <c:v>RUS</c:v>
                  </c:pt>
                  <c:pt idx="1818">
                    <c:v>FRA</c:v>
                  </c:pt>
                  <c:pt idx="1819">
                    <c:v>EUN</c:v>
                  </c:pt>
                  <c:pt idx="1820">
                    <c:v>EUS</c:v>
                  </c:pt>
                  <c:pt idx="1821">
                    <c:v>USA</c:v>
                  </c:pt>
                  <c:pt idx="1822">
                    <c:v>IND</c:v>
                  </c:pt>
                  <c:pt idx="1823">
                    <c:v>ROW</c:v>
                  </c:pt>
                  <c:pt idx="1824">
                    <c:v>OEC</c:v>
                  </c:pt>
                  <c:pt idx="1825">
                    <c:v>BRZ</c:v>
                  </c:pt>
                  <c:pt idx="1826">
                    <c:v>RSA</c:v>
                  </c:pt>
                  <c:pt idx="1827">
                    <c:v>RUS</c:v>
                  </c:pt>
                  <c:pt idx="1828">
                    <c:v>FRA</c:v>
                  </c:pt>
                  <c:pt idx="1829">
                    <c:v>EUN</c:v>
                  </c:pt>
                  <c:pt idx="1830">
                    <c:v>EUS</c:v>
                  </c:pt>
                  <c:pt idx="1831">
                    <c:v>USA</c:v>
                  </c:pt>
                  <c:pt idx="1832">
                    <c:v>IND</c:v>
                  </c:pt>
                  <c:pt idx="1833">
                    <c:v>ROW</c:v>
                  </c:pt>
                  <c:pt idx="1834">
                    <c:v>OEC</c:v>
                  </c:pt>
                  <c:pt idx="1835">
                    <c:v>BRZ</c:v>
                  </c:pt>
                  <c:pt idx="1836">
                    <c:v>RSA</c:v>
                  </c:pt>
                  <c:pt idx="1837">
                    <c:v>RUS</c:v>
                  </c:pt>
                  <c:pt idx="1838">
                    <c:v>FRA</c:v>
                  </c:pt>
                  <c:pt idx="1839">
                    <c:v>EUN</c:v>
                  </c:pt>
                  <c:pt idx="1840">
                    <c:v>EUS</c:v>
                  </c:pt>
                  <c:pt idx="1841">
                    <c:v>USA</c:v>
                  </c:pt>
                  <c:pt idx="1842">
                    <c:v>IND</c:v>
                  </c:pt>
                  <c:pt idx="1843">
                    <c:v>ROW</c:v>
                  </c:pt>
                  <c:pt idx="1844">
                    <c:v>OEC</c:v>
                  </c:pt>
                  <c:pt idx="1845">
                    <c:v>BRZ</c:v>
                  </c:pt>
                  <c:pt idx="1846">
                    <c:v>RSA</c:v>
                  </c:pt>
                  <c:pt idx="1847">
                    <c:v>RUS</c:v>
                  </c:pt>
                  <c:pt idx="1848">
                    <c:v>FRA</c:v>
                  </c:pt>
                  <c:pt idx="1849">
                    <c:v>EUN</c:v>
                  </c:pt>
                  <c:pt idx="1850">
                    <c:v>EUS</c:v>
                  </c:pt>
                  <c:pt idx="1851">
                    <c:v>USA</c:v>
                  </c:pt>
                  <c:pt idx="1852">
                    <c:v>IND</c:v>
                  </c:pt>
                  <c:pt idx="1853">
                    <c:v>ROW</c:v>
                  </c:pt>
                  <c:pt idx="1854">
                    <c:v>OEC</c:v>
                  </c:pt>
                  <c:pt idx="1855">
                    <c:v>BRZ</c:v>
                  </c:pt>
                  <c:pt idx="1856">
                    <c:v>RSA</c:v>
                  </c:pt>
                  <c:pt idx="1857">
                    <c:v>RUS</c:v>
                  </c:pt>
                  <c:pt idx="1858">
                    <c:v>FRA</c:v>
                  </c:pt>
                  <c:pt idx="1859">
                    <c:v>EUN</c:v>
                  </c:pt>
                  <c:pt idx="1860">
                    <c:v>EUS</c:v>
                  </c:pt>
                  <c:pt idx="1861">
                    <c:v>USA</c:v>
                  </c:pt>
                  <c:pt idx="1862">
                    <c:v>IND</c:v>
                  </c:pt>
                  <c:pt idx="1863">
                    <c:v>ROW</c:v>
                  </c:pt>
                  <c:pt idx="1864">
                    <c:v>OEC</c:v>
                  </c:pt>
                  <c:pt idx="1865">
                    <c:v>BRZ</c:v>
                  </c:pt>
                  <c:pt idx="1866">
                    <c:v>RSA</c:v>
                  </c:pt>
                  <c:pt idx="1867">
                    <c:v>RUS</c:v>
                  </c:pt>
                  <c:pt idx="1868">
                    <c:v>FRA</c:v>
                  </c:pt>
                  <c:pt idx="1869">
                    <c:v>EUN</c:v>
                  </c:pt>
                  <c:pt idx="1870">
                    <c:v>EUS</c:v>
                  </c:pt>
                  <c:pt idx="1871">
                    <c:v>USA</c:v>
                  </c:pt>
                  <c:pt idx="1872">
                    <c:v>IND</c:v>
                  </c:pt>
                  <c:pt idx="1873">
                    <c:v>ROW</c:v>
                  </c:pt>
                  <c:pt idx="1874">
                    <c:v>OEC</c:v>
                  </c:pt>
                  <c:pt idx="1875">
                    <c:v>BRZ</c:v>
                  </c:pt>
                  <c:pt idx="1876">
                    <c:v>RSA</c:v>
                  </c:pt>
                  <c:pt idx="1877">
                    <c:v>RUS</c:v>
                  </c:pt>
                  <c:pt idx="1878">
                    <c:v>FRA</c:v>
                  </c:pt>
                  <c:pt idx="1879">
                    <c:v>EUN</c:v>
                  </c:pt>
                  <c:pt idx="1880">
                    <c:v>EUS</c:v>
                  </c:pt>
                  <c:pt idx="1881">
                    <c:v>USA</c:v>
                  </c:pt>
                  <c:pt idx="1882">
                    <c:v>IND</c:v>
                  </c:pt>
                  <c:pt idx="1883">
                    <c:v>ROW</c:v>
                  </c:pt>
                  <c:pt idx="1884">
                    <c:v>OEC</c:v>
                  </c:pt>
                  <c:pt idx="1885">
                    <c:v>BRZ</c:v>
                  </c:pt>
                  <c:pt idx="1886">
                    <c:v>RSA</c:v>
                  </c:pt>
                  <c:pt idx="1887">
                    <c:v>RUS</c:v>
                  </c:pt>
                  <c:pt idx="1888">
                    <c:v>FRA</c:v>
                  </c:pt>
                  <c:pt idx="1889">
                    <c:v>EUN</c:v>
                  </c:pt>
                  <c:pt idx="1890">
                    <c:v>EUS</c:v>
                  </c:pt>
                  <c:pt idx="1891">
                    <c:v>USA</c:v>
                  </c:pt>
                  <c:pt idx="1892">
                    <c:v>IND</c:v>
                  </c:pt>
                  <c:pt idx="1893">
                    <c:v>ROW</c:v>
                  </c:pt>
                  <c:pt idx="1894">
                    <c:v>OEC</c:v>
                  </c:pt>
                  <c:pt idx="1895">
                    <c:v>BRZ</c:v>
                  </c:pt>
                  <c:pt idx="1896">
                    <c:v>RSA</c:v>
                  </c:pt>
                  <c:pt idx="1897">
                    <c:v>RUS</c:v>
                  </c:pt>
                  <c:pt idx="1898">
                    <c:v>FRA</c:v>
                  </c:pt>
                  <c:pt idx="1899">
                    <c:v>EUN</c:v>
                  </c:pt>
                  <c:pt idx="1900">
                    <c:v>EUS</c:v>
                  </c:pt>
                  <c:pt idx="1901">
                    <c:v>USA</c:v>
                  </c:pt>
                  <c:pt idx="1902">
                    <c:v>IND</c:v>
                  </c:pt>
                  <c:pt idx="1903">
                    <c:v>ROW</c:v>
                  </c:pt>
                  <c:pt idx="1904">
                    <c:v>OEC</c:v>
                  </c:pt>
                  <c:pt idx="1905">
                    <c:v>BRZ</c:v>
                  </c:pt>
                  <c:pt idx="1906">
                    <c:v>RUS</c:v>
                  </c:pt>
                  <c:pt idx="1907">
                    <c:v>FRA</c:v>
                  </c:pt>
                  <c:pt idx="1908">
                    <c:v>EUN</c:v>
                  </c:pt>
                  <c:pt idx="1909">
                    <c:v>EUS</c:v>
                  </c:pt>
                  <c:pt idx="1910">
                    <c:v>USA</c:v>
                  </c:pt>
                  <c:pt idx="1911">
                    <c:v>IND</c:v>
                  </c:pt>
                  <c:pt idx="1912">
                    <c:v>CHI</c:v>
                  </c:pt>
                  <c:pt idx="1913">
                    <c:v>ROW</c:v>
                  </c:pt>
                  <c:pt idx="1914">
                    <c:v>OEC</c:v>
                  </c:pt>
                  <c:pt idx="1915">
                    <c:v>RUS</c:v>
                  </c:pt>
                  <c:pt idx="1916">
                    <c:v>FRA</c:v>
                  </c:pt>
                  <c:pt idx="1917">
                    <c:v>EUN</c:v>
                  </c:pt>
                  <c:pt idx="1918">
                    <c:v>USA</c:v>
                  </c:pt>
                  <c:pt idx="1919">
                    <c:v>CHI</c:v>
                  </c:pt>
                  <c:pt idx="1920">
                    <c:v>ROW</c:v>
                  </c:pt>
                  <c:pt idx="1921">
                    <c:v>OEC</c:v>
                  </c:pt>
                  <c:pt idx="1922">
                    <c:v>BRZ</c:v>
                  </c:pt>
                  <c:pt idx="1923">
                    <c:v>RUS</c:v>
                  </c:pt>
                  <c:pt idx="1924">
                    <c:v>FRA</c:v>
                  </c:pt>
                  <c:pt idx="1925">
                    <c:v>EUN</c:v>
                  </c:pt>
                  <c:pt idx="1926">
                    <c:v>EUS</c:v>
                  </c:pt>
                  <c:pt idx="1927">
                    <c:v>USA</c:v>
                  </c:pt>
                  <c:pt idx="1928">
                    <c:v>IND</c:v>
                  </c:pt>
                  <c:pt idx="1929">
                    <c:v>CHI</c:v>
                  </c:pt>
                  <c:pt idx="1930">
                    <c:v>ROW</c:v>
                  </c:pt>
                  <c:pt idx="1931">
                    <c:v>OEC</c:v>
                  </c:pt>
                  <c:pt idx="1932">
                    <c:v>BRZ</c:v>
                  </c:pt>
                  <c:pt idx="1933">
                    <c:v>RUS</c:v>
                  </c:pt>
                  <c:pt idx="1934">
                    <c:v>FRA</c:v>
                  </c:pt>
                  <c:pt idx="1935">
                    <c:v>EUN</c:v>
                  </c:pt>
                  <c:pt idx="1936">
                    <c:v>EUS</c:v>
                  </c:pt>
                  <c:pt idx="1937">
                    <c:v>IND</c:v>
                  </c:pt>
                  <c:pt idx="1938">
                    <c:v>CHI</c:v>
                  </c:pt>
                  <c:pt idx="1939">
                    <c:v>ROW</c:v>
                  </c:pt>
                  <c:pt idx="1940">
                    <c:v>OEC</c:v>
                  </c:pt>
                  <c:pt idx="1941">
                    <c:v>BRZ</c:v>
                  </c:pt>
                  <c:pt idx="1942">
                    <c:v>RUS</c:v>
                  </c:pt>
                  <c:pt idx="1943">
                    <c:v>FRA</c:v>
                  </c:pt>
                  <c:pt idx="1944">
                    <c:v>EUN</c:v>
                  </c:pt>
                  <c:pt idx="1945">
                    <c:v>EUS</c:v>
                  </c:pt>
                  <c:pt idx="1946">
                    <c:v>USA</c:v>
                  </c:pt>
                  <c:pt idx="1947">
                    <c:v>IND</c:v>
                  </c:pt>
                  <c:pt idx="1948">
                    <c:v>CHI</c:v>
                  </c:pt>
                  <c:pt idx="1949">
                    <c:v>ROW</c:v>
                  </c:pt>
                  <c:pt idx="1950">
                    <c:v>OEC</c:v>
                  </c:pt>
                  <c:pt idx="1951">
                    <c:v>BRZ</c:v>
                  </c:pt>
                  <c:pt idx="1952">
                    <c:v>RUS</c:v>
                  </c:pt>
                  <c:pt idx="1953">
                    <c:v>FRA</c:v>
                  </c:pt>
                  <c:pt idx="1954">
                    <c:v>EUN</c:v>
                  </c:pt>
                  <c:pt idx="1955">
                    <c:v>EUS</c:v>
                  </c:pt>
                  <c:pt idx="1956">
                    <c:v>USA</c:v>
                  </c:pt>
                  <c:pt idx="1957">
                    <c:v>IND</c:v>
                  </c:pt>
                  <c:pt idx="1958">
                    <c:v>CHI</c:v>
                  </c:pt>
                  <c:pt idx="1959">
                    <c:v>ROW</c:v>
                  </c:pt>
                  <c:pt idx="1960">
                    <c:v>OEC</c:v>
                  </c:pt>
                  <c:pt idx="1961">
                    <c:v>BRZ</c:v>
                  </c:pt>
                  <c:pt idx="1962">
                    <c:v>RUS</c:v>
                  </c:pt>
                  <c:pt idx="1963">
                    <c:v>FRA</c:v>
                  </c:pt>
                  <c:pt idx="1964">
                    <c:v>EUN</c:v>
                  </c:pt>
                  <c:pt idx="1965">
                    <c:v>EUS</c:v>
                  </c:pt>
                  <c:pt idx="1966">
                    <c:v>USA</c:v>
                  </c:pt>
                  <c:pt idx="1967">
                    <c:v>IND</c:v>
                  </c:pt>
                  <c:pt idx="1968">
                    <c:v>CHI</c:v>
                  </c:pt>
                  <c:pt idx="1969">
                    <c:v>ROW</c:v>
                  </c:pt>
                  <c:pt idx="1970">
                    <c:v>OEC</c:v>
                  </c:pt>
                  <c:pt idx="1971">
                    <c:v>BRZ</c:v>
                  </c:pt>
                  <c:pt idx="1972">
                    <c:v>RUS</c:v>
                  </c:pt>
                  <c:pt idx="1973">
                    <c:v>FRA</c:v>
                  </c:pt>
                  <c:pt idx="1974">
                    <c:v>EUN</c:v>
                  </c:pt>
                  <c:pt idx="1975">
                    <c:v>EUS</c:v>
                  </c:pt>
                  <c:pt idx="1976">
                    <c:v>USA</c:v>
                  </c:pt>
                  <c:pt idx="1977">
                    <c:v>IND</c:v>
                  </c:pt>
                  <c:pt idx="1978">
                    <c:v>CHI</c:v>
                  </c:pt>
                  <c:pt idx="1979">
                    <c:v>ROW</c:v>
                  </c:pt>
                  <c:pt idx="1980">
                    <c:v>OEC</c:v>
                  </c:pt>
                  <c:pt idx="1981">
                    <c:v>BRZ</c:v>
                  </c:pt>
                  <c:pt idx="1982">
                    <c:v>RUS</c:v>
                  </c:pt>
                  <c:pt idx="1983">
                    <c:v>FRA</c:v>
                  </c:pt>
                  <c:pt idx="1984">
                    <c:v>EUN</c:v>
                  </c:pt>
                  <c:pt idx="1985">
                    <c:v>EUS</c:v>
                  </c:pt>
                  <c:pt idx="1986">
                    <c:v>USA</c:v>
                  </c:pt>
                  <c:pt idx="1987">
                    <c:v>IND</c:v>
                  </c:pt>
                  <c:pt idx="1988">
                    <c:v>CHI</c:v>
                  </c:pt>
                  <c:pt idx="1989">
                    <c:v>ROW</c:v>
                  </c:pt>
                  <c:pt idx="1990">
                    <c:v>OEC</c:v>
                  </c:pt>
                  <c:pt idx="1991">
                    <c:v>BRZ</c:v>
                  </c:pt>
                  <c:pt idx="1992">
                    <c:v>RUS</c:v>
                  </c:pt>
                  <c:pt idx="1993">
                    <c:v>FRA</c:v>
                  </c:pt>
                  <c:pt idx="1994">
                    <c:v>EUN</c:v>
                  </c:pt>
                  <c:pt idx="1995">
                    <c:v>EUS</c:v>
                  </c:pt>
                  <c:pt idx="1996">
                    <c:v>USA</c:v>
                  </c:pt>
                  <c:pt idx="1997">
                    <c:v>IND</c:v>
                  </c:pt>
                  <c:pt idx="1998">
                    <c:v>CHI</c:v>
                  </c:pt>
                  <c:pt idx="1999">
                    <c:v>ROW</c:v>
                  </c:pt>
                  <c:pt idx="2000">
                    <c:v>OEC</c:v>
                  </c:pt>
                  <c:pt idx="2001">
                    <c:v>BRZ</c:v>
                  </c:pt>
                  <c:pt idx="2002">
                    <c:v>FRA</c:v>
                  </c:pt>
                  <c:pt idx="2003">
                    <c:v>EUN</c:v>
                  </c:pt>
                  <c:pt idx="2004">
                    <c:v>EUS</c:v>
                  </c:pt>
                  <c:pt idx="2005">
                    <c:v>USA</c:v>
                  </c:pt>
                  <c:pt idx="2006">
                    <c:v>IND</c:v>
                  </c:pt>
                  <c:pt idx="2007">
                    <c:v>CHI</c:v>
                  </c:pt>
                  <c:pt idx="2008">
                    <c:v>ROW</c:v>
                  </c:pt>
                  <c:pt idx="2009">
                    <c:v>OEC</c:v>
                  </c:pt>
                  <c:pt idx="2010">
                    <c:v>BRZ</c:v>
                  </c:pt>
                  <c:pt idx="2011">
                    <c:v>RUS</c:v>
                  </c:pt>
                  <c:pt idx="2012">
                    <c:v>FRA</c:v>
                  </c:pt>
                  <c:pt idx="2013">
                    <c:v>EUN</c:v>
                  </c:pt>
                  <c:pt idx="2014">
                    <c:v>EUS</c:v>
                  </c:pt>
                  <c:pt idx="2015">
                    <c:v>USA</c:v>
                  </c:pt>
                  <c:pt idx="2016">
                    <c:v>IND</c:v>
                  </c:pt>
                  <c:pt idx="2017">
                    <c:v>CHI</c:v>
                  </c:pt>
                  <c:pt idx="2018">
                    <c:v>ROW</c:v>
                  </c:pt>
                  <c:pt idx="2019">
                    <c:v>OEC</c:v>
                  </c:pt>
                  <c:pt idx="2020">
                    <c:v>BRZ</c:v>
                  </c:pt>
                  <c:pt idx="2021">
                    <c:v>FRA</c:v>
                  </c:pt>
                  <c:pt idx="2022">
                    <c:v>EUN</c:v>
                  </c:pt>
                  <c:pt idx="2023">
                    <c:v>USA</c:v>
                  </c:pt>
                  <c:pt idx="2024">
                    <c:v>IND</c:v>
                  </c:pt>
                  <c:pt idx="2025">
                    <c:v>CHI</c:v>
                  </c:pt>
                  <c:pt idx="2026">
                    <c:v>ROW</c:v>
                  </c:pt>
                  <c:pt idx="2027">
                    <c:v>OEC</c:v>
                  </c:pt>
                  <c:pt idx="2028">
                    <c:v>BRZ</c:v>
                  </c:pt>
                  <c:pt idx="2029">
                    <c:v>RUS</c:v>
                  </c:pt>
                  <c:pt idx="2030">
                    <c:v>FRA</c:v>
                  </c:pt>
                  <c:pt idx="2031">
                    <c:v>EUN</c:v>
                  </c:pt>
                  <c:pt idx="2032">
                    <c:v>EUS</c:v>
                  </c:pt>
                  <c:pt idx="2033">
                    <c:v>USA</c:v>
                  </c:pt>
                  <c:pt idx="2034">
                    <c:v>IND</c:v>
                  </c:pt>
                  <c:pt idx="2035">
                    <c:v>CHI</c:v>
                  </c:pt>
                  <c:pt idx="2036">
                    <c:v>ROW</c:v>
                  </c:pt>
                  <c:pt idx="2037">
                    <c:v>OEC</c:v>
                  </c:pt>
                  <c:pt idx="2038">
                    <c:v>BRZ</c:v>
                  </c:pt>
                  <c:pt idx="2039">
                    <c:v>RUS</c:v>
                  </c:pt>
                  <c:pt idx="2040">
                    <c:v>FRA</c:v>
                  </c:pt>
                  <c:pt idx="2041">
                    <c:v>EUN</c:v>
                  </c:pt>
                  <c:pt idx="2042">
                    <c:v>EUS</c:v>
                  </c:pt>
                  <c:pt idx="2043">
                    <c:v>USA</c:v>
                  </c:pt>
                  <c:pt idx="2044">
                    <c:v>IND</c:v>
                  </c:pt>
                  <c:pt idx="2045">
                    <c:v>CHI</c:v>
                  </c:pt>
                  <c:pt idx="2046">
                    <c:v>ROW</c:v>
                  </c:pt>
                  <c:pt idx="2047">
                    <c:v>OEC</c:v>
                  </c:pt>
                  <c:pt idx="2048">
                    <c:v>BRZ</c:v>
                  </c:pt>
                  <c:pt idx="2049">
                    <c:v>RUS</c:v>
                  </c:pt>
                  <c:pt idx="2050">
                    <c:v>FRA</c:v>
                  </c:pt>
                  <c:pt idx="2051">
                    <c:v>EUN</c:v>
                  </c:pt>
                  <c:pt idx="2052">
                    <c:v>EUS</c:v>
                  </c:pt>
                  <c:pt idx="2053">
                    <c:v>USA</c:v>
                  </c:pt>
                  <c:pt idx="2054">
                    <c:v>IND</c:v>
                  </c:pt>
                  <c:pt idx="2055">
                    <c:v>CHI</c:v>
                  </c:pt>
                  <c:pt idx="2056">
                    <c:v>ROW</c:v>
                  </c:pt>
                  <c:pt idx="2057">
                    <c:v>OEC</c:v>
                  </c:pt>
                  <c:pt idx="2058">
                    <c:v>BRZ</c:v>
                  </c:pt>
                  <c:pt idx="2059">
                    <c:v>RUS</c:v>
                  </c:pt>
                  <c:pt idx="2060">
                    <c:v>FRA</c:v>
                  </c:pt>
                  <c:pt idx="2061">
                    <c:v>EUN</c:v>
                  </c:pt>
                  <c:pt idx="2062">
                    <c:v>EUS</c:v>
                  </c:pt>
                  <c:pt idx="2063">
                    <c:v>USA</c:v>
                  </c:pt>
                  <c:pt idx="2064">
                    <c:v>IND</c:v>
                  </c:pt>
                  <c:pt idx="2065">
                    <c:v>CHI</c:v>
                  </c:pt>
                  <c:pt idx="2066">
                    <c:v>ROW</c:v>
                  </c:pt>
                  <c:pt idx="2067">
                    <c:v>OEC</c:v>
                  </c:pt>
                  <c:pt idx="2068">
                    <c:v>BRZ</c:v>
                  </c:pt>
                  <c:pt idx="2069">
                    <c:v>RSA</c:v>
                  </c:pt>
                  <c:pt idx="2070">
                    <c:v>RUS</c:v>
                  </c:pt>
                  <c:pt idx="2071">
                    <c:v>FRA</c:v>
                  </c:pt>
                  <c:pt idx="2072">
                    <c:v>EUN</c:v>
                  </c:pt>
                  <c:pt idx="2073">
                    <c:v>EUS</c:v>
                  </c:pt>
                  <c:pt idx="2074">
                    <c:v>USA</c:v>
                  </c:pt>
                  <c:pt idx="2075">
                    <c:v>IND</c:v>
                  </c:pt>
                  <c:pt idx="2076">
                    <c:v>CHI</c:v>
                  </c:pt>
                  <c:pt idx="2077">
                    <c:v>OEC</c:v>
                  </c:pt>
                  <c:pt idx="2078">
                    <c:v>BRZ</c:v>
                  </c:pt>
                  <c:pt idx="2079">
                    <c:v>RUS</c:v>
                  </c:pt>
                  <c:pt idx="2080">
                    <c:v>FRA</c:v>
                  </c:pt>
                  <c:pt idx="2081">
                    <c:v>EUN</c:v>
                  </c:pt>
                  <c:pt idx="2082">
                    <c:v>EUS</c:v>
                  </c:pt>
                  <c:pt idx="2083">
                    <c:v>USA</c:v>
                  </c:pt>
                  <c:pt idx="2084">
                    <c:v>IND</c:v>
                  </c:pt>
                  <c:pt idx="2085">
                    <c:v>CHI</c:v>
                  </c:pt>
                  <c:pt idx="2086">
                    <c:v>OEC</c:v>
                  </c:pt>
                  <c:pt idx="2087">
                    <c:v>BRZ</c:v>
                  </c:pt>
                  <c:pt idx="2088">
                    <c:v>RSA</c:v>
                  </c:pt>
                  <c:pt idx="2089">
                    <c:v>RUS</c:v>
                  </c:pt>
                  <c:pt idx="2090">
                    <c:v>FRA</c:v>
                  </c:pt>
                  <c:pt idx="2091">
                    <c:v>EUN</c:v>
                  </c:pt>
                  <c:pt idx="2092">
                    <c:v>EUS</c:v>
                  </c:pt>
                  <c:pt idx="2093">
                    <c:v>USA</c:v>
                  </c:pt>
                  <c:pt idx="2094">
                    <c:v>IND</c:v>
                  </c:pt>
                  <c:pt idx="2095">
                    <c:v>CHI</c:v>
                  </c:pt>
                  <c:pt idx="2096">
                    <c:v>OEC</c:v>
                  </c:pt>
                  <c:pt idx="2097">
                    <c:v>BRZ</c:v>
                  </c:pt>
                  <c:pt idx="2098">
                    <c:v>RSA</c:v>
                  </c:pt>
                  <c:pt idx="2099">
                    <c:v>RUS</c:v>
                  </c:pt>
                  <c:pt idx="2100">
                    <c:v>FRA</c:v>
                  </c:pt>
                  <c:pt idx="2101">
                    <c:v>EUN</c:v>
                  </c:pt>
                  <c:pt idx="2102">
                    <c:v>EUS</c:v>
                  </c:pt>
                  <c:pt idx="2103">
                    <c:v>IND</c:v>
                  </c:pt>
                  <c:pt idx="2104">
                    <c:v>CHI</c:v>
                  </c:pt>
                  <c:pt idx="2105">
                    <c:v>OEC</c:v>
                  </c:pt>
                  <c:pt idx="2106">
                    <c:v>BRZ</c:v>
                  </c:pt>
                  <c:pt idx="2107">
                    <c:v>RSA</c:v>
                  </c:pt>
                  <c:pt idx="2108">
                    <c:v>FRA</c:v>
                  </c:pt>
                  <c:pt idx="2109">
                    <c:v>EUN</c:v>
                  </c:pt>
                  <c:pt idx="2110">
                    <c:v>EUS</c:v>
                  </c:pt>
                  <c:pt idx="2111">
                    <c:v>USA</c:v>
                  </c:pt>
                  <c:pt idx="2112">
                    <c:v>IND</c:v>
                  </c:pt>
                  <c:pt idx="2113">
                    <c:v>CHI</c:v>
                  </c:pt>
                  <c:pt idx="2114">
                    <c:v>OEC</c:v>
                  </c:pt>
                  <c:pt idx="2115">
                    <c:v>BRZ</c:v>
                  </c:pt>
                  <c:pt idx="2116">
                    <c:v>RSA</c:v>
                  </c:pt>
                  <c:pt idx="2117">
                    <c:v>RUS</c:v>
                  </c:pt>
                  <c:pt idx="2118">
                    <c:v>FRA</c:v>
                  </c:pt>
                  <c:pt idx="2119">
                    <c:v>EUN</c:v>
                  </c:pt>
                  <c:pt idx="2120">
                    <c:v>EUS</c:v>
                  </c:pt>
                  <c:pt idx="2121">
                    <c:v>USA</c:v>
                  </c:pt>
                  <c:pt idx="2122">
                    <c:v>IND</c:v>
                  </c:pt>
                  <c:pt idx="2123">
                    <c:v>CHI</c:v>
                  </c:pt>
                  <c:pt idx="2124">
                    <c:v>OEC</c:v>
                  </c:pt>
                  <c:pt idx="2125">
                    <c:v>BRZ</c:v>
                  </c:pt>
                  <c:pt idx="2126">
                    <c:v>RSA</c:v>
                  </c:pt>
                  <c:pt idx="2127">
                    <c:v>RUS</c:v>
                  </c:pt>
                  <c:pt idx="2128">
                    <c:v>FRA</c:v>
                  </c:pt>
                  <c:pt idx="2129">
                    <c:v>EUN</c:v>
                  </c:pt>
                  <c:pt idx="2130">
                    <c:v>EUS</c:v>
                  </c:pt>
                  <c:pt idx="2131">
                    <c:v>USA</c:v>
                  </c:pt>
                  <c:pt idx="2132">
                    <c:v>IND</c:v>
                  </c:pt>
                  <c:pt idx="2133">
                    <c:v>CHI</c:v>
                  </c:pt>
                  <c:pt idx="2134">
                    <c:v>OEC</c:v>
                  </c:pt>
                  <c:pt idx="2135">
                    <c:v>BRZ</c:v>
                  </c:pt>
                  <c:pt idx="2136">
                    <c:v>RSA</c:v>
                  </c:pt>
                  <c:pt idx="2137">
                    <c:v>RUS</c:v>
                  </c:pt>
                  <c:pt idx="2138">
                    <c:v>FRA</c:v>
                  </c:pt>
                  <c:pt idx="2139">
                    <c:v>EUN</c:v>
                  </c:pt>
                  <c:pt idx="2140">
                    <c:v>EUS</c:v>
                  </c:pt>
                  <c:pt idx="2141">
                    <c:v>USA</c:v>
                  </c:pt>
                  <c:pt idx="2142">
                    <c:v>IND</c:v>
                  </c:pt>
                  <c:pt idx="2143">
                    <c:v>CHI</c:v>
                  </c:pt>
                  <c:pt idx="2144">
                    <c:v>OEC</c:v>
                  </c:pt>
                  <c:pt idx="2145">
                    <c:v>BRZ</c:v>
                  </c:pt>
                  <c:pt idx="2146">
                    <c:v>RSA</c:v>
                  </c:pt>
                  <c:pt idx="2147">
                    <c:v>RUS</c:v>
                  </c:pt>
                  <c:pt idx="2148">
                    <c:v>FRA</c:v>
                  </c:pt>
                  <c:pt idx="2149">
                    <c:v>EUN</c:v>
                  </c:pt>
                  <c:pt idx="2150">
                    <c:v>EUS</c:v>
                  </c:pt>
                  <c:pt idx="2151">
                    <c:v>USA</c:v>
                  </c:pt>
                  <c:pt idx="2152">
                    <c:v>IND</c:v>
                  </c:pt>
                  <c:pt idx="2153">
                    <c:v>CHI</c:v>
                  </c:pt>
                  <c:pt idx="2154">
                    <c:v>OEC</c:v>
                  </c:pt>
                  <c:pt idx="2155">
                    <c:v>BRZ</c:v>
                  </c:pt>
                  <c:pt idx="2156">
                    <c:v>RSA</c:v>
                  </c:pt>
                  <c:pt idx="2157">
                    <c:v>RUS</c:v>
                  </c:pt>
                  <c:pt idx="2158">
                    <c:v>FRA</c:v>
                  </c:pt>
                  <c:pt idx="2159">
                    <c:v>EUN</c:v>
                  </c:pt>
                  <c:pt idx="2160">
                    <c:v>EUS</c:v>
                  </c:pt>
                  <c:pt idx="2161">
                    <c:v>USA</c:v>
                  </c:pt>
                  <c:pt idx="2162">
                    <c:v>IND</c:v>
                  </c:pt>
                  <c:pt idx="2163">
                    <c:v>CHI</c:v>
                  </c:pt>
                  <c:pt idx="2164">
                    <c:v>OEC</c:v>
                  </c:pt>
                  <c:pt idx="2165">
                    <c:v>BRZ</c:v>
                  </c:pt>
                  <c:pt idx="2166">
                    <c:v>RSA</c:v>
                  </c:pt>
                  <c:pt idx="2167">
                    <c:v>RUS</c:v>
                  </c:pt>
                  <c:pt idx="2168">
                    <c:v>FRA</c:v>
                  </c:pt>
                  <c:pt idx="2169">
                    <c:v>EUN</c:v>
                  </c:pt>
                  <c:pt idx="2170">
                    <c:v>EUS</c:v>
                  </c:pt>
                  <c:pt idx="2171">
                    <c:v>USA</c:v>
                  </c:pt>
                  <c:pt idx="2172">
                    <c:v>IND</c:v>
                  </c:pt>
                  <c:pt idx="2173">
                    <c:v>CHI</c:v>
                  </c:pt>
                  <c:pt idx="2174">
                    <c:v>OEC</c:v>
                  </c:pt>
                  <c:pt idx="2175">
                    <c:v>BRZ</c:v>
                  </c:pt>
                  <c:pt idx="2176">
                    <c:v>RSA</c:v>
                  </c:pt>
                  <c:pt idx="2177">
                    <c:v>RUS</c:v>
                  </c:pt>
                  <c:pt idx="2178">
                    <c:v>FRA</c:v>
                  </c:pt>
                  <c:pt idx="2179">
                    <c:v>EUN</c:v>
                  </c:pt>
                  <c:pt idx="2180">
                    <c:v>EUS</c:v>
                  </c:pt>
                  <c:pt idx="2181">
                    <c:v>USA</c:v>
                  </c:pt>
                  <c:pt idx="2182">
                    <c:v>IND</c:v>
                  </c:pt>
                  <c:pt idx="2183">
                    <c:v>CHI</c:v>
                  </c:pt>
                  <c:pt idx="2184">
                    <c:v>OEC</c:v>
                  </c:pt>
                  <c:pt idx="2185">
                    <c:v>BRZ</c:v>
                  </c:pt>
                  <c:pt idx="2186">
                    <c:v>RSA</c:v>
                  </c:pt>
                  <c:pt idx="2187">
                    <c:v>RUS</c:v>
                  </c:pt>
                  <c:pt idx="2188">
                    <c:v>FRA</c:v>
                  </c:pt>
                  <c:pt idx="2189">
                    <c:v>EUN</c:v>
                  </c:pt>
                  <c:pt idx="2190">
                    <c:v>EUS</c:v>
                  </c:pt>
                  <c:pt idx="2191">
                    <c:v>USA</c:v>
                  </c:pt>
                  <c:pt idx="2192">
                    <c:v>IND</c:v>
                  </c:pt>
                  <c:pt idx="2193">
                    <c:v>CHI</c:v>
                  </c:pt>
                  <c:pt idx="2194">
                    <c:v>OEC</c:v>
                  </c:pt>
                  <c:pt idx="2195">
                    <c:v>BRZ</c:v>
                  </c:pt>
                  <c:pt idx="2196">
                    <c:v>RSA</c:v>
                  </c:pt>
                  <c:pt idx="2197">
                    <c:v>RUS</c:v>
                  </c:pt>
                  <c:pt idx="2198">
                    <c:v>FRA</c:v>
                  </c:pt>
                  <c:pt idx="2199">
                    <c:v>EUN</c:v>
                  </c:pt>
                  <c:pt idx="2200">
                    <c:v>EUS</c:v>
                  </c:pt>
                  <c:pt idx="2201">
                    <c:v>USA</c:v>
                  </c:pt>
                  <c:pt idx="2202">
                    <c:v>IND</c:v>
                  </c:pt>
                  <c:pt idx="2203">
                    <c:v>CHI</c:v>
                  </c:pt>
                  <c:pt idx="2204">
                    <c:v>OEC</c:v>
                  </c:pt>
                  <c:pt idx="2205">
                    <c:v>BRZ</c:v>
                  </c:pt>
                  <c:pt idx="2206">
                    <c:v>RSA</c:v>
                  </c:pt>
                  <c:pt idx="2207">
                    <c:v>RUS</c:v>
                  </c:pt>
                  <c:pt idx="2208">
                    <c:v>FRA</c:v>
                  </c:pt>
                  <c:pt idx="2209">
                    <c:v>EUN</c:v>
                  </c:pt>
                  <c:pt idx="2210">
                    <c:v>EUS</c:v>
                  </c:pt>
                  <c:pt idx="2211">
                    <c:v>USA</c:v>
                  </c:pt>
                  <c:pt idx="2212">
                    <c:v>IND</c:v>
                  </c:pt>
                  <c:pt idx="2213">
                    <c:v>CHI</c:v>
                  </c:pt>
                  <c:pt idx="2214">
                    <c:v>OEC</c:v>
                  </c:pt>
                  <c:pt idx="2215">
                    <c:v>BRZ</c:v>
                  </c:pt>
                  <c:pt idx="2216">
                    <c:v>RSA</c:v>
                  </c:pt>
                  <c:pt idx="2217">
                    <c:v>RUS</c:v>
                  </c:pt>
                  <c:pt idx="2218">
                    <c:v>FRA</c:v>
                  </c:pt>
                  <c:pt idx="2219">
                    <c:v>EUN</c:v>
                  </c:pt>
                  <c:pt idx="2220">
                    <c:v>EUS</c:v>
                  </c:pt>
                  <c:pt idx="2221">
                    <c:v>USA</c:v>
                  </c:pt>
                  <c:pt idx="2222">
                    <c:v>IND</c:v>
                  </c:pt>
                  <c:pt idx="2223">
                    <c:v>CHI</c:v>
                  </c:pt>
                  <c:pt idx="2224">
                    <c:v>OEC</c:v>
                  </c:pt>
                  <c:pt idx="2225">
                    <c:v>BRZ</c:v>
                  </c:pt>
                  <c:pt idx="2226">
                    <c:v>RSA</c:v>
                  </c:pt>
                  <c:pt idx="2227">
                    <c:v>RUS</c:v>
                  </c:pt>
                  <c:pt idx="2228">
                    <c:v>FRA</c:v>
                  </c:pt>
                  <c:pt idx="2229">
                    <c:v>EUN</c:v>
                  </c:pt>
                  <c:pt idx="2230">
                    <c:v>EUS</c:v>
                  </c:pt>
                  <c:pt idx="2231">
                    <c:v>USA</c:v>
                  </c:pt>
                  <c:pt idx="2232">
                    <c:v>IND</c:v>
                  </c:pt>
                  <c:pt idx="2233">
                    <c:v>CHI</c:v>
                  </c:pt>
                  <c:pt idx="2234">
                    <c:v>OEC</c:v>
                  </c:pt>
                  <c:pt idx="2235">
                    <c:v>BRZ</c:v>
                  </c:pt>
                  <c:pt idx="2236">
                    <c:v>RSA</c:v>
                  </c:pt>
                  <c:pt idx="2237">
                    <c:v>RUS</c:v>
                  </c:pt>
                  <c:pt idx="2238">
                    <c:v>FRA</c:v>
                  </c:pt>
                  <c:pt idx="2239">
                    <c:v>EUN</c:v>
                  </c:pt>
                  <c:pt idx="2240">
                    <c:v>EUS</c:v>
                  </c:pt>
                  <c:pt idx="2241">
                    <c:v>USA</c:v>
                  </c:pt>
                  <c:pt idx="2242">
                    <c:v>IND</c:v>
                  </c:pt>
                  <c:pt idx="2243">
                    <c:v>CHI</c:v>
                  </c:pt>
                  <c:pt idx="2244">
                    <c:v>OEC</c:v>
                  </c:pt>
                  <c:pt idx="2245">
                    <c:v>BRZ</c:v>
                  </c:pt>
                  <c:pt idx="2246">
                    <c:v>RSA</c:v>
                  </c:pt>
                  <c:pt idx="2247">
                    <c:v>RUS</c:v>
                  </c:pt>
                  <c:pt idx="2248">
                    <c:v>FRA</c:v>
                  </c:pt>
                  <c:pt idx="2249">
                    <c:v>EUN</c:v>
                  </c:pt>
                  <c:pt idx="2250">
                    <c:v>EUS</c:v>
                  </c:pt>
                  <c:pt idx="2251">
                    <c:v>USA</c:v>
                  </c:pt>
                  <c:pt idx="2252">
                    <c:v>IND</c:v>
                  </c:pt>
                  <c:pt idx="2253">
                    <c:v>CHI</c:v>
                  </c:pt>
                  <c:pt idx="2254">
                    <c:v>OEC</c:v>
                  </c:pt>
                  <c:pt idx="2255">
                    <c:v>BRZ</c:v>
                  </c:pt>
                  <c:pt idx="2256">
                    <c:v>RSA</c:v>
                  </c:pt>
                  <c:pt idx="2257">
                    <c:v>RUS</c:v>
                  </c:pt>
                  <c:pt idx="2258">
                    <c:v>FRA</c:v>
                  </c:pt>
                  <c:pt idx="2259">
                    <c:v>EUN</c:v>
                  </c:pt>
                  <c:pt idx="2260">
                    <c:v>EUS</c:v>
                  </c:pt>
                  <c:pt idx="2261">
                    <c:v>USA</c:v>
                  </c:pt>
                  <c:pt idx="2262">
                    <c:v>IND</c:v>
                  </c:pt>
                  <c:pt idx="2263">
                    <c:v>CHI</c:v>
                  </c:pt>
                  <c:pt idx="2264">
                    <c:v>ROW</c:v>
                  </c:pt>
                  <c:pt idx="2265">
                    <c:v>OEC</c:v>
                  </c:pt>
                  <c:pt idx="2266">
                    <c:v>BRZ</c:v>
                  </c:pt>
                  <c:pt idx="2267">
                    <c:v>RUS</c:v>
                  </c:pt>
                  <c:pt idx="2268">
                    <c:v>FRA</c:v>
                  </c:pt>
                  <c:pt idx="2269">
                    <c:v>EUN</c:v>
                  </c:pt>
                  <c:pt idx="2270">
                    <c:v>EUS</c:v>
                  </c:pt>
                  <c:pt idx="2271">
                    <c:v>USA</c:v>
                  </c:pt>
                  <c:pt idx="2272">
                    <c:v>IND</c:v>
                  </c:pt>
                  <c:pt idx="2273">
                    <c:v>CHI</c:v>
                  </c:pt>
                  <c:pt idx="2274">
                    <c:v>ROW</c:v>
                  </c:pt>
                  <c:pt idx="2275">
                    <c:v>OEC</c:v>
                  </c:pt>
                  <c:pt idx="2276">
                    <c:v>BRZ</c:v>
                  </c:pt>
                  <c:pt idx="2277">
                    <c:v>RSA</c:v>
                  </c:pt>
                  <c:pt idx="2278">
                    <c:v>RUS</c:v>
                  </c:pt>
                  <c:pt idx="2279">
                    <c:v>FRA</c:v>
                  </c:pt>
                  <c:pt idx="2280">
                    <c:v>EUN</c:v>
                  </c:pt>
                  <c:pt idx="2281">
                    <c:v>EUS</c:v>
                  </c:pt>
                  <c:pt idx="2282">
                    <c:v>USA</c:v>
                  </c:pt>
                  <c:pt idx="2283">
                    <c:v>IND</c:v>
                  </c:pt>
                  <c:pt idx="2284">
                    <c:v>CHI</c:v>
                  </c:pt>
                  <c:pt idx="2285">
                    <c:v>ROW</c:v>
                  </c:pt>
                  <c:pt idx="2286">
                    <c:v>OEC</c:v>
                  </c:pt>
                  <c:pt idx="2287">
                    <c:v>BRZ</c:v>
                  </c:pt>
                  <c:pt idx="2288">
                    <c:v>RSA</c:v>
                  </c:pt>
                  <c:pt idx="2289">
                    <c:v>RUS</c:v>
                  </c:pt>
                  <c:pt idx="2290">
                    <c:v>FRA</c:v>
                  </c:pt>
                  <c:pt idx="2291">
                    <c:v>EUN</c:v>
                  </c:pt>
                  <c:pt idx="2292">
                    <c:v>EUS</c:v>
                  </c:pt>
                  <c:pt idx="2293">
                    <c:v>IND</c:v>
                  </c:pt>
                  <c:pt idx="2294">
                    <c:v>CHI</c:v>
                  </c:pt>
                  <c:pt idx="2295">
                    <c:v>ROW</c:v>
                  </c:pt>
                  <c:pt idx="2296">
                    <c:v>OEC</c:v>
                  </c:pt>
                  <c:pt idx="2297">
                    <c:v>BRZ</c:v>
                  </c:pt>
                  <c:pt idx="2298">
                    <c:v>RSA</c:v>
                  </c:pt>
                  <c:pt idx="2299">
                    <c:v>FRA</c:v>
                  </c:pt>
                  <c:pt idx="2300">
                    <c:v>EUN</c:v>
                  </c:pt>
                  <c:pt idx="2301">
                    <c:v>EUS</c:v>
                  </c:pt>
                  <c:pt idx="2302">
                    <c:v>USA</c:v>
                  </c:pt>
                  <c:pt idx="2303">
                    <c:v>IND</c:v>
                  </c:pt>
                  <c:pt idx="2304">
                    <c:v>CHI</c:v>
                  </c:pt>
                  <c:pt idx="2305">
                    <c:v>ROW</c:v>
                  </c:pt>
                  <c:pt idx="2306">
                    <c:v>OEC</c:v>
                  </c:pt>
                  <c:pt idx="2307">
                    <c:v>BRZ</c:v>
                  </c:pt>
                  <c:pt idx="2308">
                    <c:v>RSA</c:v>
                  </c:pt>
                  <c:pt idx="2309">
                    <c:v>RUS</c:v>
                  </c:pt>
                  <c:pt idx="2310">
                    <c:v>FRA</c:v>
                  </c:pt>
                  <c:pt idx="2311">
                    <c:v>EUN</c:v>
                  </c:pt>
                  <c:pt idx="2312">
                    <c:v>EUS</c:v>
                  </c:pt>
                  <c:pt idx="2313">
                    <c:v>USA</c:v>
                  </c:pt>
                  <c:pt idx="2314">
                    <c:v>IND</c:v>
                  </c:pt>
                  <c:pt idx="2315">
                    <c:v>CHI</c:v>
                  </c:pt>
                  <c:pt idx="2316">
                    <c:v>ROW</c:v>
                  </c:pt>
                  <c:pt idx="2317">
                    <c:v>OEC</c:v>
                  </c:pt>
                  <c:pt idx="2318">
                    <c:v>BRZ</c:v>
                  </c:pt>
                  <c:pt idx="2319">
                    <c:v>RSA</c:v>
                  </c:pt>
                  <c:pt idx="2320">
                    <c:v>RUS</c:v>
                  </c:pt>
                  <c:pt idx="2321">
                    <c:v>FRA</c:v>
                  </c:pt>
                  <c:pt idx="2322">
                    <c:v>EUN</c:v>
                  </c:pt>
                  <c:pt idx="2323">
                    <c:v>EUS</c:v>
                  </c:pt>
                  <c:pt idx="2324">
                    <c:v>USA</c:v>
                  </c:pt>
                  <c:pt idx="2325">
                    <c:v>IND</c:v>
                  </c:pt>
                  <c:pt idx="2326">
                    <c:v>CHI</c:v>
                  </c:pt>
                  <c:pt idx="2327">
                    <c:v>ROW</c:v>
                  </c:pt>
                  <c:pt idx="2328">
                    <c:v>OEC</c:v>
                  </c:pt>
                  <c:pt idx="2329">
                    <c:v>BRZ</c:v>
                  </c:pt>
                  <c:pt idx="2330">
                    <c:v>RSA</c:v>
                  </c:pt>
                  <c:pt idx="2331">
                    <c:v>RUS</c:v>
                  </c:pt>
                  <c:pt idx="2332">
                    <c:v>FRA</c:v>
                  </c:pt>
                  <c:pt idx="2333">
                    <c:v>EUN</c:v>
                  </c:pt>
                  <c:pt idx="2334">
                    <c:v>EUS</c:v>
                  </c:pt>
                  <c:pt idx="2335">
                    <c:v>USA</c:v>
                  </c:pt>
                  <c:pt idx="2336">
                    <c:v>IND</c:v>
                  </c:pt>
                  <c:pt idx="2337">
                    <c:v>CHI</c:v>
                  </c:pt>
                  <c:pt idx="2338">
                    <c:v>ROW</c:v>
                  </c:pt>
                  <c:pt idx="2339">
                    <c:v>OEC</c:v>
                  </c:pt>
                  <c:pt idx="2340">
                    <c:v>BRZ</c:v>
                  </c:pt>
                  <c:pt idx="2341">
                    <c:v>RSA</c:v>
                  </c:pt>
                  <c:pt idx="2342">
                    <c:v>RUS</c:v>
                  </c:pt>
                  <c:pt idx="2343">
                    <c:v>FRA</c:v>
                  </c:pt>
                  <c:pt idx="2344">
                    <c:v>EUN</c:v>
                  </c:pt>
                  <c:pt idx="2345">
                    <c:v>EUS</c:v>
                  </c:pt>
                  <c:pt idx="2346">
                    <c:v>USA</c:v>
                  </c:pt>
                  <c:pt idx="2347">
                    <c:v>IND</c:v>
                  </c:pt>
                  <c:pt idx="2348">
                    <c:v>CHI</c:v>
                  </c:pt>
                  <c:pt idx="2349">
                    <c:v>ROW</c:v>
                  </c:pt>
                  <c:pt idx="2350">
                    <c:v>OEC</c:v>
                  </c:pt>
                  <c:pt idx="2351">
                    <c:v>BRZ</c:v>
                  </c:pt>
                  <c:pt idx="2352">
                    <c:v>RSA</c:v>
                  </c:pt>
                  <c:pt idx="2353">
                    <c:v>RUS</c:v>
                  </c:pt>
                  <c:pt idx="2354">
                    <c:v>FRA</c:v>
                  </c:pt>
                  <c:pt idx="2355">
                    <c:v>EUN</c:v>
                  </c:pt>
                  <c:pt idx="2356">
                    <c:v>EUS</c:v>
                  </c:pt>
                  <c:pt idx="2357">
                    <c:v>USA</c:v>
                  </c:pt>
                  <c:pt idx="2358">
                    <c:v>IND</c:v>
                  </c:pt>
                  <c:pt idx="2359">
                    <c:v>CHI</c:v>
                  </c:pt>
                  <c:pt idx="2360">
                    <c:v>ROW</c:v>
                  </c:pt>
                  <c:pt idx="2361">
                    <c:v>OEC</c:v>
                  </c:pt>
                  <c:pt idx="2362">
                    <c:v>BRZ</c:v>
                  </c:pt>
                  <c:pt idx="2363">
                    <c:v>RSA</c:v>
                  </c:pt>
                  <c:pt idx="2364">
                    <c:v>RUS</c:v>
                  </c:pt>
                  <c:pt idx="2365">
                    <c:v>FRA</c:v>
                  </c:pt>
                  <c:pt idx="2366">
                    <c:v>EUN</c:v>
                  </c:pt>
                  <c:pt idx="2367">
                    <c:v>EUS</c:v>
                  </c:pt>
                  <c:pt idx="2368">
                    <c:v>USA</c:v>
                  </c:pt>
                  <c:pt idx="2369">
                    <c:v>IND</c:v>
                  </c:pt>
                  <c:pt idx="2370">
                    <c:v>CHI</c:v>
                  </c:pt>
                  <c:pt idx="2371">
                    <c:v>ROW</c:v>
                  </c:pt>
                  <c:pt idx="2372">
                    <c:v>OEC</c:v>
                  </c:pt>
                  <c:pt idx="2373">
                    <c:v>BRZ</c:v>
                  </c:pt>
                  <c:pt idx="2374">
                    <c:v>RSA</c:v>
                  </c:pt>
                  <c:pt idx="2375">
                    <c:v>RUS</c:v>
                  </c:pt>
                  <c:pt idx="2376">
                    <c:v>FRA</c:v>
                  </c:pt>
                  <c:pt idx="2377">
                    <c:v>EUN</c:v>
                  </c:pt>
                  <c:pt idx="2378">
                    <c:v>EUS</c:v>
                  </c:pt>
                  <c:pt idx="2379">
                    <c:v>USA</c:v>
                  </c:pt>
                  <c:pt idx="2380">
                    <c:v>IND</c:v>
                  </c:pt>
                  <c:pt idx="2381">
                    <c:v>CHI</c:v>
                  </c:pt>
                  <c:pt idx="2382">
                    <c:v>ROW</c:v>
                  </c:pt>
                  <c:pt idx="2383">
                    <c:v>OEC</c:v>
                  </c:pt>
                  <c:pt idx="2384">
                    <c:v>BRZ</c:v>
                  </c:pt>
                  <c:pt idx="2385">
                    <c:v>RSA</c:v>
                  </c:pt>
                  <c:pt idx="2386">
                    <c:v>RUS</c:v>
                  </c:pt>
                  <c:pt idx="2387">
                    <c:v>FRA</c:v>
                  </c:pt>
                  <c:pt idx="2388">
                    <c:v>EUN</c:v>
                  </c:pt>
                  <c:pt idx="2389">
                    <c:v>EUS</c:v>
                  </c:pt>
                  <c:pt idx="2390">
                    <c:v>USA</c:v>
                  </c:pt>
                  <c:pt idx="2391">
                    <c:v>IND</c:v>
                  </c:pt>
                  <c:pt idx="2392">
                    <c:v>CHI</c:v>
                  </c:pt>
                  <c:pt idx="2393">
                    <c:v>ROW</c:v>
                  </c:pt>
                  <c:pt idx="2394">
                    <c:v>OEC</c:v>
                  </c:pt>
                  <c:pt idx="2395">
                    <c:v>BRZ</c:v>
                  </c:pt>
                  <c:pt idx="2396">
                    <c:v>RSA</c:v>
                  </c:pt>
                  <c:pt idx="2397">
                    <c:v>RUS</c:v>
                  </c:pt>
                  <c:pt idx="2398">
                    <c:v>FRA</c:v>
                  </c:pt>
                  <c:pt idx="2399">
                    <c:v>EUN</c:v>
                  </c:pt>
                  <c:pt idx="2400">
                    <c:v>EUS</c:v>
                  </c:pt>
                  <c:pt idx="2401">
                    <c:v>USA</c:v>
                  </c:pt>
                  <c:pt idx="2402">
                    <c:v>IND</c:v>
                  </c:pt>
                  <c:pt idx="2403">
                    <c:v>CHI</c:v>
                  </c:pt>
                  <c:pt idx="2404">
                    <c:v>ROW</c:v>
                  </c:pt>
                  <c:pt idx="2405">
                    <c:v>OEC</c:v>
                  </c:pt>
                  <c:pt idx="2406">
                    <c:v>BRZ</c:v>
                  </c:pt>
                  <c:pt idx="2407">
                    <c:v>RSA</c:v>
                  </c:pt>
                  <c:pt idx="2408">
                    <c:v>RUS</c:v>
                  </c:pt>
                  <c:pt idx="2409">
                    <c:v>FRA</c:v>
                  </c:pt>
                  <c:pt idx="2410">
                    <c:v>EUN</c:v>
                  </c:pt>
                  <c:pt idx="2411">
                    <c:v>EUS</c:v>
                  </c:pt>
                  <c:pt idx="2412">
                    <c:v>USA</c:v>
                  </c:pt>
                  <c:pt idx="2413">
                    <c:v>IND</c:v>
                  </c:pt>
                  <c:pt idx="2414">
                    <c:v>CHI</c:v>
                  </c:pt>
                  <c:pt idx="2415">
                    <c:v>ROW</c:v>
                  </c:pt>
                  <c:pt idx="2416">
                    <c:v>OEC</c:v>
                  </c:pt>
                  <c:pt idx="2417">
                    <c:v>BRZ</c:v>
                  </c:pt>
                  <c:pt idx="2418">
                    <c:v>RSA</c:v>
                  </c:pt>
                  <c:pt idx="2419">
                    <c:v>RUS</c:v>
                  </c:pt>
                  <c:pt idx="2420">
                    <c:v>FRA</c:v>
                  </c:pt>
                  <c:pt idx="2421">
                    <c:v>EUN</c:v>
                  </c:pt>
                  <c:pt idx="2422">
                    <c:v>EUS</c:v>
                  </c:pt>
                  <c:pt idx="2423">
                    <c:v>USA</c:v>
                  </c:pt>
                  <c:pt idx="2424">
                    <c:v>IND</c:v>
                  </c:pt>
                  <c:pt idx="2425">
                    <c:v>CHI</c:v>
                  </c:pt>
                  <c:pt idx="2426">
                    <c:v>ROW</c:v>
                  </c:pt>
                  <c:pt idx="2427">
                    <c:v>OEC</c:v>
                  </c:pt>
                  <c:pt idx="2428">
                    <c:v>BRZ</c:v>
                  </c:pt>
                  <c:pt idx="2429">
                    <c:v>RSA</c:v>
                  </c:pt>
                  <c:pt idx="2430">
                    <c:v>RUS</c:v>
                  </c:pt>
                  <c:pt idx="2431">
                    <c:v>FRA</c:v>
                  </c:pt>
                  <c:pt idx="2432">
                    <c:v>EUN</c:v>
                  </c:pt>
                  <c:pt idx="2433">
                    <c:v>EUS</c:v>
                  </c:pt>
                  <c:pt idx="2434">
                    <c:v>USA</c:v>
                  </c:pt>
                  <c:pt idx="2435">
                    <c:v>IND</c:v>
                  </c:pt>
                  <c:pt idx="2436">
                    <c:v>CHI</c:v>
                  </c:pt>
                  <c:pt idx="2437">
                    <c:v>ROW</c:v>
                  </c:pt>
                  <c:pt idx="2438">
                    <c:v>OEC</c:v>
                  </c:pt>
                  <c:pt idx="2439">
                    <c:v>BRZ</c:v>
                  </c:pt>
                  <c:pt idx="2440">
                    <c:v>RSA</c:v>
                  </c:pt>
                  <c:pt idx="2441">
                    <c:v>RUS</c:v>
                  </c:pt>
                  <c:pt idx="2442">
                    <c:v>FRA</c:v>
                  </c:pt>
                  <c:pt idx="2443">
                    <c:v>EUN</c:v>
                  </c:pt>
                  <c:pt idx="2444">
                    <c:v>EUS</c:v>
                  </c:pt>
                  <c:pt idx="2445">
                    <c:v>USA</c:v>
                  </c:pt>
                  <c:pt idx="2446">
                    <c:v>IND</c:v>
                  </c:pt>
                  <c:pt idx="2447">
                    <c:v>CHI</c:v>
                  </c:pt>
                  <c:pt idx="2448">
                    <c:v>ROW</c:v>
                  </c:pt>
                  <c:pt idx="2449">
                    <c:v>OEC</c:v>
                  </c:pt>
                  <c:pt idx="2450">
                    <c:v>BRZ</c:v>
                  </c:pt>
                  <c:pt idx="2451">
                    <c:v>RSA</c:v>
                  </c:pt>
                  <c:pt idx="2452">
                    <c:v>RUS</c:v>
                  </c:pt>
                  <c:pt idx="2453">
                    <c:v>FRA</c:v>
                  </c:pt>
                  <c:pt idx="2454">
                    <c:v>EUN</c:v>
                  </c:pt>
                  <c:pt idx="2455">
                    <c:v>EUS</c:v>
                  </c:pt>
                  <c:pt idx="2456">
                    <c:v>USA</c:v>
                  </c:pt>
                  <c:pt idx="2457">
                    <c:v>IND</c:v>
                  </c:pt>
                  <c:pt idx="2458">
                    <c:v>CHI</c:v>
                  </c:pt>
                  <c:pt idx="2459">
                    <c:v>ROW</c:v>
                  </c:pt>
                  <c:pt idx="2460">
                    <c:v>OEC</c:v>
                  </c:pt>
                  <c:pt idx="2461">
                    <c:v>BRZ</c:v>
                  </c:pt>
                  <c:pt idx="2462">
                    <c:v>RSA</c:v>
                  </c:pt>
                  <c:pt idx="2463">
                    <c:v>RUS</c:v>
                  </c:pt>
                  <c:pt idx="2464">
                    <c:v>FRA</c:v>
                  </c:pt>
                  <c:pt idx="2465">
                    <c:v>EUN</c:v>
                  </c:pt>
                  <c:pt idx="2466">
                    <c:v>EUS</c:v>
                  </c:pt>
                  <c:pt idx="2467">
                    <c:v>USA</c:v>
                  </c:pt>
                  <c:pt idx="2468">
                    <c:v>IND</c:v>
                  </c:pt>
                  <c:pt idx="2469">
                    <c:v>CHI</c:v>
                  </c:pt>
                  <c:pt idx="2470">
                    <c:v>ROW</c:v>
                  </c:pt>
                  <c:pt idx="2471">
                    <c:v>OEC</c:v>
                  </c:pt>
                  <c:pt idx="2472">
                    <c:v>BRZ</c:v>
                  </c:pt>
                  <c:pt idx="2473">
                    <c:v>RUS</c:v>
                  </c:pt>
                  <c:pt idx="2474">
                    <c:v>FRA</c:v>
                  </c:pt>
                  <c:pt idx="2475">
                    <c:v>EUN</c:v>
                  </c:pt>
                  <c:pt idx="2476">
                    <c:v>EUS</c:v>
                  </c:pt>
                  <c:pt idx="2477">
                    <c:v>USA</c:v>
                  </c:pt>
                  <c:pt idx="2478">
                    <c:v>IND</c:v>
                  </c:pt>
                  <c:pt idx="2479">
                    <c:v>CHI</c:v>
                  </c:pt>
                  <c:pt idx="2480">
                    <c:v>ROW</c:v>
                  </c:pt>
                  <c:pt idx="2481">
                    <c:v>OEC</c:v>
                  </c:pt>
                  <c:pt idx="2482">
                    <c:v>BRZ</c:v>
                  </c:pt>
                  <c:pt idx="2483">
                    <c:v>RSA</c:v>
                  </c:pt>
                  <c:pt idx="2484">
                    <c:v>RUS</c:v>
                  </c:pt>
                  <c:pt idx="2485">
                    <c:v>FRA</c:v>
                  </c:pt>
                  <c:pt idx="2486">
                    <c:v>EUN</c:v>
                  </c:pt>
                  <c:pt idx="2487">
                    <c:v>EUS</c:v>
                  </c:pt>
                  <c:pt idx="2488">
                    <c:v>USA</c:v>
                  </c:pt>
                  <c:pt idx="2489">
                    <c:v>IND</c:v>
                  </c:pt>
                  <c:pt idx="2490">
                    <c:v>CHI</c:v>
                  </c:pt>
                  <c:pt idx="2491">
                    <c:v>ROW</c:v>
                  </c:pt>
                  <c:pt idx="2492">
                    <c:v>OEC</c:v>
                  </c:pt>
                  <c:pt idx="2493">
                    <c:v>BRZ</c:v>
                  </c:pt>
                  <c:pt idx="2494">
                    <c:v>RSA</c:v>
                  </c:pt>
                  <c:pt idx="2495">
                    <c:v>RUS</c:v>
                  </c:pt>
                  <c:pt idx="2496">
                    <c:v>FRA</c:v>
                  </c:pt>
                  <c:pt idx="2497">
                    <c:v>EUN</c:v>
                  </c:pt>
                  <c:pt idx="2498">
                    <c:v>EUS</c:v>
                  </c:pt>
                  <c:pt idx="2499">
                    <c:v>USA</c:v>
                  </c:pt>
                  <c:pt idx="2500">
                    <c:v>IND</c:v>
                  </c:pt>
                  <c:pt idx="2501">
                    <c:v>CHI</c:v>
                  </c:pt>
                  <c:pt idx="2502">
                    <c:v>ROW</c:v>
                  </c:pt>
                  <c:pt idx="2503">
                    <c:v>OEC</c:v>
                  </c:pt>
                  <c:pt idx="2504">
                    <c:v>BRZ</c:v>
                  </c:pt>
                  <c:pt idx="2505">
                    <c:v>RSA</c:v>
                  </c:pt>
                  <c:pt idx="2506">
                    <c:v>RUS</c:v>
                  </c:pt>
                  <c:pt idx="2507">
                    <c:v>FRA</c:v>
                  </c:pt>
                  <c:pt idx="2508">
                    <c:v>EUN</c:v>
                  </c:pt>
                  <c:pt idx="2509">
                    <c:v>EUS</c:v>
                  </c:pt>
                  <c:pt idx="2510">
                    <c:v>USA</c:v>
                  </c:pt>
                  <c:pt idx="2511">
                    <c:v>IND</c:v>
                  </c:pt>
                  <c:pt idx="2512">
                    <c:v>CHI</c:v>
                  </c:pt>
                  <c:pt idx="2513">
                    <c:v>ROW</c:v>
                  </c:pt>
                  <c:pt idx="2514">
                    <c:v>OEC</c:v>
                  </c:pt>
                  <c:pt idx="2515">
                    <c:v>BRZ</c:v>
                  </c:pt>
                  <c:pt idx="2516">
                    <c:v>RSA</c:v>
                  </c:pt>
                  <c:pt idx="2517">
                    <c:v>RUS</c:v>
                  </c:pt>
                  <c:pt idx="2518">
                    <c:v>FRA</c:v>
                  </c:pt>
                  <c:pt idx="2519">
                    <c:v>EUN</c:v>
                  </c:pt>
                  <c:pt idx="2520">
                    <c:v>EUS</c:v>
                  </c:pt>
                  <c:pt idx="2521">
                    <c:v>USA</c:v>
                  </c:pt>
                  <c:pt idx="2522">
                    <c:v>IND</c:v>
                  </c:pt>
                  <c:pt idx="2523">
                    <c:v>CHI</c:v>
                  </c:pt>
                  <c:pt idx="2524">
                    <c:v>ROW</c:v>
                  </c:pt>
                  <c:pt idx="2525">
                    <c:v>OEC</c:v>
                  </c:pt>
                  <c:pt idx="2526">
                    <c:v>BRZ</c:v>
                  </c:pt>
                  <c:pt idx="2527">
                    <c:v>RSA</c:v>
                  </c:pt>
                  <c:pt idx="2528">
                    <c:v>RUS</c:v>
                  </c:pt>
                  <c:pt idx="2529">
                    <c:v>FRA</c:v>
                  </c:pt>
                  <c:pt idx="2530">
                    <c:v>EUN</c:v>
                  </c:pt>
                  <c:pt idx="2531">
                    <c:v>EUS</c:v>
                  </c:pt>
                  <c:pt idx="2532">
                    <c:v>USA</c:v>
                  </c:pt>
                  <c:pt idx="2533">
                    <c:v>IND</c:v>
                  </c:pt>
                  <c:pt idx="2534">
                    <c:v>CHI</c:v>
                  </c:pt>
                  <c:pt idx="2535">
                    <c:v>ROW</c:v>
                  </c:pt>
                  <c:pt idx="2536">
                    <c:v>OEC</c:v>
                  </c:pt>
                  <c:pt idx="2537">
                    <c:v>BRZ</c:v>
                  </c:pt>
                  <c:pt idx="2538">
                    <c:v>RSA</c:v>
                  </c:pt>
                  <c:pt idx="2539">
                    <c:v>RUS</c:v>
                  </c:pt>
                  <c:pt idx="2540">
                    <c:v>FRA</c:v>
                  </c:pt>
                  <c:pt idx="2541">
                    <c:v>EUN</c:v>
                  </c:pt>
                  <c:pt idx="2542">
                    <c:v>EUS</c:v>
                  </c:pt>
                  <c:pt idx="2543">
                    <c:v>USA</c:v>
                  </c:pt>
                  <c:pt idx="2544">
                    <c:v>IND</c:v>
                  </c:pt>
                  <c:pt idx="2545">
                    <c:v>CHI</c:v>
                  </c:pt>
                  <c:pt idx="2546">
                    <c:v>ROW</c:v>
                  </c:pt>
                  <c:pt idx="2547">
                    <c:v>OEC</c:v>
                  </c:pt>
                  <c:pt idx="2548">
                    <c:v>BRZ</c:v>
                  </c:pt>
                  <c:pt idx="2549">
                    <c:v>RSA</c:v>
                  </c:pt>
                  <c:pt idx="2550">
                    <c:v>RUS</c:v>
                  </c:pt>
                  <c:pt idx="2551">
                    <c:v>FRA</c:v>
                  </c:pt>
                  <c:pt idx="2552">
                    <c:v>EUN</c:v>
                  </c:pt>
                  <c:pt idx="2553">
                    <c:v>EUS</c:v>
                  </c:pt>
                  <c:pt idx="2554">
                    <c:v>USA</c:v>
                  </c:pt>
                  <c:pt idx="2555">
                    <c:v>IND</c:v>
                  </c:pt>
                  <c:pt idx="2556">
                    <c:v>CHI</c:v>
                  </c:pt>
                  <c:pt idx="2557">
                    <c:v>ROW</c:v>
                  </c:pt>
                  <c:pt idx="2558">
                    <c:v>OEC</c:v>
                  </c:pt>
                  <c:pt idx="2559">
                    <c:v>BRZ</c:v>
                  </c:pt>
                  <c:pt idx="2560">
                    <c:v>RSA</c:v>
                  </c:pt>
                  <c:pt idx="2561">
                    <c:v>RUS</c:v>
                  </c:pt>
                  <c:pt idx="2562">
                    <c:v>FRA</c:v>
                  </c:pt>
                  <c:pt idx="2563">
                    <c:v>EUN</c:v>
                  </c:pt>
                  <c:pt idx="2564">
                    <c:v>EUS</c:v>
                  </c:pt>
                  <c:pt idx="2565">
                    <c:v>USA</c:v>
                  </c:pt>
                  <c:pt idx="2566">
                    <c:v>IND</c:v>
                  </c:pt>
                  <c:pt idx="2567">
                    <c:v>CHI</c:v>
                  </c:pt>
                  <c:pt idx="2568">
                    <c:v>ROW</c:v>
                  </c:pt>
                  <c:pt idx="2569">
                    <c:v>OEC</c:v>
                  </c:pt>
                  <c:pt idx="2570">
                    <c:v>BRZ</c:v>
                  </c:pt>
                  <c:pt idx="2571">
                    <c:v>RSA</c:v>
                  </c:pt>
                  <c:pt idx="2572">
                    <c:v>RUS</c:v>
                  </c:pt>
                  <c:pt idx="2573">
                    <c:v>FRA</c:v>
                  </c:pt>
                  <c:pt idx="2574">
                    <c:v>EUN</c:v>
                  </c:pt>
                  <c:pt idx="2575">
                    <c:v>EUS</c:v>
                  </c:pt>
                  <c:pt idx="2576">
                    <c:v>USA</c:v>
                  </c:pt>
                  <c:pt idx="2577">
                    <c:v>IND</c:v>
                  </c:pt>
                  <c:pt idx="2578">
                    <c:v>CHI</c:v>
                  </c:pt>
                  <c:pt idx="2579">
                    <c:v>ROW</c:v>
                  </c:pt>
                  <c:pt idx="2580">
                    <c:v>OEC</c:v>
                  </c:pt>
                  <c:pt idx="2581">
                    <c:v>BRZ</c:v>
                  </c:pt>
                  <c:pt idx="2582">
                    <c:v>RSA</c:v>
                  </c:pt>
                  <c:pt idx="2583">
                    <c:v>RUS</c:v>
                  </c:pt>
                  <c:pt idx="2584">
                    <c:v>FRA</c:v>
                  </c:pt>
                  <c:pt idx="2585">
                    <c:v>EUN</c:v>
                  </c:pt>
                  <c:pt idx="2586">
                    <c:v>EUS</c:v>
                  </c:pt>
                  <c:pt idx="2587">
                    <c:v>USA</c:v>
                  </c:pt>
                  <c:pt idx="2588">
                    <c:v>IND</c:v>
                  </c:pt>
                  <c:pt idx="2589">
                    <c:v>CHI</c:v>
                  </c:pt>
                  <c:pt idx="2590">
                    <c:v>ROW</c:v>
                  </c:pt>
                  <c:pt idx="2591">
                    <c:v>OEC</c:v>
                  </c:pt>
                  <c:pt idx="2592">
                    <c:v>BRZ</c:v>
                  </c:pt>
                  <c:pt idx="2593">
                    <c:v>RSA</c:v>
                  </c:pt>
                  <c:pt idx="2594">
                    <c:v>RUS</c:v>
                  </c:pt>
                  <c:pt idx="2595">
                    <c:v>FRA</c:v>
                  </c:pt>
                  <c:pt idx="2596">
                    <c:v>EUN</c:v>
                  </c:pt>
                  <c:pt idx="2597">
                    <c:v>EUS</c:v>
                  </c:pt>
                  <c:pt idx="2598">
                    <c:v>USA</c:v>
                  </c:pt>
                  <c:pt idx="2599">
                    <c:v>IND</c:v>
                  </c:pt>
                  <c:pt idx="2600">
                    <c:v>CHI</c:v>
                  </c:pt>
                  <c:pt idx="2601">
                    <c:v>ROW</c:v>
                  </c:pt>
                  <c:pt idx="2602">
                    <c:v>OEC</c:v>
                  </c:pt>
                  <c:pt idx="2603">
                    <c:v>BRZ</c:v>
                  </c:pt>
                  <c:pt idx="2604">
                    <c:v>RSA</c:v>
                  </c:pt>
                  <c:pt idx="2605">
                    <c:v>RUS</c:v>
                  </c:pt>
                  <c:pt idx="2606">
                    <c:v>FRA</c:v>
                  </c:pt>
                  <c:pt idx="2607">
                    <c:v>EUN</c:v>
                  </c:pt>
                  <c:pt idx="2608">
                    <c:v>EUS</c:v>
                  </c:pt>
                  <c:pt idx="2609">
                    <c:v>USA</c:v>
                  </c:pt>
                  <c:pt idx="2610">
                    <c:v>IND</c:v>
                  </c:pt>
                  <c:pt idx="2611">
                    <c:v>CHI</c:v>
                  </c:pt>
                  <c:pt idx="2612">
                    <c:v>ROW</c:v>
                  </c:pt>
                  <c:pt idx="2613">
                    <c:v>OEC</c:v>
                  </c:pt>
                  <c:pt idx="2614">
                    <c:v>BRZ</c:v>
                  </c:pt>
                  <c:pt idx="2615">
                    <c:v>RSA</c:v>
                  </c:pt>
                  <c:pt idx="2616">
                    <c:v>RUS</c:v>
                  </c:pt>
                  <c:pt idx="2617">
                    <c:v>FRA</c:v>
                  </c:pt>
                  <c:pt idx="2618">
                    <c:v>EUN</c:v>
                  </c:pt>
                  <c:pt idx="2619">
                    <c:v>EUS</c:v>
                  </c:pt>
                  <c:pt idx="2620">
                    <c:v>USA</c:v>
                  </c:pt>
                  <c:pt idx="2621">
                    <c:v>IND</c:v>
                  </c:pt>
                  <c:pt idx="2622">
                    <c:v>CHI</c:v>
                  </c:pt>
                  <c:pt idx="2623">
                    <c:v>ROW</c:v>
                  </c:pt>
                  <c:pt idx="2624">
                    <c:v>OEC</c:v>
                  </c:pt>
                  <c:pt idx="2625">
                    <c:v>BRZ</c:v>
                  </c:pt>
                  <c:pt idx="2626">
                    <c:v>RSA</c:v>
                  </c:pt>
                  <c:pt idx="2627">
                    <c:v>RUS</c:v>
                  </c:pt>
                  <c:pt idx="2628">
                    <c:v>FRA</c:v>
                  </c:pt>
                  <c:pt idx="2629">
                    <c:v>EUN</c:v>
                  </c:pt>
                  <c:pt idx="2630">
                    <c:v>EUS</c:v>
                  </c:pt>
                  <c:pt idx="2631">
                    <c:v>USA</c:v>
                  </c:pt>
                  <c:pt idx="2632">
                    <c:v>IND</c:v>
                  </c:pt>
                  <c:pt idx="2633">
                    <c:v>CHI</c:v>
                  </c:pt>
                  <c:pt idx="2634">
                    <c:v>ROW</c:v>
                  </c:pt>
                  <c:pt idx="2635">
                    <c:v>OEC</c:v>
                  </c:pt>
                  <c:pt idx="2636">
                    <c:v>BRZ</c:v>
                  </c:pt>
                  <c:pt idx="2637">
                    <c:v>RSA</c:v>
                  </c:pt>
                  <c:pt idx="2638">
                    <c:v>RUS</c:v>
                  </c:pt>
                  <c:pt idx="2639">
                    <c:v>FRA</c:v>
                  </c:pt>
                  <c:pt idx="2640">
                    <c:v>EUN</c:v>
                  </c:pt>
                  <c:pt idx="2641">
                    <c:v>EUS</c:v>
                  </c:pt>
                  <c:pt idx="2642">
                    <c:v>USA</c:v>
                  </c:pt>
                  <c:pt idx="2643">
                    <c:v>IND</c:v>
                  </c:pt>
                  <c:pt idx="2644">
                    <c:v>CHI</c:v>
                  </c:pt>
                  <c:pt idx="2645">
                    <c:v>ROW</c:v>
                  </c:pt>
                  <c:pt idx="2646">
                    <c:v>OEC</c:v>
                  </c:pt>
                  <c:pt idx="2647">
                    <c:v>BRZ</c:v>
                  </c:pt>
                  <c:pt idx="2648">
                    <c:v>RUS</c:v>
                  </c:pt>
                  <c:pt idx="2649">
                    <c:v>FRA</c:v>
                  </c:pt>
                  <c:pt idx="2650">
                    <c:v>EUN</c:v>
                  </c:pt>
                  <c:pt idx="2651">
                    <c:v>EUS</c:v>
                  </c:pt>
                  <c:pt idx="2652">
                    <c:v>USA</c:v>
                  </c:pt>
                  <c:pt idx="2653">
                    <c:v>IND</c:v>
                  </c:pt>
                  <c:pt idx="2654">
                    <c:v>CHI</c:v>
                  </c:pt>
                  <c:pt idx="2655">
                    <c:v>ROW</c:v>
                  </c:pt>
                  <c:pt idx="2656">
                    <c:v>OEC</c:v>
                  </c:pt>
                  <c:pt idx="2657">
                    <c:v>BRZ</c:v>
                  </c:pt>
                  <c:pt idx="2658">
                    <c:v>RSA</c:v>
                  </c:pt>
                  <c:pt idx="2659">
                    <c:v>RUS</c:v>
                  </c:pt>
                  <c:pt idx="2660">
                    <c:v>FRA</c:v>
                  </c:pt>
                  <c:pt idx="2661">
                    <c:v>EUN</c:v>
                  </c:pt>
                  <c:pt idx="2662">
                    <c:v>EUS</c:v>
                  </c:pt>
                  <c:pt idx="2663">
                    <c:v>USA</c:v>
                  </c:pt>
                  <c:pt idx="2664">
                    <c:v>IND</c:v>
                  </c:pt>
                  <c:pt idx="2665">
                    <c:v>CHI</c:v>
                  </c:pt>
                  <c:pt idx="2666">
                    <c:v>ROW</c:v>
                  </c:pt>
                  <c:pt idx="2667">
                    <c:v>OEC</c:v>
                  </c:pt>
                  <c:pt idx="2668">
                    <c:v>BRZ</c:v>
                  </c:pt>
                  <c:pt idx="2669">
                    <c:v>RSA</c:v>
                  </c:pt>
                  <c:pt idx="2670">
                    <c:v>RUS</c:v>
                  </c:pt>
                  <c:pt idx="2671">
                    <c:v>FRA</c:v>
                  </c:pt>
                  <c:pt idx="2672">
                    <c:v>EUN</c:v>
                  </c:pt>
                  <c:pt idx="2673">
                    <c:v>EUS</c:v>
                  </c:pt>
                  <c:pt idx="2674">
                    <c:v>IND</c:v>
                  </c:pt>
                  <c:pt idx="2675">
                    <c:v>CHI</c:v>
                  </c:pt>
                  <c:pt idx="2676">
                    <c:v>ROW</c:v>
                  </c:pt>
                  <c:pt idx="2677">
                    <c:v>OEC</c:v>
                  </c:pt>
                  <c:pt idx="2678">
                    <c:v>BRZ</c:v>
                  </c:pt>
                  <c:pt idx="2679">
                    <c:v>RSA</c:v>
                  </c:pt>
                  <c:pt idx="2680">
                    <c:v>RUS</c:v>
                  </c:pt>
                  <c:pt idx="2681">
                    <c:v>FRA</c:v>
                  </c:pt>
                  <c:pt idx="2682">
                    <c:v>EUN</c:v>
                  </c:pt>
                  <c:pt idx="2683">
                    <c:v>EUS</c:v>
                  </c:pt>
                  <c:pt idx="2684">
                    <c:v>USA</c:v>
                  </c:pt>
                  <c:pt idx="2685">
                    <c:v>IND</c:v>
                  </c:pt>
                  <c:pt idx="2686">
                    <c:v>CHI</c:v>
                  </c:pt>
                  <c:pt idx="2687">
                    <c:v>ROW</c:v>
                  </c:pt>
                  <c:pt idx="2688">
                    <c:v>OEC</c:v>
                  </c:pt>
                  <c:pt idx="2689">
                    <c:v>BRZ</c:v>
                  </c:pt>
                  <c:pt idx="2690">
                    <c:v>RSA</c:v>
                  </c:pt>
                  <c:pt idx="2691">
                    <c:v>RUS</c:v>
                  </c:pt>
                  <c:pt idx="2692">
                    <c:v>FRA</c:v>
                  </c:pt>
                  <c:pt idx="2693">
                    <c:v>EUN</c:v>
                  </c:pt>
                  <c:pt idx="2694">
                    <c:v>EUS</c:v>
                  </c:pt>
                  <c:pt idx="2695">
                    <c:v>USA</c:v>
                  </c:pt>
                  <c:pt idx="2696">
                    <c:v>IND</c:v>
                  </c:pt>
                  <c:pt idx="2697">
                    <c:v>CHI</c:v>
                  </c:pt>
                  <c:pt idx="2698">
                    <c:v>ROW</c:v>
                  </c:pt>
                  <c:pt idx="2699">
                    <c:v>OEC</c:v>
                  </c:pt>
                  <c:pt idx="2700">
                    <c:v>BRZ</c:v>
                  </c:pt>
                  <c:pt idx="2701">
                    <c:v>RSA</c:v>
                  </c:pt>
                  <c:pt idx="2702">
                    <c:v>RUS</c:v>
                  </c:pt>
                  <c:pt idx="2703">
                    <c:v>FRA</c:v>
                  </c:pt>
                  <c:pt idx="2704">
                    <c:v>EUN</c:v>
                  </c:pt>
                  <c:pt idx="2705">
                    <c:v>EUS</c:v>
                  </c:pt>
                  <c:pt idx="2706">
                    <c:v>USA</c:v>
                  </c:pt>
                  <c:pt idx="2707">
                    <c:v>IND</c:v>
                  </c:pt>
                  <c:pt idx="2708">
                    <c:v>CHI</c:v>
                  </c:pt>
                  <c:pt idx="2709">
                    <c:v>ROW</c:v>
                  </c:pt>
                  <c:pt idx="2710">
                    <c:v>OEC</c:v>
                  </c:pt>
                  <c:pt idx="2711">
                    <c:v>BRZ</c:v>
                  </c:pt>
                  <c:pt idx="2712">
                    <c:v>RSA</c:v>
                  </c:pt>
                  <c:pt idx="2713">
                    <c:v>RUS</c:v>
                  </c:pt>
                  <c:pt idx="2714">
                    <c:v>FRA</c:v>
                  </c:pt>
                  <c:pt idx="2715">
                    <c:v>EUN</c:v>
                  </c:pt>
                  <c:pt idx="2716">
                    <c:v>EUS</c:v>
                  </c:pt>
                  <c:pt idx="2717">
                    <c:v>USA</c:v>
                  </c:pt>
                  <c:pt idx="2718">
                    <c:v>IND</c:v>
                  </c:pt>
                  <c:pt idx="2719">
                    <c:v>CHI</c:v>
                  </c:pt>
                  <c:pt idx="2720">
                    <c:v>ROW</c:v>
                  </c:pt>
                  <c:pt idx="2721">
                    <c:v>OEC</c:v>
                  </c:pt>
                  <c:pt idx="2722">
                    <c:v>BRZ</c:v>
                  </c:pt>
                  <c:pt idx="2723">
                    <c:v>RSA</c:v>
                  </c:pt>
                  <c:pt idx="2724">
                    <c:v>RUS</c:v>
                  </c:pt>
                  <c:pt idx="2725">
                    <c:v>FRA</c:v>
                  </c:pt>
                  <c:pt idx="2726">
                    <c:v>EUN</c:v>
                  </c:pt>
                  <c:pt idx="2727">
                    <c:v>EUS</c:v>
                  </c:pt>
                  <c:pt idx="2728">
                    <c:v>USA</c:v>
                  </c:pt>
                  <c:pt idx="2729">
                    <c:v>IND</c:v>
                  </c:pt>
                  <c:pt idx="2730">
                    <c:v>CHI</c:v>
                  </c:pt>
                  <c:pt idx="2731">
                    <c:v>ROW</c:v>
                  </c:pt>
                  <c:pt idx="2732">
                    <c:v>OEC</c:v>
                  </c:pt>
                  <c:pt idx="2733">
                    <c:v>RUS</c:v>
                  </c:pt>
                  <c:pt idx="2734">
                    <c:v>FRA</c:v>
                  </c:pt>
                  <c:pt idx="2735">
                    <c:v>EUN</c:v>
                  </c:pt>
                  <c:pt idx="2736">
                    <c:v>EUS</c:v>
                  </c:pt>
                  <c:pt idx="2737">
                    <c:v>USA</c:v>
                  </c:pt>
                  <c:pt idx="2738">
                    <c:v>IND</c:v>
                  </c:pt>
                  <c:pt idx="2739">
                    <c:v>CHI</c:v>
                  </c:pt>
                  <c:pt idx="2740">
                    <c:v>ROW</c:v>
                  </c:pt>
                  <c:pt idx="2741">
                    <c:v>OEC</c:v>
                  </c:pt>
                  <c:pt idx="2742">
                    <c:v>BRZ</c:v>
                  </c:pt>
                  <c:pt idx="2743">
                    <c:v>RSA</c:v>
                  </c:pt>
                  <c:pt idx="2744">
                    <c:v>RUS</c:v>
                  </c:pt>
                  <c:pt idx="2745">
                    <c:v>FRA</c:v>
                  </c:pt>
                  <c:pt idx="2746">
                    <c:v>EUN</c:v>
                  </c:pt>
                  <c:pt idx="2747">
                    <c:v>EUS</c:v>
                  </c:pt>
                  <c:pt idx="2748">
                    <c:v>USA</c:v>
                  </c:pt>
                  <c:pt idx="2749">
                    <c:v>IND</c:v>
                  </c:pt>
                  <c:pt idx="2750">
                    <c:v>CHI</c:v>
                  </c:pt>
                  <c:pt idx="2751">
                    <c:v>ROW</c:v>
                  </c:pt>
                  <c:pt idx="2752">
                    <c:v>OEC</c:v>
                  </c:pt>
                  <c:pt idx="2753">
                    <c:v>BRZ</c:v>
                  </c:pt>
                  <c:pt idx="2754">
                    <c:v>RSA</c:v>
                  </c:pt>
                  <c:pt idx="2755">
                    <c:v>RUS</c:v>
                  </c:pt>
                  <c:pt idx="2756">
                    <c:v>FRA</c:v>
                  </c:pt>
                  <c:pt idx="2757">
                    <c:v>EUN</c:v>
                  </c:pt>
                  <c:pt idx="2758">
                    <c:v>EUS</c:v>
                  </c:pt>
                  <c:pt idx="2759">
                    <c:v>USA</c:v>
                  </c:pt>
                  <c:pt idx="2760">
                    <c:v>IND</c:v>
                  </c:pt>
                  <c:pt idx="2761">
                    <c:v>CHI</c:v>
                  </c:pt>
                  <c:pt idx="2762">
                    <c:v>ROW</c:v>
                  </c:pt>
                  <c:pt idx="2763">
                    <c:v>OEC</c:v>
                  </c:pt>
                  <c:pt idx="2764">
                    <c:v>BRZ</c:v>
                  </c:pt>
                  <c:pt idx="2765">
                    <c:v>RSA</c:v>
                  </c:pt>
                  <c:pt idx="2766">
                    <c:v>RUS</c:v>
                  </c:pt>
                  <c:pt idx="2767">
                    <c:v>FRA</c:v>
                  </c:pt>
                  <c:pt idx="2768">
                    <c:v>EUN</c:v>
                  </c:pt>
                  <c:pt idx="2769">
                    <c:v>EUS</c:v>
                  </c:pt>
                  <c:pt idx="2770">
                    <c:v>USA</c:v>
                  </c:pt>
                  <c:pt idx="2771">
                    <c:v>IND</c:v>
                  </c:pt>
                  <c:pt idx="2772">
                    <c:v>CHI</c:v>
                  </c:pt>
                  <c:pt idx="2773">
                    <c:v>ROW</c:v>
                  </c:pt>
                  <c:pt idx="2774">
                    <c:v>OEC</c:v>
                  </c:pt>
                  <c:pt idx="2775">
                    <c:v>BRZ</c:v>
                  </c:pt>
                  <c:pt idx="2776">
                    <c:v>RSA</c:v>
                  </c:pt>
                  <c:pt idx="2777">
                    <c:v>RUS</c:v>
                  </c:pt>
                  <c:pt idx="2778">
                    <c:v>FRA</c:v>
                  </c:pt>
                  <c:pt idx="2779">
                    <c:v>EUN</c:v>
                  </c:pt>
                  <c:pt idx="2780">
                    <c:v>EUS</c:v>
                  </c:pt>
                  <c:pt idx="2781">
                    <c:v>USA</c:v>
                  </c:pt>
                  <c:pt idx="2782">
                    <c:v>IND</c:v>
                  </c:pt>
                  <c:pt idx="2783">
                    <c:v>CHI</c:v>
                  </c:pt>
                  <c:pt idx="2784">
                    <c:v>ROW</c:v>
                  </c:pt>
                  <c:pt idx="2785">
                    <c:v>OEC</c:v>
                  </c:pt>
                  <c:pt idx="2786">
                    <c:v>BRZ</c:v>
                  </c:pt>
                  <c:pt idx="2787">
                    <c:v>RSA</c:v>
                  </c:pt>
                  <c:pt idx="2788">
                    <c:v>RUS</c:v>
                  </c:pt>
                  <c:pt idx="2789">
                    <c:v>FRA</c:v>
                  </c:pt>
                  <c:pt idx="2790">
                    <c:v>EUN</c:v>
                  </c:pt>
                  <c:pt idx="2791">
                    <c:v>EUS</c:v>
                  </c:pt>
                  <c:pt idx="2792">
                    <c:v>USA</c:v>
                  </c:pt>
                  <c:pt idx="2793">
                    <c:v>IND</c:v>
                  </c:pt>
                  <c:pt idx="2794">
                    <c:v>CHI</c:v>
                  </c:pt>
                  <c:pt idx="2795">
                    <c:v>ROW</c:v>
                  </c:pt>
                  <c:pt idx="2796">
                    <c:v>OEC</c:v>
                  </c:pt>
                  <c:pt idx="2797">
                    <c:v>BRZ</c:v>
                  </c:pt>
                  <c:pt idx="2798">
                    <c:v>RSA</c:v>
                  </c:pt>
                  <c:pt idx="2799">
                    <c:v>RUS</c:v>
                  </c:pt>
                  <c:pt idx="2800">
                    <c:v>FRA</c:v>
                  </c:pt>
                  <c:pt idx="2801">
                    <c:v>EUN</c:v>
                  </c:pt>
                  <c:pt idx="2802">
                    <c:v>EUS</c:v>
                  </c:pt>
                  <c:pt idx="2803">
                    <c:v>USA</c:v>
                  </c:pt>
                  <c:pt idx="2804">
                    <c:v>IND</c:v>
                  </c:pt>
                  <c:pt idx="2805">
                    <c:v>CHI</c:v>
                  </c:pt>
                  <c:pt idx="2806">
                    <c:v>ROW</c:v>
                  </c:pt>
                  <c:pt idx="2807">
                    <c:v>OEC</c:v>
                  </c:pt>
                  <c:pt idx="2808">
                    <c:v>BRZ</c:v>
                  </c:pt>
                  <c:pt idx="2809">
                    <c:v>RSA</c:v>
                  </c:pt>
                  <c:pt idx="2810">
                    <c:v>RUS</c:v>
                  </c:pt>
                  <c:pt idx="2811">
                    <c:v>FRA</c:v>
                  </c:pt>
                  <c:pt idx="2812">
                    <c:v>EUN</c:v>
                  </c:pt>
                  <c:pt idx="2813">
                    <c:v>EUS</c:v>
                  </c:pt>
                  <c:pt idx="2814">
                    <c:v>USA</c:v>
                  </c:pt>
                  <c:pt idx="2815">
                    <c:v>IND</c:v>
                  </c:pt>
                  <c:pt idx="2816">
                    <c:v>CHI</c:v>
                  </c:pt>
                  <c:pt idx="2817">
                    <c:v>ROW</c:v>
                  </c:pt>
                  <c:pt idx="2818">
                    <c:v>OEC</c:v>
                  </c:pt>
                  <c:pt idx="2819">
                    <c:v>BRZ</c:v>
                  </c:pt>
                  <c:pt idx="2820">
                    <c:v>RSA</c:v>
                  </c:pt>
                  <c:pt idx="2821">
                    <c:v>RUS</c:v>
                  </c:pt>
                  <c:pt idx="2822">
                    <c:v>FRA</c:v>
                  </c:pt>
                  <c:pt idx="2823">
                    <c:v>EUN</c:v>
                  </c:pt>
                  <c:pt idx="2824">
                    <c:v>EUS</c:v>
                  </c:pt>
                  <c:pt idx="2825">
                    <c:v>USA</c:v>
                  </c:pt>
                  <c:pt idx="2826">
                    <c:v>IND</c:v>
                  </c:pt>
                  <c:pt idx="2827">
                    <c:v>CHI</c:v>
                  </c:pt>
                  <c:pt idx="2828">
                    <c:v>ROW</c:v>
                  </c:pt>
                  <c:pt idx="2829">
                    <c:v>OEC</c:v>
                  </c:pt>
                  <c:pt idx="2830">
                    <c:v>BRZ</c:v>
                  </c:pt>
                  <c:pt idx="2831">
                    <c:v>RUS</c:v>
                  </c:pt>
                  <c:pt idx="2832">
                    <c:v>FRA</c:v>
                  </c:pt>
                  <c:pt idx="2833">
                    <c:v>EUN</c:v>
                  </c:pt>
                  <c:pt idx="2834">
                    <c:v>EUS</c:v>
                  </c:pt>
                  <c:pt idx="2835">
                    <c:v>USA</c:v>
                  </c:pt>
                  <c:pt idx="2836">
                    <c:v>IND</c:v>
                  </c:pt>
                  <c:pt idx="2837">
                    <c:v>CHI</c:v>
                  </c:pt>
                  <c:pt idx="2838">
                    <c:v>ROW</c:v>
                  </c:pt>
                  <c:pt idx="2839">
                    <c:v>OEC</c:v>
                  </c:pt>
                  <c:pt idx="2840">
                    <c:v>BRZ</c:v>
                  </c:pt>
                  <c:pt idx="2841">
                    <c:v>RSA</c:v>
                  </c:pt>
                  <c:pt idx="2842">
                    <c:v>RUS</c:v>
                  </c:pt>
                  <c:pt idx="2843">
                    <c:v>FRA</c:v>
                  </c:pt>
                  <c:pt idx="2844">
                    <c:v>EUN</c:v>
                  </c:pt>
                  <c:pt idx="2845">
                    <c:v>EUS</c:v>
                  </c:pt>
                  <c:pt idx="2846">
                    <c:v>USA</c:v>
                  </c:pt>
                  <c:pt idx="2847">
                    <c:v>IND</c:v>
                  </c:pt>
                  <c:pt idx="2848">
                    <c:v>CHI</c:v>
                  </c:pt>
                  <c:pt idx="2849">
                    <c:v>ROW</c:v>
                  </c:pt>
                  <c:pt idx="2850">
                    <c:v>OEC</c:v>
                  </c:pt>
                  <c:pt idx="2851">
                    <c:v>BRZ</c:v>
                  </c:pt>
                  <c:pt idx="2852">
                    <c:v>RSA</c:v>
                  </c:pt>
                  <c:pt idx="2853">
                    <c:v>RUS</c:v>
                  </c:pt>
                  <c:pt idx="2854">
                    <c:v>FRA</c:v>
                  </c:pt>
                  <c:pt idx="2855">
                    <c:v>EUN</c:v>
                  </c:pt>
                  <c:pt idx="2856">
                    <c:v>EUS</c:v>
                  </c:pt>
                  <c:pt idx="2857">
                    <c:v>USA</c:v>
                  </c:pt>
                  <c:pt idx="2858">
                    <c:v>IND</c:v>
                  </c:pt>
                  <c:pt idx="2859">
                    <c:v>CHI</c:v>
                  </c:pt>
                  <c:pt idx="2860">
                    <c:v>ROW</c:v>
                  </c:pt>
                  <c:pt idx="2861">
                    <c:v>OEC</c:v>
                  </c:pt>
                  <c:pt idx="2862">
                    <c:v>BRZ</c:v>
                  </c:pt>
                  <c:pt idx="2863">
                    <c:v>RSA</c:v>
                  </c:pt>
                  <c:pt idx="2864">
                    <c:v>RUS</c:v>
                  </c:pt>
                  <c:pt idx="2865">
                    <c:v>FRA</c:v>
                  </c:pt>
                  <c:pt idx="2866">
                    <c:v>EUN</c:v>
                  </c:pt>
                  <c:pt idx="2867">
                    <c:v>EUS</c:v>
                  </c:pt>
                  <c:pt idx="2868">
                    <c:v>USA</c:v>
                  </c:pt>
                  <c:pt idx="2869">
                    <c:v>IND</c:v>
                  </c:pt>
                  <c:pt idx="2870">
                    <c:v>CHI</c:v>
                  </c:pt>
                  <c:pt idx="2871">
                    <c:v>ROW</c:v>
                  </c:pt>
                  <c:pt idx="2872">
                    <c:v>OEC</c:v>
                  </c:pt>
                  <c:pt idx="2873">
                    <c:v>BRZ</c:v>
                  </c:pt>
                  <c:pt idx="2874">
                    <c:v>RSA</c:v>
                  </c:pt>
                  <c:pt idx="2875">
                    <c:v>RUS</c:v>
                  </c:pt>
                  <c:pt idx="2876">
                    <c:v>FRA</c:v>
                  </c:pt>
                  <c:pt idx="2877">
                    <c:v>EUN</c:v>
                  </c:pt>
                  <c:pt idx="2878">
                    <c:v>EUS</c:v>
                  </c:pt>
                  <c:pt idx="2879">
                    <c:v>USA</c:v>
                  </c:pt>
                  <c:pt idx="2880">
                    <c:v>IND</c:v>
                  </c:pt>
                  <c:pt idx="2881">
                    <c:v>CHI</c:v>
                  </c:pt>
                  <c:pt idx="2882">
                    <c:v>ROW</c:v>
                  </c:pt>
                  <c:pt idx="2883">
                    <c:v>OEC</c:v>
                  </c:pt>
                  <c:pt idx="2884">
                    <c:v>BRZ</c:v>
                  </c:pt>
                  <c:pt idx="2885">
                    <c:v>RSA</c:v>
                  </c:pt>
                  <c:pt idx="2886">
                    <c:v>RUS</c:v>
                  </c:pt>
                  <c:pt idx="2887">
                    <c:v>FRA</c:v>
                  </c:pt>
                  <c:pt idx="2888">
                    <c:v>EUN</c:v>
                  </c:pt>
                  <c:pt idx="2889">
                    <c:v>EUS</c:v>
                  </c:pt>
                  <c:pt idx="2890">
                    <c:v>USA</c:v>
                  </c:pt>
                  <c:pt idx="2891">
                    <c:v>IND</c:v>
                  </c:pt>
                  <c:pt idx="2892">
                    <c:v>CHI</c:v>
                  </c:pt>
                  <c:pt idx="2893">
                    <c:v>ROW</c:v>
                  </c:pt>
                  <c:pt idx="2894">
                    <c:v>OEC</c:v>
                  </c:pt>
                  <c:pt idx="2895">
                    <c:v>BRZ</c:v>
                  </c:pt>
                  <c:pt idx="2896">
                    <c:v>RSA</c:v>
                  </c:pt>
                  <c:pt idx="2897">
                    <c:v>RUS</c:v>
                  </c:pt>
                  <c:pt idx="2898">
                    <c:v>FRA</c:v>
                  </c:pt>
                  <c:pt idx="2899">
                    <c:v>EUN</c:v>
                  </c:pt>
                  <c:pt idx="2900">
                    <c:v>EUS</c:v>
                  </c:pt>
                  <c:pt idx="2901">
                    <c:v>USA</c:v>
                  </c:pt>
                  <c:pt idx="2902">
                    <c:v>IND</c:v>
                  </c:pt>
                  <c:pt idx="2903">
                    <c:v>CHI</c:v>
                  </c:pt>
                  <c:pt idx="2904">
                    <c:v>ROW</c:v>
                  </c:pt>
                  <c:pt idx="2905">
                    <c:v>OEC</c:v>
                  </c:pt>
                  <c:pt idx="2906">
                    <c:v>BRZ</c:v>
                  </c:pt>
                  <c:pt idx="2907">
                    <c:v>RSA</c:v>
                  </c:pt>
                  <c:pt idx="2908">
                    <c:v>RUS</c:v>
                  </c:pt>
                  <c:pt idx="2909">
                    <c:v>FRA</c:v>
                  </c:pt>
                  <c:pt idx="2910">
                    <c:v>EUN</c:v>
                  </c:pt>
                  <c:pt idx="2911">
                    <c:v>EUS</c:v>
                  </c:pt>
                  <c:pt idx="2912">
                    <c:v>USA</c:v>
                  </c:pt>
                  <c:pt idx="2913">
                    <c:v>IND</c:v>
                  </c:pt>
                  <c:pt idx="2914">
                    <c:v>CHI</c:v>
                  </c:pt>
                  <c:pt idx="2915">
                    <c:v>ROW</c:v>
                  </c:pt>
                  <c:pt idx="2916">
                    <c:v>OEC</c:v>
                  </c:pt>
                  <c:pt idx="2917">
                    <c:v>BRZ</c:v>
                  </c:pt>
                  <c:pt idx="2918">
                    <c:v>RSA</c:v>
                  </c:pt>
                  <c:pt idx="2919">
                    <c:v>RUS</c:v>
                  </c:pt>
                  <c:pt idx="2920">
                    <c:v>FRA</c:v>
                  </c:pt>
                  <c:pt idx="2921">
                    <c:v>EUN</c:v>
                  </c:pt>
                  <c:pt idx="2922">
                    <c:v>EUS</c:v>
                  </c:pt>
                  <c:pt idx="2923">
                    <c:v>USA</c:v>
                  </c:pt>
                  <c:pt idx="2924">
                    <c:v>IND</c:v>
                  </c:pt>
                  <c:pt idx="2925">
                    <c:v>CHI</c:v>
                  </c:pt>
                  <c:pt idx="2926">
                    <c:v>ROW</c:v>
                  </c:pt>
                  <c:pt idx="2927">
                    <c:v>OEC</c:v>
                  </c:pt>
                  <c:pt idx="2928">
                    <c:v>BRZ</c:v>
                  </c:pt>
                  <c:pt idx="2929">
                    <c:v>RSA</c:v>
                  </c:pt>
                  <c:pt idx="2930">
                    <c:v>RUS</c:v>
                  </c:pt>
                  <c:pt idx="2931">
                    <c:v>FRA</c:v>
                  </c:pt>
                  <c:pt idx="2932">
                    <c:v>EUN</c:v>
                  </c:pt>
                  <c:pt idx="2933">
                    <c:v>EUS</c:v>
                  </c:pt>
                  <c:pt idx="2934">
                    <c:v>USA</c:v>
                  </c:pt>
                  <c:pt idx="2935">
                    <c:v>IND</c:v>
                  </c:pt>
                  <c:pt idx="2936">
                    <c:v>CHI</c:v>
                  </c:pt>
                  <c:pt idx="2937">
                    <c:v>ROW</c:v>
                  </c:pt>
                  <c:pt idx="2938">
                    <c:v>OEC</c:v>
                  </c:pt>
                  <c:pt idx="2939">
                    <c:v>BRZ</c:v>
                  </c:pt>
                  <c:pt idx="2940">
                    <c:v>RSA</c:v>
                  </c:pt>
                  <c:pt idx="2941">
                    <c:v>RUS</c:v>
                  </c:pt>
                  <c:pt idx="2942">
                    <c:v>FRA</c:v>
                  </c:pt>
                  <c:pt idx="2943">
                    <c:v>EUN</c:v>
                  </c:pt>
                  <c:pt idx="2944">
                    <c:v>EUS</c:v>
                  </c:pt>
                  <c:pt idx="2945">
                    <c:v>USA</c:v>
                  </c:pt>
                  <c:pt idx="2946">
                    <c:v>IND</c:v>
                  </c:pt>
                  <c:pt idx="2947">
                    <c:v>CHI</c:v>
                  </c:pt>
                  <c:pt idx="2948">
                    <c:v>ROW</c:v>
                  </c:pt>
                  <c:pt idx="2949">
                    <c:v>OEC</c:v>
                  </c:pt>
                  <c:pt idx="2950">
                    <c:v>BRZ</c:v>
                  </c:pt>
                  <c:pt idx="2951">
                    <c:v>RSA</c:v>
                  </c:pt>
                  <c:pt idx="2952">
                    <c:v>RUS</c:v>
                  </c:pt>
                  <c:pt idx="2953">
                    <c:v>FRA</c:v>
                  </c:pt>
                  <c:pt idx="2954">
                    <c:v>EUN</c:v>
                  </c:pt>
                  <c:pt idx="2955">
                    <c:v>EUS</c:v>
                  </c:pt>
                  <c:pt idx="2956">
                    <c:v>USA</c:v>
                  </c:pt>
                  <c:pt idx="2957">
                    <c:v>IND</c:v>
                  </c:pt>
                  <c:pt idx="2958">
                    <c:v>CHI</c:v>
                  </c:pt>
                  <c:pt idx="2959">
                    <c:v>ROW</c:v>
                  </c:pt>
                  <c:pt idx="2960">
                    <c:v>OEC</c:v>
                  </c:pt>
                  <c:pt idx="2961">
                    <c:v>BRZ</c:v>
                  </c:pt>
                  <c:pt idx="2962">
                    <c:v>RSA</c:v>
                  </c:pt>
                  <c:pt idx="2963">
                    <c:v>RUS</c:v>
                  </c:pt>
                  <c:pt idx="2964">
                    <c:v>FRA</c:v>
                  </c:pt>
                  <c:pt idx="2965">
                    <c:v>EUN</c:v>
                  </c:pt>
                  <c:pt idx="2966">
                    <c:v>EUS</c:v>
                  </c:pt>
                  <c:pt idx="2967">
                    <c:v>USA</c:v>
                  </c:pt>
                  <c:pt idx="2968">
                    <c:v>IND</c:v>
                  </c:pt>
                  <c:pt idx="2969">
                    <c:v>CHI</c:v>
                  </c:pt>
                  <c:pt idx="2970">
                    <c:v>ROW</c:v>
                  </c:pt>
                  <c:pt idx="2971">
                    <c:v>OEC</c:v>
                  </c:pt>
                  <c:pt idx="2972">
                    <c:v>BRZ</c:v>
                  </c:pt>
                  <c:pt idx="2973">
                    <c:v>RSA</c:v>
                  </c:pt>
                  <c:pt idx="2974">
                    <c:v>RUS</c:v>
                  </c:pt>
                  <c:pt idx="2975">
                    <c:v>FRA</c:v>
                  </c:pt>
                  <c:pt idx="2976">
                    <c:v>EUN</c:v>
                  </c:pt>
                  <c:pt idx="2977">
                    <c:v>EUS</c:v>
                  </c:pt>
                  <c:pt idx="2978">
                    <c:v>USA</c:v>
                  </c:pt>
                  <c:pt idx="2979">
                    <c:v>IND</c:v>
                  </c:pt>
                  <c:pt idx="2980">
                    <c:v>CHI</c:v>
                  </c:pt>
                  <c:pt idx="2981">
                    <c:v>ROW</c:v>
                  </c:pt>
                  <c:pt idx="2982">
                    <c:v>OEC</c:v>
                  </c:pt>
                  <c:pt idx="2983">
                    <c:v>BRZ</c:v>
                  </c:pt>
                  <c:pt idx="2984">
                    <c:v>RSA</c:v>
                  </c:pt>
                  <c:pt idx="2985">
                    <c:v>RUS</c:v>
                  </c:pt>
                  <c:pt idx="2986">
                    <c:v>FRA</c:v>
                  </c:pt>
                  <c:pt idx="2987">
                    <c:v>EUN</c:v>
                  </c:pt>
                  <c:pt idx="2988">
                    <c:v>EUS</c:v>
                  </c:pt>
                  <c:pt idx="2989">
                    <c:v>USA</c:v>
                  </c:pt>
                  <c:pt idx="2990">
                    <c:v>IND</c:v>
                  </c:pt>
                  <c:pt idx="2991">
                    <c:v>CHI</c:v>
                  </c:pt>
                  <c:pt idx="2992">
                    <c:v>ROW</c:v>
                  </c:pt>
                  <c:pt idx="2993">
                    <c:v>OEC</c:v>
                  </c:pt>
                  <c:pt idx="2994">
                    <c:v>BRZ</c:v>
                  </c:pt>
                  <c:pt idx="2995">
                    <c:v>RSA</c:v>
                  </c:pt>
                  <c:pt idx="2996">
                    <c:v>RUS</c:v>
                  </c:pt>
                  <c:pt idx="2997">
                    <c:v>FRA</c:v>
                  </c:pt>
                  <c:pt idx="2998">
                    <c:v>EUN</c:v>
                  </c:pt>
                  <c:pt idx="2999">
                    <c:v>EUS</c:v>
                  </c:pt>
                  <c:pt idx="3000">
                    <c:v>USA</c:v>
                  </c:pt>
                  <c:pt idx="3001">
                    <c:v>IND</c:v>
                  </c:pt>
                  <c:pt idx="3002">
                    <c:v>CHI</c:v>
                  </c:pt>
                  <c:pt idx="3003">
                    <c:v>ROW</c:v>
                  </c:pt>
                  <c:pt idx="3004">
                    <c:v>OEC</c:v>
                  </c:pt>
                  <c:pt idx="3005">
                    <c:v>BRZ</c:v>
                  </c:pt>
                  <c:pt idx="3006">
                    <c:v>RUS</c:v>
                  </c:pt>
                  <c:pt idx="3007">
                    <c:v>FRA</c:v>
                  </c:pt>
                  <c:pt idx="3008">
                    <c:v>EUN</c:v>
                  </c:pt>
                  <c:pt idx="3009">
                    <c:v>EUS</c:v>
                  </c:pt>
                  <c:pt idx="3010">
                    <c:v>USA</c:v>
                  </c:pt>
                  <c:pt idx="3011">
                    <c:v>IND</c:v>
                  </c:pt>
                  <c:pt idx="3012">
                    <c:v>CHI</c:v>
                  </c:pt>
                  <c:pt idx="3013">
                    <c:v>ROW</c:v>
                  </c:pt>
                  <c:pt idx="3014">
                    <c:v>OEC</c:v>
                  </c:pt>
                  <c:pt idx="3015">
                    <c:v>BRZ</c:v>
                  </c:pt>
                  <c:pt idx="3016">
                    <c:v>RSA</c:v>
                  </c:pt>
                  <c:pt idx="3017">
                    <c:v>RUS</c:v>
                  </c:pt>
                  <c:pt idx="3018">
                    <c:v>FRA</c:v>
                  </c:pt>
                  <c:pt idx="3019">
                    <c:v>EUN</c:v>
                  </c:pt>
                  <c:pt idx="3020">
                    <c:v>EUS</c:v>
                  </c:pt>
                  <c:pt idx="3021">
                    <c:v>USA</c:v>
                  </c:pt>
                  <c:pt idx="3022">
                    <c:v>IND</c:v>
                  </c:pt>
                  <c:pt idx="3023">
                    <c:v>CHI</c:v>
                  </c:pt>
                  <c:pt idx="3024">
                    <c:v>ROW</c:v>
                  </c:pt>
                  <c:pt idx="3025">
                    <c:v>OEC</c:v>
                  </c:pt>
                  <c:pt idx="3026">
                    <c:v>BRZ</c:v>
                  </c:pt>
                  <c:pt idx="3027">
                    <c:v>RSA</c:v>
                  </c:pt>
                  <c:pt idx="3028">
                    <c:v>FRA</c:v>
                  </c:pt>
                  <c:pt idx="3029">
                    <c:v>EUN</c:v>
                  </c:pt>
                  <c:pt idx="3030">
                    <c:v>EUS</c:v>
                  </c:pt>
                  <c:pt idx="3031">
                    <c:v>USA</c:v>
                  </c:pt>
                  <c:pt idx="3032">
                    <c:v>IND</c:v>
                  </c:pt>
                  <c:pt idx="3033">
                    <c:v>CHI</c:v>
                  </c:pt>
                  <c:pt idx="3034">
                    <c:v>ROW</c:v>
                  </c:pt>
                  <c:pt idx="3035">
                    <c:v>OEC</c:v>
                  </c:pt>
                  <c:pt idx="3036">
                    <c:v>BRZ</c:v>
                  </c:pt>
                  <c:pt idx="3037">
                    <c:v>RSA</c:v>
                  </c:pt>
                  <c:pt idx="3038">
                    <c:v>RUS</c:v>
                  </c:pt>
                  <c:pt idx="3039">
                    <c:v>FRA</c:v>
                  </c:pt>
                  <c:pt idx="3040">
                    <c:v>EUN</c:v>
                  </c:pt>
                  <c:pt idx="3041">
                    <c:v>EUS</c:v>
                  </c:pt>
                  <c:pt idx="3042">
                    <c:v>USA</c:v>
                  </c:pt>
                  <c:pt idx="3043">
                    <c:v>IND</c:v>
                  </c:pt>
                  <c:pt idx="3044">
                    <c:v>CHI</c:v>
                  </c:pt>
                  <c:pt idx="3045">
                    <c:v>ROW</c:v>
                  </c:pt>
                  <c:pt idx="3046">
                    <c:v>OEC</c:v>
                  </c:pt>
                  <c:pt idx="3047">
                    <c:v>BRZ</c:v>
                  </c:pt>
                  <c:pt idx="3048">
                    <c:v>RSA</c:v>
                  </c:pt>
                  <c:pt idx="3049">
                    <c:v>RUS</c:v>
                  </c:pt>
                  <c:pt idx="3050">
                    <c:v>FRA</c:v>
                  </c:pt>
                  <c:pt idx="3051">
                    <c:v>EUN</c:v>
                  </c:pt>
                  <c:pt idx="3052">
                    <c:v>EUS</c:v>
                  </c:pt>
                  <c:pt idx="3053">
                    <c:v>USA</c:v>
                  </c:pt>
                  <c:pt idx="3054">
                    <c:v>IND</c:v>
                  </c:pt>
                  <c:pt idx="3055">
                    <c:v>CHI</c:v>
                  </c:pt>
                  <c:pt idx="3056">
                    <c:v>ROW</c:v>
                  </c:pt>
                  <c:pt idx="3057">
                    <c:v>OEC</c:v>
                  </c:pt>
                  <c:pt idx="3058">
                    <c:v>BRZ</c:v>
                  </c:pt>
                  <c:pt idx="3059">
                    <c:v>RSA</c:v>
                  </c:pt>
                  <c:pt idx="3060">
                    <c:v>RUS</c:v>
                  </c:pt>
                  <c:pt idx="3061">
                    <c:v>FRA</c:v>
                  </c:pt>
                  <c:pt idx="3062">
                    <c:v>EUN</c:v>
                  </c:pt>
                  <c:pt idx="3063">
                    <c:v>EUS</c:v>
                  </c:pt>
                  <c:pt idx="3064">
                    <c:v>USA</c:v>
                  </c:pt>
                  <c:pt idx="3065">
                    <c:v>IND</c:v>
                  </c:pt>
                  <c:pt idx="3066">
                    <c:v>CHI</c:v>
                  </c:pt>
                  <c:pt idx="3067">
                    <c:v>ROW</c:v>
                  </c:pt>
                  <c:pt idx="3068">
                    <c:v>OEC</c:v>
                  </c:pt>
                  <c:pt idx="3069">
                    <c:v>BRZ</c:v>
                  </c:pt>
                  <c:pt idx="3070">
                    <c:v>RSA</c:v>
                  </c:pt>
                  <c:pt idx="3071">
                    <c:v>RUS</c:v>
                  </c:pt>
                  <c:pt idx="3072">
                    <c:v>FRA</c:v>
                  </c:pt>
                  <c:pt idx="3073">
                    <c:v>EUN</c:v>
                  </c:pt>
                  <c:pt idx="3074">
                    <c:v>EUS</c:v>
                  </c:pt>
                  <c:pt idx="3075">
                    <c:v>USA</c:v>
                  </c:pt>
                  <c:pt idx="3076">
                    <c:v>IND</c:v>
                  </c:pt>
                  <c:pt idx="3077">
                    <c:v>CHI</c:v>
                  </c:pt>
                  <c:pt idx="3078">
                    <c:v>ROW</c:v>
                  </c:pt>
                  <c:pt idx="3079">
                    <c:v>OEC</c:v>
                  </c:pt>
                  <c:pt idx="3080">
                    <c:v>BRZ</c:v>
                  </c:pt>
                  <c:pt idx="3081">
                    <c:v>RSA</c:v>
                  </c:pt>
                  <c:pt idx="3082">
                    <c:v>RUS</c:v>
                  </c:pt>
                  <c:pt idx="3083">
                    <c:v>FRA</c:v>
                  </c:pt>
                  <c:pt idx="3084">
                    <c:v>EUN</c:v>
                  </c:pt>
                  <c:pt idx="3085">
                    <c:v>EUS</c:v>
                  </c:pt>
                  <c:pt idx="3086">
                    <c:v>USA</c:v>
                  </c:pt>
                  <c:pt idx="3087">
                    <c:v>IND</c:v>
                  </c:pt>
                  <c:pt idx="3088">
                    <c:v>CHI</c:v>
                  </c:pt>
                  <c:pt idx="3089">
                    <c:v>ROW</c:v>
                  </c:pt>
                  <c:pt idx="3090">
                    <c:v>OEC</c:v>
                  </c:pt>
                  <c:pt idx="3091">
                    <c:v>BRZ</c:v>
                  </c:pt>
                  <c:pt idx="3092">
                    <c:v>RSA</c:v>
                  </c:pt>
                  <c:pt idx="3093">
                    <c:v>RUS</c:v>
                  </c:pt>
                  <c:pt idx="3094">
                    <c:v>FRA</c:v>
                  </c:pt>
                  <c:pt idx="3095">
                    <c:v>EUN</c:v>
                  </c:pt>
                  <c:pt idx="3096">
                    <c:v>EUS</c:v>
                  </c:pt>
                  <c:pt idx="3097">
                    <c:v>USA</c:v>
                  </c:pt>
                  <c:pt idx="3098">
                    <c:v>IND</c:v>
                  </c:pt>
                  <c:pt idx="3099">
                    <c:v>CHI</c:v>
                  </c:pt>
                  <c:pt idx="3100">
                    <c:v>ROW</c:v>
                  </c:pt>
                  <c:pt idx="3101">
                    <c:v>OEC</c:v>
                  </c:pt>
                  <c:pt idx="3102">
                    <c:v>BRZ</c:v>
                  </c:pt>
                  <c:pt idx="3103">
                    <c:v>RSA</c:v>
                  </c:pt>
                  <c:pt idx="3104">
                    <c:v>RUS</c:v>
                  </c:pt>
                  <c:pt idx="3105">
                    <c:v>FRA</c:v>
                  </c:pt>
                  <c:pt idx="3106">
                    <c:v>EUN</c:v>
                  </c:pt>
                  <c:pt idx="3107">
                    <c:v>EUS</c:v>
                  </c:pt>
                  <c:pt idx="3108">
                    <c:v>USA</c:v>
                  </c:pt>
                  <c:pt idx="3109">
                    <c:v>IND</c:v>
                  </c:pt>
                  <c:pt idx="3110">
                    <c:v>CHI</c:v>
                  </c:pt>
                  <c:pt idx="3111">
                    <c:v>ROW</c:v>
                  </c:pt>
                  <c:pt idx="3112">
                    <c:v>OEC</c:v>
                  </c:pt>
                  <c:pt idx="3113">
                    <c:v>BRZ</c:v>
                  </c:pt>
                  <c:pt idx="3114">
                    <c:v>RSA</c:v>
                  </c:pt>
                  <c:pt idx="3115">
                    <c:v>RUS</c:v>
                  </c:pt>
                  <c:pt idx="3116">
                    <c:v>FRA</c:v>
                  </c:pt>
                  <c:pt idx="3117">
                    <c:v>EUN</c:v>
                  </c:pt>
                  <c:pt idx="3118">
                    <c:v>EUS</c:v>
                  </c:pt>
                  <c:pt idx="3119">
                    <c:v>USA</c:v>
                  </c:pt>
                  <c:pt idx="3120">
                    <c:v>IND</c:v>
                  </c:pt>
                  <c:pt idx="3121">
                    <c:v>CHI</c:v>
                  </c:pt>
                  <c:pt idx="3122">
                    <c:v>ROW</c:v>
                  </c:pt>
                  <c:pt idx="3123">
                    <c:v>OEC</c:v>
                  </c:pt>
                  <c:pt idx="3124">
                    <c:v>BRZ</c:v>
                  </c:pt>
                  <c:pt idx="3125">
                    <c:v>RSA</c:v>
                  </c:pt>
                  <c:pt idx="3126">
                    <c:v>RUS</c:v>
                  </c:pt>
                  <c:pt idx="3127">
                    <c:v>FRA</c:v>
                  </c:pt>
                  <c:pt idx="3128">
                    <c:v>EUN</c:v>
                  </c:pt>
                  <c:pt idx="3129">
                    <c:v>EUS</c:v>
                  </c:pt>
                  <c:pt idx="3130">
                    <c:v>USA</c:v>
                  </c:pt>
                  <c:pt idx="3131">
                    <c:v>IND</c:v>
                  </c:pt>
                  <c:pt idx="3132">
                    <c:v>CHI</c:v>
                  </c:pt>
                  <c:pt idx="3133">
                    <c:v>ROW</c:v>
                  </c:pt>
                  <c:pt idx="3134">
                    <c:v>OEC</c:v>
                  </c:pt>
                  <c:pt idx="3135">
                    <c:v>BRZ</c:v>
                  </c:pt>
                  <c:pt idx="3136">
                    <c:v>RSA</c:v>
                  </c:pt>
                  <c:pt idx="3137">
                    <c:v>RUS</c:v>
                  </c:pt>
                  <c:pt idx="3138">
                    <c:v>FRA</c:v>
                  </c:pt>
                  <c:pt idx="3139">
                    <c:v>EUN</c:v>
                  </c:pt>
                  <c:pt idx="3140">
                    <c:v>EUS</c:v>
                  </c:pt>
                  <c:pt idx="3141">
                    <c:v>USA</c:v>
                  </c:pt>
                  <c:pt idx="3142">
                    <c:v>IND</c:v>
                  </c:pt>
                  <c:pt idx="3143">
                    <c:v>CHI</c:v>
                  </c:pt>
                  <c:pt idx="3144">
                    <c:v>ROW</c:v>
                  </c:pt>
                  <c:pt idx="3145">
                    <c:v>OEC</c:v>
                  </c:pt>
                  <c:pt idx="3146">
                    <c:v>BRZ</c:v>
                  </c:pt>
                  <c:pt idx="3147">
                    <c:v>RSA</c:v>
                  </c:pt>
                  <c:pt idx="3148">
                    <c:v>RUS</c:v>
                  </c:pt>
                  <c:pt idx="3149">
                    <c:v>FRA</c:v>
                  </c:pt>
                  <c:pt idx="3150">
                    <c:v>EUN</c:v>
                  </c:pt>
                  <c:pt idx="3151">
                    <c:v>EUS</c:v>
                  </c:pt>
                  <c:pt idx="3152">
                    <c:v>USA</c:v>
                  </c:pt>
                  <c:pt idx="3153">
                    <c:v>IND</c:v>
                  </c:pt>
                  <c:pt idx="3154">
                    <c:v>CHI</c:v>
                  </c:pt>
                  <c:pt idx="3155">
                    <c:v>ROW</c:v>
                  </c:pt>
                  <c:pt idx="3156">
                    <c:v>OEC</c:v>
                  </c:pt>
                  <c:pt idx="3157">
                    <c:v>BRZ</c:v>
                  </c:pt>
                  <c:pt idx="3158">
                    <c:v>RSA</c:v>
                  </c:pt>
                  <c:pt idx="3159">
                    <c:v>RUS</c:v>
                  </c:pt>
                  <c:pt idx="3160">
                    <c:v>FRA</c:v>
                  </c:pt>
                  <c:pt idx="3161">
                    <c:v>EUN</c:v>
                  </c:pt>
                  <c:pt idx="3162">
                    <c:v>EUS</c:v>
                  </c:pt>
                  <c:pt idx="3163">
                    <c:v>USA</c:v>
                  </c:pt>
                  <c:pt idx="3164">
                    <c:v>IND</c:v>
                  </c:pt>
                  <c:pt idx="3165">
                    <c:v>CHI</c:v>
                  </c:pt>
                  <c:pt idx="3166">
                    <c:v>ROW</c:v>
                  </c:pt>
                  <c:pt idx="3167">
                    <c:v>OEC</c:v>
                  </c:pt>
                  <c:pt idx="3168">
                    <c:v>BRZ</c:v>
                  </c:pt>
                  <c:pt idx="3169">
                    <c:v>RSA</c:v>
                  </c:pt>
                  <c:pt idx="3170">
                    <c:v>RUS</c:v>
                  </c:pt>
                  <c:pt idx="3171">
                    <c:v>FRA</c:v>
                  </c:pt>
                  <c:pt idx="3172">
                    <c:v>EUN</c:v>
                  </c:pt>
                  <c:pt idx="3173">
                    <c:v>EUS</c:v>
                  </c:pt>
                  <c:pt idx="3174">
                    <c:v>USA</c:v>
                  </c:pt>
                  <c:pt idx="3175">
                    <c:v>IND</c:v>
                  </c:pt>
                  <c:pt idx="3176">
                    <c:v>CHI</c:v>
                  </c:pt>
                  <c:pt idx="3177">
                    <c:v>ROW</c:v>
                  </c:pt>
                  <c:pt idx="3178">
                    <c:v>OEC</c:v>
                  </c:pt>
                  <c:pt idx="3179">
                    <c:v>BRZ</c:v>
                  </c:pt>
                  <c:pt idx="3180">
                    <c:v>RSA</c:v>
                  </c:pt>
                  <c:pt idx="3181">
                    <c:v>RUS</c:v>
                  </c:pt>
                  <c:pt idx="3182">
                    <c:v>FRA</c:v>
                  </c:pt>
                  <c:pt idx="3183">
                    <c:v>EUN</c:v>
                  </c:pt>
                  <c:pt idx="3184">
                    <c:v>EUS</c:v>
                  </c:pt>
                  <c:pt idx="3185">
                    <c:v>USA</c:v>
                  </c:pt>
                  <c:pt idx="3186">
                    <c:v>IND</c:v>
                  </c:pt>
                  <c:pt idx="3187">
                    <c:v>CHI</c:v>
                  </c:pt>
                  <c:pt idx="3188">
                    <c:v>ROW</c:v>
                  </c:pt>
                  <c:pt idx="3189">
                    <c:v>OEC</c:v>
                  </c:pt>
                  <c:pt idx="3190">
                    <c:v>BRZ</c:v>
                  </c:pt>
                  <c:pt idx="3191">
                    <c:v>RSA</c:v>
                  </c:pt>
                  <c:pt idx="3192">
                    <c:v>RUS</c:v>
                  </c:pt>
                  <c:pt idx="3193">
                    <c:v>FRA</c:v>
                  </c:pt>
                  <c:pt idx="3194">
                    <c:v>EUN</c:v>
                  </c:pt>
                  <c:pt idx="3195">
                    <c:v>EUS</c:v>
                  </c:pt>
                  <c:pt idx="3196">
                    <c:v>USA</c:v>
                  </c:pt>
                  <c:pt idx="3197">
                    <c:v>IND</c:v>
                  </c:pt>
                  <c:pt idx="3198">
                    <c:v>CHI</c:v>
                  </c:pt>
                  <c:pt idx="3199">
                    <c:v>ROW</c:v>
                  </c:pt>
                  <c:pt idx="3200">
                    <c:v>OEC</c:v>
                  </c:pt>
                  <c:pt idx="3201">
                    <c:v>BRZ</c:v>
                  </c:pt>
                  <c:pt idx="3202">
                    <c:v>RUS</c:v>
                  </c:pt>
                  <c:pt idx="3203">
                    <c:v>FRA</c:v>
                  </c:pt>
                  <c:pt idx="3204">
                    <c:v>EUN</c:v>
                  </c:pt>
                  <c:pt idx="3205">
                    <c:v>EUS</c:v>
                  </c:pt>
                  <c:pt idx="3206">
                    <c:v>USA</c:v>
                  </c:pt>
                  <c:pt idx="3207">
                    <c:v>IND</c:v>
                  </c:pt>
                  <c:pt idx="3208">
                    <c:v>CHI</c:v>
                  </c:pt>
                  <c:pt idx="3209">
                    <c:v>ROW</c:v>
                  </c:pt>
                  <c:pt idx="3210">
                    <c:v>OEC</c:v>
                  </c:pt>
                  <c:pt idx="3211">
                    <c:v>BRZ</c:v>
                  </c:pt>
                  <c:pt idx="3212">
                    <c:v>RSA</c:v>
                  </c:pt>
                  <c:pt idx="3213">
                    <c:v>RUS</c:v>
                  </c:pt>
                  <c:pt idx="3214">
                    <c:v>FRA</c:v>
                  </c:pt>
                  <c:pt idx="3215">
                    <c:v>EUN</c:v>
                  </c:pt>
                  <c:pt idx="3216">
                    <c:v>EUS</c:v>
                  </c:pt>
                  <c:pt idx="3217">
                    <c:v>USA</c:v>
                  </c:pt>
                  <c:pt idx="3218">
                    <c:v>IND</c:v>
                  </c:pt>
                  <c:pt idx="3219">
                    <c:v>CHI</c:v>
                  </c:pt>
                  <c:pt idx="3220">
                    <c:v>ROW</c:v>
                  </c:pt>
                  <c:pt idx="3221">
                    <c:v>OEC</c:v>
                  </c:pt>
                  <c:pt idx="3222">
                    <c:v>BRZ</c:v>
                  </c:pt>
                  <c:pt idx="3223">
                    <c:v>RSA</c:v>
                  </c:pt>
                  <c:pt idx="3224">
                    <c:v>RUS</c:v>
                  </c:pt>
                  <c:pt idx="3225">
                    <c:v>FRA</c:v>
                  </c:pt>
                  <c:pt idx="3226">
                    <c:v>EUN</c:v>
                  </c:pt>
                  <c:pt idx="3227">
                    <c:v>EUS</c:v>
                  </c:pt>
                  <c:pt idx="3228">
                    <c:v>USA</c:v>
                  </c:pt>
                  <c:pt idx="3229">
                    <c:v>IND</c:v>
                  </c:pt>
                  <c:pt idx="3230">
                    <c:v>CHI</c:v>
                  </c:pt>
                  <c:pt idx="3231">
                    <c:v>ROW</c:v>
                  </c:pt>
                  <c:pt idx="3232">
                    <c:v>OEC</c:v>
                  </c:pt>
                  <c:pt idx="3233">
                    <c:v>BRZ</c:v>
                  </c:pt>
                  <c:pt idx="3234">
                    <c:v>RSA</c:v>
                  </c:pt>
                  <c:pt idx="3235">
                    <c:v>RUS</c:v>
                  </c:pt>
                  <c:pt idx="3236">
                    <c:v>FRA</c:v>
                  </c:pt>
                  <c:pt idx="3237">
                    <c:v>EUN</c:v>
                  </c:pt>
                  <c:pt idx="3238">
                    <c:v>EUS</c:v>
                  </c:pt>
                  <c:pt idx="3239">
                    <c:v>USA</c:v>
                  </c:pt>
                  <c:pt idx="3240">
                    <c:v>IND</c:v>
                  </c:pt>
                  <c:pt idx="3241">
                    <c:v>CHI</c:v>
                  </c:pt>
                  <c:pt idx="3242">
                    <c:v>ROW</c:v>
                  </c:pt>
                  <c:pt idx="3243">
                    <c:v>OEC</c:v>
                  </c:pt>
                  <c:pt idx="3244">
                    <c:v>BRZ</c:v>
                  </c:pt>
                  <c:pt idx="3245">
                    <c:v>RSA</c:v>
                  </c:pt>
                  <c:pt idx="3246">
                    <c:v>RUS</c:v>
                  </c:pt>
                  <c:pt idx="3247">
                    <c:v>FRA</c:v>
                  </c:pt>
                  <c:pt idx="3248">
                    <c:v>EUN</c:v>
                  </c:pt>
                  <c:pt idx="3249">
                    <c:v>EUS</c:v>
                  </c:pt>
                  <c:pt idx="3250">
                    <c:v>USA</c:v>
                  </c:pt>
                  <c:pt idx="3251">
                    <c:v>IND</c:v>
                  </c:pt>
                  <c:pt idx="3252">
                    <c:v>CHI</c:v>
                  </c:pt>
                  <c:pt idx="3253">
                    <c:v>ROW</c:v>
                  </c:pt>
                  <c:pt idx="3254">
                    <c:v>OEC</c:v>
                  </c:pt>
                  <c:pt idx="3255">
                    <c:v>BRZ</c:v>
                  </c:pt>
                  <c:pt idx="3256">
                    <c:v>RSA</c:v>
                  </c:pt>
                  <c:pt idx="3257">
                    <c:v>RUS</c:v>
                  </c:pt>
                  <c:pt idx="3258">
                    <c:v>FRA</c:v>
                  </c:pt>
                  <c:pt idx="3259">
                    <c:v>EUN</c:v>
                  </c:pt>
                  <c:pt idx="3260">
                    <c:v>EUS</c:v>
                  </c:pt>
                  <c:pt idx="3261">
                    <c:v>USA</c:v>
                  </c:pt>
                  <c:pt idx="3262">
                    <c:v>IND</c:v>
                  </c:pt>
                  <c:pt idx="3263">
                    <c:v>CHI</c:v>
                  </c:pt>
                  <c:pt idx="3264">
                    <c:v>ROW</c:v>
                  </c:pt>
                  <c:pt idx="3265">
                    <c:v>OEC</c:v>
                  </c:pt>
                  <c:pt idx="3266">
                    <c:v>BRZ</c:v>
                  </c:pt>
                  <c:pt idx="3267">
                    <c:v>RSA</c:v>
                  </c:pt>
                  <c:pt idx="3268">
                    <c:v>RUS</c:v>
                  </c:pt>
                  <c:pt idx="3269">
                    <c:v>FRA</c:v>
                  </c:pt>
                  <c:pt idx="3270">
                    <c:v>EUN</c:v>
                  </c:pt>
                  <c:pt idx="3271">
                    <c:v>EUS</c:v>
                  </c:pt>
                  <c:pt idx="3272">
                    <c:v>USA</c:v>
                  </c:pt>
                  <c:pt idx="3273">
                    <c:v>IND</c:v>
                  </c:pt>
                  <c:pt idx="3274">
                    <c:v>CHI</c:v>
                  </c:pt>
                  <c:pt idx="3275">
                    <c:v>ROW</c:v>
                  </c:pt>
                  <c:pt idx="3276">
                    <c:v>OEC</c:v>
                  </c:pt>
                  <c:pt idx="3277">
                    <c:v>BRZ</c:v>
                  </c:pt>
                  <c:pt idx="3278">
                    <c:v>RSA</c:v>
                  </c:pt>
                  <c:pt idx="3279">
                    <c:v>RUS</c:v>
                  </c:pt>
                  <c:pt idx="3280">
                    <c:v>FRA</c:v>
                  </c:pt>
                  <c:pt idx="3281">
                    <c:v>EUN</c:v>
                  </c:pt>
                  <c:pt idx="3282">
                    <c:v>EUS</c:v>
                  </c:pt>
                  <c:pt idx="3283">
                    <c:v>USA</c:v>
                  </c:pt>
                  <c:pt idx="3284">
                    <c:v>IND</c:v>
                  </c:pt>
                  <c:pt idx="3285">
                    <c:v>CHI</c:v>
                  </c:pt>
                  <c:pt idx="3286">
                    <c:v>ROW</c:v>
                  </c:pt>
                  <c:pt idx="3287">
                    <c:v>OEC</c:v>
                  </c:pt>
                  <c:pt idx="3288">
                    <c:v>BRZ</c:v>
                  </c:pt>
                  <c:pt idx="3289">
                    <c:v>RSA</c:v>
                  </c:pt>
                  <c:pt idx="3290">
                    <c:v>RUS</c:v>
                  </c:pt>
                  <c:pt idx="3291">
                    <c:v>FRA</c:v>
                  </c:pt>
                  <c:pt idx="3292">
                    <c:v>EUN</c:v>
                  </c:pt>
                  <c:pt idx="3293">
                    <c:v>EUS</c:v>
                  </c:pt>
                  <c:pt idx="3294">
                    <c:v>USA</c:v>
                  </c:pt>
                  <c:pt idx="3295">
                    <c:v>IND</c:v>
                  </c:pt>
                  <c:pt idx="3296">
                    <c:v>CHI</c:v>
                  </c:pt>
                  <c:pt idx="3297">
                    <c:v>ROW</c:v>
                  </c:pt>
                  <c:pt idx="3298">
                    <c:v>OEC</c:v>
                  </c:pt>
                  <c:pt idx="3299">
                    <c:v>BRZ</c:v>
                  </c:pt>
                  <c:pt idx="3300">
                    <c:v>RSA</c:v>
                  </c:pt>
                  <c:pt idx="3301">
                    <c:v>RUS</c:v>
                  </c:pt>
                  <c:pt idx="3302">
                    <c:v>FRA</c:v>
                  </c:pt>
                  <c:pt idx="3303">
                    <c:v>EUN</c:v>
                  </c:pt>
                  <c:pt idx="3304">
                    <c:v>EUS</c:v>
                  </c:pt>
                  <c:pt idx="3305">
                    <c:v>USA</c:v>
                  </c:pt>
                  <c:pt idx="3306">
                    <c:v>IND</c:v>
                  </c:pt>
                  <c:pt idx="3307">
                    <c:v>CHI</c:v>
                  </c:pt>
                  <c:pt idx="3308">
                    <c:v>ROW</c:v>
                  </c:pt>
                  <c:pt idx="3309">
                    <c:v>OEC</c:v>
                  </c:pt>
                  <c:pt idx="3310">
                    <c:v>BRZ</c:v>
                  </c:pt>
                  <c:pt idx="3311">
                    <c:v>RSA</c:v>
                  </c:pt>
                  <c:pt idx="3312">
                    <c:v>RUS</c:v>
                  </c:pt>
                  <c:pt idx="3313">
                    <c:v>FRA</c:v>
                  </c:pt>
                  <c:pt idx="3314">
                    <c:v>EUN</c:v>
                  </c:pt>
                  <c:pt idx="3315">
                    <c:v>EUS</c:v>
                  </c:pt>
                  <c:pt idx="3316">
                    <c:v>USA</c:v>
                  </c:pt>
                  <c:pt idx="3317">
                    <c:v>IND</c:v>
                  </c:pt>
                  <c:pt idx="3318">
                    <c:v>CHI</c:v>
                  </c:pt>
                  <c:pt idx="3319">
                    <c:v>ROW</c:v>
                  </c:pt>
                  <c:pt idx="3320">
                    <c:v>OEC</c:v>
                  </c:pt>
                  <c:pt idx="3321">
                    <c:v>BRZ</c:v>
                  </c:pt>
                  <c:pt idx="3322">
                    <c:v>RSA</c:v>
                  </c:pt>
                  <c:pt idx="3323">
                    <c:v>RUS</c:v>
                  </c:pt>
                  <c:pt idx="3324">
                    <c:v>FRA</c:v>
                  </c:pt>
                  <c:pt idx="3325">
                    <c:v>EUN</c:v>
                  </c:pt>
                  <c:pt idx="3326">
                    <c:v>EUS</c:v>
                  </c:pt>
                  <c:pt idx="3327">
                    <c:v>USA</c:v>
                  </c:pt>
                  <c:pt idx="3328">
                    <c:v>IND</c:v>
                  </c:pt>
                  <c:pt idx="3329">
                    <c:v>CHI</c:v>
                  </c:pt>
                  <c:pt idx="3330">
                    <c:v>ROW</c:v>
                  </c:pt>
                  <c:pt idx="3331">
                    <c:v>OEC</c:v>
                  </c:pt>
                  <c:pt idx="3332">
                    <c:v>BRZ</c:v>
                  </c:pt>
                  <c:pt idx="3333">
                    <c:v>RSA</c:v>
                  </c:pt>
                  <c:pt idx="3334">
                    <c:v>RUS</c:v>
                  </c:pt>
                  <c:pt idx="3335">
                    <c:v>FRA</c:v>
                  </c:pt>
                  <c:pt idx="3336">
                    <c:v>EUN</c:v>
                  </c:pt>
                  <c:pt idx="3337">
                    <c:v>EUS</c:v>
                  </c:pt>
                  <c:pt idx="3338">
                    <c:v>USA</c:v>
                  </c:pt>
                  <c:pt idx="3339">
                    <c:v>IND</c:v>
                  </c:pt>
                  <c:pt idx="3340">
                    <c:v>CHI</c:v>
                  </c:pt>
                  <c:pt idx="3341">
                    <c:v>ROW</c:v>
                  </c:pt>
                  <c:pt idx="3342">
                    <c:v>OEC</c:v>
                  </c:pt>
                  <c:pt idx="3343">
                    <c:v>BRZ</c:v>
                  </c:pt>
                  <c:pt idx="3344">
                    <c:v>RSA</c:v>
                  </c:pt>
                  <c:pt idx="3345">
                    <c:v>RUS</c:v>
                  </c:pt>
                  <c:pt idx="3346">
                    <c:v>FRA</c:v>
                  </c:pt>
                  <c:pt idx="3347">
                    <c:v>EUN</c:v>
                  </c:pt>
                  <c:pt idx="3348">
                    <c:v>EUS</c:v>
                  </c:pt>
                  <c:pt idx="3349">
                    <c:v>USA</c:v>
                  </c:pt>
                  <c:pt idx="3350">
                    <c:v>IND</c:v>
                  </c:pt>
                  <c:pt idx="3351">
                    <c:v>CHI</c:v>
                  </c:pt>
                  <c:pt idx="3352">
                    <c:v>ROW</c:v>
                  </c:pt>
                  <c:pt idx="3353">
                    <c:v>OEC</c:v>
                  </c:pt>
                  <c:pt idx="3354">
                    <c:v>BRZ</c:v>
                  </c:pt>
                  <c:pt idx="3355">
                    <c:v>RSA</c:v>
                  </c:pt>
                  <c:pt idx="3356">
                    <c:v>RUS</c:v>
                  </c:pt>
                  <c:pt idx="3357">
                    <c:v>FRA</c:v>
                  </c:pt>
                  <c:pt idx="3358">
                    <c:v>EUN</c:v>
                  </c:pt>
                  <c:pt idx="3359">
                    <c:v>EUS</c:v>
                  </c:pt>
                  <c:pt idx="3360">
                    <c:v>USA</c:v>
                  </c:pt>
                  <c:pt idx="3361">
                    <c:v>IND</c:v>
                  </c:pt>
                  <c:pt idx="3362">
                    <c:v>CHI</c:v>
                  </c:pt>
                  <c:pt idx="3363">
                    <c:v>ROW</c:v>
                  </c:pt>
                  <c:pt idx="3364">
                    <c:v>OEC</c:v>
                  </c:pt>
                  <c:pt idx="3365">
                    <c:v>BRZ</c:v>
                  </c:pt>
                  <c:pt idx="3366">
                    <c:v>RSA</c:v>
                  </c:pt>
                  <c:pt idx="3367">
                    <c:v>RUS</c:v>
                  </c:pt>
                  <c:pt idx="3368">
                    <c:v>FRA</c:v>
                  </c:pt>
                  <c:pt idx="3369">
                    <c:v>EUN</c:v>
                  </c:pt>
                  <c:pt idx="3370">
                    <c:v>EUS</c:v>
                  </c:pt>
                  <c:pt idx="3371">
                    <c:v>USA</c:v>
                  </c:pt>
                  <c:pt idx="3372">
                    <c:v>IND</c:v>
                  </c:pt>
                  <c:pt idx="3373">
                    <c:v>CHI</c:v>
                  </c:pt>
                  <c:pt idx="3374">
                    <c:v>ROW</c:v>
                  </c:pt>
                  <c:pt idx="3375">
                    <c:v>OEC</c:v>
                  </c:pt>
                  <c:pt idx="3376">
                    <c:v>BRZ</c:v>
                  </c:pt>
                  <c:pt idx="3377">
                    <c:v>RSA</c:v>
                  </c:pt>
                  <c:pt idx="3378">
                    <c:v>RUS</c:v>
                  </c:pt>
                  <c:pt idx="3379">
                    <c:v>FRA</c:v>
                  </c:pt>
                  <c:pt idx="3380">
                    <c:v>EUN</c:v>
                  </c:pt>
                  <c:pt idx="3381">
                    <c:v>EUS</c:v>
                  </c:pt>
                  <c:pt idx="3382">
                    <c:v>USA</c:v>
                  </c:pt>
                  <c:pt idx="3383">
                    <c:v>IND</c:v>
                  </c:pt>
                  <c:pt idx="3384">
                    <c:v>CHI</c:v>
                  </c:pt>
                  <c:pt idx="3385">
                    <c:v>ROW</c:v>
                  </c:pt>
                  <c:pt idx="3386">
                    <c:v>OEC</c:v>
                  </c:pt>
                  <c:pt idx="3387">
                    <c:v>BRZ</c:v>
                  </c:pt>
                  <c:pt idx="3388">
                    <c:v>RUS</c:v>
                  </c:pt>
                  <c:pt idx="3389">
                    <c:v>FRA</c:v>
                  </c:pt>
                  <c:pt idx="3390">
                    <c:v>EUN</c:v>
                  </c:pt>
                  <c:pt idx="3391">
                    <c:v>EUS</c:v>
                  </c:pt>
                  <c:pt idx="3392">
                    <c:v>USA</c:v>
                  </c:pt>
                  <c:pt idx="3393">
                    <c:v>IND</c:v>
                  </c:pt>
                  <c:pt idx="3394">
                    <c:v>CHI</c:v>
                  </c:pt>
                  <c:pt idx="3395">
                    <c:v>ROW</c:v>
                  </c:pt>
                  <c:pt idx="3396">
                    <c:v>OEC</c:v>
                  </c:pt>
                  <c:pt idx="3397">
                    <c:v>BRZ</c:v>
                  </c:pt>
                  <c:pt idx="3398">
                    <c:v>RSA</c:v>
                  </c:pt>
                  <c:pt idx="3399">
                    <c:v>RUS</c:v>
                  </c:pt>
                  <c:pt idx="3400">
                    <c:v>FRA</c:v>
                  </c:pt>
                  <c:pt idx="3401">
                    <c:v>EUN</c:v>
                  </c:pt>
                  <c:pt idx="3402">
                    <c:v>EUS</c:v>
                  </c:pt>
                  <c:pt idx="3403">
                    <c:v>USA</c:v>
                  </c:pt>
                  <c:pt idx="3404">
                    <c:v>IND</c:v>
                  </c:pt>
                  <c:pt idx="3405">
                    <c:v>CHI</c:v>
                  </c:pt>
                  <c:pt idx="3406">
                    <c:v>ROW</c:v>
                  </c:pt>
                  <c:pt idx="3407">
                    <c:v>OEC</c:v>
                  </c:pt>
                  <c:pt idx="3408">
                    <c:v>BRZ</c:v>
                  </c:pt>
                  <c:pt idx="3409">
                    <c:v>RSA</c:v>
                  </c:pt>
                  <c:pt idx="3410">
                    <c:v>RUS</c:v>
                  </c:pt>
                  <c:pt idx="3411">
                    <c:v>FRA</c:v>
                  </c:pt>
                  <c:pt idx="3412">
                    <c:v>EUN</c:v>
                  </c:pt>
                  <c:pt idx="3413">
                    <c:v>EUS</c:v>
                  </c:pt>
                  <c:pt idx="3414">
                    <c:v>IND</c:v>
                  </c:pt>
                  <c:pt idx="3415">
                    <c:v>CHI</c:v>
                  </c:pt>
                  <c:pt idx="3416">
                    <c:v>ROW</c:v>
                  </c:pt>
                  <c:pt idx="3417">
                    <c:v>OEC</c:v>
                  </c:pt>
                  <c:pt idx="3418">
                    <c:v>BRZ</c:v>
                  </c:pt>
                  <c:pt idx="3419">
                    <c:v>RSA</c:v>
                  </c:pt>
                  <c:pt idx="3420">
                    <c:v>FRA</c:v>
                  </c:pt>
                  <c:pt idx="3421">
                    <c:v>EUN</c:v>
                  </c:pt>
                  <c:pt idx="3422">
                    <c:v>EUS</c:v>
                  </c:pt>
                  <c:pt idx="3423">
                    <c:v>USA</c:v>
                  </c:pt>
                  <c:pt idx="3424">
                    <c:v>IND</c:v>
                  </c:pt>
                  <c:pt idx="3425">
                    <c:v>CHI</c:v>
                  </c:pt>
                  <c:pt idx="3426">
                    <c:v>ROW</c:v>
                  </c:pt>
                  <c:pt idx="3427">
                    <c:v>OEC</c:v>
                  </c:pt>
                  <c:pt idx="3428">
                    <c:v>BRZ</c:v>
                  </c:pt>
                  <c:pt idx="3429">
                    <c:v>RSA</c:v>
                  </c:pt>
                  <c:pt idx="3430">
                    <c:v>RUS</c:v>
                  </c:pt>
                  <c:pt idx="3431">
                    <c:v>FRA</c:v>
                  </c:pt>
                  <c:pt idx="3432">
                    <c:v>EUN</c:v>
                  </c:pt>
                  <c:pt idx="3433">
                    <c:v>EUS</c:v>
                  </c:pt>
                  <c:pt idx="3434">
                    <c:v>USA</c:v>
                  </c:pt>
                  <c:pt idx="3435">
                    <c:v>IND</c:v>
                  </c:pt>
                  <c:pt idx="3436">
                    <c:v>CHI</c:v>
                  </c:pt>
                  <c:pt idx="3437">
                    <c:v>ROW</c:v>
                  </c:pt>
                  <c:pt idx="3438">
                    <c:v>OEC</c:v>
                  </c:pt>
                  <c:pt idx="3439">
                    <c:v>BRZ</c:v>
                  </c:pt>
                  <c:pt idx="3440">
                    <c:v>RSA</c:v>
                  </c:pt>
                  <c:pt idx="3441">
                    <c:v>RUS</c:v>
                  </c:pt>
                  <c:pt idx="3442">
                    <c:v>FRA</c:v>
                  </c:pt>
                  <c:pt idx="3443">
                    <c:v>EUN</c:v>
                  </c:pt>
                  <c:pt idx="3444">
                    <c:v>EUS</c:v>
                  </c:pt>
                  <c:pt idx="3445">
                    <c:v>USA</c:v>
                  </c:pt>
                  <c:pt idx="3446">
                    <c:v>IND</c:v>
                  </c:pt>
                  <c:pt idx="3447">
                    <c:v>CHI</c:v>
                  </c:pt>
                  <c:pt idx="3448">
                    <c:v>ROW</c:v>
                  </c:pt>
                  <c:pt idx="3449">
                    <c:v>OEC</c:v>
                  </c:pt>
                  <c:pt idx="3450">
                    <c:v>BRZ</c:v>
                  </c:pt>
                  <c:pt idx="3451">
                    <c:v>RSA</c:v>
                  </c:pt>
                  <c:pt idx="3452">
                    <c:v>RUS</c:v>
                  </c:pt>
                  <c:pt idx="3453">
                    <c:v>FRA</c:v>
                  </c:pt>
                  <c:pt idx="3454">
                    <c:v>EUN</c:v>
                  </c:pt>
                  <c:pt idx="3455">
                    <c:v>EUS</c:v>
                  </c:pt>
                  <c:pt idx="3456">
                    <c:v>USA</c:v>
                  </c:pt>
                  <c:pt idx="3457">
                    <c:v>IND</c:v>
                  </c:pt>
                  <c:pt idx="3458">
                    <c:v>CHI</c:v>
                  </c:pt>
                  <c:pt idx="3459">
                    <c:v>ROW</c:v>
                  </c:pt>
                  <c:pt idx="3460">
                    <c:v>OEC</c:v>
                  </c:pt>
                  <c:pt idx="3461">
                    <c:v>BRZ</c:v>
                  </c:pt>
                  <c:pt idx="3462">
                    <c:v>RUS</c:v>
                  </c:pt>
                  <c:pt idx="3463">
                    <c:v>FRA</c:v>
                  </c:pt>
                  <c:pt idx="3464">
                    <c:v>EUN</c:v>
                  </c:pt>
                  <c:pt idx="3465">
                    <c:v>EUS</c:v>
                  </c:pt>
                  <c:pt idx="3466">
                    <c:v>USA</c:v>
                  </c:pt>
                  <c:pt idx="3467">
                    <c:v>IND</c:v>
                  </c:pt>
                  <c:pt idx="3468">
                    <c:v>CHI</c:v>
                  </c:pt>
                  <c:pt idx="3469">
                    <c:v>ROW</c:v>
                  </c:pt>
                  <c:pt idx="3470">
                    <c:v>OEC</c:v>
                  </c:pt>
                  <c:pt idx="3471">
                    <c:v>BRZ</c:v>
                  </c:pt>
                  <c:pt idx="3472">
                    <c:v>RSA</c:v>
                  </c:pt>
                  <c:pt idx="3473">
                    <c:v>RUS</c:v>
                  </c:pt>
                  <c:pt idx="3474">
                    <c:v>FRA</c:v>
                  </c:pt>
                  <c:pt idx="3475">
                    <c:v>EUN</c:v>
                  </c:pt>
                  <c:pt idx="3476">
                    <c:v>EUS</c:v>
                  </c:pt>
                  <c:pt idx="3477">
                    <c:v>USA</c:v>
                  </c:pt>
                  <c:pt idx="3478">
                    <c:v>IND</c:v>
                  </c:pt>
                  <c:pt idx="3479">
                    <c:v>CHI</c:v>
                  </c:pt>
                  <c:pt idx="3480">
                    <c:v>ROW</c:v>
                  </c:pt>
                  <c:pt idx="3481">
                    <c:v>OEC</c:v>
                  </c:pt>
                  <c:pt idx="3482">
                    <c:v>BRZ</c:v>
                  </c:pt>
                  <c:pt idx="3483">
                    <c:v>RSA</c:v>
                  </c:pt>
                  <c:pt idx="3484">
                    <c:v>RUS</c:v>
                  </c:pt>
                  <c:pt idx="3485">
                    <c:v>FRA</c:v>
                  </c:pt>
                  <c:pt idx="3486">
                    <c:v>EUN</c:v>
                  </c:pt>
                  <c:pt idx="3487">
                    <c:v>EUS</c:v>
                  </c:pt>
                  <c:pt idx="3488">
                    <c:v>USA</c:v>
                  </c:pt>
                  <c:pt idx="3489">
                    <c:v>IND</c:v>
                  </c:pt>
                  <c:pt idx="3490">
                    <c:v>CHI</c:v>
                  </c:pt>
                  <c:pt idx="3491">
                    <c:v>ROW</c:v>
                  </c:pt>
                  <c:pt idx="3492">
                    <c:v>OEC</c:v>
                  </c:pt>
                  <c:pt idx="3493">
                    <c:v>BRZ</c:v>
                  </c:pt>
                  <c:pt idx="3494">
                    <c:v>RSA</c:v>
                  </c:pt>
                  <c:pt idx="3495">
                    <c:v>RUS</c:v>
                  </c:pt>
                  <c:pt idx="3496">
                    <c:v>FRA</c:v>
                  </c:pt>
                  <c:pt idx="3497">
                    <c:v>EUN</c:v>
                  </c:pt>
                  <c:pt idx="3498">
                    <c:v>EUS</c:v>
                  </c:pt>
                  <c:pt idx="3499">
                    <c:v>USA</c:v>
                  </c:pt>
                  <c:pt idx="3500">
                    <c:v>IND</c:v>
                  </c:pt>
                  <c:pt idx="3501">
                    <c:v>CHI</c:v>
                  </c:pt>
                  <c:pt idx="3502">
                    <c:v>ROW</c:v>
                  </c:pt>
                  <c:pt idx="3503">
                    <c:v>OEC</c:v>
                  </c:pt>
                  <c:pt idx="3504">
                    <c:v>BRZ</c:v>
                  </c:pt>
                  <c:pt idx="3505">
                    <c:v>RSA</c:v>
                  </c:pt>
                  <c:pt idx="3506">
                    <c:v>RUS</c:v>
                  </c:pt>
                  <c:pt idx="3507">
                    <c:v>FRA</c:v>
                  </c:pt>
                  <c:pt idx="3508">
                    <c:v>EUN</c:v>
                  </c:pt>
                  <c:pt idx="3509">
                    <c:v>EUS</c:v>
                  </c:pt>
                  <c:pt idx="3510">
                    <c:v>USA</c:v>
                  </c:pt>
                  <c:pt idx="3511">
                    <c:v>IND</c:v>
                  </c:pt>
                  <c:pt idx="3512">
                    <c:v>CHI</c:v>
                  </c:pt>
                  <c:pt idx="3513">
                    <c:v>ROW</c:v>
                  </c:pt>
                  <c:pt idx="3514">
                    <c:v>OEC</c:v>
                  </c:pt>
                  <c:pt idx="3515">
                    <c:v>BRZ</c:v>
                  </c:pt>
                  <c:pt idx="3516">
                    <c:v>RSA</c:v>
                  </c:pt>
                  <c:pt idx="3517">
                    <c:v>RUS</c:v>
                  </c:pt>
                  <c:pt idx="3518">
                    <c:v>FRA</c:v>
                  </c:pt>
                  <c:pt idx="3519">
                    <c:v>EUN</c:v>
                  </c:pt>
                  <c:pt idx="3520">
                    <c:v>EUS</c:v>
                  </c:pt>
                  <c:pt idx="3521">
                    <c:v>USA</c:v>
                  </c:pt>
                  <c:pt idx="3522">
                    <c:v>IND</c:v>
                  </c:pt>
                  <c:pt idx="3523">
                    <c:v>CHI</c:v>
                  </c:pt>
                  <c:pt idx="3524">
                    <c:v>ROW</c:v>
                  </c:pt>
                  <c:pt idx="3525">
                    <c:v>OEC</c:v>
                  </c:pt>
                  <c:pt idx="3526">
                    <c:v>BRZ</c:v>
                  </c:pt>
                  <c:pt idx="3527">
                    <c:v>RSA</c:v>
                  </c:pt>
                  <c:pt idx="3528">
                    <c:v>RUS</c:v>
                  </c:pt>
                  <c:pt idx="3529">
                    <c:v>FRA</c:v>
                  </c:pt>
                  <c:pt idx="3530">
                    <c:v>EUN</c:v>
                  </c:pt>
                  <c:pt idx="3531">
                    <c:v>EUS</c:v>
                  </c:pt>
                  <c:pt idx="3532">
                    <c:v>USA</c:v>
                  </c:pt>
                  <c:pt idx="3533">
                    <c:v>IND</c:v>
                  </c:pt>
                  <c:pt idx="3534">
                    <c:v>CHI</c:v>
                  </c:pt>
                  <c:pt idx="3535">
                    <c:v>ROW</c:v>
                  </c:pt>
                  <c:pt idx="3536">
                    <c:v>OEC</c:v>
                  </c:pt>
                  <c:pt idx="3537">
                    <c:v>BRZ</c:v>
                  </c:pt>
                  <c:pt idx="3538">
                    <c:v>RSA</c:v>
                  </c:pt>
                  <c:pt idx="3539">
                    <c:v>RUS</c:v>
                  </c:pt>
                  <c:pt idx="3540">
                    <c:v>FRA</c:v>
                  </c:pt>
                  <c:pt idx="3541">
                    <c:v>EUN</c:v>
                  </c:pt>
                  <c:pt idx="3542">
                    <c:v>EUS</c:v>
                  </c:pt>
                  <c:pt idx="3543">
                    <c:v>USA</c:v>
                  </c:pt>
                  <c:pt idx="3544">
                    <c:v>IND</c:v>
                  </c:pt>
                  <c:pt idx="3545">
                    <c:v>CHI</c:v>
                  </c:pt>
                  <c:pt idx="3546">
                    <c:v>ROW</c:v>
                  </c:pt>
                  <c:pt idx="3547">
                    <c:v>OEC</c:v>
                  </c:pt>
                  <c:pt idx="3548">
                    <c:v>BRZ</c:v>
                  </c:pt>
                  <c:pt idx="3549">
                    <c:v>RSA</c:v>
                  </c:pt>
                  <c:pt idx="3550">
                    <c:v>RUS</c:v>
                  </c:pt>
                  <c:pt idx="3551">
                    <c:v>FRA</c:v>
                  </c:pt>
                  <c:pt idx="3552">
                    <c:v>EUN</c:v>
                  </c:pt>
                  <c:pt idx="3553">
                    <c:v>EUS</c:v>
                  </c:pt>
                  <c:pt idx="3554">
                    <c:v>USA</c:v>
                  </c:pt>
                  <c:pt idx="3555">
                    <c:v>IND</c:v>
                  </c:pt>
                  <c:pt idx="3556">
                    <c:v>CHI</c:v>
                  </c:pt>
                  <c:pt idx="3557">
                    <c:v>ROW</c:v>
                  </c:pt>
                  <c:pt idx="3558">
                    <c:v>OEC</c:v>
                  </c:pt>
                  <c:pt idx="3559">
                    <c:v>BRZ</c:v>
                  </c:pt>
                  <c:pt idx="3560">
                    <c:v>RSA</c:v>
                  </c:pt>
                  <c:pt idx="3561">
                    <c:v>RUS</c:v>
                  </c:pt>
                  <c:pt idx="3562">
                    <c:v>FRA</c:v>
                  </c:pt>
                  <c:pt idx="3563">
                    <c:v>EUN</c:v>
                  </c:pt>
                  <c:pt idx="3564">
                    <c:v>EUS</c:v>
                  </c:pt>
                  <c:pt idx="3565">
                    <c:v>USA</c:v>
                  </c:pt>
                  <c:pt idx="3566">
                    <c:v>IND</c:v>
                  </c:pt>
                  <c:pt idx="3567">
                    <c:v>CHI</c:v>
                  </c:pt>
                  <c:pt idx="3568">
                    <c:v>ROW</c:v>
                  </c:pt>
                  <c:pt idx="3569">
                    <c:v>OEC</c:v>
                  </c:pt>
                  <c:pt idx="3570">
                    <c:v>BRZ</c:v>
                  </c:pt>
                  <c:pt idx="3571">
                    <c:v>RSA</c:v>
                  </c:pt>
                  <c:pt idx="3572">
                    <c:v>RUS</c:v>
                  </c:pt>
                  <c:pt idx="3573">
                    <c:v>FRA</c:v>
                  </c:pt>
                  <c:pt idx="3574">
                    <c:v>EUN</c:v>
                  </c:pt>
                  <c:pt idx="3575">
                    <c:v>EUS</c:v>
                  </c:pt>
                  <c:pt idx="3576">
                    <c:v>USA</c:v>
                  </c:pt>
                  <c:pt idx="3577">
                    <c:v>IND</c:v>
                  </c:pt>
                  <c:pt idx="3578">
                    <c:v>CHI</c:v>
                  </c:pt>
                  <c:pt idx="3579">
                    <c:v>ROW</c:v>
                  </c:pt>
                  <c:pt idx="3580">
                    <c:v>OEC</c:v>
                  </c:pt>
                  <c:pt idx="3581">
                    <c:v>BRZ</c:v>
                  </c:pt>
                  <c:pt idx="3582">
                    <c:v>RSA</c:v>
                  </c:pt>
                  <c:pt idx="3583">
                    <c:v>RUS</c:v>
                  </c:pt>
                  <c:pt idx="3584">
                    <c:v>FRA</c:v>
                  </c:pt>
                  <c:pt idx="3585">
                    <c:v>EUN</c:v>
                  </c:pt>
                  <c:pt idx="3586">
                    <c:v>EUS</c:v>
                  </c:pt>
                  <c:pt idx="3587">
                    <c:v>USA</c:v>
                  </c:pt>
                  <c:pt idx="3588">
                    <c:v>IND</c:v>
                  </c:pt>
                  <c:pt idx="3589">
                    <c:v>CHI</c:v>
                  </c:pt>
                  <c:pt idx="3590">
                    <c:v>ROW</c:v>
                  </c:pt>
                  <c:pt idx="3591">
                    <c:v>OEC</c:v>
                  </c:pt>
                  <c:pt idx="3592">
                    <c:v>BRZ</c:v>
                  </c:pt>
                  <c:pt idx="3593">
                    <c:v>RUS</c:v>
                  </c:pt>
                  <c:pt idx="3594">
                    <c:v>FRA</c:v>
                  </c:pt>
                  <c:pt idx="3595">
                    <c:v>EUN</c:v>
                  </c:pt>
                  <c:pt idx="3596">
                    <c:v>EUS</c:v>
                  </c:pt>
                  <c:pt idx="3597">
                    <c:v>USA</c:v>
                  </c:pt>
                  <c:pt idx="3598">
                    <c:v>IND</c:v>
                  </c:pt>
                  <c:pt idx="3599">
                    <c:v>CHI</c:v>
                  </c:pt>
                  <c:pt idx="3600">
                    <c:v>ROW</c:v>
                  </c:pt>
                  <c:pt idx="3601">
                    <c:v>OEC</c:v>
                  </c:pt>
                  <c:pt idx="3602">
                    <c:v>BRZ</c:v>
                  </c:pt>
                  <c:pt idx="3603">
                    <c:v>RSA</c:v>
                  </c:pt>
                  <c:pt idx="3604">
                    <c:v>RUS</c:v>
                  </c:pt>
                  <c:pt idx="3605">
                    <c:v>FRA</c:v>
                  </c:pt>
                  <c:pt idx="3606">
                    <c:v>EUN</c:v>
                  </c:pt>
                  <c:pt idx="3607">
                    <c:v>EUS</c:v>
                  </c:pt>
                  <c:pt idx="3608">
                    <c:v>USA</c:v>
                  </c:pt>
                  <c:pt idx="3609">
                    <c:v>IND</c:v>
                  </c:pt>
                  <c:pt idx="3610">
                    <c:v>CHI</c:v>
                  </c:pt>
                  <c:pt idx="3611">
                    <c:v>ROW</c:v>
                  </c:pt>
                  <c:pt idx="3612">
                    <c:v>OEC</c:v>
                  </c:pt>
                  <c:pt idx="3613">
                    <c:v>BRZ</c:v>
                  </c:pt>
                  <c:pt idx="3614">
                    <c:v>RSA</c:v>
                  </c:pt>
                  <c:pt idx="3615">
                    <c:v>RUS</c:v>
                  </c:pt>
                  <c:pt idx="3616">
                    <c:v>FRA</c:v>
                  </c:pt>
                  <c:pt idx="3617">
                    <c:v>EUN</c:v>
                  </c:pt>
                  <c:pt idx="3618">
                    <c:v>EUS</c:v>
                  </c:pt>
                  <c:pt idx="3619">
                    <c:v>USA</c:v>
                  </c:pt>
                  <c:pt idx="3620">
                    <c:v>IND</c:v>
                  </c:pt>
                  <c:pt idx="3621">
                    <c:v>CHI</c:v>
                  </c:pt>
                  <c:pt idx="3622">
                    <c:v>ROW</c:v>
                  </c:pt>
                  <c:pt idx="3623">
                    <c:v>OEC</c:v>
                  </c:pt>
                  <c:pt idx="3624">
                    <c:v>BRZ</c:v>
                  </c:pt>
                  <c:pt idx="3625">
                    <c:v>RSA</c:v>
                  </c:pt>
                  <c:pt idx="3626">
                    <c:v>RUS</c:v>
                  </c:pt>
                  <c:pt idx="3627">
                    <c:v>FRA</c:v>
                  </c:pt>
                  <c:pt idx="3628">
                    <c:v>EUN</c:v>
                  </c:pt>
                  <c:pt idx="3629">
                    <c:v>EUS</c:v>
                  </c:pt>
                  <c:pt idx="3630">
                    <c:v>USA</c:v>
                  </c:pt>
                  <c:pt idx="3631">
                    <c:v>IND</c:v>
                  </c:pt>
                  <c:pt idx="3632">
                    <c:v>CHI</c:v>
                  </c:pt>
                  <c:pt idx="3633">
                    <c:v>ROW</c:v>
                  </c:pt>
                  <c:pt idx="3634">
                    <c:v>OEC</c:v>
                  </c:pt>
                  <c:pt idx="3635">
                    <c:v>BRZ</c:v>
                  </c:pt>
                  <c:pt idx="3636">
                    <c:v>RSA</c:v>
                  </c:pt>
                  <c:pt idx="3637">
                    <c:v>RUS</c:v>
                  </c:pt>
                  <c:pt idx="3638">
                    <c:v>FRA</c:v>
                  </c:pt>
                  <c:pt idx="3639">
                    <c:v>EUN</c:v>
                  </c:pt>
                  <c:pt idx="3640">
                    <c:v>EUS</c:v>
                  </c:pt>
                  <c:pt idx="3641">
                    <c:v>USA</c:v>
                  </c:pt>
                  <c:pt idx="3642">
                    <c:v>IND</c:v>
                  </c:pt>
                  <c:pt idx="3643">
                    <c:v>CHI</c:v>
                  </c:pt>
                  <c:pt idx="3644">
                    <c:v>ROW</c:v>
                  </c:pt>
                  <c:pt idx="3645">
                    <c:v>OEC</c:v>
                  </c:pt>
                  <c:pt idx="3646">
                    <c:v>BRZ</c:v>
                  </c:pt>
                  <c:pt idx="3647">
                    <c:v>RSA</c:v>
                  </c:pt>
                  <c:pt idx="3648">
                    <c:v>RUS</c:v>
                  </c:pt>
                  <c:pt idx="3649">
                    <c:v>FRA</c:v>
                  </c:pt>
                  <c:pt idx="3650">
                    <c:v>EUN</c:v>
                  </c:pt>
                  <c:pt idx="3651">
                    <c:v>EUS</c:v>
                  </c:pt>
                  <c:pt idx="3652">
                    <c:v>USA</c:v>
                  </c:pt>
                  <c:pt idx="3653">
                    <c:v>IND</c:v>
                  </c:pt>
                  <c:pt idx="3654">
                    <c:v>CHI</c:v>
                  </c:pt>
                  <c:pt idx="3655">
                    <c:v>ROW</c:v>
                  </c:pt>
                  <c:pt idx="3656">
                    <c:v>OEC</c:v>
                  </c:pt>
                  <c:pt idx="3657">
                    <c:v>BRZ</c:v>
                  </c:pt>
                  <c:pt idx="3658">
                    <c:v>RSA</c:v>
                  </c:pt>
                  <c:pt idx="3659">
                    <c:v>RUS</c:v>
                  </c:pt>
                  <c:pt idx="3660">
                    <c:v>FRA</c:v>
                  </c:pt>
                  <c:pt idx="3661">
                    <c:v>EUN</c:v>
                  </c:pt>
                  <c:pt idx="3662">
                    <c:v>EUS</c:v>
                  </c:pt>
                  <c:pt idx="3663">
                    <c:v>USA</c:v>
                  </c:pt>
                  <c:pt idx="3664">
                    <c:v>IND</c:v>
                  </c:pt>
                  <c:pt idx="3665">
                    <c:v>CHI</c:v>
                  </c:pt>
                  <c:pt idx="3666">
                    <c:v>ROW</c:v>
                  </c:pt>
                  <c:pt idx="3667">
                    <c:v>OEC</c:v>
                  </c:pt>
                  <c:pt idx="3668">
                    <c:v>BRZ</c:v>
                  </c:pt>
                  <c:pt idx="3669">
                    <c:v>RSA</c:v>
                  </c:pt>
                  <c:pt idx="3670">
                    <c:v>RUS</c:v>
                  </c:pt>
                  <c:pt idx="3671">
                    <c:v>FRA</c:v>
                  </c:pt>
                  <c:pt idx="3672">
                    <c:v>EUN</c:v>
                  </c:pt>
                  <c:pt idx="3673">
                    <c:v>EUS</c:v>
                  </c:pt>
                  <c:pt idx="3674">
                    <c:v>USA</c:v>
                  </c:pt>
                  <c:pt idx="3675">
                    <c:v>IND</c:v>
                  </c:pt>
                  <c:pt idx="3676">
                    <c:v>CHI</c:v>
                  </c:pt>
                  <c:pt idx="3677">
                    <c:v>ROW</c:v>
                  </c:pt>
                  <c:pt idx="3678">
                    <c:v>OEC</c:v>
                  </c:pt>
                  <c:pt idx="3679">
                    <c:v>BRZ</c:v>
                  </c:pt>
                  <c:pt idx="3680">
                    <c:v>RSA</c:v>
                  </c:pt>
                  <c:pt idx="3681">
                    <c:v>RUS</c:v>
                  </c:pt>
                  <c:pt idx="3682">
                    <c:v>FRA</c:v>
                  </c:pt>
                  <c:pt idx="3683">
                    <c:v>EUN</c:v>
                  </c:pt>
                  <c:pt idx="3684">
                    <c:v>EUS</c:v>
                  </c:pt>
                  <c:pt idx="3685">
                    <c:v>USA</c:v>
                  </c:pt>
                  <c:pt idx="3686">
                    <c:v>IND</c:v>
                  </c:pt>
                  <c:pt idx="3687">
                    <c:v>CHI</c:v>
                  </c:pt>
                  <c:pt idx="3688">
                    <c:v>ROW</c:v>
                  </c:pt>
                  <c:pt idx="3689">
                    <c:v>OEC</c:v>
                  </c:pt>
                  <c:pt idx="3690">
                    <c:v>BRZ</c:v>
                  </c:pt>
                  <c:pt idx="3691">
                    <c:v>RSA</c:v>
                  </c:pt>
                  <c:pt idx="3692">
                    <c:v>RUS</c:v>
                  </c:pt>
                  <c:pt idx="3693">
                    <c:v>FRA</c:v>
                  </c:pt>
                  <c:pt idx="3694">
                    <c:v>EUN</c:v>
                  </c:pt>
                  <c:pt idx="3695">
                    <c:v>EUS</c:v>
                  </c:pt>
                  <c:pt idx="3696">
                    <c:v>USA</c:v>
                  </c:pt>
                  <c:pt idx="3697">
                    <c:v>IND</c:v>
                  </c:pt>
                  <c:pt idx="3698">
                    <c:v>CHI</c:v>
                  </c:pt>
                  <c:pt idx="3699">
                    <c:v>ROW</c:v>
                  </c:pt>
                  <c:pt idx="3700">
                    <c:v>OEC</c:v>
                  </c:pt>
                  <c:pt idx="3701">
                    <c:v>BRZ</c:v>
                  </c:pt>
                  <c:pt idx="3702">
                    <c:v>RSA</c:v>
                  </c:pt>
                  <c:pt idx="3703">
                    <c:v>RUS</c:v>
                  </c:pt>
                  <c:pt idx="3704">
                    <c:v>FRA</c:v>
                  </c:pt>
                  <c:pt idx="3705">
                    <c:v>EUN</c:v>
                  </c:pt>
                  <c:pt idx="3706">
                    <c:v>EUS</c:v>
                  </c:pt>
                  <c:pt idx="3707">
                    <c:v>USA</c:v>
                  </c:pt>
                  <c:pt idx="3708">
                    <c:v>IND</c:v>
                  </c:pt>
                  <c:pt idx="3709">
                    <c:v>CHI</c:v>
                  </c:pt>
                  <c:pt idx="3710">
                    <c:v>ROW</c:v>
                  </c:pt>
                  <c:pt idx="3711">
                    <c:v>OEC</c:v>
                  </c:pt>
                  <c:pt idx="3712">
                    <c:v>BRZ</c:v>
                  </c:pt>
                  <c:pt idx="3713">
                    <c:v>RSA</c:v>
                  </c:pt>
                  <c:pt idx="3714">
                    <c:v>RUS</c:v>
                  </c:pt>
                  <c:pt idx="3715">
                    <c:v>FRA</c:v>
                  </c:pt>
                  <c:pt idx="3716">
                    <c:v>EUN</c:v>
                  </c:pt>
                  <c:pt idx="3717">
                    <c:v>EUS</c:v>
                  </c:pt>
                  <c:pt idx="3718">
                    <c:v>USA</c:v>
                  </c:pt>
                  <c:pt idx="3719">
                    <c:v>IND</c:v>
                  </c:pt>
                  <c:pt idx="3720">
                    <c:v>CHI</c:v>
                  </c:pt>
                  <c:pt idx="3721">
                    <c:v>ROW</c:v>
                  </c:pt>
                  <c:pt idx="3722">
                    <c:v>OEC</c:v>
                  </c:pt>
                  <c:pt idx="3723">
                    <c:v>BRZ</c:v>
                  </c:pt>
                  <c:pt idx="3724">
                    <c:v>RSA</c:v>
                  </c:pt>
                  <c:pt idx="3725">
                    <c:v>RUS</c:v>
                  </c:pt>
                  <c:pt idx="3726">
                    <c:v>FRA</c:v>
                  </c:pt>
                  <c:pt idx="3727">
                    <c:v>EUN</c:v>
                  </c:pt>
                  <c:pt idx="3728">
                    <c:v>EUS</c:v>
                  </c:pt>
                  <c:pt idx="3729">
                    <c:v>USA</c:v>
                  </c:pt>
                  <c:pt idx="3730">
                    <c:v>IND</c:v>
                  </c:pt>
                  <c:pt idx="3731">
                    <c:v>CHI</c:v>
                  </c:pt>
                  <c:pt idx="3732">
                    <c:v>ROW</c:v>
                  </c:pt>
                  <c:pt idx="3733">
                    <c:v>OEC</c:v>
                  </c:pt>
                  <c:pt idx="3734">
                    <c:v>BRZ</c:v>
                  </c:pt>
                  <c:pt idx="3735">
                    <c:v>RSA</c:v>
                  </c:pt>
                  <c:pt idx="3736">
                    <c:v>RUS</c:v>
                  </c:pt>
                  <c:pt idx="3737">
                    <c:v>FRA</c:v>
                  </c:pt>
                  <c:pt idx="3738">
                    <c:v>EUN</c:v>
                  </c:pt>
                  <c:pt idx="3739">
                    <c:v>EUS</c:v>
                  </c:pt>
                  <c:pt idx="3740">
                    <c:v>USA</c:v>
                  </c:pt>
                  <c:pt idx="3741">
                    <c:v>IND</c:v>
                  </c:pt>
                  <c:pt idx="3742">
                    <c:v>CHI</c:v>
                  </c:pt>
                  <c:pt idx="3743">
                    <c:v>ROW</c:v>
                  </c:pt>
                  <c:pt idx="3744">
                    <c:v>OEC</c:v>
                  </c:pt>
                  <c:pt idx="3745">
                    <c:v>BRZ</c:v>
                  </c:pt>
                  <c:pt idx="3746">
                    <c:v>RSA</c:v>
                  </c:pt>
                  <c:pt idx="3747">
                    <c:v>RUS</c:v>
                  </c:pt>
                  <c:pt idx="3748">
                    <c:v>FRA</c:v>
                  </c:pt>
                  <c:pt idx="3749">
                    <c:v>EUN</c:v>
                  </c:pt>
                  <c:pt idx="3750">
                    <c:v>EUS</c:v>
                  </c:pt>
                  <c:pt idx="3751">
                    <c:v>USA</c:v>
                  </c:pt>
                  <c:pt idx="3752">
                    <c:v>IND</c:v>
                  </c:pt>
                  <c:pt idx="3753">
                    <c:v>CHI</c:v>
                  </c:pt>
                  <c:pt idx="3754">
                    <c:v>ROW</c:v>
                  </c:pt>
                  <c:pt idx="3755">
                    <c:v>OEC</c:v>
                  </c:pt>
                  <c:pt idx="3756">
                    <c:v>BRZ</c:v>
                  </c:pt>
                  <c:pt idx="3757">
                    <c:v>RSA</c:v>
                  </c:pt>
                  <c:pt idx="3758">
                    <c:v>RUS</c:v>
                  </c:pt>
                  <c:pt idx="3759">
                    <c:v>EUN</c:v>
                  </c:pt>
                  <c:pt idx="3760">
                    <c:v>EUS</c:v>
                  </c:pt>
                  <c:pt idx="3761">
                    <c:v>USA</c:v>
                  </c:pt>
                  <c:pt idx="3762">
                    <c:v>IND</c:v>
                  </c:pt>
                  <c:pt idx="3763">
                    <c:v>CHI</c:v>
                  </c:pt>
                  <c:pt idx="3764">
                    <c:v>ROW</c:v>
                  </c:pt>
                  <c:pt idx="3765">
                    <c:v>OEC</c:v>
                  </c:pt>
                  <c:pt idx="3766">
                    <c:v>BRZ</c:v>
                  </c:pt>
                  <c:pt idx="3767">
                    <c:v>RUS</c:v>
                  </c:pt>
                  <c:pt idx="3768">
                    <c:v>EUN</c:v>
                  </c:pt>
                  <c:pt idx="3769">
                    <c:v>EUS</c:v>
                  </c:pt>
                  <c:pt idx="3770">
                    <c:v>USA</c:v>
                  </c:pt>
                  <c:pt idx="3771">
                    <c:v>IND</c:v>
                  </c:pt>
                  <c:pt idx="3772">
                    <c:v>CHI</c:v>
                  </c:pt>
                  <c:pt idx="3773">
                    <c:v>ROW</c:v>
                  </c:pt>
                  <c:pt idx="3774">
                    <c:v>OEC</c:v>
                  </c:pt>
                  <c:pt idx="3775">
                    <c:v>BRZ</c:v>
                  </c:pt>
                  <c:pt idx="3776">
                    <c:v>RSA</c:v>
                  </c:pt>
                  <c:pt idx="3777">
                    <c:v>RUS</c:v>
                  </c:pt>
                  <c:pt idx="3778">
                    <c:v>EUN</c:v>
                  </c:pt>
                  <c:pt idx="3779">
                    <c:v>EUS</c:v>
                  </c:pt>
                  <c:pt idx="3780">
                    <c:v>USA</c:v>
                  </c:pt>
                  <c:pt idx="3781">
                    <c:v>IND</c:v>
                  </c:pt>
                  <c:pt idx="3782">
                    <c:v>CHI</c:v>
                  </c:pt>
                  <c:pt idx="3783">
                    <c:v>ROW</c:v>
                  </c:pt>
                  <c:pt idx="3784">
                    <c:v>OEC</c:v>
                  </c:pt>
                  <c:pt idx="3785">
                    <c:v>BRZ</c:v>
                  </c:pt>
                  <c:pt idx="3786">
                    <c:v>RSA</c:v>
                  </c:pt>
                  <c:pt idx="3787">
                    <c:v>RUS</c:v>
                  </c:pt>
                  <c:pt idx="3788">
                    <c:v>EUN</c:v>
                  </c:pt>
                  <c:pt idx="3789">
                    <c:v>EUS</c:v>
                  </c:pt>
                  <c:pt idx="3790">
                    <c:v>USA</c:v>
                  </c:pt>
                  <c:pt idx="3791">
                    <c:v>IND</c:v>
                  </c:pt>
                  <c:pt idx="3792">
                    <c:v>CHI</c:v>
                  </c:pt>
                  <c:pt idx="3793">
                    <c:v>ROW</c:v>
                  </c:pt>
                  <c:pt idx="3794">
                    <c:v>OEC</c:v>
                  </c:pt>
                  <c:pt idx="3795">
                    <c:v>BRZ</c:v>
                  </c:pt>
                  <c:pt idx="3796">
                    <c:v>RSA</c:v>
                  </c:pt>
                  <c:pt idx="3797">
                    <c:v>RUS</c:v>
                  </c:pt>
                  <c:pt idx="3798">
                    <c:v>EUN</c:v>
                  </c:pt>
                  <c:pt idx="3799">
                    <c:v>EUS</c:v>
                  </c:pt>
                  <c:pt idx="3800">
                    <c:v>USA</c:v>
                  </c:pt>
                  <c:pt idx="3801">
                    <c:v>IND</c:v>
                  </c:pt>
                  <c:pt idx="3802">
                    <c:v>CHI</c:v>
                  </c:pt>
                  <c:pt idx="3803">
                    <c:v>ROW</c:v>
                  </c:pt>
                  <c:pt idx="3804">
                    <c:v>OEC</c:v>
                  </c:pt>
                  <c:pt idx="3805">
                    <c:v>BRZ</c:v>
                  </c:pt>
                  <c:pt idx="3806">
                    <c:v>RSA</c:v>
                  </c:pt>
                  <c:pt idx="3807">
                    <c:v>RUS</c:v>
                  </c:pt>
                  <c:pt idx="3808">
                    <c:v>EUN</c:v>
                  </c:pt>
                  <c:pt idx="3809">
                    <c:v>EUS</c:v>
                  </c:pt>
                  <c:pt idx="3810">
                    <c:v>USA</c:v>
                  </c:pt>
                  <c:pt idx="3811">
                    <c:v>IND</c:v>
                  </c:pt>
                  <c:pt idx="3812">
                    <c:v>CHI</c:v>
                  </c:pt>
                  <c:pt idx="3813">
                    <c:v>ROW</c:v>
                  </c:pt>
                  <c:pt idx="3814">
                    <c:v>OEC</c:v>
                  </c:pt>
                  <c:pt idx="3815">
                    <c:v>BRZ</c:v>
                  </c:pt>
                  <c:pt idx="3816">
                    <c:v>RSA</c:v>
                  </c:pt>
                  <c:pt idx="3817">
                    <c:v>RUS</c:v>
                  </c:pt>
                  <c:pt idx="3818">
                    <c:v>EUN</c:v>
                  </c:pt>
                  <c:pt idx="3819">
                    <c:v>EUS</c:v>
                  </c:pt>
                  <c:pt idx="3820">
                    <c:v>USA</c:v>
                  </c:pt>
                  <c:pt idx="3821">
                    <c:v>IND</c:v>
                  </c:pt>
                  <c:pt idx="3822">
                    <c:v>CHI</c:v>
                  </c:pt>
                  <c:pt idx="3823">
                    <c:v>ROW</c:v>
                  </c:pt>
                  <c:pt idx="3824">
                    <c:v>OEC</c:v>
                  </c:pt>
                  <c:pt idx="3825">
                    <c:v>BRZ</c:v>
                  </c:pt>
                  <c:pt idx="3826">
                    <c:v>RSA</c:v>
                  </c:pt>
                  <c:pt idx="3827">
                    <c:v>RUS</c:v>
                  </c:pt>
                  <c:pt idx="3828">
                    <c:v>EUN</c:v>
                  </c:pt>
                  <c:pt idx="3829">
                    <c:v>EUS</c:v>
                  </c:pt>
                  <c:pt idx="3830">
                    <c:v>USA</c:v>
                  </c:pt>
                  <c:pt idx="3831">
                    <c:v>IND</c:v>
                  </c:pt>
                  <c:pt idx="3832">
                    <c:v>CHI</c:v>
                  </c:pt>
                  <c:pt idx="3833">
                    <c:v>ROW</c:v>
                  </c:pt>
                  <c:pt idx="3834">
                    <c:v>OEC</c:v>
                  </c:pt>
                  <c:pt idx="3835">
                    <c:v>BRZ</c:v>
                  </c:pt>
                  <c:pt idx="3836">
                    <c:v>RSA</c:v>
                  </c:pt>
                  <c:pt idx="3837">
                    <c:v>RUS</c:v>
                  </c:pt>
                  <c:pt idx="3838">
                    <c:v>EUN</c:v>
                  </c:pt>
                  <c:pt idx="3839">
                    <c:v>EUS</c:v>
                  </c:pt>
                  <c:pt idx="3840">
                    <c:v>USA</c:v>
                  </c:pt>
                  <c:pt idx="3841">
                    <c:v>IND</c:v>
                  </c:pt>
                  <c:pt idx="3842">
                    <c:v>CHI</c:v>
                  </c:pt>
                  <c:pt idx="3843">
                    <c:v>ROW</c:v>
                  </c:pt>
                  <c:pt idx="3844">
                    <c:v>OEC</c:v>
                  </c:pt>
                  <c:pt idx="3845">
                    <c:v>BRZ</c:v>
                  </c:pt>
                  <c:pt idx="3846">
                    <c:v>RSA</c:v>
                  </c:pt>
                  <c:pt idx="3847">
                    <c:v>RUS</c:v>
                  </c:pt>
                  <c:pt idx="3848">
                    <c:v>EUN</c:v>
                  </c:pt>
                  <c:pt idx="3849">
                    <c:v>EUS</c:v>
                  </c:pt>
                  <c:pt idx="3850">
                    <c:v>USA</c:v>
                  </c:pt>
                  <c:pt idx="3851">
                    <c:v>IND</c:v>
                  </c:pt>
                  <c:pt idx="3852">
                    <c:v>CHI</c:v>
                  </c:pt>
                  <c:pt idx="3853">
                    <c:v>ROW</c:v>
                  </c:pt>
                  <c:pt idx="3854">
                    <c:v>OEC</c:v>
                  </c:pt>
                  <c:pt idx="3855">
                    <c:v>BRZ</c:v>
                  </c:pt>
                  <c:pt idx="3856">
                    <c:v>RSA</c:v>
                  </c:pt>
                  <c:pt idx="3857">
                    <c:v>RUS</c:v>
                  </c:pt>
                  <c:pt idx="3858">
                    <c:v>EUN</c:v>
                  </c:pt>
                  <c:pt idx="3859">
                    <c:v>EUS</c:v>
                  </c:pt>
                  <c:pt idx="3860">
                    <c:v>USA</c:v>
                  </c:pt>
                  <c:pt idx="3861">
                    <c:v>IND</c:v>
                  </c:pt>
                  <c:pt idx="3862">
                    <c:v>CHI</c:v>
                  </c:pt>
                  <c:pt idx="3863">
                    <c:v>ROW</c:v>
                  </c:pt>
                  <c:pt idx="3864">
                    <c:v>OEC</c:v>
                  </c:pt>
                  <c:pt idx="3865">
                    <c:v>BRZ</c:v>
                  </c:pt>
                  <c:pt idx="3866">
                    <c:v>RSA</c:v>
                  </c:pt>
                  <c:pt idx="3867">
                    <c:v>RUS</c:v>
                  </c:pt>
                  <c:pt idx="3868">
                    <c:v>EUN</c:v>
                  </c:pt>
                  <c:pt idx="3869">
                    <c:v>EUS</c:v>
                  </c:pt>
                  <c:pt idx="3870">
                    <c:v>USA</c:v>
                  </c:pt>
                  <c:pt idx="3871">
                    <c:v>IND</c:v>
                  </c:pt>
                  <c:pt idx="3872">
                    <c:v>CHI</c:v>
                  </c:pt>
                  <c:pt idx="3873">
                    <c:v>ROW</c:v>
                  </c:pt>
                  <c:pt idx="3874">
                    <c:v>OEC</c:v>
                  </c:pt>
                  <c:pt idx="3875">
                    <c:v>BRZ</c:v>
                  </c:pt>
                  <c:pt idx="3876">
                    <c:v>RSA</c:v>
                  </c:pt>
                  <c:pt idx="3877">
                    <c:v>RUS</c:v>
                  </c:pt>
                  <c:pt idx="3878">
                    <c:v>EUN</c:v>
                  </c:pt>
                  <c:pt idx="3879">
                    <c:v>EUS</c:v>
                  </c:pt>
                  <c:pt idx="3880">
                    <c:v>USA</c:v>
                  </c:pt>
                  <c:pt idx="3881">
                    <c:v>IND</c:v>
                  </c:pt>
                  <c:pt idx="3882">
                    <c:v>CHI</c:v>
                  </c:pt>
                  <c:pt idx="3883">
                    <c:v>ROW</c:v>
                  </c:pt>
                  <c:pt idx="3884">
                    <c:v>OEC</c:v>
                  </c:pt>
                  <c:pt idx="3885">
                    <c:v>BRZ</c:v>
                  </c:pt>
                  <c:pt idx="3886">
                    <c:v>RSA</c:v>
                  </c:pt>
                  <c:pt idx="3887">
                    <c:v>RUS</c:v>
                  </c:pt>
                  <c:pt idx="3888">
                    <c:v>EUN</c:v>
                  </c:pt>
                  <c:pt idx="3889">
                    <c:v>EUS</c:v>
                  </c:pt>
                  <c:pt idx="3890">
                    <c:v>USA</c:v>
                  </c:pt>
                  <c:pt idx="3891">
                    <c:v>IND</c:v>
                  </c:pt>
                  <c:pt idx="3892">
                    <c:v>CHI</c:v>
                  </c:pt>
                  <c:pt idx="3893">
                    <c:v>ROW</c:v>
                  </c:pt>
                  <c:pt idx="3894">
                    <c:v>OEC</c:v>
                  </c:pt>
                  <c:pt idx="3895">
                    <c:v>BRZ</c:v>
                  </c:pt>
                  <c:pt idx="3896">
                    <c:v>RSA</c:v>
                  </c:pt>
                  <c:pt idx="3897">
                    <c:v>RUS</c:v>
                  </c:pt>
                  <c:pt idx="3898">
                    <c:v>EUN</c:v>
                  </c:pt>
                  <c:pt idx="3899">
                    <c:v>EUS</c:v>
                  </c:pt>
                  <c:pt idx="3900">
                    <c:v>USA</c:v>
                  </c:pt>
                  <c:pt idx="3901">
                    <c:v>IND</c:v>
                  </c:pt>
                  <c:pt idx="3902">
                    <c:v>CHI</c:v>
                  </c:pt>
                  <c:pt idx="3903">
                    <c:v>ROW</c:v>
                  </c:pt>
                  <c:pt idx="3904">
                    <c:v>OEC</c:v>
                  </c:pt>
                  <c:pt idx="3905">
                    <c:v>BRZ</c:v>
                  </c:pt>
                  <c:pt idx="3906">
                    <c:v>RSA</c:v>
                  </c:pt>
                  <c:pt idx="3907">
                    <c:v>RUS</c:v>
                  </c:pt>
                  <c:pt idx="3908">
                    <c:v>EUN</c:v>
                  </c:pt>
                  <c:pt idx="3909">
                    <c:v>EUS</c:v>
                  </c:pt>
                  <c:pt idx="3910">
                    <c:v>USA</c:v>
                  </c:pt>
                  <c:pt idx="3911">
                    <c:v>IND</c:v>
                  </c:pt>
                  <c:pt idx="3912">
                    <c:v>CHI</c:v>
                  </c:pt>
                  <c:pt idx="3913">
                    <c:v>ROW</c:v>
                  </c:pt>
                  <c:pt idx="3914">
                    <c:v>OEC</c:v>
                  </c:pt>
                  <c:pt idx="3915">
                    <c:v>BRZ</c:v>
                  </c:pt>
                  <c:pt idx="3916">
                    <c:v>RSA</c:v>
                  </c:pt>
                  <c:pt idx="3917">
                    <c:v>RUS</c:v>
                  </c:pt>
                  <c:pt idx="3918">
                    <c:v>FRA</c:v>
                  </c:pt>
                  <c:pt idx="3919">
                    <c:v>EUS</c:v>
                  </c:pt>
                  <c:pt idx="3920">
                    <c:v>USA</c:v>
                  </c:pt>
                  <c:pt idx="3921">
                    <c:v>IND</c:v>
                  </c:pt>
                  <c:pt idx="3922">
                    <c:v>CHI</c:v>
                  </c:pt>
                  <c:pt idx="3923">
                    <c:v>ROW</c:v>
                  </c:pt>
                  <c:pt idx="3924">
                    <c:v>OEC</c:v>
                  </c:pt>
                  <c:pt idx="3925">
                    <c:v>BRZ</c:v>
                  </c:pt>
                  <c:pt idx="3926">
                    <c:v>RUS</c:v>
                  </c:pt>
                  <c:pt idx="3927">
                    <c:v>FRA</c:v>
                  </c:pt>
                  <c:pt idx="3928">
                    <c:v>EUS</c:v>
                  </c:pt>
                  <c:pt idx="3929">
                    <c:v>USA</c:v>
                  </c:pt>
                  <c:pt idx="3930">
                    <c:v>IND</c:v>
                  </c:pt>
                  <c:pt idx="3931">
                    <c:v>CHI</c:v>
                  </c:pt>
                  <c:pt idx="3932">
                    <c:v>ROW</c:v>
                  </c:pt>
                  <c:pt idx="3933">
                    <c:v>OEC</c:v>
                  </c:pt>
                  <c:pt idx="3934">
                    <c:v>BRZ</c:v>
                  </c:pt>
                  <c:pt idx="3935">
                    <c:v>RSA</c:v>
                  </c:pt>
                  <c:pt idx="3936">
                    <c:v>RUS</c:v>
                  </c:pt>
                  <c:pt idx="3937">
                    <c:v>FRA</c:v>
                  </c:pt>
                  <c:pt idx="3938">
                    <c:v>EUS</c:v>
                  </c:pt>
                  <c:pt idx="3939">
                    <c:v>USA</c:v>
                  </c:pt>
                  <c:pt idx="3940">
                    <c:v>IND</c:v>
                  </c:pt>
                  <c:pt idx="3941">
                    <c:v>CHI</c:v>
                  </c:pt>
                  <c:pt idx="3942">
                    <c:v>ROW</c:v>
                  </c:pt>
                  <c:pt idx="3943">
                    <c:v>OEC</c:v>
                  </c:pt>
                  <c:pt idx="3944">
                    <c:v>BRZ</c:v>
                  </c:pt>
                  <c:pt idx="3945">
                    <c:v>RSA</c:v>
                  </c:pt>
                  <c:pt idx="3946">
                    <c:v>FRA</c:v>
                  </c:pt>
                  <c:pt idx="3947">
                    <c:v>EUS</c:v>
                  </c:pt>
                  <c:pt idx="3948">
                    <c:v>USA</c:v>
                  </c:pt>
                  <c:pt idx="3949">
                    <c:v>IND</c:v>
                  </c:pt>
                  <c:pt idx="3950">
                    <c:v>CHI</c:v>
                  </c:pt>
                  <c:pt idx="3951">
                    <c:v>ROW</c:v>
                  </c:pt>
                  <c:pt idx="3952">
                    <c:v>OEC</c:v>
                  </c:pt>
                  <c:pt idx="3953">
                    <c:v>BRZ</c:v>
                  </c:pt>
                  <c:pt idx="3954">
                    <c:v>RSA</c:v>
                  </c:pt>
                  <c:pt idx="3955">
                    <c:v>RUS</c:v>
                  </c:pt>
                  <c:pt idx="3956">
                    <c:v>FRA</c:v>
                  </c:pt>
                  <c:pt idx="3957">
                    <c:v>EUS</c:v>
                  </c:pt>
                  <c:pt idx="3958">
                    <c:v>USA</c:v>
                  </c:pt>
                  <c:pt idx="3959">
                    <c:v>IND</c:v>
                  </c:pt>
                  <c:pt idx="3960">
                    <c:v>CHI</c:v>
                  </c:pt>
                  <c:pt idx="3961">
                    <c:v>ROW</c:v>
                  </c:pt>
                  <c:pt idx="3962">
                    <c:v>OEC</c:v>
                  </c:pt>
                  <c:pt idx="3963">
                    <c:v>BRZ</c:v>
                  </c:pt>
                  <c:pt idx="3964">
                    <c:v>RSA</c:v>
                  </c:pt>
                  <c:pt idx="3965">
                    <c:v>RUS</c:v>
                  </c:pt>
                  <c:pt idx="3966">
                    <c:v>FRA</c:v>
                  </c:pt>
                  <c:pt idx="3967">
                    <c:v>EUS</c:v>
                  </c:pt>
                  <c:pt idx="3968">
                    <c:v>USA</c:v>
                  </c:pt>
                  <c:pt idx="3969">
                    <c:v>IND</c:v>
                  </c:pt>
                  <c:pt idx="3970">
                    <c:v>CHI</c:v>
                  </c:pt>
                  <c:pt idx="3971">
                    <c:v>ROW</c:v>
                  </c:pt>
                  <c:pt idx="3972">
                    <c:v>OEC</c:v>
                  </c:pt>
                  <c:pt idx="3973">
                    <c:v>BRZ</c:v>
                  </c:pt>
                  <c:pt idx="3974">
                    <c:v>RSA</c:v>
                  </c:pt>
                  <c:pt idx="3975">
                    <c:v>RUS</c:v>
                  </c:pt>
                  <c:pt idx="3976">
                    <c:v>FRA</c:v>
                  </c:pt>
                  <c:pt idx="3977">
                    <c:v>EUS</c:v>
                  </c:pt>
                  <c:pt idx="3978">
                    <c:v>USA</c:v>
                  </c:pt>
                  <c:pt idx="3979">
                    <c:v>IND</c:v>
                  </c:pt>
                  <c:pt idx="3980">
                    <c:v>CHI</c:v>
                  </c:pt>
                  <c:pt idx="3981">
                    <c:v>ROW</c:v>
                  </c:pt>
                  <c:pt idx="3982">
                    <c:v>OEC</c:v>
                  </c:pt>
                  <c:pt idx="3983">
                    <c:v>BRZ</c:v>
                  </c:pt>
                  <c:pt idx="3984">
                    <c:v>RSA</c:v>
                  </c:pt>
                  <c:pt idx="3985">
                    <c:v>RUS</c:v>
                  </c:pt>
                  <c:pt idx="3986">
                    <c:v>FRA</c:v>
                  </c:pt>
                  <c:pt idx="3987">
                    <c:v>EUS</c:v>
                  </c:pt>
                  <c:pt idx="3988">
                    <c:v>USA</c:v>
                  </c:pt>
                  <c:pt idx="3989">
                    <c:v>IND</c:v>
                  </c:pt>
                  <c:pt idx="3990">
                    <c:v>CHI</c:v>
                  </c:pt>
                  <c:pt idx="3991">
                    <c:v>ROW</c:v>
                  </c:pt>
                  <c:pt idx="3992">
                    <c:v>OEC</c:v>
                  </c:pt>
                  <c:pt idx="3993">
                    <c:v>BRZ</c:v>
                  </c:pt>
                  <c:pt idx="3994">
                    <c:v>RSA</c:v>
                  </c:pt>
                  <c:pt idx="3995">
                    <c:v>RUS</c:v>
                  </c:pt>
                  <c:pt idx="3996">
                    <c:v>FRA</c:v>
                  </c:pt>
                  <c:pt idx="3997">
                    <c:v>EUS</c:v>
                  </c:pt>
                  <c:pt idx="3998">
                    <c:v>USA</c:v>
                  </c:pt>
                  <c:pt idx="3999">
                    <c:v>IND</c:v>
                  </c:pt>
                  <c:pt idx="4000">
                    <c:v>CHI</c:v>
                  </c:pt>
                  <c:pt idx="4001">
                    <c:v>ROW</c:v>
                  </c:pt>
                  <c:pt idx="4002">
                    <c:v>OEC</c:v>
                  </c:pt>
                  <c:pt idx="4003">
                    <c:v>BRZ</c:v>
                  </c:pt>
                  <c:pt idx="4004">
                    <c:v>RSA</c:v>
                  </c:pt>
                  <c:pt idx="4005">
                    <c:v>RUS</c:v>
                  </c:pt>
                  <c:pt idx="4006">
                    <c:v>FRA</c:v>
                  </c:pt>
                  <c:pt idx="4007">
                    <c:v>EUS</c:v>
                  </c:pt>
                  <c:pt idx="4008">
                    <c:v>USA</c:v>
                  </c:pt>
                  <c:pt idx="4009">
                    <c:v>IND</c:v>
                  </c:pt>
                  <c:pt idx="4010">
                    <c:v>CHI</c:v>
                  </c:pt>
                  <c:pt idx="4011">
                    <c:v>ROW</c:v>
                  </c:pt>
                  <c:pt idx="4012">
                    <c:v>OEC</c:v>
                  </c:pt>
                  <c:pt idx="4013">
                    <c:v>BRZ</c:v>
                  </c:pt>
                  <c:pt idx="4014">
                    <c:v>RSA</c:v>
                  </c:pt>
                  <c:pt idx="4015">
                    <c:v>RUS</c:v>
                  </c:pt>
                  <c:pt idx="4016">
                    <c:v>FRA</c:v>
                  </c:pt>
                  <c:pt idx="4017">
                    <c:v>EUS</c:v>
                  </c:pt>
                  <c:pt idx="4018">
                    <c:v>USA</c:v>
                  </c:pt>
                  <c:pt idx="4019">
                    <c:v>IND</c:v>
                  </c:pt>
                  <c:pt idx="4020">
                    <c:v>CHI</c:v>
                  </c:pt>
                  <c:pt idx="4021">
                    <c:v>ROW</c:v>
                  </c:pt>
                  <c:pt idx="4022">
                    <c:v>OEC</c:v>
                  </c:pt>
                  <c:pt idx="4023">
                    <c:v>BRZ</c:v>
                  </c:pt>
                  <c:pt idx="4024">
                    <c:v>RSA</c:v>
                  </c:pt>
                  <c:pt idx="4025">
                    <c:v>RUS</c:v>
                  </c:pt>
                  <c:pt idx="4026">
                    <c:v>FRA</c:v>
                  </c:pt>
                  <c:pt idx="4027">
                    <c:v>EUS</c:v>
                  </c:pt>
                  <c:pt idx="4028">
                    <c:v>USA</c:v>
                  </c:pt>
                  <c:pt idx="4029">
                    <c:v>IND</c:v>
                  </c:pt>
                  <c:pt idx="4030">
                    <c:v>CHI</c:v>
                  </c:pt>
                  <c:pt idx="4031">
                    <c:v>ROW</c:v>
                  </c:pt>
                  <c:pt idx="4032">
                    <c:v>OEC</c:v>
                  </c:pt>
                  <c:pt idx="4033">
                    <c:v>BRZ</c:v>
                  </c:pt>
                  <c:pt idx="4034">
                    <c:v>RSA</c:v>
                  </c:pt>
                  <c:pt idx="4035">
                    <c:v>RUS</c:v>
                  </c:pt>
                  <c:pt idx="4036">
                    <c:v>FRA</c:v>
                  </c:pt>
                  <c:pt idx="4037">
                    <c:v>EUS</c:v>
                  </c:pt>
                  <c:pt idx="4038">
                    <c:v>USA</c:v>
                  </c:pt>
                  <c:pt idx="4039">
                    <c:v>IND</c:v>
                  </c:pt>
                  <c:pt idx="4040">
                    <c:v>CHI</c:v>
                  </c:pt>
                  <c:pt idx="4041">
                    <c:v>ROW</c:v>
                  </c:pt>
                  <c:pt idx="4042">
                    <c:v>OEC</c:v>
                  </c:pt>
                  <c:pt idx="4043">
                    <c:v>BRZ</c:v>
                  </c:pt>
                  <c:pt idx="4044">
                    <c:v>RSA</c:v>
                  </c:pt>
                  <c:pt idx="4045">
                    <c:v>RUS</c:v>
                  </c:pt>
                  <c:pt idx="4046">
                    <c:v>FRA</c:v>
                  </c:pt>
                  <c:pt idx="4047">
                    <c:v>EUS</c:v>
                  </c:pt>
                  <c:pt idx="4048">
                    <c:v>USA</c:v>
                  </c:pt>
                  <c:pt idx="4049">
                    <c:v>IND</c:v>
                  </c:pt>
                  <c:pt idx="4050">
                    <c:v>CHI</c:v>
                  </c:pt>
                  <c:pt idx="4051">
                    <c:v>ROW</c:v>
                  </c:pt>
                  <c:pt idx="4052">
                    <c:v>OEC</c:v>
                  </c:pt>
                  <c:pt idx="4053">
                    <c:v>BRZ</c:v>
                  </c:pt>
                  <c:pt idx="4054">
                    <c:v>RSA</c:v>
                  </c:pt>
                  <c:pt idx="4055">
                    <c:v>RUS</c:v>
                  </c:pt>
                  <c:pt idx="4056">
                    <c:v>FRA</c:v>
                  </c:pt>
                  <c:pt idx="4057">
                    <c:v>EUS</c:v>
                  </c:pt>
                  <c:pt idx="4058">
                    <c:v>USA</c:v>
                  </c:pt>
                  <c:pt idx="4059">
                    <c:v>IND</c:v>
                  </c:pt>
                  <c:pt idx="4060">
                    <c:v>CHI</c:v>
                  </c:pt>
                  <c:pt idx="4061">
                    <c:v>ROW</c:v>
                  </c:pt>
                  <c:pt idx="4062">
                    <c:v>OEC</c:v>
                  </c:pt>
                  <c:pt idx="4063">
                    <c:v>BRZ</c:v>
                  </c:pt>
                  <c:pt idx="4064">
                    <c:v>RSA</c:v>
                  </c:pt>
                  <c:pt idx="4065">
                    <c:v>RUS</c:v>
                  </c:pt>
                  <c:pt idx="4066">
                    <c:v>FRA</c:v>
                  </c:pt>
                  <c:pt idx="4067">
                    <c:v>EUS</c:v>
                  </c:pt>
                  <c:pt idx="4068">
                    <c:v>USA</c:v>
                  </c:pt>
                  <c:pt idx="4069">
                    <c:v>IND</c:v>
                  </c:pt>
                  <c:pt idx="4070">
                    <c:v>CHI</c:v>
                  </c:pt>
                  <c:pt idx="4071">
                    <c:v>ROW</c:v>
                  </c:pt>
                  <c:pt idx="4072">
                    <c:v>OEC</c:v>
                  </c:pt>
                  <c:pt idx="4073">
                    <c:v>BRZ</c:v>
                  </c:pt>
                  <c:pt idx="4074">
                    <c:v>RSA</c:v>
                  </c:pt>
                  <c:pt idx="4075">
                    <c:v>RUS</c:v>
                  </c:pt>
                  <c:pt idx="4076">
                    <c:v>FRA</c:v>
                  </c:pt>
                  <c:pt idx="4077">
                    <c:v>EUS</c:v>
                  </c:pt>
                  <c:pt idx="4078">
                    <c:v>USA</c:v>
                  </c:pt>
                  <c:pt idx="4079">
                    <c:v>IND</c:v>
                  </c:pt>
                  <c:pt idx="4080">
                    <c:v>CHI</c:v>
                  </c:pt>
                  <c:pt idx="4081">
                    <c:v>ROW</c:v>
                  </c:pt>
                  <c:pt idx="4082">
                    <c:v>OEC</c:v>
                  </c:pt>
                  <c:pt idx="4083">
                    <c:v>BRZ</c:v>
                  </c:pt>
                  <c:pt idx="4084">
                    <c:v>RSA</c:v>
                  </c:pt>
                  <c:pt idx="4085">
                    <c:v>RUS</c:v>
                  </c:pt>
                  <c:pt idx="4086">
                    <c:v>FRA</c:v>
                  </c:pt>
                  <c:pt idx="4087">
                    <c:v>EUS</c:v>
                  </c:pt>
                  <c:pt idx="4088">
                    <c:v>USA</c:v>
                  </c:pt>
                  <c:pt idx="4089">
                    <c:v>IND</c:v>
                  </c:pt>
                  <c:pt idx="4090">
                    <c:v>CHI</c:v>
                  </c:pt>
                  <c:pt idx="4091">
                    <c:v>ROW</c:v>
                  </c:pt>
                  <c:pt idx="4092">
                    <c:v>OEC</c:v>
                  </c:pt>
                  <c:pt idx="4093">
                    <c:v>BRZ</c:v>
                  </c:pt>
                  <c:pt idx="4094">
                    <c:v>RSA</c:v>
                  </c:pt>
                  <c:pt idx="4095">
                    <c:v>RUS</c:v>
                  </c:pt>
                  <c:pt idx="4096">
                    <c:v>FRA</c:v>
                  </c:pt>
                  <c:pt idx="4097">
                    <c:v>EUN</c:v>
                  </c:pt>
                  <c:pt idx="4098">
                    <c:v>USA</c:v>
                  </c:pt>
                  <c:pt idx="4099">
                    <c:v>IND</c:v>
                  </c:pt>
                  <c:pt idx="4100">
                    <c:v>CHI</c:v>
                  </c:pt>
                  <c:pt idx="4101">
                    <c:v>ROW</c:v>
                  </c:pt>
                  <c:pt idx="4102">
                    <c:v>OEC</c:v>
                  </c:pt>
                  <c:pt idx="4103">
                    <c:v>BRZ</c:v>
                  </c:pt>
                  <c:pt idx="4104">
                    <c:v>RUS</c:v>
                  </c:pt>
                  <c:pt idx="4105">
                    <c:v>FRA</c:v>
                  </c:pt>
                  <c:pt idx="4106">
                    <c:v>EUN</c:v>
                  </c:pt>
                  <c:pt idx="4107">
                    <c:v>USA</c:v>
                  </c:pt>
                  <c:pt idx="4108">
                    <c:v>IND</c:v>
                  </c:pt>
                  <c:pt idx="4109">
                    <c:v>CHI</c:v>
                  </c:pt>
                  <c:pt idx="4110">
                    <c:v>ROW</c:v>
                  </c:pt>
                  <c:pt idx="4111">
                    <c:v>OEC</c:v>
                  </c:pt>
                  <c:pt idx="4112">
                    <c:v>BRZ</c:v>
                  </c:pt>
                  <c:pt idx="4113">
                    <c:v>RSA</c:v>
                  </c:pt>
                  <c:pt idx="4114">
                    <c:v>RUS</c:v>
                  </c:pt>
                  <c:pt idx="4115">
                    <c:v>FRA</c:v>
                  </c:pt>
                  <c:pt idx="4116">
                    <c:v>EUN</c:v>
                  </c:pt>
                  <c:pt idx="4117">
                    <c:v>USA</c:v>
                  </c:pt>
                  <c:pt idx="4118">
                    <c:v>IND</c:v>
                  </c:pt>
                  <c:pt idx="4119">
                    <c:v>CHI</c:v>
                  </c:pt>
                  <c:pt idx="4120">
                    <c:v>ROW</c:v>
                  </c:pt>
                  <c:pt idx="4121">
                    <c:v>OEC</c:v>
                  </c:pt>
                  <c:pt idx="4122">
                    <c:v>BRZ</c:v>
                  </c:pt>
                  <c:pt idx="4123">
                    <c:v>RSA</c:v>
                  </c:pt>
                  <c:pt idx="4124">
                    <c:v>RUS</c:v>
                  </c:pt>
                  <c:pt idx="4125">
                    <c:v>FRA</c:v>
                  </c:pt>
                  <c:pt idx="4126">
                    <c:v>EUN</c:v>
                  </c:pt>
                  <c:pt idx="4127">
                    <c:v>IND</c:v>
                  </c:pt>
                  <c:pt idx="4128">
                    <c:v>CHI</c:v>
                  </c:pt>
                  <c:pt idx="4129">
                    <c:v>ROW</c:v>
                  </c:pt>
                  <c:pt idx="4130">
                    <c:v>OEC</c:v>
                  </c:pt>
                  <c:pt idx="4131">
                    <c:v>BRZ</c:v>
                  </c:pt>
                  <c:pt idx="4132">
                    <c:v>RSA</c:v>
                  </c:pt>
                  <c:pt idx="4133">
                    <c:v>RUS</c:v>
                  </c:pt>
                  <c:pt idx="4134">
                    <c:v>FRA</c:v>
                  </c:pt>
                  <c:pt idx="4135">
                    <c:v>EUN</c:v>
                  </c:pt>
                  <c:pt idx="4136">
                    <c:v>USA</c:v>
                  </c:pt>
                  <c:pt idx="4137">
                    <c:v>IND</c:v>
                  </c:pt>
                  <c:pt idx="4138">
                    <c:v>CHI</c:v>
                  </c:pt>
                  <c:pt idx="4139">
                    <c:v>ROW</c:v>
                  </c:pt>
                  <c:pt idx="4140">
                    <c:v>OEC</c:v>
                  </c:pt>
                  <c:pt idx="4141">
                    <c:v>BRZ</c:v>
                  </c:pt>
                  <c:pt idx="4142">
                    <c:v>RSA</c:v>
                  </c:pt>
                  <c:pt idx="4143">
                    <c:v>RUS</c:v>
                  </c:pt>
                  <c:pt idx="4144">
                    <c:v>FRA</c:v>
                  </c:pt>
                  <c:pt idx="4145">
                    <c:v>EUN</c:v>
                  </c:pt>
                  <c:pt idx="4146">
                    <c:v>USA</c:v>
                  </c:pt>
                  <c:pt idx="4147">
                    <c:v>IND</c:v>
                  </c:pt>
                  <c:pt idx="4148">
                    <c:v>CHI</c:v>
                  </c:pt>
                  <c:pt idx="4149">
                    <c:v>ROW</c:v>
                  </c:pt>
                  <c:pt idx="4150">
                    <c:v>OEC</c:v>
                  </c:pt>
                  <c:pt idx="4151">
                    <c:v>BRZ</c:v>
                  </c:pt>
                  <c:pt idx="4152">
                    <c:v>RSA</c:v>
                  </c:pt>
                  <c:pt idx="4153">
                    <c:v>RUS</c:v>
                  </c:pt>
                  <c:pt idx="4154">
                    <c:v>FRA</c:v>
                  </c:pt>
                  <c:pt idx="4155">
                    <c:v>EUN</c:v>
                  </c:pt>
                  <c:pt idx="4156">
                    <c:v>USA</c:v>
                  </c:pt>
                  <c:pt idx="4157">
                    <c:v>IND</c:v>
                  </c:pt>
                  <c:pt idx="4158">
                    <c:v>CHI</c:v>
                  </c:pt>
                  <c:pt idx="4159">
                    <c:v>ROW</c:v>
                  </c:pt>
                  <c:pt idx="4160">
                    <c:v>OEC</c:v>
                  </c:pt>
                  <c:pt idx="4161">
                    <c:v>BRZ</c:v>
                  </c:pt>
                  <c:pt idx="4162">
                    <c:v>RSA</c:v>
                  </c:pt>
                  <c:pt idx="4163">
                    <c:v>RUS</c:v>
                  </c:pt>
                  <c:pt idx="4164">
                    <c:v>FRA</c:v>
                  </c:pt>
                  <c:pt idx="4165">
                    <c:v>EUN</c:v>
                  </c:pt>
                  <c:pt idx="4166">
                    <c:v>USA</c:v>
                  </c:pt>
                  <c:pt idx="4167">
                    <c:v>IND</c:v>
                  </c:pt>
                  <c:pt idx="4168">
                    <c:v>CHI</c:v>
                  </c:pt>
                  <c:pt idx="4169">
                    <c:v>ROW</c:v>
                  </c:pt>
                  <c:pt idx="4170">
                    <c:v>OEC</c:v>
                  </c:pt>
                  <c:pt idx="4171">
                    <c:v>BRZ</c:v>
                  </c:pt>
                  <c:pt idx="4172">
                    <c:v>RSA</c:v>
                  </c:pt>
                  <c:pt idx="4173">
                    <c:v>RUS</c:v>
                  </c:pt>
                  <c:pt idx="4174">
                    <c:v>FRA</c:v>
                  </c:pt>
                  <c:pt idx="4175">
                    <c:v>EUN</c:v>
                  </c:pt>
                  <c:pt idx="4176">
                    <c:v>USA</c:v>
                  </c:pt>
                  <c:pt idx="4177">
                    <c:v>IND</c:v>
                  </c:pt>
                  <c:pt idx="4178">
                    <c:v>CHI</c:v>
                  </c:pt>
                  <c:pt idx="4179">
                    <c:v>ROW</c:v>
                  </c:pt>
                  <c:pt idx="4180">
                    <c:v>OEC</c:v>
                  </c:pt>
                  <c:pt idx="4181">
                    <c:v>BRZ</c:v>
                  </c:pt>
                  <c:pt idx="4182">
                    <c:v>RSA</c:v>
                  </c:pt>
                  <c:pt idx="4183">
                    <c:v>RUS</c:v>
                  </c:pt>
                  <c:pt idx="4184">
                    <c:v>FRA</c:v>
                  </c:pt>
                  <c:pt idx="4185">
                    <c:v>EUN</c:v>
                  </c:pt>
                  <c:pt idx="4186">
                    <c:v>USA</c:v>
                  </c:pt>
                  <c:pt idx="4187">
                    <c:v>IND</c:v>
                  </c:pt>
                  <c:pt idx="4188">
                    <c:v>CHI</c:v>
                  </c:pt>
                  <c:pt idx="4189">
                    <c:v>ROW</c:v>
                  </c:pt>
                  <c:pt idx="4190">
                    <c:v>OEC</c:v>
                  </c:pt>
                  <c:pt idx="4191">
                    <c:v>BRZ</c:v>
                  </c:pt>
                  <c:pt idx="4192">
                    <c:v>RSA</c:v>
                  </c:pt>
                  <c:pt idx="4193">
                    <c:v>RUS</c:v>
                  </c:pt>
                  <c:pt idx="4194">
                    <c:v>FRA</c:v>
                  </c:pt>
                  <c:pt idx="4195">
                    <c:v>EUN</c:v>
                  </c:pt>
                  <c:pt idx="4196">
                    <c:v>USA</c:v>
                  </c:pt>
                  <c:pt idx="4197">
                    <c:v>IND</c:v>
                  </c:pt>
                  <c:pt idx="4198">
                    <c:v>CHI</c:v>
                  </c:pt>
                  <c:pt idx="4199">
                    <c:v>ROW</c:v>
                  </c:pt>
                  <c:pt idx="4200">
                    <c:v>OEC</c:v>
                  </c:pt>
                  <c:pt idx="4201">
                    <c:v>BRZ</c:v>
                  </c:pt>
                  <c:pt idx="4202">
                    <c:v>RSA</c:v>
                  </c:pt>
                  <c:pt idx="4203">
                    <c:v>RUS</c:v>
                  </c:pt>
                  <c:pt idx="4204">
                    <c:v>FRA</c:v>
                  </c:pt>
                  <c:pt idx="4205">
                    <c:v>EUN</c:v>
                  </c:pt>
                  <c:pt idx="4206">
                    <c:v>USA</c:v>
                  </c:pt>
                  <c:pt idx="4207">
                    <c:v>IND</c:v>
                  </c:pt>
                  <c:pt idx="4208">
                    <c:v>CHI</c:v>
                  </c:pt>
                  <c:pt idx="4209">
                    <c:v>ROW</c:v>
                  </c:pt>
                  <c:pt idx="4210">
                    <c:v>OEC</c:v>
                  </c:pt>
                  <c:pt idx="4211">
                    <c:v>BRZ</c:v>
                  </c:pt>
                  <c:pt idx="4212">
                    <c:v>RSA</c:v>
                  </c:pt>
                  <c:pt idx="4213">
                    <c:v>RUS</c:v>
                  </c:pt>
                  <c:pt idx="4214">
                    <c:v>FRA</c:v>
                  </c:pt>
                  <c:pt idx="4215">
                    <c:v>EUN</c:v>
                  </c:pt>
                  <c:pt idx="4216">
                    <c:v>USA</c:v>
                  </c:pt>
                  <c:pt idx="4217">
                    <c:v>IND</c:v>
                  </c:pt>
                  <c:pt idx="4218">
                    <c:v>CHI</c:v>
                  </c:pt>
                  <c:pt idx="4219">
                    <c:v>ROW</c:v>
                  </c:pt>
                  <c:pt idx="4220">
                    <c:v>OEC</c:v>
                  </c:pt>
                  <c:pt idx="4221">
                    <c:v>BRZ</c:v>
                  </c:pt>
                  <c:pt idx="4222">
                    <c:v>RSA</c:v>
                  </c:pt>
                  <c:pt idx="4223">
                    <c:v>RUS</c:v>
                  </c:pt>
                  <c:pt idx="4224">
                    <c:v>FRA</c:v>
                  </c:pt>
                  <c:pt idx="4225">
                    <c:v>EUN</c:v>
                  </c:pt>
                  <c:pt idx="4226">
                    <c:v>USA</c:v>
                  </c:pt>
                  <c:pt idx="4227">
                    <c:v>IND</c:v>
                  </c:pt>
                  <c:pt idx="4228">
                    <c:v>CHI</c:v>
                  </c:pt>
                  <c:pt idx="4229">
                    <c:v>ROW</c:v>
                  </c:pt>
                  <c:pt idx="4230">
                    <c:v>OEC</c:v>
                  </c:pt>
                  <c:pt idx="4231">
                    <c:v>BRZ</c:v>
                  </c:pt>
                  <c:pt idx="4232">
                    <c:v>RSA</c:v>
                  </c:pt>
                  <c:pt idx="4233">
                    <c:v>RUS</c:v>
                  </c:pt>
                  <c:pt idx="4234">
                    <c:v>FRA</c:v>
                  </c:pt>
                  <c:pt idx="4235">
                    <c:v>EUN</c:v>
                  </c:pt>
                  <c:pt idx="4236">
                    <c:v>USA</c:v>
                  </c:pt>
                  <c:pt idx="4237">
                    <c:v>IND</c:v>
                  </c:pt>
                  <c:pt idx="4238">
                    <c:v>CHI</c:v>
                  </c:pt>
                  <c:pt idx="4239">
                    <c:v>ROW</c:v>
                  </c:pt>
                  <c:pt idx="4240">
                    <c:v>OEC</c:v>
                  </c:pt>
                  <c:pt idx="4241">
                    <c:v>BRZ</c:v>
                  </c:pt>
                  <c:pt idx="4242">
                    <c:v>RSA</c:v>
                  </c:pt>
                  <c:pt idx="4243">
                    <c:v>RUS</c:v>
                  </c:pt>
                  <c:pt idx="4244">
                    <c:v>FRA</c:v>
                  </c:pt>
                  <c:pt idx="4245">
                    <c:v>EUN</c:v>
                  </c:pt>
                  <c:pt idx="4246">
                    <c:v>USA</c:v>
                  </c:pt>
                  <c:pt idx="4247">
                    <c:v>IND</c:v>
                  </c:pt>
                  <c:pt idx="4248">
                    <c:v>CHI</c:v>
                  </c:pt>
                  <c:pt idx="4249">
                    <c:v>ROW</c:v>
                  </c:pt>
                  <c:pt idx="4250">
                    <c:v>OEC</c:v>
                  </c:pt>
                  <c:pt idx="4251">
                    <c:v>BRZ</c:v>
                  </c:pt>
                  <c:pt idx="4252">
                    <c:v>RSA</c:v>
                  </c:pt>
                  <c:pt idx="4253">
                    <c:v>RUS</c:v>
                  </c:pt>
                  <c:pt idx="4254">
                    <c:v>FRA</c:v>
                  </c:pt>
                  <c:pt idx="4255">
                    <c:v>EUN</c:v>
                  </c:pt>
                  <c:pt idx="4256">
                    <c:v>USA</c:v>
                  </c:pt>
                  <c:pt idx="4257">
                    <c:v>IND</c:v>
                  </c:pt>
                  <c:pt idx="4258">
                    <c:v>CHI</c:v>
                  </c:pt>
                  <c:pt idx="4259">
                    <c:v>ROW</c:v>
                  </c:pt>
                  <c:pt idx="4260">
                    <c:v>OEC</c:v>
                  </c:pt>
                  <c:pt idx="4261">
                    <c:v>BRZ</c:v>
                  </c:pt>
                  <c:pt idx="4262">
                    <c:v>RSA</c:v>
                  </c:pt>
                  <c:pt idx="4263">
                    <c:v>RUS</c:v>
                  </c:pt>
                  <c:pt idx="4264">
                    <c:v>FRA</c:v>
                  </c:pt>
                  <c:pt idx="4265">
                    <c:v>EUN</c:v>
                  </c:pt>
                  <c:pt idx="4266">
                    <c:v>USA</c:v>
                  </c:pt>
                  <c:pt idx="4267">
                    <c:v>IND</c:v>
                  </c:pt>
                  <c:pt idx="4268">
                    <c:v>CHI</c:v>
                  </c:pt>
                  <c:pt idx="4269">
                    <c:v>ROW</c:v>
                  </c:pt>
                  <c:pt idx="4270">
                    <c:v>OEC</c:v>
                  </c:pt>
                  <c:pt idx="4271">
                    <c:v>BRZ</c:v>
                  </c:pt>
                  <c:pt idx="4272">
                    <c:v>RSA</c:v>
                  </c:pt>
                  <c:pt idx="4273">
                    <c:v>RUS</c:v>
                  </c:pt>
                  <c:pt idx="4274">
                    <c:v>FRA</c:v>
                  </c:pt>
                  <c:pt idx="4275">
                    <c:v>EUN</c:v>
                  </c:pt>
                  <c:pt idx="4276">
                    <c:v>EUS</c:v>
                  </c:pt>
                  <c:pt idx="4277">
                    <c:v>USA</c:v>
                  </c:pt>
                  <c:pt idx="4278">
                    <c:v>IND</c:v>
                  </c:pt>
                  <c:pt idx="4279">
                    <c:v>CHI</c:v>
                  </c:pt>
                  <c:pt idx="4280">
                    <c:v>ROW</c:v>
                  </c:pt>
                  <c:pt idx="4281">
                    <c:v>OEC</c:v>
                  </c:pt>
                  <c:pt idx="4282">
                    <c:v>BRZ</c:v>
                  </c:pt>
                  <c:pt idx="4283">
                    <c:v>RUS</c:v>
                  </c:pt>
                  <c:pt idx="4284">
                    <c:v>FRA</c:v>
                  </c:pt>
                  <c:pt idx="4285">
                    <c:v>EUN</c:v>
                  </c:pt>
                  <c:pt idx="4286">
                    <c:v>EUS</c:v>
                  </c:pt>
                  <c:pt idx="4287">
                    <c:v>USA</c:v>
                  </c:pt>
                  <c:pt idx="4288">
                    <c:v>IND</c:v>
                  </c:pt>
                  <c:pt idx="4289">
                    <c:v>CHI</c:v>
                  </c:pt>
                  <c:pt idx="4290">
                    <c:v>ROW</c:v>
                  </c:pt>
                  <c:pt idx="4291">
                    <c:v>OEC</c:v>
                  </c:pt>
                  <c:pt idx="4292">
                    <c:v>BRZ</c:v>
                  </c:pt>
                  <c:pt idx="4293">
                    <c:v>RSA</c:v>
                  </c:pt>
                  <c:pt idx="4294">
                    <c:v>RUS</c:v>
                  </c:pt>
                  <c:pt idx="4295">
                    <c:v>FRA</c:v>
                  </c:pt>
                  <c:pt idx="4296">
                    <c:v>EUN</c:v>
                  </c:pt>
                  <c:pt idx="4297">
                    <c:v>EUS</c:v>
                  </c:pt>
                  <c:pt idx="4298">
                    <c:v>USA</c:v>
                  </c:pt>
                  <c:pt idx="4299">
                    <c:v>IND</c:v>
                  </c:pt>
                  <c:pt idx="4300">
                    <c:v>CHI</c:v>
                  </c:pt>
                  <c:pt idx="4301">
                    <c:v>ROW</c:v>
                  </c:pt>
                  <c:pt idx="4302">
                    <c:v>OEC</c:v>
                  </c:pt>
                  <c:pt idx="4303">
                    <c:v>BRZ</c:v>
                  </c:pt>
                  <c:pt idx="4304">
                    <c:v>RSA</c:v>
                  </c:pt>
                  <c:pt idx="4305">
                    <c:v>RUS</c:v>
                  </c:pt>
                  <c:pt idx="4306">
                    <c:v>FRA</c:v>
                  </c:pt>
                  <c:pt idx="4307">
                    <c:v>EUN</c:v>
                  </c:pt>
                  <c:pt idx="4308">
                    <c:v>EUS</c:v>
                  </c:pt>
                  <c:pt idx="4309">
                    <c:v>IND</c:v>
                  </c:pt>
                  <c:pt idx="4310">
                    <c:v>CHI</c:v>
                  </c:pt>
                  <c:pt idx="4311">
                    <c:v>ROW</c:v>
                  </c:pt>
                  <c:pt idx="4312">
                    <c:v>OEC</c:v>
                  </c:pt>
                  <c:pt idx="4313">
                    <c:v>BRZ</c:v>
                  </c:pt>
                  <c:pt idx="4314">
                    <c:v>RSA</c:v>
                  </c:pt>
                  <c:pt idx="4315">
                    <c:v>FRA</c:v>
                  </c:pt>
                  <c:pt idx="4316">
                    <c:v>EUN</c:v>
                  </c:pt>
                  <c:pt idx="4317">
                    <c:v>EUS</c:v>
                  </c:pt>
                  <c:pt idx="4318">
                    <c:v>USA</c:v>
                  </c:pt>
                  <c:pt idx="4319">
                    <c:v>IND</c:v>
                  </c:pt>
                  <c:pt idx="4320">
                    <c:v>CHI</c:v>
                  </c:pt>
                  <c:pt idx="4321">
                    <c:v>ROW</c:v>
                  </c:pt>
                  <c:pt idx="4322">
                    <c:v>OEC</c:v>
                  </c:pt>
                  <c:pt idx="4323">
                    <c:v>BRZ</c:v>
                  </c:pt>
                  <c:pt idx="4324">
                    <c:v>RSA</c:v>
                  </c:pt>
                  <c:pt idx="4325">
                    <c:v>RUS</c:v>
                  </c:pt>
                  <c:pt idx="4326">
                    <c:v>FRA</c:v>
                  </c:pt>
                  <c:pt idx="4327">
                    <c:v>EUN</c:v>
                  </c:pt>
                  <c:pt idx="4328">
                    <c:v>EUS</c:v>
                  </c:pt>
                  <c:pt idx="4329">
                    <c:v>USA</c:v>
                  </c:pt>
                  <c:pt idx="4330">
                    <c:v>IND</c:v>
                  </c:pt>
                  <c:pt idx="4331">
                    <c:v>CHI</c:v>
                  </c:pt>
                  <c:pt idx="4332">
                    <c:v>ROW</c:v>
                  </c:pt>
                  <c:pt idx="4333">
                    <c:v>OEC</c:v>
                  </c:pt>
                  <c:pt idx="4334">
                    <c:v>BRZ</c:v>
                  </c:pt>
                  <c:pt idx="4335">
                    <c:v>RSA</c:v>
                  </c:pt>
                  <c:pt idx="4336">
                    <c:v>RUS</c:v>
                  </c:pt>
                  <c:pt idx="4337">
                    <c:v>FRA</c:v>
                  </c:pt>
                  <c:pt idx="4338">
                    <c:v>EUN</c:v>
                  </c:pt>
                  <c:pt idx="4339">
                    <c:v>EUS</c:v>
                  </c:pt>
                  <c:pt idx="4340">
                    <c:v>USA</c:v>
                  </c:pt>
                  <c:pt idx="4341">
                    <c:v>IND</c:v>
                  </c:pt>
                  <c:pt idx="4342">
                    <c:v>CHI</c:v>
                  </c:pt>
                  <c:pt idx="4343">
                    <c:v>ROW</c:v>
                  </c:pt>
                  <c:pt idx="4344">
                    <c:v>OEC</c:v>
                  </c:pt>
                  <c:pt idx="4345">
                    <c:v>BRZ</c:v>
                  </c:pt>
                  <c:pt idx="4346">
                    <c:v>RSA</c:v>
                  </c:pt>
                  <c:pt idx="4347">
                    <c:v>RUS</c:v>
                  </c:pt>
                  <c:pt idx="4348">
                    <c:v>FRA</c:v>
                  </c:pt>
                  <c:pt idx="4349">
                    <c:v>EUN</c:v>
                  </c:pt>
                  <c:pt idx="4350">
                    <c:v>EUS</c:v>
                  </c:pt>
                  <c:pt idx="4351">
                    <c:v>USA</c:v>
                  </c:pt>
                  <c:pt idx="4352">
                    <c:v>IND</c:v>
                  </c:pt>
                  <c:pt idx="4353">
                    <c:v>CHI</c:v>
                  </c:pt>
                  <c:pt idx="4354">
                    <c:v>ROW</c:v>
                  </c:pt>
                  <c:pt idx="4355">
                    <c:v>OEC</c:v>
                  </c:pt>
                  <c:pt idx="4356">
                    <c:v>BRZ</c:v>
                  </c:pt>
                  <c:pt idx="4357">
                    <c:v>RSA</c:v>
                  </c:pt>
                  <c:pt idx="4358">
                    <c:v>RUS</c:v>
                  </c:pt>
                  <c:pt idx="4359">
                    <c:v>FRA</c:v>
                  </c:pt>
                  <c:pt idx="4360">
                    <c:v>EUN</c:v>
                  </c:pt>
                  <c:pt idx="4361">
                    <c:v>EUS</c:v>
                  </c:pt>
                  <c:pt idx="4362">
                    <c:v>USA</c:v>
                  </c:pt>
                  <c:pt idx="4363">
                    <c:v>IND</c:v>
                  </c:pt>
                  <c:pt idx="4364">
                    <c:v>CHI</c:v>
                  </c:pt>
                  <c:pt idx="4365">
                    <c:v>ROW</c:v>
                  </c:pt>
                  <c:pt idx="4366">
                    <c:v>OEC</c:v>
                  </c:pt>
                  <c:pt idx="4367">
                    <c:v>BRZ</c:v>
                  </c:pt>
                  <c:pt idx="4368">
                    <c:v>RSA</c:v>
                  </c:pt>
                  <c:pt idx="4369">
                    <c:v>RUS</c:v>
                  </c:pt>
                  <c:pt idx="4370">
                    <c:v>FRA</c:v>
                  </c:pt>
                  <c:pt idx="4371">
                    <c:v>EUN</c:v>
                  </c:pt>
                  <c:pt idx="4372">
                    <c:v>EUS</c:v>
                  </c:pt>
                  <c:pt idx="4373">
                    <c:v>USA</c:v>
                  </c:pt>
                  <c:pt idx="4374">
                    <c:v>IND</c:v>
                  </c:pt>
                  <c:pt idx="4375">
                    <c:v>CHI</c:v>
                  </c:pt>
                  <c:pt idx="4376">
                    <c:v>ROW</c:v>
                  </c:pt>
                  <c:pt idx="4377">
                    <c:v>OEC</c:v>
                  </c:pt>
                  <c:pt idx="4378">
                    <c:v>BRZ</c:v>
                  </c:pt>
                  <c:pt idx="4379">
                    <c:v>RSA</c:v>
                  </c:pt>
                  <c:pt idx="4380">
                    <c:v>RUS</c:v>
                  </c:pt>
                  <c:pt idx="4381">
                    <c:v>FRA</c:v>
                  </c:pt>
                  <c:pt idx="4382">
                    <c:v>EUN</c:v>
                  </c:pt>
                  <c:pt idx="4383">
                    <c:v>EUS</c:v>
                  </c:pt>
                  <c:pt idx="4384">
                    <c:v>USA</c:v>
                  </c:pt>
                  <c:pt idx="4385">
                    <c:v>IND</c:v>
                  </c:pt>
                  <c:pt idx="4386">
                    <c:v>CHI</c:v>
                  </c:pt>
                  <c:pt idx="4387">
                    <c:v>ROW</c:v>
                  </c:pt>
                  <c:pt idx="4388">
                    <c:v>OEC</c:v>
                  </c:pt>
                  <c:pt idx="4389">
                    <c:v>BRZ</c:v>
                  </c:pt>
                  <c:pt idx="4390">
                    <c:v>RSA</c:v>
                  </c:pt>
                  <c:pt idx="4391">
                    <c:v>RUS</c:v>
                  </c:pt>
                  <c:pt idx="4392">
                    <c:v>FRA</c:v>
                  </c:pt>
                  <c:pt idx="4393">
                    <c:v>EUN</c:v>
                  </c:pt>
                  <c:pt idx="4394">
                    <c:v>EUS</c:v>
                  </c:pt>
                  <c:pt idx="4395">
                    <c:v>USA</c:v>
                  </c:pt>
                  <c:pt idx="4396">
                    <c:v>IND</c:v>
                  </c:pt>
                  <c:pt idx="4397">
                    <c:v>CHI</c:v>
                  </c:pt>
                  <c:pt idx="4398">
                    <c:v>ROW</c:v>
                  </c:pt>
                  <c:pt idx="4399">
                    <c:v>OEC</c:v>
                  </c:pt>
                  <c:pt idx="4400">
                    <c:v>BRZ</c:v>
                  </c:pt>
                  <c:pt idx="4401">
                    <c:v>RSA</c:v>
                  </c:pt>
                  <c:pt idx="4402">
                    <c:v>RUS</c:v>
                  </c:pt>
                  <c:pt idx="4403">
                    <c:v>FRA</c:v>
                  </c:pt>
                  <c:pt idx="4404">
                    <c:v>EUN</c:v>
                  </c:pt>
                  <c:pt idx="4405">
                    <c:v>EUS</c:v>
                  </c:pt>
                  <c:pt idx="4406">
                    <c:v>USA</c:v>
                  </c:pt>
                  <c:pt idx="4407">
                    <c:v>IND</c:v>
                  </c:pt>
                  <c:pt idx="4408">
                    <c:v>CHI</c:v>
                  </c:pt>
                  <c:pt idx="4409">
                    <c:v>ROW</c:v>
                  </c:pt>
                  <c:pt idx="4410">
                    <c:v>OEC</c:v>
                  </c:pt>
                  <c:pt idx="4411">
                    <c:v>BRZ</c:v>
                  </c:pt>
                  <c:pt idx="4412">
                    <c:v>RSA</c:v>
                  </c:pt>
                  <c:pt idx="4413">
                    <c:v>RUS</c:v>
                  </c:pt>
                  <c:pt idx="4414">
                    <c:v>FRA</c:v>
                  </c:pt>
                  <c:pt idx="4415">
                    <c:v>EUN</c:v>
                  </c:pt>
                  <c:pt idx="4416">
                    <c:v>EUS</c:v>
                  </c:pt>
                  <c:pt idx="4417">
                    <c:v>USA</c:v>
                  </c:pt>
                  <c:pt idx="4418">
                    <c:v>IND</c:v>
                  </c:pt>
                  <c:pt idx="4419">
                    <c:v>CHI</c:v>
                  </c:pt>
                  <c:pt idx="4420">
                    <c:v>ROW</c:v>
                  </c:pt>
                  <c:pt idx="4421">
                    <c:v>OEC</c:v>
                  </c:pt>
                  <c:pt idx="4422">
                    <c:v>BRZ</c:v>
                  </c:pt>
                  <c:pt idx="4423">
                    <c:v>RSA</c:v>
                  </c:pt>
                  <c:pt idx="4424">
                    <c:v>RUS</c:v>
                  </c:pt>
                  <c:pt idx="4425">
                    <c:v>FRA</c:v>
                  </c:pt>
                  <c:pt idx="4426">
                    <c:v>EUN</c:v>
                  </c:pt>
                  <c:pt idx="4427">
                    <c:v>EUS</c:v>
                  </c:pt>
                  <c:pt idx="4428">
                    <c:v>USA</c:v>
                  </c:pt>
                  <c:pt idx="4429">
                    <c:v>IND</c:v>
                  </c:pt>
                  <c:pt idx="4430">
                    <c:v>CHI</c:v>
                  </c:pt>
                  <c:pt idx="4431">
                    <c:v>ROW</c:v>
                  </c:pt>
                  <c:pt idx="4432">
                    <c:v>OEC</c:v>
                  </c:pt>
                  <c:pt idx="4433">
                    <c:v>BRZ</c:v>
                  </c:pt>
                  <c:pt idx="4434">
                    <c:v>RSA</c:v>
                  </c:pt>
                  <c:pt idx="4435">
                    <c:v>RUS</c:v>
                  </c:pt>
                  <c:pt idx="4436">
                    <c:v>FRA</c:v>
                  </c:pt>
                  <c:pt idx="4437">
                    <c:v>EUN</c:v>
                  </c:pt>
                  <c:pt idx="4438">
                    <c:v>EUS</c:v>
                  </c:pt>
                  <c:pt idx="4439">
                    <c:v>USA</c:v>
                  </c:pt>
                  <c:pt idx="4440">
                    <c:v>IND</c:v>
                  </c:pt>
                  <c:pt idx="4441">
                    <c:v>CHI</c:v>
                  </c:pt>
                  <c:pt idx="4442">
                    <c:v>ROW</c:v>
                  </c:pt>
                  <c:pt idx="4443">
                    <c:v>OEC</c:v>
                  </c:pt>
                  <c:pt idx="4444">
                    <c:v>BRZ</c:v>
                  </c:pt>
                  <c:pt idx="4445">
                    <c:v>RSA</c:v>
                  </c:pt>
                  <c:pt idx="4446">
                    <c:v>RUS</c:v>
                  </c:pt>
                  <c:pt idx="4447">
                    <c:v>FRA</c:v>
                  </c:pt>
                  <c:pt idx="4448">
                    <c:v>EUN</c:v>
                  </c:pt>
                  <c:pt idx="4449">
                    <c:v>EUS</c:v>
                  </c:pt>
                  <c:pt idx="4450">
                    <c:v>USA</c:v>
                  </c:pt>
                  <c:pt idx="4451">
                    <c:v>IND</c:v>
                  </c:pt>
                  <c:pt idx="4452">
                    <c:v>CHI</c:v>
                  </c:pt>
                  <c:pt idx="4453">
                    <c:v>ROW</c:v>
                  </c:pt>
                  <c:pt idx="4454">
                    <c:v>OEC</c:v>
                  </c:pt>
                  <c:pt idx="4455">
                    <c:v>BRZ</c:v>
                  </c:pt>
                  <c:pt idx="4456">
                    <c:v>RSA</c:v>
                  </c:pt>
                  <c:pt idx="4457">
                    <c:v>RUS</c:v>
                  </c:pt>
                  <c:pt idx="4458">
                    <c:v>FRA</c:v>
                  </c:pt>
                  <c:pt idx="4459">
                    <c:v>EUN</c:v>
                  </c:pt>
                  <c:pt idx="4460">
                    <c:v>EUS</c:v>
                  </c:pt>
                  <c:pt idx="4461">
                    <c:v>USA</c:v>
                  </c:pt>
                  <c:pt idx="4462">
                    <c:v>IND</c:v>
                  </c:pt>
                  <c:pt idx="4463">
                    <c:v>CHI</c:v>
                  </c:pt>
                  <c:pt idx="4464">
                    <c:v>ROW</c:v>
                  </c:pt>
                  <c:pt idx="4465">
                    <c:v>OEC</c:v>
                  </c:pt>
                  <c:pt idx="4466">
                    <c:v>BRZ</c:v>
                  </c:pt>
                  <c:pt idx="4467">
                    <c:v>RSA</c:v>
                  </c:pt>
                  <c:pt idx="4468">
                    <c:v>RUS</c:v>
                  </c:pt>
                  <c:pt idx="4469">
                    <c:v>FRA</c:v>
                  </c:pt>
                  <c:pt idx="4470">
                    <c:v>EUN</c:v>
                  </c:pt>
                  <c:pt idx="4471">
                    <c:v>EUS</c:v>
                  </c:pt>
                  <c:pt idx="4472">
                    <c:v>USA</c:v>
                  </c:pt>
                  <c:pt idx="4473">
                    <c:v>IND</c:v>
                  </c:pt>
                  <c:pt idx="4474">
                    <c:v>CHI</c:v>
                  </c:pt>
                  <c:pt idx="4475">
                    <c:v>ROW</c:v>
                  </c:pt>
                  <c:pt idx="4476">
                    <c:v>OEC</c:v>
                  </c:pt>
                  <c:pt idx="4477">
                    <c:v>BRZ</c:v>
                  </c:pt>
                  <c:pt idx="4478">
                    <c:v>RSA</c:v>
                  </c:pt>
                  <c:pt idx="4479">
                    <c:v>RUS</c:v>
                  </c:pt>
                  <c:pt idx="4480">
                    <c:v>FRA</c:v>
                  </c:pt>
                  <c:pt idx="4481">
                    <c:v>EUN</c:v>
                  </c:pt>
                  <c:pt idx="4482">
                    <c:v>EUS</c:v>
                  </c:pt>
                  <c:pt idx="4483">
                    <c:v>IND</c:v>
                  </c:pt>
                  <c:pt idx="4484">
                    <c:v>CHI</c:v>
                  </c:pt>
                  <c:pt idx="4485">
                    <c:v>ROW</c:v>
                  </c:pt>
                  <c:pt idx="4486">
                    <c:v>OEC</c:v>
                  </c:pt>
                  <c:pt idx="4487">
                    <c:v>RUS</c:v>
                  </c:pt>
                  <c:pt idx="4488">
                    <c:v>FRA</c:v>
                  </c:pt>
                  <c:pt idx="4489">
                    <c:v>EUN</c:v>
                  </c:pt>
                  <c:pt idx="4490">
                    <c:v>EUS</c:v>
                  </c:pt>
                  <c:pt idx="4491">
                    <c:v>IND</c:v>
                  </c:pt>
                  <c:pt idx="4492">
                    <c:v>CHI</c:v>
                  </c:pt>
                  <c:pt idx="4493">
                    <c:v>ROW</c:v>
                  </c:pt>
                  <c:pt idx="4494">
                    <c:v>OEC</c:v>
                  </c:pt>
                  <c:pt idx="4495">
                    <c:v>BRZ</c:v>
                  </c:pt>
                  <c:pt idx="4496">
                    <c:v>RSA</c:v>
                  </c:pt>
                  <c:pt idx="4497">
                    <c:v>RUS</c:v>
                  </c:pt>
                  <c:pt idx="4498">
                    <c:v>FRA</c:v>
                  </c:pt>
                  <c:pt idx="4499">
                    <c:v>EUN</c:v>
                  </c:pt>
                  <c:pt idx="4500">
                    <c:v>EUS</c:v>
                  </c:pt>
                  <c:pt idx="4501">
                    <c:v>IND</c:v>
                  </c:pt>
                  <c:pt idx="4502">
                    <c:v>CHI</c:v>
                  </c:pt>
                  <c:pt idx="4503">
                    <c:v>ROW</c:v>
                  </c:pt>
                  <c:pt idx="4504">
                    <c:v>OEC</c:v>
                  </c:pt>
                  <c:pt idx="4505">
                    <c:v>BRZ</c:v>
                  </c:pt>
                  <c:pt idx="4506">
                    <c:v>RSA</c:v>
                  </c:pt>
                  <c:pt idx="4507">
                    <c:v>RUS</c:v>
                  </c:pt>
                  <c:pt idx="4508">
                    <c:v>FRA</c:v>
                  </c:pt>
                  <c:pt idx="4509">
                    <c:v>EUN</c:v>
                  </c:pt>
                  <c:pt idx="4510">
                    <c:v>EUS</c:v>
                  </c:pt>
                  <c:pt idx="4511">
                    <c:v>IND</c:v>
                  </c:pt>
                  <c:pt idx="4512">
                    <c:v>CHI</c:v>
                  </c:pt>
                  <c:pt idx="4513">
                    <c:v>ROW</c:v>
                  </c:pt>
                  <c:pt idx="4514">
                    <c:v>OEC</c:v>
                  </c:pt>
                  <c:pt idx="4515">
                    <c:v>BRZ</c:v>
                  </c:pt>
                  <c:pt idx="4516">
                    <c:v>RSA</c:v>
                  </c:pt>
                  <c:pt idx="4517">
                    <c:v>RUS</c:v>
                  </c:pt>
                  <c:pt idx="4518">
                    <c:v>FRA</c:v>
                  </c:pt>
                  <c:pt idx="4519">
                    <c:v>EUN</c:v>
                  </c:pt>
                  <c:pt idx="4520">
                    <c:v>EUS</c:v>
                  </c:pt>
                  <c:pt idx="4521">
                    <c:v>IND</c:v>
                  </c:pt>
                  <c:pt idx="4522">
                    <c:v>CHI</c:v>
                  </c:pt>
                  <c:pt idx="4523">
                    <c:v>ROW</c:v>
                  </c:pt>
                  <c:pt idx="4524">
                    <c:v>OEC</c:v>
                  </c:pt>
                  <c:pt idx="4525">
                    <c:v>BRZ</c:v>
                  </c:pt>
                  <c:pt idx="4526">
                    <c:v>RSA</c:v>
                  </c:pt>
                  <c:pt idx="4527">
                    <c:v>RUS</c:v>
                  </c:pt>
                  <c:pt idx="4528">
                    <c:v>FRA</c:v>
                  </c:pt>
                  <c:pt idx="4529">
                    <c:v>EUN</c:v>
                  </c:pt>
                  <c:pt idx="4530">
                    <c:v>EUS</c:v>
                  </c:pt>
                  <c:pt idx="4531">
                    <c:v>IND</c:v>
                  </c:pt>
                  <c:pt idx="4532">
                    <c:v>CHI</c:v>
                  </c:pt>
                  <c:pt idx="4533">
                    <c:v>ROW</c:v>
                  </c:pt>
                  <c:pt idx="4534">
                    <c:v>OEC</c:v>
                  </c:pt>
                  <c:pt idx="4535">
                    <c:v>BRZ</c:v>
                  </c:pt>
                  <c:pt idx="4536">
                    <c:v>RSA</c:v>
                  </c:pt>
                  <c:pt idx="4537">
                    <c:v>RUS</c:v>
                  </c:pt>
                  <c:pt idx="4538">
                    <c:v>FRA</c:v>
                  </c:pt>
                  <c:pt idx="4539">
                    <c:v>EUN</c:v>
                  </c:pt>
                  <c:pt idx="4540">
                    <c:v>EUS</c:v>
                  </c:pt>
                  <c:pt idx="4541">
                    <c:v>IND</c:v>
                  </c:pt>
                  <c:pt idx="4542">
                    <c:v>CHI</c:v>
                  </c:pt>
                  <c:pt idx="4543">
                    <c:v>ROW</c:v>
                  </c:pt>
                  <c:pt idx="4544">
                    <c:v>OEC</c:v>
                  </c:pt>
                  <c:pt idx="4545">
                    <c:v>BRZ</c:v>
                  </c:pt>
                  <c:pt idx="4546">
                    <c:v>RSA</c:v>
                  </c:pt>
                  <c:pt idx="4547">
                    <c:v>RUS</c:v>
                  </c:pt>
                  <c:pt idx="4548">
                    <c:v>FRA</c:v>
                  </c:pt>
                  <c:pt idx="4549">
                    <c:v>EUN</c:v>
                  </c:pt>
                  <c:pt idx="4550">
                    <c:v>EUS</c:v>
                  </c:pt>
                  <c:pt idx="4551">
                    <c:v>IND</c:v>
                  </c:pt>
                  <c:pt idx="4552">
                    <c:v>CHI</c:v>
                  </c:pt>
                  <c:pt idx="4553">
                    <c:v>ROW</c:v>
                  </c:pt>
                  <c:pt idx="4554">
                    <c:v>OEC</c:v>
                  </c:pt>
                  <c:pt idx="4555">
                    <c:v>BRZ</c:v>
                  </c:pt>
                  <c:pt idx="4556">
                    <c:v>RSA</c:v>
                  </c:pt>
                  <c:pt idx="4557">
                    <c:v>RUS</c:v>
                  </c:pt>
                  <c:pt idx="4558">
                    <c:v>FRA</c:v>
                  </c:pt>
                  <c:pt idx="4559">
                    <c:v>EUN</c:v>
                  </c:pt>
                  <c:pt idx="4560">
                    <c:v>EUS</c:v>
                  </c:pt>
                  <c:pt idx="4561">
                    <c:v>IND</c:v>
                  </c:pt>
                  <c:pt idx="4562">
                    <c:v>CHI</c:v>
                  </c:pt>
                  <c:pt idx="4563">
                    <c:v>ROW</c:v>
                  </c:pt>
                  <c:pt idx="4564">
                    <c:v>OEC</c:v>
                  </c:pt>
                  <c:pt idx="4565">
                    <c:v>BRZ</c:v>
                  </c:pt>
                  <c:pt idx="4566">
                    <c:v>RSA</c:v>
                  </c:pt>
                  <c:pt idx="4567">
                    <c:v>RUS</c:v>
                  </c:pt>
                  <c:pt idx="4568">
                    <c:v>FRA</c:v>
                  </c:pt>
                  <c:pt idx="4569">
                    <c:v>EUN</c:v>
                  </c:pt>
                  <c:pt idx="4570">
                    <c:v>EUS</c:v>
                  </c:pt>
                  <c:pt idx="4571">
                    <c:v>IND</c:v>
                  </c:pt>
                  <c:pt idx="4572">
                    <c:v>CHI</c:v>
                  </c:pt>
                  <c:pt idx="4573">
                    <c:v>ROW</c:v>
                  </c:pt>
                  <c:pt idx="4574">
                    <c:v>OEC</c:v>
                  </c:pt>
                  <c:pt idx="4575">
                    <c:v>BRZ</c:v>
                  </c:pt>
                  <c:pt idx="4576">
                    <c:v>RSA</c:v>
                  </c:pt>
                  <c:pt idx="4577">
                    <c:v>RUS</c:v>
                  </c:pt>
                  <c:pt idx="4578">
                    <c:v>FRA</c:v>
                  </c:pt>
                  <c:pt idx="4579">
                    <c:v>EUN</c:v>
                  </c:pt>
                  <c:pt idx="4580">
                    <c:v>EUS</c:v>
                  </c:pt>
                  <c:pt idx="4581">
                    <c:v>IND</c:v>
                  </c:pt>
                  <c:pt idx="4582">
                    <c:v>CHI</c:v>
                  </c:pt>
                  <c:pt idx="4583">
                    <c:v>ROW</c:v>
                  </c:pt>
                  <c:pt idx="4584">
                    <c:v>OEC</c:v>
                  </c:pt>
                  <c:pt idx="4585">
                    <c:v>BRZ</c:v>
                  </c:pt>
                  <c:pt idx="4586">
                    <c:v>RSA</c:v>
                  </c:pt>
                  <c:pt idx="4587">
                    <c:v>RUS</c:v>
                  </c:pt>
                  <c:pt idx="4588">
                    <c:v>FRA</c:v>
                  </c:pt>
                  <c:pt idx="4589">
                    <c:v>EUN</c:v>
                  </c:pt>
                  <c:pt idx="4590">
                    <c:v>EUS</c:v>
                  </c:pt>
                  <c:pt idx="4591">
                    <c:v>IND</c:v>
                  </c:pt>
                  <c:pt idx="4592">
                    <c:v>CHI</c:v>
                  </c:pt>
                  <c:pt idx="4593">
                    <c:v>ROW</c:v>
                  </c:pt>
                  <c:pt idx="4594">
                    <c:v>OEC</c:v>
                  </c:pt>
                  <c:pt idx="4595">
                    <c:v>BRZ</c:v>
                  </c:pt>
                  <c:pt idx="4596">
                    <c:v>RSA</c:v>
                  </c:pt>
                  <c:pt idx="4597">
                    <c:v>RUS</c:v>
                  </c:pt>
                  <c:pt idx="4598">
                    <c:v>FRA</c:v>
                  </c:pt>
                  <c:pt idx="4599">
                    <c:v>EUN</c:v>
                  </c:pt>
                  <c:pt idx="4600">
                    <c:v>EUS</c:v>
                  </c:pt>
                  <c:pt idx="4601">
                    <c:v>IND</c:v>
                  </c:pt>
                  <c:pt idx="4602">
                    <c:v>CHI</c:v>
                  </c:pt>
                  <c:pt idx="4603">
                    <c:v>ROW</c:v>
                  </c:pt>
                  <c:pt idx="4604">
                    <c:v>OEC</c:v>
                  </c:pt>
                  <c:pt idx="4605">
                    <c:v>BRZ</c:v>
                  </c:pt>
                  <c:pt idx="4606">
                    <c:v>RSA</c:v>
                  </c:pt>
                  <c:pt idx="4607">
                    <c:v>RUS</c:v>
                  </c:pt>
                  <c:pt idx="4608">
                    <c:v>FRA</c:v>
                  </c:pt>
                  <c:pt idx="4609">
                    <c:v>EUN</c:v>
                  </c:pt>
                  <c:pt idx="4610">
                    <c:v>EUS</c:v>
                  </c:pt>
                  <c:pt idx="4611">
                    <c:v>IND</c:v>
                  </c:pt>
                  <c:pt idx="4612">
                    <c:v>CHI</c:v>
                  </c:pt>
                  <c:pt idx="4613">
                    <c:v>ROW</c:v>
                  </c:pt>
                  <c:pt idx="4614">
                    <c:v>OEC</c:v>
                  </c:pt>
                  <c:pt idx="4615">
                    <c:v>BRZ</c:v>
                  </c:pt>
                  <c:pt idx="4616">
                    <c:v>RSA</c:v>
                  </c:pt>
                  <c:pt idx="4617">
                    <c:v>RUS</c:v>
                  </c:pt>
                  <c:pt idx="4618">
                    <c:v>FRA</c:v>
                  </c:pt>
                  <c:pt idx="4619">
                    <c:v>EUN</c:v>
                  </c:pt>
                  <c:pt idx="4620">
                    <c:v>EUS</c:v>
                  </c:pt>
                  <c:pt idx="4621">
                    <c:v>IND</c:v>
                  </c:pt>
                  <c:pt idx="4622">
                    <c:v>CHI</c:v>
                  </c:pt>
                  <c:pt idx="4623">
                    <c:v>ROW</c:v>
                  </c:pt>
                  <c:pt idx="4624">
                    <c:v>OEC</c:v>
                  </c:pt>
                  <c:pt idx="4625">
                    <c:v>BRZ</c:v>
                  </c:pt>
                  <c:pt idx="4626">
                    <c:v>RSA</c:v>
                  </c:pt>
                  <c:pt idx="4627">
                    <c:v>RUS</c:v>
                  </c:pt>
                  <c:pt idx="4628">
                    <c:v>FRA</c:v>
                  </c:pt>
                  <c:pt idx="4629">
                    <c:v>EUN</c:v>
                  </c:pt>
                  <c:pt idx="4630">
                    <c:v>EUS</c:v>
                  </c:pt>
                  <c:pt idx="4631">
                    <c:v>IND</c:v>
                  </c:pt>
                  <c:pt idx="4632">
                    <c:v>CHI</c:v>
                  </c:pt>
                  <c:pt idx="4633">
                    <c:v>ROW</c:v>
                  </c:pt>
                  <c:pt idx="4634">
                    <c:v>OEC</c:v>
                  </c:pt>
                  <c:pt idx="4635">
                    <c:v>BRZ</c:v>
                  </c:pt>
                  <c:pt idx="4636">
                    <c:v>RSA</c:v>
                  </c:pt>
                  <c:pt idx="4637">
                    <c:v>RUS</c:v>
                  </c:pt>
                  <c:pt idx="4638">
                    <c:v>FRA</c:v>
                  </c:pt>
                  <c:pt idx="4639">
                    <c:v>EUN</c:v>
                  </c:pt>
                  <c:pt idx="4640">
                    <c:v>EUS</c:v>
                  </c:pt>
                  <c:pt idx="4641">
                    <c:v>IND</c:v>
                  </c:pt>
                  <c:pt idx="4642">
                    <c:v>CHI</c:v>
                  </c:pt>
                  <c:pt idx="4643">
                    <c:v>ROW</c:v>
                  </c:pt>
                  <c:pt idx="4644">
                    <c:v>OEC</c:v>
                  </c:pt>
                  <c:pt idx="4645">
                    <c:v>BRZ</c:v>
                  </c:pt>
                  <c:pt idx="4646">
                    <c:v>RSA</c:v>
                  </c:pt>
                  <c:pt idx="4647">
                    <c:v>RUS</c:v>
                  </c:pt>
                  <c:pt idx="4648">
                    <c:v>FRA</c:v>
                  </c:pt>
                  <c:pt idx="4649">
                    <c:v>EUN</c:v>
                  </c:pt>
                  <c:pt idx="4650">
                    <c:v>EUS</c:v>
                  </c:pt>
                  <c:pt idx="4651">
                    <c:v>IND</c:v>
                  </c:pt>
                  <c:pt idx="4652">
                    <c:v>CHI</c:v>
                  </c:pt>
                  <c:pt idx="4653">
                    <c:v>ROW</c:v>
                  </c:pt>
                  <c:pt idx="4654">
                    <c:v>OEC</c:v>
                  </c:pt>
                  <c:pt idx="4655">
                    <c:v>BRZ</c:v>
                  </c:pt>
                  <c:pt idx="4656">
                    <c:v>RSA</c:v>
                  </c:pt>
                  <c:pt idx="4657">
                    <c:v>RUS</c:v>
                  </c:pt>
                  <c:pt idx="4658">
                    <c:v>FRA</c:v>
                  </c:pt>
                  <c:pt idx="4659">
                    <c:v>EUN</c:v>
                  </c:pt>
                  <c:pt idx="4660">
                    <c:v>EUS</c:v>
                  </c:pt>
                  <c:pt idx="4661">
                    <c:v>USA</c:v>
                  </c:pt>
                  <c:pt idx="4662">
                    <c:v>IND</c:v>
                  </c:pt>
                  <c:pt idx="4663">
                    <c:v>CHI</c:v>
                  </c:pt>
                  <c:pt idx="4664">
                    <c:v>ROW</c:v>
                  </c:pt>
                  <c:pt idx="4665">
                    <c:v>RUS</c:v>
                  </c:pt>
                  <c:pt idx="4666">
                    <c:v>FRA</c:v>
                  </c:pt>
                  <c:pt idx="4667">
                    <c:v>EUN</c:v>
                  </c:pt>
                  <c:pt idx="4668">
                    <c:v>EUS</c:v>
                  </c:pt>
                  <c:pt idx="4669">
                    <c:v>USA</c:v>
                  </c:pt>
                  <c:pt idx="4670">
                    <c:v>IND</c:v>
                  </c:pt>
                  <c:pt idx="4671">
                    <c:v>CHI</c:v>
                  </c:pt>
                  <c:pt idx="4672">
                    <c:v>ROW</c:v>
                  </c:pt>
                  <c:pt idx="4673">
                    <c:v>BRZ</c:v>
                  </c:pt>
                  <c:pt idx="4674">
                    <c:v>RSA</c:v>
                  </c:pt>
                  <c:pt idx="4675">
                    <c:v>RUS</c:v>
                  </c:pt>
                  <c:pt idx="4676">
                    <c:v>FRA</c:v>
                  </c:pt>
                  <c:pt idx="4677">
                    <c:v>EUN</c:v>
                  </c:pt>
                  <c:pt idx="4678">
                    <c:v>EUS</c:v>
                  </c:pt>
                  <c:pt idx="4679">
                    <c:v>USA</c:v>
                  </c:pt>
                  <c:pt idx="4680">
                    <c:v>IND</c:v>
                  </c:pt>
                  <c:pt idx="4681">
                    <c:v>CHI</c:v>
                  </c:pt>
                  <c:pt idx="4682">
                    <c:v>ROW</c:v>
                  </c:pt>
                  <c:pt idx="4683">
                    <c:v>BRZ</c:v>
                  </c:pt>
                  <c:pt idx="4684">
                    <c:v>RSA</c:v>
                  </c:pt>
                  <c:pt idx="4685">
                    <c:v>RUS</c:v>
                  </c:pt>
                  <c:pt idx="4686">
                    <c:v>FRA</c:v>
                  </c:pt>
                  <c:pt idx="4687">
                    <c:v>EUN</c:v>
                  </c:pt>
                  <c:pt idx="4688">
                    <c:v>EUS</c:v>
                  </c:pt>
                  <c:pt idx="4689">
                    <c:v>IND</c:v>
                  </c:pt>
                  <c:pt idx="4690">
                    <c:v>CHI</c:v>
                  </c:pt>
                  <c:pt idx="4691">
                    <c:v>ROW</c:v>
                  </c:pt>
                  <c:pt idx="4692">
                    <c:v>BRZ</c:v>
                  </c:pt>
                  <c:pt idx="4693">
                    <c:v>RSA</c:v>
                  </c:pt>
                  <c:pt idx="4694">
                    <c:v>FRA</c:v>
                  </c:pt>
                  <c:pt idx="4695">
                    <c:v>EUN</c:v>
                  </c:pt>
                  <c:pt idx="4696">
                    <c:v>EUS</c:v>
                  </c:pt>
                  <c:pt idx="4697">
                    <c:v>USA</c:v>
                  </c:pt>
                  <c:pt idx="4698">
                    <c:v>IND</c:v>
                  </c:pt>
                  <c:pt idx="4699">
                    <c:v>CHI</c:v>
                  </c:pt>
                  <c:pt idx="4700">
                    <c:v>ROW</c:v>
                  </c:pt>
                  <c:pt idx="4701">
                    <c:v>BRZ</c:v>
                  </c:pt>
                  <c:pt idx="4702">
                    <c:v>RSA</c:v>
                  </c:pt>
                  <c:pt idx="4703">
                    <c:v>RUS</c:v>
                  </c:pt>
                  <c:pt idx="4704">
                    <c:v>FRA</c:v>
                  </c:pt>
                  <c:pt idx="4705">
                    <c:v>EUN</c:v>
                  </c:pt>
                  <c:pt idx="4706">
                    <c:v>EUS</c:v>
                  </c:pt>
                  <c:pt idx="4707">
                    <c:v>USA</c:v>
                  </c:pt>
                  <c:pt idx="4708">
                    <c:v>IND</c:v>
                  </c:pt>
                  <c:pt idx="4709">
                    <c:v>CHI</c:v>
                  </c:pt>
                  <c:pt idx="4710">
                    <c:v>ROW</c:v>
                  </c:pt>
                  <c:pt idx="4711">
                    <c:v>BRZ</c:v>
                  </c:pt>
                  <c:pt idx="4712">
                    <c:v>RSA</c:v>
                  </c:pt>
                  <c:pt idx="4713">
                    <c:v>RUS</c:v>
                  </c:pt>
                  <c:pt idx="4714">
                    <c:v>FRA</c:v>
                  </c:pt>
                  <c:pt idx="4715">
                    <c:v>EUN</c:v>
                  </c:pt>
                  <c:pt idx="4716">
                    <c:v>EUS</c:v>
                  </c:pt>
                  <c:pt idx="4717">
                    <c:v>USA</c:v>
                  </c:pt>
                  <c:pt idx="4718">
                    <c:v>IND</c:v>
                  </c:pt>
                  <c:pt idx="4719">
                    <c:v>CHI</c:v>
                  </c:pt>
                  <c:pt idx="4720">
                    <c:v>ROW</c:v>
                  </c:pt>
                  <c:pt idx="4721">
                    <c:v>BRZ</c:v>
                  </c:pt>
                  <c:pt idx="4722">
                    <c:v>RSA</c:v>
                  </c:pt>
                  <c:pt idx="4723">
                    <c:v>RUS</c:v>
                  </c:pt>
                  <c:pt idx="4724">
                    <c:v>FRA</c:v>
                  </c:pt>
                  <c:pt idx="4725">
                    <c:v>EUN</c:v>
                  </c:pt>
                  <c:pt idx="4726">
                    <c:v>EUS</c:v>
                  </c:pt>
                  <c:pt idx="4727">
                    <c:v>USA</c:v>
                  </c:pt>
                  <c:pt idx="4728">
                    <c:v>IND</c:v>
                  </c:pt>
                  <c:pt idx="4729">
                    <c:v>CHI</c:v>
                  </c:pt>
                  <c:pt idx="4730">
                    <c:v>ROW</c:v>
                  </c:pt>
                  <c:pt idx="4731">
                    <c:v>BRZ</c:v>
                  </c:pt>
                  <c:pt idx="4732">
                    <c:v>RSA</c:v>
                  </c:pt>
                  <c:pt idx="4733">
                    <c:v>RUS</c:v>
                  </c:pt>
                  <c:pt idx="4734">
                    <c:v>FRA</c:v>
                  </c:pt>
                  <c:pt idx="4735">
                    <c:v>EUN</c:v>
                  </c:pt>
                  <c:pt idx="4736">
                    <c:v>EUS</c:v>
                  </c:pt>
                  <c:pt idx="4737">
                    <c:v>USA</c:v>
                  </c:pt>
                  <c:pt idx="4738">
                    <c:v>IND</c:v>
                  </c:pt>
                  <c:pt idx="4739">
                    <c:v>CHI</c:v>
                  </c:pt>
                  <c:pt idx="4740">
                    <c:v>ROW</c:v>
                  </c:pt>
                  <c:pt idx="4741">
                    <c:v>BRZ</c:v>
                  </c:pt>
                  <c:pt idx="4742">
                    <c:v>RSA</c:v>
                  </c:pt>
                  <c:pt idx="4743">
                    <c:v>RUS</c:v>
                  </c:pt>
                  <c:pt idx="4744">
                    <c:v>FRA</c:v>
                  </c:pt>
                  <c:pt idx="4745">
                    <c:v>EUN</c:v>
                  </c:pt>
                  <c:pt idx="4746">
                    <c:v>EUS</c:v>
                  </c:pt>
                  <c:pt idx="4747">
                    <c:v>USA</c:v>
                  </c:pt>
                  <c:pt idx="4748">
                    <c:v>IND</c:v>
                  </c:pt>
                  <c:pt idx="4749">
                    <c:v>CHI</c:v>
                  </c:pt>
                  <c:pt idx="4750">
                    <c:v>ROW</c:v>
                  </c:pt>
                  <c:pt idx="4751">
                    <c:v>BRZ</c:v>
                  </c:pt>
                  <c:pt idx="4752">
                    <c:v>RSA</c:v>
                  </c:pt>
                  <c:pt idx="4753">
                    <c:v>RUS</c:v>
                  </c:pt>
                  <c:pt idx="4754">
                    <c:v>FRA</c:v>
                  </c:pt>
                  <c:pt idx="4755">
                    <c:v>EUN</c:v>
                  </c:pt>
                  <c:pt idx="4756">
                    <c:v>EUS</c:v>
                  </c:pt>
                  <c:pt idx="4757">
                    <c:v>USA</c:v>
                  </c:pt>
                  <c:pt idx="4758">
                    <c:v>IND</c:v>
                  </c:pt>
                  <c:pt idx="4759">
                    <c:v>CHI</c:v>
                  </c:pt>
                  <c:pt idx="4760">
                    <c:v>ROW</c:v>
                  </c:pt>
                  <c:pt idx="4761">
                    <c:v>BRZ</c:v>
                  </c:pt>
                  <c:pt idx="4762">
                    <c:v>RSA</c:v>
                  </c:pt>
                  <c:pt idx="4763">
                    <c:v>RUS</c:v>
                  </c:pt>
                  <c:pt idx="4764">
                    <c:v>FRA</c:v>
                  </c:pt>
                  <c:pt idx="4765">
                    <c:v>EUN</c:v>
                  </c:pt>
                  <c:pt idx="4766">
                    <c:v>EUS</c:v>
                  </c:pt>
                  <c:pt idx="4767">
                    <c:v>USA</c:v>
                  </c:pt>
                  <c:pt idx="4768">
                    <c:v>IND</c:v>
                  </c:pt>
                  <c:pt idx="4769">
                    <c:v>CHI</c:v>
                  </c:pt>
                  <c:pt idx="4770">
                    <c:v>ROW</c:v>
                  </c:pt>
                  <c:pt idx="4771">
                    <c:v>BRZ</c:v>
                  </c:pt>
                  <c:pt idx="4772">
                    <c:v>RSA</c:v>
                  </c:pt>
                  <c:pt idx="4773">
                    <c:v>RUS</c:v>
                  </c:pt>
                  <c:pt idx="4774">
                    <c:v>FRA</c:v>
                  </c:pt>
                  <c:pt idx="4775">
                    <c:v>EUN</c:v>
                  </c:pt>
                  <c:pt idx="4776">
                    <c:v>EUS</c:v>
                  </c:pt>
                  <c:pt idx="4777">
                    <c:v>USA</c:v>
                  </c:pt>
                  <c:pt idx="4778">
                    <c:v>IND</c:v>
                  </c:pt>
                  <c:pt idx="4779">
                    <c:v>CHI</c:v>
                  </c:pt>
                  <c:pt idx="4780">
                    <c:v>ROW</c:v>
                  </c:pt>
                  <c:pt idx="4781">
                    <c:v>BRZ</c:v>
                  </c:pt>
                  <c:pt idx="4782">
                    <c:v>RSA</c:v>
                  </c:pt>
                  <c:pt idx="4783">
                    <c:v>RUS</c:v>
                  </c:pt>
                  <c:pt idx="4784">
                    <c:v>FRA</c:v>
                  </c:pt>
                  <c:pt idx="4785">
                    <c:v>EUN</c:v>
                  </c:pt>
                  <c:pt idx="4786">
                    <c:v>EUS</c:v>
                  </c:pt>
                  <c:pt idx="4787">
                    <c:v>USA</c:v>
                  </c:pt>
                  <c:pt idx="4788">
                    <c:v>IND</c:v>
                  </c:pt>
                  <c:pt idx="4789">
                    <c:v>CHI</c:v>
                  </c:pt>
                  <c:pt idx="4790">
                    <c:v>ROW</c:v>
                  </c:pt>
                  <c:pt idx="4791">
                    <c:v>BRZ</c:v>
                  </c:pt>
                  <c:pt idx="4792">
                    <c:v>RSA</c:v>
                  </c:pt>
                  <c:pt idx="4793">
                    <c:v>RUS</c:v>
                  </c:pt>
                  <c:pt idx="4794">
                    <c:v>FRA</c:v>
                  </c:pt>
                  <c:pt idx="4795">
                    <c:v>EUN</c:v>
                  </c:pt>
                  <c:pt idx="4796">
                    <c:v>EUS</c:v>
                  </c:pt>
                  <c:pt idx="4797">
                    <c:v>USA</c:v>
                  </c:pt>
                  <c:pt idx="4798">
                    <c:v>IND</c:v>
                  </c:pt>
                  <c:pt idx="4799">
                    <c:v>CHI</c:v>
                  </c:pt>
                  <c:pt idx="4800">
                    <c:v>ROW</c:v>
                  </c:pt>
                  <c:pt idx="4801">
                    <c:v>BRZ</c:v>
                  </c:pt>
                  <c:pt idx="4802">
                    <c:v>RSA</c:v>
                  </c:pt>
                  <c:pt idx="4803">
                    <c:v>RUS</c:v>
                  </c:pt>
                  <c:pt idx="4804">
                    <c:v>FRA</c:v>
                  </c:pt>
                  <c:pt idx="4805">
                    <c:v>EUN</c:v>
                  </c:pt>
                  <c:pt idx="4806">
                    <c:v>EUS</c:v>
                  </c:pt>
                  <c:pt idx="4807">
                    <c:v>USA</c:v>
                  </c:pt>
                  <c:pt idx="4808">
                    <c:v>IND</c:v>
                  </c:pt>
                  <c:pt idx="4809">
                    <c:v>CHI</c:v>
                  </c:pt>
                  <c:pt idx="4810">
                    <c:v>ROW</c:v>
                  </c:pt>
                  <c:pt idx="4811">
                    <c:v>BRZ</c:v>
                  </c:pt>
                  <c:pt idx="4812">
                    <c:v>RSA</c:v>
                  </c:pt>
                  <c:pt idx="4813">
                    <c:v>RUS</c:v>
                  </c:pt>
                  <c:pt idx="4814">
                    <c:v>FRA</c:v>
                  </c:pt>
                  <c:pt idx="4815">
                    <c:v>EUN</c:v>
                  </c:pt>
                  <c:pt idx="4816">
                    <c:v>EUS</c:v>
                  </c:pt>
                  <c:pt idx="4817">
                    <c:v>USA</c:v>
                  </c:pt>
                  <c:pt idx="4818">
                    <c:v>IND</c:v>
                  </c:pt>
                  <c:pt idx="4819">
                    <c:v>CHI</c:v>
                  </c:pt>
                  <c:pt idx="4820">
                    <c:v>ROW</c:v>
                  </c:pt>
                  <c:pt idx="4821">
                    <c:v>BRZ</c:v>
                  </c:pt>
                  <c:pt idx="4822">
                    <c:v>RSA</c:v>
                  </c:pt>
                  <c:pt idx="4823">
                    <c:v>RUS</c:v>
                  </c:pt>
                  <c:pt idx="4824">
                    <c:v>FRA</c:v>
                  </c:pt>
                  <c:pt idx="4825">
                    <c:v>EUN</c:v>
                  </c:pt>
                  <c:pt idx="4826">
                    <c:v>EUS</c:v>
                  </c:pt>
                  <c:pt idx="4827">
                    <c:v>USA</c:v>
                  </c:pt>
                  <c:pt idx="4828">
                    <c:v>IND</c:v>
                  </c:pt>
                  <c:pt idx="4829">
                    <c:v>CHI</c:v>
                  </c:pt>
                  <c:pt idx="4830">
                    <c:v>ROW</c:v>
                  </c:pt>
                  <c:pt idx="4831">
                    <c:v>BRZ</c:v>
                  </c:pt>
                  <c:pt idx="4832">
                    <c:v>RSA</c:v>
                  </c:pt>
                  <c:pt idx="4833">
                    <c:v>RUS</c:v>
                  </c:pt>
                  <c:pt idx="4834">
                    <c:v>FRA</c:v>
                  </c:pt>
                  <c:pt idx="4835">
                    <c:v>EUN</c:v>
                  </c:pt>
                  <c:pt idx="4836">
                    <c:v>EUS</c:v>
                  </c:pt>
                  <c:pt idx="4837">
                    <c:v>USA</c:v>
                  </c:pt>
                  <c:pt idx="4838">
                    <c:v>IND</c:v>
                  </c:pt>
                  <c:pt idx="4839">
                    <c:v>CHI</c:v>
                  </c:pt>
                  <c:pt idx="4840">
                    <c:v>ROW</c:v>
                  </c:pt>
                  <c:pt idx="4841">
                    <c:v>RSA</c:v>
                  </c:pt>
                  <c:pt idx="4842">
                    <c:v>RUS</c:v>
                  </c:pt>
                  <c:pt idx="4843">
                    <c:v>FRA</c:v>
                  </c:pt>
                  <c:pt idx="4844">
                    <c:v>EUN</c:v>
                  </c:pt>
                  <c:pt idx="4845">
                    <c:v>EUS</c:v>
                  </c:pt>
                  <c:pt idx="4846">
                    <c:v>USA</c:v>
                  </c:pt>
                  <c:pt idx="4847">
                    <c:v>IND</c:v>
                  </c:pt>
                  <c:pt idx="4848">
                    <c:v>CHI</c:v>
                  </c:pt>
                  <c:pt idx="4849">
                    <c:v>ROW</c:v>
                  </c:pt>
                  <c:pt idx="4850">
                    <c:v>OEC</c:v>
                  </c:pt>
                  <c:pt idx="4851">
                    <c:v>RSA</c:v>
                  </c:pt>
                  <c:pt idx="4852">
                    <c:v>RUS</c:v>
                  </c:pt>
                  <c:pt idx="4853">
                    <c:v>FRA</c:v>
                  </c:pt>
                  <c:pt idx="4854">
                    <c:v>EUN</c:v>
                  </c:pt>
                  <c:pt idx="4855">
                    <c:v>EUS</c:v>
                  </c:pt>
                  <c:pt idx="4856">
                    <c:v>USA</c:v>
                  </c:pt>
                  <c:pt idx="4857">
                    <c:v>IND</c:v>
                  </c:pt>
                  <c:pt idx="4858">
                    <c:v>CHI</c:v>
                  </c:pt>
                  <c:pt idx="4859">
                    <c:v>ROW</c:v>
                  </c:pt>
                  <c:pt idx="4860">
                    <c:v>OEC</c:v>
                  </c:pt>
                  <c:pt idx="4861">
                    <c:v>RSA</c:v>
                  </c:pt>
                  <c:pt idx="4862">
                    <c:v>FRA</c:v>
                  </c:pt>
                  <c:pt idx="4863">
                    <c:v>EUN</c:v>
                  </c:pt>
                  <c:pt idx="4864">
                    <c:v>EUS</c:v>
                  </c:pt>
                  <c:pt idx="4865">
                    <c:v>USA</c:v>
                  </c:pt>
                  <c:pt idx="4866">
                    <c:v>IND</c:v>
                  </c:pt>
                  <c:pt idx="4867">
                    <c:v>CHI</c:v>
                  </c:pt>
                  <c:pt idx="4868">
                    <c:v>ROW</c:v>
                  </c:pt>
                  <c:pt idx="4869">
                    <c:v>OEC</c:v>
                  </c:pt>
                  <c:pt idx="4870">
                    <c:v>RSA</c:v>
                  </c:pt>
                  <c:pt idx="4871">
                    <c:v>RUS</c:v>
                  </c:pt>
                  <c:pt idx="4872">
                    <c:v>FRA</c:v>
                  </c:pt>
                  <c:pt idx="4873">
                    <c:v>EUN</c:v>
                  </c:pt>
                  <c:pt idx="4874">
                    <c:v>EUS</c:v>
                  </c:pt>
                  <c:pt idx="4875">
                    <c:v>USA</c:v>
                  </c:pt>
                  <c:pt idx="4876">
                    <c:v>IND</c:v>
                  </c:pt>
                  <c:pt idx="4877">
                    <c:v>CHI</c:v>
                  </c:pt>
                  <c:pt idx="4878">
                    <c:v>ROW</c:v>
                  </c:pt>
                  <c:pt idx="4879">
                    <c:v>OEC</c:v>
                  </c:pt>
                  <c:pt idx="4880">
                    <c:v>RSA</c:v>
                  </c:pt>
                  <c:pt idx="4881">
                    <c:v>RUS</c:v>
                  </c:pt>
                  <c:pt idx="4882">
                    <c:v>FRA</c:v>
                  </c:pt>
                  <c:pt idx="4883">
                    <c:v>EUN</c:v>
                  </c:pt>
                  <c:pt idx="4884">
                    <c:v>EUS</c:v>
                  </c:pt>
                  <c:pt idx="4885">
                    <c:v>USA</c:v>
                  </c:pt>
                  <c:pt idx="4886">
                    <c:v>IND</c:v>
                  </c:pt>
                  <c:pt idx="4887">
                    <c:v>CHI</c:v>
                  </c:pt>
                  <c:pt idx="4888">
                    <c:v>ROW</c:v>
                  </c:pt>
                  <c:pt idx="4889">
                    <c:v>OEC</c:v>
                  </c:pt>
                  <c:pt idx="4890">
                    <c:v>RSA</c:v>
                  </c:pt>
                  <c:pt idx="4891">
                    <c:v>FRA</c:v>
                  </c:pt>
                  <c:pt idx="4892">
                    <c:v>EUN</c:v>
                  </c:pt>
                  <c:pt idx="4893">
                    <c:v>EUS</c:v>
                  </c:pt>
                  <c:pt idx="4894">
                    <c:v>USA</c:v>
                  </c:pt>
                  <c:pt idx="4895">
                    <c:v>IND</c:v>
                  </c:pt>
                  <c:pt idx="4896">
                    <c:v>CHI</c:v>
                  </c:pt>
                  <c:pt idx="4897">
                    <c:v>ROW</c:v>
                  </c:pt>
                  <c:pt idx="4898">
                    <c:v>OEC</c:v>
                  </c:pt>
                  <c:pt idx="4899">
                    <c:v>RSA</c:v>
                  </c:pt>
                  <c:pt idx="4900">
                    <c:v>RUS</c:v>
                  </c:pt>
                  <c:pt idx="4901">
                    <c:v>FRA</c:v>
                  </c:pt>
                  <c:pt idx="4902">
                    <c:v>EUN</c:v>
                  </c:pt>
                  <c:pt idx="4903">
                    <c:v>EUS</c:v>
                  </c:pt>
                  <c:pt idx="4904">
                    <c:v>USA</c:v>
                  </c:pt>
                  <c:pt idx="4905">
                    <c:v>IND</c:v>
                  </c:pt>
                  <c:pt idx="4906">
                    <c:v>CHI</c:v>
                  </c:pt>
                  <c:pt idx="4907">
                    <c:v>ROW</c:v>
                  </c:pt>
                  <c:pt idx="4908">
                    <c:v>OEC</c:v>
                  </c:pt>
                  <c:pt idx="4909">
                    <c:v>RSA</c:v>
                  </c:pt>
                  <c:pt idx="4910">
                    <c:v>FRA</c:v>
                  </c:pt>
                  <c:pt idx="4911">
                    <c:v>EUN</c:v>
                  </c:pt>
                  <c:pt idx="4912">
                    <c:v>EUS</c:v>
                  </c:pt>
                  <c:pt idx="4913">
                    <c:v>USA</c:v>
                  </c:pt>
                  <c:pt idx="4914">
                    <c:v>IND</c:v>
                  </c:pt>
                  <c:pt idx="4915">
                    <c:v>CHI</c:v>
                  </c:pt>
                  <c:pt idx="4916">
                    <c:v>ROW</c:v>
                  </c:pt>
                  <c:pt idx="4917">
                    <c:v>OEC</c:v>
                  </c:pt>
                  <c:pt idx="4918">
                    <c:v>RSA</c:v>
                  </c:pt>
                  <c:pt idx="4919">
                    <c:v>FRA</c:v>
                  </c:pt>
                  <c:pt idx="4920">
                    <c:v>EUN</c:v>
                  </c:pt>
                  <c:pt idx="4921">
                    <c:v>EUS</c:v>
                  </c:pt>
                  <c:pt idx="4922">
                    <c:v>USA</c:v>
                  </c:pt>
                  <c:pt idx="4923">
                    <c:v>IND</c:v>
                  </c:pt>
                  <c:pt idx="4924">
                    <c:v>CHI</c:v>
                  </c:pt>
                  <c:pt idx="4925">
                    <c:v>ROW</c:v>
                  </c:pt>
                  <c:pt idx="4926">
                    <c:v>OEC</c:v>
                  </c:pt>
                  <c:pt idx="4927">
                    <c:v>RSA</c:v>
                  </c:pt>
                  <c:pt idx="4928">
                    <c:v>RUS</c:v>
                  </c:pt>
                  <c:pt idx="4929">
                    <c:v>FRA</c:v>
                  </c:pt>
                  <c:pt idx="4930">
                    <c:v>EUN</c:v>
                  </c:pt>
                  <c:pt idx="4931">
                    <c:v>EUS</c:v>
                  </c:pt>
                  <c:pt idx="4932">
                    <c:v>USA</c:v>
                  </c:pt>
                  <c:pt idx="4933">
                    <c:v>IND</c:v>
                  </c:pt>
                  <c:pt idx="4934">
                    <c:v>CHI</c:v>
                  </c:pt>
                  <c:pt idx="4935">
                    <c:v>ROW</c:v>
                  </c:pt>
                  <c:pt idx="4936">
                    <c:v>OEC</c:v>
                  </c:pt>
                  <c:pt idx="4937">
                    <c:v>RSA</c:v>
                  </c:pt>
                  <c:pt idx="4938">
                    <c:v>RUS</c:v>
                  </c:pt>
                  <c:pt idx="4939">
                    <c:v>FRA</c:v>
                  </c:pt>
                  <c:pt idx="4940">
                    <c:v>EUN</c:v>
                  </c:pt>
                  <c:pt idx="4941">
                    <c:v>EUS</c:v>
                  </c:pt>
                  <c:pt idx="4942">
                    <c:v>USA</c:v>
                  </c:pt>
                  <c:pt idx="4943">
                    <c:v>IND</c:v>
                  </c:pt>
                  <c:pt idx="4944">
                    <c:v>CHI</c:v>
                  </c:pt>
                  <c:pt idx="4945">
                    <c:v>ROW</c:v>
                  </c:pt>
                  <c:pt idx="4946">
                    <c:v>OEC</c:v>
                  </c:pt>
                  <c:pt idx="4947">
                    <c:v>RSA</c:v>
                  </c:pt>
                  <c:pt idx="4948">
                    <c:v>FRA</c:v>
                  </c:pt>
                  <c:pt idx="4949">
                    <c:v>EUN</c:v>
                  </c:pt>
                  <c:pt idx="4950">
                    <c:v>EUS</c:v>
                  </c:pt>
                  <c:pt idx="4951">
                    <c:v>USA</c:v>
                  </c:pt>
                  <c:pt idx="4952">
                    <c:v>IND</c:v>
                  </c:pt>
                  <c:pt idx="4953">
                    <c:v>CHI</c:v>
                  </c:pt>
                  <c:pt idx="4954">
                    <c:v>ROW</c:v>
                  </c:pt>
                  <c:pt idx="4955">
                    <c:v>OEC</c:v>
                  </c:pt>
                  <c:pt idx="4956">
                    <c:v>RSA</c:v>
                  </c:pt>
                  <c:pt idx="4957">
                    <c:v>RUS</c:v>
                  </c:pt>
                  <c:pt idx="4958">
                    <c:v>FRA</c:v>
                  </c:pt>
                  <c:pt idx="4959">
                    <c:v>EUN</c:v>
                  </c:pt>
                  <c:pt idx="4960">
                    <c:v>EUS</c:v>
                  </c:pt>
                  <c:pt idx="4961">
                    <c:v>USA</c:v>
                  </c:pt>
                  <c:pt idx="4962">
                    <c:v>IND</c:v>
                  </c:pt>
                  <c:pt idx="4963">
                    <c:v>CHI</c:v>
                  </c:pt>
                  <c:pt idx="4964">
                    <c:v>ROW</c:v>
                  </c:pt>
                  <c:pt idx="4965">
                    <c:v>OEC</c:v>
                  </c:pt>
                  <c:pt idx="4966">
                    <c:v>RSA</c:v>
                  </c:pt>
                  <c:pt idx="4967">
                    <c:v>RUS</c:v>
                  </c:pt>
                  <c:pt idx="4968">
                    <c:v>FRA</c:v>
                  </c:pt>
                  <c:pt idx="4969">
                    <c:v>EUN</c:v>
                  </c:pt>
                  <c:pt idx="4970">
                    <c:v>EUS</c:v>
                  </c:pt>
                  <c:pt idx="4971">
                    <c:v>USA</c:v>
                  </c:pt>
                  <c:pt idx="4972">
                    <c:v>IND</c:v>
                  </c:pt>
                  <c:pt idx="4973">
                    <c:v>CHI</c:v>
                  </c:pt>
                  <c:pt idx="4974">
                    <c:v>ROW</c:v>
                  </c:pt>
                  <c:pt idx="4975">
                    <c:v>OEC</c:v>
                  </c:pt>
                  <c:pt idx="4976">
                    <c:v>RSA</c:v>
                  </c:pt>
                  <c:pt idx="4977">
                    <c:v>RUS</c:v>
                  </c:pt>
                  <c:pt idx="4978">
                    <c:v>FRA</c:v>
                  </c:pt>
                  <c:pt idx="4979">
                    <c:v>EUN</c:v>
                  </c:pt>
                  <c:pt idx="4980">
                    <c:v>EUS</c:v>
                  </c:pt>
                  <c:pt idx="4981">
                    <c:v>USA</c:v>
                  </c:pt>
                  <c:pt idx="4982">
                    <c:v>IND</c:v>
                  </c:pt>
                  <c:pt idx="4983">
                    <c:v>CHI</c:v>
                  </c:pt>
                  <c:pt idx="4984">
                    <c:v>ROW</c:v>
                  </c:pt>
                  <c:pt idx="4985">
                    <c:v>OEC</c:v>
                  </c:pt>
                  <c:pt idx="4986">
                    <c:v>RSA</c:v>
                  </c:pt>
                  <c:pt idx="4987">
                    <c:v>RUS</c:v>
                  </c:pt>
                  <c:pt idx="4988">
                    <c:v>FRA</c:v>
                  </c:pt>
                  <c:pt idx="4989">
                    <c:v>EUN</c:v>
                  </c:pt>
                  <c:pt idx="4990">
                    <c:v>EUS</c:v>
                  </c:pt>
                  <c:pt idx="4991">
                    <c:v>USA</c:v>
                  </c:pt>
                  <c:pt idx="4992">
                    <c:v>IND</c:v>
                  </c:pt>
                  <c:pt idx="4993">
                    <c:v>CHI</c:v>
                  </c:pt>
                  <c:pt idx="4994">
                    <c:v>ROW</c:v>
                  </c:pt>
                  <c:pt idx="4995">
                    <c:v>OEC</c:v>
                  </c:pt>
                  <c:pt idx="4996">
                    <c:v>BRZ</c:v>
                  </c:pt>
                  <c:pt idx="4997">
                    <c:v>RSA</c:v>
                  </c:pt>
                  <c:pt idx="4998">
                    <c:v>FRA</c:v>
                  </c:pt>
                  <c:pt idx="4999">
                    <c:v>EUN</c:v>
                  </c:pt>
                  <c:pt idx="5000">
                    <c:v>EUS</c:v>
                  </c:pt>
                  <c:pt idx="5001">
                    <c:v>USA</c:v>
                  </c:pt>
                  <c:pt idx="5002">
                    <c:v>IND</c:v>
                  </c:pt>
                  <c:pt idx="5003">
                    <c:v>CHI</c:v>
                  </c:pt>
                  <c:pt idx="5004">
                    <c:v>ROW</c:v>
                  </c:pt>
                  <c:pt idx="5005">
                    <c:v>OEC</c:v>
                  </c:pt>
                  <c:pt idx="5006">
                    <c:v>BRZ</c:v>
                  </c:pt>
                  <c:pt idx="5007">
                    <c:v>FRA</c:v>
                  </c:pt>
                  <c:pt idx="5008">
                    <c:v>EUN</c:v>
                  </c:pt>
                  <c:pt idx="5009">
                    <c:v>EUS</c:v>
                  </c:pt>
                  <c:pt idx="5010">
                    <c:v>USA</c:v>
                  </c:pt>
                  <c:pt idx="5011">
                    <c:v>IND</c:v>
                  </c:pt>
                  <c:pt idx="5012">
                    <c:v>CHI</c:v>
                  </c:pt>
                  <c:pt idx="5013">
                    <c:v>ROW</c:v>
                  </c:pt>
                  <c:pt idx="5014">
                    <c:v>OEC</c:v>
                  </c:pt>
                  <c:pt idx="5015">
                    <c:v>BRZ</c:v>
                  </c:pt>
                  <c:pt idx="5016">
                    <c:v>RSA</c:v>
                  </c:pt>
                  <c:pt idx="5017">
                    <c:v>FRA</c:v>
                  </c:pt>
                  <c:pt idx="5018">
                    <c:v>EUN</c:v>
                  </c:pt>
                  <c:pt idx="5019">
                    <c:v>EUS</c:v>
                  </c:pt>
                  <c:pt idx="5020">
                    <c:v>USA</c:v>
                  </c:pt>
                  <c:pt idx="5021">
                    <c:v>IND</c:v>
                  </c:pt>
                  <c:pt idx="5022">
                    <c:v>CHI</c:v>
                  </c:pt>
                  <c:pt idx="5023">
                    <c:v>ROW</c:v>
                  </c:pt>
                  <c:pt idx="5024">
                    <c:v>OEC</c:v>
                  </c:pt>
                  <c:pt idx="5025">
                    <c:v>BRZ</c:v>
                  </c:pt>
                  <c:pt idx="5026">
                    <c:v>RSA</c:v>
                  </c:pt>
                  <c:pt idx="5027">
                    <c:v>FRA</c:v>
                  </c:pt>
                  <c:pt idx="5028">
                    <c:v>EUN</c:v>
                  </c:pt>
                  <c:pt idx="5029">
                    <c:v>EUS</c:v>
                  </c:pt>
                  <c:pt idx="5030">
                    <c:v>IND</c:v>
                  </c:pt>
                  <c:pt idx="5031">
                    <c:v>CHI</c:v>
                  </c:pt>
                  <c:pt idx="5032">
                    <c:v>ROW</c:v>
                  </c:pt>
                  <c:pt idx="5033">
                    <c:v>OEC</c:v>
                  </c:pt>
                  <c:pt idx="5034">
                    <c:v>BRZ</c:v>
                  </c:pt>
                  <c:pt idx="5035">
                    <c:v>RSA</c:v>
                  </c:pt>
                  <c:pt idx="5036">
                    <c:v>FRA</c:v>
                  </c:pt>
                  <c:pt idx="5037">
                    <c:v>EUN</c:v>
                  </c:pt>
                  <c:pt idx="5038">
                    <c:v>EUS</c:v>
                  </c:pt>
                  <c:pt idx="5039">
                    <c:v>USA</c:v>
                  </c:pt>
                  <c:pt idx="5040">
                    <c:v>IND</c:v>
                  </c:pt>
                  <c:pt idx="5041">
                    <c:v>CHI</c:v>
                  </c:pt>
                  <c:pt idx="5042">
                    <c:v>ROW</c:v>
                  </c:pt>
                  <c:pt idx="5043">
                    <c:v>OEC</c:v>
                  </c:pt>
                  <c:pt idx="5044">
                    <c:v>BRZ</c:v>
                  </c:pt>
                  <c:pt idx="5045">
                    <c:v>RSA</c:v>
                  </c:pt>
                  <c:pt idx="5046">
                    <c:v>FRA</c:v>
                  </c:pt>
                  <c:pt idx="5047">
                    <c:v>EUN</c:v>
                  </c:pt>
                  <c:pt idx="5048">
                    <c:v>EUS</c:v>
                  </c:pt>
                  <c:pt idx="5049">
                    <c:v>USA</c:v>
                  </c:pt>
                  <c:pt idx="5050">
                    <c:v>IND</c:v>
                  </c:pt>
                  <c:pt idx="5051">
                    <c:v>CHI</c:v>
                  </c:pt>
                  <c:pt idx="5052">
                    <c:v>ROW</c:v>
                  </c:pt>
                  <c:pt idx="5053">
                    <c:v>OEC</c:v>
                  </c:pt>
                  <c:pt idx="5054">
                    <c:v>BRZ</c:v>
                  </c:pt>
                  <c:pt idx="5055">
                    <c:v>RSA</c:v>
                  </c:pt>
                  <c:pt idx="5056">
                    <c:v>FRA</c:v>
                  </c:pt>
                  <c:pt idx="5057">
                    <c:v>EUN</c:v>
                  </c:pt>
                  <c:pt idx="5058">
                    <c:v>EUS</c:v>
                  </c:pt>
                  <c:pt idx="5059">
                    <c:v>USA</c:v>
                  </c:pt>
                  <c:pt idx="5060">
                    <c:v>CHI</c:v>
                  </c:pt>
                  <c:pt idx="5061">
                    <c:v>ROW</c:v>
                  </c:pt>
                  <c:pt idx="5062">
                    <c:v>OEC</c:v>
                  </c:pt>
                  <c:pt idx="5063">
                    <c:v>BRZ</c:v>
                  </c:pt>
                  <c:pt idx="5064">
                    <c:v>RSA</c:v>
                  </c:pt>
                  <c:pt idx="5065">
                    <c:v>FRA</c:v>
                  </c:pt>
                  <c:pt idx="5066">
                    <c:v>EUN</c:v>
                  </c:pt>
                  <c:pt idx="5067">
                    <c:v>EUS</c:v>
                  </c:pt>
                  <c:pt idx="5068">
                    <c:v>USA</c:v>
                  </c:pt>
                  <c:pt idx="5069">
                    <c:v>IND</c:v>
                  </c:pt>
                  <c:pt idx="5070">
                    <c:v>CHI</c:v>
                  </c:pt>
                  <c:pt idx="5071">
                    <c:v>ROW</c:v>
                  </c:pt>
                  <c:pt idx="5072">
                    <c:v>OEC</c:v>
                  </c:pt>
                  <c:pt idx="5073">
                    <c:v>BRZ</c:v>
                  </c:pt>
                  <c:pt idx="5074">
                    <c:v>FRA</c:v>
                  </c:pt>
                  <c:pt idx="5075">
                    <c:v>EUN</c:v>
                  </c:pt>
                  <c:pt idx="5076">
                    <c:v>EUS</c:v>
                  </c:pt>
                  <c:pt idx="5077">
                    <c:v>USA</c:v>
                  </c:pt>
                  <c:pt idx="5078">
                    <c:v>IND</c:v>
                  </c:pt>
                  <c:pt idx="5079">
                    <c:v>CHI</c:v>
                  </c:pt>
                  <c:pt idx="5080">
                    <c:v>ROW</c:v>
                  </c:pt>
                  <c:pt idx="5081">
                    <c:v>OEC</c:v>
                  </c:pt>
                  <c:pt idx="5082">
                    <c:v>BRZ</c:v>
                  </c:pt>
                  <c:pt idx="5083">
                    <c:v>RSA</c:v>
                  </c:pt>
                  <c:pt idx="5084">
                    <c:v>FRA</c:v>
                  </c:pt>
                  <c:pt idx="5085">
                    <c:v>EUN</c:v>
                  </c:pt>
                  <c:pt idx="5086">
                    <c:v>EUS</c:v>
                  </c:pt>
                  <c:pt idx="5087">
                    <c:v>USA</c:v>
                  </c:pt>
                  <c:pt idx="5088">
                    <c:v>IND</c:v>
                  </c:pt>
                  <c:pt idx="5089">
                    <c:v>CHI</c:v>
                  </c:pt>
                  <c:pt idx="5090">
                    <c:v>ROW</c:v>
                  </c:pt>
                  <c:pt idx="5091">
                    <c:v>OEC</c:v>
                  </c:pt>
                  <c:pt idx="5092">
                    <c:v>BRZ</c:v>
                  </c:pt>
                  <c:pt idx="5093">
                    <c:v>RSA</c:v>
                  </c:pt>
                  <c:pt idx="5094">
                    <c:v>FRA</c:v>
                  </c:pt>
                  <c:pt idx="5095">
                    <c:v>EUN</c:v>
                  </c:pt>
                  <c:pt idx="5096">
                    <c:v>EUS</c:v>
                  </c:pt>
                  <c:pt idx="5097">
                    <c:v>USA</c:v>
                  </c:pt>
                  <c:pt idx="5098">
                    <c:v>IND</c:v>
                  </c:pt>
                  <c:pt idx="5099">
                    <c:v>CHI</c:v>
                  </c:pt>
                  <c:pt idx="5100">
                    <c:v>ROW</c:v>
                  </c:pt>
                  <c:pt idx="5101">
                    <c:v>OEC</c:v>
                  </c:pt>
                  <c:pt idx="5102">
                    <c:v>RSA</c:v>
                  </c:pt>
                  <c:pt idx="5103">
                    <c:v>FRA</c:v>
                  </c:pt>
                  <c:pt idx="5104">
                    <c:v>EUN</c:v>
                  </c:pt>
                  <c:pt idx="5105">
                    <c:v>EUS</c:v>
                  </c:pt>
                  <c:pt idx="5106">
                    <c:v>USA</c:v>
                  </c:pt>
                  <c:pt idx="5107">
                    <c:v>IND</c:v>
                  </c:pt>
                  <c:pt idx="5108">
                    <c:v>CHI</c:v>
                  </c:pt>
                  <c:pt idx="5109">
                    <c:v>ROW</c:v>
                  </c:pt>
                  <c:pt idx="5110">
                    <c:v>OEC</c:v>
                  </c:pt>
                  <c:pt idx="5111">
                    <c:v>BRZ</c:v>
                  </c:pt>
                  <c:pt idx="5112">
                    <c:v>RSA</c:v>
                  </c:pt>
                  <c:pt idx="5113">
                    <c:v>FRA</c:v>
                  </c:pt>
                  <c:pt idx="5114">
                    <c:v>EUN</c:v>
                  </c:pt>
                  <c:pt idx="5115">
                    <c:v>EUS</c:v>
                  </c:pt>
                  <c:pt idx="5116">
                    <c:v>USA</c:v>
                  </c:pt>
                  <c:pt idx="5117">
                    <c:v>IND</c:v>
                  </c:pt>
                  <c:pt idx="5118">
                    <c:v>CHI</c:v>
                  </c:pt>
                  <c:pt idx="5119">
                    <c:v>ROW</c:v>
                  </c:pt>
                  <c:pt idx="5120">
                    <c:v>OEC</c:v>
                  </c:pt>
                  <c:pt idx="5121">
                    <c:v>BRZ</c:v>
                  </c:pt>
                  <c:pt idx="5122">
                    <c:v>RSA</c:v>
                  </c:pt>
                  <c:pt idx="5123">
                    <c:v>FRA</c:v>
                  </c:pt>
                  <c:pt idx="5124">
                    <c:v>EUN</c:v>
                  </c:pt>
                  <c:pt idx="5125">
                    <c:v>EUS</c:v>
                  </c:pt>
                  <c:pt idx="5126">
                    <c:v>USA</c:v>
                  </c:pt>
                  <c:pt idx="5127">
                    <c:v>IND</c:v>
                  </c:pt>
                  <c:pt idx="5128">
                    <c:v>CHI</c:v>
                  </c:pt>
                  <c:pt idx="5129">
                    <c:v>ROW</c:v>
                  </c:pt>
                  <c:pt idx="5130">
                    <c:v>OEC</c:v>
                  </c:pt>
                  <c:pt idx="5131">
                    <c:v>BRZ</c:v>
                  </c:pt>
                  <c:pt idx="5132">
                    <c:v>RSA</c:v>
                  </c:pt>
                  <c:pt idx="5133">
                    <c:v>FRA</c:v>
                  </c:pt>
                  <c:pt idx="5134">
                    <c:v>EUN</c:v>
                  </c:pt>
                  <c:pt idx="5135">
                    <c:v>EUS</c:v>
                  </c:pt>
                  <c:pt idx="5136">
                    <c:v>USA</c:v>
                  </c:pt>
                  <c:pt idx="5137">
                    <c:v>IND</c:v>
                  </c:pt>
                  <c:pt idx="5138">
                    <c:v>CHI</c:v>
                  </c:pt>
                  <c:pt idx="5139">
                    <c:v>ROW</c:v>
                  </c:pt>
                  <c:pt idx="5140">
                    <c:v>OEC</c:v>
                  </c:pt>
                  <c:pt idx="5141">
                    <c:v>BRZ</c:v>
                  </c:pt>
                  <c:pt idx="5142">
                    <c:v>RSA</c:v>
                  </c:pt>
                  <c:pt idx="5143">
                    <c:v>FRA</c:v>
                  </c:pt>
                  <c:pt idx="5144">
                    <c:v>EUN</c:v>
                  </c:pt>
                  <c:pt idx="5145">
                    <c:v>EUS</c:v>
                  </c:pt>
                  <c:pt idx="5146">
                    <c:v>USA</c:v>
                  </c:pt>
                  <c:pt idx="5147">
                    <c:v>IND</c:v>
                  </c:pt>
                  <c:pt idx="5148">
                    <c:v>CHI</c:v>
                  </c:pt>
                  <c:pt idx="5149">
                    <c:v>ROW</c:v>
                  </c:pt>
                  <c:pt idx="5150">
                    <c:v>OEC</c:v>
                  </c:pt>
                  <c:pt idx="5151">
                    <c:v>BRZ</c:v>
                  </c:pt>
                  <c:pt idx="5152">
                    <c:v>RSA</c:v>
                  </c:pt>
                  <c:pt idx="5153">
                    <c:v>FRA</c:v>
                  </c:pt>
                  <c:pt idx="5154">
                    <c:v>EUN</c:v>
                  </c:pt>
                  <c:pt idx="5155">
                    <c:v>EUS</c:v>
                  </c:pt>
                  <c:pt idx="5156">
                    <c:v>USA</c:v>
                  </c:pt>
                  <c:pt idx="5157">
                    <c:v>IND</c:v>
                  </c:pt>
                  <c:pt idx="5158">
                    <c:v>CHI</c:v>
                  </c:pt>
                  <c:pt idx="5159">
                    <c:v>ROW</c:v>
                  </c:pt>
                  <c:pt idx="5160">
                    <c:v>OEC</c:v>
                  </c:pt>
                  <c:pt idx="5161">
                    <c:v>BRZ</c:v>
                  </c:pt>
                  <c:pt idx="5162">
                    <c:v>RSA</c:v>
                  </c:pt>
                  <c:pt idx="5163">
                    <c:v>FRA</c:v>
                  </c:pt>
                  <c:pt idx="5164">
                    <c:v>EUN</c:v>
                  </c:pt>
                  <c:pt idx="5165">
                    <c:v>EUS</c:v>
                  </c:pt>
                  <c:pt idx="5166">
                    <c:v>USA</c:v>
                  </c:pt>
                  <c:pt idx="5167">
                    <c:v>IND</c:v>
                  </c:pt>
                  <c:pt idx="5168">
                    <c:v>CHI</c:v>
                  </c:pt>
                  <c:pt idx="5169">
                    <c:v>ROW</c:v>
                  </c:pt>
                  <c:pt idx="5170">
                    <c:v>OEC</c:v>
                  </c:pt>
                  <c:pt idx="5171">
                    <c:v>BRZ</c:v>
                  </c:pt>
                  <c:pt idx="5172">
                    <c:v>RSA</c:v>
                  </c:pt>
                  <c:pt idx="5173">
                    <c:v>RUS</c:v>
                  </c:pt>
                  <c:pt idx="5174">
                    <c:v>FRA</c:v>
                  </c:pt>
                  <c:pt idx="5175">
                    <c:v>EUN</c:v>
                  </c:pt>
                  <c:pt idx="5176">
                    <c:v>EUS</c:v>
                  </c:pt>
                  <c:pt idx="5177">
                    <c:v>USA</c:v>
                  </c:pt>
                  <c:pt idx="5178">
                    <c:v>CHI</c:v>
                  </c:pt>
                  <c:pt idx="5179">
                    <c:v>ROW</c:v>
                  </c:pt>
                  <c:pt idx="5180">
                    <c:v>OEC</c:v>
                  </c:pt>
                  <c:pt idx="5181">
                    <c:v>RUS</c:v>
                  </c:pt>
                  <c:pt idx="5182">
                    <c:v>FRA</c:v>
                  </c:pt>
                  <c:pt idx="5183">
                    <c:v>EUN</c:v>
                  </c:pt>
                  <c:pt idx="5184">
                    <c:v>EUS</c:v>
                  </c:pt>
                  <c:pt idx="5185">
                    <c:v>USA</c:v>
                  </c:pt>
                  <c:pt idx="5186">
                    <c:v>CHI</c:v>
                  </c:pt>
                  <c:pt idx="5187">
                    <c:v>ROW</c:v>
                  </c:pt>
                  <c:pt idx="5188">
                    <c:v>OEC</c:v>
                  </c:pt>
                  <c:pt idx="5189">
                    <c:v>BRZ</c:v>
                  </c:pt>
                  <c:pt idx="5190">
                    <c:v>RSA</c:v>
                  </c:pt>
                  <c:pt idx="5191">
                    <c:v>RUS</c:v>
                  </c:pt>
                  <c:pt idx="5192">
                    <c:v>FRA</c:v>
                  </c:pt>
                  <c:pt idx="5193">
                    <c:v>EUN</c:v>
                  </c:pt>
                  <c:pt idx="5194">
                    <c:v>EUS</c:v>
                  </c:pt>
                  <c:pt idx="5195">
                    <c:v>USA</c:v>
                  </c:pt>
                  <c:pt idx="5196">
                    <c:v>CHI</c:v>
                  </c:pt>
                  <c:pt idx="5197">
                    <c:v>ROW</c:v>
                  </c:pt>
                  <c:pt idx="5198">
                    <c:v>OEC</c:v>
                  </c:pt>
                  <c:pt idx="5199">
                    <c:v>BRZ</c:v>
                  </c:pt>
                  <c:pt idx="5200">
                    <c:v>RSA</c:v>
                  </c:pt>
                  <c:pt idx="5201">
                    <c:v>RUS</c:v>
                  </c:pt>
                  <c:pt idx="5202">
                    <c:v>FRA</c:v>
                  </c:pt>
                  <c:pt idx="5203">
                    <c:v>EUN</c:v>
                  </c:pt>
                  <c:pt idx="5204">
                    <c:v>EUS</c:v>
                  </c:pt>
                  <c:pt idx="5205">
                    <c:v>USA</c:v>
                  </c:pt>
                  <c:pt idx="5206">
                    <c:v>CHI</c:v>
                  </c:pt>
                  <c:pt idx="5207">
                    <c:v>ROW</c:v>
                  </c:pt>
                  <c:pt idx="5208">
                    <c:v>OEC</c:v>
                  </c:pt>
                  <c:pt idx="5209">
                    <c:v>BRZ</c:v>
                  </c:pt>
                  <c:pt idx="5210">
                    <c:v>RSA</c:v>
                  </c:pt>
                  <c:pt idx="5211">
                    <c:v>RUS</c:v>
                  </c:pt>
                  <c:pt idx="5212">
                    <c:v>FRA</c:v>
                  </c:pt>
                  <c:pt idx="5213">
                    <c:v>EUN</c:v>
                  </c:pt>
                  <c:pt idx="5214">
                    <c:v>EUS</c:v>
                  </c:pt>
                  <c:pt idx="5215">
                    <c:v>USA</c:v>
                  </c:pt>
                  <c:pt idx="5216">
                    <c:v>CHI</c:v>
                  </c:pt>
                  <c:pt idx="5217">
                    <c:v>ROW</c:v>
                  </c:pt>
                  <c:pt idx="5218">
                    <c:v>OEC</c:v>
                  </c:pt>
                  <c:pt idx="5219">
                    <c:v>BRZ</c:v>
                  </c:pt>
                  <c:pt idx="5220">
                    <c:v>RSA</c:v>
                  </c:pt>
                  <c:pt idx="5221">
                    <c:v>RUS</c:v>
                  </c:pt>
                  <c:pt idx="5222">
                    <c:v>FRA</c:v>
                  </c:pt>
                  <c:pt idx="5223">
                    <c:v>EUN</c:v>
                  </c:pt>
                  <c:pt idx="5224">
                    <c:v>EUS</c:v>
                  </c:pt>
                  <c:pt idx="5225">
                    <c:v>USA</c:v>
                  </c:pt>
                  <c:pt idx="5226">
                    <c:v>CHI</c:v>
                  </c:pt>
                  <c:pt idx="5227">
                    <c:v>ROW</c:v>
                  </c:pt>
                  <c:pt idx="5228">
                    <c:v>OEC</c:v>
                  </c:pt>
                  <c:pt idx="5229">
                    <c:v>BRZ</c:v>
                  </c:pt>
                  <c:pt idx="5230">
                    <c:v>RSA</c:v>
                  </c:pt>
                  <c:pt idx="5231">
                    <c:v>RUS</c:v>
                  </c:pt>
                  <c:pt idx="5232">
                    <c:v>FRA</c:v>
                  </c:pt>
                  <c:pt idx="5233">
                    <c:v>EUN</c:v>
                  </c:pt>
                  <c:pt idx="5234">
                    <c:v>EUS</c:v>
                  </c:pt>
                  <c:pt idx="5235">
                    <c:v>USA</c:v>
                  </c:pt>
                  <c:pt idx="5236">
                    <c:v>CHI</c:v>
                  </c:pt>
                  <c:pt idx="5237">
                    <c:v>ROW</c:v>
                  </c:pt>
                  <c:pt idx="5238">
                    <c:v>OEC</c:v>
                  </c:pt>
                  <c:pt idx="5239">
                    <c:v>BRZ</c:v>
                  </c:pt>
                  <c:pt idx="5240">
                    <c:v>RSA</c:v>
                  </c:pt>
                  <c:pt idx="5241">
                    <c:v>FRA</c:v>
                  </c:pt>
                  <c:pt idx="5242">
                    <c:v>EUN</c:v>
                  </c:pt>
                  <c:pt idx="5243">
                    <c:v>EUS</c:v>
                  </c:pt>
                  <c:pt idx="5244">
                    <c:v>USA</c:v>
                  </c:pt>
                  <c:pt idx="5245">
                    <c:v>CHI</c:v>
                  </c:pt>
                  <c:pt idx="5246">
                    <c:v>ROW</c:v>
                  </c:pt>
                  <c:pt idx="5247">
                    <c:v>OEC</c:v>
                  </c:pt>
                  <c:pt idx="5248">
                    <c:v>BRZ</c:v>
                  </c:pt>
                  <c:pt idx="5249">
                    <c:v>RSA</c:v>
                  </c:pt>
                  <c:pt idx="5250">
                    <c:v>RUS</c:v>
                  </c:pt>
                  <c:pt idx="5251">
                    <c:v>FRA</c:v>
                  </c:pt>
                  <c:pt idx="5252">
                    <c:v>EUN</c:v>
                  </c:pt>
                  <c:pt idx="5253">
                    <c:v>EUS</c:v>
                  </c:pt>
                  <c:pt idx="5254">
                    <c:v>USA</c:v>
                  </c:pt>
                  <c:pt idx="5255">
                    <c:v>CHI</c:v>
                  </c:pt>
                  <c:pt idx="5256">
                    <c:v>ROW</c:v>
                  </c:pt>
                  <c:pt idx="5257">
                    <c:v>OEC</c:v>
                  </c:pt>
                  <c:pt idx="5258">
                    <c:v>BRZ</c:v>
                  </c:pt>
                  <c:pt idx="5259">
                    <c:v>RSA</c:v>
                  </c:pt>
                  <c:pt idx="5260">
                    <c:v>RUS</c:v>
                  </c:pt>
                  <c:pt idx="5261">
                    <c:v>FRA</c:v>
                  </c:pt>
                  <c:pt idx="5262">
                    <c:v>EUN</c:v>
                  </c:pt>
                  <c:pt idx="5263">
                    <c:v>EUS</c:v>
                  </c:pt>
                  <c:pt idx="5264">
                    <c:v>USA</c:v>
                  </c:pt>
                  <c:pt idx="5265">
                    <c:v>CHI</c:v>
                  </c:pt>
                  <c:pt idx="5266">
                    <c:v>ROW</c:v>
                  </c:pt>
                  <c:pt idx="5267">
                    <c:v>OEC</c:v>
                  </c:pt>
                  <c:pt idx="5268">
                    <c:v>BRZ</c:v>
                  </c:pt>
                  <c:pt idx="5269">
                    <c:v>RSA</c:v>
                  </c:pt>
                  <c:pt idx="5270">
                    <c:v>RUS</c:v>
                  </c:pt>
                  <c:pt idx="5271">
                    <c:v>FRA</c:v>
                  </c:pt>
                  <c:pt idx="5272">
                    <c:v>EUN</c:v>
                  </c:pt>
                  <c:pt idx="5273">
                    <c:v>EUS</c:v>
                  </c:pt>
                  <c:pt idx="5274">
                    <c:v>USA</c:v>
                  </c:pt>
                  <c:pt idx="5275">
                    <c:v>CHI</c:v>
                  </c:pt>
                  <c:pt idx="5276">
                    <c:v>ROW</c:v>
                  </c:pt>
                  <c:pt idx="5277">
                    <c:v>OEC</c:v>
                  </c:pt>
                  <c:pt idx="5278">
                    <c:v>BRZ</c:v>
                  </c:pt>
                  <c:pt idx="5279">
                    <c:v>RSA</c:v>
                  </c:pt>
                  <c:pt idx="5280">
                    <c:v>RUS</c:v>
                  </c:pt>
                  <c:pt idx="5281">
                    <c:v>FRA</c:v>
                  </c:pt>
                  <c:pt idx="5282">
                    <c:v>EUN</c:v>
                  </c:pt>
                  <c:pt idx="5283">
                    <c:v>EUS</c:v>
                  </c:pt>
                  <c:pt idx="5284">
                    <c:v>USA</c:v>
                  </c:pt>
                  <c:pt idx="5285">
                    <c:v>CHI</c:v>
                  </c:pt>
                  <c:pt idx="5286">
                    <c:v>ROW</c:v>
                  </c:pt>
                  <c:pt idx="5287">
                    <c:v>OEC</c:v>
                  </c:pt>
                  <c:pt idx="5288">
                    <c:v>BRZ</c:v>
                  </c:pt>
                  <c:pt idx="5289">
                    <c:v>RSA</c:v>
                  </c:pt>
                  <c:pt idx="5290">
                    <c:v>RUS</c:v>
                  </c:pt>
                  <c:pt idx="5291">
                    <c:v>FRA</c:v>
                  </c:pt>
                  <c:pt idx="5292">
                    <c:v>EUN</c:v>
                  </c:pt>
                  <c:pt idx="5293">
                    <c:v>EUS</c:v>
                  </c:pt>
                  <c:pt idx="5294">
                    <c:v>USA</c:v>
                  </c:pt>
                  <c:pt idx="5295">
                    <c:v>CHI</c:v>
                  </c:pt>
                  <c:pt idx="5296">
                    <c:v>ROW</c:v>
                  </c:pt>
                  <c:pt idx="5297">
                    <c:v>OEC</c:v>
                  </c:pt>
                  <c:pt idx="5298">
                    <c:v>BRZ</c:v>
                  </c:pt>
                  <c:pt idx="5299">
                    <c:v>RSA</c:v>
                  </c:pt>
                  <c:pt idx="5300">
                    <c:v>RUS</c:v>
                  </c:pt>
                  <c:pt idx="5301">
                    <c:v>FRA</c:v>
                  </c:pt>
                  <c:pt idx="5302">
                    <c:v>EUN</c:v>
                  </c:pt>
                  <c:pt idx="5303">
                    <c:v>EUS</c:v>
                  </c:pt>
                  <c:pt idx="5304">
                    <c:v>USA</c:v>
                  </c:pt>
                  <c:pt idx="5305">
                    <c:v>CHI</c:v>
                  </c:pt>
                  <c:pt idx="5306">
                    <c:v>ROW</c:v>
                  </c:pt>
                  <c:pt idx="5307">
                    <c:v>OEC</c:v>
                  </c:pt>
                  <c:pt idx="5308">
                    <c:v>BRZ</c:v>
                  </c:pt>
                  <c:pt idx="5309">
                    <c:v>RSA</c:v>
                  </c:pt>
                  <c:pt idx="5310">
                    <c:v>RUS</c:v>
                  </c:pt>
                  <c:pt idx="5311">
                    <c:v>FRA</c:v>
                  </c:pt>
                  <c:pt idx="5312">
                    <c:v>EUN</c:v>
                  </c:pt>
                  <c:pt idx="5313">
                    <c:v>EUS</c:v>
                  </c:pt>
                  <c:pt idx="5314">
                    <c:v>USA</c:v>
                  </c:pt>
                  <c:pt idx="5315">
                    <c:v>CHI</c:v>
                  </c:pt>
                  <c:pt idx="5316">
                    <c:v>ROW</c:v>
                  </c:pt>
                  <c:pt idx="5317">
                    <c:v>OEC</c:v>
                  </c:pt>
                  <c:pt idx="5318">
                    <c:v>BRZ</c:v>
                  </c:pt>
                  <c:pt idx="5319">
                    <c:v>RSA</c:v>
                  </c:pt>
                  <c:pt idx="5320">
                    <c:v>RUS</c:v>
                  </c:pt>
                  <c:pt idx="5321">
                    <c:v>FRA</c:v>
                  </c:pt>
                  <c:pt idx="5322">
                    <c:v>EUN</c:v>
                  </c:pt>
                  <c:pt idx="5323">
                    <c:v>EUS</c:v>
                  </c:pt>
                  <c:pt idx="5324">
                    <c:v>USA</c:v>
                  </c:pt>
                  <c:pt idx="5325">
                    <c:v>IND</c:v>
                  </c:pt>
                  <c:pt idx="5326">
                    <c:v>ROW</c:v>
                  </c:pt>
                  <c:pt idx="5327">
                    <c:v>OEC</c:v>
                  </c:pt>
                  <c:pt idx="5328">
                    <c:v>BRZ</c:v>
                  </c:pt>
                  <c:pt idx="5329">
                    <c:v>RUS</c:v>
                  </c:pt>
                  <c:pt idx="5330">
                    <c:v>FRA</c:v>
                  </c:pt>
                  <c:pt idx="5331">
                    <c:v>EUN</c:v>
                  </c:pt>
                  <c:pt idx="5332">
                    <c:v>EUS</c:v>
                  </c:pt>
                  <c:pt idx="5333">
                    <c:v>USA</c:v>
                  </c:pt>
                  <c:pt idx="5334">
                    <c:v>IND</c:v>
                  </c:pt>
                  <c:pt idx="5335">
                    <c:v>ROW</c:v>
                  </c:pt>
                  <c:pt idx="5336">
                    <c:v>OEC</c:v>
                  </c:pt>
                  <c:pt idx="5337">
                    <c:v>BRZ</c:v>
                  </c:pt>
                  <c:pt idx="5338">
                    <c:v>RSA</c:v>
                  </c:pt>
                  <c:pt idx="5339">
                    <c:v>RUS</c:v>
                  </c:pt>
                  <c:pt idx="5340">
                    <c:v>FRA</c:v>
                  </c:pt>
                  <c:pt idx="5341">
                    <c:v>EUN</c:v>
                  </c:pt>
                  <c:pt idx="5342">
                    <c:v>EUS</c:v>
                  </c:pt>
                  <c:pt idx="5343">
                    <c:v>USA</c:v>
                  </c:pt>
                  <c:pt idx="5344">
                    <c:v>IND</c:v>
                  </c:pt>
                  <c:pt idx="5345">
                    <c:v>ROW</c:v>
                  </c:pt>
                  <c:pt idx="5346">
                    <c:v>OEC</c:v>
                  </c:pt>
                  <c:pt idx="5347">
                    <c:v>BRZ</c:v>
                  </c:pt>
                  <c:pt idx="5348">
                    <c:v>RSA</c:v>
                  </c:pt>
                  <c:pt idx="5349">
                    <c:v>RUS</c:v>
                  </c:pt>
                  <c:pt idx="5350">
                    <c:v>FRA</c:v>
                  </c:pt>
                  <c:pt idx="5351">
                    <c:v>EUN</c:v>
                  </c:pt>
                  <c:pt idx="5352">
                    <c:v>EUS</c:v>
                  </c:pt>
                  <c:pt idx="5353">
                    <c:v>IND</c:v>
                  </c:pt>
                  <c:pt idx="5354">
                    <c:v>ROW</c:v>
                  </c:pt>
                  <c:pt idx="5355">
                    <c:v>OEC</c:v>
                  </c:pt>
                  <c:pt idx="5356">
                    <c:v>BRZ</c:v>
                  </c:pt>
                  <c:pt idx="5357">
                    <c:v>RSA</c:v>
                  </c:pt>
                  <c:pt idx="5358">
                    <c:v>RUS</c:v>
                  </c:pt>
                  <c:pt idx="5359">
                    <c:v>FRA</c:v>
                  </c:pt>
                  <c:pt idx="5360">
                    <c:v>EUN</c:v>
                  </c:pt>
                  <c:pt idx="5361">
                    <c:v>EUS</c:v>
                  </c:pt>
                  <c:pt idx="5362">
                    <c:v>USA</c:v>
                  </c:pt>
                  <c:pt idx="5363">
                    <c:v>IND</c:v>
                  </c:pt>
                  <c:pt idx="5364">
                    <c:v>ROW</c:v>
                  </c:pt>
                  <c:pt idx="5365">
                    <c:v>OEC</c:v>
                  </c:pt>
                  <c:pt idx="5366">
                    <c:v>BRZ</c:v>
                  </c:pt>
                  <c:pt idx="5367">
                    <c:v>RSA</c:v>
                  </c:pt>
                  <c:pt idx="5368">
                    <c:v>RUS</c:v>
                  </c:pt>
                  <c:pt idx="5369">
                    <c:v>FRA</c:v>
                  </c:pt>
                  <c:pt idx="5370">
                    <c:v>EUN</c:v>
                  </c:pt>
                  <c:pt idx="5371">
                    <c:v>EUS</c:v>
                  </c:pt>
                  <c:pt idx="5372">
                    <c:v>USA</c:v>
                  </c:pt>
                  <c:pt idx="5373">
                    <c:v>IND</c:v>
                  </c:pt>
                  <c:pt idx="5374">
                    <c:v>ROW</c:v>
                  </c:pt>
                  <c:pt idx="5375">
                    <c:v>OEC</c:v>
                  </c:pt>
                  <c:pt idx="5376">
                    <c:v>BRZ</c:v>
                  </c:pt>
                  <c:pt idx="5377">
                    <c:v>RSA</c:v>
                  </c:pt>
                  <c:pt idx="5378">
                    <c:v>RUS</c:v>
                  </c:pt>
                  <c:pt idx="5379">
                    <c:v>FRA</c:v>
                  </c:pt>
                  <c:pt idx="5380">
                    <c:v>EUN</c:v>
                  </c:pt>
                  <c:pt idx="5381">
                    <c:v>EUS</c:v>
                  </c:pt>
                  <c:pt idx="5382">
                    <c:v>USA</c:v>
                  </c:pt>
                  <c:pt idx="5383">
                    <c:v>IND</c:v>
                  </c:pt>
                  <c:pt idx="5384">
                    <c:v>ROW</c:v>
                  </c:pt>
                  <c:pt idx="5385">
                    <c:v>OEC</c:v>
                  </c:pt>
                  <c:pt idx="5386">
                    <c:v>BRZ</c:v>
                  </c:pt>
                  <c:pt idx="5387">
                    <c:v>RSA</c:v>
                  </c:pt>
                  <c:pt idx="5388">
                    <c:v>RUS</c:v>
                  </c:pt>
                  <c:pt idx="5389">
                    <c:v>FRA</c:v>
                  </c:pt>
                  <c:pt idx="5390">
                    <c:v>EUN</c:v>
                  </c:pt>
                  <c:pt idx="5391">
                    <c:v>EUS</c:v>
                  </c:pt>
                  <c:pt idx="5392">
                    <c:v>USA</c:v>
                  </c:pt>
                  <c:pt idx="5393">
                    <c:v>IND</c:v>
                  </c:pt>
                  <c:pt idx="5394">
                    <c:v>ROW</c:v>
                  </c:pt>
                  <c:pt idx="5395">
                    <c:v>OEC</c:v>
                  </c:pt>
                  <c:pt idx="5396">
                    <c:v>BRZ</c:v>
                  </c:pt>
                  <c:pt idx="5397">
                    <c:v>RSA</c:v>
                  </c:pt>
                  <c:pt idx="5398">
                    <c:v>RUS</c:v>
                  </c:pt>
                  <c:pt idx="5399">
                    <c:v>FRA</c:v>
                  </c:pt>
                  <c:pt idx="5400">
                    <c:v>EUN</c:v>
                  </c:pt>
                  <c:pt idx="5401">
                    <c:v>EUS</c:v>
                  </c:pt>
                  <c:pt idx="5402">
                    <c:v>USA</c:v>
                  </c:pt>
                  <c:pt idx="5403">
                    <c:v>IND</c:v>
                  </c:pt>
                  <c:pt idx="5404">
                    <c:v>ROW</c:v>
                  </c:pt>
                  <c:pt idx="5405">
                    <c:v>OEC</c:v>
                  </c:pt>
                  <c:pt idx="5406">
                    <c:v>BRZ</c:v>
                  </c:pt>
                  <c:pt idx="5407">
                    <c:v>RSA</c:v>
                  </c:pt>
                  <c:pt idx="5408">
                    <c:v>RUS</c:v>
                  </c:pt>
                  <c:pt idx="5409">
                    <c:v>FRA</c:v>
                  </c:pt>
                  <c:pt idx="5410">
                    <c:v>EUN</c:v>
                  </c:pt>
                  <c:pt idx="5411">
                    <c:v>EUS</c:v>
                  </c:pt>
                  <c:pt idx="5412">
                    <c:v>USA</c:v>
                  </c:pt>
                  <c:pt idx="5413">
                    <c:v>IND</c:v>
                  </c:pt>
                  <c:pt idx="5414">
                    <c:v>ROW</c:v>
                  </c:pt>
                  <c:pt idx="5415">
                    <c:v>OEC</c:v>
                  </c:pt>
                  <c:pt idx="5416">
                    <c:v>BRZ</c:v>
                  </c:pt>
                  <c:pt idx="5417">
                    <c:v>RSA</c:v>
                  </c:pt>
                  <c:pt idx="5418">
                    <c:v>RUS</c:v>
                  </c:pt>
                  <c:pt idx="5419">
                    <c:v>FRA</c:v>
                  </c:pt>
                  <c:pt idx="5420">
                    <c:v>EUN</c:v>
                  </c:pt>
                  <c:pt idx="5421">
                    <c:v>EUS</c:v>
                  </c:pt>
                  <c:pt idx="5422">
                    <c:v>USA</c:v>
                  </c:pt>
                  <c:pt idx="5423">
                    <c:v>IND</c:v>
                  </c:pt>
                  <c:pt idx="5424">
                    <c:v>ROW</c:v>
                  </c:pt>
                  <c:pt idx="5425">
                    <c:v>OEC</c:v>
                  </c:pt>
                  <c:pt idx="5426">
                    <c:v>BRZ</c:v>
                  </c:pt>
                  <c:pt idx="5427">
                    <c:v>RSA</c:v>
                  </c:pt>
                  <c:pt idx="5428">
                    <c:v>RUS</c:v>
                  </c:pt>
                  <c:pt idx="5429">
                    <c:v>FRA</c:v>
                  </c:pt>
                  <c:pt idx="5430">
                    <c:v>EUN</c:v>
                  </c:pt>
                  <c:pt idx="5431">
                    <c:v>EUS</c:v>
                  </c:pt>
                  <c:pt idx="5432">
                    <c:v>USA</c:v>
                  </c:pt>
                  <c:pt idx="5433">
                    <c:v>IND</c:v>
                  </c:pt>
                  <c:pt idx="5434">
                    <c:v>ROW</c:v>
                  </c:pt>
                  <c:pt idx="5435">
                    <c:v>OEC</c:v>
                  </c:pt>
                  <c:pt idx="5436">
                    <c:v>BRZ</c:v>
                  </c:pt>
                  <c:pt idx="5437">
                    <c:v>RSA</c:v>
                  </c:pt>
                  <c:pt idx="5438">
                    <c:v>RUS</c:v>
                  </c:pt>
                  <c:pt idx="5439">
                    <c:v>FRA</c:v>
                  </c:pt>
                  <c:pt idx="5440">
                    <c:v>EUN</c:v>
                  </c:pt>
                  <c:pt idx="5441">
                    <c:v>EUS</c:v>
                  </c:pt>
                  <c:pt idx="5442">
                    <c:v>USA</c:v>
                  </c:pt>
                  <c:pt idx="5443">
                    <c:v>IND</c:v>
                  </c:pt>
                  <c:pt idx="5444">
                    <c:v>ROW</c:v>
                  </c:pt>
                  <c:pt idx="5445">
                    <c:v>OEC</c:v>
                  </c:pt>
                  <c:pt idx="5446">
                    <c:v>BRZ</c:v>
                  </c:pt>
                  <c:pt idx="5447">
                    <c:v>RSA</c:v>
                  </c:pt>
                  <c:pt idx="5448">
                    <c:v>RUS</c:v>
                  </c:pt>
                  <c:pt idx="5449">
                    <c:v>FRA</c:v>
                  </c:pt>
                  <c:pt idx="5450">
                    <c:v>EUN</c:v>
                  </c:pt>
                  <c:pt idx="5451">
                    <c:v>EUS</c:v>
                  </c:pt>
                  <c:pt idx="5452">
                    <c:v>USA</c:v>
                  </c:pt>
                  <c:pt idx="5453">
                    <c:v>IND</c:v>
                  </c:pt>
                  <c:pt idx="5454">
                    <c:v>ROW</c:v>
                  </c:pt>
                  <c:pt idx="5455">
                    <c:v>OEC</c:v>
                  </c:pt>
                  <c:pt idx="5456">
                    <c:v>BRZ</c:v>
                  </c:pt>
                  <c:pt idx="5457">
                    <c:v>RSA</c:v>
                  </c:pt>
                  <c:pt idx="5458">
                    <c:v>RUS</c:v>
                  </c:pt>
                  <c:pt idx="5459">
                    <c:v>FRA</c:v>
                  </c:pt>
                  <c:pt idx="5460">
                    <c:v>EUN</c:v>
                  </c:pt>
                  <c:pt idx="5461">
                    <c:v>EUS</c:v>
                  </c:pt>
                  <c:pt idx="5462">
                    <c:v>USA</c:v>
                  </c:pt>
                  <c:pt idx="5463">
                    <c:v>IND</c:v>
                  </c:pt>
                  <c:pt idx="5464">
                    <c:v>ROW</c:v>
                  </c:pt>
                  <c:pt idx="5465">
                    <c:v>OEC</c:v>
                  </c:pt>
                  <c:pt idx="5466">
                    <c:v>BRZ</c:v>
                  </c:pt>
                  <c:pt idx="5467">
                    <c:v>RSA</c:v>
                  </c:pt>
                  <c:pt idx="5468">
                    <c:v>RUS</c:v>
                  </c:pt>
                  <c:pt idx="5469">
                    <c:v>FRA</c:v>
                  </c:pt>
                  <c:pt idx="5470">
                    <c:v>EUN</c:v>
                  </c:pt>
                  <c:pt idx="5471">
                    <c:v>EUS</c:v>
                  </c:pt>
                  <c:pt idx="5472">
                    <c:v>USA</c:v>
                  </c:pt>
                  <c:pt idx="5473">
                    <c:v>IND</c:v>
                  </c:pt>
                  <c:pt idx="5474">
                    <c:v>ROW</c:v>
                  </c:pt>
                  <c:pt idx="5475">
                    <c:v>OEC</c:v>
                  </c:pt>
                  <c:pt idx="5476">
                    <c:v>BRZ</c:v>
                  </c:pt>
                  <c:pt idx="5477">
                    <c:v>RSA</c:v>
                  </c:pt>
                  <c:pt idx="5478">
                    <c:v>RUS</c:v>
                  </c:pt>
                  <c:pt idx="5479">
                    <c:v>FRA</c:v>
                  </c:pt>
                  <c:pt idx="5480">
                    <c:v>EUN</c:v>
                  </c:pt>
                  <c:pt idx="5481">
                    <c:v>EUS</c:v>
                  </c:pt>
                  <c:pt idx="5482">
                    <c:v>USA</c:v>
                  </c:pt>
                  <c:pt idx="5483">
                    <c:v>IND</c:v>
                  </c:pt>
                  <c:pt idx="5484">
                    <c:v>ROW</c:v>
                  </c:pt>
                  <c:pt idx="5485">
                    <c:v>OEC</c:v>
                  </c:pt>
                  <c:pt idx="5486">
                    <c:v>BRZ</c:v>
                  </c:pt>
                  <c:pt idx="5487">
                    <c:v>RUS</c:v>
                  </c:pt>
                  <c:pt idx="5488">
                    <c:v>FRA</c:v>
                  </c:pt>
                  <c:pt idx="5489">
                    <c:v>EUN</c:v>
                  </c:pt>
                  <c:pt idx="5490">
                    <c:v>EUS</c:v>
                  </c:pt>
                  <c:pt idx="5491">
                    <c:v>USA</c:v>
                  </c:pt>
                  <c:pt idx="5492">
                    <c:v>IND</c:v>
                  </c:pt>
                  <c:pt idx="5493">
                    <c:v>CHI</c:v>
                  </c:pt>
                  <c:pt idx="5494">
                    <c:v>ROW</c:v>
                  </c:pt>
                  <c:pt idx="5495">
                    <c:v>OEC</c:v>
                  </c:pt>
                  <c:pt idx="5496">
                    <c:v>RUS</c:v>
                  </c:pt>
                  <c:pt idx="5497">
                    <c:v>FRA</c:v>
                  </c:pt>
                  <c:pt idx="5498">
                    <c:v>EUN</c:v>
                  </c:pt>
                  <c:pt idx="5499">
                    <c:v>USA</c:v>
                  </c:pt>
                  <c:pt idx="5500">
                    <c:v>CHI</c:v>
                  </c:pt>
                  <c:pt idx="5501">
                    <c:v>ROW</c:v>
                  </c:pt>
                  <c:pt idx="5502">
                    <c:v>OEC</c:v>
                  </c:pt>
                  <c:pt idx="5503">
                    <c:v>BRZ</c:v>
                  </c:pt>
                  <c:pt idx="5504">
                    <c:v>RUS</c:v>
                  </c:pt>
                  <c:pt idx="5505">
                    <c:v>FRA</c:v>
                  </c:pt>
                  <c:pt idx="5506">
                    <c:v>EUN</c:v>
                  </c:pt>
                  <c:pt idx="5507">
                    <c:v>EUS</c:v>
                  </c:pt>
                  <c:pt idx="5508">
                    <c:v>USA</c:v>
                  </c:pt>
                  <c:pt idx="5509">
                    <c:v>IND</c:v>
                  </c:pt>
                  <c:pt idx="5510">
                    <c:v>CHI</c:v>
                  </c:pt>
                  <c:pt idx="5511">
                    <c:v>ROW</c:v>
                  </c:pt>
                  <c:pt idx="5512">
                    <c:v>OEC</c:v>
                  </c:pt>
                  <c:pt idx="5513">
                    <c:v>BRZ</c:v>
                  </c:pt>
                  <c:pt idx="5514">
                    <c:v>RUS</c:v>
                  </c:pt>
                  <c:pt idx="5515">
                    <c:v>FRA</c:v>
                  </c:pt>
                  <c:pt idx="5516">
                    <c:v>EUN</c:v>
                  </c:pt>
                  <c:pt idx="5517">
                    <c:v>EUS</c:v>
                  </c:pt>
                  <c:pt idx="5518">
                    <c:v>IND</c:v>
                  </c:pt>
                  <c:pt idx="5519">
                    <c:v>CHI</c:v>
                  </c:pt>
                  <c:pt idx="5520">
                    <c:v>ROW</c:v>
                  </c:pt>
                  <c:pt idx="5521">
                    <c:v>OEC</c:v>
                  </c:pt>
                  <c:pt idx="5522">
                    <c:v>BRZ</c:v>
                  </c:pt>
                  <c:pt idx="5523">
                    <c:v>RUS</c:v>
                  </c:pt>
                  <c:pt idx="5524">
                    <c:v>FRA</c:v>
                  </c:pt>
                  <c:pt idx="5525">
                    <c:v>EUN</c:v>
                  </c:pt>
                  <c:pt idx="5526">
                    <c:v>EUS</c:v>
                  </c:pt>
                  <c:pt idx="5527">
                    <c:v>USA</c:v>
                  </c:pt>
                  <c:pt idx="5528">
                    <c:v>IND</c:v>
                  </c:pt>
                  <c:pt idx="5529">
                    <c:v>CHI</c:v>
                  </c:pt>
                  <c:pt idx="5530">
                    <c:v>ROW</c:v>
                  </c:pt>
                  <c:pt idx="5531">
                    <c:v>OEC</c:v>
                  </c:pt>
                  <c:pt idx="5532">
                    <c:v>BRZ</c:v>
                  </c:pt>
                  <c:pt idx="5533">
                    <c:v>RUS</c:v>
                  </c:pt>
                  <c:pt idx="5534">
                    <c:v>FRA</c:v>
                  </c:pt>
                  <c:pt idx="5535">
                    <c:v>EUN</c:v>
                  </c:pt>
                  <c:pt idx="5536">
                    <c:v>EUS</c:v>
                  </c:pt>
                  <c:pt idx="5537">
                    <c:v>USA</c:v>
                  </c:pt>
                  <c:pt idx="5538">
                    <c:v>IND</c:v>
                  </c:pt>
                  <c:pt idx="5539">
                    <c:v>CHI</c:v>
                  </c:pt>
                  <c:pt idx="5540">
                    <c:v>ROW</c:v>
                  </c:pt>
                  <c:pt idx="5541">
                    <c:v>OEC</c:v>
                  </c:pt>
                  <c:pt idx="5542">
                    <c:v>BRZ</c:v>
                  </c:pt>
                  <c:pt idx="5543">
                    <c:v>RUS</c:v>
                  </c:pt>
                  <c:pt idx="5544">
                    <c:v>FRA</c:v>
                  </c:pt>
                  <c:pt idx="5545">
                    <c:v>EUN</c:v>
                  </c:pt>
                  <c:pt idx="5546">
                    <c:v>EUS</c:v>
                  </c:pt>
                  <c:pt idx="5547">
                    <c:v>USA</c:v>
                  </c:pt>
                  <c:pt idx="5548">
                    <c:v>IND</c:v>
                  </c:pt>
                  <c:pt idx="5549">
                    <c:v>CHI</c:v>
                  </c:pt>
                  <c:pt idx="5550">
                    <c:v>ROW</c:v>
                  </c:pt>
                  <c:pt idx="5551">
                    <c:v>OEC</c:v>
                  </c:pt>
                  <c:pt idx="5552">
                    <c:v>BRZ</c:v>
                  </c:pt>
                  <c:pt idx="5553">
                    <c:v>RUS</c:v>
                  </c:pt>
                  <c:pt idx="5554">
                    <c:v>FRA</c:v>
                  </c:pt>
                  <c:pt idx="5555">
                    <c:v>EUN</c:v>
                  </c:pt>
                  <c:pt idx="5556">
                    <c:v>EUS</c:v>
                  </c:pt>
                  <c:pt idx="5557">
                    <c:v>USA</c:v>
                  </c:pt>
                  <c:pt idx="5558">
                    <c:v>IND</c:v>
                  </c:pt>
                  <c:pt idx="5559">
                    <c:v>CHI</c:v>
                  </c:pt>
                  <c:pt idx="5560">
                    <c:v>ROW</c:v>
                  </c:pt>
                  <c:pt idx="5561">
                    <c:v>OEC</c:v>
                  </c:pt>
                  <c:pt idx="5562">
                    <c:v>BRZ</c:v>
                  </c:pt>
                  <c:pt idx="5563">
                    <c:v>RUS</c:v>
                  </c:pt>
                  <c:pt idx="5564">
                    <c:v>FRA</c:v>
                  </c:pt>
                  <c:pt idx="5565">
                    <c:v>EUN</c:v>
                  </c:pt>
                  <c:pt idx="5566">
                    <c:v>EUS</c:v>
                  </c:pt>
                  <c:pt idx="5567">
                    <c:v>USA</c:v>
                  </c:pt>
                  <c:pt idx="5568">
                    <c:v>IND</c:v>
                  </c:pt>
                  <c:pt idx="5569">
                    <c:v>CHI</c:v>
                  </c:pt>
                  <c:pt idx="5570">
                    <c:v>ROW</c:v>
                  </c:pt>
                  <c:pt idx="5571">
                    <c:v>OEC</c:v>
                  </c:pt>
                  <c:pt idx="5572">
                    <c:v>BRZ</c:v>
                  </c:pt>
                  <c:pt idx="5573">
                    <c:v>RUS</c:v>
                  </c:pt>
                  <c:pt idx="5574">
                    <c:v>FRA</c:v>
                  </c:pt>
                  <c:pt idx="5575">
                    <c:v>EUN</c:v>
                  </c:pt>
                  <c:pt idx="5576">
                    <c:v>EUS</c:v>
                  </c:pt>
                  <c:pt idx="5577">
                    <c:v>USA</c:v>
                  </c:pt>
                  <c:pt idx="5578">
                    <c:v>IND</c:v>
                  </c:pt>
                  <c:pt idx="5579">
                    <c:v>CHI</c:v>
                  </c:pt>
                  <c:pt idx="5580">
                    <c:v>ROW</c:v>
                  </c:pt>
                  <c:pt idx="5581">
                    <c:v>OEC</c:v>
                  </c:pt>
                  <c:pt idx="5582">
                    <c:v>BRZ</c:v>
                  </c:pt>
                  <c:pt idx="5583">
                    <c:v>FRA</c:v>
                  </c:pt>
                  <c:pt idx="5584">
                    <c:v>EUN</c:v>
                  </c:pt>
                  <c:pt idx="5585">
                    <c:v>EUS</c:v>
                  </c:pt>
                  <c:pt idx="5586">
                    <c:v>USA</c:v>
                  </c:pt>
                  <c:pt idx="5587">
                    <c:v>IND</c:v>
                  </c:pt>
                  <c:pt idx="5588">
                    <c:v>CHI</c:v>
                  </c:pt>
                  <c:pt idx="5589">
                    <c:v>ROW</c:v>
                  </c:pt>
                  <c:pt idx="5590">
                    <c:v>OEC</c:v>
                  </c:pt>
                  <c:pt idx="5591">
                    <c:v>BRZ</c:v>
                  </c:pt>
                  <c:pt idx="5592">
                    <c:v>RUS</c:v>
                  </c:pt>
                  <c:pt idx="5593">
                    <c:v>FRA</c:v>
                  </c:pt>
                  <c:pt idx="5594">
                    <c:v>EUN</c:v>
                  </c:pt>
                  <c:pt idx="5595">
                    <c:v>EUS</c:v>
                  </c:pt>
                  <c:pt idx="5596">
                    <c:v>USA</c:v>
                  </c:pt>
                  <c:pt idx="5597">
                    <c:v>IND</c:v>
                  </c:pt>
                  <c:pt idx="5598">
                    <c:v>CHI</c:v>
                  </c:pt>
                  <c:pt idx="5599">
                    <c:v>ROW</c:v>
                  </c:pt>
                  <c:pt idx="5600">
                    <c:v>OEC</c:v>
                  </c:pt>
                  <c:pt idx="5601">
                    <c:v>BRZ</c:v>
                  </c:pt>
                  <c:pt idx="5602">
                    <c:v>FRA</c:v>
                  </c:pt>
                  <c:pt idx="5603">
                    <c:v>EUN</c:v>
                  </c:pt>
                  <c:pt idx="5604">
                    <c:v>USA</c:v>
                  </c:pt>
                  <c:pt idx="5605">
                    <c:v>IND</c:v>
                  </c:pt>
                  <c:pt idx="5606">
                    <c:v>CHI</c:v>
                  </c:pt>
                  <c:pt idx="5607">
                    <c:v>ROW</c:v>
                  </c:pt>
                  <c:pt idx="5608">
                    <c:v>OEC</c:v>
                  </c:pt>
                  <c:pt idx="5609">
                    <c:v>BRZ</c:v>
                  </c:pt>
                  <c:pt idx="5610">
                    <c:v>RUS</c:v>
                  </c:pt>
                  <c:pt idx="5611">
                    <c:v>FRA</c:v>
                  </c:pt>
                  <c:pt idx="5612">
                    <c:v>EUN</c:v>
                  </c:pt>
                  <c:pt idx="5613">
                    <c:v>EUS</c:v>
                  </c:pt>
                  <c:pt idx="5614">
                    <c:v>USA</c:v>
                  </c:pt>
                  <c:pt idx="5615">
                    <c:v>IND</c:v>
                  </c:pt>
                  <c:pt idx="5616">
                    <c:v>CHI</c:v>
                  </c:pt>
                  <c:pt idx="5617">
                    <c:v>ROW</c:v>
                  </c:pt>
                  <c:pt idx="5618">
                    <c:v>OEC</c:v>
                  </c:pt>
                  <c:pt idx="5619">
                    <c:v>BRZ</c:v>
                  </c:pt>
                  <c:pt idx="5620">
                    <c:v>RUS</c:v>
                  </c:pt>
                  <c:pt idx="5621">
                    <c:v>FRA</c:v>
                  </c:pt>
                  <c:pt idx="5622">
                    <c:v>EUN</c:v>
                  </c:pt>
                  <c:pt idx="5623">
                    <c:v>EUS</c:v>
                  </c:pt>
                  <c:pt idx="5624">
                    <c:v>USA</c:v>
                  </c:pt>
                  <c:pt idx="5625">
                    <c:v>IND</c:v>
                  </c:pt>
                  <c:pt idx="5626">
                    <c:v>CHI</c:v>
                  </c:pt>
                  <c:pt idx="5627">
                    <c:v>ROW</c:v>
                  </c:pt>
                  <c:pt idx="5628">
                    <c:v>OEC</c:v>
                  </c:pt>
                  <c:pt idx="5629">
                    <c:v>BRZ</c:v>
                  </c:pt>
                  <c:pt idx="5630">
                    <c:v>RUS</c:v>
                  </c:pt>
                  <c:pt idx="5631">
                    <c:v>FRA</c:v>
                  </c:pt>
                  <c:pt idx="5632">
                    <c:v>EUN</c:v>
                  </c:pt>
                  <c:pt idx="5633">
                    <c:v>EUS</c:v>
                  </c:pt>
                  <c:pt idx="5634">
                    <c:v>USA</c:v>
                  </c:pt>
                  <c:pt idx="5635">
                    <c:v>IND</c:v>
                  </c:pt>
                  <c:pt idx="5636">
                    <c:v>CHI</c:v>
                  </c:pt>
                  <c:pt idx="5637">
                    <c:v>ROW</c:v>
                  </c:pt>
                  <c:pt idx="5638">
                    <c:v>OEC</c:v>
                  </c:pt>
                  <c:pt idx="5639">
                    <c:v>BRZ</c:v>
                  </c:pt>
                  <c:pt idx="5640">
                    <c:v>RUS</c:v>
                  </c:pt>
                  <c:pt idx="5641">
                    <c:v>FRA</c:v>
                  </c:pt>
                  <c:pt idx="5642">
                    <c:v>EUN</c:v>
                  </c:pt>
                  <c:pt idx="5643">
                    <c:v>EUS</c:v>
                  </c:pt>
                  <c:pt idx="5644">
                    <c:v>USA</c:v>
                  </c:pt>
                  <c:pt idx="5645">
                    <c:v>IND</c:v>
                  </c:pt>
                  <c:pt idx="5646">
                    <c:v>CHI</c:v>
                  </c:pt>
                  <c:pt idx="5647">
                    <c:v>ROW</c:v>
                  </c:pt>
                  <c:pt idx="5648">
                    <c:v>OEC</c:v>
                  </c:pt>
                  <c:pt idx="5649">
                    <c:v>BRZ</c:v>
                  </c:pt>
                  <c:pt idx="5650">
                    <c:v>RSA</c:v>
                  </c:pt>
                  <c:pt idx="5651">
                    <c:v>RUS</c:v>
                  </c:pt>
                  <c:pt idx="5652">
                    <c:v>FRA</c:v>
                  </c:pt>
                  <c:pt idx="5653">
                    <c:v>EUN</c:v>
                  </c:pt>
                  <c:pt idx="5654">
                    <c:v>EUS</c:v>
                  </c:pt>
                  <c:pt idx="5655">
                    <c:v>USA</c:v>
                  </c:pt>
                  <c:pt idx="5656">
                    <c:v>IND</c:v>
                  </c:pt>
                  <c:pt idx="5657">
                    <c:v>CHI</c:v>
                  </c:pt>
                  <c:pt idx="5658">
                    <c:v>OEC</c:v>
                  </c:pt>
                  <c:pt idx="5659">
                    <c:v>BRZ</c:v>
                  </c:pt>
                  <c:pt idx="5660">
                    <c:v>RUS</c:v>
                  </c:pt>
                  <c:pt idx="5661">
                    <c:v>FRA</c:v>
                  </c:pt>
                  <c:pt idx="5662">
                    <c:v>EUN</c:v>
                  </c:pt>
                  <c:pt idx="5663">
                    <c:v>EUS</c:v>
                  </c:pt>
                  <c:pt idx="5664">
                    <c:v>USA</c:v>
                  </c:pt>
                  <c:pt idx="5665">
                    <c:v>IND</c:v>
                  </c:pt>
                  <c:pt idx="5666">
                    <c:v>CHI</c:v>
                  </c:pt>
                  <c:pt idx="5667">
                    <c:v>OEC</c:v>
                  </c:pt>
                  <c:pt idx="5668">
                    <c:v>BRZ</c:v>
                  </c:pt>
                  <c:pt idx="5669">
                    <c:v>RSA</c:v>
                  </c:pt>
                  <c:pt idx="5670">
                    <c:v>RUS</c:v>
                  </c:pt>
                  <c:pt idx="5671">
                    <c:v>FRA</c:v>
                  </c:pt>
                  <c:pt idx="5672">
                    <c:v>EUN</c:v>
                  </c:pt>
                  <c:pt idx="5673">
                    <c:v>EUS</c:v>
                  </c:pt>
                  <c:pt idx="5674">
                    <c:v>USA</c:v>
                  </c:pt>
                  <c:pt idx="5675">
                    <c:v>IND</c:v>
                  </c:pt>
                  <c:pt idx="5676">
                    <c:v>CHI</c:v>
                  </c:pt>
                  <c:pt idx="5677">
                    <c:v>OEC</c:v>
                  </c:pt>
                  <c:pt idx="5678">
                    <c:v>BRZ</c:v>
                  </c:pt>
                  <c:pt idx="5679">
                    <c:v>RSA</c:v>
                  </c:pt>
                  <c:pt idx="5680">
                    <c:v>RUS</c:v>
                  </c:pt>
                  <c:pt idx="5681">
                    <c:v>FRA</c:v>
                  </c:pt>
                  <c:pt idx="5682">
                    <c:v>EUN</c:v>
                  </c:pt>
                  <c:pt idx="5683">
                    <c:v>EUS</c:v>
                  </c:pt>
                  <c:pt idx="5684">
                    <c:v>IND</c:v>
                  </c:pt>
                  <c:pt idx="5685">
                    <c:v>CHI</c:v>
                  </c:pt>
                  <c:pt idx="5686">
                    <c:v>OEC</c:v>
                  </c:pt>
                  <c:pt idx="5687">
                    <c:v>BRZ</c:v>
                  </c:pt>
                  <c:pt idx="5688">
                    <c:v>RSA</c:v>
                  </c:pt>
                  <c:pt idx="5689">
                    <c:v>FRA</c:v>
                  </c:pt>
                  <c:pt idx="5690">
                    <c:v>EUN</c:v>
                  </c:pt>
                  <c:pt idx="5691">
                    <c:v>EUS</c:v>
                  </c:pt>
                  <c:pt idx="5692">
                    <c:v>USA</c:v>
                  </c:pt>
                  <c:pt idx="5693">
                    <c:v>IND</c:v>
                  </c:pt>
                  <c:pt idx="5694">
                    <c:v>CHI</c:v>
                  </c:pt>
                  <c:pt idx="5695">
                    <c:v>OEC</c:v>
                  </c:pt>
                  <c:pt idx="5696">
                    <c:v>BRZ</c:v>
                  </c:pt>
                  <c:pt idx="5697">
                    <c:v>RSA</c:v>
                  </c:pt>
                  <c:pt idx="5698">
                    <c:v>RUS</c:v>
                  </c:pt>
                  <c:pt idx="5699">
                    <c:v>FRA</c:v>
                  </c:pt>
                  <c:pt idx="5700">
                    <c:v>EUN</c:v>
                  </c:pt>
                  <c:pt idx="5701">
                    <c:v>EUS</c:v>
                  </c:pt>
                  <c:pt idx="5702">
                    <c:v>USA</c:v>
                  </c:pt>
                  <c:pt idx="5703">
                    <c:v>IND</c:v>
                  </c:pt>
                  <c:pt idx="5704">
                    <c:v>CHI</c:v>
                  </c:pt>
                  <c:pt idx="5705">
                    <c:v>OEC</c:v>
                  </c:pt>
                  <c:pt idx="5706">
                    <c:v>BRZ</c:v>
                  </c:pt>
                  <c:pt idx="5707">
                    <c:v>RSA</c:v>
                  </c:pt>
                  <c:pt idx="5708">
                    <c:v>RUS</c:v>
                  </c:pt>
                  <c:pt idx="5709">
                    <c:v>FRA</c:v>
                  </c:pt>
                  <c:pt idx="5710">
                    <c:v>EUN</c:v>
                  </c:pt>
                  <c:pt idx="5711">
                    <c:v>EUS</c:v>
                  </c:pt>
                  <c:pt idx="5712">
                    <c:v>USA</c:v>
                  </c:pt>
                  <c:pt idx="5713">
                    <c:v>IND</c:v>
                  </c:pt>
                  <c:pt idx="5714">
                    <c:v>CHI</c:v>
                  </c:pt>
                  <c:pt idx="5715">
                    <c:v>OEC</c:v>
                  </c:pt>
                  <c:pt idx="5716">
                    <c:v>BRZ</c:v>
                  </c:pt>
                  <c:pt idx="5717">
                    <c:v>RSA</c:v>
                  </c:pt>
                  <c:pt idx="5718">
                    <c:v>RUS</c:v>
                  </c:pt>
                  <c:pt idx="5719">
                    <c:v>FRA</c:v>
                  </c:pt>
                  <c:pt idx="5720">
                    <c:v>EUN</c:v>
                  </c:pt>
                  <c:pt idx="5721">
                    <c:v>EUS</c:v>
                  </c:pt>
                  <c:pt idx="5722">
                    <c:v>USA</c:v>
                  </c:pt>
                  <c:pt idx="5723">
                    <c:v>IND</c:v>
                  </c:pt>
                  <c:pt idx="5724">
                    <c:v>CHI</c:v>
                  </c:pt>
                  <c:pt idx="5725">
                    <c:v>OEC</c:v>
                  </c:pt>
                  <c:pt idx="5726">
                    <c:v>BRZ</c:v>
                  </c:pt>
                  <c:pt idx="5727">
                    <c:v>RSA</c:v>
                  </c:pt>
                  <c:pt idx="5728">
                    <c:v>RUS</c:v>
                  </c:pt>
                  <c:pt idx="5729">
                    <c:v>FRA</c:v>
                  </c:pt>
                  <c:pt idx="5730">
                    <c:v>EUN</c:v>
                  </c:pt>
                  <c:pt idx="5731">
                    <c:v>EUS</c:v>
                  </c:pt>
                  <c:pt idx="5732">
                    <c:v>USA</c:v>
                  </c:pt>
                  <c:pt idx="5733">
                    <c:v>IND</c:v>
                  </c:pt>
                  <c:pt idx="5734">
                    <c:v>CHI</c:v>
                  </c:pt>
                  <c:pt idx="5735">
                    <c:v>OEC</c:v>
                  </c:pt>
                  <c:pt idx="5736">
                    <c:v>BRZ</c:v>
                  </c:pt>
                  <c:pt idx="5737">
                    <c:v>RSA</c:v>
                  </c:pt>
                  <c:pt idx="5738">
                    <c:v>RUS</c:v>
                  </c:pt>
                  <c:pt idx="5739">
                    <c:v>FRA</c:v>
                  </c:pt>
                  <c:pt idx="5740">
                    <c:v>EUN</c:v>
                  </c:pt>
                  <c:pt idx="5741">
                    <c:v>EUS</c:v>
                  </c:pt>
                  <c:pt idx="5742">
                    <c:v>USA</c:v>
                  </c:pt>
                  <c:pt idx="5743">
                    <c:v>IND</c:v>
                  </c:pt>
                  <c:pt idx="5744">
                    <c:v>CHI</c:v>
                  </c:pt>
                  <c:pt idx="5745">
                    <c:v>OEC</c:v>
                  </c:pt>
                  <c:pt idx="5746">
                    <c:v>BRZ</c:v>
                  </c:pt>
                  <c:pt idx="5747">
                    <c:v>RSA</c:v>
                  </c:pt>
                  <c:pt idx="5748">
                    <c:v>RUS</c:v>
                  </c:pt>
                  <c:pt idx="5749">
                    <c:v>FRA</c:v>
                  </c:pt>
                  <c:pt idx="5750">
                    <c:v>EUN</c:v>
                  </c:pt>
                  <c:pt idx="5751">
                    <c:v>EUS</c:v>
                  </c:pt>
                  <c:pt idx="5752">
                    <c:v>USA</c:v>
                  </c:pt>
                  <c:pt idx="5753">
                    <c:v>IND</c:v>
                  </c:pt>
                  <c:pt idx="5754">
                    <c:v>CHI</c:v>
                  </c:pt>
                  <c:pt idx="5755">
                    <c:v>OEC</c:v>
                  </c:pt>
                  <c:pt idx="5756">
                    <c:v>BRZ</c:v>
                  </c:pt>
                  <c:pt idx="5757">
                    <c:v>RSA</c:v>
                  </c:pt>
                  <c:pt idx="5758">
                    <c:v>RUS</c:v>
                  </c:pt>
                  <c:pt idx="5759">
                    <c:v>FRA</c:v>
                  </c:pt>
                  <c:pt idx="5760">
                    <c:v>EUN</c:v>
                  </c:pt>
                  <c:pt idx="5761">
                    <c:v>EUS</c:v>
                  </c:pt>
                  <c:pt idx="5762">
                    <c:v>USA</c:v>
                  </c:pt>
                  <c:pt idx="5763">
                    <c:v>IND</c:v>
                  </c:pt>
                  <c:pt idx="5764">
                    <c:v>CHI</c:v>
                  </c:pt>
                  <c:pt idx="5765">
                    <c:v>OEC</c:v>
                  </c:pt>
                  <c:pt idx="5766">
                    <c:v>BRZ</c:v>
                  </c:pt>
                  <c:pt idx="5767">
                    <c:v>RSA</c:v>
                  </c:pt>
                  <c:pt idx="5768">
                    <c:v>RUS</c:v>
                  </c:pt>
                  <c:pt idx="5769">
                    <c:v>FRA</c:v>
                  </c:pt>
                  <c:pt idx="5770">
                    <c:v>EUN</c:v>
                  </c:pt>
                  <c:pt idx="5771">
                    <c:v>EUS</c:v>
                  </c:pt>
                  <c:pt idx="5772">
                    <c:v>USA</c:v>
                  </c:pt>
                  <c:pt idx="5773">
                    <c:v>IND</c:v>
                  </c:pt>
                  <c:pt idx="5774">
                    <c:v>CHI</c:v>
                  </c:pt>
                  <c:pt idx="5775">
                    <c:v>OEC</c:v>
                  </c:pt>
                  <c:pt idx="5776">
                    <c:v>BRZ</c:v>
                  </c:pt>
                  <c:pt idx="5777">
                    <c:v>RSA</c:v>
                  </c:pt>
                  <c:pt idx="5778">
                    <c:v>RUS</c:v>
                  </c:pt>
                  <c:pt idx="5779">
                    <c:v>FRA</c:v>
                  </c:pt>
                  <c:pt idx="5780">
                    <c:v>EUN</c:v>
                  </c:pt>
                  <c:pt idx="5781">
                    <c:v>EUS</c:v>
                  </c:pt>
                  <c:pt idx="5782">
                    <c:v>USA</c:v>
                  </c:pt>
                  <c:pt idx="5783">
                    <c:v>IND</c:v>
                  </c:pt>
                  <c:pt idx="5784">
                    <c:v>CHI</c:v>
                  </c:pt>
                  <c:pt idx="5785">
                    <c:v>OEC</c:v>
                  </c:pt>
                  <c:pt idx="5786">
                    <c:v>BRZ</c:v>
                  </c:pt>
                  <c:pt idx="5787">
                    <c:v>RSA</c:v>
                  </c:pt>
                  <c:pt idx="5788">
                    <c:v>RUS</c:v>
                  </c:pt>
                  <c:pt idx="5789">
                    <c:v>FRA</c:v>
                  </c:pt>
                  <c:pt idx="5790">
                    <c:v>EUN</c:v>
                  </c:pt>
                  <c:pt idx="5791">
                    <c:v>EUS</c:v>
                  </c:pt>
                  <c:pt idx="5792">
                    <c:v>USA</c:v>
                  </c:pt>
                  <c:pt idx="5793">
                    <c:v>IND</c:v>
                  </c:pt>
                  <c:pt idx="5794">
                    <c:v>CHI</c:v>
                  </c:pt>
                  <c:pt idx="5795">
                    <c:v>OEC</c:v>
                  </c:pt>
                  <c:pt idx="5796">
                    <c:v>BRZ</c:v>
                  </c:pt>
                  <c:pt idx="5797">
                    <c:v>RSA</c:v>
                  </c:pt>
                  <c:pt idx="5798">
                    <c:v>RUS</c:v>
                  </c:pt>
                  <c:pt idx="5799">
                    <c:v>FRA</c:v>
                  </c:pt>
                  <c:pt idx="5800">
                    <c:v>EUN</c:v>
                  </c:pt>
                  <c:pt idx="5801">
                    <c:v>EUS</c:v>
                  </c:pt>
                  <c:pt idx="5802">
                    <c:v>USA</c:v>
                  </c:pt>
                  <c:pt idx="5803">
                    <c:v>IND</c:v>
                  </c:pt>
                  <c:pt idx="5804">
                    <c:v>CHI</c:v>
                  </c:pt>
                  <c:pt idx="5805">
                    <c:v>OEC</c:v>
                  </c:pt>
                  <c:pt idx="5806">
                    <c:v>BRZ</c:v>
                  </c:pt>
                  <c:pt idx="5807">
                    <c:v>RSA</c:v>
                  </c:pt>
                  <c:pt idx="5808">
                    <c:v>RUS</c:v>
                  </c:pt>
                  <c:pt idx="5809">
                    <c:v>FRA</c:v>
                  </c:pt>
                  <c:pt idx="5810">
                    <c:v>EUN</c:v>
                  </c:pt>
                  <c:pt idx="5811">
                    <c:v>EUS</c:v>
                  </c:pt>
                  <c:pt idx="5812">
                    <c:v>USA</c:v>
                  </c:pt>
                  <c:pt idx="5813">
                    <c:v>IND</c:v>
                  </c:pt>
                  <c:pt idx="5814">
                    <c:v>CHI</c:v>
                  </c:pt>
                  <c:pt idx="5815">
                    <c:v>OEC</c:v>
                  </c:pt>
                  <c:pt idx="5816">
                    <c:v>BRZ</c:v>
                  </c:pt>
                  <c:pt idx="5817">
                    <c:v>RSA</c:v>
                  </c:pt>
                  <c:pt idx="5818">
                    <c:v>RUS</c:v>
                  </c:pt>
                  <c:pt idx="5819">
                    <c:v>FRA</c:v>
                  </c:pt>
                  <c:pt idx="5820">
                    <c:v>EUN</c:v>
                  </c:pt>
                  <c:pt idx="5821">
                    <c:v>EUS</c:v>
                  </c:pt>
                  <c:pt idx="5822">
                    <c:v>USA</c:v>
                  </c:pt>
                  <c:pt idx="5823">
                    <c:v>IND</c:v>
                  </c:pt>
                  <c:pt idx="5824">
                    <c:v>CHI</c:v>
                  </c:pt>
                  <c:pt idx="5825">
                    <c:v>OEC</c:v>
                  </c:pt>
                  <c:pt idx="5826">
                    <c:v>BRZ</c:v>
                  </c:pt>
                  <c:pt idx="5827">
                    <c:v>RSA</c:v>
                  </c:pt>
                  <c:pt idx="5828">
                    <c:v>RUS</c:v>
                  </c:pt>
                  <c:pt idx="5829">
                    <c:v>FRA</c:v>
                  </c:pt>
                  <c:pt idx="5830">
                    <c:v>EUN</c:v>
                  </c:pt>
                  <c:pt idx="5831">
                    <c:v>EUS</c:v>
                  </c:pt>
                  <c:pt idx="5832">
                    <c:v>USA</c:v>
                  </c:pt>
                  <c:pt idx="5833">
                    <c:v>IND</c:v>
                  </c:pt>
                  <c:pt idx="5834">
                    <c:v>CHI</c:v>
                  </c:pt>
                  <c:pt idx="5835">
                    <c:v>OEC</c:v>
                  </c:pt>
                  <c:pt idx="5836">
                    <c:v>BRZ</c:v>
                  </c:pt>
                  <c:pt idx="5837">
                    <c:v>RSA</c:v>
                  </c:pt>
                  <c:pt idx="5838">
                    <c:v>RUS</c:v>
                  </c:pt>
                  <c:pt idx="5839">
                    <c:v>FRA</c:v>
                  </c:pt>
                  <c:pt idx="5840">
                    <c:v>EUN</c:v>
                  </c:pt>
                  <c:pt idx="5841">
                    <c:v>EUS</c:v>
                  </c:pt>
                  <c:pt idx="5842">
                    <c:v>USA</c:v>
                  </c:pt>
                  <c:pt idx="5843">
                    <c:v>IND</c:v>
                  </c:pt>
                  <c:pt idx="5844">
                    <c:v>CHI</c:v>
                  </c:pt>
                  <c:pt idx="5845">
                    <c:v>ROW</c:v>
                  </c:pt>
                  <c:pt idx="5846">
                    <c:v>OEC</c:v>
                  </c:pt>
                  <c:pt idx="5847">
                    <c:v>BRZ</c:v>
                  </c:pt>
                  <c:pt idx="5848">
                    <c:v>RUS</c:v>
                  </c:pt>
                  <c:pt idx="5849">
                    <c:v>FRA</c:v>
                  </c:pt>
                  <c:pt idx="5850">
                    <c:v>EUN</c:v>
                  </c:pt>
                  <c:pt idx="5851">
                    <c:v>EUS</c:v>
                  </c:pt>
                  <c:pt idx="5852">
                    <c:v>USA</c:v>
                  </c:pt>
                  <c:pt idx="5853">
                    <c:v>IND</c:v>
                  </c:pt>
                  <c:pt idx="5854">
                    <c:v>CHI</c:v>
                  </c:pt>
                  <c:pt idx="5855">
                    <c:v>ROW</c:v>
                  </c:pt>
                  <c:pt idx="5856">
                    <c:v>OEC</c:v>
                  </c:pt>
                  <c:pt idx="5857">
                    <c:v>BRZ</c:v>
                  </c:pt>
                  <c:pt idx="5858">
                    <c:v>RSA</c:v>
                  </c:pt>
                  <c:pt idx="5859">
                    <c:v>RUS</c:v>
                  </c:pt>
                  <c:pt idx="5860">
                    <c:v>FRA</c:v>
                  </c:pt>
                  <c:pt idx="5861">
                    <c:v>EUN</c:v>
                  </c:pt>
                  <c:pt idx="5862">
                    <c:v>EUS</c:v>
                  </c:pt>
                  <c:pt idx="5863">
                    <c:v>USA</c:v>
                  </c:pt>
                  <c:pt idx="5864">
                    <c:v>IND</c:v>
                  </c:pt>
                  <c:pt idx="5865">
                    <c:v>CHI</c:v>
                  </c:pt>
                  <c:pt idx="5866">
                    <c:v>ROW</c:v>
                  </c:pt>
                  <c:pt idx="5867">
                    <c:v>OEC</c:v>
                  </c:pt>
                  <c:pt idx="5868">
                    <c:v>BRZ</c:v>
                  </c:pt>
                  <c:pt idx="5869">
                    <c:v>RSA</c:v>
                  </c:pt>
                  <c:pt idx="5870">
                    <c:v>RUS</c:v>
                  </c:pt>
                  <c:pt idx="5871">
                    <c:v>FRA</c:v>
                  </c:pt>
                  <c:pt idx="5872">
                    <c:v>EUN</c:v>
                  </c:pt>
                  <c:pt idx="5873">
                    <c:v>EUS</c:v>
                  </c:pt>
                  <c:pt idx="5874">
                    <c:v>IND</c:v>
                  </c:pt>
                  <c:pt idx="5875">
                    <c:v>CHI</c:v>
                  </c:pt>
                  <c:pt idx="5876">
                    <c:v>ROW</c:v>
                  </c:pt>
                  <c:pt idx="5877">
                    <c:v>OEC</c:v>
                  </c:pt>
                  <c:pt idx="5878">
                    <c:v>BRZ</c:v>
                  </c:pt>
                  <c:pt idx="5879">
                    <c:v>RSA</c:v>
                  </c:pt>
                  <c:pt idx="5880">
                    <c:v>FRA</c:v>
                  </c:pt>
                  <c:pt idx="5881">
                    <c:v>EUN</c:v>
                  </c:pt>
                  <c:pt idx="5882">
                    <c:v>EUS</c:v>
                  </c:pt>
                  <c:pt idx="5883">
                    <c:v>USA</c:v>
                  </c:pt>
                  <c:pt idx="5884">
                    <c:v>IND</c:v>
                  </c:pt>
                  <c:pt idx="5885">
                    <c:v>CHI</c:v>
                  </c:pt>
                  <c:pt idx="5886">
                    <c:v>ROW</c:v>
                  </c:pt>
                  <c:pt idx="5887">
                    <c:v>OEC</c:v>
                  </c:pt>
                  <c:pt idx="5888">
                    <c:v>BRZ</c:v>
                  </c:pt>
                  <c:pt idx="5889">
                    <c:v>RSA</c:v>
                  </c:pt>
                  <c:pt idx="5890">
                    <c:v>RUS</c:v>
                  </c:pt>
                  <c:pt idx="5891">
                    <c:v>FRA</c:v>
                  </c:pt>
                  <c:pt idx="5892">
                    <c:v>EUN</c:v>
                  </c:pt>
                  <c:pt idx="5893">
                    <c:v>EUS</c:v>
                  </c:pt>
                  <c:pt idx="5894">
                    <c:v>USA</c:v>
                  </c:pt>
                  <c:pt idx="5895">
                    <c:v>IND</c:v>
                  </c:pt>
                  <c:pt idx="5896">
                    <c:v>CHI</c:v>
                  </c:pt>
                  <c:pt idx="5897">
                    <c:v>ROW</c:v>
                  </c:pt>
                  <c:pt idx="5898">
                    <c:v>OEC</c:v>
                  </c:pt>
                  <c:pt idx="5899">
                    <c:v>BRZ</c:v>
                  </c:pt>
                  <c:pt idx="5900">
                    <c:v>RSA</c:v>
                  </c:pt>
                  <c:pt idx="5901">
                    <c:v>RUS</c:v>
                  </c:pt>
                  <c:pt idx="5902">
                    <c:v>FRA</c:v>
                  </c:pt>
                  <c:pt idx="5903">
                    <c:v>EUN</c:v>
                  </c:pt>
                  <c:pt idx="5904">
                    <c:v>EUS</c:v>
                  </c:pt>
                  <c:pt idx="5905">
                    <c:v>USA</c:v>
                  </c:pt>
                  <c:pt idx="5906">
                    <c:v>IND</c:v>
                  </c:pt>
                  <c:pt idx="5907">
                    <c:v>CHI</c:v>
                  </c:pt>
                  <c:pt idx="5908">
                    <c:v>ROW</c:v>
                  </c:pt>
                  <c:pt idx="5909">
                    <c:v>OEC</c:v>
                  </c:pt>
                  <c:pt idx="5910">
                    <c:v>BRZ</c:v>
                  </c:pt>
                  <c:pt idx="5911">
                    <c:v>RSA</c:v>
                  </c:pt>
                  <c:pt idx="5912">
                    <c:v>RUS</c:v>
                  </c:pt>
                  <c:pt idx="5913">
                    <c:v>FRA</c:v>
                  </c:pt>
                  <c:pt idx="5914">
                    <c:v>EUN</c:v>
                  </c:pt>
                  <c:pt idx="5915">
                    <c:v>EUS</c:v>
                  </c:pt>
                  <c:pt idx="5916">
                    <c:v>USA</c:v>
                  </c:pt>
                  <c:pt idx="5917">
                    <c:v>IND</c:v>
                  </c:pt>
                  <c:pt idx="5918">
                    <c:v>CHI</c:v>
                  </c:pt>
                  <c:pt idx="5919">
                    <c:v>ROW</c:v>
                  </c:pt>
                  <c:pt idx="5920">
                    <c:v>OEC</c:v>
                  </c:pt>
                  <c:pt idx="5921">
                    <c:v>BRZ</c:v>
                  </c:pt>
                  <c:pt idx="5922">
                    <c:v>RSA</c:v>
                  </c:pt>
                  <c:pt idx="5923">
                    <c:v>RUS</c:v>
                  </c:pt>
                  <c:pt idx="5924">
                    <c:v>FRA</c:v>
                  </c:pt>
                  <c:pt idx="5925">
                    <c:v>EUN</c:v>
                  </c:pt>
                  <c:pt idx="5926">
                    <c:v>EUS</c:v>
                  </c:pt>
                  <c:pt idx="5927">
                    <c:v>USA</c:v>
                  </c:pt>
                  <c:pt idx="5928">
                    <c:v>IND</c:v>
                  </c:pt>
                  <c:pt idx="5929">
                    <c:v>CHI</c:v>
                  </c:pt>
                  <c:pt idx="5930">
                    <c:v>ROW</c:v>
                  </c:pt>
                  <c:pt idx="5931">
                    <c:v>OEC</c:v>
                  </c:pt>
                  <c:pt idx="5932">
                    <c:v>BRZ</c:v>
                  </c:pt>
                  <c:pt idx="5933">
                    <c:v>RSA</c:v>
                  </c:pt>
                  <c:pt idx="5934">
                    <c:v>RUS</c:v>
                  </c:pt>
                  <c:pt idx="5935">
                    <c:v>FRA</c:v>
                  </c:pt>
                  <c:pt idx="5936">
                    <c:v>EUN</c:v>
                  </c:pt>
                  <c:pt idx="5937">
                    <c:v>EUS</c:v>
                  </c:pt>
                  <c:pt idx="5938">
                    <c:v>USA</c:v>
                  </c:pt>
                  <c:pt idx="5939">
                    <c:v>IND</c:v>
                  </c:pt>
                  <c:pt idx="5940">
                    <c:v>CHI</c:v>
                  </c:pt>
                  <c:pt idx="5941">
                    <c:v>ROW</c:v>
                  </c:pt>
                  <c:pt idx="5942">
                    <c:v>OEC</c:v>
                  </c:pt>
                  <c:pt idx="5943">
                    <c:v>BRZ</c:v>
                  </c:pt>
                  <c:pt idx="5944">
                    <c:v>RSA</c:v>
                  </c:pt>
                  <c:pt idx="5945">
                    <c:v>RUS</c:v>
                  </c:pt>
                  <c:pt idx="5946">
                    <c:v>FRA</c:v>
                  </c:pt>
                  <c:pt idx="5947">
                    <c:v>EUN</c:v>
                  </c:pt>
                  <c:pt idx="5948">
                    <c:v>EUS</c:v>
                  </c:pt>
                  <c:pt idx="5949">
                    <c:v>USA</c:v>
                  </c:pt>
                  <c:pt idx="5950">
                    <c:v>IND</c:v>
                  </c:pt>
                  <c:pt idx="5951">
                    <c:v>CHI</c:v>
                  </c:pt>
                  <c:pt idx="5952">
                    <c:v>ROW</c:v>
                  </c:pt>
                  <c:pt idx="5953">
                    <c:v>OEC</c:v>
                  </c:pt>
                  <c:pt idx="5954">
                    <c:v>BRZ</c:v>
                  </c:pt>
                  <c:pt idx="5955">
                    <c:v>RSA</c:v>
                  </c:pt>
                  <c:pt idx="5956">
                    <c:v>RUS</c:v>
                  </c:pt>
                  <c:pt idx="5957">
                    <c:v>FRA</c:v>
                  </c:pt>
                  <c:pt idx="5958">
                    <c:v>EUN</c:v>
                  </c:pt>
                  <c:pt idx="5959">
                    <c:v>EUS</c:v>
                  </c:pt>
                  <c:pt idx="5960">
                    <c:v>USA</c:v>
                  </c:pt>
                  <c:pt idx="5961">
                    <c:v>IND</c:v>
                  </c:pt>
                  <c:pt idx="5962">
                    <c:v>CHI</c:v>
                  </c:pt>
                  <c:pt idx="5963">
                    <c:v>ROW</c:v>
                  </c:pt>
                  <c:pt idx="5964">
                    <c:v>OEC</c:v>
                  </c:pt>
                  <c:pt idx="5965">
                    <c:v>BRZ</c:v>
                  </c:pt>
                  <c:pt idx="5966">
                    <c:v>RSA</c:v>
                  </c:pt>
                  <c:pt idx="5967">
                    <c:v>RUS</c:v>
                  </c:pt>
                  <c:pt idx="5968">
                    <c:v>FRA</c:v>
                  </c:pt>
                  <c:pt idx="5969">
                    <c:v>EUN</c:v>
                  </c:pt>
                  <c:pt idx="5970">
                    <c:v>EUS</c:v>
                  </c:pt>
                  <c:pt idx="5971">
                    <c:v>USA</c:v>
                  </c:pt>
                  <c:pt idx="5972">
                    <c:v>IND</c:v>
                  </c:pt>
                  <c:pt idx="5973">
                    <c:v>CHI</c:v>
                  </c:pt>
                  <c:pt idx="5974">
                    <c:v>ROW</c:v>
                  </c:pt>
                  <c:pt idx="5975">
                    <c:v>OEC</c:v>
                  </c:pt>
                  <c:pt idx="5976">
                    <c:v>BRZ</c:v>
                  </c:pt>
                  <c:pt idx="5977">
                    <c:v>RSA</c:v>
                  </c:pt>
                  <c:pt idx="5978">
                    <c:v>RUS</c:v>
                  </c:pt>
                  <c:pt idx="5979">
                    <c:v>FRA</c:v>
                  </c:pt>
                  <c:pt idx="5980">
                    <c:v>EUN</c:v>
                  </c:pt>
                  <c:pt idx="5981">
                    <c:v>EUS</c:v>
                  </c:pt>
                  <c:pt idx="5982">
                    <c:v>USA</c:v>
                  </c:pt>
                  <c:pt idx="5983">
                    <c:v>IND</c:v>
                  </c:pt>
                  <c:pt idx="5984">
                    <c:v>CHI</c:v>
                  </c:pt>
                  <c:pt idx="5985">
                    <c:v>ROW</c:v>
                  </c:pt>
                  <c:pt idx="5986">
                    <c:v>OEC</c:v>
                  </c:pt>
                  <c:pt idx="5987">
                    <c:v>BRZ</c:v>
                  </c:pt>
                  <c:pt idx="5988">
                    <c:v>RSA</c:v>
                  </c:pt>
                  <c:pt idx="5989">
                    <c:v>RUS</c:v>
                  </c:pt>
                  <c:pt idx="5990">
                    <c:v>FRA</c:v>
                  </c:pt>
                  <c:pt idx="5991">
                    <c:v>EUN</c:v>
                  </c:pt>
                  <c:pt idx="5992">
                    <c:v>EUS</c:v>
                  </c:pt>
                  <c:pt idx="5993">
                    <c:v>USA</c:v>
                  </c:pt>
                  <c:pt idx="5994">
                    <c:v>IND</c:v>
                  </c:pt>
                  <c:pt idx="5995">
                    <c:v>CHI</c:v>
                  </c:pt>
                  <c:pt idx="5996">
                    <c:v>ROW</c:v>
                  </c:pt>
                  <c:pt idx="5997">
                    <c:v>OEC</c:v>
                  </c:pt>
                  <c:pt idx="5998">
                    <c:v>BRZ</c:v>
                  </c:pt>
                  <c:pt idx="5999">
                    <c:v>RSA</c:v>
                  </c:pt>
                  <c:pt idx="6000">
                    <c:v>RUS</c:v>
                  </c:pt>
                  <c:pt idx="6001">
                    <c:v>FRA</c:v>
                  </c:pt>
                  <c:pt idx="6002">
                    <c:v>EUN</c:v>
                  </c:pt>
                  <c:pt idx="6003">
                    <c:v>EUS</c:v>
                  </c:pt>
                  <c:pt idx="6004">
                    <c:v>USA</c:v>
                  </c:pt>
                  <c:pt idx="6005">
                    <c:v>IND</c:v>
                  </c:pt>
                  <c:pt idx="6006">
                    <c:v>CHI</c:v>
                  </c:pt>
                  <c:pt idx="6007">
                    <c:v>ROW</c:v>
                  </c:pt>
                  <c:pt idx="6008">
                    <c:v>OEC</c:v>
                  </c:pt>
                  <c:pt idx="6009">
                    <c:v>BRZ</c:v>
                  </c:pt>
                  <c:pt idx="6010">
                    <c:v>RSA</c:v>
                  </c:pt>
                  <c:pt idx="6011">
                    <c:v>RUS</c:v>
                  </c:pt>
                  <c:pt idx="6012">
                    <c:v>FRA</c:v>
                  </c:pt>
                  <c:pt idx="6013">
                    <c:v>EUN</c:v>
                  </c:pt>
                  <c:pt idx="6014">
                    <c:v>EUS</c:v>
                  </c:pt>
                  <c:pt idx="6015">
                    <c:v>USA</c:v>
                  </c:pt>
                  <c:pt idx="6016">
                    <c:v>IND</c:v>
                  </c:pt>
                  <c:pt idx="6017">
                    <c:v>CHI</c:v>
                  </c:pt>
                  <c:pt idx="6018">
                    <c:v>ROW</c:v>
                  </c:pt>
                  <c:pt idx="6019">
                    <c:v>OEC</c:v>
                  </c:pt>
                  <c:pt idx="6020">
                    <c:v>BRZ</c:v>
                  </c:pt>
                  <c:pt idx="6021">
                    <c:v>RSA</c:v>
                  </c:pt>
                  <c:pt idx="6022">
                    <c:v>RUS</c:v>
                  </c:pt>
                  <c:pt idx="6023">
                    <c:v>FRA</c:v>
                  </c:pt>
                  <c:pt idx="6024">
                    <c:v>EUN</c:v>
                  </c:pt>
                  <c:pt idx="6025">
                    <c:v>EUS</c:v>
                  </c:pt>
                  <c:pt idx="6026">
                    <c:v>USA</c:v>
                  </c:pt>
                  <c:pt idx="6027">
                    <c:v>IND</c:v>
                  </c:pt>
                  <c:pt idx="6028">
                    <c:v>CHI</c:v>
                  </c:pt>
                  <c:pt idx="6029">
                    <c:v>ROW</c:v>
                  </c:pt>
                  <c:pt idx="6030">
                    <c:v>OEC</c:v>
                  </c:pt>
                  <c:pt idx="6031">
                    <c:v>BRZ</c:v>
                  </c:pt>
                  <c:pt idx="6032">
                    <c:v>RSA</c:v>
                  </c:pt>
                  <c:pt idx="6033">
                    <c:v>RUS</c:v>
                  </c:pt>
                  <c:pt idx="6034">
                    <c:v>FRA</c:v>
                  </c:pt>
                  <c:pt idx="6035">
                    <c:v>EUN</c:v>
                  </c:pt>
                  <c:pt idx="6036">
                    <c:v>EUS</c:v>
                  </c:pt>
                  <c:pt idx="6037">
                    <c:v>USA</c:v>
                  </c:pt>
                  <c:pt idx="6038">
                    <c:v>IND</c:v>
                  </c:pt>
                  <c:pt idx="6039">
                    <c:v>CHI</c:v>
                  </c:pt>
                  <c:pt idx="6040">
                    <c:v>ROW</c:v>
                  </c:pt>
                  <c:pt idx="6041">
                    <c:v>OEC</c:v>
                  </c:pt>
                  <c:pt idx="6042">
                    <c:v>BRZ</c:v>
                  </c:pt>
                  <c:pt idx="6043">
                    <c:v>RSA</c:v>
                  </c:pt>
                  <c:pt idx="6044">
                    <c:v>RUS</c:v>
                  </c:pt>
                  <c:pt idx="6045">
                    <c:v>FRA</c:v>
                  </c:pt>
                  <c:pt idx="6046">
                    <c:v>EUN</c:v>
                  </c:pt>
                  <c:pt idx="6047">
                    <c:v>EUS</c:v>
                  </c:pt>
                  <c:pt idx="6048">
                    <c:v>USA</c:v>
                  </c:pt>
                  <c:pt idx="6049">
                    <c:v>IND</c:v>
                  </c:pt>
                  <c:pt idx="6050">
                    <c:v>CHI</c:v>
                  </c:pt>
                  <c:pt idx="6051">
                    <c:v>ROW</c:v>
                  </c:pt>
                  <c:pt idx="6052">
                    <c:v>OEC</c:v>
                  </c:pt>
                  <c:pt idx="6053">
                    <c:v>BRZ</c:v>
                  </c:pt>
                  <c:pt idx="6054">
                    <c:v>RUS</c:v>
                  </c:pt>
                  <c:pt idx="6055">
                    <c:v>FRA</c:v>
                  </c:pt>
                  <c:pt idx="6056">
                    <c:v>EUN</c:v>
                  </c:pt>
                  <c:pt idx="6057">
                    <c:v>EUS</c:v>
                  </c:pt>
                  <c:pt idx="6058">
                    <c:v>USA</c:v>
                  </c:pt>
                  <c:pt idx="6059">
                    <c:v>IND</c:v>
                  </c:pt>
                  <c:pt idx="6060">
                    <c:v>CHI</c:v>
                  </c:pt>
                  <c:pt idx="6061">
                    <c:v>ROW</c:v>
                  </c:pt>
                  <c:pt idx="6062">
                    <c:v>OEC</c:v>
                  </c:pt>
                  <c:pt idx="6063">
                    <c:v>BRZ</c:v>
                  </c:pt>
                  <c:pt idx="6064">
                    <c:v>RSA</c:v>
                  </c:pt>
                  <c:pt idx="6065">
                    <c:v>RUS</c:v>
                  </c:pt>
                  <c:pt idx="6066">
                    <c:v>FRA</c:v>
                  </c:pt>
                  <c:pt idx="6067">
                    <c:v>EUN</c:v>
                  </c:pt>
                  <c:pt idx="6068">
                    <c:v>EUS</c:v>
                  </c:pt>
                  <c:pt idx="6069">
                    <c:v>USA</c:v>
                  </c:pt>
                  <c:pt idx="6070">
                    <c:v>IND</c:v>
                  </c:pt>
                  <c:pt idx="6071">
                    <c:v>CHI</c:v>
                  </c:pt>
                  <c:pt idx="6072">
                    <c:v>ROW</c:v>
                  </c:pt>
                  <c:pt idx="6073">
                    <c:v>OEC</c:v>
                  </c:pt>
                  <c:pt idx="6074">
                    <c:v>BRZ</c:v>
                  </c:pt>
                  <c:pt idx="6075">
                    <c:v>RSA</c:v>
                  </c:pt>
                  <c:pt idx="6076">
                    <c:v>RUS</c:v>
                  </c:pt>
                  <c:pt idx="6077">
                    <c:v>FRA</c:v>
                  </c:pt>
                  <c:pt idx="6078">
                    <c:v>EUN</c:v>
                  </c:pt>
                  <c:pt idx="6079">
                    <c:v>EUS</c:v>
                  </c:pt>
                  <c:pt idx="6080">
                    <c:v>USA</c:v>
                  </c:pt>
                  <c:pt idx="6081">
                    <c:v>IND</c:v>
                  </c:pt>
                  <c:pt idx="6082">
                    <c:v>CHI</c:v>
                  </c:pt>
                  <c:pt idx="6083">
                    <c:v>ROW</c:v>
                  </c:pt>
                  <c:pt idx="6084">
                    <c:v>OEC</c:v>
                  </c:pt>
                  <c:pt idx="6085">
                    <c:v>BRZ</c:v>
                  </c:pt>
                  <c:pt idx="6086">
                    <c:v>RSA</c:v>
                  </c:pt>
                  <c:pt idx="6087">
                    <c:v>RUS</c:v>
                  </c:pt>
                  <c:pt idx="6088">
                    <c:v>FRA</c:v>
                  </c:pt>
                  <c:pt idx="6089">
                    <c:v>EUN</c:v>
                  </c:pt>
                  <c:pt idx="6090">
                    <c:v>EUS</c:v>
                  </c:pt>
                  <c:pt idx="6091">
                    <c:v>USA</c:v>
                  </c:pt>
                  <c:pt idx="6092">
                    <c:v>IND</c:v>
                  </c:pt>
                  <c:pt idx="6093">
                    <c:v>CHI</c:v>
                  </c:pt>
                  <c:pt idx="6094">
                    <c:v>ROW</c:v>
                  </c:pt>
                  <c:pt idx="6095">
                    <c:v>OEC</c:v>
                  </c:pt>
                  <c:pt idx="6096">
                    <c:v>BRZ</c:v>
                  </c:pt>
                  <c:pt idx="6097">
                    <c:v>RSA</c:v>
                  </c:pt>
                  <c:pt idx="6098">
                    <c:v>RUS</c:v>
                  </c:pt>
                  <c:pt idx="6099">
                    <c:v>FRA</c:v>
                  </c:pt>
                  <c:pt idx="6100">
                    <c:v>EUN</c:v>
                  </c:pt>
                  <c:pt idx="6101">
                    <c:v>EUS</c:v>
                  </c:pt>
                  <c:pt idx="6102">
                    <c:v>USA</c:v>
                  </c:pt>
                  <c:pt idx="6103">
                    <c:v>IND</c:v>
                  </c:pt>
                  <c:pt idx="6104">
                    <c:v>CHI</c:v>
                  </c:pt>
                  <c:pt idx="6105">
                    <c:v>ROW</c:v>
                  </c:pt>
                  <c:pt idx="6106">
                    <c:v>OEC</c:v>
                  </c:pt>
                  <c:pt idx="6107">
                    <c:v>BRZ</c:v>
                  </c:pt>
                  <c:pt idx="6108">
                    <c:v>RSA</c:v>
                  </c:pt>
                  <c:pt idx="6109">
                    <c:v>RUS</c:v>
                  </c:pt>
                  <c:pt idx="6110">
                    <c:v>FRA</c:v>
                  </c:pt>
                  <c:pt idx="6111">
                    <c:v>EUN</c:v>
                  </c:pt>
                  <c:pt idx="6112">
                    <c:v>EUS</c:v>
                  </c:pt>
                  <c:pt idx="6113">
                    <c:v>USA</c:v>
                  </c:pt>
                  <c:pt idx="6114">
                    <c:v>IND</c:v>
                  </c:pt>
                  <c:pt idx="6115">
                    <c:v>CHI</c:v>
                  </c:pt>
                  <c:pt idx="6116">
                    <c:v>ROW</c:v>
                  </c:pt>
                  <c:pt idx="6117">
                    <c:v>OEC</c:v>
                  </c:pt>
                  <c:pt idx="6118">
                    <c:v>BRZ</c:v>
                  </c:pt>
                  <c:pt idx="6119">
                    <c:v>RSA</c:v>
                  </c:pt>
                  <c:pt idx="6120">
                    <c:v>RUS</c:v>
                  </c:pt>
                  <c:pt idx="6121">
                    <c:v>FRA</c:v>
                  </c:pt>
                  <c:pt idx="6122">
                    <c:v>EUN</c:v>
                  </c:pt>
                  <c:pt idx="6123">
                    <c:v>EUS</c:v>
                  </c:pt>
                  <c:pt idx="6124">
                    <c:v>USA</c:v>
                  </c:pt>
                  <c:pt idx="6125">
                    <c:v>IND</c:v>
                  </c:pt>
                  <c:pt idx="6126">
                    <c:v>CHI</c:v>
                  </c:pt>
                  <c:pt idx="6127">
                    <c:v>ROW</c:v>
                  </c:pt>
                  <c:pt idx="6128">
                    <c:v>OEC</c:v>
                  </c:pt>
                  <c:pt idx="6129">
                    <c:v>BRZ</c:v>
                  </c:pt>
                  <c:pt idx="6130">
                    <c:v>RSA</c:v>
                  </c:pt>
                  <c:pt idx="6131">
                    <c:v>RUS</c:v>
                  </c:pt>
                  <c:pt idx="6132">
                    <c:v>FRA</c:v>
                  </c:pt>
                  <c:pt idx="6133">
                    <c:v>EUN</c:v>
                  </c:pt>
                  <c:pt idx="6134">
                    <c:v>EUS</c:v>
                  </c:pt>
                  <c:pt idx="6135">
                    <c:v>USA</c:v>
                  </c:pt>
                  <c:pt idx="6136">
                    <c:v>IND</c:v>
                  </c:pt>
                  <c:pt idx="6137">
                    <c:v>CHI</c:v>
                  </c:pt>
                  <c:pt idx="6138">
                    <c:v>ROW</c:v>
                  </c:pt>
                  <c:pt idx="6139">
                    <c:v>OEC</c:v>
                  </c:pt>
                  <c:pt idx="6140">
                    <c:v>BRZ</c:v>
                  </c:pt>
                  <c:pt idx="6141">
                    <c:v>RSA</c:v>
                  </c:pt>
                  <c:pt idx="6142">
                    <c:v>RUS</c:v>
                  </c:pt>
                  <c:pt idx="6143">
                    <c:v>FRA</c:v>
                  </c:pt>
                  <c:pt idx="6144">
                    <c:v>EUN</c:v>
                  </c:pt>
                  <c:pt idx="6145">
                    <c:v>EUS</c:v>
                  </c:pt>
                  <c:pt idx="6146">
                    <c:v>USA</c:v>
                  </c:pt>
                  <c:pt idx="6147">
                    <c:v>IND</c:v>
                  </c:pt>
                  <c:pt idx="6148">
                    <c:v>CHI</c:v>
                  </c:pt>
                  <c:pt idx="6149">
                    <c:v>ROW</c:v>
                  </c:pt>
                  <c:pt idx="6150">
                    <c:v>OEC</c:v>
                  </c:pt>
                  <c:pt idx="6151">
                    <c:v>BRZ</c:v>
                  </c:pt>
                  <c:pt idx="6152">
                    <c:v>RSA</c:v>
                  </c:pt>
                  <c:pt idx="6153">
                    <c:v>RUS</c:v>
                  </c:pt>
                  <c:pt idx="6154">
                    <c:v>FRA</c:v>
                  </c:pt>
                  <c:pt idx="6155">
                    <c:v>EUN</c:v>
                  </c:pt>
                  <c:pt idx="6156">
                    <c:v>EUS</c:v>
                  </c:pt>
                  <c:pt idx="6157">
                    <c:v>USA</c:v>
                  </c:pt>
                  <c:pt idx="6158">
                    <c:v>IND</c:v>
                  </c:pt>
                  <c:pt idx="6159">
                    <c:v>CHI</c:v>
                  </c:pt>
                  <c:pt idx="6160">
                    <c:v>ROW</c:v>
                  </c:pt>
                  <c:pt idx="6161">
                    <c:v>OEC</c:v>
                  </c:pt>
                  <c:pt idx="6162">
                    <c:v>BRZ</c:v>
                  </c:pt>
                  <c:pt idx="6163">
                    <c:v>RSA</c:v>
                  </c:pt>
                  <c:pt idx="6164">
                    <c:v>RUS</c:v>
                  </c:pt>
                  <c:pt idx="6165">
                    <c:v>FRA</c:v>
                  </c:pt>
                  <c:pt idx="6166">
                    <c:v>EUN</c:v>
                  </c:pt>
                  <c:pt idx="6167">
                    <c:v>EUS</c:v>
                  </c:pt>
                  <c:pt idx="6168">
                    <c:v>USA</c:v>
                  </c:pt>
                  <c:pt idx="6169">
                    <c:v>IND</c:v>
                  </c:pt>
                  <c:pt idx="6170">
                    <c:v>CHI</c:v>
                  </c:pt>
                  <c:pt idx="6171">
                    <c:v>ROW</c:v>
                  </c:pt>
                  <c:pt idx="6172">
                    <c:v>OEC</c:v>
                  </c:pt>
                  <c:pt idx="6173">
                    <c:v>BRZ</c:v>
                  </c:pt>
                  <c:pt idx="6174">
                    <c:v>RSA</c:v>
                  </c:pt>
                  <c:pt idx="6175">
                    <c:v>RUS</c:v>
                  </c:pt>
                  <c:pt idx="6176">
                    <c:v>FRA</c:v>
                  </c:pt>
                  <c:pt idx="6177">
                    <c:v>EUN</c:v>
                  </c:pt>
                  <c:pt idx="6178">
                    <c:v>EUS</c:v>
                  </c:pt>
                  <c:pt idx="6179">
                    <c:v>USA</c:v>
                  </c:pt>
                  <c:pt idx="6180">
                    <c:v>IND</c:v>
                  </c:pt>
                  <c:pt idx="6181">
                    <c:v>CHI</c:v>
                  </c:pt>
                  <c:pt idx="6182">
                    <c:v>ROW</c:v>
                  </c:pt>
                  <c:pt idx="6183">
                    <c:v>OEC</c:v>
                  </c:pt>
                  <c:pt idx="6184">
                    <c:v>BRZ</c:v>
                  </c:pt>
                  <c:pt idx="6185">
                    <c:v>RSA</c:v>
                  </c:pt>
                  <c:pt idx="6186">
                    <c:v>RUS</c:v>
                  </c:pt>
                  <c:pt idx="6187">
                    <c:v>FRA</c:v>
                  </c:pt>
                  <c:pt idx="6188">
                    <c:v>EUN</c:v>
                  </c:pt>
                  <c:pt idx="6189">
                    <c:v>EUS</c:v>
                  </c:pt>
                  <c:pt idx="6190">
                    <c:v>USA</c:v>
                  </c:pt>
                  <c:pt idx="6191">
                    <c:v>IND</c:v>
                  </c:pt>
                  <c:pt idx="6192">
                    <c:v>CHI</c:v>
                  </c:pt>
                  <c:pt idx="6193">
                    <c:v>ROW</c:v>
                  </c:pt>
                  <c:pt idx="6194">
                    <c:v>OEC</c:v>
                  </c:pt>
                  <c:pt idx="6195">
                    <c:v>BRZ</c:v>
                  </c:pt>
                  <c:pt idx="6196">
                    <c:v>RSA</c:v>
                  </c:pt>
                  <c:pt idx="6197">
                    <c:v>RUS</c:v>
                  </c:pt>
                  <c:pt idx="6198">
                    <c:v>FRA</c:v>
                  </c:pt>
                  <c:pt idx="6199">
                    <c:v>EUN</c:v>
                  </c:pt>
                  <c:pt idx="6200">
                    <c:v>EUS</c:v>
                  </c:pt>
                  <c:pt idx="6201">
                    <c:v>USA</c:v>
                  </c:pt>
                  <c:pt idx="6202">
                    <c:v>IND</c:v>
                  </c:pt>
                  <c:pt idx="6203">
                    <c:v>CHI</c:v>
                  </c:pt>
                  <c:pt idx="6204">
                    <c:v>ROW</c:v>
                  </c:pt>
                  <c:pt idx="6205">
                    <c:v>OEC</c:v>
                  </c:pt>
                  <c:pt idx="6206">
                    <c:v>BRZ</c:v>
                  </c:pt>
                  <c:pt idx="6207">
                    <c:v>RSA</c:v>
                  </c:pt>
                  <c:pt idx="6208">
                    <c:v>RUS</c:v>
                  </c:pt>
                  <c:pt idx="6209">
                    <c:v>FRA</c:v>
                  </c:pt>
                  <c:pt idx="6210">
                    <c:v>EUN</c:v>
                  </c:pt>
                  <c:pt idx="6211">
                    <c:v>EUS</c:v>
                  </c:pt>
                  <c:pt idx="6212">
                    <c:v>USA</c:v>
                  </c:pt>
                  <c:pt idx="6213">
                    <c:v>IND</c:v>
                  </c:pt>
                  <c:pt idx="6214">
                    <c:v>CHI</c:v>
                  </c:pt>
                  <c:pt idx="6215">
                    <c:v>ROW</c:v>
                  </c:pt>
                  <c:pt idx="6216">
                    <c:v>OEC</c:v>
                  </c:pt>
                  <c:pt idx="6217">
                    <c:v>BRZ</c:v>
                  </c:pt>
                  <c:pt idx="6218">
                    <c:v>RSA</c:v>
                  </c:pt>
                  <c:pt idx="6219">
                    <c:v>RUS</c:v>
                  </c:pt>
                  <c:pt idx="6220">
                    <c:v>FRA</c:v>
                  </c:pt>
                  <c:pt idx="6221">
                    <c:v>EUN</c:v>
                  </c:pt>
                  <c:pt idx="6222">
                    <c:v>EUS</c:v>
                  </c:pt>
                  <c:pt idx="6223">
                    <c:v>USA</c:v>
                  </c:pt>
                  <c:pt idx="6224">
                    <c:v>IND</c:v>
                  </c:pt>
                  <c:pt idx="6225">
                    <c:v>CHI</c:v>
                  </c:pt>
                  <c:pt idx="6226">
                    <c:v>ROW</c:v>
                  </c:pt>
                  <c:pt idx="6227">
                    <c:v>OEC</c:v>
                  </c:pt>
                  <c:pt idx="6228">
                    <c:v>BRZ</c:v>
                  </c:pt>
                  <c:pt idx="6229">
                    <c:v>RUS</c:v>
                  </c:pt>
                  <c:pt idx="6230">
                    <c:v>FRA</c:v>
                  </c:pt>
                  <c:pt idx="6231">
                    <c:v>EUN</c:v>
                  </c:pt>
                  <c:pt idx="6232">
                    <c:v>EUS</c:v>
                  </c:pt>
                  <c:pt idx="6233">
                    <c:v>USA</c:v>
                  </c:pt>
                  <c:pt idx="6234">
                    <c:v>IND</c:v>
                  </c:pt>
                  <c:pt idx="6235">
                    <c:v>CHI</c:v>
                  </c:pt>
                  <c:pt idx="6236">
                    <c:v>ROW</c:v>
                  </c:pt>
                  <c:pt idx="6237">
                    <c:v>OEC</c:v>
                  </c:pt>
                  <c:pt idx="6238">
                    <c:v>BRZ</c:v>
                  </c:pt>
                  <c:pt idx="6239">
                    <c:v>RSA</c:v>
                  </c:pt>
                  <c:pt idx="6240">
                    <c:v>RUS</c:v>
                  </c:pt>
                  <c:pt idx="6241">
                    <c:v>FRA</c:v>
                  </c:pt>
                  <c:pt idx="6242">
                    <c:v>EUN</c:v>
                  </c:pt>
                  <c:pt idx="6243">
                    <c:v>EUS</c:v>
                  </c:pt>
                  <c:pt idx="6244">
                    <c:v>USA</c:v>
                  </c:pt>
                  <c:pt idx="6245">
                    <c:v>IND</c:v>
                  </c:pt>
                  <c:pt idx="6246">
                    <c:v>CHI</c:v>
                  </c:pt>
                  <c:pt idx="6247">
                    <c:v>ROW</c:v>
                  </c:pt>
                  <c:pt idx="6248">
                    <c:v>OEC</c:v>
                  </c:pt>
                  <c:pt idx="6249">
                    <c:v>BRZ</c:v>
                  </c:pt>
                  <c:pt idx="6250">
                    <c:v>RSA</c:v>
                  </c:pt>
                  <c:pt idx="6251">
                    <c:v>RUS</c:v>
                  </c:pt>
                  <c:pt idx="6252">
                    <c:v>FRA</c:v>
                  </c:pt>
                  <c:pt idx="6253">
                    <c:v>EUN</c:v>
                  </c:pt>
                  <c:pt idx="6254">
                    <c:v>EUS</c:v>
                  </c:pt>
                  <c:pt idx="6255">
                    <c:v>IND</c:v>
                  </c:pt>
                  <c:pt idx="6256">
                    <c:v>CHI</c:v>
                  </c:pt>
                  <c:pt idx="6257">
                    <c:v>ROW</c:v>
                  </c:pt>
                  <c:pt idx="6258">
                    <c:v>OEC</c:v>
                  </c:pt>
                  <c:pt idx="6259">
                    <c:v>BRZ</c:v>
                  </c:pt>
                  <c:pt idx="6260">
                    <c:v>RSA</c:v>
                  </c:pt>
                  <c:pt idx="6261">
                    <c:v>RUS</c:v>
                  </c:pt>
                  <c:pt idx="6262">
                    <c:v>FRA</c:v>
                  </c:pt>
                  <c:pt idx="6263">
                    <c:v>EUN</c:v>
                  </c:pt>
                  <c:pt idx="6264">
                    <c:v>EUS</c:v>
                  </c:pt>
                  <c:pt idx="6265">
                    <c:v>USA</c:v>
                  </c:pt>
                  <c:pt idx="6266">
                    <c:v>IND</c:v>
                  </c:pt>
                  <c:pt idx="6267">
                    <c:v>CHI</c:v>
                  </c:pt>
                  <c:pt idx="6268">
                    <c:v>ROW</c:v>
                  </c:pt>
                  <c:pt idx="6269">
                    <c:v>OEC</c:v>
                  </c:pt>
                  <c:pt idx="6270">
                    <c:v>BRZ</c:v>
                  </c:pt>
                  <c:pt idx="6271">
                    <c:v>RSA</c:v>
                  </c:pt>
                  <c:pt idx="6272">
                    <c:v>RUS</c:v>
                  </c:pt>
                  <c:pt idx="6273">
                    <c:v>FRA</c:v>
                  </c:pt>
                  <c:pt idx="6274">
                    <c:v>EUN</c:v>
                  </c:pt>
                  <c:pt idx="6275">
                    <c:v>EUS</c:v>
                  </c:pt>
                  <c:pt idx="6276">
                    <c:v>USA</c:v>
                  </c:pt>
                  <c:pt idx="6277">
                    <c:v>IND</c:v>
                  </c:pt>
                  <c:pt idx="6278">
                    <c:v>CHI</c:v>
                  </c:pt>
                  <c:pt idx="6279">
                    <c:v>ROW</c:v>
                  </c:pt>
                  <c:pt idx="6280">
                    <c:v>OEC</c:v>
                  </c:pt>
                  <c:pt idx="6281">
                    <c:v>BRZ</c:v>
                  </c:pt>
                  <c:pt idx="6282">
                    <c:v>RSA</c:v>
                  </c:pt>
                  <c:pt idx="6283">
                    <c:v>RUS</c:v>
                  </c:pt>
                  <c:pt idx="6284">
                    <c:v>FRA</c:v>
                  </c:pt>
                  <c:pt idx="6285">
                    <c:v>EUN</c:v>
                  </c:pt>
                  <c:pt idx="6286">
                    <c:v>EUS</c:v>
                  </c:pt>
                  <c:pt idx="6287">
                    <c:v>USA</c:v>
                  </c:pt>
                  <c:pt idx="6288">
                    <c:v>IND</c:v>
                  </c:pt>
                  <c:pt idx="6289">
                    <c:v>CHI</c:v>
                  </c:pt>
                  <c:pt idx="6290">
                    <c:v>ROW</c:v>
                  </c:pt>
                  <c:pt idx="6291">
                    <c:v>OEC</c:v>
                  </c:pt>
                  <c:pt idx="6292">
                    <c:v>BRZ</c:v>
                  </c:pt>
                  <c:pt idx="6293">
                    <c:v>RSA</c:v>
                  </c:pt>
                  <c:pt idx="6294">
                    <c:v>RUS</c:v>
                  </c:pt>
                  <c:pt idx="6295">
                    <c:v>FRA</c:v>
                  </c:pt>
                  <c:pt idx="6296">
                    <c:v>EUN</c:v>
                  </c:pt>
                  <c:pt idx="6297">
                    <c:v>EUS</c:v>
                  </c:pt>
                  <c:pt idx="6298">
                    <c:v>USA</c:v>
                  </c:pt>
                  <c:pt idx="6299">
                    <c:v>IND</c:v>
                  </c:pt>
                  <c:pt idx="6300">
                    <c:v>CHI</c:v>
                  </c:pt>
                  <c:pt idx="6301">
                    <c:v>ROW</c:v>
                  </c:pt>
                  <c:pt idx="6302">
                    <c:v>OEC</c:v>
                  </c:pt>
                  <c:pt idx="6303">
                    <c:v>BRZ</c:v>
                  </c:pt>
                  <c:pt idx="6304">
                    <c:v>RSA</c:v>
                  </c:pt>
                  <c:pt idx="6305">
                    <c:v>RUS</c:v>
                  </c:pt>
                  <c:pt idx="6306">
                    <c:v>FRA</c:v>
                  </c:pt>
                  <c:pt idx="6307">
                    <c:v>EUN</c:v>
                  </c:pt>
                  <c:pt idx="6308">
                    <c:v>EUS</c:v>
                  </c:pt>
                  <c:pt idx="6309">
                    <c:v>USA</c:v>
                  </c:pt>
                  <c:pt idx="6310">
                    <c:v>IND</c:v>
                  </c:pt>
                  <c:pt idx="6311">
                    <c:v>CHI</c:v>
                  </c:pt>
                  <c:pt idx="6312">
                    <c:v>ROW</c:v>
                  </c:pt>
                  <c:pt idx="6313">
                    <c:v>OEC</c:v>
                  </c:pt>
                  <c:pt idx="6314">
                    <c:v>RUS</c:v>
                  </c:pt>
                  <c:pt idx="6315">
                    <c:v>FRA</c:v>
                  </c:pt>
                  <c:pt idx="6316">
                    <c:v>EUN</c:v>
                  </c:pt>
                  <c:pt idx="6317">
                    <c:v>EUS</c:v>
                  </c:pt>
                  <c:pt idx="6318">
                    <c:v>USA</c:v>
                  </c:pt>
                  <c:pt idx="6319">
                    <c:v>IND</c:v>
                  </c:pt>
                  <c:pt idx="6320">
                    <c:v>CHI</c:v>
                  </c:pt>
                  <c:pt idx="6321">
                    <c:v>ROW</c:v>
                  </c:pt>
                  <c:pt idx="6322">
                    <c:v>OEC</c:v>
                  </c:pt>
                  <c:pt idx="6323">
                    <c:v>BRZ</c:v>
                  </c:pt>
                  <c:pt idx="6324">
                    <c:v>RSA</c:v>
                  </c:pt>
                  <c:pt idx="6325">
                    <c:v>RUS</c:v>
                  </c:pt>
                  <c:pt idx="6326">
                    <c:v>FRA</c:v>
                  </c:pt>
                  <c:pt idx="6327">
                    <c:v>EUN</c:v>
                  </c:pt>
                  <c:pt idx="6328">
                    <c:v>EUS</c:v>
                  </c:pt>
                  <c:pt idx="6329">
                    <c:v>USA</c:v>
                  </c:pt>
                  <c:pt idx="6330">
                    <c:v>IND</c:v>
                  </c:pt>
                  <c:pt idx="6331">
                    <c:v>CHI</c:v>
                  </c:pt>
                  <c:pt idx="6332">
                    <c:v>ROW</c:v>
                  </c:pt>
                  <c:pt idx="6333">
                    <c:v>OEC</c:v>
                  </c:pt>
                  <c:pt idx="6334">
                    <c:v>BRZ</c:v>
                  </c:pt>
                  <c:pt idx="6335">
                    <c:v>RSA</c:v>
                  </c:pt>
                  <c:pt idx="6336">
                    <c:v>RUS</c:v>
                  </c:pt>
                  <c:pt idx="6337">
                    <c:v>FRA</c:v>
                  </c:pt>
                  <c:pt idx="6338">
                    <c:v>EUN</c:v>
                  </c:pt>
                  <c:pt idx="6339">
                    <c:v>EUS</c:v>
                  </c:pt>
                  <c:pt idx="6340">
                    <c:v>USA</c:v>
                  </c:pt>
                  <c:pt idx="6341">
                    <c:v>IND</c:v>
                  </c:pt>
                  <c:pt idx="6342">
                    <c:v>CHI</c:v>
                  </c:pt>
                  <c:pt idx="6343">
                    <c:v>ROW</c:v>
                  </c:pt>
                  <c:pt idx="6344">
                    <c:v>OEC</c:v>
                  </c:pt>
                  <c:pt idx="6345">
                    <c:v>BRZ</c:v>
                  </c:pt>
                  <c:pt idx="6346">
                    <c:v>RSA</c:v>
                  </c:pt>
                  <c:pt idx="6347">
                    <c:v>RUS</c:v>
                  </c:pt>
                  <c:pt idx="6348">
                    <c:v>FRA</c:v>
                  </c:pt>
                  <c:pt idx="6349">
                    <c:v>EUN</c:v>
                  </c:pt>
                  <c:pt idx="6350">
                    <c:v>EUS</c:v>
                  </c:pt>
                  <c:pt idx="6351">
                    <c:v>USA</c:v>
                  </c:pt>
                  <c:pt idx="6352">
                    <c:v>IND</c:v>
                  </c:pt>
                  <c:pt idx="6353">
                    <c:v>CHI</c:v>
                  </c:pt>
                  <c:pt idx="6354">
                    <c:v>ROW</c:v>
                  </c:pt>
                  <c:pt idx="6355">
                    <c:v>OEC</c:v>
                  </c:pt>
                  <c:pt idx="6356">
                    <c:v>BRZ</c:v>
                  </c:pt>
                  <c:pt idx="6357">
                    <c:v>RSA</c:v>
                  </c:pt>
                  <c:pt idx="6358">
                    <c:v>RUS</c:v>
                  </c:pt>
                  <c:pt idx="6359">
                    <c:v>FRA</c:v>
                  </c:pt>
                  <c:pt idx="6360">
                    <c:v>EUN</c:v>
                  </c:pt>
                  <c:pt idx="6361">
                    <c:v>EUS</c:v>
                  </c:pt>
                  <c:pt idx="6362">
                    <c:v>USA</c:v>
                  </c:pt>
                  <c:pt idx="6363">
                    <c:v>IND</c:v>
                  </c:pt>
                  <c:pt idx="6364">
                    <c:v>CHI</c:v>
                  </c:pt>
                  <c:pt idx="6365">
                    <c:v>ROW</c:v>
                  </c:pt>
                  <c:pt idx="6366">
                    <c:v>OEC</c:v>
                  </c:pt>
                  <c:pt idx="6367">
                    <c:v>BRZ</c:v>
                  </c:pt>
                  <c:pt idx="6368">
                    <c:v>RSA</c:v>
                  </c:pt>
                  <c:pt idx="6369">
                    <c:v>RUS</c:v>
                  </c:pt>
                  <c:pt idx="6370">
                    <c:v>FRA</c:v>
                  </c:pt>
                  <c:pt idx="6371">
                    <c:v>EUN</c:v>
                  </c:pt>
                  <c:pt idx="6372">
                    <c:v>EUS</c:v>
                  </c:pt>
                  <c:pt idx="6373">
                    <c:v>USA</c:v>
                  </c:pt>
                  <c:pt idx="6374">
                    <c:v>IND</c:v>
                  </c:pt>
                  <c:pt idx="6375">
                    <c:v>CHI</c:v>
                  </c:pt>
                  <c:pt idx="6376">
                    <c:v>ROW</c:v>
                  </c:pt>
                  <c:pt idx="6377">
                    <c:v>OEC</c:v>
                  </c:pt>
                  <c:pt idx="6378">
                    <c:v>BRZ</c:v>
                  </c:pt>
                  <c:pt idx="6379">
                    <c:v>RSA</c:v>
                  </c:pt>
                  <c:pt idx="6380">
                    <c:v>RUS</c:v>
                  </c:pt>
                  <c:pt idx="6381">
                    <c:v>FRA</c:v>
                  </c:pt>
                  <c:pt idx="6382">
                    <c:v>EUN</c:v>
                  </c:pt>
                  <c:pt idx="6383">
                    <c:v>EUS</c:v>
                  </c:pt>
                  <c:pt idx="6384">
                    <c:v>USA</c:v>
                  </c:pt>
                  <c:pt idx="6385">
                    <c:v>IND</c:v>
                  </c:pt>
                  <c:pt idx="6386">
                    <c:v>CHI</c:v>
                  </c:pt>
                  <c:pt idx="6387">
                    <c:v>ROW</c:v>
                  </c:pt>
                  <c:pt idx="6388">
                    <c:v>OEC</c:v>
                  </c:pt>
                  <c:pt idx="6389">
                    <c:v>BRZ</c:v>
                  </c:pt>
                  <c:pt idx="6390">
                    <c:v>RSA</c:v>
                  </c:pt>
                  <c:pt idx="6391">
                    <c:v>RUS</c:v>
                  </c:pt>
                  <c:pt idx="6392">
                    <c:v>FRA</c:v>
                  </c:pt>
                  <c:pt idx="6393">
                    <c:v>EUN</c:v>
                  </c:pt>
                  <c:pt idx="6394">
                    <c:v>EUS</c:v>
                  </c:pt>
                  <c:pt idx="6395">
                    <c:v>USA</c:v>
                  </c:pt>
                  <c:pt idx="6396">
                    <c:v>IND</c:v>
                  </c:pt>
                  <c:pt idx="6397">
                    <c:v>CHI</c:v>
                  </c:pt>
                  <c:pt idx="6398">
                    <c:v>ROW</c:v>
                  </c:pt>
                  <c:pt idx="6399">
                    <c:v>OEC</c:v>
                  </c:pt>
                  <c:pt idx="6400">
                    <c:v>BRZ</c:v>
                  </c:pt>
                  <c:pt idx="6401">
                    <c:v>RSA</c:v>
                  </c:pt>
                  <c:pt idx="6402">
                    <c:v>RUS</c:v>
                  </c:pt>
                  <c:pt idx="6403">
                    <c:v>FRA</c:v>
                  </c:pt>
                  <c:pt idx="6404">
                    <c:v>EUN</c:v>
                  </c:pt>
                  <c:pt idx="6405">
                    <c:v>EUS</c:v>
                  </c:pt>
                  <c:pt idx="6406">
                    <c:v>USA</c:v>
                  </c:pt>
                  <c:pt idx="6407">
                    <c:v>IND</c:v>
                  </c:pt>
                  <c:pt idx="6408">
                    <c:v>CHI</c:v>
                  </c:pt>
                  <c:pt idx="6409">
                    <c:v>ROW</c:v>
                  </c:pt>
                  <c:pt idx="6410">
                    <c:v>OEC</c:v>
                  </c:pt>
                  <c:pt idx="6411">
                    <c:v>BRZ</c:v>
                  </c:pt>
                  <c:pt idx="6412">
                    <c:v>RUS</c:v>
                  </c:pt>
                  <c:pt idx="6413">
                    <c:v>FRA</c:v>
                  </c:pt>
                  <c:pt idx="6414">
                    <c:v>EUN</c:v>
                  </c:pt>
                  <c:pt idx="6415">
                    <c:v>EUS</c:v>
                  </c:pt>
                  <c:pt idx="6416">
                    <c:v>USA</c:v>
                  </c:pt>
                  <c:pt idx="6417">
                    <c:v>IND</c:v>
                  </c:pt>
                  <c:pt idx="6418">
                    <c:v>CHI</c:v>
                  </c:pt>
                  <c:pt idx="6419">
                    <c:v>ROW</c:v>
                  </c:pt>
                  <c:pt idx="6420">
                    <c:v>OEC</c:v>
                  </c:pt>
                  <c:pt idx="6421">
                    <c:v>BRZ</c:v>
                  </c:pt>
                  <c:pt idx="6422">
                    <c:v>RSA</c:v>
                  </c:pt>
                  <c:pt idx="6423">
                    <c:v>RUS</c:v>
                  </c:pt>
                  <c:pt idx="6424">
                    <c:v>FRA</c:v>
                  </c:pt>
                  <c:pt idx="6425">
                    <c:v>EUN</c:v>
                  </c:pt>
                  <c:pt idx="6426">
                    <c:v>EUS</c:v>
                  </c:pt>
                  <c:pt idx="6427">
                    <c:v>USA</c:v>
                  </c:pt>
                  <c:pt idx="6428">
                    <c:v>IND</c:v>
                  </c:pt>
                  <c:pt idx="6429">
                    <c:v>CHI</c:v>
                  </c:pt>
                  <c:pt idx="6430">
                    <c:v>ROW</c:v>
                  </c:pt>
                  <c:pt idx="6431">
                    <c:v>OEC</c:v>
                  </c:pt>
                  <c:pt idx="6432">
                    <c:v>BRZ</c:v>
                  </c:pt>
                  <c:pt idx="6433">
                    <c:v>RSA</c:v>
                  </c:pt>
                  <c:pt idx="6434">
                    <c:v>RUS</c:v>
                  </c:pt>
                  <c:pt idx="6435">
                    <c:v>FRA</c:v>
                  </c:pt>
                  <c:pt idx="6436">
                    <c:v>EUN</c:v>
                  </c:pt>
                  <c:pt idx="6437">
                    <c:v>EUS</c:v>
                  </c:pt>
                  <c:pt idx="6438">
                    <c:v>USA</c:v>
                  </c:pt>
                  <c:pt idx="6439">
                    <c:v>IND</c:v>
                  </c:pt>
                  <c:pt idx="6440">
                    <c:v>CHI</c:v>
                  </c:pt>
                  <c:pt idx="6441">
                    <c:v>ROW</c:v>
                  </c:pt>
                  <c:pt idx="6442">
                    <c:v>OEC</c:v>
                  </c:pt>
                  <c:pt idx="6443">
                    <c:v>BRZ</c:v>
                  </c:pt>
                  <c:pt idx="6444">
                    <c:v>RSA</c:v>
                  </c:pt>
                  <c:pt idx="6445">
                    <c:v>RUS</c:v>
                  </c:pt>
                  <c:pt idx="6446">
                    <c:v>FRA</c:v>
                  </c:pt>
                  <c:pt idx="6447">
                    <c:v>EUN</c:v>
                  </c:pt>
                  <c:pt idx="6448">
                    <c:v>EUS</c:v>
                  </c:pt>
                  <c:pt idx="6449">
                    <c:v>USA</c:v>
                  </c:pt>
                  <c:pt idx="6450">
                    <c:v>IND</c:v>
                  </c:pt>
                  <c:pt idx="6451">
                    <c:v>CHI</c:v>
                  </c:pt>
                  <c:pt idx="6452">
                    <c:v>ROW</c:v>
                  </c:pt>
                  <c:pt idx="6453">
                    <c:v>OEC</c:v>
                  </c:pt>
                  <c:pt idx="6454">
                    <c:v>BRZ</c:v>
                  </c:pt>
                  <c:pt idx="6455">
                    <c:v>RSA</c:v>
                  </c:pt>
                  <c:pt idx="6456">
                    <c:v>RUS</c:v>
                  </c:pt>
                  <c:pt idx="6457">
                    <c:v>FRA</c:v>
                  </c:pt>
                  <c:pt idx="6458">
                    <c:v>EUN</c:v>
                  </c:pt>
                  <c:pt idx="6459">
                    <c:v>EUS</c:v>
                  </c:pt>
                  <c:pt idx="6460">
                    <c:v>USA</c:v>
                  </c:pt>
                  <c:pt idx="6461">
                    <c:v>IND</c:v>
                  </c:pt>
                  <c:pt idx="6462">
                    <c:v>CHI</c:v>
                  </c:pt>
                  <c:pt idx="6463">
                    <c:v>ROW</c:v>
                  </c:pt>
                  <c:pt idx="6464">
                    <c:v>OEC</c:v>
                  </c:pt>
                  <c:pt idx="6465">
                    <c:v>BRZ</c:v>
                  </c:pt>
                  <c:pt idx="6466">
                    <c:v>RSA</c:v>
                  </c:pt>
                  <c:pt idx="6467">
                    <c:v>RUS</c:v>
                  </c:pt>
                  <c:pt idx="6468">
                    <c:v>FRA</c:v>
                  </c:pt>
                  <c:pt idx="6469">
                    <c:v>EUN</c:v>
                  </c:pt>
                  <c:pt idx="6470">
                    <c:v>EUS</c:v>
                  </c:pt>
                  <c:pt idx="6471">
                    <c:v>USA</c:v>
                  </c:pt>
                  <c:pt idx="6472">
                    <c:v>IND</c:v>
                  </c:pt>
                  <c:pt idx="6473">
                    <c:v>CHI</c:v>
                  </c:pt>
                  <c:pt idx="6474">
                    <c:v>ROW</c:v>
                  </c:pt>
                  <c:pt idx="6475">
                    <c:v>OEC</c:v>
                  </c:pt>
                  <c:pt idx="6476">
                    <c:v>BRZ</c:v>
                  </c:pt>
                  <c:pt idx="6477">
                    <c:v>RSA</c:v>
                  </c:pt>
                  <c:pt idx="6478">
                    <c:v>RUS</c:v>
                  </c:pt>
                  <c:pt idx="6479">
                    <c:v>FRA</c:v>
                  </c:pt>
                  <c:pt idx="6480">
                    <c:v>EUN</c:v>
                  </c:pt>
                  <c:pt idx="6481">
                    <c:v>EUS</c:v>
                  </c:pt>
                  <c:pt idx="6482">
                    <c:v>USA</c:v>
                  </c:pt>
                  <c:pt idx="6483">
                    <c:v>IND</c:v>
                  </c:pt>
                  <c:pt idx="6484">
                    <c:v>CHI</c:v>
                  </c:pt>
                  <c:pt idx="6485">
                    <c:v>ROW</c:v>
                  </c:pt>
                  <c:pt idx="6486">
                    <c:v>OEC</c:v>
                  </c:pt>
                  <c:pt idx="6487">
                    <c:v>BRZ</c:v>
                  </c:pt>
                  <c:pt idx="6488">
                    <c:v>RSA</c:v>
                  </c:pt>
                  <c:pt idx="6489">
                    <c:v>RUS</c:v>
                  </c:pt>
                  <c:pt idx="6490">
                    <c:v>FRA</c:v>
                  </c:pt>
                  <c:pt idx="6491">
                    <c:v>EUN</c:v>
                  </c:pt>
                  <c:pt idx="6492">
                    <c:v>EUS</c:v>
                  </c:pt>
                  <c:pt idx="6493">
                    <c:v>USA</c:v>
                  </c:pt>
                  <c:pt idx="6494">
                    <c:v>IND</c:v>
                  </c:pt>
                  <c:pt idx="6495">
                    <c:v>CHI</c:v>
                  </c:pt>
                  <c:pt idx="6496">
                    <c:v>ROW</c:v>
                  </c:pt>
                  <c:pt idx="6497">
                    <c:v>OEC</c:v>
                  </c:pt>
                  <c:pt idx="6498">
                    <c:v>BRZ</c:v>
                  </c:pt>
                  <c:pt idx="6499">
                    <c:v>RSA</c:v>
                  </c:pt>
                  <c:pt idx="6500">
                    <c:v>RUS</c:v>
                  </c:pt>
                  <c:pt idx="6501">
                    <c:v>FRA</c:v>
                  </c:pt>
                  <c:pt idx="6502">
                    <c:v>EUN</c:v>
                  </c:pt>
                  <c:pt idx="6503">
                    <c:v>EUS</c:v>
                  </c:pt>
                  <c:pt idx="6504">
                    <c:v>USA</c:v>
                  </c:pt>
                  <c:pt idx="6505">
                    <c:v>IND</c:v>
                  </c:pt>
                  <c:pt idx="6506">
                    <c:v>CHI</c:v>
                  </c:pt>
                  <c:pt idx="6507">
                    <c:v>ROW</c:v>
                  </c:pt>
                  <c:pt idx="6508">
                    <c:v>OEC</c:v>
                  </c:pt>
                  <c:pt idx="6509">
                    <c:v>BRZ</c:v>
                  </c:pt>
                  <c:pt idx="6510">
                    <c:v>RSA</c:v>
                  </c:pt>
                  <c:pt idx="6511">
                    <c:v>RUS</c:v>
                  </c:pt>
                  <c:pt idx="6512">
                    <c:v>FRA</c:v>
                  </c:pt>
                  <c:pt idx="6513">
                    <c:v>EUN</c:v>
                  </c:pt>
                  <c:pt idx="6514">
                    <c:v>EUS</c:v>
                  </c:pt>
                  <c:pt idx="6515">
                    <c:v>USA</c:v>
                  </c:pt>
                  <c:pt idx="6516">
                    <c:v>IND</c:v>
                  </c:pt>
                  <c:pt idx="6517">
                    <c:v>CHI</c:v>
                  </c:pt>
                  <c:pt idx="6518">
                    <c:v>ROW</c:v>
                  </c:pt>
                  <c:pt idx="6519">
                    <c:v>OEC</c:v>
                  </c:pt>
                  <c:pt idx="6520">
                    <c:v>BRZ</c:v>
                  </c:pt>
                  <c:pt idx="6521">
                    <c:v>RSA</c:v>
                  </c:pt>
                  <c:pt idx="6522">
                    <c:v>RUS</c:v>
                  </c:pt>
                  <c:pt idx="6523">
                    <c:v>FRA</c:v>
                  </c:pt>
                  <c:pt idx="6524">
                    <c:v>EUN</c:v>
                  </c:pt>
                  <c:pt idx="6525">
                    <c:v>EUS</c:v>
                  </c:pt>
                  <c:pt idx="6526">
                    <c:v>USA</c:v>
                  </c:pt>
                  <c:pt idx="6527">
                    <c:v>IND</c:v>
                  </c:pt>
                  <c:pt idx="6528">
                    <c:v>CHI</c:v>
                  </c:pt>
                  <c:pt idx="6529">
                    <c:v>ROW</c:v>
                  </c:pt>
                  <c:pt idx="6530">
                    <c:v>OEC</c:v>
                  </c:pt>
                  <c:pt idx="6531">
                    <c:v>BRZ</c:v>
                  </c:pt>
                  <c:pt idx="6532">
                    <c:v>RSA</c:v>
                  </c:pt>
                  <c:pt idx="6533">
                    <c:v>RUS</c:v>
                  </c:pt>
                  <c:pt idx="6534">
                    <c:v>FRA</c:v>
                  </c:pt>
                  <c:pt idx="6535">
                    <c:v>EUN</c:v>
                  </c:pt>
                  <c:pt idx="6536">
                    <c:v>EUS</c:v>
                  </c:pt>
                  <c:pt idx="6537">
                    <c:v>USA</c:v>
                  </c:pt>
                  <c:pt idx="6538">
                    <c:v>IND</c:v>
                  </c:pt>
                  <c:pt idx="6539">
                    <c:v>CHI</c:v>
                  </c:pt>
                  <c:pt idx="6540">
                    <c:v>ROW</c:v>
                  </c:pt>
                  <c:pt idx="6541">
                    <c:v>OEC</c:v>
                  </c:pt>
                  <c:pt idx="6542">
                    <c:v>BRZ</c:v>
                  </c:pt>
                  <c:pt idx="6543">
                    <c:v>RSA</c:v>
                  </c:pt>
                  <c:pt idx="6544">
                    <c:v>RUS</c:v>
                  </c:pt>
                  <c:pt idx="6545">
                    <c:v>FRA</c:v>
                  </c:pt>
                  <c:pt idx="6546">
                    <c:v>EUN</c:v>
                  </c:pt>
                  <c:pt idx="6547">
                    <c:v>EUS</c:v>
                  </c:pt>
                  <c:pt idx="6548">
                    <c:v>USA</c:v>
                  </c:pt>
                  <c:pt idx="6549">
                    <c:v>IND</c:v>
                  </c:pt>
                  <c:pt idx="6550">
                    <c:v>CHI</c:v>
                  </c:pt>
                  <c:pt idx="6551">
                    <c:v>ROW</c:v>
                  </c:pt>
                  <c:pt idx="6552">
                    <c:v>OEC</c:v>
                  </c:pt>
                  <c:pt idx="6553">
                    <c:v>BRZ</c:v>
                  </c:pt>
                  <c:pt idx="6554">
                    <c:v>RSA</c:v>
                  </c:pt>
                  <c:pt idx="6555">
                    <c:v>RUS</c:v>
                  </c:pt>
                  <c:pt idx="6556">
                    <c:v>FRA</c:v>
                  </c:pt>
                  <c:pt idx="6557">
                    <c:v>EUN</c:v>
                  </c:pt>
                  <c:pt idx="6558">
                    <c:v>EUS</c:v>
                  </c:pt>
                  <c:pt idx="6559">
                    <c:v>USA</c:v>
                  </c:pt>
                  <c:pt idx="6560">
                    <c:v>IND</c:v>
                  </c:pt>
                  <c:pt idx="6561">
                    <c:v>CHI</c:v>
                  </c:pt>
                  <c:pt idx="6562">
                    <c:v>ROW</c:v>
                  </c:pt>
                  <c:pt idx="6563">
                    <c:v>OEC</c:v>
                  </c:pt>
                  <c:pt idx="6564">
                    <c:v>BRZ</c:v>
                  </c:pt>
                  <c:pt idx="6565">
                    <c:v>RSA</c:v>
                  </c:pt>
                  <c:pt idx="6566">
                    <c:v>RUS</c:v>
                  </c:pt>
                  <c:pt idx="6567">
                    <c:v>FRA</c:v>
                  </c:pt>
                  <c:pt idx="6568">
                    <c:v>EUN</c:v>
                  </c:pt>
                  <c:pt idx="6569">
                    <c:v>EUS</c:v>
                  </c:pt>
                  <c:pt idx="6570">
                    <c:v>USA</c:v>
                  </c:pt>
                  <c:pt idx="6571">
                    <c:v>IND</c:v>
                  </c:pt>
                  <c:pt idx="6572">
                    <c:v>CHI</c:v>
                  </c:pt>
                  <c:pt idx="6573">
                    <c:v>ROW</c:v>
                  </c:pt>
                  <c:pt idx="6574">
                    <c:v>OEC</c:v>
                  </c:pt>
                  <c:pt idx="6575">
                    <c:v>BRZ</c:v>
                  </c:pt>
                  <c:pt idx="6576">
                    <c:v>RSA</c:v>
                  </c:pt>
                  <c:pt idx="6577">
                    <c:v>RUS</c:v>
                  </c:pt>
                  <c:pt idx="6578">
                    <c:v>FRA</c:v>
                  </c:pt>
                  <c:pt idx="6579">
                    <c:v>EUN</c:v>
                  </c:pt>
                  <c:pt idx="6580">
                    <c:v>EUS</c:v>
                  </c:pt>
                  <c:pt idx="6581">
                    <c:v>USA</c:v>
                  </c:pt>
                  <c:pt idx="6582">
                    <c:v>IND</c:v>
                  </c:pt>
                  <c:pt idx="6583">
                    <c:v>CHI</c:v>
                  </c:pt>
                  <c:pt idx="6584">
                    <c:v>ROW</c:v>
                  </c:pt>
                  <c:pt idx="6585">
                    <c:v>OEC</c:v>
                  </c:pt>
                  <c:pt idx="6586">
                    <c:v>BRZ</c:v>
                  </c:pt>
                  <c:pt idx="6587">
                    <c:v>RUS</c:v>
                  </c:pt>
                  <c:pt idx="6588">
                    <c:v>FRA</c:v>
                  </c:pt>
                  <c:pt idx="6589">
                    <c:v>EUN</c:v>
                  </c:pt>
                  <c:pt idx="6590">
                    <c:v>EUS</c:v>
                  </c:pt>
                  <c:pt idx="6591">
                    <c:v>USA</c:v>
                  </c:pt>
                  <c:pt idx="6592">
                    <c:v>IND</c:v>
                  </c:pt>
                  <c:pt idx="6593">
                    <c:v>CHI</c:v>
                  </c:pt>
                  <c:pt idx="6594">
                    <c:v>ROW</c:v>
                  </c:pt>
                  <c:pt idx="6595">
                    <c:v>OEC</c:v>
                  </c:pt>
                  <c:pt idx="6596">
                    <c:v>BRZ</c:v>
                  </c:pt>
                  <c:pt idx="6597">
                    <c:v>RSA</c:v>
                  </c:pt>
                  <c:pt idx="6598">
                    <c:v>RUS</c:v>
                  </c:pt>
                  <c:pt idx="6599">
                    <c:v>FRA</c:v>
                  </c:pt>
                  <c:pt idx="6600">
                    <c:v>EUN</c:v>
                  </c:pt>
                  <c:pt idx="6601">
                    <c:v>EUS</c:v>
                  </c:pt>
                  <c:pt idx="6602">
                    <c:v>USA</c:v>
                  </c:pt>
                  <c:pt idx="6603">
                    <c:v>IND</c:v>
                  </c:pt>
                  <c:pt idx="6604">
                    <c:v>CHI</c:v>
                  </c:pt>
                  <c:pt idx="6605">
                    <c:v>ROW</c:v>
                  </c:pt>
                  <c:pt idx="6606">
                    <c:v>OEC</c:v>
                  </c:pt>
                  <c:pt idx="6607">
                    <c:v>BRZ</c:v>
                  </c:pt>
                  <c:pt idx="6608">
                    <c:v>RSA</c:v>
                  </c:pt>
                  <c:pt idx="6609">
                    <c:v>FRA</c:v>
                  </c:pt>
                  <c:pt idx="6610">
                    <c:v>EUN</c:v>
                  </c:pt>
                  <c:pt idx="6611">
                    <c:v>EUS</c:v>
                  </c:pt>
                  <c:pt idx="6612">
                    <c:v>USA</c:v>
                  </c:pt>
                  <c:pt idx="6613">
                    <c:v>IND</c:v>
                  </c:pt>
                  <c:pt idx="6614">
                    <c:v>CHI</c:v>
                  </c:pt>
                  <c:pt idx="6615">
                    <c:v>ROW</c:v>
                  </c:pt>
                  <c:pt idx="6616">
                    <c:v>OEC</c:v>
                  </c:pt>
                  <c:pt idx="6617">
                    <c:v>BRZ</c:v>
                  </c:pt>
                  <c:pt idx="6618">
                    <c:v>RSA</c:v>
                  </c:pt>
                  <c:pt idx="6619">
                    <c:v>RUS</c:v>
                  </c:pt>
                  <c:pt idx="6620">
                    <c:v>FRA</c:v>
                  </c:pt>
                  <c:pt idx="6621">
                    <c:v>EUN</c:v>
                  </c:pt>
                  <c:pt idx="6622">
                    <c:v>EUS</c:v>
                  </c:pt>
                  <c:pt idx="6623">
                    <c:v>USA</c:v>
                  </c:pt>
                  <c:pt idx="6624">
                    <c:v>IND</c:v>
                  </c:pt>
                  <c:pt idx="6625">
                    <c:v>CHI</c:v>
                  </c:pt>
                  <c:pt idx="6626">
                    <c:v>ROW</c:v>
                  </c:pt>
                  <c:pt idx="6627">
                    <c:v>OEC</c:v>
                  </c:pt>
                  <c:pt idx="6628">
                    <c:v>BRZ</c:v>
                  </c:pt>
                  <c:pt idx="6629">
                    <c:v>RSA</c:v>
                  </c:pt>
                  <c:pt idx="6630">
                    <c:v>RUS</c:v>
                  </c:pt>
                  <c:pt idx="6631">
                    <c:v>FRA</c:v>
                  </c:pt>
                  <c:pt idx="6632">
                    <c:v>EUN</c:v>
                  </c:pt>
                  <c:pt idx="6633">
                    <c:v>EUS</c:v>
                  </c:pt>
                  <c:pt idx="6634">
                    <c:v>USA</c:v>
                  </c:pt>
                  <c:pt idx="6635">
                    <c:v>IND</c:v>
                  </c:pt>
                  <c:pt idx="6636">
                    <c:v>CHI</c:v>
                  </c:pt>
                  <c:pt idx="6637">
                    <c:v>ROW</c:v>
                  </c:pt>
                  <c:pt idx="6638">
                    <c:v>OEC</c:v>
                  </c:pt>
                  <c:pt idx="6639">
                    <c:v>BRZ</c:v>
                  </c:pt>
                  <c:pt idx="6640">
                    <c:v>RSA</c:v>
                  </c:pt>
                  <c:pt idx="6641">
                    <c:v>RUS</c:v>
                  </c:pt>
                  <c:pt idx="6642">
                    <c:v>FRA</c:v>
                  </c:pt>
                  <c:pt idx="6643">
                    <c:v>EUN</c:v>
                  </c:pt>
                  <c:pt idx="6644">
                    <c:v>EUS</c:v>
                  </c:pt>
                  <c:pt idx="6645">
                    <c:v>USA</c:v>
                  </c:pt>
                  <c:pt idx="6646">
                    <c:v>IND</c:v>
                  </c:pt>
                  <c:pt idx="6647">
                    <c:v>CHI</c:v>
                  </c:pt>
                  <c:pt idx="6648">
                    <c:v>ROW</c:v>
                  </c:pt>
                  <c:pt idx="6649">
                    <c:v>OEC</c:v>
                  </c:pt>
                  <c:pt idx="6650">
                    <c:v>BRZ</c:v>
                  </c:pt>
                  <c:pt idx="6651">
                    <c:v>RSA</c:v>
                  </c:pt>
                  <c:pt idx="6652">
                    <c:v>RUS</c:v>
                  </c:pt>
                  <c:pt idx="6653">
                    <c:v>FRA</c:v>
                  </c:pt>
                  <c:pt idx="6654">
                    <c:v>EUN</c:v>
                  </c:pt>
                  <c:pt idx="6655">
                    <c:v>EUS</c:v>
                  </c:pt>
                  <c:pt idx="6656">
                    <c:v>USA</c:v>
                  </c:pt>
                  <c:pt idx="6657">
                    <c:v>IND</c:v>
                  </c:pt>
                  <c:pt idx="6658">
                    <c:v>CHI</c:v>
                  </c:pt>
                  <c:pt idx="6659">
                    <c:v>ROW</c:v>
                  </c:pt>
                  <c:pt idx="6660">
                    <c:v>OEC</c:v>
                  </c:pt>
                  <c:pt idx="6661">
                    <c:v>BRZ</c:v>
                  </c:pt>
                  <c:pt idx="6662">
                    <c:v>RSA</c:v>
                  </c:pt>
                  <c:pt idx="6663">
                    <c:v>RUS</c:v>
                  </c:pt>
                  <c:pt idx="6664">
                    <c:v>FRA</c:v>
                  </c:pt>
                  <c:pt idx="6665">
                    <c:v>EUN</c:v>
                  </c:pt>
                  <c:pt idx="6666">
                    <c:v>EUS</c:v>
                  </c:pt>
                  <c:pt idx="6667">
                    <c:v>USA</c:v>
                  </c:pt>
                  <c:pt idx="6668">
                    <c:v>IND</c:v>
                  </c:pt>
                  <c:pt idx="6669">
                    <c:v>CHI</c:v>
                  </c:pt>
                  <c:pt idx="6670">
                    <c:v>ROW</c:v>
                  </c:pt>
                  <c:pt idx="6671">
                    <c:v>OEC</c:v>
                  </c:pt>
                  <c:pt idx="6672">
                    <c:v>BRZ</c:v>
                  </c:pt>
                  <c:pt idx="6673">
                    <c:v>RSA</c:v>
                  </c:pt>
                  <c:pt idx="6674">
                    <c:v>RUS</c:v>
                  </c:pt>
                  <c:pt idx="6675">
                    <c:v>FRA</c:v>
                  </c:pt>
                  <c:pt idx="6676">
                    <c:v>EUN</c:v>
                  </c:pt>
                  <c:pt idx="6677">
                    <c:v>EUS</c:v>
                  </c:pt>
                  <c:pt idx="6678">
                    <c:v>USA</c:v>
                  </c:pt>
                  <c:pt idx="6679">
                    <c:v>IND</c:v>
                  </c:pt>
                  <c:pt idx="6680">
                    <c:v>CHI</c:v>
                  </c:pt>
                  <c:pt idx="6681">
                    <c:v>ROW</c:v>
                  </c:pt>
                  <c:pt idx="6682">
                    <c:v>OEC</c:v>
                  </c:pt>
                  <c:pt idx="6683">
                    <c:v>BRZ</c:v>
                  </c:pt>
                  <c:pt idx="6684">
                    <c:v>RSA</c:v>
                  </c:pt>
                  <c:pt idx="6685">
                    <c:v>RUS</c:v>
                  </c:pt>
                  <c:pt idx="6686">
                    <c:v>FRA</c:v>
                  </c:pt>
                  <c:pt idx="6687">
                    <c:v>EUN</c:v>
                  </c:pt>
                  <c:pt idx="6688">
                    <c:v>EUS</c:v>
                  </c:pt>
                  <c:pt idx="6689">
                    <c:v>USA</c:v>
                  </c:pt>
                  <c:pt idx="6690">
                    <c:v>IND</c:v>
                  </c:pt>
                  <c:pt idx="6691">
                    <c:v>CHI</c:v>
                  </c:pt>
                  <c:pt idx="6692">
                    <c:v>ROW</c:v>
                  </c:pt>
                  <c:pt idx="6693">
                    <c:v>OEC</c:v>
                  </c:pt>
                  <c:pt idx="6694">
                    <c:v>BRZ</c:v>
                  </c:pt>
                  <c:pt idx="6695">
                    <c:v>RSA</c:v>
                  </c:pt>
                  <c:pt idx="6696">
                    <c:v>RUS</c:v>
                  </c:pt>
                  <c:pt idx="6697">
                    <c:v>FRA</c:v>
                  </c:pt>
                  <c:pt idx="6698">
                    <c:v>EUN</c:v>
                  </c:pt>
                  <c:pt idx="6699">
                    <c:v>EUS</c:v>
                  </c:pt>
                  <c:pt idx="6700">
                    <c:v>USA</c:v>
                  </c:pt>
                  <c:pt idx="6701">
                    <c:v>IND</c:v>
                  </c:pt>
                  <c:pt idx="6702">
                    <c:v>CHI</c:v>
                  </c:pt>
                  <c:pt idx="6703">
                    <c:v>ROW</c:v>
                  </c:pt>
                  <c:pt idx="6704">
                    <c:v>OEC</c:v>
                  </c:pt>
                  <c:pt idx="6705">
                    <c:v>BRZ</c:v>
                  </c:pt>
                  <c:pt idx="6706">
                    <c:v>RSA</c:v>
                  </c:pt>
                  <c:pt idx="6707">
                    <c:v>RUS</c:v>
                  </c:pt>
                  <c:pt idx="6708">
                    <c:v>FRA</c:v>
                  </c:pt>
                  <c:pt idx="6709">
                    <c:v>EUN</c:v>
                  </c:pt>
                  <c:pt idx="6710">
                    <c:v>EUS</c:v>
                  </c:pt>
                  <c:pt idx="6711">
                    <c:v>USA</c:v>
                  </c:pt>
                  <c:pt idx="6712">
                    <c:v>IND</c:v>
                  </c:pt>
                  <c:pt idx="6713">
                    <c:v>CHI</c:v>
                  </c:pt>
                  <c:pt idx="6714">
                    <c:v>ROW</c:v>
                  </c:pt>
                  <c:pt idx="6715">
                    <c:v>OEC</c:v>
                  </c:pt>
                  <c:pt idx="6716">
                    <c:v>BRZ</c:v>
                  </c:pt>
                  <c:pt idx="6717">
                    <c:v>RSA</c:v>
                  </c:pt>
                  <c:pt idx="6718">
                    <c:v>RUS</c:v>
                  </c:pt>
                  <c:pt idx="6719">
                    <c:v>FRA</c:v>
                  </c:pt>
                  <c:pt idx="6720">
                    <c:v>EUN</c:v>
                  </c:pt>
                  <c:pt idx="6721">
                    <c:v>EUS</c:v>
                  </c:pt>
                  <c:pt idx="6722">
                    <c:v>USA</c:v>
                  </c:pt>
                  <c:pt idx="6723">
                    <c:v>IND</c:v>
                  </c:pt>
                  <c:pt idx="6724">
                    <c:v>CHI</c:v>
                  </c:pt>
                  <c:pt idx="6725">
                    <c:v>ROW</c:v>
                  </c:pt>
                  <c:pt idx="6726">
                    <c:v>OEC</c:v>
                  </c:pt>
                  <c:pt idx="6727">
                    <c:v>BRZ</c:v>
                  </c:pt>
                  <c:pt idx="6728">
                    <c:v>RSA</c:v>
                  </c:pt>
                  <c:pt idx="6729">
                    <c:v>RUS</c:v>
                  </c:pt>
                  <c:pt idx="6730">
                    <c:v>FRA</c:v>
                  </c:pt>
                  <c:pt idx="6731">
                    <c:v>EUN</c:v>
                  </c:pt>
                  <c:pt idx="6732">
                    <c:v>EUS</c:v>
                  </c:pt>
                  <c:pt idx="6733">
                    <c:v>USA</c:v>
                  </c:pt>
                  <c:pt idx="6734">
                    <c:v>IND</c:v>
                  </c:pt>
                  <c:pt idx="6735">
                    <c:v>CHI</c:v>
                  </c:pt>
                  <c:pt idx="6736">
                    <c:v>ROW</c:v>
                  </c:pt>
                  <c:pt idx="6737">
                    <c:v>OEC</c:v>
                  </c:pt>
                  <c:pt idx="6738">
                    <c:v>BRZ</c:v>
                  </c:pt>
                  <c:pt idx="6739">
                    <c:v>RSA</c:v>
                  </c:pt>
                  <c:pt idx="6740">
                    <c:v>RUS</c:v>
                  </c:pt>
                  <c:pt idx="6741">
                    <c:v>FRA</c:v>
                  </c:pt>
                  <c:pt idx="6742">
                    <c:v>EUN</c:v>
                  </c:pt>
                  <c:pt idx="6743">
                    <c:v>EUS</c:v>
                  </c:pt>
                  <c:pt idx="6744">
                    <c:v>USA</c:v>
                  </c:pt>
                  <c:pt idx="6745">
                    <c:v>IND</c:v>
                  </c:pt>
                  <c:pt idx="6746">
                    <c:v>CHI</c:v>
                  </c:pt>
                  <c:pt idx="6747">
                    <c:v>ROW</c:v>
                  </c:pt>
                  <c:pt idx="6748">
                    <c:v>OEC</c:v>
                  </c:pt>
                  <c:pt idx="6749">
                    <c:v>BRZ</c:v>
                  </c:pt>
                  <c:pt idx="6750">
                    <c:v>RSA</c:v>
                  </c:pt>
                  <c:pt idx="6751">
                    <c:v>RUS</c:v>
                  </c:pt>
                  <c:pt idx="6752">
                    <c:v>FRA</c:v>
                  </c:pt>
                  <c:pt idx="6753">
                    <c:v>EUN</c:v>
                  </c:pt>
                  <c:pt idx="6754">
                    <c:v>EUS</c:v>
                  </c:pt>
                  <c:pt idx="6755">
                    <c:v>USA</c:v>
                  </c:pt>
                  <c:pt idx="6756">
                    <c:v>IND</c:v>
                  </c:pt>
                  <c:pt idx="6757">
                    <c:v>CHI</c:v>
                  </c:pt>
                  <c:pt idx="6758">
                    <c:v>ROW</c:v>
                  </c:pt>
                  <c:pt idx="6759">
                    <c:v>OEC</c:v>
                  </c:pt>
                  <c:pt idx="6760">
                    <c:v>BRZ</c:v>
                  </c:pt>
                  <c:pt idx="6761">
                    <c:v>RSA</c:v>
                  </c:pt>
                  <c:pt idx="6762">
                    <c:v>RUS</c:v>
                  </c:pt>
                  <c:pt idx="6763">
                    <c:v>FRA</c:v>
                  </c:pt>
                  <c:pt idx="6764">
                    <c:v>EUN</c:v>
                  </c:pt>
                  <c:pt idx="6765">
                    <c:v>EUS</c:v>
                  </c:pt>
                  <c:pt idx="6766">
                    <c:v>USA</c:v>
                  </c:pt>
                  <c:pt idx="6767">
                    <c:v>IND</c:v>
                  </c:pt>
                  <c:pt idx="6768">
                    <c:v>CHI</c:v>
                  </c:pt>
                  <c:pt idx="6769">
                    <c:v>ROW</c:v>
                  </c:pt>
                  <c:pt idx="6770">
                    <c:v>OEC</c:v>
                  </c:pt>
                  <c:pt idx="6771">
                    <c:v>BRZ</c:v>
                  </c:pt>
                  <c:pt idx="6772">
                    <c:v>RSA</c:v>
                  </c:pt>
                  <c:pt idx="6773">
                    <c:v>RUS</c:v>
                  </c:pt>
                  <c:pt idx="6774">
                    <c:v>FRA</c:v>
                  </c:pt>
                  <c:pt idx="6775">
                    <c:v>EUN</c:v>
                  </c:pt>
                  <c:pt idx="6776">
                    <c:v>EUS</c:v>
                  </c:pt>
                  <c:pt idx="6777">
                    <c:v>USA</c:v>
                  </c:pt>
                  <c:pt idx="6778">
                    <c:v>IND</c:v>
                  </c:pt>
                  <c:pt idx="6779">
                    <c:v>CHI</c:v>
                  </c:pt>
                  <c:pt idx="6780">
                    <c:v>ROW</c:v>
                  </c:pt>
                  <c:pt idx="6781">
                    <c:v>OEC</c:v>
                  </c:pt>
                  <c:pt idx="6782">
                    <c:v>BRZ</c:v>
                  </c:pt>
                  <c:pt idx="6783">
                    <c:v>RUS</c:v>
                  </c:pt>
                  <c:pt idx="6784">
                    <c:v>FRA</c:v>
                  </c:pt>
                  <c:pt idx="6785">
                    <c:v>EUN</c:v>
                  </c:pt>
                  <c:pt idx="6786">
                    <c:v>EUS</c:v>
                  </c:pt>
                  <c:pt idx="6787">
                    <c:v>USA</c:v>
                  </c:pt>
                  <c:pt idx="6788">
                    <c:v>IND</c:v>
                  </c:pt>
                  <c:pt idx="6789">
                    <c:v>CHI</c:v>
                  </c:pt>
                  <c:pt idx="6790">
                    <c:v>ROW</c:v>
                  </c:pt>
                  <c:pt idx="6791">
                    <c:v>OEC</c:v>
                  </c:pt>
                  <c:pt idx="6792">
                    <c:v>BRZ</c:v>
                  </c:pt>
                  <c:pt idx="6793">
                    <c:v>RSA</c:v>
                  </c:pt>
                  <c:pt idx="6794">
                    <c:v>RUS</c:v>
                  </c:pt>
                  <c:pt idx="6795">
                    <c:v>FRA</c:v>
                  </c:pt>
                  <c:pt idx="6796">
                    <c:v>EUN</c:v>
                  </c:pt>
                  <c:pt idx="6797">
                    <c:v>EUS</c:v>
                  </c:pt>
                  <c:pt idx="6798">
                    <c:v>USA</c:v>
                  </c:pt>
                  <c:pt idx="6799">
                    <c:v>IND</c:v>
                  </c:pt>
                  <c:pt idx="6800">
                    <c:v>CHI</c:v>
                  </c:pt>
                  <c:pt idx="6801">
                    <c:v>ROW</c:v>
                  </c:pt>
                  <c:pt idx="6802">
                    <c:v>OEC</c:v>
                  </c:pt>
                  <c:pt idx="6803">
                    <c:v>BRZ</c:v>
                  </c:pt>
                  <c:pt idx="6804">
                    <c:v>RSA</c:v>
                  </c:pt>
                  <c:pt idx="6805">
                    <c:v>RUS</c:v>
                  </c:pt>
                  <c:pt idx="6806">
                    <c:v>FRA</c:v>
                  </c:pt>
                  <c:pt idx="6807">
                    <c:v>EUN</c:v>
                  </c:pt>
                  <c:pt idx="6808">
                    <c:v>EUS</c:v>
                  </c:pt>
                  <c:pt idx="6809">
                    <c:v>USA</c:v>
                  </c:pt>
                  <c:pt idx="6810">
                    <c:v>IND</c:v>
                  </c:pt>
                  <c:pt idx="6811">
                    <c:v>CHI</c:v>
                  </c:pt>
                  <c:pt idx="6812">
                    <c:v>ROW</c:v>
                  </c:pt>
                  <c:pt idx="6813">
                    <c:v>OEC</c:v>
                  </c:pt>
                  <c:pt idx="6814">
                    <c:v>BRZ</c:v>
                  </c:pt>
                  <c:pt idx="6815">
                    <c:v>RSA</c:v>
                  </c:pt>
                  <c:pt idx="6816">
                    <c:v>RUS</c:v>
                  </c:pt>
                  <c:pt idx="6817">
                    <c:v>FRA</c:v>
                  </c:pt>
                  <c:pt idx="6818">
                    <c:v>EUN</c:v>
                  </c:pt>
                  <c:pt idx="6819">
                    <c:v>EUS</c:v>
                  </c:pt>
                  <c:pt idx="6820">
                    <c:v>USA</c:v>
                  </c:pt>
                  <c:pt idx="6821">
                    <c:v>IND</c:v>
                  </c:pt>
                  <c:pt idx="6822">
                    <c:v>CHI</c:v>
                  </c:pt>
                  <c:pt idx="6823">
                    <c:v>ROW</c:v>
                  </c:pt>
                  <c:pt idx="6824">
                    <c:v>OEC</c:v>
                  </c:pt>
                  <c:pt idx="6825">
                    <c:v>BRZ</c:v>
                  </c:pt>
                  <c:pt idx="6826">
                    <c:v>RSA</c:v>
                  </c:pt>
                  <c:pt idx="6827">
                    <c:v>RUS</c:v>
                  </c:pt>
                  <c:pt idx="6828">
                    <c:v>FRA</c:v>
                  </c:pt>
                  <c:pt idx="6829">
                    <c:v>EUN</c:v>
                  </c:pt>
                  <c:pt idx="6830">
                    <c:v>EUS</c:v>
                  </c:pt>
                  <c:pt idx="6831">
                    <c:v>USA</c:v>
                  </c:pt>
                  <c:pt idx="6832">
                    <c:v>IND</c:v>
                  </c:pt>
                  <c:pt idx="6833">
                    <c:v>CHI</c:v>
                  </c:pt>
                  <c:pt idx="6834">
                    <c:v>ROW</c:v>
                  </c:pt>
                  <c:pt idx="6835">
                    <c:v>OEC</c:v>
                  </c:pt>
                  <c:pt idx="6836">
                    <c:v>BRZ</c:v>
                  </c:pt>
                  <c:pt idx="6837">
                    <c:v>RSA</c:v>
                  </c:pt>
                  <c:pt idx="6838">
                    <c:v>RUS</c:v>
                  </c:pt>
                  <c:pt idx="6839">
                    <c:v>FRA</c:v>
                  </c:pt>
                  <c:pt idx="6840">
                    <c:v>EUN</c:v>
                  </c:pt>
                  <c:pt idx="6841">
                    <c:v>EUS</c:v>
                  </c:pt>
                  <c:pt idx="6842">
                    <c:v>USA</c:v>
                  </c:pt>
                  <c:pt idx="6843">
                    <c:v>IND</c:v>
                  </c:pt>
                  <c:pt idx="6844">
                    <c:v>CHI</c:v>
                  </c:pt>
                  <c:pt idx="6845">
                    <c:v>ROW</c:v>
                  </c:pt>
                  <c:pt idx="6846">
                    <c:v>OEC</c:v>
                  </c:pt>
                  <c:pt idx="6847">
                    <c:v>BRZ</c:v>
                  </c:pt>
                  <c:pt idx="6848">
                    <c:v>RSA</c:v>
                  </c:pt>
                  <c:pt idx="6849">
                    <c:v>RUS</c:v>
                  </c:pt>
                  <c:pt idx="6850">
                    <c:v>FRA</c:v>
                  </c:pt>
                  <c:pt idx="6851">
                    <c:v>EUN</c:v>
                  </c:pt>
                  <c:pt idx="6852">
                    <c:v>EUS</c:v>
                  </c:pt>
                  <c:pt idx="6853">
                    <c:v>USA</c:v>
                  </c:pt>
                  <c:pt idx="6854">
                    <c:v>IND</c:v>
                  </c:pt>
                  <c:pt idx="6855">
                    <c:v>CHI</c:v>
                  </c:pt>
                  <c:pt idx="6856">
                    <c:v>ROW</c:v>
                  </c:pt>
                  <c:pt idx="6857">
                    <c:v>OEC</c:v>
                  </c:pt>
                  <c:pt idx="6858">
                    <c:v>BRZ</c:v>
                  </c:pt>
                  <c:pt idx="6859">
                    <c:v>RSA</c:v>
                  </c:pt>
                  <c:pt idx="6860">
                    <c:v>RUS</c:v>
                  </c:pt>
                  <c:pt idx="6861">
                    <c:v>FRA</c:v>
                  </c:pt>
                  <c:pt idx="6862">
                    <c:v>EUN</c:v>
                  </c:pt>
                  <c:pt idx="6863">
                    <c:v>EUS</c:v>
                  </c:pt>
                  <c:pt idx="6864">
                    <c:v>USA</c:v>
                  </c:pt>
                  <c:pt idx="6865">
                    <c:v>IND</c:v>
                  </c:pt>
                  <c:pt idx="6866">
                    <c:v>CHI</c:v>
                  </c:pt>
                  <c:pt idx="6867">
                    <c:v>ROW</c:v>
                  </c:pt>
                  <c:pt idx="6868">
                    <c:v>OEC</c:v>
                  </c:pt>
                  <c:pt idx="6869">
                    <c:v>BRZ</c:v>
                  </c:pt>
                  <c:pt idx="6870">
                    <c:v>RSA</c:v>
                  </c:pt>
                  <c:pt idx="6871">
                    <c:v>RUS</c:v>
                  </c:pt>
                  <c:pt idx="6872">
                    <c:v>FRA</c:v>
                  </c:pt>
                  <c:pt idx="6873">
                    <c:v>EUN</c:v>
                  </c:pt>
                  <c:pt idx="6874">
                    <c:v>EUS</c:v>
                  </c:pt>
                  <c:pt idx="6875">
                    <c:v>USA</c:v>
                  </c:pt>
                  <c:pt idx="6876">
                    <c:v>IND</c:v>
                  </c:pt>
                  <c:pt idx="6877">
                    <c:v>CHI</c:v>
                  </c:pt>
                  <c:pt idx="6878">
                    <c:v>ROW</c:v>
                  </c:pt>
                  <c:pt idx="6879">
                    <c:v>OEC</c:v>
                  </c:pt>
                  <c:pt idx="6880">
                    <c:v>BRZ</c:v>
                  </c:pt>
                  <c:pt idx="6881">
                    <c:v>RSA</c:v>
                  </c:pt>
                  <c:pt idx="6882">
                    <c:v>RUS</c:v>
                  </c:pt>
                  <c:pt idx="6883">
                    <c:v>FRA</c:v>
                  </c:pt>
                  <c:pt idx="6884">
                    <c:v>EUN</c:v>
                  </c:pt>
                  <c:pt idx="6885">
                    <c:v>EUS</c:v>
                  </c:pt>
                  <c:pt idx="6886">
                    <c:v>USA</c:v>
                  </c:pt>
                  <c:pt idx="6887">
                    <c:v>IND</c:v>
                  </c:pt>
                  <c:pt idx="6888">
                    <c:v>CHI</c:v>
                  </c:pt>
                  <c:pt idx="6889">
                    <c:v>ROW</c:v>
                  </c:pt>
                  <c:pt idx="6890">
                    <c:v>OEC</c:v>
                  </c:pt>
                  <c:pt idx="6891">
                    <c:v>BRZ</c:v>
                  </c:pt>
                  <c:pt idx="6892">
                    <c:v>RSA</c:v>
                  </c:pt>
                  <c:pt idx="6893">
                    <c:v>RUS</c:v>
                  </c:pt>
                  <c:pt idx="6894">
                    <c:v>FRA</c:v>
                  </c:pt>
                  <c:pt idx="6895">
                    <c:v>EUN</c:v>
                  </c:pt>
                  <c:pt idx="6896">
                    <c:v>EUS</c:v>
                  </c:pt>
                  <c:pt idx="6897">
                    <c:v>USA</c:v>
                  </c:pt>
                  <c:pt idx="6898">
                    <c:v>IND</c:v>
                  </c:pt>
                  <c:pt idx="6899">
                    <c:v>CHI</c:v>
                  </c:pt>
                  <c:pt idx="6900">
                    <c:v>ROW</c:v>
                  </c:pt>
                  <c:pt idx="6901">
                    <c:v>OEC</c:v>
                  </c:pt>
                  <c:pt idx="6902">
                    <c:v>BRZ</c:v>
                  </c:pt>
                  <c:pt idx="6903">
                    <c:v>RSA</c:v>
                  </c:pt>
                  <c:pt idx="6904">
                    <c:v>RUS</c:v>
                  </c:pt>
                  <c:pt idx="6905">
                    <c:v>FRA</c:v>
                  </c:pt>
                  <c:pt idx="6906">
                    <c:v>EUN</c:v>
                  </c:pt>
                  <c:pt idx="6907">
                    <c:v>EUS</c:v>
                  </c:pt>
                  <c:pt idx="6908">
                    <c:v>USA</c:v>
                  </c:pt>
                  <c:pt idx="6909">
                    <c:v>IND</c:v>
                  </c:pt>
                  <c:pt idx="6910">
                    <c:v>CHI</c:v>
                  </c:pt>
                  <c:pt idx="6911">
                    <c:v>ROW</c:v>
                  </c:pt>
                  <c:pt idx="6912">
                    <c:v>OEC</c:v>
                  </c:pt>
                  <c:pt idx="6913">
                    <c:v>BRZ</c:v>
                  </c:pt>
                  <c:pt idx="6914">
                    <c:v>RSA</c:v>
                  </c:pt>
                  <c:pt idx="6915">
                    <c:v>RUS</c:v>
                  </c:pt>
                  <c:pt idx="6916">
                    <c:v>FRA</c:v>
                  </c:pt>
                  <c:pt idx="6917">
                    <c:v>EUN</c:v>
                  </c:pt>
                  <c:pt idx="6918">
                    <c:v>EUS</c:v>
                  </c:pt>
                  <c:pt idx="6919">
                    <c:v>USA</c:v>
                  </c:pt>
                  <c:pt idx="6920">
                    <c:v>IND</c:v>
                  </c:pt>
                  <c:pt idx="6921">
                    <c:v>CHI</c:v>
                  </c:pt>
                  <c:pt idx="6922">
                    <c:v>ROW</c:v>
                  </c:pt>
                  <c:pt idx="6923">
                    <c:v>OEC</c:v>
                  </c:pt>
                  <c:pt idx="6924">
                    <c:v>BRZ</c:v>
                  </c:pt>
                  <c:pt idx="6925">
                    <c:v>RSA</c:v>
                  </c:pt>
                  <c:pt idx="6926">
                    <c:v>RUS</c:v>
                  </c:pt>
                  <c:pt idx="6927">
                    <c:v>FRA</c:v>
                  </c:pt>
                  <c:pt idx="6928">
                    <c:v>EUN</c:v>
                  </c:pt>
                  <c:pt idx="6929">
                    <c:v>EUS</c:v>
                  </c:pt>
                  <c:pt idx="6930">
                    <c:v>USA</c:v>
                  </c:pt>
                  <c:pt idx="6931">
                    <c:v>IND</c:v>
                  </c:pt>
                  <c:pt idx="6932">
                    <c:v>CHI</c:v>
                  </c:pt>
                  <c:pt idx="6933">
                    <c:v>ROW</c:v>
                  </c:pt>
                  <c:pt idx="6934">
                    <c:v>OEC</c:v>
                  </c:pt>
                  <c:pt idx="6935">
                    <c:v>BRZ</c:v>
                  </c:pt>
                  <c:pt idx="6936">
                    <c:v>RSA</c:v>
                  </c:pt>
                  <c:pt idx="6937">
                    <c:v>RUS</c:v>
                  </c:pt>
                  <c:pt idx="6938">
                    <c:v>FRA</c:v>
                  </c:pt>
                  <c:pt idx="6939">
                    <c:v>EUN</c:v>
                  </c:pt>
                  <c:pt idx="6940">
                    <c:v>EUS</c:v>
                  </c:pt>
                  <c:pt idx="6941">
                    <c:v>USA</c:v>
                  </c:pt>
                  <c:pt idx="6942">
                    <c:v>IND</c:v>
                  </c:pt>
                  <c:pt idx="6943">
                    <c:v>CHI</c:v>
                  </c:pt>
                  <c:pt idx="6944">
                    <c:v>ROW</c:v>
                  </c:pt>
                  <c:pt idx="6945">
                    <c:v>OEC</c:v>
                  </c:pt>
                  <c:pt idx="6946">
                    <c:v>BRZ</c:v>
                  </c:pt>
                  <c:pt idx="6947">
                    <c:v>RSA</c:v>
                  </c:pt>
                  <c:pt idx="6948">
                    <c:v>RUS</c:v>
                  </c:pt>
                  <c:pt idx="6949">
                    <c:v>FRA</c:v>
                  </c:pt>
                  <c:pt idx="6950">
                    <c:v>EUN</c:v>
                  </c:pt>
                  <c:pt idx="6951">
                    <c:v>EUS</c:v>
                  </c:pt>
                  <c:pt idx="6952">
                    <c:v>USA</c:v>
                  </c:pt>
                  <c:pt idx="6953">
                    <c:v>IND</c:v>
                  </c:pt>
                  <c:pt idx="6954">
                    <c:v>CHI</c:v>
                  </c:pt>
                  <c:pt idx="6955">
                    <c:v>ROW</c:v>
                  </c:pt>
                  <c:pt idx="6956">
                    <c:v>OEC</c:v>
                  </c:pt>
                  <c:pt idx="6957">
                    <c:v>BRZ</c:v>
                  </c:pt>
                  <c:pt idx="6958">
                    <c:v>RSA</c:v>
                  </c:pt>
                  <c:pt idx="6959">
                    <c:v>RUS</c:v>
                  </c:pt>
                  <c:pt idx="6960">
                    <c:v>FRA</c:v>
                  </c:pt>
                  <c:pt idx="6961">
                    <c:v>EUN</c:v>
                  </c:pt>
                  <c:pt idx="6962">
                    <c:v>EUS</c:v>
                  </c:pt>
                  <c:pt idx="6963">
                    <c:v>USA</c:v>
                  </c:pt>
                  <c:pt idx="6964">
                    <c:v>IND</c:v>
                  </c:pt>
                  <c:pt idx="6965">
                    <c:v>CHI</c:v>
                  </c:pt>
                  <c:pt idx="6966">
                    <c:v>ROW</c:v>
                  </c:pt>
                  <c:pt idx="6967">
                    <c:v>OEC</c:v>
                  </c:pt>
                  <c:pt idx="6968">
                    <c:v>BRZ</c:v>
                  </c:pt>
                  <c:pt idx="6969">
                    <c:v>RUS</c:v>
                  </c:pt>
                  <c:pt idx="6970">
                    <c:v>FRA</c:v>
                  </c:pt>
                  <c:pt idx="6971">
                    <c:v>EUN</c:v>
                  </c:pt>
                  <c:pt idx="6972">
                    <c:v>EUS</c:v>
                  </c:pt>
                  <c:pt idx="6973">
                    <c:v>USA</c:v>
                  </c:pt>
                  <c:pt idx="6974">
                    <c:v>IND</c:v>
                  </c:pt>
                  <c:pt idx="6975">
                    <c:v>CHI</c:v>
                  </c:pt>
                  <c:pt idx="6976">
                    <c:v>ROW</c:v>
                  </c:pt>
                  <c:pt idx="6977">
                    <c:v>OEC</c:v>
                  </c:pt>
                  <c:pt idx="6978">
                    <c:v>BRZ</c:v>
                  </c:pt>
                  <c:pt idx="6979">
                    <c:v>RSA</c:v>
                  </c:pt>
                  <c:pt idx="6980">
                    <c:v>RUS</c:v>
                  </c:pt>
                  <c:pt idx="6981">
                    <c:v>FRA</c:v>
                  </c:pt>
                  <c:pt idx="6982">
                    <c:v>EUN</c:v>
                  </c:pt>
                  <c:pt idx="6983">
                    <c:v>EUS</c:v>
                  </c:pt>
                  <c:pt idx="6984">
                    <c:v>USA</c:v>
                  </c:pt>
                  <c:pt idx="6985">
                    <c:v>IND</c:v>
                  </c:pt>
                  <c:pt idx="6986">
                    <c:v>CHI</c:v>
                  </c:pt>
                  <c:pt idx="6987">
                    <c:v>ROW</c:v>
                  </c:pt>
                  <c:pt idx="6988">
                    <c:v>OEC</c:v>
                  </c:pt>
                  <c:pt idx="6989">
                    <c:v>BRZ</c:v>
                  </c:pt>
                  <c:pt idx="6990">
                    <c:v>RSA</c:v>
                  </c:pt>
                  <c:pt idx="6991">
                    <c:v>RUS</c:v>
                  </c:pt>
                  <c:pt idx="6992">
                    <c:v>FRA</c:v>
                  </c:pt>
                  <c:pt idx="6993">
                    <c:v>EUN</c:v>
                  </c:pt>
                  <c:pt idx="6994">
                    <c:v>EUS</c:v>
                  </c:pt>
                  <c:pt idx="6995">
                    <c:v>IND</c:v>
                  </c:pt>
                  <c:pt idx="6996">
                    <c:v>CHI</c:v>
                  </c:pt>
                  <c:pt idx="6997">
                    <c:v>ROW</c:v>
                  </c:pt>
                  <c:pt idx="6998">
                    <c:v>OEC</c:v>
                  </c:pt>
                  <c:pt idx="6999">
                    <c:v>BRZ</c:v>
                  </c:pt>
                  <c:pt idx="7000">
                    <c:v>RSA</c:v>
                  </c:pt>
                  <c:pt idx="7001">
                    <c:v>FRA</c:v>
                  </c:pt>
                  <c:pt idx="7002">
                    <c:v>EUN</c:v>
                  </c:pt>
                  <c:pt idx="7003">
                    <c:v>EUS</c:v>
                  </c:pt>
                  <c:pt idx="7004">
                    <c:v>USA</c:v>
                  </c:pt>
                  <c:pt idx="7005">
                    <c:v>IND</c:v>
                  </c:pt>
                  <c:pt idx="7006">
                    <c:v>CHI</c:v>
                  </c:pt>
                  <c:pt idx="7007">
                    <c:v>ROW</c:v>
                  </c:pt>
                  <c:pt idx="7008">
                    <c:v>OEC</c:v>
                  </c:pt>
                  <c:pt idx="7009">
                    <c:v>BRZ</c:v>
                  </c:pt>
                  <c:pt idx="7010">
                    <c:v>RSA</c:v>
                  </c:pt>
                  <c:pt idx="7011">
                    <c:v>RUS</c:v>
                  </c:pt>
                  <c:pt idx="7012">
                    <c:v>FRA</c:v>
                  </c:pt>
                  <c:pt idx="7013">
                    <c:v>EUN</c:v>
                  </c:pt>
                  <c:pt idx="7014">
                    <c:v>EUS</c:v>
                  </c:pt>
                  <c:pt idx="7015">
                    <c:v>USA</c:v>
                  </c:pt>
                  <c:pt idx="7016">
                    <c:v>IND</c:v>
                  </c:pt>
                  <c:pt idx="7017">
                    <c:v>CHI</c:v>
                  </c:pt>
                  <c:pt idx="7018">
                    <c:v>ROW</c:v>
                  </c:pt>
                  <c:pt idx="7019">
                    <c:v>OEC</c:v>
                  </c:pt>
                  <c:pt idx="7020">
                    <c:v>BRZ</c:v>
                  </c:pt>
                  <c:pt idx="7021">
                    <c:v>RSA</c:v>
                  </c:pt>
                  <c:pt idx="7022">
                    <c:v>RUS</c:v>
                  </c:pt>
                  <c:pt idx="7023">
                    <c:v>FRA</c:v>
                  </c:pt>
                  <c:pt idx="7024">
                    <c:v>EUN</c:v>
                  </c:pt>
                  <c:pt idx="7025">
                    <c:v>EUS</c:v>
                  </c:pt>
                  <c:pt idx="7026">
                    <c:v>USA</c:v>
                  </c:pt>
                  <c:pt idx="7027">
                    <c:v>IND</c:v>
                  </c:pt>
                  <c:pt idx="7028">
                    <c:v>CHI</c:v>
                  </c:pt>
                  <c:pt idx="7029">
                    <c:v>ROW</c:v>
                  </c:pt>
                  <c:pt idx="7030">
                    <c:v>OEC</c:v>
                  </c:pt>
                  <c:pt idx="7031">
                    <c:v>BRZ</c:v>
                  </c:pt>
                  <c:pt idx="7032">
                    <c:v>RSA</c:v>
                  </c:pt>
                  <c:pt idx="7033">
                    <c:v>RUS</c:v>
                  </c:pt>
                  <c:pt idx="7034">
                    <c:v>FRA</c:v>
                  </c:pt>
                  <c:pt idx="7035">
                    <c:v>EUN</c:v>
                  </c:pt>
                  <c:pt idx="7036">
                    <c:v>EUS</c:v>
                  </c:pt>
                  <c:pt idx="7037">
                    <c:v>USA</c:v>
                  </c:pt>
                  <c:pt idx="7038">
                    <c:v>IND</c:v>
                  </c:pt>
                  <c:pt idx="7039">
                    <c:v>CHI</c:v>
                  </c:pt>
                  <c:pt idx="7040">
                    <c:v>ROW</c:v>
                  </c:pt>
                  <c:pt idx="7041">
                    <c:v>OEC</c:v>
                  </c:pt>
                  <c:pt idx="7042">
                    <c:v>BRZ</c:v>
                  </c:pt>
                  <c:pt idx="7043">
                    <c:v>RUS</c:v>
                  </c:pt>
                  <c:pt idx="7044">
                    <c:v>FRA</c:v>
                  </c:pt>
                  <c:pt idx="7045">
                    <c:v>EUN</c:v>
                  </c:pt>
                  <c:pt idx="7046">
                    <c:v>EUS</c:v>
                  </c:pt>
                  <c:pt idx="7047">
                    <c:v>USA</c:v>
                  </c:pt>
                  <c:pt idx="7048">
                    <c:v>IND</c:v>
                  </c:pt>
                  <c:pt idx="7049">
                    <c:v>CHI</c:v>
                  </c:pt>
                  <c:pt idx="7050">
                    <c:v>ROW</c:v>
                  </c:pt>
                  <c:pt idx="7051">
                    <c:v>OEC</c:v>
                  </c:pt>
                  <c:pt idx="7052">
                    <c:v>BRZ</c:v>
                  </c:pt>
                  <c:pt idx="7053">
                    <c:v>RSA</c:v>
                  </c:pt>
                  <c:pt idx="7054">
                    <c:v>RUS</c:v>
                  </c:pt>
                  <c:pt idx="7055">
                    <c:v>FRA</c:v>
                  </c:pt>
                  <c:pt idx="7056">
                    <c:v>EUN</c:v>
                  </c:pt>
                  <c:pt idx="7057">
                    <c:v>EUS</c:v>
                  </c:pt>
                  <c:pt idx="7058">
                    <c:v>USA</c:v>
                  </c:pt>
                  <c:pt idx="7059">
                    <c:v>IND</c:v>
                  </c:pt>
                  <c:pt idx="7060">
                    <c:v>CHI</c:v>
                  </c:pt>
                  <c:pt idx="7061">
                    <c:v>ROW</c:v>
                  </c:pt>
                  <c:pt idx="7062">
                    <c:v>OEC</c:v>
                  </c:pt>
                  <c:pt idx="7063">
                    <c:v>BRZ</c:v>
                  </c:pt>
                  <c:pt idx="7064">
                    <c:v>RSA</c:v>
                  </c:pt>
                  <c:pt idx="7065">
                    <c:v>RUS</c:v>
                  </c:pt>
                  <c:pt idx="7066">
                    <c:v>FRA</c:v>
                  </c:pt>
                  <c:pt idx="7067">
                    <c:v>EUN</c:v>
                  </c:pt>
                  <c:pt idx="7068">
                    <c:v>EUS</c:v>
                  </c:pt>
                  <c:pt idx="7069">
                    <c:v>USA</c:v>
                  </c:pt>
                  <c:pt idx="7070">
                    <c:v>IND</c:v>
                  </c:pt>
                  <c:pt idx="7071">
                    <c:v>CHI</c:v>
                  </c:pt>
                  <c:pt idx="7072">
                    <c:v>ROW</c:v>
                  </c:pt>
                  <c:pt idx="7073">
                    <c:v>OEC</c:v>
                  </c:pt>
                  <c:pt idx="7074">
                    <c:v>BRZ</c:v>
                  </c:pt>
                  <c:pt idx="7075">
                    <c:v>RSA</c:v>
                  </c:pt>
                  <c:pt idx="7076">
                    <c:v>RUS</c:v>
                  </c:pt>
                  <c:pt idx="7077">
                    <c:v>FRA</c:v>
                  </c:pt>
                  <c:pt idx="7078">
                    <c:v>EUN</c:v>
                  </c:pt>
                  <c:pt idx="7079">
                    <c:v>EUS</c:v>
                  </c:pt>
                  <c:pt idx="7080">
                    <c:v>USA</c:v>
                  </c:pt>
                  <c:pt idx="7081">
                    <c:v>IND</c:v>
                  </c:pt>
                  <c:pt idx="7082">
                    <c:v>CHI</c:v>
                  </c:pt>
                  <c:pt idx="7083">
                    <c:v>ROW</c:v>
                  </c:pt>
                  <c:pt idx="7084">
                    <c:v>OEC</c:v>
                  </c:pt>
                  <c:pt idx="7085">
                    <c:v>BRZ</c:v>
                  </c:pt>
                  <c:pt idx="7086">
                    <c:v>RSA</c:v>
                  </c:pt>
                  <c:pt idx="7087">
                    <c:v>RUS</c:v>
                  </c:pt>
                  <c:pt idx="7088">
                    <c:v>FRA</c:v>
                  </c:pt>
                  <c:pt idx="7089">
                    <c:v>EUN</c:v>
                  </c:pt>
                  <c:pt idx="7090">
                    <c:v>EUS</c:v>
                  </c:pt>
                  <c:pt idx="7091">
                    <c:v>USA</c:v>
                  </c:pt>
                  <c:pt idx="7092">
                    <c:v>IND</c:v>
                  </c:pt>
                  <c:pt idx="7093">
                    <c:v>CHI</c:v>
                  </c:pt>
                  <c:pt idx="7094">
                    <c:v>ROW</c:v>
                  </c:pt>
                  <c:pt idx="7095">
                    <c:v>OEC</c:v>
                  </c:pt>
                  <c:pt idx="7096">
                    <c:v>BRZ</c:v>
                  </c:pt>
                  <c:pt idx="7097">
                    <c:v>RSA</c:v>
                  </c:pt>
                  <c:pt idx="7098">
                    <c:v>RUS</c:v>
                  </c:pt>
                  <c:pt idx="7099">
                    <c:v>FRA</c:v>
                  </c:pt>
                  <c:pt idx="7100">
                    <c:v>EUN</c:v>
                  </c:pt>
                  <c:pt idx="7101">
                    <c:v>EUS</c:v>
                  </c:pt>
                  <c:pt idx="7102">
                    <c:v>USA</c:v>
                  </c:pt>
                  <c:pt idx="7103">
                    <c:v>IND</c:v>
                  </c:pt>
                  <c:pt idx="7104">
                    <c:v>CHI</c:v>
                  </c:pt>
                  <c:pt idx="7105">
                    <c:v>ROW</c:v>
                  </c:pt>
                  <c:pt idx="7106">
                    <c:v>OEC</c:v>
                  </c:pt>
                  <c:pt idx="7107">
                    <c:v>BRZ</c:v>
                  </c:pt>
                  <c:pt idx="7108">
                    <c:v>RSA</c:v>
                  </c:pt>
                  <c:pt idx="7109">
                    <c:v>RUS</c:v>
                  </c:pt>
                  <c:pt idx="7110">
                    <c:v>FRA</c:v>
                  </c:pt>
                  <c:pt idx="7111">
                    <c:v>EUN</c:v>
                  </c:pt>
                  <c:pt idx="7112">
                    <c:v>EUS</c:v>
                  </c:pt>
                  <c:pt idx="7113">
                    <c:v>USA</c:v>
                  </c:pt>
                  <c:pt idx="7114">
                    <c:v>IND</c:v>
                  </c:pt>
                  <c:pt idx="7115">
                    <c:v>CHI</c:v>
                  </c:pt>
                  <c:pt idx="7116">
                    <c:v>ROW</c:v>
                  </c:pt>
                  <c:pt idx="7117">
                    <c:v>OEC</c:v>
                  </c:pt>
                  <c:pt idx="7118">
                    <c:v>BRZ</c:v>
                  </c:pt>
                  <c:pt idx="7119">
                    <c:v>RSA</c:v>
                  </c:pt>
                  <c:pt idx="7120">
                    <c:v>RUS</c:v>
                  </c:pt>
                  <c:pt idx="7121">
                    <c:v>FRA</c:v>
                  </c:pt>
                  <c:pt idx="7122">
                    <c:v>EUN</c:v>
                  </c:pt>
                  <c:pt idx="7123">
                    <c:v>EUS</c:v>
                  </c:pt>
                  <c:pt idx="7124">
                    <c:v>USA</c:v>
                  </c:pt>
                  <c:pt idx="7125">
                    <c:v>IND</c:v>
                  </c:pt>
                  <c:pt idx="7126">
                    <c:v>CHI</c:v>
                  </c:pt>
                  <c:pt idx="7127">
                    <c:v>ROW</c:v>
                  </c:pt>
                  <c:pt idx="7128">
                    <c:v>OEC</c:v>
                  </c:pt>
                  <c:pt idx="7129">
                    <c:v>BRZ</c:v>
                  </c:pt>
                  <c:pt idx="7130">
                    <c:v>RSA</c:v>
                  </c:pt>
                  <c:pt idx="7131">
                    <c:v>RUS</c:v>
                  </c:pt>
                  <c:pt idx="7132">
                    <c:v>FRA</c:v>
                  </c:pt>
                  <c:pt idx="7133">
                    <c:v>EUN</c:v>
                  </c:pt>
                  <c:pt idx="7134">
                    <c:v>EUS</c:v>
                  </c:pt>
                  <c:pt idx="7135">
                    <c:v>USA</c:v>
                  </c:pt>
                  <c:pt idx="7136">
                    <c:v>IND</c:v>
                  </c:pt>
                  <c:pt idx="7137">
                    <c:v>CHI</c:v>
                  </c:pt>
                  <c:pt idx="7138">
                    <c:v>ROW</c:v>
                  </c:pt>
                  <c:pt idx="7139">
                    <c:v>OEC</c:v>
                  </c:pt>
                  <c:pt idx="7140">
                    <c:v>BRZ</c:v>
                  </c:pt>
                  <c:pt idx="7141">
                    <c:v>RSA</c:v>
                  </c:pt>
                  <c:pt idx="7142">
                    <c:v>RUS</c:v>
                  </c:pt>
                  <c:pt idx="7143">
                    <c:v>FRA</c:v>
                  </c:pt>
                  <c:pt idx="7144">
                    <c:v>EUN</c:v>
                  </c:pt>
                  <c:pt idx="7145">
                    <c:v>EUS</c:v>
                  </c:pt>
                  <c:pt idx="7146">
                    <c:v>USA</c:v>
                  </c:pt>
                  <c:pt idx="7147">
                    <c:v>IND</c:v>
                  </c:pt>
                  <c:pt idx="7148">
                    <c:v>CHI</c:v>
                  </c:pt>
                  <c:pt idx="7149">
                    <c:v>ROW</c:v>
                  </c:pt>
                  <c:pt idx="7150">
                    <c:v>OEC</c:v>
                  </c:pt>
                  <c:pt idx="7151">
                    <c:v>BRZ</c:v>
                  </c:pt>
                  <c:pt idx="7152">
                    <c:v>RSA</c:v>
                  </c:pt>
                  <c:pt idx="7153">
                    <c:v>RUS</c:v>
                  </c:pt>
                  <c:pt idx="7154">
                    <c:v>FRA</c:v>
                  </c:pt>
                  <c:pt idx="7155">
                    <c:v>EUN</c:v>
                  </c:pt>
                  <c:pt idx="7156">
                    <c:v>EUS</c:v>
                  </c:pt>
                  <c:pt idx="7157">
                    <c:v>USA</c:v>
                  </c:pt>
                  <c:pt idx="7158">
                    <c:v>IND</c:v>
                  </c:pt>
                  <c:pt idx="7159">
                    <c:v>CHI</c:v>
                  </c:pt>
                  <c:pt idx="7160">
                    <c:v>ROW</c:v>
                  </c:pt>
                  <c:pt idx="7161">
                    <c:v>OEC</c:v>
                  </c:pt>
                  <c:pt idx="7162">
                    <c:v>BRZ</c:v>
                  </c:pt>
                  <c:pt idx="7163">
                    <c:v>RSA</c:v>
                  </c:pt>
                  <c:pt idx="7164">
                    <c:v>RUS</c:v>
                  </c:pt>
                  <c:pt idx="7165">
                    <c:v>FRA</c:v>
                  </c:pt>
                  <c:pt idx="7166">
                    <c:v>EUN</c:v>
                  </c:pt>
                  <c:pt idx="7167">
                    <c:v>EUS</c:v>
                  </c:pt>
                  <c:pt idx="7168">
                    <c:v>USA</c:v>
                  </c:pt>
                  <c:pt idx="7169">
                    <c:v>IND</c:v>
                  </c:pt>
                  <c:pt idx="7170">
                    <c:v>CHI</c:v>
                  </c:pt>
                  <c:pt idx="7171">
                    <c:v>ROW</c:v>
                  </c:pt>
                  <c:pt idx="7172">
                    <c:v>OEC</c:v>
                  </c:pt>
                  <c:pt idx="7173">
                    <c:v>BRZ</c:v>
                  </c:pt>
                  <c:pt idx="7174">
                    <c:v>RUS</c:v>
                  </c:pt>
                  <c:pt idx="7175">
                    <c:v>FRA</c:v>
                  </c:pt>
                  <c:pt idx="7176">
                    <c:v>EUN</c:v>
                  </c:pt>
                  <c:pt idx="7177">
                    <c:v>EUS</c:v>
                  </c:pt>
                  <c:pt idx="7178">
                    <c:v>USA</c:v>
                  </c:pt>
                  <c:pt idx="7179">
                    <c:v>IND</c:v>
                  </c:pt>
                  <c:pt idx="7180">
                    <c:v>CHI</c:v>
                  </c:pt>
                  <c:pt idx="7181">
                    <c:v>ROW</c:v>
                  </c:pt>
                  <c:pt idx="7182">
                    <c:v>OEC</c:v>
                  </c:pt>
                  <c:pt idx="7183">
                    <c:v>BRZ</c:v>
                  </c:pt>
                  <c:pt idx="7184">
                    <c:v>RSA</c:v>
                  </c:pt>
                  <c:pt idx="7185">
                    <c:v>RUS</c:v>
                  </c:pt>
                  <c:pt idx="7186">
                    <c:v>FRA</c:v>
                  </c:pt>
                  <c:pt idx="7187">
                    <c:v>EUN</c:v>
                  </c:pt>
                  <c:pt idx="7188">
                    <c:v>EUS</c:v>
                  </c:pt>
                  <c:pt idx="7189">
                    <c:v>USA</c:v>
                  </c:pt>
                  <c:pt idx="7190">
                    <c:v>IND</c:v>
                  </c:pt>
                  <c:pt idx="7191">
                    <c:v>CHI</c:v>
                  </c:pt>
                  <c:pt idx="7192">
                    <c:v>ROW</c:v>
                  </c:pt>
                  <c:pt idx="7193">
                    <c:v>OEC</c:v>
                  </c:pt>
                  <c:pt idx="7194">
                    <c:v>BRZ</c:v>
                  </c:pt>
                  <c:pt idx="7195">
                    <c:v>RSA</c:v>
                  </c:pt>
                  <c:pt idx="7196">
                    <c:v>RUS</c:v>
                  </c:pt>
                  <c:pt idx="7197">
                    <c:v>FRA</c:v>
                  </c:pt>
                  <c:pt idx="7198">
                    <c:v>EUN</c:v>
                  </c:pt>
                  <c:pt idx="7199">
                    <c:v>EUS</c:v>
                  </c:pt>
                  <c:pt idx="7200">
                    <c:v>USA</c:v>
                  </c:pt>
                  <c:pt idx="7201">
                    <c:v>IND</c:v>
                  </c:pt>
                  <c:pt idx="7202">
                    <c:v>CHI</c:v>
                  </c:pt>
                  <c:pt idx="7203">
                    <c:v>ROW</c:v>
                  </c:pt>
                  <c:pt idx="7204">
                    <c:v>OEC</c:v>
                  </c:pt>
                  <c:pt idx="7205">
                    <c:v>BRZ</c:v>
                  </c:pt>
                  <c:pt idx="7206">
                    <c:v>RSA</c:v>
                  </c:pt>
                  <c:pt idx="7207">
                    <c:v>RUS</c:v>
                  </c:pt>
                  <c:pt idx="7208">
                    <c:v>FRA</c:v>
                  </c:pt>
                  <c:pt idx="7209">
                    <c:v>EUN</c:v>
                  </c:pt>
                  <c:pt idx="7210">
                    <c:v>EUS</c:v>
                  </c:pt>
                  <c:pt idx="7211">
                    <c:v>USA</c:v>
                  </c:pt>
                  <c:pt idx="7212">
                    <c:v>IND</c:v>
                  </c:pt>
                  <c:pt idx="7213">
                    <c:v>CHI</c:v>
                  </c:pt>
                  <c:pt idx="7214">
                    <c:v>ROW</c:v>
                  </c:pt>
                  <c:pt idx="7215">
                    <c:v>OEC</c:v>
                  </c:pt>
                  <c:pt idx="7216">
                    <c:v>BRZ</c:v>
                  </c:pt>
                  <c:pt idx="7217">
                    <c:v>RSA</c:v>
                  </c:pt>
                  <c:pt idx="7218">
                    <c:v>RUS</c:v>
                  </c:pt>
                  <c:pt idx="7219">
                    <c:v>FRA</c:v>
                  </c:pt>
                  <c:pt idx="7220">
                    <c:v>EUN</c:v>
                  </c:pt>
                  <c:pt idx="7221">
                    <c:v>EUS</c:v>
                  </c:pt>
                  <c:pt idx="7222">
                    <c:v>USA</c:v>
                  </c:pt>
                  <c:pt idx="7223">
                    <c:v>IND</c:v>
                  </c:pt>
                  <c:pt idx="7224">
                    <c:v>CHI</c:v>
                  </c:pt>
                  <c:pt idx="7225">
                    <c:v>ROW</c:v>
                  </c:pt>
                  <c:pt idx="7226">
                    <c:v>OEC</c:v>
                  </c:pt>
                  <c:pt idx="7227">
                    <c:v>BRZ</c:v>
                  </c:pt>
                  <c:pt idx="7228">
                    <c:v>RSA</c:v>
                  </c:pt>
                  <c:pt idx="7229">
                    <c:v>RUS</c:v>
                  </c:pt>
                  <c:pt idx="7230">
                    <c:v>FRA</c:v>
                  </c:pt>
                  <c:pt idx="7231">
                    <c:v>EUN</c:v>
                  </c:pt>
                  <c:pt idx="7232">
                    <c:v>EUS</c:v>
                  </c:pt>
                  <c:pt idx="7233">
                    <c:v>USA</c:v>
                  </c:pt>
                  <c:pt idx="7234">
                    <c:v>IND</c:v>
                  </c:pt>
                  <c:pt idx="7235">
                    <c:v>CHI</c:v>
                  </c:pt>
                  <c:pt idx="7236">
                    <c:v>ROW</c:v>
                  </c:pt>
                  <c:pt idx="7237">
                    <c:v>OEC</c:v>
                  </c:pt>
                  <c:pt idx="7238">
                    <c:v>BRZ</c:v>
                  </c:pt>
                  <c:pt idx="7239">
                    <c:v>RSA</c:v>
                  </c:pt>
                  <c:pt idx="7240">
                    <c:v>RUS</c:v>
                  </c:pt>
                  <c:pt idx="7241">
                    <c:v>FRA</c:v>
                  </c:pt>
                  <c:pt idx="7242">
                    <c:v>EUN</c:v>
                  </c:pt>
                  <c:pt idx="7243">
                    <c:v>EUS</c:v>
                  </c:pt>
                  <c:pt idx="7244">
                    <c:v>USA</c:v>
                  </c:pt>
                  <c:pt idx="7245">
                    <c:v>IND</c:v>
                  </c:pt>
                  <c:pt idx="7246">
                    <c:v>CHI</c:v>
                  </c:pt>
                  <c:pt idx="7247">
                    <c:v>ROW</c:v>
                  </c:pt>
                  <c:pt idx="7248">
                    <c:v>OEC</c:v>
                  </c:pt>
                  <c:pt idx="7249">
                    <c:v>BRZ</c:v>
                  </c:pt>
                  <c:pt idx="7250">
                    <c:v>RSA</c:v>
                  </c:pt>
                  <c:pt idx="7251">
                    <c:v>RUS</c:v>
                  </c:pt>
                  <c:pt idx="7252">
                    <c:v>FRA</c:v>
                  </c:pt>
                  <c:pt idx="7253">
                    <c:v>EUN</c:v>
                  </c:pt>
                  <c:pt idx="7254">
                    <c:v>EUS</c:v>
                  </c:pt>
                  <c:pt idx="7255">
                    <c:v>USA</c:v>
                  </c:pt>
                  <c:pt idx="7256">
                    <c:v>IND</c:v>
                  </c:pt>
                  <c:pt idx="7257">
                    <c:v>CHI</c:v>
                  </c:pt>
                  <c:pt idx="7258">
                    <c:v>ROW</c:v>
                  </c:pt>
                  <c:pt idx="7259">
                    <c:v>OEC</c:v>
                  </c:pt>
                  <c:pt idx="7260">
                    <c:v>BRZ</c:v>
                  </c:pt>
                  <c:pt idx="7261">
                    <c:v>RSA</c:v>
                  </c:pt>
                  <c:pt idx="7262">
                    <c:v>RUS</c:v>
                  </c:pt>
                  <c:pt idx="7263">
                    <c:v>FRA</c:v>
                  </c:pt>
                  <c:pt idx="7264">
                    <c:v>EUN</c:v>
                  </c:pt>
                  <c:pt idx="7265">
                    <c:v>EUS</c:v>
                  </c:pt>
                  <c:pt idx="7266">
                    <c:v>USA</c:v>
                  </c:pt>
                  <c:pt idx="7267">
                    <c:v>IND</c:v>
                  </c:pt>
                  <c:pt idx="7268">
                    <c:v>CHI</c:v>
                  </c:pt>
                  <c:pt idx="7269">
                    <c:v>ROW</c:v>
                  </c:pt>
                  <c:pt idx="7270">
                    <c:v>OEC</c:v>
                  </c:pt>
                  <c:pt idx="7271">
                    <c:v>BRZ</c:v>
                  </c:pt>
                  <c:pt idx="7272">
                    <c:v>RSA</c:v>
                  </c:pt>
                  <c:pt idx="7273">
                    <c:v>RUS</c:v>
                  </c:pt>
                  <c:pt idx="7274">
                    <c:v>FRA</c:v>
                  </c:pt>
                  <c:pt idx="7275">
                    <c:v>EUN</c:v>
                  </c:pt>
                  <c:pt idx="7276">
                    <c:v>EUS</c:v>
                  </c:pt>
                  <c:pt idx="7277">
                    <c:v>USA</c:v>
                  </c:pt>
                  <c:pt idx="7278">
                    <c:v>IND</c:v>
                  </c:pt>
                  <c:pt idx="7279">
                    <c:v>CHI</c:v>
                  </c:pt>
                  <c:pt idx="7280">
                    <c:v>ROW</c:v>
                  </c:pt>
                  <c:pt idx="7281">
                    <c:v>OEC</c:v>
                  </c:pt>
                  <c:pt idx="7282">
                    <c:v>BRZ</c:v>
                  </c:pt>
                  <c:pt idx="7283">
                    <c:v>RSA</c:v>
                  </c:pt>
                  <c:pt idx="7284">
                    <c:v>RUS</c:v>
                  </c:pt>
                  <c:pt idx="7285">
                    <c:v>FRA</c:v>
                  </c:pt>
                  <c:pt idx="7286">
                    <c:v>EUN</c:v>
                  </c:pt>
                  <c:pt idx="7287">
                    <c:v>EUS</c:v>
                  </c:pt>
                  <c:pt idx="7288">
                    <c:v>USA</c:v>
                  </c:pt>
                  <c:pt idx="7289">
                    <c:v>IND</c:v>
                  </c:pt>
                  <c:pt idx="7290">
                    <c:v>CHI</c:v>
                  </c:pt>
                  <c:pt idx="7291">
                    <c:v>ROW</c:v>
                  </c:pt>
                  <c:pt idx="7292">
                    <c:v>OEC</c:v>
                  </c:pt>
                  <c:pt idx="7293">
                    <c:v>BRZ</c:v>
                  </c:pt>
                  <c:pt idx="7294">
                    <c:v>RSA</c:v>
                  </c:pt>
                  <c:pt idx="7295">
                    <c:v>RUS</c:v>
                  </c:pt>
                  <c:pt idx="7296">
                    <c:v>FRA</c:v>
                  </c:pt>
                  <c:pt idx="7297">
                    <c:v>EUN</c:v>
                  </c:pt>
                  <c:pt idx="7298">
                    <c:v>EUS</c:v>
                  </c:pt>
                  <c:pt idx="7299">
                    <c:v>USA</c:v>
                  </c:pt>
                  <c:pt idx="7300">
                    <c:v>IND</c:v>
                  </c:pt>
                  <c:pt idx="7301">
                    <c:v>CHI</c:v>
                  </c:pt>
                  <c:pt idx="7302">
                    <c:v>ROW</c:v>
                  </c:pt>
                  <c:pt idx="7303">
                    <c:v>OEC</c:v>
                  </c:pt>
                  <c:pt idx="7304">
                    <c:v>BRZ</c:v>
                  </c:pt>
                  <c:pt idx="7305">
                    <c:v>RSA</c:v>
                  </c:pt>
                  <c:pt idx="7306">
                    <c:v>RUS</c:v>
                  </c:pt>
                  <c:pt idx="7307">
                    <c:v>FRA</c:v>
                  </c:pt>
                  <c:pt idx="7308">
                    <c:v>EUN</c:v>
                  </c:pt>
                  <c:pt idx="7309">
                    <c:v>EUS</c:v>
                  </c:pt>
                  <c:pt idx="7310">
                    <c:v>USA</c:v>
                  </c:pt>
                  <c:pt idx="7311">
                    <c:v>IND</c:v>
                  </c:pt>
                  <c:pt idx="7312">
                    <c:v>CHI</c:v>
                  </c:pt>
                  <c:pt idx="7313">
                    <c:v>ROW</c:v>
                  </c:pt>
                  <c:pt idx="7314">
                    <c:v>OEC</c:v>
                  </c:pt>
                  <c:pt idx="7315">
                    <c:v>BRZ</c:v>
                  </c:pt>
                  <c:pt idx="7316">
                    <c:v>RSA</c:v>
                  </c:pt>
                  <c:pt idx="7317">
                    <c:v>RUS</c:v>
                  </c:pt>
                  <c:pt idx="7318">
                    <c:v>FRA</c:v>
                  </c:pt>
                  <c:pt idx="7319">
                    <c:v>EUN</c:v>
                  </c:pt>
                  <c:pt idx="7320">
                    <c:v>EUS</c:v>
                  </c:pt>
                  <c:pt idx="7321">
                    <c:v>USA</c:v>
                  </c:pt>
                  <c:pt idx="7322">
                    <c:v>IND</c:v>
                  </c:pt>
                  <c:pt idx="7323">
                    <c:v>CHI</c:v>
                  </c:pt>
                  <c:pt idx="7324">
                    <c:v>ROW</c:v>
                  </c:pt>
                  <c:pt idx="7325">
                    <c:v>OEC</c:v>
                  </c:pt>
                  <c:pt idx="7326">
                    <c:v>BRZ</c:v>
                  </c:pt>
                  <c:pt idx="7327">
                    <c:v>RSA</c:v>
                  </c:pt>
                  <c:pt idx="7328">
                    <c:v>RUS</c:v>
                  </c:pt>
                  <c:pt idx="7329">
                    <c:v>FRA</c:v>
                  </c:pt>
                  <c:pt idx="7330">
                    <c:v>EUN</c:v>
                  </c:pt>
                  <c:pt idx="7331">
                    <c:v>EUS</c:v>
                  </c:pt>
                  <c:pt idx="7332">
                    <c:v>USA</c:v>
                  </c:pt>
                  <c:pt idx="7333">
                    <c:v>IND</c:v>
                  </c:pt>
                  <c:pt idx="7334">
                    <c:v>CHI</c:v>
                  </c:pt>
                  <c:pt idx="7335">
                    <c:v>ROW</c:v>
                  </c:pt>
                  <c:pt idx="7336">
                    <c:v>OEC</c:v>
                  </c:pt>
                  <c:pt idx="7337">
                    <c:v>BRZ</c:v>
                  </c:pt>
                  <c:pt idx="7338">
                    <c:v>RSA</c:v>
                  </c:pt>
                  <c:pt idx="7339">
                    <c:v>RUS</c:v>
                  </c:pt>
                  <c:pt idx="7340">
                    <c:v>EUN</c:v>
                  </c:pt>
                  <c:pt idx="7341">
                    <c:v>EUS</c:v>
                  </c:pt>
                  <c:pt idx="7342">
                    <c:v>USA</c:v>
                  </c:pt>
                  <c:pt idx="7343">
                    <c:v>IND</c:v>
                  </c:pt>
                  <c:pt idx="7344">
                    <c:v>CHI</c:v>
                  </c:pt>
                  <c:pt idx="7345">
                    <c:v>ROW</c:v>
                  </c:pt>
                  <c:pt idx="7346">
                    <c:v>OEC</c:v>
                  </c:pt>
                  <c:pt idx="7347">
                    <c:v>BRZ</c:v>
                  </c:pt>
                  <c:pt idx="7348">
                    <c:v>RUS</c:v>
                  </c:pt>
                  <c:pt idx="7349">
                    <c:v>EUN</c:v>
                  </c:pt>
                  <c:pt idx="7350">
                    <c:v>EUS</c:v>
                  </c:pt>
                  <c:pt idx="7351">
                    <c:v>USA</c:v>
                  </c:pt>
                  <c:pt idx="7352">
                    <c:v>IND</c:v>
                  </c:pt>
                  <c:pt idx="7353">
                    <c:v>CHI</c:v>
                  </c:pt>
                  <c:pt idx="7354">
                    <c:v>ROW</c:v>
                  </c:pt>
                  <c:pt idx="7355">
                    <c:v>OEC</c:v>
                  </c:pt>
                  <c:pt idx="7356">
                    <c:v>BRZ</c:v>
                  </c:pt>
                  <c:pt idx="7357">
                    <c:v>RSA</c:v>
                  </c:pt>
                  <c:pt idx="7358">
                    <c:v>RUS</c:v>
                  </c:pt>
                  <c:pt idx="7359">
                    <c:v>EUN</c:v>
                  </c:pt>
                  <c:pt idx="7360">
                    <c:v>EUS</c:v>
                  </c:pt>
                  <c:pt idx="7361">
                    <c:v>USA</c:v>
                  </c:pt>
                  <c:pt idx="7362">
                    <c:v>IND</c:v>
                  </c:pt>
                  <c:pt idx="7363">
                    <c:v>CHI</c:v>
                  </c:pt>
                  <c:pt idx="7364">
                    <c:v>ROW</c:v>
                  </c:pt>
                  <c:pt idx="7365">
                    <c:v>OEC</c:v>
                  </c:pt>
                  <c:pt idx="7366">
                    <c:v>BRZ</c:v>
                  </c:pt>
                  <c:pt idx="7367">
                    <c:v>RSA</c:v>
                  </c:pt>
                  <c:pt idx="7368">
                    <c:v>RUS</c:v>
                  </c:pt>
                  <c:pt idx="7369">
                    <c:v>EUN</c:v>
                  </c:pt>
                  <c:pt idx="7370">
                    <c:v>EUS</c:v>
                  </c:pt>
                  <c:pt idx="7371">
                    <c:v>USA</c:v>
                  </c:pt>
                  <c:pt idx="7372">
                    <c:v>IND</c:v>
                  </c:pt>
                  <c:pt idx="7373">
                    <c:v>CHI</c:v>
                  </c:pt>
                  <c:pt idx="7374">
                    <c:v>ROW</c:v>
                  </c:pt>
                  <c:pt idx="7375">
                    <c:v>OEC</c:v>
                  </c:pt>
                  <c:pt idx="7376">
                    <c:v>BRZ</c:v>
                  </c:pt>
                  <c:pt idx="7377">
                    <c:v>RSA</c:v>
                  </c:pt>
                  <c:pt idx="7378">
                    <c:v>RUS</c:v>
                  </c:pt>
                  <c:pt idx="7379">
                    <c:v>EUN</c:v>
                  </c:pt>
                  <c:pt idx="7380">
                    <c:v>EUS</c:v>
                  </c:pt>
                  <c:pt idx="7381">
                    <c:v>USA</c:v>
                  </c:pt>
                  <c:pt idx="7382">
                    <c:v>IND</c:v>
                  </c:pt>
                  <c:pt idx="7383">
                    <c:v>CHI</c:v>
                  </c:pt>
                  <c:pt idx="7384">
                    <c:v>ROW</c:v>
                  </c:pt>
                  <c:pt idx="7385">
                    <c:v>OEC</c:v>
                  </c:pt>
                  <c:pt idx="7386">
                    <c:v>BRZ</c:v>
                  </c:pt>
                  <c:pt idx="7387">
                    <c:v>RSA</c:v>
                  </c:pt>
                  <c:pt idx="7388">
                    <c:v>RUS</c:v>
                  </c:pt>
                  <c:pt idx="7389">
                    <c:v>EUN</c:v>
                  </c:pt>
                  <c:pt idx="7390">
                    <c:v>EUS</c:v>
                  </c:pt>
                  <c:pt idx="7391">
                    <c:v>USA</c:v>
                  </c:pt>
                  <c:pt idx="7392">
                    <c:v>IND</c:v>
                  </c:pt>
                  <c:pt idx="7393">
                    <c:v>CHI</c:v>
                  </c:pt>
                  <c:pt idx="7394">
                    <c:v>ROW</c:v>
                  </c:pt>
                  <c:pt idx="7395">
                    <c:v>OEC</c:v>
                  </c:pt>
                  <c:pt idx="7396">
                    <c:v>BRZ</c:v>
                  </c:pt>
                  <c:pt idx="7397">
                    <c:v>RSA</c:v>
                  </c:pt>
                  <c:pt idx="7398">
                    <c:v>RUS</c:v>
                  </c:pt>
                  <c:pt idx="7399">
                    <c:v>EUN</c:v>
                  </c:pt>
                  <c:pt idx="7400">
                    <c:v>EUS</c:v>
                  </c:pt>
                  <c:pt idx="7401">
                    <c:v>USA</c:v>
                  </c:pt>
                  <c:pt idx="7402">
                    <c:v>IND</c:v>
                  </c:pt>
                  <c:pt idx="7403">
                    <c:v>CHI</c:v>
                  </c:pt>
                  <c:pt idx="7404">
                    <c:v>ROW</c:v>
                  </c:pt>
                  <c:pt idx="7405">
                    <c:v>OEC</c:v>
                  </c:pt>
                  <c:pt idx="7406">
                    <c:v>BRZ</c:v>
                  </c:pt>
                  <c:pt idx="7407">
                    <c:v>RSA</c:v>
                  </c:pt>
                  <c:pt idx="7408">
                    <c:v>RUS</c:v>
                  </c:pt>
                  <c:pt idx="7409">
                    <c:v>EUN</c:v>
                  </c:pt>
                  <c:pt idx="7410">
                    <c:v>EUS</c:v>
                  </c:pt>
                  <c:pt idx="7411">
                    <c:v>USA</c:v>
                  </c:pt>
                  <c:pt idx="7412">
                    <c:v>IND</c:v>
                  </c:pt>
                  <c:pt idx="7413">
                    <c:v>CHI</c:v>
                  </c:pt>
                  <c:pt idx="7414">
                    <c:v>ROW</c:v>
                  </c:pt>
                  <c:pt idx="7415">
                    <c:v>OEC</c:v>
                  </c:pt>
                  <c:pt idx="7416">
                    <c:v>BRZ</c:v>
                  </c:pt>
                  <c:pt idx="7417">
                    <c:v>RSA</c:v>
                  </c:pt>
                  <c:pt idx="7418">
                    <c:v>RUS</c:v>
                  </c:pt>
                  <c:pt idx="7419">
                    <c:v>EUN</c:v>
                  </c:pt>
                  <c:pt idx="7420">
                    <c:v>EUS</c:v>
                  </c:pt>
                  <c:pt idx="7421">
                    <c:v>USA</c:v>
                  </c:pt>
                  <c:pt idx="7422">
                    <c:v>IND</c:v>
                  </c:pt>
                  <c:pt idx="7423">
                    <c:v>CHI</c:v>
                  </c:pt>
                  <c:pt idx="7424">
                    <c:v>ROW</c:v>
                  </c:pt>
                  <c:pt idx="7425">
                    <c:v>OEC</c:v>
                  </c:pt>
                  <c:pt idx="7426">
                    <c:v>BRZ</c:v>
                  </c:pt>
                  <c:pt idx="7427">
                    <c:v>RSA</c:v>
                  </c:pt>
                  <c:pt idx="7428">
                    <c:v>RUS</c:v>
                  </c:pt>
                  <c:pt idx="7429">
                    <c:v>EUN</c:v>
                  </c:pt>
                  <c:pt idx="7430">
                    <c:v>EUS</c:v>
                  </c:pt>
                  <c:pt idx="7431">
                    <c:v>USA</c:v>
                  </c:pt>
                  <c:pt idx="7432">
                    <c:v>IND</c:v>
                  </c:pt>
                  <c:pt idx="7433">
                    <c:v>CHI</c:v>
                  </c:pt>
                  <c:pt idx="7434">
                    <c:v>ROW</c:v>
                  </c:pt>
                  <c:pt idx="7435">
                    <c:v>OEC</c:v>
                  </c:pt>
                  <c:pt idx="7436">
                    <c:v>BRZ</c:v>
                  </c:pt>
                  <c:pt idx="7437">
                    <c:v>RSA</c:v>
                  </c:pt>
                  <c:pt idx="7438">
                    <c:v>RUS</c:v>
                  </c:pt>
                  <c:pt idx="7439">
                    <c:v>EUN</c:v>
                  </c:pt>
                  <c:pt idx="7440">
                    <c:v>EUS</c:v>
                  </c:pt>
                  <c:pt idx="7441">
                    <c:v>USA</c:v>
                  </c:pt>
                  <c:pt idx="7442">
                    <c:v>IND</c:v>
                  </c:pt>
                  <c:pt idx="7443">
                    <c:v>CHI</c:v>
                  </c:pt>
                  <c:pt idx="7444">
                    <c:v>ROW</c:v>
                  </c:pt>
                  <c:pt idx="7445">
                    <c:v>OEC</c:v>
                  </c:pt>
                  <c:pt idx="7446">
                    <c:v>BRZ</c:v>
                  </c:pt>
                  <c:pt idx="7447">
                    <c:v>RSA</c:v>
                  </c:pt>
                  <c:pt idx="7448">
                    <c:v>RUS</c:v>
                  </c:pt>
                  <c:pt idx="7449">
                    <c:v>EUN</c:v>
                  </c:pt>
                  <c:pt idx="7450">
                    <c:v>EUS</c:v>
                  </c:pt>
                  <c:pt idx="7451">
                    <c:v>USA</c:v>
                  </c:pt>
                  <c:pt idx="7452">
                    <c:v>IND</c:v>
                  </c:pt>
                  <c:pt idx="7453">
                    <c:v>CHI</c:v>
                  </c:pt>
                  <c:pt idx="7454">
                    <c:v>ROW</c:v>
                  </c:pt>
                  <c:pt idx="7455">
                    <c:v>OEC</c:v>
                  </c:pt>
                  <c:pt idx="7456">
                    <c:v>BRZ</c:v>
                  </c:pt>
                  <c:pt idx="7457">
                    <c:v>RSA</c:v>
                  </c:pt>
                  <c:pt idx="7458">
                    <c:v>RUS</c:v>
                  </c:pt>
                  <c:pt idx="7459">
                    <c:v>EUN</c:v>
                  </c:pt>
                  <c:pt idx="7460">
                    <c:v>EUS</c:v>
                  </c:pt>
                  <c:pt idx="7461">
                    <c:v>USA</c:v>
                  </c:pt>
                  <c:pt idx="7462">
                    <c:v>IND</c:v>
                  </c:pt>
                  <c:pt idx="7463">
                    <c:v>CHI</c:v>
                  </c:pt>
                  <c:pt idx="7464">
                    <c:v>ROW</c:v>
                  </c:pt>
                  <c:pt idx="7465">
                    <c:v>OEC</c:v>
                  </c:pt>
                  <c:pt idx="7466">
                    <c:v>BRZ</c:v>
                  </c:pt>
                  <c:pt idx="7467">
                    <c:v>RSA</c:v>
                  </c:pt>
                  <c:pt idx="7468">
                    <c:v>RUS</c:v>
                  </c:pt>
                  <c:pt idx="7469">
                    <c:v>EUN</c:v>
                  </c:pt>
                  <c:pt idx="7470">
                    <c:v>EUS</c:v>
                  </c:pt>
                  <c:pt idx="7471">
                    <c:v>USA</c:v>
                  </c:pt>
                  <c:pt idx="7472">
                    <c:v>IND</c:v>
                  </c:pt>
                  <c:pt idx="7473">
                    <c:v>CHI</c:v>
                  </c:pt>
                  <c:pt idx="7474">
                    <c:v>ROW</c:v>
                  </c:pt>
                  <c:pt idx="7475">
                    <c:v>OEC</c:v>
                  </c:pt>
                  <c:pt idx="7476">
                    <c:v>BRZ</c:v>
                  </c:pt>
                  <c:pt idx="7477">
                    <c:v>RSA</c:v>
                  </c:pt>
                  <c:pt idx="7478">
                    <c:v>RUS</c:v>
                  </c:pt>
                  <c:pt idx="7479">
                    <c:v>EUN</c:v>
                  </c:pt>
                  <c:pt idx="7480">
                    <c:v>EUS</c:v>
                  </c:pt>
                  <c:pt idx="7481">
                    <c:v>USA</c:v>
                  </c:pt>
                  <c:pt idx="7482">
                    <c:v>IND</c:v>
                  </c:pt>
                  <c:pt idx="7483">
                    <c:v>CHI</c:v>
                  </c:pt>
                  <c:pt idx="7484">
                    <c:v>ROW</c:v>
                  </c:pt>
                  <c:pt idx="7485">
                    <c:v>OEC</c:v>
                  </c:pt>
                  <c:pt idx="7486">
                    <c:v>BRZ</c:v>
                  </c:pt>
                  <c:pt idx="7487">
                    <c:v>RSA</c:v>
                  </c:pt>
                  <c:pt idx="7488">
                    <c:v>RUS</c:v>
                  </c:pt>
                  <c:pt idx="7489">
                    <c:v>EUN</c:v>
                  </c:pt>
                  <c:pt idx="7490">
                    <c:v>EUS</c:v>
                  </c:pt>
                  <c:pt idx="7491">
                    <c:v>USA</c:v>
                  </c:pt>
                  <c:pt idx="7492">
                    <c:v>IND</c:v>
                  </c:pt>
                  <c:pt idx="7493">
                    <c:v>CHI</c:v>
                  </c:pt>
                  <c:pt idx="7494">
                    <c:v>ROW</c:v>
                  </c:pt>
                  <c:pt idx="7495">
                    <c:v>OEC</c:v>
                  </c:pt>
                  <c:pt idx="7496">
                    <c:v>BRZ</c:v>
                  </c:pt>
                  <c:pt idx="7497">
                    <c:v>RSA</c:v>
                  </c:pt>
                  <c:pt idx="7498">
                    <c:v>RUS</c:v>
                  </c:pt>
                  <c:pt idx="7499">
                    <c:v>FRA</c:v>
                  </c:pt>
                  <c:pt idx="7500">
                    <c:v>EUS</c:v>
                  </c:pt>
                  <c:pt idx="7501">
                    <c:v>USA</c:v>
                  </c:pt>
                  <c:pt idx="7502">
                    <c:v>IND</c:v>
                  </c:pt>
                  <c:pt idx="7503">
                    <c:v>CHI</c:v>
                  </c:pt>
                  <c:pt idx="7504">
                    <c:v>ROW</c:v>
                  </c:pt>
                  <c:pt idx="7505">
                    <c:v>OEC</c:v>
                  </c:pt>
                  <c:pt idx="7506">
                    <c:v>BRZ</c:v>
                  </c:pt>
                  <c:pt idx="7507">
                    <c:v>RUS</c:v>
                  </c:pt>
                  <c:pt idx="7508">
                    <c:v>FRA</c:v>
                  </c:pt>
                  <c:pt idx="7509">
                    <c:v>EUS</c:v>
                  </c:pt>
                  <c:pt idx="7510">
                    <c:v>USA</c:v>
                  </c:pt>
                  <c:pt idx="7511">
                    <c:v>IND</c:v>
                  </c:pt>
                  <c:pt idx="7512">
                    <c:v>CHI</c:v>
                  </c:pt>
                  <c:pt idx="7513">
                    <c:v>ROW</c:v>
                  </c:pt>
                  <c:pt idx="7514">
                    <c:v>OEC</c:v>
                  </c:pt>
                  <c:pt idx="7515">
                    <c:v>BRZ</c:v>
                  </c:pt>
                  <c:pt idx="7516">
                    <c:v>RSA</c:v>
                  </c:pt>
                  <c:pt idx="7517">
                    <c:v>RUS</c:v>
                  </c:pt>
                  <c:pt idx="7518">
                    <c:v>FRA</c:v>
                  </c:pt>
                  <c:pt idx="7519">
                    <c:v>EUS</c:v>
                  </c:pt>
                  <c:pt idx="7520">
                    <c:v>USA</c:v>
                  </c:pt>
                  <c:pt idx="7521">
                    <c:v>IND</c:v>
                  </c:pt>
                  <c:pt idx="7522">
                    <c:v>CHI</c:v>
                  </c:pt>
                  <c:pt idx="7523">
                    <c:v>ROW</c:v>
                  </c:pt>
                  <c:pt idx="7524">
                    <c:v>OEC</c:v>
                  </c:pt>
                  <c:pt idx="7525">
                    <c:v>BRZ</c:v>
                  </c:pt>
                  <c:pt idx="7526">
                    <c:v>RSA</c:v>
                  </c:pt>
                  <c:pt idx="7527">
                    <c:v>FRA</c:v>
                  </c:pt>
                  <c:pt idx="7528">
                    <c:v>EUS</c:v>
                  </c:pt>
                  <c:pt idx="7529">
                    <c:v>USA</c:v>
                  </c:pt>
                  <c:pt idx="7530">
                    <c:v>IND</c:v>
                  </c:pt>
                  <c:pt idx="7531">
                    <c:v>CHI</c:v>
                  </c:pt>
                  <c:pt idx="7532">
                    <c:v>ROW</c:v>
                  </c:pt>
                  <c:pt idx="7533">
                    <c:v>OEC</c:v>
                  </c:pt>
                  <c:pt idx="7534">
                    <c:v>BRZ</c:v>
                  </c:pt>
                  <c:pt idx="7535">
                    <c:v>RSA</c:v>
                  </c:pt>
                  <c:pt idx="7536">
                    <c:v>RUS</c:v>
                  </c:pt>
                  <c:pt idx="7537">
                    <c:v>FRA</c:v>
                  </c:pt>
                  <c:pt idx="7538">
                    <c:v>EUS</c:v>
                  </c:pt>
                  <c:pt idx="7539">
                    <c:v>USA</c:v>
                  </c:pt>
                  <c:pt idx="7540">
                    <c:v>IND</c:v>
                  </c:pt>
                  <c:pt idx="7541">
                    <c:v>CHI</c:v>
                  </c:pt>
                  <c:pt idx="7542">
                    <c:v>ROW</c:v>
                  </c:pt>
                  <c:pt idx="7543">
                    <c:v>OEC</c:v>
                  </c:pt>
                  <c:pt idx="7544">
                    <c:v>BRZ</c:v>
                  </c:pt>
                  <c:pt idx="7545">
                    <c:v>RSA</c:v>
                  </c:pt>
                  <c:pt idx="7546">
                    <c:v>RUS</c:v>
                  </c:pt>
                  <c:pt idx="7547">
                    <c:v>FRA</c:v>
                  </c:pt>
                  <c:pt idx="7548">
                    <c:v>EUS</c:v>
                  </c:pt>
                  <c:pt idx="7549">
                    <c:v>USA</c:v>
                  </c:pt>
                  <c:pt idx="7550">
                    <c:v>IND</c:v>
                  </c:pt>
                  <c:pt idx="7551">
                    <c:v>CHI</c:v>
                  </c:pt>
                  <c:pt idx="7552">
                    <c:v>ROW</c:v>
                  </c:pt>
                  <c:pt idx="7553">
                    <c:v>OEC</c:v>
                  </c:pt>
                  <c:pt idx="7554">
                    <c:v>BRZ</c:v>
                  </c:pt>
                  <c:pt idx="7555">
                    <c:v>RSA</c:v>
                  </c:pt>
                  <c:pt idx="7556">
                    <c:v>RUS</c:v>
                  </c:pt>
                  <c:pt idx="7557">
                    <c:v>FRA</c:v>
                  </c:pt>
                  <c:pt idx="7558">
                    <c:v>EUS</c:v>
                  </c:pt>
                  <c:pt idx="7559">
                    <c:v>USA</c:v>
                  </c:pt>
                  <c:pt idx="7560">
                    <c:v>IND</c:v>
                  </c:pt>
                  <c:pt idx="7561">
                    <c:v>CHI</c:v>
                  </c:pt>
                  <c:pt idx="7562">
                    <c:v>ROW</c:v>
                  </c:pt>
                  <c:pt idx="7563">
                    <c:v>OEC</c:v>
                  </c:pt>
                  <c:pt idx="7564">
                    <c:v>BRZ</c:v>
                  </c:pt>
                  <c:pt idx="7565">
                    <c:v>RSA</c:v>
                  </c:pt>
                  <c:pt idx="7566">
                    <c:v>RUS</c:v>
                  </c:pt>
                  <c:pt idx="7567">
                    <c:v>FRA</c:v>
                  </c:pt>
                  <c:pt idx="7568">
                    <c:v>EUS</c:v>
                  </c:pt>
                  <c:pt idx="7569">
                    <c:v>USA</c:v>
                  </c:pt>
                  <c:pt idx="7570">
                    <c:v>IND</c:v>
                  </c:pt>
                  <c:pt idx="7571">
                    <c:v>CHI</c:v>
                  </c:pt>
                  <c:pt idx="7572">
                    <c:v>ROW</c:v>
                  </c:pt>
                  <c:pt idx="7573">
                    <c:v>OEC</c:v>
                  </c:pt>
                  <c:pt idx="7574">
                    <c:v>BRZ</c:v>
                  </c:pt>
                  <c:pt idx="7575">
                    <c:v>RSA</c:v>
                  </c:pt>
                  <c:pt idx="7576">
                    <c:v>RUS</c:v>
                  </c:pt>
                  <c:pt idx="7577">
                    <c:v>FRA</c:v>
                  </c:pt>
                  <c:pt idx="7578">
                    <c:v>EUS</c:v>
                  </c:pt>
                  <c:pt idx="7579">
                    <c:v>USA</c:v>
                  </c:pt>
                  <c:pt idx="7580">
                    <c:v>IND</c:v>
                  </c:pt>
                  <c:pt idx="7581">
                    <c:v>CHI</c:v>
                  </c:pt>
                  <c:pt idx="7582">
                    <c:v>ROW</c:v>
                  </c:pt>
                  <c:pt idx="7583">
                    <c:v>OEC</c:v>
                  </c:pt>
                  <c:pt idx="7584">
                    <c:v>BRZ</c:v>
                  </c:pt>
                  <c:pt idx="7585">
                    <c:v>RSA</c:v>
                  </c:pt>
                  <c:pt idx="7586">
                    <c:v>RUS</c:v>
                  </c:pt>
                  <c:pt idx="7587">
                    <c:v>FRA</c:v>
                  </c:pt>
                  <c:pt idx="7588">
                    <c:v>EUS</c:v>
                  </c:pt>
                  <c:pt idx="7589">
                    <c:v>USA</c:v>
                  </c:pt>
                  <c:pt idx="7590">
                    <c:v>IND</c:v>
                  </c:pt>
                  <c:pt idx="7591">
                    <c:v>CHI</c:v>
                  </c:pt>
                  <c:pt idx="7592">
                    <c:v>ROW</c:v>
                  </c:pt>
                  <c:pt idx="7593">
                    <c:v>OEC</c:v>
                  </c:pt>
                  <c:pt idx="7594">
                    <c:v>BRZ</c:v>
                  </c:pt>
                  <c:pt idx="7595">
                    <c:v>RSA</c:v>
                  </c:pt>
                  <c:pt idx="7596">
                    <c:v>RUS</c:v>
                  </c:pt>
                  <c:pt idx="7597">
                    <c:v>FRA</c:v>
                  </c:pt>
                  <c:pt idx="7598">
                    <c:v>EUS</c:v>
                  </c:pt>
                  <c:pt idx="7599">
                    <c:v>USA</c:v>
                  </c:pt>
                  <c:pt idx="7600">
                    <c:v>IND</c:v>
                  </c:pt>
                  <c:pt idx="7601">
                    <c:v>CHI</c:v>
                  </c:pt>
                  <c:pt idx="7602">
                    <c:v>ROW</c:v>
                  </c:pt>
                  <c:pt idx="7603">
                    <c:v>OEC</c:v>
                  </c:pt>
                  <c:pt idx="7604">
                    <c:v>BRZ</c:v>
                  </c:pt>
                  <c:pt idx="7605">
                    <c:v>RSA</c:v>
                  </c:pt>
                  <c:pt idx="7606">
                    <c:v>RUS</c:v>
                  </c:pt>
                  <c:pt idx="7607">
                    <c:v>FRA</c:v>
                  </c:pt>
                  <c:pt idx="7608">
                    <c:v>EUS</c:v>
                  </c:pt>
                  <c:pt idx="7609">
                    <c:v>USA</c:v>
                  </c:pt>
                  <c:pt idx="7610">
                    <c:v>IND</c:v>
                  </c:pt>
                  <c:pt idx="7611">
                    <c:v>CHI</c:v>
                  </c:pt>
                  <c:pt idx="7612">
                    <c:v>ROW</c:v>
                  </c:pt>
                  <c:pt idx="7613">
                    <c:v>OEC</c:v>
                  </c:pt>
                  <c:pt idx="7614">
                    <c:v>BRZ</c:v>
                  </c:pt>
                  <c:pt idx="7615">
                    <c:v>RSA</c:v>
                  </c:pt>
                  <c:pt idx="7616">
                    <c:v>RUS</c:v>
                  </c:pt>
                  <c:pt idx="7617">
                    <c:v>FRA</c:v>
                  </c:pt>
                  <c:pt idx="7618">
                    <c:v>EUS</c:v>
                  </c:pt>
                  <c:pt idx="7619">
                    <c:v>USA</c:v>
                  </c:pt>
                  <c:pt idx="7620">
                    <c:v>IND</c:v>
                  </c:pt>
                  <c:pt idx="7621">
                    <c:v>CHI</c:v>
                  </c:pt>
                  <c:pt idx="7622">
                    <c:v>ROW</c:v>
                  </c:pt>
                  <c:pt idx="7623">
                    <c:v>OEC</c:v>
                  </c:pt>
                  <c:pt idx="7624">
                    <c:v>BRZ</c:v>
                  </c:pt>
                  <c:pt idx="7625">
                    <c:v>RSA</c:v>
                  </c:pt>
                  <c:pt idx="7626">
                    <c:v>RUS</c:v>
                  </c:pt>
                  <c:pt idx="7627">
                    <c:v>FRA</c:v>
                  </c:pt>
                  <c:pt idx="7628">
                    <c:v>EUS</c:v>
                  </c:pt>
                  <c:pt idx="7629">
                    <c:v>USA</c:v>
                  </c:pt>
                  <c:pt idx="7630">
                    <c:v>IND</c:v>
                  </c:pt>
                  <c:pt idx="7631">
                    <c:v>CHI</c:v>
                  </c:pt>
                  <c:pt idx="7632">
                    <c:v>ROW</c:v>
                  </c:pt>
                  <c:pt idx="7633">
                    <c:v>OEC</c:v>
                  </c:pt>
                  <c:pt idx="7634">
                    <c:v>BRZ</c:v>
                  </c:pt>
                  <c:pt idx="7635">
                    <c:v>RSA</c:v>
                  </c:pt>
                  <c:pt idx="7636">
                    <c:v>RUS</c:v>
                  </c:pt>
                  <c:pt idx="7637">
                    <c:v>FRA</c:v>
                  </c:pt>
                  <c:pt idx="7638">
                    <c:v>EUS</c:v>
                  </c:pt>
                  <c:pt idx="7639">
                    <c:v>USA</c:v>
                  </c:pt>
                  <c:pt idx="7640">
                    <c:v>IND</c:v>
                  </c:pt>
                  <c:pt idx="7641">
                    <c:v>CHI</c:v>
                  </c:pt>
                  <c:pt idx="7642">
                    <c:v>ROW</c:v>
                  </c:pt>
                  <c:pt idx="7643">
                    <c:v>OEC</c:v>
                  </c:pt>
                  <c:pt idx="7644">
                    <c:v>BRZ</c:v>
                  </c:pt>
                  <c:pt idx="7645">
                    <c:v>RSA</c:v>
                  </c:pt>
                  <c:pt idx="7646">
                    <c:v>RUS</c:v>
                  </c:pt>
                  <c:pt idx="7647">
                    <c:v>FRA</c:v>
                  </c:pt>
                  <c:pt idx="7648">
                    <c:v>EUS</c:v>
                  </c:pt>
                  <c:pt idx="7649">
                    <c:v>USA</c:v>
                  </c:pt>
                  <c:pt idx="7650">
                    <c:v>IND</c:v>
                  </c:pt>
                  <c:pt idx="7651">
                    <c:v>CHI</c:v>
                  </c:pt>
                  <c:pt idx="7652">
                    <c:v>ROW</c:v>
                  </c:pt>
                  <c:pt idx="7653">
                    <c:v>OEC</c:v>
                  </c:pt>
                  <c:pt idx="7654">
                    <c:v>BRZ</c:v>
                  </c:pt>
                  <c:pt idx="7655">
                    <c:v>RSA</c:v>
                  </c:pt>
                  <c:pt idx="7656">
                    <c:v>RUS</c:v>
                  </c:pt>
                  <c:pt idx="7657">
                    <c:v>FRA</c:v>
                  </c:pt>
                  <c:pt idx="7658">
                    <c:v>EUS</c:v>
                  </c:pt>
                  <c:pt idx="7659">
                    <c:v>USA</c:v>
                  </c:pt>
                  <c:pt idx="7660">
                    <c:v>IND</c:v>
                  </c:pt>
                  <c:pt idx="7661">
                    <c:v>CHI</c:v>
                  </c:pt>
                  <c:pt idx="7662">
                    <c:v>ROW</c:v>
                  </c:pt>
                  <c:pt idx="7663">
                    <c:v>OEC</c:v>
                  </c:pt>
                  <c:pt idx="7664">
                    <c:v>BRZ</c:v>
                  </c:pt>
                  <c:pt idx="7665">
                    <c:v>RSA</c:v>
                  </c:pt>
                  <c:pt idx="7666">
                    <c:v>RUS</c:v>
                  </c:pt>
                  <c:pt idx="7667">
                    <c:v>FRA</c:v>
                  </c:pt>
                  <c:pt idx="7668">
                    <c:v>EUS</c:v>
                  </c:pt>
                  <c:pt idx="7669">
                    <c:v>USA</c:v>
                  </c:pt>
                  <c:pt idx="7670">
                    <c:v>IND</c:v>
                  </c:pt>
                  <c:pt idx="7671">
                    <c:v>CHI</c:v>
                  </c:pt>
                  <c:pt idx="7672">
                    <c:v>ROW</c:v>
                  </c:pt>
                  <c:pt idx="7673">
                    <c:v>OEC</c:v>
                  </c:pt>
                  <c:pt idx="7674">
                    <c:v>BRZ</c:v>
                  </c:pt>
                  <c:pt idx="7675">
                    <c:v>RSA</c:v>
                  </c:pt>
                  <c:pt idx="7676">
                    <c:v>RUS</c:v>
                  </c:pt>
                  <c:pt idx="7677">
                    <c:v>FRA</c:v>
                  </c:pt>
                  <c:pt idx="7678">
                    <c:v>EUN</c:v>
                  </c:pt>
                  <c:pt idx="7679">
                    <c:v>USA</c:v>
                  </c:pt>
                  <c:pt idx="7680">
                    <c:v>IND</c:v>
                  </c:pt>
                  <c:pt idx="7681">
                    <c:v>CHI</c:v>
                  </c:pt>
                  <c:pt idx="7682">
                    <c:v>ROW</c:v>
                  </c:pt>
                  <c:pt idx="7683">
                    <c:v>OEC</c:v>
                  </c:pt>
                  <c:pt idx="7684">
                    <c:v>BRZ</c:v>
                  </c:pt>
                  <c:pt idx="7685">
                    <c:v>RUS</c:v>
                  </c:pt>
                  <c:pt idx="7686">
                    <c:v>FRA</c:v>
                  </c:pt>
                  <c:pt idx="7687">
                    <c:v>EUN</c:v>
                  </c:pt>
                  <c:pt idx="7688">
                    <c:v>USA</c:v>
                  </c:pt>
                  <c:pt idx="7689">
                    <c:v>IND</c:v>
                  </c:pt>
                  <c:pt idx="7690">
                    <c:v>CHI</c:v>
                  </c:pt>
                  <c:pt idx="7691">
                    <c:v>ROW</c:v>
                  </c:pt>
                  <c:pt idx="7692">
                    <c:v>OEC</c:v>
                  </c:pt>
                  <c:pt idx="7693">
                    <c:v>BRZ</c:v>
                  </c:pt>
                  <c:pt idx="7694">
                    <c:v>RSA</c:v>
                  </c:pt>
                  <c:pt idx="7695">
                    <c:v>RUS</c:v>
                  </c:pt>
                  <c:pt idx="7696">
                    <c:v>FRA</c:v>
                  </c:pt>
                  <c:pt idx="7697">
                    <c:v>EUN</c:v>
                  </c:pt>
                  <c:pt idx="7698">
                    <c:v>USA</c:v>
                  </c:pt>
                  <c:pt idx="7699">
                    <c:v>IND</c:v>
                  </c:pt>
                  <c:pt idx="7700">
                    <c:v>CHI</c:v>
                  </c:pt>
                  <c:pt idx="7701">
                    <c:v>ROW</c:v>
                  </c:pt>
                  <c:pt idx="7702">
                    <c:v>OEC</c:v>
                  </c:pt>
                  <c:pt idx="7703">
                    <c:v>BRZ</c:v>
                  </c:pt>
                  <c:pt idx="7704">
                    <c:v>RSA</c:v>
                  </c:pt>
                  <c:pt idx="7705">
                    <c:v>RUS</c:v>
                  </c:pt>
                  <c:pt idx="7706">
                    <c:v>FRA</c:v>
                  </c:pt>
                  <c:pt idx="7707">
                    <c:v>EUN</c:v>
                  </c:pt>
                  <c:pt idx="7708">
                    <c:v>IND</c:v>
                  </c:pt>
                  <c:pt idx="7709">
                    <c:v>CHI</c:v>
                  </c:pt>
                  <c:pt idx="7710">
                    <c:v>ROW</c:v>
                  </c:pt>
                  <c:pt idx="7711">
                    <c:v>OEC</c:v>
                  </c:pt>
                  <c:pt idx="7712">
                    <c:v>BRZ</c:v>
                  </c:pt>
                  <c:pt idx="7713">
                    <c:v>RSA</c:v>
                  </c:pt>
                  <c:pt idx="7714">
                    <c:v>RUS</c:v>
                  </c:pt>
                  <c:pt idx="7715">
                    <c:v>FRA</c:v>
                  </c:pt>
                  <c:pt idx="7716">
                    <c:v>EUN</c:v>
                  </c:pt>
                  <c:pt idx="7717">
                    <c:v>USA</c:v>
                  </c:pt>
                  <c:pt idx="7718">
                    <c:v>IND</c:v>
                  </c:pt>
                  <c:pt idx="7719">
                    <c:v>CHI</c:v>
                  </c:pt>
                  <c:pt idx="7720">
                    <c:v>ROW</c:v>
                  </c:pt>
                  <c:pt idx="7721">
                    <c:v>OEC</c:v>
                  </c:pt>
                  <c:pt idx="7722">
                    <c:v>BRZ</c:v>
                  </c:pt>
                  <c:pt idx="7723">
                    <c:v>RSA</c:v>
                  </c:pt>
                  <c:pt idx="7724">
                    <c:v>RUS</c:v>
                  </c:pt>
                  <c:pt idx="7725">
                    <c:v>FRA</c:v>
                  </c:pt>
                  <c:pt idx="7726">
                    <c:v>EUN</c:v>
                  </c:pt>
                  <c:pt idx="7727">
                    <c:v>USA</c:v>
                  </c:pt>
                  <c:pt idx="7728">
                    <c:v>IND</c:v>
                  </c:pt>
                  <c:pt idx="7729">
                    <c:v>CHI</c:v>
                  </c:pt>
                  <c:pt idx="7730">
                    <c:v>ROW</c:v>
                  </c:pt>
                  <c:pt idx="7731">
                    <c:v>OEC</c:v>
                  </c:pt>
                  <c:pt idx="7732">
                    <c:v>BRZ</c:v>
                  </c:pt>
                  <c:pt idx="7733">
                    <c:v>RSA</c:v>
                  </c:pt>
                  <c:pt idx="7734">
                    <c:v>RUS</c:v>
                  </c:pt>
                  <c:pt idx="7735">
                    <c:v>FRA</c:v>
                  </c:pt>
                  <c:pt idx="7736">
                    <c:v>EUN</c:v>
                  </c:pt>
                  <c:pt idx="7737">
                    <c:v>USA</c:v>
                  </c:pt>
                  <c:pt idx="7738">
                    <c:v>IND</c:v>
                  </c:pt>
                  <c:pt idx="7739">
                    <c:v>CHI</c:v>
                  </c:pt>
                  <c:pt idx="7740">
                    <c:v>ROW</c:v>
                  </c:pt>
                  <c:pt idx="7741">
                    <c:v>OEC</c:v>
                  </c:pt>
                  <c:pt idx="7742">
                    <c:v>BRZ</c:v>
                  </c:pt>
                  <c:pt idx="7743">
                    <c:v>RSA</c:v>
                  </c:pt>
                  <c:pt idx="7744">
                    <c:v>RUS</c:v>
                  </c:pt>
                  <c:pt idx="7745">
                    <c:v>FRA</c:v>
                  </c:pt>
                  <c:pt idx="7746">
                    <c:v>EUN</c:v>
                  </c:pt>
                  <c:pt idx="7747">
                    <c:v>USA</c:v>
                  </c:pt>
                  <c:pt idx="7748">
                    <c:v>IND</c:v>
                  </c:pt>
                  <c:pt idx="7749">
                    <c:v>CHI</c:v>
                  </c:pt>
                  <c:pt idx="7750">
                    <c:v>ROW</c:v>
                  </c:pt>
                  <c:pt idx="7751">
                    <c:v>OEC</c:v>
                  </c:pt>
                  <c:pt idx="7752">
                    <c:v>BRZ</c:v>
                  </c:pt>
                  <c:pt idx="7753">
                    <c:v>RSA</c:v>
                  </c:pt>
                  <c:pt idx="7754">
                    <c:v>RUS</c:v>
                  </c:pt>
                  <c:pt idx="7755">
                    <c:v>FRA</c:v>
                  </c:pt>
                  <c:pt idx="7756">
                    <c:v>EUN</c:v>
                  </c:pt>
                  <c:pt idx="7757">
                    <c:v>USA</c:v>
                  </c:pt>
                  <c:pt idx="7758">
                    <c:v>IND</c:v>
                  </c:pt>
                  <c:pt idx="7759">
                    <c:v>CHI</c:v>
                  </c:pt>
                  <c:pt idx="7760">
                    <c:v>ROW</c:v>
                  </c:pt>
                  <c:pt idx="7761">
                    <c:v>OEC</c:v>
                  </c:pt>
                  <c:pt idx="7762">
                    <c:v>BRZ</c:v>
                  </c:pt>
                  <c:pt idx="7763">
                    <c:v>RSA</c:v>
                  </c:pt>
                  <c:pt idx="7764">
                    <c:v>RUS</c:v>
                  </c:pt>
                  <c:pt idx="7765">
                    <c:v>FRA</c:v>
                  </c:pt>
                  <c:pt idx="7766">
                    <c:v>EUN</c:v>
                  </c:pt>
                  <c:pt idx="7767">
                    <c:v>USA</c:v>
                  </c:pt>
                  <c:pt idx="7768">
                    <c:v>IND</c:v>
                  </c:pt>
                  <c:pt idx="7769">
                    <c:v>CHI</c:v>
                  </c:pt>
                  <c:pt idx="7770">
                    <c:v>ROW</c:v>
                  </c:pt>
                  <c:pt idx="7771">
                    <c:v>OEC</c:v>
                  </c:pt>
                  <c:pt idx="7772">
                    <c:v>BRZ</c:v>
                  </c:pt>
                  <c:pt idx="7773">
                    <c:v>RSA</c:v>
                  </c:pt>
                  <c:pt idx="7774">
                    <c:v>RUS</c:v>
                  </c:pt>
                  <c:pt idx="7775">
                    <c:v>FRA</c:v>
                  </c:pt>
                  <c:pt idx="7776">
                    <c:v>EUN</c:v>
                  </c:pt>
                  <c:pt idx="7777">
                    <c:v>USA</c:v>
                  </c:pt>
                  <c:pt idx="7778">
                    <c:v>IND</c:v>
                  </c:pt>
                  <c:pt idx="7779">
                    <c:v>CHI</c:v>
                  </c:pt>
                  <c:pt idx="7780">
                    <c:v>ROW</c:v>
                  </c:pt>
                  <c:pt idx="7781">
                    <c:v>OEC</c:v>
                  </c:pt>
                  <c:pt idx="7782">
                    <c:v>BRZ</c:v>
                  </c:pt>
                  <c:pt idx="7783">
                    <c:v>RSA</c:v>
                  </c:pt>
                  <c:pt idx="7784">
                    <c:v>RUS</c:v>
                  </c:pt>
                  <c:pt idx="7785">
                    <c:v>FRA</c:v>
                  </c:pt>
                  <c:pt idx="7786">
                    <c:v>EUN</c:v>
                  </c:pt>
                  <c:pt idx="7787">
                    <c:v>USA</c:v>
                  </c:pt>
                  <c:pt idx="7788">
                    <c:v>IND</c:v>
                  </c:pt>
                  <c:pt idx="7789">
                    <c:v>CHI</c:v>
                  </c:pt>
                  <c:pt idx="7790">
                    <c:v>ROW</c:v>
                  </c:pt>
                  <c:pt idx="7791">
                    <c:v>OEC</c:v>
                  </c:pt>
                  <c:pt idx="7792">
                    <c:v>BRZ</c:v>
                  </c:pt>
                  <c:pt idx="7793">
                    <c:v>RSA</c:v>
                  </c:pt>
                  <c:pt idx="7794">
                    <c:v>RUS</c:v>
                  </c:pt>
                  <c:pt idx="7795">
                    <c:v>FRA</c:v>
                  </c:pt>
                  <c:pt idx="7796">
                    <c:v>EUN</c:v>
                  </c:pt>
                  <c:pt idx="7797">
                    <c:v>USA</c:v>
                  </c:pt>
                  <c:pt idx="7798">
                    <c:v>IND</c:v>
                  </c:pt>
                  <c:pt idx="7799">
                    <c:v>CHI</c:v>
                  </c:pt>
                  <c:pt idx="7800">
                    <c:v>ROW</c:v>
                  </c:pt>
                  <c:pt idx="7801">
                    <c:v>OEC</c:v>
                  </c:pt>
                  <c:pt idx="7802">
                    <c:v>BRZ</c:v>
                  </c:pt>
                  <c:pt idx="7803">
                    <c:v>RSA</c:v>
                  </c:pt>
                  <c:pt idx="7804">
                    <c:v>RUS</c:v>
                  </c:pt>
                  <c:pt idx="7805">
                    <c:v>FRA</c:v>
                  </c:pt>
                  <c:pt idx="7806">
                    <c:v>EUN</c:v>
                  </c:pt>
                  <c:pt idx="7807">
                    <c:v>USA</c:v>
                  </c:pt>
                  <c:pt idx="7808">
                    <c:v>IND</c:v>
                  </c:pt>
                  <c:pt idx="7809">
                    <c:v>CHI</c:v>
                  </c:pt>
                  <c:pt idx="7810">
                    <c:v>ROW</c:v>
                  </c:pt>
                  <c:pt idx="7811">
                    <c:v>OEC</c:v>
                  </c:pt>
                  <c:pt idx="7812">
                    <c:v>BRZ</c:v>
                  </c:pt>
                  <c:pt idx="7813">
                    <c:v>RSA</c:v>
                  </c:pt>
                  <c:pt idx="7814">
                    <c:v>RUS</c:v>
                  </c:pt>
                  <c:pt idx="7815">
                    <c:v>FRA</c:v>
                  </c:pt>
                  <c:pt idx="7816">
                    <c:v>EUN</c:v>
                  </c:pt>
                  <c:pt idx="7817">
                    <c:v>USA</c:v>
                  </c:pt>
                  <c:pt idx="7818">
                    <c:v>IND</c:v>
                  </c:pt>
                  <c:pt idx="7819">
                    <c:v>CHI</c:v>
                  </c:pt>
                  <c:pt idx="7820">
                    <c:v>ROW</c:v>
                  </c:pt>
                  <c:pt idx="7821">
                    <c:v>OEC</c:v>
                  </c:pt>
                  <c:pt idx="7822">
                    <c:v>BRZ</c:v>
                  </c:pt>
                  <c:pt idx="7823">
                    <c:v>RSA</c:v>
                  </c:pt>
                  <c:pt idx="7824">
                    <c:v>RUS</c:v>
                  </c:pt>
                  <c:pt idx="7825">
                    <c:v>FRA</c:v>
                  </c:pt>
                  <c:pt idx="7826">
                    <c:v>EUN</c:v>
                  </c:pt>
                  <c:pt idx="7827">
                    <c:v>USA</c:v>
                  </c:pt>
                  <c:pt idx="7828">
                    <c:v>IND</c:v>
                  </c:pt>
                  <c:pt idx="7829">
                    <c:v>CHI</c:v>
                  </c:pt>
                  <c:pt idx="7830">
                    <c:v>ROW</c:v>
                  </c:pt>
                  <c:pt idx="7831">
                    <c:v>OEC</c:v>
                  </c:pt>
                  <c:pt idx="7832">
                    <c:v>BRZ</c:v>
                  </c:pt>
                  <c:pt idx="7833">
                    <c:v>RSA</c:v>
                  </c:pt>
                  <c:pt idx="7834">
                    <c:v>RUS</c:v>
                  </c:pt>
                  <c:pt idx="7835">
                    <c:v>FRA</c:v>
                  </c:pt>
                  <c:pt idx="7836">
                    <c:v>EUN</c:v>
                  </c:pt>
                  <c:pt idx="7837">
                    <c:v>USA</c:v>
                  </c:pt>
                  <c:pt idx="7838">
                    <c:v>IND</c:v>
                  </c:pt>
                  <c:pt idx="7839">
                    <c:v>CHI</c:v>
                  </c:pt>
                  <c:pt idx="7840">
                    <c:v>ROW</c:v>
                  </c:pt>
                  <c:pt idx="7841">
                    <c:v>OEC</c:v>
                  </c:pt>
                  <c:pt idx="7842">
                    <c:v>BRZ</c:v>
                  </c:pt>
                  <c:pt idx="7843">
                    <c:v>RSA</c:v>
                  </c:pt>
                  <c:pt idx="7844">
                    <c:v>RUS</c:v>
                  </c:pt>
                  <c:pt idx="7845">
                    <c:v>FRA</c:v>
                  </c:pt>
                  <c:pt idx="7846">
                    <c:v>EUN</c:v>
                  </c:pt>
                  <c:pt idx="7847">
                    <c:v>USA</c:v>
                  </c:pt>
                  <c:pt idx="7848">
                    <c:v>IND</c:v>
                  </c:pt>
                  <c:pt idx="7849">
                    <c:v>CHI</c:v>
                  </c:pt>
                  <c:pt idx="7850">
                    <c:v>ROW</c:v>
                  </c:pt>
                  <c:pt idx="7851">
                    <c:v>OEC</c:v>
                  </c:pt>
                  <c:pt idx="7852">
                    <c:v>BRZ</c:v>
                  </c:pt>
                  <c:pt idx="7853">
                    <c:v>RSA</c:v>
                  </c:pt>
                  <c:pt idx="7854">
                    <c:v>RUS</c:v>
                  </c:pt>
                  <c:pt idx="7855">
                    <c:v>FRA</c:v>
                  </c:pt>
                  <c:pt idx="7856">
                    <c:v>EUN</c:v>
                  </c:pt>
                  <c:pt idx="7857">
                    <c:v>EUS</c:v>
                  </c:pt>
                  <c:pt idx="7858">
                    <c:v>USA</c:v>
                  </c:pt>
                  <c:pt idx="7859">
                    <c:v>IND</c:v>
                  </c:pt>
                  <c:pt idx="7860">
                    <c:v>CHI</c:v>
                  </c:pt>
                  <c:pt idx="7861">
                    <c:v>ROW</c:v>
                  </c:pt>
                  <c:pt idx="7862">
                    <c:v>OEC</c:v>
                  </c:pt>
                  <c:pt idx="7863">
                    <c:v>BRZ</c:v>
                  </c:pt>
                  <c:pt idx="7864">
                    <c:v>RUS</c:v>
                  </c:pt>
                  <c:pt idx="7865">
                    <c:v>FRA</c:v>
                  </c:pt>
                  <c:pt idx="7866">
                    <c:v>EUN</c:v>
                  </c:pt>
                  <c:pt idx="7867">
                    <c:v>EUS</c:v>
                  </c:pt>
                  <c:pt idx="7868">
                    <c:v>USA</c:v>
                  </c:pt>
                  <c:pt idx="7869">
                    <c:v>IND</c:v>
                  </c:pt>
                  <c:pt idx="7870">
                    <c:v>CHI</c:v>
                  </c:pt>
                  <c:pt idx="7871">
                    <c:v>ROW</c:v>
                  </c:pt>
                  <c:pt idx="7872">
                    <c:v>OEC</c:v>
                  </c:pt>
                  <c:pt idx="7873">
                    <c:v>BRZ</c:v>
                  </c:pt>
                  <c:pt idx="7874">
                    <c:v>RSA</c:v>
                  </c:pt>
                  <c:pt idx="7875">
                    <c:v>RUS</c:v>
                  </c:pt>
                  <c:pt idx="7876">
                    <c:v>FRA</c:v>
                  </c:pt>
                  <c:pt idx="7877">
                    <c:v>EUN</c:v>
                  </c:pt>
                  <c:pt idx="7878">
                    <c:v>EUS</c:v>
                  </c:pt>
                  <c:pt idx="7879">
                    <c:v>USA</c:v>
                  </c:pt>
                  <c:pt idx="7880">
                    <c:v>IND</c:v>
                  </c:pt>
                  <c:pt idx="7881">
                    <c:v>CHI</c:v>
                  </c:pt>
                  <c:pt idx="7882">
                    <c:v>ROW</c:v>
                  </c:pt>
                  <c:pt idx="7883">
                    <c:v>OEC</c:v>
                  </c:pt>
                  <c:pt idx="7884">
                    <c:v>BRZ</c:v>
                  </c:pt>
                  <c:pt idx="7885">
                    <c:v>RSA</c:v>
                  </c:pt>
                  <c:pt idx="7886">
                    <c:v>RUS</c:v>
                  </c:pt>
                  <c:pt idx="7887">
                    <c:v>FRA</c:v>
                  </c:pt>
                  <c:pt idx="7888">
                    <c:v>EUN</c:v>
                  </c:pt>
                  <c:pt idx="7889">
                    <c:v>EUS</c:v>
                  </c:pt>
                  <c:pt idx="7890">
                    <c:v>IND</c:v>
                  </c:pt>
                  <c:pt idx="7891">
                    <c:v>CHI</c:v>
                  </c:pt>
                  <c:pt idx="7892">
                    <c:v>ROW</c:v>
                  </c:pt>
                  <c:pt idx="7893">
                    <c:v>OEC</c:v>
                  </c:pt>
                  <c:pt idx="7894">
                    <c:v>BRZ</c:v>
                  </c:pt>
                  <c:pt idx="7895">
                    <c:v>RSA</c:v>
                  </c:pt>
                  <c:pt idx="7896">
                    <c:v>FRA</c:v>
                  </c:pt>
                  <c:pt idx="7897">
                    <c:v>EUN</c:v>
                  </c:pt>
                  <c:pt idx="7898">
                    <c:v>EUS</c:v>
                  </c:pt>
                  <c:pt idx="7899">
                    <c:v>USA</c:v>
                  </c:pt>
                  <c:pt idx="7900">
                    <c:v>IND</c:v>
                  </c:pt>
                  <c:pt idx="7901">
                    <c:v>CHI</c:v>
                  </c:pt>
                  <c:pt idx="7902">
                    <c:v>ROW</c:v>
                  </c:pt>
                  <c:pt idx="7903">
                    <c:v>OEC</c:v>
                  </c:pt>
                  <c:pt idx="7904">
                    <c:v>BRZ</c:v>
                  </c:pt>
                  <c:pt idx="7905">
                    <c:v>RSA</c:v>
                  </c:pt>
                  <c:pt idx="7906">
                    <c:v>RUS</c:v>
                  </c:pt>
                  <c:pt idx="7907">
                    <c:v>FRA</c:v>
                  </c:pt>
                  <c:pt idx="7908">
                    <c:v>EUN</c:v>
                  </c:pt>
                  <c:pt idx="7909">
                    <c:v>EUS</c:v>
                  </c:pt>
                  <c:pt idx="7910">
                    <c:v>USA</c:v>
                  </c:pt>
                  <c:pt idx="7911">
                    <c:v>IND</c:v>
                  </c:pt>
                  <c:pt idx="7912">
                    <c:v>CHI</c:v>
                  </c:pt>
                  <c:pt idx="7913">
                    <c:v>ROW</c:v>
                  </c:pt>
                  <c:pt idx="7914">
                    <c:v>OEC</c:v>
                  </c:pt>
                  <c:pt idx="7915">
                    <c:v>BRZ</c:v>
                  </c:pt>
                  <c:pt idx="7916">
                    <c:v>RSA</c:v>
                  </c:pt>
                  <c:pt idx="7917">
                    <c:v>RUS</c:v>
                  </c:pt>
                  <c:pt idx="7918">
                    <c:v>FRA</c:v>
                  </c:pt>
                  <c:pt idx="7919">
                    <c:v>EUN</c:v>
                  </c:pt>
                  <c:pt idx="7920">
                    <c:v>EUS</c:v>
                  </c:pt>
                  <c:pt idx="7921">
                    <c:v>USA</c:v>
                  </c:pt>
                  <c:pt idx="7922">
                    <c:v>IND</c:v>
                  </c:pt>
                  <c:pt idx="7923">
                    <c:v>CHI</c:v>
                  </c:pt>
                  <c:pt idx="7924">
                    <c:v>ROW</c:v>
                  </c:pt>
                  <c:pt idx="7925">
                    <c:v>OEC</c:v>
                  </c:pt>
                  <c:pt idx="7926">
                    <c:v>BRZ</c:v>
                  </c:pt>
                  <c:pt idx="7927">
                    <c:v>RSA</c:v>
                  </c:pt>
                  <c:pt idx="7928">
                    <c:v>RUS</c:v>
                  </c:pt>
                  <c:pt idx="7929">
                    <c:v>FRA</c:v>
                  </c:pt>
                  <c:pt idx="7930">
                    <c:v>EUN</c:v>
                  </c:pt>
                  <c:pt idx="7931">
                    <c:v>EUS</c:v>
                  </c:pt>
                  <c:pt idx="7932">
                    <c:v>USA</c:v>
                  </c:pt>
                  <c:pt idx="7933">
                    <c:v>IND</c:v>
                  </c:pt>
                  <c:pt idx="7934">
                    <c:v>CHI</c:v>
                  </c:pt>
                  <c:pt idx="7935">
                    <c:v>ROW</c:v>
                  </c:pt>
                  <c:pt idx="7936">
                    <c:v>OEC</c:v>
                  </c:pt>
                  <c:pt idx="7937">
                    <c:v>BRZ</c:v>
                  </c:pt>
                  <c:pt idx="7938">
                    <c:v>RSA</c:v>
                  </c:pt>
                  <c:pt idx="7939">
                    <c:v>RUS</c:v>
                  </c:pt>
                  <c:pt idx="7940">
                    <c:v>FRA</c:v>
                  </c:pt>
                  <c:pt idx="7941">
                    <c:v>EUN</c:v>
                  </c:pt>
                  <c:pt idx="7942">
                    <c:v>EUS</c:v>
                  </c:pt>
                  <c:pt idx="7943">
                    <c:v>USA</c:v>
                  </c:pt>
                  <c:pt idx="7944">
                    <c:v>IND</c:v>
                  </c:pt>
                  <c:pt idx="7945">
                    <c:v>CHI</c:v>
                  </c:pt>
                  <c:pt idx="7946">
                    <c:v>ROW</c:v>
                  </c:pt>
                  <c:pt idx="7947">
                    <c:v>OEC</c:v>
                  </c:pt>
                  <c:pt idx="7948">
                    <c:v>BRZ</c:v>
                  </c:pt>
                  <c:pt idx="7949">
                    <c:v>RSA</c:v>
                  </c:pt>
                  <c:pt idx="7950">
                    <c:v>RUS</c:v>
                  </c:pt>
                  <c:pt idx="7951">
                    <c:v>FRA</c:v>
                  </c:pt>
                  <c:pt idx="7952">
                    <c:v>EUN</c:v>
                  </c:pt>
                  <c:pt idx="7953">
                    <c:v>EUS</c:v>
                  </c:pt>
                  <c:pt idx="7954">
                    <c:v>USA</c:v>
                  </c:pt>
                  <c:pt idx="7955">
                    <c:v>IND</c:v>
                  </c:pt>
                  <c:pt idx="7956">
                    <c:v>CHI</c:v>
                  </c:pt>
                  <c:pt idx="7957">
                    <c:v>ROW</c:v>
                  </c:pt>
                  <c:pt idx="7958">
                    <c:v>OEC</c:v>
                  </c:pt>
                  <c:pt idx="7959">
                    <c:v>BRZ</c:v>
                  </c:pt>
                  <c:pt idx="7960">
                    <c:v>RSA</c:v>
                  </c:pt>
                  <c:pt idx="7961">
                    <c:v>RUS</c:v>
                  </c:pt>
                  <c:pt idx="7962">
                    <c:v>FRA</c:v>
                  </c:pt>
                  <c:pt idx="7963">
                    <c:v>EUN</c:v>
                  </c:pt>
                  <c:pt idx="7964">
                    <c:v>EUS</c:v>
                  </c:pt>
                  <c:pt idx="7965">
                    <c:v>USA</c:v>
                  </c:pt>
                  <c:pt idx="7966">
                    <c:v>IND</c:v>
                  </c:pt>
                  <c:pt idx="7967">
                    <c:v>CHI</c:v>
                  </c:pt>
                  <c:pt idx="7968">
                    <c:v>ROW</c:v>
                  </c:pt>
                  <c:pt idx="7969">
                    <c:v>OEC</c:v>
                  </c:pt>
                  <c:pt idx="7970">
                    <c:v>BRZ</c:v>
                  </c:pt>
                  <c:pt idx="7971">
                    <c:v>RSA</c:v>
                  </c:pt>
                  <c:pt idx="7972">
                    <c:v>RUS</c:v>
                  </c:pt>
                  <c:pt idx="7973">
                    <c:v>FRA</c:v>
                  </c:pt>
                  <c:pt idx="7974">
                    <c:v>EUN</c:v>
                  </c:pt>
                  <c:pt idx="7975">
                    <c:v>EUS</c:v>
                  </c:pt>
                  <c:pt idx="7976">
                    <c:v>USA</c:v>
                  </c:pt>
                  <c:pt idx="7977">
                    <c:v>IND</c:v>
                  </c:pt>
                  <c:pt idx="7978">
                    <c:v>CHI</c:v>
                  </c:pt>
                  <c:pt idx="7979">
                    <c:v>ROW</c:v>
                  </c:pt>
                  <c:pt idx="7980">
                    <c:v>OEC</c:v>
                  </c:pt>
                  <c:pt idx="7981">
                    <c:v>BRZ</c:v>
                  </c:pt>
                  <c:pt idx="7982">
                    <c:v>RSA</c:v>
                  </c:pt>
                  <c:pt idx="7983">
                    <c:v>RUS</c:v>
                  </c:pt>
                  <c:pt idx="7984">
                    <c:v>FRA</c:v>
                  </c:pt>
                  <c:pt idx="7985">
                    <c:v>EUN</c:v>
                  </c:pt>
                  <c:pt idx="7986">
                    <c:v>EUS</c:v>
                  </c:pt>
                  <c:pt idx="7987">
                    <c:v>USA</c:v>
                  </c:pt>
                  <c:pt idx="7988">
                    <c:v>IND</c:v>
                  </c:pt>
                  <c:pt idx="7989">
                    <c:v>CHI</c:v>
                  </c:pt>
                  <c:pt idx="7990">
                    <c:v>ROW</c:v>
                  </c:pt>
                  <c:pt idx="7991">
                    <c:v>OEC</c:v>
                  </c:pt>
                  <c:pt idx="7992">
                    <c:v>BRZ</c:v>
                  </c:pt>
                  <c:pt idx="7993">
                    <c:v>RSA</c:v>
                  </c:pt>
                  <c:pt idx="7994">
                    <c:v>RUS</c:v>
                  </c:pt>
                  <c:pt idx="7995">
                    <c:v>FRA</c:v>
                  </c:pt>
                  <c:pt idx="7996">
                    <c:v>EUN</c:v>
                  </c:pt>
                  <c:pt idx="7997">
                    <c:v>EUS</c:v>
                  </c:pt>
                  <c:pt idx="7998">
                    <c:v>USA</c:v>
                  </c:pt>
                  <c:pt idx="7999">
                    <c:v>IND</c:v>
                  </c:pt>
                  <c:pt idx="8000">
                    <c:v>CHI</c:v>
                  </c:pt>
                  <c:pt idx="8001">
                    <c:v>ROW</c:v>
                  </c:pt>
                  <c:pt idx="8002">
                    <c:v>OEC</c:v>
                  </c:pt>
                  <c:pt idx="8003">
                    <c:v>BRZ</c:v>
                  </c:pt>
                  <c:pt idx="8004">
                    <c:v>RSA</c:v>
                  </c:pt>
                  <c:pt idx="8005">
                    <c:v>RUS</c:v>
                  </c:pt>
                  <c:pt idx="8006">
                    <c:v>FRA</c:v>
                  </c:pt>
                  <c:pt idx="8007">
                    <c:v>EUN</c:v>
                  </c:pt>
                  <c:pt idx="8008">
                    <c:v>EUS</c:v>
                  </c:pt>
                  <c:pt idx="8009">
                    <c:v>USA</c:v>
                  </c:pt>
                  <c:pt idx="8010">
                    <c:v>IND</c:v>
                  </c:pt>
                  <c:pt idx="8011">
                    <c:v>CHI</c:v>
                  </c:pt>
                  <c:pt idx="8012">
                    <c:v>ROW</c:v>
                  </c:pt>
                  <c:pt idx="8013">
                    <c:v>OEC</c:v>
                  </c:pt>
                  <c:pt idx="8014">
                    <c:v>BRZ</c:v>
                  </c:pt>
                  <c:pt idx="8015">
                    <c:v>RSA</c:v>
                  </c:pt>
                  <c:pt idx="8016">
                    <c:v>RUS</c:v>
                  </c:pt>
                  <c:pt idx="8017">
                    <c:v>FRA</c:v>
                  </c:pt>
                  <c:pt idx="8018">
                    <c:v>EUN</c:v>
                  </c:pt>
                  <c:pt idx="8019">
                    <c:v>EUS</c:v>
                  </c:pt>
                  <c:pt idx="8020">
                    <c:v>USA</c:v>
                  </c:pt>
                  <c:pt idx="8021">
                    <c:v>IND</c:v>
                  </c:pt>
                  <c:pt idx="8022">
                    <c:v>CHI</c:v>
                  </c:pt>
                  <c:pt idx="8023">
                    <c:v>ROW</c:v>
                  </c:pt>
                  <c:pt idx="8024">
                    <c:v>OEC</c:v>
                  </c:pt>
                  <c:pt idx="8025">
                    <c:v>BRZ</c:v>
                  </c:pt>
                  <c:pt idx="8026">
                    <c:v>RSA</c:v>
                  </c:pt>
                  <c:pt idx="8027">
                    <c:v>RUS</c:v>
                  </c:pt>
                  <c:pt idx="8028">
                    <c:v>FRA</c:v>
                  </c:pt>
                  <c:pt idx="8029">
                    <c:v>EUN</c:v>
                  </c:pt>
                  <c:pt idx="8030">
                    <c:v>EUS</c:v>
                  </c:pt>
                  <c:pt idx="8031">
                    <c:v>USA</c:v>
                  </c:pt>
                  <c:pt idx="8032">
                    <c:v>IND</c:v>
                  </c:pt>
                  <c:pt idx="8033">
                    <c:v>CHI</c:v>
                  </c:pt>
                  <c:pt idx="8034">
                    <c:v>ROW</c:v>
                  </c:pt>
                  <c:pt idx="8035">
                    <c:v>OEC</c:v>
                  </c:pt>
                  <c:pt idx="8036">
                    <c:v>BRZ</c:v>
                  </c:pt>
                  <c:pt idx="8037">
                    <c:v>RSA</c:v>
                  </c:pt>
                  <c:pt idx="8038">
                    <c:v>RUS</c:v>
                  </c:pt>
                  <c:pt idx="8039">
                    <c:v>FRA</c:v>
                  </c:pt>
                  <c:pt idx="8040">
                    <c:v>EUN</c:v>
                  </c:pt>
                  <c:pt idx="8041">
                    <c:v>EUS</c:v>
                  </c:pt>
                  <c:pt idx="8042">
                    <c:v>USA</c:v>
                  </c:pt>
                  <c:pt idx="8043">
                    <c:v>IND</c:v>
                  </c:pt>
                  <c:pt idx="8044">
                    <c:v>CHI</c:v>
                  </c:pt>
                  <c:pt idx="8045">
                    <c:v>ROW</c:v>
                  </c:pt>
                  <c:pt idx="8046">
                    <c:v>OEC</c:v>
                  </c:pt>
                  <c:pt idx="8047">
                    <c:v>BRZ</c:v>
                  </c:pt>
                  <c:pt idx="8048">
                    <c:v>RSA</c:v>
                  </c:pt>
                  <c:pt idx="8049">
                    <c:v>RUS</c:v>
                  </c:pt>
                  <c:pt idx="8050">
                    <c:v>FRA</c:v>
                  </c:pt>
                  <c:pt idx="8051">
                    <c:v>EUN</c:v>
                  </c:pt>
                  <c:pt idx="8052">
                    <c:v>EUS</c:v>
                  </c:pt>
                  <c:pt idx="8053">
                    <c:v>USA</c:v>
                  </c:pt>
                  <c:pt idx="8054">
                    <c:v>IND</c:v>
                  </c:pt>
                  <c:pt idx="8055">
                    <c:v>CHI</c:v>
                  </c:pt>
                  <c:pt idx="8056">
                    <c:v>ROW</c:v>
                  </c:pt>
                  <c:pt idx="8057">
                    <c:v>OEC</c:v>
                  </c:pt>
                  <c:pt idx="8058">
                    <c:v>BRZ</c:v>
                  </c:pt>
                  <c:pt idx="8059">
                    <c:v>RSA</c:v>
                  </c:pt>
                  <c:pt idx="8060">
                    <c:v>RUS</c:v>
                  </c:pt>
                  <c:pt idx="8061">
                    <c:v>FRA</c:v>
                  </c:pt>
                  <c:pt idx="8062">
                    <c:v>EUN</c:v>
                  </c:pt>
                  <c:pt idx="8063">
                    <c:v>EUS</c:v>
                  </c:pt>
                  <c:pt idx="8064">
                    <c:v>IND</c:v>
                  </c:pt>
                  <c:pt idx="8065">
                    <c:v>CHI</c:v>
                  </c:pt>
                  <c:pt idx="8066">
                    <c:v>ROW</c:v>
                  </c:pt>
                  <c:pt idx="8067">
                    <c:v>OEC</c:v>
                  </c:pt>
                  <c:pt idx="8068">
                    <c:v>RUS</c:v>
                  </c:pt>
                  <c:pt idx="8069">
                    <c:v>FRA</c:v>
                  </c:pt>
                  <c:pt idx="8070">
                    <c:v>EUN</c:v>
                  </c:pt>
                  <c:pt idx="8071">
                    <c:v>EUS</c:v>
                  </c:pt>
                  <c:pt idx="8072">
                    <c:v>IND</c:v>
                  </c:pt>
                  <c:pt idx="8073">
                    <c:v>CHI</c:v>
                  </c:pt>
                  <c:pt idx="8074">
                    <c:v>ROW</c:v>
                  </c:pt>
                  <c:pt idx="8075">
                    <c:v>OEC</c:v>
                  </c:pt>
                  <c:pt idx="8076">
                    <c:v>BRZ</c:v>
                  </c:pt>
                  <c:pt idx="8077">
                    <c:v>RSA</c:v>
                  </c:pt>
                  <c:pt idx="8078">
                    <c:v>RUS</c:v>
                  </c:pt>
                  <c:pt idx="8079">
                    <c:v>FRA</c:v>
                  </c:pt>
                  <c:pt idx="8080">
                    <c:v>EUN</c:v>
                  </c:pt>
                  <c:pt idx="8081">
                    <c:v>EUS</c:v>
                  </c:pt>
                  <c:pt idx="8082">
                    <c:v>IND</c:v>
                  </c:pt>
                  <c:pt idx="8083">
                    <c:v>CHI</c:v>
                  </c:pt>
                  <c:pt idx="8084">
                    <c:v>ROW</c:v>
                  </c:pt>
                  <c:pt idx="8085">
                    <c:v>OEC</c:v>
                  </c:pt>
                  <c:pt idx="8086">
                    <c:v>BRZ</c:v>
                  </c:pt>
                  <c:pt idx="8087">
                    <c:v>RSA</c:v>
                  </c:pt>
                  <c:pt idx="8088">
                    <c:v>RUS</c:v>
                  </c:pt>
                  <c:pt idx="8089">
                    <c:v>FRA</c:v>
                  </c:pt>
                  <c:pt idx="8090">
                    <c:v>EUN</c:v>
                  </c:pt>
                  <c:pt idx="8091">
                    <c:v>EUS</c:v>
                  </c:pt>
                  <c:pt idx="8092">
                    <c:v>IND</c:v>
                  </c:pt>
                  <c:pt idx="8093">
                    <c:v>CHI</c:v>
                  </c:pt>
                  <c:pt idx="8094">
                    <c:v>ROW</c:v>
                  </c:pt>
                  <c:pt idx="8095">
                    <c:v>OEC</c:v>
                  </c:pt>
                  <c:pt idx="8096">
                    <c:v>BRZ</c:v>
                  </c:pt>
                  <c:pt idx="8097">
                    <c:v>RSA</c:v>
                  </c:pt>
                  <c:pt idx="8098">
                    <c:v>RUS</c:v>
                  </c:pt>
                  <c:pt idx="8099">
                    <c:v>FRA</c:v>
                  </c:pt>
                  <c:pt idx="8100">
                    <c:v>EUN</c:v>
                  </c:pt>
                  <c:pt idx="8101">
                    <c:v>EUS</c:v>
                  </c:pt>
                  <c:pt idx="8102">
                    <c:v>IND</c:v>
                  </c:pt>
                  <c:pt idx="8103">
                    <c:v>CHI</c:v>
                  </c:pt>
                  <c:pt idx="8104">
                    <c:v>ROW</c:v>
                  </c:pt>
                  <c:pt idx="8105">
                    <c:v>OEC</c:v>
                  </c:pt>
                  <c:pt idx="8106">
                    <c:v>BRZ</c:v>
                  </c:pt>
                  <c:pt idx="8107">
                    <c:v>RSA</c:v>
                  </c:pt>
                  <c:pt idx="8108">
                    <c:v>RUS</c:v>
                  </c:pt>
                  <c:pt idx="8109">
                    <c:v>FRA</c:v>
                  </c:pt>
                  <c:pt idx="8110">
                    <c:v>EUN</c:v>
                  </c:pt>
                  <c:pt idx="8111">
                    <c:v>EUS</c:v>
                  </c:pt>
                  <c:pt idx="8112">
                    <c:v>IND</c:v>
                  </c:pt>
                  <c:pt idx="8113">
                    <c:v>CHI</c:v>
                  </c:pt>
                  <c:pt idx="8114">
                    <c:v>ROW</c:v>
                  </c:pt>
                  <c:pt idx="8115">
                    <c:v>OEC</c:v>
                  </c:pt>
                  <c:pt idx="8116">
                    <c:v>BRZ</c:v>
                  </c:pt>
                  <c:pt idx="8117">
                    <c:v>RSA</c:v>
                  </c:pt>
                  <c:pt idx="8118">
                    <c:v>RUS</c:v>
                  </c:pt>
                  <c:pt idx="8119">
                    <c:v>FRA</c:v>
                  </c:pt>
                  <c:pt idx="8120">
                    <c:v>EUN</c:v>
                  </c:pt>
                  <c:pt idx="8121">
                    <c:v>EUS</c:v>
                  </c:pt>
                  <c:pt idx="8122">
                    <c:v>IND</c:v>
                  </c:pt>
                  <c:pt idx="8123">
                    <c:v>CHI</c:v>
                  </c:pt>
                  <c:pt idx="8124">
                    <c:v>ROW</c:v>
                  </c:pt>
                  <c:pt idx="8125">
                    <c:v>OEC</c:v>
                  </c:pt>
                  <c:pt idx="8126">
                    <c:v>BRZ</c:v>
                  </c:pt>
                  <c:pt idx="8127">
                    <c:v>RSA</c:v>
                  </c:pt>
                  <c:pt idx="8128">
                    <c:v>RUS</c:v>
                  </c:pt>
                  <c:pt idx="8129">
                    <c:v>FRA</c:v>
                  </c:pt>
                  <c:pt idx="8130">
                    <c:v>EUN</c:v>
                  </c:pt>
                  <c:pt idx="8131">
                    <c:v>EUS</c:v>
                  </c:pt>
                  <c:pt idx="8132">
                    <c:v>IND</c:v>
                  </c:pt>
                  <c:pt idx="8133">
                    <c:v>CHI</c:v>
                  </c:pt>
                  <c:pt idx="8134">
                    <c:v>ROW</c:v>
                  </c:pt>
                  <c:pt idx="8135">
                    <c:v>OEC</c:v>
                  </c:pt>
                  <c:pt idx="8136">
                    <c:v>BRZ</c:v>
                  </c:pt>
                  <c:pt idx="8137">
                    <c:v>RSA</c:v>
                  </c:pt>
                  <c:pt idx="8138">
                    <c:v>RUS</c:v>
                  </c:pt>
                  <c:pt idx="8139">
                    <c:v>FRA</c:v>
                  </c:pt>
                  <c:pt idx="8140">
                    <c:v>EUN</c:v>
                  </c:pt>
                  <c:pt idx="8141">
                    <c:v>EUS</c:v>
                  </c:pt>
                  <c:pt idx="8142">
                    <c:v>IND</c:v>
                  </c:pt>
                  <c:pt idx="8143">
                    <c:v>CHI</c:v>
                  </c:pt>
                  <c:pt idx="8144">
                    <c:v>ROW</c:v>
                  </c:pt>
                  <c:pt idx="8145">
                    <c:v>OEC</c:v>
                  </c:pt>
                  <c:pt idx="8146">
                    <c:v>BRZ</c:v>
                  </c:pt>
                  <c:pt idx="8147">
                    <c:v>RSA</c:v>
                  </c:pt>
                  <c:pt idx="8148">
                    <c:v>RUS</c:v>
                  </c:pt>
                  <c:pt idx="8149">
                    <c:v>FRA</c:v>
                  </c:pt>
                  <c:pt idx="8150">
                    <c:v>EUN</c:v>
                  </c:pt>
                  <c:pt idx="8151">
                    <c:v>EUS</c:v>
                  </c:pt>
                  <c:pt idx="8152">
                    <c:v>IND</c:v>
                  </c:pt>
                  <c:pt idx="8153">
                    <c:v>CHI</c:v>
                  </c:pt>
                  <c:pt idx="8154">
                    <c:v>ROW</c:v>
                  </c:pt>
                  <c:pt idx="8155">
                    <c:v>OEC</c:v>
                  </c:pt>
                  <c:pt idx="8156">
                    <c:v>BRZ</c:v>
                  </c:pt>
                  <c:pt idx="8157">
                    <c:v>RSA</c:v>
                  </c:pt>
                  <c:pt idx="8158">
                    <c:v>RUS</c:v>
                  </c:pt>
                  <c:pt idx="8159">
                    <c:v>FRA</c:v>
                  </c:pt>
                  <c:pt idx="8160">
                    <c:v>EUN</c:v>
                  </c:pt>
                  <c:pt idx="8161">
                    <c:v>EUS</c:v>
                  </c:pt>
                  <c:pt idx="8162">
                    <c:v>IND</c:v>
                  </c:pt>
                  <c:pt idx="8163">
                    <c:v>CHI</c:v>
                  </c:pt>
                  <c:pt idx="8164">
                    <c:v>ROW</c:v>
                  </c:pt>
                  <c:pt idx="8165">
                    <c:v>OEC</c:v>
                  </c:pt>
                  <c:pt idx="8166">
                    <c:v>BRZ</c:v>
                  </c:pt>
                  <c:pt idx="8167">
                    <c:v>RSA</c:v>
                  </c:pt>
                  <c:pt idx="8168">
                    <c:v>RUS</c:v>
                  </c:pt>
                  <c:pt idx="8169">
                    <c:v>FRA</c:v>
                  </c:pt>
                  <c:pt idx="8170">
                    <c:v>EUN</c:v>
                  </c:pt>
                  <c:pt idx="8171">
                    <c:v>EUS</c:v>
                  </c:pt>
                  <c:pt idx="8172">
                    <c:v>IND</c:v>
                  </c:pt>
                  <c:pt idx="8173">
                    <c:v>CHI</c:v>
                  </c:pt>
                  <c:pt idx="8174">
                    <c:v>ROW</c:v>
                  </c:pt>
                  <c:pt idx="8175">
                    <c:v>OEC</c:v>
                  </c:pt>
                  <c:pt idx="8176">
                    <c:v>BRZ</c:v>
                  </c:pt>
                  <c:pt idx="8177">
                    <c:v>RSA</c:v>
                  </c:pt>
                  <c:pt idx="8178">
                    <c:v>RUS</c:v>
                  </c:pt>
                  <c:pt idx="8179">
                    <c:v>FRA</c:v>
                  </c:pt>
                  <c:pt idx="8180">
                    <c:v>EUN</c:v>
                  </c:pt>
                  <c:pt idx="8181">
                    <c:v>EUS</c:v>
                  </c:pt>
                  <c:pt idx="8182">
                    <c:v>IND</c:v>
                  </c:pt>
                  <c:pt idx="8183">
                    <c:v>CHI</c:v>
                  </c:pt>
                  <c:pt idx="8184">
                    <c:v>ROW</c:v>
                  </c:pt>
                  <c:pt idx="8185">
                    <c:v>OEC</c:v>
                  </c:pt>
                  <c:pt idx="8186">
                    <c:v>BRZ</c:v>
                  </c:pt>
                  <c:pt idx="8187">
                    <c:v>RSA</c:v>
                  </c:pt>
                  <c:pt idx="8188">
                    <c:v>RUS</c:v>
                  </c:pt>
                  <c:pt idx="8189">
                    <c:v>FRA</c:v>
                  </c:pt>
                  <c:pt idx="8190">
                    <c:v>EUN</c:v>
                  </c:pt>
                  <c:pt idx="8191">
                    <c:v>EUS</c:v>
                  </c:pt>
                  <c:pt idx="8192">
                    <c:v>IND</c:v>
                  </c:pt>
                  <c:pt idx="8193">
                    <c:v>CHI</c:v>
                  </c:pt>
                  <c:pt idx="8194">
                    <c:v>ROW</c:v>
                  </c:pt>
                  <c:pt idx="8195">
                    <c:v>OEC</c:v>
                  </c:pt>
                  <c:pt idx="8196">
                    <c:v>BRZ</c:v>
                  </c:pt>
                  <c:pt idx="8197">
                    <c:v>RSA</c:v>
                  </c:pt>
                  <c:pt idx="8198">
                    <c:v>RUS</c:v>
                  </c:pt>
                  <c:pt idx="8199">
                    <c:v>FRA</c:v>
                  </c:pt>
                  <c:pt idx="8200">
                    <c:v>EUN</c:v>
                  </c:pt>
                  <c:pt idx="8201">
                    <c:v>EUS</c:v>
                  </c:pt>
                  <c:pt idx="8202">
                    <c:v>IND</c:v>
                  </c:pt>
                  <c:pt idx="8203">
                    <c:v>CHI</c:v>
                  </c:pt>
                  <c:pt idx="8204">
                    <c:v>ROW</c:v>
                  </c:pt>
                  <c:pt idx="8205">
                    <c:v>OEC</c:v>
                  </c:pt>
                  <c:pt idx="8206">
                    <c:v>BRZ</c:v>
                  </c:pt>
                  <c:pt idx="8207">
                    <c:v>RSA</c:v>
                  </c:pt>
                  <c:pt idx="8208">
                    <c:v>RUS</c:v>
                  </c:pt>
                  <c:pt idx="8209">
                    <c:v>FRA</c:v>
                  </c:pt>
                  <c:pt idx="8210">
                    <c:v>EUN</c:v>
                  </c:pt>
                  <c:pt idx="8211">
                    <c:v>EUS</c:v>
                  </c:pt>
                  <c:pt idx="8212">
                    <c:v>IND</c:v>
                  </c:pt>
                  <c:pt idx="8213">
                    <c:v>CHI</c:v>
                  </c:pt>
                  <c:pt idx="8214">
                    <c:v>ROW</c:v>
                  </c:pt>
                  <c:pt idx="8215">
                    <c:v>OEC</c:v>
                  </c:pt>
                  <c:pt idx="8216">
                    <c:v>BRZ</c:v>
                  </c:pt>
                  <c:pt idx="8217">
                    <c:v>RSA</c:v>
                  </c:pt>
                  <c:pt idx="8218">
                    <c:v>RUS</c:v>
                  </c:pt>
                  <c:pt idx="8219">
                    <c:v>FRA</c:v>
                  </c:pt>
                  <c:pt idx="8220">
                    <c:v>EUN</c:v>
                  </c:pt>
                  <c:pt idx="8221">
                    <c:v>EUS</c:v>
                  </c:pt>
                  <c:pt idx="8222">
                    <c:v>IND</c:v>
                  </c:pt>
                  <c:pt idx="8223">
                    <c:v>CHI</c:v>
                  </c:pt>
                  <c:pt idx="8224">
                    <c:v>ROW</c:v>
                  </c:pt>
                  <c:pt idx="8225">
                    <c:v>OEC</c:v>
                  </c:pt>
                  <c:pt idx="8226">
                    <c:v>BRZ</c:v>
                  </c:pt>
                  <c:pt idx="8227">
                    <c:v>RSA</c:v>
                  </c:pt>
                  <c:pt idx="8228">
                    <c:v>RUS</c:v>
                  </c:pt>
                  <c:pt idx="8229">
                    <c:v>FRA</c:v>
                  </c:pt>
                  <c:pt idx="8230">
                    <c:v>EUN</c:v>
                  </c:pt>
                  <c:pt idx="8231">
                    <c:v>EUS</c:v>
                  </c:pt>
                  <c:pt idx="8232">
                    <c:v>IND</c:v>
                  </c:pt>
                  <c:pt idx="8233">
                    <c:v>CHI</c:v>
                  </c:pt>
                  <c:pt idx="8234">
                    <c:v>ROW</c:v>
                  </c:pt>
                  <c:pt idx="8235">
                    <c:v>OEC</c:v>
                  </c:pt>
                  <c:pt idx="8236">
                    <c:v>BRZ</c:v>
                  </c:pt>
                  <c:pt idx="8237">
                    <c:v>RSA</c:v>
                  </c:pt>
                  <c:pt idx="8238">
                    <c:v>RUS</c:v>
                  </c:pt>
                  <c:pt idx="8239">
                    <c:v>FRA</c:v>
                  </c:pt>
                  <c:pt idx="8240">
                    <c:v>EUN</c:v>
                  </c:pt>
                  <c:pt idx="8241">
                    <c:v>EUS</c:v>
                  </c:pt>
                  <c:pt idx="8242">
                    <c:v>USA</c:v>
                  </c:pt>
                  <c:pt idx="8243">
                    <c:v>IND</c:v>
                  </c:pt>
                  <c:pt idx="8244">
                    <c:v>CHI</c:v>
                  </c:pt>
                  <c:pt idx="8245">
                    <c:v>ROW</c:v>
                  </c:pt>
                  <c:pt idx="8246">
                    <c:v>RUS</c:v>
                  </c:pt>
                  <c:pt idx="8247">
                    <c:v>FRA</c:v>
                  </c:pt>
                  <c:pt idx="8248">
                    <c:v>EUN</c:v>
                  </c:pt>
                  <c:pt idx="8249">
                    <c:v>EUS</c:v>
                  </c:pt>
                  <c:pt idx="8250">
                    <c:v>USA</c:v>
                  </c:pt>
                  <c:pt idx="8251">
                    <c:v>IND</c:v>
                  </c:pt>
                  <c:pt idx="8252">
                    <c:v>CHI</c:v>
                  </c:pt>
                  <c:pt idx="8253">
                    <c:v>ROW</c:v>
                  </c:pt>
                  <c:pt idx="8254">
                    <c:v>BRZ</c:v>
                  </c:pt>
                  <c:pt idx="8255">
                    <c:v>RSA</c:v>
                  </c:pt>
                  <c:pt idx="8256">
                    <c:v>RUS</c:v>
                  </c:pt>
                  <c:pt idx="8257">
                    <c:v>FRA</c:v>
                  </c:pt>
                  <c:pt idx="8258">
                    <c:v>EUN</c:v>
                  </c:pt>
                  <c:pt idx="8259">
                    <c:v>EUS</c:v>
                  </c:pt>
                  <c:pt idx="8260">
                    <c:v>USA</c:v>
                  </c:pt>
                  <c:pt idx="8261">
                    <c:v>IND</c:v>
                  </c:pt>
                  <c:pt idx="8262">
                    <c:v>CHI</c:v>
                  </c:pt>
                  <c:pt idx="8263">
                    <c:v>ROW</c:v>
                  </c:pt>
                  <c:pt idx="8264">
                    <c:v>BRZ</c:v>
                  </c:pt>
                  <c:pt idx="8265">
                    <c:v>RSA</c:v>
                  </c:pt>
                  <c:pt idx="8266">
                    <c:v>RUS</c:v>
                  </c:pt>
                  <c:pt idx="8267">
                    <c:v>FRA</c:v>
                  </c:pt>
                  <c:pt idx="8268">
                    <c:v>EUN</c:v>
                  </c:pt>
                  <c:pt idx="8269">
                    <c:v>EUS</c:v>
                  </c:pt>
                  <c:pt idx="8270">
                    <c:v>IND</c:v>
                  </c:pt>
                  <c:pt idx="8271">
                    <c:v>CHI</c:v>
                  </c:pt>
                  <c:pt idx="8272">
                    <c:v>ROW</c:v>
                  </c:pt>
                  <c:pt idx="8273">
                    <c:v>BRZ</c:v>
                  </c:pt>
                  <c:pt idx="8274">
                    <c:v>RSA</c:v>
                  </c:pt>
                  <c:pt idx="8275">
                    <c:v>FRA</c:v>
                  </c:pt>
                  <c:pt idx="8276">
                    <c:v>EUN</c:v>
                  </c:pt>
                  <c:pt idx="8277">
                    <c:v>EUS</c:v>
                  </c:pt>
                  <c:pt idx="8278">
                    <c:v>USA</c:v>
                  </c:pt>
                  <c:pt idx="8279">
                    <c:v>IND</c:v>
                  </c:pt>
                  <c:pt idx="8280">
                    <c:v>CHI</c:v>
                  </c:pt>
                  <c:pt idx="8281">
                    <c:v>ROW</c:v>
                  </c:pt>
                  <c:pt idx="8282">
                    <c:v>BRZ</c:v>
                  </c:pt>
                  <c:pt idx="8283">
                    <c:v>RSA</c:v>
                  </c:pt>
                  <c:pt idx="8284">
                    <c:v>RUS</c:v>
                  </c:pt>
                  <c:pt idx="8285">
                    <c:v>FRA</c:v>
                  </c:pt>
                  <c:pt idx="8286">
                    <c:v>EUN</c:v>
                  </c:pt>
                  <c:pt idx="8287">
                    <c:v>EUS</c:v>
                  </c:pt>
                  <c:pt idx="8288">
                    <c:v>USA</c:v>
                  </c:pt>
                  <c:pt idx="8289">
                    <c:v>IND</c:v>
                  </c:pt>
                  <c:pt idx="8290">
                    <c:v>CHI</c:v>
                  </c:pt>
                  <c:pt idx="8291">
                    <c:v>ROW</c:v>
                  </c:pt>
                  <c:pt idx="8292">
                    <c:v>BRZ</c:v>
                  </c:pt>
                  <c:pt idx="8293">
                    <c:v>RSA</c:v>
                  </c:pt>
                  <c:pt idx="8294">
                    <c:v>RUS</c:v>
                  </c:pt>
                  <c:pt idx="8295">
                    <c:v>FRA</c:v>
                  </c:pt>
                  <c:pt idx="8296">
                    <c:v>EUN</c:v>
                  </c:pt>
                  <c:pt idx="8297">
                    <c:v>EUS</c:v>
                  </c:pt>
                  <c:pt idx="8298">
                    <c:v>USA</c:v>
                  </c:pt>
                  <c:pt idx="8299">
                    <c:v>IND</c:v>
                  </c:pt>
                  <c:pt idx="8300">
                    <c:v>CHI</c:v>
                  </c:pt>
                  <c:pt idx="8301">
                    <c:v>ROW</c:v>
                  </c:pt>
                  <c:pt idx="8302">
                    <c:v>BRZ</c:v>
                  </c:pt>
                  <c:pt idx="8303">
                    <c:v>RSA</c:v>
                  </c:pt>
                  <c:pt idx="8304">
                    <c:v>RUS</c:v>
                  </c:pt>
                  <c:pt idx="8305">
                    <c:v>FRA</c:v>
                  </c:pt>
                  <c:pt idx="8306">
                    <c:v>EUN</c:v>
                  </c:pt>
                  <c:pt idx="8307">
                    <c:v>EUS</c:v>
                  </c:pt>
                  <c:pt idx="8308">
                    <c:v>USA</c:v>
                  </c:pt>
                  <c:pt idx="8309">
                    <c:v>IND</c:v>
                  </c:pt>
                  <c:pt idx="8310">
                    <c:v>CHI</c:v>
                  </c:pt>
                  <c:pt idx="8311">
                    <c:v>ROW</c:v>
                  </c:pt>
                  <c:pt idx="8312">
                    <c:v>BRZ</c:v>
                  </c:pt>
                  <c:pt idx="8313">
                    <c:v>RSA</c:v>
                  </c:pt>
                  <c:pt idx="8314">
                    <c:v>RUS</c:v>
                  </c:pt>
                  <c:pt idx="8315">
                    <c:v>FRA</c:v>
                  </c:pt>
                  <c:pt idx="8316">
                    <c:v>EUN</c:v>
                  </c:pt>
                  <c:pt idx="8317">
                    <c:v>EUS</c:v>
                  </c:pt>
                  <c:pt idx="8318">
                    <c:v>USA</c:v>
                  </c:pt>
                  <c:pt idx="8319">
                    <c:v>IND</c:v>
                  </c:pt>
                  <c:pt idx="8320">
                    <c:v>CHI</c:v>
                  </c:pt>
                  <c:pt idx="8321">
                    <c:v>ROW</c:v>
                  </c:pt>
                  <c:pt idx="8322">
                    <c:v>BRZ</c:v>
                  </c:pt>
                  <c:pt idx="8323">
                    <c:v>RSA</c:v>
                  </c:pt>
                  <c:pt idx="8324">
                    <c:v>RUS</c:v>
                  </c:pt>
                  <c:pt idx="8325">
                    <c:v>FRA</c:v>
                  </c:pt>
                  <c:pt idx="8326">
                    <c:v>EUN</c:v>
                  </c:pt>
                  <c:pt idx="8327">
                    <c:v>EUS</c:v>
                  </c:pt>
                  <c:pt idx="8328">
                    <c:v>USA</c:v>
                  </c:pt>
                  <c:pt idx="8329">
                    <c:v>IND</c:v>
                  </c:pt>
                  <c:pt idx="8330">
                    <c:v>CHI</c:v>
                  </c:pt>
                  <c:pt idx="8331">
                    <c:v>ROW</c:v>
                  </c:pt>
                  <c:pt idx="8332">
                    <c:v>BRZ</c:v>
                  </c:pt>
                  <c:pt idx="8333">
                    <c:v>RSA</c:v>
                  </c:pt>
                  <c:pt idx="8334">
                    <c:v>RUS</c:v>
                  </c:pt>
                  <c:pt idx="8335">
                    <c:v>FRA</c:v>
                  </c:pt>
                  <c:pt idx="8336">
                    <c:v>EUN</c:v>
                  </c:pt>
                  <c:pt idx="8337">
                    <c:v>EUS</c:v>
                  </c:pt>
                  <c:pt idx="8338">
                    <c:v>USA</c:v>
                  </c:pt>
                  <c:pt idx="8339">
                    <c:v>IND</c:v>
                  </c:pt>
                  <c:pt idx="8340">
                    <c:v>CHI</c:v>
                  </c:pt>
                  <c:pt idx="8341">
                    <c:v>ROW</c:v>
                  </c:pt>
                  <c:pt idx="8342">
                    <c:v>BRZ</c:v>
                  </c:pt>
                  <c:pt idx="8343">
                    <c:v>RSA</c:v>
                  </c:pt>
                  <c:pt idx="8344">
                    <c:v>RUS</c:v>
                  </c:pt>
                  <c:pt idx="8345">
                    <c:v>FRA</c:v>
                  </c:pt>
                  <c:pt idx="8346">
                    <c:v>EUN</c:v>
                  </c:pt>
                  <c:pt idx="8347">
                    <c:v>EUS</c:v>
                  </c:pt>
                  <c:pt idx="8348">
                    <c:v>USA</c:v>
                  </c:pt>
                  <c:pt idx="8349">
                    <c:v>IND</c:v>
                  </c:pt>
                  <c:pt idx="8350">
                    <c:v>CHI</c:v>
                  </c:pt>
                  <c:pt idx="8351">
                    <c:v>ROW</c:v>
                  </c:pt>
                  <c:pt idx="8352">
                    <c:v>BRZ</c:v>
                  </c:pt>
                  <c:pt idx="8353">
                    <c:v>RSA</c:v>
                  </c:pt>
                  <c:pt idx="8354">
                    <c:v>RUS</c:v>
                  </c:pt>
                  <c:pt idx="8355">
                    <c:v>FRA</c:v>
                  </c:pt>
                  <c:pt idx="8356">
                    <c:v>EUN</c:v>
                  </c:pt>
                  <c:pt idx="8357">
                    <c:v>EUS</c:v>
                  </c:pt>
                  <c:pt idx="8358">
                    <c:v>USA</c:v>
                  </c:pt>
                  <c:pt idx="8359">
                    <c:v>IND</c:v>
                  </c:pt>
                  <c:pt idx="8360">
                    <c:v>CHI</c:v>
                  </c:pt>
                  <c:pt idx="8361">
                    <c:v>ROW</c:v>
                  </c:pt>
                  <c:pt idx="8362">
                    <c:v>BRZ</c:v>
                  </c:pt>
                  <c:pt idx="8363">
                    <c:v>RSA</c:v>
                  </c:pt>
                  <c:pt idx="8364">
                    <c:v>RUS</c:v>
                  </c:pt>
                  <c:pt idx="8365">
                    <c:v>FRA</c:v>
                  </c:pt>
                  <c:pt idx="8366">
                    <c:v>EUN</c:v>
                  </c:pt>
                  <c:pt idx="8367">
                    <c:v>EUS</c:v>
                  </c:pt>
                  <c:pt idx="8368">
                    <c:v>USA</c:v>
                  </c:pt>
                  <c:pt idx="8369">
                    <c:v>IND</c:v>
                  </c:pt>
                  <c:pt idx="8370">
                    <c:v>CHI</c:v>
                  </c:pt>
                  <c:pt idx="8371">
                    <c:v>ROW</c:v>
                  </c:pt>
                  <c:pt idx="8372">
                    <c:v>BRZ</c:v>
                  </c:pt>
                  <c:pt idx="8373">
                    <c:v>RSA</c:v>
                  </c:pt>
                  <c:pt idx="8374">
                    <c:v>RUS</c:v>
                  </c:pt>
                  <c:pt idx="8375">
                    <c:v>FRA</c:v>
                  </c:pt>
                  <c:pt idx="8376">
                    <c:v>EUN</c:v>
                  </c:pt>
                  <c:pt idx="8377">
                    <c:v>EUS</c:v>
                  </c:pt>
                  <c:pt idx="8378">
                    <c:v>USA</c:v>
                  </c:pt>
                  <c:pt idx="8379">
                    <c:v>IND</c:v>
                  </c:pt>
                  <c:pt idx="8380">
                    <c:v>CHI</c:v>
                  </c:pt>
                  <c:pt idx="8381">
                    <c:v>ROW</c:v>
                  </c:pt>
                  <c:pt idx="8382">
                    <c:v>BRZ</c:v>
                  </c:pt>
                  <c:pt idx="8383">
                    <c:v>RSA</c:v>
                  </c:pt>
                  <c:pt idx="8384">
                    <c:v>RUS</c:v>
                  </c:pt>
                  <c:pt idx="8385">
                    <c:v>FRA</c:v>
                  </c:pt>
                  <c:pt idx="8386">
                    <c:v>EUN</c:v>
                  </c:pt>
                  <c:pt idx="8387">
                    <c:v>EUS</c:v>
                  </c:pt>
                  <c:pt idx="8388">
                    <c:v>USA</c:v>
                  </c:pt>
                  <c:pt idx="8389">
                    <c:v>IND</c:v>
                  </c:pt>
                  <c:pt idx="8390">
                    <c:v>CHI</c:v>
                  </c:pt>
                  <c:pt idx="8391">
                    <c:v>ROW</c:v>
                  </c:pt>
                  <c:pt idx="8392">
                    <c:v>BRZ</c:v>
                  </c:pt>
                  <c:pt idx="8393">
                    <c:v>RSA</c:v>
                  </c:pt>
                  <c:pt idx="8394">
                    <c:v>RUS</c:v>
                  </c:pt>
                  <c:pt idx="8395">
                    <c:v>FRA</c:v>
                  </c:pt>
                  <c:pt idx="8396">
                    <c:v>EUN</c:v>
                  </c:pt>
                  <c:pt idx="8397">
                    <c:v>EUS</c:v>
                  </c:pt>
                  <c:pt idx="8398">
                    <c:v>USA</c:v>
                  </c:pt>
                  <c:pt idx="8399">
                    <c:v>IND</c:v>
                  </c:pt>
                  <c:pt idx="8400">
                    <c:v>CHI</c:v>
                  </c:pt>
                  <c:pt idx="8401">
                    <c:v>ROW</c:v>
                  </c:pt>
                  <c:pt idx="8402">
                    <c:v>BRZ</c:v>
                  </c:pt>
                  <c:pt idx="8403">
                    <c:v>RSA</c:v>
                  </c:pt>
                  <c:pt idx="8404">
                    <c:v>RUS</c:v>
                  </c:pt>
                  <c:pt idx="8405">
                    <c:v>FRA</c:v>
                  </c:pt>
                  <c:pt idx="8406">
                    <c:v>EUN</c:v>
                  </c:pt>
                  <c:pt idx="8407">
                    <c:v>EUS</c:v>
                  </c:pt>
                  <c:pt idx="8408">
                    <c:v>USA</c:v>
                  </c:pt>
                  <c:pt idx="8409">
                    <c:v>IND</c:v>
                  </c:pt>
                  <c:pt idx="8410">
                    <c:v>CHI</c:v>
                  </c:pt>
                  <c:pt idx="8411">
                    <c:v>ROW</c:v>
                  </c:pt>
                  <c:pt idx="8412">
                    <c:v>BRZ</c:v>
                  </c:pt>
                  <c:pt idx="8413">
                    <c:v>RSA</c:v>
                  </c:pt>
                  <c:pt idx="8414">
                    <c:v>RUS</c:v>
                  </c:pt>
                  <c:pt idx="8415">
                    <c:v>FRA</c:v>
                  </c:pt>
                  <c:pt idx="8416">
                    <c:v>EUN</c:v>
                  </c:pt>
                  <c:pt idx="8417">
                    <c:v>EUS</c:v>
                  </c:pt>
                  <c:pt idx="8418">
                    <c:v>USA</c:v>
                  </c:pt>
                  <c:pt idx="8419">
                    <c:v>IND</c:v>
                  </c:pt>
                  <c:pt idx="8420">
                    <c:v>CHI</c:v>
                  </c:pt>
                  <c:pt idx="8421">
                    <c:v>ROW</c:v>
                  </c:pt>
                  <c:pt idx="8422">
                    <c:v>RSA</c:v>
                  </c:pt>
                  <c:pt idx="8423">
                    <c:v>RUS</c:v>
                  </c:pt>
                  <c:pt idx="8424">
                    <c:v>FRA</c:v>
                  </c:pt>
                  <c:pt idx="8425">
                    <c:v>EUN</c:v>
                  </c:pt>
                  <c:pt idx="8426">
                    <c:v>EUS</c:v>
                  </c:pt>
                  <c:pt idx="8427">
                    <c:v>USA</c:v>
                  </c:pt>
                  <c:pt idx="8428">
                    <c:v>IND</c:v>
                  </c:pt>
                  <c:pt idx="8429">
                    <c:v>CHI</c:v>
                  </c:pt>
                  <c:pt idx="8430">
                    <c:v>ROW</c:v>
                  </c:pt>
                  <c:pt idx="8431">
                    <c:v>OEC</c:v>
                  </c:pt>
                  <c:pt idx="8432">
                    <c:v>RSA</c:v>
                  </c:pt>
                  <c:pt idx="8433">
                    <c:v>RUS</c:v>
                  </c:pt>
                  <c:pt idx="8434">
                    <c:v>FRA</c:v>
                  </c:pt>
                  <c:pt idx="8435">
                    <c:v>EUN</c:v>
                  </c:pt>
                  <c:pt idx="8436">
                    <c:v>EUS</c:v>
                  </c:pt>
                  <c:pt idx="8437">
                    <c:v>USA</c:v>
                  </c:pt>
                  <c:pt idx="8438">
                    <c:v>IND</c:v>
                  </c:pt>
                  <c:pt idx="8439">
                    <c:v>CHI</c:v>
                  </c:pt>
                  <c:pt idx="8440">
                    <c:v>ROW</c:v>
                  </c:pt>
                  <c:pt idx="8441">
                    <c:v>OEC</c:v>
                  </c:pt>
                  <c:pt idx="8442">
                    <c:v>RSA</c:v>
                  </c:pt>
                  <c:pt idx="8443">
                    <c:v>FRA</c:v>
                  </c:pt>
                  <c:pt idx="8444">
                    <c:v>EUN</c:v>
                  </c:pt>
                  <c:pt idx="8445">
                    <c:v>EUS</c:v>
                  </c:pt>
                  <c:pt idx="8446">
                    <c:v>USA</c:v>
                  </c:pt>
                  <c:pt idx="8447">
                    <c:v>IND</c:v>
                  </c:pt>
                  <c:pt idx="8448">
                    <c:v>CHI</c:v>
                  </c:pt>
                  <c:pt idx="8449">
                    <c:v>ROW</c:v>
                  </c:pt>
                  <c:pt idx="8450">
                    <c:v>OEC</c:v>
                  </c:pt>
                  <c:pt idx="8451">
                    <c:v>RSA</c:v>
                  </c:pt>
                  <c:pt idx="8452">
                    <c:v>RUS</c:v>
                  </c:pt>
                  <c:pt idx="8453">
                    <c:v>FRA</c:v>
                  </c:pt>
                  <c:pt idx="8454">
                    <c:v>EUN</c:v>
                  </c:pt>
                  <c:pt idx="8455">
                    <c:v>EUS</c:v>
                  </c:pt>
                  <c:pt idx="8456">
                    <c:v>USA</c:v>
                  </c:pt>
                  <c:pt idx="8457">
                    <c:v>IND</c:v>
                  </c:pt>
                  <c:pt idx="8458">
                    <c:v>CHI</c:v>
                  </c:pt>
                  <c:pt idx="8459">
                    <c:v>ROW</c:v>
                  </c:pt>
                  <c:pt idx="8460">
                    <c:v>OEC</c:v>
                  </c:pt>
                  <c:pt idx="8461">
                    <c:v>RSA</c:v>
                  </c:pt>
                  <c:pt idx="8462">
                    <c:v>RUS</c:v>
                  </c:pt>
                  <c:pt idx="8463">
                    <c:v>FRA</c:v>
                  </c:pt>
                  <c:pt idx="8464">
                    <c:v>EUN</c:v>
                  </c:pt>
                  <c:pt idx="8465">
                    <c:v>EUS</c:v>
                  </c:pt>
                  <c:pt idx="8466">
                    <c:v>USA</c:v>
                  </c:pt>
                  <c:pt idx="8467">
                    <c:v>IND</c:v>
                  </c:pt>
                  <c:pt idx="8468">
                    <c:v>CHI</c:v>
                  </c:pt>
                  <c:pt idx="8469">
                    <c:v>ROW</c:v>
                  </c:pt>
                  <c:pt idx="8470">
                    <c:v>OEC</c:v>
                  </c:pt>
                  <c:pt idx="8471">
                    <c:v>RSA</c:v>
                  </c:pt>
                  <c:pt idx="8472">
                    <c:v>FRA</c:v>
                  </c:pt>
                  <c:pt idx="8473">
                    <c:v>EUN</c:v>
                  </c:pt>
                  <c:pt idx="8474">
                    <c:v>EUS</c:v>
                  </c:pt>
                  <c:pt idx="8475">
                    <c:v>USA</c:v>
                  </c:pt>
                  <c:pt idx="8476">
                    <c:v>IND</c:v>
                  </c:pt>
                  <c:pt idx="8477">
                    <c:v>CHI</c:v>
                  </c:pt>
                  <c:pt idx="8478">
                    <c:v>ROW</c:v>
                  </c:pt>
                  <c:pt idx="8479">
                    <c:v>OEC</c:v>
                  </c:pt>
                  <c:pt idx="8480">
                    <c:v>RSA</c:v>
                  </c:pt>
                  <c:pt idx="8481">
                    <c:v>RUS</c:v>
                  </c:pt>
                  <c:pt idx="8482">
                    <c:v>FRA</c:v>
                  </c:pt>
                  <c:pt idx="8483">
                    <c:v>EUN</c:v>
                  </c:pt>
                  <c:pt idx="8484">
                    <c:v>EUS</c:v>
                  </c:pt>
                  <c:pt idx="8485">
                    <c:v>USA</c:v>
                  </c:pt>
                  <c:pt idx="8486">
                    <c:v>IND</c:v>
                  </c:pt>
                  <c:pt idx="8487">
                    <c:v>CHI</c:v>
                  </c:pt>
                  <c:pt idx="8488">
                    <c:v>ROW</c:v>
                  </c:pt>
                  <c:pt idx="8489">
                    <c:v>OEC</c:v>
                  </c:pt>
                  <c:pt idx="8490">
                    <c:v>RSA</c:v>
                  </c:pt>
                  <c:pt idx="8491">
                    <c:v>FRA</c:v>
                  </c:pt>
                  <c:pt idx="8492">
                    <c:v>EUN</c:v>
                  </c:pt>
                  <c:pt idx="8493">
                    <c:v>EUS</c:v>
                  </c:pt>
                  <c:pt idx="8494">
                    <c:v>USA</c:v>
                  </c:pt>
                  <c:pt idx="8495">
                    <c:v>IND</c:v>
                  </c:pt>
                  <c:pt idx="8496">
                    <c:v>CHI</c:v>
                  </c:pt>
                  <c:pt idx="8497">
                    <c:v>ROW</c:v>
                  </c:pt>
                  <c:pt idx="8498">
                    <c:v>OEC</c:v>
                  </c:pt>
                  <c:pt idx="8499">
                    <c:v>RSA</c:v>
                  </c:pt>
                  <c:pt idx="8500">
                    <c:v>FRA</c:v>
                  </c:pt>
                  <c:pt idx="8501">
                    <c:v>EUN</c:v>
                  </c:pt>
                  <c:pt idx="8502">
                    <c:v>EUS</c:v>
                  </c:pt>
                  <c:pt idx="8503">
                    <c:v>USA</c:v>
                  </c:pt>
                  <c:pt idx="8504">
                    <c:v>IND</c:v>
                  </c:pt>
                  <c:pt idx="8505">
                    <c:v>CHI</c:v>
                  </c:pt>
                  <c:pt idx="8506">
                    <c:v>ROW</c:v>
                  </c:pt>
                  <c:pt idx="8507">
                    <c:v>OEC</c:v>
                  </c:pt>
                  <c:pt idx="8508">
                    <c:v>RSA</c:v>
                  </c:pt>
                  <c:pt idx="8509">
                    <c:v>RUS</c:v>
                  </c:pt>
                  <c:pt idx="8510">
                    <c:v>FRA</c:v>
                  </c:pt>
                  <c:pt idx="8511">
                    <c:v>EUN</c:v>
                  </c:pt>
                  <c:pt idx="8512">
                    <c:v>EUS</c:v>
                  </c:pt>
                  <c:pt idx="8513">
                    <c:v>USA</c:v>
                  </c:pt>
                  <c:pt idx="8514">
                    <c:v>IND</c:v>
                  </c:pt>
                  <c:pt idx="8515">
                    <c:v>CHI</c:v>
                  </c:pt>
                  <c:pt idx="8516">
                    <c:v>ROW</c:v>
                  </c:pt>
                  <c:pt idx="8517">
                    <c:v>OEC</c:v>
                  </c:pt>
                  <c:pt idx="8518">
                    <c:v>RSA</c:v>
                  </c:pt>
                  <c:pt idx="8519">
                    <c:v>RUS</c:v>
                  </c:pt>
                  <c:pt idx="8520">
                    <c:v>FRA</c:v>
                  </c:pt>
                  <c:pt idx="8521">
                    <c:v>EUN</c:v>
                  </c:pt>
                  <c:pt idx="8522">
                    <c:v>EUS</c:v>
                  </c:pt>
                  <c:pt idx="8523">
                    <c:v>USA</c:v>
                  </c:pt>
                  <c:pt idx="8524">
                    <c:v>IND</c:v>
                  </c:pt>
                  <c:pt idx="8525">
                    <c:v>CHI</c:v>
                  </c:pt>
                  <c:pt idx="8526">
                    <c:v>ROW</c:v>
                  </c:pt>
                  <c:pt idx="8527">
                    <c:v>OEC</c:v>
                  </c:pt>
                  <c:pt idx="8528">
                    <c:v>RSA</c:v>
                  </c:pt>
                  <c:pt idx="8529">
                    <c:v>FRA</c:v>
                  </c:pt>
                  <c:pt idx="8530">
                    <c:v>EUN</c:v>
                  </c:pt>
                  <c:pt idx="8531">
                    <c:v>EUS</c:v>
                  </c:pt>
                  <c:pt idx="8532">
                    <c:v>USA</c:v>
                  </c:pt>
                  <c:pt idx="8533">
                    <c:v>IND</c:v>
                  </c:pt>
                  <c:pt idx="8534">
                    <c:v>CHI</c:v>
                  </c:pt>
                  <c:pt idx="8535">
                    <c:v>ROW</c:v>
                  </c:pt>
                  <c:pt idx="8536">
                    <c:v>OEC</c:v>
                  </c:pt>
                  <c:pt idx="8537">
                    <c:v>RSA</c:v>
                  </c:pt>
                  <c:pt idx="8538">
                    <c:v>RUS</c:v>
                  </c:pt>
                  <c:pt idx="8539">
                    <c:v>FRA</c:v>
                  </c:pt>
                  <c:pt idx="8540">
                    <c:v>EUN</c:v>
                  </c:pt>
                  <c:pt idx="8541">
                    <c:v>EUS</c:v>
                  </c:pt>
                  <c:pt idx="8542">
                    <c:v>USA</c:v>
                  </c:pt>
                  <c:pt idx="8543">
                    <c:v>IND</c:v>
                  </c:pt>
                  <c:pt idx="8544">
                    <c:v>CHI</c:v>
                  </c:pt>
                  <c:pt idx="8545">
                    <c:v>ROW</c:v>
                  </c:pt>
                  <c:pt idx="8546">
                    <c:v>OEC</c:v>
                  </c:pt>
                  <c:pt idx="8547">
                    <c:v>RSA</c:v>
                  </c:pt>
                  <c:pt idx="8548">
                    <c:v>RUS</c:v>
                  </c:pt>
                  <c:pt idx="8549">
                    <c:v>FRA</c:v>
                  </c:pt>
                  <c:pt idx="8550">
                    <c:v>EUN</c:v>
                  </c:pt>
                  <c:pt idx="8551">
                    <c:v>EUS</c:v>
                  </c:pt>
                  <c:pt idx="8552">
                    <c:v>USA</c:v>
                  </c:pt>
                  <c:pt idx="8553">
                    <c:v>IND</c:v>
                  </c:pt>
                  <c:pt idx="8554">
                    <c:v>CHI</c:v>
                  </c:pt>
                  <c:pt idx="8555">
                    <c:v>ROW</c:v>
                  </c:pt>
                  <c:pt idx="8556">
                    <c:v>OEC</c:v>
                  </c:pt>
                  <c:pt idx="8557">
                    <c:v>RSA</c:v>
                  </c:pt>
                  <c:pt idx="8558">
                    <c:v>RUS</c:v>
                  </c:pt>
                  <c:pt idx="8559">
                    <c:v>FRA</c:v>
                  </c:pt>
                  <c:pt idx="8560">
                    <c:v>EUN</c:v>
                  </c:pt>
                  <c:pt idx="8561">
                    <c:v>EUS</c:v>
                  </c:pt>
                  <c:pt idx="8562">
                    <c:v>USA</c:v>
                  </c:pt>
                  <c:pt idx="8563">
                    <c:v>IND</c:v>
                  </c:pt>
                  <c:pt idx="8564">
                    <c:v>CHI</c:v>
                  </c:pt>
                  <c:pt idx="8565">
                    <c:v>ROW</c:v>
                  </c:pt>
                  <c:pt idx="8566">
                    <c:v>OEC</c:v>
                  </c:pt>
                  <c:pt idx="8567">
                    <c:v>RSA</c:v>
                  </c:pt>
                  <c:pt idx="8568">
                    <c:v>RUS</c:v>
                  </c:pt>
                  <c:pt idx="8569">
                    <c:v>FRA</c:v>
                  </c:pt>
                  <c:pt idx="8570">
                    <c:v>EUN</c:v>
                  </c:pt>
                  <c:pt idx="8571">
                    <c:v>EUS</c:v>
                  </c:pt>
                  <c:pt idx="8572">
                    <c:v>USA</c:v>
                  </c:pt>
                  <c:pt idx="8573">
                    <c:v>IND</c:v>
                  </c:pt>
                  <c:pt idx="8574">
                    <c:v>CHI</c:v>
                  </c:pt>
                  <c:pt idx="8575">
                    <c:v>ROW</c:v>
                  </c:pt>
                  <c:pt idx="8576">
                    <c:v>OEC</c:v>
                  </c:pt>
                  <c:pt idx="8577">
                    <c:v>BRZ</c:v>
                  </c:pt>
                  <c:pt idx="8578">
                    <c:v>RSA</c:v>
                  </c:pt>
                  <c:pt idx="8579">
                    <c:v>FRA</c:v>
                  </c:pt>
                  <c:pt idx="8580">
                    <c:v>EUN</c:v>
                  </c:pt>
                  <c:pt idx="8581">
                    <c:v>EUS</c:v>
                  </c:pt>
                  <c:pt idx="8582">
                    <c:v>USA</c:v>
                  </c:pt>
                  <c:pt idx="8583">
                    <c:v>IND</c:v>
                  </c:pt>
                  <c:pt idx="8584">
                    <c:v>CHI</c:v>
                  </c:pt>
                  <c:pt idx="8585">
                    <c:v>ROW</c:v>
                  </c:pt>
                  <c:pt idx="8586">
                    <c:v>OEC</c:v>
                  </c:pt>
                  <c:pt idx="8587">
                    <c:v>BRZ</c:v>
                  </c:pt>
                  <c:pt idx="8588">
                    <c:v>FRA</c:v>
                  </c:pt>
                  <c:pt idx="8589">
                    <c:v>EUN</c:v>
                  </c:pt>
                  <c:pt idx="8590">
                    <c:v>EUS</c:v>
                  </c:pt>
                  <c:pt idx="8591">
                    <c:v>USA</c:v>
                  </c:pt>
                  <c:pt idx="8592">
                    <c:v>IND</c:v>
                  </c:pt>
                  <c:pt idx="8593">
                    <c:v>CHI</c:v>
                  </c:pt>
                  <c:pt idx="8594">
                    <c:v>ROW</c:v>
                  </c:pt>
                  <c:pt idx="8595">
                    <c:v>OEC</c:v>
                  </c:pt>
                  <c:pt idx="8596">
                    <c:v>BRZ</c:v>
                  </c:pt>
                  <c:pt idx="8597">
                    <c:v>RSA</c:v>
                  </c:pt>
                  <c:pt idx="8598">
                    <c:v>FRA</c:v>
                  </c:pt>
                  <c:pt idx="8599">
                    <c:v>EUN</c:v>
                  </c:pt>
                  <c:pt idx="8600">
                    <c:v>EUS</c:v>
                  </c:pt>
                  <c:pt idx="8601">
                    <c:v>USA</c:v>
                  </c:pt>
                  <c:pt idx="8602">
                    <c:v>IND</c:v>
                  </c:pt>
                  <c:pt idx="8603">
                    <c:v>CHI</c:v>
                  </c:pt>
                  <c:pt idx="8604">
                    <c:v>ROW</c:v>
                  </c:pt>
                  <c:pt idx="8605">
                    <c:v>OEC</c:v>
                  </c:pt>
                  <c:pt idx="8606">
                    <c:v>BRZ</c:v>
                  </c:pt>
                  <c:pt idx="8607">
                    <c:v>RSA</c:v>
                  </c:pt>
                  <c:pt idx="8608">
                    <c:v>FRA</c:v>
                  </c:pt>
                  <c:pt idx="8609">
                    <c:v>EUN</c:v>
                  </c:pt>
                  <c:pt idx="8610">
                    <c:v>EUS</c:v>
                  </c:pt>
                  <c:pt idx="8611">
                    <c:v>IND</c:v>
                  </c:pt>
                  <c:pt idx="8612">
                    <c:v>CHI</c:v>
                  </c:pt>
                  <c:pt idx="8613">
                    <c:v>ROW</c:v>
                  </c:pt>
                  <c:pt idx="8614">
                    <c:v>OEC</c:v>
                  </c:pt>
                  <c:pt idx="8615">
                    <c:v>BRZ</c:v>
                  </c:pt>
                  <c:pt idx="8616">
                    <c:v>RSA</c:v>
                  </c:pt>
                  <c:pt idx="8617">
                    <c:v>FRA</c:v>
                  </c:pt>
                  <c:pt idx="8618">
                    <c:v>EUN</c:v>
                  </c:pt>
                  <c:pt idx="8619">
                    <c:v>EUS</c:v>
                  </c:pt>
                  <c:pt idx="8620">
                    <c:v>USA</c:v>
                  </c:pt>
                  <c:pt idx="8621">
                    <c:v>IND</c:v>
                  </c:pt>
                  <c:pt idx="8622">
                    <c:v>CHI</c:v>
                  </c:pt>
                  <c:pt idx="8623">
                    <c:v>ROW</c:v>
                  </c:pt>
                  <c:pt idx="8624">
                    <c:v>OEC</c:v>
                  </c:pt>
                  <c:pt idx="8625">
                    <c:v>BRZ</c:v>
                  </c:pt>
                  <c:pt idx="8626">
                    <c:v>RSA</c:v>
                  </c:pt>
                  <c:pt idx="8627">
                    <c:v>FRA</c:v>
                  </c:pt>
                  <c:pt idx="8628">
                    <c:v>EUN</c:v>
                  </c:pt>
                  <c:pt idx="8629">
                    <c:v>EUS</c:v>
                  </c:pt>
                  <c:pt idx="8630">
                    <c:v>USA</c:v>
                  </c:pt>
                  <c:pt idx="8631">
                    <c:v>IND</c:v>
                  </c:pt>
                  <c:pt idx="8632">
                    <c:v>CHI</c:v>
                  </c:pt>
                  <c:pt idx="8633">
                    <c:v>ROW</c:v>
                  </c:pt>
                  <c:pt idx="8634">
                    <c:v>OEC</c:v>
                  </c:pt>
                  <c:pt idx="8635">
                    <c:v>BRZ</c:v>
                  </c:pt>
                  <c:pt idx="8636">
                    <c:v>RSA</c:v>
                  </c:pt>
                  <c:pt idx="8637">
                    <c:v>FRA</c:v>
                  </c:pt>
                  <c:pt idx="8638">
                    <c:v>EUN</c:v>
                  </c:pt>
                  <c:pt idx="8639">
                    <c:v>EUS</c:v>
                  </c:pt>
                  <c:pt idx="8640">
                    <c:v>USA</c:v>
                  </c:pt>
                  <c:pt idx="8641">
                    <c:v>CHI</c:v>
                  </c:pt>
                  <c:pt idx="8642">
                    <c:v>ROW</c:v>
                  </c:pt>
                  <c:pt idx="8643">
                    <c:v>OEC</c:v>
                  </c:pt>
                  <c:pt idx="8644">
                    <c:v>BRZ</c:v>
                  </c:pt>
                  <c:pt idx="8645">
                    <c:v>RSA</c:v>
                  </c:pt>
                  <c:pt idx="8646">
                    <c:v>FRA</c:v>
                  </c:pt>
                  <c:pt idx="8647">
                    <c:v>EUN</c:v>
                  </c:pt>
                  <c:pt idx="8648">
                    <c:v>EUS</c:v>
                  </c:pt>
                  <c:pt idx="8649">
                    <c:v>USA</c:v>
                  </c:pt>
                  <c:pt idx="8650">
                    <c:v>IND</c:v>
                  </c:pt>
                  <c:pt idx="8651">
                    <c:v>CHI</c:v>
                  </c:pt>
                  <c:pt idx="8652">
                    <c:v>ROW</c:v>
                  </c:pt>
                  <c:pt idx="8653">
                    <c:v>OEC</c:v>
                  </c:pt>
                  <c:pt idx="8654">
                    <c:v>BRZ</c:v>
                  </c:pt>
                  <c:pt idx="8655">
                    <c:v>FRA</c:v>
                  </c:pt>
                  <c:pt idx="8656">
                    <c:v>EUN</c:v>
                  </c:pt>
                  <c:pt idx="8657">
                    <c:v>EUS</c:v>
                  </c:pt>
                  <c:pt idx="8658">
                    <c:v>USA</c:v>
                  </c:pt>
                  <c:pt idx="8659">
                    <c:v>IND</c:v>
                  </c:pt>
                  <c:pt idx="8660">
                    <c:v>CHI</c:v>
                  </c:pt>
                  <c:pt idx="8661">
                    <c:v>ROW</c:v>
                  </c:pt>
                  <c:pt idx="8662">
                    <c:v>OEC</c:v>
                  </c:pt>
                  <c:pt idx="8663">
                    <c:v>BRZ</c:v>
                  </c:pt>
                  <c:pt idx="8664">
                    <c:v>RSA</c:v>
                  </c:pt>
                  <c:pt idx="8665">
                    <c:v>FRA</c:v>
                  </c:pt>
                  <c:pt idx="8666">
                    <c:v>EUN</c:v>
                  </c:pt>
                  <c:pt idx="8667">
                    <c:v>EUS</c:v>
                  </c:pt>
                  <c:pt idx="8668">
                    <c:v>USA</c:v>
                  </c:pt>
                  <c:pt idx="8669">
                    <c:v>IND</c:v>
                  </c:pt>
                  <c:pt idx="8670">
                    <c:v>CHI</c:v>
                  </c:pt>
                  <c:pt idx="8671">
                    <c:v>ROW</c:v>
                  </c:pt>
                  <c:pt idx="8672">
                    <c:v>OEC</c:v>
                  </c:pt>
                  <c:pt idx="8673">
                    <c:v>BRZ</c:v>
                  </c:pt>
                  <c:pt idx="8674">
                    <c:v>RSA</c:v>
                  </c:pt>
                  <c:pt idx="8675">
                    <c:v>FRA</c:v>
                  </c:pt>
                  <c:pt idx="8676">
                    <c:v>EUN</c:v>
                  </c:pt>
                  <c:pt idx="8677">
                    <c:v>EUS</c:v>
                  </c:pt>
                  <c:pt idx="8678">
                    <c:v>USA</c:v>
                  </c:pt>
                  <c:pt idx="8679">
                    <c:v>IND</c:v>
                  </c:pt>
                  <c:pt idx="8680">
                    <c:v>CHI</c:v>
                  </c:pt>
                  <c:pt idx="8681">
                    <c:v>ROW</c:v>
                  </c:pt>
                  <c:pt idx="8682">
                    <c:v>OEC</c:v>
                  </c:pt>
                  <c:pt idx="8683">
                    <c:v>RSA</c:v>
                  </c:pt>
                  <c:pt idx="8684">
                    <c:v>FRA</c:v>
                  </c:pt>
                  <c:pt idx="8685">
                    <c:v>EUN</c:v>
                  </c:pt>
                  <c:pt idx="8686">
                    <c:v>EUS</c:v>
                  </c:pt>
                  <c:pt idx="8687">
                    <c:v>USA</c:v>
                  </c:pt>
                  <c:pt idx="8688">
                    <c:v>IND</c:v>
                  </c:pt>
                  <c:pt idx="8689">
                    <c:v>CHI</c:v>
                  </c:pt>
                  <c:pt idx="8690">
                    <c:v>ROW</c:v>
                  </c:pt>
                  <c:pt idx="8691">
                    <c:v>OEC</c:v>
                  </c:pt>
                  <c:pt idx="8692">
                    <c:v>BRZ</c:v>
                  </c:pt>
                  <c:pt idx="8693">
                    <c:v>RSA</c:v>
                  </c:pt>
                  <c:pt idx="8694">
                    <c:v>FRA</c:v>
                  </c:pt>
                  <c:pt idx="8695">
                    <c:v>EUN</c:v>
                  </c:pt>
                  <c:pt idx="8696">
                    <c:v>EUS</c:v>
                  </c:pt>
                  <c:pt idx="8697">
                    <c:v>USA</c:v>
                  </c:pt>
                  <c:pt idx="8698">
                    <c:v>IND</c:v>
                  </c:pt>
                  <c:pt idx="8699">
                    <c:v>CHI</c:v>
                  </c:pt>
                  <c:pt idx="8700">
                    <c:v>ROW</c:v>
                  </c:pt>
                  <c:pt idx="8701">
                    <c:v>OEC</c:v>
                  </c:pt>
                  <c:pt idx="8702">
                    <c:v>BRZ</c:v>
                  </c:pt>
                  <c:pt idx="8703">
                    <c:v>RSA</c:v>
                  </c:pt>
                  <c:pt idx="8704">
                    <c:v>FRA</c:v>
                  </c:pt>
                  <c:pt idx="8705">
                    <c:v>EUN</c:v>
                  </c:pt>
                  <c:pt idx="8706">
                    <c:v>EUS</c:v>
                  </c:pt>
                  <c:pt idx="8707">
                    <c:v>USA</c:v>
                  </c:pt>
                  <c:pt idx="8708">
                    <c:v>IND</c:v>
                  </c:pt>
                  <c:pt idx="8709">
                    <c:v>CHI</c:v>
                  </c:pt>
                  <c:pt idx="8710">
                    <c:v>ROW</c:v>
                  </c:pt>
                  <c:pt idx="8711">
                    <c:v>OEC</c:v>
                  </c:pt>
                  <c:pt idx="8712">
                    <c:v>BRZ</c:v>
                  </c:pt>
                  <c:pt idx="8713">
                    <c:v>RSA</c:v>
                  </c:pt>
                  <c:pt idx="8714">
                    <c:v>FRA</c:v>
                  </c:pt>
                  <c:pt idx="8715">
                    <c:v>EUN</c:v>
                  </c:pt>
                  <c:pt idx="8716">
                    <c:v>EUS</c:v>
                  </c:pt>
                  <c:pt idx="8717">
                    <c:v>USA</c:v>
                  </c:pt>
                  <c:pt idx="8718">
                    <c:v>IND</c:v>
                  </c:pt>
                  <c:pt idx="8719">
                    <c:v>CHI</c:v>
                  </c:pt>
                  <c:pt idx="8720">
                    <c:v>ROW</c:v>
                  </c:pt>
                  <c:pt idx="8721">
                    <c:v>OEC</c:v>
                  </c:pt>
                  <c:pt idx="8722">
                    <c:v>BRZ</c:v>
                  </c:pt>
                  <c:pt idx="8723">
                    <c:v>RSA</c:v>
                  </c:pt>
                  <c:pt idx="8724">
                    <c:v>FRA</c:v>
                  </c:pt>
                  <c:pt idx="8725">
                    <c:v>EUN</c:v>
                  </c:pt>
                  <c:pt idx="8726">
                    <c:v>EUS</c:v>
                  </c:pt>
                  <c:pt idx="8727">
                    <c:v>USA</c:v>
                  </c:pt>
                  <c:pt idx="8728">
                    <c:v>IND</c:v>
                  </c:pt>
                  <c:pt idx="8729">
                    <c:v>CHI</c:v>
                  </c:pt>
                  <c:pt idx="8730">
                    <c:v>ROW</c:v>
                  </c:pt>
                  <c:pt idx="8731">
                    <c:v>OEC</c:v>
                  </c:pt>
                  <c:pt idx="8732">
                    <c:v>BRZ</c:v>
                  </c:pt>
                  <c:pt idx="8733">
                    <c:v>RSA</c:v>
                  </c:pt>
                  <c:pt idx="8734">
                    <c:v>FRA</c:v>
                  </c:pt>
                  <c:pt idx="8735">
                    <c:v>EUN</c:v>
                  </c:pt>
                  <c:pt idx="8736">
                    <c:v>EUS</c:v>
                  </c:pt>
                  <c:pt idx="8737">
                    <c:v>USA</c:v>
                  </c:pt>
                  <c:pt idx="8738">
                    <c:v>IND</c:v>
                  </c:pt>
                  <c:pt idx="8739">
                    <c:v>CHI</c:v>
                  </c:pt>
                  <c:pt idx="8740">
                    <c:v>ROW</c:v>
                  </c:pt>
                  <c:pt idx="8741">
                    <c:v>OEC</c:v>
                  </c:pt>
                  <c:pt idx="8742">
                    <c:v>BRZ</c:v>
                  </c:pt>
                  <c:pt idx="8743">
                    <c:v>RSA</c:v>
                  </c:pt>
                  <c:pt idx="8744">
                    <c:v>FRA</c:v>
                  </c:pt>
                  <c:pt idx="8745">
                    <c:v>EUN</c:v>
                  </c:pt>
                  <c:pt idx="8746">
                    <c:v>EUS</c:v>
                  </c:pt>
                  <c:pt idx="8747">
                    <c:v>USA</c:v>
                  </c:pt>
                  <c:pt idx="8748">
                    <c:v>IND</c:v>
                  </c:pt>
                  <c:pt idx="8749">
                    <c:v>CHI</c:v>
                  </c:pt>
                  <c:pt idx="8750">
                    <c:v>ROW</c:v>
                  </c:pt>
                  <c:pt idx="8751">
                    <c:v>OEC</c:v>
                  </c:pt>
                  <c:pt idx="8752">
                    <c:v>BRZ</c:v>
                  </c:pt>
                  <c:pt idx="8753">
                    <c:v>RSA</c:v>
                  </c:pt>
                  <c:pt idx="8754">
                    <c:v>RUS</c:v>
                  </c:pt>
                  <c:pt idx="8755">
                    <c:v>FRA</c:v>
                  </c:pt>
                  <c:pt idx="8756">
                    <c:v>EUN</c:v>
                  </c:pt>
                  <c:pt idx="8757">
                    <c:v>EUS</c:v>
                  </c:pt>
                  <c:pt idx="8758">
                    <c:v>USA</c:v>
                  </c:pt>
                  <c:pt idx="8759">
                    <c:v>CHI</c:v>
                  </c:pt>
                  <c:pt idx="8760">
                    <c:v>ROW</c:v>
                  </c:pt>
                  <c:pt idx="8761">
                    <c:v>OEC</c:v>
                  </c:pt>
                  <c:pt idx="8762">
                    <c:v>RUS</c:v>
                  </c:pt>
                  <c:pt idx="8763">
                    <c:v>FRA</c:v>
                  </c:pt>
                  <c:pt idx="8764">
                    <c:v>EUN</c:v>
                  </c:pt>
                  <c:pt idx="8765">
                    <c:v>EUS</c:v>
                  </c:pt>
                  <c:pt idx="8766">
                    <c:v>USA</c:v>
                  </c:pt>
                  <c:pt idx="8767">
                    <c:v>CHI</c:v>
                  </c:pt>
                  <c:pt idx="8768">
                    <c:v>ROW</c:v>
                  </c:pt>
                  <c:pt idx="8769">
                    <c:v>OEC</c:v>
                  </c:pt>
                  <c:pt idx="8770">
                    <c:v>BRZ</c:v>
                  </c:pt>
                  <c:pt idx="8771">
                    <c:v>RSA</c:v>
                  </c:pt>
                  <c:pt idx="8772">
                    <c:v>RUS</c:v>
                  </c:pt>
                  <c:pt idx="8773">
                    <c:v>FRA</c:v>
                  </c:pt>
                  <c:pt idx="8774">
                    <c:v>EUN</c:v>
                  </c:pt>
                  <c:pt idx="8775">
                    <c:v>EUS</c:v>
                  </c:pt>
                  <c:pt idx="8776">
                    <c:v>USA</c:v>
                  </c:pt>
                  <c:pt idx="8777">
                    <c:v>CHI</c:v>
                  </c:pt>
                  <c:pt idx="8778">
                    <c:v>ROW</c:v>
                  </c:pt>
                  <c:pt idx="8779">
                    <c:v>OEC</c:v>
                  </c:pt>
                  <c:pt idx="8780">
                    <c:v>BRZ</c:v>
                  </c:pt>
                  <c:pt idx="8781">
                    <c:v>RSA</c:v>
                  </c:pt>
                  <c:pt idx="8782">
                    <c:v>RUS</c:v>
                  </c:pt>
                  <c:pt idx="8783">
                    <c:v>FRA</c:v>
                  </c:pt>
                  <c:pt idx="8784">
                    <c:v>EUN</c:v>
                  </c:pt>
                  <c:pt idx="8785">
                    <c:v>EUS</c:v>
                  </c:pt>
                  <c:pt idx="8786">
                    <c:v>USA</c:v>
                  </c:pt>
                  <c:pt idx="8787">
                    <c:v>CHI</c:v>
                  </c:pt>
                  <c:pt idx="8788">
                    <c:v>ROW</c:v>
                  </c:pt>
                  <c:pt idx="8789">
                    <c:v>OEC</c:v>
                  </c:pt>
                  <c:pt idx="8790">
                    <c:v>BRZ</c:v>
                  </c:pt>
                  <c:pt idx="8791">
                    <c:v>RSA</c:v>
                  </c:pt>
                  <c:pt idx="8792">
                    <c:v>RUS</c:v>
                  </c:pt>
                  <c:pt idx="8793">
                    <c:v>FRA</c:v>
                  </c:pt>
                  <c:pt idx="8794">
                    <c:v>EUN</c:v>
                  </c:pt>
                  <c:pt idx="8795">
                    <c:v>EUS</c:v>
                  </c:pt>
                  <c:pt idx="8796">
                    <c:v>USA</c:v>
                  </c:pt>
                  <c:pt idx="8797">
                    <c:v>CHI</c:v>
                  </c:pt>
                  <c:pt idx="8798">
                    <c:v>ROW</c:v>
                  </c:pt>
                  <c:pt idx="8799">
                    <c:v>OEC</c:v>
                  </c:pt>
                  <c:pt idx="8800">
                    <c:v>BRZ</c:v>
                  </c:pt>
                  <c:pt idx="8801">
                    <c:v>RSA</c:v>
                  </c:pt>
                  <c:pt idx="8802">
                    <c:v>RUS</c:v>
                  </c:pt>
                  <c:pt idx="8803">
                    <c:v>FRA</c:v>
                  </c:pt>
                  <c:pt idx="8804">
                    <c:v>EUN</c:v>
                  </c:pt>
                  <c:pt idx="8805">
                    <c:v>EUS</c:v>
                  </c:pt>
                  <c:pt idx="8806">
                    <c:v>USA</c:v>
                  </c:pt>
                  <c:pt idx="8807">
                    <c:v>CHI</c:v>
                  </c:pt>
                  <c:pt idx="8808">
                    <c:v>ROW</c:v>
                  </c:pt>
                  <c:pt idx="8809">
                    <c:v>OEC</c:v>
                  </c:pt>
                  <c:pt idx="8810">
                    <c:v>BRZ</c:v>
                  </c:pt>
                  <c:pt idx="8811">
                    <c:v>RSA</c:v>
                  </c:pt>
                  <c:pt idx="8812">
                    <c:v>RUS</c:v>
                  </c:pt>
                  <c:pt idx="8813">
                    <c:v>FRA</c:v>
                  </c:pt>
                  <c:pt idx="8814">
                    <c:v>EUN</c:v>
                  </c:pt>
                  <c:pt idx="8815">
                    <c:v>EUS</c:v>
                  </c:pt>
                  <c:pt idx="8816">
                    <c:v>USA</c:v>
                  </c:pt>
                  <c:pt idx="8817">
                    <c:v>CHI</c:v>
                  </c:pt>
                  <c:pt idx="8818">
                    <c:v>ROW</c:v>
                  </c:pt>
                  <c:pt idx="8819">
                    <c:v>OEC</c:v>
                  </c:pt>
                  <c:pt idx="8820">
                    <c:v>BRZ</c:v>
                  </c:pt>
                  <c:pt idx="8821">
                    <c:v>RSA</c:v>
                  </c:pt>
                  <c:pt idx="8822">
                    <c:v>FRA</c:v>
                  </c:pt>
                  <c:pt idx="8823">
                    <c:v>EUN</c:v>
                  </c:pt>
                  <c:pt idx="8824">
                    <c:v>EUS</c:v>
                  </c:pt>
                  <c:pt idx="8825">
                    <c:v>USA</c:v>
                  </c:pt>
                  <c:pt idx="8826">
                    <c:v>CHI</c:v>
                  </c:pt>
                  <c:pt idx="8827">
                    <c:v>ROW</c:v>
                  </c:pt>
                  <c:pt idx="8828">
                    <c:v>OEC</c:v>
                  </c:pt>
                  <c:pt idx="8829">
                    <c:v>BRZ</c:v>
                  </c:pt>
                  <c:pt idx="8830">
                    <c:v>RSA</c:v>
                  </c:pt>
                  <c:pt idx="8831">
                    <c:v>RUS</c:v>
                  </c:pt>
                  <c:pt idx="8832">
                    <c:v>FRA</c:v>
                  </c:pt>
                  <c:pt idx="8833">
                    <c:v>EUN</c:v>
                  </c:pt>
                  <c:pt idx="8834">
                    <c:v>EUS</c:v>
                  </c:pt>
                  <c:pt idx="8835">
                    <c:v>USA</c:v>
                  </c:pt>
                  <c:pt idx="8836">
                    <c:v>CHI</c:v>
                  </c:pt>
                  <c:pt idx="8837">
                    <c:v>ROW</c:v>
                  </c:pt>
                  <c:pt idx="8838">
                    <c:v>OEC</c:v>
                  </c:pt>
                  <c:pt idx="8839">
                    <c:v>BRZ</c:v>
                  </c:pt>
                  <c:pt idx="8840">
                    <c:v>RSA</c:v>
                  </c:pt>
                  <c:pt idx="8841">
                    <c:v>RUS</c:v>
                  </c:pt>
                  <c:pt idx="8842">
                    <c:v>FRA</c:v>
                  </c:pt>
                  <c:pt idx="8843">
                    <c:v>EUN</c:v>
                  </c:pt>
                  <c:pt idx="8844">
                    <c:v>EUS</c:v>
                  </c:pt>
                  <c:pt idx="8845">
                    <c:v>USA</c:v>
                  </c:pt>
                  <c:pt idx="8846">
                    <c:v>CHI</c:v>
                  </c:pt>
                  <c:pt idx="8847">
                    <c:v>ROW</c:v>
                  </c:pt>
                  <c:pt idx="8848">
                    <c:v>OEC</c:v>
                  </c:pt>
                  <c:pt idx="8849">
                    <c:v>BRZ</c:v>
                  </c:pt>
                  <c:pt idx="8850">
                    <c:v>RSA</c:v>
                  </c:pt>
                  <c:pt idx="8851">
                    <c:v>RUS</c:v>
                  </c:pt>
                  <c:pt idx="8852">
                    <c:v>FRA</c:v>
                  </c:pt>
                  <c:pt idx="8853">
                    <c:v>EUN</c:v>
                  </c:pt>
                  <c:pt idx="8854">
                    <c:v>EUS</c:v>
                  </c:pt>
                  <c:pt idx="8855">
                    <c:v>USA</c:v>
                  </c:pt>
                  <c:pt idx="8856">
                    <c:v>CHI</c:v>
                  </c:pt>
                  <c:pt idx="8857">
                    <c:v>ROW</c:v>
                  </c:pt>
                  <c:pt idx="8858">
                    <c:v>OEC</c:v>
                  </c:pt>
                  <c:pt idx="8859">
                    <c:v>BRZ</c:v>
                  </c:pt>
                  <c:pt idx="8860">
                    <c:v>RSA</c:v>
                  </c:pt>
                  <c:pt idx="8861">
                    <c:v>RUS</c:v>
                  </c:pt>
                  <c:pt idx="8862">
                    <c:v>FRA</c:v>
                  </c:pt>
                  <c:pt idx="8863">
                    <c:v>EUN</c:v>
                  </c:pt>
                  <c:pt idx="8864">
                    <c:v>EUS</c:v>
                  </c:pt>
                  <c:pt idx="8865">
                    <c:v>USA</c:v>
                  </c:pt>
                  <c:pt idx="8866">
                    <c:v>CHI</c:v>
                  </c:pt>
                  <c:pt idx="8867">
                    <c:v>ROW</c:v>
                  </c:pt>
                  <c:pt idx="8868">
                    <c:v>OEC</c:v>
                  </c:pt>
                  <c:pt idx="8869">
                    <c:v>BRZ</c:v>
                  </c:pt>
                  <c:pt idx="8870">
                    <c:v>RSA</c:v>
                  </c:pt>
                  <c:pt idx="8871">
                    <c:v>RUS</c:v>
                  </c:pt>
                  <c:pt idx="8872">
                    <c:v>FRA</c:v>
                  </c:pt>
                  <c:pt idx="8873">
                    <c:v>EUN</c:v>
                  </c:pt>
                  <c:pt idx="8874">
                    <c:v>EUS</c:v>
                  </c:pt>
                  <c:pt idx="8875">
                    <c:v>USA</c:v>
                  </c:pt>
                  <c:pt idx="8876">
                    <c:v>CHI</c:v>
                  </c:pt>
                  <c:pt idx="8877">
                    <c:v>ROW</c:v>
                  </c:pt>
                  <c:pt idx="8878">
                    <c:v>OEC</c:v>
                  </c:pt>
                  <c:pt idx="8879">
                    <c:v>BRZ</c:v>
                  </c:pt>
                  <c:pt idx="8880">
                    <c:v>RSA</c:v>
                  </c:pt>
                  <c:pt idx="8881">
                    <c:v>RUS</c:v>
                  </c:pt>
                  <c:pt idx="8882">
                    <c:v>FRA</c:v>
                  </c:pt>
                  <c:pt idx="8883">
                    <c:v>EUN</c:v>
                  </c:pt>
                  <c:pt idx="8884">
                    <c:v>EUS</c:v>
                  </c:pt>
                  <c:pt idx="8885">
                    <c:v>USA</c:v>
                  </c:pt>
                  <c:pt idx="8886">
                    <c:v>CHI</c:v>
                  </c:pt>
                  <c:pt idx="8887">
                    <c:v>ROW</c:v>
                  </c:pt>
                  <c:pt idx="8888">
                    <c:v>OEC</c:v>
                  </c:pt>
                  <c:pt idx="8889">
                    <c:v>BRZ</c:v>
                  </c:pt>
                  <c:pt idx="8890">
                    <c:v>RSA</c:v>
                  </c:pt>
                  <c:pt idx="8891">
                    <c:v>RUS</c:v>
                  </c:pt>
                  <c:pt idx="8892">
                    <c:v>FRA</c:v>
                  </c:pt>
                  <c:pt idx="8893">
                    <c:v>EUN</c:v>
                  </c:pt>
                  <c:pt idx="8894">
                    <c:v>EUS</c:v>
                  </c:pt>
                  <c:pt idx="8895">
                    <c:v>USA</c:v>
                  </c:pt>
                  <c:pt idx="8896">
                    <c:v>CHI</c:v>
                  </c:pt>
                  <c:pt idx="8897">
                    <c:v>ROW</c:v>
                  </c:pt>
                  <c:pt idx="8898">
                    <c:v>OEC</c:v>
                  </c:pt>
                  <c:pt idx="8899">
                    <c:v>BRZ</c:v>
                  </c:pt>
                  <c:pt idx="8900">
                    <c:v>RSA</c:v>
                  </c:pt>
                  <c:pt idx="8901">
                    <c:v>RUS</c:v>
                  </c:pt>
                  <c:pt idx="8902">
                    <c:v>FRA</c:v>
                  </c:pt>
                  <c:pt idx="8903">
                    <c:v>EUN</c:v>
                  </c:pt>
                  <c:pt idx="8904">
                    <c:v>EUS</c:v>
                  </c:pt>
                  <c:pt idx="8905">
                    <c:v>USA</c:v>
                  </c:pt>
                  <c:pt idx="8906">
                    <c:v>IND</c:v>
                  </c:pt>
                  <c:pt idx="8907">
                    <c:v>ROW</c:v>
                  </c:pt>
                  <c:pt idx="8908">
                    <c:v>OEC</c:v>
                  </c:pt>
                  <c:pt idx="8909">
                    <c:v>BRZ</c:v>
                  </c:pt>
                  <c:pt idx="8910">
                    <c:v>RUS</c:v>
                  </c:pt>
                  <c:pt idx="8911">
                    <c:v>FRA</c:v>
                  </c:pt>
                  <c:pt idx="8912">
                    <c:v>EUN</c:v>
                  </c:pt>
                  <c:pt idx="8913">
                    <c:v>EUS</c:v>
                  </c:pt>
                  <c:pt idx="8914">
                    <c:v>USA</c:v>
                  </c:pt>
                  <c:pt idx="8915">
                    <c:v>IND</c:v>
                  </c:pt>
                  <c:pt idx="8916">
                    <c:v>ROW</c:v>
                  </c:pt>
                  <c:pt idx="8917">
                    <c:v>OEC</c:v>
                  </c:pt>
                  <c:pt idx="8918">
                    <c:v>BRZ</c:v>
                  </c:pt>
                  <c:pt idx="8919">
                    <c:v>RSA</c:v>
                  </c:pt>
                  <c:pt idx="8920">
                    <c:v>RUS</c:v>
                  </c:pt>
                  <c:pt idx="8921">
                    <c:v>FRA</c:v>
                  </c:pt>
                  <c:pt idx="8922">
                    <c:v>EUN</c:v>
                  </c:pt>
                  <c:pt idx="8923">
                    <c:v>EUS</c:v>
                  </c:pt>
                  <c:pt idx="8924">
                    <c:v>USA</c:v>
                  </c:pt>
                  <c:pt idx="8925">
                    <c:v>IND</c:v>
                  </c:pt>
                  <c:pt idx="8926">
                    <c:v>ROW</c:v>
                  </c:pt>
                  <c:pt idx="8927">
                    <c:v>OEC</c:v>
                  </c:pt>
                  <c:pt idx="8928">
                    <c:v>BRZ</c:v>
                  </c:pt>
                  <c:pt idx="8929">
                    <c:v>RSA</c:v>
                  </c:pt>
                  <c:pt idx="8930">
                    <c:v>RUS</c:v>
                  </c:pt>
                  <c:pt idx="8931">
                    <c:v>FRA</c:v>
                  </c:pt>
                  <c:pt idx="8932">
                    <c:v>EUN</c:v>
                  </c:pt>
                  <c:pt idx="8933">
                    <c:v>EUS</c:v>
                  </c:pt>
                  <c:pt idx="8934">
                    <c:v>IND</c:v>
                  </c:pt>
                  <c:pt idx="8935">
                    <c:v>ROW</c:v>
                  </c:pt>
                  <c:pt idx="8936">
                    <c:v>OEC</c:v>
                  </c:pt>
                  <c:pt idx="8937">
                    <c:v>BRZ</c:v>
                  </c:pt>
                  <c:pt idx="8938">
                    <c:v>RSA</c:v>
                  </c:pt>
                  <c:pt idx="8939">
                    <c:v>RUS</c:v>
                  </c:pt>
                  <c:pt idx="8940">
                    <c:v>FRA</c:v>
                  </c:pt>
                  <c:pt idx="8941">
                    <c:v>EUN</c:v>
                  </c:pt>
                  <c:pt idx="8942">
                    <c:v>EUS</c:v>
                  </c:pt>
                  <c:pt idx="8943">
                    <c:v>USA</c:v>
                  </c:pt>
                  <c:pt idx="8944">
                    <c:v>IND</c:v>
                  </c:pt>
                  <c:pt idx="8945">
                    <c:v>ROW</c:v>
                  </c:pt>
                  <c:pt idx="8946">
                    <c:v>OEC</c:v>
                  </c:pt>
                  <c:pt idx="8947">
                    <c:v>BRZ</c:v>
                  </c:pt>
                  <c:pt idx="8948">
                    <c:v>RSA</c:v>
                  </c:pt>
                  <c:pt idx="8949">
                    <c:v>RUS</c:v>
                  </c:pt>
                  <c:pt idx="8950">
                    <c:v>FRA</c:v>
                  </c:pt>
                  <c:pt idx="8951">
                    <c:v>EUN</c:v>
                  </c:pt>
                  <c:pt idx="8952">
                    <c:v>EUS</c:v>
                  </c:pt>
                  <c:pt idx="8953">
                    <c:v>USA</c:v>
                  </c:pt>
                  <c:pt idx="8954">
                    <c:v>IND</c:v>
                  </c:pt>
                  <c:pt idx="8955">
                    <c:v>ROW</c:v>
                  </c:pt>
                  <c:pt idx="8956">
                    <c:v>OEC</c:v>
                  </c:pt>
                  <c:pt idx="8957">
                    <c:v>BRZ</c:v>
                  </c:pt>
                  <c:pt idx="8958">
                    <c:v>RSA</c:v>
                  </c:pt>
                  <c:pt idx="8959">
                    <c:v>RUS</c:v>
                  </c:pt>
                  <c:pt idx="8960">
                    <c:v>FRA</c:v>
                  </c:pt>
                  <c:pt idx="8961">
                    <c:v>EUN</c:v>
                  </c:pt>
                  <c:pt idx="8962">
                    <c:v>EUS</c:v>
                  </c:pt>
                  <c:pt idx="8963">
                    <c:v>USA</c:v>
                  </c:pt>
                  <c:pt idx="8964">
                    <c:v>IND</c:v>
                  </c:pt>
                  <c:pt idx="8965">
                    <c:v>ROW</c:v>
                  </c:pt>
                  <c:pt idx="8966">
                    <c:v>OEC</c:v>
                  </c:pt>
                  <c:pt idx="8967">
                    <c:v>BRZ</c:v>
                  </c:pt>
                  <c:pt idx="8968">
                    <c:v>RSA</c:v>
                  </c:pt>
                  <c:pt idx="8969">
                    <c:v>RUS</c:v>
                  </c:pt>
                  <c:pt idx="8970">
                    <c:v>FRA</c:v>
                  </c:pt>
                  <c:pt idx="8971">
                    <c:v>EUN</c:v>
                  </c:pt>
                  <c:pt idx="8972">
                    <c:v>EUS</c:v>
                  </c:pt>
                  <c:pt idx="8973">
                    <c:v>USA</c:v>
                  </c:pt>
                  <c:pt idx="8974">
                    <c:v>IND</c:v>
                  </c:pt>
                  <c:pt idx="8975">
                    <c:v>ROW</c:v>
                  </c:pt>
                  <c:pt idx="8976">
                    <c:v>OEC</c:v>
                  </c:pt>
                  <c:pt idx="8977">
                    <c:v>BRZ</c:v>
                  </c:pt>
                  <c:pt idx="8978">
                    <c:v>RSA</c:v>
                  </c:pt>
                  <c:pt idx="8979">
                    <c:v>RUS</c:v>
                  </c:pt>
                  <c:pt idx="8980">
                    <c:v>FRA</c:v>
                  </c:pt>
                  <c:pt idx="8981">
                    <c:v>EUN</c:v>
                  </c:pt>
                  <c:pt idx="8982">
                    <c:v>EUS</c:v>
                  </c:pt>
                  <c:pt idx="8983">
                    <c:v>USA</c:v>
                  </c:pt>
                  <c:pt idx="8984">
                    <c:v>IND</c:v>
                  </c:pt>
                  <c:pt idx="8985">
                    <c:v>ROW</c:v>
                  </c:pt>
                  <c:pt idx="8986">
                    <c:v>OEC</c:v>
                  </c:pt>
                  <c:pt idx="8987">
                    <c:v>BRZ</c:v>
                  </c:pt>
                  <c:pt idx="8988">
                    <c:v>RSA</c:v>
                  </c:pt>
                  <c:pt idx="8989">
                    <c:v>RUS</c:v>
                  </c:pt>
                  <c:pt idx="8990">
                    <c:v>FRA</c:v>
                  </c:pt>
                  <c:pt idx="8991">
                    <c:v>EUN</c:v>
                  </c:pt>
                  <c:pt idx="8992">
                    <c:v>EUS</c:v>
                  </c:pt>
                  <c:pt idx="8993">
                    <c:v>USA</c:v>
                  </c:pt>
                  <c:pt idx="8994">
                    <c:v>IND</c:v>
                  </c:pt>
                  <c:pt idx="8995">
                    <c:v>ROW</c:v>
                  </c:pt>
                  <c:pt idx="8996">
                    <c:v>OEC</c:v>
                  </c:pt>
                  <c:pt idx="8997">
                    <c:v>BRZ</c:v>
                  </c:pt>
                  <c:pt idx="8998">
                    <c:v>RSA</c:v>
                  </c:pt>
                  <c:pt idx="8999">
                    <c:v>RUS</c:v>
                  </c:pt>
                  <c:pt idx="9000">
                    <c:v>FRA</c:v>
                  </c:pt>
                  <c:pt idx="9001">
                    <c:v>EUN</c:v>
                  </c:pt>
                  <c:pt idx="9002">
                    <c:v>EUS</c:v>
                  </c:pt>
                  <c:pt idx="9003">
                    <c:v>USA</c:v>
                  </c:pt>
                  <c:pt idx="9004">
                    <c:v>IND</c:v>
                  </c:pt>
                  <c:pt idx="9005">
                    <c:v>ROW</c:v>
                  </c:pt>
                  <c:pt idx="9006">
                    <c:v>OEC</c:v>
                  </c:pt>
                  <c:pt idx="9007">
                    <c:v>BRZ</c:v>
                  </c:pt>
                  <c:pt idx="9008">
                    <c:v>RSA</c:v>
                  </c:pt>
                  <c:pt idx="9009">
                    <c:v>RUS</c:v>
                  </c:pt>
                  <c:pt idx="9010">
                    <c:v>FRA</c:v>
                  </c:pt>
                  <c:pt idx="9011">
                    <c:v>EUN</c:v>
                  </c:pt>
                  <c:pt idx="9012">
                    <c:v>EUS</c:v>
                  </c:pt>
                  <c:pt idx="9013">
                    <c:v>USA</c:v>
                  </c:pt>
                  <c:pt idx="9014">
                    <c:v>IND</c:v>
                  </c:pt>
                  <c:pt idx="9015">
                    <c:v>ROW</c:v>
                  </c:pt>
                  <c:pt idx="9016">
                    <c:v>OEC</c:v>
                  </c:pt>
                  <c:pt idx="9017">
                    <c:v>BRZ</c:v>
                  </c:pt>
                  <c:pt idx="9018">
                    <c:v>RSA</c:v>
                  </c:pt>
                  <c:pt idx="9019">
                    <c:v>RUS</c:v>
                  </c:pt>
                  <c:pt idx="9020">
                    <c:v>FRA</c:v>
                  </c:pt>
                  <c:pt idx="9021">
                    <c:v>EUN</c:v>
                  </c:pt>
                  <c:pt idx="9022">
                    <c:v>EUS</c:v>
                  </c:pt>
                  <c:pt idx="9023">
                    <c:v>USA</c:v>
                  </c:pt>
                  <c:pt idx="9024">
                    <c:v>IND</c:v>
                  </c:pt>
                  <c:pt idx="9025">
                    <c:v>ROW</c:v>
                  </c:pt>
                  <c:pt idx="9026">
                    <c:v>OEC</c:v>
                  </c:pt>
                  <c:pt idx="9027">
                    <c:v>BRZ</c:v>
                  </c:pt>
                  <c:pt idx="9028">
                    <c:v>RSA</c:v>
                  </c:pt>
                  <c:pt idx="9029">
                    <c:v>RUS</c:v>
                  </c:pt>
                  <c:pt idx="9030">
                    <c:v>FRA</c:v>
                  </c:pt>
                  <c:pt idx="9031">
                    <c:v>EUN</c:v>
                  </c:pt>
                  <c:pt idx="9032">
                    <c:v>EUS</c:v>
                  </c:pt>
                  <c:pt idx="9033">
                    <c:v>USA</c:v>
                  </c:pt>
                  <c:pt idx="9034">
                    <c:v>IND</c:v>
                  </c:pt>
                  <c:pt idx="9035">
                    <c:v>ROW</c:v>
                  </c:pt>
                  <c:pt idx="9036">
                    <c:v>OEC</c:v>
                  </c:pt>
                  <c:pt idx="9037">
                    <c:v>BRZ</c:v>
                  </c:pt>
                  <c:pt idx="9038">
                    <c:v>RSA</c:v>
                  </c:pt>
                  <c:pt idx="9039">
                    <c:v>RUS</c:v>
                  </c:pt>
                  <c:pt idx="9040">
                    <c:v>FRA</c:v>
                  </c:pt>
                  <c:pt idx="9041">
                    <c:v>EUN</c:v>
                  </c:pt>
                  <c:pt idx="9042">
                    <c:v>EUS</c:v>
                  </c:pt>
                  <c:pt idx="9043">
                    <c:v>USA</c:v>
                  </c:pt>
                  <c:pt idx="9044">
                    <c:v>IND</c:v>
                  </c:pt>
                  <c:pt idx="9045">
                    <c:v>ROW</c:v>
                  </c:pt>
                  <c:pt idx="9046">
                    <c:v>OEC</c:v>
                  </c:pt>
                  <c:pt idx="9047">
                    <c:v>BRZ</c:v>
                  </c:pt>
                  <c:pt idx="9048">
                    <c:v>RSA</c:v>
                  </c:pt>
                  <c:pt idx="9049">
                    <c:v>RUS</c:v>
                  </c:pt>
                  <c:pt idx="9050">
                    <c:v>FRA</c:v>
                  </c:pt>
                  <c:pt idx="9051">
                    <c:v>EUN</c:v>
                  </c:pt>
                  <c:pt idx="9052">
                    <c:v>EUS</c:v>
                  </c:pt>
                  <c:pt idx="9053">
                    <c:v>USA</c:v>
                  </c:pt>
                  <c:pt idx="9054">
                    <c:v>IND</c:v>
                  </c:pt>
                  <c:pt idx="9055">
                    <c:v>ROW</c:v>
                  </c:pt>
                  <c:pt idx="9056">
                    <c:v>OEC</c:v>
                  </c:pt>
                  <c:pt idx="9057">
                    <c:v>BRZ</c:v>
                  </c:pt>
                  <c:pt idx="9058">
                    <c:v>RSA</c:v>
                  </c:pt>
                  <c:pt idx="9059">
                    <c:v>RUS</c:v>
                  </c:pt>
                  <c:pt idx="9060">
                    <c:v>FRA</c:v>
                  </c:pt>
                  <c:pt idx="9061">
                    <c:v>EUN</c:v>
                  </c:pt>
                  <c:pt idx="9062">
                    <c:v>EUS</c:v>
                  </c:pt>
                  <c:pt idx="9063">
                    <c:v>USA</c:v>
                  </c:pt>
                  <c:pt idx="9064">
                    <c:v>IND</c:v>
                  </c:pt>
                  <c:pt idx="9065">
                    <c:v>ROW</c:v>
                  </c:pt>
                  <c:pt idx="9066">
                    <c:v>OEC</c:v>
                  </c:pt>
                  <c:pt idx="9067">
                    <c:v>BRZ</c:v>
                  </c:pt>
                  <c:pt idx="9068">
                    <c:v>RUS</c:v>
                  </c:pt>
                  <c:pt idx="9069">
                    <c:v>FRA</c:v>
                  </c:pt>
                  <c:pt idx="9070">
                    <c:v>EUN</c:v>
                  </c:pt>
                  <c:pt idx="9071">
                    <c:v>EUS</c:v>
                  </c:pt>
                  <c:pt idx="9072">
                    <c:v>USA</c:v>
                  </c:pt>
                  <c:pt idx="9073">
                    <c:v>IND</c:v>
                  </c:pt>
                  <c:pt idx="9074">
                    <c:v>CHI</c:v>
                  </c:pt>
                  <c:pt idx="9075">
                    <c:v>ROW</c:v>
                  </c:pt>
                  <c:pt idx="9076">
                    <c:v>OEC</c:v>
                  </c:pt>
                  <c:pt idx="9077">
                    <c:v>RUS</c:v>
                  </c:pt>
                  <c:pt idx="9078">
                    <c:v>FRA</c:v>
                  </c:pt>
                  <c:pt idx="9079">
                    <c:v>EUN</c:v>
                  </c:pt>
                  <c:pt idx="9080">
                    <c:v>USA</c:v>
                  </c:pt>
                  <c:pt idx="9081">
                    <c:v>CHI</c:v>
                  </c:pt>
                  <c:pt idx="9082">
                    <c:v>ROW</c:v>
                  </c:pt>
                  <c:pt idx="9083">
                    <c:v>OEC</c:v>
                  </c:pt>
                  <c:pt idx="9084">
                    <c:v>BRZ</c:v>
                  </c:pt>
                  <c:pt idx="9085">
                    <c:v>RUS</c:v>
                  </c:pt>
                  <c:pt idx="9086">
                    <c:v>FRA</c:v>
                  </c:pt>
                  <c:pt idx="9087">
                    <c:v>EUN</c:v>
                  </c:pt>
                  <c:pt idx="9088">
                    <c:v>EUS</c:v>
                  </c:pt>
                  <c:pt idx="9089">
                    <c:v>USA</c:v>
                  </c:pt>
                  <c:pt idx="9090">
                    <c:v>IND</c:v>
                  </c:pt>
                  <c:pt idx="9091">
                    <c:v>CHI</c:v>
                  </c:pt>
                  <c:pt idx="9092">
                    <c:v>ROW</c:v>
                  </c:pt>
                  <c:pt idx="9093">
                    <c:v>OEC</c:v>
                  </c:pt>
                  <c:pt idx="9094">
                    <c:v>BRZ</c:v>
                  </c:pt>
                  <c:pt idx="9095">
                    <c:v>RUS</c:v>
                  </c:pt>
                  <c:pt idx="9096">
                    <c:v>FRA</c:v>
                  </c:pt>
                  <c:pt idx="9097">
                    <c:v>EUN</c:v>
                  </c:pt>
                  <c:pt idx="9098">
                    <c:v>EUS</c:v>
                  </c:pt>
                  <c:pt idx="9099">
                    <c:v>IND</c:v>
                  </c:pt>
                  <c:pt idx="9100">
                    <c:v>CHI</c:v>
                  </c:pt>
                  <c:pt idx="9101">
                    <c:v>ROW</c:v>
                  </c:pt>
                  <c:pt idx="9102">
                    <c:v>OEC</c:v>
                  </c:pt>
                  <c:pt idx="9103">
                    <c:v>BRZ</c:v>
                  </c:pt>
                  <c:pt idx="9104">
                    <c:v>RUS</c:v>
                  </c:pt>
                  <c:pt idx="9105">
                    <c:v>FRA</c:v>
                  </c:pt>
                  <c:pt idx="9106">
                    <c:v>EUN</c:v>
                  </c:pt>
                  <c:pt idx="9107">
                    <c:v>EUS</c:v>
                  </c:pt>
                  <c:pt idx="9108">
                    <c:v>USA</c:v>
                  </c:pt>
                  <c:pt idx="9109">
                    <c:v>IND</c:v>
                  </c:pt>
                  <c:pt idx="9110">
                    <c:v>CHI</c:v>
                  </c:pt>
                  <c:pt idx="9111">
                    <c:v>ROW</c:v>
                  </c:pt>
                  <c:pt idx="9112">
                    <c:v>OEC</c:v>
                  </c:pt>
                  <c:pt idx="9113">
                    <c:v>BRZ</c:v>
                  </c:pt>
                  <c:pt idx="9114">
                    <c:v>RUS</c:v>
                  </c:pt>
                  <c:pt idx="9115">
                    <c:v>FRA</c:v>
                  </c:pt>
                  <c:pt idx="9116">
                    <c:v>EUN</c:v>
                  </c:pt>
                  <c:pt idx="9117">
                    <c:v>EUS</c:v>
                  </c:pt>
                  <c:pt idx="9118">
                    <c:v>USA</c:v>
                  </c:pt>
                  <c:pt idx="9119">
                    <c:v>IND</c:v>
                  </c:pt>
                  <c:pt idx="9120">
                    <c:v>CHI</c:v>
                  </c:pt>
                  <c:pt idx="9121">
                    <c:v>ROW</c:v>
                  </c:pt>
                  <c:pt idx="9122">
                    <c:v>OEC</c:v>
                  </c:pt>
                  <c:pt idx="9123">
                    <c:v>BRZ</c:v>
                  </c:pt>
                  <c:pt idx="9124">
                    <c:v>RUS</c:v>
                  </c:pt>
                  <c:pt idx="9125">
                    <c:v>FRA</c:v>
                  </c:pt>
                  <c:pt idx="9126">
                    <c:v>EUN</c:v>
                  </c:pt>
                  <c:pt idx="9127">
                    <c:v>EUS</c:v>
                  </c:pt>
                  <c:pt idx="9128">
                    <c:v>USA</c:v>
                  </c:pt>
                  <c:pt idx="9129">
                    <c:v>IND</c:v>
                  </c:pt>
                  <c:pt idx="9130">
                    <c:v>CHI</c:v>
                  </c:pt>
                  <c:pt idx="9131">
                    <c:v>ROW</c:v>
                  </c:pt>
                  <c:pt idx="9132">
                    <c:v>OEC</c:v>
                  </c:pt>
                  <c:pt idx="9133">
                    <c:v>BRZ</c:v>
                  </c:pt>
                  <c:pt idx="9134">
                    <c:v>RUS</c:v>
                  </c:pt>
                  <c:pt idx="9135">
                    <c:v>FRA</c:v>
                  </c:pt>
                  <c:pt idx="9136">
                    <c:v>EUN</c:v>
                  </c:pt>
                  <c:pt idx="9137">
                    <c:v>EUS</c:v>
                  </c:pt>
                  <c:pt idx="9138">
                    <c:v>USA</c:v>
                  </c:pt>
                  <c:pt idx="9139">
                    <c:v>IND</c:v>
                  </c:pt>
                  <c:pt idx="9140">
                    <c:v>CHI</c:v>
                  </c:pt>
                  <c:pt idx="9141">
                    <c:v>ROW</c:v>
                  </c:pt>
                  <c:pt idx="9142">
                    <c:v>OEC</c:v>
                  </c:pt>
                  <c:pt idx="9143">
                    <c:v>BRZ</c:v>
                  </c:pt>
                  <c:pt idx="9144">
                    <c:v>RUS</c:v>
                  </c:pt>
                  <c:pt idx="9145">
                    <c:v>FRA</c:v>
                  </c:pt>
                  <c:pt idx="9146">
                    <c:v>EUN</c:v>
                  </c:pt>
                  <c:pt idx="9147">
                    <c:v>EUS</c:v>
                  </c:pt>
                  <c:pt idx="9148">
                    <c:v>USA</c:v>
                  </c:pt>
                  <c:pt idx="9149">
                    <c:v>IND</c:v>
                  </c:pt>
                  <c:pt idx="9150">
                    <c:v>CHI</c:v>
                  </c:pt>
                  <c:pt idx="9151">
                    <c:v>ROW</c:v>
                  </c:pt>
                  <c:pt idx="9152">
                    <c:v>OEC</c:v>
                  </c:pt>
                  <c:pt idx="9153">
                    <c:v>BRZ</c:v>
                  </c:pt>
                  <c:pt idx="9154">
                    <c:v>RUS</c:v>
                  </c:pt>
                  <c:pt idx="9155">
                    <c:v>FRA</c:v>
                  </c:pt>
                  <c:pt idx="9156">
                    <c:v>EUN</c:v>
                  </c:pt>
                  <c:pt idx="9157">
                    <c:v>EUS</c:v>
                  </c:pt>
                  <c:pt idx="9158">
                    <c:v>USA</c:v>
                  </c:pt>
                  <c:pt idx="9159">
                    <c:v>IND</c:v>
                  </c:pt>
                  <c:pt idx="9160">
                    <c:v>CHI</c:v>
                  </c:pt>
                  <c:pt idx="9161">
                    <c:v>ROW</c:v>
                  </c:pt>
                  <c:pt idx="9162">
                    <c:v>OEC</c:v>
                  </c:pt>
                  <c:pt idx="9163">
                    <c:v>BRZ</c:v>
                  </c:pt>
                  <c:pt idx="9164">
                    <c:v>FRA</c:v>
                  </c:pt>
                  <c:pt idx="9165">
                    <c:v>EUN</c:v>
                  </c:pt>
                  <c:pt idx="9166">
                    <c:v>EUS</c:v>
                  </c:pt>
                  <c:pt idx="9167">
                    <c:v>USA</c:v>
                  </c:pt>
                  <c:pt idx="9168">
                    <c:v>IND</c:v>
                  </c:pt>
                  <c:pt idx="9169">
                    <c:v>CHI</c:v>
                  </c:pt>
                  <c:pt idx="9170">
                    <c:v>ROW</c:v>
                  </c:pt>
                  <c:pt idx="9171">
                    <c:v>OEC</c:v>
                  </c:pt>
                  <c:pt idx="9172">
                    <c:v>BRZ</c:v>
                  </c:pt>
                  <c:pt idx="9173">
                    <c:v>RUS</c:v>
                  </c:pt>
                  <c:pt idx="9174">
                    <c:v>FRA</c:v>
                  </c:pt>
                  <c:pt idx="9175">
                    <c:v>EUN</c:v>
                  </c:pt>
                  <c:pt idx="9176">
                    <c:v>EUS</c:v>
                  </c:pt>
                  <c:pt idx="9177">
                    <c:v>USA</c:v>
                  </c:pt>
                  <c:pt idx="9178">
                    <c:v>IND</c:v>
                  </c:pt>
                  <c:pt idx="9179">
                    <c:v>CHI</c:v>
                  </c:pt>
                  <c:pt idx="9180">
                    <c:v>ROW</c:v>
                  </c:pt>
                  <c:pt idx="9181">
                    <c:v>OEC</c:v>
                  </c:pt>
                  <c:pt idx="9182">
                    <c:v>BRZ</c:v>
                  </c:pt>
                  <c:pt idx="9183">
                    <c:v>FRA</c:v>
                  </c:pt>
                  <c:pt idx="9184">
                    <c:v>EUN</c:v>
                  </c:pt>
                  <c:pt idx="9185">
                    <c:v>USA</c:v>
                  </c:pt>
                  <c:pt idx="9186">
                    <c:v>IND</c:v>
                  </c:pt>
                  <c:pt idx="9187">
                    <c:v>CHI</c:v>
                  </c:pt>
                  <c:pt idx="9188">
                    <c:v>ROW</c:v>
                  </c:pt>
                  <c:pt idx="9189">
                    <c:v>OEC</c:v>
                  </c:pt>
                  <c:pt idx="9190">
                    <c:v>BRZ</c:v>
                  </c:pt>
                  <c:pt idx="9191">
                    <c:v>RUS</c:v>
                  </c:pt>
                  <c:pt idx="9192">
                    <c:v>FRA</c:v>
                  </c:pt>
                  <c:pt idx="9193">
                    <c:v>EUN</c:v>
                  </c:pt>
                  <c:pt idx="9194">
                    <c:v>EUS</c:v>
                  </c:pt>
                  <c:pt idx="9195">
                    <c:v>USA</c:v>
                  </c:pt>
                  <c:pt idx="9196">
                    <c:v>IND</c:v>
                  </c:pt>
                  <c:pt idx="9197">
                    <c:v>CHI</c:v>
                  </c:pt>
                  <c:pt idx="9198">
                    <c:v>ROW</c:v>
                  </c:pt>
                  <c:pt idx="9199">
                    <c:v>OEC</c:v>
                  </c:pt>
                  <c:pt idx="9200">
                    <c:v>BRZ</c:v>
                  </c:pt>
                  <c:pt idx="9201">
                    <c:v>RUS</c:v>
                  </c:pt>
                  <c:pt idx="9202">
                    <c:v>FRA</c:v>
                  </c:pt>
                  <c:pt idx="9203">
                    <c:v>EUN</c:v>
                  </c:pt>
                  <c:pt idx="9204">
                    <c:v>EUS</c:v>
                  </c:pt>
                  <c:pt idx="9205">
                    <c:v>USA</c:v>
                  </c:pt>
                  <c:pt idx="9206">
                    <c:v>IND</c:v>
                  </c:pt>
                  <c:pt idx="9207">
                    <c:v>CHI</c:v>
                  </c:pt>
                  <c:pt idx="9208">
                    <c:v>ROW</c:v>
                  </c:pt>
                  <c:pt idx="9209">
                    <c:v>OEC</c:v>
                  </c:pt>
                  <c:pt idx="9210">
                    <c:v>BRZ</c:v>
                  </c:pt>
                  <c:pt idx="9211">
                    <c:v>RUS</c:v>
                  </c:pt>
                  <c:pt idx="9212">
                    <c:v>FRA</c:v>
                  </c:pt>
                  <c:pt idx="9213">
                    <c:v>EUN</c:v>
                  </c:pt>
                  <c:pt idx="9214">
                    <c:v>EUS</c:v>
                  </c:pt>
                  <c:pt idx="9215">
                    <c:v>USA</c:v>
                  </c:pt>
                  <c:pt idx="9216">
                    <c:v>IND</c:v>
                  </c:pt>
                  <c:pt idx="9217">
                    <c:v>CHI</c:v>
                  </c:pt>
                  <c:pt idx="9218">
                    <c:v>ROW</c:v>
                  </c:pt>
                  <c:pt idx="9219">
                    <c:v>OEC</c:v>
                  </c:pt>
                  <c:pt idx="9220">
                    <c:v>BRZ</c:v>
                  </c:pt>
                  <c:pt idx="9221">
                    <c:v>RUS</c:v>
                  </c:pt>
                  <c:pt idx="9222">
                    <c:v>FRA</c:v>
                  </c:pt>
                  <c:pt idx="9223">
                    <c:v>EUN</c:v>
                  </c:pt>
                  <c:pt idx="9224">
                    <c:v>EUS</c:v>
                  </c:pt>
                  <c:pt idx="9225">
                    <c:v>USA</c:v>
                  </c:pt>
                  <c:pt idx="9226">
                    <c:v>IND</c:v>
                  </c:pt>
                  <c:pt idx="9227">
                    <c:v>CHI</c:v>
                  </c:pt>
                  <c:pt idx="9228">
                    <c:v>ROW</c:v>
                  </c:pt>
                  <c:pt idx="9229">
                    <c:v>OEC</c:v>
                  </c:pt>
                  <c:pt idx="9230">
                    <c:v>BRZ</c:v>
                  </c:pt>
                  <c:pt idx="9231">
                    <c:v>RSA</c:v>
                  </c:pt>
                  <c:pt idx="9232">
                    <c:v>RUS</c:v>
                  </c:pt>
                  <c:pt idx="9233">
                    <c:v>FRA</c:v>
                  </c:pt>
                  <c:pt idx="9234">
                    <c:v>EUN</c:v>
                  </c:pt>
                  <c:pt idx="9235">
                    <c:v>EUS</c:v>
                  </c:pt>
                  <c:pt idx="9236">
                    <c:v>USA</c:v>
                  </c:pt>
                  <c:pt idx="9237">
                    <c:v>IND</c:v>
                  </c:pt>
                  <c:pt idx="9238">
                    <c:v>CHI</c:v>
                  </c:pt>
                  <c:pt idx="9239">
                    <c:v>OEC</c:v>
                  </c:pt>
                  <c:pt idx="9240">
                    <c:v>BRZ</c:v>
                  </c:pt>
                  <c:pt idx="9241">
                    <c:v>RUS</c:v>
                  </c:pt>
                  <c:pt idx="9242">
                    <c:v>FRA</c:v>
                  </c:pt>
                  <c:pt idx="9243">
                    <c:v>EUN</c:v>
                  </c:pt>
                  <c:pt idx="9244">
                    <c:v>EUS</c:v>
                  </c:pt>
                  <c:pt idx="9245">
                    <c:v>USA</c:v>
                  </c:pt>
                  <c:pt idx="9246">
                    <c:v>IND</c:v>
                  </c:pt>
                  <c:pt idx="9247">
                    <c:v>CHI</c:v>
                  </c:pt>
                  <c:pt idx="9248">
                    <c:v>OEC</c:v>
                  </c:pt>
                  <c:pt idx="9249">
                    <c:v>BRZ</c:v>
                  </c:pt>
                  <c:pt idx="9250">
                    <c:v>RSA</c:v>
                  </c:pt>
                  <c:pt idx="9251">
                    <c:v>RUS</c:v>
                  </c:pt>
                  <c:pt idx="9252">
                    <c:v>FRA</c:v>
                  </c:pt>
                  <c:pt idx="9253">
                    <c:v>EUN</c:v>
                  </c:pt>
                  <c:pt idx="9254">
                    <c:v>EUS</c:v>
                  </c:pt>
                  <c:pt idx="9255">
                    <c:v>USA</c:v>
                  </c:pt>
                  <c:pt idx="9256">
                    <c:v>IND</c:v>
                  </c:pt>
                  <c:pt idx="9257">
                    <c:v>CHI</c:v>
                  </c:pt>
                  <c:pt idx="9258">
                    <c:v>OEC</c:v>
                  </c:pt>
                  <c:pt idx="9259">
                    <c:v>BRZ</c:v>
                  </c:pt>
                  <c:pt idx="9260">
                    <c:v>RSA</c:v>
                  </c:pt>
                  <c:pt idx="9261">
                    <c:v>RUS</c:v>
                  </c:pt>
                  <c:pt idx="9262">
                    <c:v>FRA</c:v>
                  </c:pt>
                  <c:pt idx="9263">
                    <c:v>EUN</c:v>
                  </c:pt>
                  <c:pt idx="9264">
                    <c:v>EUS</c:v>
                  </c:pt>
                  <c:pt idx="9265">
                    <c:v>IND</c:v>
                  </c:pt>
                  <c:pt idx="9266">
                    <c:v>CHI</c:v>
                  </c:pt>
                  <c:pt idx="9267">
                    <c:v>OEC</c:v>
                  </c:pt>
                  <c:pt idx="9268">
                    <c:v>BRZ</c:v>
                  </c:pt>
                  <c:pt idx="9269">
                    <c:v>RSA</c:v>
                  </c:pt>
                  <c:pt idx="9270">
                    <c:v>FRA</c:v>
                  </c:pt>
                  <c:pt idx="9271">
                    <c:v>EUN</c:v>
                  </c:pt>
                  <c:pt idx="9272">
                    <c:v>EUS</c:v>
                  </c:pt>
                  <c:pt idx="9273">
                    <c:v>USA</c:v>
                  </c:pt>
                  <c:pt idx="9274">
                    <c:v>IND</c:v>
                  </c:pt>
                  <c:pt idx="9275">
                    <c:v>CHI</c:v>
                  </c:pt>
                  <c:pt idx="9276">
                    <c:v>OEC</c:v>
                  </c:pt>
                  <c:pt idx="9277">
                    <c:v>BRZ</c:v>
                  </c:pt>
                  <c:pt idx="9278">
                    <c:v>RSA</c:v>
                  </c:pt>
                  <c:pt idx="9279">
                    <c:v>RUS</c:v>
                  </c:pt>
                  <c:pt idx="9280">
                    <c:v>FRA</c:v>
                  </c:pt>
                  <c:pt idx="9281">
                    <c:v>EUN</c:v>
                  </c:pt>
                  <c:pt idx="9282">
                    <c:v>EUS</c:v>
                  </c:pt>
                  <c:pt idx="9283">
                    <c:v>USA</c:v>
                  </c:pt>
                  <c:pt idx="9284">
                    <c:v>IND</c:v>
                  </c:pt>
                  <c:pt idx="9285">
                    <c:v>CHI</c:v>
                  </c:pt>
                  <c:pt idx="9286">
                    <c:v>OEC</c:v>
                  </c:pt>
                  <c:pt idx="9287">
                    <c:v>BRZ</c:v>
                  </c:pt>
                  <c:pt idx="9288">
                    <c:v>RSA</c:v>
                  </c:pt>
                  <c:pt idx="9289">
                    <c:v>RUS</c:v>
                  </c:pt>
                  <c:pt idx="9290">
                    <c:v>FRA</c:v>
                  </c:pt>
                  <c:pt idx="9291">
                    <c:v>EUN</c:v>
                  </c:pt>
                  <c:pt idx="9292">
                    <c:v>EUS</c:v>
                  </c:pt>
                  <c:pt idx="9293">
                    <c:v>USA</c:v>
                  </c:pt>
                  <c:pt idx="9294">
                    <c:v>IND</c:v>
                  </c:pt>
                  <c:pt idx="9295">
                    <c:v>CHI</c:v>
                  </c:pt>
                  <c:pt idx="9296">
                    <c:v>OEC</c:v>
                  </c:pt>
                  <c:pt idx="9297">
                    <c:v>BRZ</c:v>
                  </c:pt>
                  <c:pt idx="9298">
                    <c:v>RSA</c:v>
                  </c:pt>
                  <c:pt idx="9299">
                    <c:v>RUS</c:v>
                  </c:pt>
                  <c:pt idx="9300">
                    <c:v>FRA</c:v>
                  </c:pt>
                  <c:pt idx="9301">
                    <c:v>EUN</c:v>
                  </c:pt>
                  <c:pt idx="9302">
                    <c:v>EUS</c:v>
                  </c:pt>
                  <c:pt idx="9303">
                    <c:v>USA</c:v>
                  </c:pt>
                  <c:pt idx="9304">
                    <c:v>IND</c:v>
                  </c:pt>
                  <c:pt idx="9305">
                    <c:v>CHI</c:v>
                  </c:pt>
                  <c:pt idx="9306">
                    <c:v>OEC</c:v>
                  </c:pt>
                  <c:pt idx="9307">
                    <c:v>BRZ</c:v>
                  </c:pt>
                  <c:pt idx="9308">
                    <c:v>RSA</c:v>
                  </c:pt>
                  <c:pt idx="9309">
                    <c:v>RUS</c:v>
                  </c:pt>
                  <c:pt idx="9310">
                    <c:v>FRA</c:v>
                  </c:pt>
                  <c:pt idx="9311">
                    <c:v>EUN</c:v>
                  </c:pt>
                  <c:pt idx="9312">
                    <c:v>EUS</c:v>
                  </c:pt>
                  <c:pt idx="9313">
                    <c:v>USA</c:v>
                  </c:pt>
                  <c:pt idx="9314">
                    <c:v>IND</c:v>
                  </c:pt>
                  <c:pt idx="9315">
                    <c:v>CHI</c:v>
                  </c:pt>
                  <c:pt idx="9316">
                    <c:v>OEC</c:v>
                  </c:pt>
                  <c:pt idx="9317">
                    <c:v>BRZ</c:v>
                  </c:pt>
                  <c:pt idx="9318">
                    <c:v>RSA</c:v>
                  </c:pt>
                  <c:pt idx="9319">
                    <c:v>RUS</c:v>
                  </c:pt>
                  <c:pt idx="9320">
                    <c:v>FRA</c:v>
                  </c:pt>
                  <c:pt idx="9321">
                    <c:v>EUN</c:v>
                  </c:pt>
                  <c:pt idx="9322">
                    <c:v>EUS</c:v>
                  </c:pt>
                  <c:pt idx="9323">
                    <c:v>USA</c:v>
                  </c:pt>
                  <c:pt idx="9324">
                    <c:v>IND</c:v>
                  </c:pt>
                  <c:pt idx="9325">
                    <c:v>CHI</c:v>
                  </c:pt>
                  <c:pt idx="9326">
                    <c:v>OEC</c:v>
                  </c:pt>
                  <c:pt idx="9327">
                    <c:v>BRZ</c:v>
                  </c:pt>
                  <c:pt idx="9328">
                    <c:v>RSA</c:v>
                  </c:pt>
                  <c:pt idx="9329">
                    <c:v>RUS</c:v>
                  </c:pt>
                  <c:pt idx="9330">
                    <c:v>FRA</c:v>
                  </c:pt>
                  <c:pt idx="9331">
                    <c:v>EUN</c:v>
                  </c:pt>
                  <c:pt idx="9332">
                    <c:v>EUS</c:v>
                  </c:pt>
                  <c:pt idx="9333">
                    <c:v>USA</c:v>
                  </c:pt>
                  <c:pt idx="9334">
                    <c:v>IND</c:v>
                  </c:pt>
                  <c:pt idx="9335">
                    <c:v>CHI</c:v>
                  </c:pt>
                  <c:pt idx="9336">
                    <c:v>OEC</c:v>
                  </c:pt>
                  <c:pt idx="9337">
                    <c:v>BRZ</c:v>
                  </c:pt>
                  <c:pt idx="9338">
                    <c:v>RSA</c:v>
                  </c:pt>
                  <c:pt idx="9339">
                    <c:v>RUS</c:v>
                  </c:pt>
                  <c:pt idx="9340">
                    <c:v>FRA</c:v>
                  </c:pt>
                  <c:pt idx="9341">
                    <c:v>EUN</c:v>
                  </c:pt>
                  <c:pt idx="9342">
                    <c:v>EUS</c:v>
                  </c:pt>
                  <c:pt idx="9343">
                    <c:v>USA</c:v>
                  </c:pt>
                  <c:pt idx="9344">
                    <c:v>IND</c:v>
                  </c:pt>
                  <c:pt idx="9345">
                    <c:v>CHI</c:v>
                  </c:pt>
                  <c:pt idx="9346">
                    <c:v>OEC</c:v>
                  </c:pt>
                  <c:pt idx="9347">
                    <c:v>BRZ</c:v>
                  </c:pt>
                  <c:pt idx="9348">
                    <c:v>RSA</c:v>
                  </c:pt>
                  <c:pt idx="9349">
                    <c:v>RUS</c:v>
                  </c:pt>
                  <c:pt idx="9350">
                    <c:v>FRA</c:v>
                  </c:pt>
                  <c:pt idx="9351">
                    <c:v>EUN</c:v>
                  </c:pt>
                  <c:pt idx="9352">
                    <c:v>EUS</c:v>
                  </c:pt>
                  <c:pt idx="9353">
                    <c:v>USA</c:v>
                  </c:pt>
                  <c:pt idx="9354">
                    <c:v>IND</c:v>
                  </c:pt>
                  <c:pt idx="9355">
                    <c:v>CHI</c:v>
                  </c:pt>
                  <c:pt idx="9356">
                    <c:v>OEC</c:v>
                  </c:pt>
                  <c:pt idx="9357">
                    <c:v>BRZ</c:v>
                  </c:pt>
                  <c:pt idx="9358">
                    <c:v>RSA</c:v>
                  </c:pt>
                  <c:pt idx="9359">
                    <c:v>RUS</c:v>
                  </c:pt>
                  <c:pt idx="9360">
                    <c:v>FRA</c:v>
                  </c:pt>
                  <c:pt idx="9361">
                    <c:v>EUN</c:v>
                  </c:pt>
                  <c:pt idx="9362">
                    <c:v>EUS</c:v>
                  </c:pt>
                  <c:pt idx="9363">
                    <c:v>USA</c:v>
                  </c:pt>
                  <c:pt idx="9364">
                    <c:v>IND</c:v>
                  </c:pt>
                  <c:pt idx="9365">
                    <c:v>CHI</c:v>
                  </c:pt>
                  <c:pt idx="9366">
                    <c:v>OEC</c:v>
                  </c:pt>
                  <c:pt idx="9367">
                    <c:v>BRZ</c:v>
                  </c:pt>
                  <c:pt idx="9368">
                    <c:v>RSA</c:v>
                  </c:pt>
                  <c:pt idx="9369">
                    <c:v>RUS</c:v>
                  </c:pt>
                  <c:pt idx="9370">
                    <c:v>FRA</c:v>
                  </c:pt>
                  <c:pt idx="9371">
                    <c:v>EUN</c:v>
                  </c:pt>
                  <c:pt idx="9372">
                    <c:v>EUS</c:v>
                  </c:pt>
                  <c:pt idx="9373">
                    <c:v>USA</c:v>
                  </c:pt>
                  <c:pt idx="9374">
                    <c:v>IND</c:v>
                  </c:pt>
                  <c:pt idx="9375">
                    <c:v>CHI</c:v>
                  </c:pt>
                  <c:pt idx="9376">
                    <c:v>OEC</c:v>
                  </c:pt>
                  <c:pt idx="9377">
                    <c:v>BRZ</c:v>
                  </c:pt>
                  <c:pt idx="9378">
                    <c:v>RSA</c:v>
                  </c:pt>
                  <c:pt idx="9379">
                    <c:v>RUS</c:v>
                  </c:pt>
                  <c:pt idx="9380">
                    <c:v>FRA</c:v>
                  </c:pt>
                  <c:pt idx="9381">
                    <c:v>EUN</c:v>
                  </c:pt>
                  <c:pt idx="9382">
                    <c:v>EUS</c:v>
                  </c:pt>
                  <c:pt idx="9383">
                    <c:v>USA</c:v>
                  </c:pt>
                  <c:pt idx="9384">
                    <c:v>IND</c:v>
                  </c:pt>
                  <c:pt idx="9385">
                    <c:v>CHI</c:v>
                  </c:pt>
                  <c:pt idx="9386">
                    <c:v>OEC</c:v>
                  </c:pt>
                  <c:pt idx="9387">
                    <c:v>BRZ</c:v>
                  </c:pt>
                  <c:pt idx="9388">
                    <c:v>RSA</c:v>
                  </c:pt>
                  <c:pt idx="9389">
                    <c:v>RUS</c:v>
                  </c:pt>
                  <c:pt idx="9390">
                    <c:v>FRA</c:v>
                  </c:pt>
                  <c:pt idx="9391">
                    <c:v>EUN</c:v>
                  </c:pt>
                  <c:pt idx="9392">
                    <c:v>EUS</c:v>
                  </c:pt>
                  <c:pt idx="9393">
                    <c:v>USA</c:v>
                  </c:pt>
                  <c:pt idx="9394">
                    <c:v>IND</c:v>
                  </c:pt>
                  <c:pt idx="9395">
                    <c:v>CHI</c:v>
                  </c:pt>
                  <c:pt idx="9396">
                    <c:v>OEC</c:v>
                  </c:pt>
                  <c:pt idx="9397">
                    <c:v>BRZ</c:v>
                  </c:pt>
                  <c:pt idx="9398">
                    <c:v>RSA</c:v>
                  </c:pt>
                  <c:pt idx="9399">
                    <c:v>RUS</c:v>
                  </c:pt>
                  <c:pt idx="9400">
                    <c:v>FRA</c:v>
                  </c:pt>
                  <c:pt idx="9401">
                    <c:v>EUN</c:v>
                  </c:pt>
                  <c:pt idx="9402">
                    <c:v>EUS</c:v>
                  </c:pt>
                  <c:pt idx="9403">
                    <c:v>USA</c:v>
                  </c:pt>
                  <c:pt idx="9404">
                    <c:v>IND</c:v>
                  </c:pt>
                  <c:pt idx="9405">
                    <c:v>CHI</c:v>
                  </c:pt>
                  <c:pt idx="9406">
                    <c:v>OEC</c:v>
                  </c:pt>
                  <c:pt idx="9407">
                    <c:v>BRZ</c:v>
                  </c:pt>
                  <c:pt idx="9408">
                    <c:v>RSA</c:v>
                  </c:pt>
                  <c:pt idx="9409">
                    <c:v>RUS</c:v>
                  </c:pt>
                  <c:pt idx="9410">
                    <c:v>FRA</c:v>
                  </c:pt>
                  <c:pt idx="9411">
                    <c:v>EUN</c:v>
                  </c:pt>
                  <c:pt idx="9412">
                    <c:v>EUS</c:v>
                  </c:pt>
                  <c:pt idx="9413">
                    <c:v>USA</c:v>
                  </c:pt>
                  <c:pt idx="9414">
                    <c:v>IND</c:v>
                  </c:pt>
                  <c:pt idx="9415">
                    <c:v>CHI</c:v>
                  </c:pt>
                  <c:pt idx="9416">
                    <c:v>OEC</c:v>
                  </c:pt>
                  <c:pt idx="9417">
                    <c:v>BRZ</c:v>
                  </c:pt>
                  <c:pt idx="9418">
                    <c:v>RSA</c:v>
                  </c:pt>
                  <c:pt idx="9419">
                    <c:v>RUS</c:v>
                  </c:pt>
                  <c:pt idx="9420">
                    <c:v>FRA</c:v>
                  </c:pt>
                  <c:pt idx="9421">
                    <c:v>EUN</c:v>
                  </c:pt>
                  <c:pt idx="9422">
                    <c:v>EUS</c:v>
                  </c:pt>
                  <c:pt idx="9423">
                    <c:v>USA</c:v>
                  </c:pt>
                  <c:pt idx="9424">
                    <c:v>IND</c:v>
                  </c:pt>
                  <c:pt idx="9425">
                    <c:v>CHI</c:v>
                  </c:pt>
                  <c:pt idx="9426">
                    <c:v>ROW</c:v>
                  </c:pt>
                  <c:pt idx="9427">
                    <c:v>OEC</c:v>
                  </c:pt>
                  <c:pt idx="9428">
                    <c:v>BRZ</c:v>
                  </c:pt>
                  <c:pt idx="9429">
                    <c:v>RUS</c:v>
                  </c:pt>
                  <c:pt idx="9430">
                    <c:v>FRA</c:v>
                  </c:pt>
                  <c:pt idx="9431">
                    <c:v>EUN</c:v>
                  </c:pt>
                  <c:pt idx="9432">
                    <c:v>EUS</c:v>
                  </c:pt>
                  <c:pt idx="9433">
                    <c:v>USA</c:v>
                  </c:pt>
                  <c:pt idx="9434">
                    <c:v>IND</c:v>
                  </c:pt>
                  <c:pt idx="9435">
                    <c:v>CHI</c:v>
                  </c:pt>
                  <c:pt idx="9436">
                    <c:v>ROW</c:v>
                  </c:pt>
                  <c:pt idx="9437">
                    <c:v>OEC</c:v>
                  </c:pt>
                  <c:pt idx="9438">
                    <c:v>BRZ</c:v>
                  </c:pt>
                  <c:pt idx="9439">
                    <c:v>RSA</c:v>
                  </c:pt>
                  <c:pt idx="9440">
                    <c:v>RUS</c:v>
                  </c:pt>
                  <c:pt idx="9441">
                    <c:v>FRA</c:v>
                  </c:pt>
                  <c:pt idx="9442">
                    <c:v>EUN</c:v>
                  </c:pt>
                  <c:pt idx="9443">
                    <c:v>EUS</c:v>
                  </c:pt>
                  <c:pt idx="9444">
                    <c:v>USA</c:v>
                  </c:pt>
                  <c:pt idx="9445">
                    <c:v>IND</c:v>
                  </c:pt>
                  <c:pt idx="9446">
                    <c:v>CHI</c:v>
                  </c:pt>
                  <c:pt idx="9447">
                    <c:v>ROW</c:v>
                  </c:pt>
                  <c:pt idx="9448">
                    <c:v>OEC</c:v>
                  </c:pt>
                  <c:pt idx="9449">
                    <c:v>BRZ</c:v>
                  </c:pt>
                  <c:pt idx="9450">
                    <c:v>RSA</c:v>
                  </c:pt>
                  <c:pt idx="9451">
                    <c:v>RUS</c:v>
                  </c:pt>
                  <c:pt idx="9452">
                    <c:v>FRA</c:v>
                  </c:pt>
                  <c:pt idx="9453">
                    <c:v>EUN</c:v>
                  </c:pt>
                  <c:pt idx="9454">
                    <c:v>EUS</c:v>
                  </c:pt>
                  <c:pt idx="9455">
                    <c:v>IND</c:v>
                  </c:pt>
                  <c:pt idx="9456">
                    <c:v>CHI</c:v>
                  </c:pt>
                  <c:pt idx="9457">
                    <c:v>ROW</c:v>
                  </c:pt>
                  <c:pt idx="9458">
                    <c:v>OEC</c:v>
                  </c:pt>
                  <c:pt idx="9459">
                    <c:v>BRZ</c:v>
                  </c:pt>
                  <c:pt idx="9460">
                    <c:v>RSA</c:v>
                  </c:pt>
                  <c:pt idx="9461">
                    <c:v>FRA</c:v>
                  </c:pt>
                  <c:pt idx="9462">
                    <c:v>EUN</c:v>
                  </c:pt>
                  <c:pt idx="9463">
                    <c:v>EUS</c:v>
                  </c:pt>
                  <c:pt idx="9464">
                    <c:v>USA</c:v>
                  </c:pt>
                  <c:pt idx="9465">
                    <c:v>IND</c:v>
                  </c:pt>
                  <c:pt idx="9466">
                    <c:v>CHI</c:v>
                  </c:pt>
                  <c:pt idx="9467">
                    <c:v>ROW</c:v>
                  </c:pt>
                  <c:pt idx="9468">
                    <c:v>OEC</c:v>
                  </c:pt>
                  <c:pt idx="9469">
                    <c:v>BRZ</c:v>
                  </c:pt>
                  <c:pt idx="9470">
                    <c:v>RSA</c:v>
                  </c:pt>
                  <c:pt idx="9471">
                    <c:v>RUS</c:v>
                  </c:pt>
                  <c:pt idx="9472">
                    <c:v>FRA</c:v>
                  </c:pt>
                  <c:pt idx="9473">
                    <c:v>EUN</c:v>
                  </c:pt>
                  <c:pt idx="9474">
                    <c:v>EUS</c:v>
                  </c:pt>
                  <c:pt idx="9475">
                    <c:v>USA</c:v>
                  </c:pt>
                  <c:pt idx="9476">
                    <c:v>IND</c:v>
                  </c:pt>
                  <c:pt idx="9477">
                    <c:v>CHI</c:v>
                  </c:pt>
                  <c:pt idx="9478">
                    <c:v>ROW</c:v>
                  </c:pt>
                  <c:pt idx="9479">
                    <c:v>OEC</c:v>
                  </c:pt>
                  <c:pt idx="9480">
                    <c:v>BRZ</c:v>
                  </c:pt>
                  <c:pt idx="9481">
                    <c:v>RSA</c:v>
                  </c:pt>
                  <c:pt idx="9482">
                    <c:v>RUS</c:v>
                  </c:pt>
                  <c:pt idx="9483">
                    <c:v>FRA</c:v>
                  </c:pt>
                  <c:pt idx="9484">
                    <c:v>EUN</c:v>
                  </c:pt>
                  <c:pt idx="9485">
                    <c:v>EUS</c:v>
                  </c:pt>
                  <c:pt idx="9486">
                    <c:v>USA</c:v>
                  </c:pt>
                  <c:pt idx="9487">
                    <c:v>IND</c:v>
                  </c:pt>
                  <c:pt idx="9488">
                    <c:v>CHI</c:v>
                  </c:pt>
                  <c:pt idx="9489">
                    <c:v>ROW</c:v>
                  </c:pt>
                  <c:pt idx="9490">
                    <c:v>OEC</c:v>
                  </c:pt>
                  <c:pt idx="9491">
                    <c:v>BRZ</c:v>
                  </c:pt>
                  <c:pt idx="9492">
                    <c:v>RSA</c:v>
                  </c:pt>
                  <c:pt idx="9493">
                    <c:v>RUS</c:v>
                  </c:pt>
                  <c:pt idx="9494">
                    <c:v>FRA</c:v>
                  </c:pt>
                  <c:pt idx="9495">
                    <c:v>EUN</c:v>
                  </c:pt>
                  <c:pt idx="9496">
                    <c:v>EUS</c:v>
                  </c:pt>
                  <c:pt idx="9497">
                    <c:v>USA</c:v>
                  </c:pt>
                  <c:pt idx="9498">
                    <c:v>IND</c:v>
                  </c:pt>
                  <c:pt idx="9499">
                    <c:v>CHI</c:v>
                  </c:pt>
                  <c:pt idx="9500">
                    <c:v>ROW</c:v>
                  </c:pt>
                  <c:pt idx="9501">
                    <c:v>OEC</c:v>
                  </c:pt>
                  <c:pt idx="9502">
                    <c:v>BRZ</c:v>
                  </c:pt>
                  <c:pt idx="9503">
                    <c:v>RSA</c:v>
                  </c:pt>
                  <c:pt idx="9504">
                    <c:v>RUS</c:v>
                  </c:pt>
                  <c:pt idx="9505">
                    <c:v>FRA</c:v>
                  </c:pt>
                  <c:pt idx="9506">
                    <c:v>EUN</c:v>
                  </c:pt>
                  <c:pt idx="9507">
                    <c:v>EUS</c:v>
                  </c:pt>
                  <c:pt idx="9508">
                    <c:v>USA</c:v>
                  </c:pt>
                  <c:pt idx="9509">
                    <c:v>IND</c:v>
                  </c:pt>
                  <c:pt idx="9510">
                    <c:v>CHI</c:v>
                  </c:pt>
                  <c:pt idx="9511">
                    <c:v>ROW</c:v>
                  </c:pt>
                  <c:pt idx="9512">
                    <c:v>OEC</c:v>
                  </c:pt>
                  <c:pt idx="9513">
                    <c:v>BRZ</c:v>
                  </c:pt>
                  <c:pt idx="9514">
                    <c:v>RSA</c:v>
                  </c:pt>
                  <c:pt idx="9515">
                    <c:v>RUS</c:v>
                  </c:pt>
                  <c:pt idx="9516">
                    <c:v>FRA</c:v>
                  </c:pt>
                  <c:pt idx="9517">
                    <c:v>EUN</c:v>
                  </c:pt>
                  <c:pt idx="9518">
                    <c:v>EUS</c:v>
                  </c:pt>
                  <c:pt idx="9519">
                    <c:v>USA</c:v>
                  </c:pt>
                  <c:pt idx="9520">
                    <c:v>IND</c:v>
                  </c:pt>
                  <c:pt idx="9521">
                    <c:v>CHI</c:v>
                  </c:pt>
                  <c:pt idx="9522">
                    <c:v>ROW</c:v>
                  </c:pt>
                  <c:pt idx="9523">
                    <c:v>OEC</c:v>
                  </c:pt>
                  <c:pt idx="9524">
                    <c:v>BRZ</c:v>
                  </c:pt>
                  <c:pt idx="9525">
                    <c:v>RSA</c:v>
                  </c:pt>
                  <c:pt idx="9526">
                    <c:v>RUS</c:v>
                  </c:pt>
                  <c:pt idx="9527">
                    <c:v>FRA</c:v>
                  </c:pt>
                  <c:pt idx="9528">
                    <c:v>EUN</c:v>
                  </c:pt>
                  <c:pt idx="9529">
                    <c:v>EUS</c:v>
                  </c:pt>
                  <c:pt idx="9530">
                    <c:v>USA</c:v>
                  </c:pt>
                  <c:pt idx="9531">
                    <c:v>IND</c:v>
                  </c:pt>
                  <c:pt idx="9532">
                    <c:v>CHI</c:v>
                  </c:pt>
                  <c:pt idx="9533">
                    <c:v>ROW</c:v>
                  </c:pt>
                  <c:pt idx="9534">
                    <c:v>OEC</c:v>
                  </c:pt>
                  <c:pt idx="9535">
                    <c:v>BRZ</c:v>
                  </c:pt>
                  <c:pt idx="9536">
                    <c:v>RSA</c:v>
                  </c:pt>
                  <c:pt idx="9537">
                    <c:v>RUS</c:v>
                  </c:pt>
                  <c:pt idx="9538">
                    <c:v>FRA</c:v>
                  </c:pt>
                  <c:pt idx="9539">
                    <c:v>EUN</c:v>
                  </c:pt>
                  <c:pt idx="9540">
                    <c:v>EUS</c:v>
                  </c:pt>
                  <c:pt idx="9541">
                    <c:v>USA</c:v>
                  </c:pt>
                  <c:pt idx="9542">
                    <c:v>IND</c:v>
                  </c:pt>
                  <c:pt idx="9543">
                    <c:v>CHI</c:v>
                  </c:pt>
                  <c:pt idx="9544">
                    <c:v>ROW</c:v>
                  </c:pt>
                  <c:pt idx="9545">
                    <c:v>OEC</c:v>
                  </c:pt>
                  <c:pt idx="9546">
                    <c:v>BRZ</c:v>
                  </c:pt>
                  <c:pt idx="9547">
                    <c:v>RSA</c:v>
                  </c:pt>
                  <c:pt idx="9548">
                    <c:v>RUS</c:v>
                  </c:pt>
                  <c:pt idx="9549">
                    <c:v>FRA</c:v>
                  </c:pt>
                  <c:pt idx="9550">
                    <c:v>EUN</c:v>
                  </c:pt>
                  <c:pt idx="9551">
                    <c:v>EUS</c:v>
                  </c:pt>
                  <c:pt idx="9552">
                    <c:v>USA</c:v>
                  </c:pt>
                  <c:pt idx="9553">
                    <c:v>IND</c:v>
                  </c:pt>
                  <c:pt idx="9554">
                    <c:v>CHI</c:v>
                  </c:pt>
                  <c:pt idx="9555">
                    <c:v>ROW</c:v>
                  </c:pt>
                  <c:pt idx="9556">
                    <c:v>OEC</c:v>
                  </c:pt>
                  <c:pt idx="9557">
                    <c:v>BRZ</c:v>
                  </c:pt>
                  <c:pt idx="9558">
                    <c:v>RSA</c:v>
                  </c:pt>
                  <c:pt idx="9559">
                    <c:v>RUS</c:v>
                  </c:pt>
                  <c:pt idx="9560">
                    <c:v>FRA</c:v>
                  </c:pt>
                  <c:pt idx="9561">
                    <c:v>EUN</c:v>
                  </c:pt>
                  <c:pt idx="9562">
                    <c:v>EUS</c:v>
                  </c:pt>
                  <c:pt idx="9563">
                    <c:v>USA</c:v>
                  </c:pt>
                  <c:pt idx="9564">
                    <c:v>IND</c:v>
                  </c:pt>
                  <c:pt idx="9565">
                    <c:v>CHI</c:v>
                  </c:pt>
                  <c:pt idx="9566">
                    <c:v>ROW</c:v>
                  </c:pt>
                  <c:pt idx="9567">
                    <c:v>OEC</c:v>
                  </c:pt>
                  <c:pt idx="9568">
                    <c:v>BRZ</c:v>
                  </c:pt>
                  <c:pt idx="9569">
                    <c:v>RSA</c:v>
                  </c:pt>
                  <c:pt idx="9570">
                    <c:v>RUS</c:v>
                  </c:pt>
                  <c:pt idx="9571">
                    <c:v>FRA</c:v>
                  </c:pt>
                  <c:pt idx="9572">
                    <c:v>EUN</c:v>
                  </c:pt>
                  <c:pt idx="9573">
                    <c:v>EUS</c:v>
                  </c:pt>
                  <c:pt idx="9574">
                    <c:v>USA</c:v>
                  </c:pt>
                  <c:pt idx="9575">
                    <c:v>IND</c:v>
                  </c:pt>
                  <c:pt idx="9576">
                    <c:v>CHI</c:v>
                  </c:pt>
                  <c:pt idx="9577">
                    <c:v>ROW</c:v>
                  </c:pt>
                  <c:pt idx="9578">
                    <c:v>OEC</c:v>
                  </c:pt>
                  <c:pt idx="9579">
                    <c:v>BRZ</c:v>
                  </c:pt>
                  <c:pt idx="9580">
                    <c:v>RSA</c:v>
                  </c:pt>
                  <c:pt idx="9581">
                    <c:v>RUS</c:v>
                  </c:pt>
                  <c:pt idx="9582">
                    <c:v>FRA</c:v>
                  </c:pt>
                  <c:pt idx="9583">
                    <c:v>EUN</c:v>
                  </c:pt>
                  <c:pt idx="9584">
                    <c:v>EUS</c:v>
                  </c:pt>
                  <c:pt idx="9585">
                    <c:v>USA</c:v>
                  </c:pt>
                  <c:pt idx="9586">
                    <c:v>IND</c:v>
                  </c:pt>
                  <c:pt idx="9587">
                    <c:v>CHI</c:v>
                  </c:pt>
                  <c:pt idx="9588">
                    <c:v>ROW</c:v>
                  </c:pt>
                  <c:pt idx="9589">
                    <c:v>OEC</c:v>
                  </c:pt>
                  <c:pt idx="9590">
                    <c:v>BRZ</c:v>
                  </c:pt>
                  <c:pt idx="9591">
                    <c:v>RSA</c:v>
                  </c:pt>
                  <c:pt idx="9592">
                    <c:v>RUS</c:v>
                  </c:pt>
                  <c:pt idx="9593">
                    <c:v>FRA</c:v>
                  </c:pt>
                  <c:pt idx="9594">
                    <c:v>EUN</c:v>
                  </c:pt>
                  <c:pt idx="9595">
                    <c:v>EUS</c:v>
                  </c:pt>
                  <c:pt idx="9596">
                    <c:v>USA</c:v>
                  </c:pt>
                  <c:pt idx="9597">
                    <c:v>IND</c:v>
                  </c:pt>
                  <c:pt idx="9598">
                    <c:v>CHI</c:v>
                  </c:pt>
                  <c:pt idx="9599">
                    <c:v>ROW</c:v>
                  </c:pt>
                  <c:pt idx="9600">
                    <c:v>OEC</c:v>
                  </c:pt>
                  <c:pt idx="9601">
                    <c:v>BRZ</c:v>
                  </c:pt>
                  <c:pt idx="9602">
                    <c:v>RSA</c:v>
                  </c:pt>
                  <c:pt idx="9603">
                    <c:v>RUS</c:v>
                  </c:pt>
                  <c:pt idx="9604">
                    <c:v>FRA</c:v>
                  </c:pt>
                  <c:pt idx="9605">
                    <c:v>EUN</c:v>
                  </c:pt>
                  <c:pt idx="9606">
                    <c:v>EUS</c:v>
                  </c:pt>
                  <c:pt idx="9607">
                    <c:v>USA</c:v>
                  </c:pt>
                  <c:pt idx="9608">
                    <c:v>IND</c:v>
                  </c:pt>
                  <c:pt idx="9609">
                    <c:v>CHI</c:v>
                  </c:pt>
                  <c:pt idx="9610">
                    <c:v>ROW</c:v>
                  </c:pt>
                  <c:pt idx="9611">
                    <c:v>OEC</c:v>
                  </c:pt>
                  <c:pt idx="9612">
                    <c:v>BRZ</c:v>
                  </c:pt>
                  <c:pt idx="9613">
                    <c:v>RSA</c:v>
                  </c:pt>
                  <c:pt idx="9614">
                    <c:v>RUS</c:v>
                  </c:pt>
                  <c:pt idx="9615">
                    <c:v>FRA</c:v>
                  </c:pt>
                  <c:pt idx="9616">
                    <c:v>EUN</c:v>
                  </c:pt>
                  <c:pt idx="9617">
                    <c:v>EUS</c:v>
                  </c:pt>
                  <c:pt idx="9618">
                    <c:v>USA</c:v>
                  </c:pt>
                  <c:pt idx="9619">
                    <c:v>IND</c:v>
                  </c:pt>
                  <c:pt idx="9620">
                    <c:v>CHI</c:v>
                  </c:pt>
                  <c:pt idx="9621">
                    <c:v>ROW</c:v>
                  </c:pt>
                  <c:pt idx="9622">
                    <c:v>OEC</c:v>
                  </c:pt>
                  <c:pt idx="9623">
                    <c:v>BRZ</c:v>
                  </c:pt>
                  <c:pt idx="9624">
                    <c:v>RSA</c:v>
                  </c:pt>
                  <c:pt idx="9625">
                    <c:v>RUS</c:v>
                  </c:pt>
                  <c:pt idx="9626">
                    <c:v>FRA</c:v>
                  </c:pt>
                  <c:pt idx="9627">
                    <c:v>EUN</c:v>
                  </c:pt>
                  <c:pt idx="9628">
                    <c:v>EUS</c:v>
                  </c:pt>
                  <c:pt idx="9629">
                    <c:v>USA</c:v>
                  </c:pt>
                  <c:pt idx="9630">
                    <c:v>IND</c:v>
                  </c:pt>
                  <c:pt idx="9631">
                    <c:v>CHI</c:v>
                  </c:pt>
                  <c:pt idx="9632">
                    <c:v>ROW</c:v>
                  </c:pt>
                  <c:pt idx="9633">
                    <c:v>OEC</c:v>
                  </c:pt>
                  <c:pt idx="9634">
                    <c:v>BRZ</c:v>
                  </c:pt>
                  <c:pt idx="9635">
                    <c:v>RUS</c:v>
                  </c:pt>
                  <c:pt idx="9636">
                    <c:v>FRA</c:v>
                  </c:pt>
                  <c:pt idx="9637">
                    <c:v>EUN</c:v>
                  </c:pt>
                  <c:pt idx="9638">
                    <c:v>EUS</c:v>
                  </c:pt>
                  <c:pt idx="9639">
                    <c:v>USA</c:v>
                  </c:pt>
                  <c:pt idx="9640">
                    <c:v>IND</c:v>
                  </c:pt>
                  <c:pt idx="9641">
                    <c:v>CHI</c:v>
                  </c:pt>
                  <c:pt idx="9642">
                    <c:v>ROW</c:v>
                  </c:pt>
                  <c:pt idx="9643">
                    <c:v>OEC</c:v>
                  </c:pt>
                  <c:pt idx="9644">
                    <c:v>BRZ</c:v>
                  </c:pt>
                  <c:pt idx="9645">
                    <c:v>RSA</c:v>
                  </c:pt>
                  <c:pt idx="9646">
                    <c:v>RUS</c:v>
                  </c:pt>
                  <c:pt idx="9647">
                    <c:v>FRA</c:v>
                  </c:pt>
                  <c:pt idx="9648">
                    <c:v>EUN</c:v>
                  </c:pt>
                  <c:pt idx="9649">
                    <c:v>EUS</c:v>
                  </c:pt>
                  <c:pt idx="9650">
                    <c:v>USA</c:v>
                  </c:pt>
                  <c:pt idx="9651">
                    <c:v>IND</c:v>
                  </c:pt>
                  <c:pt idx="9652">
                    <c:v>CHI</c:v>
                  </c:pt>
                  <c:pt idx="9653">
                    <c:v>ROW</c:v>
                  </c:pt>
                  <c:pt idx="9654">
                    <c:v>OEC</c:v>
                  </c:pt>
                  <c:pt idx="9655">
                    <c:v>BRZ</c:v>
                  </c:pt>
                  <c:pt idx="9656">
                    <c:v>RSA</c:v>
                  </c:pt>
                  <c:pt idx="9657">
                    <c:v>RUS</c:v>
                  </c:pt>
                  <c:pt idx="9658">
                    <c:v>FRA</c:v>
                  </c:pt>
                  <c:pt idx="9659">
                    <c:v>EUN</c:v>
                  </c:pt>
                  <c:pt idx="9660">
                    <c:v>EUS</c:v>
                  </c:pt>
                  <c:pt idx="9661">
                    <c:v>USA</c:v>
                  </c:pt>
                  <c:pt idx="9662">
                    <c:v>IND</c:v>
                  </c:pt>
                  <c:pt idx="9663">
                    <c:v>CHI</c:v>
                  </c:pt>
                  <c:pt idx="9664">
                    <c:v>ROW</c:v>
                  </c:pt>
                  <c:pt idx="9665">
                    <c:v>OEC</c:v>
                  </c:pt>
                  <c:pt idx="9666">
                    <c:v>BRZ</c:v>
                  </c:pt>
                  <c:pt idx="9667">
                    <c:v>RSA</c:v>
                  </c:pt>
                  <c:pt idx="9668">
                    <c:v>RUS</c:v>
                  </c:pt>
                  <c:pt idx="9669">
                    <c:v>FRA</c:v>
                  </c:pt>
                  <c:pt idx="9670">
                    <c:v>EUN</c:v>
                  </c:pt>
                  <c:pt idx="9671">
                    <c:v>EUS</c:v>
                  </c:pt>
                  <c:pt idx="9672">
                    <c:v>USA</c:v>
                  </c:pt>
                  <c:pt idx="9673">
                    <c:v>IND</c:v>
                  </c:pt>
                  <c:pt idx="9674">
                    <c:v>CHI</c:v>
                  </c:pt>
                  <c:pt idx="9675">
                    <c:v>ROW</c:v>
                  </c:pt>
                  <c:pt idx="9676">
                    <c:v>OEC</c:v>
                  </c:pt>
                  <c:pt idx="9677">
                    <c:v>BRZ</c:v>
                  </c:pt>
                  <c:pt idx="9678">
                    <c:v>RSA</c:v>
                  </c:pt>
                  <c:pt idx="9679">
                    <c:v>RUS</c:v>
                  </c:pt>
                  <c:pt idx="9680">
                    <c:v>FRA</c:v>
                  </c:pt>
                  <c:pt idx="9681">
                    <c:v>EUN</c:v>
                  </c:pt>
                  <c:pt idx="9682">
                    <c:v>EUS</c:v>
                  </c:pt>
                  <c:pt idx="9683">
                    <c:v>USA</c:v>
                  </c:pt>
                  <c:pt idx="9684">
                    <c:v>IND</c:v>
                  </c:pt>
                  <c:pt idx="9685">
                    <c:v>CHI</c:v>
                  </c:pt>
                  <c:pt idx="9686">
                    <c:v>ROW</c:v>
                  </c:pt>
                  <c:pt idx="9687">
                    <c:v>OEC</c:v>
                  </c:pt>
                  <c:pt idx="9688">
                    <c:v>BRZ</c:v>
                  </c:pt>
                  <c:pt idx="9689">
                    <c:v>RSA</c:v>
                  </c:pt>
                  <c:pt idx="9690">
                    <c:v>RUS</c:v>
                  </c:pt>
                  <c:pt idx="9691">
                    <c:v>FRA</c:v>
                  </c:pt>
                  <c:pt idx="9692">
                    <c:v>EUN</c:v>
                  </c:pt>
                  <c:pt idx="9693">
                    <c:v>EUS</c:v>
                  </c:pt>
                  <c:pt idx="9694">
                    <c:v>USA</c:v>
                  </c:pt>
                  <c:pt idx="9695">
                    <c:v>IND</c:v>
                  </c:pt>
                  <c:pt idx="9696">
                    <c:v>CHI</c:v>
                  </c:pt>
                  <c:pt idx="9697">
                    <c:v>ROW</c:v>
                  </c:pt>
                  <c:pt idx="9698">
                    <c:v>OEC</c:v>
                  </c:pt>
                  <c:pt idx="9699">
                    <c:v>BRZ</c:v>
                  </c:pt>
                  <c:pt idx="9700">
                    <c:v>RSA</c:v>
                  </c:pt>
                  <c:pt idx="9701">
                    <c:v>RUS</c:v>
                  </c:pt>
                  <c:pt idx="9702">
                    <c:v>FRA</c:v>
                  </c:pt>
                  <c:pt idx="9703">
                    <c:v>EUN</c:v>
                  </c:pt>
                  <c:pt idx="9704">
                    <c:v>EUS</c:v>
                  </c:pt>
                  <c:pt idx="9705">
                    <c:v>USA</c:v>
                  </c:pt>
                  <c:pt idx="9706">
                    <c:v>IND</c:v>
                  </c:pt>
                  <c:pt idx="9707">
                    <c:v>CHI</c:v>
                  </c:pt>
                  <c:pt idx="9708">
                    <c:v>ROW</c:v>
                  </c:pt>
                  <c:pt idx="9709">
                    <c:v>OEC</c:v>
                  </c:pt>
                  <c:pt idx="9710">
                    <c:v>BRZ</c:v>
                  </c:pt>
                  <c:pt idx="9711">
                    <c:v>RSA</c:v>
                  </c:pt>
                  <c:pt idx="9712">
                    <c:v>RUS</c:v>
                  </c:pt>
                  <c:pt idx="9713">
                    <c:v>FRA</c:v>
                  </c:pt>
                  <c:pt idx="9714">
                    <c:v>EUN</c:v>
                  </c:pt>
                  <c:pt idx="9715">
                    <c:v>EUS</c:v>
                  </c:pt>
                  <c:pt idx="9716">
                    <c:v>USA</c:v>
                  </c:pt>
                  <c:pt idx="9717">
                    <c:v>IND</c:v>
                  </c:pt>
                  <c:pt idx="9718">
                    <c:v>CHI</c:v>
                  </c:pt>
                  <c:pt idx="9719">
                    <c:v>ROW</c:v>
                  </c:pt>
                  <c:pt idx="9720">
                    <c:v>OEC</c:v>
                  </c:pt>
                  <c:pt idx="9721">
                    <c:v>BRZ</c:v>
                  </c:pt>
                  <c:pt idx="9722">
                    <c:v>RSA</c:v>
                  </c:pt>
                  <c:pt idx="9723">
                    <c:v>RUS</c:v>
                  </c:pt>
                  <c:pt idx="9724">
                    <c:v>FRA</c:v>
                  </c:pt>
                  <c:pt idx="9725">
                    <c:v>EUN</c:v>
                  </c:pt>
                  <c:pt idx="9726">
                    <c:v>EUS</c:v>
                  </c:pt>
                  <c:pt idx="9727">
                    <c:v>USA</c:v>
                  </c:pt>
                  <c:pt idx="9728">
                    <c:v>IND</c:v>
                  </c:pt>
                  <c:pt idx="9729">
                    <c:v>CHI</c:v>
                  </c:pt>
                  <c:pt idx="9730">
                    <c:v>ROW</c:v>
                  </c:pt>
                  <c:pt idx="9731">
                    <c:v>OEC</c:v>
                  </c:pt>
                  <c:pt idx="9732">
                    <c:v>BRZ</c:v>
                  </c:pt>
                  <c:pt idx="9733">
                    <c:v>RSA</c:v>
                  </c:pt>
                  <c:pt idx="9734">
                    <c:v>RUS</c:v>
                  </c:pt>
                  <c:pt idx="9735">
                    <c:v>FRA</c:v>
                  </c:pt>
                  <c:pt idx="9736">
                    <c:v>EUN</c:v>
                  </c:pt>
                  <c:pt idx="9737">
                    <c:v>EUS</c:v>
                  </c:pt>
                  <c:pt idx="9738">
                    <c:v>USA</c:v>
                  </c:pt>
                  <c:pt idx="9739">
                    <c:v>IND</c:v>
                  </c:pt>
                  <c:pt idx="9740">
                    <c:v>CHI</c:v>
                  </c:pt>
                  <c:pt idx="9741">
                    <c:v>ROW</c:v>
                  </c:pt>
                  <c:pt idx="9742">
                    <c:v>OEC</c:v>
                  </c:pt>
                  <c:pt idx="9743">
                    <c:v>BRZ</c:v>
                  </c:pt>
                  <c:pt idx="9744">
                    <c:v>RSA</c:v>
                  </c:pt>
                  <c:pt idx="9745">
                    <c:v>RUS</c:v>
                  </c:pt>
                  <c:pt idx="9746">
                    <c:v>FRA</c:v>
                  </c:pt>
                  <c:pt idx="9747">
                    <c:v>EUN</c:v>
                  </c:pt>
                  <c:pt idx="9748">
                    <c:v>EUS</c:v>
                  </c:pt>
                  <c:pt idx="9749">
                    <c:v>USA</c:v>
                  </c:pt>
                  <c:pt idx="9750">
                    <c:v>IND</c:v>
                  </c:pt>
                  <c:pt idx="9751">
                    <c:v>CHI</c:v>
                  </c:pt>
                  <c:pt idx="9752">
                    <c:v>ROW</c:v>
                  </c:pt>
                  <c:pt idx="9753">
                    <c:v>OEC</c:v>
                  </c:pt>
                  <c:pt idx="9754">
                    <c:v>BRZ</c:v>
                  </c:pt>
                  <c:pt idx="9755">
                    <c:v>RSA</c:v>
                  </c:pt>
                  <c:pt idx="9756">
                    <c:v>RUS</c:v>
                  </c:pt>
                  <c:pt idx="9757">
                    <c:v>FRA</c:v>
                  </c:pt>
                  <c:pt idx="9758">
                    <c:v>EUN</c:v>
                  </c:pt>
                  <c:pt idx="9759">
                    <c:v>EUS</c:v>
                  </c:pt>
                  <c:pt idx="9760">
                    <c:v>USA</c:v>
                  </c:pt>
                  <c:pt idx="9761">
                    <c:v>IND</c:v>
                  </c:pt>
                  <c:pt idx="9762">
                    <c:v>CHI</c:v>
                  </c:pt>
                  <c:pt idx="9763">
                    <c:v>ROW</c:v>
                  </c:pt>
                  <c:pt idx="9764">
                    <c:v>OEC</c:v>
                  </c:pt>
                  <c:pt idx="9765">
                    <c:v>BRZ</c:v>
                  </c:pt>
                  <c:pt idx="9766">
                    <c:v>RSA</c:v>
                  </c:pt>
                  <c:pt idx="9767">
                    <c:v>RUS</c:v>
                  </c:pt>
                  <c:pt idx="9768">
                    <c:v>FRA</c:v>
                  </c:pt>
                  <c:pt idx="9769">
                    <c:v>EUN</c:v>
                  </c:pt>
                  <c:pt idx="9770">
                    <c:v>EUS</c:v>
                  </c:pt>
                  <c:pt idx="9771">
                    <c:v>USA</c:v>
                  </c:pt>
                  <c:pt idx="9772">
                    <c:v>IND</c:v>
                  </c:pt>
                  <c:pt idx="9773">
                    <c:v>CHI</c:v>
                  </c:pt>
                  <c:pt idx="9774">
                    <c:v>ROW</c:v>
                  </c:pt>
                  <c:pt idx="9775">
                    <c:v>OEC</c:v>
                  </c:pt>
                  <c:pt idx="9776">
                    <c:v>BRZ</c:v>
                  </c:pt>
                  <c:pt idx="9777">
                    <c:v>RSA</c:v>
                  </c:pt>
                  <c:pt idx="9778">
                    <c:v>RUS</c:v>
                  </c:pt>
                  <c:pt idx="9779">
                    <c:v>FRA</c:v>
                  </c:pt>
                  <c:pt idx="9780">
                    <c:v>EUN</c:v>
                  </c:pt>
                  <c:pt idx="9781">
                    <c:v>EUS</c:v>
                  </c:pt>
                  <c:pt idx="9782">
                    <c:v>USA</c:v>
                  </c:pt>
                  <c:pt idx="9783">
                    <c:v>IND</c:v>
                  </c:pt>
                  <c:pt idx="9784">
                    <c:v>CHI</c:v>
                  </c:pt>
                  <c:pt idx="9785">
                    <c:v>ROW</c:v>
                  </c:pt>
                  <c:pt idx="9786">
                    <c:v>OEC</c:v>
                  </c:pt>
                  <c:pt idx="9787">
                    <c:v>BRZ</c:v>
                  </c:pt>
                  <c:pt idx="9788">
                    <c:v>RSA</c:v>
                  </c:pt>
                  <c:pt idx="9789">
                    <c:v>RUS</c:v>
                  </c:pt>
                  <c:pt idx="9790">
                    <c:v>FRA</c:v>
                  </c:pt>
                  <c:pt idx="9791">
                    <c:v>EUN</c:v>
                  </c:pt>
                  <c:pt idx="9792">
                    <c:v>EUS</c:v>
                  </c:pt>
                  <c:pt idx="9793">
                    <c:v>USA</c:v>
                  </c:pt>
                  <c:pt idx="9794">
                    <c:v>IND</c:v>
                  </c:pt>
                  <c:pt idx="9795">
                    <c:v>CHI</c:v>
                  </c:pt>
                  <c:pt idx="9796">
                    <c:v>ROW</c:v>
                  </c:pt>
                  <c:pt idx="9797">
                    <c:v>OEC</c:v>
                  </c:pt>
                  <c:pt idx="9798">
                    <c:v>BRZ</c:v>
                  </c:pt>
                  <c:pt idx="9799">
                    <c:v>RSA</c:v>
                  </c:pt>
                  <c:pt idx="9800">
                    <c:v>RUS</c:v>
                  </c:pt>
                  <c:pt idx="9801">
                    <c:v>FRA</c:v>
                  </c:pt>
                  <c:pt idx="9802">
                    <c:v>EUN</c:v>
                  </c:pt>
                  <c:pt idx="9803">
                    <c:v>EUS</c:v>
                  </c:pt>
                  <c:pt idx="9804">
                    <c:v>USA</c:v>
                  </c:pt>
                  <c:pt idx="9805">
                    <c:v>IND</c:v>
                  </c:pt>
                  <c:pt idx="9806">
                    <c:v>CHI</c:v>
                  </c:pt>
                  <c:pt idx="9807">
                    <c:v>ROW</c:v>
                  </c:pt>
                  <c:pt idx="9808">
                    <c:v>OEC</c:v>
                  </c:pt>
                  <c:pt idx="9809">
                    <c:v>BRZ</c:v>
                  </c:pt>
                  <c:pt idx="9810">
                    <c:v>RUS</c:v>
                  </c:pt>
                  <c:pt idx="9811">
                    <c:v>FRA</c:v>
                  </c:pt>
                  <c:pt idx="9812">
                    <c:v>EUN</c:v>
                  </c:pt>
                  <c:pt idx="9813">
                    <c:v>EUS</c:v>
                  </c:pt>
                  <c:pt idx="9814">
                    <c:v>USA</c:v>
                  </c:pt>
                  <c:pt idx="9815">
                    <c:v>IND</c:v>
                  </c:pt>
                  <c:pt idx="9816">
                    <c:v>CHI</c:v>
                  </c:pt>
                  <c:pt idx="9817">
                    <c:v>ROW</c:v>
                  </c:pt>
                  <c:pt idx="9818">
                    <c:v>OEC</c:v>
                  </c:pt>
                  <c:pt idx="9819">
                    <c:v>BRZ</c:v>
                  </c:pt>
                  <c:pt idx="9820">
                    <c:v>RSA</c:v>
                  </c:pt>
                  <c:pt idx="9821">
                    <c:v>RUS</c:v>
                  </c:pt>
                  <c:pt idx="9822">
                    <c:v>FRA</c:v>
                  </c:pt>
                  <c:pt idx="9823">
                    <c:v>EUN</c:v>
                  </c:pt>
                  <c:pt idx="9824">
                    <c:v>EUS</c:v>
                  </c:pt>
                  <c:pt idx="9825">
                    <c:v>USA</c:v>
                  </c:pt>
                  <c:pt idx="9826">
                    <c:v>IND</c:v>
                  </c:pt>
                  <c:pt idx="9827">
                    <c:v>CHI</c:v>
                  </c:pt>
                  <c:pt idx="9828">
                    <c:v>ROW</c:v>
                  </c:pt>
                  <c:pt idx="9829">
                    <c:v>OEC</c:v>
                  </c:pt>
                  <c:pt idx="9830">
                    <c:v>BRZ</c:v>
                  </c:pt>
                  <c:pt idx="9831">
                    <c:v>RSA</c:v>
                  </c:pt>
                  <c:pt idx="9832">
                    <c:v>RUS</c:v>
                  </c:pt>
                  <c:pt idx="9833">
                    <c:v>FRA</c:v>
                  </c:pt>
                  <c:pt idx="9834">
                    <c:v>EUN</c:v>
                  </c:pt>
                  <c:pt idx="9835">
                    <c:v>EUS</c:v>
                  </c:pt>
                  <c:pt idx="9836">
                    <c:v>IND</c:v>
                  </c:pt>
                  <c:pt idx="9837">
                    <c:v>CHI</c:v>
                  </c:pt>
                  <c:pt idx="9838">
                    <c:v>ROW</c:v>
                  </c:pt>
                  <c:pt idx="9839">
                    <c:v>OEC</c:v>
                  </c:pt>
                  <c:pt idx="9840">
                    <c:v>BRZ</c:v>
                  </c:pt>
                  <c:pt idx="9841">
                    <c:v>RSA</c:v>
                  </c:pt>
                  <c:pt idx="9842">
                    <c:v>RUS</c:v>
                  </c:pt>
                  <c:pt idx="9843">
                    <c:v>FRA</c:v>
                  </c:pt>
                  <c:pt idx="9844">
                    <c:v>EUN</c:v>
                  </c:pt>
                  <c:pt idx="9845">
                    <c:v>EUS</c:v>
                  </c:pt>
                  <c:pt idx="9846">
                    <c:v>USA</c:v>
                  </c:pt>
                  <c:pt idx="9847">
                    <c:v>IND</c:v>
                  </c:pt>
                  <c:pt idx="9848">
                    <c:v>CHI</c:v>
                  </c:pt>
                  <c:pt idx="9849">
                    <c:v>ROW</c:v>
                  </c:pt>
                  <c:pt idx="9850">
                    <c:v>OEC</c:v>
                  </c:pt>
                  <c:pt idx="9851">
                    <c:v>BRZ</c:v>
                  </c:pt>
                  <c:pt idx="9852">
                    <c:v>RSA</c:v>
                  </c:pt>
                  <c:pt idx="9853">
                    <c:v>RUS</c:v>
                  </c:pt>
                  <c:pt idx="9854">
                    <c:v>FRA</c:v>
                  </c:pt>
                  <c:pt idx="9855">
                    <c:v>EUN</c:v>
                  </c:pt>
                  <c:pt idx="9856">
                    <c:v>EUS</c:v>
                  </c:pt>
                  <c:pt idx="9857">
                    <c:v>USA</c:v>
                  </c:pt>
                  <c:pt idx="9858">
                    <c:v>IND</c:v>
                  </c:pt>
                  <c:pt idx="9859">
                    <c:v>CHI</c:v>
                  </c:pt>
                  <c:pt idx="9860">
                    <c:v>ROW</c:v>
                  </c:pt>
                  <c:pt idx="9861">
                    <c:v>OEC</c:v>
                  </c:pt>
                  <c:pt idx="9862">
                    <c:v>BRZ</c:v>
                  </c:pt>
                  <c:pt idx="9863">
                    <c:v>RSA</c:v>
                  </c:pt>
                  <c:pt idx="9864">
                    <c:v>RUS</c:v>
                  </c:pt>
                  <c:pt idx="9865">
                    <c:v>FRA</c:v>
                  </c:pt>
                  <c:pt idx="9866">
                    <c:v>EUN</c:v>
                  </c:pt>
                  <c:pt idx="9867">
                    <c:v>EUS</c:v>
                  </c:pt>
                  <c:pt idx="9868">
                    <c:v>USA</c:v>
                  </c:pt>
                  <c:pt idx="9869">
                    <c:v>IND</c:v>
                  </c:pt>
                  <c:pt idx="9870">
                    <c:v>CHI</c:v>
                  </c:pt>
                  <c:pt idx="9871">
                    <c:v>ROW</c:v>
                  </c:pt>
                  <c:pt idx="9872">
                    <c:v>OEC</c:v>
                  </c:pt>
                  <c:pt idx="9873">
                    <c:v>BRZ</c:v>
                  </c:pt>
                  <c:pt idx="9874">
                    <c:v>RSA</c:v>
                  </c:pt>
                  <c:pt idx="9875">
                    <c:v>RUS</c:v>
                  </c:pt>
                  <c:pt idx="9876">
                    <c:v>FRA</c:v>
                  </c:pt>
                  <c:pt idx="9877">
                    <c:v>EUN</c:v>
                  </c:pt>
                  <c:pt idx="9878">
                    <c:v>EUS</c:v>
                  </c:pt>
                  <c:pt idx="9879">
                    <c:v>USA</c:v>
                  </c:pt>
                  <c:pt idx="9880">
                    <c:v>IND</c:v>
                  </c:pt>
                  <c:pt idx="9881">
                    <c:v>CHI</c:v>
                  </c:pt>
                  <c:pt idx="9882">
                    <c:v>ROW</c:v>
                  </c:pt>
                  <c:pt idx="9883">
                    <c:v>OEC</c:v>
                  </c:pt>
                  <c:pt idx="9884">
                    <c:v>BRZ</c:v>
                  </c:pt>
                  <c:pt idx="9885">
                    <c:v>RSA</c:v>
                  </c:pt>
                  <c:pt idx="9886">
                    <c:v>RUS</c:v>
                  </c:pt>
                  <c:pt idx="9887">
                    <c:v>FRA</c:v>
                  </c:pt>
                  <c:pt idx="9888">
                    <c:v>EUN</c:v>
                  </c:pt>
                  <c:pt idx="9889">
                    <c:v>EUS</c:v>
                  </c:pt>
                  <c:pt idx="9890">
                    <c:v>USA</c:v>
                  </c:pt>
                  <c:pt idx="9891">
                    <c:v>IND</c:v>
                  </c:pt>
                  <c:pt idx="9892">
                    <c:v>CHI</c:v>
                  </c:pt>
                  <c:pt idx="9893">
                    <c:v>ROW</c:v>
                  </c:pt>
                  <c:pt idx="9894">
                    <c:v>OEC</c:v>
                  </c:pt>
                  <c:pt idx="9895">
                    <c:v>RUS</c:v>
                  </c:pt>
                  <c:pt idx="9896">
                    <c:v>FRA</c:v>
                  </c:pt>
                  <c:pt idx="9897">
                    <c:v>EUN</c:v>
                  </c:pt>
                  <c:pt idx="9898">
                    <c:v>EUS</c:v>
                  </c:pt>
                  <c:pt idx="9899">
                    <c:v>USA</c:v>
                  </c:pt>
                  <c:pt idx="9900">
                    <c:v>IND</c:v>
                  </c:pt>
                  <c:pt idx="9901">
                    <c:v>CHI</c:v>
                  </c:pt>
                  <c:pt idx="9902">
                    <c:v>ROW</c:v>
                  </c:pt>
                  <c:pt idx="9903">
                    <c:v>OEC</c:v>
                  </c:pt>
                  <c:pt idx="9904">
                    <c:v>BRZ</c:v>
                  </c:pt>
                  <c:pt idx="9905">
                    <c:v>RSA</c:v>
                  </c:pt>
                  <c:pt idx="9906">
                    <c:v>RUS</c:v>
                  </c:pt>
                  <c:pt idx="9907">
                    <c:v>FRA</c:v>
                  </c:pt>
                  <c:pt idx="9908">
                    <c:v>EUN</c:v>
                  </c:pt>
                  <c:pt idx="9909">
                    <c:v>EUS</c:v>
                  </c:pt>
                  <c:pt idx="9910">
                    <c:v>USA</c:v>
                  </c:pt>
                  <c:pt idx="9911">
                    <c:v>IND</c:v>
                  </c:pt>
                  <c:pt idx="9912">
                    <c:v>CHI</c:v>
                  </c:pt>
                  <c:pt idx="9913">
                    <c:v>ROW</c:v>
                  </c:pt>
                  <c:pt idx="9914">
                    <c:v>OEC</c:v>
                  </c:pt>
                  <c:pt idx="9915">
                    <c:v>BRZ</c:v>
                  </c:pt>
                  <c:pt idx="9916">
                    <c:v>RSA</c:v>
                  </c:pt>
                  <c:pt idx="9917">
                    <c:v>RUS</c:v>
                  </c:pt>
                  <c:pt idx="9918">
                    <c:v>FRA</c:v>
                  </c:pt>
                  <c:pt idx="9919">
                    <c:v>EUN</c:v>
                  </c:pt>
                  <c:pt idx="9920">
                    <c:v>EUS</c:v>
                  </c:pt>
                  <c:pt idx="9921">
                    <c:v>USA</c:v>
                  </c:pt>
                  <c:pt idx="9922">
                    <c:v>IND</c:v>
                  </c:pt>
                  <c:pt idx="9923">
                    <c:v>CHI</c:v>
                  </c:pt>
                  <c:pt idx="9924">
                    <c:v>ROW</c:v>
                  </c:pt>
                  <c:pt idx="9925">
                    <c:v>OEC</c:v>
                  </c:pt>
                  <c:pt idx="9926">
                    <c:v>BRZ</c:v>
                  </c:pt>
                  <c:pt idx="9927">
                    <c:v>RSA</c:v>
                  </c:pt>
                  <c:pt idx="9928">
                    <c:v>RUS</c:v>
                  </c:pt>
                  <c:pt idx="9929">
                    <c:v>FRA</c:v>
                  </c:pt>
                  <c:pt idx="9930">
                    <c:v>EUN</c:v>
                  </c:pt>
                  <c:pt idx="9931">
                    <c:v>EUS</c:v>
                  </c:pt>
                  <c:pt idx="9932">
                    <c:v>USA</c:v>
                  </c:pt>
                  <c:pt idx="9933">
                    <c:v>IND</c:v>
                  </c:pt>
                  <c:pt idx="9934">
                    <c:v>CHI</c:v>
                  </c:pt>
                  <c:pt idx="9935">
                    <c:v>ROW</c:v>
                  </c:pt>
                  <c:pt idx="9936">
                    <c:v>OEC</c:v>
                  </c:pt>
                  <c:pt idx="9937">
                    <c:v>BRZ</c:v>
                  </c:pt>
                  <c:pt idx="9938">
                    <c:v>RSA</c:v>
                  </c:pt>
                  <c:pt idx="9939">
                    <c:v>RUS</c:v>
                  </c:pt>
                  <c:pt idx="9940">
                    <c:v>FRA</c:v>
                  </c:pt>
                  <c:pt idx="9941">
                    <c:v>EUN</c:v>
                  </c:pt>
                  <c:pt idx="9942">
                    <c:v>EUS</c:v>
                  </c:pt>
                  <c:pt idx="9943">
                    <c:v>USA</c:v>
                  </c:pt>
                  <c:pt idx="9944">
                    <c:v>IND</c:v>
                  </c:pt>
                  <c:pt idx="9945">
                    <c:v>CHI</c:v>
                  </c:pt>
                  <c:pt idx="9946">
                    <c:v>ROW</c:v>
                  </c:pt>
                  <c:pt idx="9947">
                    <c:v>OEC</c:v>
                  </c:pt>
                  <c:pt idx="9948">
                    <c:v>BRZ</c:v>
                  </c:pt>
                  <c:pt idx="9949">
                    <c:v>RSA</c:v>
                  </c:pt>
                  <c:pt idx="9950">
                    <c:v>RUS</c:v>
                  </c:pt>
                  <c:pt idx="9951">
                    <c:v>FRA</c:v>
                  </c:pt>
                  <c:pt idx="9952">
                    <c:v>EUN</c:v>
                  </c:pt>
                  <c:pt idx="9953">
                    <c:v>EUS</c:v>
                  </c:pt>
                  <c:pt idx="9954">
                    <c:v>USA</c:v>
                  </c:pt>
                  <c:pt idx="9955">
                    <c:v>IND</c:v>
                  </c:pt>
                  <c:pt idx="9956">
                    <c:v>CHI</c:v>
                  </c:pt>
                  <c:pt idx="9957">
                    <c:v>ROW</c:v>
                  </c:pt>
                  <c:pt idx="9958">
                    <c:v>OEC</c:v>
                  </c:pt>
                  <c:pt idx="9959">
                    <c:v>BRZ</c:v>
                  </c:pt>
                  <c:pt idx="9960">
                    <c:v>RSA</c:v>
                  </c:pt>
                  <c:pt idx="9961">
                    <c:v>RUS</c:v>
                  </c:pt>
                  <c:pt idx="9962">
                    <c:v>FRA</c:v>
                  </c:pt>
                  <c:pt idx="9963">
                    <c:v>EUN</c:v>
                  </c:pt>
                  <c:pt idx="9964">
                    <c:v>EUS</c:v>
                  </c:pt>
                  <c:pt idx="9965">
                    <c:v>USA</c:v>
                  </c:pt>
                  <c:pt idx="9966">
                    <c:v>IND</c:v>
                  </c:pt>
                  <c:pt idx="9967">
                    <c:v>CHI</c:v>
                  </c:pt>
                  <c:pt idx="9968">
                    <c:v>ROW</c:v>
                  </c:pt>
                  <c:pt idx="9969">
                    <c:v>OEC</c:v>
                  </c:pt>
                  <c:pt idx="9970">
                    <c:v>BRZ</c:v>
                  </c:pt>
                  <c:pt idx="9971">
                    <c:v>RSA</c:v>
                  </c:pt>
                  <c:pt idx="9972">
                    <c:v>RUS</c:v>
                  </c:pt>
                  <c:pt idx="9973">
                    <c:v>FRA</c:v>
                  </c:pt>
                  <c:pt idx="9974">
                    <c:v>EUN</c:v>
                  </c:pt>
                  <c:pt idx="9975">
                    <c:v>EUS</c:v>
                  </c:pt>
                  <c:pt idx="9976">
                    <c:v>USA</c:v>
                  </c:pt>
                  <c:pt idx="9977">
                    <c:v>IND</c:v>
                  </c:pt>
                  <c:pt idx="9978">
                    <c:v>CHI</c:v>
                  </c:pt>
                  <c:pt idx="9979">
                    <c:v>ROW</c:v>
                  </c:pt>
                  <c:pt idx="9980">
                    <c:v>OEC</c:v>
                  </c:pt>
                  <c:pt idx="9981">
                    <c:v>BRZ</c:v>
                  </c:pt>
                  <c:pt idx="9982">
                    <c:v>RSA</c:v>
                  </c:pt>
                  <c:pt idx="9983">
                    <c:v>RUS</c:v>
                  </c:pt>
                  <c:pt idx="9984">
                    <c:v>FRA</c:v>
                  </c:pt>
                  <c:pt idx="9985">
                    <c:v>EUN</c:v>
                  </c:pt>
                  <c:pt idx="9986">
                    <c:v>EUS</c:v>
                  </c:pt>
                  <c:pt idx="9987">
                    <c:v>USA</c:v>
                  </c:pt>
                  <c:pt idx="9988">
                    <c:v>IND</c:v>
                  </c:pt>
                  <c:pt idx="9989">
                    <c:v>CHI</c:v>
                  </c:pt>
                  <c:pt idx="9990">
                    <c:v>ROW</c:v>
                  </c:pt>
                  <c:pt idx="9991">
                    <c:v>OEC</c:v>
                  </c:pt>
                  <c:pt idx="9992">
                    <c:v>BRZ</c:v>
                  </c:pt>
                  <c:pt idx="9993">
                    <c:v>RUS</c:v>
                  </c:pt>
                  <c:pt idx="9994">
                    <c:v>FRA</c:v>
                  </c:pt>
                  <c:pt idx="9995">
                    <c:v>EUN</c:v>
                  </c:pt>
                  <c:pt idx="9996">
                    <c:v>EUS</c:v>
                  </c:pt>
                  <c:pt idx="9997">
                    <c:v>USA</c:v>
                  </c:pt>
                  <c:pt idx="9998">
                    <c:v>IND</c:v>
                  </c:pt>
                  <c:pt idx="9999">
                    <c:v>CHI</c:v>
                  </c:pt>
                  <c:pt idx="10000">
                    <c:v>ROW</c:v>
                  </c:pt>
                  <c:pt idx="10001">
                    <c:v>OEC</c:v>
                  </c:pt>
                  <c:pt idx="10002">
                    <c:v>BRZ</c:v>
                  </c:pt>
                  <c:pt idx="10003">
                    <c:v>RSA</c:v>
                  </c:pt>
                  <c:pt idx="10004">
                    <c:v>RUS</c:v>
                  </c:pt>
                  <c:pt idx="10005">
                    <c:v>FRA</c:v>
                  </c:pt>
                  <c:pt idx="10006">
                    <c:v>EUN</c:v>
                  </c:pt>
                  <c:pt idx="10007">
                    <c:v>EUS</c:v>
                  </c:pt>
                  <c:pt idx="10008">
                    <c:v>USA</c:v>
                  </c:pt>
                  <c:pt idx="10009">
                    <c:v>IND</c:v>
                  </c:pt>
                  <c:pt idx="10010">
                    <c:v>CHI</c:v>
                  </c:pt>
                  <c:pt idx="10011">
                    <c:v>ROW</c:v>
                  </c:pt>
                  <c:pt idx="10012">
                    <c:v>OEC</c:v>
                  </c:pt>
                  <c:pt idx="10013">
                    <c:v>BRZ</c:v>
                  </c:pt>
                  <c:pt idx="10014">
                    <c:v>RSA</c:v>
                  </c:pt>
                  <c:pt idx="10015">
                    <c:v>RUS</c:v>
                  </c:pt>
                  <c:pt idx="10016">
                    <c:v>FRA</c:v>
                  </c:pt>
                  <c:pt idx="10017">
                    <c:v>EUN</c:v>
                  </c:pt>
                  <c:pt idx="10018">
                    <c:v>EUS</c:v>
                  </c:pt>
                  <c:pt idx="10019">
                    <c:v>USA</c:v>
                  </c:pt>
                  <c:pt idx="10020">
                    <c:v>IND</c:v>
                  </c:pt>
                  <c:pt idx="10021">
                    <c:v>CHI</c:v>
                  </c:pt>
                  <c:pt idx="10022">
                    <c:v>ROW</c:v>
                  </c:pt>
                  <c:pt idx="10023">
                    <c:v>OEC</c:v>
                  </c:pt>
                  <c:pt idx="10024">
                    <c:v>BRZ</c:v>
                  </c:pt>
                  <c:pt idx="10025">
                    <c:v>RSA</c:v>
                  </c:pt>
                  <c:pt idx="10026">
                    <c:v>RUS</c:v>
                  </c:pt>
                  <c:pt idx="10027">
                    <c:v>FRA</c:v>
                  </c:pt>
                  <c:pt idx="10028">
                    <c:v>EUN</c:v>
                  </c:pt>
                  <c:pt idx="10029">
                    <c:v>EUS</c:v>
                  </c:pt>
                  <c:pt idx="10030">
                    <c:v>USA</c:v>
                  </c:pt>
                  <c:pt idx="10031">
                    <c:v>IND</c:v>
                  </c:pt>
                  <c:pt idx="10032">
                    <c:v>CHI</c:v>
                  </c:pt>
                  <c:pt idx="10033">
                    <c:v>ROW</c:v>
                  </c:pt>
                  <c:pt idx="10034">
                    <c:v>OEC</c:v>
                  </c:pt>
                  <c:pt idx="10035">
                    <c:v>BRZ</c:v>
                  </c:pt>
                  <c:pt idx="10036">
                    <c:v>RSA</c:v>
                  </c:pt>
                  <c:pt idx="10037">
                    <c:v>RUS</c:v>
                  </c:pt>
                  <c:pt idx="10038">
                    <c:v>FRA</c:v>
                  </c:pt>
                  <c:pt idx="10039">
                    <c:v>EUN</c:v>
                  </c:pt>
                  <c:pt idx="10040">
                    <c:v>EUS</c:v>
                  </c:pt>
                  <c:pt idx="10041">
                    <c:v>USA</c:v>
                  </c:pt>
                  <c:pt idx="10042">
                    <c:v>IND</c:v>
                  </c:pt>
                  <c:pt idx="10043">
                    <c:v>CHI</c:v>
                  </c:pt>
                  <c:pt idx="10044">
                    <c:v>ROW</c:v>
                  </c:pt>
                  <c:pt idx="10045">
                    <c:v>OEC</c:v>
                  </c:pt>
                  <c:pt idx="10046">
                    <c:v>BRZ</c:v>
                  </c:pt>
                  <c:pt idx="10047">
                    <c:v>RSA</c:v>
                  </c:pt>
                  <c:pt idx="10048">
                    <c:v>RUS</c:v>
                  </c:pt>
                  <c:pt idx="10049">
                    <c:v>FRA</c:v>
                  </c:pt>
                  <c:pt idx="10050">
                    <c:v>EUN</c:v>
                  </c:pt>
                  <c:pt idx="10051">
                    <c:v>EUS</c:v>
                  </c:pt>
                  <c:pt idx="10052">
                    <c:v>USA</c:v>
                  </c:pt>
                  <c:pt idx="10053">
                    <c:v>IND</c:v>
                  </c:pt>
                  <c:pt idx="10054">
                    <c:v>CHI</c:v>
                  </c:pt>
                  <c:pt idx="10055">
                    <c:v>ROW</c:v>
                  </c:pt>
                  <c:pt idx="10056">
                    <c:v>OEC</c:v>
                  </c:pt>
                  <c:pt idx="10057">
                    <c:v>BRZ</c:v>
                  </c:pt>
                  <c:pt idx="10058">
                    <c:v>RSA</c:v>
                  </c:pt>
                  <c:pt idx="10059">
                    <c:v>RUS</c:v>
                  </c:pt>
                  <c:pt idx="10060">
                    <c:v>FRA</c:v>
                  </c:pt>
                  <c:pt idx="10061">
                    <c:v>EUN</c:v>
                  </c:pt>
                  <c:pt idx="10062">
                    <c:v>EUS</c:v>
                  </c:pt>
                  <c:pt idx="10063">
                    <c:v>USA</c:v>
                  </c:pt>
                  <c:pt idx="10064">
                    <c:v>IND</c:v>
                  </c:pt>
                  <c:pt idx="10065">
                    <c:v>CHI</c:v>
                  </c:pt>
                  <c:pt idx="10066">
                    <c:v>ROW</c:v>
                  </c:pt>
                  <c:pt idx="10067">
                    <c:v>OEC</c:v>
                  </c:pt>
                  <c:pt idx="10068">
                    <c:v>BRZ</c:v>
                  </c:pt>
                  <c:pt idx="10069">
                    <c:v>RSA</c:v>
                  </c:pt>
                  <c:pt idx="10070">
                    <c:v>RUS</c:v>
                  </c:pt>
                  <c:pt idx="10071">
                    <c:v>FRA</c:v>
                  </c:pt>
                  <c:pt idx="10072">
                    <c:v>EUN</c:v>
                  </c:pt>
                  <c:pt idx="10073">
                    <c:v>EUS</c:v>
                  </c:pt>
                  <c:pt idx="10074">
                    <c:v>USA</c:v>
                  </c:pt>
                  <c:pt idx="10075">
                    <c:v>IND</c:v>
                  </c:pt>
                  <c:pt idx="10076">
                    <c:v>CHI</c:v>
                  </c:pt>
                  <c:pt idx="10077">
                    <c:v>ROW</c:v>
                  </c:pt>
                  <c:pt idx="10078">
                    <c:v>OEC</c:v>
                  </c:pt>
                  <c:pt idx="10079">
                    <c:v>BRZ</c:v>
                  </c:pt>
                  <c:pt idx="10080">
                    <c:v>RSA</c:v>
                  </c:pt>
                  <c:pt idx="10081">
                    <c:v>RUS</c:v>
                  </c:pt>
                  <c:pt idx="10082">
                    <c:v>FRA</c:v>
                  </c:pt>
                  <c:pt idx="10083">
                    <c:v>EUN</c:v>
                  </c:pt>
                  <c:pt idx="10084">
                    <c:v>EUS</c:v>
                  </c:pt>
                  <c:pt idx="10085">
                    <c:v>USA</c:v>
                  </c:pt>
                  <c:pt idx="10086">
                    <c:v>IND</c:v>
                  </c:pt>
                  <c:pt idx="10087">
                    <c:v>CHI</c:v>
                  </c:pt>
                  <c:pt idx="10088">
                    <c:v>ROW</c:v>
                  </c:pt>
                  <c:pt idx="10089">
                    <c:v>OEC</c:v>
                  </c:pt>
                  <c:pt idx="10090">
                    <c:v>BRZ</c:v>
                  </c:pt>
                  <c:pt idx="10091">
                    <c:v>RSA</c:v>
                  </c:pt>
                  <c:pt idx="10092">
                    <c:v>RUS</c:v>
                  </c:pt>
                  <c:pt idx="10093">
                    <c:v>FRA</c:v>
                  </c:pt>
                  <c:pt idx="10094">
                    <c:v>EUN</c:v>
                  </c:pt>
                  <c:pt idx="10095">
                    <c:v>EUS</c:v>
                  </c:pt>
                  <c:pt idx="10096">
                    <c:v>USA</c:v>
                  </c:pt>
                  <c:pt idx="10097">
                    <c:v>IND</c:v>
                  </c:pt>
                  <c:pt idx="10098">
                    <c:v>CHI</c:v>
                  </c:pt>
                  <c:pt idx="10099">
                    <c:v>ROW</c:v>
                  </c:pt>
                  <c:pt idx="10100">
                    <c:v>OEC</c:v>
                  </c:pt>
                  <c:pt idx="10101">
                    <c:v>BRZ</c:v>
                  </c:pt>
                  <c:pt idx="10102">
                    <c:v>RSA</c:v>
                  </c:pt>
                  <c:pt idx="10103">
                    <c:v>RUS</c:v>
                  </c:pt>
                  <c:pt idx="10104">
                    <c:v>FRA</c:v>
                  </c:pt>
                  <c:pt idx="10105">
                    <c:v>EUN</c:v>
                  </c:pt>
                  <c:pt idx="10106">
                    <c:v>EUS</c:v>
                  </c:pt>
                  <c:pt idx="10107">
                    <c:v>USA</c:v>
                  </c:pt>
                  <c:pt idx="10108">
                    <c:v>IND</c:v>
                  </c:pt>
                  <c:pt idx="10109">
                    <c:v>CHI</c:v>
                  </c:pt>
                  <c:pt idx="10110">
                    <c:v>ROW</c:v>
                  </c:pt>
                  <c:pt idx="10111">
                    <c:v>OEC</c:v>
                  </c:pt>
                  <c:pt idx="10112">
                    <c:v>BRZ</c:v>
                  </c:pt>
                  <c:pt idx="10113">
                    <c:v>RSA</c:v>
                  </c:pt>
                  <c:pt idx="10114">
                    <c:v>RUS</c:v>
                  </c:pt>
                  <c:pt idx="10115">
                    <c:v>FRA</c:v>
                  </c:pt>
                  <c:pt idx="10116">
                    <c:v>EUN</c:v>
                  </c:pt>
                  <c:pt idx="10117">
                    <c:v>EUS</c:v>
                  </c:pt>
                  <c:pt idx="10118">
                    <c:v>USA</c:v>
                  </c:pt>
                  <c:pt idx="10119">
                    <c:v>IND</c:v>
                  </c:pt>
                  <c:pt idx="10120">
                    <c:v>CHI</c:v>
                  </c:pt>
                  <c:pt idx="10121">
                    <c:v>ROW</c:v>
                  </c:pt>
                  <c:pt idx="10122">
                    <c:v>OEC</c:v>
                  </c:pt>
                  <c:pt idx="10123">
                    <c:v>BRZ</c:v>
                  </c:pt>
                  <c:pt idx="10124">
                    <c:v>RSA</c:v>
                  </c:pt>
                  <c:pt idx="10125">
                    <c:v>RUS</c:v>
                  </c:pt>
                  <c:pt idx="10126">
                    <c:v>FRA</c:v>
                  </c:pt>
                  <c:pt idx="10127">
                    <c:v>EUN</c:v>
                  </c:pt>
                  <c:pt idx="10128">
                    <c:v>EUS</c:v>
                  </c:pt>
                  <c:pt idx="10129">
                    <c:v>USA</c:v>
                  </c:pt>
                  <c:pt idx="10130">
                    <c:v>IND</c:v>
                  </c:pt>
                  <c:pt idx="10131">
                    <c:v>CHI</c:v>
                  </c:pt>
                  <c:pt idx="10132">
                    <c:v>ROW</c:v>
                  </c:pt>
                  <c:pt idx="10133">
                    <c:v>OEC</c:v>
                  </c:pt>
                  <c:pt idx="10134">
                    <c:v>BRZ</c:v>
                  </c:pt>
                  <c:pt idx="10135">
                    <c:v>RSA</c:v>
                  </c:pt>
                  <c:pt idx="10136">
                    <c:v>RUS</c:v>
                  </c:pt>
                  <c:pt idx="10137">
                    <c:v>FRA</c:v>
                  </c:pt>
                  <c:pt idx="10138">
                    <c:v>EUN</c:v>
                  </c:pt>
                  <c:pt idx="10139">
                    <c:v>EUS</c:v>
                  </c:pt>
                  <c:pt idx="10140">
                    <c:v>USA</c:v>
                  </c:pt>
                  <c:pt idx="10141">
                    <c:v>IND</c:v>
                  </c:pt>
                  <c:pt idx="10142">
                    <c:v>CHI</c:v>
                  </c:pt>
                  <c:pt idx="10143">
                    <c:v>ROW</c:v>
                  </c:pt>
                  <c:pt idx="10144">
                    <c:v>OEC</c:v>
                  </c:pt>
                  <c:pt idx="10145">
                    <c:v>BRZ</c:v>
                  </c:pt>
                  <c:pt idx="10146">
                    <c:v>RSA</c:v>
                  </c:pt>
                  <c:pt idx="10147">
                    <c:v>RUS</c:v>
                  </c:pt>
                  <c:pt idx="10148">
                    <c:v>FRA</c:v>
                  </c:pt>
                  <c:pt idx="10149">
                    <c:v>EUN</c:v>
                  </c:pt>
                  <c:pt idx="10150">
                    <c:v>EUS</c:v>
                  </c:pt>
                  <c:pt idx="10151">
                    <c:v>USA</c:v>
                  </c:pt>
                  <c:pt idx="10152">
                    <c:v>IND</c:v>
                  </c:pt>
                  <c:pt idx="10153">
                    <c:v>CHI</c:v>
                  </c:pt>
                  <c:pt idx="10154">
                    <c:v>ROW</c:v>
                  </c:pt>
                  <c:pt idx="10155">
                    <c:v>OEC</c:v>
                  </c:pt>
                  <c:pt idx="10156">
                    <c:v>BRZ</c:v>
                  </c:pt>
                  <c:pt idx="10157">
                    <c:v>RSA</c:v>
                  </c:pt>
                  <c:pt idx="10158">
                    <c:v>RUS</c:v>
                  </c:pt>
                  <c:pt idx="10159">
                    <c:v>FRA</c:v>
                  </c:pt>
                  <c:pt idx="10160">
                    <c:v>EUN</c:v>
                  </c:pt>
                  <c:pt idx="10161">
                    <c:v>EUS</c:v>
                  </c:pt>
                  <c:pt idx="10162">
                    <c:v>USA</c:v>
                  </c:pt>
                  <c:pt idx="10163">
                    <c:v>IND</c:v>
                  </c:pt>
                  <c:pt idx="10164">
                    <c:v>CHI</c:v>
                  </c:pt>
                  <c:pt idx="10165">
                    <c:v>ROW</c:v>
                  </c:pt>
                  <c:pt idx="10166">
                    <c:v>OEC</c:v>
                  </c:pt>
                  <c:pt idx="10167">
                    <c:v>BRZ</c:v>
                  </c:pt>
                  <c:pt idx="10168">
                    <c:v>RUS</c:v>
                  </c:pt>
                  <c:pt idx="10169">
                    <c:v>FRA</c:v>
                  </c:pt>
                  <c:pt idx="10170">
                    <c:v>EUN</c:v>
                  </c:pt>
                  <c:pt idx="10171">
                    <c:v>EUS</c:v>
                  </c:pt>
                  <c:pt idx="10172">
                    <c:v>USA</c:v>
                  </c:pt>
                  <c:pt idx="10173">
                    <c:v>IND</c:v>
                  </c:pt>
                  <c:pt idx="10174">
                    <c:v>CHI</c:v>
                  </c:pt>
                  <c:pt idx="10175">
                    <c:v>ROW</c:v>
                  </c:pt>
                  <c:pt idx="10176">
                    <c:v>OEC</c:v>
                  </c:pt>
                  <c:pt idx="10177">
                    <c:v>BRZ</c:v>
                  </c:pt>
                  <c:pt idx="10178">
                    <c:v>RSA</c:v>
                  </c:pt>
                  <c:pt idx="10179">
                    <c:v>RUS</c:v>
                  </c:pt>
                  <c:pt idx="10180">
                    <c:v>FRA</c:v>
                  </c:pt>
                  <c:pt idx="10181">
                    <c:v>EUN</c:v>
                  </c:pt>
                  <c:pt idx="10182">
                    <c:v>EUS</c:v>
                  </c:pt>
                  <c:pt idx="10183">
                    <c:v>USA</c:v>
                  </c:pt>
                  <c:pt idx="10184">
                    <c:v>IND</c:v>
                  </c:pt>
                  <c:pt idx="10185">
                    <c:v>CHI</c:v>
                  </c:pt>
                  <c:pt idx="10186">
                    <c:v>ROW</c:v>
                  </c:pt>
                  <c:pt idx="10187">
                    <c:v>OEC</c:v>
                  </c:pt>
                  <c:pt idx="10188">
                    <c:v>BRZ</c:v>
                  </c:pt>
                  <c:pt idx="10189">
                    <c:v>RSA</c:v>
                  </c:pt>
                  <c:pt idx="10190">
                    <c:v>FRA</c:v>
                  </c:pt>
                  <c:pt idx="10191">
                    <c:v>EUN</c:v>
                  </c:pt>
                  <c:pt idx="10192">
                    <c:v>EUS</c:v>
                  </c:pt>
                  <c:pt idx="10193">
                    <c:v>USA</c:v>
                  </c:pt>
                  <c:pt idx="10194">
                    <c:v>IND</c:v>
                  </c:pt>
                  <c:pt idx="10195">
                    <c:v>CHI</c:v>
                  </c:pt>
                  <c:pt idx="10196">
                    <c:v>ROW</c:v>
                  </c:pt>
                  <c:pt idx="10197">
                    <c:v>OEC</c:v>
                  </c:pt>
                  <c:pt idx="10198">
                    <c:v>BRZ</c:v>
                  </c:pt>
                  <c:pt idx="10199">
                    <c:v>RSA</c:v>
                  </c:pt>
                  <c:pt idx="10200">
                    <c:v>RUS</c:v>
                  </c:pt>
                  <c:pt idx="10201">
                    <c:v>FRA</c:v>
                  </c:pt>
                  <c:pt idx="10202">
                    <c:v>EUN</c:v>
                  </c:pt>
                  <c:pt idx="10203">
                    <c:v>EUS</c:v>
                  </c:pt>
                  <c:pt idx="10204">
                    <c:v>USA</c:v>
                  </c:pt>
                  <c:pt idx="10205">
                    <c:v>IND</c:v>
                  </c:pt>
                  <c:pt idx="10206">
                    <c:v>CHI</c:v>
                  </c:pt>
                  <c:pt idx="10207">
                    <c:v>ROW</c:v>
                  </c:pt>
                  <c:pt idx="10208">
                    <c:v>OEC</c:v>
                  </c:pt>
                  <c:pt idx="10209">
                    <c:v>BRZ</c:v>
                  </c:pt>
                  <c:pt idx="10210">
                    <c:v>RSA</c:v>
                  </c:pt>
                  <c:pt idx="10211">
                    <c:v>RUS</c:v>
                  </c:pt>
                  <c:pt idx="10212">
                    <c:v>FRA</c:v>
                  </c:pt>
                  <c:pt idx="10213">
                    <c:v>EUN</c:v>
                  </c:pt>
                  <c:pt idx="10214">
                    <c:v>EUS</c:v>
                  </c:pt>
                  <c:pt idx="10215">
                    <c:v>USA</c:v>
                  </c:pt>
                  <c:pt idx="10216">
                    <c:v>IND</c:v>
                  </c:pt>
                  <c:pt idx="10217">
                    <c:v>CHI</c:v>
                  </c:pt>
                  <c:pt idx="10218">
                    <c:v>ROW</c:v>
                  </c:pt>
                  <c:pt idx="10219">
                    <c:v>OEC</c:v>
                  </c:pt>
                  <c:pt idx="10220">
                    <c:v>BRZ</c:v>
                  </c:pt>
                  <c:pt idx="10221">
                    <c:v>RSA</c:v>
                  </c:pt>
                  <c:pt idx="10222">
                    <c:v>RUS</c:v>
                  </c:pt>
                  <c:pt idx="10223">
                    <c:v>FRA</c:v>
                  </c:pt>
                  <c:pt idx="10224">
                    <c:v>EUN</c:v>
                  </c:pt>
                  <c:pt idx="10225">
                    <c:v>EUS</c:v>
                  </c:pt>
                  <c:pt idx="10226">
                    <c:v>USA</c:v>
                  </c:pt>
                  <c:pt idx="10227">
                    <c:v>IND</c:v>
                  </c:pt>
                  <c:pt idx="10228">
                    <c:v>CHI</c:v>
                  </c:pt>
                  <c:pt idx="10229">
                    <c:v>ROW</c:v>
                  </c:pt>
                  <c:pt idx="10230">
                    <c:v>OEC</c:v>
                  </c:pt>
                  <c:pt idx="10231">
                    <c:v>BRZ</c:v>
                  </c:pt>
                  <c:pt idx="10232">
                    <c:v>RSA</c:v>
                  </c:pt>
                  <c:pt idx="10233">
                    <c:v>RUS</c:v>
                  </c:pt>
                  <c:pt idx="10234">
                    <c:v>FRA</c:v>
                  </c:pt>
                  <c:pt idx="10235">
                    <c:v>EUN</c:v>
                  </c:pt>
                  <c:pt idx="10236">
                    <c:v>EUS</c:v>
                  </c:pt>
                  <c:pt idx="10237">
                    <c:v>USA</c:v>
                  </c:pt>
                  <c:pt idx="10238">
                    <c:v>IND</c:v>
                  </c:pt>
                  <c:pt idx="10239">
                    <c:v>CHI</c:v>
                  </c:pt>
                  <c:pt idx="10240">
                    <c:v>ROW</c:v>
                  </c:pt>
                  <c:pt idx="10241">
                    <c:v>OEC</c:v>
                  </c:pt>
                  <c:pt idx="10242">
                    <c:v>BRZ</c:v>
                  </c:pt>
                  <c:pt idx="10243">
                    <c:v>RSA</c:v>
                  </c:pt>
                  <c:pt idx="10244">
                    <c:v>RUS</c:v>
                  </c:pt>
                  <c:pt idx="10245">
                    <c:v>FRA</c:v>
                  </c:pt>
                  <c:pt idx="10246">
                    <c:v>EUN</c:v>
                  </c:pt>
                  <c:pt idx="10247">
                    <c:v>EUS</c:v>
                  </c:pt>
                  <c:pt idx="10248">
                    <c:v>USA</c:v>
                  </c:pt>
                  <c:pt idx="10249">
                    <c:v>IND</c:v>
                  </c:pt>
                  <c:pt idx="10250">
                    <c:v>CHI</c:v>
                  </c:pt>
                  <c:pt idx="10251">
                    <c:v>ROW</c:v>
                  </c:pt>
                  <c:pt idx="10252">
                    <c:v>OEC</c:v>
                  </c:pt>
                  <c:pt idx="10253">
                    <c:v>BRZ</c:v>
                  </c:pt>
                  <c:pt idx="10254">
                    <c:v>RSA</c:v>
                  </c:pt>
                  <c:pt idx="10255">
                    <c:v>RUS</c:v>
                  </c:pt>
                  <c:pt idx="10256">
                    <c:v>FRA</c:v>
                  </c:pt>
                  <c:pt idx="10257">
                    <c:v>EUN</c:v>
                  </c:pt>
                  <c:pt idx="10258">
                    <c:v>EUS</c:v>
                  </c:pt>
                  <c:pt idx="10259">
                    <c:v>USA</c:v>
                  </c:pt>
                  <c:pt idx="10260">
                    <c:v>IND</c:v>
                  </c:pt>
                  <c:pt idx="10261">
                    <c:v>CHI</c:v>
                  </c:pt>
                  <c:pt idx="10262">
                    <c:v>ROW</c:v>
                  </c:pt>
                  <c:pt idx="10263">
                    <c:v>OEC</c:v>
                  </c:pt>
                  <c:pt idx="10264">
                    <c:v>BRZ</c:v>
                  </c:pt>
                  <c:pt idx="10265">
                    <c:v>RSA</c:v>
                  </c:pt>
                  <c:pt idx="10266">
                    <c:v>RUS</c:v>
                  </c:pt>
                  <c:pt idx="10267">
                    <c:v>FRA</c:v>
                  </c:pt>
                  <c:pt idx="10268">
                    <c:v>EUN</c:v>
                  </c:pt>
                  <c:pt idx="10269">
                    <c:v>EUS</c:v>
                  </c:pt>
                  <c:pt idx="10270">
                    <c:v>USA</c:v>
                  </c:pt>
                  <c:pt idx="10271">
                    <c:v>IND</c:v>
                  </c:pt>
                  <c:pt idx="10272">
                    <c:v>CHI</c:v>
                  </c:pt>
                  <c:pt idx="10273">
                    <c:v>ROW</c:v>
                  </c:pt>
                  <c:pt idx="10274">
                    <c:v>OEC</c:v>
                  </c:pt>
                  <c:pt idx="10275">
                    <c:v>BRZ</c:v>
                  </c:pt>
                  <c:pt idx="10276">
                    <c:v>RSA</c:v>
                  </c:pt>
                  <c:pt idx="10277">
                    <c:v>RUS</c:v>
                  </c:pt>
                  <c:pt idx="10278">
                    <c:v>FRA</c:v>
                  </c:pt>
                  <c:pt idx="10279">
                    <c:v>EUN</c:v>
                  </c:pt>
                  <c:pt idx="10280">
                    <c:v>EUS</c:v>
                  </c:pt>
                  <c:pt idx="10281">
                    <c:v>USA</c:v>
                  </c:pt>
                  <c:pt idx="10282">
                    <c:v>IND</c:v>
                  </c:pt>
                  <c:pt idx="10283">
                    <c:v>CHI</c:v>
                  </c:pt>
                  <c:pt idx="10284">
                    <c:v>ROW</c:v>
                  </c:pt>
                  <c:pt idx="10285">
                    <c:v>OEC</c:v>
                  </c:pt>
                  <c:pt idx="10286">
                    <c:v>BRZ</c:v>
                  </c:pt>
                  <c:pt idx="10287">
                    <c:v>RSA</c:v>
                  </c:pt>
                  <c:pt idx="10288">
                    <c:v>RUS</c:v>
                  </c:pt>
                  <c:pt idx="10289">
                    <c:v>FRA</c:v>
                  </c:pt>
                  <c:pt idx="10290">
                    <c:v>EUN</c:v>
                  </c:pt>
                  <c:pt idx="10291">
                    <c:v>EUS</c:v>
                  </c:pt>
                  <c:pt idx="10292">
                    <c:v>USA</c:v>
                  </c:pt>
                  <c:pt idx="10293">
                    <c:v>IND</c:v>
                  </c:pt>
                  <c:pt idx="10294">
                    <c:v>CHI</c:v>
                  </c:pt>
                  <c:pt idx="10295">
                    <c:v>ROW</c:v>
                  </c:pt>
                  <c:pt idx="10296">
                    <c:v>OEC</c:v>
                  </c:pt>
                  <c:pt idx="10297">
                    <c:v>BRZ</c:v>
                  </c:pt>
                  <c:pt idx="10298">
                    <c:v>RSA</c:v>
                  </c:pt>
                  <c:pt idx="10299">
                    <c:v>RUS</c:v>
                  </c:pt>
                  <c:pt idx="10300">
                    <c:v>FRA</c:v>
                  </c:pt>
                  <c:pt idx="10301">
                    <c:v>EUN</c:v>
                  </c:pt>
                  <c:pt idx="10302">
                    <c:v>EUS</c:v>
                  </c:pt>
                  <c:pt idx="10303">
                    <c:v>USA</c:v>
                  </c:pt>
                  <c:pt idx="10304">
                    <c:v>IND</c:v>
                  </c:pt>
                  <c:pt idx="10305">
                    <c:v>CHI</c:v>
                  </c:pt>
                  <c:pt idx="10306">
                    <c:v>ROW</c:v>
                  </c:pt>
                  <c:pt idx="10307">
                    <c:v>OEC</c:v>
                  </c:pt>
                  <c:pt idx="10308">
                    <c:v>BRZ</c:v>
                  </c:pt>
                  <c:pt idx="10309">
                    <c:v>RSA</c:v>
                  </c:pt>
                  <c:pt idx="10310">
                    <c:v>RUS</c:v>
                  </c:pt>
                  <c:pt idx="10311">
                    <c:v>FRA</c:v>
                  </c:pt>
                  <c:pt idx="10312">
                    <c:v>EUN</c:v>
                  </c:pt>
                  <c:pt idx="10313">
                    <c:v>EUS</c:v>
                  </c:pt>
                  <c:pt idx="10314">
                    <c:v>USA</c:v>
                  </c:pt>
                  <c:pt idx="10315">
                    <c:v>IND</c:v>
                  </c:pt>
                  <c:pt idx="10316">
                    <c:v>CHI</c:v>
                  </c:pt>
                  <c:pt idx="10317">
                    <c:v>ROW</c:v>
                  </c:pt>
                  <c:pt idx="10318">
                    <c:v>OEC</c:v>
                  </c:pt>
                  <c:pt idx="10319">
                    <c:v>BRZ</c:v>
                  </c:pt>
                  <c:pt idx="10320">
                    <c:v>RSA</c:v>
                  </c:pt>
                  <c:pt idx="10321">
                    <c:v>RUS</c:v>
                  </c:pt>
                  <c:pt idx="10322">
                    <c:v>FRA</c:v>
                  </c:pt>
                  <c:pt idx="10323">
                    <c:v>EUN</c:v>
                  </c:pt>
                  <c:pt idx="10324">
                    <c:v>EUS</c:v>
                  </c:pt>
                  <c:pt idx="10325">
                    <c:v>USA</c:v>
                  </c:pt>
                  <c:pt idx="10326">
                    <c:v>IND</c:v>
                  </c:pt>
                  <c:pt idx="10327">
                    <c:v>CHI</c:v>
                  </c:pt>
                  <c:pt idx="10328">
                    <c:v>ROW</c:v>
                  </c:pt>
                  <c:pt idx="10329">
                    <c:v>OEC</c:v>
                  </c:pt>
                  <c:pt idx="10330">
                    <c:v>BRZ</c:v>
                  </c:pt>
                  <c:pt idx="10331">
                    <c:v>RSA</c:v>
                  </c:pt>
                  <c:pt idx="10332">
                    <c:v>RUS</c:v>
                  </c:pt>
                  <c:pt idx="10333">
                    <c:v>FRA</c:v>
                  </c:pt>
                  <c:pt idx="10334">
                    <c:v>EUN</c:v>
                  </c:pt>
                  <c:pt idx="10335">
                    <c:v>EUS</c:v>
                  </c:pt>
                  <c:pt idx="10336">
                    <c:v>USA</c:v>
                  </c:pt>
                  <c:pt idx="10337">
                    <c:v>IND</c:v>
                  </c:pt>
                  <c:pt idx="10338">
                    <c:v>CHI</c:v>
                  </c:pt>
                  <c:pt idx="10339">
                    <c:v>ROW</c:v>
                  </c:pt>
                  <c:pt idx="10340">
                    <c:v>OEC</c:v>
                  </c:pt>
                  <c:pt idx="10341">
                    <c:v>BRZ</c:v>
                  </c:pt>
                  <c:pt idx="10342">
                    <c:v>RSA</c:v>
                  </c:pt>
                  <c:pt idx="10343">
                    <c:v>RUS</c:v>
                  </c:pt>
                  <c:pt idx="10344">
                    <c:v>FRA</c:v>
                  </c:pt>
                  <c:pt idx="10345">
                    <c:v>EUN</c:v>
                  </c:pt>
                  <c:pt idx="10346">
                    <c:v>EUS</c:v>
                  </c:pt>
                  <c:pt idx="10347">
                    <c:v>USA</c:v>
                  </c:pt>
                  <c:pt idx="10348">
                    <c:v>IND</c:v>
                  </c:pt>
                  <c:pt idx="10349">
                    <c:v>CHI</c:v>
                  </c:pt>
                  <c:pt idx="10350">
                    <c:v>ROW</c:v>
                  </c:pt>
                  <c:pt idx="10351">
                    <c:v>OEC</c:v>
                  </c:pt>
                  <c:pt idx="10352">
                    <c:v>BRZ</c:v>
                  </c:pt>
                  <c:pt idx="10353">
                    <c:v>RSA</c:v>
                  </c:pt>
                  <c:pt idx="10354">
                    <c:v>RUS</c:v>
                  </c:pt>
                  <c:pt idx="10355">
                    <c:v>FRA</c:v>
                  </c:pt>
                  <c:pt idx="10356">
                    <c:v>EUN</c:v>
                  </c:pt>
                  <c:pt idx="10357">
                    <c:v>EUS</c:v>
                  </c:pt>
                  <c:pt idx="10358">
                    <c:v>USA</c:v>
                  </c:pt>
                  <c:pt idx="10359">
                    <c:v>IND</c:v>
                  </c:pt>
                  <c:pt idx="10360">
                    <c:v>CHI</c:v>
                  </c:pt>
                  <c:pt idx="10361">
                    <c:v>ROW</c:v>
                  </c:pt>
                  <c:pt idx="10362">
                    <c:v>OEC</c:v>
                  </c:pt>
                  <c:pt idx="10363">
                    <c:v>BRZ</c:v>
                  </c:pt>
                  <c:pt idx="10364">
                    <c:v>RUS</c:v>
                  </c:pt>
                  <c:pt idx="10365">
                    <c:v>FRA</c:v>
                  </c:pt>
                  <c:pt idx="10366">
                    <c:v>EUN</c:v>
                  </c:pt>
                  <c:pt idx="10367">
                    <c:v>EUS</c:v>
                  </c:pt>
                  <c:pt idx="10368">
                    <c:v>USA</c:v>
                  </c:pt>
                  <c:pt idx="10369">
                    <c:v>IND</c:v>
                  </c:pt>
                  <c:pt idx="10370">
                    <c:v>CHI</c:v>
                  </c:pt>
                  <c:pt idx="10371">
                    <c:v>ROW</c:v>
                  </c:pt>
                  <c:pt idx="10372">
                    <c:v>OEC</c:v>
                  </c:pt>
                  <c:pt idx="10373">
                    <c:v>BRZ</c:v>
                  </c:pt>
                  <c:pt idx="10374">
                    <c:v>RSA</c:v>
                  </c:pt>
                  <c:pt idx="10375">
                    <c:v>RUS</c:v>
                  </c:pt>
                  <c:pt idx="10376">
                    <c:v>FRA</c:v>
                  </c:pt>
                  <c:pt idx="10377">
                    <c:v>EUN</c:v>
                  </c:pt>
                  <c:pt idx="10378">
                    <c:v>EUS</c:v>
                  </c:pt>
                  <c:pt idx="10379">
                    <c:v>USA</c:v>
                  </c:pt>
                  <c:pt idx="10380">
                    <c:v>IND</c:v>
                  </c:pt>
                  <c:pt idx="10381">
                    <c:v>CHI</c:v>
                  </c:pt>
                  <c:pt idx="10382">
                    <c:v>ROW</c:v>
                  </c:pt>
                  <c:pt idx="10383">
                    <c:v>OEC</c:v>
                  </c:pt>
                  <c:pt idx="10384">
                    <c:v>BRZ</c:v>
                  </c:pt>
                  <c:pt idx="10385">
                    <c:v>RSA</c:v>
                  </c:pt>
                  <c:pt idx="10386">
                    <c:v>RUS</c:v>
                  </c:pt>
                  <c:pt idx="10387">
                    <c:v>FRA</c:v>
                  </c:pt>
                  <c:pt idx="10388">
                    <c:v>EUN</c:v>
                  </c:pt>
                  <c:pt idx="10389">
                    <c:v>EUS</c:v>
                  </c:pt>
                  <c:pt idx="10390">
                    <c:v>USA</c:v>
                  </c:pt>
                  <c:pt idx="10391">
                    <c:v>IND</c:v>
                  </c:pt>
                  <c:pt idx="10392">
                    <c:v>CHI</c:v>
                  </c:pt>
                  <c:pt idx="10393">
                    <c:v>ROW</c:v>
                  </c:pt>
                  <c:pt idx="10394">
                    <c:v>OEC</c:v>
                  </c:pt>
                  <c:pt idx="10395">
                    <c:v>BRZ</c:v>
                  </c:pt>
                  <c:pt idx="10396">
                    <c:v>RSA</c:v>
                  </c:pt>
                  <c:pt idx="10397">
                    <c:v>RUS</c:v>
                  </c:pt>
                  <c:pt idx="10398">
                    <c:v>FRA</c:v>
                  </c:pt>
                  <c:pt idx="10399">
                    <c:v>EUN</c:v>
                  </c:pt>
                  <c:pt idx="10400">
                    <c:v>EUS</c:v>
                  </c:pt>
                  <c:pt idx="10401">
                    <c:v>USA</c:v>
                  </c:pt>
                  <c:pt idx="10402">
                    <c:v>IND</c:v>
                  </c:pt>
                  <c:pt idx="10403">
                    <c:v>CHI</c:v>
                  </c:pt>
                  <c:pt idx="10404">
                    <c:v>ROW</c:v>
                  </c:pt>
                  <c:pt idx="10405">
                    <c:v>OEC</c:v>
                  </c:pt>
                  <c:pt idx="10406">
                    <c:v>BRZ</c:v>
                  </c:pt>
                  <c:pt idx="10407">
                    <c:v>RSA</c:v>
                  </c:pt>
                  <c:pt idx="10408">
                    <c:v>RUS</c:v>
                  </c:pt>
                  <c:pt idx="10409">
                    <c:v>FRA</c:v>
                  </c:pt>
                  <c:pt idx="10410">
                    <c:v>EUN</c:v>
                  </c:pt>
                  <c:pt idx="10411">
                    <c:v>EUS</c:v>
                  </c:pt>
                  <c:pt idx="10412">
                    <c:v>USA</c:v>
                  </c:pt>
                  <c:pt idx="10413">
                    <c:v>IND</c:v>
                  </c:pt>
                  <c:pt idx="10414">
                    <c:v>CHI</c:v>
                  </c:pt>
                  <c:pt idx="10415">
                    <c:v>ROW</c:v>
                  </c:pt>
                  <c:pt idx="10416">
                    <c:v>OEC</c:v>
                  </c:pt>
                  <c:pt idx="10417">
                    <c:v>BRZ</c:v>
                  </c:pt>
                  <c:pt idx="10418">
                    <c:v>RSA</c:v>
                  </c:pt>
                  <c:pt idx="10419">
                    <c:v>RUS</c:v>
                  </c:pt>
                  <c:pt idx="10420">
                    <c:v>FRA</c:v>
                  </c:pt>
                  <c:pt idx="10421">
                    <c:v>EUN</c:v>
                  </c:pt>
                  <c:pt idx="10422">
                    <c:v>EUS</c:v>
                  </c:pt>
                  <c:pt idx="10423">
                    <c:v>USA</c:v>
                  </c:pt>
                  <c:pt idx="10424">
                    <c:v>IND</c:v>
                  </c:pt>
                  <c:pt idx="10425">
                    <c:v>CHI</c:v>
                  </c:pt>
                  <c:pt idx="10426">
                    <c:v>ROW</c:v>
                  </c:pt>
                  <c:pt idx="10427">
                    <c:v>OEC</c:v>
                  </c:pt>
                  <c:pt idx="10428">
                    <c:v>BRZ</c:v>
                  </c:pt>
                  <c:pt idx="10429">
                    <c:v>RSA</c:v>
                  </c:pt>
                  <c:pt idx="10430">
                    <c:v>RUS</c:v>
                  </c:pt>
                  <c:pt idx="10431">
                    <c:v>FRA</c:v>
                  </c:pt>
                  <c:pt idx="10432">
                    <c:v>EUN</c:v>
                  </c:pt>
                  <c:pt idx="10433">
                    <c:v>EUS</c:v>
                  </c:pt>
                  <c:pt idx="10434">
                    <c:v>USA</c:v>
                  </c:pt>
                  <c:pt idx="10435">
                    <c:v>IND</c:v>
                  </c:pt>
                  <c:pt idx="10436">
                    <c:v>CHI</c:v>
                  </c:pt>
                  <c:pt idx="10437">
                    <c:v>ROW</c:v>
                  </c:pt>
                  <c:pt idx="10438">
                    <c:v>OEC</c:v>
                  </c:pt>
                  <c:pt idx="10439">
                    <c:v>BRZ</c:v>
                  </c:pt>
                  <c:pt idx="10440">
                    <c:v>RSA</c:v>
                  </c:pt>
                  <c:pt idx="10441">
                    <c:v>RUS</c:v>
                  </c:pt>
                  <c:pt idx="10442">
                    <c:v>FRA</c:v>
                  </c:pt>
                  <c:pt idx="10443">
                    <c:v>EUN</c:v>
                  </c:pt>
                  <c:pt idx="10444">
                    <c:v>EUS</c:v>
                  </c:pt>
                  <c:pt idx="10445">
                    <c:v>USA</c:v>
                  </c:pt>
                  <c:pt idx="10446">
                    <c:v>IND</c:v>
                  </c:pt>
                  <c:pt idx="10447">
                    <c:v>CHI</c:v>
                  </c:pt>
                  <c:pt idx="10448">
                    <c:v>ROW</c:v>
                  </c:pt>
                  <c:pt idx="10449">
                    <c:v>OEC</c:v>
                  </c:pt>
                  <c:pt idx="10450">
                    <c:v>BRZ</c:v>
                  </c:pt>
                  <c:pt idx="10451">
                    <c:v>RSA</c:v>
                  </c:pt>
                  <c:pt idx="10452">
                    <c:v>RUS</c:v>
                  </c:pt>
                  <c:pt idx="10453">
                    <c:v>FRA</c:v>
                  </c:pt>
                  <c:pt idx="10454">
                    <c:v>EUN</c:v>
                  </c:pt>
                  <c:pt idx="10455">
                    <c:v>EUS</c:v>
                  </c:pt>
                  <c:pt idx="10456">
                    <c:v>USA</c:v>
                  </c:pt>
                  <c:pt idx="10457">
                    <c:v>IND</c:v>
                  </c:pt>
                  <c:pt idx="10458">
                    <c:v>CHI</c:v>
                  </c:pt>
                  <c:pt idx="10459">
                    <c:v>ROW</c:v>
                  </c:pt>
                  <c:pt idx="10460">
                    <c:v>OEC</c:v>
                  </c:pt>
                  <c:pt idx="10461">
                    <c:v>BRZ</c:v>
                  </c:pt>
                  <c:pt idx="10462">
                    <c:v>RSA</c:v>
                  </c:pt>
                  <c:pt idx="10463">
                    <c:v>RUS</c:v>
                  </c:pt>
                  <c:pt idx="10464">
                    <c:v>FRA</c:v>
                  </c:pt>
                  <c:pt idx="10465">
                    <c:v>EUN</c:v>
                  </c:pt>
                  <c:pt idx="10466">
                    <c:v>EUS</c:v>
                  </c:pt>
                  <c:pt idx="10467">
                    <c:v>USA</c:v>
                  </c:pt>
                  <c:pt idx="10468">
                    <c:v>IND</c:v>
                  </c:pt>
                  <c:pt idx="10469">
                    <c:v>CHI</c:v>
                  </c:pt>
                  <c:pt idx="10470">
                    <c:v>ROW</c:v>
                  </c:pt>
                  <c:pt idx="10471">
                    <c:v>OEC</c:v>
                  </c:pt>
                  <c:pt idx="10472">
                    <c:v>BRZ</c:v>
                  </c:pt>
                  <c:pt idx="10473">
                    <c:v>RSA</c:v>
                  </c:pt>
                  <c:pt idx="10474">
                    <c:v>RUS</c:v>
                  </c:pt>
                  <c:pt idx="10475">
                    <c:v>FRA</c:v>
                  </c:pt>
                  <c:pt idx="10476">
                    <c:v>EUN</c:v>
                  </c:pt>
                  <c:pt idx="10477">
                    <c:v>EUS</c:v>
                  </c:pt>
                  <c:pt idx="10478">
                    <c:v>USA</c:v>
                  </c:pt>
                  <c:pt idx="10479">
                    <c:v>IND</c:v>
                  </c:pt>
                  <c:pt idx="10480">
                    <c:v>CHI</c:v>
                  </c:pt>
                  <c:pt idx="10481">
                    <c:v>ROW</c:v>
                  </c:pt>
                  <c:pt idx="10482">
                    <c:v>OEC</c:v>
                  </c:pt>
                  <c:pt idx="10483">
                    <c:v>BRZ</c:v>
                  </c:pt>
                  <c:pt idx="10484">
                    <c:v>RSA</c:v>
                  </c:pt>
                  <c:pt idx="10485">
                    <c:v>RUS</c:v>
                  </c:pt>
                  <c:pt idx="10486">
                    <c:v>FRA</c:v>
                  </c:pt>
                  <c:pt idx="10487">
                    <c:v>EUN</c:v>
                  </c:pt>
                  <c:pt idx="10488">
                    <c:v>EUS</c:v>
                  </c:pt>
                  <c:pt idx="10489">
                    <c:v>USA</c:v>
                  </c:pt>
                  <c:pt idx="10490">
                    <c:v>IND</c:v>
                  </c:pt>
                  <c:pt idx="10491">
                    <c:v>CHI</c:v>
                  </c:pt>
                  <c:pt idx="10492">
                    <c:v>ROW</c:v>
                  </c:pt>
                  <c:pt idx="10493">
                    <c:v>OEC</c:v>
                  </c:pt>
                  <c:pt idx="10494">
                    <c:v>BRZ</c:v>
                  </c:pt>
                  <c:pt idx="10495">
                    <c:v>RSA</c:v>
                  </c:pt>
                  <c:pt idx="10496">
                    <c:v>RUS</c:v>
                  </c:pt>
                  <c:pt idx="10497">
                    <c:v>FRA</c:v>
                  </c:pt>
                  <c:pt idx="10498">
                    <c:v>EUN</c:v>
                  </c:pt>
                  <c:pt idx="10499">
                    <c:v>EUS</c:v>
                  </c:pt>
                  <c:pt idx="10500">
                    <c:v>USA</c:v>
                  </c:pt>
                  <c:pt idx="10501">
                    <c:v>IND</c:v>
                  </c:pt>
                  <c:pt idx="10502">
                    <c:v>CHI</c:v>
                  </c:pt>
                  <c:pt idx="10503">
                    <c:v>ROW</c:v>
                  </c:pt>
                  <c:pt idx="10504">
                    <c:v>OEC</c:v>
                  </c:pt>
                  <c:pt idx="10505">
                    <c:v>BRZ</c:v>
                  </c:pt>
                  <c:pt idx="10506">
                    <c:v>RSA</c:v>
                  </c:pt>
                  <c:pt idx="10507">
                    <c:v>RUS</c:v>
                  </c:pt>
                  <c:pt idx="10508">
                    <c:v>FRA</c:v>
                  </c:pt>
                  <c:pt idx="10509">
                    <c:v>EUN</c:v>
                  </c:pt>
                  <c:pt idx="10510">
                    <c:v>EUS</c:v>
                  </c:pt>
                  <c:pt idx="10511">
                    <c:v>USA</c:v>
                  </c:pt>
                  <c:pt idx="10512">
                    <c:v>IND</c:v>
                  </c:pt>
                  <c:pt idx="10513">
                    <c:v>CHI</c:v>
                  </c:pt>
                  <c:pt idx="10514">
                    <c:v>ROW</c:v>
                  </c:pt>
                  <c:pt idx="10515">
                    <c:v>OEC</c:v>
                  </c:pt>
                  <c:pt idx="10516">
                    <c:v>BRZ</c:v>
                  </c:pt>
                  <c:pt idx="10517">
                    <c:v>RSA</c:v>
                  </c:pt>
                  <c:pt idx="10518">
                    <c:v>RUS</c:v>
                  </c:pt>
                  <c:pt idx="10519">
                    <c:v>FRA</c:v>
                  </c:pt>
                  <c:pt idx="10520">
                    <c:v>EUN</c:v>
                  </c:pt>
                  <c:pt idx="10521">
                    <c:v>EUS</c:v>
                  </c:pt>
                  <c:pt idx="10522">
                    <c:v>USA</c:v>
                  </c:pt>
                  <c:pt idx="10523">
                    <c:v>IND</c:v>
                  </c:pt>
                  <c:pt idx="10524">
                    <c:v>CHI</c:v>
                  </c:pt>
                  <c:pt idx="10525">
                    <c:v>ROW</c:v>
                  </c:pt>
                  <c:pt idx="10526">
                    <c:v>OEC</c:v>
                  </c:pt>
                  <c:pt idx="10527">
                    <c:v>BRZ</c:v>
                  </c:pt>
                  <c:pt idx="10528">
                    <c:v>RSA</c:v>
                  </c:pt>
                  <c:pt idx="10529">
                    <c:v>RUS</c:v>
                  </c:pt>
                  <c:pt idx="10530">
                    <c:v>FRA</c:v>
                  </c:pt>
                  <c:pt idx="10531">
                    <c:v>EUN</c:v>
                  </c:pt>
                  <c:pt idx="10532">
                    <c:v>EUS</c:v>
                  </c:pt>
                  <c:pt idx="10533">
                    <c:v>USA</c:v>
                  </c:pt>
                  <c:pt idx="10534">
                    <c:v>IND</c:v>
                  </c:pt>
                  <c:pt idx="10535">
                    <c:v>CHI</c:v>
                  </c:pt>
                  <c:pt idx="10536">
                    <c:v>ROW</c:v>
                  </c:pt>
                  <c:pt idx="10537">
                    <c:v>OEC</c:v>
                  </c:pt>
                  <c:pt idx="10538">
                    <c:v>BRZ</c:v>
                  </c:pt>
                  <c:pt idx="10539">
                    <c:v>RSA</c:v>
                  </c:pt>
                  <c:pt idx="10540">
                    <c:v>RUS</c:v>
                  </c:pt>
                  <c:pt idx="10541">
                    <c:v>FRA</c:v>
                  </c:pt>
                  <c:pt idx="10542">
                    <c:v>EUN</c:v>
                  </c:pt>
                  <c:pt idx="10543">
                    <c:v>EUS</c:v>
                  </c:pt>
                  <c:pt idx="10544">
                    <c:v>USA</c:v>
                  </c:pt>
                  <c:pt idx="10545">
                    <c:v>IND</c:v>
                  </c:pt>
                  <c:pt idx="10546">
                    <c:v>CHI</c:v>
                  </c:pt>
                  <c:pt idx="10547">
                    <c:v>ROW</c:v>
                  </c:pt>
                  <c:pt idx="10548">
                    <c:v>OEC</c:v>
                  </c:pt>
                  <c:pt idx="10549">
                    <c:v>BRZ</c:v>
                  </c:pt>
                  <c:pt idx="10550">
                    <c:v>RUS</c:v>
                  </c:pt>
                  <c:pt idx="10551">
                    <c:v>FRA</c:v>
                  </c:pt>
                  <c:pt idx="10552">
                    <c:v>EUN</c:v>
                  </c:pt>
                  <c:pt idx="10553">
                    <c:v>EUS</c:v>
                  </c:pt>
                  <c:pt idx="10554">
                    <c:v>USA</c:v>
                  </c:pt>
                  <c:pt idx="10555">
                    <c:v>IND</c:v>
                  </c:pt>
                  <c:pt idx="10556">
                    <c:v>CHI</c:v>
                  </c:pt>
                  <c:pt idx="10557">
                    <c:v>ROW</c:v>
                  </c:pt>
                  <c:pt idx="10558">
                    <c:v>OEC</c:v>
                  </c:pt>
                  <c:pt idx="10559">
                    <c:v>BRZ</c:v>
                  </c:pt>
                  <c:pt idx="10560">
                    <c:v>RSA</c:v>
                  </c:pt>
                  <c:pt idx="10561">
                    <c:v>RUS</c:v>
                  </c:pt>
                  <c:pt idx="10562">
                    <c:v>FRA</c:v>
                  </c:pt>
                  <c:pt idx="10563">
                    <c:v>EUN</c:v>
                  </c:pt>
                  <c:pt idx="10564">
                    <c:v>EUS</c:v>
                  </c:pt>
                  <c:pt idx="10565">
                    <c:v>USA</c:v>
                  </c:pt>
                  <c:pt idx="10566">
                    <c:v>IND</c:v>
                  </c:pt>
                  <c:pt idx="10567">
                    <c:v>CHI</c:v>
                  </c:pt>
                  <c:pt idx="10568">
                    <c:v>ROW</c:v>
                  </c:pt>
                  <c:pt idx="10569">
                    <c:v>OEC</c:v>
                  </c:pt>
                  <c:pt idx="10570">
                    <c:v>BRZ</c:v>
                  </c:pt>
                  <c:pt idx="10571">
                    <c:v>RSA</c:v>
                  </c:pt>
                  <c:pt idx="10572">
                    <c:v>RUS</c:v>
                  </c:pt>
                  <c:pt idx="10573">
                    <c:v>FRA</c:v>
                  </c:pt>
                  <c:pt idx="10574">
                    <c:v>EUN</c:v>
                  </c:pt>
                  <c:pt idx="10575">
                    <c:v>EUS</c:v>
                  </c:pt>
                  <c:pt idx="10576">
                    <c:v>IND</c:v>
                  </c:pt>
                  <c:pt idx="10577">
                    <c:v>CHI</c:v>
                  </c:pt>
                  <c:pt idx="10578">
                    <c:v>ROW</c:v>
                  </c:pt>
                  <c:pt idx="10579">
                    <c:v>OEC</c:v>
                  </c:pt>
                  <c:pt idx="10580">
                    <c:v>BRZ</c:v>
                  </c:pt>
                  <c:pt idx="10581">
                    <c:v>RSA</c:v>
                  </c:pt>
                  <c:pt idx="10582">
                    <c:v>FRA</c:v>
                  </c:pt>
                  <c:pt idx="10583">
                    <c:v>EUN</c:v>
                  </c:pt>
                  <c:pt idx="10584">
                    <c:v>EUS</c:v>
                  </c:pt>
                  <c:pt idx="10585">
                    <c:v>USA</c:v>
                  </c:pt>
                  <c:pt idx="10586">
                    <c:v>IND</c:v>
                  </c:pt>
                  <c:pt idx="10587">
                    <c:v>CHI</c:v>
                  </c:pt>
                  <c:pt idx="10588">
                    <c:v>ROW</c:v>
                  </c:pt>
                  <c:pt idx="10589">
                    <c:v>OEC</c:v>
                  </c:pt>
                  <c:pt idx="10590">
                    <c:v>BRZ</c:v>
                  </c:pt>
                  <c:pt idx="10591">
                    <c:v>RSA</c:v>
                  </c:pt>
                  <c:pt idx="10592">
                    <c:v>RUS</c:v>
                  </c:pt>
                  <c:pt idx="10593">
                    <c:v>FRA</c:v>
                  </c:pt>
                  <c:pt idx="10594">
                    <c:v>EUN</c:v>
                  </c:pt>
                  <c:pt idx="10595">
                    <c:v>EUS</c:v>
                  </c:pt>
                  <c:pt idx="10596">
                    <c:v>USA</c:v>
                  </c:pt>
                  <c:pt idx="10597">
                    <c:v>IND</c:v>
                  </c:pt>
                  <c:pt idx="10598">
                    <c:v>CHI</c:v>
                  </c:pt>
                  <c:pt idx="10599">
                    <c:v>ROW</c:v>
                  </c:pt>
                  <c:pt idx="10600">
                    <c:v>OEC</c:v>
                  </c:pt>
                  <c:pt idx="10601">
                    <c:v>BRZ</c:v>
                  </c:pt>
                  <c:pt idx="10602">
                    <c:v>RSA</c:v>
                  </c:pt>
                  <c:pt idx="10603">
                    <c:v>RUS</c:v>
                  </c:pt>
                  <c:pt idx="10604">
                    <c:v>FRA</c:v>
                  </c:pt>
                  <c:pt idx="10605">
                    <c:v>EUN</c:v>
                  </c:pt>
                  <c:pt idx="10606">
                    <c:v>EUS</c:v>
                  </c:pt>
                  <c:pt idx="10607">
                    <c:v>USA</c:v>
                  </c:pt>
                  <c:pt idx="10608">
                    <c:v>IND</c:v>
                  </c:pt>
                  <c:pt idx="10609">
                    <c:v>CHI</c:v>
                  </c:pt>
                  <c:pt idx="10610">
                    <c:v>ROW</c:v>
                  </c:pt>
                  <c:pt idx="10611">
                    <c:v>OEC</c:v>
                  </c:pt>
                  <c:pt idx="10612">
                    <c:v>BRZ</c:v>
                  </c:pt>
                  <c:pt idx="10613">
                    <c:v>RSA</c:v>
                  </c:pt>
                  <c:pt idx="10614">
                    <c:v>RUS</c:v>
                  </c:pt>
                  <c:pt idx="10615">
                    <c:v>FRA</c:v>
                  </c:pt>
                  <c:pt idx="10616">
                    <c:v>EUN</c:v>
                  </c:pt>
                  <c:pt idx="10617">
                    <c:v>EUS</c:v>
                  </c:pt>
                  <c:pt idx="10618">
                    <c:v>USA</c:v>
                  </c:pt>
                  <c:pt idx="10619">
                    <c:v>IND</c:v>
                  </c:pt>
                  <c:pt idx="10620">
                    <c:v>CHI</c:v>
                  </c:pt>
                  <c:pt idx="10621">
                    <c:v>ROW</c:v>
                  </c:pt>
                  <c:pt idx="10622">
                    <c:v>OEC</c:v>
                  </c:pt>
                  <c:pt idx="10623">
                    <c:v>BRZ</c:v>
                  </c:pt>
                  <c:pt idx="10624">
                    <c:v>RUS</c:v>
                  </c:pt>
                  <c:pt idx="10625">
                    <c:v>FRA</c:v>
                  </c:pt>
                  <c:pt idx="10626">
                    <c:v>EUN</c:v>
                  </c:pt>
                  <c:pt idx="10627">
                    <c:v>EUS</c:v>
                  </c:pt>
                  <c:pt idx="10628">
                    <c:v>USA</c:v>
                  </c:pt>
                  <c:pt idx="10629">
                    <c:v>IND</c:v>
                  </c:pt>
                  <c:pt idx="10630">
                    <c:v>CHI</c:v>
                  </c:pt>
                  <c:pt idx="10631">
                    <c:v>ROW</c:v>
                  </c:pt>
                  <c:pt idx="10632">
                    <c:v>OEC</c:v>
                  </c:pt>
                  <c:pt idx="10633">
                    <c:v>BRZ</c:v>
                  </c:pt>
                  <c:pt idx="10634">
                    <c:v>RSA</c:v>
                  </c:pt>
                  <c:pt idx="10635">
                    <c:v>RUS</c:v>
                  </c:pt>
                  <c:pt idx="10636">
                    <c:v>FRA</c:v>
                  </c:pt>
                  <c:pt idx="10637">
                    <c:v>EUN</c:v>
                  </c:pt>
                  <c:pt idx="10638">
                    <c:v>EUS</c:v>
                  </c:pt>
                  <c:pt idx="10639">
                    <c:v>USA</c:v>
                  </c:pt>
                  <c:pt idx="10640">
                    <c:v>IND</c:v>
                  </c:pt>
                  <c:pt idx="10641">
                    <c:v>CHI</c:v>
                  </c:pt>
                  <c:pt idx="10642">
                    <c:v>ROW</c:v>
                  </c:pt>
                  <c:pt idx="10643">
                    <c:v>OEC</c:v>
                  </c:pt>
                  <c:pt idx="10644">
                    <c:v>BRZ</c:v>
                  </c:pt>
                  <c:pt idx="10645">
                    <c:v>RSA</c:v>
                  </c:pt>
                  <c:pt idx="10646">
                    <c:v>RUS</c:v>
                  </c:pt>
                  <c:pt idx="10647">
                    <c:v>FRA</c:v>
                  </c:pt>
                  <c:pt idx="10648">
                    <c:v>EUN</c:v>
                  </c:pt>
                  <c:pt idx="10649">
                    <c:v>EUS</c:v>
                  </c:pt>
                  <c:pt idx="10650">
                    <c:v>USA</c:v>
                  </c:pt>
                  <c:pt idx="10651">
                    <c:v>IND</c:v>
                  </c:pt>
                  <c:pt idx="10652">
                    <c:v>CHI</c:v>
                  </c:pt>
                  <c:pt idx="10653">
                    <c:v>ROW</c:v>
                  </c:pt>
                  <c:pt idx="10654">
                    <c:v>OEC</c:v>
                  </c:pt>
                  <c:pt idx="10655">
                    <c:v>BRZ</c:v>
                  </c:pt>
                  <c:pt idx="10656">
                    <c:v>RSA</c:v>
                  </c:pt>
                  <c:pt idx="10657">
                    <c:v>RUS</c:v>
                  </c:pt>
                  <c:pt idx="10658">
                    <c:v>FRA</c:v>
                  </c:pt>
                  <c:pt idx="10659">
                    <c:v>EUN</c:v>
                  </c:pt>
                  <c:pt idx="10660">
                    <c:v>EUS</c:v>
                  </c:pt>
                  <c:pt idx="10661">
                    <c:v>USA</c:v>
                  </c:pt>
                  <c:pt idx="10662">
                    <c:v>IND</c:v>
                  </c:pt>
                  <c:pt idx="10663">
                    <c:v>CHI</c:v>
                  </c:pt>
                  <c:pt idx="10664">
                    <c:v>ROW</c:v>
                  </c:pt>
                  <c:pt idx="10665">
                    <c:v>OEC</c:v>
                  </c:pt>
                  <c:pt idx="10666">
                    <c:v>BRZ</c:v>
                  </c:pt>
                  <c:pt idx="10667">
                    <c:v>RSA</c:v>
                  </c:pt>
                  <c:pt idx="10668">
                    <c:v>RUS</c:v>
                  </c:pt>
                  <c:pt idx="10669">
                    <c:v>FRA</c:v>
                  </c:pt>
                  <c:pt idx="10670">
                    <c:v>EUN</c:v>
                  </c:pt>
                  <c:pt idx="10671">
                    <c:v>EUS</c:v>
                  </c:pt>
                  <c:pt idx="10672">
                    <c:v>USA</c:v>
                  </c:pt>
                  <c:pt idx="10673">
                    <c:v>IND</c:v>
                  </c:pt>
                  <c:pt idx="10674">
                    <c:v>CHI</c:v>
                  </c:pt>
                  <c:pt idx="10675">
                    <c:v>ROW</c:v>
                  </c:pt>
                  <c:pt idx="10676">
                    <c:v>OEC</c:v>
                  </c:pt>
                  <c:pt idx="10677">
                    <c:v>BRZ</c:v>
                  </c:pt>
                  <c:pt idx="10678">
                    <c:v>RSA</c:v>
                  </c:pt>
                  <c:pt idx="10679">
                    <c:v>RUS</c:v>
                  </c:pt>
                  <c:pt idx="10680">
                    <c:v>FRA</c:v>
                  </c:pt>
                  <c:pt idx="10681">
                    <c:v>EUN</c:v>
                  </c:pt>
                  <c:pt idx="10682">
                    <c:v>EUS</c:v>
                  </c:pt>
                  <c:pt idx="10683">
                    <c:v>USA</c:v>
                  </c:pt>
                  <c:pt idx="10684">
                    <c:v>IND</c:v>
                  </c:pt>
                  <c:pt idx="10685">
                    <c:v>CHI</c:v>
                  </c:pt>
                  <c:pt idx="10686">
                    <c:v>ROW</c:v>
                  </c:pt>
                  <c:pt idx="10687">
                    <c:v>OEC</c:v>
                  </c:pt>
                  <c:pt idx="10688">
                    <c:v>BRZ</c:v>
                  </c:pt>
                  <c:pt idx="10689">
                    <c:v>RSA</c:v>
                  </c:pt>
                  <c:pt idx="10690">
                    <c:v>RUS</c:v>
                  </c:pt>
                  <c:pt idx="10691">
                    <c:v>FRA</c:v>
                  </c:pt>
                  <c:pt idx="10692">
                    <c:v>EUN</c:v>
                  </c:pt>
                  <c:pt idx="10693">
                    <c:v>EUS</c:v>
                  </c:pt>
                  <c:pt idx="10694">
                    <c:v>USA</c:v>
                  </c:pt>
                  <c:pt idx="10695">
                    <c:v>IND</c:v>
                  </c:pt>
                  <c:pt idx="10696">
                    <c:v>CHI</c:v>
                  </c:pt>
                  <c:pt idx="10697">
                    <c:v>ROW</c:v>
                  </c:pt>
                  <c:pt idx="10698">
                    <c:v>OEC</c:v>
                  </c:pt>
                  <c:pt idx="10699">
                    <c:v>BRZ</c:v>
                  </c:pt>
                  <c:pt idx="10700">
                    <c:v>RSA</c:v>
                  </c:pt>
                  <c:pt idx="10701">
                    <c:v>RUS</c:v>
                  </c:pt>
                  <c:pt idx="10702">
                    <c:v>FRA</c:v>
                  </c:pt>
                  <c:pt idx="10703">
                    <c:v>EUN</c:v>
                  </c:pt>
                  <c:pt idx="10704">
                    <c:v>EUS</c:v>
                  </c:pt>
                  <c:pt idx="10705">
                    <c:v>USA</c:v>
                  </c:pt>
                  <c:pt idx="10706">
                    <c:v>IND</c:v>
                  </c:pt>
                  <c:pt idx="10707">
                    <c:v>CHI</c:v>
                  </c:pt>
                  <c:pt idx="10708">
                    <c:v>ROW</c:v>
                  </c:pt>
                  <c:pt idx="10709">
                    <c:v>OEC</c:v>
                  </c:pt>
                  <c:pt idx="10710">
                    <c:v>BRZ</c:v>
                  </c:pt>
                  <c:pt idx="10711">
                    <c:v>RSA</c:v>
                  </c:pt>
                  <c:pt idx="10712">
                    <c:v>RUS</c:v>
                  </c:pt>
                  <c:pt idx="10713">
                    <c:v>FRA</c:v>
                  </c:pt>
                  <c:pt idx="10714">
                    <c:v>EUN</c:v>
                  </c:pt>
                  <c:pt idx="10715">
                    <c:v>EUS</c:v>
                  </c:pt>
                  <c:pt idx="10716">
                    <c:v>USA</c:v>
                  </c:pt>
                  <c:pt idx="10717">
                    <c:v>IND</c:v>
                  </c:pt>
                  <c:pt idx="10718">
                    <c:v>CHI</c:v>
                  </c:pt>
                  <c:pt idx="10719">
                    <c:v>ROW</c:v>
                  </c:pt>
                  <c:pt idx="10720">
                    <c:v>OEC</c:v>
                  </c:pt>
                  <c:pt idx="10721">
                    <c:v>BRZ</c:v>
                  </c:pt>
                  <c:pt idx="10722">
                    <c:v>RSA</c:v>
                  </c:pt>
                  <c:pt idx="10723">
                    <c:v>RUS</c:v>
                  </c:pt>
                  <c:pt idx="10724">
                    <c:v>FRA</c:v>
                  </c:pt>
                  <c:pt idx="10725">
                    <c:v>EUN</c:v>
                  </c:pt>
                  <c:pt idx="10726">
                    <c:v>EUS</c:v>
                  </c:pt>
                  <c:pt idx="10727">
                    <c:v>USA</c:v>
                  </c:pt>
                  <c:pt idx="10728">
                    <c:v>IND</c:v>
                  </c:pt>
                  <c:pt idx="10729">
                    <c:v>CHI</c:v>
                  </c:pt>
                  <c:pt idx="10730">
                    <c:v>ROW</c:v>
                  </c:pt>
                  <c:pt idx="10731">
                    <c:v>OEC</c:v>
                  </c:pt>
                  <c:pt idx="10732">
                    <c:v>BRZ</c:v>
                  </c:pt>
                  <c:pt idx="10733">
                    <c:v>RSA</c:v>
                  </c:pt>
                  <c:pt idx="10734">
                    <c:v>RUS</c:v>
                  </c:pt>
                  <c:pt idx="10735">
                    <c:v>FRA</c:v>
                  </c:pt>
                  <c:pt idx="10736">
                    <c:v>EUN</c:v>
                  </c:pt>
                  <c:pt idx="10737">
                    <c:v>EUS</c:v>
                  </c:pt>
                  <c:pt idx="10738">
                    <c:v>USA</c:v>
                  </c:pt>
                  <c:pt idx="10739">
                    <c:v>IND</c:v>
                  </c:pt>
                  <c:pt idx="10740">
                    <c:v>CHI</c:v>
                  </c:pt>
                  <c:pt idx="10741">
                    <c:v>ROW</c:v>
                  </c:pt>
                  <c:pt idx="10742">
                    <c:v>OEC</c:v>
                  </c:pt>
                  <c:pt idx="10743">
                    <c:v>BRZ</c:v>
                  </c:pt>
                  <c:pt idx="10744">
                    <c:v>RSA</c:v>
                  </c:pt>
                  <c:pt idx="10745">
                    <c:v>RUS</c:v>
                  </c:pt>
                  <c:pt idx="10746">
                    <c:v>FRA</c:v>
                  </c:pt>
                  <c:pt idx="10747">
                    <c:v>EUN</c:v>
                  </c:pt>
                  <c:pt idx="10748">
                    <c:v>EUS</c:v>
                  </c:pt>
                  <c:pt idx="10749">
                    <c:v>USA</c:v>
                  </c:pt>
                  <c:pt idx="10750">
                    <c:v>IND</c:v>
                  </c:pt>
                  <c:pt idx="10751">
                    <c:v>CHI</c:v>
                  </c:pt>
                  <c:pt idx="10752">
                    <c:v>ROW</c:v>
                  </c:pt>
                  <c:pt idx="10753">
                    <c:v>OEC</c:v>
                  </c:pt>
                  <c:pt idx="10754">
                    <c:v>BRZ</c:v>
                  </c:pt>
                  <c:pt idx="10755">
                    <c:v>RUS</c:v>
                  </c:pt>
                  <c:pt idx="10756">
                    <c:v>FRA</c:v>
                  </c:pt>
                  <c:pt idx="10757">
                    <c:v>EUN</c:v>
                  </c:pt>
                  <c:pt idx="10758">
                    <c:v>EUS</c:v>
                  </c:pt>
                  <c:pt idx="10759">
                    <c:v>USA</c:v>
                  </c:pt>
                  <c:pt idx="10760">
                    <c:v>IND</c:v>
                  </c:pt>
                  <c:pt idx="10761">
                    <c:v>CHI</c:v>
                  </c:pt>
                  <c:pt idx="10762">
                    <c:v>ROW</c:v>
                  </c:pt>
                  <c:pt idx="10763">
                    <c:v>OEC</c:v>
                  </c:pt>
                  <c:pt idx="10764">
                    <c:v>BRZ</c:v>
                  </c:pt>
                  <c:pt idx="10765">
                    <c:v>RSA</c:v>
                  </c:pt>
                  <c:pt idx="10766">
                    <c:v>RUS</c:v>
                  </c:pt>
                  <c:pt idx="10767">
                    <c:v>FRA</c:v>
                  </c:pt>
                  <c:pt idx="10768">
                    <c:v>EUN</c:v>
                  </c:pt>
                  <c:pt idx="10769">
                    <c:v>EUS</c:v>
                  </c:pt>
                  <c:pt idx="10770">
                    <c:v>USA</c:v>
                  </c:pt>
                  <c:pt idx="10771">
                    <c:v>IND</c:v>
                  </c:pt>
                  <c:pt idx="10772">
                    <c:v>CHI</c:v>
                  </c:pt>
                  <c:pt idx="10773">
                    <c:v>ROW</c:v>
                  </c:pt>
                  <c:pt idx="10774">
                    <c:v>OEC</c:v>
                  </c:pt>
                  <c:pt idx="10775">
                    <c:v>BRZ</c:v>
                  </c:pt>
                  <c:pt idx="10776">
                    <c:v>RSA</c:v>
                  </c:pt>
                  <c:pt idx="10777">
                    <c:v>RUS</c:v>
                  </c:pt>
                  <c:pt idx="10778">
                    <c:v>FRA</c:v>
                  </c:pt>
                  <c:pt idx="10779">
                    <c:v>EUN</c:v>
                  </c:pt>
                  <c:pt idx="10780">
                    <c:v>EUS</c:v>
                  </c:pt>
                  <c:pt idx="10781">
                    <c:v>USA</c:v>
                  </c:pt>
                  <c:pt idx="10782">
                    <c:v>IND</c:v>
                  </c:pt>
                  <c:pt idx="10783">
                    <c:v>CHI</c:v>
                  </c:pt>
                  <c:pt idx="10784">
                    <c:v>ROW</c:v>
                  </c:pt>
                  <c:pt idx="10785">
                    <c:v>OEC</c:v>
                  </c:pt>
                  <c:pt idx="10786">
                    <c:v>BRZ</c:v>
                  </c:pt>
                  <c:pt idx="10787">
                    <c:v>RSA</c:v>
                  </c:pt>
                  <c:pt idx="10788">
                    <c:v>RUS</c:v>
                  </c:pt>
                  <c:pt idx="10789">
                    <c:v>FRA</c:v>
                  </c:pt>
                  <c:pt idx="10790">
                    <c:v>EUN</c:v>
                  </c:pt>
                  <c:pt idx="10791">
                    <c:v>EUS</c:v>
                  </c:pt>
                  <c:pt idx="10792">
                    <c:v>USA</c:v>
                  </c:pt>
                  <c:pt idx="10793">
                    <c:v>IND</c:v>
                  </c:pt>
                  <c:pt idx="10794">
                    <c:v>CHI</c:v>
                  </c:pt>
                  <c:pt idx="10795">
                    <c:v>ROW</c:v>
                  </c:pt>
                  <c:pt idx="10796">
                    <c:v>OEC</c:v>
                  </c:pt>
                  <c:pt idx="10797">
                    <c:v>BRZ</c:v>
                  </c:pt>
                  <c:pt idx="10798">
                    <c:v>RSA</c:v>
                  </c:pt>
                  <c:pt idx="10799">
                    <c:v>RUS</c:v>
                  </c:pt>
                  <c:pt idx="10800">
                    <c:v>FRA</c:v>
                  </c:pt>
                  <c:pt idx="10801">
                    <c:v>EUN</c:v>
                  </c:pt>
                  <c:pt idx="10802">
                    <c:v>EUS</c:v>
                  </c:pt>
                  <c:pt idx="10803">
                    <c:v>USA</c:v>
                  </c:pt>
                  <c:pt idx="10804">
                    <c:v>IND</c:v>
                  </c:pt>
                  <c:pt idx="10805">
                    <c:v>CHI</c:v>
                  </c:pt>
                  <c:pt idx="10806">
                    <c:v>ROW</c:v>
                  </c:pt>
                  <c:pt idx="10807">
                    <c:v>OEC</c:v>
                  </c:pt>
                  <c:pt idx="10808">
                    <c:v>BRZ</c:v>
                  </c:pt>
                  <c:pt idx="10809">
                    <c:v>RSA</c:v>
                  </c:pt>
                  <c:pt idx="10810">
                    <c:v>RUS</c:v>
                  </c:pt>
                  <c:pt idx="10811">
                    <c:v>FRA</c:v>
                  </c:pt>
                  <c:pt idx="10812">
                    <c:v>EUN</c:v>
                  </c:pt>
                  <c:pt idx="10813">
                    <c:v>EUS</c:v>
                  </c:pt>
                  <c:pt idx="10814">
                    <c:v>USA</c:v>
                  </c:pt>
                  <c:pt idx="10815">
                    <c:v>IND</c:v>
                  </c:pt>
                  <c:pt idx="10816">
                    <c:v>CHI</c:v>
                  </c:pt>
                  <c:pt idx="10817">
                    <c:v>ROW</c:v>
                  </c:pt>
                  <c:pt idx="10818">
                    <c:v>OEC</c:v>
                  </c:pt>
                  <c:pt idx="10819">
                    <c:v>BRZ</c:v>
                  </c:pt>
                  <c:pt idx="10820">
                    <c:v>RSA</c:v>
                  </c:pt>
                  <c:pt idx="10821">
                    <c:v>RUS</c:v>
                  </c:pt>
                  <c:pt idx="10822">
                    <c:v>FRA</c:v>
                  </c:pt>
                  <c:pt idx="10823">
                    <c:v>EUN</c:v>
                  </c:pt>
                  <c:pt idx="10824">
                    <c:v>EUS</c:v>
                  </c:pt>
                  <c:pt idx="10825">
                    <c:v>USA</c:v>
                  </c:pt>
                  <c:pt idx="10826">
                    <c:v>IND</c:v>
                  </c:pt>
                  <c:pt idx="10827">
                    <c:v>CHI</c:v>
                  </c:pt>
                  <c:pt idx="10828">
                    <c:v>ROW</c:v>
                  </c:pt>
                  <c:pt idx="10829">
                    <c:v>OEC</c:v>
                  </c:pt>
                  <c:pt idx="10830">
                    <c:v>BRZ</c:v>
                  </c:pt>
                  <c:pt idx="10831">
                    <c:v>RSA</c:v>
                  </c:pt>
                  <c:pt idx="10832">
                    <c:v>RUS</c:v>
                  </c:pt>
                  <c:pt idx="10833">
                    <c:v>FRA</c:v>
                  </c:pt>
                  <c:pt idx="10834">
                    <c:v>EUN</c:v>
                  </c:pt>
                  <c:pt idx="10835">
                    <c:v>EUS</c:v>
                  </c:pt>
                  <c:pt idx="10836">
                    <c:v>USA</c:v>
                  </c:pt>
                  <c:pt idx="10837">
                    <c:v>IND</c:v>
                  </c:pt>
                  <c:pt idx="10838">
                    <c:v>CHI</c:v>
                  </c:pt>
                  <c:pt idx="10839">
                    <c:v>ROW</c:v>
                  </c:pt>
                  <c:pt idx="10840">
                    <c:v>OEC</c:v>
                  </c:pt>
                  <c:pt idx="10841">
                    <c:v>BRZ</c:v>
                  </c:pt>
                  <c:pt idx="10842">
                    <c:v>RSA</c:v>
                  </c:pt>
                  <c:pt idx="10843">
                    <c:v>RUS</c:v>
                  </c:pt>
                  <c:pt idx="10844">
                    <c:v>FRA</c:v>
                  </c:pt>
                  <c:pt idx="10845">
                    <c:v>EUN</c:v>
                  </c:pt>
                  <c:pt idx="10846">
                    <c:v>EUS</c:v>
                  </c:pt>
                  <c:pt idx="10847">
                    <c:v>USA</c:v>
                  </c:pt>
                  <c:pt idx="10848">
                    <c:v>IND</c:v>
                  </c:pt>
                  <c:pt idx="10849">
                    <c:v>CHI</c:v>
                  </c:pt>
                  <c:pt idx="10850">
                    <c:v>ROW</c:v>
                  </c:pt>
                  <c:pt idx="10851">
                    <c:v>OEC</c:v>
                  </c:pt>
                  <c:pt idx="10852">
                    <c:v>BRZ</c:v>
                  </c:pt>
                  <c:pt idx="10853">
                    <c:v>RSA</c:v>
                  </c:pt>
                  <c:pt idx="10854">
                    <c:v>RUS</c:v>
                  </c:pt>
                  <c:pt idx="10855">
                    <c:v>FRA</c:v>
                  </c:pt>
                  <c:pt idx="10856">
                    <c:v>EUN</c:v>
                  </c:pt>
                  <c:pt idx="10857">
                    <c:v>EUS</c:v>
                  </c:pt>
                  <c:pt idx="10858">
                    <c:v>USA</c:v>
                  </c:pt>
                  <c:pt idx="10859">
                    <c:v>IND</c:v>
                  </c:pt>
                  <c:pt idx="10860">
                    <c:v>CHI</c:v>
                  </c:pt>
                  <c:pt idx="10861">
                    <c:v>ROW</c:v>
                  </c:pt>
                  <c:pt idx="10862">
                    <c:v>OEC</c:v>
                  </c:pt>
                  <c:pt idx="10863">
                    <c:v>BRZ</c:v>
                  </c:pt>
                  <c:pt idx="10864">
                    <c:v>RSA</c:v>
                  </c:pt>
                  <c:pt idx="10865">
                    <c:v>RUS</c:v>
                  </c:pt>
                  <c:pt idx="10866">
                    <c:v>FRA</c:v>
                  </c:pt>
                  <c:pt idx="10867">
                    <c:v>EUN</c:v>
                  </c:pt>
                  <c:pt idx="10868">
                    <c:v>EUS</c:v>
                  </c:pt>
                  <c:pt idx="10869">
                    <c:v>USA</c:v>
                  </c:pt>
                  <c:pt idx="10870">
                    <c:v>IND</c:v>
                  </c:pt>
                  <c:pt idx="10871">
                    <c:v>CHI</c:v>
                  </c:pt>
                  <c:pt idx="10872">
                    <c:v>ROW</c:v>
                  </c:pt>
                  <c:pt idx="10873">
                    <c:v>OEC</c:v>
                  </c:pt>
                  <c:pt idx="10874">
                    <c:v>BRZ</c:v>
                  </c:pt>
                  <c:pt idx="10875">
                    <c:v>RSA</c:v>
                  </c:pt>
                  <c:pt idx="10876">
                    <c:v>RUS</c:v>
                  </c:pt>
                  <c:pt idx="10877">
                    <c:v>FRA</c:v>
                  </c:pt>
                  <c:pt idx="10878">
                    <c:v>EUN</c:v>
                  </c:pt>
                  <c:pt idx="10879">
                    <c:v>EUS</c:v>
                  </c:pt>
                  <c:pt idx="10880">
                    <c:v>USA</c:v>
                  </c:pt>
                  <c:pt idx="10881">
                    <c:v>IND</c:v>
                  </c:pt>
                  <c:pt idx="10882">
                    <c:v>CHI</c:v>
                  </c:pt>
                  <c:pt idx="10883">
                    <c:v>ROW</c:v>
                  </c:pt>
                  <c:pt idx="10884">
                    <c:v>OEC</c:v>
                  </c:pt>
                  <c:pt idx="10885">
                    <c:v>BRZ</c:v>
                  </c:pt>
                  <c:pt idx="10886">
                    <c:v>RSA</c:v>
                  </c:pt>
                  <c:pt idx="10887">
                    <c:v>RUS</c:v>
                  </c:pt>
                  <c:pt idx="10888">
                    <c:v>FRA</c:v>
                  </c:pt>
                  <c:pt idx="10889">
                    <c:v>EUN</c:v>
                  </c:pt>
                  <c:pt idx="10890">
                    <c:v>EUS</c:v>
                  </c:pt>
                  <c:pt idx="10891">
                    <c:v>USA</c:v>
                  </c:pt>
                  <c:pt idx="10892">
                    <c:v>IND</c:v>
                  </c:pt>
                  <c:pt idx="10893">
                    <c:v>CHI</c:v>
                  </c:pt>
                  <c:pt idx="10894">
                    <c:v>ROW</c:v>
                  </c:pt>
                  <c:pt idx="10895">
                    <c:v>OEC</c:v>
                  </c:pt>
                  <c:pt idx="10896">
                    <c:v>BRZ</c:v>
                  </c:pt>
                  <c:pt idx="10897">
                    <c:v>RSA</c:v>
                  </c:pt>
                  <c:pt idx="10898">
                    <c:v>RUS</c:v>
                  </c:pt>
                  <c:pt idx="10899">
                    <c:v>FRA</c:v>
                  </c:pt>
                  <c:pt idx="10900">
                    <c:v>EUN</c:v>
                  </c:pt>
                  <c:pt idx="10901">
                    <c:v>EUS</c:v>
                  </c:pt>
                  <c:pt idx="10902">
                    <c:v>USA</c:v>
                  </c:pt>
                  <c:pt idx="10903">
                    <c:v>IND</c:v>
                  </c:pt>
                  <c:pt idx="10904">
                    <c:v>CHI</c:v>
                  </c:pt>
                  <c:pt idx="10905">
                    <c:v>ROW</c:v>
                  </c:pt>
                  <c:pt idx="10906">
                    <c:v>OEC</c:v>
                  </c:pt>
                  <c:pt idx="10907">
                    <c:v>BRZ</c:v>
                  </c:pt>
                  <c:pt idx="10908">
                    <c:v>RSA</c:v>
                  </c:pt>
                  <c:pt idx="10909">
                    <c:v>RUS</c:v>
                  </c:pt>
                  <c:pt idx="10910">
                    <c:v>FRA</c:v>
                  </c:pt>
                  <c:pt idx="10911">
                    <c:v>EUN</c:v>
                  </c:pt>
                  <c:pt idx="10912">
                    <c:v>EUS</c:v>
                  </c:pt>
                  <c:pt idx="10913">
                    <c:v>USA</c:v>
                  </c:pt>
                  <c:pt idx="10914">
                    <c:v>IND</c:v>
                  </c:pt>
                  <c:pt idx="10915">
                    <c:v>CHI</c:v>
                  </c:pt>
                  <c:pt idx="10916">
                    <c:v>ROW</c:v>
                  </c:pt>
                  <c:pt idx="10917">
                    <c:v>OEC</c:v>
                  </c:pt>
                  <c:pt idx="10918">
                    <c:v>BRZ</c:v>
                  </c:pt>
                  <c:pt idx="10919">
                    <c:v>RSA</c:v>
                  </c:pt>
                  <c:pt idx="10920">
                    <c:v>RUS</c:v>
                  </c:pt>
                  <c:pt idx="10921">
                    <c:v>EUN</c:v>
                  </c:pt>
                  <c:pt idx="10922">
                    <c:v>EUS</c:v>
                  </c:pt>
                  <c:pt idx="10923">
                    <c:v>USA</c:v>
                  </c:pt>
                  <c:pt idx="10924">
                    <c:v>IND</c:v>
                  </c:pt>
                  <c:pt idx="10925">
                    <c:v>CHI</c:v>
                  </c:pt>
                  <c:pt idx="10926">
                    <c:v>ROW</c:v>
                  </c:pt>
                  <c:pt idx="10927">
                    <c:v>OEC</c:v>
                  </c:pt>
                  <c:pt idx="10928">
                    <c:v>BRZ</c:v>
                  </c:pt>
                  <c:pt idx="10929">
                    <c:v>RUS</c:v>
                  </c:pt>
                  <c:pt idx="10930">
                    <c:v>EUN</c:v>
                  </c:pt>
                  <c:pt idx="10931">
                    <c:v>EUS</c:v>
                  </c:pt>
                  <c:pt idx="10932">
                    <c:v>USA</c:v>
                  </c:pt>
                  <c:pt idx="10933">
                    <c:v>IND</c:v>
                  </c:pt>
                  <c:pt idx="10934">
                    <c:v>CHI</c:v>
                  </c:pt>
                  <c:pt idx="10935">
                    <c:v>ROW</c:v>
                  </c:pt>
                  <c:pt idx="10936">
                    <c:v>OEC</c:v>
                  </c:pt>
                  <c:pt idx="10937">
                    <c:v>BRZ</c:v>
                  </c:pt>
                  <c:pt idx="10938">
                    <c:v>RSA</c:v>
                  </c:pt>
                  <c:pt idx="10939">
                    <c:v>RUS</c:v>
                  </c:pt>
                  <c:pt idx="10940">
                    <c:v>EUN</c:v>
                  </c:pt>
                  <c:pt idx="10941">
                    <c:v>EUS</c:v>
                  </c:pt>
                  <c:pt idx="10942">
                    <c:v>USA</c:v>
                  </c:pt>
                  <c:pt idx="10943">
                    <c:v>IND</c:v>
                  </c:pt>
                  <c:pt idx="10944">
                    <c:v>CHI</c:v>
                  </c:pt>
                  <c:pt idx="10945">
                    <c:v>ROW</c:v>
                  </c:pt>
                  <c:pt idx="10946">
                    <c:v>OEC</c:v>
                  </c:pt>
                  <c:pt idx="10947">
                    <c:v>BRZ</c:v>
                  </c:pt>
                  <c:pt idx="10948">
                    <c:v>RSA</c:v>
                  </c:pt>
                  <c:pt idx="10949">
                    <c:v>RUS</c:v>
                  </c:pt>
                  <c:pt idx="10950">
                    <c:v>EUN</c:v>
                  </c:pt>
                  <c:pt idx="10951">
                    <c:v>EUS</c:v>
                  </c:pt>
                  <c:pt idx="10952">
                    <c:v>USA</c:v>
                  </c:pt>
                  <c:pt idx="10953">
                    <c:v>IND</c:v>
                  </c:pt>
                  <c:pt idx="10954">
                    <c:v>CHI</c:v>
                  </c:pt>
                  <c:pt idx="10955">
                    <c:v>ROW</c:v>
                  </c:pt>
                  <c:pt idx="10956">
                    <c:v>OEC</c:v>
                  </c:pt>
                  <c:pt idx="10957">
                    <c:v>BRZ</c:v>
                  </c:pt>
                  <c:pt idx="10958">
                    <c:v>RSA</c:v>
                  </c:pt>
                  <c:pt idx="10959">
                    <c:v>RUS</c:v>
                  </c:pt>
                  <c:pt idx="10960">
                    <c:v>EUN</c:v>
                  </c:pt>
                  <c:pt idx="10961">
                    <c:v>EUS</c:v>
                  </c:pt>
                  <c:pt idx="10962">
                    <c:v>USA</c:v>
                  </c:pt>
                  <c:pt idx="10963">
                    <c:v>IND</c:v>
                  </c:pt>
                  <c:pt idx="10964">
                    <c:v>CHI</c:v>
                  </c:pt>
                  <c:pt idx="10965">
                    <c:v>ROW</c:v>
                  </c:pt>
                  <c:pt idx="10966">
                    <c:v>OEC</c:v>
                  </c:pt>
                  <c:pt idx="10967">
                    <c:v>BRZ</c:v>
                  </c:pt>
                  <c:pt idx="10968">
                    <c:v>RSA</c:v>
                  </c:pt>
                  <c:pt idx="10969">
                    <c:v>RUS</c:v>
                  </c:pt>
                  <c:pt idx="10970">
                    <c:v>EUN</c:v>
                  </c:pt>
                  <c:pt idx="10971">
                    <c:v>EUS</c:v>
                  </c:pt>
                  <c:pt idx="10972">
                    <c:v>USA</c:v>
                  </c:pt>
                  <c:pt idx="10973">
                    <c:v>IND</c:v>
                  </c:pt>
                  <c:pt idx="10974">
                    <c:v>CHI</c:v>
                  </c:pt>
                  <c:pt idx="10975">
                    <c:v>ROW</c:v>
                  </c:pt>
                  <c:pt idx="10976">
                    <c:v>OEC</c:v>
                  </c:pt>
                  <c:pt idx="10977">
                    <c:v>BRZ</c:v>
                  </c:pt>
                  <c:pt idx="10978">
                    <c:v>RSA</c:v>
                  </c:pt>
                  <c:pt idx="10979">
                    <c:v>RUS</c:v>
                  </c:pt>
                  <c:pt idx="10980">
                    <c:v>EUN</c:v>
                  </c:pt>
                  <c:pt idx="10981">
                    <c:v>EUS</c:v>
                  </c:pt>
                  <c:pt idx="10982">
                    <c:v>USA</c:v>
                  </c:pt>
                  <c:pt idx="10983">
                    <c:v>IND</c:v>
                  </c:pt>
                  <c:pt idx="10984">
                    <c:v>CHI</c:v>
                  </c:pt>
                  <c:pt idx="10985">
                    <c:v>ROW</c:v>
                  </c:pt>
                  <c:pt idx="10986">
                    <c:v>OEC</c:v>
                  </c:pt>
                  <c:pt idx="10987">
                    <c:v>BRZ</c:v>
                  </c:pt>
                  <c:pt idx="10988">
                    <c:v>RSA</c:v>
                  </c:pt>
                  <c:pt idx="10989">
                    <c:v>RUS</c:v>
                  </c:pt>
                  <c:pt idx="10990">
                    <c:v>EUN</c:v>
                  </c:pt>
                  <c:pt idx="10991">
                    <c:v>EUS</c:v>
                  </c:pt>
                  <c:pt idx="10992">
                    <c:v>USA</c:v>
                  </c:pt>
                  <c:pt idx="10993">
                    <c:v>IND</c:v>
                  </c:pt>
                  <c:pt idx="10994">
                    <c:v>CHI</c:v>
                  </c:pt>
                  <c:pt idx="10995">
                    <c:v>ROW</c:v>
                  </c:pt>
                  <c:pt idx="10996">
                    <c:v>OEC</c:v>
                  </c:pt>
                  <c:pt idx="10997">
                    <c:v>BRZ</c:v>
                  </c:pt>
                  <c:pt idx="10998">
                    <c:v>RSA</c:v>
                  </c:pt>
                  <c:pt idx="10999">
                    <c:v>RUS</c:v>
                  </c:pt>
                  <c:pt idx="11000">
                    <c:v>EUN</c:v>
                  </c:pt>
                  <c:pt idx="11001">
                    <c:v>EUS</c:v>
                  </c:pt>
                  <c:pt idx="11002">
                    <c:v>USA</c:v>
                  </c:pt>
                  <c:pt idx="11003">
                    <c:v>IND</c:v>
                  </c:pt>
                  <c:pt idx="11004">
                    <c:v>CHI</c:v>
                  </c:pt>
                  <c:pt idx="11005">
                    <c:v>ROW</c:v>
                  </c:pt>
                  <c:pt idx="11006">
                    <c:v>OEC</c:v>
                  </c:pt>
                  <c:pt idx="11007">
                    <c:v>BRZ</c:v>
                  </c:pt>
                  <c:pt idx="11008">
                    <c:v>RSA</c:v>
                  </c:pt>
                  <c:pt idx="11009">
                    <c:v>RUS</c:v>
                  </c:pt>
                  <c:pt idx="11010">
                    <c:v>EUN</c:v>
                  </c:pt>
                  <c:pt idx="11011">
                    <c:v>EUS</c:v>
                  </c:pt>
                  <c:pt idx="11012">
                    <c:v>USA</c:v>
                  </c:pt>
                  <c:pt idx="11013">
                    <c:v>IND</c:v>
                  </c:pt>
                  <c:pt idx="11014">
                    <c:v>CHI</c:v>
                  </c:pt>
                  <c:pt idx="11015">
                    <c:v>ROW</c:v>
                  </c:pt>
                  <c:pt idx="11016">
                    <c:v>OEC</c:v>
                  </c:pt>
                  <c:pt idx="11017">
                    <c:v>BRZ</c:v>
                  </c:pt>
                  <c:pt idx="11018">
                    <c:v>RSA</c:v>
                  </c:pt>
                  <c:pt idx="11019">
                    <c:v>RUS</c:v>
                  </c:pt>
                  <c:pt idx="11020">
                    <c:v>EUN</c:v>
                  </c:pt>
                  <c:pt idx="11021">
                    <c:v>EUS</c:v>
                  </c:pt>
                  <c:pt idx="11022">
                    <c:v>USA</c:v>
                  </c:pt>
                  <c:pt idx="11023">
                    <c:v>IND</c:v>
                  </c:pt>
                  <c:pt idx="11024">
                    <c:v>CHI</c:v>
                  </c:pt>
                  <c:pt idx="11025">
                    <c:v>ROW</c:v>
                  </c:pt>
                  <c:pt idx="11026">
                    <c:v>OEC</c:v>
                  </c:pt>
                  <c:pt idx="11027">
                    <c:v>BRZ</c:v>
                  </c:pt>
                  <c:pt idx="11028">
                    <c:v>RSA</c:v>
                  </c:pt>
                  <c:pt idx="11029">
                    <c:v>RUS</c:v>
                  </c:pt>
                  <c:pt idx="11030">
                    <c:v>EUN</c:v>
                  </c:pt>
                  <c:pt idx="11031">
                    <c:v>EUS</c:v>
                  </c:pt>
                  <c:pt idx="11032">
                    <c:v>USA</c:v>
                  </c:pt>
                  <c:pt idx="11033">
                    <c:v>IND</c:v>
                  </c:pt>
                  <c:pt idx="11034">
                    <c:v>CHI</c:v>
                  </c:pt>
                  <c:pt idx="11035">
                    <c:v>ROW</c:v>
                  </c:pt>
                  <c:pt idx="11036">
                    <c:v>OEC</c:v>
                  </c:pt>
                  <c:pt idx="11037">
                    <c:v>BRZ</c:v>
                  </c:pt>
                  <c:pt idx="11038">
                    <c:v>RSA</c:v>
                  </c:pt>
                  <c:pt idx="11039">
                    <c:v>RUS</c:v>
                  </c:pt>
                  <c:pt idx="11040">
                    <c:v>EUN</c:v>
                  </c:pt>
                  <c:pt idx="11041">
                    <c:v>EUS</c:v>
                  </c:pt>
                  <c:pt idx="11042">
                    <c:v>USA</c:v>
                  </c:pt>
                  <c:pt idx="11043">
                    <c:v>IND</c:v>
                  </c:pt>
                  <c:pt idx="11044">
                    <c:v>CHI</c:v>
                  </c:pt>
                  <c:pt idx="11045">
                    <c:v>ROW</c:v>
                  </c:pt>
                  <c:pt idx="11046">
                    <c:v>OEC</c:v>
                  </c:pt>
                  <c:pt idx="11047">
                    <c:v>BRZ</c:v>
                  </c:pt>
                  <c:pt idx="11048">
                    <c:v>RSA</c:v>
                  </c:pt>
                  <c:pt idx="11049">
                    <c:v>RUS</c:v>
                  </c:pt>
                  <c:pt idx="11050">
                    <c:v>EUN</c:v>
                  </c:pt>
                  <c:pt idx="11051">
                    <c:v>EUS</c:v>
                  </c:pt>
                  <c:pt idx="11052">
                    <c:v>USA</c:v>
                  </c:pt>
                  <c:pt idx="11053">
                    <c:v>IND</c:v>
                  </c:pt>
                  <c:pt idx="11054">
                    <c:v>CHI</c:v>
                  </c:pt>
                  <c:pt idx="11055">
                    <c:v>ROW</c:v>
                  </c:pt>
                  <c:pt idx="11056">
                    <c:v>OEC</c:v>
                  </c:pt>
                  <c:pt idx="11057">
                    <c:v>BRZ</c:v>
                  </c:pt>
                  <c:pt idx="11058">
                    <c:v>RSA</c:v>
                  </c:pt>
                  <c:pt idx="11059">
                    <c:v>RUS</c:v>
                  </c:pt>
                  <c:pt idx="11060">
                    <c:v>EUN</c:v>
                  </c:pt>
                  <c:pt idx="11061">
                    <c:v>EUS</c:v>
                  </c:pt>
                  <c:pt idx="11062">
                    <c:v>USA</c:v>
                  </c:pt>
                  <c:pt idx="11063">
                    <c:v>IND</c:v>
                  </c:pt>
                  <c:pt idx="11064">
                    <c:v>CHI</c:v>
                  </c:pt>
                  <c:pt idx="11065">
                    <c:v>ROW</c:v>
                  </c:pt>
                  <c:pt idx="11066">
                    <c:v>OEC</c:v>
                  </c:pt>
                  <c:pt idx="11067">
                    <c:v>BRZ</c:v>
                  </c:pt>
                  <c:pt idx="11068">
                    <c:v>RSA</c:v>
                  </c:pt>
                  <c:pt idx="11069">
                    <c:v>RUS</c:v>
                  </c:pt>
                  <c:pt idx="11070">
                    <c:v>EUN</c:v>
                  </c:pt>
                  <c:pt idx="11071">
                    <c:v>EUS</c:v>
                  </c:pt>
                  <c:pt idx="11072">
                    <c:v>USA</c:v>
                  </c:pt>
                  <c:pt idx="11073">
                    <c:v>IND</c:v>
                  </c:pt>
                  <c:pt idx="11074">
                    <c:v>CHI</c:v>
                  </c:pt>
                  <c:pt idx="11075">
                    <c:v>ROW</c:v>
                  </c:pt>
                  <c:pt idx="11076">
                    <c:v>OEC</c:v>
                  </c:pt>
                  <c:pt idx="11077">
                    <c:v>BRZ</c:v>
                  </c:pt>
                  <c:pt idx="11078">
                    <c:v>RSA</c:v>
                  </c:pt>
                  <c:pt idx="11079">
                    <c:v>RUS</c:v>
                  </c:pt>
                  <c:pt idx="11080">
                    <c:v>FRA</c:v>
                  </c:pt>
                  <c:pt idx="11081">
                    <c:v>EUS</c:v>
                  </c:pt>
                  <c:pt idx="11082">
                    <c:v>USA</c:v>
                  </c:pt>
                  <c:pt idx="11083">
                    <c:v>IND</c:v>
                  </c:pt>
                  <c:pt idx="11084">
                    <c:v>CHI</c:v>
                  </c:pt>
                  <c:pt idx="11085">
                    <c:v>ROW</c:v>
                  </c:pt>
                  <c:pt idx="11086">
                    <c:v>OEC</c:v>
                  </c:pt>
                  <c:pt idx="11087">
                    <c:v>BRZ</c:v>
                  </c:pt>
                  <c:pt idx="11088">
                    <c:v>RUS</c:v>
                  </c:pt>
                  <c:pt idx="11089">
                    <c:v>FRA</c:v>
                  </c:pt>
                  <c:pt idx="11090">
                    <c:v>EUS</c:v>
                  </c:pt>
                  <c:pt idx="11091">
                    <c:v>USA</c:v>
                  </c:pt>
                  <c:pt idx="11092">
                    <c:v>IND</c:v>
                  </c:pt>
                  <c:pt idx="11093">
                    <c:v>CHI</c:v>
                  </c:pt>
                  <c:pt idx="11094">
                    <c:v>ROW</c:v>
                  </c:pt>
                  <c:pt idx="11095">
                    <c:v>OEC</c:v>
                  </c:pt>
                  <c:pt idx="11096">
                    <c:v>BRZ</c:v>
                  </c:pt>
                  <c:pt idx="11097">
                    <c:v>RSA</c:v>
                  </c:pt>
                  <c:pt idx="11098">
                    <c:v>RUS</c:v>
                  </c:pt>
                  <c:pt idx="11099">
                    <c:v>FRA</c:v>
                  </c:pt>
                  <c:pt idx="11100">
                    <c:v>EUS</c:v>
                  </c:pt>
                  <c:pt idx="11101">
                    <c:v>USA</c:v>
                  </c:pt>
                  <c:pt idx="11102">
                    <c:v>IND</c:v>
                  </c:pt>
                  <c:pt idx="11103">
                    <c:v>CHI</c:v>
                  </c:pt>
                  <c:pt idx="11104">
                    <c:v>ROW</c:v>
                  </c:pt>
                  <c:pt idx="11105">
                    <c:v>OEC</c:v>
                  </c:pt>
                  <c:pt idx="11106">
                    <c:v>BRZ</c:v>
                  </c:pt>
                  <c:pt idx="11107">
                    <c:v>RSA</c:v>
                  </c:pt>
                  <c:pt idx="11108">
                    <c:v>FRA</c:v>
                  </c:pt>
                  <c:pt idx="11109">
                    <c:v>EUS</c:v>
                  </c:pt>
                  <c:pt idx="11110">
                    <c:v>USA</c:v>
                  </c:pt>
                  <c:pt idx="11111">
                    <c:v>IND</c:v>
                  </c:pt>
                  <c:pt idx="11112">
                    <c:v>CHI</c:v>
                  </c:pt>
                  <c:pt idx="11113">
                    <c:v>ROW</c:v>
                  </c:pt>
                  <c:pt idx="11114">
                    <c:v>OEC</c:v>
                  </c:pt>
                  <c:pt idx="11115">
                    <c:v>BRZ</c:v>
                  </c:pt>
                  <c:pt idx="11116">
                    <c:v>RSA</c:v>
                  </c:pt>
                  <c:pt idx="11117">
                    <c:v>RUS</c:v>
                  </c:pt>
                  <c:pt idx="11118">
                    <c:v>FRA</c:v>
                  </c:pt>
                  <c:pt idx="11119">
                    <c:v>EUS</c:v>
                  </c:pt>
                  <c:pt idx="11120">
                    <c:v>USA</c:v>
                  </c:pt>
                  <c:pt idx="11121">
                    <c:v>IND</c:v>
                  </c:pt>
                  <c:pt idx="11122">
                    <c:v>CHI</c:v>
                  </c:pt>
                  <c:pt idx="11123">
                    <c:v>ROW</c:v>
                  </c:pt>
                  <c:pt idx="11124">
                    <c:v>OEC</c:v>
                  </c:pt>
                  <c:pt idx="11125">
                    <c:v>BRZ</c:v>
                  </c:pt>
                  <c:pt idx="11126">
                    <c:v>RSA</c:v>
                  </c:pt>
                  <c:pt idx="11127">
                    <c:v>RUS</c:v>
                  </c:pt>
                  <c:pt idx="11128">
                    <c:v>FRA</c:v>
                  </c:pt>
                  <c:pt idx="11129">
                    <c:v>EUS</c:v>
                  </c:pt>
                  <c:pt idx="11130">
                    <c:v>USA</c:v>
                  </c:pt>
                  <c:pt idx="11131">
                    <c:v>IND</c:v>
                  </c:pt>
                  <c:pt idx="11132">
                    <c:v>CHI</c:v>
                  </c:pt>
                  <c:pt idx="11133">
                    <c:v>ROW</c:v>
                  </c:pt>
                  <c:pt idx="11134">
                    <c:v>OEC</c:v>
                  </c:pt>
                  <c:pt idx="11135">
                    <c:v>BRZ</c:v>
                  </c:pt>
                  <c:pt idx="11136">
                    <c:v>RSA</c:v>
                  </c:pt>
                  <c:pt idx="11137">
                    <c:v>RUS</c:v>
                  </c:pt>
                  <c:pt idx="11138">
                    <c:v>FRA</c:v>
                  </c:pt>
                  <c:pt idx="11139">
                    <c:v>EUS</c:v>
                  </c:pt>
                  <c:pt idx="11140">
                    <c:v>USA</c:v>
                  </c:pt>
                  <c:pt idx="11141">
                    <c:v>IND</c:v>
                  </c:pt>
                  <c:pt idx="11142">
                    <c:v>CHI</c:v>
                  </c:pt>
                  <c:pt idx="11143">
                    <c:v>ROW</c:v>
                  </c:pt>
                  <c:pt idx="11144">
                    <c:v>OEC</c:v>
                  </c:pt>
                  <c:pt idx="11145">
                    <c:v>BRZ</c:v>
                  </c:pt>
                  <c:pt idx="11146">
                    <c:v>RSA</c:v>
                  </c:pt>
                  <c:pt idx="11147">
                    <c:v>RUS</c:v>
                  </c:pt>
                  <c:pt idx="11148">
                    <c:v>FRA</c:v>
                  </c:pt>
                  <c:pt idx="11149">
                    <c:v>EUS</c:v>
                  </c:pt>
                  <c:pt idx="11150">
                    <c:v>USA</c:v>
                  </c:pt>
                  <c:pt idx="11151">
                    <c:v>IND</c:v>
                  </c:pt>
                  <c:pt idx="11152">
                    <c:v>CHI</c:v>
                  </c:pt>
                  <c:pt idx="11153">
                    <c:v>ROW</c:v>
                  </c:pt>
                  <c:pt idx="11154">
                    <c:v>OEC</c:v>
                  </c:pt>
                  <c:pt idx="11155">
                    <c:v>BRZ</c:v>
                  </c:pt>
                  <c:pt idx="11156">
                    <c:v>RSA</c:v>
                  </c:pt>
                  <c:pt idx="11157">
                    <c:v>RUS</c:v>
                  </c:pt>
                  <c:pt idx="11158">
                    <c:v>FRA</c:v>
                  </c:pt>
                  <c:pt idx="11159">
                    <c:v>EUS</c:v>
                  </c:pt>
                  <c:pt idx="11160">
                    <c:v>USA</c:v>
                  </c:pt>
                  <c:pt idx="11161">
                    <c:v>IND</c:v>
                  </c:pt>
                  <c:pt idx="11162">
                    <c:v>CHI</c:v>
                  </c:pt>
                  <c:pt idx="11163">
                    <c:v>ROW</c:v>
                  </c:pt>
                  <c:pt idx="11164">
                    <c:v>OEC</c:v>
                  </c:pt>
                  <c:pt idx="11165">
                    <c:v>BRZ</c:v>
                  </c:pt>
                  <c:pt idx="11166">
                    <c:v>RSA</c:v>
                  </c:pt>
                  <c:pt idx="11167">
                    <c:v>RUS</c:v>
                  </c:pt>
                  <c:pt idx="11168">
                    <c:v>FRA</c:v>
                  </c:pt>
                  <c:pt idx="11169">
                    <c:v>EUS</c:v>
                  </c:pt>
                  <c:pt idx="11170">
                    <c:v>USA</c:v>
                  </c:pt>
                  <c:pt idx="11171">
                    <c:v>IND</c:v>
                  </c:pt>
                  <c:pt idx="11172">
                    <c:v>CHI</c:v>
                  </c:pt>
                  <c:pt idx="11173">
                    <c:v>ROW</c:v>
                  </c:pt>
                  <c:pt idx="11174">
                    <c:v>OEC</c:v>
                  </c:pt>
                  <c:pt idx="11175">
                    <c:v>BRZ</c:v>
                  </c:pt>
                  <c:pt idx="11176">
                    <c:v>RSA</c:v>
                  </c:pt>
                  <c:pt idx="11177">
                    <c:v>RUS</c:v>
                  </c:pt>
                  <c:pt idx="11178">
                    <c:v>FRA</c:v>
                  </c:pt>
                  <c:pt idx="11179">
                    <c:v>EUS</c:v>
                  </c:pt>
                  <c:pt idx="11180">
                    <c:v>USA</c:v>
                  </c:pt>
                  <c:pt idx="11181">
                    <c:v>IND</c:v>
                  </c:pt>
                  <c:pt idx="11182">
                    <c:v>CHI</c:v>
                  </c:pt>
                  <c:pt idx="11183">
                    <c:v>ROW</c:v>
                  </c:pt>
                  <c:pt idx="11184">
                    <c:v>OEC</c:v>
                  </c:pt>
                  <c:pt idx="11185">
                    <c:v>BRZ</c:v>
                  </c:pt>
                  <c:pt idx="11186">
                    <c:v>RSA</c:v>
                  </c:pt>
                  <c:pt idx="11187">
                    <c:v>RUS</c:v>
                  </c:pt>
                  <c:pt idx="11188">
                    <c:v>FRA</c:v>
                  </c:pt>
                  <c:pt idx="11189">
                    <c:v>EUS</c:v>
                  </c:pt>
                  <c:pt idx="11190">
                    <c:v>USA</c:v>
                  </c:pt>
                  <c:pt idx="11191">
                    <c:v>IND</c:v>
                  </c:pt>
                  <c:pt idx="11192">
                    <c:v>CHI</c:v>
                  </c:pt>
                  <c:pt idx="11193">
                    <c:v>ROW</c:v>
                  </c:pt>
                  <c:pt idx="11194">
                    <c:v>OEC</c:v>
                  </c:pt>
                  <c:pt idx="11195">
                    <c:v>BRZ</c:v>
                  </c:pt>
                  <c:pt idx="11196">
                    <c:v>RSA</c:v>
                  </c:pt>
                  <c:pt idx="11197">
                    <c:v>RUS</c:v>
                  </c:pt>
                  <c:pt idx="11198">
                    <c:v>FRA</c:v>
                  </c:pt>
                  <c:pt idx="11199">
                    <c:v>EUS</c:v>
                  </c:pt>
                  <c:pt idx="11200">
                    <c:v>USA</c:v>
                  </c:pt>
                  <c:pt idx="11201">
                    <c:v>IND</c:v>
                  </c:pt>
                  <c:pt idx="11202">
                    <c:v>CHI</c:v>
                  </c:pt>
                  <c:pt idx="11203">
                    <c:v>ROW</c:v>
                  </c:pt>
                  <c:pt idx="11204">
                    <c:v>OEC</c:v>
                  </c:pt>
                  <c:pt idx="11205">
                    <c:v>BRZ</c:v>
                  </c:pt>
                  <c:pt idx="11206">
                    <c:v>RSA</c:v>
                  </c:pt>
                  <c:pt idx="11207">
                    <c:v>RUS</c:v>
                  </c:pt>
                  <c:pt idx="11208">
                    <c:v>FRA</c:v>
                  </c:pt>
                  <c:pt idx="11209">
                    <c:v>EUS</c:v>
                  </c:pt>
                  <c:pt idx="11210">
                    <c:v>USA</c:v>
                  </c:pt>
                  <c:pt idx="11211">
                    <c:v>IND</c:v>
                  </c:pt>
                  <c:pt idx="11212">
                    <c:v>CHI</c:v>
                  </c:pt>
                  <c:pt idx="11213">
                    <c:v>ROW</c:v>
                  </c:pt>
                  <c:pt idx="11214">
                    <c:v>OEC</c:v>
                  </c:pt>
                  <c:pt idx="11215">
                    <c:v>BRZ</c:v>
                  </c:pt>
                  <c:pt idx="11216">
                    <c:v>RSA</c:v>
                  </c:pt>
                  <c:pt idx="11217">
                    <c:v>RUS</c:v>
                  </c:pt>
                  <c:pt idx="11218">
                    <c:v>FRA</c:v>
                  </c:pt>
                  <c:pt idx="11219">
                    <c:v>EUS</c:v>
                  </c:pt>
                  <c:pt idx="11220">
                    <c:v>USA</c:v>
                  </c:pt>
                  <c:pt idx="11221">
                    <c:v>IND</c:v>
                  </c:pt>
                  <c:pt idx="11222">
                    <c:v>CHI</c:v>
                  </c:pt>
                  <c:pt idx="11223">
                    <c:v>ROW</c:v>
                  </c:pt>
                  <c:pt idx="11224">
                    <c:v>OEC</c:v>
                  </c:pt>
                  <c:pt idx="11225">
                    <c:v>BRZ</c:v>
                  </c:pt>
                  <c:pt idx="11226">
                    <c:v>RSA</c:v>
                  </c:pt>
                  <c:pt idx="11227">
                    <c:v>RUS</c:v>
                  </c:pt>
                  <c:pt idx="11228">
                    <c:v>FRA</c:v>
                  </c:pt>
                  <c:pt idx="11229">
                    <c:v>EUS</c:v>
                  </c:pt>
                  <c:pt idx="11230">
                    <c:v>USA</c:v>
                  </c:pt>
                  <c:pt idx="11231">
                    <c:v>IND</c:v>
                  </c:pt>
                  <c:pt idx="11232">
                    <c:v>CHI</c:v>
                  </c:pt>
                  <c:pt idx="11233">
                    <c:v>ROW</c:v>
                  </c:pt>
                  <c:pt idx="11234">
                    <c:v>OEC</c:v>
                  </c:pt>
                  <c:pt idx="11235">
                    <c:v>BRZ</c:v>
                  </c:pt>
                  <c:pt idx="11236">
                    <c:v>RSA</c:v>
                  </c:pt>
                  <c:pt idx="11237">
                    <c:v>RUS</c:v>
                  </c:pt>
                  <c:pt idx="11238">
                    <c:v>FRA</c:v>
                  </c:pt>
                  <c:pt idx="11239">
                    <c:v>EUS</c:v>
                  </c:pt>
                  <c:pt idx="11240">
                    <c:v>USA</c:v>
                  </c:pt>
                  <c:pt idx="11241">
                    <c:v>IND</c:v>
                  </c:pt>
                  <c:pt idx="11242">
                    <c:v>CHI</c:v>
                  </c:pt>
                  <c:pt idx="11243">
                    <c:v>ROW</c:v>
                  </c:pt>
                  <c:pt idx="11244">
                    <c:v>OEC</c:v>
                  </c:pt>
                  <c:pt idx="11245">
                    <c:v>BRZ</c:v>
                  </c:pt>
                  <c:pt idx="11246">
                    <c:v>RSA</c:v>
                  </c:pt>
                  <c:pt idx="11247">
                    <c:v>RUS</c:v>
                  </c:pt>
                  <c:pt idx="11248">
                    <c:v>FRA</c:v>
                  </c:pt>
                  <c:pt idx="11249">
                    <c:v>EUS</c:v>
                  </c:pt>
                  <c:pt idx="11250">
                    <c:v>USA</c:v>
                  </c:pt>
                  <c:pt idx="11251">
                    <c:v>IND</c:v>
                  </c:pt>
                  <c:pt idx="11252">
                    <c:v>CHI</c:v>
                  </c:pt>
                  <c:pt idx="11253">
                    <c:v>ROW</c:v>
                  </c:pt>
                  <c:pt idx="11254">
                    <c:v>OEC</c:v>
                  </c:pt>
                  <c:pt idx="11255">
                    <c:v>BRZ</c:v>
                  </c:pt>
                  <c:pt idx="11256">
                    <c:v>RSA</c:v>
                  </c:pt>
                  <c:pt idx="11257">
                    <c:v>RUS</c:v>
                  </c:pt>
                  <c:pt idx="11258">
                    <c:v>FRA</c:v>
                  </c:pt>
                  <c:pt idx="11259">
                    <c:v>EUN</c:v>
                  </c:pt>
                  <c:pt idx="11260">
                    <c:v>USA</c:v>
                  </c:pt>
                  <c:pt idx="11261">
                    <c:v>IND</c:v>
                  </c:pt>
                  <c:pt idx="11262">
                    <c:v>CHI</c:v>
                  </c:pt>
                  <c:pt idx="11263">
                    <c:v>ROW</c:v>
                  </c:pt>
                  <c:pt idx="11264">
                    <c:v>OEC</c:v>
                  </c:pt>
                  <c:pt idx="11265">
                    <c:v>BRZ</c:v>
                  </c:pt>
                  <c:pt idx="11266">
                    <c:v>RUS</c:v>
                  </c:pt>
                  <c:pt idx="11267">
                    <c:v>FRA</c:v>
                  </c:pt>
                  <c:pt idx="11268">
                    <c:v>EUN</c:v>
                  </c:pt>
                  <c:pt idx="11269">
                    <c:v>USA</c:v>
                  </c:pt>
                  <c:pt idx="11270">
                    <c:v>IND</c:v>
                  </c:pt>
                  <c:pt idx="11271">
                    <c:v>CHI</c:v>
                  </c:pt>
                  <c:pt idx="11272">
                    <c:v>ROW</c:v>
                  </c:pt>
                  <c:pt idx="11273">
                    <c:v>OEC</c:v>
                  </c:pt>
                  <c:pt idx="11274">
                    <c:v>BRZ</c:v>
                  </c:pt>
                  <c:pt idx="11275">
                    <c:v>RSA</c:v>
                  </c:pt>
                  <c:pt idx="11276">
                    <c:v>RUS</c:v>
                  </c:pt>
                  <c:pt idx="11277">
                    <c:v>FRA</c:v>
                  </c:pt>
                  <c:pt idx="11278">
                    <c:v>EUN</c:v>
                  </c:pt>
                  <c:pt idx="11279">
                    <c:v>USA</c:v>
                  </c:pt>
                  <c:pt idx="11280">
                    <c:v>IND</c:v>
                  </c:pt>
                  <c:pt idx="11281">
                    <c:v>CHI</c:v>
                  </c:pt>
                  <c:pt idx="11282">
                    <c:v>ROW</c:v>
                  </c:pt>
                  <c:pt idx="11283">
                    <c:v>OEC</c:v>
                  </c:pt>
                  <c:pt idx="11284">
                    <c:v>BRZ</c:v>
                  </c:pt>
                  <c:pt idx="11285">
                    <c:v>RSA</c:v>
                  </c:pt>
                  <c:pt idx="11286">
                    <c:v>RUS</c:v>
                  </c:pt>
                  <c:pt idx="11287">
                    <c:v>FRA</c:v>
                  </c:pt>
                  <c:pt idx="11288">
                    <c:v>EUN</c:v>
                  </c:pt>
                  <c:pt idx="11289">
                    <c:v>IND</c:v>
                  </c:pt>
                  <c:pt idx="11290">
                    <c:v>CHI</c:v>
                  </c:pt>
                  <c:pt idx="11291">
                    <c:v>ROW</c:v>
                  </c:pt>
                  <c:pt idx="11292">
                    <c:v>OEC</c:v>
                  </c:pt>
                  <c:pt idx="11293">
                    <c:v>BRZ</c:v>
                  </c:pt>
                  <c:pt idx="11294">
                    <c:v>RSA</c:v>
                  </c:pt>
                  <c:pt idx="11295">
                    <c:v>RUS</c:v>
                  </c:pt>
                  <c:pt idx="11296">
                    <c:v>FRA</c:v>
                  </c:pt>
                  <c:pt idx="11297">
                    <c:v>EUN</c:v>
                  </c:pt>
                  <c:pt idx="11298">
                    <c:v>USA</c:v>
                  </c:pt>
                  <c:pt idx="11299">
                    <c:v>IND</c:v>
                  </c:pt>
                  <c:pt idx="11300">
                    <c:v>CHI</c:v>
                  </c:pt>
                  <c:pt idx="11301">
                    <c:v>ROW</c:v>
                  </c:pt>
                  <c:pt idx="11302">
                    <c:v>OEC</c:v>
                  </c:pt>
                  <c:pt idx="11303">
                    <c:v>BRZ</c:v>
                  </c:pt>
                  <c:pt idx="11304">
                    <c:v>RSA</c:v>
                  </c:pt>
                  <c:pt idx="11305">
                    <c:v>RUS</c:v>
                  </c:pt>
                  <c:pt idx="11306">
                    <c:v>FRA</c:v>
                  </c:pt>
                  <c:pt idx="11307">
                    <c:v>EUN</c:v>
                  </c:pt>
                  <c:pt idx="11308">
                    <c:v>USA</c:v>
                  </c:pt>
                  <c:pt idx="11309">
                    <c:v>IND</c:v>
                  </c:pt>
                  <c:pt idx="11310">
                    <c:v>CHI</c:v>
                  </c:pt>
                  <c:pt idx="11311">
                    <c:v>ROW</c:v>
                  </c:pt>
                  <c:pt idx="11312">
                    <c:v>OEC</c:v>
                  </c:pt>
                  <c:pt idx="11313">
                    <c:v>BRZ</c:v>
                  </c:pt>
                  <c:pt idx="11314">
                    <c:v>RSA</c:v>
                  </c:pt>
                  <c:pt idx="11315">
                    <c:v>RUS</c:v>
                  </c:pt>
                  <c:pt idx="11316">
                    <c:v>FRA</c:v>
                  </c:pt>
                  <c:pt idx="11317">
                    <c:v>EUN</c:v>
                  </c:pt>
                  <c:pt idx="11318">
                    <c:v>USA</c:v>
                  </c:pt>
                  <c:pt idx="11319">
                    <c:v>IND</c:v>
                  </c:pt>
                  <c:pt idx="11320">
                    <c:v>CHI</c:v>
                  </c:pt>
                  <c:pt idx="11321">
                    <c:v>ROW</c:v>
                  </c:pt>
                  <c:pt idx="11322">
                    <c:v>OEC</c:v>
                  </c:pt>
                  <c:pt idx="11323">
                    <c:v>BRZ</c:v>
                  </c:pt>
                  <c:pt idx="11324">
                    <c:v>RSA</c:v>
                  </c:pt>
                  <c:pt idx="11325">
                    <c:v>RUS</c:v>
                  </c:pt>
                  <c:pt idx="11326">
                    <c:v>FRA</c:v>
                  </c:pt>
                  <c:pt idx="11327">
                    <c:v>EUN</c:v>
                  </c:pt>
                  <c:pt idx="11328">
                    <c:v>USA</c:v>
                  </c:pt>
                  <c:pt idx="11329">
                    <c:v>IND</c:v>
                  </c:pt>
                  <c:pt idx="11330">
                    <c:v>CHI</c:v>
                  </c:pt>
                  <c:pt idx="11331">
                    <c:v>ROW</c:v>
                  </c:pt>
                  <c:pt idx="11332">
                    <c:v>OEC</c:v>
                  </c:pt>
                  <c:pt idx="11333">
                    <c:v>BRZ</c:v>
                  </c:pt>
                  <c:pt idx="11334">
                    <c:v>RSA</c:v>
                  </c:pt>
                  <c:pt idx="11335">
                    <c:v>RUS</c:v>
                  </c:pt>
                  <c:pt idx="11336">
                    <c:v>FRA</c:v>
                  </c:pt>
                  <c:pt idx="11337">
                    <c:v>EUN</c:v>
                  </c:pt>
                  <c:pt idx="11338">
                    <c:v>USA</c:v>
                  </c:pt>
                  <c:pt idx="11339">
                    <c:v>IND</c:v>
                  </c:pt>
                  <c:pt idx="11340">
                    <c:v>CHI</c:v>
                  </c:pt>
                  <c:pt idx="11341">
                    <c:v>ROW</c:v>
                  </c:pt>
                  <c:pt idx="11342">
                    <c:v>OEC</c:v>
                  </c:pt>
                  <c:pt idx="11343">
                    <c:v>BRZ</c:v>
                  </c:pt>
                  <c:pt idx="11344">
                    <c:v>RSA</c:v>
                  </c:pt>
                  <c:pt idx="11345">
                    <c:v>RUS</c:v>
                  </c:pt>
                  <c:pt idx="11346">
                    <c:v>FRA</c:v>
                  </c:pt>
                  <c:pt idx="11347">
                    <c:v>EUN</c:v>
                  </c:pt>
                  <c:pt idx="11348">
                    <c:v>USA</c:v>
                  </c:pt>
                  <c:pt idx="11349">
                    <c:v>IND</c:v>
                  </c:pt>
                  <c:pt idx="11350">
                    <c:v>CHI</c:v>
                  </c:pt>
                  <c:pt idx="11351">
                    <c:v>ROW</c:v>
                  </c:pt>
                  <c:pt idx="11352">
                    <c:v>OEC</c:v>
                  </c:pt>
                  <c:pt idx="11353">
                    <c:v>BRZ</c:v>
                  </c:pt>
                  <c:pt idx="11354">
                    <c:v>RSA</c:v>
                  </c:pt>
                  <c:pt idx="11355">
                    <c:v>RUS</c:v>
                  </c:pt>
                  <c:pt idx="11356">
                    <c:v>FRA</c:v>
                  </c:pt>
                  <c:pt idx="11357">
                    <c:v>EUN</c:v>
                  </c:pt>
                  <c:pt idx="11358">
                    <c:v>USA</c:v>
                  </c:pt>
                  <c:pt idx="11359">
                    <c:v>IND</c:v>
                  </c:pt>
                  <c:pt idx="11360">
                    <c:v>CHI</c:v>
                  </c:pt>
                  <c:pt idx="11361">
                    <c:v>ROW</c:v>
                  </c:pt>
                  <c:pt idx="11362">
                    <c:v>OEC</c:v>
                  </c:pt>
                  <c:pt idx="11363">
                    <c:v>BRZ</c:v>
                  </c:pt>
                  <c:pt idx="11364">
                    <c:v>RSA</c:v>
                  </c:pt>
                  <c:pt idx="11365">
                    <c:v>RUS</c:v>
                  </c:pt>
                  <c:pt idx="11366">
                    <c:v>FRA</c:v>
                  </c:pt>
                  <c:pt idx="11367">
                    <c:v>EUN</c:v>
                  </c:pt>
                  <c:pt idx="11368">
                    <c:v>USA</c:v>
                  </c:pt>
                  <c:pt idx="11369">
                    <c:v>IND</c:v>
                  </c:pt>
                  <c:pt idx="11370">
                    <c:v>CHI</c:v>
                  </c:pt>
                  <c:pt idx="11371">
                    <c:v>ROW</c:v>
                  </c:pt>
                  <c:pt idx="11372">
                    <c:v>OEC</c:v>
                  </c:pt>
                  <c:pt idx="11373">
                    <c:v>BRZ</c:v>
                  </c:pt>
                  <c:pt idx="11374">
                    <c:v>RSA</c:v>
                  </c:pt>
                  <c:pt idx="11375">
                    <c:v>RUS</c:v>
                  </c:pt>
                  <c:pt idx="11376">
                    <c:v>FRA</c:v>
                  </c:pt>
                  <c:pt idx="11377">
                    <c:v>EUN</c:v>
                  </c:pt>
                  <c:pt idx="11378">
                    <c:v>USA</c:v>
                  </c:pt>
                  <c:pt idx="11379">
                    <c:v>IND</c:v>
                  </c:pt>
                  <c:pt idx="11380">
                    <c:v>CHI</c:v>
                  </c:pt>
                  <c:pt idx="11381">
                    <c:v>ROW</c:v>
                  </c:pt>
                  <c:pt idx="11382">
                    <c:v>OEC</c:v>
                  </c:pt>
                  <c:pt idx="11383">
                    <c:v>BRZ</c:v>
                  </c:pt>
                  <c:pt idx="11384">
                    <c:v>RSA</c:v>
                  </c:pt>
                  <c:pt idx="11385">
                    <c:v>RUS</c:v>
                  </c:pt>
                  <c:pt idx="11386">
                    <c:v>FRA</c:v>
                  </c:pt>
                  <c:pt idx="11387">
                    <c:v>EUN</c:v>
                  </c:pt>
                  <c:pt idx="11388">
                    <c:v>USA</c:v>
                  </c:pt>
                  <c:pt idx="11389">
                    <c:v>IND</c:v>
                  </c:pt>
                  <c:pt idx="11390">
                    <c:v>CHI</c:v>
                  </c:pt>
                  <c:pt idx="11391">
                    <c:v>ROW</c:v>
                  </c:pt>
                  <c:pt idx="11392">
                    <c:v>OEC</c:v>
                  </c:pt>
                  <c:pt idx="11393">
                    <c:v>BRZ</c:v>
                  </c:pt>
                  <c:pt idx="11394">
                    <c:v>RSA</c:v>
                  </c:pt>
                  <c:pt idx="11395">
                    <c:v>RUS</c:v>
                  </c:pt>
                  <c:pt idx="11396">
                    <c:v>FRA</c:v>
                  </c:pt>
                  <c:pt idx="11397">
                    <c:v>EUN</c:v>
                  </c:pt>
                  <c:pt idx="11398">
                    <c:v>USA</c:v>
                  </c:pt>
                  <c:pt idx="11399">
                    <c:v>IND</c:v>
                  </c:pt>
                  <c:pt idx="11400">
                    <c:v>CHI</c:v>
                  </c:pt>
                  <c:pt idx="11401">
                    <c:v>ROW</c:v>
                  </c:pt>
                  <c:pt idx="11402">
                    <c:v>OEC</c:v>
                  </c:pt>
                  <c:pt idx="11403">
                    <c:v>BRZ</c:v>
                  </c:pt>
                  <c:pt idx="11404">
                    <c:v>RSA</c:v>
                  </c:pt>
                  <c:pt idx="11405">
                    <c:v>RUS</c:v>
                  </c:pt>
                  <c:pt idx="11406">
                    <c:v>FRA</c:v>
                  </c:pt>
                  <c:pt idx="11407">
                    <c:v>EUN</c:v>
                  </c:pt>
                  <c:pt idx="11408">
                    <c:v>USA</c:v>
                  </c:pt>
                  <c:pt idx="11409">
                    <c:v>IND</c:v>
                  </c:pt>
                  <c:pt idx="11410">
                    <c:v>CHI</c:v>
                  </c:pt>
                  <c:pt idx="11411">
                    <c:v>ROW</c:v>
                  </c:pt>
                  <c:pt idx="11412">
                    <c:v>OEC</c:v>
                  </c:pt>
                  <c:pt idx="11413">
                    <c:v>BRZ</c:v>
                  </c:pt>
                  <c:pt idx="11414">
                    <c:v>RSA</c:v>
                  </c:pt>
                  <c:pt idx="11415">
                    <c:v>RUS</c:v>
                  </c:pt>
                  <c:pt idx="11416">
                    <c:v>FRA</c:v>
                  </c:pt>
                  <c:pt idx="11417">
                    <c:v>EUN</c:v>
                  </c:pt>
                  <c:pt idx="11418">
                    <c:v>USA</c:v>
                  </c:pt>
                  <c:pt idx="11419">
                    <c:v>IND</c:v>
                  </c:pt>
                  <c:pt idx="11420">
                    <c:v>CHI</c:v>
                  </c:pt>
                  <c:pt idx="11421">
                    <c:v>ROW</c:v>
                  </c:pt>
                  <c:pt idx="11422">
                    <c:v>OEC</c:v>
                  </c:pt>
                  <c:pt idx="11423">
                    <c:v>BRZ</c:v>
                  </c:pt>
                  <c:pt idx="11424">
                    <c:v>RSA</c:v>
                  </c:pt>
                  <c:pt idx="11425">
                    <c:v>RUS</c:v>
                  </c:pt>
                  <c:pt idx="11426">
                    <c:v>FRA</c:v>
                  </c:pt>
                  <c:pt idx="11427">
                    <c:v>EUN</c:v>
                  </c:pt>
                  <c:pt idx="11428">
                    <c:v>USA</c:v>
                  </c:pt>
                  <c:pt idx="11429">
                    <c:v>IND</c:v>
                  </c:pt>
                  <c:pt idx="11430">
                    <c:v>CHI</c:v>
                  </c:pt>
                  <c:pt idx="11431">
                    <c:v>ROW</c:v>
                  </c:pt>
                  <c:pt idx="11432">
                    <c:v>OEC</c:v>
                  </c:pt>
                  <c:pt idx="11433">
                    <c:v>BRZ</c:v>
                  </c:pt>
                  <c:pt idx="11434">
                    <c:v>RSA</c:v>
                  </c:pt>
                  <c:pt idx="11435">
                    <c:v>RUS</c:v>
                  </c:pt>
                  <c:pt idx="11436">
                    <c:v>FRA</c:v>
                  </c:pt>
                  <c:pt idx="11437">
                    <c:v>EUN</c:v>
                  </c:pt>
                  <c:pt idx="11438">
                    <c:v>EUS</c:v>
                  </c:pt>
                  <c:pt idx="11439">
                    <c:v>USA</c:v>
                  </c:pt>
                  <c:pt idx="11440">
                    <c:v>IND</c:v>
                  </c:pt>
                  <c:pt idx="11441">
                    <c:v>CHI</c:v>
                  </c:pt>
                  <c:pt idx="11442">
                    <c:v>ROW</c:v>
                  </c:pt>
                  <c:pt idx="11443">
                    <c:v>OEC</c:v>
                  </c:pt>
                  <c:pt idx="11444">
                    <c:v>BRZ</c:v>
                  </c:pt>
                  <c:pt idx="11445">
                    <c:v>RUS</c:v>
                  </c:pt>
                  <c:pt idx="11446">
                    <c:v>FRA</c:v>
                  </c:pt>
                  <c:pt idx="11447">
                    <c:v>EUN</c:v>
                  </c:pt>
                  <c:pt idx="11448">
                    <c:v>EUS</c:v>
                  </c:pt>
                  <c:pt idx="11449">
                    <c:v>USA</c:v>
                  </c:pt>
                  <c:pt idx="11450">
                    <c:v>IND</c:v>
                  </c:pt>
                  <c:pt idx="11451">
                    <c:v>CHI</c:v>
                  </c:pt>
                  <c:pt idx="11452">
                    <c:v>ROW</c:v>
                  </c:pt>
                  <c:pt idx="11453">
                    <c:v>OEC</c:v>
                  </c:pt>
                  <c:pt idx="11454">
                    <c:v>BRZ</c:v>
                  </c:pt>
                  <c:pt idx="11455">
                    <c:v>RSA</c:v>
                  </c:pt>
                  <c:pt idx="11456">
                    <c:v>RUS</c:v>
                  </c:pt>
                  <c:pt idx="11457">
                    <c:v>FRA</c:v>
                  </c:pt>
                  <c:pt idx="11458">
                    <c:v>EUN</c:v>
                  </c:pt>
                  <c:pt idx="11459">
                    <c:v>EUS</c:v>
                  </c:pt>
                  <c:pt idx="11460">
                    <c:v>USA</c:v>
                  </c:pt>
                  <c:pt idx="11461">
                    <c:v>IND</c:v>
                  </c:pt>
                  <c:pt idx="11462">
                    <c:v>CHI</c:v>
                  </c:pt>
                  <c:pt idx="11463">
                    <c:v>ROW</c:v>
                  </c:pt>
                  <c:pt idx="11464">
                    <c:v>OEC</c:v>
                  </c:pt>
                  <c:pt idx="11465">
                    <c:v>BRZ</c:v>
                  </c:pt>
                  <c:pt idx="11466">
                    <c:v>RSA</c:v>
                  </c:pt>
                  <c:pt idx="11467">
                    <c:v>RUS</c:v>
                  </c:pt>
                  <c:pt idx="11468">
                    <c:v>FRA</c:v>
                  </c:pt>
                  <c:pt idx="11469">
                    <c:v>EUN</c:v>
                  </c:pt>
                  <c:pt idx="11470">
                    <c:v>EUS</c:v>
                  </c:pt>
                  <c:pt idx="11471">
                    <c:v>IND</c:v>
                  </c:pt>
                  <c:pt idx="11472">
                    <c:v>CHI</c:v>
                  </c:pt>
                  <c:pt idx="11473">
                    <c:v>ROW</c:v>
                  </c:pt>
                  <c:pt idx="11474">
                    <c:v>OEC</c:v>
                  </c:pt>
                  <c:pt idx="11475">
                    <c:v>BRZ</c:v>
                  </c:pt>
                  <c:pt idx="11476">
                    <c:v>RSA</c:v>
                  </c:pt>
                  <c:pt idx="11477">
                    <c:v>FRA</c:v>
                  </c:pt>
                  <c:pt idx="11478">
                    <c:v>EUN</c:v>
                  </c:pt>
                  <c:pt idx="11479">
                    <c:v>EUS</c:v>
                  </c:pt>
                  <c:pt idx="11480">
                    <c:v>USA</c:v>
                  </c:pt>
                  <c:pt idx="11481">
                    <c:v>IND</c:v>
                  </c:pt>
                  <c:pt idx="11482">
                    <c:v>CHI</c:v>
                  </c:pt>
                  <c:pt idx="11483">
                    <c:v>ROW</c:v>
                  </c:pt>
                  <c:pt idx="11484">
                    <c:v>OEC</c:v>
                  </c:pt>
                  <c:pt idx="11485">
                    <c:v>BRZ</c:v>
                  </c:pt>
                  <c:pt idx="11486">
                    <c:v>RSA</c:v>
                  </c:pt>
                  <c:pt idx="11487">
                    <c:v>RUS</c:v>
                  </c:pt>
                  <c:pt idx="11488">
                    <c:v>FRA</c:v>
                  </c:pt>
                  <c:pt idx="11489">
                    <c:v>EUN</c:v>
                  </c:pt>
                  <c:pt idx="11490">
                    <c:v>EUS</c:v>
                  </c:pt>
                  <c:pt idx="11491">
                    <c:v>USA</c:v>
                  </c:pt>
                  <c:pt idx="11492">
                    <c:v>IND</c:v>
                  </c:pt>
                  <c:pt idx="11493">
                    <c:v>CHI</c:v>
                  </c:pt>
                  <c:pt idx="11494">
                    <c:v>ROW</c:v>
                  </c:pt>
                  <c:pt idx="11495">
                    <c:v>OEC</c:v>
                  </c:pt>
                  <c:pt idx="11496">
                    <c:v>BRZ</c:v>
                  </c:pt>
                  <c:pt idx="11497">
                    <c:v>RSA</c:v>
                  </c:pt>
                  <c:pt idx="11498">
                    <c:v>RUS</c:v>
                  </c:pt>
                  <c:pt idx="11499">
                    <c:v>FRA</c:v>
                  </c:pt>
                  <c:pt idx="11500">
                    <c:v>EUN</c:v>
                  </c:pt>
                  <c:pt idx="11501">
                    <c:v>EUS</c:v>
                  </c:pt>
                  <c:pt idx="11502">
                    <c:v>USA</c:v>
                  </c:pt>
                  <c:pt idx="11503">
                    <c:v>IND</c:v>
                  </c:pt>
                  <c:pt idx="11504">
                    <c:v>CHI</c:v>
                  </c:pt>
                  <c:pt idx="11505">
                    <c:v>ROW</c:v>
                  </c:pt>
                  <c:pt idx="11506">
                    <c:v>OEC</c:v>
                  </c:pt>
                  <c:pt idx="11507">
                    <c:v>BRZ</c:v>
                  </c:pt>
                  <c:pt idx="11508">
                    <c:v>RSA</c:v>
                  </c:pt>
                  <c:pt idx="11509">
                    <c:v>RUS</c:v>
                  </c:pt>
                  <c:pt idx="11510">
                    <c:v>FRA</c:v>
                  </c:pt>
                  <c:pt idx="11511">
                    <c:v>EUN</c:v>
                  </c:pt>
                  <c:pt idx="11512">
                    <c:v>EUS</c:v>
                  </c:pt>
                  <c:pt idx="11513">
                    <c:v>USA</c:v>
                  </c:pt>
                  <c:pt idx="11514">
                    <c:v>IND</c:v>
                  </c:pt>
                  <c:pt idx="11515">
                    <c:v>CHI</c:v>
                  </c:pt>
                  <c:pt idx="11516">
                    <c:v>ROW</c:v>
                  </c:pt>
                  <c:pt idx="11517">
                    <c:v>OEC</c:v>
                  </c:pt>
                  <c:pt idx="11518">
                    <c:v>BRZ</c:v>
                  </c:pt>
                  <c:pt idx="11519">
                    <c:v>RSA</c:v>
                  </c:pt>
                  <c:pt idx="11520">
                    <c:v>RUS</c:v>
                  </c:pt>
                  <c:pt idx="11521">
                    <c:v>FRA</c:v>
                  </c:pt>
                  <c:pt idx="11522">
                    <c:v>EUN</c:v>
                  </c:pt>
                  <c:pt idx="11523">
                    <c:v>EUS</c:v>
                  </c:pt>
                  <c:pt idx="11524">
                    <c:v>USA</c:v>
                  </c:pt>
                  <c:pt idx="11525">
                    <c:v>IND</c:v>
                  </c:pt>
                  <c:pt idx="11526">
                    <c:v>CHI</c:v>
                  </c:pt>
                  <c:pt idx="11527">
                    <c:v>ROW</c:v>
                  </c:pt>
                  <c:pt idx="11528">
                    <c:v>OEC</c:v>
                  </c:pt>
                  <c:pt idx="11529">
                    <c:v>BRZ</c:v>
                  </c:pt>
                  <c:pt idx="11530">
                    <c:v>RSA</c:v>
                  </c:pt>
                  <c:pt idx="11531">
                    <c:v>RUS</c:v>
                  </c:pt>
                  <c:pt idx="11532">
                    <c:v>FRA</c:v>
                  </c:pt>
                  <c:pt idx="11533">
                    <c:v>EUN</c:v>
                  </c:pt>
                  <c:pt idx="11534">
                    <c:v>EUS</c:v>
                  </c:pt>
                  <c:pt idx="11535">
                    <c:v>USA</c:v>
                  </c:pt>
                  <c:pt idx="11536">
                    <c:v>IND</c:v>
                  </c:pt>
                  <c:pt idx="11537">
                    <c:v>CHI</c:v>
                  </c:pt>
                  <c:pt idx="11538">
                    <c:v>ROW</c:v>
                  </c:pt>
                  <c:pt idx="11539">
                    <c:v>OEC</c:v>
                  </c:pt>
                  <c:pt idx="11540">
                    <c:v>BRZ</c:v>
                  </c:pt>
                  <c:pt idx="11541">
                    <c:v>RSA</c:v>
                  </c:pt>
                  <c:pt idx="11542">
                    <c:v>RUS</c:v>
                  </c:pt>
                  <c:pt idx="11543">
                    <c:v>FRA</c:v>
                  </c:pt>
                  <c:pt idx="11544">
                    <c:v>EUN</c:v>
                  </c:pt>
                  <c:pt idx="11545">
                    <c:v>EUS</c:v>
                  </c:pt>
                  <c:pt idx="11546">
                    <c:v>USA</c:v>
                  </c:pt>
                  <c:pt idx="11547">
                    <c:v>IND</c:v>
                  </c:pt>
                  <c:pt idx="11548">
                    <c:v>CHI</c:v>
                  </c:pt>
                  <c:pt idx="11549">
                    <c:v>ROW</c:v>
                  </c:pt>
                  <c:pt idx="11550">
                    <c:v>OEC</c:v>
                  </c:pt>
                  <c:pt idx="11551">
                    <c:v>BRZ</c:v>
                  </c:pt>
                  <c:pt idx="11552">
                    <c:v>RSA</c:v>
                  </c:pt>
                  <c:pt idx="11553">
                    <c:v>RUS</c:v>
                  </c:pt>
                  <c:pt idx="11554">
                    <c:v>FRA</c:v>
                  </c:pt>
                  <c:pt idx="11555">
                    <c:v>EUN</c:v>
                  </c:pt>
                  <c:pt idx="11556">
                    <c:v>EUS</c:v>
                  </c:pt>
                  <c:pt idx="11557">
                    <c:v>USA</c:v>
                  </c:pt>
                  <c:pt idx="11558">
                    <c:v>IND</c:v>
                  </c:pt>
                  <c:pt idx="11559">
                    <c:v>CHI</c:v>
                  </c:pt>
                  <c:pt idx="11560">
                    <c:v>ROW</c:v>
                  </c:pt>
                  <c:pt idx="11561">
                    <c:v>OEC</c:v>
                  </c:pt>
                  <c:pt idx="11562">
                    <c:v>BRZ</c:v>
                  </c:pt>
                  <c:pt idx="11563">
                    <c:v>RSA</c:v>
                  </c:pt>
                  <c:pt idx="11564">
                    <c:v>RUS</c:v>
                  </c:pt>
                  <c:pt idx="11565">
                    <c:v>FRA</c:v>
                  </c:pt>
                  <c:pt idx="11566">
                    <c:v>EUN</c:v>
                  </c:pt>
                  <c:pt idx="11567">
                    <c:v>EUS</c:v>
                  </c:pt>
                  <c:pt idx="11568">
                    <c:v>USA</c:v>
                  </c:pt>
                  <c:pt idx="11569">
                    <c:v>IND</c:v>
                  </c:pt>
                  <c:pt idx="11570">
                    <c:v>CHI</c:v>
                  </c:pt>
                  <c:pt idx="11571">
                    <c:v>ROW</c:v>
                  </c:pt>
                  <c:pt idx="11572">
                    <c:v>OEC</c:v>
                  </c:pt>
                  <c:pt idx="11573">
                    <c:v>BRZ</c:v>
                  </c:pt>
                  <c:pt idx="11574">
                    <c:v>RSA</c:v>
                  </c:pt>
                  <c:pt idx="11575">
                    <c:v>RUS</c:v>
                  </c:pt>
                  <c:pt idx="11576">
                    <c:v>FRA</c:v>
                  </c:pt>
                  <c:pt idx="11577">
                    <c:v>EUN</c:v>
                  </c:pt>
                  <c:pt idx="11578">
                    <c:v>EUS</c:v>
                  </c:pt>
                  <c:pt idx="11579">
                    <c:v>USA</c:v>
                  </c:pt>
                  <c:pt idx="11580">
                    <c:v>IND</c:v>
                  </c:pt>
                  <c:pt idx="11581">
                    <c:v>CHI</c:v>
                  </c:pt>
                  <c:pt idx="11582">
                    <c:v>ROW</c:v>
                  </c:pt>
                  <c:pt idx="11583">
                    <c:v>OEC</c:v>
                  </c:pt>
                  <c:pt idx="11584">
                    <c:v>BRZ</c:v>
                  </c:pt>
                  <c:pt idx="11585">
                    <c:v>RSA</c:v>
                  </c:pt>
                  <c:pt idx="11586">
                    <c:v>RUS</c:v>
                  </c:pt>
                  <c:pt idx="11587">
                    <c:v>FRA</c:v>
                  </c:pt>
                  <c:pt idx="11588">
                    <c:v>EUN</c:v>
                  </c:pt>
                  <c:pt idx="11589">
                    <c:v>EUS</c:v>
                  </c:pt>
                  <c:pt idx="11590">
                    <c:v>USA</c:v>
                  </c:pt>
                  <c:pt idx="11591">
                    <c:v>IND</c:v>
                  </c:pt>
                  <c:pt idx="11592">
                    <c:v>CHI</c:v>
                  </c:pt>
                  <c:pt idx="11593">
                    <c:v>ROW</c:v>
                  </c:pt>
                  <c:pt idx="11594">
                    <c:v>OEC</c:v>
                  </c:pt>
                  <c:pt idx="11595">
                    <c:v>BRZ</c:v>
                  </c:pt>
                  <c:pt idx="11596">
                    <c:v>RSA</c:v>
                  </c:pt>
                  <c:pt idx="11597">
                    <c:v>RUS</c:v>
                  </c:pt>
                  <c:pt idx="11598">
                    <c:v>FRA</c:v>
                  </c:pt>
                  <c:pt idx="11599">
                    <c:v>EUN</c:v>
                  </c:pt>
                  <c:pt idx="11600">
                    <c:v>EUS</c:v>
                  </c:pt>
                  <c:pt idx="11601">
                    <c:v>USA</c:v>
                  </c:pt>
                  <c:pt idx="11602">
                    <c:v>IND</c:v>
                  </c:pt>
                  <c:pt idx="11603">
                    <c:v>CHI</c:v>
                  </c:pt>
                  <c:pt idx="11604">
                    <c:v>ROW</c:v>
                  </c:pt>
                  <c:pt idx="11605">
                    <c:v>OEC</c:v>
                  </c:pt>
                  <c:pt idx="11606">
                    <c:v>BRZ</c:v>
                  </c:pt>
                  <c:pt idx="11607">
                    <c:v>RSA</c:v>
                  </c:pt>
                  <c:pt idx="11608">
                    <c:v>RUS</c:v>
                  </c:pt>
                  <c:pt idx="11609">
                    <c:v>FRA</c:v>
                  </c:pt>
                  <c:pt idx="11610">
                    <c:v>EUN</c:v>
                  </c:pt>
                  <c:pt idx="11611">
                    <c:v>EUS</c:v>
                  </c:pt>
                  <c:pt idx="11612">
                    <c:v>USA</c:v>
                  </c:pt>
                  <c:pt idx="11613">
                    <c:v>IND</c:v>
                  </c:pt>
                  <c:pt idx="11614">
                    <c:v>CHI</c:v>
                  </c:pt>
                  <c:pt idx="11615">
                    <c:v>ROW</c:v>
                  </c:pt>
                  <c:pt idx="11616">
                    <c:v>OEC</c:v>
                  </c:pt>
                  <c:pt idx="11617">
                    <c:v>BRZ</c:v>
                  </c:pt>
                  <c:pt idx="11618">
                    <c:v>RSA</c:v>
                  </c:pt>
                  <c:pt idx="11619">
                    <c:v>RUS</c:v>
                  </c:pt>
                  <c:pt idx="11620">
                    <c:v>FRA</c:v>
                  </c:pt>
                  <c:pt idx="11621">
                    <c:v>EUN</c:v>
                  </c:pt>
                  <c:pt idx="11622">
                    <c:v>EUS</c:v>
                  </c:pt>
                  <c:pt idx="11623">
                    <c:v>USA</c:v>
                  </c:pt>
                  <c:pt idx="11624">
                    <c:v>IND</c:v>
                  </c:pt>
                  <c:pt idx="11625">
                    <c:v>CHI</c:v>
                  </c:pt>
                  <c:pt idx="11626">
                    <c:v>ROW</c:v>
                  </c:pt>
                  <c:pt idx="11627">
                    <c:v>OEC</c:v>
                  </c:pt>
                  <c:pt idx="11628">
                    <c:v>BRZ</c:v>
                  </c:pt>
                  <c:pt idx="11629">
                    <c:v>RSA</c:v>
                  </c:pt>
                  <c:pt idx="11630">
                    <c:v>RUS</c:v>
                  </c:pt>
                  <c:pt idx="11631">
                    <c:v>FRA</c:v>
                  </c:pt>
                  <c:pt idx="11632">
                    <c:v>EUN</c:v>
                  </c:pt>
                  <c:pt idx="11633">
                    <c:v>EUS</c:v>
                  </c:pt>
                  <c:pt idx="11634">
                    <c:v>USA</c:v>
                  </c:pt>
                  <c:pt idx="11635">
                    <c:v>IND</c:v>
                  </c:pt>
                  <c:pt idx="11636">
                    <c:v>CHI</c:v>
                  </c:pt>
                  <c:pt idx="11637">
                    <c:v>ROW</c:v>
                  </c:pt>
                  <c:pt idx="11638">
                    <c:v>OEC</c:v>
                  </c:pt>
                  <c:pt idx="11639">
                    <c:v>BRZ</c:v>
                  </c:pt>
                  <c:pt idx="11640">
                    <c:v>RSA</c:v>
                  </c:pt>
                  <c:pt idx="11641">
                    <c:v>RUS</c:v>
                  </c:pt>
                  <c:pt idx="11642">
                    <c:v>FRA</c:v>
                  </c:pt>
                  <c:pt idx="11643">
                    <c:v>EUN</c:v>
                  </c:pt>
                  <c:pt idx="11644">
                    <c:v>EUS</c:v>
                  </c:pt>
                  <c:pt idx="11645">
                    <c:v>IND</c:v>
                  </c:pt>
                  <c:pt idx="11646">
                    <c:v>CHI</c:v>
                  </c:pt>
                  <c:pt idx="11647">
                    <c:v>ROW</c:v>
                  </c:pt>
                  <c:pt idx="11648">
                    <c:v>OEC</c:v>
                  </c:pt>
                  <c:pt idx="11649">
                    <c:v>RUS</c:v>
                  </c:pt>
                  <c:pt idx="11650">
                    <c:v>FRA</c:v>
                  </c:pt>
                  <c:pt idx="11651">
                    <c:v>EUN</c:v>
                  </c:pt>
                  <c:pt idx="11652">
                    <c:v>EUS</c:v>
                  </c:pt>
                  <c:pt idx="11653">
                    <c:v>IND</c:v>
                  </c:pt>
                  <c:pt idx="11654">
                    <c:v>CHI</c:v>
                  </c:pt>
                  <c:pt idx="11655">
                    <c:v>ROW</c:v>
                  </c:pt>
                  <c:pt idx="11656">
                    <c:v>OEC</c:v>
                  </c:pt>
                  <c:pt idx="11657">
                    <c:v>BRZ</c:v>
                  </c:pt>
                  <c:pt idx="11658">
                    <c:v>RSA</c:v>
                  </c:pt>
                  <c:pt idx="11659">
                    <c:v>RUS</c:v>
                  </c:pt>
                  <c:pt idx="11660">
                    <c:v>FRA</c:v>
                  </c:pt>
                  <c:pt idx="11661">
                    <c:v>EUN</c:v>
                  </c:pt>
                  <c:pt idx="11662">
                    <c:v>EUS</c:v>
                  </c:pt>
                  <c:pt idx="11663">
                    <c:v>IND</c:v>
                  </c:pt>
                  <c:pt idx="11664">
                    <c:v>CHI</c:v>
                  </c:pt>
                  <c:pt idx="11665">
                    <c:v>ROW</c:v>
                  </c:pt>
                  <c:pt idx="11666">
                    <c:v>OEC</c:v>
                  </c:pt>
                  <c:pt idx="11667">
                    <c:v>BRZ</c:v>
                  </c:pt>
                  <c:pt idx="11668">
                    <c:v>RSA</c:v>
                  </c:pt>
                  <c:pt idx="11669">
                    <c:v>RUS</c:v>
                  </c:pt>
                  <c:pt idx="11670">
                    <c:v>FRA</c:v>
                  </c:pt>
                  <c:pt idx="11671">
                    <c:v>EUN</c:v>
                  </c:pt>
                  <c:pt idx="11672">
                    <c:v>EUS</c:v>
                  </c:pt>
                  <c:pt idx="11673">
                    <c:v>IND</c:v>
                  </c:pt>
                  <c:pt idx="11674">
                    <c:v>CHI</c:v>
                  </c:pt>
                  <c:pt idx="11675">
                    <c:v>ROW</c:v>
                  </c:pt>
                  <c:pt idx="11676">
                    <c:v>OEC</c:v>
                  </c:pt>
                  <c:pt idx="11677">
                    <c:v>BRZ</c:v>
                  </c:pt>
                  <c:pt idx="11678">
                    <c:v>RSA</c:v>
                  </c:pt>
                  <c:pt idx="11679">
                    <c:v>RUS</c:v>
                  </c:pt>
                  <c:pt idx="11680">
                    <c:v>FRA</c:v>
                  </c:pt>
                  <c:pt idx="11681">
                    <c:v>EUN</c:v>
                  </c:pt>
                  <c:pt idx="11682">
                    <c:v>EUS</c:v>
                  </c:pt>
                  <c:pt idx="11683">
                    <c:v>IND</c:v>
                  </c:pt>
                  <c:pt idx="11684">
                    <c:v>CHI</c:v>
                  </c:pt>
                  <c:pt idx="11685">
                    <c:v>ROW</c:v>
                  </c:pt>
                  <c:pt idx="11686">
                    <c:v>OEC</c:v>
                  </c:pt>
                  <c:pt idx="11687">
                    <c:v>BRZ</c:v>
                  </c:pt>
                  <c:pt idx="11688">
                    <c:v>RSA</c:v>
                  </c:pt>
                  <c:pt idx="11689">
                    <c:v>RUS</c:v>
                  </c:pt>
                  <c:pt idx="11690">
                    <c:v>FRA</c:v>
                  </c:pt>
                  <c:pt idx="11691">
                    <c:v>EUN</c:v>
                  </c:pt>
                  <c:pt idx="11692">
                    <c:v>EUS</c:v>
                  </c:pt>
                  <c:pt idx="11693">
                    <c:v>IND</c:v>
                  </c:pt>
                  <c:pt idx="11694">
                    <c:v>CHI</c:v>
                  </c:pt>
                  <c:pt idx="11695">
                    <c:v>ROW</c:v>
                  </c:pt>
                  <c:pt idx="11696">
                    <c:v>OEC</c:v>
                  </c:pt>
                  <c:pt idx="11697">
                    <c:v>BRZ</c:v>
                  </c:pt>
                  <c:pt idx="11698">
                    <c:v>RSA</c:v>
                  </c:pt>
                  <c:pt idx="11699">
                    <c:v>RUS</c:v>
                  </c:pt>
                  <c:pt idx="11700">
                    <c:v>FRA</c:v>
                  </c:pt>
                  <c:pt idx="11701">
                    <c:v>EUN</c:v>
                  </c:pt>
                  <c:pt idx="11702">
                    <c:v>EUS</c:v>
                  </c:pt>
                  <c:pt idx="11703">
                    <c:v>IND</c:v>
                  </c:pt>
                  <c:pt idx="11704">
                    <c:v>CHI</c:v>
                  </c:pt>
                  <c:pt idx="11705">
                    <c:v>ROW</c:v>
                  </c:pt>
                  <c:pt idx="11706">
                    <c:v>OEC</c:v>
                  </c:pt>
                  <c:pt idx="11707">
                    <c:v>BRZ</c:v>
                  </c:pt>
                  <c:pt idx="11708">
                    <c:v>RSA</c:v>
                  </c:pt>
                  <c:pt idx="11709">
                    <c:v>RUS</c:v>
                  </c:pt>
                  <c:pt idx="11710">
                    <c:v>FRA</c:v>
                  </c:pt>
                  <c:pt idx="11711">
                    <c:v>EUN</c:v>
                  </c:pt>
                  <c:pt idx="11712">
                    <c:v>EUS</c:v>
                  </c:pt>
                  <c:pt idx="11713">
                    <c:v>IND</c:v>
                  </c:pt>
                  <c:pt idx="11714">
                    <c:v>CHI</c:v>
                  </c:pt>
                  <c:pt idx="11715">
                    <c:v>ROW</c:v>
                  </c:pt>
                  <c:pt idx="11716">
                    <c:v>OEC</c:v>
                  </c:pt>
                  <c:pt idx="11717">
                    <c:v>BRZ</c:v>
                  </c:pt>
                  <c:pt idx="11718">
                    <c:v>RSA</c:v>
                  </c:pt>
                  <c:pt idx="11719">
                    <c:v>RUS</c:v>
                  </c:pt>
                  <c:pt idx="11720">
                    <c:v>FRA</c:v>
                  </c:pt>
                  <c:pt idx="11721">
                    <c:v>EUN</c:v>
                  </c:pt>
                  <c:pt idx="11722">
                    <c:v>EUS</c:v>
                  </c:pt>
                  <c:pt idx="11723">
                    <c:v>IND</c:v>
                  </c:pt>
                  <c:pt idx="11724">
                    <c:v>CHI</c:v>
                  </c:pt>
                  <c:pt idx="11725">
                    <c:v>ROW</c:v>
                  </c:pt>
                  <c:pt idx="11726">
                    <c:v>OEC</c:v>
                  </c:pt>
                  <c:pt idx="11727">
                    <c:v>BRZ</c:v>
                  </c:pt>
                  <c:pt idx="11728">
                    <c:v>RSA</c:v>
                  </c:pt>
                  <c:pt idx="11729">
                    <c:v>RUS</c:v>
                  </c:pt>
                  <c:pt idx="11730">
                    <c:v>FRA</c:v>
                  </c:pt>
                  <c:pt idx="11731">
                    <c:v>EUN</c:v>
                  </c:pt>
                  <c:pt idx="11732">
                    <c:v>EUS</c:v>
                  </c:pt>
                  <c:pt idx="11733">
                    <c:v>IND</c:v>
                  </c:pt>
                  <c:pt idx="11734">
                    <c:v>CHI</c:v>
                  </c:pt>
                  <c:pt idx="11735">
                    <c:v>ROW</c:v>
                  </c:pt>
                  <c:pt idx="11736">
                    <c:v>OEC</c:v>
                  </c:pt>
                  <c:pt idx="11737">
                    <c:v>BRZ</c:v>
                  </c:pt>
                  <c:pt idx="11738">
                    <c:v>RSA</c:v>
                  </c:pt>
                  <c:pt idx="11739">
                    <c:v>RUS</c:v>
                  </c:pt>
                  <c:pt idx="11740">
                    <c:v>FRA</c:v>
                  </c:pt>
                  <c:pt idx="11741">
                    <c:v>EUN</c:v>
                  </c:pt>
                  <c:pt idx="11742">
                    <c:v>EUS</c:v>
                  </c:pt>
                  <c:pt idx="11743">
                    <c:v>IND</c:v>
                  </c:pt>
                  <c:pt idx="11744">
                    <c:v>CHI</c:v>
                  </c:pt>
                  <c:pt idx="11745">
                    <c:v>ROW</c:v>
                  </c:pt>
                  <c:pt idx="11746">
                    <c:v>OEC</c:v>
                  </c:pt>
                  <c:pt idx="11747">
                    <c:v>BRZ</c:v>
                  </c:pt>
                  <c:pt idx="11748">
                    <c:v>RSA</c:v>
                  </c:pt>
                  <c:pt idx="11749">
                    <c:v>RUS</c:v>
                  </c:pt>
                  <c:pt idx="11750">
                    <c:v>FRA</c:v>
                  </c:pt>
                  <c:pt idx="11751">
                    <c:v>EUN</c:v>
                  </c:pt>
                  <c:pt idx="11752">
                    <c:v>EUS</c:v>
                  </c:pt>
                  <c:pt idx="11753">
                    <c:v>IND</c:v>
                  </c:pt>
                  <c:pt idx="11754">
                    <c:v>CHI</c:v>
                  </c:pt>
                  <c:pt idx="11755">
                    <c:v>ROW</c:v>
                  </c:pt>
                  <c:pt idx="11756">
                    <c:v>OEC</c:v>
                  </c:pt>
                  <c:pt idx="11757">
                    <c:v>BRZ</c:v>
                  </c:pt>
                  <c:pt idx="11758">
                    <c:v>RSA</c:v>
                  </c:pt>
                  <c:pt idx="11759">
                    <c:v>RUS</c:v>
                  </c:pt>
                  <c:pt idx="11760">
                    <c:v>FRA</c:v>
                  </c:pt>
                  <c:pt idx="11761">
                    <c:v>EUN</c:v>
                  </c:pt>
                  <c:pt idx="11762">
                    <c:v>EUS</c:v>
                  </c:pt>
                  <c:pt idx="11763">
                    <c:v>IND</c:v>
                  </c:pt>
                  <c:pt idx="11764">
                    <c:v>CHI</c:v>
                  </c:pt>
                  <c:pt idx="11765">
                    <c:v>ROW</c:v>
                  </c:pt>
                  <c:pt idx="11766">
                    <c:v>OEC</c:v>
                  </c:pt>
                  <c:pt idx="11767">
                    <c:v>BRZ</c:v>
                  </c:pt>
                  <c:pt idx="11768">
                    <c:v>RSA</c:v>
                  </c:pt>
                  <c:pt idx="11769">
                    <c:v>RUS</c:v>
                  </c:pt>
                  <c:pt idx="11770">
                    <c:v>FRA</c:v>
                  </c:pt>
                  <c:pt idx="11771">
                    <c:v>EUN</c:v>
                  </c:pt>
                  <c:pt idx="11772">
                    <c:v>EUS</c:v>
                  </c:pt>
                  <c:pt idx="11773">
                    <c:v>IND</c:v>
                  </c:pt>
                  <c:pt idx="11774">
                    <c:v>CHI</c:v>
                  </c:pt>
                  <c:pt idx="11775">
                    <c:v>ROW</c:v>
                  </c:pt>
                  <c:pt idx="11776">
                    <c:v>OEC</c:v>
                  </c:pt>
                  <c:pt idx="11777">
                    <c:v>BRZ</c:v>
                  </c:pt>
                  <c:pt idx="11778">
                    <c:v>RSA</c:v>
                  </c:pt>
                  <c:pt idx="11779">
                    <c:v>RUS</c:v>
                  </c:pt>
                  <c:pt idx="11780">
                    <c:v>FRA</c:v>
                  </c:pt>
                  <c:pt idx="11781">
                    <c:v>EUN</c:v>
                  </c:pt>
                  <c:pt idx="11782">
                    <c:v>EUS</c:v>
                  </c:pt>
                  <c:pt idx="11783">
                    <c:v>IND</c:v>
                  </c:pt>
                  <c:pt idx="11784">
                    <c:v>CHI</c:v>
                  </c:pt>
                  <c:pt idx="11785">
                    <c:v>ROW</c:v>
                  </c:pt>
                  <c:pt idx="11786">
                    <c:v>OEC</c:v>
                  </c:pt>
                  <c:pt idx="11787">
                    <c:v>BRZ</c:v>
                  </c:pt>
                  <c:pt idx="11788">
                    <c:v>RSA</c:v>
                  </c:pt>
                  <c:pt idx="11789">
                    <c:v>RUS</c:v>
                  </c:pt>
                  <c:pt idx="11790">
                    <c:v>FRA</c:v>
                  </c:pt>
                  <c:pt idx="11791">
                    <c:v>EUN</c:v>
                  </c:pt>
                  <c:pt idx="11792">
                    <c:v>EUS</c:v>
                  </c:pt>
                  <c:pt idx="11793">
                    <c:v>IND</c:v>
                  </c:pt>
                  <c:pt idx="11794">
                    <c:v>CHI</c:v>
                  </c:pt>
                  <c:pt idx="11795">
                    <c:v>ROW</c:v>
                  </c:pt>
                  <c:pt idx="11796">
                    <c:v>OEC</c:v>
                  </c:pt>
                  <c:pt idx="11797">
                    <c:v>BRZ</c:v>
                  </c:pt>
                  <c:pt idx="11798">
                    <c:v>RSA</c:v>
                  </c:pt>
                  <c:pt idx="11799">
                    <c:v>RUS</c:v>
                  </c:pt>
                  <c:pt idx="11800">
                    <c:v>FRA</c:v>
                  </c:pt>
                  <c:pt idx="11801">
                    <c:v>EUN</c:v>
                  </c:pt>
                  <c:pt idx="11802">
                    <c:v>EUS</c:v>
                  </c:pt>
                  <c:pt idx="11803">
                    <c:v>IND</c:v>
                  </c:pt>
                  <c:pt idx="11804">
                    <c:v>CHI</c:v>
                  </c:pt>
                  <c:pt idx="11805">
                    <c:v>ROW</c:v>
                  </c:pt>
                  <c:pt idx="11806">
                    <c:v>OEC</c:v>
                  </c:pt>
                  <c:pt idx="11807">
                    <c:v>BRZ</c:v>
                  </c:pt>
                  <c:pt idx="11808">
                    <c:v>RSA</c:v>
                  </c:pt>
                  <c:pt idx="11809">
                    <c:v>RUS</c:v>
                  </c:pt>
                  <c:pt idx="11810">
                    <c:v>FRA</c:v>
                  </c:pt>
                  <c:pt idx="11811">
                    <c:v>EUN</c:v>
                  </c:pt>
                  <c:pt idx="11812">
                    <c:v>EUS</c:v>
                  </c:pt>
                  <c:pt idx="11813">
                    <c:v>IND</c:v>
                  </c:pt>
                  <c:pt idx="11814">
                    <c:v>CHI</c:v>
                  </c:pt>
                  <c:pt idx="11815">
                    <c:v>ROW</c:v>
                  </c:pt>
                  <c:pt idx="11816">
                    <c:v>OEC</c:v>
                  </c:pt>
                  <c:pt idx="11817">
                    <c:v>BRZ</c:v>
                  </c:pt>
                  <c:pt idx="11818">
                    <c:v>RSA</c:v>
                  </c:pt>
                  <c:pt idx="11819">
                    <c:v>RUS</c:v>
                  </c:pt>
                  <c:pt idx="11820">
                    <c:v>FRA</c:v>
                  </c:pt>
                  <c:pt idx="11821">
                    <c:v>EUN</c:v>
                  </c:pt>
                  <c:pt idx="11822">
                    <c:v>EUS</c:v>
                  </c:pt>
                  <c:pt idx="11823">
                    <c:v>USA</c:v>
                  </c:pt>
                  <c:pt idx="11824">
                    <c:v>IND</c:v>
                  </c:pt>
                  <c:pt idx="11825">
                    <c:v>CHI</c:v>
                  </c:pt>
                  <c:pt idx="11826">
                    <c:v>ROW</c:v>
                  </c:pt>
                  <c:pt idx="11827">
                    <c:v>RUS</c:v>
                  </c:pt>
                  <c:pt idx="11828">
                    <c:v>FRA</c:v>
                  </c:pt>
                  <c:pt idx="11829">
                    <c:v>EUN</c:v>
                  </c:pt>
                  <c:pt idx="11830">
                    <c:v>EUS</c:v>
                  </c:pt>
                  <c:pt idx="11831">
                    <c:v>USA</c:v>
                  </c:pt>
                  <c:pt idx="11832">
                    <c:v>IND</c:v>
                  </c:pt>
                  <c:pt idx="11833">
                    <c:v>CHI</c:v>
                  </c:pt>
                  <c:pt idx="11834">
                    <c:v>ROW</c:v>
                  </c:pt>
                  <c:pt idx="11835">
                    <c:v>BRZ</c:v>
                  </c:pt>
                  <c:pt idx="11836">
                    <c:v>RSA</c:v>
                  </c:pt>
                  <c:pt idx="11837">
                    <c:v>RUS</c:v>
                  </c:pt>
                  <c:pt idx="11838">
                    <c:v>FRA</c:v>
                  </c:pt>
                  <c:pt idx="11839">
                    <c:v>EUN</c:v>
                  </c:pt>
                  <c:pt idx="11840">
                    <c:v>EUS</c:v>
                  </c:pt>
                  <c:pt idx="11841">
                    <c:v>USA</c:v>
                  </c:pt>
                  <c:pt idx="11842">
                    <c:v>IND</c:v>
                  </c:pt>
                  <c:pt idx="11843">
                    <c:v>CHI</c:v>
                  </c:pt>
                  <c:pt idx="11844">
                    <c:v>ROW</c:v>
                  </c:pt>
                  <c:pt idx="11845">
                    <c:v>BRZ</c:v>
                  </c:pt>
                  <c:pt idx="11846">
                    <c:v>RSA</c:v>
                  </c:pt>
                  <c:pt idx="11847">
                    <c:v>RUS</c:v>
                  </c:pt>
                  <c:pt idx="11848">
                    <c:v>FRA</c:v>
                  </c:pt>
                  <c:pt idx="11849">
                    <c:v>EUN</c:v>
                  </c:pt>
                  <c:pt idx="11850">
                    <c:v>EUS</c:v>
                  </c:pt>
                  <c:pt idx="11851">
                    <c:v>IND</c:v>
                  </c:pt>
                  <c:pt idx="11852">
                    <c:v>CHI</c:v>
                  </c:pt>
                  <c:pt idx="11853">
                    <c:v>ROW</c:v>
                  </c:pt>
                  <c:pt idx="11854">
                    <c:v>BRZ</c:v>
                  </c:pt>
                  <c:pt idx="11855">
                    <c:v>RSA</c:v>
                  </c:pt>
                  <c:pt idx="11856">
                    <c:v>FRA</c:v>
                  </c:pt>
                  <c:pt idx="11857">
                    <c:v>EUN</c:v>
                  </c:pt>
                  <c:pt idx="11858">
                    <c:v>EUS</c:v>
                  </c:pt>
                  <c:pt idx="11859">
                    <c:v>USA</c:v>
                  </c:pt>
                  <c:pt idx="11860">
                    <c:v>IND</c:v>
                  </c:pt>
                  <c:pt idx="11861">
                    <c:v>CHI</c:v>
                  </c:pt>
                  <c:pt idx="11862">
                    <c:v>ROW</c:v>
                  </c:pt>
                  <c:pt idx="11863">
                    <c:v>BRZ</c:v>
                  </c:pt>
                  <c:pt idx="11864">
                    <c:v>RSA</c:v>
                  </c:pt>
                  <c:pt idx="11865">
                    <c:v>RUS</c:v>
                  </c:pt>
                  <c:pt idx="11866">
                    <c:v>FRA</c:v>
                  </c:pt>
                  <c:pt idx="11867">
                    <c:v>EUN</c:v>
                  </c:pt>
                  <c:pt idx="11868">
                    <c:v>EUS</c:v>
                  </c:pt>
                  <c:pt idx="11869">
                    <c:v>USA</c:v>
                  </c:pt>
                  <c:pt idx="11870">
                    <c:v>IND</c:v>
                  </c:pt>
                  <c:pt idx="11871">
                    <c:v>CHI</c:v>
                  </c:pt>
                  <c:pt idx="11872">
                    <c:v>ROW</c:v>
                  </c:pt>
                  <c:pt idx="11873">
                    <c:v>BRZ</c:v>
                  </c:pt>
                  <c:pt idx="11874">
                    <c:v>RSA</c:v>
                  </c:pt>
                  <c:pt idx="11875">
                    <c:v>RUS</c:v>
                  </c:pt>
                  <c:pt idx="11876">
                    <c:v>FRA</c:v>
                  </c:pt>
                  <c:pt idx="11877">
                    <c:v>EUN</c:v>
                  </c:pt>
                  <c:pt idx="11878">
                    <c:v>EUS</c:v>
                  </c:pt>
                  <c:pt idx="11879">
                    <c:v>USA</c:v>
                  </c:pt>
                  <c:pt idx="11880">
                    <c:v>IND</c:v>
                  </c:pt>
                  <c:pt idx="11881">
                    <c:v>CHI</c:v>
                  </c:pt>
                  <c:pt idx="11882">
                    <c:v>ROW</c:v>
                  </c:pt>
                  <c:pt idx="11883">
                    <c:v>BRZ</c:v>
                  </c:pt>
                  <c:pt idx="11884">
                    <c:v>RSA</c:v>
                  </c:pt>
                  <c:pt idx="11885">
                    <c:v>RUS</c:v>
                  </c:pt>
                  <c:pt idx="11886">
                    <c:v>FRA</c:v>
                  </c:pt>
                  <c:pt idx="11887">
                    <c:v>EUN</c:v>
                  </c:pt>
                  <c:pt idx="11888">
                    <c:v>EUS</c:v>
                  </c:pt>
                  <c:pt idx="11889">
                    <c:v>USA</c:v>
                  </c:pt>
                  <c:pt idx="11890">
                    <c:v>IND</c:v>
                  </c:pt>
                  <c:pt idx="11891">
                    <c:v>CHI</c:v>
                  </c:pt>
                  <c:pt idx="11892">
                    <c:v>ROW</c:v>
                  </c:pt>
                  <c:pt idx="11893">
                    <c:v>BRZ</c:v>
                  </c:pt>
                  <c:pt idx="11894">
                    <c:v>RSA</c:v>
                  </c:pt>
                  <c:pt idx="11895">
                    <c:v>RUS</c:v>
                  </c:pt>
                  <c:pt idx="11896">
                    <c:v>FRA</c:v>
                  </c:pt>
                  <c:pt idx="11897">
                    <c:v>EUN</c:v>
                  </c:pt>
                  <c:pt idx="11898">
                    <c:v>EUS</c:v>
                  </c:pt>
                  <c:pt idx="11899">
                    <c:v>USA</c:v>
                  </c:pt>
                  <c:pt idx="11900">
                    <c:v>IND</c:v>
                  </c:pt>
                  <c:pt idx="11901">
                    <c:v>CHI</c:v>
                  </c:pt>
                  <c:pt idx="11902">
                    <c:v>ROW</c:v>
                  </c:pt>
                  <c:pt idx="11903">
                    <c:v>BRZ</c:v>
                  </c:pt>
                  <c:pt idx="11904">
                    <c:v>RSA</c:v>
                  </c:pt>
                  <c:pt idx="11905">
                    <c:v>RUS</c:v>
                  </c:pt>
                  <c:pt idx="11906">
                    <c:v>FRA</c:v>
                  </c:pt>
                  <c:pt idx="11907">
                    <c:v>EUN</c:v>
                  </c:pt>
                  <c:pt idx="11908">
                    <c:v>EUS</c:v>
                  </c:pt>
                  <c:pt idx="11909">
                    <c:v>USA</c:v>
                  </c:pt>
                  <c:pt idx="11910">
                    <c:v>IND</c:v>
                  </c:pt>
                  <c:pt idx="11911">
                    <c:v>CHI</c:v>
                  </c:pt>
                  <c:pt idx="11912">
                    <c:v>ROW</c:v>
                  </c:pt>
                  <c:pt idx="11913">
                    <c:v>BRZ</c:v>
                  </c:pt>
                  <c:pt idx="11914">
                    <c:v>RSA</c:v>
                  </c:pt>
                  <c:pt idx="11915">
                    <c:v>RUS</c:v>
                  </c:pt>
                  <c:pt idx="11916">
                    <c:v>FRA</c:v>
                  </c:pt>
                  <c:pt idx="11917">
                    <c:v>EUN</c:v>
                  </c:pt>
                  <c:pt idx="11918">
                    <c:v>EUS</c:v>
                  </c:pt>
                  <c:pt idx="11919">
                    <c:v>USA</c:v>
                  </c:pt>
                  <c:pt idx="11920">
                    <c:v>IND</c:v>
                  </c:pt>
                  <c:pt idx="11921">
                    <c:v>CHI</c:v>
                  </c:pt>
                  <c:pt idx="11922">
                    <c:v>ROW</c:v>
                  </c:pt>
                  <c:pt idx="11923">
                    <c:v>BRZ</c:v>
                  </c:pt>
                  <c:pt idx="11924">
                    <c:v>RSA</c:v>
                  </c:pt>
                  <c:pt idx="11925">
                    <c:v>RUS</c:v>
                  </c:pt>
                  <c:pt idx="11926">
                    <c:v>FRA</c:v>
                  </c:pt>
                  <c:pt idx="11927">
                    <c:v>EUN</c:v>
                  </c:pt>
                  <c:pt idx="11928">
                    <c:v>EUS</c:v>
                  </c:pt>
                  <c:pt idx="11929">
                    <c:v>USA</c:v>
                  </c:pt>
                  <c:pt idx="11930">
                    <c:v>IND</c:v>
                  </c:pt>
                  <c:pt idx="11931">
                    <c:v>CHI</c:v>
                  </c:pt>
                  <c:pt idx="11932">
                    <c:v>ROW</c:v>
                  </c:pt>
                  <c:pt idx="11933">
                    <c:v>BRZ</c:v>
                  </c:pt>
                  <c:pt idx="11934">
                    <c:v>RSA</c:v>
                  </c:pt>
                  <c:pt idx="11935">
                    <c:v>RUS</c:v>
                  </c:pt>
                  <c:pt idx="11936">
                    <c:v>FRA</c:v>
                  </c:pt>
                  <c:pt idx="11937">
                    <c:v>EUN</c:v>
                  </c:pt>
                  <c:pt idx="11938">
                    <c:v>EUS</c:v>
                  </c:pt>
                  <c:pt idx="11939">
                    <c:v>USA</c:v>
                  </c:pt>
                  <c:pt idx="11940">
                    <c:v>IND</c:v>
                  </c:pt>
                  <c:pt idx="11941">
                    <c:v>CHI</c:v>
                  </c:pt>
                  <c:pt idx="11942">
                    <c:v>ROW</c:v>
                  </c:pt>
                  <c:pt idx="11943">
                    <c:v>BRZ</c:v>
                  </c:pt>
                  <c:pt idx="11944">
                    <c:v>RSA</c:v>
                  </c:pt>
                  <c:pt idx="11945">
                    <c:v>RUS</c:v>
                  </c:pt>
                  <c:pt idx="11946">
                    <c:v>FRA</c:v>
                  </c:pt>
                  <c:pt idx="11947">
                    <c:v>EUN</c:v>
                  </c:pt>
                  <c:pt idx="11948">
                    <c:v>EUS</c:v>
                  </c:pt>
                  <c:pt idx="11949">
                    <c:v>USA</c:v>
                  </c:pt>
                  <c:pt idx="11950">
                    <c:v>IND</c:v>
                  </c:pt>
                  <c:pt idx="11951">
                    <c:v>CHI</c:v>
                  </c:pt>
                  <c:pt idx="11952">
                    <c:v>ROW</c:v>
                  </c:pt>
                  <c:pt idx="11953">
                    <c:v>BRZ</c:v>
                  </c:pt>
                  <c:pt idx="11954">
                    <c:v>RSA</c:v>
                  </c:pt>
                  <c:pt idx="11955">
                    <c:v>RUS</c:v>
                  </c:pt>
                  <c:pt idx="11956">
                    <c:v>FRA</c:v>
                  </c:pt>
                  <c:pt idx="11957">
                    <c:v>EUN</c:v>
                  </c:pt>
                  <c:pt idx="11958">
                    <c:v>EUS</c:v>
                  </c:pt>
                  <c:pt idx="11959">
                    <c:v>USA</c:v>
                  </c:pt>
                  <c:pt idx="11960">
                    <c:v>IND</c:v>
                  </c:pt>
                  <c:pt idx="11961">
                    <c:v>CHI</c:v>
                  </c:pt>
                  <c:pt idx="11962">
                    <c:v>ROW</c:v>
                  </c:pt>
                  <c:pt idx="11963">
                    <c:v>BRZ</c:v>
                  </c:pt>
                  <c:pt idx="11964">
                    <c:v>RSA</c:v>
                  </c:pt>
                  <c:pt idx="11965">
                    <c:v>RUS</c:v>
                  </c:pt>
                  <c:pt idx="11966">
                    <c:v>FRA</c:v>
                  </c:pt>
                  <c:pt idx="11967">
                    <c:v>EUN</c:v>
                  </c:pt>
                  <c:pt idx="11968">
                    <c:v>EUS</c:v>
                  </c:pt>
                  <c:pt idx="11969">
                    <c:v>USA</c:v>
                  </c:pt>
                  <c:pt idx="11970">
                    <c:v>IND</c:v>
                  </c:pt>
                  <c:pt idx="11971">
                    <c:v>CHI</c:v>
                  </c:pt>
                  <c:pt idx="11972">
                    <c:v>ROW</c:v>
                  </c:pt>
                  <c:pt idx="11973">
                    <c:v>BRZ</c:v>
                  </c:pt>
                  <c:pt idx="11974">
                    <c:v>RSA</c:v>
                  </c:pt>
                  <c:pt idx="11975">
                    <c:v>RUS</c:v>
                  </c:pt>
                  <c:pt idx="11976">
                    <c:v>FRA</c:v>
                  </c:pt>
                  <c:pt idx="11977">
                    <c:v>EUN</c:v>
                  </c:pt>
                  <c:pt idx="11978">
                    <c:v>EUS</c:v>
                  </c:pt>
                  <c:pt idx="11979">
                    <c:v>USA</c:v>
                  </c:pt>
                  <c:pt idx="11980">
                    <c:v>IND</c:v>
                  </c:pt>
                  <c:pt idx="11981">
                    <c:v>CHI</c:v>
                  </c:pt>
                  <c:pt idx="11982">
                    <c:v>ROW</c:v>
                  </c:pt>
                  <c:pt idx="11983">
                    <c:v>BRZ</c:v>
                  </c:pt>
                  <c:pt idx="11984">
                    <c:v>RSA</c:v>
                  </c:pt>
                  <c:pt idx="11985">
                    <c:v>RUS</c:v>
                  </c:pt>
                  <c:pt idx="11986">
                    <c:v>FRA</c:v>
                  </c:pt>
                  <c:pt idx="11987">
                    <c:v>EUN</c:v>
                  </c:pt>
                  <c:pt idx="11988">
                    <c:v>EUS</c:v>
                  </c:pt>
                  <c:pt idx="11989">
                    <c:v>USA</c:v>
                  </c:pt>
                  <c:pt idx="11990">
                    <c:v>IND</c:v>
                  </c:pt>
                  <c:pt idx="11991">
                    <c:v>CHI</c:v>
                  </c:pt>
                  <c:pt idx="11992">
                    <c:v>ROW</c:v>
                  </c:pt>
                  <c:pt idx="11993">
                    <c:v>BRZ</c:v>
                  </c:pt>
                  <c:pt idx="11994">
                    <c:v>RSA</c:v>
                  </c:pt>
                  <c:pt idx="11995">
                    <c:v>RUS</c:v>
                  </c:pt>
                  <c:pt idx="11996">
                    <c:v>FRA</c:v>
                  </c:pt>
                  <c:pt idx="11997">
                    <c:v>EUN</c:v>
                  </c:pt>
                  <c:pt idx="11998">
                    <c:v>EUS</c:v>
                  </c:pt>
                  <c:pt idx="11999">
                    <c:v>USA</c:v>
                  </c:pt>
                  <c:pt idx="12000">
                    <c:v>IND</c:v>
                  </c:pt>
                  <c:pt idx="12001">
                    <c:v>CHI</c:v>
                  </c:pt>
                  <c:pt idx="12002">
                    <c:v>ROW</c:v>
                  </c:pt>
                  <c:pt idx="12003">
                    <c:v>RSA</c:v>
                  </c:pt>
                  <c:pt idx="12004">
                    <c:v>RUS</c:v>
                  </c:pt>
                  <c:pt idx="12005">
                    <c:v>FRA</c:v>
                  </c:pt>
                  <c:pt idx="12006">
                    <c:v>EUN</c:v>
                  </c:pt>
                  <c:pt idx="12007">
                    <c:v>EUS</c:v>
                  </c:pt>
                  <c:pt idx="12008">
                    <c:v>USA</c:v>
                  </c:pt>
                  <c:pt idx="12009">
                    <c:v>IND</c:v>
                  </c:pt>
                  <c:pt idx="12010">
                    <c:v>CHI</c:v>
                  </c:pt>
                  <c:pt idx="12011">
                    <c:v>ROW</c:v>
                  </c:pt>
                  <c:pt idx="12012">
                    <c:v>OEC</c:v>
                  </c:pt>
                  <c:pt idx="12013">
                    <c:v>RSA</c:v>
                  </c:pt>
                  <c:pt idx="12014">
                    <c:v>RUS</c:v>
                  </c:pt>
                  <c:pt idx="12015">
                    <c:v>FRA</c:v>
                  </c:pt>
                  <c:pt idx="12016">
                    <c:v>EUN</c:v>
                  </c:pt>
                  <c:pt idx="12017">
                    <c:v>EUS</c:v>
                  </c:pt>
                  <c:pt idx="12018">
                    <c:v>USA</c:v>
                  </c:pt>
                  <c:pt idx="12019">
                    <c:v>IND</c:v>
                  </c:pt>
                  <c:pt idx="12020">
                    <c:v>CHI</c:v>
                  </c:pt>
                  <c:pt idx="12021">
                    <c:v>ROW</c:v>
                  </c:pt>
                  <c:pt idx="12022">
                    <c:v>OEC</c:v>
                  </c:pt>
                  <c:pt idx="12023">
                    <c:v>RSA</c:v>
                  </c:pt>
                  <c:pt idx="12024">
                    <c:v>FRA</c:v>
                  </c:pt>
                  <c:pt idx="12025">
                    <c:v>EUN</c:v>
                  </c:pt>
                  <c:pt idx="12026">
                    <c:v>EUS</c:v>
                  </c:pt>
                  <c:pt idx="12027">
                    <c:v>USA</c:v>
                  </c:pt>
                  <c:pt idx="12028">
                    <c:v>IND</c:v>
                  </c:pt>
                  <c:pt idx="12029">
                    <c:v>CHI</c:v>
                  </c:pt>
                  <c:pt idx="12030">
                    <c:v>ROW</c:v>
                  </c:pt>
                  <c:pt idx="12031">
                    <c:v>OEC</c:v>
                  </c:pt>
                  <c:pt idx="12032">
                    <c:v>RSA</c:v>
                  </c:pt>
                  <c:pt idx="12033">
                    <c:v>RUS</c:v>
                  </c:pt>
                  <c:pt idx="12034">
                    <c:v>FRA</c:v>
                  </c:pt>
                  <c:pt idx="12035">
                    <c:v>EUN</c:v>
                  </c:pt>
                  <c:pt idx="12036">
                    <c:v>EUS</c:v>
                  </c:pt>
                  <c:pt idx="12037">
                    <c:v>USA</c:v>
                  </c:pt>
                  <c:pt idx="12038">
                    <c:v>IND</c:v>
                  </c:pt>
                  <c:pt idx="12039">
                    <c:v>CHI</c:v>
                  </c:pt>
                  <c:pt idx="12040">
                    <c:v>ROW</c:v>
                  </c:pt>
                  <c:pt idx="12041">
                    <c:v>OEC</c:v>
                  </c:pt>
                  <c:pt idx="12042">
                    <c:v>RSA</c:v>
                  </c:pt>
                  <c:pt idx="12043">
                    <c:v>RUS</c:v>
                  </c:pt>
                  <c:pt idx="12044">
                    <c:v>FRA</c:v>
                  </c:pt>
                  <c:pt idx="12045">
                    <c:v>EUN</c:v>
                  </c:pt>
                  <c:pt idx="12046">
                    <c:v>EUS</c:v>
                  </c:pt>
                  <c:pt idx="12047">
                    <c:v>USA</c:v>
                  </c:pt>
                  <c:pt idx="12048">
                    <c:v>IND</c:v>
                  </c:pt>
                  <c:pt idx="12049">
                    <c:v>CHI</c:v>
                  </c:pt>
                  <c:pt idx="12050">
                    <c:v>ROW</c:v>
                  </c:pt>
                  <c:pt idx="12051">
                    <c:v>OEC</c:v>
                  </c:pt>
                  <c:pt idx="12052">
                    <c:v>RSA</c:v>
                  </c:pt>
                  <c:pt idx="12053">
                    <c:v>FRA</c:v>
                  </c:pt>
                  <c:pt idx="12054">
                    <c:v>EUN</c:v>
                  </c:pt>
                  <c:pt idx="12055">
                    <c:v>EUS</c:v>
                  </c:pt>
                  <c:pt idx="12056">
                    <c:v>USA</c:v>
                  </c:pt>
                  <c:pt idx="12057">
                    <c:v>IND</c:v>
                  </c:pt>
                  <c:pt idx="12058">
                    <c:v>CHI</c:v>
                  </c:pt>
                  <c:pt idx="12059">
                    <c:v>ROW</c:v>
                  </c:pt>
                  <c:pt idx="12060">
                    <c:v>OEC</c:v>
                  </c:pt>
                  <c:pt idx="12061">
                    <c:v>RSA</c:v>
                  </c:pt>
                  <c:pt idx="12062">
                    <c:v>RUS</c:v>
                  </c:pt>
                  <c:pt idx="12063">
                    <c:v>FRA</c:v>
                  </c:pt>
                  <c:pt idx="12064">
                    <c:v>EUN</c:v>
                  </c:pt>
                  <c:pt idx="12065">
                    <c:v>EUS</c:v>
                  </c:pt>
                  <c:pt idx="12066">
                    <c:v>USA</c:v>
                  </c:pt>
                  <c:pt idx="12067">
                    <c:v>IND</c:v>
                  </c:pt>
                  <c:pt idx="12068">
                    <c:v>CHI</c:v>
                  </c:pt>
                  <c:pt idx="12069">
                    <c:v>ROW</c:v>
                  </c:pt>
                  <c:pt idx="12070">
                    <c:v>OEC</c:v>
                  </c:pt>
                  <c:pt idx="12071">
                    <c:v>RSA</c:v>
                  </c:pt>
                  <c:pt idx="12072">
                    <c:v>FRA</c:v>
                  </c:pt>
                  <c:pt idx="12073">
                    <c:v>EUN</c:v>
                  </c:pt>
                  <c:pt idx="12074">
                    <c:v>EUS</c:v>
                  </c:pt>
                  <c:pt idx="12075">
                    <c:v>USA</c:v>
                  </c:pt>
                  <c:pt idx="12076">
                    <c:v>IND</c:v>
                  </c:pt>
                  <c:pt idx="12077">
                    <c:v>CHI</c:v>
                  </c:pt>
                  <c:pt idx="12078">
                    <c:v>ROW</c:v>
                  </c:pt>
                  <c:pt idx="12079">
                    <c:v>OEC</c:v>
                  </c:pt>
                  <c:pt idx="12080">
                    <c:v>RSA</c:v>
                  </c:pt>
                  <c:pt idx="12081">
                    <c:v>FRA</c:v>
                  </c:pt>
                  <c:pt idx="12082">
                    <c:v>EUN</c:v>
                  </c:pt>
                  <c:pt idx="12083">
                    <c:v>EUS</c:v>
                  </c:pt>
                  <c:pt idx="12084">
                    <c:v>USA</c:v>
                  </c:pt>
                  <c:pt idx="12085">
                    <c:v>IND</c:v>
                  </c:pt>
                  <c:pt idx="12086">
                    <c:v>CHI</c:v>
                  </c:pt>
                  <c:pt idx="12087">
                    <c:v>ROW</c:v>
                  </c:pt>
                  <c:pt idx="12088">
                    <c:v>OEC</c:v>
                  </c:pt>
                  <c:pt idx="12089">
                    <c:v>RSA</c:v>
                  </c:pt>
                  <c:pt idx="12090">
                    <c:v>RUS</c:v>
                  </c:pt>
                  <c:pt idx="12091">
                    <c:v>FRA</c:v>
                  </c:pt>
                  <c:pt idx="12092">
                    <c:v>EUN</c:v>
                  </c:pt>
                  <c:pt idx="12093">
                    <c:v>EUS</c:v>
                  </c:pt>
                  <c:pt idx="12094">
                    <c:v>USA</c:v>
                  </c:pt>
                  <c:pt idx="12095">
                    <c:v>IND</c:v>
                  </c:pt>
                  <c:pt idx="12096">
                    <c:v>CHI</c:v>
                  </c:pt>
                  <c:pt idx="12097">
                    <c:v>ROW</c:v>
                  </c:pt>
                  <c:pt idx="12098">
                    <c:v>OEC</c:v>
                  </c:pt>
                  <c:pt idx="12099">
                    <c:v>RSA</c:v>
                  </c:pt>
                  <c:pt idx="12100">
                    <c:v>RUS</c:v>
                  </c:pt>
                  <c:pt idx="12101">
                    <c:v>FRA</c:v>
                  </c:pt>
                  <c:pt idx="12102">
                    <c:v>EUN</c:v>
                  </c:pt>
                  <c:pt idx="12103">
                    <c:v>EUS</c:v>
                  </c:pt>
                  <c:pt idx="12104">
                    <c:v>USA</c:v>
                  </c:pt>
                  <c:pt idx="12105">
                    <c:v>IND</c:v>
                  </c:pt>
                  <c:pt idx="12106">
                    <c:v>CHI</c:v>
                  </c:pt>
                  <c:pt idx="12107">
                    <c:v>ROW</c:v>
                  </c:pt>
                  <c:pt idx="12108">
                    <c:v>OEC</c:v>
                  </c:pt>
                  <c:pt idx="12109">
                    <c:v>RSA</c:v>
                  </c:pt>
                  <c:pt idx="12110">
                    <c:v>FRA</c:v>
                  </c:pt>
                  <c:pt idx="12111">
                    <c:v>EUN</c:v>
                  </c:pt>
                  <c:pt idx="12112">
                    <c:v>EUS</c:v>
                  </c:pt>
                  <c:pt idx="12113">
                    <c:v>USA</c:v>
                  </c:pt>
                  <c:pt idx="12114">
                    <c:v>IND</c:v>
                  </c:pt>
                  <c:pt idx="12115">
                    <c:v>CHI</c:v>
                  </c:pt>
                  <c:pt idx="12116">
                    <c:v>ROW</c:v>
                  </c:pt>
                  <c:pt idx="12117">
                    <c:v>OEC</c:v>
                  </c:pt>
                  <c:pt idx="12118">
                    <c:v>RSA</c:v>
                  </c:pt>
                  <c:pt idx="12119">
                    <c:v>RUS</c:v>
                  </c:pt>
                  <c:pt idx="12120">
                    <c:v>FRA</c:v>
                  </c:pt>
                  <c:pt idx="12121">
                    <c:v>EUN</c:v>
                  </c:pt>
                  <c:pt idx="12122">
                    <c:v>EUS</c:v>
                  </c:pt>
                  <c:pt idx="12123">
                    <c:v>USA</c:v>
                  </c:pt>
                  <c:pt idx="12124">
                    <c:v>IND</c:v>
                  </c:pt>
                  <c:pt idx="12125">
                    <c:v>CHI</c:v>
                  </c:pt>
                  <c:pt idx="12126">
                    <c:v>ROW</c:v>
                  </c:pt>
                  <c:pt idx="12127">
                    <c:v>OEC</c:v>
                  </c:pt>
                  <c:pt idx="12128">
                    <c:v>RSA</c:v>
                  </c:pt>
                  <c:pt idx="12129">
                    <c:v>RUS</c:v>
                  </c:pt>
                  <c:pt idx="12130">
                    <c:v>FRA</c:v>
                  </c:pt>
                  <c:pt idx="12131">
                    <c:v>EUN</c:v>
                  </c:pt>
                  <c:pt idx="12132">
                    <c:v>EUS</c:v>
                  </c:pt>
                  <c:pt idx="12133">
                    <c:v>USA</c:v>
                  </c:pt>
                  <c:pt idx="12134">
                    <c:v>IND</c:v>
                  </c:pt>
                  <c:pt idx="12135">
                    <c:v>CHI</c:v>
                  </c:pt>
                  <c:pt idx="12136">
                    <c:v>ROW</c:v>
                  </c:pt>
                  <c:pt idx="12137">
                    <c:v>OEC</c:v>
                  </c:pt>
                  <c:pt idx="12138">
                    <c:v>RSA</c:v>
                  </c:pt>
                  <c:pt idx="12139">
                    <c:v>RUS</c:v>
                  </c:pt>
                  <c:pt idx="12140">
                    <c:v>FRA</c:v>
                  </c:pt>
                  <c:pt idx="12141">
                    <c:v>EUN</c:v>
                  </c:pt>
                  <c:pt idx="12142">
                    <c:v>EUS</c:v>
                  </c:pt>
                  <c:pt idx="12143">
                    <c:v>USA</c:v>
                  </c:pt>
                  <c:pt idx="12144">
                    <c:v>IND</c:v>
                  </c:pt>
                  <c:pt idx="12145">
                    <c:v>CHI</c:v>
                  </c:pt>
                  <c:pt idx="12146">
                    <c:v>ROW</c:v>
                  </c:pt>
                  <c:pt idx="12147">
                    <c:v>OEC</c:v>
                  </c:pt>
                  <c:pt idx="12148">
                    <c:v>RSA</c:v>
                  </c:pt>
                  <c:pt idx="12149">
                    <c:v>RUS</c:v>
                  </c:pt>
                  <c:pt idx="12150">
                    <c:v>FRA</c:v>
                  </c:pt>
                  <c:pt idx="12151">
                    <c:v>EUN</c:v>
                  </c:pt>
                  <c:pt idx="12152">
                    <c:v>EUS</c:v>
                  </c:pt>
                  <c:pt idx="12153">
                    <c:v>USA</c:v>
                  </c:pt>
                  <c:pt idx="12154">
                    <c:v>IND</c:v>
                  </c:pt>
                  <c:pt idx="12155">
                    <c:v>CHI</c:v>
                  </c:pt>
                  <c:pt idx="12156">
                    <c:v>ROW</c:v>
                  </c:pt>
                  <c:pt idx="12157">
                    <c:v>OEC</c:v>
                  </c:pt>
                  <c:pt idx="12158">
                    <c:v>BRZ</c:v>
                  </c:pt>
                  <c:pt idx="12159">
                    <c:v>RSA</c:v>
                  </c:pt>
                  <c:pt idx="12160">
                    <c:v>FRA</c:v>
                  </c:pt>
                  <c:pt idx="12161">
                    <c:v>EUN</c:v>
                  </c:pt>
                  <c:pt idx="12162">
                    <c:v>EUS</c:v>
                  </c:pt>
                  <c:pt idx="12163">
                    <c:v>USA</c:v>
                  </c:pt>
                  <c:pt idx="12164">
                    <c:v>IND</c:v>
                  </c:pt>
                  <c:pt idx="12165">
                    <c:v>CHI</c:v>
                  </c:pt>
                  <c:pt idx="12166">
                    <c:v>ROW</c:v>
                  </c:pt>
                  <c:pt idx="12167">
                    <c:v>OEC</c:v>
                  </c:pt>
                  <c:pt idx="12168">
                    <c:v>BRZ</c:v>
                  </c:pt>
                  <c:pt idx="12169">
                    <c:v>FRA</c:v>
                  </c:pt>
                  <c:pt idx="12170">
                    <c:v>EUN</c:v>
                  </c:pt>
                  <c:pt idx="12171">
                    <c:v>EUS</c:v>
                  </c:pt>
                  <c:pt idx="12172">
                    <c:v>USA</c:v>
                  </c:pt>
                  <c:pt idx="12173">
                    <c:v>IND</c:v>
                  </c:pt>
                  <c:pt idx="12174">
                    <c:v>CHI</c:v>
                  </c:pt>
                  <c:pt idx="12175">
                    <c:v>ROW</c:v>
                  </c:pt>
                  <c:pt idx="12176">
                    <c:v>OEC</c:v>
                  </c:pt>
                  <c:pt idx="12177">
                    <c:v>BRZ</c:v>
                  </c:pt>
                  <c:pt idx="12178">
                    <c:v>RSA</c:v>
                  </c:pt>
                  <c:pt idx="12179">
                    <c:v>FRA</c:v>
                  </c:pt>
                  <c:pt idx="12180">
                    <c:v>EUN</c:v>
                  </c:pt>
                  <c:pt idx="12181">
                    <c:v>EUS</c:v>
                  </c:pt>
                  <c:pt idx="12182">
                    <c:v>USA</c:v>
                  </c:pt>
                  <c:pt idx="12183">
                    <c:v>IND</c:v>
                  </c:pt>
                  <c:pt idx="12184">
                    <c:v>CHI</c:v>
                  </c:pt>
                  <c:pt idx="12185">
                    <c:v>ROW</c:v>
                  </c:pt>
                  <c:pt idx="12186">
                    <c:v>OEC</c:v>
                  </c:pt>
                  <c:pt idx="12187">
                    <c:v>BRZ</c:v>
                  </c:pt>
                  <c:pt idx="12188">
                    <c:v>RSA</c:v>
                  </c:pt>
                  <c:pt idx="12189">
                    <c:v>FRA</c:v>
                  </c:pt>
                  <c:pt idx="12190">
                    <c:v>EUN</c:v>
                  </c:pt>
                  <c:pt idx="12191">
                    <c:v>EUS</c:v>
                  </c:pt>
                  <c:pt idx="12192">
                    <c:v>IND</c:v>
                  </c:pt>
                  <c:pt idx="12193">
                    <c:v>CHI</c:v>
                  </c:pt>
                  <c:pt idx="12194">
                    <c:v>ROW</c:v>
                  </c:pt>
                  <c:pt idx="12195">
                    <c:v>OEC</c:v>
                  </c:pt>
                  <c:pt idx="12196">
                    <c:v>BRZ</c:v>
                  </c:pt>
                  <c:pt idx="12197">
                    <c:v>RSA</c:v>
                  </c:pt>
                  <c:pt idx="12198">
                    <c:v>FRA</c:v>
                  </c:pt>
                  <c:pt idx="12199">
                    <c:v>EUN</c:v>
                  </c:pt>
                  <c:pt idx="12200">
                    <c:v>EUS</c:v>
                  </c:pt>
                  <c:pt idx="12201">
                    <c:v>USA</c:v>
                  </c:pt>
                  <c:pt idx="12202">
                    <c:v>IND</c:v>
                  </c:pt>
                  <c:pt idx="12203">
                    <c:v>CHI</c:v>
                  </c:pt>
                  <c:pt idx="12204">
                    <c:v>ROW</c:v>
                  </c:pt>
                  <c:pt idx="12205">
                    <c:v>OEC</c:v>
                  </c:pt>
                  <c:pt idx="12206">
                    <c:v>BRZ</c:v>
                  </c:pt>
                  <c:pt idx="12207">
                    <c:v>RSA</c:v>
                  </c:pt>
                  <c:pt idx="12208">
                    <c:v>FRA</c:v>
                  </c:pt>
                  <c:pt idx="12209">
                    <c:v>EUN</c:v>
                  </c:pt>
                  <c:pt idx="12210">
                    <c:v>EUS</c:v>
                  </c:pt>
                  <c:pt idx="12211">
                    <c:v>USA</c:v>
                  </c:pt>
                  <c:pt idx="12212">
                    <c:v>IND</c:v>
                  </c:pt>
                  <c:pt idx="12213">
                    <c:v>CHI</c:v>
                  </c:pt>
                  <c:pt idx="12214">
                    <c:v>ROW</c:v>
                  </c:pt>
                  <c:pt idx="12215">
                    <c:v>OEC</c:v>
                  </c:pt>
                  <c:pt idx="12216">
                    <c:v>BRZ</c:v>
                  </c:pt>
                  <c:pt idx="12217">
                    <c:v>RSA</c:v>
                  </c:pt>
                  <c:pt idx="12218">
                    <c:v>FRA</c:v>
                  </c:pt>
                  <c:pt idx="12219">
                    <c:v>EUN</c:v>
                  </c:pt>
                  <c:pt idx="12220">
                    <c:v>EUS</c:v>
                  </c:pt>
                  <c:pt idx="12221">
                    <c:v>USA</c:v>
                  </c:pt>
                  <c:pt idx="12222">
                    <c:v>CHI</c:v>
                  </c:pt>
                  <c:pt idx="12223">
                    <c:v>ROW</c:v>
                  </c:pt>
                  <c:pt idx="12224">
                    <c:v>OEC</c:v>
                  </c:pt>
                  <c:pt idx="12225">
                    <c:v>BRZ</c:v>
                  </c:pt>
                  <c:pt idx="12226">
                    <c:v>RSA</c:v>
                  </c:pt>
                  <c:pt idx="12227">
                    <c:v>FRA</c:v>
                  </c:pt>
                  <c:pt idx="12228">
                    <c:v>EUN</c:v>
                  </c:pt>
                  <c:pt idx="12229">
                    <c:v>EUS</c:v>
                  </c:pt>
                  <c:pt idx="12230">
                    <c:v>USA</c:v>
                  </c:pt>
                  <c:pt idx="12231">
                    <c:v>IND</c:v>
                  </c:pt>
                  <c:pt idx="12232">
                    <c:v>CHI</c:v>
                  </c:pt>
                  <c:pt idx="12233">
                    <c:v>ROW</c:v>
                  </c:pt>
                  <c:pt idx="12234">
                    <c:v>OEC</c:v>
                  </c:pt>
                  <c:pt idx="12235">
                    <c:v>BRZ</c:v>
                  </c:pt>
                  <c:pt idx="12236">
                    <c:v>FRA</c:v>
                  </c:pt>
                  <c:pt idx="12237">
                    <c:v>EUN</c:v>
                  </c:pt>
                  <c:pt idx="12238">
                    <c:v>EUS</c:v>
                  </c:pt>
                  <c:pt idx="12239">
                    <c:v>USA</c:v>
                  </c:pt>
                  <c:pt idx="12240">
                    <c:v>IND</c:v>
                  </c:pt>
                  <c:pt idx="12241">
                    <c:v>CHI</c:v>
                  </c:pt>
                  <c:pt idx="12242">
                    <c:v>ROW</c:v>
                  </c:pt>
                  <c:pt idx="12243">
                    <c:v>OEC</c:v>
                  </c:pt>
                  <c:pt idx="12244">
                    <c:v>BRZ</c:v>
                  </c:pt>
                  <c:pt idx="12245">
                    <c:v>RSA</c:v>
                  </c:pt>
                  <c:pt idx="12246">
                    <c:v>FRA</c:v>
                  </c:pt>
                  <c:pt idx="12247">
                    <c:v>EUN</c:v>
                  </c:pt>
                  <c:pt idx="12248">
                    <c:v>EUS</c:v>
                  </c:pt>
                  <c:pt idx="12249">
                    <c:v>USA</c:v>
                  </c:pt>
                  <c:pt idx="12250">
                    <c:v>IND</c:v>
                  </c:pt>
                  <c:pt idx="12251">
                    <c:v>CHI</c:v>
                  </c:pt>
                  <c:pt idx="12252">
                    <c:v>ROW</c:v>
                  </c:pt>
                  <c:pt idx="12253">
                    <c:v>OEC</c:v>
                  </c:pt>
                  <c:pt idx="12254">
                    <c:v>BRZ</c:v>
                  </c:pt>
                  <c:pt idx="12255">
                    <c:v>RSA</c:v>
                  </c:pt>
                  <c:pt idx="12256">
                    <c:v>FRA</c:v>
                  </c:pt>
                  <c:pt idx="12257">
                    <c:v>EUN</c:v>
                  </c:pt>
                  <c:pt idx="12258">
                    <c:v>EUS</c:v>
                  </c:pt>
                  <c:pt idx="12259">
                    <c:v>USA</c:v>
                  </c:pt>
                  <c:pt idx="12260">
                    <c:v>IND</c:v>
                  </c:pt>
                  <c:pt idx="12261">
                    <c:v>CHI</c:v>
                  </c:pt>
                  <c:pt idx="12262">
                    <c:v>ROW</c:v>
                  </c:pt>
                  <c:pt idx="12263">
                    <c:v>OEC</c:v>
                  </c:pt>
                  <c:pt idx="12264">
                    <c:v>RSA</c:v>
                  </c:pt>
                  <c:pt idx="12265">
                    <c:v>FRA</c:v>
                  </c:pt>
                  <c:pt idx="12266">
                    <c:v>EUN</c:v>
                  </c:pt>
                  <c:pt idx="12267">
                    <c:v>EUS</c:v>
                  </c:pt>
                  <c:pt idx="12268">
                    <c:v>USA</c:v>
                  </c:pt>
                  <c:pt idx="12269">
                    <c:v>IND</c:v>
                  </c:pt>
                  <c:pt idx="12270">
                    <c:v>CHI</c:v>
                  </c:pt>
                  <c:pt idx="12271">
                    <c:v>ROW</c:v>
                  </c:pt>
                  <c:pt idx="12272">
                    <c:v>OEC</c:v>
                  </c:pt>
                  <c:pt idx="12273">
                    <c:v>BRZ</c:v>
                  </c:pt>
                  <c:pt idx="12274">
                    <c:v>RSA</c:v>
                  </c:pt>
                  <c:pt idx="12275">
                    <c:v>FRA</c:v>
                  </c:pt>
                  <c:pt idx="12276">
                    <c:v>EUN</c:v>
                  </c:pt>
                  <c:pt idx="12277">
                    <c:v>EUS</c:v>
                  </c:pt>
                  <c:pt idx="12278">
                    <c:v>USA</c:v>
                  </c:pt>
                  <c:pt idx="12279">
                    <c:v>IND</c:v>
                  </c:pt>
                  <c:pt idx="12280">
                    <c:v>CHI</c:v>
                  </c:pt>
                  <c:pt idx="12281">
                    <c:v>ROW</c:v>
                  </c:pt>
                  <c:pt idx="12282">
                    <c:v>OEC</c:v>
                  </c:pt>
                  <c:pt idx="12283">
                    <c:v>BRZ</c:v>
                  </c:pt>
                  <c:pt idx="12284">
                    <c:v>RSA</c:v>
                  </c:pt>
                  <c:pt idx="12285">
                    <c:v>FRA</c:v>
                  </c:pt>
                  <c:pt idx="12286">
                    <c:v>EUN</c:v>
                  </c:pt>
                  <c:pt idx="12287">
                    <c:v>EUS</c:v>
                  </c:pt>
                  <c:pt idx="12288">
                    <c:v>USA</c:v>
                  </c:pt>
                  <c:pt idx="12289">
                    <c:v>IND</c:v>
                  </c:pt>
                  <c:pt idx="12290">
                    <c:v>CHI</c:v>
                  </c:pt>
                  <c:pt idx="12291">
                    <c:v>ROW</c:v>
                  </c:pt>
                  <c:pt idx="12292">
                    <c:v>OEC</c:v>
                  </c:pt>
                  <c:pt idx="12293">
                    <c:v>BRZ</c:v>
                  </c:pt>
                  <c:pt idx="12294">
                    <c:v>RSA</c:v>
                  </c:pt>
                  <c:pt idx="12295">
                    <c:v>FRA</c:v>
                  </c:pt>
                  <c:pt idx="12296">
                    <c:v>EUN</c:v>
                  </c:pt>
                  <c:pt idx="12297">
                    <c:v>EUS</c:v>
                  </c:pt>
                  <c:pt idx="12298">
                    <c:v>USA</c:v>
                  </c:pt>
                  <c:pt idx="12299">
                    <c:v>IND</c:v>
                  </c:pt>
                  <c:pt idx="12300">
                    <c:v>CHI</c:v>
                  </c:pt>
                  <c:pt idx="12301">
                    <c:v>ROW</c:v>
                  </c:pt>
                  <c:pt idx="12302">
                    <c:v>OEC</c:v>
                  </c:pt>
                  <c:pt idx="12303">
                    <c:v>BRZ</c:v>
                  </c:pt>
                  <c:pt idx="12304">
                    <c:v>RSA</c:v>
                  </c:pt>
                  <c:pt idx="12305">
                    <c:v>FRA</c:v>
                  </c:pt>
                  <c:pt idx="12306">
                    <c:v>EUN</c:v>
                  </c:pt>
                  <c:pt idx="12307">
                    <c:v>EUS</c:v>
                  </c:pt>
                  <c:pt idx="12308">
                    <c:v>USA</c:v>
                  </c:pt>
                  <c:pt idx="12309">
                    <c:v>IND</c:v>
                  </c:pt>
                  <c:pt idx="12310">
                    <c:v>CHI</c:v>
                  </c:pt>
                  <c:pt idx="12311">
                    <c:v>ROW</c:v>
                  </c:pt>
                  <c:pt idx="12312">
                    <c:v>OEC</c:v>
                  </c:pt>
                  <c:pt idx="12313">
                    <c:v>BRZ</c:v>
                  </c:pt>
                  <c:pt idx="12314">
                    <c:v>RSA</c:v>
                  </c:pt>
                  <c:pt idx="12315">
                    <c:v>FRA</c:v>
                  </c:pt>
                  <c:pt idx="12316">
                    <c:v>EUN</c:v>
                  </c:pt>
                  <c:pt idx="12317">
                    <c:v>EUS</c:v>
                  </c:pt>
                  <c:pt idx="12318">
                    <c:v>USA</c:v>
                  </c:pt>
                  <c:pt idx="12319">
                    <c:v>IND</c:v>
                  </c:pt>
                  <c:pt idx="12320">
                    <c:v>CHI</c:v>
                  </c:pt>
                  <c:pt idx="12321">
                    <c:v>ROW</c:v>
                  </c:pt>
                  <c:pt idx="12322">
                    <c:v>OEC</c:v>
                  </c:pt>
                  <c:pt idx="12323">
                    <c:v>BRZ</c:v>
                  </c:pt>
                  <c:pt idx="12324">
                    <c:v>RSA</c:v>
                  </c:pt>
                  <c:pt idx="12325">
                    <c:v>FRA</c:v>
                  </c:pt>
                  <c:pt idx="12326">
                    <c:v>EUN</c:v>
                  </c:pt>
                  <c:pt idx="12327">
                    <c:v>EUS</c:v>
                  </c:pt>
                  <c:pt idx="12328">
                    <c:v>USA</c:v>
                  </c:pt>
                  <c:pt idx="12329">
                    <c:v>IND</c:v>
                  </c:pt>
                  <c:pt idx="12330">
                    <c:v>CHI</c:v>
                  </c:pt>
                  <c:pt idx="12331">
                    <c:v>ROW</c:v>
                  </c:pt>
                  <c:pt idx="12332">
                    <c:v>OEC</c:v>
                  </c:pt>
                  <c:pt idx="12333">
                    <c:v>BRZ</c:v>
                  </c:pt>
                  <c:pt idx="12334">
                    <c:v>RSA</c:v>
                  </c:pt>
                  <c:pt idx="12335">
                    <c:v>RUS</c:v>
                  </c:pt>
                  <c:pt idx="12336">
                    <c:v>FRA</c:v>
                  </c:pt>
                  <c:pt idx="12337">
                    <c:v>EUN</c:v>
                  </c:pt>
                  <c:pt idx="12338">
                    <c:v>EUS</c:v>
                  </c:pt>
                  <c:pt idx="12339">
                    <c:v>USA</c:v>
                  </c:pt>
                  <c:pt idx="12340">
                    <c:v>CHI</c:v>
                  </c:pt>
                  <c:pt idx="12341">
                    <c:v>ROW</c:v>
                  </c:pt>
                  <c:pt idx="12342">
                    <c:v>OEC</c:v>
                  </c:pt>
                  <c:pt idx="12343">
                    <c:v>RUS</c:v>
                  </c:pt>
                  <c:pt idx="12344">
                    <c:v>FRA</c:v>
                  </c:pt>
                  <c:pt idx="12345">
                    <c:v>EUN</c:v>
                  </c:pt>
                  <c:pt idx="12346">
                    <c:v>EUS</c:v>
                  </c:pt>
                  <c:pt idx="12347">
                    <c:v>USA</c:v>
                  </c:pt>
                  <c:pt idx="12348">
                    <c:v>CHI</c:v>
                  </c:pt>
                  <c:pt idx="12349">
                    <c:v>ROW</c:v>
                  </c:pt>
                  <c:pt idx="12350">
                    <c:v>OEC</c:v>
                  </c:pt>
                  <c:pt idx="12351">
                    <c:v>BRZ</c:v>
                  </c:pt>
                  <c:pt idx="12352">
                    <c:v>RSA</c:v>
                  </c:pt>
                  <c:pt idx="12353">
                    <c:v>RUS</c:v>
                  </c:pt>
                  <c:pt idx="12354">
                    <c:v>FRA</c:v>
                  </c:pt>
                  <c:pt idx="12355">
                    <c:v>EUN</c:v>
                  </c:pt>
                  <c:pt idx="12356">
                    <c:v>EUS</c:v>
                  </c:pt>
                  <c:pt idx="12357">
                    <c:v>USA</c:v>
                  </c:pt>
                  <c:pt idx="12358">
                    <c:v>CHI</c:v>
                  </c:pt>
                  <c:pt idx="12359">
                    <c:v>ROW</c:v>
                  </c:pt>
                  <c:pt idx="12360">
                    <c:v>OEC</c:v>
                  </c:pt>
                  <c:pt idx="12361">
                    <c:v>BRZ</c:v>
                  </c:pt>
                  <c:pt idx="12362">
                    <c:v>RSA</c:v>
                  </c:pt>
                  <c:pt idx="12363">
                    <c:v>RUS</c:v>
                  </c:pt>
                  <c:pt idx="12364">
                    <c:v>FRA</c:v>
                  </c:pt>
                  <c:pt idx="12365">
                    <c:v>EUN</c:v>
                  </c:pt>
                  <c:pt idx="12366">
                    <c:v>EUS</c:v>
                  </c:pt>
                  <c:pt idx="12367">
                    <c:v>USA</c:v>
                  </c:pt>
                  <c:pt idx="12368">
                    <c:v>CHI</c:v>
                  </c:pt>
                  <c:pt idx="12369">
                    <c:v>ROW</c:v>
                  </c:pt>
                  <c:pt idx="12370">
                    <c:v>OEC</c:v>
                  </c:pt>
                  <c:pt idx="12371">
                    <c:v>BRZ</c:v>
                  </c:pt>
                  <c:pt idx="12372">
                    <c:v>RSA</c:v>
                  </c:pt>
                  <c:pt idx="12373">
                    <c:v>RUS</c:v>
                  </c:pt>
                  <c:pt idx="12374">
                    <c:v>FRA</c:v>
                  </c:pt>
                  <c:pt idx="12375">
                    <c:v>EUN</c:v>
                  </c:pt>
                  <c:pt idx="12376">
                    <c:v>EUS</c:v>
                  </c:pt>
                  <c:pt idx="12377">
                    <c:v>USA</c:v>
                  </c:pt>
                  <c:pt idx="12378">
                    <c:v>CHI</c:v>
                  </c:pt>
                  <c:pt idx="12379">
                    <c:v>ROW</c:v>
                  </c:pt>
                  <c:pt idx="12380">
                    <c:v>OEC</c:v>
                  </c:pt>
                  <c:pt idx="12381">
                    <c:v>BRZ</c:v>
                  </c:pt>
                  <c:pt idx="12382">
                    <c:v>RSA</c:v>
                  </c:pt>
                  <c:pt idx="12383">
                    <c:v>RUS</c:v>
                  </c:pt>
                  <c:pt idx="12384">
                    <c:v>FRA</c:v>
                  </c:pt>
                  <c:pt idx="12385">
                    <c:v>EUN</c:v>
                  </c:pt>
                  <c:pt idx="12386">
                    <c:v>EUS</c:v>
                  </c:pt>
                  <c:pt idx="12387">
                    <c:v>USA</c:v>
                  </c:pt>
                  <c:pt idx="12388">
                    <c:v>CHI</c:v>
                  </c:pt>
                  <c:pt idx="12389">
                    <c:v>ROW</c:v>
                  </c:pt>
                  <c:pt idx="12390">
                    <c:v>OEC</c:v>
                  </c:pt>
                  <c:pt idx="12391">
                    <c:v>BRZ</c:v>
                  </c:pt>
                  <c:pt idx="12392">
                    <c:v>RSA</c:v>
                  </c:pt>
                  <c:pt idx="12393">
                    <c:v>RUS</c:v>
                  </c:pt>
                  <c:pt idx="12394">
                    <c:v>FRA</c:v>
                  </c:pt>
                  <c:pt idx="12395">
                    <c:v>EUN</c:v>
                  </c:pt>
                  <c:pt idx="12396">
                    <c:v>EUS</c:v>
                  </c:pt>
                  <c:pt idx="12397">
                    <c:v>USA</c:v>
                  </c:pt>
                  <c:pt idx="12398">
                    <c:v>CHI</c:v>
                  </c:pt>
                  <c:pt idx="12399">
                    <c:v>ROW</c:v>
                  </c:pt>
                  <c:pt idx="12400">
                    <c:v>OEC</c:v>
                  </c:pt>
                  <c:pt idx="12401">
                    <c:v>BRZ</c:v>
                  </c:pt>
                  <c:pt idx="12402">
                    <c:v>RSA</c:v>
                  </c:pt>
                  <c:pt idx="12403">
                    <c:v>FRA</c:v>
                  </c:pt>
                  <c:pt idx="12404">
                    <c:v>EUN</c:v>
                  </c:pt>
                  <c:pt idx="12405">
                    <c:v>EUS</c:v>
                  </c:pt>
                  <c:pt idx="12406">
                    <c:v>USA</c:v>
                  </c:pt>
                  <c:pt idx="12407">
                    <c:v>CHI</c:v>
                  </c:pt>
                  <c:pt idx="12408">
                    <c:v>ROW</c:v>
                  </c:pt>
                  <c:pt idx="12409">
                    <c:v>OEC</c:v>
                  </c:pt>
                  <c:pt idx="12410">
                    <c:v>BRZ</c:v>
                  </c:pt>
                  <c:pt idx="12411">
                    <c:v>RSA</c:v>
                  </c:pt>
                  <c:pt idx="12412">
                    <c:v>RUS</c:v>
                  </c:pt>
                  <c:pt idx="12413">
                    <c:v>FRA</c:v>
                  </c:pt>
                  <c:pt idx="12414">
                    <c:v>EUN</c:v>
                  </c:pt>
                  <c:pt idx="12415">
                    <c:v>EUS</c:v>
                  </c:pt>
                  <c:pt idx="12416">
                    <c:v>USA</c:v>
                  </c:pt>
                  <c:pt idx="12417">
                    <c:v>CHI</c:v>
                  </c:pt>
                  <c:pt idx="12418">
                    <c:v>ROW</c:v>
                  </c:pt>
                  <c:pt idx="12419">
                    <c:v>OEC</c:v>
                  </c:pt>
                  <c:pt idx="12420">
                    <c:v>BRZ</c:v>
                  </c:pt>
                  <c:pt idx="12421">
                    <c:v>RSA</c:v>
                  </c:pt>
                  <c:pt idx="12422">
                    <c:v>RUS</c:v>
                  </c:pt>
                  <c:pt idx="12423">
                    <c:v>FRA</c:v>
                  </c:pt>
                  <c:pt idx="12424">
                    <c:v>EUN</c:v>
                  </c:pt>
                  <c:pt idx="12425">
                    <c:v>EUS</c:v>
                  </c:pt>
                  <c:pt idx="12426">
                    <c:v>USA</c:v>
                  </c:pt>
                  <c:pt idx="12427">
                    <c:v>CHI</c:v>
                  </c:pt>
                  <c:pt idx="12428">
                    <c:v>ROW</c:v>
                  </c:pt>
                  <c:pt idx="12429">
                    <c:v>OEC</c:v>
                  </c:pt>
                  <c:pt idx="12430">
                    <c:v>BRZ</c:v>
                  </c:pt>
                  <c:pt idx="12431">
                    <c:v>RSA</c:v>
                  </c:pt>
                  <c:pt idx="12432">
                    <c:v>RUS</c:v>
                  </c:pt>
                  <c:pt idx="12433">
                    <c:v>FRA</c:v>
                  </c:pt>
                  <c:pt idx="12434">
                    <c:v>EUN</c:v>
                  </c:pt>
                  <c:pt idx="12435">
                    <c:v>EUS</c:v>
                  </c:pt>
                  <c:pt idx="12436">
                    <c:v>USA</c:v>
                  </c:pt>
                  <c:pt idx="12437">
                    <c:v>CHI</c:v>
                  </c:pt>
                  <c:pt idx="12438">
                    <c:v>ROW</c:v>
                  </c:pt>
                  <c:pt idx="12439">
                    <c:v>OEC</c:v>
                  </c:pt>
                  <c:pt idx="12440">
                    <c:v>BRZ</c:v>
                  </c:pt>
                  <c:pt idx="12441">
                    <c:v>RSA</c:v>
                  </c:pt>
                  <c:pt idx="12442">
                    <c:v>RUS</c:v>
                  </c:pt>
                  <c:pt idx="12443">
                    <c:v>FRA</c:v>
                  </c:pt>
                  <c:pt idx="12444">
                    <c:v>EUN</c:v>
                  </c:pt>
                  <c:pt idx="12445">
                    <c:v>EUS</c:v>
                  </c:pt>
                  <c:pt idx="12446">
                    <c:v>USA</c:v>
                  </c:pt>
                  <c:pt idx="12447">
                    <c:v>CHI</c:v>
                  </c:pt>
                  <c:pt idx="12448">
                    <c:v>ROW</c:v>
                  </c:pt>
                  <c:pt idx="12449">
                    <c:v>OEC</c:v>
                  </c:pt>
                  <c:pt idx="12450">
                    <c:v>BRZ</c:v>
                  </c:pt>
                  <c:pt idx="12451">
                    <c:v>RSA</c:v>
                  </c:pt>
                  <c:pt idx="12452">
                    <c:v>RUS</c:v>
                  </c:pt>
                  <c:pt idx="12453">
                    <c:v>FRA</c:v>
                  </c:pt>
                  <c:pt idx="12454">
                    <c:v>EUN</c:v>
                  </c:pt>
                  <c:pt idx="12455">
                    <c:v>EUS</c:v>
                  </c:pt>
                  <c:pt idx="12456">
                    <c:v>USA</c:v>
                  </c:pt>
                  <c:pt idx="12457">
                    <c:v>CHI</c:v>
                  </c:pt>
                  <c:pt idx="12458">
                    <c:v>ROW</c:v>
                  </c:pt>
                  <c:pt idx="12459">
                    <c:v>OEC</c:v>
                  </c:pt>
                  <c:pt idx="12460">
                    <c:v>BRZ</c:v>
                  </c:pt>
                  <c:pt idx="12461">
                    <c:v>RSA</c:v>
                  </c:pt>
                  <c:pt idx="12462">
                    <c:v>RUS</c:v>
                  </c:pt>
                  <c:pt idx="12463">
                    <c:v>FRA</c:v>
                  </c:pt>
                  <c:pt idx="12464">
                    <c:v>EUN</c:v>
                  </c:pt>
                  <c:pt idx="12465">
                    <c:v>EUS</c:v>
                  </c:pt>
                  <c:pt idx="12466">
                    <c:v>USA</c:v>
                  </c:pt>
                  <c:pt idx="12467">
                    <c:v>CHI</c:v>
                  </c:pt>
                  <c:pt idx="12468">
                    <c:v>ROW</c:v>
                  </c:pt>
                  <c:pt idx="12469">
                    <c:v>OEC</c:v>
                  </c:pt>
                  <c:pt idx="12470">
                    <c:v>BRZ</c:v>
                  </c:pt>
                  <c:pt idx="12471">
                    <c:v>RSA</c:v>
                  </c:pt>
                  <c:pt idx="12472">
                    <c:v>RUS</c:v>
                  </c:pt>
                  <c:pt idx="12473">
                    <c:v>FRA</c:v>
                  </c:pt>
                  <c:pt idx="12474">
                    <c:v>EUN</c:v>
                  </c:pt>
                  <c:pt idx="12475">
                    <c:v>EUS</c:v>
                  </c:pt>
                  <c:pt idx="12476">
                    <c:v>USA</c:v>
                  </c:pt>
                  <c:pt idx="12477">
                    <c:v>CHI</c:v>
                  </c:pt>
                  <c:pt idx="12478">
                    <c:v>ROW</c:v>
                  </c:pt>
                  <c:pt idx="12479">
                    <c:v>OEC</c:v>
                  </c:pt>
                  <c:pt idx="12480">
                    <c:v>BRZ</c:v>
                  </c:pt>
                  <c:pt idx="12481">
                    <c:v>RSA</c:v>
                  </c:pt>
                  <c:pt idx="12482">
                    <c:v>RUS</c:v>
                  </c:pt>
                  <c:pt idx="12483">
                    <c:v>FRA</c:v>
                  </c:pt>
                  <c:pt idx="12484">
                    <c:v>EUN</c:v>
                  </c:pt>
                  <c:pt idx="12485">
                    <c:v>EUS</c:v>
                  </c:pt>
                  <c:pt idx="12486">
                    <c:v>USA</c:v>
                  </c:pt>
                  <c:pt idx="12487">
                    <c:v>IND</c:v>
                  </c:pt>
                  <c:pt idx="12488">
                    <c:v>ROW</c:v>
                  </c:pt>
                  <c:pt idx="12489">
                    <c:v>OEC</c:v>
                  </c:pt>
                  <c:pt idx="12490">
                    <c:v>BRZ</c:v>
                  </c:pt>
                  <c:pt idx="12491">
                    <c:v>RUS</c:v>
                  </c:pt>
                  <c:pt idx="12492">
                    <c:v>FRA</c:v>
                  </c:pt>
                  <c:pt idx="12493">
                    <c:v>EUN</c:v>
                  </c:pt>
                  <c:pt idx="12494">
                    <c:v>EUS</c:v>
                  </c:pt>
                  <c:pt idx="12495">
                    <c:v>USA</c:v>
                  </c:pt>
                  <c:pt idx="12496">
                    <c:v>IND</c:v>
                  </c:pt>
                  <c:pt idx="12497">
                    <c:v>ROW</c:v>
                  </c:pt>
                  <c:pt idx="12498">
                    <c:v>OEC</c:v>
                  </c:pt>
                  <c:pt idx="12499">
                    <c:v>BRZ</c:v>
                  </c:pt>
                  <c:pt idx="12500">
                    <c:v>RSA</c:v>
                  </c:pt>
                  <c:pt idx="12501">
                    <c:v>RUS</c:v>
                  </c:pt>
                  <c:pt idx="12502">
                    <c:v>FRA</c:v>
                  </c:pt>
                  <c:pt idx="12503">
                    <c:v>EUN</c:v>
                  </c:pt>
                  <c:pt idx="12504">
                    <c:v>EUS</c:v>
                  </c:pt>
                  <c:pt idx="12505">
                    <c:v>USA</c:v>
                  </c:pt>
                  <c:pt idx="12506">
                    <c:v>IND</c:v>
                  </c:pt>
                  <c:pt idx="12507">
                    <c:v>ROW</c:v>
                  </c:pt>
                  <c:pt idx="12508">
                    <c:v>OEC</c:v>
                  </c:pt>
                  <c:pt idx="12509">
                    <c:v>BRZ</c:v>
                  </c:pt>
                  <c:pt idx="12510">
                    <c:v>RSA</c:v>
                  </c:pt>
                  <c:pt idx="12511">
                    <c:v>RUS</c:v>
                  </c:pt>
                  <c:pt idx="12512">
                    <c:v>FRA</c:v>
                  </c:pt>
                  <c:pt idx="12513">
                    <c:v>EUN</c:v>
                  </c:pt>
                  <c:pt idx="12514">
                    <c:v>EUS</c:v>
                  </c:pt>
                  <c:pt idx="12515">
                    <c:v>IND</c:v>
                  </c:pt>
                  <c:pt idx="12516">
                    <c:v>ROW</c:v>
                  </c:pt>
                  <c:pt idx="12517">
                    <c:v>OEC</c:v>
                  </c:pt>
                  <c:pt idx="12518">
                    <c:v>BRZ</c:v>
                  </c:pt>
                  <c:pt idx="12519">
                    <c:v>RSA</c:v>
                  </c:pt>
                  <c:pt idx="12520">
                    <c:v>RUS</c:v>
                  </c:pt>
                  <c:pt idx="12521">
                    <c:v>FRA</c:v>
                  </c:pt>
                  <c:pt idx="12522">
                    <c:v>EUN</c:v>
                  </c:pt>
                  <c:pt idx="12523">
                    <c:v>EUS</c:v>
                  </c:pt>
                  <c:pt idx="12524">
                    <c:v>USA</c:v>
                  </c:pt>
                  <c:pt idx="12525">
                    <c:v>IND</c:v>
                  </c:pt>
                  <c:pt idx="12526">
                    <c:v>ROW</c:v>
                  </c:pt>
                  <c:pt idx="12527">
                    <c:v>OEC</c:v>
                  </c:pt>
                  <c:pt idx="12528">
                    <c:v>BRZ</c:v>
                  </c:pt>
                  <c:pt idx="12529">
                    <c:v>RSA</c:v>
                  </c:pt>
                  <c:pt idx="12530">
                    <c:v>RUS</c:v>
                  </c:pt>
                  <c:pt idx="12531">
                    <c:v>FRA</c:v>
                  </c:pt>
                  <c:pt idx="12532">
                    <c:v>EUN</c:v>
                  </c:pt>
                  <c:pt idx="12533">
                    <c:v>EUS</c:v>
                  </c:pt>
                  <c:pt idx="12534">
                    <c:v>USA</c:v>
                  </c:pt>
                  <c:pt idx="12535">
                    <c:v>IND</c:v>
                  </c:pt>
                  <c:pt idx="12536">
                    <c:v>ROW</c:v>
                  </c:pt>
                  <c:pt idx="12537">
                    <c:v>OEC</c:v>
                  </c:pt>
                  <c:pt idx="12538">
                    <c:v>BRZ</c:v>
                  </c:pt>
                  <c:pt idx="12539">
                    <c:v>RSA</c:v>
                  </c:pt>
                  <c:pt idx="12540">
                    <c:v>RUS</c:v>
                  </c:pt>
                  <c:pt idx="12541">
                    <c:v>FRA</c:v>
                  </c:pt>
                  <c:pt idx="12542">
                    <c:v>EUN</c:v>
                  </c:pt>
                  <c:pt idx="12543">
                    <c:v>EUS</c:v>
                  </c:pt>
                  <c:pt idx="12544">
                    <c:v>USA</c:v>
                  </c:pt>
                  <c:pt idx="12545">
                    <c:v>IND</c:v>
                  </c:pt>
                  <c:pt idx="12546">
                    <c:v>ROW</c:v>
                  </c:pt>
                  <c:pt idx="12547">
                    <c:v>OEC</c:v>
                  </c:pt>
                  <c:pt idx="12548">
                    <c:v>BRZ</c:v>
                  </c:pt>
                  <c:pt idx="12549">
                    <c:v>RSA</c:v>
                  </c:pt>
                  <c:pt idx="12550">
                    <c:v>RUS</c:v>
                  </c:pt>
                  <c:pt idx="12551">
                    <c:v>FRA</c:v>
                  </c:pt>
                  <c:pt idx="12552">
                    <c:v>EUN</c:v>
                  </c:pt>
                  <c:pt idx="12553">
                    <c:v>EUS</c:v>
                  </c:pt>
                  <c:pt idx="12554">
                    <c:v>USA</c:v>
                  </c:pt>
                  <c:pt idx="12555">
                    <c:v>IND</c:v>
                  </c:pt>
                  <c:pt idx="12556">
                    <c:v>ROW</c:v>
                  </c:pt>
                  <c:pt idx="12557">
                    <c:v>OEC</c:v>
                  </c:pt>
                  <c:pt idx="12558">
                    <c:v>BRZ</c:v>
                  </c:pt>
                  <c:pt idx="12559">
                    <c:v>RSA</c:v>
                  </c:pt>
                  <c:pt idx="12560">
                    <c:v>RUS</c:v>
                  </c:pt>
                  <c:pt idx="12561">
                    <c:v>FRA</c:v>
                  </c:pt>
                  <c:pt idx="12562">
                    <c:v>EUN</c:v>
                  </c:pt>
                  <c:pt idx="12563">
                    <c:v>EUS</c:v>
                  </c:pt>
                  <c:pt idx="12564">
                    <c:v>USA</c:v>
                  </c:pt>
                  <c:pt idx="12565">
                    <c:v>IND</c:v>
                  </c:pt>
                  <c:pt idx="12566">
                    <c:v>ROW</c:v>
                  </c:pt>
                  <c:pt idx="12567">
                    <c:v>OEC</c:v>
                  </c:pt>
                  <c:pt idx="12568">
                    <c:v>BRZ</c:v>
                  </c:pt>
                  <c:pt idx="12569">
                    <c:v>RSA</c:v>
                  </c:pt>
                  <c:pt idx="12570">
                    <c:v>RUS</c:v>
                  </c:pt>
                  <c:pt idx="12571">
                    <c:v>FRA</c:v>
                  </c:pt>
                  <c:pt idx="12572">
                    <c:v>EUN</c:v>
                  </c:pt>
                  <c:pt idx="12573">
                    <c:v>EUS</c:v>
                  </c:pt>
                  <c:pt idx="12574">
                    <c:v>USA</c:v>
                  </c:pt>
                  <c:pt idx="12575">
                    <c:v>IND</c:v>
                  </c:pt>
                  <c:pt idx="12576">
                    <c:v>ROW</c:v>
                  </c:pt>
                  <c:pt idx="12577">
                    <c:v>OEC</c:v>
                  </c:pt>
                  <c:pt idx="12578">
                    <c:v>BRZ</c:v>
                  </c:pt>
                  <c:pt idx="12579">
                    <c:v>RSA</c:v>
                  </c:pt>
                  <c:pt idx="12580">
                    <c:v>RUS</c:v>
                  </c:pt>
                  <c:pt idx="12581">
                    <c:v>FRA</c:v>
                  </c:pt>
                  <c:pt idx="12582">
                    <c:v>EUN</c:v>
                  </c:pt>
                  <c:pt idx="12583">
                    <c:v>EUS</c:v>
                  </c:pt>
                  <c:pt idx="12584">
                    <c:v>USA</c:v>
                  </c:pt>
                  <c:pt idx="12585">
                    <c:v>IND</c:v>
                  </c:pt>
                  <c:pt idx="12586">
                    <c:v>ROW</c:v>
                  </c:pt>
                  <c:pt idx="12587">
                    <c:v>OEC</c:v>
                  </c:pt>
                  <c:pt idx="12588">
                    <c:v>BRZ</c:v>
                  </c:pt>
                  <c:pt idx="12589">
                    <c:v>RSA</c:v>
                  </c:pt>
                  <c:pt idx="12590">
                    <c:v>RUS</c:v>
                  </c:pt>
                  <c:pt idx="12591">
                    <c:v>FRA</c:v>
                  </c:pt>
                  <c:pt idx="12592">
                    <c:v>EUN</c:v>
                  </c:pt>
                  <c:pt idx="12593">
                    <c:v>EUS</c:v>
                  </c:pt>
                  <c:pt idx="12594">
                    <c:v>USA</c:v>
                  </c:pt>
                  <c:pt idx="12595">
                    <c:v>IND</c:v>
                  </c:pt>
                  <c:pt idx="12596">
                    <c:v>ROW</c:v>
                  </c:pt>
                  <c:pt idx="12597">
                    <c:v>OEC</c:v>
                  </c:pt>
                  <c:pt idx="12598">
                    <c:v>BRZ</c:v>
                  </c:pt>
                  <c:pt idx="12599">
                    <c:v>RSA</c:v>
                  </c:pt>
                  <c:pt idx="12600">
                    <c:v>RUS</c:v>
                  </c:pt>
                  <c:pt idx="12601">
                    <c:v>FRA</c:v>
                  </c:pt>
                  <c:pt idx="12602">
                    <c:v>EUN</c:v>
                  </c:pt>
                  <c:pt idx="12603">
                    <c:v>EUS</c:v>
                  </c:pt>
                  <c:pt idx="12604">
                    <c:v>USA</c:v>
                  </c:pt>
                  <c:pt idx="12605">
                    <c:v>IND</c:v>
                  </c:pt>
                  <c:pt idx="12606">
                    <c:v>ROW</c:v>
                  </c:pt>
                  <c:pt idx="12607">
                    <c:v>OEC</c:v>
                  </c:pt>
                  <c:pt idx="12608">
                    <c:v>BRZ</c:v>
                  </c:pt>
                  <c:pt idx="12609">
                    <c:v>RSA</c:v>
                  </c:pt>
                  <c:pt idx="12610">
                    <c:v>RUS</c:v>
                  </c:pt>
                  <c:pt idx="12611">
                    <c:v>FRA</c:v>
                  </c:pt>
                  <c:pt idx="12612">
                    <c:v>EUN</c:v>
                  </c:pt>
                  <c:pt idx="12613">
                    <c:v>EUS</c:v>
                  </c:pt>
                  <c:pt idx="12614">
                    <c:v>USA</c:v>
                  </c:pt>
                  <c:pt idx="12615">
                    <c:v>IND</c:v>
                  </c:pt>
                  <c:pt idx="12616">
                    <c:v>ROW</c:v>
                  </c:pt>
                  <c:pt idx="12617">
                    <c:v>OEC</c:v>
                  </c:pt>
                  <c:pt idx="12618">
                    <c:v>BRZ</c:v>
                  </c:pt>
                  <c:pt idx="12619">
                    <c:v>RSA</c:v>
                  </c:pt>
                  <c:pt idx="12620">
                    <c:v>RUS</c:v>
                  </c:pt>
                  <c:pt idx="12621">
                    <c:v>FRA</c:v>
                  </c:pt>
                  <c:pt idx="12622">
                    <c:v>EUN</c:v>
                  </c:pt>
                  <c:pt idx="12623">
                    <c:v>EUS</c:v>
                  </c:pt>
                  <c:pt idx="12624">
                    <c:v>USA</c:v>
                  </c:pt>
                  <c:pt idx="12625">
                    <c:v>IND</c:v>
                  </c:pt>
                  <c:pt idx="12626">
                    <c:v>ROW</c:v>
                  </c:pt>
                  <c:pt idx="12627">
                    <c:v>OEC</c:v>
                  </c:pt>
                  <c:pt idx="12628">
                    <c:v>BRZ</c:v>
                  </c:pt>
                  <c:pt idx="12629">
                    <c:v>RSA</c:v>
                  </c:pt>
                  <c:pt idx="12630">
                    <c:v>RUS</c:v>
                  </c:pt>
                  <c:pt idx="12631">
                    <c:v>FRA</c:v>
                  </c:pt>
                  <c:pt idx="12632">
                    <c:v>EUN</c:v>
                  </c:pt>
                  <c:pt idx="12633">
                    <c:v>EUS</c:v>
                  </c:pt>
                  <c:pt idx="12634">
                    <c:v>USA</c:v>
                  </c:pt>
                  <c:pt idx="12635">
                    <c:v>IND</c:v>
                  </c:pt>
                  <c:pt idx="12636">
                    <c:v>ROW</c:v>
                  </c:pt>
                  <c:pt idx="12637">
                    <c:v>OEC</c:v>
                  </c:pt>
                  <c:pt idx="12638">
                    <c:v>BRZ</c:v>
                  </c:pt>
                  <c:pt idx="12639">
                    <c:v>RSA</c:v>
                  </c:pt>
                  <c:pt idx="12640">
                    <c:v>RUS</c:v>
                  </c:pt>
                  <c:pt idx="12641">
                    <c:v>FRA</c:v>
                  </c:pt>
                  <c:pt idx="12642">
                    <c:v>EUN</c:v>
                  </c:pt>
                  <c:pt idx="12643">
                    <c:v>EUS</c:v>
                  </c:pt>
                  <c:pt idx="12644">
                    <c:v>USA</c:v>
                  </c:pt>
                  <c:pt idx="12645">
                    <c:v>IND</c:v>
                  </c:pt>
                  <c:pt idx="12646">
                    <c:v>ROW</c:v>
                  </c:pt>
                  <c:pt idx="12647">
                    <c:v>OEC</c:v>
                  </c:pt>
                  <c:pt idx="12648">
                    <c:v>BRZ</c:v>
                  </c:pt>
                  <c:pt idx="12649">
                    <c:v>RUS</c:v>
                  </c:pt>
                  <c:pt idx="12650">
                    <c:v>FRA</c:v>
                  </c:pt>
                  <c:pt idx="12651">
                    <c:v>EUN</c:v>
                  </c:pt>
                  <c:pt idx="12652">
                    <c:v>EUS</c:v>
                  </c:pt>
                  <c:pt idx="12653">
                    <c:v>USA</c:v>
                  </c:pt>
                  <c:pt idx="12654">
                    <c:v>IND</c:v>
                  </c:pt>
                  <c:pt idx="12655">
                    <c:v>CHI</c:v>
                  </c:pt>
                  <c:pt idx="12656">
                    <c:v>ROW</c:v>
                  </c:pt>
                  <c:pt idx="12657">
                    <c:v>OEC</c:v>
                  </c:pt>
                  <c:pt idx="12658">
                    <c:v>RUS</c:v>
                  </c:pt>
                  <c:pt idx="12659">
                    <c:v>FRA</c:v>
                  </c:pt>
                  <c:pt idx="12660">
                    <c:v>EUN</c:v>
                  </c:pt>
                  <c:pt idx="12661">
                    <c:v>USA</c:v>
                  </c:pt>
                  <c:pt idx="12662">
                    <c:v>CHI</c:v>
                  </c:pt>
                  <c:pt idx="12663">
                    <c:v>ROW</c:v>
                  </c:pt>
                  <c:pt idx="12664">
                    <c:v>OEC</c:v>
                  </c:pt>
                  <c:pt idx="12665">
                    <c:v>BRZ</c:v>
                  </c:pt>
                  <c:pt idx="12666">
                    <c:v>RUS</c:v>
                  </c:pt>
                  <c:pt idx="12667">
                    <c:v>FRA</c:v>
                  </c:pt>
                  <c:pt idx="12668">
                    <c:v>EUN</c:v>
                  </c:pt>
                  <c:pt idx="12669">
                    <c:v>EUS</c:v>
                  </c:pt>
                  <c:pt idx="12670">
                    <c:v>USA</c:v>
                  </c:pt>
                  <c:pt idx="12671">
                    <c:v>IND</c:v>
                  </c:pt>
                  <c:pt idx="12672">
                    <c:v>CHI</c:v>
                  </c:pt>
                  <c:pt idx="12673">
                    <c:v>ROW</c:v>
                  </c:pt>
                  <c:pt idx="12674">
                    <c:v>OEC</c:v>
                  </c:pt>
                  <c:pt idx="12675">
                    <c:v>BRZ</c:v>
                  </c:pt>
                  <c:pt idx="12676">
                    <c:v>RUS</c:v>
                  </c:pt>
                  <c:pt idx="12677">
                    <c:v>FRA</c:v>
                  </c:pt>
                  <c:pt idx="12678">
                    <c:v>EUN</c:v>
                  </c:pt>
                  <c:pt idx="12679">
                    <c:v>EUS</c:v>
                  </c:pt>
                  <c:pt idx="12680">
                    <c:v>IND</c:v>
                  </c:pt>
                  <c:pt idx="12681">
                    <c:v>CHI</c:v>
                  </c:pt>
                  <c:pt idx="12682">
                    <c:v>ROW</c:v>
                  </c:pt>
                  <c:pt idx="12683">
                    <c:v>OEC</c:v>
                  </c:pt>
                  <c:pt idx="12684">
                    <c:v>BRZ</c:v>
                  </c:pt>
                  <c:pt idx="12685">
                    <c:v>RUS</c:v>
                  </c:pt>
                  <c:pt idx="12686">
                    <c:v>FRA</c:v>
                  </c:pt>
                  <c:pt idx="12687">
                    <c:v>EUN</c:v>
                  </c:pt>
                  <c:pt idx="12688">
                    <c:v>EUS</c:v>
                  </c:pt>
                  <c:pt idx="12689">
                    <c:v>USA</c:v>
                  </c:pt>
                  <c:pt idx="12690">
                    <c:v>IND</c:v>
                  </c:pt>
                  <c:pt idx="12691">
                    <c:v>CHI</c:v>
                  </c:pt>
                  <c:pt idx="12692">
                    <c:v>ROW</c:v>
                  </c:pt>
                  <c:pt idx="12693">
                    <c:v>OEC</c:v>
                  </c:pt>
                  <c:pt idx="12694">
                    <c:v>BRZ</c:v>
                  </c:pt>
                  <c:pt idx="12695">
                    <c:v>RUS</c:v>
                  </c:pt>
                  <c:pt idx="12696">
                    <c:v>FRA</c:v>
                  </c:pt>
                  <c:pt idx="12697">
                    <c:v>EUN</c:v>
                  </c:pt>
                  <c:pt idx="12698">
                    <c:v>EUS</c:v>
                  </c:pt>
                  <c:pt idx="12699">
                    <c:v>USA</c:v>
                  </c:pt>
                  <c:pt idx="12700">
                    <c:v>IND</c:v>
                  </c:pt>
                  <c:pt idx="12701">
                    <c:v>CHI</c:v>
                  </c:pt>
                  <c:pt idx="12702">
                    <c:v>ROW</c:v>
                  </c:pt>
                  <c:pt idx="12703">
                    <c:v>OEC</c:v>
                  </c:pt>
                  <c:pt idx="12704">
                    <c:v>BRZ</c:v>
                  </c:pt>
                  <c:pt idx="12705">
                    <c:v>RUS</c:v>
                  </c:pt>
                  <c:pt idx="12706">
                    <c:v>FRA</c:v>
                  </c:pt>
                  <c:pt idx="12707">
                    <c:v>EUN</c:v>
                  </c:pt>
                  <c:pt idx="12708">
                    <c:v>EUS</c:v>
                  </c:pt>
                  <c:pt idx="12709">
                    <c:v>USA</c:v>
                  </c:pt>
                  <c:pt idx="12710">
                    <c:v>IND</c:v>
                  </c:pt>
                  <c:pt idx="12711">
                    <c:v>CHI</c:v>
                  </c:pt>
                  <c:pt idx="12712">
                    <c:v>ROW</c:v>
                  </c:pt>
                  <c:pt idx="12713">
                    <c:v>OEC</c:v>
                  </c:pt>
                  <c:pt idx="12714">
                    <c:v>BRZ</c:v>
                  </c:pt>
                  <c:pt idx="12715">
                    <c:v>RUS</c:v>
                  </c:pt>
                  <c:pt idx="12716">
                    <c:v>FRA</c:v>
                  </c:pt>
                  <c:pt idx="12717">
                    <c:v>EUN</c:v>
                  </c:pt>
                  <c:pt idx="12718">
                    <c:v>EUS</c:v>
                  </c:pt>
                  <c:pt idx="12719">
                    <c:v>USA</c:v>
                  </c:pt>
                  <c:pt idx="12720">
                    <c:v>IND</c:v>
                  </c:pt>
                  <c:pt idx="12721">
                    <c:v>CHI</c:v>
                  </c:pt>
                  <c:pt idx="12722">
                    <c:v>ROW</c:v>
                  </c:pt>
                  <c:pt idx="12723">
                    <c:v>OEC</c:v>
                  </c:pt>
                  <c:pt idx="12724">
                    <c:v>BRZ</c:v>
                  </c:pt>
                  <c:pt idx="12725">
                    <c:v>RUS</c:v>
                  </c:pt>
                  <c:pt idx="12726">
                    <c:v>FRA</c:v>
                  </c:pt>
                  <c:pt idx="12727">
                    <c:v>EUN</c:v>
                  </c:pt>
                  <c:pt idx="12728">
                    <c:v>EUS</c:v>
                  </c:pt>
                  <c:pt idx="12729">
                    <c:v>USA</c:v>
                  </c:pt>
                  <c:pt idx="12730">
                    <c:v>IND</c:v>
                  </c:pt>
                  <c:pt idx="12731">
                    <c:v>CHI</c:v>
                  </c:pt>
                  <c:pt idx="12732">
                    <c:v>ROW</c:v>
                  </c:pt>
                  <c:pt idx="12733">
                    <c:v>OEC</c:v>
                  </c:pt>
                  <c:pt idx="12734">
                    <c:v>BRZ</c:v>
                  </c:pt>
                  <c:pt idx="12735">
                    <c:v>RUS</c:v>
                  </c:pt>
                  <c:pt idx="12736">
                    <c:v>FRA</c:v>
                  </c:pt>
                  <c:pt idx="12737">
                    <c:v>EUN</c:v>
                  </c:pt>
                  <c:pt idx="12738">
                    <c:v>EUS</c:v>
                  </c:pt>
                  <c:pt idx="12739">
                    <c:v>USA</c:v>
                  </c:pt>
                  <c:pt idx="12740">
                    <c:v>IND</c:v>
                  </c:pt>
                  <c:pt idx="12741">
                    <c:v>CHI</c:v>
                  </c:pt>
                  <c:pt idx="12742">
                    <c:v>ROW</c:v>
                  </c:pt>
                  <c:pt idx="12743">
                    <c:v>OEC</c:v>
                  </c:pt>
                  <c:pt idx="12744">
                    <c:v>BRZ</c:v>
                  </c:pt>
                  <c:pt idx="12745">
                    <c:v>FRA</c:v>
                  </c:pt>
                  <c:pt idx="12746">
                    <c:v>EUN</c:v>
                  </c:pt>
                  <c:pt idx="12747">
                    <c:v>EUS</c:v>
                  </c:pt>
                  <c:pt idx="12748">
                    <c:v>USA</c:v>
                  </c:pt>
                  <c:pt idx="12749">
                    <c:v>IND</c:v>
                  </c:pt>
                  <c:pt idx="12750">
                    <c:v>CHI</c:v>
                  </c:pt>
                  <c:pt idx="12751">
                    <c:v>ROW</c:v>
                  </c:pt>
                  <c:pt idx="12752">
                    <c:v>OEC</c:v>
                  </c:pt>
                  <c:pt idx="12753">
                    <c:v>BRZ</c:v>
                  </c:pt>
                  <c:pt idx="12754">
                    <c:v>RUS</c:v>
                  </c:pt>
                  <c:pt idx="12755">
                    <c:v>FRA</c:v>
                  </c:pt>
                  <c:pt idx="12756">
                    <c:v>EUN</c:v>
                  </c:pt>
                  <c:pt idx="12757">
                    <c:v>EUS</c:v>
                  </c:pt>
                  <c:pt idx="12758">
                    <c:v>USA</c:v>
                  </c:pt>
                  <c:pt idx="12759">
                    <c:v>IND</c:v>
                  </c:pt>
                  <c:pt idx="12760">
                    <c:v>CHI</c:v>
                  </c:pt>
                  <c:pt idx="12761">
                    <c:v>ROW</c:v>
                  </c:pt>
                  <c:pt idx="12762">
                    <c:v>OEC</c:v>
                  </c:pt>
                  <c:pt idx="12763">
                    <c:v>BRZ</c:v>
                  </c:pt>
                  <c:pt idx="12764">
                    <c:v>FRA</c:v>
                  </c:pt>
                  <c:pt idx="12765">
                    <c:v>EUN</c:v>
                  </c:pt>
                  <c:pt idx="12766">
                    <c:v>USA</c:v>
                  </c:pt>
                  <c:pt idx="12767">
                    <c:v>IND</c:v>
                  </c:pt>
                  <c:pt idx="12768">
                    <c:v>CHI</c:v>
                  </c:pt>
                  <c:pt idx="12769">
                    <c:v>ROW</c:v>
                  </c:pt>
                  <c:pt idx="12770">
                    <c:v>OEC</c:v>
                  </c:pt>
                  <c:pt idx="12771">
                    <c:v>BRZ</c:v>
                  </c:pt>
                  <c:pt idx="12772">
                    <c:v>RUS</c:v>
                  </c:pt>
                  <c:pt idx="12773">
                    <c:v>FRA</c:v>
                  </c:pt>
                  <c:pt idx="12774">
                    <c:v>EUN</c:v>
                  </c:pt>
                  <c:pt idx="12775">
                    <c:v>EUS</c:v>
                  </c:pt>
                  <c:pt idx="12776">
                    <c:v>USA</c:v>
                  </c:pt>
                  <c:pt idx="12777">
                    <c:v>IND</c:v>
                  </c:pt>
                  <c:pt idx="12778">
                    <c:v>CHI</c:v>
                  </c:pt>
                  <c:pt idx="12779">
                    <c:v>ROW</c:v>
                  </c:pt>
                  <c:pt idx="12780">
                    <c:v>OEC</c:v>
                  </c:pt>
                  <c:pt idx="12781">
                    <c:v>BRZ</c:v>
                  </c:pt>
                  <c:pt idx="12782">
                    <c:v>RUS</c:v>
                  </c:pt>
                  <c:pt idx="12783">
                    <c:v>FRA</c:v>
                  </c:pt>
                  <c:pt idx="12784">
                    <c:v>EUN</c:v>
                  </c:pt>
                  <c:pt idx="12785">
                    <c:v>EUS</c:v>
                  </c:pt>
                  <c:pt idx="12786">
                    <c:v>USA</c:v>
                  </c:pt>
                  <c:pt idx="12787">
                    <c:v>IND</c:v>
                  </c:pt>
                  <c:pt idx="12788">
                    <c:v>CHI</c:v>
                  </c:pt>
                  <c:pt idx="12789">
                    <c:v>ROW</c:v>
                  </c:pt>
                  <c:pt idx="12790">
                    <c:v>OEC</c:v>
                  </c:pt>
                  <c:pt idx="12791">
                    <c:v>BRZ</c:v>
                  </c:pt>
                  <c:pt idx="12792">
                    <c:v>RUS</c:v>
                  </c:pt>
                  <c:pt idx="12793">
                    <c:v>FRA</c:v>
                  </c:pt>
                  <c:pt idx="12794">
                    <c:v>EUN</c:v>
                  </c:pt>
                  <c:pt idx="12795">
                    <c:v>EUS</c:v>
                  </c:pt>
                  <c:pt idx="12796">
                    <c:v>USA</c:v>
                  </c:pt>
                  <c:pt idx="12797">
                    <c:v>IND</c:v>
                  </c:pt>
                  <c:pt idx="12798">
                    <c:v>CHI</c:v>
                  </c:pt>
                  <c:pt idx="12799">
                    <c:v>ROW</c:v>
                  </c:pt>
                  <c:pt idx="12800">
                    <c:v>OEC</c:v>
                  </c:pt>
                  <c:pt idx="12801">
                    <c:v>BRZ</c:v>
                  </c:pt>
                  <c:pt idx="12802">
                    <c:v>RUS</c:v>
                  </c:pt>
                  <c:pt idx="12803">
                    <c:v>FRA</c:v>
                  </c:pt>
                  <c:pt idx="12804">
                    <c:v>EUN</c:v>
                  </c:pt>
                  <c:pt idx="12805">
                    <c:v>EUS</c:v>
                  </c:pt>
                  <c:pt idx="12806">
                    <c:v>USA</c:v>
                  </c:pt>
                  <c:pt idx="12807">
                    <c:v>IND</c:v>
                  </c:pt>
                  <c:pt idx="12808">
                    <c:v>CHI</c:v>
                  </c:pt>
                  <c:pt idx="12809">
                    <c:v>ROW</c:v>
                  </c:pt>
                  <c:pt idx="12810">
                    <c:v>OEC</c:v>
                  </c:pt>
                  <c:pt idx="12811">
                    <c:v>BRZ</c:v>
                  </c:pt>
                  <c:pt idx="12812">
                    <c:v>RSA</c:v>
                  </c:pt>
                  <c:pt idx="12813">
                    <c:v>RUS</c:v>
                  </c:pt>
                  <c:pt idx="12814">
                    <c:v>FRA</c:v>
                  </c:pt>
                  <c:pt idx="12815">
                    <c:v>EUN</c:v>
                  </c:pt>
                  <c:pt idx="12816">
                    <c:v>EUS</c:v>
                  </c:pt>
                  <c:pt idx="12817">
                    <c:v>USA</c:v>
                  </c:pt>
                  <c:pt idx="12818">
                    <c:v>IND</c:v>
                  </c:pt>
                  <c:pt idx="12819">
                    <c:v>CHI</c:v>
                  </c:pt>
                  <c:pt idx="12820">
                    <c:v>OEC</c:v>
                  </c:pt>
                  <c:pt idx="12821">
                    <c:v>BRZ</c:v>
                  </c:pt>
                  <c:pt idx="12822">
                    <c:v>RUS</c:v>
                  </c:pt>
                  <c:pt idx="12823">
                    <c:v>FRA</c:v>
                  </c:pt>
                  <c:pt idx="12824">
                    <c:v>EUN</c:v>
                  </c:pt>
                  <c:pt idx="12825">
                    <c:v>EUS</c:v>
                  </c:pt>
                  <c:pt idx="12826">
                    <c:v>USA</c:v>
                  </c:pt>
                  <c:pt idx="12827">
                    <c:v>IND</c:v>
                  </c:pt>
                  <c:pt idx="12828">
                    <c:v>CHI</c:v>
                  </c:pt>
                  <c:pt idx="12829">
                    <c:v>OEC</c:v>
                  </c:pt>
                  <c:pt idx="12830">
                    <c:v>BRZ</c:v>
                  </c:pt>
                  <c:pt idx="12831">
                    <c:v>RSA</c:v>
                  </c:pt>
                  <c:pt idx="12832">
                    <c:v>RUS</c:v>
                  </c:pt>
                  <c:pt idx="12833">
                    <c:v>FRA</c:v>
                  </c:pt>
                  <c:pt idx="12834">
                    <c:v>EUN</c:v>
                  </c:pt>
                  <c:pt idx="12835">
                    <c:v>EUS</c:v>
                  </c:pt>
                  <c:pt idx="12836">
                    <c:v>USA</c:v>
                  </c:pt>
                  <c:pt idx="12837">
                    <c:v>IND</c:v>
                  </c:pt>
                  <c:pt idx="12838">
                    <c:v>CHI</c:v>
                  </c:pt>
                  <c:pt idx="12839">
                    <c:v>OEC</c:v>
                  </c:pt>
                  <c:pt idx="12840">
                    <c:v>BRZ</c:v>
                  </c:pt>
                  <c:pt idx="12841">
                    <c:v>RSA</c:v>
                  </c:pt>
                  <c:pt idx="12842">
                    <c:v>RUS</c:v>
                  </c:pt>
                  <c:pt idx="12843">
                    <c:v>FRA</c:v>
                  </c:pt>
                  <c:pt idx="12844">
                    <c:v>EUN</c:v>
                  </c:pt>
                  <c:pt idx="12845">
                    <c:v>EUS</c:v>
                  </c:pt>
                  <c:pt idx="12846">
                    <c:v>IND</c:v>
                  </c:pt>
                  <c:pt idx="12847">
                    <c:v>CHI</c:v>
                  </c:pt>
                  <c:pt idx="12848">
                    <c:v>OEC</c:v>
                  </c:pt>
                  <c:pt idx="12849">
                    <c:v>BRZ</c:v>
                  </c:pt>
                  <c:pt idx="12850">
                    <c:v>RSA</c:v>
                  </c:pt>
                  <c:pt idx="12851">
                    <c:v>FRA</c:v>
                  </c:pt>
                  <c:pt idx="12852">
                    <c:v>EUN</c:v>
                  </c:pt>
                  <c:pt idx="12853">
                    <c:v>EUS</c:v>
                  </c:pt>
                  <c:pt idx="12854">
                    <c:v>USA</c:v>
                  </c:pt>
                  <c:pt idx="12855">
                    <c:v>IND</c:v>
                  </c:pt>
                  <c:pt idx="12856">
                    <c:v>CHI</c:v>
                  </c:pt>
                  <c:pt idx="12857">
                    <c:v>OEC</c:v>
                  </c:pt>
                  <c:pt idx="12858">
                    <c:v>BRZ</c:v>
                  </c:pt>
                  <c:pt idx="12859">
                    <c:v>RSA</c:v>
                  </c:pt>
                  <c:pt idx="12860">
                    <c:v>RUS</c:v>
                  </c:pt>
                  <c:pt idx="12861">
                    <c:v>FRA</c:v>
                  </c:pt>
                  <c:pt idx="12862">
                    <c:v>EUN</c:v>
                  </c:pt>
                  <c:pt idx="12863">
                    <c:v>EUS</c:v>
                  </c:pt>
                  <c:pt idx="12864">
                    <c:v>USA</c:v>
                  </c:pt>
                  <c:pt idx="12865">
                    <c:v>IND</c:v>
                  </c:pt>
                  <c:pt idx="12866">
                    <c:v>CHI</c:v>
                  </c:pt>
                  <c:pt idx="12867">
                    <c:v>OEC</c:v>
                  </c:pt>
                  <c:pt idx="12868">
                    <c:v>BRZ</c:v>
                  </c:pt>
                  <c:pt idx="12869">
                    <c:v>RSA</c:v>
                  </c:pt>
                  <c:pt idx="12870">
                    <c:v>RUS</c:v>
                  </c:pt>
                  <c:pt idx="12871">
                    <c:v>FRA</c:v>
                  </c:pt>
                  <c:pt idx="12872">
                    <c:v>EUN</c:v>
                  </c:pt>
                  <c:pt idx="12873">
                    <c:v>EUS</c:v>
                  </c:pt>
                  <c:pt idx="12874">
                    <c:v>USA</c:v>
                  </c:pt>
                  <c:pt idx="12875">
                    <c:v>IND</c:v>
                  </c:pt>
                  <c:pt idx="12876">
                    <c:v>CHI</c:v>
                  </c:pt>
                  <c:pt idx="12877">
                    <c:v>OEC</c:v>
                  </c:pt>
                  <c:pt idx="12878">
                    <c:v>BRZ</c:v>
                  </c:pt>
                  <c:pt idx="12879">
                    <c:v>RSA</c:v>
                  </c:pt>
                  <c:pt idx="12880">
                    <c:v>RUS</c:v>
                  </c:pt>
                  <c:pt idx="12881">
                    <c:v>FRA</c:v>
                  </c:pt>
                  <c:pt idx="12882">
                    <c:v>EUN</c:v>
                  </c:pt>
                  <c:pt idx="12883">
                    <c:v>EUS</c:v>
                  </c:pt>
                  <c:pt idx="12884">
                    <c:v>USA</c:v>
                  </c:pt>
                  <c:pt idx="12885">
                    <c:v>IND</c:v>
                  </c:pt>
                  <c:pt idx="12886">
                    <c:v>CHI</c:v>
                  </c:pt>
                  <c:pt idx="12887">
                    <c:v>OEC</c:v>
                  </c:pt>
                  <c:pt idx="12888">
                    <c:v>BRZ</c:v>
                  </c:pt>
                  <c:pt idx="12889">
                    <c:v>RSA</c:v>
                  </c:pt>
                  <c:pt idx="12890">
                    <c:v>RUS</c:v>
                  </c:pt>
                  <c:pt idx="12891">
                    <c:v>FRA</c:v>
                  </c:pt>
                  <c:pt idx="12892">
                    <c:v>EUN</c:v>
                  </c:pt>
                  <c:pt idx="12893">
                    <c:v>EUS</c:v>
                  </c:pt>
                  <c:pt idx="12894">
                    <c:v>USA</c:v>
                  </c:pt>
                  <c:pt idx="12895">
                    <c:v>IND</c:v>
                  </c:pt>
                  <c:pt idx="12896">
                    <c:v>CHI</c:v>
                  </c:pt>
                  <c:pt idx="12897">
                    <c:v>OEC</c:v>
                  </c:pt>
                  <c:pt idx="12898">
                    <c:v>BRZ</c:v>
                  </c:pt>
                  <c:pt idx="12899">
                    <c:v>RSA</c:v>
                  </c:pt>
                  <c:pt idx="12900">
                    <c:v>RUS</c:v>
                  </c:pt>
                  <c:pt idx="12901">
                    <c:v>FRA</c:v>
                  </c:pt>
                  <c:pt idx="12902">
                    <c:v>EUN</c:v>
                  </c:pt>
                  <c:pt idx="12903">
                    <c:v>EUS</c:v>
                  </c:pt>
                  <c:pt idx="12904">
                    <c:v>USA</c:v>
                  </c:pt>
                  <c:pt idx="12905">
                    <c:v>IND</c:v>
                  </c:pt>
                  <c:pt idx="12906">
                    <c:v>CHI</c:v>
                  </c:pt>
                  <c:pt idx="12907">
                    <c:v>OEC</c:v>
                  </c:pt>
                  <c:pt idx="12908">
                    <c:v>BRZ</c:v>
                  </c:pt>
                  <c:pt idx="12909">
                    <c:v>RSA</c:v>
                  </c:pt>
                  <c:pt idx="12910">
                    <c:v>RUS</c:v>
                  </c:pt>
                  <c:pt idx="12911">
                    <c:v>FRA</c:v>
                  </c:pt>
                  <c:pt idx="12912">
                    <c:v>EUN</c:v>
                  </c:pt>
                  <c:pt idx="12913">
                    <c:v>EUS</c:v>
                  </c:pt>
                  <c:pt idx="12914">
                    <c:v>USA</c:v>
                  </c:pt>
                  <c:pt idx="12915">
                    <c:v>IND</c:v>
                  </c:pt>
                  <c:pt idx="12916">
                    <c:v>CHI</c:v>
                  </c:pt>
                  <c:pt idx="12917">
                    <c:v>OEC</c:v>
                  </c:pt>
                  <c:pt idx="12918">
                    <c:v>BRZ</c:v>
                  </c:pt>
                  <c:pt idx="12919">
                    <c:v>RSA</c:v>
                  </c:pt>
                  <c:pt idx="12920">
                    <c:v>RUS</c:v>
                  </c:pt>
                  <c:pt idx="12921">
                    <c:v>FRA</c:v>
                  </c:pt>
                  <c:pt idx="12922">
                    <c:v>EUN</c:v>
                  </c:pt>
                  <c:pt idx="12923">
                    <c:v>EUS</c:v>
                  </c:pt>
                  <c:pt idx="12924">
                    <c:v>USA</c:v>
                  </c:pt>
                  <c:pt idx="12925">
                    <c:v>IND</c:v>
                  </c:pt>
                  <c:pt idx="12926">
                    <c:v>CHI</c:v>
                  </c:pt>
                  <c:pt idx="12927">
                    <c:v>OEC</c:v>
                  </c:pt>
                  <c:pt idx="12928">
                    <c:v>BRZ</c:v>
                  </c:pt>
                  <c:pt idx="12929">
                    <c:v>RSA</c:v>
                  </c:pt>
                  <c:pt idx="12930">
                    <c:v>RUS</c:v>
                  </c:pt>
                  <c:pt idx="12931">
                    <c:v>FRA</c:v>
                  </c:pt>
                  <c:pt idx="12932">
                    <c:v>EUN</c:v>
                  </c:pt>
                  <c:pt idx="12933">
                    <c:v>EUS</c:v>
                  </c:pt>
                  <c:pt idx="12934">
                    <c:v>USA</c:v>
                  </c:pt>
                  <c:pt idx="12935">
                    <c:v>IND</c:v>
                  </c:pt>
                  <c:pt idx="12936">
                    <c:v>CHI</c:v>
                  </c:pt>
                  <c:pt idx="12937">
                    <c:v>OEC</c:v>
                  </c:pt>
                  <c:pt idx="12938">
                    <c:v>BRZ</c:v>
                  </c:pt>
                  <c:pt idx="12939">
                    <c:v>RSA</c:v>
                  </c:pt>
                  <c:pt idx="12940">
                    <c:v>RUS</c:v>
                  </c:pt>
                  <c:pt idx="12941">
                    <c:v>FRA</c:v>
                  </c:pt>
                  <c:pt idx="12942">
                    <c:v>EUN</c:v>
                  </c:pt>
                  <c:pt idx="12943">
                    <c:v>EUS</c:v>
                  </c:pt>
                  <c:pt idx="12944">
                    <c:v>USA</c:v>
                  </c:pt>
                  <c:pt idx="12945">
                    <c:v>IND</c:v>
                  </c:pt>
                  <c:pt idx="12946">
                    <c:v>CHI</c:v>
                  </c:pt>
                  <c:pt idx="12947">
                    <c:v>OEC</c:v>
                  </c:pt>
                  <c:pt idx="12948">
                    <c:v>BRZ</c:v>
                  </c:pt>
                  <c:pt idx="12949">
                    <c:v>RSA</c:v>
                  </c:pt>
                  <c:pt idx="12950">
                    <c:v>RUS</c:v>
                  </c:pt>
                  <c:pt idx="12951">
                    <c:v>FRA</c:v>
                  </c:pt>
                  <c:pt idx="12952">
                    <c:v>EUN</c:v>
                  </c:pt>
                  <c:pt idx="12953">
                    <c:v>EUS</c:v>
                  </c:pt>
                  <c:pt idx="12954">
                    <c:v>USA</c:v>
                  </c:pt>
                  <c:pt idx="12955">
                    <c:v>IND</c:v>
                  </c:pt>
                  <c:pt idx="12956">
                    <c:v>CHI</c:v>
                  </c:pt>
                  <c:pt idx="12957">
                    <c:v>OEC</c:v>
                  </c:pt>
                  <c:pt idx="12958">
                    <c:v>BRZ</c:v>
                  </c:pt>
                  <c:pt idx="12959">
                    <c:v>RSA</c:v>
                  </c:pt>
                  <c:pt idx="12960">
                    <c:v>RUS</c:v>
                  </c:pt>
                  <c:pt idx="12961">
                    <c:v>FRA</c:v>
                  </c:pt>
                  <c:pt idx="12962">
                    <c:v>EUN</c:v>
                  </c:pt>
                  <c:pt idx="12963">
                    <c:v>EUS</c:v>
                  </c:pt>
                  <c:pt idx="12964">
                    <c:v>USA</c:v>
                  </c:pt>
                  <c:pt idx="12965">
                    <c:v>IND</c:v>
                  </c:pt>
                  <c:pt idx="12966">
                    <c:v>CHI</c:v>
                  </c:pt>
                  <c:pt idx="12967">
                    <c:v>OEC</c:v>
                  </c:pt>
                  <c:pt idx="12968">
                    <c:v>BRZ</c:v>
                  </c:pt>
                  <c:pt idx="12969">
                    <c:v>RSA</c:v>
                  </c:pt>
                  <c:pt idx="12970">
                    <c:v>RUS</c:v>
                  </c:pt>
                  <c:pt idx="12971">
                    <c:v>FRA</c:v>
                  </c:pt>
                  <c:pt idx="12972">
                    <c:v>EUN</c:v>
                  </c:pt>
                  <c:pt idx="12973">
                    <c:v>EUS</c:v>
                  </c:pt>
                  <c:pt idx="12974">
                    <c:v>USA</c:v>
                  </c:pt>
                  <c:pt idx="12975">
                    <c:v>IND</c:v>
                  </c:pt>
                  <c:pt idx="12976">
                    <c:v>CHI</c:v>
                  </c:pt>
                  <c:pt idx="12977">
                    <c:v>OEC</c:v>
                  </c:pt>
                  <c:pt idx="12978">
                    <c:v>BRZ</c:v>
                  </c:pt>
                  <c:pt idx="12979">
                    <c:v>RSA</c:v>
                  </c:pt>
                  <c:pt idx="12980">
                    <c:v>RUS</c:v>
                  </c:pt>
                  <c:pt idx="12981">
                    <c:v>FRA</c:v>
                  </c:pt>
                  <c:pt idx="12982">
                    <c:v>EUN</c:v>
                  </c:pt>
                  <c:pt idx="12983">
                    <c:v>EUS</c:v>
                  </c:pt>
                  <c:pt idx="12984">
                    <c:v>USA</c:v>
                  </c:pt>
                  <c:pt idx="12985">
                    <c:v>IND</c:v>
                  </c:pt>
                  <c:pt idx="12986">
                    <c:v>CHI</c:v>
                  </c:pt>
                  <c:pt idx="12987">
                    <c:v>OEC</c:v>
                  </c:pt>
                  <c:pt idx="12988">
                    <c:v>BRZ</c:v>
                  </c:pt>
                  <c:pt idx="12989">
                    <c:v>RSA</c:v>
                  </c:pt>
                  <c:pt idx="12990">
                    <c:v>RUS</c:v>
                  </c:pt>
                  <c:pt idx="12991">
                    <c:v>FRA</c:v>
                  </c:pt>
                  <c:pt idx="12992">
                    <c:v>EUN</c:v>
                  </c:pt>
                  <c:pt idx="12993">
                    <c:v>EUS</c:v>
                  </c:pt>
                  <c:pt idx="12994">
                    <c:v>USA</c:v>
                  </c:pt>
                  <c:pt idx="12995">
                    <c:v>IND</c:v>
                  </c:pt>
                  <c:pt idx="12996">
                    <c:v>CHI</c:v>
                  </c:pt>
                  <c:pt idx="12997">
                    <c:v>OEC</c:v>
                  </c:pt>
                  <c:pt idx="12998">
                    <c:v>BRZ</c:v>
                  </c:pt>
                  <c:pt idx="12999">
                    <c:v>RSA</c:v>
                  </c:pt>
                  <c:pt idx="13000">
                    <c:v>RUS</c:v>
                  </c:pt>
                  <c:pt idx="13001">
                    <c:v>FRA</c:v>
                  </c:pt>
                  <c:pt idx="13002">
                    <c:v>EUN</c:v>
                  </c:pt>
                  <c:pt idx="13003">
                    <c:v>EUS</c:v>
                  </c:pt>
                  <c:pt idx="13004">
                    <c:v>USA</c:v>
                  </c:pt>
                  <c:pt idx="13005">
                    <c:v>IND</c:v>
                  </c:pt>
                  <c:pt idx="13006">
                    <c:v>CHI</c:v>
                  </c:pt>
                  <c:pt idx="13007">
                    <c:v>ROW</c:v>
                  </c:pt>
                  <c:pt idx="13008">
                    <c:v>OEC</c:v>
                  </c:pt>
                  <c:pt idx="13009">
                    <c:v>BRZ</c:v>
                  </c:pt>
                  <c:pt idx="13010">
                    <c:v>RUS</c:v>
                  </c:pt>
                  <c:pt idx="13011">
                    <c:v>FRA</c:v>
                  </c:pt>
                  <c:pt idx="13012">
                    <c:v>EUN</c:v>
                  </c:pt>
                  <c:pt idx="13013">
                    <c:v>EUS</c:v>
                  </c:pt>
                  <c:pt idx="13014">
                    <c:v>USA</c:v>
                  </c:pt>
                  <c:pt idx="13015">
                    <c:v>IND</c:v>
                  </c:pt>
                  <c:pt idx="13016">
                    <c:v>CHI</c:v>
                  </c:pt>
                  <c:pt idx="13017">
                    <c:v>ROW</c:v>
                  </c:pt>
                  <c:pt idx="13018">
                    <c:v>OEC</c:v>
                  </c:pt>
                  <c:pt idx="13019">
                    <c:v>BRZ</c:v>
                  </c:pt>
                  <c:pt idx="13020">
                    <c:v>RSA</c:v>
                  </c:pt>
                  <c:pt idx="13021">
                    <c:v>RUS</c:v>
                  </c:pt>
                  <c:pt idx="13022">
                    <c:v>FRA</c:v>
                  </c:pt>
                  <c:pt idx="13023">
                    <c:v>EUN</c:v>
                  </c:pt>
                  <c:pt idx="13024">
                    <c:v>EUS</c:v>
                  </c:pt>
                  <c:pt idx="13025">
                    <c:v>USA</c:v>
                  </c:pt>
                  <c:pt idx="13026">
                    <c:v>IND</c:v>
                  </c:pt>
                  <c:pt idx="13027">
                    <c:v>CHI</c:v>
                  </c:pt>
                  <c:pt idx="13028">
                    <c:v>ROW</c:v>
                  </c:pt>
                  <c:pt idx="13029">
                    <c:v>OEC</c:v>
                  </c:pt>
                  <c:pt idx="13030">
                    <c:v>BRZ</c:v>
                  </c:pt>
                  <c:pt idx="13031">
                    <c:v>RSA</c:v>
                  </c:pt>
                  <c:pt idx="13032">
                    <c:v>RUS</c:v>
                  </c:pt>
                  <c:pt idx="13033">
                    <c:v>FRA</c:v>
                  </c:pt>
                  <c:pt idx="13034">
                    <c:v>EUN</c:v>
                  </c:pt>
                  <c:pt idx="13035">
                    <c:v>EUS</c:v>
                  </c:pt>
                  <c:pt idx="13036">
                    <c:v>IND</c:v>
                  </c:pt>
                  <c:pt idx="13037">
                    <c:v>CHI</c:v>
                  </c:pt>
                  <c:pt idx="13038">
                    <c:v>ROW</c:v>
                  </c:pt>
                  <c:pt idx="13039">
                    <c:v>OEC</c:v>
                  </c:pt>
                  <c:pt idx="13040">
                    <c:v>BRZ</c:v>
                  </c:pt>
                  <c:pt idx="13041">
                    <c:v>RSA</c:v>
                  </c:pt>
                  <c:pt idx="13042">
                    <c:v>FRA</c:v>
                  </c:pt>
                  <c:pt idx="13043">
                    <c:v>EUN</c:v>
                  </c:pt>
                  <c:pt idx="13044">
                    <c:v>EUS</c:v>
                  </c:pt>
                  <c:pt idx="13045">
                    <c:v>USA</c:v>
                  </c:pt>
                  <c:pt idx="13046">
                    <c:v>IND</c:v>
                  </c:pt>
                  <c:pt idx="13047">
                    <c:v>CHI</c:v>
                  </c:pt>
                  <c:pt idx="13048">
                    <c:v>ROW</c:v>
                  </c:pt>
                  <c:pt idx="13049">
                    <c:v>OEC</c:v>
                  </c:pt>
                  <c:pt idx="13050">
                    <c:v>BRZ</c:v>
                  </c:pt>
                  <c:pt idx="13051">
                    <c:v>RSA</c:v>
                  </c:pt>
                  <c:pt idx="13052">
                    <c:v>RUS</c:v>
                  </c:pt>
                  <c:pt idx="13053">
                    <c:v>FRA</c:v>
                  </c:pt>
                  <c:pt idx="13054">
                    <c:v>EUN</c:v>
                  </c:pt>
                  <c:pt idx="13055">
                    <c:v>EUS</c:v>
                  </c:pt>
                  <c:pt idx="13056">
                    <c:v>USA</c:v>
                  </c:pt>
                  <c:pt idx="13057">
                    <c:v>IND</c:v>
                  </c:pt>
                  <c:pt idx="13058">
                    <c:v>CHI</c:v>
                  </c:pt>
                  <c:pt idx="13059">
                    <c:v>ROW</c:v>
                  </c:pt>
                  <c:pt idx="13060">
                    <c:v>OEC</c:v>
                  </c:pt>
                  <c:pt idx="13061">
                    <c:v>BRZ</c:v>
                  </c:pt>
                  <c:pt idx="13062">
                    <c:v>RSA</c:v>
                  </c:pt>
                  <c:pt idx="13063">
                    <c:v>RUS</c:v>
                  </c:pt>
                  <c:pt idx="13064">
                    <c:v>FRA</c:v>
                  </c:pt>
                  <c:pt idx="13065">
                    <c:v>EUN</c:v>
                  </c:pt>
                  <c:pt idx="13066">
                    <c:v>EUS</c:v>
                  </c:pt>
                  <c:pt idx="13067">
                    <c:v>USA</c:v>
                  </c:pt>
                  <c:pt idx="13068">
                    <c:v>IND</c:v>
                  </c:pt>
                  <c:pt idx="13069">
                    <c:v>CHI</c:v>
                  </c:pt>
                  <c:pt idx="13070">
                    <c:v>ROW</c:v>
                  </c:pt>
                  <c:pt idx="13071">
                    <c:v>OEC</c:v>
                  </c:pt>
                  <c:pt idx="13072">
                    <c:v>BRZ</c:v>
                  </c:pt>
                  <c:pt idx="13073">
                    <c:v>RSA</c:v>
                  </c:pt>
                  <c:pt idx="13074">
                    <c:v>RUS</c:v>
                  </c:pt>
                  <c:pt idx="13075">
                    <c:v>FRA</c:v>
                  </c:pt>
                  <c:pt idx="13076">
                    <c:v>EUN</c:v>
                  </c:pt>
                  <c:pt idx="13077">
                    <c:v>EUS</c:v>
                  </c:pt>
                  <c:pt idx="13078">
                    <c:v>USA</c:v>
                  </c:pt>
                  <c:pt idx="13079">
                    <c:v>IND</c:v>
                  </c:pt>
                  <c:pt idx="13080">
                    <c:v>CHI</c:v>
                  </c:pt>
                  <c:pt idx="13081">
                    <c:v>ROW</c:v>
                  </c:pt>
                  <c:pt idx="13082">
                    <c:v>OEC</c:v>
                  </c:pt>
                  <c:pt idx="13083">
                    <c:v>BRZ</c:v>
                  </c:pt>
                  <c:pt idx="13084">
                    <c:v>RSA</c:v>
                  </c:pt>
                  <c:pt idx="13085">
                    <c:v>RUS</c:v>
                  </c:pt>
                  <c:pt idx="13086">
                    <c:v>FRA</c:v>
                  </c:pt>
                  <c:pt idx="13087">
                    <c:v>EUN</c:v>
                  </c:pt>
                  <c:pt idx="13088">
                    <c:v>EUS</c:v>
                  </c:pt>
                  <c:pt idx="13089">
                    <c:v>USA</c:v>
                  </c:pt>
                  <c:pt idx="13090">
                    <c:v>IND</c:v>
                  </c:pt>
                  <c:pt idx="13091">
                    <c:v>CHI</c:v>
                  </c:pt>
                  <c:pt idx="13092">
                    <c:v>ROW</c:v>
                  </c:pt>
                  <c:pt idx="13093">
                    <c:v>OEC</c:v>
                  </c:pt>
                  <c:pt idx="13094">
                    <c:v>BRZ</c:v>
                  </c:pt>
                  <c:pt idx="13095">
                    <c:v>RSA</c:v>
                  </c:pt>
                  <c:pt idx="13096">
                    <c:v>RUS</c:v>
                  </c:pt>
                  <c:pt idx="13097">
                    <c:v>FRA</c:v>
                  </c:pt>
                  <c:pt idx="13098">
                    <c:v>EUN</c:v>
                  </c:pt>
                  <c:pt idx="13099">
                    <c:v>EUS</c:v>
                  </c:pt>
                  <c:pt idx="13100">
                    <c:v>USA</c:v>
                  </c:pt>
                  <c:pt idx="13101">
                    <c:v>IND</c:v>
                  </c:pt>
                  <c:pt idx="13102">
                    <c:v>CHI</c:v>
                  </c:pt>
                  <c:pt idx="13103">
                    <c:v>ROW</c:v>
                  </c:pt>
                  <c:pt idx="13104">
                    <c:v>OEC</c:v>
                  </c:pt>
                  <c:pt idx="13105">
                    <c:v>BRZ</c:v>
                  </c:pt>
                  <c:pt idx="13106">
                    <c:v>RSA</c:v>
                  </c:pt>
                  <c:pt idx="13107">
                    <c:v>RUS</c:v>
                  </c:pt>
                  <c:pt idx="13108">
                    <c:v>FRA</c:v>
                  </c:pt>
                  <c:pt idx="13109">
                    <c:v>EUN</c:v>
                  </c:pt>
                  <c:pt idx="13110">
                    <c:v>EUS</c:v>
                  </c:pt>
                  <c:pt idx="13111">
                    <c:v>USA</c:v>
                  </c:pt>
                  <c:pt idx="13112">
                    <c:v>IND</c:v>
                  </c:pt>
                  <c:pt idx="13113">
                    <c:v>CHI</c:v>
                  </c:pt>
                  <c:pt idx="13114">
                    <c:v>ROW</c:v>
                  </c:pt>
                  <c:pt idx="13115">
                    <c:v>OEC</c:v>
                  </c:pt>
                  <c:pt idx="13116">
                    <c:v>BRZ</c:v>
                  </c:pt>
                  <c:pt idx="13117">
                    <c:v>RSA</c:v>
                  </c:pt>
                  <c:pt idx="13118">
                    <c:v>RUS</c:v>
                  </c:pt>
                  <c:pt idx="13119">
                    <c:v>FRA</c:v>
                  </c:pt>
                  <c:pt idx="13120">
                    <c:v>EUN</c:v>
                  </c:pt>
                  <c:pt idx="13121">
                    <c:v>EUS</c:v>
                  </c:pt>
                  <c:pt idx="13122">
                    <c:v>USA</c:v>
                  </c:pt>
                  <c:pt idx="13123">
                    <c:v>IND</c:v>
                  </c:pt>
                  <c:pt idx="13124">
                    <c:v>CHI</c:v>
                  </c:pt>
                  <c:pt idx="13125">
                    <c:v>ROW</c:v>
                  </c:pt>
                  <c:pt idx="13126">
                    <c:v>OEC</c:v>
                  </c:pt>
                  <c:pt idx="13127">
                    <c:v>BRZ</c:v>
                  </c:pt>
                  <c:pt idx="13128">
                    <c:v>RSA</c:v>
                  </c:pt>
                  <c:pt idx="13129">
                    <c:v>RUS</c:v>
                  </c:pt>
                  <c:pt idx="13130">
                    <c:v>FRA</c:v>
                  </c:pt>
                  <c:pt idx="13131">
                    <c:v>EUN</c:v>
                  </c:pt>
                  <c:pt idx="13132">
                    <c:v>EUS</c:v>
                  </c:pt>
                  <c:pt idx="13133">
                    <c:v>USA</c:v>
                  </c:pt>
                  <c:pt idx="13134">
                    <c:v>IND</c:v>
                  </c:pt>
                  <c:pt idx="13135">
                    <c:v>CHI</c:v>
                  </c:pt>
                  <c:pt idx="13136">
                    <c:v>ROW</c:v>
                  </c:pt>
                  <c:pt idx="13137">
                    <c:v>OEC</c:v>
                  </c:pt>
                  <c:pt idx="13138">
                    <c:v>BRZ</c:v>
                  </c:pt>
                  <c:pt idx="13139">
                    <c:v>RSA</c:v>
                  </c:pt>
                  <c:pt idx="13140">
                    <c:v>RUS</c:v>
                  </c:pt>
                  <c:pt idx="13141">
                    <c:v>FRA</c:v>
                  </c:pt>
                  <c:pt idx="13142">
                    <c:v>EUN</c:v>
                  </c:pt>
                  <c:pt idx="13143">
                    <c:v>EUS</c:v>
                  </c:pt>
                  <c:pt idx="13144">
                    <c:v>USA</c:v>
                  </c:pt>
                  <c:pt idx="13145">
                    <c:v>IND</c:v>
                  </c:pt>
                  <c:pt idx="13146">
                    <c:v>CHI</c:v>
                  </c:pt>
                  <c:pt idx="13147">
                    <c:v>ROW</c:v>
                  </c:pt>
                  <c:pt idx="13148">
                    <c:v>OEC</c:v>
                  </c:pt>
                  <c:pt idx="13149">
                    <c:v>BRZ</c:v>
                  </c:pt>
                  <c:pt idx="13150">
                    <c:v>RSA</c:v>
                  </c:pt>
                  <c:pt idx="13151">
                    <c:v>RUS</c:v>
                  </c:pt>
                  <c:pt idx="13152">
                    <c:v>FRA</c:v>
                  </c:pt>
                  <c:pt idx="13153">
                    <c:v>EUN</c:v>
                  </c:pt>
                  <c:pt idx="13154">
                    <c:v>EUS</c:v>
                  </c:pt>
                  <c:pt idx="13155">
                    <c:v>USA</c:v>
                  </c:pt>
                  <c:pt idx="13156">
                    <c:v>IND</c:v>
                  </c:pt>
                  <c:pt idx="13157">
                    <c:v>CHI</c:v>
                  </c:pt>
                  <c:pt idx="13158">
                    <c:v>ROW</c:v>
                  </c:pt>
                  <c:pt idx="13159">
                    <c:v>OEC</c:v>
                  </c:pt>
                  <c:pt idx="13160">
                    <c:v>BRZ</c:v>
                  </c:pt>
                  <c:pt idx="13161">
                    <c:v>RSA</c:v>
                  </c:pt>
                  <c:pt idx="13162">
                    <c:v>RUS</c:v>
                  </c:pt>
                  <c:pt idx="13163">
                    <c:v>FRA</c:v>
                  </c:pt>
                  <c:pt idx="13164">
                    <c:v>EUN</c:v>
                  </c:pt>
                  <c:pt idx="13165">
                    <c:v>EUS</c:v>
                  </c:pt>
                  <c:pt idx="13166">
                    <c:v>USA</c:v>
                  </c:pt>
                  <c:pt idx="13167">
                    <c:v>IND</c:v>
                  </c:pt>
                  <c:pt idx="13168">
                    <c:v>CHI</c:v>
                  </c:pt>
                  <c:pt idx="13169">
                    <c:v>ROW</c:v>
                  </c:pt>
                  <c:pt idx="13170">
                    <c:v>OEC</c:v>
                  </c:pt>
                  <c:pt idx="13171">
                    <c:v>BRZ</c:v>
                  </c:pt>
                  <c:pt idx="13172">
                    <c:v>RSA</c:v>
                  </c:pt>
                  <c:pt idx="13173">
                    <c:v>RUS</c:v>
                  </c:pt>
                  <c:pt idx="13174">
                    <c:v>FRA</c:v>
                  </c:pt>
                  <c:pt idx="13175">
                    <c:v>EUN</c:v>
                  </c:pt>
                  <c:pt idx="13176">
                    <c:v>EUS</c:v>
                  </c:pt>
                  <c:pt idx="13177">
                    <c:v>USA</c:v>
                  </c:pt>
                  <c:pt idx="13178">
                    <c:v>IND</c:v>
                  </c:pt>
                  <c:pt idx="13179">
                    <c:v>CHI</c:v>
                  </c:pt>
                  <c:pt idx="13180">
                    <c:v>ROW</c:v>
                  </c:pt>
                  <c:pt idx="13181">
                    <c:v>OEC</c:v>
                  </c:pt>
                  <c:pt idx="13182">
                    <c:v>BRZ</c:v>
                  </c:pt>
                  <c:pt idx="13183">
                    <c:v>RSA</c:v>
                  </c:pt>
                  <c:pt idx="13184">
                    <c:v>RUS</c:v>
                  </c:pt>
                  <c:pt idx="13185">
                    <c:v>FRA</c:v>
                  </c:pt>
                  <c:pt idx="13186">
                    <c:v>EUN</c:v>
                  </c:pt>
                  <c:pt idx="13187">
                    <c:v>EUS</c:v>
                  </c:pt>
                  <c:pt idx="13188">
                    <c:v>USA</c:v>
                  </c:pt>
                  <c:pt idx="13189">
                    <c:v>IND</c:v>
                  </c:pt>
                  <c:pt idx="13190">
                    <c:v>CHI</c:v>
                  </c:pt>
                  <c:pt idx="13191">
                    <c:v>ROW</c:v>
                  </c:pt>
                  <c:pt idx="13192">
                    <c:v>OEC</c:v>
                  </c:pt>
                  <c:pt idx="13193">
                    <c:v>BRZ</c:v>
                  </c:pt>
                  <c:pt idx="13194">
                    <c:v>RSA</c:v>
                  </c:pt>
                  <c:pt idx="13195">
                    <c:v>RUS</c:v>
                  </c:pt>
                  <c:pt idx="13196">
                    <c:v>FRA</c:v>
                  </c:pt>
                  <c:pt idx="13197">
                    <c:v>EUN</c:v>
                  </c:pt>
                  <c:pt idx="13198">
                    <c:v>EUS</c:v>
                  </c:pt>
                  <c:pt idx="13199">
                    <c:v>USA</c:v>
                  </c:pt>
                  <c:pt idx="13200">
                    <c:v>IND</c:v>
                  </c:pt>
                  <c:pt idx="13201">
                    <c:v>CHI</c:v>
                  </c:pt>
                  <c:pt idx="13202">
                    <c:v>ROW</c:v>
                  </c:pt>
                  <c:pt idx="13203">
                    <c:v>OEC</c:v>
                  </c:pt>
                  <c:pt idx="13204">
                    <c:v>BRZ</c:v>
                  </c:pt>
                  <c:pt idx="13205">
                    <c:v>RSA</c:v>
                  </c:pt>
                  <c:pt idx="13206">
                    <c:v>RUS</c:v>
                  </c:pt>
                  <c:pt idx="13207">
                    <c:v>FRA</c:v>
                  </c:pt>
                  <c:pt idx="13208">
                    <c:v>EUN</c:v>
                  </c:pt>
                  <c:pt idx="13209">
                    <c:v>EUS</c:v>
                  </c:pt>
                  <c:pt idx="13210">
                    <c:v>USA</c:v>
                  </c:pt>
                  <c:pt idx="13211">
                    <c:v>IND</c:v>
                  </c:pt>
                  <c:pt idx="13212">
                    <c:v>CHI</c:v>
                  </c:pt>
                  <c:pt idx="13213">
                    <c:v>ROW</c:v>
                  </c:pt>
                  <c:pt idx="13214">
                    <c:v>OEC</c:v>
                  </c:pt>
                  <c:pt idx="13215">
                    <c:v>BRZ</c:v>
                  </c:pt>
                  <c:pt idx="13216">
                    <c:v>RUS</c:v>
                  </c:pt>
                  <c:pt idx="13217">
                    <c:v>FRA</c:v>
                  </c:pt>
                  <c:pt idx="13218">
                    <c:v>EUN</c:v>
                  </c:pt>
                  <c:pt idx="13219">
                    <c:v>EUS</c:v>
                  </c:pt>
                  <c:pt idx="13220">
                    <c:v>USA</c:v>
                  </c:pt>
                  <c:pt idx="13221">
                    <c:v>IND</c:v>
                  </c:pt>
                  <c:pt idx="13222">
                    <c:v>CHI</c:v>
                  </c:pt>
                  <c:pt idx="13223">
                    <c:v>ROW</c:v>
                  </c:pt>
                  <c:pt idx="13224">
                    <c:v>OEC</c:v>
                  </c:pt>
                  <c:pt idx="13225">
                    <c:v>BRZ</c:v>
                  </c:pt>
                  <c:pt idx="13226">
                    <c:v>RSA</c:v>
                  </c:pt>
                  <c:pt idx="13227">
                    <c:v>RUS</c:v>
                  </c:pt>
                  <c:pt idx="13228">
                    <c:v>FRA</c:v>
                  </c:pt>
                  <c:pt idx="13229">
                    <c:v>EUN</c:v>
                  </c:pt>
                  <c:pt idx="13230">
                    <c:v>EUS</c:v>
                  </c:pt>
                  <c:pt idx="13231">
                    <c:v>USA</c:v>
                  </c:pt>
                  <c:pt idx="13232">
                    <c:v>IND</c:v>
                  </c:pt>
                  <c:pt idx="13233">
                    <c:v>CHI</c:v>
                  </c:pt>
                  <c:pt idx="13234">
                    <c:v>ROW</c:v>
                  </c:pt>
                  <c:pt idx="13235">
                    <c:v>OEC</c:v>
                  </c:pt>
                  <c:pt idx="13236">
                    <c:v>BRZ</c:v>
                  </c:pt>
                  <c:pt idx="13237">
                    <c:v>RSA</c:v>
                  </c:pt>
                  <c:pt idx="13238">
                    <c:v>RUS</c:v>
                  </c:pt>
                  <c:pt idx="13239">
                    <c:v>FRA</c:v>
                  </c:pt>
                  <c:pt idx="13240">
                    <c:v>EUN</c:v>
                  </c:pt>
                  <c:pt idx="13241">
                    <c:v>EUS</c:v>
                  </c:pt>
                  <c:pt idx="13242">
                    <c:v>USA</c:v>
                  </c:pt>
                  <c:pt idx="13243">
                    <c:v>IND</c:v>
                  </c:pt>
                  <c:pt idx="13244">
                    <c:v>CHI</c:v>
                  </c:pt>
                  <c:pt idx="13245">
                    <c:v>ROW</c:v>
                  </c:pt>
                  <c:pt idx="13246">
                    <c:v>OEC</c:v>
                  </c:pt>
                  <c:pt idx="13247">
                    <c:v>BRZ</c:v>
                  </c:pt>
                  <c:pt idx="13248">
                    <c:v>RSA</c:v>
                  </c:pt>
                  <c:pt idx="13249">
                    <c:v>RUS</c:v>
                  </c:pt>
                  <c:pt idx="13250">
                    <c:v>FRA</c:v>
                  </c:pt>
                  <c:pt idx="13251">
                    <c:v>EUN</c:v>
                  </c:pt>
                  <c:pt idx="13252">
                    <c:v>EUS</c:v>
                  </c:pt>
                  <c:pt idx="13253">
                    <c:v>USA</c:v>
                  </c:pt>
                  <c:pt idx="13254">
                    <c:v>IND</c:v>
                  </c:pt>
                  <c:pt idx="13255">
                    <c:v>CHI</c:v>
                  </c:pt>
                  <c:pt idx="13256">
                    <c:v>ROW</c:v>
                  </c:pt>
                  <c:pt idx="13257">
                    <c:v>OEC</c:v>
                  </c:pt>
                  <c:pt idx="13258">
                    <c:v>BRZ</c:v>
                  </c:pt>
                  <c:pt idx="13259">
                    <c:v>RSA</c:v>
                  </c:pt>
                  <c:pt idx="13260">
                    <c:v>RUS</c:v>
                  </c:pt>
                  <c:pt idx="13261">
                    <c:v>FRA</c:v>
                  </c:pt>
                  <c:pt idx="13262">
                    <c:v>EUN</c:v>
                  </c:pt>
                  <c:pt idx="13263">
                    <c:v>EUS</c:v>
                  </c:pt>
                  <c:pt idx="13264">
                    <c:v>USA</c:v>
                  </c:pt>
                  <c:pt idx="13265">
                    <c:v>IND</c:v>
                  </c:pt>
                  <c:pt idx="13266">
                    <c:v>CHI</c:v>
                  </c:pt>
                  <c:pt idx="13267">
                    <c:v>ROW</c:v>
                  </c:pt>
                  <c:pt idx="13268">
                    <c:v>OEC</c:v>
                  </c:pt>
                  <c:pt idx="13269">
                    <c:v>BRZ</c:v>
                  </c:pt>
                  <c:pt idx="13270">
                    <c:v>RSA</c:v>
                  </c:pt>
                  <c:pt idx="13271">
                    <c:v>RUS</c:v>
                  </c:pt>
                  <c:pt idx="13272">
                    <c:v>FRA</c:v>
                  </c:pt>
                  <c:pt idx="13273">
                    <c:v>EUN</c:v>
                  </c:pt>
                  <c:pt idx="13274">
                    <c:v>EUS</c:v>
                  </c:pt>
                  <c:pt idx="13275">
                    <c:v>USA</c:v>
                  </c:pt>
                  <c:pt idx="13276">
                    <c:v>IND</c:v>
                  </c:pt>
                  <c:pt idx="13277">
                    <c:v>CHI</c:v>
                  </c:pt>
                  <c:pt idx="13278">
                    <c:v>ROW</c:v>
                  </c:pt>
                  <c:pt idx="13279">
                    <c:v>OEC</c:v>
                  </c:pt>
                  <c:pt idx="13280">
                    <c:v>BRZ</c:v>
                  </c:pt>
                  <c:pt idx="13281">
                    <c:v>RSA</c:v>
                  </c:pt>
                  <c:pt idx="13282">
                    <c:v>RUS</c:v>
                  </c:pt>
                  <c:pt idx="13283">
                    <c:v>FRA</c:v>
                  </c:pt>
                  <c:pt idx="13284">
                    <c:v>EUN</c:v>
                  </c:pt>
                  <c:pt idx="13285">
                    <c:v>EUS</c:v>
                  </c:pt>
                  <c:pt idx="13286">
                    <c:v>USA</c:v>
                  </c:pt>
                  <c:pt idx="13287">
                    <c:v>IND</c:v>
                  </c:pt>
                  <c:pt idx="13288">
                    <c:v>CHI</c:v>
                  </c:pt>
                  <c:pt idx="13289">
                    <c:v>ROW</c:v>
                  </c:pt>
                  <c:pt idx="13290">
                    <c:v>OEC</c:v>
                  </c:pt>
                  <c:pt idx="13291">
                    <c:v>BRZ</c:v>
                  </c:pt>
                  <c:pt idx="13292">
                    <c:v>RSA</c:v>
                  </c:pt>
                  <c:pt idx="13293">
                    <c:v>RUS</c:v>
                  </c:pt>
                  <c:pt idx="13294">
                    <c:v>FRA</c:v>
                  </c:pt>
                  <c:pt idx="13295">
                    <c:v>EUN</c:v>
                  </c:pt>
                  <c:pt idx="13296">
                    <c:v>EUS</c:v>
                  </c:pt>
                  <c:pt idx="13297">
                    <c:v>USA</c:v>
                  </c:pt>
                  <c:pt idx="13298">
                    <c:v>IND</c:v>
                  </c:pt>
                  <c:pt idx="13299">
                    <c:v>CHI</c:v>
                  </c:pt>
                  <c:pt idx="13300">
                    <c:v>ROW</c:v>
                  </c:pt>
                  <c:pt idx="13301">
                    <c:v>OEC</c:v>
                  </c:pt>
                  <c:pt idx="13302">
                    <c:v>BRZ</c:v>
                  </c:pt>
                  <c:pt idx="13303">
                    <c:v>RSA</c:v>
                  </c:pt>
                  <c:pt idx="13304">
                    <c:v>RUS</c:v>
                  </c:pt>
                  <c:pt idx="13305">
                    <c:v>FRA</c:v>
                  </c:pt>
                  <c:pt idx="13306">
                    <c:v>EUN</c:v>
                  </c:pt>
                  <c:pt idx="13307">
                    <c:v>EUS</c:v>
                  </c:pt>
                  <c:pt idx="13308">
                    <c:v>USA</c:v>
                  </c:pt>
                  <c:pt idx="13309">
                    <c:v>IND</c:v>
                  </c:pt>
                  <c:pt idx="13310">
                    <c:v>CHI</c:v>
                  </c:pt>
                  <c:pt idx="13311">
                    <c:v>ROW</c:v>
                  </c:pt>
                  <c:pt idx="13312">
                    <c:v>OEC</c:v>
                  </c:pt>
                  <c:pt idx="13313">
                    <c:v>BRZ</c:v>
                  </c:pt>
                  <c:pt idx="13314">
                    <c:v>RSA</c:v>
                  </c:pt>
                  <c:pt idx="13315">
                    <c:v>RUS</c:v>
                  </c:pt>
                  <c:pt idx="13316">
                    <c:v>FRA</c:v>
                  </c:pt>
                  <c:pt idx="13317">
                    <c:v>EUN</c:v>
                  </c:pt>
                  <c:pt idx="13318">
                    <c:v>EUS</c:v>
                  </c:pt>
                  <c:pt idx="13319">
                    <c:v>USA</c:v>
                  </c:pt>
                  <c:pt idx="13320">
                    <c:v>IND</c:v>
                  </c:pt>
                  <c:pt idx="13321">
                    <c:v>CHI</c:v>
                  </c:pt>
                  <c:pt idx="13322">
                    <c:v>ROW</c:v>
                  </c:pt>
                  <c:pt idx="13323">
                    <c:v>OEC</c:v>
                  </c:pt>
                  <c:pt idx="13324">
                    <c:v>BRZ</c:v>
                  </c:pt>
                  <c:pt idx="13325">
                    <c:v>RSA</c:v>
                  </c:pt>
                  <c:pt idx="13326">
                    <c:v>RUS</c:v>
                  </c:pt>
                  <c:pt idx="13327">
                    <c:v>FRA</c:v>
                  </c:pt>
                  <c:pt idx="13328">
                    <c:v>EUN</c:v>
                  </c:pt>
                  <c:pt idx="13329">
                    <c:v>EUS</c:v>
                  </c:pt>
                  <c:pt idx="13330">
                    <c:v>USA</c:v>
                  </c:pt>
                  <c:pt idx="13331">
                    <c:v>IND</c:v>
                  </c:pt>
                  <c:pt idx="13332">
                    <c:v>CHI</c:v>
                  </c:pt>
                  <c:pt idx="13333">
                    <c:v>ROW</c:v>
                  </c:pt>
                  <c:pt idx="13334">
                    <c:v>OEC</c:v>
                  </c:pt>
                  <c:pt idx="13335">
                    <c:v>BRZ</c:v>
                  </c:pt>
                  <c:pt idx="13336">
                    <c:v>RSA</c:v>
                  </c:pt>
                  <c:pt idx="13337">
                    <c:v>RUS</c:v>
                  </c:pt>
                  <c:pt idx="13338">
                    <c:v>FRA</c:v>
                  </c:pt>
                  <c:pt idx="13339">
                    <c:v>EUN</c:v>
                  </c:pt>
                  <c:pt idx="13340">
                    <c:v>EUS</c:v>
                  </c:pt>
                  <c:pt idx="13341">
                    <c:v>USA</c:v>
                  </c:pt>
                  <c:pt idx="13342">
                    <c:v>IND</c:v>
                  </c:pt>
                  <c:pt idx="13343">
                    <c:v>CHI</c:v>
                  </c:pt>
                  <c:pt idx="13344">
                    <c:v>ROW</c:v>
                  </c:pt>
                  <c:pt idx="13345">
                    <c:v>OEC</c:v>
                  </c:pt>
                  <c:pt idx="13346">
                    <c:v>BRZ</c:v>
                  </c:pt>
                  <c:pt idx="13347">
                    <c:v>RSA</c:v>
                  </c:pt>
                  <c:pt idx="13348">
                    <c:v>RUS</c:v>
                  </c:pt>
                  <c:pt idx="13349">
                    <c:v>FRA</c:v>
                  </c:pt>
                  <c:pt idx="13350">
                    <c:v>EUN</c:v>
                  </c:pt>
                  <c:pt idx="13351">
                    <c:v>EUS</c:v>
                  </c:pt>
                  <c:pt idx="13352">
                    <c:v>USA</c:v>
                  </c:pt>
                  <c:pt idx="13353">
                    <c:v>IND</c:v>
                  </c:pt>
                  <c:pt idx="13354">
                    <c:v>CHI</c:v>
                  </c:pt>
                  <c:pt idx="13355">
                    <c:v>ROW</c:v>
                  </c:pt>
                  <c:pt idx="13356">
                    <c:v>OEC</c:v>
                  </c:pt>
                  <c:pt idx="13357">
                    <c:v>BRZ</c:v>
                  </c:pt>
                  <c:pt idx="13358">
                    <c:v>RSA</c:v>
                  </c:pt>
                  <c:pt idx="13359">
                    <c:v>RUS</c:v>
                  </c:pt>
                  <c:pt idx="13360">
                    <c:v>FRA</c:v>
                  </c:pt>
                  <c:pt idx="13361">
                    <c:v>EUN</c:v>
                  </c:pt>
                  <c:pt idx="13362">
                    <c:v>EUS</c:v>
                  </c:pt>
                  <c:pt idx="13363">
                    <c:v>USA</c:v>
                  </c:pt>
                  <c:pt idx="13364">
                    <c:v>IND</c:v>
                  </c:pt>
                  <c:pt idx="13365">
                    <c:v>CHI</c:v>
                  </c:pt>
                  <c:pt idx="13366">
                    <c:v>ROW</c:v>
                  </c:pt>
                  <c:pt idx="13367">
                    <c:v>OEC</c:v>
                  </c:pt>
                  <c:pt idx="13368">
                    <c:v>BRZ</c:v>
                  </c:pt>
                  <c:pt idx="13369">
                    <c:v>RSA</c:v>
                  </c:pt>
                  <c:pt idx="13370">
                    <c:v>RUS</c:v>
                  </c:pt>
                  <c:pt idx="13371">
                    <c:v>FRA</c:v>
                  </c:pt>
                  <c:pt idx="13372">
                    <c:v>EUN</c:v>
                  </c:pt>
                  <c:pt idx="13373">
                    <c:v>EUS</c:v>
                  </c:pt>
                  <c:pt idx="13374">
                    <c:v>USA</c:v>
                  </c:pt>
                  <c:pt idx="13375">
                    <c:v>IND</c:v>
                  </c:pt>
                  <c:pt idx="13376">
                    <c:v>CHI</c:v>
                  </c:pt>
                  <c:pt idx="13377">
                    <c:v>ROW</c:v>
                  </c:pt>
                  <c:pt idx="13378">
                    <c:v>OEC</c:v>
                  </c:pt>
                  <c:pt idx="13379">
                    <c:v>BRZ</c:v>
                  </c:pt>
                  <c:pt idx="13380">
                    <c:v>RSA</c:v>
                  </c:pt>
                  <c:pt idx="13381">
                    <c:v>RUS</c:v>
                  </c:pt>
                  <c:pt idx="13382">
                    <c:v>FRA</c:v>
                  </c:pt>
                  <c:pt idx="13383">
                    <c:v>EUN</c:v>
                  </c:pt>
                  <c:pt idx="13384">
                    <c:v>EUS</c:v>
                  </c:pt>
                  <c:pt idx="13385">
                    <c:v>USA</c:v>
                  </c:pt>
                  <c:pt idx="13386">
                    <c:v>IND</c:v>
                  </c:pt>
                  <c:pt idx="13387">
                    <c:v>CHI</c:v>
                  </c:pt>
                  <c:pt idx="13388">
                    <c:v>ROW</c:v>
                  </c:pt>
                  <c:pt idx="13389">
                    <c:v>OEC</c:v>
                  </c:pt>
                  <c:pt idx="13390">
                    <c:v>BRZ</c:v>
                  </c:pt>
                  <c:pt idx="13391">
                    <c:v>RUS</c:v>
                  </c:pt>
                  <c:pt idx="13392">
                    <c:v>FRA</c:v>
                  </c:pt>
                  <c:pt idx="13393">
                    <c:v>EUN</c:v>
                  </c:pt>
                  <c:pt idx="13394">
                    <c:v>EUS</c:v>
                  </c:pt>
                  <c:pt idx="13395">
                    <c:v>USA</c:v>
                  </c:pt>
                  <c:pt idx="13396">
                    <c:v>IND</c:v>
                  </c:pt>
                  <c:pt idx="13397">
                    <c:v>CHI</c:v>
                  </c:pt>
                  <c:pt idx="13398">
                    <c:v>ROW</c:v>
                  </c:pt>
                  <c:pt idx="13399">
                    <c:v>OEC</c:v>
                  </c:pt>
                  <c:pt idx="13400">
                    <c:v>BRZ</c:v>
                  </c:pt>
                  <c:pt idx="13401">
                    <c:v>RSA</c:v>
                  </c:pt>
                  <c:pt idx="13402">
                    <c:v>RUS</c:v>
                  </c:pt>
                  <c:pt idx="13403">
                    <c:v>FRA</c:v>
                  </c:pt>
                  <c:pt idx="13404">
                    <c:v>EUN</c:v>
                  </c:pt>
                  <c:pt idx="13405">
                    <c:v>EUS</c:v>
                  </c:pt>
                  <c:pt idx="13406">
                    <c:v>USA</c:v>
                  </c:pt>
                  <c:pt idx="13407">
                    <c:v>IND</c:v>
                  </c:pt>
                  <c:pt idx="13408">
                    <c:v>CHI</c:v>
                  </c:pt>
                  <c:pt idx="13409">
                    <c:v>ROW</c:v>
                  </c:pt>
                  <c:pt idx="13410">
                    <c:v>OEC</c:v>
                  </c:pt>
                  <c:pt idx="13411">
                    <c:v>BRZ</c:v>
                  </c:pt>
                  <c:pt idx="13412">
                    <c:v>RSA</c:v>
                  </c:pt>
                  <c:pt idx="13413">
                    <c:v>RUS</c:v>
                  </c:pt>
                  <c:pt idx="13414">
                    <c:v>FRA</c:v>
                  </c:pt>
                  <c:pt idx="13415">
                    <c:v>EUN</c:v>
                  </c:pt>
                  <c:pt idx="13416">
                    <c:v>EUS</c:v>
                  </c:pt>
                  <c:pt idx="13417">
                    <c:v>IND</c:v>
                  </c:pt>
                  <c:pt idx="13418">
                    <c:v>CHI</c:v>
                  </c:pt>
                  <c:pt idx="13419">
                    <c:v>ROW</c:v>
                  </c:pt>
                  <c:pt idx="13420">
                    <c:v>OEC</c:v>
                  </c:pt>
                  <c:pt idx="13421">
                    <c:v>BRZ</c:v>
                  </c:pt>
                  <c:pt idx="13422">
                    <c:v>RSA</c:v>
                  </c:pt>
                  <c:pt idx="13423">
                    <c:v>RUS</c:v>
                  </c:pt>
                  <c:pt idx="13424">
                    <c:v>FRA</c:v>
                  </c:pt>
                  <c:pt idx="13425">
                    <c:v>EUN</c:v>
                  </c:pt>
                  <c:pt idx="13426">
                    <c:v>EUS</c:v>
                  </c:pt>
                  <c:pt idx="13427">
                    <c:v>USA</c:v>
                  </c:pt>
                  <c:pt idx="13428">
                    <c:v>IND</c:v>
                  </c:pt>
                  <c:pt idx="13429">
                    <c:v>CHI</c:v>
                  </c:pt>
                  <c:pt idx="13430">
                    <c:v>ROW</c:v>
                  </c:pt>
                  <c:pt idx="13431">
                    <c:v>OEC</c:v>
                  </c:pt>
                  <c:pt idx="13432">
                    <c:v>BRZ</c:v>
                  </c:pt>
                  <c:pt idx="13433">
                    <c:v>RSA</c:v>
                  </c:pt>
                  <c:pt idx="13434">
                    <c:v>RUS</c:v>
                  </c:pt>
                  <c:pt idx="13435">
                    <c:v>FRA</c:v>
                  </c:pt>
                  <c:pt idx="13436">
                    <c:v>EUN</c:v>
                  </c:pt>
                  <c:pt idx="13437">
                    <c:v>EUS</c:v>
                  </c:pt>
                  <c:pt idx="13438">
                    <c:v>USA</c:v>
                  </c:pt>
                  <c:pt idx="13439">
                    <c:v>IND</c:v>
                  </c:pt>
                  <c:pt idx="13440">
                    <c:v>CHI</c:v>
                  </c:pt>
                  <c:pt idx="13441">
                    <c:v>ROW</c:v>
                  </c:pt>
                  <c:pt idx="13442">
                    <c:v>OEC</c:v>
                  </c:pt>
                  <c:pt idx="13443">
                    <c:v>BRZ</c:v>
                  </c:pt>
                  <c:pt idx="13444">
                    <c:v>RSA</c:v>
                  </c:pt>
                  <c:pt idx="13445">
                    <c:v>RUS</c:v>
                  </c:pt>
                  <c:pt idx="13446">
                    <c:v>FRA</c:v>
                  </c:pt>
                  <c:pt idx="13447">
                    <c:v>EUN</c:v>
                  </c:pt>
                  <c:pt idx="13448">
                    <c:v>EUS</c:v>
                  </c:pt>
                  <c:pt idx="13449">
                    <c:v>USA</c:v>
                  </c:pt>
                  <c:pt idx="13450">
                    <c:v>IND</c:v>
                  </c:pt>
                  <c:pt idx="13451">
                    <c:v>CHI</c:v>
                  </c:pt>
                  <c:pt idx="13452">
                    <c:v>ROW</c:v>
                  </c:pt>
                  <c:pt idx="13453">
                    <c:v>OEC</c:v>
                  </c:pt>
                  <c:pt idx="13454">
                    <c:v>BRZ</c:v>
                  </c:pt>
                  <c:pt idx="13455">
                    <c:v>RSA</c:v>
                  </c:pt>
                  <c:pt idx="13456">
                    <c:v>RUS</c:v>
                  </c:pt>
                  <c:pt idx="13457">
                    <c:v>FRA</c:v>
                  </c:pt>
                  <c:pt idx="13458">
                    <c:v>EUN</c:v>
                  </c:pt>
                  <c:pt idx="13459">
                    <c:v>EUS</c:v>
                  </c:pt>
                  <c:pt idx="13460">
                    <c:v>USA</c:v>
                  </c:pt>
                  <c:pt idx="13461">
                    <c:v>IND</c:v>
                  </c:pt>
                  <c:pt idx="13462">
                    <c:v>CHI</c:v>
                  </c:pt>
                  <c:pt idx="13463">
                    <c:v>ROW</c:v>
                  </c:pt>
                  <c:pt idx="13464">
                    <c:v>OEC</c:v>
                  </c:pt>
                  <c:pt idx="13465">
                    <c:v>BRZ</c:v>
                  </c:pt>
                  <c:pt idx="13466">
                    <c:v>RSA</c:v>
                  </c:pt>
                  <c:pt idx="13467">
                    <c:v>RUS</c:v>
                  </c:pt>
                  <c:pt idx="13468">
                    <c:v>FRA</c:v>
                  </c:pt>
                  <c:pt idx="13469">
                    <c:v>EUN</c:v>
                  </c:pt>
                  <c:pt idx="13470">
                    <c:v>EUS</c:v>
                  </c:pt>
                  <c:pt idx="13471">
                    <c:v>USA</c:v>
                  </c:pt>
                  <c:pt idx="13472">
                    <c:v>IND</c:v>
                  </c:pt>
                  <c:pt idx="13473">
                    <c:v>CHI</c:v>
                  </c:pt>
                  <c:pt idx="13474">
                    <c:v>ROW</c:v>
                  </c:pt>
                  <c:pt idx="13475">
                    <c:v>OEC</c:v>
                  </c:pt>
                  <c:pt idx="13476">
                    <c:v>RUS</c:v>
                  </c:pt>
                  <c:pt idx="13477">
                    <c:v>FRA</c:v>
                  </c:pt>
                  <c:pt idx="13478">
                    <c:v>EUN</c:v>
                  </c:pt>
                  <c:pt idx="13479">
                    <c:v>EUS</c:v>
                  </c:pt>
                  <c:pt idx="13480">
                    <c:v>USA</c:v>
                  </c:pt>
                  <c:pt idx="13481">
                    <c:v>IND</c:v>
                  </c:pt>
                  <c:pt idx="13482">
                    <c:v>CHI</c:v>
                  </c:pt>
                  <c:pt idx="13483">
                    <c:v>ROW</c:v>
                  </c:pt>
                  <c:pt idx="13484">
                    <c:v>OEC</c:v>
                  </c:pt>
                  <c:pt idx="13485">
                    <c:v>BRZ</c:v>
                  </c:pt>
                  <c:pt idx="13486">
                    <c:v>RSA</c:v>
                  </c:pt>
                  <c:pt idx="13487">
                    <c:v>RUS</c:v>
                  </c:pt>
                  <c:pt idx="13488">
                    <c:v>FRA</c:v>
                  </c:pt>
                  <c:pt idx="13489">
                    <c:v>EUN</c:v>
                  </c:pt>
                  <c:pt idx="13490">
                    <c:v>EUS</c:v>
                  </c:pt>
                  <c:pt idx="13491">
                    <c:v>USA</c:v>
                  </c:pt>
                  <c:pt idx="13492">
                    <c:v>IND</c:v>
                  </c:pt>
                  <c:pt idx="13493">
                    <c:v>CHI</c:v>
                  </c:pt>
                  <c:pt idx="13494">
                    <c:v>ROW</c:v>
                  </c:pt>
                  <c:pt idx="13495">
                    <c:v>OEC</c:v>
                  </c:pt>
                  <c:pt idx="13496">
                    <c:v>BRZ</c:v>
                  </c:pt>
                  <c:pt idx="13497">
                    <c:v>RSA</c:v>
                  </c:pt>
                  <c:pt idx="13498">
                    <c:v>RUS</c:v>
                  </c:pt>
                  <c:pt idx="13499">
                    <c:v>FRA</c:v>
                  </c:pt>
                  <c:pt idx="13500">
                    <c:v>EUN</c:v>
                  </c:pt>
                  <c:pt idx="13501">
                    <c:v>EUS</c:v>
                  </c:pt>
                  <c:pt idx="13502">
                    <c:v>USA</c:v>
                  </c:pt>
                  <c:pt idx="13503">
                    <c:v>IND</c:v>
                  </c:pt>
                  <c:pt idx="13504">
                    <c:v>CHI</c:v>
                  </c:pt>
                  <c:pt idx="13505">
                    <c:v>ROW</c:v>
                  </c:pt>
                  <c:pt idx="13506">
                    <c:v>OEC</c:v>
                  </c:pt>
                  <c:pt idx="13507">
                    <c:v>BRZ</c:v>
                  </c:pt>
                  <c:pt idx="13508">
                    <c:v>RSA</c:v>
                  </c:pt>
                  <c:pt idx="13509">
                    <c:v>RUS</c:v>
                  </c:pt>
                  <c:pt idx="13510">
                    <c:v>FRA</c:v>
                  </c:pt>
                  <c:pt idx="13511">
                    <c:v>EUN</c:v>
                  </c:pt>
                  <c:pt idx="13512">
                    <c:v>EUS</c:v>
                  </c:pt>
                  <c:pt idx="13513">
                    <c:v>USA</c:v>
                  </c:pt>
                  <c:pt idx="13514">
                    <c:v>IND</c:v>
                  </c:pt>
                  <c:pt idx="13515">
                    <c:v>CHI</c:v>
                  </c:pt>
                  <c:pt idx="13516">
                    <c:v>ROW</c:v>
                  </c:pt>
                  <c:pt idx="13517">
                    <c:v>OEC</c:v>
                  </c:pt>
                  <c:pt idx="13518">
                    <c:v>BRZ</c:v>
                  </c:pt>
                  <c:pt idx="13519">
                    <c:v>RSA</c:v>
                  </c:pt>
                  <c:pt idx="13520">
                    <c:v>RUS</c:v>
                  </c:pt>
                  <c:pt idx="13521">
                    <c:v>FRA</c:v>
                  </c:pt>
                  <c:pt idx="13522">
                    <c:v>EUN</c:v>
                  </c:pt>
                  <c:pt idx="13523">
                    <c:v>EUS</c:v>
                  </c:pt>
                  <c:pt idx="13524">
                    <c:v>USA</c:v>
                  </c:pt>
                  <c:pt idx="13525">
                    <c:v>IND</c:v>
                  </c:pt>
                  <c:pt idx="13526">
                    <c:v>CHI</c:v>
                  </c:pt>
                  <c:pt idx="13527">
                    <c:v>ROW</c:v>
                  </c:pt>
                  <c:pt idx="13528">
                    <c:v>OEC</c:v>
                  </c:pt>
                  <c:pt idx="13529">
                    <c:v>BRZ</c:v>
                  </c:pt>
                  <c:pt idx="13530">
                    <c:v>RSA</c:v>
                  </c:pt>
                  <c:pt idx="13531">
                    <c:v>RUS</c:v>
                  </c:pt>
                  <c:pt idx="13532">
                    <c:v>FRA</c:v>
                  </c:pt>
                  <c:pt idx="13533">
                    <c:v>EUN</c:v>
                  </c:pt>
                  <c:pt idx="13534">
                    <c:v>EUS</c:v>
                  </c:pt>
                  <c:pt idx="13535">
                    <c:v>USA</c:v>
                  </c:pt>
                  <c:pt idx="13536">
                    <c:v>IND</c:v>
                  </c:pt>
                  <c:pt idx="13537">
                    <c:v>CHI</c:v>
                  </c:pt>
                  <c:pt idx="13538">
                    <c:v>ROW</c:v>
                  </c:pt>
                  <c:pt idx="13539">
                    <c:v>OEC</c:v>
                  </c:pt>
                  <c:pt idx="13540">
                    <c:v>BRZ</c:v>
                  </c:pt>
                  <c:pt idx="13541">
                    <c:v>RSA</c:v>
                  </c:pt>
                  <c:pt idx="13542">
                    <c:v>RUS</c:v>
                  </c:pt>
                  <c:pt idx="13543">
                    <c:v>FRA</c:v>
                  </c:pt>
                  <c:pt idx="13544">
                    <c:v>EUN</c:v>
                  </c:pt>
                  <c:pt idx="13545">
                    <c:v>EUS</c:v>
                  </c:pt>
                  <c:pt idx="13546">
                    <c:v>USA</c:v>
                  </c:pt>
                  <c:pt idx="13547">
                    <c:v>IND</c:v>
                  </c:pt>
                  <c:pt idx="13548">
                    <c:v>CHI</c:v>
                  </c:pt>
                  <c:pt idx="13549">
                    <c:v>ROW</c:v>
                  </c:pt>
                  <c:pt idx="13550">
                    <c:v>OEC</c:v>
                  </c:pt>
                  <c:pt idx="13551">
                    <c:v>BRZ</c:v>
                  </c:pt>
                  <c:pt idx="13552">
                    <c:v>RSA</c:v>
                  </c:pt>
                  <c:pt idx="13553">
                    <c:v>RUS</c:v>
                  </c:pt>
                  <c:pt idx="13554">
                    <c:v>FRA</c:v>
                  </c:pt>
                  <c:pt idx="13555">
                    <c:v>EUN</c:v>
                  </c:pt>
                  <c:pt idx="13556">
                    <c:v>EUS</c:v>
                  </c:pt>
                  <c:pt idx="13557">
                    <c:v>USA</c:v>
                  </c:pt>
                  <c:pt idx="13558">
                    <c:v>IND</c:v>
                  </c:pt>
                  <c:pt idx="13559">
                    <c:v>CHI</c:v>
                  </c:pt>
                  <c:pt idx="13560">
                    <c:v>ROW</c:v>
                  </c:pt>
                  <c:pt idx="13561">
                    <c:v>OEC</c:v>
                  </c:pt>
                  <c:pt idx="13562">
                    <c:v>BRZ</c:v>
                  </c:pt>
                  <c:pt idx="13563">
                    <c:v>RSA</c:v>
                  </c:pt>
                  <c:pt idx="13564">
                    <c:v>RUS</c:v>
                  </c:pt>
                  <c:pt idx="13565">
                    <c:v>FRA</c:v>
                  </c:pt>
                  <c:pt idx="13566">
                    <c:v>EUN</c:v>
                  </c:pt>
                  <c:pt idx="13567">
                    <c:v>EUS</c:v>
                  </c:pt>
                  <c:pt idx="13568">
                    <c:v>USA</c:v>
                  </c:pt>
                  <c:pt idx="13569">
                    <c:v>IND</c:v>
                  </c:pt>
                  <c:pt idx="13570">
                    <c:v>CHI</c:v>
                  </c:pt>
                  <c:pt idx="13571">
                    <c:v>ROW</c:v>
                  </c:pt>
                  <c:pt idx="13572">
                    <c:v>OEC</c:v>
                  </c:pt>
                  <c:pt idx="13573">
                    <c:v>BRZ</c:v>
                  </c:pt>
                  <c:pt idx="13574">
                    <c:v>RUS</c:v>
                  </c:pt>
                  <c:pt idx="13575">
                    <c:v>FRA</c:v>
                  </c:pt>
                  <c:pt idx="13576">
                    <c:v>EUN</c:v>
                  </c:pt>
                  <c:pt idx="13577">
                    <c:v>EUS</c:v>
                  </c:pt>
                  <c:pt idx="13578">
                    <c:v>USA</c:v>
                  </c:pt>
                  <c:pt idx="13579">
                    <c:v>IND</c:v>
                  </c:pt>
                  <c:pt idx="13580">
                    <c:v>CHI</c:v>
                  </c:pt>
                  <c:pt idx="13581">
                    <c:v>ROW</c:v>
                  </c:pt>
                  <c:pt idx="13582">
                    <c:v>OEC</c:v>
                  </c:pt>
                  <c:pt idx="13583">
                    <c:v>BRZ</c:v>
                  </c:pt>
                  <c:pt idx="13584">
                    <c:v>RSA</c:v>
                  </c:pt>
                  <c:pt idx="13585">
                    <c:v>RUS</c:v>
                  </c:pt>
                  <c:pt idx="13586">
                    <c:v>FRA</c:v>
                  </c:pt>
                  <c:pt idx="13587">
                    <c:v>EUN</c:v>
                  </c:pt>
                  <c:pt idx="13588">
                    <c:v>EUS</c:v>
                  </c:pt>
                  <c:pt idx="13589">
                    <c:v>USA</c:v>
                  </c:pt>
                  <c:pt idx="13590">
                    <c:v>IND</c:v>
                  </c:pt>
                  <c:pt idx="13591">
                    <c:v>CHI</c:v>
                  </c:pt>
                  <c:pt idx="13592">
                    <c:v>ROW</c:v>
                  </c:pt>
                  <c:pt idx="13593">
                    <c:v>OEC</c:v>
                  </c:pt>
                  <c:pt idx="13594">
                    <c:v>BRZ</c:v>
                  </c:pt>
                  <c:pt idx="13595">
                    <c:v>RSA</c:v>
                  </c:pt>
                  <c:pt idx="13596">
                    <c:v>RUS</c:v>
                  </c:pt>
                  <c:pt idx="13597">
                    <c:v>FRA</c:v>
                  </c:pt>
                  <c:pt idx="13598">
                    <c:v>EUN</c:v>
                  </c:pt>
                  <c:pt idx="13599">
                    <c:v>EUS</c:v>
                  </c:pt>
                  <c:pt idx="13600">
                    <c:v>USA</c:v>
                  </c:pt>
                  <c:pt idx="13601">
                    <c:v>IND</c:v>
                  </c:pt>
                  <c:pt idx="13602">
                    <c:v>CHI</c:v>
                  </c:pt>
                  <c:pt idx="13603">
                    <c:v>ROW</c:v>
                  </c:pt>
                  <c:pt idx="13604">
                    <c:v>OEC</c:v>
                  </c:pt>
                  <c:pt idx="13605">
                    <c:v>BRZ</c:v>
                  </c:pt>
                  <c:pt idx="13606">
                    <c:v>RSA</c:v>
                  </c:pt>
                  <c:pt idx="13607">
                    <c:v>RUS</c:v>
                  </c:pt>
                  <c:pt idx="13608">
                    <c:v>FRA</c:v>
                  </c:pt>
                  <c:pt idx="13609">
                    <c:v>EUN</c:v>
                  </c:pt>
                  <c:pt idx="13610">
                    <c:v>EUS</c:v>
                  </c:pt>
                  <c:pt idx="13611">
                    <c:v>USA</c:v>
                  </c:pt>
                  <c:pt idx="13612">
                    <c:v>IND</c:v>
                  </c:pt>
                  <c:pt idx="13613">
                    <c:v>CHI</c:v>
                  </c:pt>
                  <c:pt idx="13614">
                    <c:v>ROW</c:v>
                  </c:pt>
                  <c:pt idx="13615">
                    <c:v>OEC</c:v>
                  </c:pt>
                  <c:pt idx="13616">
                    <c:v>BRZ</c:v>
                  </c:pt>
                  <c:pt idx="13617">
                    <c:v>RSA</c:v>
                  </c:pt>
                  <c:pt idx="13618">
                    <c:v>RUS</c:v>
                  </c:pt>
                  <c:pt idx="13619">
                    <c:v>FRA</c:v>
                  </c:pt>
                  <c:pt idx="13620">
                    <c:v>EUN</c:v>
                  </c:pt>
                  <c:pt idx="13621">
                    <c:v>EUS</c:v>
                  </c:pt>
                  <c:pt idx="13622">
                    <c:v>USA</c:v>
                  </c:pt>
                  <c:pt idx="13623">
                    <c:v>IND</c:v>
                  </c:pt>
                  <c:pt idx="13624">
                    <c:v>CHI</c:v>
                  </c:pt>
                  <c:pt idx="13625">
                    <c:v>ROW</c:v>
                  </c:pt>
                  <c:pt idx="13626">
                    <c:v>OEC</c:v>
                  </c:pt>
                  <c:pt idx="13627">
                    <c:v>BRZ</c:v>
                  </c:pt>
                  <c:pt idx="13628">
                    <c:v>RSA</c:v>
                  </c:pt>
                  <c:pt idx="13629">
                    <c:v>RUS</c:v>
                  </c:pt>
                  <c:pt idx="13630">
                    <c:v>FRA</c:v>
                  </c:pt>
                  <c:pt idx="13631">
                    <c:v>EUN</c:v>
                  </c:pt>
                  <c:pt idx="13632">
                    <c:v>EUS</c:v>
                  </c:pt>
                  <c:pt idx="13633">
                    <c:v>USA</c:v>
                  </c:pt>
                  <c:pt idx="13634">
                    <c:v>IND</c:v>
                  </c:pt>
                  <c:pt idx="13635">
                    <c:v>CHI</c:v>
                  </c:pt>
                  <c:pt idx="13636">
                    <c:v>ROW</c:v>
                  </c:pt>
                  <c:pt idx="13637">
                    <c:v>OEC</c:v>
                  </c:pt>
                  <c:pt idx="13638">
                    <c:v>BRZ</c:v>
                  </c:pt>
                  <c:pt idx="13639">
                    <c:v>RSA</c:v>
                  </c:pt>
                  <c:pt idx="13640">
                    <c:v>RUS</c:v>
                  </c:pt>
                  <c:pt idx="13641">
                    <c:v>FRA</c:v>
                  </c:pt>
                  <c:pt idx="13642">
                    <c:v>EUN</c:v>
                  </c:pt>
                  <c:pt idx="13643">
                    <c:v>EUS</c:v>
                  </c:pt>
                  <c:pt idx="13644">
                    <c:v>USA</c:v>
                  </c:pt>
                  <c:pt idx="13645">
                    <c:v>IND</c:v>
                  </c:pt>
                  <c:pt idx="13646">
                    <c:v>CHI</c:v>
                  </c:pt>
                  <c:pt idx="13647">
                    <c:v>ROW</c:v>
                  </c:pt>
                  <c:pt idx="13648">
                    <c:v>OEC</c:v>
                  </c:pt>
                  <c:pt idx="13649">
                    <c:v>BRZ</c:v>
                  </c:pt>
                  <c:pt idx="13650">
                    <c:v>RSA</c:v>
                  </c:pt>
                  <c:pt idx="13651">
                    <c:v>RUS</c:v>
                  </c:pt>
                  <c:pt idx="13652">
                    <c:v>FRA</c:v>
                  </c:pt>
                  <c:pt idx="13653">
                    <c:v>EUN</c:v>
                  </c:pt>
                  <c:pt idx="13654">
                    <c:v>EUS</c:v>
                  </c:pt>
                  <c:pt idx="13655">
                    <c:v>USA</c:v>
                  </c:pt>
                  <c:pt idx="13656">
                    <c:v>IND</c:v>
                  </c:pt>
                  <c:pt idx="13657">
                    <c:v>CHI</c:v>
                  </c:pt>
                  <c:pt idx="13658">
                    <c:v>ROW</c:v>
                  </c:pt>
                  <c:pt idx="13659">
                    <c:v>OEC</c:v>
                  </c:pt>
                  <c:pt idx="13660">
                    <c:v>BRZ</c:v>
                  </c:pt>
                  <c:pt idx="13661">
                    <c:v>RSA</c:v>
                  </c:pt>
                  <c:pt idx="13662">
                    <c:v>RUS</c:v>
                  </c:pt>
                  <c:pt idx="13663">
                    <c:v>FRA</c:v>
                  </c:pt>
                  <c:pt idx="13664">
                    <c:v>EUN</c:v>
                  </c:pt>
                  <c:pt idx="13665">
                    <c:v>EUS</c:v>
                  </c:pt>
                  <c:pt idx="13666">
                    <c:v>USA</c:v>
                  </c:pt>
                  <c:pt idx="13667">
                    <c:v>IND</c:v>
                  </c:pt>
                  <c:pt idx="13668">
                    <c:v>CHI</c:v>
                  </c:pt>
                  <c:pt idx="13669">
                    <c:v>ROW</c:v>
                  </c:pt>
                  <c:pt idx="13670">
                    <c:v>OEC</c:v>
                  </c:pt>
                  <c:pt idx="13671">
                    <c:v>BRZ</c:v>
                  </c:pt>
                  <c:pt idx="13672">
                    <c:v>RSA</c:v>
                  </c:pt>
                  <c:pt idx="13673">
                    <c:v>RUS</c:v>
                  </c:pt>
                  <c:pt idx="13674">
                    <c:v>FRA</c:v>
                  </c:pt>
                  <c:pt idx="13675">
                    <c:v>EUN</c:v>
                  </c:pt>
                  <c:pt idx="13676">
                    <c:v>EUS</c:v>
                  </c:pt>
                  <c:pt idx="13677">
                    <c:v>USA</c:v>
                  </c:pt>
                  <c:pt idx="13678">
                    <c:v>IND</c:v>
                  </c:pt>
                  <c:pt idx="13679">
                    <c:v>CHI</c:v>
                  </c:pt>
                  <c:pt idx="13680">
                    <c:v>ROW</c:v>
                  </c:pt>
                  <c:pt idx="13681">
                    <c:v>OEC</c:v>
                  </c:pt>
                  <c:pt idx="13682">
                    <c:v>BRZ</c:v>
                  </c:pt>
                  <c:pt idx="13683">
                    <c:v>RSA</c:v>
                  </c:pt>
                  <c:pt idx="13684">
                    <c:v>RUS</c:v>
                  </c:pt>
                  <c:pt idx="13685">
                    <c:v>FRA</c:v>
                  </c:pt>
                  <c:pt idx="13686">
                    <c:v>EUN</c:v>
                  </c:pt>
                  <c:pt idx="13687">
                    <c:v>EUS</c:v>
                  </c:pt>
                  <c:pt idx="13688">
                    <c:v>USA</c:v>
                  </c:pt>
                  <c:pt idx="13689">
                    <c:v>IND</c:v>
                  </c:pt>
                  <c:pt idx="13690">
                    <c:v>CHI</c:v>
                  </c:pt>
                  <c:pt idx="13691">
                    <c:v>ROW</c:v>
                  </c:pt>
                  <c:pt idx="13692">
                    <c:v>OEC</c:v>
                  </c:pt>
                  <c:pt idx="13693">
                    <c:v>BRZ</c:v>
                  </c:pt>
                  <c:pt idx="13694">
                    <c:v>RSA</c:v>
                  </c:pt>
                  <c:pt idx="13695">
                    <c:v>RUS</c:v>
                  </c:pt>
                  <c:pt idx="13696">
                    <c:v>FRA</c:v>
                  </c:pt>
                  <c:pt idx="13697">
                    <c:v>EUN</c:v>
                  </c:pt>
                  <c:pt idx="13698">
                    <c:v>EUS</c:v>
                  </c:pt>
                  <c:pt idx="13699">
                    <c:v>USA</c:v>
                  </c:pt>
                  <c:pt idx="13700">
                    <c:v>IND</c:v>
                  </c:pt>
                  <c:pt idx="13701">
                    <c:v>CHI</c:v>
                  </c:pt>
                  <c:pt idx="13702">
                    <c:v>ROW</c:v>
                  </c:pt>
                  <c:pt idx="13703">
                    <c:v>OEC</c:v>
                  </c:pt>
                  <c:pt idx="13704">
                    <c:v>BRZ</c:v>
                  </c:pt>
                  <c:pt idx="13705">
                    <c:v>RSA</c:v>
                  </c:pt>
                  <c:pt idx="13706">
                    <c:v>RUS</c:v>
                  </c:pt>
                  <c:pt idx="13707">
                    <c:v>FRA</c:v>
                  </c:pt>
                  <c:pt idx="13708">
                    <c:v>EUN</c:v>
                  </c:pt>
                  <c:pt idx="13709">
                    <c:v>EUS</c:v>
                  </c:pt>
                  <c:pt idx="13710">
                    <c:v>USA</c:v>
                  </c:pt>
                  <c:pt idx="13711">
                    <c:v>IND</c:v>
                  </c:pt>
                  <c:pt idx="13712">
                    <c:v>CHI</c:v>
                  </c:pt>
                  <c:pt idx="13713">
                    <c:v>ROW</c:v>
                  </c:pt>
                  <c:pt idx="13714">
                    <c:v>OEC</c:v>
                  </c:pt>
                  <c:pt idx="13715">
                    <c:v>BRZ</c:v>
                  </c:pt>
                  <c:pt idx="13716">
                    <c:v>RSA</c:v>
                  </c:pt>
                  <c:pt idx="13717">
                    <c:v>RUS</c:v>
                  </c:pt>
                  <c:pt idx="13718">
                    <c:v>FRA</c:v>
                  </c:pt>
                  <c:pt idx="13719">
                    <c:v>EUN</c:v>
                  </c:pt>
                  <c:pt idx="13720">
                    <c:v>EUS</c:v>
                  </c:pt>
                  <c:pt idx="13721">
                    <c:v>USA</c:v>
                  </c:pt>
                  <c:pt idx="13722">
                    <c:v>IND</c:v>
                  </c:pt>
                  <c:pt idx="13723">
                    <c:v>CHI</c:v>
                  </c:pt>
                  <c:pt idx="13724">
                    <c:v>ROW</c:v>
                  </c:pt>
                  <c:pt idx="13725">
                    <c:v>OEC</c:v>
                  </c:pt>
                  <c:pt idx="13726">
                    <c:v>BRZ</c:v>
                  </c:pt>
                  <c:pt idx="13727">
                    <c:v>RSA</c:v>
                  </c:pt>
                  <c:pt idx="13728">
                    <c:v>RUS</c:v>
                  </c:pt>
                  <c:pt idx="13729">
                    <c:v>FRA</c:v>
                  </c:pt>
                  <c:pt idx="13730">
                    <c:v>EUN</c:v>
                  </c:pt>
                  <c:pt idx="13731">
                    <c:v>EUS</c:v>
                  </c:pt>
                  <c:pt idx="13732">
                    <c:v>USA</c:v>
                  </c:pt>
                  <c:pt idx="13733">
                    <c:v>IND</c:v>
                  </c:pt>
                  <c:pt idx="13734">
                    <c:v>CHI</c:v>
                  </c:pt>
                  <c:pt idx="13735">
                    <c:v>ROW</c:v>
                  </c:pt>
                  <c:pt idx="13736">
                    <c:v>OEC</c:v>
                  </c:pt>
                  <c:pt idx="13737">
                    <c:v>BRZ</c:v>
                  </c:pt>
                  <c:pt idx="13738">
                    <c:v>RSA</c:v>
                  </c:pt>
                  <c:pt idx="13739">
                    <c:v>RUS</c:v>
                  </c:pt>
                  <c:pt idx="13740">
                    <c:v>FRA</c:v>
                  </c:pt>
                  <c:pt idx="13741">
                    <c:v>EUN</c:v>
                  </c:pt>
                  <c:pt idx="13742">
                    <c:v>EUS</c:v>
                  </c:pt>
                  <c:pt idx="13743">
                    <c:v>USA</c:v>
                  </c:pt>
                  <c:pt idx="13744">
                    <c:v>IND</c:v>
                  </c:pt>
                  <c:pt idx="13745">
                    <c:v>CHI</c:v>
                  </c:pt>
                  <c:pt idx="13746">
                    <c:v>ROW</c:v>
                  </c:pt>
                  <c:pt idx="13747">
                    <c:v>OEC</c:v>
                  </c:pt>
                  <c:pt idx="13748">
                    <c:v>BRZ</c:v>
                  </c:pt>
                  <c:pt idx="13749">
                    <c:v>RUS</c:v>
                  </c:pt>
                  <c:pt idx="13750">
                    <c:v>FRA</c:v>
                  </c:pt>
                  <c:pt idx="13751">
                    <c:v>EUN</c:v>
                  </c:pt>
                  <c:pt idx="13752">
                    <c:v>EUS</c:v>
                  </c:pt>
                  <c:pt idx="13753">
                    <c:v>USA</c:v>
                  </c:pt>
                  <c:pt idx="13754">
                    <c:v>IND</c:v>
                  </c:pt>
                  <c:pt idx="13755">
                    <c:v>CHI</c:v>
                  </c:pt>
                  <c:pt idx="13756">
                    <c:v>ROW</c:v>
                  </c:pt>
                  <c:pt idx="13757">
                    <c:v>OEC</c:v>
                  </c:pt>
                  <c:pt idx="13758">
                    <c:v>BRZ</c:v>
                  </c:pt>
                  <c:pt idx="13759">
                    <c:v>RSA</c:v>
                  </c:pt>
                  <c:pt idx="13760">
                    <c:v>RUS</c:v>
                  </c:pt>
                  <c:pt idx="13761">
                    <c:v>FRA</c:v>
                  </c:pt>
                  <c:pt idx="13762">
                    <c:v>EUN</c:v>
                  </c:pt>
                  <c:pt idx="13763">
                    <c:v>EUS</c:v>
                  </c:pt>
                  <c:pt idx="13764">
                    <c:v>USA</c:v>
                  </c:pt>
                  <c:pt idx="13765">
                    <c:v>IND</c:v>
                  </c:pt>
                  <c:pt idx="13766">
                    <c:v>CHI</c:v>
                  </c:pt>
                  <c:pt idx="13767">
                    <c:v>ROW</c:v>
                  </c:pt>
                  <c:pt idx="13768">
                    <c:v>OEC</c:v>
                  </c:pt>
                  <c:pt idx="13769">
                    <c:v>BRZ</c:v>
                  </c:pt>
                  <c:pt idx="13770">
                    <c:v>RSA</c:v>
                  </c:pt>
                  <c:pt idx="13771">
                    <c:v>FRA</c:v>
                  </c:pt>
                  <c:pt idx="13772">
                    <c:v>EUN</c:v>
                  </c:pt>
                  <c:pt idx="13773">
                    <c:v>EUS</c:v>
                  </c:pt>
                  <c:pt idx="13774">
                    <c:v>USA</c:v>
                  </c:pt>
                  <c:pt idx="13775">
                    <c:v>IND</c:v>
                  </c:pt>
                  <c:pt idx="13776">
                    <c:v>CHI</c:v>
                  </c:pt>
                  <c:pt idx="13777">
                    <c:v>ROW</c:v>
                  </c:pt>
                  <c:pt idx="13778">
                    <c:v>OEC</c:v>
                  </c:pt>
                  <c:pt idx="13779">
                    <c:v>BRZ</c:v>
                  </c:pt>
                  <c:pt idx="13780">
                    <c:v>RSA</c:v>
                  </c:pt>
                  <c:pt idx="13781">
                    <c:v>RUS</c:v>
                  </c:pt>
                  <c:pt idx="13782">
                    <c:v>FRA</c:v>
                  </c:pt>
                  <c:pt idx="13783">
                    <c:v>EUN</c:v>
                  </c:pt>
                  <c:pt idx="13784">
                    <c:v>EUS</c:v>
                  </c:pt>
                  <c:pt idx="13785">
                    <c:v>USA</c:v>
                  </c:pt>
                  <c:pt idx="13786">
                    <c:v>IND</c:v>
                  </c:pt>
                  <c:pt idx="13787">
                    <c:v>CHI</c:v>
                  </c:pt>
                  <c:pt idx="13788">
                    <c:v>ROW</c:v>
                  </c:pt>
                  <c:pt idx="13789">
                    <c:v>OEC</c:v>
                  </c:pt>
                  <c:pt idx="13790">
                    <c:v>BRZ</c:v>
                  </c:pt>
                  <c:pt idx="13791">
                    <c:v>RSA</c:v>
                  </c:pt>
                  <c:pt idx="13792">
                    <c:v>RUS</c:v>
                  </c:pt>
                  <c:pt idx="13793">
                    <c:v>FRA</c:v>
                  </c:pt>
                  <c:pt idx="13794">
                    <c:v>EUN</c:v>
                  </c:pt>
                  <c:pt idx="13795">
                    <c:v>EUS</c:v>
                  </c:pt>
                  <c:pt idx="13796">
                    <c:v>USA</c:v>
                  </c:pt>
                  <c:pt idx="13797">
                    <c:v>IND</c:v>
                  </c:pt>
                  <c:pt idx="13798">
                    <c:v>CHI</c:v>
                  </c:pt>
                  <c:pt idx="13799">
                    <c:v>ROW</c:v>
                  </c:pt>
                  <c:pt idx="13800">
                    <c:v>OEC</c:v>
                  </c:pt>
                  <c:pt idx="13801">
                    <c:v>BRZ</c:v>
                  </c:pt>
                  <c:pt idx="13802">
                    <c:v>RSA</c:v>
                  </c:pt>
                  <c:pt idx="13803">
                    <c:v>RUS</c:v>
                  </c:pt>
                  <c:pt idx="13804">
                    <c:v>FRA</c:v>
                  </c:pt>
                  <c:pt idx="13805">
                    <c:v>EUN</c:v>
                  </c:pt>
                  <c:pt idx="13806">
                    <c:v>EUS</c:v>
                  </c:pt>
                  <c:pt idx="13807">
                    <c:v>USA</c:v>
                  </c:pt>
                  <c:pt idx="13808">
                    <c:v>IND</c:v>
                  </c:pt>
                  <c:pt idx="13809">
                    <c:v>CHI</c:v>
                  </c:pt>
                  <c:pt idx="13810">
                    <c:v>ROW</c:v>
                  </c:pt>
                  <c:pt idx="13811">
                    <c:v>OEC</c:v>
                  </c:pt>
                  <c:pt idx="13812">
                    <c:v>BRZ</c:v>
                  </c:pt>
                  <c:pt idx="13813">
                    <c:v>RSA</c:v>
                  </c:pt>
                  <c:pt idx="13814">
                    <c:v>RUS</c:v>
                  </c:pt>
                  <c:pt idx="13815">
                    <c:v>FRA</c:v>
                  </c:pt>
                  <c:pt idx="13816">
                    <c:v>EUN</c:v>
                  </c:pt>
                  <c:pt idx="13817">
                    <c:v>EUS</c:v>
                  </c:pt>
                  <c:pt idx="13818">
                    <c:v>USA</c:v>
                  </c:pt>
                  <c:pt idx="13819">
                    <c:v>IND</c:v>
                  </c:pt>
                  <c:pt idx="13820">
                    <c:v>CHI</c:v>
                  </c:pt>
                  <c:pt idx="13821">
                    <c:v>ROW</c:v>
                  </c:pt>
                  <c:pt idx="13822">
                    <c:v>OEC</c:v>
                  </c:pt>
                  <c:pt idx="13823">
                    <c:v>BRZ</c:v>
                  </c:pt>
                  <c:pt idx="13824">
                    <c:v>RSA</c:v>
                  </c:pt>
                  <c:pt idx="13825">
                    <c:v>RUS</c:v>
                  </c:pt>
                  <c:pt idx="13826">
                    <c:v>FRA</c:v>
                  </c:pt>
                  <c:pt idx="13827">
                    <c:v>EUN</c:v>
                  </c:pt>
                  <c:pt idx="13828">
                    <c:v>EUS</c:v>
                  </c:pt>
                  <c:pt idx="13829">
                    <c:v>USA</c:v>
                  </c:pt>
                  <c:pt idx="13830">
                    <c:v>IND</c:v>
                  </c:pt>
                  <c:pt idx="13831">
                    <c:v>CHI</c:v>
                  </c:pt>
                  <c:pt idx="13832">
                    <c:v>ROW</c:v>
                  </c:pt>
                  <c:pt idx="13833">
                    <c:v>OEC</c:v>
                  </c:pt>
                  <c:pt idx="13834">
                    <c:v>BRZ</c:v>
                  </c:pt>
                  <c:pt idx="13835">
                    <c:v>RSA</c:v>
                  </c:pt>
                  <c:pt idx="13836">
                    <c:v>RUS</c:v>
                  </c:pt>
                  <c:pt idx="13837">
                    <c:v>FRA</c:v>
                  </c:pt>
                  <c:pt idx="13838">
                    <c:v>EUN</c:v>
                  </c:pt>
                  <c:pt idx="13839">
                    <c:v>EUS</c:v>
                  </c:pt>
                  <c:pt idx="13840">
                    <c:v>USA</c:v>
                  </c:pt>
                  <c:pt idx="13841">
                    <c:v>IND</c:v>
                  </c:pt>
                  <c:pt idx="13842">
                    <c:v>CHI</c:v>
                  </c:pt>
                  <c:pt idx="13843">
                    <c:v>ROW</c:v>
                  </c:pt>
                  <c:pt idx="13844">
                    <c:v>OEC</c:v>
                  </c:pt>
                  <c:pt idx="13845">
                    <c:v>BRZ</c:v>
                  </c:pt>
                  <c:pt idx="13846">
                    <c:v>RSA</c:v>
                  </c:pt>
                  <c:pt idx="13847">
                    <c:v>RUS</c:v>
                  </c:pt>
                  <c:pt idx="13848">
                    <c:v>FRA</c:v>
                  </c:pt>
                  <c:pt idx="13849">
                    <c:v>EUN</c:v>
                  </c:pt>
                  <c:pt idx="13850">
                    <c:v>EUS</c:v>
                  </c:pt>
                  <c:pt idx="13851">
                    <c:v>USA</c:v>
                  </c:pt>
                  <c:pt idx="13852">
                    <c:v>IND</c:v>
                  </c:pt>
                  <c:pt idx="13853">
                    <c:v>CHI</c:v>
                  </c:pt>
                  <c:pt idx="13854">
                    <c:v>ROW</c:v>
                  </c:pt>
                  <c:pt idx="13855">
                    <c:v>OEC</c:v>
                  </c:pt>
                  <c:pt idx="13856">
                    <c:v>BRZ</c:v>
                  </c:pt>
                  <c:pt idx="13857">
                    <c:v>RSA</c:v>
                  </c:pt>
                  <c:pt idx="13858">
                    <c:v>RUS</c:v>
                  </c:pt>
                  <c:pt idx="13859">
                    <c:v>FRA</c:v>
                  </c:pt>
                  <c:pt idx="13860">
                    <c:v>EUN</c:v>
                  </c:pt>
                  <c:pt idx="13861">
                    <c:v>EUS</c:v>
                  </c:pt>
                  <c:pt idx="13862">
                    <c:v>USA</c:v>
                  </c:pt>
                  <c:pt idx="13863">
                    <c:v>IND</c:v>
                  </c:pt>
                  <c:pt idx="13864">
                    <c:v>CHI</c:v>
                  </c:pt>
                  <c:pt idx="13865">
                    <c:v>ROW</c:v>
                  </c:pt>
                  <c:pt idx="13866">
                    <c:v>OEC</c:v>
                  </c:pt>
                  <c:pt idx="13867">
                    <c:v>BRZ</c:v>
                  </c:pt>
                  <c:pt idx="13868">
                    <c:v>RSA</c:v>
                  </c:pt>
                  <c:pt idx="13869">
                    <c:v>RUS</c:v>
                  </c:pt>
                  <c:pt idx="13870">
                    <c:v>FRA</c:v>
                  </c:pt>
                  <c:pt idx="13871">
                    <c:v>EUN</c:v>
                  </c:pt>
                  <c:pt idx="13872">
                    <c:v>EUS</c:v>
                  </c:pt>
                  <c:pt idx="13873">
                    <c:v>USA</c:v>
                  </c:pt>
                  <c:pt idx="13874">
                    <c:v>IND</c:v>
                  </c:pt>
                  <c:pt idx="13875">
                    <c:v>CHI</c:v>
                  </c:pt>
                  <c:pt idx="13876">
                    <c:v>ROW</c:v>
                  </c:pt>
                  <c:pt idx="13877">
                    <c:v>OEC</c:v>
                  </c:pt>
                  <c:pt idx="13878">
                    <c:v>BRZ</c:v>
                  </c:pt>
                  <c:pt idx="13879">
                    <c:v>RSA</c:v>
                  </c:pt>
                  <c:pt idx="13880">
                    <c:v>RUS</c:v>
                  </c:pt>
                  <c:pt idx="13881">
                    <c:v>FRA</c:v>
                  </c:pt>
                  <c:pt idx="13882">
                    <c:v>EUN</c:v>
                  </c:pt>
                  <c:pt idx="13883">
                    <c:v>EUS</c:v>
                  </c:pt>
                  <c:pt idx="13884">
                    <c:v>USA</c:v>
                  </c:pt>
                  <c:pt idx="13885">
                    <c:v>IND</c:v>
                  </c:pt>
                  <c:pt idx="13886">
                    <c:v>CHI</c:v>
                  </c:pt>
                  <c:pt idx="13887">
                    <c:v>ROW</c:v>
                  </c:pt>
                  <c:pt idx="13888">
                    <c:v>OEC</c:v>
                  </c:pt>
                  <c:pt idx="13889">
                    <c:v>BRZ</c:v>
                  </c:pt>
                  <c:pt idx="13890">
                    <c:v>RSA</c:v>
                  </c:pt>
                  <c:pt idx="13891">
                    <c:v>RUS</c:v>
                  </c:pt>
                  <c:pt idx="13892">
                    <c:v>FRA</c:v>
                  </c:pt>
                  <c:pt idx="13893">
                    <c:v>EUN</c:v>
                  </c:pt>
                  <c:pt idx="13894">
                    <c:v>EUS</c:v>
                  </c:pt>
                  <c:pt idx="13895">
                    <c:v>USA</c:v>
                  </c:pt>
                  <c:pt idx="13896">
                    <c:v>IND</c:v>
                  </c:pt>
                  <c:pt idx="13897">
                    <c:v>CHI</c:v>
                  </c:pt>
                  <c:pt idx="13898">
                    <c:v>ROW</c:v>
                  </c:pt>
                  <c:pt idx="13899">
                    <c:v>OEC</c:v>
                  </c:pt>
                  <c:pt idx="13900">
                    <c:v>BRZ</c:v>
                  </c:pt>
                  <c:pt idx="13901">
                    <c:v>RSA</c:v>
                  </c:pt>
                  <c:pt idx="13902">
                    <c:v>RUS</c:v>
                  </c:pt>
                  <c:pt idx="13903">
                    <c:v>FRA</c:v>
                  </c:pt>
                  <c:pt idx="13904">
                    <c:v>EUN</c:v>
                  </c:pt>
                  <c:pt idx="13905">
                    <c:v>EUS</c:v>
                  </c:pt>
                  <c:pt idx="13906">
                    <c:v>USA</c:v>
                  </c:pt>
                  <c:pt idx="13907">
                    <c:v>IND</c:v>
                  </c:pt>
                  <c:pt idx="13908">
                    <c:v>CHI</c:v>
                  </c:pt>
                  <c:pt idx="13909">
                    <c:v>ROW</c:v>
                  </c:pt>
                  <c:pt idx="13910">
                    <c:v>OEC</c:v>
                  </c:pt>
                  <c:pt idx="13911">
                    <c:v>BRZ</c:v>
                  </c:pt>
                  <c:pt idx="13912">
                    <c:v>RSA</c:v>
                  </c:pt>
                  <c:pt idx="13913">
                    <c:v>RUS</c:v>
                  </c:pt>
                  <c:pt idx="13914">
                    <c:v>FRA</c:v>
                  </c:pt>
                  <c:pt idx="13915">
                    <c:v>EUN</c:v>
                  </c:pt>
                  <c:pt idx="13916">
                    <c:v>EUS</c:v>
                  </c:pt>
                  <c:pt idx="13917">
                    <c:v>USA</c:v>
                  </c:pt>
                  <c:pt idx="13918">
                    <c:v>IND</c:v>
                  </c:pt>
                  <c:pt idx="13919">
                    <c:v>CHI</c:v>
                  </c:pt>
                  <c:pt idx="13920">
                    <c:v>ROW</c:v>
                  </c:pt>
                  <c:pt idx="13921">
                    <c:v>OEC</c:v>
                  </c:pt>
                  <c:pt idx="13922">
                    <c:v>BRZ</c:v>
                  </c:pt>
                  <c:pt idx="13923">
                    <c:v>RSA</c:v>
                  </c:pt>
                  <c:pt idx="13924">
                    <c:v>RUS</c:v>
                  </c:pt>
                  <c:pt idx="13925">
                    <c:v>FRA</c:v>
                  </c:pt>
                  <c:pt idx="13926">
                    <c:v>EUN</c:v>
                  </c:pt>
                  <c:pt idx="13927">
                    <c:v>EUS</c:v>
                  </c:pt>
                  <c:pt idx="13928">
                    <c:v>USA</c:v>
                  </c:pt>
                  <c:pt idx="13929">
                    <c:v>IND</c:v>
                  </c:pt>
                  <c:pt idx="13930">
                    <c:v>CHI</c:v>
                  </c:pt>
                  <c:pt idx="13931">
                    <c:v>ROW</c:v>
                  </c:pt>
                  <c:pt idx="13932">
                    <c:v>OEC</c:v>
                  </c:pt>
                  <c:pt idx="13933">
                    <c:v>BRZ</c:v>
                  </c:pt>
                  <c:pt idx="13934">
                    <c:v>RSA</c:v>
                  </c:pt>
                  <c:pt idx="13935">
                    <c:v>RUS</c:v>
                  </c:pt>
                  <c:pt idx="13936">
                    <c:v>FRA</c:v>
                  </c:pt>
                  <c:pt idx="13937">
                    <c:v>EUN</c:v>
                  </c:pt>
                  <c:pt idx="13938">
                    <c:v>EUS</c:v>
                  </c:pt>
                  <c:pt idx="13939">
                    <c:v>USA</c:v>
                  </c:pt>
                  <c:pt idx="13940">
                    <c:v>IND</c:v>
                  </c:pt>
                  <c:pt idx="13941">
                    <c:v>CHI</c:v>
                  </c:pt>
                  <c:pt idx="13942">
                    <c:v>ROW</c:v>
                  </c:pt>
                  <c:pt idx="13943">
                    <c:v>OEC</c:v>
                  </c:pt>
                  <c:pt idx="13944">
                    <c:v>BRZ</c:v>
                  </c:pt>
                  <c:pt idx="13945">
                    <c:v>RUS</c:v>
                  </c:pt>
                  <c:pt idx="13946">
                    <c:v>FRA</c:v>
                  </c:pt>
                  <c:pt idx="13947">
                    <c:v>EUN</c:v>
                  </c:pt>
                  <c:pt idx="13948">
                    <c:v>EUS</c:v>
                  </c:pt>
                  <c:pt idx="13949">
                    <c:v>USA</c:v>
                  </c:pt>
                  <c:pt idx="13950">
                    <c:v>IND</c:v>
                  </c:pt>
                  <c:pt idx="13951">
                    <c:v>CHI</c:v>
                  </c:pt>
                  <c:pt idx="13952">
                    <c:v>ROW</c:v>
                  </c:pt>
                  <c:pt idx="13953">
                    <c:v>OEC</c:v>
                  </c:pt>
                  <c:pt idx="13954">
                    <c:v>BRZ</c:v>
                  </c:pt>
                  <c:pt idx="13955">
                    <c:v>RSA</c:v>
                  </c:pt>
                  <c:pt idx="13956">
                    <c:v>RUS</c:v>
                  </c:pt>
                  <c:pt idx="13957">
                    <c:v>FRA</c:v>
                  </c:pt>
                  <c:pt idx="13958">
                    <c:v>EUN</c:v>
                  </c:pt>
                  <c:pt idx="13959">
                    <c:v>EUS</c:v>
                  </c:pt>
                  <c:pt idx="13960">
                    <c:v>USA</c:v>
                  </c:pt>
                  <c:pt idx="13961">
                    <c:v>IND</c:v>
                  </c:pt>
                  <c:pt idx="13962">
                    <c:v>CHI</c:v>
                  </c:pt>
                  <c:pt idx="13963">
                    <c:v>ROW</c:v>
                  </c:pt>
                  <c:pt idx="13964">
                    <c:v>OEC</c:v>
                  </c:pt>
                  <c:pt idx="13965">
                    <c:v>BRZ</c:v>
                  </c:pt>
                  <c:pt idx="13966">
                    <c:v>RSA</c:v>
                  </c:pt>
                  <c:pt idx="13967">
                    <c:v>RUS</c:v>
                  </c:pt>
                  <c:pt idx="13968">
                    <c:v>FRA</c:v>
                  </c:pt>
                  <c:pt idx="13969">
                    <c:v>EUN</c:v>
                  </c:pt>
                  <c:pt idx="13970">
                    <c:v>EUS</c:v>
                  </c:pt>
                  <c:pt idx="13971">
                    <c:v>USA</c:v>
                  </c:pt>
                  <c:pt idx="13972">
                    <c:v>IND</c:v>
                  </c:pt>
                  <c:pt idx="13973">
                    <c:v>CHI</c:v>
                  </c:pt>
                  <c:pt idx="13974">
                    <c:v>ROW</c:v>
                  </c:pt>
                  <c:pt idx="13975">
                    <c:v>OEC</c:v>
                  </c:pt>
                  <c:pt idx="13976">
                    <c:v>BRZ</c:v>
                  </c:pt>
                  <c:pt idx="13977">
                    <c:v>RSA</c:v>
                  </c:pt>
                  <c:pt idx="13978">
                    <c:v>RUS</c:v>
                  </c:pt>
                  <c:pt idx="13979">
                    <c:v>FRA</c:v>
                  </c:pt>
                  <c:pt idx="13980">
                    <c:v>EUN</c:v>
                  </c:pt>
                  <c:pt idx="13981">
                    <c:v>EUS</c:v>
                  </c:pt>
                  <c:pt idx="13982">
                    <c:v>USA</c:v>
                  </c:pt>
                  <c:pt idx="13983">
                    <c:v>IND</c:v>
                  </c:pt>
                  <c:pt idx="13984">
                    <c:v>CHI</c:v>
                  </c:pt>
                  <c:pt idx="13985">
                    <c:v>ROW</c:v>
                  </c:pt>
                  <c:pt idx="13986">
                    <c:v>OEC</c:v>
                  </c:pt>
                  <c:pt idx="13987">
                    <c:v>BRZ</c:v>
                  </c:pt>
                  <c:pt idx="13988">
                    <c:v>RSA</c:v>
                  </c:pt>
                  <c:pt idx="13989">
                    <c:v>RUS</c:v>
                  </c:pt>
                  <c:pt idx="13990">
                    <c:v>FRA</c:v>
                  </c:pt>
                  <c:pt idx="13991">
                    <c:v>EUN</c:v>
                  </c:pt>
                  <c:pt idx="13992">
                    <c:v>EUS</c:v>
                  </c:pt>
                  <c:pt idx="13993">
                    <c:v>USA</c:v>
                  </c:pt>
                  <c:pt idx="13994">
                    <c:v>IND</c:v>
                  </c:pt>
                  <c:pt idx="13995">
                    <c:v>CHI</c:v>
                  </c:pt>
                  <c:pt idx="13996">
                    <c:v>ROW</c:v>
                  </c:pt>
                  <c:pt idx="13997">
                    <c:v>OEC</c:v>
                  </c:pt>
                  <c:pt idx="13998">
                    <c:v>BRZ</c:v>
                  </c:pt>
                  <c:pt idx="13999">
                    <c:v>RSA</c:v>
                  </c:pt>
                  <c:pt idx="14000">
                    <c:v>RUS</c:v>
                  </c:pt>
                  <c:pt idx="14001">
                    <c:v>FRA</c:v>
                  </c:pt>
                  <c:pt idx="14002">
                    <c:v>EUN</c:v>
                  </c:pt>
                  <c:pt idx="14003">
                    <c:v>EUS</c:v>
                  </c:pt>
                  <c:pt idx="14004">
                    <c:v>USA</c:v>
                  </c:pt>
                  <c:pt idx="14005">
                    <c:v>IND</c:v>
                  </c:pt>
                  <c:pt idx="14006">
                    <c:v>CHI</c:v>
                  </c:pt>
                  <c:pt idx="14007">
                    <c:v>ROW</c:v>
                  </c:pt>
                  <c:pt idx="14008">
                    <c:v>OEC</c:v>
                  </c:pt>
                  <c:pt idx="14009">
                    <c:v>BRZ</c:v>
                  </c:pt>
                  <c:pt idx="14010">
                    <c:v>RSA</c:v>
                  </c:pt>
                  <c:pt idx="14011">
                    <c:v>RUS</c:v>
                  </c:pt>
                  <c:pt idx="14012">
                    <c:v>FRA</c:v>
                  </c:pt>
                  <c:pt idx="14013">
                    <c:v>EUN</c:v>
                  </c:pt>
                  <c:pt idx="14014">
                    <c:v>EUS</c:v>
                  </c:pt>
                  <c:pt idx="14015">
                    <c:v>USA</c:v>
                  </c:pt>
                  <c:pt idx="14016">
                    <c:v>IND</c:v>
                  </c:pt>
                  <c:pt idx="14017">
                    <c:v>CHI</c:v>
                  </c:pt>
                  <c:pt idx="14018">
                    <c:v>ROW</c:v>
                  </c:pt>
                  <c:pt idx="14019">
                    <c:v>OEC</c:v>
                  </c:pt>
                  <c:pt idx="14020">
                    <c:v>BRZ</c:v>
                  </c:pt>
                  <c:pt idx="14021">
                    <c:v>RSA</c:v>
                  </c:pt>
                  <c:pt idx="14022">
                    <c:v>RUS</c:v>
                  </c:pt>
                  <c:pt idx="14023">
                    <c:v>FRA</c:v>
                  </c:pt>
                  <c:pt idx="14024">
                    <c:v>EUN</c:v>
                  </c:pt>
                  <c:pt idx="14025">
                    <c:v>EUS</c:v>
                  </c:pt>
                  <c:pt idx="14026">
                    <c:v>USA</c:v>
                  </c:pt>
                  <c:pt idx="14027">
                    <c:v>IND</c:v>
                  </c:pt>
                  <c:pt idx="14028">
                    <c:v>CHI</c:v>
                  </c:pt>
                  <c:pt idx="14029">
                    <c:v>ROW</c:v>
                  </c:pt>
                  <c:pt idx="14030">
                    <c:v>OEC</c:v>
                  </c:pt>
                  <c:pt idx="14031">
                    <c:v>BRZ</c:v>
                  </c:pt>
                  <c:pt idx="14032">
                    <c:v>RSA</c:v>
                  </c:pt>
                  <c:pt idx="14033">
                    <c:v>RUS</c:v>
                  </c:pt>
                  <c:pt idx="14034">
                    <c:v>FRA</c:v>
                  </c:pt>
                  <c:pt idx="14035">
                    <c:v>EUN</c:v>
                  </c:pt>
                  <c:pt idx="14036">
                    <c:v>EUS</c:v>
                  </c:pt>
                  <c:pt idx="14037">
                    <c:v>USA</c:v>
                  </c:pt>
                  <c:pt idx="14038">
                    <c:v>IND</c:v>
                  </c:pt>
                  <c:pt idx="14039">
                    <c:v>CHI</c:v>
                  </c:pt>
                  <c:pt idx="14040">
                    <c:v>ROW</c:v>
                  </c:pt>
                  <c:pt idx="14041">
                    <c:v>OEC</c:v>
                  </c:pt>
                  <c:pt idx="14042">
                    <c:v>BRZ</c:v>
                  </c:pt>
                  <c:pt idx="14043">
                    <c:v>RSA</c:v>
                  </c:pt>
                  <c:pt idx="14044">
                    <c:v>RUS</c:v>
                  </c:pt>
                  <c:pt idx="14045">
                    <c:v>FRA</c:v>
                  </c:pt>
                  <c:pt idx="14046">
                    <c:v>EUN</c:v>
                  </c:pt>
                  <c:pt idx="14047">
                    <c:v>EUS</c:v>
                  </c:pt>
                  <c:pt idx="14048">
                    <c:v>USA</c:v>
                  </c:pt>
                  <c:pt idx="14049">
                    <c:v>IND</c:v>
                  </c:pt>
                  <c:pt idx="14050">
                    <c:v>CHI</c:v>
                  </c:pt>
                  <c:pt idx="14051">
                    <c:v>ROW</c:v>
                  </c:pt>
                  <c:pt idx="14052">
                    <c:v>OEC</c:v>
                  </c:pt>
                  <c:pt idx="14053">
                    <c:v>BRZ</c:v>
                  </c:pt>
                  <c:pt idx="14054">
                    <c:v>RSA</c:v>
                  </c:pt>
                  <c:pt idx="14055">
                    <c:v>RUS</c:v>
                  </c:pt>
                  <c:pt idx="14056">
                    <c:v>FRA</c:v>
                  </c:pt>
                  <c:pt idx="14057">
                    <c:v>EUN</c:v>
                  </c:pt>
                  <c:pt idx="14058">
                    <c:v>EUS</c:v>
                  </c:pt>
                  <c:pt idx="14059">
                    <c:v>USA</c:v>
                  </c:pt>
                  <c:pt idx="14060">
                    <c:v>IND</c:v>
                  </c:pt>
                  <c:pt idx="14061">
                    <c:v>CHI</c:v>
                  </c:pt>
                  <c:pt idx="14062">
                    <c:v>ROW</c:v>
                  </c:pt>
                  <c:pt idx="14063">
                    <c:v>OEC</c:v>
                  </c:pt>
                  <c:pt idx="14064">
                    <c:v>BRZ</c:v>
                  </c:pt>
                  <c:pt idx="14065">
                    <c:v>RSA</c:v>
                  </c:pt>
                  <c:pt idx="14066">
                    <c:v>RUS</c:v>
                  </c:pt>
                  <c:pt idx="14067">
                    <c:v>FRA</c:v>
                  </c:pt>
                  <c:pt idx="14068">
                    <c:v>EUN</c:v>
                  </c:pt>
                  <c:pt idx="14069">
                    <c:v>EUS</c:v>
                  </c:pt>
                  <c:pt idx="14070">
                    <c:v>USA</c:v>
                  </c:pt>
                  <c:pt idx="14071">
                    <c:v>IND</c:v>
                  </c:pt>
                  <c:pt idx="14072">
                    <c:v>CHI</c:v>
                  </c:pt>
                  <c:pt idx="14073">
                    <c:v>ROW</c:v>
                  </c:pt>
                  <c:pt idx="14074">
                    <c:v>OEC</c:v>
                  </c:pt>
                  <c:pt idx="14075">
                    <c:v>BRZ</c:v>
                  </c:pt>
                  <c:pt idx="14076">
                    <c:v>RSA</c:v>
                  </c:pt>
                  <c:pt idx="14077">
                    <c:v>RUS</c:v>
                  </c:pt>
                  <c:pt idx="14078">
                    <c:v>FRA</c:v>
                  </c:pt>
                  <c:pt idx="14079">
                    <c:v>EUN</c:v>
                  </c:pt>
                  <c:pt idx="14080">
                    <c:v>EUS</c:v>
                  </c:pt>
                  <c:pt idx="14081">
                    <c:v>USA</c:v>
                  </c:pt>
                  <c:pt idx="14082">
                    <c:v>IND</c:v>
                  </c:pt>
                  <c:pt idx="14083">
                    <c:v>CHI</c:v>
                  </c:pt>
                  <c:pt idx="14084">
                    <c:v>ROW</c:v>
                  </c:pt>
                  <c:pt idx="14085">
                    <c:v>OEC</c:v>
                  </c:pt>
                  <c:pt idx="14086">
                    <c:v>BRZ</c:v>
                  </c:pt>
                  <c:pt idx="14087">
                    <c:v>RSA</c:v>
                  </c:pt>
                  <c:pt idx="14088">
                    <c:v>RUS</c:v>
                  </c:pt>
                  <c:pt idx="14089">
                    <c:v>FRA</c:v>
                  </c:pt>
                  <c:pt idx="14090">
                    <c:v>EUN</c:v>
                  </c:pt>
                  <c:pt idx="14091">
                    <c:v>EUS</c:v>
                  </c:pt>
                  <c:pt idx="14092">
                    <c:v>USA</c:v>
                  </c:pt>
                  <c:pt idx="14093">
                    <c:v>IND</c:v>
                  </c:pt>
                  <c:pt idx="14094">
                    <c:v>CHI</c:v>
                  </c:pt>
                  <c:pt idx="14095">
                    <c:v>ROW</c:v>
                  </c:pt>
                  <c:pt idx="14096">
                    <c:v>OEC</c:v>
                  </c:pt>
                  <c:pt idx="14097">
                    <c:v>BRZ</c:v>
                  </c:pt>
                  <c:pt idx="14098">
                    <c:v>RSA</c:v>
                  </c:pt>
                  <c:pt idx="14099">
                    <c:v>RUS</c:v>
                  </c:pt>
                  <c:pt idx="14100">
                    <c:v>FRA</c:v>
                  </c:pt>
                  <c:pt idx="14101">
                    <c:v>EUN</c:v>
                  </c:pt>
                  <c:pt idx="14102">
                    <c:v>EUS</c:v>
                  </c:pt>
                  <c:pt idx="14103">
                    <c:v>USA</c:v>
                  </c:pt>
                  <c:pt idx="14104">
                    <c:v>IND</c:v>
                  </c:pt>
                  <c:pt idx="14105">
                    <c:v>CHI</c:v>
                  </c:pt>
                  <c:pt idx="14106">
                    <c:v>ROW</c:v>
                  </c:pt>
                  <c:pt idx="14107">
                    <c:v>OEC</c:v>
                  </c:pt>
                  <c:pt idx="14108">
                    <c:v>BRZ</c:v>
                  </c:pt>
                  <c:pt idx="14109">
                    <c:v>RSA</c:v>
                  </c:pt>
                  <c:pt idx="14110">
                    <c:v>RUS</c:v>
                  </c:pt>
                  <c:pt idx="14111">
                    <c:v>FRA</c:v>
                  </c:pt>
                  <c:pt idx="14112">
                    <c:v>EUN</c:v>
                  </c:pt>
                  <c:pt idx="14113">
                    <c:v>EUS</c:v>
                  </c:pt>
                  <c:pt idx="14114">
                    <c:v>USA</c:v>
                  </c:pt>
                  <c:pt idx="14115">
                    <c:v>IND</c:v>
                  </c:pt>
                  <c:pt idx="14116">
                    <c:v>CHI</c:v>
                  </c:pt>
                  <c:pt idx="14117">
                    <c:v>ROW</c:v>
                  </c:pt>
                  <c:pt idx="14118">
                    <c:v>OEC</c:v>
                  </c:pt>
                  <c:pt idx="14119">
                    <c:v>BRZ</c:v>
                  </c:pt>
                  <c:pt idx="14120">
                    <c:v>RSA</c:v>
                  </c:pt>
                  <c:pt idx="14121">
                    <c:v>RUS</c:v>
                  </c:pt>
                  <c:pt idx="14122">
                    <c:v>FRA</c:v>
                  </c:pt>
                  <c:pt idx="14123">
                    <c:v>EUN</c:v>
                  </c:pt>
                  <c:pt idx="14124">
                    <c:v>EUS</c:v>
                  </c:pt>
                  <c:pt idx="14125">
                    <c:v>USA</c:v>
                  </c:pt>
                  <c:pt idx="14126">
                    <c:v>IND</c:v>
                  </c:pt>
                  <c:pt idx="14127">
                    <c:v>CHI</c:v>
                  </c:pt>
                  <c:pt idx="14128">
                    <c:v>ROW</c:v>
                  </c:pt>
                  <c:pt idx="14129">
                    <c:v>OEC</c:v>
                  </c:pt>
                  <c:pt idx="14130">
                    <c:v>BRZ</c:v>
                  </c:pt>
                  <c:pt idx="14131">
                    <c:v>RUS</c:v>
                  </c:pt>
                  <c:pt idx="14132">
                    <c:v>FRA</c:v>
                  </c:pt>
                  <c:pt idx="14133">
                    <c:v>EUN</c:v>
                  </c:pt>
                  <c:pt idx="14134">
                    <c:v>EUS</c:v>
                  </c:pt>
                  <c:pt idx="14135">
                    <c:v>USA</c:v>
                  </c:pt>
                  <c:pt idx="14136">
                    <c:v>IND</c:v>
                  </c:pt>
                  <c:pt idx="14137">
                    <c:v>CHI</c:v>
                  </c:pt>
                  <c:pt idx="14138">
                    <c:v>ROW</c:v>
                  </c:pt>
                  <c:pt idx="14139">
                    <c:v>OEC</c:v>
                  </c:pt>
                  <c:pt idx="14140">
                    <c:v>BRZ</c:v>
                  </c:pt>
                  <c:pt idx="14141">
                    <c:v>RSA</c:v>
                  </c:pt>
                  <c:pt idx="14142">
                    <c:v>RUS</c:v>
                  </c:pt>
                  <c:pt idx="14143">
                    <c:v>FRA</c:v>
                  </c:pt>
                  <c:pt idx="14144">
                    <c:v>EUN</c:v>
                  </c:pt>
                  <c:pt idx="14145">
                    <c:v>EUS</c:v>
                  </c:pt>
                  <c:pt idx="14146">
                    <c:v>USA</c:v>
                  </c:pt>
                  <c:pt idx="14147">
                    <c:v>IND</c:v>
                  </c:pt>
                  <c:pt idx="14148">
                    <c:v>CHI</c:v>
                  </c:pt>
                  <c:pt idx="14149">
                    <c:v>ROW</c:v>
                  </c:pt>
                  <c:pt idx="14150">
                    <c:v>OEC</c:v>
                  </c:pt>
                  <c:pt idx="14151">
                    <c:v>BRZ</c:v>
                  </c:pt>
                  <c:pt idx="14152">
                    <c:v>RSA</c:v>
                  </c:pt>
                  <c:pt idx="14153">
                    <c:v>RUS</c:v>
                  </c:pt>
                  <c:pt idx="14154">
                    <c:v>FRA</c:v>
                  </c:pt>
                  <c:pt idx="14155">
                    <c:v>EUN</c:v>
                  </c:pt>
                  <c:pt idx="14156">
                    <c:v>EUS</c:v>
                  </c:pt>
                  <c:pt idx="14157">
                    <c:v>IND</c:v>
                  </c:pt>
                  <c:pt idx="14158">
                    <c:v>CHI</c:v>
                  </c:pt>
                  <c:pt idx="14159">
                    <c:v>ROW</c:v>
                  </c:pt>
                  <c:pt idx="14160">
                    <c:v>OEC</c:v>
                  </c:pt>
                  <c:pt idx="14161">
                    <c:v>BRZ</c:v>
                  </c:pt>
                  <c:pt idx="14162">
                    <c:v>RSA</c:v>
                  </c:pt>
                  <c:pt idx="14163">
                    <c:v>FRA</c:v>
                  </c:pt>
                  <c:pt idx="14164">
                    <c:v>EUN</c:v>
                  </c:pt>
                  <c:pt idx="14165">
                    <c:v>EUS</c:v>
                  </c:pt>
                  <c:pt idx="14166">
                    <c:v>USA</c:v>
                  </c:pt>
                  <c:pt idx="14167">
                    <c:v>IND</c:v>
                  </c:pt>
                  <c:pt idx="14168">
                    <c:v>CHI</c:v>
                  </c:pt>
                  <c:pt idx="14169">
                    <c:v>ROW</c:v>
                  </c:pt>
                  <c:pt idx="14170">
                    <c:v>OEC</c:v>
                  </c:pt>
                  <c:pt idx="14171">
                    <c:v>BRZ</c:v>
                  </c:pt>
                  <c:pt idx="14172">
                    <c:v>RSA</c:v>
                  </c:pt>
                  <c:pt idx="14173">
                    <c:v>RUS</c:v>
                  </c:pt>
                  <c:pt idx="14174">
                    <c:v>FRA</c:v>
                  </c:pt>
                  <c:pt idx="14175">
                    <c:v>EUN</c:v>
                  </c:pt>
                  <c:pt idx="14176">
                    <c:v>EUS</c:v>
                  </c:pt>
                  <c:pt idx="14177">
                    <c:v>USA</c:v>
                  </c:pt>
                  <c:pt idx="14178">
                    <c:v>IND</c:v>
                  </c:pt>
                  <c:pt idx="14179">
                    <c:v>CHI</c:v>
                  </c:pt>
                  <c:pt idx="14180">
                    <c:v>ROW</c:v>
                  </c:pt>
                  <c:pt idx="14181">
                    <c:v>OEC</c:v>
                  </c:pt>
                  <c:pt idx="14182">
                    <c:v>BRZ</c:v>
                  </c:pt>
                  <c:pt idx="14183">
                    <c:v>RSA</c:v>
                  </c:pt>
                  <c:pt idx="14184">
                    <c:v>RUS</c:v>
                  </c:pt>
                  <c:pt idx="14185">
                    <c:v>FRA</c:v>
                  </c:pt>
                  <c:pt idx="14186">
                    <c:v>EUN</c:v>
                  </c:pt>
                  <c:pt idx="14187">
                    <c:v>EUS</c:v>
                  </c:pt>
                  <c:pt idx="14188">
                    <c:v>USA</c:v>
                  </c:pt>
                  <c:pt idx="14189">
                    <c:v>IND</c:v>
                  </c:pt>
                  <c:pt idx="14190">
                    <c:v>CHI</c:v>
                  </c:pt>
                  <c:pt idx="14191">
                    <c:v>ROW</c:v>
                  </c:pt>
                  <c:pt idx="14192">
                    <c:v>OEC</c:v>
                  </c:pt>
                  <c:pt idx="14193">
                    <c:v>BRZ</c:v>
                  </c:pt>
                  <c:pt idx="14194">
                    <c:v>RSA</c:v>
                  </c:pt>
                  <c:pt idx="14195">
                    <c:v>RUS</c:v>
                  </c:pt>
                  <c:pt idx="14196">
                    <c:v>FRA</c:v>
                  </c:pt>
                  <c:pt idx="14197">
                    <c:v>EUN</c:v>
                  </c:pt>
                  <c:pt idx="14198">
                    <c:v>EUS</c:v>
                  </c:pt>
                  <c:pt idx="14199">
                    <c:v>USA</c:v>
                  </c:pt>
                  <c:pt idx="14200">
                    <c:v>IND</c:v>
                  </c:pt>
                  <c:pt idx="14201">
                    <c:v>CHI</c:v>
                  </c:pt>
                  <c:pt idx="14202">
                    <c:v>ROW</c:v>
                  </c:pt>
                  <c:pt idx="14203">
                    <c:v>OEC</c:v>
                  </c:pt>
                  <c:pt idx="14204">
                    <c:v>BRZ</c:v>
                  </c:pt>
                  <c:pt idx="14205">
                    <c:v>RUS</c:v>
                  </c:pt>
                  <c:pt idx="14206">
                    <c:v>FRA</c:v>
                  </c:pt>
                  <c:pt idx="14207">
                    <c:v>EUN</c:v>
                  </c:pt>
                  <c:pt idx="14208">
                    <c:v>EUS</c:v>
                  </c:pt>
                  <c:pt idx="14209">
                    <c:v>USA</c:v>
                  </c:pt>
                  <c:pt idx="14210">
                    <c:v>IND</c:v>
                  </c:pt>
                  <c:pt idx="14211">
                    <c:v>CHI</c:v>
                  </c:pt>
                  <c:pt idx="14212">
                    <c:v>ROW</c:v>
                  </c:pt>
                  <c:pt idx="14213">
                    <c:v>OEC</c:v>
                  </c:pt>
                  <c:pt idx="14214">
                    <c:v>BRZ</c:v>
                  </c:pt>
                  <c:pt idx="14215">
                    <c:v>RSA</c:v>
                  </c:pt>
                  <c:pt idx="14216">
                    <c:v>RUS</c:v>
                  </c:pt>
                  <c:pt idx="14217">
                    <c:v>FRA</c:v>
                  </c:pt>
                  <c:pt idx="14218">
                    <c:v>EUN</c:v>
                  </c:pt>
                  <c:pt idx="14219">
                    <c:v>EUS</c:v>
                  </c:pt>
                  <c:pt idx="14220">
                    <c:v>USA</c:v>
                  </c:pt>
                  <c:pt idx="14221">
                    <c:v>IND</c:v>
                  </c:pt>
                  <c:pt idx="14222">
                    <c:v>CHI</c:v>
                  </c:pt>
                  <c:pt idx="14223">
                    <c:v>ROW</c:v>
                  </c:pt>
                  <c:pt idx="14224">
                    <c:v>OEC</c:v>
                  </c:pt>
                  <c:pt idx="14225">
                    <c:v>BRZ</c:v>
                  </c:pt>
                  <c:pt idx="14226">
                    <c:v>RSA</c:v>
                  </c:pt>
                  <c:pt idx="14227">
                    <c:v>RUS</c:v>
                  </c:pt>
                  <c:pt idx="14228">
                    <c:v>FRA</c:v>
                  </c:pt>
                  <c:pt idx="14229">
                    <c:v>EUN</c:v>
                  </c:pt>
                  <c:pt idx="14230">
                    <c:v>EUS</c:v>
                  </c:pt>
                  <c:pt idx="14231">
                    <c:v>USA</c:v>
                  </c:pt>
                  <c:pt idx="14232">
                    <c:v>IND</c:v>
                  </c:pt>
                  <c:pt idx="14233">
                    <c:v>CHI</c:v>
                  </c:pt>
                  <c:pt idx="14234">
                    <c:v>ROW</c:v>
                  </c:pt>
                  <c:pt idx="14235">
                    <c:v>OEC</c:v>
                  </c:pt>
                  <c:pt idx="14236">
                    <c:v>BRZ</c:v>
                  </c:pt>
                  <c:pt idx="14237">
                    <c:v>RSA</c:v>
                  </c:pt>
                  <c:pt idx="14238">
                    <c:v>RUS</c:v>
                  </c:pt>
                  <c:pt idx="14239">
                    <c:v>FRA</c:v>
                  </c:pt>
                  <c:pt idx="14240">
                    <c:v>EUN</c:v>
                  </c:pt>
                  <c:pt idx="14241">
                    <c:v>EUS</c:v>
                  </c:pt>
                  <c:pt idx="14242">
                    <c:v>USA</c:v>
                  </c:pt>
                  <c:pt idx="14243">
                    <c:v>IND</c:v>
                  </c:pt>
                  <c:pt idx="14244">
                    <c:v>CHI</c:v>
                  </c:pt>
                  <c:pt idx="14245">
                    <c:v>ROW</c:v>
                  </c:pt>
                  <c:pt idx="14246">
                    <c:v>OEC</c:v>
                  </c:pt>
                  <c:pt idx="14247">
                    <c:v>BRZ</c:v>
                  </c:pt>
                  <c:pt idx="14248">
                    <c:v>RSA</c:v>
                  </c:pt>
                  <c:pt idx="14249">
                    <c:v>RUS</c:v>
                  </c:pt>
                  <c:pt idx="14250">
                    <c:v>FRA</c:v>
                  </c:pt>
                  <c:pt idx="14251">
                    <c:v>EUN</c:v>
                  </c:pt>
                  <c:pt idx="14252">
                    <c:v>EUS</c:v>
                  </c:pt>
                  <c:pt idx="14253">
                    <c:v>USA</c:v>
                  </c:pt>
                  <c:pt idx="14254">
                    <c:v>IND</c:v>
                  </c:pt>
                  <c:pt idx="14255">
                    <c:v>CHI</c:v>
                  </c:pt>
                  <c:pt idx="14256">
                    <c:v>ROW</c:v>
                  </c:pt>
                  <c:pt idx="14257">
                    <c:v>OEC</c:v>
                  </c:pt>
                  <c:pt idx="14258">
                    <c:v>BRZ</c:v>
                  </c:pt>
                  <c:pt idx="14259">
                    <c:v>RSA</c:v>
                  </c:pt>
                  <c:pt idx="14260">
                    <c:v>RUS</c:v>
                  </c:pt>
                  <c:pt idx="14261">
                    <c:v>FRA</c:v>
                  </c:pt>
                  <c:pt idx="14262">
                    <c:v>EUN</c:v>
                  </c:pt>
                  <c:pt idx="14263">
                    <c:v>EUS</c:v>
                  </c:pt>
                  <c:pt idx="14264">
                    <c:v>USA</c:v>
                  </c:pt>
                  <c:pt idx="14265">
                    <c:v>IND</c:v>
                  </c:pt>
                  <c:pt idx="14266">
                    <c:v>CHI</c:v>
                  </c:pt>
                  <c:pt idx="14267">
                    <c:v>ROW</c:v>
                  </c:pt>
                  <c:pt idx="14268">
                    <c:v>OEC</c:v>
                  </c:pt>
                  <c:pt idx="14269">
                    <c:v>BRZ</c:v>
                  </c:pt>
                  <c:pt idx="14270">
                    <c:v>RSA</c:v>
                  </c:pt>
                  <c:pt idx="14271">
                    <c:v>RUS</c:v>
                  </c:pt>
                  <c:pt idx="14272">
                    <c:v>FRA</c:v>
                  </c:pt>
                  <c:pt idx="14273">
                    <c:v>EUN</c:v>
                  </c:pt>
                  <c:pt idx="14274">
                    <c:v>EUS</c:v>
                  </c:pt>
                  <c:pt idx="14275">
                    <c:v>USA</c:v>
                  </c:pt>
                  <c:pt idx="14276">
                    <c:v>IND</c:v>
                  </c:pt>
                  <c:pt idx="14277">
                    <c:v>CHI</c:v>
                  </c:pt>
                  <c:pt idx="14278">
                    <c:v>ROW</c:v>
                  </c:pt>
                  <c:pt idx="14279">
                    <c:v>OEC</c:v>
                  </c:pt>
                  <c:pt idx="14280">
                    <c:v>BRZ</c:v>
                  </c:pt>
                  <c:pt idx="14281">
                    <c:v>RSA</c:v>
                  </c:pt>
                  <c:pt idx="14282">
                    <c:v>RUS</c:v>
                  </c:pt>
                  <c:pt idx="14283">
                    <c:v>FRA</c:v>
                  </c:pt>
                  <c:pt idx="14284">
                    <c:v>EUN</c:v>
                  </c:pt>
                  <c:pt idx="14285">
                    <c:v>EUS</c:v>
                  </c:pt>
                  <c:pt idx="14286">
                    <c:v>USA</c:v>
                  </c:pt>
                  <c:pt idx="14287">
                    <c:v>IND</c:v>
                  </c:pt>
                  <c:pt idx="14288">
                    <c:v>CHI</c:v>
                  </c:pt>
                  <c:pt idx="14289">
                    <c:v>ROW</c:v>
                  </c:pt>
                  <c:pt idx="14290">
                    <c:v>OEC</c:v>
                  </c:pt>
                  <c:pt idx="14291">
                    <c:v>BRZ</c:v>
                  </c:pt>
                  <c:pt idx="14292">
                    <c:v>RSA</c:v>
                  </c:pt>
                  <c:pt idx="14293">
                    <c:v>RUS</c:v>
                  </c:pt>
                  <c:pt idx="14294">
                    <c:v>FRA</c:v>
                  </c:pt>
                  <c:pt idx="14295">
                    <c:v>EUN</c:v>
                  </c:pt>
                  <c:pt idx="14296">
                    <c:v>EUS</c:v>
                  </c:pt>
                  <c:pt idx="14297">
                    <c:v>USA</c:v>
                  </c:pt>
                  <c:pt idx="14298">
                    <c:v>IND</c:v>
                  </c:pt>
                  <c:pt idx="14299">
                    <c:v>CHI</c:v>
                  </c:pt>
                  <c:pt idx="14300">
                    <c:v>ROW</c:v>
                  </c:pt>
                  <c:pt idx="14301">
                    <c:v>OEC</c:v>
                  </c:pt>
                  <c:pt idx="14302">
                    <c:v>BRZ</c:v>
                  </c:pt>
                  <c:pt idx="14303">
                    <c:v>RSA</c:v>
                  </c:pt>
                  <c:pt idx="14304">
                    <c:v>RUS</c:v>
                  </c:pt>
                  <c:pt idx="14305">
                    <c:v>FRA</c:v>
                  </c:pt>
                  <c:pt idx="14306">
                    <c:v>EUN</c:v>
                  </c:pt>
                  <c:pt idx="14307">
                    <c:v>EUS</c:v>
                  </c:pt>
                  <c:pt idx="14308">
                    <c:v>USA</c:v>
                  </c:pt>
                  <c:pt idx="14309">
                    <c:v>IND</c:v>
                  </c:pt>
                  <c:pt idx="14310">
                    <c:v>CHI</c:v>
                  </c:pt>
                  <c:pt idx="14311">
                    <c:v>ROW</c:v>
                  </c:pt>
                  <c:pt idx="14312">
                    <c:v>OEC</c:v>
                  </c:pt>
                  <c:pt idx="14313">
                    <c:v>BRZ</c:v>
                  </c:pt>
                  <c:pt idx="14314">
                    <c:v>RSA</c:v>
                  </c:pt>
                  <c:pt idx="14315">
                    <c:v>RUS</c:v>
                  </c:pt>
                  <c:pt idx="14316">
                    <c:v>FRA</c:v>
                  </c:pt>
                  <c:pt idx="14317">
                    <c:v>EUN</c:v>
                  </c:pt>
                  <c:pt idx="14318">
                    <c:v>EUS</c:v>
                  </c:pt>
                  <c:pt idx="14319">
                    <c:v>USA</c:v>
                  </c:pt>
                  <c:pt idx="14320">
                    <c:v>IND</c:v>
                  </c:pt>
                  <c:pt idx="14321">
                    <c:v>CHI</c:v>
                  </c:pt>
                  <c:pt idx="14322">
                    <c:v>ROW</c:v>
                  </c:pt>
                  <c:pt idx="14323">
                    <c:v>OEC</c:v>
                  </c:pt>
                  <c:pt idx="14324">
                    <c:v>BRZ</c:v>
                  </c:pt>
                  <c:pt idx="14325">
                    <c:v>RSA</c:v>
                  </c:pt>
                  <c:pt idx="14326">
                    <c:v>RUS</c:v>
                  </c:pt>
                  <c:pt idx="14327">
                    <c:v>FRA</c:v>
                  </c:pt>
                  <c:pt idx="14328">
                    <c:v>EUN</c:v>
                  </c:pt>
                  <c:pt idx="14329">
                    <c:v>EUS</c:v>
                  </c:pt>
                  <c:pt idx="14330">
                    <c:v>USA</c:v>
                  </c:pt>
                  <c:pt idx="14331">
                    <c:v>IND</c:v>
                  </c:pt>
                  <c:pt idx="14332">
                    <c:v>CHI</c:v>
                  </c:pt>
                  <c:pt idx="14333">
                    <c:v>ROW</c:v>
                  </c:pt>
                  <c:pt idx="14334">
                    <c:v>OEC</c:v>
                  </c:pt>
                  <c:pt idx="14335">
                    <c:v>BRZ</c:v>
                  </c:pt>
                  <c:pt idx="14336">
                    <c:v>RUS</c:v>
                  </c:pt>
                  <c:pt idx="14337">
                    <c:v>FRA</c:v>
                  </c:pt>
                  <c:pt idx="14338">
                    <c:v>EUN</c:v>
                  </c:pt>
                  <c:pt idx="14339">
                    <c:v>EUS</c:v>
                  </c:pt>
                  <c:pt idx="14340">
                    <c:v>USA</c:v>
                  </c:pt>
                  <c:pt idx="14341">
                    <c:v>IND</c:v>
                  </c:pt>
                  <c:pt idx="14342">
                    <c:v>CHI</c:v>
                  </c:pt>
                  <c:pt idx="14343">
                    <c:v>ROW</c:v>
                  </c:pt>
                  <c:pt idx="14344">
                    <c:v>OEC</c:v>
                  </c:pt>
                  <c:pt idx="14345">
                    <c:v>BRZ</c:v>
                  </c:pt>
                  <c:pt idx="14346">
                    <c:v>RSA</c:v>
                  </c:pt>
                  <c:pt idx="14347">
                    <c:v>RUS</c:v>
                  </c:pt>
                  <c:pt idx="14348">
                    <c:v>FRA</c:v>
                  </c:pt>
                  <c:pt idx="14349">
                    <c:v>EUN</c:v>
                  </c:pt>
                  <c:pt idx="14350">
                    <c:v>EUS</c:v>
                  </c:pt>
                  <c:pt idx="14351">
                    <c:v>USA</c:v>
                  </c:pt>
                  <c:pt idx="14352">
                    <c:v>IND</c:v>
                  </c:pt>
                  <c:pt idx="14353">
                    <c:v>CHI</c:v>
                  </c:pt>
                  <c:pt idx="14354">
                    <c:v>ROW</c:v>
                  </c:pt>
                  <c:pt idx="14355">
                    <c:v>OEC</c:v>
                  </c:pt>
                  <c:pt idx="14356">
                    <c:v>BRZ</c:v>
                  </c:pt>
                  <c:pt idx="14357">
                    <c:v>RSA</c:v>
                  </c:pt>
                  <c:pt idx="14358">
                    <c:v>RUS</c:v>
                  </c:pt>
                  <c:pt idx="14359">
                    <c:v>FRA</c:v>
                  </c:pt>
                  <c:pt idx="14360">
                    <c:v>EUN</c:v>
                  </c:pt>
                  <c:pt idx="14361">
                    <c:v>EUS</c:v>
                  </c:pt>
                  <c:pt idx="14362">
                    <c:v>USA</c:v>
                  </c:pt>
                  <c:pt idx="14363">
                    <c:v>IND</c:v>
                  </c:pt>
                  <c:pt idx="14364">
                    <c:v>CHI</c:v>
                  </c:pt>
                  <c:pt idx="14365">
                    <c:v>ROW</c:v>
                  </c:pt>
                  <c:pt idx="14366">
                    <c:v>OEC</c:v>
                  </c:pt>
                  <c:pt idx="14367">
                    <c:v>BRZ</c:v>
                  </c:pt>
                  <c:pt idx="14368">
                    <c:v>RSA</c:v>
                  </c:pt>
                  <c:pt idx="14369">
                    <c:v>RUS</c:v>
                  </c:pt>
                  <c:pt idx="14370">
                    <c:v>FRA</c:v>
                  </c:pt>
                  <c:pt idx="14371">
                    <c:v>EUN</c:v>
                  </c:pt>
                  <c:pt idx="14372">
                    <c:v>EUS</c:v>
                  </c:pt>
                  <c:pt idx="14373">
                    <c:v>USA</c:v>
                  </c:pt>
                  <c:pt idx="14374">
                    <c:v>IND</c:v>
                  </c:pt>
                  <c:pt idx="14375">
                    <c:v>CHI</c:v>
                  </c:pt>
                  <c:pt idx="14376">
                    <c:v>ROW</c:v>
                  </c:pt>
                  <c:pt idx="14377">
                    <c:v>OEC</c:v>
                  </c:pt>
                  <c:pt idx="14378">
                    <c:v>BRZ</c:v>
                  </c:pt>
                  <c:pt idx="14379">
                    <c:v>RSA</c:v>
                  </c:pt>
                  <c:pt idx="14380">
                    <c:v>RUS</c:v>
                  </c:pt>
                  <c:pt idx="14381">
                    <c:v>FRA</c:v>
                  </c:pt>
                  <c:pt idx="14382">
                    <c:v>EUN</c:v>
                  </c:pt>
                  <c:pt idx="14383">
                    <c:v>EUS</c:v>
                  </c:pt>
                  <c:pt idx="14384">
                    <c:v>USA</c:v>
                  </c:pt>
                  <c:pt idx="14385">
                    <c:v>IND</c:v>
                  </c:pt>
                  <c:pt idx="14386">
                    <c:v>CHI</c:v>
                  </c:pt>
                  <c:pt idx="14387">
                    <c:v>ROW</c:v>
                  </c:pt>
                  <c:pt idx="14388">
                    <c:v>OEC</c:v>
                  </c:pt>
                  <c:pt idx="14389">
                    <c:v>BRZ</c:v>
                  </c:pt>
                  <c:pt idx="14390">
                    <c:v>RSA</c:v>
                  </c:pt>
                  <c:pt idx="14391">
                    <c:v>RUS</c:v>
                  </c:pt>
                  <c:pt idx="14392">
                    <c:v>FRA</c:v>
                  </c:pt>
                  <c:pt idx="14393">
                    <c:v>EUN</c:v>
                  </c:pt>
                  <c:pt idx="14394">
                    <c:v>EUS</c:v>
                  </c:pt>
                  <c:pt idx="14395">
                    <c:v>USA</c:v>
                  </c:pt>
                  <c:pt idx="14396">
                    <c:v>IND</c:v>
                  </c:pt>
                  <c:pt idx="14397">
                    <c:v>CHI</c:v>
                  </c:pt>
                  <c:pt idx="14398">
                    <c:v>ROW</c:v>
                  </c:pt>
                  <c:pt idx="14399">
                    <c:v>OEC</c:v>
                  </c:pt>
                  <c:pt idx="14400">
                    <c:v>BRZ</c:v>
                  </c:pt>
                  <c:pt idx="14401">
                    <c:v>RSA</c:v>
                  </c:pt>
                  <c:pt idx="14402">
                    <c:v>RUS</c:v>
                  </c:pt>
                  <c:pt idx="14403">
                    <c:v>FRA</c:v>
                  </c:pt>
                  <c:pt idx="14404">
                    <c:v>EUN</c:v>
                  </c:pt>
                  <c:pt idx="14405">
                    <c:v>EUS</c:v>
                  </c:pt>
                  <c:pt idx="14406">
                    <c:v>USA</c:v>
                  </c:pt>
                  <c:pt idx="14407">
                    <c:v>IND</c:v>
                  </c:pt>
                  <c:pt idx="14408">
                    <c:v>CHI</c:v>
                  </c:pt>
                  <c:pt idx="14409">
                    <c:v>ROW</c:v>
                  </c:pt>
                  <c:pt idx="14410">
                    <c:v>OEC</c:v>
                  </c:pt>
                  <c:pt idx="14411">
                    <c:v>BRZ</c:v>
                  </c:pt>
                  <c:pt idx="14412">
                    <c:v>RSA</c:v>
                  </c:pt>
                  <c:pt idx="14413">
                    <c:v>RUS</c:v>
                  </c:pt>
                  <c:pt idx="14414">
                    <c:v>FRA</c:v>
                  </c:pt>
                  <c:pt idx="14415">
                    <c:v>EUN</c:v>
                  </c:pt>
                  <c:pt idx="14416">
                    <c:v>EUS</c:v>
                  </c:pt>
                  <c:pt idx="14417">
                    <c:v>USA</c:v>
                  </c:pt>
                  <c:pt idx="14418">
                    <c:v>IND</c:v>
                  </c:pt>
                  <c:pt idx="14419">
                    <c:v>CHI</c:v>
                  </c:pt>
                  <c:pt idx="14420">
                    <c:v>ROW</c:v>
                  </c:pt>
                  <c:pt idx="14421">
                    <c:v>OEC</c:v>
                  </c:pt>
                  <c:pt idx="14422">
                    <c:v>BRZ</c:v>
                  </c:pt>
                  <c:pt idx="14423">
                    <c:v>RSA</c:v>
                  </c:pt>
                  <c:pt idx="14424">
                    <c:v>RUS</c:v>
                  </c:pt>
                  <c:pt idx="14425">
                    <c:v>FRA</c:v>
                  </c:pt>
                  <c:pt idx="14426">
                    <c:v>EUN</c:v>
                  </c:pt>
                  <c:pt idx="14427">
                    <c:v>EUS</c:v>
                  </c:pt>
                  <c:pt idx="14428">
                    <c:v>USA</c:v>
                  </c:pt>
                  <c:pt idx="14429">
                    <c:v>IND</c:v>
                  </c:pt>
                  <c:pt idx="14430">
                    <c:v>CHI</c:v>
                  </c:pt>
                  <c:pt idx="14431">
                    <c:v>ROW</c:v>
                  </c:pt>
                  <c:pt idx="14432">
                    <c:v>OEC</c:v>
                  </c:pt>
                  <c:pt idx="14433">
                    <c:v>BRZ</c:v>
                  </c:pt>
                  <c:pt idx="14434">
                    <c:v>RSA</c:v>
                  </c:pt>
                  <c:pt idx="14435">
                    <c:v>RUS</c:v>
                  </c:pt>
                  <c:pt idx="14436">
                    <c:v>FRA</c:v>
                  </c:pt>
                  <c:pt idx="14437">
                    <c:v>EUN</c:v>
                  </c:pt>
                  <c:pt idx="14438">
                    <c:v>EUS</c:v>
                  </c:pt>
                  <c:pt idx="14439">
                    <c:v>USA</c:v>
                  </c:pt>
                  <c:pt idx="14440">
                    <c:v>IND</c:v>
                  </c:pt>
                  <c:pt idx="14441">
                    <c:v>CHI</c:v>
                  </c:pt>
                  <c:pt idx="14442">
                    <c:v>ROW</c:v>
                  </c:pt>
                  <c:pt idx="14443">
                    <c:v>OEC</c:v>
                  </c:pt>
                  <c:pt idx="14444">
                    <c:v>BRZ</c:v>
                  </c:pt>
                  <c:pt idx="14445">
                    <c:v>RSA</c:v>
                  </c:pt>
                  <c:pt idx="14446">
                    <c:v>RUS</c:v>
                  </c:pt>
                  <c:pt idx="14447">
                    <c:v>FRA</c:v>
                  </c:pt>
                  <c:pt idx="14448">
                    <c:v>EUN</c:v>
                  </c:pt>
                  <c:pt idx="14449">
                    <c:v>EUS</c:v>
                  </c:pt>
                  <c:pt idx="14450">
                    <c:v>USA</c:v>
                  </c:pt>
                  <c:pt idx="14451">
                    <c:v>IND</c:v>
                  </c:pt>
                  <c:pt idx="14452">
                    <c:v>CHI</c:v>
                  </c:pt>
                  <c:pt idx="14453">
                    <c:v>ROW</c:v>
                  </c:pt>
                  <c:pt idx="14454">
                    <c:v>OEC</c:v>
                  </c:pt>
                  <c:pt idx="14455">
                    <c:v>BRZ</c:v>
                  </c:pt>
                  <c:pt idx="14456">
                    <c:v>RSA</c:v>
                  </c:pt>
                  <c:pt idx="14457">
                    <c:v>RUS</c:v>
                  </c:pt>
                  <c:pt idx="14458">
                    <c:v>FRA</c:v>
                  </c:pt>
                  <c:pt idx="14459">
                    <c:v>EUN</c:v>
                  </c:pt>
                  <c:pt idx="14460">
                    <c:v>EUS</c:v>
                  </c:pt>
                  <c:pt idx="14461">
                    <c:v>USA</c:v>
                  </c:pt>
                  <c:pt idx="14462">
                    <c:v>IND</c:v>
                  </c:pt>
                  <c:pt idx="14463">
                    <c:v>CHI</c:v>
                  </c:pt>
                  <c:pt idx="14464">
                    <c:v>ROW</c:v>
                  </c:pt>
                  <c:pt idx="14465">
                    <c:v>OEC</c:v>
                  </c:pt>
                  <c:pt idx="14466">
                    <c:v>BRZ</c:v>
                  </c:pt>
                  <c:pt idx="14467">
                    <c:v>RSA</c:v>
                  </c:pt>
                  <c:pt idx="14468">
                    <c:v>RUS</c:v>
                  </c:pt>
                  <c:pt idx="14469">
                    <c:v>FRA</c:v>
                  </c:pt>
                  <c:pt idx="14470">
                    <c:v>EUN</c:v>
                  </c:pt>
                  <c:pt idx="14471">
                    <c:v>EUS</c:v>
                  </c:pt>
                  <c:pt idx="14472">
                    <c:v>USA</c:v>
                  </c:pt>
                  <c:pt idx="14473">
                    <c:v>IND</c:v>
                  </c:pt>
                  <c:pt idx="14474">
                    <c:v>CHI</c:v>
                  </c:pt>
                  <c:pt idx="14475">
                    <c:v>ROW</c:v>
                  </c:pt>
                  <c:pt idx="14476">
                    <c:v>OEC</c:v>
                  </c:pt>
                  <c:pt idx="14477">
                    <c:v>BRZ</c:v>
                  </c:pt>
                  <c:pt idx="14478">
                    <c:v>RSA</c:v>
                  </c:pt>
                  <c:pt idx="14479">
                    <c:v>RUS</c:v>
                  </c:pt>
                  <c:pt idx="14480">
                    <c:v>FRA</c:v>
                  </c:pt>
                  <c:pt idx="14481">
                    <c:v>EUN</c:v>
                  </c:pt>
                  <c:pt idx="14482">
                    <c:v>EUS</c:v>
                  </c:pt>
                  <c:pt idx="14483">
                    <c:v>USA</c:v>
                  </c:pt>
                  <c:pt idx="14484">
                    <c:v>IND</c:v>
                  </c:pt>
                  <c:pt idx="14485">
                    <c:v>CHI</c:v>
                  </c:pt>
                  <c:pt idx="14486">
                    <c:v>ROW</c:v>
                  </c:pt>
                  <c:pt idx="14487">
                    <c:v>OEC</c:v>
                  </c:pt>
                  <c:pt idx="14488">
                    <c:v>BRZ</c:v>
                  </c:pt>
                  <c:pt idx="14489">
                    <c:v>RSA</c:v>
                  </c:pt>
                  <c:pt idx="14490">
                    <c:v>RUS</c:v>
                  </c:pt>
                  <c:pt idx="14491">
                    <c:v>FRA</c:v>
                  </c:pt>
                  <c:pt idx="14492">
                    <c:v>EUN</c:v>
                  </c:pt>
                  <c:pt idx="14493">
                    <c:v>EUS</c:v>
                  </c:pt>
                  <c:pt idx="14494">
                    <c:v>USA</c:v>
                  </c:pt>
                  <c:pt idx="14495">
                    <c:v>IND</c:v>
                  </c:pt>
                  <c:pt idx="14496">
                    <c:v>CHI</c:v>
                  </c:pt>
                  <c:pt idx="14497">
                    <c:v>ROW</c:v>
                  </c:pt>
                  <c:pt idx="14498">
                    <c:v>OEC</c:v>
                  </c:pt>
                  <c:pt idx="14499">
                    <c:v>BRZ</c:v>
                  </c:pt>
                  <c:pt idx="14500">
                    <c:v>RSA</c:v>
                  </c:pt>
                  <c:pt idx="14501">
                    <c:v>RUS</c:v>
                  </c:pt>
                  <c:pt idx="14502">
                    <c:v>EUN</c:v>
                  </c:pt>
                  <c:pt idx="14503">
                    <c:v>EUS</c:v>
                  </c:pt>
                  <c:pt idx="14504">
                    <c:v>USA</c:v>
                  </c:pt>
                  <c:pt idx="14505">
                    <c:v>IND</c:v>
                  </c:pt>
                  <c:pt idx="14506">
                    <c:v>CHI</c:v>
                  </c:pt>
                  <c:pt idx="14507">
                    <c:v>ROW</c:v>
                  </c:pt>
                  <c:pt idx="14508">
                    <c:v>OEC</c:v>
                  </c:pt>
                  <c:pt idx="14509">
                    <c:v>BRZ</c:v>
                  </c:pt>
                  <c:pt idx="14510">
                    <c:v>RUS</c:v>
                  </c:pt>
                  <c:pt idx="14511">
                    <c:v>EUN</c:v>
                  </c:pt>
                  <c:pt idx="14512">
                    <c:v>EUS</c:v>
                  </c:pt>
                  <c:pt idx="14513">
                    <c:v>USA</c:v>
                  </c:pt>
                  <c:pt idx="14514">
                    <c:v>IND</c:v>
                  </c:pt>
                  <c:pt idx="14515">
                    <c:v>CHI</c:v>
                  </c:pt>
                  <c:pt idx="14516">
                    <c:v>ROW</c:v>
                  </c:pt>
                  <c:pt idx="14517">
                    <c:v>OEC</c:v>
                  </c:pt>
                  <c:pt idx="14518">
                    <c:v>BRZ</c:v>
                  </c:pt>
                  <c:pt idx="14519">
                    <c:v>RSA</c:v>
                  </c:pt>
                  <c:pt idx="14520">
                    <c:v>RUS</c:v>
                  </c:pt>
                  <c:pt idx="14521">
                    <c:v>EUN</c:v>
                  </c:pt>
                  <c:pt idx="14522">
                    <c:v>EUS</c:v>
                  </c:pt>
                  <c:pt idx="14523">
                    <c:v>USA</c:v>
                  </c:pt>
                  <c:pt idx="14524">
                    <c:v>IND</c:v>
                  </c:pt>
                  <c:pt idx="14525">
                    <c:v>CHI</c:v>
                  </c:pt>
                  <c:pt idx="14526">
                    <c:v>ROW</c:v>
                  </c:pt>
                  <c:pt idx="14527">
                    <c:v>OEC</c:v>
                  </c:pt>
                  <c:pt idx="14528">
                    <c:v>BRZ</c:v>
                  </c:pt>
                  <c:pt idx="14529">
                    <c:v>RSA</c:v>
                  </c:pt>
                  <c:pt idx="14530">
                    <c:v>RUS</c:v>
                  </c:pt>
                  <c:pt idx="14531">
                    <c:v>EUN</c:v>
                  </c:pt>
                  <c:pt idx="14532">
                    <c:v>EUS</c:v>
                  </c:pt>
                  <c:pt idx="14533">
                    <c:v>USA</c:v>
                  </c:pt>
                  <c:pt idx="14534">
                    <c:v>IND</c:v>
                  </c:pt>
                  <c:pt idx="14535">
                    <c:v>CHI</c:v>
                  </c:pt>
                  <c:pt idx="14536">
                    <c:v>ROW</c:v>
                  </c:pt>
                  <c:pt idx="14537">
                    <c:v>OEC</c:v>
                  </c:pt>
                  <c:pt idx="14538">
                    <c:v>BRZ</c:v>
                  </c:pt>
                  <c:pt idx="14539">
                    <c:v>RSA</c:v>
                  </c:pt>
                  <c:pt idx="14540">
                    <c:v>RUS</c:v>
                  </c:pt>
                  <c:pt idx="14541">
                    <c:v>EUN</c:v>
                  </c:pt>
                  <c:pt idx="14542">
                    <c:v>EUS</c:v>
                  </c:pt>
                  <c:pt idx="14543">
                    <c:v>USA</c:v>
                  </c:pt>
                  <c:pt idx="14544">
                    <c:v>IND</c:v>
                  </c:pt>
                  <c:pt idx="14545">
                    <c:v>CHI</c:v>
                  </c:pt>
                  <c:pt idx="14546">
                    <c:v>ROW</c:v>
                  </c:pt>
                  <c:pt idx="14547">
                    <c:v>OEC</c:v>
                  </c:pt>
                  <c:pt idx="14548">
                    <c:v>BRZ</c:v>
                  </c:pt>
                  <c:pt idx="14549">
                    <c:v>RSA</c:v>
                  </c:pt>
                  <c:pt idx="14550">
                    <c:v>RUS</c:v>
                  </c:pt>
                  <c:pt idx="14551">
                    <c:v>EUN</c:v>
                  </c:pt>
                  <c:pt idx="14552">
                    <c:v>EUS</c:v>
                  </c:pt>
                  <c:pt idx="14553">
                    <c:v>USA</c:v>
                  </c:pt>
                  <c:pt idx="14554">
                    <c:v>IND</c:v>
                  </c:pt>
                  <c:pt idx="14555">
                    <c:v>CHI</c:v>
                  </c:pt>
                  <c:pt idx="14556">
                    <c:v>ROW</c:v>
                  </c:pt>
                  <c:pt idx="14557">
                    <c:v>OEC</c:v>
                  </c:pt>
                  <c:pt idx="14558">
                    <c:v>BRZ</c:v>
                  </c:pt>
                  <c:pt idx="14559">
                    <c:v>RSA</c:v>
                  </c:pt>
                  <c:pt idx="14560">
                    <c:v>RUS</c:v>
                  </c:pt>
                  <c:pt idx="14561">
                    <c:v>EUN</c:v>
                  </c:pt>
                  <c:pt idx="14562">
                    <c:v>EUS</c:v>
                  </c:pt>
                  <c:pt idx="14563">
                    <c:v>USA</c:v>
                  </c:pt>
                  <c:pt idx="14564">
                    <c:v>IND</c:v>
                  </c:pt>
                  <c:pt idx="14565">
                    <c:v>CHI</c:v>
                  </c:pt>
                  <c:pt idx="14566">
                    <c:v>ROW</c:v>
                  </c:pt>
                  <c:pt idx="14567">
                    <c:v>OEC</c:v>
                  </c:pt>
                  <c:pt idx="14568">
                    <c:v>BRZ</c:v>
                  </c:pt>
                  <c:pt idx="14569">
                    <c:v>RSA</c:v>
                  </c:pt>
                  <c:pt idx="14570">
                    <c:v>RUS</c:v>
                  </c:pt>
                  <c:pt idx="14571">
                    <c:v>EUN</c:v>
                  </c:pt>
                  <c:pt idx="14572">
                    <c:v>EUS</c:v>
                  </c:pt>
                  <c:pt idx="14573">
                    <c:v>USA</c:v>
                  </c:pt>
                  <c:pt idx="14574">
                    <c:v>IND</c:v>
                  </c:pt>
                  <c:pt idx="14575">
                    <c:v>CHI</c:v>
                  </c:pt>
                  <c:pt idx="14576">
                    <c:v>ROW</c:v>
                  </c:pt>
                  <c:pt idx="14577">
                    <c:v>OEC</c:v>
                  </c:pt>
                  <c:pt idx="14578">
                    <c:v>BRZ</c:v>
                  </c:pt>
                  <c:pt idx="14579">
                    <c:v>RSA</c:v>
                  </c:pt>
                  <c:pt idx="14580">
                    <c:v>RUS</c:v>
                  </c:pt>
                  <c:pt idx="14581">
                    <c:v>EUN</c:v>
                  </c:pt>
                  <c:pt idx="14582">
                    <c:v>EUS</c:v>
                  </c:pt>
                  <c:pt idx="14583">
                    <c:v>USA</c:v>
                  </c:pt>
                  <c:pt idx="14584">
                    <c:v>IND</c:v>
                  </c:pt>
                  <c:pt idx="14585">
                    <c:v>CHI</c:v>
                  </c:pt>
                  <c:pt idx="14586">
                    <c:v>ROW</c:v>
                  </c:pt>
                  <c:pt idx="14587">
                    <c:v>OEC</c:v>
                  </c:pt>
                  <c:pt idx="14588">
                    <c:v>BRZ</c:v>
                  </c:pt>
                  <c:pt idx="14589">
                    <c:v>RSA</c:v>
                  </c:pt>
                  <c:pt idx="14590">
                    <c:v>RUS</c:v>
                  </c:pt>
                  <c:pt idx="14591">
                    <c:v>EUN</c:v>
                  </c:pt>
                  <c:pt idx="14592">
                    <c:v>EUS</c:v>
                  </c:pt>
                  <c:pt idx="14593">
                    <c:v>USA</c:v>
                  </c:pt>
                  <c:pt idx="14594">
                    <c:v>IND</c:v>
                  </c:pt>
                  <c:pt idx="14595">
                    <c:v>CHI</c:v>
                  </c:pt>
                  <c:pt idx="14596">
                    <c:v>ROW</c:v>
                  </c:pt>
                  <c:pt idx="14597">
                    <c:v>OEC</c:v>
                  </c:pt>
                  <c:pt idx="14598">
                    <c:v>BRZ</c:v>
                  </c:pt>
                  <c:pt idx="14599">
                    <c:v>RSA</c:v>
                  </c:pt>
                  <c:pt idx="14600">
                    <c:v>RUS</c:v>
                  </c:pt>
                  <c:pt idx="14601">
                    <c:v>EUN</c:v>
                  </c:pt>
                  <c:pt idx="14602">
                    <c:v>EUS</c:v>
                  </c:pt>
                  <c:pt idx="14603">
                    <c:v>USA</c:v>
                  </c:pt>
                  <c:pt idx="14604">
                    <c:v>IND</c:v>
                  </c:pt>
                  <c:pt idx="14605">
                    <c:v>CHI</c:v>
                  </c:pt>
                  <c:pt idx="14606">
                    <c:v>ROW</c:v>
                  </c:pt>
                  <c:pt idx="14607">
                    <c:v>OEC</c:v>
                  </c:pt>
                  <c:pt idx="14608">
                    <c:v>BRZ</c:v>
                  </c:pt>
                  <c:pt idx="14609">
                    <c:v>RSA</c:v>
                  </c:pt>
                  <c:pt idx="14610">
                    <c:v>RUS</c:v>
                  </c:pt>
                  <c:pt idx="14611">
                    <c:v>EUN</c:v>
                  </c:pt>
                  <c:pt idx="14612">
                    <c:v>EUS</c:v>
                  </c:pt>
                  <c:pt idx="14613">
                    <c:v>USA</c:v>
                  </c:pt>
                  <c:pt idx="14614">
                    <c:v>IND</c:v>
                  </c:pt>
                  <c:pt idx="14615">
                    <c:v>CHI</c:v>
                  </c:pt>
                  <c:pt idx="14616">
                    <c:v>ROW</c:v>
                  </c:pt>
                  <c:pt idx="14617">
                    <c:v>OEC</c:v>
                  </c:pt>
                  <c:pt idx="14618">
                    <c:v>BRZ</c:v>
                  </c:pt>
                  <c:pt idx="14619">
                    <c:v>RSA</c:v>
                  </c:pt>
                  <c:pt idx="14620">
                    <c:v>RUS</c:v>
                  </c:pt>
                  <c:pt idx="14621">
                    <c:v>EUN</c:v>
                  </c:pt>
                  <c:pt idx="14622">
                    <c:v>EUS</c:v>
                  </c:pt>
                  <c:pt idx="14623">
                    <c:v>USA</c:v>
                  </c:pt>
                  <c:pt idx="14624">
                    <c:v>IND</c:v>
                  </c:pt>
                  <c:pt idx="14625">
                    <c:v>CHI</c:v>
                  </c:pt>
                  <c:pt idx="14626">
                    <c:v>ROW</c:v>
                  </c:pt>
                  <c:pt idx="14627">
                    <c:v>OEC</c:v>
                  </c:pt>
                  <c:pt idx="14628">
                    <c:v>BRZ</c:v>
                  </c:pt>
                  <c:pt idx="14629">
                    <c:v>RSA</c:v>
                  </c:pt>
                  <c:pt idx="14630">
                    <c:v>RUS</c:v>
                  </c:pt>
                  <c:pt idx="14631">
                    <c:v>EUN</c:v>
                  </c:pt>
                  <c:pt idx="14632">
                    <c:v>EUS</c:v>
                  </c:pt>
                  <c:pt idx="14633">
                    <c:v>USA</c:v>
                  </c:pt>
                  <c:pt idx="14634">
                    <c:v>IND</c:v>
                  </c:pt>
                  <c:pt idx="14635">
                    <c:v>CHI</c:v>
                  </c:pt>
                  <c:pt idx="14636">
                    <c:v>ROW</c:v>
                  </c:pt>
                  <c:pt idx="14637">
                    <c:v>OEC</c:v>
                  </c:pt>
                  <c:pt idx="14638">
                    <c:v>BRZ</c:v>
                  </c:pt>
                  <c:pt idx="14639">
                    <c:v>RSA</c:v>
                  </c:pt>
                  <c:pt idx="14640">
                    <c:v>RUS</c:v>
                  </c:pt>
                  <c:pt idx="14641">
                    <c:v>EUN</c:v>
                  </c:pt>
                  <c:pt idx="14642">
                    <c:v>EUS</c:v>
                  </c:pt>
                  <c:pt idx="14643">
                    <c:v>USA</c:v>
                  </c:pt>
                  <c:pt idx="14644">
                    <c:v>IND</c:v>
                  </c:pt>
                  <c:pt idx="14645">
                    <c:v>CHI</c:v>
                  </c:pt>
                  <c:pt idx="14646">
                    <c:v>ROW</c:v>
                  </c:pt>
                  <c:pt idx="14647">
                    <c:v>OEC</c:v>
                  </c:pt>
                  <c:pt idx="14648">
                    <c:v>BRZ</c:v>
                  </c:pt>
                  <c:pt idx="14649">
                    <c:v>RSA</c:v>
                  </c:pt>
                  <c:pt idx="14650">
                    <c:v>RUS</c:v>
                  </c:pt>
                  <c:pt idx="14651">
                    <c:v>EUN</c:v>
                  </c:pt>
                  <c:pt idx="14652">
                    <c:v>EUS</c:v>
                  </c:pt>
                  <c:pt idx="14653">
                    <c:v>USA</c:v>
                  </c:pt>
                  <c:pt idx="14654">
                    <c:v>IND</c:v>
                  </c:pt>
                  <c:pt idx="14655">
                    <c:v>CHI</c:v>
                  </c:pt>
                  <c:pt idx="14656">
                    <c:v>ROW</c:v>
                  </c:pt>
                  <c:pt idx="14657">
                    <c:v>OEC</c:v>
                  </c:pt>
                  <c:pt idx="14658">
                    <c:v>BRZ</c:v>
                  </c:pt>
                  <c:pt idx="14659">
                    <c:v>RSA</c:v>
                  </c:pt>
                  <c:pt idx="14660">
                    <c:v>RUS</c:v>
                  </c:pt>
                  <c:pt idx="14661">
                    <c:v>FRA</c:v>
                  </c:pt>
                  <c:pt idx="14662">
                    <c:v>EUS</c:v>
                  </c:pt>
                  <c:pt idx="14663">
                    <c:v>USA</c:v>
                  </c:pt>
                  <c:pt idx="14664">
                    <c:v>IND</c:v>
                  </c:pt>
                  <c:pt idx="14665">
                    <c:v>CHI</c:v>
                  </c:pt>
                  <c:pt idx="14666">
                    <c:v>ROW</c:v>
                  </c:pt>
                  <c:pt idx="14667">
                    <c:v>OEC</c:v>
                  </c:pt>
                  <c:pt idx="14668">
                    <c:v>BRZ</c:v>
                  </c:pt>
                  <c:pt idx="14669">
                    <c:v>RUS</c:v>
                  </c:pt>
                  <c:pt idx="14670">
                    <c:v>FRA</c:v>
                  </c:pt>
                  <c:pt idx="14671">
                    <c:v>EUS</c:v>
                  </c:pt>
                  <c:pt idx="14672">
                    <c:v>USA</c:v>
                  </c:pt>
                  <c:pt idx="14673">
                    <c:v>IND</c:v>
                  </c:pt>
                  <c:pt idx="14674">
                    <c:v>CHI</c:v>
                  </c:pt>
                  <c:pt idx="14675">
                    <c:v>ROW</c:v>
                  </c:pt>
                  <c:pt idx="14676">
                    <c:v>OEC</c:v>
                  </c:pt>
                  <c:pt idx="14677">
                    <c:v>BRZ</c:v>
                  </c:pt>
                  <c:pt idx="14678">
                    <c:v>RSA</c:v>
                  </c:pt>
                  <c:pt idx="14679">
                    <c:v>RUS</c:v>
                  </c:pt>
                  <c:pt idx="14680">
                    <c:v>FRA</c:v>
                  </c:pt>
                  <c:pt idx="14681">
                    <c:v>EUS</c:v>
                  </c:pt>
                  <c:pt idx="14682">
                    <c:v>USA</c:v>
                  </c:pt>
                  <c:pt idx="14683">
                    <c:v>IND</c:v>
                  </c:pt>
                  <c:pt idx="14684">
                    <c:v>CHI</c:v>
                  </c:pt>
                  <c:pt idx="14685">
                    <c:v>ROW</c:v>
                  </c:pt>
                  <c:pt idx="14686">
                    <c:v>OEC</c:v>
                  </c:pt>
                  <c:pt idx="14687">
                    <c:v>BRZ</c:v>
                  </c:pt>
                  <c:pt idx="14688">
                    <c:v>RSA</c:v>
                  </c:pt>
                  <c:pt idx="14689">
                    <c:v>FRA</c:v>
                  </c:pt>
                  <c:pt idx="14690">
                    <c:v>EUS</c:v>
                  </c:pt>
                  <c:pt idx="14691">
                    <c:v>USA</c:v>
                  </c:pt>
                  <c:pt idx="14692">
                    <c:v>IND</c:v>
                  </c:pt>
                  <c:pt idx="14693">
                    <c:v>CHI</c:v>
                  </c:pt>
                  <c:pt idx="14694">
                    <c:v>ROW</c:v>
                  </c:pt>
                  <c:pt idx="14695">
                    <c:v>OEC</c:v>
                  </c:pt>
                  <c:pt idx="14696">
                    <c:v>BRZ</c:v>
                  </c:pt>
                  <c:pt idx="14697">
                    <c:v>RSA</c:v>
                  </c:pt>
                  <c:pt idx="14698">
                    <c:v>RUS</c:v>
                  </c:pt>
                  <c:pt idx="14699">
                    <c:v>FRA</c:v>
                  </c:pt>
                  <c:pt idx="14700">
                    <c:v>EUS</c:v>
                  </c:pt>
                  <c:pt idx="14701">
                    <c:v>USA</c:v>
                  </c:pt>
                  <c:pt idx="14702">
                    <c:v>IND</c:v>
                  </c:pt>
                  <c:pt idx="14703">
                    <c:v>CHI</c:v>
                  </c:pt>
                  <c:pt idx="14704">
                    <c:v>ROW</c:v>
                  </c:pt>
                  <c:pt idx="14705">
                    <c:v>OEC</c:v>
                  </c:pt>
                  <c:pt idx="14706">
                    <c:v>BRZ</c:v>
                  </c:pt>
                  <c:pt idx="14707">
                    <c:v>RSA</c:v>
                  </c:pt>
                  <c:pt idx="14708">
                    <c:v>RUS</c:v>
                  </c:pt>
                  <c:pt idx="14709">
                    <c:v>FRA</c:v>
                  </c:pt>
                  <c:pt idx="14710">
                    <c:v>EUS</c:v>
                  </c:pt>
                  <c:pt idx="14711">
                    <c:v>USA</c:v>
                  </c:pt>
                  <c:pt idx="14712">
                    <c:v>IND</c:v>
                  </c:pt>
                  <c:pt idx="14713">
                    <c:v>CHI</c:v>
                  </c:pt>
                  <c:pt idx="14714">
                    <c:v>ROW</c:v>
                  </c:pt>
                  <c:pt idx="14715">
                    <c:v>OEC</c:v>
                  </c:pt>
                  <c:pt idx="14716">
                    <c:v>BRZ</c:v>
                  </c:pt>
                  <c:pt idx="14717">
                    <c:v>RSA</c:v>
                  </c:pt>
                  <c:pt idx="14718">
                    <c:v>RUS</c:v>
                  </c:pt>
                  <c:pt idx="14719">
                    <c:v>FRA</c:v>
                  </c:pt>
                  <c:pt idx="14720">
                    <c:v>EUS</c:v>
                  </c:pt>
                  <c:pt idx="14721">
                    <c:v>USA</c:v>
                  </c:pt>
                  <c:pt idx="14722">
                    <c:v>IND</c:v>
                  </c:pt>
                  <c:pt idx="14723">
                    <c:v>CHI</c:v>
                  </c:pt>
                  <c:pt idx="14724">
                    <c:v>ROW</c:v>
                  </c:pt>
                  <c:pt idx="14725">
                    <c:v>OEC</c:v>
                  </c:pt>
                  <c:pt idx="14726">
                    <c:v>BRZ</c:v>
                  </c:pt>
                  <c:pt idx="14727">
                    <c:v>RSA</c:v>
                  </c:pt>
                  <c:pt idx="14728">
                    <c:v>RUS</c:v>
                  </c:pt>
                  <c:pt idx="14729">
                    <c:v>FRA</c:v>
                  </c:pt>
                  <c:pt idx="14730">
                    <c:v>EUS</c:v>
                  </c:pt>
                  <c:pt idx="14731">
                    <c:v>USA</c:v>
                  </c:pt>
                  <c:pt idx="14732">
                    <c:v>IND</c:v>
                  </c:pt>
                  <c:pt idx="14733">
                    <c:v>CHI</c:v>
                  </c:pt>
                  <c:pt idx="14734">
                    <c:v>ROW</c:v>
                  </c:pt>
                  <c:pt idx="14735">
                    <c:v>OEC</c:v>
                  </c:pt>
                  <c:pt idx="14736">
                    <c:v>BRZ</c:v>
                  </c:pt>
                  <c:pt idx="14737">
                    <c:v>RSA</c:v>
                  </c:pt>
                  <c:pt idx="14738">
                    <c:v>RUS</c:v>
                  </c:pt>
                  <c:pt idx="14739">
                    <c:v>FRA</c:v>
                  </c:pt>
                  <c:pt idx="14740">
                    <c:v>EUS</c:v>
                  </c:pt>
                  <c:pt idx="14741">
                    <c:v>USA</c:v>
                  </c:pt>
                  <c:pt idx="14742">
                    <c:v>IND</c:v>
                  </c:pt>
                  <c:pt idx="14743">
                    <c:v>CHI</c:v>
                  </c:pt>
                  <c:pt idx="14744">
                    <c:v>ROW</c:v>
                  </c:pt>
                  <c:pt idx="14745">
                    <c:v>OEC</c:v>
                  </c:pt>
                  <c:pt idx="14746">
                    <c:v>BRZ</c:v>
                  </c:pt>
                  <c:pt idx="14747">
                    <c:v>RSA</c:v>
                  </c:pt>
                  <c:pt idx="14748">
                    <c:v>RUS</c:v>
                  </c:pt>
                  <c:pt idx="14749">
                    <c:v>FRA</c:v>
                  </c:pt>
                  <c:pt idx="14750">
                    <c:v>EUS</c:v>
                  </c:pt>
                  <c:pt idx="14751">
                    <c:v>USA</c:v>
                  </c:pt>
                  <c:pt idx="14752">
                    <c:v>IND</c:v>
                  </c:pt>
                  <c:pt idx="14753">
                    <c:v>CHI</c:v>
                  </c:pt>
                  <c:pt idx="14754">
                    <c:v>ROW</c:v>
                  </c:pt>
                  <c:pt idx="14755">
                    <c:v>OEC</c:v>
                  </c:pt>
                  <c:pt idx="14756">
                    <c:v>BRZ</c:v>
                  </c:pt>
                  <c:pt idx="14757">
                    <c:v>RSA</c:v>
                  </c:pt>
                  <c:pt idx="14758">
                    <c:v>RUS</c:v>
                  </c:pt>
                  <c:pt idx="14759">
                    <c:v>FRA</c:v>
                  </c:pt>
                  <c:pt idx="14760">
                    <c:v>EUS</c:v>
                  </c:pt>
                  <c:pt idx="14761">
                    <c:v>USA</c:v>
                  </c:pt>
                  <c:pt idx="14762">
                    <c:v>IND</c:v>
                  </c:pt>
                  <c:pt idx="14763">
                    <c:v>CHI</c:v>
                  </c:pt>
                  <c:pt idx="14764">
                    <c:v>ROW</c:v>
                  </c:pt>
                  <c:pt idx="14765">
                    <c:v>OEC</c:v>
                  </c:pt>
                  <c:pt idx="14766">
                    <c:v>BRZ</c:v>
                  </c:pt>
                  <c:pt idx="14767">
                    <c:v>RSA</c:v>
                  </c:pt>
                  <c:pt idx="14768">
                    <c:v>RUS</c:v>
                  </c:pt>
                  <c:pt idx="14769">
                    <c:v>FRA</c:v>
                  </c:pt>
                  <c:pt idx="14770">
                    <c:v>EUS</c:v>
                  </c:pt>
                  <c:pt idx="14771">
                    <c:v>USA</c:v>
                  </c:pt>
                  <c:pt idx="14772">
                    <c:v>IND</c:v>
                  </c:pt>
                  <c:pt idx="14773">
                    <c:v>CHI</c:v>
                  </c:pt>
                  <c:pt idx="14774">
                    <c:v>ROW</c:v>
                  </c:pt>
                  <c:pt idx="14775">
                    <c:v>OEC</c:v>
                  </c:pt>
                  <c:pt idx="14776">
                    <c:v>BRZ</c:v>
                  </c:pt>
                  <c:pt idx="14777">
                    <c:v>RSA</c:v>
                  </c:pt>
                  <c:pt idx="14778">
                    <c:v>RUS</c:v>
                  </c:pt>
                  <c:pt idx="14779">
                    <c:v>FRA</c:v>
                  </c:pt>
                  <c:pt idx="14780">
                    <c:v>EUS</c:v>
                  </c:pt>
                  <c:pt idx="14781">
                    <c:v>USA</c:v>
                  </c:pt>
                  <c:pt idx="14782">
                    <c:v>IND</c:v>
                  </c:pt>
                  <c:pt idx="14783">
                    <c:v>CHI</c:v>
                  </c:pt>
                  <c:pt idx="14784">
                    <c:v>ROW</c:v>
                  </c:pt>
                  <c:pt idx="14785">
                    <c:v>OEC</c:v>
                  </c:pt>
                  <c:pt idx="14786">
                    <c:v>BRZ</c:v>
                  </c:pt>
                  <c:pt idx="14787">
                    <c:v>RSA</c:v>
                  </c:pt>
                  <c:pt idx="14788">
                    <c:v>RUS</c:v>
                  </c:pt>
                  <c:pt idx="14789">
                    <c:v>FRA</c:v>
                  </c:pt>
                  <c:pt idx="14790">
                    <c:v>EUS</c:v>
                  </c:pt>
                  <c:pt idx="14791">
                    <c:v>USA</c:v>
                  </c:pt>
                  <c:pt idx="14792">
                    <c:v>IND</c:v>
                  </c:pt>
                  <c:pt idx="14793">
                    <c:v>CHI</c:v>
                  </c:pt>
                  <c:pt idx="14794">
                    <c:v>ROW</c:v>
                  </c:pt>
                  <c:pt idx="14795">
                    <c:v>OEC</c:v>
                  </c:pt>
                  <c:pt idx="14796">
                    <c:v>BRZ</c:v>
                  </c:pt>
                  <c:pt idx="14797">
                    <c:v>RSA</c:v>
                  </c:pt>
                  <c:pt idx="14798">
                    <c:v>RUS</c:v>
                  </c:pt>
                  <c:pt idx="14799">
                    <c:v>FRA</c:v>
                  </c:pt>
                  <c:pt idx="14800">
                    <c:v>EUS</c:v>
                  </c:pt>
                  <c:pt idx="14801">
                    <c:v>USA</c:v>
                  </c:pt>
                  <c:pt idx="14802">
                    <c:v>IND</c:v>
                  </c:pt>
                  <c:pt idx="14803">
                    <c:v>CHI</c:v>
                  </c:pt>
                  <c:pt idx="14804">
                    <c:v>ROW</c:v>
                  </c:pt>
                  <c:pt idx="14805">
                    <c:v>OEC</c:v>
                  </c:pt>
                  <c:pt idx="14806">
                    <c:v>BRZ</c:v>
                  </c:pt>
                  <c:pt idx="14807">
                    <c:v>RSA</c:v>
                  </c:pt>
                  <c:pt idx="14808">
                    <c:v>RUS</c:v>
                  </c:pt>
                  <c:pt idx="14809">
                    <c:v>FRA</c:v>
                  </c:pt>
                  <c:pt idx="14810">
                    <c:v>EUS</c:v>
                  </c:pt>
                  <c:pt idx="14811">
                    <c:v>USA</c:v>
                  </c:pt>
                  <c:pt idx="14812">
                    <c:v>IND</c:v>
                  </c:pt>
                  <c:pt idx="14813">
                    <c:v>CHI</c:v>
                  </c:pt>
                  <c:pt idx="14814">
                    <c:v>ROW</c:v>
                  </c:pt>
                  <c:pt idx="14815">
                    <c:v>OEC</c:v>
                  </c:pt>
                  <c:pt idx="14816">
                    <c:v>BRZ</c:v>
                  </c:pt>
                  <c:pt idx="14817">
                    <c:v>RSA</c:v>
                  </c:pt>
                  <c:pt idx="14818">
                    <c:v>RUS</c:v>
                  </c:pt>
                  <c:pt idx="14819">
                    <c:v>FRA</c:v>
                  </c:pt>
                  <c:pt idx="14820">
                    <c:v>EUS</c:v>
                  </c:pt>
                  <c:pt idx="14821">
                    <c:v>USA</c:v>
                  </c:pt>
                  <c:pt idx="14822">
                    <c:v>IND</c:v>
                  </c:pt>
                  <c:pt idx="14823">
                    <c:v>CHI</c:v>
                  </c:pt>
                  <c:pt idx="14824">
                    <c:v>ROW</c:v>
                  </c:pt>
                  <c:pt idx="14825">
                    <c:v>OEC</c:v>
                  </c:pt>
                  <c:pt idx="14826">
                    <c:v>BRZ</c:v>
                  </c:pt>
                  <c:pt idx="14827">
                    <c:v>RSA</c:v>
                  </c:pt>
                  <c:pt idx="14828">
                    <c:v>RUS</c:v>
                  </c:pt>
                  <c:pt idx="14829">
                    <c:v>FRA</c:v>
                  </c:pt>
                  <c:pt idx="14830">
                    <c:v>EUS</c:v>
                  </c:pt>
                  <c:pt idx="14831">
                    <c:v>USA</c:v>
                  </c:pt>
                  <c:pt idx="14832">
                    <c:v>IND</c:v>
                  </c:pt>
                  <c:pt idx="14833">
                    <c:v>CHI</c:v>
                  </c:pt>
                  <c:pt idx="14834">
                    <c:v>ROW</c:v>
                  </c:pt>
                  <c:pt idx="14835">
                    <c:v>OEC</c:v>
                  </c:pt>
                  <c:pt idx="14836">
                    <c:v>BRZ</c:v>
                  </c:pt>
                  <c:pt idx="14837">
                    <c:v>RSA</c:v>
                  </c:pt>
                  <c:pt idx="14838">
                    <c:v>RUS</c:v>
                  </c:pt>
                  <c:pt idx="14839">
                    <c:v>FRA</c:v>
                  </c:pt>
                  <c:pt idx="14840">
                    <c:v>EUN</c:v>
                  </c:pt>
                  <c:pt idx="14841">
                    <c:v>USA</c:v>
                  </c:pt>
                  <c:pt idx="14842">
                    <c:v>IND</c:v>
                  </c:pt>
                  <c:pt idx="14843">
                    <c:v>CHI</c:v>
                  </c:pt>
                  <c:pt idx="14844">
                    <c:v>ROW</c:v>
                  </c:pt>
                  <c:pt idx="14845">
                    <c:v>OEC</c:v>
                  </c:pt>
                  <c:pt idx="14846">
                    <c:v>BRZ</c:v>
                  </c:pt>
                  <c:pt idx="14847">
                    <c:v>RUS</c:v>
                  </c:pt>
                  <c:pt idx="14848">
                    <c:v>FRA</c:v>
                  </c:pt>
                  <c:pt idx="14849">
                    <c:v>EUN</c:v>
                  </c:pt>
                  <c:pt idx="14850">
                    <c:v>USA</c:v>
                  </c:pt>
                  <c:pt idx="14851">
                    <c:v>IND</c:v>
                  </c:pt>
                  <c:pt idx="14852">
                    <c:v>CHI</c:v>
                  </c:pt>
                  <c:pt idx="14853">
                    <c:v>ROW</c:v>
                  </c:pt>
                  <c:pt idx="14854">
                    <c:v>OEC</c:v>
                  </c:pt>
                  <c:pt idx="14855">
                    <c:v>BRZ</c:v>
                  </c:pt>
                  <c:pt idx="14856">
                    <c:v>RSA</c:v>
                  </c:pt>
                  <c:pt idx="14857">
                    <c:v>RUS</c:v>
                  </c:pt>
                  <c:pt idx="14858">
                    <c:v>FRA</c:v>
                  </c:pt>
                  <c:pt idx="14859">
                    <c:v>EUN</c:v>
                  </c:pt>
                  <c:pt idx="14860">
                    <c:v>USA</c:v>
                  </c:pt>
                  <c:pt idx="14861">
                    <c:v>IND</c:v>
                  </c:pt>
                  <c:pt idx="14862">
                    <c:v>CHI</c:v>
                  </c:pt>
                  <c:pt idx="14863">
                    <c:v>ROW</c:v>
                  </c:pt>
                  <c:pt idx="14864">
                    <c:v>OEC</c:v>
                  </c:pt>
                  <c:pt idx="14865">
                    <c:v>BRZ</c:v>
                  </c:pt>
                  <c:pt idx="14866">
                    <c:v>RSA</c:v>
                  </c:pt>
                  <c:pt idx="14867">
                    <c:v>RUS</c:v>
                  </c:pt>
                  <c:pt idx="14868">
                    <c:v>FRA</c:v>
                  </c:pt>
                  <c:pt idx="14869">
                    <c:v>EUN</c:v>
                  </c:pt>
                  <c:pt idx="14870">
                    <c:v>IND</c:v>
                  </c:pt>
                  <c:pt idx="14871">
                    <c:v>CHI</c:v>
                  </c:pt>
                  <c:pt idx="14872">
                    <c:v>ROW</c:v>
                  </c:pt>
                  <c:pt idx="14873">
                    <c:v>OEC</c:v>
                  </c:pt>
                  <c:pt idx="14874">
                    <c:v>BRZ</c:v>
                  </c:pt>
                  <c:pt idx="14875">
                    <c:v>RSA</c:v>
                  </c:pt>
                  <c:pt idx="14876">
                    <c:v>RUS</c:v>
                  </c:pt>
                  <c:pt idx="14877">
                    <c:v>FRA</c:v>
                  </c:pt>
                  <c:pt idx="14878">
                    <c:v>EUN</c:v>
                  </c:pt>
                  <c:pt idx="14879">
                    <c:v>USA</c:v>
                  </c:pt>
                  <c:pt idx="14880">
                    <c:v>IND</c:v>
                  </c:pt>
                  <c:pt idx="14881">
                    <c:v>CHI</c:v>
                  </c:pt>
                  <c:pt idx="14882">
                    <c:v>ROW</c:v>
                  </c:pt>
                  <c:pt idx="14883">
                    <c:v>OEC</c:v>
                  </c:pt>
                  <c:pt idx="14884">
                    <c:v>BRZ</c:v>
                  </c:pt>
                  <c:pt idx="14885">
                    <c:v>RSA</c:v>
                  </c:pt>
                  <c:pt idx="14886">
                    <c:v>RUS</c:v>
                  </c:pt>
                  <c:pt idx="14887">
                    <c:v>FRA</c:v>
                  </c:pt>
                  <c:pt idx="14888">
                    <c:v>EUN</c:v>
                  </c:pt>
                  <c:pt idx="14889">
                    <c:v>USA</c:v>
                  </c:pt>
                  <c:pt idx="14890">
                    <c:v>IND</c:v>
                  </c:pt>
                  <c:pt idx="14891">
                    <c:v>CHI</c:v>
                  </c:pt>
                  <c:pt idx="14892">
                    <c:v>ROW</c:v>
                  </c:pt>
                  <c:pt idx="14893">
                    <c:v>OEC</c:v>
                  </c:pt>
                  <c:pt idx="14894">
                    <c:v>BRZ</c:v>
                  </c:pt>
                  <c:pt idx="14895">
                    <c:v>RSA</c:v>
                  </c:pt>
                  <c:pt idx="14896">
                    <c:v>RUS</c:v>
                  </c:pt>
                  <c:pt idx="14897">
                    <c:v>FRA</c:v>
                  </c:pt>
                  <c:pt idx="14898">
                    <c:v>EUN</c:v>
                  </c:pt>
                  <c:pt idx="14899">
                    <c:v>USA</c:v>
                  </c:pt>
                  <c:pt idx="14900">
                    <c:v>IND</c:v>
                  </c:pt>
                  <c:pt idx="14901">
                    <c:v>CHI</c:v>
                  </c:pt>
                  <c:pt idx="14902">
                    <c:v>ROW</c:v>
                  </c:pt>
                  <c:pt idx="14903">
                    <c:v>OEC</c:v>
                  </c:pt>
                  <c:pt idx="14904">
                    <c:v>BRZ</c:v>
                  </c:pt>
                  <c:pt idx="14905">
                    <c:v>RSA</c:v>
                  </c:pt>
                  <c:pt idx="14906">
                    <c:v>RUS</c:v>
                  </c:pt>
                  <c:pt idx="14907">
                    <c:v>FRA</c:v>
                  </c:pt>
                  <c:pt idx="14908">
                    <c:v>EUN</c:v>
                  </c:pt>
                  <c:pt idx="14909">
                    <c:v>USA</c:v>
                  </c:pt>
                  <c:pt idx="14910">
                    <c:v>IND</c:v>
                  </c:pt>
                  <c:pt idx="14911">
                    <c:v>CHI</c:v>
                  </c:pt>
                  <c:pt idx="14912">
                    <c:v>ROW</c:v>
                  </c:pt>
                  <c:pt idx="14913">
                    <c:v>OEC</c:v>
                  </c:pt>
                  <c:pt idx="14914">
                    <c:v>BRZ</c:v>
                  </c:pt>
                  <c:pt idx="14915">
                    <c:v>RSA</c:v>
                  </c:pt>
                  <c:pt idx="14916">
                    <c:v>RUS</c:v>
                  </c:pt>
                  <c:pt idx="14917">
                    <c:v>FRA</c:v>
                  </c:pt>
                  <c:pt idx="14918">
                    <c:v>EUN</c:v>
                  </c:pt>
                  <c:pt idx="14919">
                    <c:v>USA</c:v>
                  </c:pt>
                  <c:pt idx="14920">
                    <c:v>IND</c:v>
                  </c:pt>
                  <c:pt idx="14921">
                    <c:v>CHI</c:v>
                  </c:pt>
                  <c:pt idx="14922">
                    <c:v>ROW</c:v>
                  </c:pt>
                  <c:pt idx="14923">
                    <c:v>OEC</c:v>
                  </c:pt>
                  <c:pt idx="14924">
                    <c:v>BRZ</c:v>
                  </c:pt>
                  <c:pt idx="14925">
                    <c:v>RSA</c:v>
                  </c:pt>
                  <c:pt idx="14926">
                    <c:v>RUS</c:v>
                  </c:pt>
                  <c:pt idx="14927">
                    <c:v>FRA</c:v>
                  </c:pt>
                  <c:pt idx="14928">
                    <c:v>EUN</c:v>
                  </c:pt>
                  <c:pt idx="14929">
                    <c:v>USA</c:v>
                  </c:pt>
                  <c:pt idx="14930">
                    <c:v>IND</c:v>
                  </c:pt>
                  <c:pt idx="14931">
                    <c:v>CHI</c:v>
                  </c:pt>
                  <c:pt idx="14932">
                    <c:v>ROW</c:v>
                  </c:pt>
                  <c:pt idx="14933">
                    <c:v>OEC</c:v>
                  </c:pt>
                  <c:pt idx="14934">
                    <c:v>BRZ</c:v>
                  </c:pt>
                  <c:pt idx="14935">
                    <c:v>RSA</c:v>
                  </c:pt>
                  <c:pt idx="14936">
                    <c:v>RUS</c:v>
                  </c:pt>
                  <c:pt idx="14937">
                    <c:v>FRA</c:v>
                  </c:pt>
                  <c:pt idx="14938">
                    <c:v>EUN</c:v>
                  </c:pt>
                  <c:pt idx="14939">
                    <c:v>USA</c:v>
                  </c:pt>
                  <c:pt idx="14940">
                    <c:v>IND</c:v>
                  </c:pt>
                  <c:pt idx="14941">
                    <c:v>CHI</c:v>
                  </c:pt>
                  <c:pt idx="14942">
                    <c:v>ROW</c:v>
                  </c:pt>
                  <c:pt idx="14943">
                    <c:v>OEC</c:v>
                  </c:pt>
                  <c:pt idx="14944">
                    <c:v>BRZ</c:v>
                  </c:pt>
                  <c:pt idx="14945">
                    <c:v>RSA</c:v>
                  </c:pt>
                  <c:pt idx="14946">
                    <c:v>RUS</c:v>
                  </c:pt>
                  <c:pt idx="14947">
                    <c:v>FRA</c:v>
                  </c:pt>
                  <c:pt idx="14948">
                    <c:v>EUN</c:v>
                  </c:pt>
                  <c:pt idx="14949">
                    <c:v>USA</c:v>
                  </c:pt>
                  <c:pt idx="14950">
                    <c:v>IND</c:v>
                  </c:pt>
                  <c:pt idx="14951">
                    <c:v>CHI</c:v>
                  </c:pt>
                  <c:pt idx="14952">
                    <c:v>ROW</c:v>
                  </c:pt>
                  <c:pt idx="14953">
                    <c:v>OEC</c:v>
                  </c:pt>
                  <c:pt idx="14954">
                    <c:v>BRZ</c:v>
                  </c:pt>
                  <c:pt idx="14955">
                    <c:v>RSA</c:v>
                  </c:pt>
                  <c:pt idx="14956">
                    <c:v>RUS</c:v>
                  </c:pt>
                  <c:pt idx="14957">
                    <c:v>FRA</c:v>
                  </c:pt>
                  <c:pt idx="14958">
                    <c:v>EUN</c:v>
                  </c:pt>
                  <c:pt idx="14959">
                    <c:v>USA</c:v>
                  </c:pt>
                  <c:pt idx="14960">
                    <c:v>IND</c:v>
                  </c:pt>
                  <c:pt idx="14961">
                    <c:v>CHI</c:v>
                  </c:pt>
                  <c:pt idx="14962">
                    <c:v>ROW</c:v>
                  </c:pt>
                  <c:pt idx="14963">
                    <c:v>OEC</c:v>
                  </c:pt>
                  <c:pt idx="14964">
                    <c:v>BRZ</c:v>
                  </c:pt>
                  <c:pt idx="14965">
                    <c:v>RSA</c:v>
                  </c:pt>
                  <c:pt idx="14966">
                    <c:v>RUS</c:v>
                  </c:pt>
                  <c:pt idx="14967">
                    <c:v>FRA</c:v>
                  </c:pt>
                  <c:pt idx="14968">
                    <c:v>EUN</c:v>
                  </c:pt>
                  <c:pt idx="14969">
                    <c:v>USA</c:v>
                  </c:pt>
                  <c:pt idx="14970">
                    <c:v>IND</c:v>
                  </c:pt>
                  <c:pt idx="14971">
                    <c:v>CHI</c:v>
                  </c:pt>
                  <c:pt idx="14972">
                    <c:v>ROW</c:v>
                  </c:pt>
                  <c:pt idx="14973">
                    <c:v>OEC</c:v>
                  </c:pt>
                  <c:pt idx="14974">
                    <c:v>BRZ</c:v>
                  </c:pt>
                  <c:pt idx="14975">
                    <c:v>RSA</c:v>
                  </c:pt>
                  <c:pt idx="14976">
                    <c:v>RUS</c:v>
                  </c:pt>
                  <c:pt idx="14977">
                    <c:v>FRA</c:v>
                  </c:pt>
                  <c:pt idx="14978">
                    <c:v>EUN</c:v>
                  </c:pt>
                  <c:pt idx="14979">
                    <c:v>USA</c:v>
                  </c:pt>
                  <c:pt idx="14980">
                    <c:v>IND</c:v>
                  </c:pt>
                  <c:pt idx="14981">
                    <c:v>CHI</c:v>
                  </c:pt>
                  <c:pt idx="14982">
                    <c:v>ROW</c:v>
                  </c:pt>
                  <c:pt idx="14983">
                    <c:v>OEC</c:v>
                  </c:pt>
                  <c:pt idx="14984">
                    <c:v>BRZ</c:v>
                  </c:pt>
                  <c:pt idx="14985">
                    <c:v>RSA</c:v>
                  </c:pt>
                  <c:pt idx="14986">
                    <c:v>RUS</c:v>
                  </c:pt>
                  <c:pt idx="14987">
                    <c:v>FRA</c:v>
                  </c:pt>
                  <c:pt idx="14988">
                    <c:v>EUN</c:v>
                  </c:pt>
                  <c:pt idx="14989">
                    <c:v>USA</c:v>
                  </c:pt>
                  <c:pt idx="14990">
                    <c:v>IND</c:v>
                  </c:pt>
                  <c:pt idx="14991">
                    <c:v>CHI</c:v>
                  </c:pt>
                  <c:pt idx="14992">
                    <c:v>ROW</c:v>
                  </c:pt>
                  <c:pt idx="14993">
                    <c:v>OEC</c:v>
                  </c:pt>
                  <c:pt idx="14994">
                    <c:v>BRZ</c:v>
                  </c:pt>
                  <c:pt idx="14995">
                    <c:v>RSA</c:v>
                  </c:pt>
                  <c:pt idx="14996">
                    <c:v>RUS</c:v>
                  </c:pt>
                  <c:pt idx="14997">
                    <c:v>FRA</c:v>
                  </c:pt>
                  <c:pt idx="14998">
                    <c:v>EUN</c:v>
                  </c:pt>
                  <c:pt idx="14999">
                    <c:v>USA</c:v>
                  </c:pt>
                  <c:pt idx="15000">
                    <c:v>IND</c:v>
                  </c:pt>
                  <c:pt idx="15001">
                    <c:v>CHI</c:v>
                  </c:pt>
                  <c:pt idx="15002">
                    <c:v>ROW</c:v>
                  </c:pt>
                  <c:pt idx="15003">
                    <c:v>OEC</c:v>
                  </c:pt>
                  <c:pt idx="15004">
                    <c:v>BRZ</c:v>
                  </c:pt>
                  <c:pt idx="15005">
                    <c:v>RSA</c:v>
                  </c:pt>
                  <c:pt idx="15006">
                    <c:v>RUS</c:v>
                  </c:pt>
                  <c:pt idx="15007">
                    <c:v>FRA</c:v>
                  </c:pt>
                  <c:pt idx="15008">
                    <c:v>EUN</c:v>
                  </c:pt>
                  <c:pt idx="15009">
                    <c:v>USA</c:v>
                  </c:pt>
                  <c:pt idx="15010">
                    <c:v>IND</c:v>
                  </c:pt>
                  <c:pt idx="15011">
                    <c:v>CHI</c:v>
                  </c:pt>
                  <c:pt idx="15012">
                    <c:v>ROW</c:v>
                  </c:pt>
                  <c:pt idx="15013">
                    <c:v>OEC</c:v>
                  </c:pt>
                  <c:pt idx="15014">
                    <c:v>BRZ</c:v>
                  </c:pt>
                  <c:pt idx="15015">
                    <c:v>RSA</c:v>
                  </c:pt>
                  <c:pt idx="15016">
                    <c:v>RUS</c:v>
                  </c:pt>
                  <c:pt idx="15017">
                    <c:v>FRA</c:v>
                  </c:pt>
                  <c:pt idx="15018">
                    <c:v>EUN</c:v>
                  </c:pt>
                  <c:pt idx="15019">
                    <c:v>EUS</c:v>
                  </c:pt>
                  <c:pt idx="15020">
                    <c:v>USA</c:v>
                  </c:pt>
                  <c:pt idx="15021">
                    <c:v>IND</c:v>
                  </c:pt>
                  <c:pt idx="15022">
                    <c:v>CHI</c:v>
                  </c:pt>
                  <c:pt idx="15023">
                    <c:v>ROW</c:v>
                  </c:pt>
                  <c:pt idx="15024">
                    <c:v>OEC</c:v>
                  </c:pt>
                  <c:pt idx="15025">
                    <c:v>BRZ</c:v>
                  </c:pt>
                  <c:pt idx="15026">
                    <c:v>RUS</c:v>
                  </c:pt>
                  <c:pt idx="15027">
                    <c:v>FRA</c:v>
                  </c:pt>
                  <c:pt idx="15028">
                    <c:v>EUN</c:v>
                  </c:pt>
                  <c:pt idx="15029">
                    <c:v>EUS</c:v>
                  </c:pt>
                  <c:pt idx="15030">
                    <c:v>USA</c:v>
                  </c:pt>
                  <c:pt idx="15031">
                    <c:v>IND</c:v>
                  </c:pt>
                  <c:pt idx="15032">
                    <c:v>CHI</c:v>
                  </c:pt>
                  <c:pt idx="15033">
                    <c:v>ROW</c:v>
                  </c:pt>
                  <c:pt idx="15034">
                    <c:v>OEC</c:v>
                  </c:pt>
                  <c:pt idx="15035">
                    <c:v>BRZ</c:v>
                  </c:pt>
                  <c:pt idx="15036">
                    <c:v>RSA</c:v>
                  </c:pt>
                  <c:pt idx="15037">
                    <c:v>RUS</c:v>
                  </c:pt>
                  <c:pt idx="15038">
                    <c:v>FRA</c:v>
                  </c:pt>
                  <c:pt idx="15039">
                    <c:v>EUN</c:v>
                  </c:pt>
                  <c:pt idx="15040">
                    <c:v>EUS</c:v>
                  </c:pt>
                  <c:pt idx="15041">
                    <c:v>USA</c:v>
                  </c:pt>
                  <c:pt idx="15042">
                    <c:v>IND</c:v>
                  </c:pt>
                  <c:pt idx="15043">
                    <c:v>CHI</c:v>
                  </c:pt>
                  <c:pt idx="15044">
                    <c:v>ROW</c:v>
                  </c:pt>
                  <c:pt idx="15045">
                    <c:v>OEC</c:v>
                  </c:pt>
                  <c:pt idx="15046">
                    <c:v>BRZ</c:v>
                  </c:pt>
                  <c:pt idx="15047">
                    <c:v>RSA</c:v>
                  </c:pt>
                  <c:pt idx="15048">
                    <c:v>RUS</c:v>
                  </c:pt>
                  <c:pt idx="15049">
                    <c:v>FRA</c:v>
                  </c:pt>
                  <c:pt idx="15050">
                    <c:v>EUN</c:v>
                  </c:pt>
                  <c:pt idx="15051">
                    <c:v>EUS</c:v>
                  </c:pt>
                  <c:pt idx="15052">
                    <c:v>IND</c:v>
                  </c:pt>
                  <c:pt idx="15053">
                    <c:v>CHI</c:v>
                  </c:pt>
                  <c:pt idx="15054">
                    <c:v>ROW</c:v>
                  </c:pt>
                  <c:pt idx="15055">
                    <c:v>OEC</c:v>
                  </c:pt>
                  <c:pt idx="15056">
                    <c:v>BRZ</c:v>
                  </c:pt>
                  <c:pt idx="15057">
                    <c:v>RSA</c:v>
                  </c:pt>
                  <c:pt idx="15058">
                    <c:v>FRA</c:v>
                  </c:pt>
                  <c:pt idx="15059">
                    <c:v>EUN</c:v>
                  </c:pt>
                  <c:pt idx="15060">
                    <c:v>EUS</c:v>
                  </c:pt>
                  <c:pt idx="15061">
                    <c:v>USA</c:v>
                  </c:pt>
                  <c:pt idx="15062">
                    <c:v>IND</c:v>
                  </c:pt>
                  <c:pt idx="15063">
                    <c:v>CHI</c:v>
                  </c:pt>
                  <c:pt idx="15064">
                    <c:v>ROW</c:v>
                  </c:pt>
                  <c:pt idx="15065">
                    <c:v>OEC</c:v>
                  </c:pt>
                  <c:pt idx="15066">
                    <c:v>BRZ</c:v>
                  </c:pt>
                  <c:pt idx="15067">
                    <c:v>RSA</c:v>
                  </c:pt>
                  <c:pt idx="15068">
                    <c:v>RUS</c:v>
                  </c:pt>
                  <c:pt idx="15069">
                    <c:v>FRA</c:v>
                  </c:pt>
                  <c:pt idx="15070">
                    <c:v>EUN</c:v>
                  </c:pt>
                  <c:pt idx="15071">
                    <c:v>EUS</c:v>
                  </c:pt>
                  <c:pt idx="15072">
                    <c:v>USA</c:v>
                  </c:pt>
                  <c:pt idx="15073">
                    <c:v>IND</c:v>
                  </c:pt>
                  <c:pt idx="15074">
                    <c:v>CHI</c:v>
                  </c:pt>
                  <c:pt idx="15075">
                    <c:v>ROW</c:v>
                  </c:pt>
                  <c:pt idx="15076">
                    <c:v>OEC</c:v>
                  </c:pt>
                  <c:pt idx="15077">
                    <c:v>BRZ</c:v>
                  </c:pt>
                  <c:pt idx="15078">
                    <c:v>RSA</c:v>
                  </c:pt>
                  <c:pt idx="15079">
                    <c:v>RUS</c:v>
                  </c:pt>
                  <c:pt idx="15080">
                    <c:v>FRA</c:v>
                  </c:pt>
                  <c:pt idx="15081">
                    <c:v>EUN</c:v>
                  </c:pt>
                  <c:pt idx="15082">
                    <c:v>EUS</c:v>
                  </c:pt>
                  <c:pt idx="15083">
                    <c:v>USA</c:v>
                  </c:pt>
                  <c:pt idx="15084">
                    <c:v>IND</c:v>
                  </c:pt>
                  <c:pt idx="15085">
                    <c:v>CHI</c:v>
                  </c:pt>
                  <c:pt idx="15086">
                    <c:v>ROW</c:v>
                  </c:pt>
                  <c:pt idx="15087">
                    <c:v>OEC</c:v>
                  </c:pt>
                  <c:pt idx="15088">
                    <c:v>BRZ</c:v>
                  </c:pt>
                  <c:pt idx="15089">
                    <c:v>RSA</c:v>
                  </c:pt>
                  <c:pt idx="15090">
                    <c:v>RUS</c:v>
                  </c:pt>
                  <c:pt idx="15091">
                    <c:v>FRA</c:v>
                  </c:pt>
                  <c:pt idx="15092">
                    <c:v>EUN</c:v>
                  </c:pt>
                  <c:pt idx="15093">
                    <c:v>EUS</c:v>
                  </c:pt>
                  <c:pt idx="15094">
                    <c:v>USA</c:v>
                  </c:pt>
                  <c:pt idx="15095">
                    <c:v>IND</c:v>
                  </c:pt>
                  <c:pt idx="15096">
                    <c:v>CHI</c:v>
                  </c:pt>
                  <c:pt idx="15097">
                    <c:v>ROW</c:v>
                  </c:pt>
                  <c:pt idx="15098">
                    <c:v>OEC</c:v>
                  </c:pt>
                  <c:pt idx="15099">
                    <c:v>BRZ</c:v>
                  </c:pt>
                  <c:pt idx="15100">
                    <c:v>RSA</c:v>
                  </c:pt>
                  <c:pt idx="15101">
                    <c:v>RUS</c:v>
                  </c:pt>
                  <c:pt idx="15102">
                    <c:v>FRA</c:v>
                  </c:pt>
                  <c:pt idx="15103">
                    <c:v>EUN</c:v>
                  </c:pt>
                  <c:pt idx="15104">
                    <c:v>EUS</c:v>
                  </c:pt>
                  <c:pt idx="15105">
                    <c:v>USA</c:v>
                  </c:pt>
                  <c:pt idx="15106">
                    <c:v>IND</c:v>
                  </c:pt>
                  <c:pt idx="15107">
                    <c:v>CHI</c:v>
                  </c:pt>
                  <c:pt idx="15108">
                    <c:v>ROW</c:v>
                  </c:pt>
                  <c:pt idx="15109">
                    <c:v>OEC</c:v>
                  </c:pt>
                  <c:pt idx="15110">
                    <c:v>BRZ</c:v>
                  </c:pt>
                  <c:pt idx="15111">
                    <c:v>RSA</c:v>
                  </c:pt>
                  <c:pt idx="15112">
                    <c:v>RUS</c:v>
                  </c:pt>
                  <c:pt idx="15113">
                    <c:v>FRA</c:v>
                  </c:pt>
                  <c:pt idx="15114">
                    <c:v>EUN</c:v>
                  </c:pt>
                  <c:pt idx="15115">
                    <c:v>EUS</c:v>
                  </c:pt>
                  <c:pt idx="15116">
                    <c:v>USA</c:v>
                  </c:pt>
                  <c:pt idx="15117">
                    <c:v>IND</c:v>
                  </c:pt>
                  <c:pt idx="15118">
                    <c:v>CHI</c:v>
                  </c:pt>
                  <c:pt idx="15119">
                    <c:v>ROW</c:v>
                  </c:pt>
                  <c:pt idx="15120">
                    <c:v>OEC</c:v>
                  </c:pt>
                  <c:pt idx="15121">
                    <c:v>BRZ</c:v>
                  </c:pt>
                  <c:pt idx="15122">
                    <c:v>RSA</c:v>
                  </c:pt>
                  <c:pt idx="15123">
                    <c:v>RUS</c:v>
                  </c:pt>
                  <c:pt idx="15124">
                    <c:v>FRA</c:v>
                  </c:pt>
                  <c:pt idx="15125">
                    <c:v>EUN</c:v>
                  </c:pt>
                  <c:pt idx="15126">
                    <c:v>EUS</c:v>
                  </c:pt>
                  <c:pt idx="15127">
                    <c:v>USA</c:v>
                  </c:pt>
                  <c:pt idx="15128">
                    <c:v>IND</c:v>
                  </c:pt>
                  <c:pt idx="15129">
                    <c:v>CHI</c:v>
                  </c:pt>
                  <c:pt idx="15130">
                    <c:v>ROW</c:v>
                  </c:pt>
                  <c:pt idx="15131">
                    <c:v>OEC</c:v>
                  </c:pt>
                  <c:pt idx="15132">
                    <c:v>BRZ</c:v>
                  </c:pt>
                  <c:pt idx="15133">
                    <c:v>RSA</c:v>
                  </c:pt>
                  <c:pt idx="15134">
                    <c:v>RUS</c:v>
                  </c:pt>
                  <c:pt idx="15135">
                    <c:v>FRA</c:v>
                  </c:pt>
                  <c:pt idx="15136">
                    <c:v>EUN</c:v>
                  </c:pt>
                  <c:pt idx="15137">
                    <c:v>EUS</c:v>
                  </c:pt>
                  <c:pt idx="15138">
                    <c:v>USA</c:v>
                  </c:pt>
                  <c:pt idx="15139">
                    <c:v>IND</c:v>
                  </c:pt>
                  <c:pt idx="15140">
                    <c:v>CHI</c:v>
                  </c:pt>
                  <c:pt idx="15141">
                    <c:v>ROW</c:v>
                  </c:pt>
                  <c:pt idx="15142">
                    <c:v>OEC</c:v>
                  </c:pt>
                  <c:pt idx="15143">
                    <c:v>BRZ</c:v>
                  </c:pt>
                  <c:pt idx="15144">
                    <c:v>RSA</c:v>
                  </c:pt>
                  <c:pt idx="15145">
                    <c:v>RUS</c:v>
                  </c:pt>
                  <c:pt idx="15146">
                    <c:v>FRA</c:v>
                  </c:pt>
                  <c:pt idx="15147">
                    <c:v>EUN</c:v>
                  </c:pt>
                  <c:pt idx="15148">
                    <c:v>EUS</c:v>
                  </c:pt>
                  <c:pt idx="15149">
                    <c:v>USA</c:v>
                  </c:pt>
                  <c:pt idx="15150">
                    <c:v>IND</c:v>
                  </c:pt>
                  <c:pt idx="15151">
                    <c:v>CHI</c:v>
                  </c:pt>
                  <c:pt idx="15152">
                    <c:v>ROW</c:v>
                  </c:pt>
                  <c:pt idx="15153">
                    <c:v>OEC</c:v>
                  </c:pt>
                  <c:pt idx="15154">
                    <c:v>BRZ</c:v>
                  </c:pt>
                  <c:pt idx="15155">
                    <c:v>RSA</c:v>
                  </c:pt>
                  <c:pt idx="15156">
                    <c:v>RUS</c:v>
                  </c:pt>
                  <c:pt idx="15157">
                    <c:v>FRA</c:v>
                  </c:pt>
                  <c:pt idx="15158">
                    <c:v>EUN</c:v>
                  </c:pt>
                  <c:pt idx="15159">
                    <c:v>EUS</c:v>
                  </c:pt>
                  <c:pt idx="15160">
                    <c:v>USA</c:v>
                  </c:pt>
                  <c:pt idx="15161">
                    <c:v>IND</c:v>
                  </c:pt>
                  <c:pt idx="15162">
                    <c:v>CHI</c:v>
                  </c:pt>
                  <c:pt idx="15163">
                    <c:v>ROW</c:v>
                  </c:pt>
                  <c:pt idx="15164">
                    <c:v>OEC</c:v>
                  </c:pt>
                  <c:pt idx="15165">
                    <c:v>BRZ</c:v>
                  </c:pt>
                  <c:pt idx="15166">
                    <c:v>RSA</c:v>
                  </c:pt>
                  <c:pt idx="15167">
                    <c:v>RUS</c:v>
                  </c:pt>
                  <c:pt idx="15168">
                    <c:v>FRA</c:v>
                  </c:pt>
                  <c:pt idx="15169">
                    <c:v>EUN</c:v>
                  </c:pt>
                  <c:pt idx="15170">
                    <c:v>EUS</c:v>
                  </c:pt>
                  <c:pt idx="15171">
                    <c:v>USA</c:v>
                  </c:pt>
                  <c:pt idx="15172">
                    <c:v>IND</c:v>
                  </c:pt>
                  <c:pt idx="15173">
                    <c:v>CHI</c:v>
                  </c:pt>
                  <c:pt idx="15174">
                    <c:v>ROW</c:v>
                  </c:pt>
                  <c:pt idx="15175">
                    <c:v>OEC</c:v>
                  </c:pt>
                  <c:pt idx="15176">
                    <c:v>BRZ</c:v>
                  </c:pt>
                  <c:pt idx="15177">
                    <c:v>RSA</c:v>
                  </c:pt>
                  <c:pt idx="15178">
                    <c:v>RUS</c:v>
                  </c:pt>
                  <c:pt idx="15179">
                    <c:v>FRA</c:v>
                  </c:pt>
                  <c:pt idx="15180">
                    <c:v>EUN</c:v>
                  </c:pt>
                  <c:pt idx="15181">
                    <c:v>EUS</c:v>
                  </c:pt>
                  <c:pt idx="15182">
                    <c:v>USA</c:v>
                  </c:pt>
                  <c:pt idx="15183">
                    <c:v>IND</c:v>
                  </c:pt>
                  <c:pt idx="15184">
                    <c:v>CHI</c:v>
                  </c:pt>
                  <c:pt idx="15185">
                    <c:v>ROW</c:v>
                  </c:pt>
                  <c:pt idx="15186">
                    <c:v>OEC</c:v>
                  </c:pt>
                  <c:pt idx="15187">
                    <c:v>BRZ</c:v>
                  </c:pt>
                  <c:pt idx="15188">
                    <c:v>RSA</c:v>
                  </c:pt>
                  <c:pt idx="15189">
                    <c:v>RUS</c:v>
                  </c:pt>
                  <c:pt idx="15190">
                    <c:v>FRA</c:v>
                  </c:pt>
                  <c:pt idx="15191">
                    <c:v>EUN</c:v>
                  </c:pt>
                  <c:pt idx="15192">
                    <c:v>EUS</c:v>
                  </c:pt>
                  <c:pt idx="15193">
                    <c:v>USA</c:v>
                  </c:pt>
                  <c:pt idx="15194">
                    <c:v>IND</c:v>
                  </c:pt>
                  <c:pt idx="15195">
                    <c:v>CHI</c:v>
                  </c:pt>
                  <c:pt idx="15196">
                    <c:v>ROW</c:v>
                  </c:pt>
                  <c:pt idx="15197">
                    <c:v>OEC</c:v>
                  </c:pt>
                  <c:pt idx="15198">
                    <c:v>BRZ</c:v>
                  </c:pt>
                  <c:pt idx="15199">
                    <c:v>RSA</c:v>
                  </c:pt>
                  <c:pt idx="15200">
                    <c:v>RUS</c:v>
                  </c:pt>
                  <c:pt idx="15201">
                    <c:v>FRA</c:v>
                  </c:pt>
                  <c:pt idx="15202">
                    <c:v>EUN</c:v>
                  </c:pt>
                  <c:pt idx="15203">
                    <c:v>EUS</c:v>
                  </c:pt>
                  <c:pt idx="15204">
                    <c:v>USA</c:v>
                  </c:pt>
                  <c:pt idx="15205">
                    <c:v>IND</c:v>
                  </c:pt>
                  <c:pt idx="15206">
                    <c:v>CHI</c:v>
                  </c:pt>
                  <c:pt idx="15207">
                    <c:v>ROW</c:v>
                  </c:pt>
                  <c:pt idx="15208">
                    <c:v>OEC</c:v>
                  </c:pt>
                  <c:pt idx="15209">
                    <c:v>BRZ</c:v>
                  </c:pt>
                  <c:pt idx="15210">
                    <c:v>RSA</c:v>
                  </c:pt>
                  <c:pt idx="15211">
                    <c:v>RUS</c:v>
                  </c:pt>
                  <c:pt idx="15212">
                    <c:v>FRA</c:v>
                  </c:pt>
                  <c:pt idx="15213">
                    <c:v>EUN</c:v>
                  </c:pt>
                  <c:pt idx="15214">
                    <c:v>EUS</c:v>
                  </c:pt>
                  <c:pt idx="15215">
                    <c:v>USA</c:v>
                  </c:pt>
                  <c:pt idx="15216">
                    <c:v>IND</c:v>
                  </c:pt>
                  <c:pt idx="15217">
                    <c:v>CHI</c:v>
                  </c:pt>
                  <c:pt idx="15218">
                    <c:v>ROW</c:v>
                  </c:pt>
                  <c:pt idx="15219">
                    <c:v>OEC</c:v>
                  </c:pt>
                  <c:pt idx="15220">
                    <c:v>BRZ</c:v>
                  </c:pt>
                  <c:pt idx="15221">
                    <c:v>RSA</c:v>
                  </c:pt>
                  <c:pt idx="15222">
                    <c:v>RUS</c:v>
                  </c:pt>
                  <c:pt idx="15223">
                    <c:v>FRA</c:v>
                  </c:pt>
                  <c:pt idx="15224">
                    <c:v>EUN</c:v>
                  </c:pt>
                  <c:pt idx="15225">
                    <c:v>EUS</c:v>
                  </c:pt>
                  <c:pt idx="15226">
                    <c:v>IND</c:v>
                  </c:pt>
                  <c:pt idx="15227">
                    <c:v>CHI</c:v>
                  </c:pt>
                  <c:pt idx="15228">
                    <c:v>ROW</c:v>
                  </c:pt>
                  <c:pt idx="15229">
                    <c:v>OEC</c:v>
                  </c:pt>
                  <c:pt idx="15230">
                    <c:v>RUS</c:v>
                  </c:pt>
                  <c:pt idx="15231">
                    <c:v>FRA</c:v>
                  </c:pt>
                  <c:pt idx="15232">
                    <c:v>EUN</c:v>
                  </c:pt>
                  <c:pt idx="15233">
                    <c:v>EUS</c:v>
                  </c:pt>
                  <c:pt idx="15234">
                    <c:v>IND</c:v>
                  </c:pt>
                  <c:pt idx="15235">
                    <c:v>CHI</c:v>
                  </c:pt>
                  <c:pt idx="15236">
                    <c:v>ROW</c:v>
                  </c:pt>
                  <c:pt idx="15237">
                    <c:v>OEC</c:v>
                  </c:pt>
                  <c:pt idx="15238">
                    <c:v>BRZ</c:v>
                  </c:pt>
                  <c:pt idx="15239">
                    <c:v>RSA</c:v>
                  </c:pt>
                  <c:pt idx="15240">
                    <c:v>RUS</c:v>
                  </c:pt>
                  <c:pt idx="15241">
                    <c:v>FRA</c:v>
                  </c:pt>
                  <c:pt idx="15242">
                    <c:v>EUN</c:v>
                  </c:pt>
                  <c:pt idx="15243">
                    <c:v>EUS</c:v>
                  </c:pt>
                  <c:pt idx="15244">
                    <c:v>IND</c:v>
                  </c:pt>
                  <c:pt idx="15245">
                    <c:v>CHI</c:v>
                  </c:pt>
                  <c:pt idx="15246">
                    <c:v>ROW</c:v>
                  </c:pt>
                  <c:pt idx="15247">
                    <c:v>OEC</c:v>
                  </c:pt>
                  <c:pt idx="15248">
                    <c:v>BRZ</c:v>
                  </c:pt>
                  <c:pt idx="15249">
                    <c:v>RSA</c:v>
                  </c:pt>
                  <c:pt idx="15250">
                    <c:v>RUS</c:v>
                  </c:pt>
                  <c:pt idx="15251">
                    <c:v>FRA</c:v>
                  </c:pt>
                  <c:pt idx="15252">
                    <c:v>EUN</c:v>
                  </c:pt>
                  <c:pt idx="15253">
                    <c:v>EUS</c:v>
                  </c:pt>
                  <c:pt idx="15254">
                    <c:v>IND</c:v>
                  </c:pt>
                  <c:pt idx="15255">
                    <c:v>CHI</c:v>
                  </c:pt>
                  <c:pt idx="15256">
                    <c:v>ROW</c:v>
                  </c:pt>
                  <c:pt idx="15257">
                    <c:v>OEC</c:v>
                  </c:pt>
                  <c:pt idx="15258">
                    <c:v>BRZ</c:v>
                  </c:pt>
                  <c:pt idx="15259">
                    <c:v>RSA</c:v>
                  </c:pt>
                  <c:pt idx="15260">
                    <c:v>RUS</c:v>
                  </c:pt>
                  <c:pt idx="15261">
                    <c:v>FRA</c:v>
                  </c:pt>
                  <c:pt idx="15262">
                    <c:v>EUN</c:v>
                  </c:pt>
                  <c:pt idx="15263">
                    <c:v>EUS</c:v>
                  </c:pt>
                  <c:pt idx="15264">
                    <c:v>IND</c:v>
                  </c:pt>
                  <c:pt idx="15265">
                    <c:v>CHI</c:v>
                  </c:pt>
                  <c:pt idx="15266">
                    <c:v>ROW</c:v>
                  </c:pt>
                  <c:pt idx="15267">
                    <c:v>OEC</c:v>
                  </c:pt>
                  <c:pt idx="15268">
                    <c:v>BRZ</c:v>
                  </c:pt>
                  <c:pt idx="15269">
                    <c:v>RSA</c:v>
                  </c:pt>
                  <c:pt idx="15270">
                    <c:v>RUS</c:v>
                  </c:pt>
                  <c:pt idx="15271">
                    <c:v>FRA</c:v>
                  </c:pt>
                  <c:pt idx="15272">
                    <c:v>EUN</c:v>
                  </c:pt>
                  <c:pt idx="15273">
                    <c:v>EUS</c:v>
                  </c:pt>
                  <c:pt idx="15274">
                    <c:v>IND</c:v>
                  </c:pt>
                  <c:pt idx="15275">
                    <c:v>CHI</c:v>
                  </c:pt>
                  <c:pt idx="15276">
                    <c:v>ROW</c:v>
                  </c:pt>
                  <c:pt idx="15277">
                    <c:v>OEC</c:v>
                  </c:pt>
                  <c:pt idx="15278">
                    <c:v>BRZ</c:v>
                  </c:pt>
                  <c:pt idx="15279">
                    <c:v>RSA</c:v>
                  </c:pt>
                  <c:pt idx="15280">
                    <c:v>RUS</c:v>
                  </c:pt>
                  <c:pt idx="15281">
                    <c:v>FRA</c:v>
                  </c:pt>
                  <c:pt idx="15282">
                    <c:v>EUN</c:v>
                  </c:pt>
                  <c:pt idx="15283">
                    <c:v>EUS</c:v>
                  </c:pt>
                  <c:pt idx="15284">
                    <c:v>IND</c:v>
                  </c:pt>
                  <c:pt idx="15285">
                    <c:v>CHI</c:v>
                  </c:pt>
                  <c:pt idx="15286">
                    <c:v>ROW</c:v>
                  </c:pt>
                  <c:pt idx="15287">
                    <c:v>OEC</c:v>
                  </c:pt>
                  <c:pt idx="15288">
                    <c:v>BRZ</c:v>
                  </c:pt>
                  <c:pt idx="15289">
                    <c:v>RSA</c:v>
                  </c:pt>
                  <c:pt idx="15290">
                    <c:v>RUS</c:v>
                  </c:pt>
                  <c:pt idx="15291">
                    <c:v>FRA</c:v>
                  </c:pt>
                  <c:pt idx="15292">
                    <c:v>EUN</c:v>
                  </c:pt>
                  <c:pt idx="15293">
                    <c:v>EUS</c:v>
                  </c:pt>
                  <c:pt idx="15294">
                    <c:v>IND</c:v>
                  </c:pt>
                  <c:pt idx="15295">
                    <c:v>CHI</c:v>
                  </c:pt>
                  <c:pt idx="15296">
                    <c:v>ROW</c:v>
                  </c:pt>
                  <c:pt idx="15297">
                    <c:v>OEC</c:v>
                  </c:pt>
                  <c:pt idx="15298">
                    <c:v>BRZ</c:v>
                  </c:pt>
                  <c:pt idx="15299">
                    <c:v>RSA</c:v>
                  </c:pt>
                  <c:pt idx="15300">
                    <c:v>RUS</c:v>
                  </c:pt>
                  <c:pt idx="15301">
                    <c:v>FRA</c:v>
                  </c:pt>
                  <c:pt idx="15302">
                    <c:v>EUN</c:v>
                  </c:pt>
                  <c:pt idx="15303">
                    <c:v>EUS</c:v>
                  </c:pt>
                  <c:pt idx="15304">
                    <c:v>IND</c:v>
                  </c:pt>
                  <c:pt idx="15305">
                    <c:v>CHI</c:v>
                  </c:pt>
                  <c:pt idx="15306">
                    <c:v>ROW</c:v>
                  </c:pt>
                  <c:pt idx="15307">
                    <c:v>OEC</c:v>
                  </c:pt>
                  <c:pt idx="15308">
                    <c:v>BRZ</c:v>
                  </c:pt>
                  <c:pt idx="15309">
                    <c:v>RSA</c:v>
                  </c:pt>
                  <c:pt idx="15310">
                    <c:v>RUS</c:v>
                  </c:pt>
                  <c:pt idx="15311">
                    <c:v>FRA</c:v>
                  </c:pt>
                  <c:pt idx="15312">
                    <c:v>EUN</c:v>
                  </c:pt>
                  <c:pt idx="15313">
                    <c:v>EUS</c:v>
                  </c:pt>
                  <c:pt idx="15314">
                    <c:v>IND</c:v>
                  </c:pt>
                  <c:pt idx="15315">
                    <c:v>CHI</c:v>
                  </c:pt>
                  <c:pt idx="15316">
                    <c:v>ROW</c:v>
                  </c:pt>
                  <c:pt idx="15317">
                    <c:v>OEC</c:v>
                  </c:pt>
                  <c:pt idx="15318">
                    <c:v>BRZ</c:v>
                  </c:pt>
                  <c:pt idx="15319">
                    <c:v>RSA</c:v>
                  </c:pt>
                  <c:pt idx="15320">
                    <c:v>RUS</c:v>
                  </c:pt>
                  <c:pt idx="15321">
                    <c:v>FRA</c:v>
                  </c:pt>
                  <c:pt idx="15322">
                    <c:v>EUN</c:v>
                  </c:pt>
                  <c:pt idx="15323">
                    <c:v>EUS</c:v>
                  </c:pt>
                  <c:pt idx="15324">
                    <c:v>IND</c:v>
                  </c:pt>
                  <c:pt idx="15325">
                    <c:v>CHI</c:v>
                  </c:pt>
                  <c:pt idx="15326">
                    <c:v>ROW</c:v>
                  </c:pt>
                  <c:pt idx="15327">
                    <c:v>OEC</c:v>
                  </c:pt>
                  <c:pt idx="15328">
                    <c:v>BRZ</c:v>
                  </c:pt>
                  <c:pt idx="15329">
                    <c:v>RSA</c:v>
                  </c:pt>
                  <c:pt idx="15330">
                    <c:v>RUS</c:v>
                  </c:pt>
                  <c:pt idx="15331">
                    <c:v>FRA</c:v>
                  </c:pt>
                  <c:pt idx="15332">
                    <c:v>EUN</c:v>
                  </c:pt>
                  <c:pt idx="15333">
                    <c:v>EUS</c:v>
                  </c:pt>
                  <c:pt idx="15334">
                    <c:v>IND</c:v>
                  </c:pt>
                  <c:pt idx="15335">
                    <c:v>CHI</c:v>
                  </c:pt>
                  <c:pt idx="15336">
                    <c:v>ROW</c:v>
                  </c:pt>
                  <c:pt idx="15337">
                    <c:v>OEC</c:v>
                  </c:pt>
                  <c:pt idx="15338">
                    <c:v>BRZ</c:v>
                  </c:pt>
                  <c:pt idx="15339">
                    <c:v>RSA</c:v>
                  </c:pt>
                  <c:pt idx="15340">
                    <c:v>RUS</c:v>
                  </c:pt>
                  <c:pt idx="15341">
                    <c:v>FRA</c:v>
                  </c:pt>
                  <c:pt idx="15342">
                    <c:v>EUN</c:v>
                  </c:pt>
                  <c:pt idx="15343">
                    <c:v>EUS</c:v>
                  </c:pt>
                  <c:pt idx="15344">
                    <c:v>IND</c:v>
                  </c:pt>
                  <c:pt idx="15345">
                    <c:v>CHI</c:v>
                  </c:pt>
                  <c:pt idx="15346">
                    <c:v>ROW</c:v>
                  </c:pt>
                  <c:pt idx="15347">
                    <c:v>OEC</c:v>
                  </c:pt>
                  <c:pt idx="15348">
                    <c:v>BRZ</c:v>
                  </c:pt>
                  <c:pt idx="15349">
                    <c:v>RSA</c:v>
                  </c:pt>
                  <c:pt idx="15350">
                    <c:v>RUS</c:v>
                  </c:pt>
                  <c:pt idx="15351">
                    <c:v>FRA</c:v>
                  </c:pt>
                  <c:pt idx="15352">
                    <c:v>EUN</c:v>
                  </c:pt>
                  <c:pt idx="15353">
                    <c:v>EUS</c:v>
                  </c:pt>
                  <c:pt idx="15354">
                    <c:v>IND</c:v>
                  </c:pt>
                  <c:pt idx="15355">
                    <c:v>CHI</c:v>
                  </c:pt>
                  <c:pt idx="15356">
                    <c:v>ROW</c:v>
                  </c:pt>
                  <c:pt idx="15357">
                    <c:v>OEC</c:v>
                  </c:pt>
                  <c:pt idx="15358">
                    <c:v>BRZ</c:v>
                  </c:pt>
                  <c:pt idx="15359">
                    <c:v>RSA</c:v>
                  </c:pt>
                  <c:pt idx="15360">
                    <c:v>RUS</c:v>
                  </c:pt>
                  <c:pt idx="15361">
                    <c:v>FRA</c:v>
                  </c:pt>
                  <c:pt idx="15362">
                    <c:v>EUN</c:v>
                  </c:pt>
                  <c:pt idx="15363">
                    <c:v>EUS</c:v>
                  </c:pt>
                  <c:pt idx="15364">
                    <c:v>IND</c:v>
                  </c:pt>
                  <c:pt idx="15365">
                    <c:v>CHI</c:v>
                  </c:pt>
                  <c:pt idx="15366">
                    <c:v>ROW</c:v>
                  </c:pt>
                  <c:pt idx="15367">
                    <c:v>OEC</c:v>
                  </c:pt>
                  <c:pt idx="15368">
                    <c:v>BRZ</c:v>
                  </c:pt>
                  <c:pt idx="15369">
                    <c:v>RSA</c:v>
                  </c:pt>
                  <c:pt idx="15370">
                    <c:v>RUS</c:v>
                  </c:pt>
                  <c:pt idx="15371">
                    <c:v>FRA</c:v>
                  </c:pt>
                  <c:pt idx="15372">
                    <c:v>EUN</c:v>
                  </c:pt>
                  <c:pt idx="15373">
                    <c:v>EUS</c:v>
                  </c:pt>
                  <c:pt idx="15374">
                    <c:v>IND</c:v>
                  </c:pt>
                  <c:pt idx="15375">
                    <c:v>CHI</c:v>
                  </c:pt>
                  <c:pt idx="15376">
                    <c:v>ROW</c:v>
                  </c:pt>
                  <c:pt idx="15377">
                    <c:v>OEC</c:v>
                  </c:pt>
                  <c:pt idx="15378">
                    <c:v>BRZ</c:v>
                  </c:pt>
                  <c:pt idx="15379">
                    <c:v>RSA</c:v>
                  </c:pt>
                  <c:pt idx="15380">
                    <c:v>RUS</c:v>
                  </c:pt>
                  <c:pt idx="15381">
                    <c:v>FRA</c:v>
                  </c:pt>
                  <c:pt idx="15382">
                    <c:v>EUN</c:v>
                  </c:pt>
                  <c:pt idx="15383">
                    <c:v>EUS</c:v>
                  </c:pt>
                  <c:pt idx="15384">
                    <c:v>IND</c:v>
                  </c:pt>
                  <c:pt idx="15385">
                    <c:v>CHI</c:v>
                  </c:pt>
                  <c:pt idx="15386">
                    <c:v>ROW</c:v>
                  </c:pt>
                  <c:pt idx="15387">
                    <c:v>OEC</c:v>
                  </c:pt>
                  <c:pt idx="15388">
                    <c:v>BRZ</c:v>
                  </c:pt>
                  <c:pt idx="15389">
                    <c:v>RSA</c:v>
                  </c:pt>
                  <c:pt idx="15390">
                    <c:v>RUS</c:v>
                  </c:pt>
                  <c:pt idx="15391">
                    <c:v>FRA</c:v>
                  </c:pt>
                  <c:pt idx="15392">
                    <c:v>EUN</c:v>
                  </c:pt>
                  <c:pt idx="15393">
                    <c:v>EUS</c:v>
                  </c:pt>
                  <c:pt idx="15394">
                    <c:v>IND</c:v>
                  </c:pt>
                  <c:pt idx="15395">
                    <c:v>CHI</c:v>
                  </c:pt>
                  <c:pt idx="15396">
                    <c:v>ROW</c:v>
                  </c:pt>
                  <c:pt idx="15397">
                    <c:v>OEC</c:v>
                  </c:pt>
                  <c:pt idx="15398">
                    <c:v>BRZ</c:v>
                  </c:pt>
                  <c:pt idx="15399">
                    <c:v>RSA</c:v>
                  </c:pt>
                  <c:pt idx="15400">
                    <c:v>RUS</c:v>
                  </c:pt>
                  <c:pt idx="15401">
                    <c:v>FRA</c:v>
                  </c:pt>
                  <c:pt idx="15402">
                    <c:v>EUN</c:v>
                  </c:pt>
                  <c:pt idx="15403">
                    <c:v>EUS</c:v>
                  </c:pt>
                  <c:pt idx="15404">
                    <c:v>USA</c:v>
                  </c:pt>
                  <c:pt idx="15405">
                    <c:v>IND</c:v>
                  </c:pt>
                  <c:pt idx="15406">
                    <c:v>CHI</c:v>
                  </c:pt>
                  <c:pt idx="15407">
                    <c:v>ROW</c:v>
                  </c:pt>
                  <c:pt idx="15408">
                    <c:v>RUS</c:v>
                  </c:pt>
                  <c:pt idx="15409">
                    <c:v>FRA</c:v>
                  </c:pt>
                  <c:pt idx="15410">
                    <c:v>EUN</c:v>
                  </c:pt>
                  <c:pt idx="15411">
                    <c:v>EUS</c:v>
                  </c:pt>
                  <c:pt idx="15412">
                    <c:v>USA</c:v>
                  </c:pt>
                  <c:pt idx="15413">
                    <c:v>IND</c:v>
                  </c:pt>
                  <c:pt idx="15414">
                    <c:v>CHI</c:v>
                  </c:pt>
                  <c:pt idx="15415">
                    <c:v>ROW</c:v>
                  </c:pt>
                  <c:pt idx="15416">
                    <c:v>BRZ</c:v>
                  </c:pt>
                  <c:pt idx="15417">
                    <c:v>RSA</c:v>
                  </c:pt>
                  <c:pt idx="15418">
                    <c:v>RUS</c:v>
                  </c:pt>
                  <c:pt idx="15419">
                    <c:v>FRA</c:v>
                  </c:pt>
                  <c:pt idx="15420">
                    <c:v>EUN</c:v>
                  </c:pt>
                  <c:pt idx="15421">
                    <c:v>EUS</c:v>
                  </c:pt>
                  <c:pt idx="15422">
                    <c:v>USA</c:v>
                  </c:pt>
                  <c:pt idx="15423">
                    <c:v>IND</c:v>
                  </c:pt>
                  <c:pt idx="15424">
                    <c:v>CHI</c:v>
                  </c:pt>
                  <c:pt idx="15425">
                    <c:v>ROW</c:v>
                  </c:pt>
                  <c:pt idx="15426">
                    <c:v>BRZ</c:v>
                  </c:pt>
                  <c:pt idx="15427">
                    <c:v>RSA</c:v>
                  </c:pt>
                  <c:pt idx="15428">
                    <c:v>RUS</c:v>
                  </c:pt>
                  <c:pt idx="15429">
                    <c:v>FRA</c:v>
                  </c:pt>
                  <c:pt idx="15430">
                    <c:v>EUN</c:v>
                  </c:pt>
                  <c:pt idx="15431">
                    <c:v>EUS</c:v>
                  </c:pt>
                  <c:pt idx="15432">
                    <c:v>IND</c:v>
                  </c:pt>
                  <c:pt idx="15433">
                    <c:v>CHI</c:v>
                  </c:pt>
                  <c:pt idx="15434">
                    <c:v>ROW</c:v>
                  </c:pt>
                  <c:pt idx="15435">
                    <c:v>BRZ</c:v>
                  </c:pt>
                  <c:pt idx="15436">
                    <c:v>RSA</c:v>
                  </c:pt>
                  <c:pt idx="15437">
                    <c:v>FRA</c:v>
                  </c:pt>
                  <c:pt idx="15438">
                    <c:v>EUN</c:v>
                  </c:pt>
                  <c:pt idx="15439">
                    <c:v>EUS</c:v>
                  </c:pt>
                  <c:pt idx="15440">
                    <c:v>USA</c:v>
                  </c:pt>
                  <c:pt idx="15441">
                    <c:v>IND</c:v>
                  </c:pt>
                  <c:pt idx="15442">
                    <c:v>CHI</c:v>
                  </c:pt>
                  <c:pt idx="15443">
                    <c:v>ROW</c:v>
                  </c:pt>
                  <c:pt idx="15444">
                    <c:v>BRZ</c:v>
                  </c:pt>
                  <c:pt idx="15445">
                    <c:v>RSA</c:v>
                  </c:pt>
                  <c:pt idx="15446">
                    <c:v>RUS</c:v>
                  </c:pt>
                  <c:pt idx="15447">
                    <c:v>FRA</c:v>
                  </c:pt>
                  <c:pt idx="15448">
                    <c:v>EUN</c:v>
                  </c:pt>
                  <c:pt idx="15449">
                    <c:v>EUS</c:v>
                  </c:pt>
                  <c:pt idx="15450">
                    <c:v>USA</c:v>
                  </c:pt>
                  <c:pt idx="15451">
                    <c:v>IND</c:v>
                  </c:pt>
                  <c:pt idx="15452">
                    <c:v>CHI</c:v>
                  </c:pt>
                  <c:pt idx="15453">
                    <c:v>ROW</c:v>
                  </c:pt>
                  <c:pt idx="15454">
                    <c:v>BRZ</c:v>
                  </c:pt>
                  <c:pt idx="15455">
                    <c:v>RSA</c:v>
                  </c:pt>
                  <c:pt idx="15456">
                    <c:v>RUS</c:v>
                  </c:pt>
                  <c:pt idx="15457">
                    <c:v>FRA</c:v>
                  </c:pt>
                  <c:pt idx="15458">
                    <c:v>EUN</c:v>
                  </c:pt>
                  <c:pt idx="15459">
                    <c:v>EUS</c:v>
                  </c:pt>
                  <c:pt idx="15460">
                    <c:v>USA</c:v>
                  </c:pt>
                  <c:pt idx="15461">
                    <c:v>IND</c:v>
                  </c:pt>
                  <c:pt idx="15462">
                    <c:v>CHI</c:v>
                  </c:pt>
                  <c:pt idx="15463">
                    <c:v>ROW</c:v>
                  </c:pt>
                  <c:pt idx="15464">
                    <c:v>BRZ</c:v>
                  </c:pt>
                  <c:pt idx="15465">
                    <c:v>RSA</c:v>
                  </c:pt>
                  <c:pt idx="15466">
                    <c:v>RUS</c:v>
                  </c:pt>
                  <c:pt idx="15467">
                    <c:v>FRA</c:v>
                  </c:pt>
                  <c:pt idx="15468">
                    <c:v>EUN</c:v>
                  </c:pt>
                  <c:pt idx="15469">
                    <c:v>EUS</c:v>
                  </c:pt>
                  <c:pt idx="15470">
                    <c:v>USA</c:v>
                  </c:pt>
                  <c:pt idx="15471">
                    <c:v>IND</c:v>
                  </c:pt>
                  <c:pt idx="15472">
                    <c:v>CHI</c:v>
                  </c:pt>
                  <c:pt idx="15473">
                    <c:v>ROW</c:v>
                  </c:pt>
                  <c:pt idx="15474">
                    <c:v>BRZ</c:v>
                  </c:pt>
                  <c:pt idx="15475">
                    <c:v>RSA</c:v>
                  </c:pt>
                  <c:pt idx="15476">
                    <c:v>RUS</c:v>
                  </c:pt>
                  <c:pt idx="15477">
                    <c:v>FRA</c:v>
                  </c:pt>
                  <c:pt idx="15478">
                    <c:v>EUN</c:v>
                  </c:pt>
                  <c:pt idx="15479">
                    <c:v>EUS</c:v>
                  </c:pt>
                  <c:pt idx="15480">
                    <c:v>USA</c:v>
                  </c:pt>
                  <c:pt idx="15481">
                    <c:v>IND</c:v>
                  </c:pt>
                  <c:pt idx="15482">
                    <c:v>CHI</c:v>
                  </c:pt>
                  <c:pt idx="15483">
                    <c:v>ROW</c:v>
                  </c:pt>
                  <c:pt idx="15484">
                    <c:v>BRZ</c:v>
                  </c:pt>
                  <c:pt idx="15485">
                    <c:v>RSA</c:v>
                  </c:pt>
                  <c:pt idx="15486">
                    <c:v>RUS</c:v>
                  </c:pt>
                  <c:pt idx="15487">
                    <c:v>FRA</c:v>
                  </c:pt>
                  <c:pt idx="15488">
                    <c:v>EUN</c:v>
                  </c:pt>
                  <c:pt idx="15489">
                    <c:v>EUS</c:v>
                  </c:pt>
                  <c:pt idx="15490">
                    <c:v>USA</c:v>
                  </c:pt>
                  <c:pt idx="15491">
                    <c:v>IND</c:v>
                  </c:pt>
                  <c:pt idx="15492">
                    <c:v>CHI</c:v>
                  </c:pt>
                  <c:pt idx="15493">
                    <c:v>ROW</c:v>
                  </c:pt>
                  <c:pt idx="15494">
                    <c:v>BRZ</c:v>
                  </c:pt>
                  <c:pt idx="15495">
                    <c:v>RSA</c:v>
                  </c:pt>
                  <c:pt idx="15496">
                    <c:v>RUS</c:v>
                  </c:pt>
                  <c:pt idx="15497">
                    <c:v>FRA</c:v>
                  </c:pt>
                  <c:pt idx="15498">
                    <c:v>EUN</c:v>
                  </c:pt>
                  <c:pt idx="15499">
                    <c:v>EUS</c:v>
                  </c:pt>
                  <c:pt idx="15500">
                    <c:v>USA</c:v>
                  </c:pt>
                  <c:pt idx="15501">
                    <c:v>IND</c:v>
                  </c:pt>
                  <c:pt idx="15502">
                    <c:v>CHI</c:v>
                  </c:pt>
                  <c:pt idx="15503">
                    <c:v>ROW</c:v>
                  </c:pt>
                  <c:pt idx="15504">
                    <c:v>BRZ</c:v>
                  </c:pt>
                  <c:pt idx="15505">
                    <c:v>RSA</c:v>
                  </c:pt>
                  <c:pt idx="15506">
                    <c:v>RUS</c:v>
                  </c:pt>
                  <c:pt idx="15507">
                    <c:v>FRA</c:v>
                  </c:pt>
                  <c:pt idx="15508">
                    <c:v>EUN</c:v>
                  </c:pt>
                  <c:pt idx="15509">
                    <c:v>EUS</c:v>
                  </c:pt>
                  <c:pt idx="15510">
                    <c:v>USA</c:v>
                  </c:pt>
                  <c:pt idx="15511">
                    <c:v>IND</c:v>
                  </c:pt>
                  <c:pt idx="15512">
                    <c:v>CHI</c:v>
                  </c:pt>
                  <c:pt idx="15513">
                    <c:v>ROW</c:v>
                  </c:pt>
                  <c:pt idx="15514">
                    <c:v>BRZ</c:v>
                  </c:pt>
                  <c:pt idx="15515">
                    <c:v>RSA</c:v>
                  </c:pt>
                  <c:pt idx="15516">
                    <c:v>RUS</c:v>
                  </c:pt>
                  <c:pt idx="15517">
                    <c:v>FRA</c:v>
                  </c:pt>
                  <c:pt idx="15518">
                    <c:v>EUN</c:v>
                  </c:pt>
                  <c:pt idx="15519">
                    <c:v>EUS</c:v>
                  </c:pt>
                  <c:pt idx="15520">
                    <c:v>USA</c:v>
                  </c:pt>
                  <c:pt idx="15521">
                    <c:v>IND</c:v>
                  </c:pt>
                  <c:pt idx="15522">
                    <c:v>CHI</c:v>
                  </c:pt>
                  <c:pt idx="15523">
                    <c:v>ROW</c:v>
                  </c:pt>
                  <c:pt idx="15524">
                    <c:v>BRZ</c:v>
                  </c:pt>
                  <c:pt idx="15525">
                    <c:v>RSA</c:v>
                  </c:pt>
                  <c:pt idx="15526">
                    <c:v>RUS</c:v>
                  </c:pt>
                  <c:pt idx="15527">
                    <c:v>FRA</c:v>
                  </c:pt>
                  <c:pt idx="15528">
                    <c:v>EUN</c:v>
                  </c:pt>
                  <c:pt idx="15529">
                    <c:v>EUS</c:v>
                  </c:pt>
                  <c:pt idx="15530">
                    <c:v>USA</c:v>
                  </c:pt>
                  <c:pt idx="15531">
                    <c:v>IND</c:v>
                  </c:pt>
                  <c:pt idx="15532">
                    <c:v>CHI</c:v>
                  </c:pt>
                  <c:pt idx="15533">
                    <c:v>ROW</c:v>
                  </c:pt>
                  <c:pt idx="15534">
                    <c:v>BRZ</c:v>
                  </c:pt>
                  <c:pt idx="15535">
                    <c:v>RSA</c:v>
                  </c:pt>
                  <c:pt idx="15536">
                    <c:v>RUS</c:v>
                  </c:pt>
                  <c:pt idx="15537">
                    <c:v>FRA</c:v>
                  </c:pt>
                  <c:pt idx="15538">
                    <c:v>EUN</c:v>
                  </c:pt>
                  <c:pt idx="15539">
                    <c:v>EUS</c:v>
                  </c:pt>
                  <c:pt idx="15540">
                    <c:v>USA</c:v>
                  </c:pt>
                  <c:pt idx="15541">
                    <c:v>IND</c:v>
                  </c:pt>
                  <c:pt idx="15542">
                    <c:v>CHI</c:v>
                  </c:pt>
                  <c:pt idx="15543">
                    <c:v>ROW</c:v>
                  </c:pt>
                  <c:pt idx="15544">
                    <c:v>BRZ</c:v>
                  </c:pt>
                  <c:pt idx="15545">
                    <c:v>RSA</c:v>
                  </c:pt>
                  <c:pt idx="15546">
                    <c:v>RUS</c:v>
                  </c:pt>
                  <c:pt idx="15547">
                    <c:v>FRA</c:v>
                  </c:pt>
                  <c:pt idx="15548">
                    <c:v>EUN</c:v>
                  </c:pt>
                  <c:pt idx="15549">
                    <c:v>EUS</c:v>
                  </c:pt>
                  <c:pt idx="15550">
                    <c:v>USA</c:v>
                  </c:pt>
                  <c:pt idx="15551">
                    <c:v>IND</c:v>
                  </c:pt>
                  <c:pt idx="15552">
                    <c:v>CHI</c:v>
                  </c:pt>
                  <c:pt idx="15553">
                    <c:v>ROW</c:v>
                  </c:pt>
                  <c:pt idx="15554">
                    <c:v>BRZ</c:v>
                  </c:pt>
                  <c:pt idx="15555">
                    <c:v>RSA</c:v>
                  </c:pt>
                  <c:pt idx="15556">
                    <c:v>RUS</c:v>
                  </c:pt>
                  <c:pt idx="15557">
                    <c:v>FRA</c:v>
                  </c:pt>
                  <c:pt idx="15558">
                    <c:v>EUN</c:v>
                  </c:pt>
                  <c:pt idx="15559">
                    <c:v>EUS</c:v>
                  </c:pt>
                  <c:pt idx="15560">
                    <c:v>USA</c:v>
                  </c:pt>
                  <c:pt idx="15561">
                    <c:v>IND</c:v>
                  </c:pt>
                  <c:pt idx="15562">
                    <c:v>CHI</c:v>
                  </c:pt>
                  <c:pt idx="15563">
                    <c:v>ROW</c:v>
                  </c:pt>
                  <c:pt idx="15564">
                    <c:v>BRZ</c:v>
                  </c:pt>
                  <c:pt idx="15565">
                    <c:v>RSA</c:v>
                  </c:pt>
                  <c:pt idx="15566">
                    <c:v>RUS</c:v>
                  </c:pt>
                  <c:pt idx="15567">
                    <c:v>FRA</c:v>
                  </c:pt>
                  <c:pt idx="15568">
                    <c:v>EUN</c:v>
                  </c:pt>
                  <c:pt idx="15569">
                    <c:v>EUS</c:v>
                  </c:pt>
                  <c:pt idx="15570">
                    <c:v>USA</c:v>
                  </c:pt>
                  <c:pt idx="15571">
                    <c:v>IND</c:v>
                  </c:pt>
                  <c:pt idx="15572">
                    <c:v>CHI</c:v>
                  </c:pt>
                  <c:pt idx="15573">
                    <c:v>ROW</c:v>
                  </c:pt>
                  <c:pt idx="15574">
                    <c:v>BRZ</c:v>
                  </c:pt>
                  <c:pt idx="15575">
                    <c:v>RSA</c:v>
                  </c:pt>
                  <c:pt idx="15576">
                    <c:v>RUS</c:v>
                  </c:pt>
                  <c:pt idx="15577">
                    <c:v>FRA</c:v>
                  </c:pt>
                  <c:pt idx="15578">
                    <c:v>EUN</c:v>
                  </c:pt>
                  <c:pt idx="15579">
                    <c:v>EUS</c:v>
                  </c:pt>
                  <c:pt idx="15580">
                    <c:v>USA</c:v>
                  </c:pt>
                  <c:pt idx="15581">
                    <c:v>IND</c:v>
                  </c:pt>
                  <c:pt idx="15582">
                    <c:v>CHI</c:v>
                  </c:pt>
                  <c:pt idx="15583">
                    <c:v>ROW</c:v>
                  </c:pt>
                  <c:pt idx="15584">
                    <c:v>RSA</c:v>
                  </c:pt>
                  <c:pt idx="15585">
                    <c:v>RUS</c:v>
                  </c:pt>
                  <c:pt idx="15586">
                    <c:v>FRA</c:v>
                  </c:pt>
                  <c:pt idx="15587">
                    <c:v>EUN</c:v>
                  </c:pt>
                  <c:pt idx="15588">
                    <c:v>EUS</c:v>
                  </c:pt>
                  <c:pt idx="15589">
                    <c:v>USA</c:v>
                  </c:pt>
                  <c:pt idx="15590">
                    <c:v>IND</c:v>
                  </c:pt>
                  <c:pt idx="15591">
                    <c:v>CHI</c:v>
                  </c:pt>
                  <c:pt idx="15592">
                    <c:v>ROW</c:v>
                  </c:pt>
                  <c:pt idx="15593">
                    <c:v>OEC</c:v>
                  </c:pt>
                  <c:pt idx="15594">
                    <c:v>RSA</c:v>
                  </c:pt>
                  <c:pt idx="15595">
                    <c:v>RUS</c:v>
                  </c:pt>
                  <c:pt idx="15596">
                    <c:v>FRA</c:v>
                  </c:pt>
                  <c:pt idx="15597">
                    <c:v>EUN</c:v>
                  </c:pt>
                  <c:pt idx="15598">
                    <c:v>EUS</c:v>
                  </c:pt>
                  <c:pt idx="15599">
                    <c:v>USA</c:v>
                  </c:pt>
                  <c:pt idx="15600">
                    <c:v>IND</c:v>
                  </c:pt>
                  <c:pt idx="15601">
                    <c:v>CHI</c:v>
                  </c:pt>
                  <c:pt idx="15602">
                    <c:v>ROW</c:v>
                  </c:pt>
                  <c:pt idx="15603">
                    <c:v>OEC</c:v>
                  </c:pt>
                  <c:pt idx="15604">
                    <c:v>RSA</c:v>
                  </c:pt>
                  <c:pt idx="15605">
                    <c:v>FRA</c:v>
                  </c:pt>
                  <c:pt idx="15606">
                    <c:v>EUN</c:v>
                  </c:pt>
                  <c:pt idx="15607">
                    <c:v>EUS</c:v>
                  </c:pt>
                  <c:pt idx="15608">
                    <c:v>USA</c:v>
                  </c:pt>
                  <c:pt idx="15609">
                    <c:v>IND</c:v>
                  </c:pt>
                  <c:pt idx="15610">
                    <c:v>CHI</c:v>
                  </c:pt>
                  <c:pt idx="15611">
                    <c:v>ROW</c:v>
                  </c:pt>
                  <c:pt idx="15612">
                    <c:v>OEC</c:v>
                  </c:pt>
                  <c:pt idx="15613">
                    <c:v>RSA</c:v>
                  </c:pt>
                  <c:pt idx="15614">
                    <c:v>RUS</c:v>
                  </c:pt>
                  <c:pt idx="15615">
                    <c:v>FRA</c:v>
                  </c:pt>
                  <c:pt idx="15616">
                    <c:v>EUN</c:v>
                  </c:pt>
                  <c:pt idx="15617">
                    <c:v>EUS</c:v>
                  </c:pt>
                  <c:pt idx="15618">
                    <c:v>USA</c:v>
                  </c:pt>
                  <c:pt idx="15619">
                    <c:v>IND</c:v>
                  </c:pt>
                  <c:pt idx="15620">
                    <c:v>CHI</c:v>
                  </c:pt>
                  <c:pt idx="15621">
                    <c:v>ROW</c:v>
                  </c:pt>
                  <c:pt idx="15622">
                    <c:v>OEC</c:v>
                  </c:pt>
                  <c:pt idx="15623">
                    <c:v>RSA</c:v>
                  </c:pt>
                  <c:pt idx="15624">
                    <c:v>RUS</c:v>
                  </c:pt>
                  <c:pt idx="15625">
                    <c:v>FRA</c:v>
                  </c:pt>
                  <c:pt idx="15626">
                    <c:v>EUN</c:v>
                  </c:pt>
                  <c:pt idx="15627">
                    <c:v>EUS</c:v>
                  </c:pt>
                  <c:pt idx="15628">
                    <c:v>USA</c:v>
                  </c:pt>
                  <c:pt idx="15629">
                    <c:v>IND</c:v>
                  </c:pt>
                  <c:pt idx="15630">
                    <c:v>CHI</c:v>
                  </c:pt>
                  <c:pt idx="15631">
                    <c:v>ROW</c:v>
                  </c:pt>
                  <c:pt idx="15632">
                    <c:v>OEC</c:v>
                  </c:pt>
                  <c:pt idx="15633">
                    <c:v>RSA</c:v>
                  </c:pt>
                  <c:pt idx="15634">
                    <c:v>FRA</c:v>
                  </c:pt>
                  <c:pt idx="15635">
                    <c:v>EUN</c:v>
                  </c:pt>
                  <c:pt idx="15636">
                    <c:v>EUS</c:v>
                  </c:pt>
                  <c:pt idx="15637">
                    <c:v>USA</c:v>
                  </c:pt>
                  <c:pt idx="15638">
                    <c:v>IND</c:v>
                  </c:pt>
                  <c:pt idx="15639">
                    <c:v>CHI</c:v>
                  </c:pt>
                  <c:pt idx="15640">
                    <c:v>ROW</c:v>
                  </c:pt>
                  <c:pt idx="15641">
                    <c:v>OEC</c:v>
                  </c:pt>
                  <c:pt idx="15642">
                    <c:v>RSA</c:v>
                  </c:pt>
                  <c:pt idx="15643">
                    <c:v>RUS</c:v>
                  </c:pt>
                  <c:pt idx="15644">
                    <c:v>FRA</c:v>
                  </c:pt>
                  <c:pt idx="15645">
                    <c:v>EUN</c:v>
                  </c:pt>
                  <c:pt idx="15646">
                    <c:v>EUS</c:v>
                  </c:pt>
                  <c:pt idx="15647">
                    <c:v>USA</c:v>
                  </c:pt>
                  <c:pt idx="15648">
                    <c:v>IND</c:v>
                  </c:pt>
                  <c:pt idx="15649">
                    <c:v>CHI</c:v>
                  </c:pt>
                  <c:pt idx="15650">
                    <c:v>ROW</c:v>
                  </c:pt>
                  <c:pt idx="15651">
                    <c:v>OEC</c:v>
                  </c:pt>
                  <c:pt idx="15652">
                    <c:v>RSA</c:v>
                  </c:pt>
                  <c:pt idx="15653">
                    <c:v>FRA</c:v>
                  </c:pt>
                  <c:pt idx="15654">
                    <c:v>EUN</c:v>
                  </c:pt>
                  <c:pt idx="15655">
                    <c:v>EUS</c:v>
                  </c:pt>
                  <c:pt idx="15656">
                    <c:v>USA</c:v>
                  </c:pt>
                  <c:pt idx="15657">
                    <c:v>IND</c:v>
                  </c:pt>
                  <c:pt idx="15658">
                    <c:v>CHI</c:v>
                  </c:pt>
                  <c:pt idx="15659">
                    <c:v>ROW</c:v>
                  </c:pt>
                  <c:pt idx="15660">
                    <c:v>OEC</c:v>
                  </c:pt>
                  <c:pt idx="15661">
                    <c:v>RSA</c:v>
                  </c:pt>
                  <c:pt idx="15662">
                    <c:v>FRA</c:v>
                  </c:pt>
                  <c:pt idx="15663">
                    <c:v>EUN</c:v>
                  </c:pt>
                  <c:pt idx="15664">
                    <c:v>EUS</c:v>
                  </c:pt>
                  <c:pt idx="15665">
                    <c:v>USA</c:v>
                  </c:pt>
                  <c:pt idx="15666">
                    <c:v>IND</c:v>
                  </c:pt>
                  <c:pt idx="15667">
                    <c:v>CHI</c:v>
                  </c:pt>
                  <c:pt idx="15668">
                    <c:v>ROW</c:v>
                  </c:pt>
                  <c:pt idx="15669">
                    <c:v>OEC</c:v>
                  </c:pt>
                  <c:pt idx="15670">
                    <c:v>RSA</c:v>
                  </c:pt>
                  <c:pt idx="15671">
                    <c:v>RUS</c:v>
                  </c:pt>
                  <c:pt idx="15672">
                    <c:v>FRA</c:v>
                  </c:pt>
                  <c:pt idx="15673">
                    <c:v>EUN</c:v>
                  </c:pt>
                  <c:pt idx="15674">
                    <c:v>EUS</c:v>
                  </c:pt>
                  <c:pt idx="15675">
                    <c:v>USA</c:v>
                  </c:pt>
                  <c:pt idx="15676">
                    <c:v>IND</c:v>
                  </c:pt>
                  <c:pt idx="15677">
                    <c:v>CHI</c:v>
                  </c:pt>
                  <c:pt idx="15678">
                    <c:v>ROW</c:v>
                  </c:pt>
                  <c:pt idx="15679">
                    <c:v>OEC</c:v>
                  </c:pt>
                  <c:pt idx="15680">
                    <c:v>RSA</c:v>
                  </c:pt>
                  <c:pt idx="15681">
                    <c:v>RUS</c:v>
                  </c:pt>
                  <c:pt idx="15682">
                    <c:v>FRA</c:v>
                  </c:pt>
                  <c:pt idx="15683">
                    <c:v>EUN</c:v>
                  </c:pt>
                  <c:pt idx="15684">
                    <c:v>EUS</c:v>
                  </c:pt>
                  <c:pt idx="15685">
                    <c:v>USA</c:v>
                  </c:pt>
                  <c:pt idx="15686">
                    <c:v>IND</c:v>
                  </c:pt>
                  <c:pt idx="15687">
                    <c:v>CHI</c:v>
                  </c:pt>
                  <c:pt idx="15688">
                    <c:v>ROW</c:v>
                  </c:pt>
                  <c:pt idx="15689">
                    <c:v>OEC</c:v>
                  </c:pt>
                  <c:pt idx="15690">
                    <c:v>RSA</c:v>
                  </c:pt>
                  <c:pt idx="15691">
                    <c:v>FRA</c:v>
                  </c:pt>
                  <c:pt idx="15692">
                    <c:v>EUN</c:v>
                  </c:pt>
                  <c:pt idx="15693">
                    <c:v>EUS</c:v>
                  </c:pt>
                  <c:pt idx="15694">
                    <c:v>USA</c:v>
                  </c:pt>
                  <c:pt idx="15695">
                    <c:v>IND</c:v>
                  </c:pt>
                  <c:pt idx="15696">
                    <c:v>CHI</c:v>
                  </c:pt>
                  <c:pt idx="15697">
                    <c:v>ROW</c:v>
                  </c:pt>
                  <c:pt idx="15698">
                    <c:v>OEC</c:v>
                  </c:pt>
                  <c:pt idx="15699">
                    <c:v>RSA</c:v>
                  </c:pt>
                  <c:pt idx="15700">
                    <c:v>RUS</c:v>
                  </c:pt>
                  <c:pt idx="15701">
                    <c:v>FRA</c:v>
                  </c:pt>
                  <c:pt idx="15702">
                    <c:v>EUN</c:v>
                  </c:pt>
                  <c:pt idx="15703">
                    <c:v>EUS</c:v>
                  </c:pt>
                  <c:pt idx="15704">
                    <c:v>USA</c:v>
                  </c:pt>
                  <c:pt idx="15705">
                    <c:v>IND</c:v>
                  </c:pt>
                  <c:pt idx="15706">
                    <c:v>CHI</c:v>
                  </c:pt>
                  <c:pt idx="15707">
                    <c:v>ROW</c:v>
                  </c:pt>
                  <c:pt idx="15708">
                    <c:v>OEC</c:v>
                  </c:pt>
                  <c:pt idx="15709">
                    <c:v>RSA</c:v>
                  </c:pt>
                  <c:pt idx="15710">
                    <c:v>RUS</c:v>
                  </c:pt>
                  <c:pt idx="15711">
                    <c:v>FRA</c:v>
                  </c:pt>
                  <c:pt idx="15712">
                    <c:v>EUN</c:v>
                  </c:pt>
                  <c:pt idx="15713">
                    <c:v>EUS</c:v>
                  </c:pt>
                  <c:pt idx="15714">
                    <c:v>USA</c:v>
                  </c:pt>
                  <c:pt idx="15715">
                    <c:v>IND</c:v>
                  </c:pt>
                  <c:pt idx="15716">
                    <c:v>CHI</c:v>
                  </c:pt>
                  <c:pt idx="15717">
                    <c:v>ROW</c:v>
                  </c:pt>
                  <c:pt idx="15718">
                    <c:v>OEC</c:v>
                  </c:pt>
                  <c:pt idx="15719">
                    <c:v>RSA</c:v>
                  </c:pt>
                  <c:pt idx="15720">
                    <c:v>RUS</c:v>
                  </c:pt>
                  <c:pt idx="15721">
                    <c:v>FRA</c:v>
                  </c:pt>
                  <c:pt idx="15722">
                    <c:v>EUN</c:v>
                  </c:pt>
                  <c:pt idx="15723">
                    <c:v>EUS</c:v>
                  </c:pt>
                  <c:pt idx="15724">
                    <c:v>USA</c:v>
                  </c:pt>
                  <c:pt idx="15725">
                    <c:v>IND</c:v>
                  </c:pt>
                  <c:pt idx="15726">
                    <c:v>CHI</c:v>
                  </c:pt>
                  <c:pt idx="15727">
                    <c:v>ROW</c:v>
                  </c:pt>
                  <c:pt idx="15728">
                    <c:v>OEC</c:v>
                  </c:pt>
                  <c:pt idx="15729">
                    <c:v>RSA</c:v>
                  </c:pt>
                  <c:pt idx="15730">
                    <c:v>RUS</c:v>
                  </c:pt>
                  <c:pt idx="15731">
                    <c:v>FRA</c:v>
                  </c:pt>
                  <c:pt idx="15732">
                    <c:v>EUN</c:v>
                  </c:pt>
                  <c:pt idx="15733">
                    <c:v>EUS</c:v>
                  </c:pt>
                  <c:pt idx="15734">
                    <c:v>USA</c:v>
                  </c:pt>
                  <c:pt idx="15735">
                    <c:v>IND</c:v>
                  </c:pt>
                  <c:pt idx="15736">
                    <c:v>CHI</c:v>
                  </c:pt>
                  <c:pt idx="15737">
                    <c:v>ROW</c:v>
                  </c:pt>
                  <c:pt idx="15738">
                    <c:v>OEC</c:v>
                  </c:pt>
                  <c:pt idx="15739">
                    <c:v>BRZ</c:v>
                  </c:pt>
                  <c:pt idx="15740">
                    <c:v>RSA</c:v>
                  </c:pt>
                  <c:pt idx="15741">
                    <c:v>FRA</c:v>
                  </c:pt>
                  <c:pt idx="15742">
                    <c:v>EUN</c:v>
                  </c:pt>
                  <c:pt idx="15743">
                    <c:v>EUS</c:v>
                  </c:pt>
                  <c:pt idx="15744">
                    <c:v>USA</c:v>
                  </c:pt>
                  <c:pt idx="15745">
                    <c:v>IND</c:v>
                  </c:pt>
                  <c:pt idx="15746">
                    <c:v>CHI</c:v>
                  </c:pt>
                  <c:pt idx="15747">
                    <c:v>ROW</c:v>
                  </c:pt>
                  <c:pt idx="15748">
                    <c:v>OEC</c:v>
                  </c:pt>
                  <c:pt idx="15749">
                    <c:v>BRZ</c:v>
                  </c:pt>
                  <c:pt idx="15750">
                    <c:v>FRA</c:v>
                  </c:pt>
                  <c:pt idx="15751">
                    <c:v>EUN</c:v>
                  </c:pt>
                  <c:pt idx="15752">
                    <c:v>EUS</c:v>
                  </c:pt>
                  <c:pt idx="15753">
                    <c:v>USA</c:v>
                  </c:pt>
                  <c:pt idx="15754">
                    <c:v>IND</c:v>
                  </c:pt>
                  <c:pt idx="15755">
                    <c:v>CHI</c:v>
                  </c:pt>
                  <c:pt idx="15756">
                    <c:v>ROW</c:v>
                  </c:pt>
                  <c:pt idx="15757">
                    <c:v>OEC</c:v>
                  </c:pt>
                  <c:pt idx="15758">
                    <c:v>BRZ</c:v>
                  </c:pt>
                  <c:pt idx="15759">
                    <c:v>RSA</c:v>
                  </c:pt>
                  <c:pt idx="15760">
                    <c:v>FRA</c:v>
                  </c:pt>
                  <c:pt idx="15761">
                    <c:v>EUN</c:v>
                  </c:pt>
                  <c:pt idx="15762">
                    <c:v>EUS</c:v>
                  </c:pt>
                  <c:pt idx="15763">
                    <c:v>USA</c:v>
                  </c:pt>
                  <c:pt idx="15764">
                    <c:v>IND</c:v>
                  </c:pt>
                  <c:pt idx="15765">
                    <c:v>CHI</c:v>
                  </c:pt>
                  <c:pt idx="15766">
                    <c:v>ROW</c:v>
                  </c:pt>
                  <c:pt idx="15767">
                    <c:v>OEC</c:v>
                  </c:pt>
                  <c:pt idx="15768">
                    <c:v>BRZ</c:v>
                  </c:pt>
                  <c:pt idx="15769">
                    <c:v>RSA</c:v>
                  </c:pt>
                  <c:pt idx="15770">
                    <c:v>FRA</c:v>
                  </c:pt>
                  <c:pt idx="15771">
                    <c:v>EUN</c:v>
                  </c:pt>
                  <c:pt idx="15772">
                    <c:v>EUS</c:v>
                  </c:pt>
                  <c:pt idx="15773">
                    <c:v>IND</c:v>
                  </c:pt>
                  <c:pt idx="15774">
                    <c:v>CHI</c:v>
                  </c:pt>
                  <c:pt idx="15775">
                    <c:v>ROW</c:v>
                  </c:pt>
                  <c:pt idx="15776">
                    <c:v>OEC</c:v>
                  </c:pt>
                  <c:pt idx="15777">
                    <c:v>BRZ</c:v>
                  </c:pt>
                  <c:pt idx="15778">
                    <c:v>RSA</c:v>
                  </c:pt>
                  <c:pt idx="15779">
                    <c:v>FRA</c:v>
                  </c:pt>
                  <c:pt idx="15780">
                    <c:v>EUN</c:v>
                  </c:pt>
                  <c:pt idx="15781">
                    <c:v>EUS</c:v>
                  </c:pt>
                  <c:pt idx="15782">
                    <c:v>USA</c:v>
                  </c:pt>
                  <c:pt idx="15783">
                    <c:v>IND</c:v>
                  </c:pt>
                  <c:pt idx="15784">
                    <c:v>CHI</c:v>
                  </c:pt>
                  <c:pt idx="15785">
                    <c:v>ROW</c:v>
                  </c:pt>
                  <c:pt idx="15786">
                    <c:v>OEC</c:v>
                  </c:pt>
                  <c:pt idx="15787">
                    <c:v>BRZ</c:v>
                  </c:pt>
                  <c:pt idx="15788">
                    <c:v>RSA</c:v>
                  </c:pt>
                  <c:pt idx="15789">
                    <c:v>FRA</c:v>
                  </c:pt>
                  <c:pt idx="15790">
                    <c:v>EUN</c:v>
                  </c:pt>
                  <c:pt idx="15791">
                    <c:v>EUS</c:v>
                  </c:pt>
                  <c:pt idx="15792">
                    <c:v>USA</c:v>
                  </c:pt>
                  <c:pt idx="15793">
                    <c:v>IND</c:v>
                  </c:pt>
                  <c:pt idx="15794">
                    <c:v>CHI</c:v>
                  </c:pt>
                  <c:pt idx="15795">
                    <c:v>ROW</c:v>
                  </c:pt>
                  <c:pt idx="15796">
                    <c:v>OEC</c:v>
                  </c:pt>
                  <c:pt idx="15797">
                    <c:v>BRZ</c:v>
                  </c:pt>
                  <c:pt idx="15798">
                    <c:v>RSA</c:v>
                  </c:pt>
                  <c:pt idx="15799">
                    <c:v>FRA</c:v>
                  </c:pt>
                  <c:pt idx="15800">
                    <c:v>EUN</c:v>
                  </c:pt>
                  <c:pt idx="15801">
                    <c:v>EUS</c:v>
                  </c:pt>
                  <c:pt idx="15802">
                    <c:v>USA</c:v>
                  </c:pt>
                  <c:pt idx="15803">
                    <c:v>CHI</c:v>
                  </c:pt>
                  <c:pt idx="15804">
                    <c:v>ROW</c:v>
                  </c:pt>
                  <c:pt idx="15805">
                    <c:v>OEC</c:v>
                  </c:pt>
                  <c:pt idx="15806">
                    <c:v>BRZ</c:v>
                  </c:pt>
                  <c:pt idx="15807">
                    <c:v>RSA</c:v>
                  </c:pt>
                  <c:pt idx="15808">
                    <c:v>FRA</c:v>
                  </c:pt>
                  <c:pt idx="15809">
                    <c:v>EUN</c:v>
                  </c:pt>
                  <c:pt idx="15810">
                    <c:v>EUS</c:v>
                  </c:pt>
                  <c:pt idx="15811">
                    <c:v>USA</c:v>
                  </c:pt>
                  <c:pt idx="15812">
                    <c:v>IND</c:v>
                  </c:pt>
                  <c:pt idx="15813">
                    <c:v>CHI</c:v>
                  </c:pt>
                  <c:pt idx="15814">
                    <c:v>ROW</c:v>
                  </c:pt>
                  <c:pt idx="15815">
                    <c:v>OEC</c:v>
                  </c:pt>
                  <c:pt idx="15816">
                    <c:v>BRZ</c:v>
                  </c:pt>
                  <c:pt idx="15817">
                    <c:v>FRA</c:v>
                  </c:pt>
                  <c:pt idx="15818">
                    <c:v>EUN</c:v>
                  </c:pt>
                  <c:pt idx="15819">
                    <c:v>EUS</c:v>
                  </c:pt>
                  <c:pt idx="15820">
                    <c:v>USA</c:v>
                  </c:pt>
                  <c:pt idx="15821">
                    <c:v>IND</c:v>
                  </c:pt>
                  <c:pt idx="15822">
                    <c:v>CHI</c:v>
                  </c:pt>
                  <c:pt idx="15823">
                    <c:v>ROW</c:v>
                  </c:pt>
                  <c:pt idx="15824">
                    <c:v>OEC</c:v>
                  </c:pt>
                  <c:pt idx="15825">
                    <c:v>BRZ</c:v>
                  </c:pt>
                  <c:pt idx="15826">
                    <c:v>RSA</c:v>
                  </c:pt>
                  <c:pt idx="15827">
                    <c:v>FRA</c:v>
                  </c:pt>
                  <c:pt idx="15828">
                    <c:v>EUN</c:v>
                  </c:pt>
                  <c:pt idx="15829">
                    <c:v>EUS</c:v>
                  </c:pt>
                  <c:pt idx="15830">
                    <c:v>USA</c:v>
                  </c:pt>
                  <c:pt idx="15831">
                    <c:v>IND</c:v>
                  </c:pt>
                  <c:pt idx="15832">
                    <c:v>CHI</c:v>
                  </c:pt>
                  <c:pt idx="15833">
                    <c:v>ROW</c:v>
                  </c:pt>
                  <c:pt idx="15834">
                    <c:v>OEC</c:v>
                  </c:pt>
                  <c:pt idx="15835">
                    <c:v>BRZ</c:v>
                  </c:pt>
                  <c:pt idx="15836">
                    <c:v>RSA</c:v>
                  </c:pt>
                  <c:pt idx="15837">
                    <c:v>FRA</c:v>
                  </c:pt>
                  <c:pt idx="15838">
                    <c:v>EUN</c:v>
                  </c:pt>
                  <c:pt idx="15839">
                    <c:v>EUS</c:v>
                  </c:pt>
                  <c:pt idx="15840">
                    <c:v>USA</c:v>
                  </c:pt>
                  <c:pt idx="15841">
                    <c:v>IND</c:v>
                  </c:pt>
                  <c:pt idx="15842">
                    <c:v>CHI</c:v>
                  </c:pt>
                  <c:pt idx="15843">
                    <c:v>ROW</c:v>
                  </c:pt>
                  <c:pt idx="15844">
                    <c:v>OEC</c:v>
                  </c:pt>
                  <c:pt idx="15845">
                    <c:v>RSA</c:v>
                  </c:pt>
                  <c:pt idx="15846">
                    <c:v>FRA</c:v>
                  </c:pt>
                  <c:pt idx="15847">
                    <c:v>EUN</c:v>
                  </c:pt>
                  <c:pt idx="15848">
                    <c:v>EUS</c:v>
                  </c:pt>
                  <c:pt idx="15849">
                    <c:v>USA</c:v>
                  </c:pt>
                  <c:pt idx="15850">
                    <c:v>IND</c:v>
                  </c:pt>
                  <c:pt idx="15851">
                    <c:v>CHI</c:v>
                  </c:pt>
                  <c:pt idx="15852">
                    <c:v>ROW</c:v>
                  </c:pt>
                  <c:pt idx="15853">
                    <c:v>OEC</c:v>
                  </c:pt>
                  <c:pt idx="15854">
                    <c:v>BRZ</c:v>
                  </c:pt>
                  <c:pt idx="15855">
                    <c:v>RSA</c:v>
                  </c:pt>
                  <c:pt idx="15856">
                    <c:v>FRA</c:v>
                  </c:pt>
                  <c:pt idx="15857">
                    <c:v>EUN</c:v>
                  </c:pt>
                  <c:pt idx="15858">
                    <c:v>EUS</c:v>
                  </c:pt>
                  <c:pt idx="15859">
                    <c:v>USA</c:v>
                  </c:pt>
                  <c:pt idx="15860">
                    <c:v>IND</c:v>
                  </c:pt>
                  <c:pt idx="15861">
                    <c:v>CHI</c:v>
                  </c:pt>
                  <c:pt idx="15862">
                    <c:v>ROW</c:v>
                  </c:pt>
                  <c:pt idx="15863">
                    <c:v>OEC</c:v>
                  </c:pt>
                  <c:pt idx="15864">
                    <c:v>BRZ</c:v>
                  </c:pt>
                  <c:pt idx="15865">
                    <c:v>RSA</c:v>
                  </c:pt>
                  <c:pt idx="15866">
                    <c:v>FRA</c:v>
                  </c:pt>
                  <c:pt idx="15867">
                    <c:v>EUN</c:v>
                  </c:pt>
                  <c:pt idx="15868">
                    <c:v>EUS</c:v>
                  </c:pt>
                  <c:pt idx="15869">
                    <c:v>USA</c:v>
                  </c:pt>
                  <c:pt idx="15870">
                    <c:v>IND</c:v>
                  </c:pt>
                  <c:pt idx="15871">
                    <c:v>CHI</c:v>
                  </c:pt>
                  <c:pt idx="15872">
                    <c:v>ROW</c:v>
                  </c:pt>
                  <c:pt idx="15873">
                    <c:v>OEC</c:v>
                  </c:pt>
                  <c:pt idx="15874">
                    <c:v>BRZ</c:v>
                  </c:pt>
                  <c:pt idx="15875">
                    <c:v>RSA</c:v>
                  </c:pt>
                  <c:pt idx="15876">
                    <c:v>FRA</c:v>
                  </c:pt>
                  <c:pt idx="15877">
                    <c:v>EUN</c:v>
                  </c:pt>
                  <c:pt idx="15878">
                    <c:v>EUS</c:v>
                  </c:pt>
                  <c:pt idx="15879">
                    <c:v>USA</c:v>
                  </c:pt>
                  <c:pt idx="15880">
                    <c:v>IND</c:v>
                  </c:pt>
                  <c:pt idx="15881">
                    <c:v>CHI</c:v>
                  </c:pt>
                  <c:pt idx="15882">
                    <c:v>ROW</c:v>
                  </c:pt>
                  <c:pt idx="15883">
                    <c:v>OEC</c:v>
                  </c:pt>
                  <c:pt idx="15884">
                    <c:v>BRZ</c:v>
                  </c:pt>
                  <c:pt idx="15885">
                    <c:v>RSA</c:v>
                  </c:pt>
                  <c:pt idx="15886">
                    <c:v>FRA</c:v>
                  </c:pt>
                  <c:pt idx="15887">
                    <c:v>EUN</c:v>
                  </c:pt>
                  <c:pt idx="15888">
                    <c:v>EUS</c:v>
                  </c:pt>
                  <c:pt idx="15889">
                    <c:v>USA</c:v>
                  </c:pt>
                  <c:pt idx="15890">
                    <c:v>IND</c:v>
                  </c:pt>
                  <c:pt idx="15891">
                    <c:v>CHI</c:v>
                  </c:pt>
                  <c:pt idx="15892">
                    <c:v>ROW</c:v>
                  </c:pt>
                  <c:pt idx="15893">
                    <c:v>OEC</c:v>
                  </c:pt>
                  <c:pt idx="15894">
                    <c:v>BRZ</c:v>
                  </c:pt>
                  <c:pt idx="15895">
                    <c:v>RSA</c:v>
                  </c:pt>
                  <c:pt idx="15896">
                    <c:v>FRA</c:v>
                  </c:pt>
                  <c:pt idx="15897">
                    <c:v>EUN</c:v>
                  </c:pt>
                  <c:pt idx="15898">
                    <c:v>EUS</c:v>
                  </c:pt>
                  <c:pt idx="15899">
                    <c:v>USA</c:v>
                  </c:pt>
                  <c:pt idx="15900">
                    <c:v>IND</c:v>
                  </c:pt>
                  <c:pt idx="15901">
                    <c:v>CHI</c:v>
                  </c:pt>
                  <c:pt idx="15902">
                    <c:v>ROW</c:v>
                  </c:pt>
                  <c:pt idx="15903">
                    <c:v>OEC</c:v>
                  </c:pt>
                  <c:pt idx="15904">
                    <c:v>BRZ</c:v>
                  </c:pt>
                  <c:pt idx="15905">
                    <c:v>RSA</c:v>
                  </c:pt>
                  <c:pt idx="15906">
                    <c:v>FRA</c:v>
                  </c:pt>
                  <c:pt idx="15907">
                    <c:v>EUN</c:v>
                  </c:pt>
                  <c:pt idx="15908">
                    <c:v>EUS</c:v>
                  </c:pt>
                  <c:pt idx="15909">
                    <c:v>USA</c:v>
                  </c:pt>
                  <c:pt idx="15910">
                    <c:v>IND</c:v>
                  </c:pt>
                  <c:pt idx="15911">
                    <c:v>CHI</c:v>
                  </c:pt>
                  <c:pt idx="15912">
                    <c:v>ROW</c:v>
                  </c:pt>
                  <c:pt idx="15913">
                    <c:v>OEC</c:v>
                  </c:pt>
                  <c:pt idx="15914">
                    <c:v>BRZ</c:v>
                  </c:pt>
                  <c:pt idx="15915">
                    <c:v>RSA</c:v>
                  </c:pt>
                  <c:pt idx="15916">
                    <c:v>RUS</c:v>
                  </c:pt>
                  <c:pt idx="15917">
                    <c:v>FRA</c:v>
                  </c:pt>
                  <c:pt idx="15918">
                    <c:v>EUN</c:v>
                  </c:pt>
                  <c:pt idx="15919">
                    <c:v>EUS</c:v>
                  </c:pt>
                  <c:pt idx="15920">
                    <c:v>USA</c:v>
                  </c:pt>
                  <c:pt idx="15921">
                    <c:v>CHI</c:v>
                  </c:pt>
                  <c:pt idx="15922">
                    <c:v>ROW</c:v>
                  </c:pt>
                  <c:pt idx="15923">
                    <c:v>OEC</c:v>
                  </c:pt>
                  <c:pt idx="15924">
                    <c:v>RUS</c:v>
                  </c:pt>
                  <c:pt idx="15925">
                    <c:v>FRA</c:v>
                  </c:pt>
                  <c:pt idx="15926">
                    <c:v>EUN</c:v>
                  </c:pt>
                  <c:pt idx="15927">
                    <c:v>EUS</c:v>
                  </c:pt>
                  <c:pt idx="15928">
                    <c:v>USA</c:v>
                  </c:pt>
                  <c:pt idx="15929">
                    <c:v>CHI</c:v>
                  </c:pt>
                  <c:pt idx="15930">
                    <c:v>ROW</c:v>
                  </c:pt>
                  <c:pt idx="15931">
                    <c:v>OEC</c:v>
                  </c:pt>
                  <c:pt idx="15932">
                    <c:v>BRZ</c:v>
                  </c:pt>
                  <c:pt idx="15933">
                    <c:v>RSA</c:v>
                  </c:pt>
                  <c:pt idx="15934">
                    <c:v>RUS</c:v>
                  </c:pt>
                  <c:pt idx="15935">
                    <c:v>FRA</c:v>
                  </c:pt>
                  <c:pt idx="15936">
                    <c:v>EUN</c:v>
                  </c:pt>
                  <c:pt idx="15937">
                    <c:v>EUS</c:v>
                  </c:pt>
                  <c:pt idx="15938">
                    <c:v>USA</c:v>
                  </c:pt>
                  <c:pt idx="15939">
                    <c:v>CHI</c:v>
                  </c:pt>
                  <c:pt idx="15940">
                    <c:v>ROW</c:v>
                  </c:pt>
                  <c:pt idx="15941">
                    <c:v>OEC</c:v>
                  </c:pt>
                  <c:pt idx="15942">
                    <c:v>BRZ</c:v>
                  </c:pt>
                  <c:pt idx="15943">
                    <c:v>RSA</c:v>
                  </c:pt>
                  <c:pt idx="15944">
                    <c:v>RUS</c:v>
                  </c:pt>
                  <c:pt idx="15945">
                    <c:v>FRA</c:v>
                  </c:pt>
                  <c:pt idx="15946">
                    <c:v>EUN</c:v>
                  </c:pt>
                  <c:pt idx="15947">
                    <c:v>EUS</c:v>
                  </c:pt>
                  <c:pt idx="15948">
                    <c:v>USA</c:v>
                  </c:pt>
                  <c:pt idx="15949">
                    <c:v>CHI</c:v>
                  </c:pt>
                  <c:pt idx="15950">
                    <c:v>ROW</c:v>
                  </c:pt>
                  <c:pt idx="15951">
                    <c:v>OEC</c:v>
                  </c:pt>
                  <c:pt idx="15952">
                    <c:v>BRZ</c:v>
                  </c:pt>
                  <c:pt idx="15953">
                    <c:v>RSA</c:v>
                  </c:pt>
                  <c:pt idx="15954">
                    <c:v>RUS</c:v>
                  </c:pt>
                  <c:pt idx="15955">
                    <c:v>FRA</c:v>
                  </c:pt>
                  <c:pt idx="15956">
                    <c:v>EUN</c:v>
                  </c:pt>
                  <c:pt idx="15957">
                    <c:v>EUS</c:v>
                  </c:pt>
                  <c:pt idx="15958">
                    <c:v>USA</c:v>
                  </c:pt>
                  <c:pt idx="15959">
                    <c:v>CHI</c:v>
                  </c:pt>
                  <c:pt idx="15960">
                    <c:v>ROW</c:v>
                  </c:pt>
                  <c:pt idx="15961">
                    <c:v>OEC</c:v>
                  </c:pt>
                  <c:pt idx="15962">
                    <c:v>BRZ</c:v>
                  </c:pt>
                  <c:pt idx="15963">
                    <c:v>RSA</c:v>
                  </c:pt>
                  <c:pt idx="15964">
                    <c:v>RUS</c:v>
                  </c:pt>
                  <c:pt idx="15965">
                    <c:v>FRA</c:v>
                  </c:pt>
                  <c:pt idx="15966">
                    <c:v>EUN</c:v>
                  </c:pt>
                  <c:pt idx="15967">
                    <c:v>EUS</c:v>
                  </c:pt>
                  <c:pt idx="15968">
                    <c:v>USA</c:v>
                  </c:pt>
                  <c:pt idx="15969">
                    <c:v>CHI</c:v>
                  </c:pt>
                  <c:pt idx="15970">
                    <c:v>ROW</c:v>
                  </c:pt>
                  <c:pt idx="15971">
                    <c:v>OEC</c:v>
                  </c:pt>
                  <c:pt idx="15972">
                    <c:v>BRZ</c:v>
                  </c:pt>
                  <c:pt idx="15973">
                    <c:v>RSA</c:v>
                  </c:pt>
                  <c:pt idx="15974">
                    <c:v>RUS</c:v>
                  </c:pt>
                  <c:pt idx="15975">
                    <c:v>FRA</c:v>
                  </c:pt>
                  <c:pt idx="15976">
                    <c:v>EUN</c:v>
                  </c:pt>
                  <c:pt idx="15977">
                    <c:v>EUS</c:v>
                  </c:pt>
                  <c:pt idx="15978">
                    <c:v>USA</c:v>
                  </c:pt>
                  <c:pt idx="15979">
                    <c:v>CHI</c:v>
                  </c:pt>
                  <c:pt idx="15980">
                    <c:v>ROW</c:v>
                  </c:pt>
                  <c:pt idx="15981">
                    <c:v>OEC</c:v>
                  </c:pt>
                  <c:pt idx="15982">
                    <c:v>BRZ</c:v>
                  </c:pt>
                  <c:pt idx="15983">
                    <c:v>RSA</c:v>
                  </c:pt>
                  <c:pt idx="15984">
                    <c:v>FRA</c:v>
                  </c:pt>
                  <c:pt idx="15985">
                    <c:v>EUN</c:v>
                  </c:pt>
                  <c:pt idx="15986">
                    <c:v>EUS</c:v>
                  </c:pt>
                  <c:pt idx="15987">
                    <c:v>USA</c:v>
                  </c:pt>
                  <c:pt idx="15988">
                    <c:v>CHI</c:v>
                  </c:pt>
                  <c:pt idx="15989">
                    <c:v>ROW</c:v>
                  </c:pt>
                  <c:pt idx="15990">
                    <c:v>OEC</c:v>
                  </c:pt>
                  <c:pt idx="15991">
                    <c:v>BRZ</c:v>
                  </c:pt>
                  <c:pt idx="15992">
                    <c:v>RSA</c:v>
                  </c:pt>
                  <c:pt idx="15993">
                    <c:v>RUS</c:v>
                  </c:pt>
                  <c:pt idx="15994">
                    <c:v>FRA</c:v>
                  </c:pt>
                  <c:pt idx="15995">
                    <c:v>EUN</c:v>
                  </c:pt>
                  <c:pt idx="15996">
                    <c:v>EUS</c:v>
                  </c:pt>
                  <c:pt idx="15997">
                    <c:v>USA</c:v>
                  </c:pt>
                  <c:pt idx="15998">
                    <c:v>CHI</c:v>
                  </c:pt>
                  <c:pt idx="15999">
                    <c:v>ROW</c:v>
                  </c:pt>
                  <c:pt idx="16000">
                    <c:v>OEC</c:v>
                  </c:pt>
                  <c:pt idx="16001">
                    <c:v>BRZ</c:v>
                  </c:pt>
                  <c:pt idx="16002">
                    <c:v>RSA</c:v>
                  </c:pt>
                  <c:pt idx="16003">
                    <c:v>RUS</c:v>
                  </c:pt>
                  <c:pt idx="16004">
                    <c:v>FRA</c:v>
                  </c:pt>
                  <c:pt idx="16005">
                    <c:v>EUN</c:v>
                  </c:pt>
                  <c:pt idx="16006">
                    <c:v>EUS</c:v>
                  </c:pt>
                  <c:pt idx="16007">
                    <c:v>USA</c:v>
                  </c:pt>
                  <c:pt idx="16008">
                    <c:v>CHI</c:v>
                  </c:pt>
                  <c:pt idx="16009">
                    <c:v>ROW</c:v>
                  </c:pt>
                  <c:pt idx="16010">
                    <c:v>OEC</c:v>
                  </c:pt>
                  <c:pt idx="16011">
                    <c:v>BRZ</c:v>
                  </c:pt>
                  <c:pt idx="16012">
                    <c:v>RSA</c:v>
                  </c:pt>
                  <c:pt idx="16013">
                    <c:v>RUS</c:v>
                  </c:pt>
                  <c:pt idx="16014">
                    <c:v>FRA</c:v>
                  </c:pt>
                  <c:pt idx="16015">
                    <c:v>EUN</c:v>
                  </c:pt>
                  <c:pt idx="16016">
                    <c:v>EUS</c:v>
                  </c:pt>
                  <c:pt idx="16017">
                    <c:v>USA</c:v>
                  </c:pt>
                  <c:pt idx="16018">
                    <c:v>CHI</c:v>
                  </c:pt>
                  <c:pt idx="16019">
                    <c:v>ROW</c:v>
                  </c:pt>
                  <c:pt idx="16020">
                    <c:v>OEC</c:v>
                  </c:pt>
                  <c:pt idx="16021">
                    <c:v>BRZ</c:v>
                  </c:pt>
                  <c:pt idx="16022">
                    <c:v>RSA</c:v>
                  </c:pt>
                  <c:pt idx="16023">
                    <c:v>RUS</c:v>
                  </c:pt>
                  <c:pt idx="16024">
                    <c:v>FRA</c:v>
                  </c:pt>
                  <c:pt idx="16025">
                    <c:v>EUN</c:v>
                  </c:pt>
                  <c:pt idx="16026">
                    <c:v>EUS</c:v>
                  </c:pt>
                  <c:pt idx="16027">
                    <c:v>USA</c:v>
                  </c:pt>
                  <c:pt idx="16028">
                    <c:v>CHI</c:v>
                  </c:pt>
                  <c:pt idx="16029">
                    <c:v>ROW</c:v>
                  </c:pt>
                  <c:pt idx="16030">
                    <c:v>OEC</c:v>
                  </c:pt>
                  <c:pt idx="16031">
                    <c:v>BRZ</c:v>
                  </c:pt>
                  <c:pt idx="16032">
                    <c:v>RSA</c:v>
                  </c:pt>
                  <c:pt idx="16033">
                    <c:v>RUS</c:v>
                  </c:pt>
                  <c:pt idx="16034">
                    <c:v>FRA</c:v>
                  </c:pt>
                  <c:pt idx="16035">
                    <c:v>EUN</c:v>
                  </c:pt>
                  <c:pt idx="16036">
                    <c:v>EUS</c:v>
                  </c:pt>
                  <c:pt idx="16037">
                    <c:v>USA</c:v>
                  </c:pt>
                  <c:pt idx="16038">
                    <c:v>CHI</c:v>
                  </c:pt>
                  <c:pt idx="16039">
                    <c:v>ROW</c:v>
                  </c:pt>
                  <c:pt idx="16040">
                    <c:v>OEC</c:v>
                  </c:pt>
                  <c:pt idx="16041">
                    <c:v>BRZ</c:v>
                  </c:pt>
                  <c:pt idx="16042">
                    <c:v>RSA</c:v>
                  </c:pt>
                  <c:pt idx="16043">
                    <c:v>RUS</c:v>
                  </c:pt>
                  <c:pt idx="16044">
                    <c:v>FRA</c:v>
                  </c:pt>
                  <c:pt idx="16045">
                    <c:v>EUN</c:v>
                  </c:pt>
                  <c:pt idx="16046">
                    <c:v>EUS</c:v>
                  </c:pt>
                  <c:pt idx="16047">
                    <c:v>USA</c:v>
                  </c:pt>
                  <c:pt idx="16048">
                    <c:v>CHI</c:v>
                  </c:pt>
                  <c:pt idx="16049">
                    <c:v>ROW</c:v>
                  </c:pt>
                  <c:pt idx="16050">
                    <c:v>OEC</c:v>
                  </c:pt>
                  <c:pt idx="16051">
                    <c:v>BRZ</c:v>
                  </c:pt>
                  <c:pt idx="16052">
                    <c:v>RSA</c:v>
                  </c:pt>
                  <c:pt idx="16053">
                    <c:v>RUS</c:v>
                  </c:pt>
                  <c:pt idx="16054">
                    <c:v>FRA</c:v>
                  </c:pt>
                  <c:pt idx="16055">
                    <c:v>EUN</c:v>
                  </c:pt>
                  <c:pt idx="16056">
                    <c:v>EUS</c:v>
                  </c:pt>
                  <c:pt idx="16057">
                    <c:v>USA</c:v>
                  </c:pt>
                  <c:pt idx="16058">
                    <c:v>CHI</c:v>
                  </c:pt>
                  <c:pt idx="16059">
                    <c:v>ROW</c:v>
                  </c:pt>
                  <c:pt idx="16060">
                    <c:v>OEC</c:v>
                  </c:pt>
                  <c:pt idx="16061">
                    <c:v>BRZ</c:v>
                  </c:pt>
                  <c:pt idx="16062">
                    <c:v>RSA</c:v>
                  </c:pt>
                  <c:pt idx="16063">
                    <c:v>RUS</c:v>
                  </c:pt>
                  <c:pt idx="16064">
                    <c:v>FRA</c:v>
                  </c:pt>
                  <c:pt idx="16065">
                    <c:v>EUN</c:v>
                  </c:pt>
                  <c:pt idx="16066">
                    <c:v>EUS</c:v>
                  </c:pt>
                  <c:pt idx="16067">
                    <c:v>USA</c:v>
                  </c:pt>
                  <c:pt idx="16068">
                    <c:v>IND</c:v>
                  </c:pt>
                  <c:pt idx="16069">
                    <c:v>ROW</c:v>
                  </c:pt>
                  <c:pt idx="16070">
                    <c:v>OEC</c:v>
                  </c:pt>
                  <c:pt idx="16071">
                    <c:v>BRZ</c:v>
                  </c:pt>
                  <c:pt idx="16072">
                    <c:v>RUS</c:v>
                  </c:pt>
                  <c:pt idx="16073">
                    <c:v>FRA</c:v>
                  </c:pt>
                  <c:pt idx="16074">
                    <c:v>EUN</c:v>
                  </c:pt>
                  <c:pt idx="16075">
                    <c:v>EUS</c:v>
                  </c:pt>
                  <c:pt idx="16076">
                    <c:v>USA</c:v>
                  </c:pt>
                  <c:pt idx="16077">
                    <c:v>IND</c:v>
                  </c:pt>
                  <c:pt idx="16078">
                    <c:v>ROW</c:v>
                  </c:pt>
                  <c:pt idx="16079">
                    <c:v>OEC</c:v>
                  </c:pt>
                  <c:pt idx="16080">
                    <c:v>BRZ</c:v>
                  </c:pt>
                  <c:pt idx="16081">
                    <c:v>RSA</c:v>
                  </c:pt>
                  <c:pt idx="16082">
                    <c:v>RUS</c:v>
                  </c:pt>
                  <c:pt idx="16083">
                    <c:v>FRA</c:v>
                  </c:pt>
                  <c:pt idx="16084">
                    <c:v>EUN</c:v>
                  </c:pt>
                  <c:pt idx="16085">
                    <c:v>EUS</c:v>
                  </c:pt>
                  <c:pt idx="16086">
                    <c:v>USA</c:v>
                  </c:pt>
                  <c:pt idx="16087">
                    <c:v>IND</c:v>
                  </c:pt>
                  <c:pt idx="16088">
                    <c:v>ROW</c:v>
                  </c:pt>
                  <c:pt idx="16089">
                    <c:v>OEC</c:v>
                  </c:pt>
                  <c:pt idx="16090">
                    <c:v>BRZ</c:v>
                  </c:pt>
                  <c:pt idx="16091">
                    <c:v>RSA</c:v>
                  </c:pt>
                  <c:pt idx="16092">
                    <c:v>RUS</c:v>
                  </c:pt>
                  <c:pt idx="16093">
                    <c:v>FRA</c:v>
                  </c:pt>
                  <c:pt idx="16094">
                    <c:v>EUN</c:v>
                  </c:pt>
                  <c:pt idx="16095">
                    <c:v>EUS</c:v>
                  </c:pt>
                  <c:pt idx="16096">
                    <c:v>IND</c:v>
                  </c:pt>
                  <c:pt idx="16097">
                    <c:v>ROW</c:v>
                  </c:pt>
                  <c:pt idx="16098">
                    <c:v>OEC</c:v>
                  </c:pt>
                  <c:pt idx="16099">
                    <c:v>BRZ</c:v>
                  </c:pt>
                  <c:pt idx="16100">
                    <c:v>RSA</c:v>
                  </c:pt>
                  <c:pt idx="16101">
                    <c:v>RUS</c:v>
                  </c:pt>
                  <c:pt idx="16102">
                    <c:v>FRA</c:v>
                  </c:pt>
                  <c:pt idx="16103">
                    <c:v>EUN</c:v>
                  </c:pt>
                  <c:pt idx="16104">
                    <c:v>EUS</c:v>
                  </c:pt>
                  <c:pt idx="16105">
                    <c:v>USA</c:v>
                  </c:pt>
                  <c:pt idx="16106">
                    <c:v>IND</c:v>
                  </c:pt>
                  <c:pt idx="16107">
                    <c:v>ROW</c:v>
                  </c:pt>
                  <c:pt idx="16108">
                    <c:v>OEC</c:v>
                  </c:pt>
                  <c:pt idx="16109">
                    <c:v>BRZ</c:v>
                  </c:pt>
                  <c:pt idx="16110">
                    <c:v>RSA</c:v>
                  </c:pt>
                  <c:pt idx="16111">
                    <c:v>RUS</c:v>
                  </c:pt>
                  <c:pt idx="16112">
                    <c:v>FRA</c:v>
                  </c:pt>
                  <c:pt idx="16113">
                    <c:v>EUN</c:v>
                  </c:pt>
                  <c:pt idx="16114">
                    <c:v>EUS</c:v>
                  </c:pt>
                  <c:pt idx="16115">
                    <c:v>USA</c:v>
                  </c:pt>
                  <c:pt idx="16116">
                    <c:v>IND</c:v>
                  </c:pt>
                  <c:pt idx="16117">
                    <c:v>ROW</c:v>
                  </c:pt>
                  <c:pt idx="16118">
                    <c:v>OEC</c:v>
                  </c:pt>
                  <c:pt idx="16119">
                    <c:v>BRZ</c:v>
                  </c:pt>
                  <c:pt idx="16120">
                    <c:v>RSA</c:v>
                  </c:pt>
                  <c:pt idx="16121">
                    <c:v>RUS</c:v>
                  </c:pt>
                  <c:pt idx="16122">
                    <c:v>FRA</c:v>
                  </c:pt>
                  <c:pt idx="16123">
                    <c:v>EUN</c:v>
                  </c:pt>
                  <c:pt idx="16124">
                    <c:v>EUS</c:v>
                  </c:pt>
                  <c:pt idx="16125">
                    <c:v>USA</c:v>
                  </c:pt>
                  <c:pt idx="16126">
                    <c:v>IND</c:v>
                  </c:pt>
                  <c:pt idx="16127">
                    <c:v>ROW</c:v>
                  </c:pt>
                  <c:pt idx="16128">
                    <c:v>OEC</c:v>
                  </c:pt>
                  <c:pt idx="16129">
                    <c:v>BRZ</c:v>
                  </c:pt>
                  <c:pt idx="16130">
                    <c:v>RSA</c:v>
                  </c:pt>
                  <c:pt idx="16131">
                    <c:v>RUS</c:v>
                  </c:pt>
                  <c:pt idx="16132">
                    <c:v>FRA</c:v>
                  </c:pt>
                  <c:pt idx="16133">
                    <c:v>EUN</c:v>
                  </c:pt>
                  <c:pt idx="16134">
                    <c:v>EUS</c:v>
                  </c:pt>
                  <c:pt idx="16135">
                    <c:v>USA</c:v>
                  </c:pt>
                  <c:pt idx="16136">
                    <c:v>IND</c:v>
                  </c:pt>
                  <c:pt idx="16137">
                    <c:v>ROW</c:v>
                  </c:pt>
                  <c:pt idx="16138">
                    <c:v>OEC</c:v>
                  </c:pt>
                  <c:pt idx="16139">
                    <c:v>BRZ</c:v>
                  </c:pt>
                  <c:pt idx="16140">
                    <c:v>RSA</c:v>
                  </c:pt>
                  <c:pt idx="16141">
                    <c:v>RUS</c:v>
                  </c:pt>
                  <c:pt idx="16142">
                    <c:v>FRA</c:v>
                  </c:pt>
                  <c:pt idx="16143">
                    <c:v>EUN</c:v>
                  </c:pt>
                  <c:pt idx="16144">
                    <c:v>EUS</c:v>
                  </c:pt>
                  <c:pt idx="16145">
                    <c:v>USA</c:v>
                  </c:pt>
                  <c:pt idx="16146">
                    <c:v>IND</c:v>
                  </c:pt>
                  <c:pt idx="16147">
                    <c:v>ROW</c:v>
                  </c:pt>
                  <c:pt idx="16148">
                    <c:v>OEC</c:v>
                  </c:pt>
                  <c:pt idx="16149">
                    <c:v>BRZ</c:v>
                  </c:pt>
                  <c:pt idx="16150">
                    <c:v>RSA</c:v>
                  </c:pt>
                  <c:pt idx="16151">
                    <c:v>RUS</c:v>
                  </c:pt>
                  <c:pt idx="16152">
                    <c:v>FRA</c:v>
                  </c:pt>
                  <c:pt idx="16153">
                    <c:v>EUN</c:v>
                  </c:pt>
                  <c:pt idx="16154">
                    <c:v>EUS</c:v>
                  </c:pt>
                  <c:pt idx="16155">
                    <c:v>USA</c:v>
                  </c:pt>
                  <c:pt idx="16156">
                    <c:v>IND</c:v>
                  </c:pt>
                  <c:pt idx="16157">
                    <c:v>ROW</c:v>
                  </c:pt>
                  <c:pt idx="16158">
                    <c:v>OEC</c:v>
                  </c:pt>
                  <c:pt idx="16159">
                    <c:v>BRZ</c:v>
                  </c:pt>
                  <c:pt idx="16160">
                    <c:v>RSA</c:v>
                  </c:pt>
                  <c:pt idx="16161">
                    <c:v>RUS</c:v>
                  </c:pt>
                  <c:pt idx="16162">
                    <c:v>FRA</c:v>
                  </c:pt>
                  <c:pt idx="16163">
                    <c:v>EUN</c:v>
                  </c:pt>
                  <c:pt idx="16164">
                    <c:v>EUS</c:v>
                  </c:pt>
                  <c:pt idx="16165">
                    <c:v>USA</c:v>
                  </c:pt>
                  <c:pt idx="16166">
                    <c:v>IND</c:v>
                  </c:pt>
                  <c:pt idx="16167">
                    <c:v>ROW</c:v>
                  </c:pt>
                  <c:pt idx="16168">
                    <c:v>OEC</c:v>
                  </c:pt>
                  <c:pt idx="16169">
                    <c:v>BRZ</c:v>
                  </c:pt>
                  <c:pt idx="16170">
                    <c:v>RSA</c:v>
                  </c:pt>
                  <c:pt idx="16171">
                    <c:v>RUS</c:v>
                  </c:pt>
                  <c:pt idx="16172">
                    <c:v>FRA</c:v>
                  </c:pt>
                  <c:pt idx="16173">
                    <c:v>EUN</c:v>
                  </c:pt>
                  <c:pt idx="16174">
                    <c:v>EUS</c:v>
                  </c:pt>
                  <c:pt idx="16175">
                    <c:v>USA</c:v>
                  </c:pt>
                  <c:pt idx="16176">
                    <c:v>IND</c:v>
                  </c:pt>
                  <c:pt idx="16177">
                    <c:v>ROW</c:v>
                  </c:pt>
                  <c:pt idx="16178">
                    <c:v>OEC</c:v>
                  </c:pt>
                  <c:pt idx="16179">
                    <c:v>BRZ</c:v>
                  </c:pt>
                  <c:pt idx="16180">
                    <c:v>RSA</c:v>
                  </c:pt>
                  <c:pt idx="16181">
                    <c:v>RUS</c:v>
                  </c:pt>
                  <c:pt idx="16182">
                    <c:v>FRA</c:v>
                  </c:pt>
                  <c:pt idx="16183">
                    <c:v>EUN</c:v>
                  </c:pt>
                  <c:pt idx="16184">
                    <c:v>EUS</c:v>
                  </c:pt>
                  <c:pt idx="16185">
                    <c:v>USA</c:v>
                  </c:pt>
                  <c:pt idx="16186">
                    <c:v>IND</c:v>
                  </c:pt>
                  <c:pt idx="16187">
                    <c:v>ROW</c:v>
                  </c:pt>
                  <c:pt idx="16188">
                    <c:v>OEC</c:v>
                  </c:pt>
                  <c:pt idx="16189">
                    <c:v>BRZ</c:v>
                  </c:pt>
                  <c:pt idx="16190">
                    <c:v>RSA</c:v>
                  </c:pt>
                  <c:pt idx="16191">
                    <c:v>RUS</c:v>
                  </c:pt>
                  <c:pt idx="16192">
                    <c:v>FRA</c:v>
                  </c:pt>
                  <c:pt idx="16193">
                    <c:v>EUN</c:v>
                  </c:pt>
                  <c:pt idx="16194">
                    <c:v>EUS</c:v>
                  </c:pt>
                  <c:pt idx="16195">
                    <c:v>USA</c:v>
                  </c:pt>
                  <c:pt idx="16196">
                    <c:v>IND</c:v>
                  </c:pt>
                  <c:pt idx="16197">
                    <c:v>ROW</c:v>
                  </c:pt>
                  <c:pt idx="16198">
                    <c:v>OEC</c:v>
                  </c:pt>
                  <c:pt idx="16199">
                    <c:v>BRZ</c:v>
                  </c:pt>
                  <c:pt idx="16200">
                    <c:v>RSA</c:v>
                  </c:pt>
                  <c:pt idx="16201">
                    <c:v>RUS</c:v>
                  </c:pt>
                  <c:pt idx="16202">
                    <c:v>FRA</c:v>
                  </c:pt>
                  <c:pt idx="16203">
                    <c:v>EUN</c:v>
                  </c:pt>
                  <c:pt idx="16204">
                    <c:v>EUS</c:v>
                  </c:pt>
                  <c:pt idx="16205">
                    <c:v>USA</c:v>
                  </c:pt>
                  <c:pt idx="16206">
                    <c:v>IND</c:v>
                  </c:pt>
                  <c:pt idx="16207">
                    <c:v>ROW</c:v>
                  </c:pt>
                  <c:pt idx="16208">
                    <c:v>OEC</c:v>
                  </c:pt>
                  <c:pt idx="16209">
                    <c:v>BRZ</c:v>
                  </c:pt>
                  <c:pt idx="16210">
                    <c:v>RSA</c:v>
                  </c:pt>
                  <c:pt idx="16211">
                    <c:v>RUS</c:v>
                  </c:pt>
                  <c:pt idx="16212">
                    <c:v>FRA</c:v>
                  </c:pt>
                  <c:pt idx="16213">
                    <c:v>EUN</c:v>
                  </c:pt>
                  <c:pt idx="16214">
                    <c:v>EUS</c:v>
                  </c:pt>
                  <c:pt idx="16215">
                    <c:v>USA</c:v>
                  </c:pt>
                  <c:pt idx="16216">
                    <c:v>IND</c:v>
                  </c:pt>
                  <c:pt idx="16217">
                    <c:v>ROW</c:v>
                  </c:pt>
                  <c:pt idx="16218">
                    <c:v>OEC</c:v>
                  </c:pt>
                  <c:pt idx="16219">
                    <c:v>BRZ</c:v>
                  </c:pt>
                  <c:pt idx="16220">
                    <c:v>RSA</c:v>
                  </c:pt>
                  <c:pt idx="16221">
                    <c:v>RUS</c:v>
                  </c:pt>
                  <c:pt idx="16222">
                    <c:v>FRA</c:v>
                  </c:pt>
                  <c:pt idx="16223">
                    <c:v>EUN</c:v>
                  </c:pt>
                  <c:pt idx="16224">
                    <c:v>EUS</c:v>
                  </c:pt>
                  <c:pt idx="16225">
                    <c:v>USA</c:v>
                  </c:pt>
                  <c:pt idx="16226">
                    <c:v>IND</c:v>
                  </c:pt>
                  <c:pt idx="16227">
                    <c:v>ROW</c:v>
                  </c:pt>
                  <c:pt idx="16228">
                    <c:v>OEC</c:v>
                  </c:pt>
                  <c:pt idx="16229">
                    <c:v>BRZ</c:v>
                  </c:pt>
                  <c:pt idx="16230">
                    <c:v>RUS</c:v>
                  </c:pt>
                  <c:pt idx="16231">
                    <c:v>FRA</c:v>
                  </c:pt>
                  <c:pt idx="16232">
                    <c:v>EUN</c:v>
                  </c:pt>
                  <c:pt idx="16233">
                    <c:v>EUS</c:v>
                  </c:pt>
                  <c:pt idx="16234">
                    <c:v>USA</c:v>
                  </c:pt>
                  <c:pt idx="16235">
                    <c:v>IND</c:v>
                  </c:pt>
                  <c:pt idx="16236">
                    <c:v>CHI</c:v>
                  </c:pt>
                  <c:pt idx="16237">
                    <c:v>ROW</c:v>
                  </c:pt>
                  <c:pt idx="16238">
                    <c:v>OEC</c:v>
                  </c:pt>
                  <c:pt idx="16239">
                    <c:v>RUS</c:v>
                  </c:pt>
                  <c:pt idx="16240">
                    <c:v>FRA</c:v>
                  </c:pt>
                  <c:pt idx="16241">
                    <c:v>EUN</c:v>
                  </c:pt>
                  <c:pt idx="16242">
                    <c:v>USA</c:v>
                  </c:pt>
                  <c:pt idx="16243">
                    <c:v>CHI</c:v>
                  </c:pt>
                  <c:pt idx="16244">
                    <c:v>ROW</c:v>
                  </c:pt>
                  <c:pt idx="16245">
                    <c:v>OEC</c:v>
                  </c:pt>
                  <c:pt idx="16246">
                    <c:v>BRZ</c:v>
                  </c:pt>
                  <c:pt idx="16247">
                    <c:v>RUS</c:v>
                  </c:pt>
                  <c:pt idx="16248">
                    <c:v>FRA</c:v>
                  </c:pt>
                  <c:pt idx="16249">
                    <c:v>EUN</c:v>
                  </c:pt>
                  <c:pt idx="16250">
                    <c:v>EUS</c:v>
                  </c:pt>
                  <c:pt idx="16251">
                    <c:v>USA</c:v>
                  </c:pt>
                  <c:pt idx="16252">
                    <c:v>IND</c:v>
                  </c:pt>
                  <c:pt idx="16253">
                    <c:v>CHI</c:v>
                  </c:pt>
                  <c:pt idx="16254">
                    <c:v>ROW</c:v>
                  </c:pt>
                  <c:pt idx="16255">
                    <c:v>OEC</c:v>
                  </c:pt>
                  <c:pt idx="16256">
                    <c:v>BRZ</c:v>
                  </c:pt>
                  <c:pt idx="16257">
                    <c:v>RUS</c:v>
                  </c:pt>
                  <c:pt idx="16258">
                    <c:v>FRA</c:v>
                  </c:pt>
                  <c:pt idx="16259">
                    <c:v>EUN</c:v>
                  </c:pt>
                  <c:pt idx="16260">
                    <c:v>EUS</c:v>
                  </c:pt>
                  <c:pt idx="16261">
                    <c:v>IND</c:v>
                  </c:pt>
                  <c:pt idx="16262">
                    <c:v>CHI</c:v>
                  </c:pt>
                  <c:pt idx="16263">
                    <c:v>ROW</c:v>
                  </c:pt>
                  <c:pt idx="16264">
                    <c:v>OEC</c:v>
                  </c:pt>
                  <c:pt idx="16265">
                    <c:v>BRZ</c:v>
                  </c:pt>
                  <c:pt idx="16266">
                    <c:v>RUS</c:v>
                  </c:pt>
                  <c:pt idx="16267">
                    <c:v>FRA</c:v>
                  </c:pt>
                  <c:pt idx="16268">
                    <c:v>EUN</c:v>
                  </c:pt>
                  <c:pt idx="16269">
                    <c:v>EUS</c:v>
                  </c:pt>
                  <c:pt idx="16270">
                    <c:v>USA</c:v>
                  </c:pt>
                  <c:pt idx="16271">
                    <c:v>IND</c:v>
                  </c:pt>
                  <c:pt idx="16272">
                    <c:v>CHI</c:v>
                  </c:pt>
                  <c:pt idx="16273">
                    <c:v>ROW</c:v>
                  </c:pt>
                  <c:pt idx="16274">
                    <c:v>OEC</c:v>
                  </c:pt>
                  <c:pt idx="16275">
                    <c:v>BRZ</c:v>
                  </c:pt>
                  <c:pt idx="16276">
                    <c:v>RUS</c:v>
                  </c:pt>
                  <c:pt idx="16277">
                    <c:v>FRA</c:v>
                  </c:pt>
                  <c:pt idx="16278">
                    <c:v>EUN</c:v>
                  </c:pt>
                  <c:pt idx="16279">
                    <c:v>EUS</c:v>
                  </c:pt>
                  <c:pt idx="16280">
                    <c:v>USA</c:v>
                  </c:pt>
                  <c:pt idx="16281">
                    <c:v>IND</c:v>
                  </c:pt>
                  <c:pt idx="16282">
                    <c:v>CHI</c:v>
                  </c:pt>
                  <c:pt idx="16283">
                    <c:v>ROW</c:v>
                  </c:pt>
                  <c:pt idx="16284">
                    <c:v>OEC</c:v>
                  </c:pt>
                  <c:pt idx="16285">
                    <c:v>BRZ</c:v>
                  </c:pt>
                  <c:pt idx="16286">
                    <c:v>RUS</c:v>
                  </c:pt>
                  <c:pt idx="16287">
                    <c:v>FRA</c:v>
                  </c:pt>
                  <c:pt idx="16288">
                    <c:v>EUN</c:v>
                  </c:pt>
                  <c:pt idx="16289">
                    <c:v>EUS</c:v>
                  </c:pt>
                  <c:pt idx="16290">
                    <c:v>USA</c:v>
                  </c:pt>
                  <c:pt idx="16291">
                    <c:v>IND</c:v>
                  </c:pt>
                  <c:pt idx="16292">
                    <c:v>CHI</c:v>
                  </c:pt>
                  <c:pt idx="16293">
                    <c:v>ROW</c:v>
                  </c:pt>
                  <c:pt idx="16294">
                    <c:v>OEC</c:v>
                  </c:pt>
                  <c:pt idx="16295">
                    <c:v>BRZ</c:v>
                  </c:pt>
                  <c:pt idx="16296">
                    <c:v>RUS</c:v>
                  </c:pt>
                  <c:pt idx="16297">
                    <c:v>FRA</c:v>
                  </c:pt>
                  <c:pt idx="16298">
                    <c:v>EUN</c:v>
                  </c:pt>
                  <c:pt idx="16299">
                    <c:v>EUS</c:v>
                  </c:pt>
                  <c:pt idx="16300">
                    <c:v>USA</c:v>
                  </c:pt>
                  <c:pt idx="16301">
                    <c:v>IND</c:v>
                  </c:pt>
                  <c:pt idx="16302">
                    <c:v>CHI</c:v>
                  </c:pt>
                  <c:pt idx="16303">
                    <c:v>ROW</c:v>
                  </c:pt>
                  <c:pt idx="16304">
                    <c:v>OEC</c:v>
                  </c:pt>
                  <c:pt idx="16305">
                    <c:v>BRZ</c:v>
                  </c:pt>
                  <c:pt idx="16306">
                    <c:v>RUS</c:v>
                  </c:pt>
                  <c:pt idx="16307">
                    <c:v>FRA</c:v>
                  </c:pt>
                  <c:pt idx="16308">
                    <c:v>EUN</c:v>
                  </c:pt>
                  <c:pt idx="16309">
                    <c:v>EUS</c:v>
                  </c:pt>
                  <c:pt idx="16310">
                    <c:v>USA</c:v>
                  </c:pt>
                  <c:pt idx="16311">
                    <c:v>IND</c:v>
                  </c:pt>
                  <c:pt idx="16312">
                    <c:v>CHI</c:v>
                  </c:pt>
                  <c:pt idx="16313">
                    <c:v>ROW</c:v>
                  </c:pt>
                  <c:pt idx="16314">
                    <c:v>OEC</c:v>
                  </c:pt>
                  <c:pt idx="16315">
                    <c:v>BRZ</c:v>
                  </c:pt>
                  <c:pt idx="16316">
                    <c:v>RUS</c:v>
                  </c:pt>
                  <c:pt idx="16317">
                    <c:v>FRA</c:v>
                  </c:pt>
                  <c:pt idx="16318">
                    <c:v>EUN</c:v>
                  </c:pt>
                  <c:pt idx="16319">
                    <c:v>EUS</c:v>
                  </c:pt>
                  <c:pt idx="16320">
                    <c:v>USA</c:v>
                  </c:pt>
                  <c:pt idx="16321">
                    <c:v>IND</c:v>
                  </c:pt>
                  <c:pt idx="16322">
                    <c:v>CHI</c:v>
                  </c:pt>
                  <c:pt idx="16323">
                    <c:v>ROW</c:v>
                  </c:pt>
                  <c:pt idx="16324">
                    <c:v>OEC</c:v>
                  </c:pt>
                  <c:pt idx="16325">
                    <c:v>BRZ</c:v>
                  </c:pt>
                  <c:pt idx="16326">
                    <c:v>FRA</c:v>
                  </c:pt>
                  <c:pt idx="16327">
                    <c:v>EUN</c:v>
                  </c:pt>
                  <c:pt idx="16328">
                    <c:v>EUS</c:v>
                  </c:pt>
                  <c:pt idx="16329">
                    <c:v>USA</c:v>
                  </c:pt>
                  <c:pt idx="16330">
                    <c:v>IND</c:v>
                  </c:pt>
                  <c:pt idx="16331">
                    <c:v>CHI</c:v>
                  </c:pt>
                  <c:pt idx="16332">
                    <c:v>ROW</c:v>
                  </c:pt>
                  <c:pt idx="16333">
                    <c:v>OEC</c:v>
                  </c:pt>
                  <c:pt idx="16334">
                    <c:v>BRZ</c:v>
                  </c:pt>
                  <c:pt idx="16335">
                    <c:v>RUS</c:v>
                  </c:pt>
                  <c:pt idx="16336">
                    <c:v>FRA</c:v>
                  </c:pt>
                  <c:pt idx="16337">
                    <c:v>EUN</c:v>
                  </c:pt>
                  <c:pt idx="16338">
                    <c:v>EUS</c:v>
                  </c:pt>
                  <c:pt idx="16339">
                    <c:v>USA</c:v>
                  </c:pt>
                  <c:pt idx="16340">
                    <c:v>IND</c:v>
                  </c:pt>
                  <c:pt idx="16341">
                    <c:v>CHI</c:v>
                  </c:pt>
                  <c:pt idx="16342">
                    <c:v>ROW</c:v>
                  </c:pt>
                  <c:pt idx="16343">
                    <c:v>OEC</c:v>
                  </c:pt>
                  <c:pt idx="16344">
                    <c:v>BRZ</c:v>
                  </c:pt>
                  <c:pt idx="16345">
                    <c:v>FRA</c:v>
                  </c:pt>
                  <c:pt idx="16346">
                    <c:v>EUN</c:v>
                  </c:pt>
                  <c:pt idx="16347">
                    <c:v>USA</c:v>
                  </c:pt>
                  <c:pt idx="16348">
                    <c:v>IND</c:v>
                  </c:pt>
                  <c:pt idx="16349">
                    <c:v>CHI</c:v>
                  </c:pt>
                  <c:pt idx="16350">
                    <c:v>ROW</c:v>
                  </c:pt>
                  <c:pt idx="16351">
                    <c:v>OEC</c:v>
                  </c:pt>
                  <c:pt idx="16352">
                    <c:v>BRZ</c:v>
                  </c:pt>
                  <c:pt idx="16353">
                    <c:v>RUS</c:v>
                  </c:pt>
                  <c:pt idx="16354">
                    <c:v>FRA</c:v>
                  </c:pt>
                  <c:pt idx="16355">
                    <c:v>EUN</c:v>
                  </c:pt>
                  <c:pt idx="16356">
                    <c:v>EUS</c:v>
                  </c:pt>
                  <c:pt idx="16357">
                    <c:v>USA</c:v>
                  </c:pt>
                  <c:pt idx="16358">
                    <c:v>IND</c:v>
                  </c:pt>
                  <c:pt idx="16359">
                    <c:v>CHI</c:v>
                  </c:pt>
                  <c:pt idx="16360">
                    <c:v>ROW</c:v>
                  </c:pt>
                  <c:pt idx="16361">
                    <c:v>OEC</c:v>
                  </c:pt>
                  <c:pt idx="16362">
                    <c:v>BRZ</c:v>
                  </c:pt>
                  <c:pt idx="16363">
                    <c:v>RUS</c:v>
                  </c:pt>
                  <c:pt idx="16364">
                    <c:v>FRA</c:v>
                  </c:pt>
                  <c:pt idx="16365">
                    <c:v>EUN</c:v>
                  </c:pt>
                  <c:pt idx="16366">
                    <c:v>EUS</c:v>
                  </c:pt>
                  <c:pt idx="16367">
                    <c:v>USA</c:v>
                  </c:pt>
                  <c:pt idx="16368">
                    <c:v>IND</c:v>
                  </c:pt>
                  <c:pt idx="16369">
                    <c:v>CHI</c:v>
                  </c:pt>
                  <c:pt idx="16370">
                    <c:v>ROW</c:v>
                  </c:pt>
                  <c:pt idx="16371">
                    <c:v>OEC</c:v>
                  </c:pt>
                  <c:pt idx="16372">
                    <c:v>BRZ</c:v>
                  </c:pt>
                  <c:pt idx="16373">
                    <c:v>RUS</c:v>
                  </c:pt>
                  <c:pt idx="16374">
                    <c:v>FRA</c:v>
                  </c:pt>
                  <c:pt idx="16375">
                    <c:v>EUN</c:v>
                  </c:pt>
                  <c:pt idx="16376">
                    <c:v>EUS</c:v>
                  </c:pt>
                  <c:pt idx="16377">
                    <c:v>USA</c:v>
                  </c:pt>
                  <c:pt idx="16378">
                    <c:v>IND</c:v>
                  </c:pt>
                  <c:pt idx="16379">
                    <c:v>CHI</c:v>
                  </c:pt>
                  <c:pt idx="16380">
                    <c:v>ROW</c:v>
                  </c:pt>
                  <c:pt idx="16381">
                    <c:v>OEC</c:v>
                  </c:pt>
                  <c:pt idx="16382">
                    <c:v>BRZ</c:v>
                  </c:pt>
                  <c:pt idx="16383">
                    <c:v>RUS</c:v>
                  </c:pt>
                  <c:pt idx="16384">
                    <c:v>FRA</c:v>
                  </c:pt>
                  <c:pt idx="16385">
                    <c:v>EUN</c:v>
                  </c:pt>
                  <c:pt idx="16386">
                    <c:v>EUS</c:v>
                  </c:pt>
                  <c:pt idx="16387">
                    <c:v>USA</c:v>
                  </c:pt>
                  <c:pt idx="16388">
                    <c:v>IND</c:v>
                  </c:pt>
                  <c:pt idx="16389">
                    <c:v>CHI</c:v>
                  </c:pt>
                  <c:pt idx="16390">
                    <c:v>ROW</c:v>
                  </c:pt>
                  <c:pt idx="16391">
                    <c:v>OEC</c:v>
                  </c:pt>
                  <c:pt idx="16392">
                    <c:v>BRZ</c:v>
                  </c:pt>
                  <c:pt idx="16393">
                    <c:v>RSA</c:v>
                  </c:pt>
                  <c:pt idx="16394">
                    <c:v>RUS</c:v>
                  </c:pt>
                  <c:pt idx="16395">
                    <c:v>FRA</c:v>
                  </c:pt>
                  <c:pt idx="16396">
                    <c:v>EUN</c:v>
                  </c:pt>
                  <c:pt idx="16397">
                    <c:v>EUS</c:v>
                  </c:pt>
                  <c:pt idx="16398">
                    <c:v>USA</c:v>
                  </c:pt>
                  <c:pt idx="16399">
                    <c:v>IND</c:v>
                  </c:pt>
                  <c:pt idx="16400">
                    <c:v>CHI</c:v>
                  </c:pt>
                  <c:pt idx="16401">
                    <c:v>OEC</c:v>
                  </c:pt>
                  <c:pt idx="16402">
                    <c:v>BRZ</c:v>
                  </c:pt>
                  <c:pt idx="16403">
                    <c:v>RUS</c:v>
                  </c:pt>
                  <c:pt idx="16404">
                    <c:v>FRA</c:v>
                  </c:pt>
                  <c:pt idx="16405">
                    <c:v>EUN</c:v>
                  </c:pt>
                  <c:pt idx="16406">
                    <c:v>EUS</c:v>
                  </c:pt>
                  <c:pt idx="16407">
                    <c:v>USA</c:v>
                  </c:pt>
                  <c:pt idx="16408">
                    <c:v>IND</c:v>
                  </c:pt>
                  <c:pt idx="16409">
                    <c:v>CHI</c:v>
                  </c:pt>
                  <c:pt idx="16410">
                    <c:v>OEC</c:v>
                  </c:pt>
                  <c:pt idx="16411">
                    <c:v>BRZ</c:v>
                  </c:pt>
                  <c:pt idx="16412">
                    <c:v>RSA</c:v>
                  </c:pt>
                  <c:pt idx="16413">
                    <c:v>RUS</c:v>
                  </c:pt>
                  <c:pt idx="16414">
                    <c:v>FRA</c:v>
                  </c:pt>
                  <c:pt idx="16415">
                    <c:v>EUN</c:v>
                  </c:pt>
                  <c:pt idx="16416">
                    <c:v>EUS</c:v>
                  </c:pt>
                  <c:pt idx="16417">
                    <c:v>USA</c:v>
                  </c:pt>
                  <c:pt idx="16418">
                    <c:v>IND</c:v>
                  </c:pt>
                  <c:pt idx="16419">
                    <c:v>CHI</c:v>
                  </c:pt>
                  <c:pt idx="16420">
                    <c:v>OEC</c:v>
                  </c:pt>
                  <c:pt idx="16421">
                    <c:v>BRZ</c:v>
                  </c:pt>
                  <c:pt idx="16422">
                    <c:v>RSA</c:v>
                  </c:pt>
                  <c:pt idx="16423">
                    <c:v>RUS</c:v>
                  </c:pt>
                  <c:pt idx="16424">
                    <c:v>FRA</c:v>
                  </c:pt>
                  <c:pt idx="16425">
                    <c:v>EUN</c:v>
                  </c:pt>
                  <c:pt idx="16426">
                    <c:v>EUS</c:v>
                  </c:pt>
                  <c:pt idx="16427">
                    <c:v>IND</c:v>
                  </c:pt>
                  <c:pt idx="16428">
                    <c:v>CHI</c:v>
                  </c:pt>
                  <c:pt idx="16429">
                    <c:v>OEC</c:v>
                  </c:pt>
                  <c:pt idx="16430">
                    <c:v>BRZ</c:v>
                  </c:pt>
                  <c:pt idx="16431">
                    <c:v>RSA</c:v>
                  </c:pt>
                  <c:pt idx="16432">
                    <c:v>FRA</c:v>
                  </c:pt>
                  <c:pt idx="16433">
                    <c:v>EUN</c:v>
                  </c:pt>
                  <c:pt idx="16434">
                    <c:v>EUS</c:v>
                  </c:pt>
                  <c:pt idx="16435">
                    <c:v>USA</c:v>
                  </c:pt>
                  <c:pt idx="16436">
                    <c:v>IND</c:v>
                  </c:pt>
                  <c:pt idx="16437">
                    <c:v>CHI</c:v>
                  </c:pt>
                  <c:pt idx="16438">
                    <c:v>OEC</c:v>
                  </c:pt>
                  <c:pt idx="16439">
                    <c:v>BRZ</c:v>
                  </c:pt>
                  <c:pt idx="16440">
                    <c:v>RSA</c:v>
                  </c:pt>
                  <c:pt idx="16441">
                    <c:v>RUS</c:v>
                  </c:pt>
                  <c:pt idx="16442">
                    <c:v>FRA</c:v>
                  </c:pt>
                  <c:pt idx="16443">
                    <c:v>EUN</c:v>
                  </c:pt>
                  <c:pt idx="16444">
                    <c:v>EUS</c:v>
                  </c:pt>
                  <c:pt idx="16445">
                    <c:v>USA</c:v>
                  </c:pt>
                  <c:pt idx="16446">
                    <c:v>IND</c:v>
                  </c:pt>
                  <c:pt idx="16447">
                    <c:v>CHI</c:v>
                  </c:pt>
                  <c:pt idx="16448">
                    <c:v>OEC</c:v>
                  </c:pt>
                  <c:pt idx="16449">
                    <c:v>BRZ</c:v>
                  </c:pt>
                  <c:pt idx="16450">
                    <c:v>RSA</c:v>
                  </c:pt>
                  <c:pt idx="16451">
                    <c:v>RUS</c:v>
                  </c:pt>
                  <c:pt idx="16452">
                    <c:v>FRA</c:v>
                  </c:pt>
                  <c:pt idx="16453">
                    <c:v>EUN</c:v>
                  </c:pt>
                  <c:pt idx="16454">
                    <c:v>EUS</c:v>
                  </c:pt>
                  <c:pt idx="16455">
                    <c:v>USA</c:v>
                  </c:pt>
                  <c:pt idx="16456">
                    <c:v>IND</c:v>
                  </c:pt>
                  <c:pt idx="16457">
                    <c:v>CHI</c:v>
                  </c:pt>
                  <c:pt idx="16458">
                    <c:v>OEC</c:v>
                  </c:pt>
                  <c:pt idx="16459">
                    <c:v>BRZ</c:v>
                  </c:pt>
                  <c:pt idx="16460">
                    <c:v>RSA</c:v>
                  </c:pt>
                  <c:pt idx="16461">
                    <c:v>RUS</c:v>
                  </c:pt>
                  <c:pt idx="16462">
                    <c:v>FRA</c:v>
                  </c:pt>
                  <c:pt idx="16463">
                    <c:v>EUN</c:v>
                  </c:pt>
                  <c:pt idx="16464">
                    <c:v>EUS</c:v>
                  </c:pt>
                  <c:pt idx="16465">
                    <c:v>USA</c:v>
                  </c:pt>
                  <c:pt idx="16466">
                    <c:v>IND</c:v>
                  </c:pt>
                  <c:pt idx="16467">
                    <c:v>CHI</c:v>
                  </c:pt>
                  <c:pt idx="16468">
                    <c:v>OEC</c:v>
                  </c:pt>
                  <c:pt idx="16469">
                    <c:v>BRZ</c:v>
                  </c:pt>
                  <c:pt idx="16470">
                    <c:v>RSA</c:v>
                  </c:pt>
                  <c:pt idx="16471">
                    <c:v>RUS</c:v>
                  </c:pt>
                  <c:pt idx="16472">
                    <c:v>FRA</c:v>
                  </c:pt>
                  <c:pt idx="16473">
                    <c:v>EUN</c:v>
                  </c:pt>
                  <c:pt idx="16474">
                    <c:v>EUS</c:v>
                  </c:pt>
                  <c:pt idx="16475">
                    <c:v>USA</c:v>
                  </c:pt>
                  <c:pt idx="16476">
                    <c:v>IND</c:v>
                  </c:pt>
                  <c:pt idx="16477">
                    <c:v>CHI</c:v>
                  </c:pt>
                  <c:pt idx="16478">
                    <c:v>OEC</c:v>
                  </c:pt>
                  <c:pt idx="16479">
                    <c:v>BRZ</c:v>
                  </c:pt>
                  <c:pt idx="16480">
                    <c:v>RSA</c:v>
                  </c:pt>
                  <c:pt idx="16481">
                    <c:v>RUS</c:v>
                  </c:pt>
                  <c:pt idx="16482">
                    <c:v>FRA</c:v>
                  </c:pt>
                  <c:pt idx="16483">
                    <c:v>EUN</c:v>
                  </c:pt>
                  <c:pt idx="16484">
                    <c:v>EUS</c:v>
                  </c:pt>
                  <c:pt idx="16485">
                    <c:v>USA</c:v>
                  </c:pt>
                  <c:pt idx="16486">
                    <c:v>IND</c:v>
                  </c:pt>
                  <c:pt idx="16487">
                    <c:v>CHI</c:v>
                  </c:pt>
                  <c:pt idx="16488">
                    <c:v>OEC</c:v>
                  </c:pt>
                  <c:pt idx="16489">
                    <c:v>BRZ</c:v>
                  </c:pt>
                  <c:pt idx="16490">
                    <c:v>RSA</c:v>
                  </c:pt>
                  <c:pt idx="16491">
                    <c:v>RUS</c:v>
                  </c:pt>
                  <c:pt idx="16492">
                    <c:v>FRA</c:v>
                  </c:pt>
                  <c:pt idx="16493">
                    <c:v>EUN</c:v>
                  </c:pt>
                  <c:pt idx="16494">
                    <c:v>EUS</c:v>
                  </c:pt>
                  <c:pt idx="16495">
                    <c:v>USA</c:v>
                  </c:pt>
                  <c:pt idx="16496">
                    <c:v>IND</c:v>
                  </c:pt>
                  <c:pt idx="16497">
                    <c:v>CHI</c:v>
                  </c:pt>
                  <c:pt idx="16498">
                    <c:v>OEC</c:v>
                  </c:pt>
                  <c:pt idx="16499">
                    <c:v>BRZ</c:v>
                  </c:pt>
                  <c:pt idx="16500">
                    <c:v>RSA</c:v>
                  </c:pt>
                  <c:pt idx="16501">
                    <c:v>RUS</c:v>
                  </c:pt>
                  <c:pt idx="16502">
                    <c:v>FRA</c:v>
                  </c:pt>
                  <c:pt idx="16503">
                    <c:v>EUN</c:v>
                  </c:pt>
                  <c:pt idx="16504">
                    <c:v>EUS</c:v>
                  </c:pt>
                  <c:pt idx="16505">
                    <c:v>USA</c:v>
                  </c:pt>
                  <c:pt idx="16506">
                    <c:v>IND</c:v>
                  </c:pt>
                  <c:pt idx="16507">
                    <c:v>CHI</c:v>
                  </c:pt>
                  <c:pt idx="16508">
                    <c:v>OEC</c:v>
                  </c:pt>
                  <c:pt idx="16509">
                    <c:v>BRZ</c:v>
                  </c:pt>
                  <c:pt idx="16510">
                    <c:v>RSA</c:v>
                  </c:pt>
                  <c:pt idx="16511">
                    <c:v>RUS</c:v>
                  </c:pt>
                  <c:pt idx="16512">
                    <c:v>FRA</c:v>
                  </c:pt>
                  <c:pt idx="16513">
                    <c:v>EUN</c:v>
                  </c:pt>
                  <c:pt idx="16514">
                    <c:v>EUS</c:v>
                  </c:pt>
                  <c:pt idx="16515">
                    <c:v>USA</c:v>
                  </c:pt>
                  <c:pt idx="16516">
                    <c:v>IND</c:v>
                  </c:pt>
                  <c:pt idx="16517">
                    <c:v>CHI</c:v>
                  </c:pt>
                  <c:pt idx="16518">
                    <c:v>OEC</c:v>
                  </c:pt>
                  <c:pt idx="16519">
                    <c:v>BRZ</c:v>
                  </c:pt>
                  <c:pt idx="16520">
                    <c:v>RSA</c:v>
                  </c:pt>
                  <c:pt idx="16521">
                    <c:v>RUS</c:v>
                  </c:pt>
                  <c:pt idx="16522">
                    <c:v>FRA</c:v>
                  </c:pt>
                  <c:pt idx="16523">
                    <c:v>EUN</c:v>
                  </c:pt>
                  <c:pt idx="16524">
                    <c:v>EUS</c:v>
                  </c:pt>
                  <c:pt idx="16525">
                    <c:v>USA</c:v>
                  </c:pt>
                  <c:pt idx="16526">
                    <c:v>IND</c:v>
                  </c:pt>
                  <c:pt idx="16527">
                    <c:v>CHI</c:v>
                  </c:pt>
                  <c:pt idx="16528">
                    <c:v>OEC</c:v>
                  </c:pt>
                  <c:pt idx="16529">
                    <c:v>BRZ</c:v>
                  </c:pt>
                  <c:pt idx="16530">
                    <c:v>RSA</c:v>
                  </c:pt>
                  <c:pt idx="16531">
                    <c:v>RUS</c:v>
                  </c:pt>
                  <c:pt idx="16532">
                    <c:v>FRA</c:v>
                  </c:pt>
                  <c:pt idx="16533">
                    <c:v>EUN</c:v>
                  </c:pt>
                  <c:pt idx="16534">
                    <c:v>EUS</c:v>
                  </c:pt>
                  <c:pt idx="16535">
                    <c:v>USA</c:v>
                  </c:pt>
                  <c:pt idx="16536">
                    <c:v>IND</c:v>
                  </c:pt>
                  <c:pt idx="16537">
                    <c:v>CHI</c:v>
                  </c:pt>
                  <c:pt idx="16538">
                    <c:v>OEC</c:v>
                  </c:pt>
                  <c:pt idx="16539">
                    <c:v>BRZ</c:v>
                  </c:pt>
                  <c:pt idx="16540">
                    <c:v>RSA</c:v>
                  </c:pt>
                  <c:pt idx="16541">
                    <c:v>RUS</c:v>
                  </c:pt>
                  <c:pt idx="16542">
                    <c:v>FRA</c:v>
                  </c:pt>
                  <c:pt idx="16543">
                    <c:v>EUN</c:v>
                  </c:pt>
                  <c:pt idx="16544">
                    <c:v>EUS</c:v>
                  </c:pt>
                  <c:pt idx="16545">
                    <c:v>USA</c:v>
                  </c:pt>
                  <c:pt idx="16546">
                    <c:v>IND</c:v>
                  </c:pt>
                  <c:pt idx="16547">
                    <c:v>CHI</c:v>
                  </c:pt>
                  <c:pt idx="16548">
                    <c:v>OEC</c:v>
                  </c:pt>
                  <c:pt idx="16549">
                    <c:v>BRZ</c:v>
                  </c:pt>
                  <c:pt idx="16550">
                    <c:v>RSA</c:v>
                  </c:pt>
                  <c:pt idx="16551">
                    <c:v>RUS</c:v>
                  </c:pt>
                  <c:pt idx="16552">
                    <c:v>FRA</c:v>
                  </c:pt>
                  <c:pt idx="16553">
                    <c:v>EUN</c:v>
                  </c:pt>
                  <c:pt idx="16554">
                    <c:v>EUS</c:v>
                  </c:pt>
                  <c:pt idx="16555">
                    <c:v>USA</c:v>
                  </c:pt>
                  <c:pt idx="16556">
                    <c:v>IND</c:v>
                  </c:pt>
                  <c:pt idx="16557">
                    <c:v>CHI</c:v>
                  </c:pt>
                  <c:pt idx="16558">
                    <c:v>OEC</c:v>
                  </c:pt>
                  <c:pt idx="16559">
                    <c:v>BRZ</c:v>
                  </c:pt>
                  <c:pt idx="16560">
                    <c:v>RSA</c:v>
                  </c:pt>
                  <c:pt idx="16561">
                    <c:v>RUS</c:v>
                  </c:pt>
                  <c:pt idx="16562">
                    <c:v>FRA</c:v>
                  </c:pt>
                  <c:pt idx="16563">
                    <c:v>EUN</c:v>
                  </c:pt>
                  <c:pt idx="16564">
                    <c:v>EUS</c:v>
                  </c:pt>
                  <c:pt idx="16565">
                    <c:v>USA</c:v>
                  </c:pt>
                  <c:pt idx="16566">
                    <c:v>IND</c:v>
                  </c:pt>
                  <c:pt idx="16567">
                    <c:v>CHI</c:v>
                  </c:pt>
                  <c:pt idx="16568">
                    <c:v>OEC</c:v>
                  </c:pt>
                  <c:pt idx="16569">
                    <c:v>BRZ</c:v>
                  </c:pt>
                  <c:pt idx="16570">
                    <c:v>RSA</c:v>
                  </c:pt>
                  <c:pt idx="16571">
                    <c:v>RUS</c:v>
                  </c:pt>
                  <c:pt idx="16572">
                    <c:v>FRA</c:v>
                  </c:pt>
                  <c:pt idx="16573">
                    <c:v>EUN</c:v>
                  </c:pt>
                  <c:pt idx="16574">
                    <c:v>EUS</c:v>
                  </c:pt>
                  <c:pt idx="16575">
                    <c:v>USA</c:v>
                  </c:pt>
                  <c:pt idx="16576">
                    <c:v>IND</c:v>
                  </c:pt>
                  <c:pt idx="16577">
                    <c:v>CHI</c:v>
                  </c:pt>
                  <c:pt idx="16578">
                    <c:v>OEC</c:v>
                  </c:pt>
                  <c:pt idx="16579">
                    <c:v>BRZ</c:v>
                  </c:pt>
                  <c:pt idx="16580">
                    <c:v>RSA</c:v>
                  </c:pt>
                  <c:pt idx="16581">
                    <c:v>RUS</c:v>
                  </c:pt>
                  <c:pt idx="16582">
                    <c:v>FRA</c:v>
                  </c:pt>
                  <c:pt idx="16583">
                    <c:v>EUN</c:v>
                  </c:pt>
                  <c:pt idx="16584">
                    <c:v>EUS</c:v>
                  </c:pt>
                  <c:pt idx="16585">
                    <c:v>USA</c:v>
                  </c:pt>
                  <c:pt idx="16586">
                    <c:v>IND</c:v>
                  </c:pt>
                  <c:pt idx="16587">
                    <c:v>CHI</c:v>
                  </c:pt>
                  <c:pt idx="16588">
                    <c:v>ROW</c:v>
                  </c:pt>
                  <c:pt idx="16589">
                    <c:v>OEC</c:v>
                  </c:pt>
                  <c:pt idx="16590">
                    <c:v>BRZ</c:v>
                  </c:pt>
                  <c:pt idx="16591">
                    <c:v>RUS</c:v>
                  </c:pt>
                  <c:pt idx="16592">
                    <c:v>FRA</c:v>
                  </c:pt>
                  <c:pt idx="16593">
                    <c:v>EUN</c:v>
                  </c:pt>
                  <c:pt idx="16594">
                    <c:v>EUS</c:v>
                  </c:pt>
                  <c:pt idx="16595">
                    <c:v>USA</c:v>
                  </c:pt>
                  <c:pt idx="16596">
                    <c:v>IND</c:v>
                  </c:pt>
                  <c:pt idx="16597">
                    <c:v>CHI</c:v>
                  </c:pt>
                  <c:pt idx="16598">
                    <c:v>ROW</c:v>
                  </c:pt>
                  <c:pt idx="16599">
                    <c:v>OEC</c:v>
                  </c:pt>
                  <c:pt idx="16600">
                    <c:v>BRZ</c:v>
                  </c:pt>
                  <c:pt idx="16601">
                    <c:v>RSA</c:v>
                  </c:pt>
                  <c:pt idx="16602">
                    <c:v>RUS</c:v>
                  </c:pt>
                  <c:pt idx="16603">
                    <c:v>FRA</c:v>
                  </c:pt>
                  <c:pt idx="16604">
                    <c:v>EUN</c:v>
                  </c:pt>
                  <c:pt idx="16605">
                    <c:v>EUS</c:v>
                  </c:pt>
                  <c:pt idx="16606">
                    <c:v>USA</c:v>
                  </c:pt>
                  <c:pt idx="16607">
                    <c:v>IND</c:v>
                  </c:pt>
                  <c:pt idx="16608">
                    <c:v>CHI</c:v>
                  </c:pt>
                  <c:pt idx="16609">
                    <c:v>ROW</c:v>
                  </c:pt>
                  <c:pt idx="16610">
                    <c:v>OEC</c:v>
                  </c:pt>
                  <c:pt idx="16611">
                    <c:v>BRZ</c:v>
                  </c:pt>
                  <c:pt idx="16612">
                    <c:v>RSA</c:v>
                  </c:pt>
                  <c:pt idx="16613">
                    <c:v>RUS</c:v>
                  </c:pt>
                  <c:pt idx="16614">
                    <c:v>FRA</c:v>
                  </c:pt>
                  <c:pt idx="16615">
                    <c:v>EUN</c:v>
                  </c:pt>
                  <c:pt idx="16616">
                    <c:v>EUS</c:v>
                  </c:pt>
                  <c:pt idx="16617">
                    <c:v>IND</c:v>
                  </c:pt>
                  <c:pt idx="16618">
                    <c:v>CHI</c:v>
                  </c:pt>
                  <c:pt idx="16619">
                    <c:v>ROW</c:v>
                  </c:pt>
                  <c:pt idx="16620">
                    <c:v>OEC</c:v>
                  </c:pt>
                  <c:pt idx="16621">
                    <c:v>BRZ</c:v>
                  </c:pt>
                  <c:pt idx="16622">
                    <c:v>RSA</c:v>
                  </c:pt>
                  <c:pt idx="16623">
                    <c:v>FRA</c:v>
                  </c:pt>
                  <c:pt idx="16624">
                    <c:v>EUN</c:v>
                  </c:pt>
                  <c:pt idx="16625">
                    <c:v>EUS</c:v>
                  </c:pt>
                  <c:pt idx="16626">
                    <c:v>USA</c:v>
                  </c:pt>
                  <c:pt idx="16627">
                    <c:v>IND</c:v>
                  </c:pt>
                  <c:pt idx="16628">
                    <c:v>CHI</c:v>
                  </c:pt>
                  <c:pt idx="16629">
                    <c:v>ROW</c:v>
                  </c:pt>
                  <c:pt idx="16630">
                    <c:v>OEC</c:v>
                  </c:pt>
                  <c:pt idx="16631">
                    <c:v>BRZ</c:v>
                  </c:pt>
                  <c:pt idx="16632">
                    <c:v>RSA</c:v>
                  </c:pt>
                  <c:pt idx="16633">
                    <c:v>RUS</c:v>
                  </c:pt>
                  <c:pt idx="16634">
                    <c:v>FRA</c:v>
                  </c:pt>
                  <c:pt idx="16635">
                    <c:v>EUN</c:v>
                  </c:pt>
                  <c:pt idx="16636">
                    <c:v>EUS</c:v>
                  </c:pt>
                  <c:pt idx="16637">
                    <c:v>USA</c:v>
                  </c:pt>
                  <c:pt idx="16638">
                    <c:v>IND</c:v>
                  </c:pt>
                  <c:pt idx="16639">
                    <c:v>CHI</c:v>
                  </c:pt>
                  <c:pt idx="16640">
                    <c:v>ROW</c:v>
                  </c:pt>
                  <c:pt idx="16641">
                    <c:v>OEC</c:v>
                  </c:pt>
                  <c:pt idx="16642">
                    <c:v>BRZ</c:v>
                  </c:pt>
                  <c:pt idx="16643">
                    <c:v>RSA</c:v>
                  </c:pt>
                  <c:pt idx="16644">
                    <c:v>RUS</c:v>
                  </c:pt>
                  <c:pt idx="16645">
                    <c:v>FRA</c:v>
                  </c:pt>
                  <c:pt idx="16646">
                    <c:v>EUN</c:v>
                  </c:pt>
                  <c:pt idx="16647">
                    <c:v>EUS</c:v>
                  </c:pt>
                  <c:pt idx="16648">
                    <c:v>USA</c:v>
                  </c:pt>
                  <c:pt idx="16649">
                    <c:v>IND</c:v>
                  </c:pt>
                  <c:pt idx="16650">
                    <c:v>CHI</c:v>
                  </c:pt>
                  <c:pt idx="16651">
                    <c:v>ROW</c:v>
                  </c:pt>
                  <c:pt idx="16652">
                    <c:v>OEC</c:v>
                  </c:pt>
                  <c:pt idx="16653">
                    <c:v>BRZ</c:v>
                  </c:pt>
                  <c:pt idx="16654">
                    <c:v>RSA</c:v>
                  </c:pt>
                  <c:pt idx="16655">
                    <c:v>RUS</c:v>
                  </c:pt>
                  <c:pt idx="16656">
                    <c:v>FRA</c:v>
                  </c:pt>
                  <c:pt idx="16657">
                    <c:v>EUN</c:v>
                  </c:pt>
                  <c:pt idx="16658">
                    <c:v>EUS</c:v>
                  </c:pt>
                  <c:pt idx="16659">
                    <c:v>USA</c:v>
                  </c:pt>
                  <c:pt idx="16660">
                    <c:v>IND</c:v>
                  </c:pt>
                  <c:pt idx="16661">
                    <c:v>CHI</c:v>
                  </c:pt>
                  <c:pt idx="16662">
                    <c:v>ROW</c:v>
                  </c:pt>
                  <c:pt idx="16663">
                    <c:v>OEC</c:v>
                  </c:pt>
                  <c:pt idx="16664">
                    <c:v>BRZ</c:v>
                  </c:pt>
                  <c:pt idx="16665">
                    <c:v>RSA</c:v>
                  </c:pt>
                  <c:pt idx="16666">
                    <c:v>RUS</c:v>
                  </c:pt>
                  <c:pt idx="16667">
                    <c:v>FRA</c:v>
                  </c:pt>
                  <c:pt idx="16668">
                    <c:v>EUN</c:v>
                  </c:pt>
                  <c:pt idx="16669">
                    <c:v>EUS</c:v>
                  </c:pt>
                  <c:pt idx="16670">
                    <c:v>USA</c:v>
                  </c:pt>
                  <c:pt idx="16671">
                    <c:v>IND</c:v>
                  </c:pt>
                  <c:pt idx="16672">
                    <c:v>CHI</c:v>
                  </c:pt>
                  <c:pt idx="16673">
                    <c:v>ROW</c:v>
                  </c:pt>
                  <c:pt idx="16674">
                    <c:v>OEC</c:v>
                  </c:pt>
                  <c:pt idx="16675">
                    <c:v>BRZ</c:v>
                  </c:pt>
                  <c:pt idx="16676">
                    <c:v>RSA</c:v>
                  </c:pt>
                  <c:pt idx="16677">
                    <c:v>RUS</c:v>
                  </c:pt>
                  <c:pt idx="16678">
                    <c:v>FRA</c:v>
                  </c:pt>
                  <c:pt idx="16679">
                    <c:v>EUN</c:v>
                  </c:pt>
                  <c:pt idx="16680">
                    <c:v>EUS</c:v>
                  </c:pt>
                  <c:pt idx="16681">
                    <c:v>USA</c:v>
                  </c:pt>
                  <c:pt idx="16682">
                    <c:v>IND</c:v>
                  </c:pt>
                  <c:pt idx="16683">
                    <c:v>CHI</c:v>
                  </c:pt>
                  <c:pt idx="16684">
                    <c:v>ROW</c:v>
                  </c:pt>
                  <c:pt idx="16685">
                    <c:v>OEC</c:v>
                  </c:pt>
                  <c:pt idx="16686">
                    <c:v>BRZ</c:v>
                  </c:pt>
                  <c:pt idx="16687">
                    <c:v>RSA</c:v>
                  </c:pt>
                  <c:pt idx="16688">
                    <c:v>RUS</c:v>
                  </c:pt>
                  <c:pt idx="16689">
                    <c:v>FRA</c:v>
                  </c:pt>
                  <c:pt idx="16690">
                    <c:v>EUN</c:v>
                  </c:pt>
                  <c:pt idx="16691">
                    <c:v>EUS</c:v>
                  </c:pt>
                  <c:pt idx="16692">
                    <c:v>USA</c:v>
                  </c:pt>
                  <c:pt idx="16693">
                    <c:v>IND</c:v>
                  </c:pt>
                  <c:pt idx="16694">
                    <c:v>CHI</c:v>
                  </c:pt>
                  <c:pt idx="16695">
                    <c:v>ROW</c:v>
                  </c:pt>
                  <c:pt idx="16696">
                    <c:v>OEC</c:v>
                  </c:pt>
                  <c:pt idx="16697">
                    <c:v>BRZ</c:v>
                  </c:pt>
                  <c:pt idx="16698">
                    <c:v>RSA</c:v>
                  </c:pt>
                  <c:pt idx="16699">
                    <c:v>RUS</c:v>
                  </c:pt>
                  <c:pt idx="16700">
                    <c:v>FRA</c:v>
                  </c:pt>
                  <c:pt idx="16701">
                    <c:v>EUN</c:v>
                  </c:pt>
                  <c:pt idx="16702">
                    <c:v>EUS</c:v>
                  </c:pt>
                  <c:pt idx="16703">
                    <c:v>USA</c:v>
                  </c:pt>
                  <c:pt idx="16704">
                    <c:v>IND</c:v>
                  </c:pt>
                  <c:pt idx="16705">
                    <c:v>CHI</c:v>
                  </c:pt>
                  <c:pt idx="16706">
                    <c:v>ROW</c:v>
                  </c:pt>
                  <c:pt idx="16707">
                    <c:v>OEC</c:v>
                  </c:pt>
                  <c:pt idx="16708">
                    <c:v>BRZ</c:v>
                  </c:pt>
                  <c:pt idx="16709">
                    <c:v>RSA</c:v>
                  </c:pt>
                  <c:pt idx="16710">
                    <c:v>RUS</c:v>
                  </c:pt>
                  <c:pt idx="16711">
                    <c:v>FRA</c:v>
                  </c:pt>
                  <c:pt idx="16712">
                    <c:v>EUN</c:v>
                  </c:pt>
                  <c:pt idx="16713">
                    <c:v>EUS</c:v>
                  </c:pt>
                  <c:pt idx="16714">
                    <c:v>USA</c:v>
                  </c:pt>
                  <c:pt idx="16715">
                    <c:v>IND</c:v>
                  </c:pt>
                  <c:pt idx="16716">
                    <c:v>CHI</c:v>
                  </c:pt>
                  <c:pt idx="16717">
                    <c:v>ROW</c:v>
                  </c:pt>
                  <c:pt idx="16718">
                    <c:v>OEC</c:v>
                  </c:pt>
                  <c:pt idx="16719">
                    <c:v>BRZ</c:v>
                  </c:pt>
                  <c:pt idx="16720">
                    <c:v>RSA</c:v>
                  </c:pt>
                  <c:pt idx="16721">
                    <c:v>RUS</c:v>
                  </c:pt>
                  <c:pt idx="16722">
                    <c:v>FRA</c:v>
                  </c:pt>
                  <c:pt idx="16723">
                    <c:v>EUN</c:v>
                  </c:pt>
                  <c:pt idx="16724">
                    <c:v>EUS</c:v>
                  </c:pt>
                  <c:pt idx="16725">
                    <c:v>USA</c:v>
                  </c:pt>
                  <c:pt idx="16726">
                    <c:v>IND</c:v>
                  </c:pt>
                  <c:pt idx="16727">
                    <c:v>CHI</c:v>
                  </c:pt>
                  <c:pt idx="16728">
                    <c:v>ROW</c:v>
                  </c:pt>
                  <c:pt idx="16729">
                    <c:v>OEC</c:v>
                  </c:pt>
                  <c:pt idx="16730">
                    <c:v>BRZ</c:v>
                  </c:pt>
                  <c:pt idx="16731">
                    <c:v>RSA</c:v>
                  </c:pt>
                  <c:pt idx="16732">
                    <c:v>RUS</c:v>
                  </c:pt>
                  <c:pt idx="16733">
                    <c:v>FRA</c:v>
                  </c:pt>
                  <c:pt idx="16734">
                    <c:v>EUN</c:v>
                  </c:pt>
                  <c:pt idx="16735">
                    <c:v>EUS</c:v>
                  </c:pt>
                  <c:pt idx="16736">
                    <c:v>USA</c:v>
                  </c:pt>
                  <c:pt idx="16737">
                    <c:v>IND</c:v>
                  </c:pt>
                  <c:pt idx="16738">
                    <c:v>CHI</c:v>
                  </c:pt>
                  <c:pt idx="16739">
                    <c:v>ROW</c:v>
                  </c:pt>
                  <c:pt idx="16740">
                    <c:v>OEC</c:v>
                  </c:pt>
                  <c:pt idx="16741">
                    <c:v>BRZ</c:v>
                  </c:pt>
                  <c:pt idx="16742">
                    <c:v>RSA</c:v>
                  </c:pt>
                  <c:pt idx="16743">
                    <c:v>RUS</c:v>
                  </c:pt>
                  <c:pt idx="16744">
                    <c:v>FRA</c:v>
                  </c:pt>
                  <c:pt idx="16745">
                    <c:v>EUN</c:v>
                  </c:pt>
                  <c:pt idx="16746">
                    <c:v>EUS</c:v>
                  </c:pt>
                  <c:pt idx="16747">
                    <c:v>USA</c:v>
                  </c:pt>
                  <c:pt idx="16748">
                    <c:v>IND</c:v>
                  </c:pt>
                  <c:pt idx="16749">
                    <c:v>CHI</c:v>
                  </c:pt>
                  <c:pt idx="16750">
                    <c:v>ROW</c:v>
                  </c:pt>
                  <c:pt idx="16751">
                    <c:v>OEC</c:v>
                  </c:pt>
                  <c:pt idx="16752">
                    <c:v>BRZ</c:v>
                  </c:pt>
                  <c:pt idx="16753">
                    <c:v>RSA</c:v>
                  </c:pt>
                  <c:pt idx="16754">
                    <c:v>RUS</c:v>
                  </c:pt>
                  <c:pt idx="16755">
                    <c:v>FRA</c:v>
                  </c:pt>
                  <c:pt idx="16756">
                    <c:v>EUN</c:v>
                  </c:pt>
                  <c:pt idx="16757">
                    <c:v>EUS</c:v>
                  </c:pt>
                  <c:pt idx="16758">
                    <c:v>USA</c:v>
                  </c:pt>
                  <c:pt idx="16759">
                    <c:v>IND</c:v>
                  </c:pt>
                  <c:pt idx="16760">
                    <c:v>CHI</c:v>
                  </c:pt>
                  <c:pt idx="16761">
                    <c:v>ROW</c:v>
                  </c:pt>
                  <c:pt idx="16762">
                    <c:v>OEC</c:v>
                  </c:pt>
                  <c:pt idx="16763">
                    <c:v>BRZ</c:v>
                  </c:pt>
                  <c:pt idx="16764">
                    <c:v>RSA</c:v>
                  </c:pt>
                  <c:pt idx="16765">
                    <c:v>RUS</c:v>
                  </c:pt>
                  <c:pt idx="16766">
                    <c:v>FRA</c:v>
                  </c:pt>
                  <c:pt idx="16767">
                    <c:v>EUN</c:v>
                  </c:pt>
                  <c:pt idx="16768">
                    <c:v>EUS</c:v>
                  </c:pt>
                  <c:pt idx="16769">
                    <c:v>USA</c:v>
                  </c:pt>
                  <c:pt idx="16770">
                    <c:v>IND</c:v>
                  </c:pt>
                  <c:pt idx="16771">
                    <c:v>CHI</c:v>
                  </c:pt>
                  <c:pt idx="16772">
                    <c:v>ROW</c:v>
                  </c:pt>
                  <c:pt idx="16773">
                    <c:v>OEC</c:v>
                  </c:pt>
                  <c:pt idx="16774">
                    <c:v>BRZ</c:v>
                  </c:pt>
                  <c:pt idx="16775">
                    <c:v>RSA</c:v>
                  </c:pt>
                  <c:pt idx="16776">
                    <c:v>RUS</c:v>
                  </c:pt>
                  <c:pt idx="16777">
                    <c:v>FRA</c:v>
                  </c:pt>
                  <c:pt idx="16778">
                    <c:v>EUN</c:v>
                  </c:pt>
                  <c:pt idx="16779">
                    <c:v>EUS</c:v>
                  </c:pt>
                  <c:pt idx="16780">
                    <c:v>USA</c:v>
                  </c:pt>
                  <c:pt idx="16781">
                    <c:v>IND</c:v>
                  </c:pt>
                  <c:pt idx="16782">
                    <c:v>CHI</c:v>
                  </c:pt>
                  <c:pt idx="16783">
                    <c:v>ROW</c:v>
                  </c:pt>
                  <c:pt idx="16784">
                    <c:v>OEC</c:v>
                  </c:pt>
                  <c:pt idx="16785">
                    <c:v>BRZ</c:v>
                  </c:pt>
                  <c:pt idx="16786">
                    <c:v>RSA</c:v>
                  </c:pt>
                  <c:pt idx="16787">
                    <c:v>RUS</c:v>
                  </c:pt>
                  <c:pt idx="16788">
                    <c:v>FRA</c:v>
                  </c:pt>
                  <c:pt idx="16789">
                    <c:v>EUN</c:v>
                  </c:pt>
                  <c:pt idx="16790">
                    <c:v>EUS</c:v>
                  </c:pt>
                  <c:pt idx="16791">
                    <c:v>USA</c:v>
                  </c:pt>
                  <c:pt idx="16792">
                    <c:v>IND</c:v>
                  </c:pt>
                  <c:pt idx="16793">
                    <c:v>CHI</c:v>
                  </c:pt>
                  <c:pt idx="16794">
                    <c:v>ROW</c:v>
                  </c:pt>
                  <c:pt idx="16795">
                    <c:v>OEC</c:v>
                  </c:pt>
                  <c:pt idx="16796">
                    <c:v>BRZ</c:v>
                  </c:pt>
                  <c:pt idx="16797">
                    <c:v>RUS</c:v>
                  </c:pt>
                  <c:pt idx="16798">
                    <c:v>FRA</c:v>
                  </c:pt>
                  <c:pt idx="16799">
                    <c:v>EUN</c:v>
                  </c:pt>
                  <c:pt idx="16800">
                    <c:v>EUS</c:v>
                  </c:pt>
                  <c:pt idx="16801">
                    <c:v>USA</c:v>
                  </c:pt>
                  <c:pt idx="16802">
                    <c:v>IND</c:v>
                  </c:pt>
                  <c:pt idx="16803">
                    <c:v>CHI</c:v>
                  </c:pt>
                  <c:pt idx="16804">
                    <c:v>ROW</c:v>
                  </c:pt>
                  <c:pt idx="16805">
                    <c:v>OEC</c:v>
                  </c:pt>
                  <c:pt idx="16806">
                    <c:v>BRZ</c:v>
                  </c:pt>
                  <c:pt idx="16807">
                    <c:v>RSA</c:v>
                  </c:pt>
                  <c:pt idx="16808">
                    <c:v>RUS</c:v>
                  </c:pt>
                  <c:pt idx="16809">
                    <c:v>FRA</c:v>
                  </c:pt>
                  <c:pt idx="16810">
                    <c:v>EUN</c:v>
                  </c:pt>
                  <c:pt idx="16811">
                    <c:v>EUS</c:v>
                  </c:pt>
                  <c:pt idx="16812">
                    <c:v>USA</c:v>
                  </c:pt>
                  <c:pt idx="16813">
                    <c:v>IND</c:v>
                  </c:pt>
                  <c:pt idx="16814">
                    <c:v>CHI</c:v>
                  </c:pt>
                  <c:pt idx="16815">
                    <c:v>ROW</c:v>
                  </c:pt>
                  <c:pt idx="16816">
                    <c:v>OEC</c:v>
                  </c:pt>
                  <c:pt idx="16817">
                    <c:v>BRZ</c:v>
                  </c:pt>
                  <c:pt idx="16818">
                    <c:v>RSA</c:v>
                  </c:pt>
                  <c:pt idx="16819">
                    <c:v>RUS</c:v>
                  </c:pt>
                  <c:pt idx="16820">
                    <c:v>FRA</c:v>
                  </c:pt>
                  <c:pt idx="16821">
                    <c:v>EUN</c:v>
                  </c:pt>
                  <c:pt idx="16822">
                    <c:v>EUS</c:v>
                  </c:pt>
                  <c:pt idx="16823">
                    <c:v>USA</c:v>
                  </c:pt>
                  <c:pt idx="16824">
                    <c:v>IND</c:v>
                  </c:pt>
                  <c:pt idx="16825">
                    <c:v>CHI</c:v>
                  </c:pt>
                  <c:pt idx="16826">
                    <c:v>ROW</c:v>
                  </c:pt>
                  <c:pt idx="16827">
                    <c:v>OEC</c:v>
                  </c:pt>
                  <c:pt idx="16828">
                    <c:v>BRZ</c:v>
                  </c:pt>
                  <c:pt idx="16829">
                    <c:v>RSA</c:v>
                  </c:pt>
                  <c:pt idx="16830">
                    <c:v>RUS</c:v>
                  </c:pt>
                  <c:pt idx="16831">
                    <c:v>FRA</c:v>
                  </c:pt>
                  <c:pt idx="16832">
                    <c:v>EUN</c:v>
                  </c:pt>
                  <c:pt idx="16833">
                    <c:v>EUS</c:v>
                  </c:pt>
                  <c:pt idx="16834">
                    <c:v>USA</c:v>
                  </c:pt>
                  <c:pt idx="16835">
                    <c:v>IND</c:v>
                  </c:pt>
                  <c:pt idx="16836">
                    <c:v>CHI</c:v>
                  </c:pt>
                  <c:pt idx="16837">
                    <c:v>ROW</c:v>
                  </c:pt>
                  <c:pt idx="16838">
                    <c:v>OEC</c:v>
                  </c:pt>
                  <c:pt idx="16839">
                    <c:v>BRZ</c:v>
                  </c:pt>
                  <c:pt idx="16840">
                    <c:v>RSA</c:v>
                  </c:pt>
                  <c:pt idx="16841">
                    <c:v>RUS</c:v>
                  </c:pt>
                  <c:pt idx="16842">
                    <c:v>FRA</c:v>
                  </c:pt>
                  <c:pt idx="16843">
                    <c:v>EUN</c:v>
                  </c:pt>
                  <c:pt idx="16844">
                    <c:v>EUS</c:v>
                  </c:pt>
                  <c:pt idx="16845">
                    <c:v>USA</c:v>
                  </c:pt>
                  <c:pt idx="16846">
                    <c:v>IND</c:v>
                  </c:pt>
                  <c:pt idx="16847">
                    <c:v>CHI</c:v>
                  </c:pt>
                  <c:pt idx="16848">
                    <c:v>ROW</c:v>
                  </c:pt>
                  <c:pt idx="16849">
                    <c:v>OEC</c:v>
                  </c:pt>
                  <c:pt idx="16850">
                    <c:v>BRZ</c:v>
                  </c:pt>
                  <c:pt idx="16851">
                    <c:v>RSA</c:v>
                  </c:pt>
                  <c:pt idx="16852">
                    <c:v>RUS</c:v>
                  </c:pt>
                  <c:pt idx="16853">
                    <c:v>FRA</c:v>
                  </c:pt>
                  <c:pt idx="16854">
                    <c:v>EUN</c:v>
                  </c:pt>
                  <c:pt idx="16855">
                    <c:v>EUS</c:v>
                  </c:pt>
                  <c:pt idx="16856">
                    <c:v>USA</c:v>
                  </c:pt>
                  <c:pt idx="16857">
                    <c:v>IND</c:v>
                  </c:pt>
                  <c:pt idx="16858">
                    <c:v>CHI</c:v>
                  </c:pt>
                  <c:pt idx="16859">
                    <c:v>ROW</c:v>
                  </c:pt>
                  <c:pt idx="16860">
                    <c:v>OEC</c:v>
                  </c:pt>
                  <c:pt idx="16861">
                    <c:v>BRZ</c:v>
                  </c:pt>
                  <c:pt idx="16862">
                    <c:v>RSA</c:v>
                  </c:pt>
                  <c:pt idx="16863">
                    <c:v>RUS</c:v>
                  </c:pt>
                  <c:pt idx="16864">
                    <c:v>FRA</c:v>
                  </c:pt>
                  <c:pt idx="16865">
                    <c:v>EUN</c:v>
                  </c:pt>
                  <c:pt idx="16866">
                    <c:v>EUS</c:v>
                  </c:pt>
                  <c:pt idx="16867">
                    <c:v>USA</c:v>
                  </c:pt>
                  <c:pt idx="16868">
                    <c:v>IND</c:v>
                  </c:pt>
                  <c:pt idx="16869">
                    <c:v>CHI</c:v>
                  </c:pt>
                  <c:pt idx="16870">
                    <c:v>ROW</c:v>
                  </c:pt>
                  <c:pt idx="16871">
                    <c:v>OEC</c:v>
                  </c:pt>
                  <c:pt idx="16872">
                    <c:v>BRZ</c:v>
                  </c:pt>
                  <c:pt idx="16873">
                    <c:v>RSA</c:v>
                  </c:pt>
                  <c:pt idx="16874">
                    <c:v>RUS</c:v>
                  </c:pt>
                  <c:pt idx="16875">
                    <c:v>FRA</c:v>
                  </c:pt>
                  <c:pt idx="16876">
                    <c:v>EUN</c:v>
                  </c:pt>
                  <c:pt idx="16877">
                    <c:v>EUS</c:v>
                  </c:pt>
                  <c:pt idx="16878">
                    <c:v>USA</c:v>
                  </c:pt>
                  <c:pt idx="16879">
                    <c:v>IND</c:v>
                  </c:pt>
                  <c:pt idx="16880">
                    <c:v>CHI</c:v>
                  </c:pt>
                  <c:pt idx="16881">
                    <c:v>ROW</c:v>
                  </c:pt>
                  <c:pt idx="16882">
                    <c:v>OEC</c:v>
                  </c:pt>
                  <c:pt idx="16883">
                    <c:v>BRZ</c:v>
                  </c:pt>
                  <c:pt idx="16884">
                    <c:v>RSA</c:v>
                  </c:pt>
                  <c:pt idx="16885">
                    <c:v>RUS</c:v>
                  </c:pt>
                  <c:pt idx="16886">
                    <c:v>FRA</c:v>
                  </c:pt>
                  <c:pt idx="16887">
                    <c:v>EUN</c:v>
                  </c:pt>
                  <c:pt idx="16888">
                    <c:v>EUS</c:v>
                  </c:pt>
                  <c:pt idx="16889">
                    <c:v>USA</c:v>
                  </c:pt>
                  <c:pt idx="16890">
                    <c:v>IND</c:v>
                  </c:pt>
                  <c:pt idx="16891">
                    <c:v>CHI</c:v>
                  </c:pt>
                  <c:pt idx="16892">
                    <c:v>ROW</c:v>
                  </c:pt>
                  <c:pt idx="16893">
                    <c:v>OEC</c:v>
                  </c:pt>
                  <c:pt idx="16894">
                    <c:v>BRZ</c:v>
                  </c:pt>
                  <c:pt idx="16895">
                    <c:v>RSA</c:v>
                  </c:pt>
                  <c:pt idx="16896">
                    <c:v>RUS</c:v>
                  </c:pt>
                  <c:pt idx="16897">
                    <c:v>FRA</c:v>
                  </c:pt>
                  <c:pt idx="16898">
                    <c:v>EUN</c:v>
                  </c:pt>
                  <c:pt idx="16899">
                    <c:v>EUS</c:v>
                  </c:pt>
                  <c:pt idx="16900">
                    <c:v>USA</c:v>
                  </c:pt>
                  <c:pt idx="16901">
                    <c:v>IND</c:v>
                  </c:pt>
                  <c:pt idx="16902">
                    <c:v>CHI</c:v>
                  </c:pt>
                  <c:pt idx="16903">
                    <c:v>ROW</c:v>
                  </c:pt>
                  <c:pt idx="16904">
                    <c:v>OEC</c:v>
                  </c:pt>
                  <c:pt idx="16905">
                    <c:v>BRZ</c:v>
                  </c:pt>
                  <c:pt idx="16906">
                    <c:v>RSA</c:v>
                  </c:pt>
                  <c:pt idx="16907">
                    <c:v>RUS</c:v>
                  </c:pt>
                  <c:pt idx="16908">
                    <c:v>FRA</c:v>
                  </c:pt>
                  <c:pt idx="16909">
                    <c:v>EUN</c:v>
                  </c:pt>
                  <c:pt idx="16910">
                    <c:v>EUS</c:v>
                  </c:pt>
                  <c:pt idx="16911">
                    <c:v>USA</c:v>
                  </c:pt>
                  <c:pt idx="16912">
                    <c:v>IND</c:v>
                  </c:pt>
                  <c:pt idx="16913">
                    <c:v>CHI</c:v>
                  </c:pt>
                  <c:pt idx="16914">
                    <c:v>ROW</c:v>
                  </c:pt>
                  <c:pt idx="16915">
                    <c:v>OEC</c:v>
                  </c:pt>
                  <c:pt idx="16916">
                    <c:v>BRZ</c:v>
                  </c:pt>
                  <c:pt idx="16917">
                    <c:v>RSA</c:v>
                  </c:pt>
                  <c:pt idx="16918">
                    <c:v>RUS</c:v>
                  </c:pt>
                  <c:pt idx="16919">
                    <c:v>FRA</c:v>
                  </c:pt>
                  <c:pt idx="16920">
                    <c:v>EUN</c:v>
                  </c:pt>
                  <c:pt idx="16921">
                    <c:v>EUS</c:v>
                  </c:pt>
                  <c:pt idx="16922">
                    <c:v>USA</c:v>
                  </c:pt>
                  <c:pt idx="16923">
                    <c:v>IND</c:v>
                  </c:pt>
                  <c:pt idx="16924">
                    <c:v>CHI</c:v>
                  </c:pt>
                  <c:pt idx="16925">
                    <c:v>ROW</c:v>
                  </c:pt>
                  <c:pt idx="16926">
                    <c:v>OEC</c:v>
                  </c:pt>
                  <c:pt idx="16927">
                    <c:v>BRZ</c:v>
                  </c:pt>
                  <c:pt idx="16928">
                    <c:v>RSA</c:v>
                  </c:pt>
                  <c:pt idx="16929">
                    <c:v>RUS</c:v>
                  </c:pt>
                  <c:pt idx="16930">
                    <c:v>FRA</c:v>
                  </c:pt>
                  <c:pt idx="16931">
                    <c:v>EUN</c:v>
                  </c:pt>
                  <c:pt idx="16932">
                    <c:v>EUS</c:v>
                  </c:pt>
                  <c:pt idx="16933">
                    <c:v>USA</c:v>
                  </c:pt>
                  <c:pt idx="16934">
                    <c:v>IND</c:v>
                  </c:pt>
                  <c:pt idx="16935">
                    <c:v>CHI</c:v>
                  </c:pt>
                  <c:pt idx="16936">
                    <c:v>ROW</c:v>
                  </c:pt>
                  <c:pt idx="16937">
                    <c:v>OEC</c:v>
                  </c:pt>
                  <c:pt idx="16938">
                    <c:v>BRZ</c:v>
                  </c:pt>
                  <c:pt idx="16939">
                    <c:v>RSA</c:v>
                  </c:pt>
                  <c:pt idx="16940">
                    <c:v>RUS</c:v>
                  </c:pt>
                  <c:pt idx="16941">
                    <c:v>FRA</c:v>
                  </c:pt>
                  <c:pt idx="16942">
                    <c:v>EUN</c:v>
                  </c:pt>
                  <c:pt idx="16943">
                    <c:v>EUS</c:v>
                  </c:pt>
                  <c:pt idx="16944">
                    <c:v>USA</c:v>
                  </c:pt>
                  <c:pt idx="16945">
                    <c:v>IND</c:v>
                  </c:pt>
                  <c:pt idx="16946">
                    <c:v>CHI</c:v>
                  </c:pt>
                  <c:pt idx="16947">
                    <c:v>ROW</c:v>
                  </c:pt>
                  <c:pt idx="16948">
                    <c:v>OEC</c:v>
                  </c:pt>
                  <c:pt idx="16949">
                    <c:v>BRZ</c:v>
                  </c:pt>
                  <c:pt idx="16950">
                    <c:v>RSA</c:v>
                  </c:pt>
                  <c:pt idx="16951">
                    <c:v>RUS</c:v>
                  </c:pt>
                  <c:pt idx="16952">
                    <c:v>FRA</c:v>
                  </c:pt>
                  <c:pt idx="16953">
                    <c:v>EUN</c:v>
                  </c:pt>
                  <c:pt idx="16954">
                    <c:v>EUS</c:v>
                  </c:pt>
                  <c:pt idx="16955">
                    <c:v>USA</c:v>
                  </c:pt>
                  <c:pt idx="16956">
                    <c:v>IND</c:v>
                  </c:pt>
                  <c:pt idx="16957">
                    <c:v>CHI</c:v>
                  </c:pt>
                  <c:pt idx="16958">
                    <c:v>ROW</c:v>
                  </c:pt>
                  <c:pt idx="16959">
                    <c:v>OEC</c:v>
                  </c:pt>
                  <c:pt idx="16960">
                    <c:v>BRZ</c:v>
                  </c:pt>
                  <c:pt idx="16961">
                    <c:v>RSA</c:v>
                  </c:pt>
                  <c:pt idx="16962">
                    <c:v>RUS</c:v>
                  </c:pt>
                  <c:pt idx="16963">
                    <c:v>FRA</c:v>
                  </c:pt>
                  <c:pt idx="16964">
                    <c:v>EUN</c:v>
                  </c:pt>
                  <c:pt idx="16965">
                    <c:v>EUS</c:v>
                  </c:pt>
                  <c:pt idx="16966">
                    <c:v>USA</c:v>
                  </c:pt>
                  <c:pt idx="16967">
                    <c:v>IND</c:v>
                  </c:pt>
                  <c:pt idx="16968">
                    <c:v>CHI</c:v>
                  </c:pt>
                  <c:pt idx="16969">
                    <c:v>ROW</c:v>
                  </c:pt>
                  <c:pt idx="16970">
                    <c:v>OEC</c:v>
                  </c:pt>
                  <c:pt idx="16971">
                    <c:v>BRZ</c:v>
                  </c:pt>
                  <c:pt idx="16972">
                    <c:v>RUS</c:v>
                  </c:pt>
                  <c:pt idx="16973">
                    <c:v>FRA</c:v>
                  </c:pt>
                  <c:pt idx="16974">
                    <c:v>EUN</c:v>
                  </c:pt>
                  <c:pt idx="16975">
                    <c:v>EUS</c:v>
                  </c:pt>
                  <c:pt idx="16976">
                    <c:v>USA</c:v>
                  </c:pt>
                  <c:pt idx="16977">
                    <c:v>IND</c:v>
                  </c:pt>
                  <c:pt idx="16978">
                    <c:v>CHI</c:v>
                  </c:pt>
                  <c:pt idx="16979">
                    <c:v>ROW</c:v>
                  </c:pt>
                  <c:pt idx="16980">
                    <c:v>OEC</c:v>
                  </c:pt>
                  <c:pt idx="16981">
                    <c:v>BRZ</c:v>
                  </c:pt>
                  <c:pt idx="16982">
                    <c:v>RSA</c:v>
                  </c:pt>
                  <c:pt idx="16983">
                    <c:v>RUS</c:v>
                  </c:pt>
                  <c:pt idx="16984">
                    <c:v>FRA</c:v>
                  </c:pt>
                  <c:pt idx="16985">
                    <c:v>EUN</c:v>
                  </c:pt>
                  <c:pt idx="16986">
                    <c:v>EUS</c:v>
                  </c:pt>
                  <c:pt idx="16987">
                    <c:v>USA</c:v>
                  </c:pt>
                  <c:pt idx="16988">
                    <c:v>IND</c:v>
                  </c:pt>
                  <c:pt idx="16989">
                    <c:v>CHI</c:v>
                  </c:pt>
                  <c:pt idx="16990">
                    <c:v>ROW</c:v>
                  </c:pt>
                  <c:pt idx="16991">
                    <c:v>OEC</c:v>
                  </c:pt>
                  <c:pt idx="16992">
                    <c:v>BRZ</c:v>
                  </c:pt>
                  <c:pt idx="16993">
                    <c:v>RSA</c:v>
                  </c:pt>
                  <c:pt idx="16994">
                    <c:v>RUS</c:v>
                  </c:pt>
                  <c:pt idx="16995">
                    <c:v>FRA</c:v>
                  </c:pt>
                  <c:pt idx="16996">
                    <c:v>EUN</c:v>
                  </c:pt>
                  <c:pt idx="16997">
                    <c:v>EUS</c:v>
                  </c:pt>
                  <c:pt idx="16998">
                    <c:v>IND</c:v>
                  </c:pt>
                  <c:pt idx="16999">
                    <c:v>CHI</c:v>
                  </c:pt>
                  <c:pt idx="17000">
                    <c:v>ROW</c:v>
                  </c:pt>
                  <c:pt idx="17001">
                    <c:v>OEC</c:v>
                  </c:pt>
                  <c:pt idx="17002">
                    <c:v>BRZ</c:v>
                  </c:pt>
                  <c:pt idx="17003">
                    <c:v>RSA</c:v>
                  </c:pt>
                  <c:pt idx="17004">
                    <c:v>RUS</c:v>
                  </c:pt>
                  <c:pt idx="17005">
                    <c:v>FRA</c:v>
                  </c:pt>
                  <c:pt idx="17006">
                    <c:v>EUN</c:v>
                  </c:pt>
                  <c:pt idx="17007">
                    <c:v>EUS</c:v>
                  </c:pt>
                  <c:pt idx="17008">
                    <c:v>USA</c:v>
                  </c:pt>
                  <c:pt idx="17009">
                    <c:v>IND</c:v>
                  </c:pt>
                  <c:pt idx="17010">
                    <c:v>CHI</c:v>
                  </c:pt>
                  <c:pt idx="17011">
                    <c:v>ROW</c:v>
                  </c:pt>
                  <c:pt idx="17012">
                    <c:v>OEC</c:v>
                  </c:pt>
                  <c:pt idx="17013">
                    <c:v>BRZ</c:v>
                  </c:pt>
                  <c:pt idx="17014">
                    <c:v>RSA</c:v>
                  </c:pt>
                  <c:pt idx="17015">
                    <c:v>RUS</c:v>
                  </c:pt>
                  <c:pt idx="17016">
                    <c:v>FRA</c:v>
                  </c:pt>
                  <c:pt idx="17017">
                    <c:v>EUN</c:v>
                  </c:pt>
                  <c:pt idx="17018">
                    <c:v>EUS</c:v>
                  </c:pt>
                  <c:pt idx="17019">
                    <c:v>USA</c:v>
                  </c:pt>
                  <c:pt idx="17020">
                    <c:v>IND</c:v>
                  </c:pt>
                  <c:pt idx="17021">
                    <c:v>CHI</c:v>
                  </c:pt>
                  <c:pt idx="17022">
                    <c:v>ROW</c:v>
                  </c:pt>
                  <c:pt idx="17023">
                    <c:v>OEC</c:v>
                  </c:pt>
                  <c:pt idx="17024">
                    <c:v>BRZ</c:v>
                  </c:pt>
                  <c:pt idx="17025">
                    <c:v>RSA</c:v>
                  </c:pt>
                  <c:pt idx="17026">
                    <c:v>RUS</c:v>
                  </c:pt>
                  <c:pt idx="17027">
                    <c:v>FRA</c:v>
                  </c:pt>
                  <c:pt idx="17028">
                    <c:v>EUN</c:v>
                  </c:pt>
                  <c:pt idx="17029">
                    <c:v>EUS</c:v>
                  </c:pt>
                  <c:pt idx="17030">
                    <c:v>USA</c:v>
                  </c:pt>
                  <c:pt idx="17031">
                    <c:v>IND</c:v>
                  </c:pt>
                  <c:pt idx="17032">
                    <c:v>CHI</c:v>
                  </c:pt>
                  <c:pt idx="17033">
                    <c:v>ROW</c:v>
                  </c:pt>
                  <c:pt idx="17034">
                    <c:v>OEC</c:v>
                  </c:pt>
                  <c:pt idx="17035">
                    <c:v>BRZ</c:v>
                  </c:pt>
                  <c:pt idx="17036">
                    <c:v>RSA</c:v>
                  </c:pt>
                  <c:pt idx="17037">
                    <c:v>RUS</c:v>
                  </c:pt>
                  <c:pt idx="17038">
                    <c:v>FRA</c:v>
                  </c:pt>
                  <c:pt idx="17039">
                    <c:v>EUN</c:v>
                  </c:pt>
                  <c:pt idx="17040">
                    <c:v>EUS</c:v>
                  </c:pt>
                  <c:pt idx="17041">
                    <c:v>USA</c:v>
                  </c:pt>
                  <c:pt idx="17042">
                    <c:v>IND</c:v>
                  </c:pt>
                  <c:pt idx="17043">
                    <c:v>CHI</c:v>
                  </c:pt>
                  <c:pt idx="17044">
                    <c:v>ROW</c:v>
                  </c:pt>
                  <c:pt idx="17045">
                    <c:v>OEC</c:v>
                  </c:pt>
                  <c:pt idx="17046">
                    <c:v>BRZ</c:v>
                  </c:pt>
                  <c:pt idx="17047">
                    <c:v>RSA</c:v>
                  </c:pt>
                  <c:pt idx="17048">
                    <c:v>RUS</c:v>
                  </c:pt>
                  <c:pt idx="17049">
                    <c:v>FRA</c:v>
                  </c:pt>
                  <c:pt idx="17050">
                    <c:v>EUN</c:v>
                  </c:pt>
                  <c:pt idx="17051">
                    <c:v>EUS</c:v>
                  </c:pt>
                  <c:pt idx="17052">
                    <c:v>USA</c:v>
                  </c:pt>
                  <c:pt idx="17053">
                    <c:v>IND</c:v>
                  </c:pt>
                  <c:pt idx="17054">
                    <c:v>CHI</c:v>
                  </c:pt>
                  <c:pt idx="17055">
                    <c:v>ROW</c:v>
                  </c:pt>
                  <c:pt idx="17056">
                    <c:v>OEC</c:v>
                  </c:pt>
                  <c:pt idx="17057">
                    <c:v>RUS</c:v>
                  </c:pt>
                  <c:pt idx="17058">
                    <c:v>FRA</c:v>
                  </c:pt>
                  <c:pt idx="17059">
                    <c:v>EUN</c:v>
                  </c:pt>
                  <c:pt idx="17060">
                    <c:v>EUS</c:v>
                  </c:pt>
                  <c:pt idx="17061">
                    <c:v>USA</c:v>
                  </c:pt>
                  <c:pt idx="17062">
                    <c:v>IND</c:v>
                  </c:pt>
                  <c:pt idx="17063">
                    <c:v>CHI</c:v>
                  </c:pt>
                  <c:pt idx="17064">
                    <c:v>ROW</c:v>
                  </c:pt>
                  <c:pt idx="17065">
                    <c:v>OEC</c:v>
                  </c:pt>
                  <c:pt idx="17066">
                    <c:v>BRZ</c:v>
                  </c:pt>
                  <c:pt idx="17067">
                    <c:v>RSA</c:v>
                  </c:pt>
                  <c:pt idx="17068">
                    <c:v>RUS</c:v>
                  </c:pt>
                  <c:pt idx="17069">
                    <c:v>FRA</c:v>
                  </c:pt>
                  <c:pt idx="17070">
                    <c:v>EUN</c:v>
                  </c:pt>
                  <c:pt idx="17071">
                    <c:v>EUS</c:v>
                  </c:pt>
                  <c:pt idx="17072">
                    <c:v>USA</c:v>
                  </c:pt>
                  <c:pt idx="17073">
                    <c:v>IND</c:v>
                  </c:pt>
                  <c:pt idx="17074">
                    <c:v>CHI</c:v>
                  </c:pt>
                  <c:pt idx="17075">
                    <c:v>ROW</c:v>
                  </c:pt>
                  <c:pt idx="17076">
                    <c:v>OEC</c:v>
                  </c:pt>
                  <c:pt idx="17077">
                    <c:v>BRZ</c:v>
                  </c:pt>
                  <c:pt idx="17078">
                    <c:v>RSA</c:v>
                  </c:pt>
                  <c:pt idx="17079">
                    <c:v>RUS</c:v>
                  </c:pt>
                  <c:pt idx="17080">
                    <c:v>FRA</c:v>
                  </c:pt>
                  <c:pt idx="17081">
                    <c:v>EUN</c:v>
                  </c:pt>
                  <c:pt idx="17082">
                    <c:v>EUS</c:v>
                  </c:pt>
                  <c:pt idx="17083">
                    <c:v>USA</c:v>
                  </c:pt>
                  <c:pt idx="17084">
                    <c:v>IND</c:v>
                  </c:pt>
                  <c:pt idx="17085">
                    <c:v>CHI</c:v>
                  </c:pt>
                  <c:pt idx="17086">
                    <c:v>ROW</c:v>
                  </c:pt>
                  <c:pt idx="17087">
                    <c:v>OEC</c:v>
                  </c:pt>
                  <c:pt idx="17088">
                    <c:v>BRZ</c:v>
                  </c:pt>
                  <c:pt idx="17089">
                    <c:v>RSA</c:v>
                  </c:pt>
                  <c:pt idx="17090">
                    <c:v>RUS</c:v>
                  </c:pt>
                  <c:pt idx="17091">
                    <c:v>FRA</c:v>
                  </c:pt>
                  <c:pt idx="17092">
                    <c:v>EUN</c:v>
                  </c:pt>
                  <c:pt idx="17093">
                    <c:v>EUS</c:v>
                  </c:pt>
                  <c:pt idx="17094">
                    <c:v>USA</c:v>
                  </c:pt>
                  <c:pt idx="17095">
                    <c:v>IND</c:v>
                  </c:pt>
                  <c:pt idx="17096">
                    <c:v>CHI</c:v>
                  </c:pt>
                  <c:pt idx="17097">
                    <c:v>ROW</c:v>
                  </c:pt>
                  <c:pt idx="17098">
                    <c:v>OEC</c:v>
                  </c:pt>
                  <c:pt idx="17099">
                    <c:v>BRZ</c:v>
                  </c:pt>
                  <c:pt idx="17100">
                    <c:v>RSA</c:v>
                  </c:pt>
                  <c:pt idx="17101">
                    <c:v>RUS</c:v>
                  </c:pt>
                  <c:pt idx="17102">
                    <c:v>FRA</c:v>
                  </c:pt>
                  <c:pt idx="17103">
                    <c:v>EUN</c:v>
                  </c:pt>
                  <c:pt idx="17104">
                    <c:v>EUS</c:v>
                  </c:pt>
                  <c:pt idx="17105">
                    <c:v>USA</c:v>
                  </c:pt>
                  <c:pt idx="17106">
                    <c:v>IND</c:v>
                  </c:pt>
                  <c:pt idx="17107">
                    <c:v>CHI</c:v>
                  </c:pt>
                  <c:pt idx="17108">
                    <c:v>ROW</c:v>
                  </c:pt>
                  <c:pt idx="17109">
                    <c:v>OEC</c:v>
                  </c:pt>
                  <c:pt idx="17110">
                    <c:v>BRZ</c:v>
                  </c:pt>
                  <c:pt idx="17111">
                    <c:v>RSA</c:v>
                  </c:pt>
                  <c:pt idx="17112">
                    <c:v>RUS</c:v>
                  </c:pt>
                  <c:pt idx="17113">
                    <c:v>FRA</c:v>
                  </c:pt>
                  <c:pt idx="17114">
                    <c:v>EUN</c:v>
                  </c:pt>
                  <c:pt idx="17115">
                    <c:v>EUS</c:v>
                  </c:pt>
                  <c:pt idx="17116">
                    <c:v>USA</c:v>
                  </c:pt>
                  <c:pt idx="17117">
                    <c:v>IND</c:v>
                  </c:pt>
                  <c:pt idx="17118">
                    <c:v>CHI</c:v>
                  </c:pt>
                  <c:pt idx="17119">
                    <c:v>ROW</c:v>
                  </c:pt>
                  <c:pt idx="17120">
                    <c:v>OEC</c:v>
                  </c:pt>
                  <c:pt idx="17121">
                    <c:v>BRZ</c:v>
                  </c:pt>
                  <c:pt idx="17122">
                    <c:v>RSA</c:v>
                  </c:pt>
                  <c:pt idx="17123">
                    <c:v>RUS</c:v>
                  </c:pt>
                  <c:pt idx="17124">
                    <c:v>FRA</c:v>
                  </c:pt>
                  <c:pt idx="17125">
                    <c:v>EUN</c:v>
                  </c:pt>
                  <c:pt idx="17126">
                    <c:v>EUS</c:v>
                  </c:pt>
                  <c:pt idx="17127">
                    <c:v>USA</c:v>
                  </c:pt>
                  <c:pt idx="17128">
                    <c:v>IND</c:v>
                  </c:pt>
                  <c:pt idx="17129">
                    <c:v>CHI</c:v>
                  </c:pt>
                  <c:pt idx="17130">
                    <c:v>ROW</c:v>
                  </c:pt>
                  <c:pt idx="17131">
                    <c:v>OEC</c:v>
                  </c:pt>
                  <c:pt idx="17132">
                    <c:v>BRZ</c:v>
                  </c:pt>
                  <c:pt idx="17133">
                    <c:v>RSA</c:v>
                  </c:pt>
                  <c:pt idx="17134">
                    <c:v>RUS</c:v>
                  </c:pt>
                  <c:pt idx="17135">
                    <c:v>FRA</c:v>
                  </c:pt>
                  <c:pt idx="17136">
                    <c:v>EUN</c:v>
                  </c:pt>
                  <c:pt idx="17137">
                    <c:v>EUS</c:v>
                  </c:pt>
                  <c:pt idx="17138">
                    <c:v>USA</c:v>
                  </c:pt>
                  <c:pt idx="17139">
                    <c:v>IND</c:v>
                  </c:pt>
                  <c:pt idx="17140">
                    <c:v>CHI</c:v>
                  </c:pt>
                  <c:pt idx="17141">
                    <c:v>ROW</c:v>
                  </c:pt>
                  <c:pt idx="17142">
                    <c:v>OEC</c:v>
                  </c:pt>
                  <c:pt idx="17143">
                    <c:v>BRZ</c:v>
                  </c:pt>
                  <c:pt idx="17144">
                    <c:v>RSA</c:v>
                  </c:pt>
                  <c:pt idx="17145">
                    <c:v>RUS</c:v>
                  </c:pt>
                  <c:pt idx="17146">
                    <c:v>FRA</c:v>
                  </c:pt>
                  <c:pt idx="17147">
                    <c:v>EUN</c:v>
                  </c:pt>
                  <c:pt idx="17148">
                    <c:v>EUS</c:v>
                  </c:pt>
                  <c:pt idx="17149">
                    <c:v>USA</c:v>
                  </c:pt>
                  <c:pt idx="17150">
                    <c:v>IND</c:v>
                  </c:pt>
                  <c:pt idx="17151">
                    <c:v>CHI</c:v>
                  </c:pt>
                  <c:pt idx="17152">
                    <c:v>ROW</c:v>
                  </c:pt>
                  <c:pt idx="17153">
                    <c:v>OEC</c:v>
                  </c:pt>
                  <c:pt idx="17154">
                    <c:v>BRZ</c:v>
                  </c:pt>
                  <c:pt idx="17155">
                    <c:v>RUS</c:v>
                  </c:pt>
                  <c:pt idx="17156">
                    <c:v>FRA</c:v>
                  </c:pt>
                  <c:pt idx="17157">
                    <c:v>EUN</c:v>
                  </c:pt>
                  <c:pt idx="17158">
                    <c:v>EUS</c:v>
                  </c:pt>
                  <c:pt idx="17159">
                    <c:v>USA</c:v>
                  </c:pt>
                  <c:pt idx="17160">
                    <c:v>IND</c:v>
                  </c:pt>
                  <c:pt idx="17161">
                    <c:v>CHI</c:v>
                  </c:pt>
                  <c:pt idx="17162">
                    <c:v>ROW</c:v>
                  </c:pt>
                  <c:pt idx="17163">
                    <c:v>OEC</c:v>
                  </c:pt>
                  <c:pt idx="17164">
                    <c:v>BRZ</c:v>
                  </c:pt>
                  <c:pt idx="17165">
                    <c:v>RSA</c:v>
                  </c:pt>
                  <c:pt idx="17166">
                    <c:v>RUS</c:v>
                  </c:pt>
                  <c:pt idx="17167">
                    <c:v>FRA</c:v>
                  </c:pt>
                  <c:pt idx="17168">
                    <c:v>EUN</c:v>
                  </c:pt>
                  <c:pt idx="17169">
                    <c:v>EUS</c:v>
                  </c:pt>
                  <c:pt idx="17170">
                    <c:v>USA</c:v>
                  </c:pt>
                  <c:pt idx="17171">
                    <c:v>IND</c:v>
                  </c:pt>
                  <c:pt idx="17172">
                    <c:v>CHI</c:v>
                  </c:pt>
                  <c:pt idx="17173">
                    <c:v>ROW</c:v>
                  </c:pt>
                  <c:pt idx="17174">
                    <c:v>OEC</c:v>
                  </c:pt>
                  <c:pt idx="17175">
                    <c:v>BRZ</c:v>
                  </c:pt>
                  <c:pt idx="17176">
                    <c:v>RSA</c:v>
                  </c:pt>
                  <c:pt idx="17177">
                    <c:v>RUS</c:v>
                  </c:pt>
                  <c:pt idx="17178">
                    <c:v>FRA</c:v>
                  </c:pt>
                  <c:pt idx="17179">
                    <c:v>EUN</c:v>
                  </c:pt>
                  <c:pt idx="17180">
                    <c:v>EUS</c:v>
                  </c:pt>
                  <c:pt idx="17181">
                    <c:v>USA</c:v>
                  </c:pt>
                  <c:pt idx="17182">
                    <c:v>IND</c:v>
                  </c:pt>
                  <c:pt idx="17183">
                    <c:v>CHI</c:v>
                  </c:pt>
                  <c:pt idx="17184">
                    <c:v>ROW</c:v>
                  </c:pt>
                  <c:pt idx="17185">
                    <c:v>OEC</c:v>
                  </c:pt>
                  <c:pt idx="17186">
                    <c:v>BRZ</c:v>
                  </c:pt>
                  <c:pt idx="17187">
                    <c:v>RSA</c:v>
                  </c:pt>
                  <c:pt idx="17188">
                    <c:v>RUS</c:v>
                  </c:pt>
                  <c:pt idx="17189">
                    <c:v>FRA</c:v>
                  </c:pt>
                  <c:pt idx="17190">
                    <c:v>EUN</c:v>
                  </c:pt>
                  <c:pt idx="17191">
                    <c:v>EUS</c:v>
                  </c:pt>
                  <c:pt idx="17192">
                    <c:v>USA</c:v>
                  </c:pt>
                  <c:pt idx="17193">
                    <c:v>IND</c:v>
                  </c:pt>
                  <c:pt idx="17194">
                    <c:v>CHI</c:v>
                  </c:pt>
                  <c:pt idx="17195">
                    <c:v>ROW</c:v>
                  </c:pt>
                  <c:pt idx="17196">
                    <c:v>OEC</c:v>
                  </c:pt>
                  <c:pt idx="17197">
                    <c:v>BRZ</c:v>
                  </c:pt>
                  <c:pt idx="17198">
                    <c:v>RSA</c:v>
                  </c:pt>
                  <c:pt idx="17199">
                    <c:v>RUS</c:v>
                  </c:pt>
                  <c:pt idx="17200">
                    <c:v>FRA</c:v>
                  </c:pt>
                  <c:pt idx="17201">
                    <c:v>EUN</c:v>
                  </c:pt>
                  <c:pt idx="17202">
                    <c:v>EUS</c:v>
                  </c:pt>
                  <c:pt idx="17203">
                    <c:v>USA</c:v>
                  </c:pt>
                  <c:pt idx="17204">
                    <c:v>IND</c:v>
                  </c:pt>
                  <c:pt idx="17205">
                    <c:v>CHI</c:v>
                  </c:pt>
                  <c:pt idx="17206">
                    <c:v>ROW</c:v>
                  </c:pt>
                  <c:pt idx="17207">
                    <c:v>OEC</c:v>
                  </c:pt>
                  <c:pt idx="17208">
                    <c:v>BRZ</c:v>
                  </c:pt>
                  <c:pt idx="17209">
                    <c:v>RSA</c:v>
                  </c:pt>
                  <c:pt idx="17210">
                    <c:v>RUS</c:v>
                  </c:pt>
                  <c:pt idx="17211">
                    <c:v>FRA</c:v>
                  </c:pt>
                  <c:pt idx="17212">
                    <c:v>EUN</c:v>
                  </c:pt>
                  <c:pt idx="17213">
                    <c:v>EUS</c:v>
                  </c:pt>
                  <c:pt idx="17214">
                    <c:v>USA</c:v>
                  </c:pt>
                  <c:pt idx="17215">
                    <c:v>IND</c:v>
                  </c:pt>
                  <c:pt idx="17216">
                    <c:v>CHI</c:v>
                  </c:pt>
                  <c:pt idx="17217">
                    <c:v>ROW</c:v>
                  </c:pt>
                  <c:pt idx="17218">
                    <c:v>OEC</c:v>
                  </c:pt>
                  <c:pt idx="17219">
                    <c:v>BRZ</c:v>
                  </c:pt>
                  <c:pt idx="17220">
                    <c:v>RSA</c:v>
                  </c:pt>
                  <c:pt idx="17221">
                    <c:v>RUS</c:v>
                  </c:pt>
                  <c:pt idx="17222">
                    <c:v>FRA</c:v>
                  </c:pt>
                  <c:pt idx="17223">
                    <c:v>EUN</c:v>
                  </c:pt>
                  <c:pt idx="17224">
                    <c:v>EUS</c:v>
                  </c:pt>
                  <c:pt idx="17225">
                    <c:v>USA</c:v>
                  </c:pt>
                  <c:pt idx="17226">
                    <c:v>IND</c:v>
                  </c:pt>
                  <c:pt idx="17227">
                    <c:v>CHI</c:v>
                  </c:pt>
                  <c:pt idx="17228">
                    <c:v>ROW</c:v>
                  </c:pt>
                  <c:pt idx="17229">
                    <c:v>OEC</c:v>
                  </c:pt>
                  <c:pt idx="17230">
                    <c:v>BRZ</c:v>
                  </c:pt>
                  <c:pt idx="17231">
                    <c:v>RSA</c:v>
                  </c:pt>
                  <c:pt idx="17232">
                    <c:v>RUS</c:v>
                  </c:pt>
                  <c:pt idx="17233">
                    <c:v>FRA</c:v>
                  </c:pt>
                  <c:pt idx="17234">
                    <c:v>EUN</c:v>
                  </c:pt>
                  <c:pt idx="17235">
                    <c:v>EUS</c:v>
                  </c:pt>
                  <c:pt idx="17236">
                    <c:v>USA</c:v>
                  </c:pt>
                  <c:pt idx="17237">
                    <c:v>IND</c:v>
                  </c:pt>
                  <c:pt idx="17238">
                    <c:v>CHI</c:v>
                  </c:pt>
                  <c:pt idx="17239">
                    <c:v>ROW</c:v>
                  </c:pt>
                  <c:pt idx="17240">
                    <c:v>OEC</c:v>
                  </c:pt>
                  <c:pt idx="17241">
                    <c:v>BRZ</c:v>
                  </c:pt>
                  <c:pt idx="17242">
                    <c:v>RSA</c:v>
                  </c:pt>
                  <c:pt idx="17243">
                    <c:v>RUS</c:v>
                  </c:pt>
                  <c:pt idx="17244">
                    <c:v>FRA</c:v>
                  </c:pt>
                  <c:pt idx="17245">
                    <c:v>EUN</c:v>
                  </c:pt>
                  <c:pt idx="17246">
                    <c:v>EUS</c:v>
                  </c:pt>
                  <c:pt idx="17247">
                    <c:v>USA</c:v>
                  </c:pt>
                  <c:pt idx="17248">
                    <c:v>IND</c:v>
                  </c:pt>
                  <c:pt idx="17249">
                    <c:v>CHI</c:v>
                  </c:pt>
                  <c:pt idx="17250">
                    <c:v>ROW</c:v>
                  </c:pt>
                  <c:pt idx="17251">
                    <c:v>OEC</c:v>
                  </c:pt>
                  <c:pt idx="17252">
                    <c:v>BRZ</c:v>
                  </c:pt>
                  <c:pt idx="17253">
                    <c:v>RSA</c:v>
                  </c:pt>
                  <c:pt idx="17254">
                    <c:v>RUS</c:v>
                  </c:pt>
                  <c:pt idx="17255">
                    <c:v>FRA</c:v>
                  </c:pt>
                  <c:pt idx="17256">
                    <c:v>EUN</c:v>
                  </c:pt>
                  <c:pt idx="17257">
                    <c:v>EUS</c:v>
                  </c:pt>
                  <c:pt idx="17258">
                    <c:v>USA</c:v>
                  </c:pt>
                  <c:pt idx="17259">
                    <c:v>IND</c:v>
                  </c:pt>
                  <c:pt idx="17260">
                    <c:v>CHI</c:v>
                  </c:pt>
                  <c:pt idx="17261">
                    <c:v>ROW</c:v>
                  </c:pt>
                  <c:pt idx="17262">
                    <c:v>OEC</c:v>
                  </c:pt>
                  <c:pt idx="17263">
                    <c:v>BRZ</c:v>
                  </c:pt>
                  <c:pt idx="17264">
                    <c:v>RSA</c:v>
                  </c:pt>
                  <c:pt idx="17265">
                    <c:v>RUS</c:v>
                  </c:pt>
                  <c:pt idx="17266">
                    <c:v>FRA</c:v>
                  </c:pt>
                  <c:pt idx="17267">
                    <c:v>EUN</c:v>
                  </c:pt>
                  <c:pt idx="17268">
                    <c:v>EUS</c:v>
                  </c:pt>
                  <c:pt idx="17269">
                    <c:v>USA</c:v>
                  </c:pt>
                  <c:pt idx="17270">
                    <c:v>IND</c:v>
                  </c:pt>
                  <c:pt idx="17271">
                    <c:v>CHI</c:v>
                  </c:pt>
                  <c:pt idx="17272">
                    <c:v>ROW</c:v>
                  </c:pt>
                  <c:pt idx="17273">
                    <c:v>OEC</c:v>
                  </c:pt>
                  <c:pt idx="17274">
                    <c:v>BRZ</c:v>
                  </c:pt>
                  <c:pt idx="17275">
                    <c:v>RSA</c:v>
                  </c:pt>
                  <c:pt idx="17276">
                    <c:v>RUS</c:v>
                  </c:pt>
                  <c:pt idx="17277">
                    <c:v>FRA</c:v>
                  </c:pt>
                  <c:pt idx="17278">
                    <c:v>EUN</c:v>
                  </c:pt>
                  <c:pt idx="17279">
                    <c:v>EUS</c:v>
                  </c:pt>
                  <c:pt idx="17280">
                    <c:v>USA</c:v>
                  </c:pt>
                  <c:pt idx="17281">
                    <c:v>IND</c:v>
                  </c:pt>
                  <c:pt idx="17282">
                    <c:v>CHI</c:v>
                  </c:pt>
                  <c:pt idx="17283">
                    <c:v>ROW</c:v>
                  </c:pt>
                  <c:pt idx="17284">
                    <c:v>OEC</c:v>
                  </c:pt>
                  <c:pt idx="17285">
                    <c:v>BRZ</c:v>
                  </c:pt>
                  <c:pt idx="17286">
                    <c:v>RSA</c:v>
                  </c:pt>
                  <c:pt idx="17287">
                    <c:v>RUS</c:v>
                  </c:pt>
                  <c:pt idx="17288">
                    <c:v>FRA</c:v>
                  </c:pt>
                  <c:pt idx="17289">
                    <c:v>EUN</c:v>
                  </c:pt>
                  <c:pt idx="17290">
                    <c:v>EUS</c:v>
                  </c:pt>
                  <c:pt idx="17291">
                    <c:v>USA</c:v>
                  </c:pt>
                  <c:pt idx="17292">
                    <c:v>IND</c:v>
                  </c:pt>
                  <c:pt idx="17293">
                    <c:v>CHI</c:v>
                  </c:pt>
                  <c:pt idx="17294">
                    <c:v>ROW</c:v>
                  </c:pt>
                  <c:pt idx="17295">
                    <c:v>OEC</c:v>
                  </c:pt>
                  <c:pt idx="17296">
                    <c:v>BRZ</c:v>
                  </c:pt>
                  <c:pt idx="17297">
                    <c:v>RSA</c:v>
                  </c:pt>
                  <c:pt idx="17298">
                    <c:v>RUS</c:v>
                  </c:pt>
                  <c:pt idx="17299">
                    <c:v>FRA</c:v>
                  </c:pt>
                  <c:pt idx="17300">
                    <c:v>EUN</c:v>
                  </c:pt>
                  <c:pt idx="17301">
                    <c:v>EUS</c:v>
                  </c:pt>
                  <c:pt idx="17302">
                    <c:v>USA</c:v>
                  </c:pt>
                  <c:pt idx="17303">
                    <c:v>IND</c:v>
                  </c:pt>
                  <c:pt idx="17304">
                    <c:v>CHI</c:v>
                  </c:pt>
                  <c:pt idx="17305">
                    <c:v>ROW</c:v>
                  </c:pt>
                  <c:pt idx="17306">
                    <c:v>OEC</c:v>
                  </c:pt>
                  <c:pt idx="17307">
                    <c:v>BRZ</c:v>
                  </c:pt>
                  <c:pt idx="17308">
                    <c:v>RSA</c:v>
                  </c:pt>
                  <c:pt idx="17309">
                    <c:v>RUS</c:v>
                  </c:pt>
                  <c:pt idx="17310">
                    <c:v>FRA</c:v>
                  </c:pt>
                  <c:pt idx="17311">
                    <c:v>EUN</c:v>
                  </c:pt>
                  <c:pt idx="17312">
                    <c:v>EUS</c:v>
                  </c:pt>
                  <c:pt idx="17313">
                    <c:v>USA</c:v>
                  </c:pt>
                  <c:pt idx="17314">
                    <c:v>IND</c:v>
                  </c:pt>
                  <c:pt idx="17315">
                    <c:v>CHI</c:v>
                  </c:pt>
                  <c:pt idx="17316">
                    <c:v>ROW</c:v>
                  </c:pt>
                  <c:pt idx="17317">
                    <c:v>OEC</c:v>
                  </c:pt>
                  <c:pt idx="17318">
                    <c:v>BRZ</c:v>
                  </c:pt>
                  <c:pt idx="17319">
                    <c:v>RSA</c:v>
                  </c:pt>
                  <c:pt idx="17320">
                    <c:v>RUS</c:v>
                  </c:pt>
                  <c:pt idx="17321">
                    <c:v>FRA</c:v>
                  </c:pt>
                  <c:pt idx="17322">
                    <c:v>EUN</c:v>
                  </c:pt>
                  <c:pt idx="17323">
                    <c:v>EUS</c:v>
                  </c:pt>
                  <c:pt idx="17324">
                    <c:v>USA</c:v>
                  </c:pt>
                  <c:pt idx="17325">
                    <c:v>IND</c:v>
                  </c:pt>
                  <c:pt idx="17326">
                    <c:v>CHI</c:v>
                  </c:pt>
                  <c:pt idx="17327">
                    <c:v>ROW</c:v>
                  </c:pt>
                  <c:pt idx="17328">
                    <c:v>OEC</c:v>
                  </c:pt>
                  <c:pt idx="17329">
                    <c:v>BRZ</c:v>
                  </c:pt>
                  <c:pt idx="17330">
                    <c:v>RUS</c:v>
                  </c:pt>
                  <c:pt idx="17331">
                    <c:v>FRA</c:v>
                  </c:pt>
                  <c:pt idx="17332">
                    <c:v>EUN</c:v>
                  </c:pt>
                  <c:pt idx="17333">
                    <c:v>EUS</c:v>
                  </c:pt>
                  <c:pt idx="17334">
                    <c:v>USA</c:v>
                  </c:pt>
                  <c:pt idx="17335">
                    <c:v>IND</c:v>
                  </c:pt>
                  <c:pt idx="17336">
                    <c:v>CHI</c:v>
                  </c:pt>
                  <c:pt idx="17337">
                    <c:v>ROW</c:v>
                  </c:pt>
                  <c:pt idx="17338">
                    <c:v>OEC</c:v>
                  </c:pt>
                  <c:pt idx="17339">
                    <c:v>BRZ</c:v>
                  </c:pt>
                  <c:pt idx="17340">
                    <c:v>RSA</c:v>
                  </c:pt>
                  <c:pt idx="17341">
                    <c:v>RUS</c:v>
                  </c:pt>
                  <c:pt idx="17342">
                    <c:v>FRA</c:v>
                  </c:pt>
                  <c:pt idx="17343">
                    <c:v>EUN</c:v>
                  </c:pt>
                  <c:pt idx="17344">
                    <c:v>EUS</c:v>
                  </c:pt>
                  <c:pt idx="17345">
                    <c:v>USA</c:v>
                  </c:pt>
                  <c:pt idx="17346">
                    <c:v>IND</c:v>
                  </c:pt>
                  <c:pt idx="17347">
                    <c:v>CHI</c:v>
                  </c:pt>
                  <c:pt idx="17348">
                    <c:v>ROW</c:v>
                  </c:pt>
                  <c:pt idx="17349">
                    <c:v>OEC</c:v>
                  </c:pt>
                  <c:pt idx="17350">
                    <c:v>BRZ</c:v>
                  </c:pt>
                  <c:pt idx="17351">
                    <c:v>RSA</c:v>
                  </c:pt>
                  <c:pt idx="17352">
                    <c:v>FRA</c:v>
                  </c:pt>
                  <c:pt idx="17353">
                    <c:v>EUN</c:v>
                  </c:pt>
                  <c:pt idx="17354">
                    <c:v>EUS</c:v>
                  </c:pt>
                  <c:pt idx="17355">
                    <c:v>USA</c:v>
                  </c:pt>
                  <c:pt idx="17356">
                    <c:v>IND</c:v>
                  </c:pt>
                  <c:pt idx="17357">
                    <c:v>CHI</c:v>
                  </c:pt>
                  <c:pt idx="17358">
                    <c:v>ROW</c:v>
                  </c:pt>
                  <c:pt idx="17359">
                    <c:v>OEC</c:v>
                  </c:pt>
                  <c:pt idx="17360">
                    <c:v>BRZ</c:v>
                  </c:pt>
                  <c:pt idx="17361">
                    <c:v>RSA</c:v>
                  </c:pt>
                  <c:pt idx="17362">
                    <c:v>RUS</c:v>
                  </c:pt>
                  <c:pt idx="17363">
                    <c:v>FRA</c:v>
                  </c:pt>
                  <c:pt idx="17364">
                    <c:v>EUN</c:v>
                  </c:pt>
                  <c:pt idx="17365">
                    <c:v>EUS</c:v>
                  </c:pt>
                  <c:pt idx="17366">
                    <c:v>USA</c:v>
                  </c:pt>
                  <c:pt idx="17367">
                    <c:v>IND</c:v>
                  </c:pt>
                  <c:pt idx="17368">
                    <c:v>CHI</c:v>
                  </c:pt>
                  <c:pt idx="17369">
                    <c:v>ROW</c:v>
                  </c:pt>
                  <c:pt idx="17370">
                    <c:v>OEC</c:v>
                  </c:pt>
                  <c:pt idx="17371">
                    <c:v>BRZ</c:v>
                  </c:pt>
                  <c:pt idx="17372">
                    <c:v>RSA</c:v>
                  </c:pt>
                  <c:pt idx="17373">
                    <c:v>RUS</c:v>
                  </c:pt>
                  <c:pt idx="17374">
                    <c:v>FRA</c:v>
                  </c:pt>
                  <c:pt idx="17375">
                    <c:v>EUN</c:v>
                  </c:pt>
                  <c:pt idx="17376">
                    <c:v>EUS</c:v>
                  </c:pt>
                  <c:pt idx="17377">
                    <c:v>USA</c:v>
                  </c:pt>
                  <c:pt idx="17378">
                    <c:v>IND</c:v>
                  </c:pt>
                  <c:pt idx="17379">
                    <c:v>CHI</c:v>
                  </c:pt>
                  <c:pt idx="17380">
                    <c:v>ROW</c:v>
                  </c:pt>
                  <c:pt idx="17381">
                    <c:v>OEC</c:v>
                  </c:pt>
                  <c:pt idx="17382">
                    <c:v>BRZ</c:v>
                  </c:pt>
                  <c:pt idx="17383">
                    <c:v>RSA</c:v>
                  </c:pt>
                  <c:pt idx="17384">
                    <c:v>RUS</c:v>
                  </c:pt>
                  <c:pt idx="17385">
                    <c:v>FRA</c:v>
                  </c:pt>
                  <c:pt idx="17386">
                    <c:v>EUN</c:v>
                  </c:pt>
                  <c:pt idx="17387">
                    <c:v>EUS</c:v>
                  </c:pt>
                  <c:pt idx="17388">
                    <c:v>USA</c:v>
                  </c:pt>
                  <c:pt idx="17389">
                    <c:v>IND</c:v>
                  </c:pt>
                  <c:pt idx="17390">
                    <c:v>CHI</c:v>
                  </c:pt>
                  <c:pt idx="17391">
                    <c:v>ROW</c:v>
                  </c:pt>
                  <c:pt idx="17392">
                    <c:v>OEC</c:v>
                  </c:pt>
                  <c:pt idx="17393">
                    <c:v>BRZ</c:v>
                  </c:pt>
                  <c:pt idx="17394">
                    <c:v>RSA</c:v>
                  </c:pt>
                  <c:pt idx="17395">
                    <c:v>RUS</c:v>
                  </c:pt>
                  <c:pt idx="17396">
                    <c:v>FRA</c:v>
                  </c:pt>
                  <c:pt idx="17397">
                    <c:v>EUN</c:v>
                  </c:pt>
                  <c:pt idx="17398">
                    <c:v>EUS</c:v>
                  </c:pt>
                  <c:pt idx="17399">
                    <c:v>USA</c:v>
                  </c:pt>
                  <c:pt idx="17400">
                    <c:v>IND</c:v>
                  </c:pt>
                  <c:pt idx="17401">
                    <c:v>CHI</c:v>
                  </c:pt>
                  <c:pt idx="17402">
                    <c:v>ROW</c:v>
                  </c:pt>
                  <c:pt idx="17403">
                    <c:v>OEC</c:v>
                  </c:pt>
                  <c:pt idx="17404">
                    <c:v>BRZ</c:v>
                  </c:pt>
                  <c:pt idx="17405">
                    <c:v>RSA</c:v>
                  </c:pt>
                  <c:pt idx="17406">
                    <c:v>RUS</c:v>
                  </c:pt>
                  <c:pt idx="17407">
                    <c:v>FRA</c:v>
                  </c:pt>
                  <c:pt idx="17408">
                    <c:v>EUN</c:v>
                  </c:pt>
                  <c:pt idx="17409">
                    <c:v>EUS</c:v>
                  </c:pt>
                  <c:pt idx="17410">
                    <c:v>USA</c:v>
                  </c:pt>
                  <c:pt idx="17411">
                    <c:v>IND</c:v>
                  </c:pt>
                  <c:pt idx="17412">
                    <c:v>CHI</c:v>
                  </c:pt>
                  <c:pt idx="17413">
                    <c:v>ROW</c:v>
                  </c:pt>
                  <c:pt idx="17414">
                    <c:v>OEC</c:v>
                  </c:pt>
                  <c:pt idx="17415">
                    <c:v>BRZ</c:v>
                  </c:pt>
                  <c:pt idx="17416">
                    <c:v>RSA</c:v>
                  </c:pt>
                  <c:pt idx="17417">
                    <c:v>RUS</c:v>
                  </c:pt>
                  <c:pt idx="17418">
                    <c:v>FRA</c:v>
                  </c:pt>
                  <c:pt idx="17419">
                    <c:v>EUN</c:v>
                  </c:pt>
                  <c:pt idx="17420">
                    <c:v>EUS</c:v>
                  </c:pt>
                  <c:pt idx="17421">
                    <c:v>USA</c:v>
                  </c:pt>
                  <c:pt idx="17422">
                    <c:v>IND</c:v>
                  </c:pt>
                  <c:pt idx="17423">
                    <c:v>CHI</c:v>
                  </c:pt>
                  <c:pt idx="17424">
                    <c:v>ROW</c:v>
                  </c:pt>
                  <c:pt idx="17425">
                    <c:v>OEC</c:v>
                  </c:pt>
                  <c:pt idx="17426">
                    <c:v>BRZ</c:v>
                  </c:pt>
                  <c:pt idx="17427">
                    <c:v>RSA</c:v>
                  </c:pt>
                  <c:pt idx="17428">
                    <c:v>RUS</c:v>
                  </c:pt>
                  <c:pt idx="17429">
                    <c:v>FRA</c:v>
                  </c:pt>
                  <c:pt idx="17430">
                    <c:v>EUN</c:v>
                  </c:pt>
                  <c:pt idx="17431">
                    <c:v>EUS</c:v>
                  </c:pt>
                  <c:pt idx="17432">
                    <c:v>USA</c:v>
                  </c:pt>
                  <c:pt idx="17433">
                    <c:v>IND</c:v>
                  </c:pt>
                  <c:pt idx="17434">
                    <c:v>CHI</c:v>
                  </c:pt>
                  <c:pt idx="17435">
                    <c:v>ROW</c:v>
                  </c:pt>
                  <c:pt idx="17436">
                    <c:v>OEC</c:v>
                  </c:pt>
                  <c:pt idx="17437">
                    <c:v>BRZ</c:v>
                  </c:pt>
                  <c:pt idx="17438">
                    <c:v>RSA</c:v>
                  </c:pt>
                  <c:pt idx="17439">
                    <c:v>RUS</c:v>
                  </c:pt>
                  <c:pt idx="17440">
                    <c:v>FRA</c:v>
                  </c:pt>
                  <c:pt idx="17441">
                    <c:v>EUN</c:v>
                  </c:pt>
                  <c:pt idx="17442">
                    <c:v>EUS</c:v>
                  </c:pt>
                  <c:pt idx="17443">
                    <c:v>USA</c:v>
                  </c:pt>
                  <c:pt idx="17444">
                    <c:v>IND</c:v>
                  </c:pt>
                  <c:pt idx="17445">
                    <c:v>CHI</c:v>
                  </c:pt>
                  <c:pt idx="17446">
                    <c:v>ROW</c:v>
                  </c:pt>
                  <c:pt idx="17447">
                    <c:v>OEC</c:v>
                  </c:pt>
                  <c:pt idx="17448">
                    <c:v>BRZ</c:v>
                  </c:pt>
                  <c:pt idx="17449">
                    <c:v>RSA</c:v>
                  </c:pt>
                  <c:pt idx="17450">
                    <c:v>RUS</c:v>
                  </c:pt>
                  <c:pt idx="17451">
                    <c:v>FRA</c:v>
                  </c:pt>
                  <c:pt idx="17452">
                    <c:v>EUN</c:v>
                  </c:pt>
                  <c:pt idx="17453">
                    <c:v>EUS</c:v>
                  </c:pt>
                  <c:pt idx="17454">
                    <c:v>USA</c:v>
                  </c:pt>
                  <c:pt idx="17455">
                    <c:v>IND</c:v>
                  </c:pt>
                  <c:pt idx="17456">
                    <c:v>CHI</c:v>
                  </c:pt>
                  <c:pt idx="17457">
                    <c:v>ROW</c:v>
                  </c:pt>
                  <c:pt idx="17458">
                    <c:v>OEC</c:v>
                  </c:pt>
                  <c:pt idx="17459">
                    <c:v>BRZ</c:v>
                  </c:pt>
                  <c:pt idx="17460">
                    <c:v>RSA</c:v>
                  </c:pt>
                  <c:pt idx="17461">
                    <c:v>RUS</c:v>
                  </c:pt>
                  <c:pt idx="17462">
                    <c:v>FRA</c:v>
                  </c:pt>
                  <c:pt idx="17463">
                    <c:v>EUN</c:v>
                  </c:pt>
                  <c:pt idx="17464">
                    <c:v>EUS</c:v>
                  </c:pt>
                  <c:pt idx="17465">
                    <c:v>USA</c:v>
                  </c:pt>
                  <c:pt idx="17466">
                    <c:v>IND</c:v>
                  </c:pt>
                  <c:pt idx="17467">
                    <c:v>CHI</c:v>
                  </c:pt>
                  <c:pt idx="17468">
                    <c:v>ROW</c:v>
                  </c:pt>
                  <c:pt idx="17469">
                    <c:v>OEC</c:v>
                  </c:pt>
                  <c:pt idx="17470">
                    <c:v>BRZ</c:v>
                  </c:pt>
                  <c:pt idx="17471">
                    <c:v>RSA</c:v>
                  </c:pt>
                  <c:pt idx="17472">
                    <c:v>RUS</c:v>
                  </c:pt>
                  <c:pt idx="17473">
                    <c:v>FRA</c:v>
                  </c:pt>
                  <c:pt idx="17474">
                    <c:v>EUN</c:v>
                  </c:pt>
                  <c:pt idx="17475">
                    <c:v>EUS</c:v>
                  </c:pt>
                  <c:pt idx="17476">
                    <c:v>USA</c:v>
                  </c:pt>
                  <c:pt idx="17477">
                    <c:v>IND</c:v>
                  </c:pt>
                  <c:pt idx="17478">
                    <c:v>CHI</c:v>
                  </c:pt>
                  <c:pt idx="17479">
                    <c:v>ROW</c:v>
                  </c:pt>
                  <c:pt idx="17480">
                    <c:v>OEC</c:v>
                  </c:pt>
                  <c:pt idx="17481">
                    <c:v>BRZ</c:v>
                  </c:pt>
                  <c:pt idx="17482">
                    <c:v>RSA</c:v>
                  </c:pt>
                  <c:pt idx="17483">
                    <c:v>RUS</c:v>
                  </c:pt>
                  <c:pt idx="17484">
                    <c:v>FRA</c:v>
                  </c:pt>
                  <c:pt idx="17485">
                    <c:v>EUN</c:v>
                  </c:pt>
                  <c:pt idx="17486">
                    <c:v>EUS</c:v>
                  </c:pt>
                  <c:pt idx="17487">
                    <c:v>USA</c:v>
                  </c:pt>
                  <c:pt idx="17488">
                    <c:v>IND</c:v>
                  </c:pt>
                  <c:pt idx="17489">
                    <c:v>CHI</c:v>
                  </c:pt>
                  <c:pt idx="17490">
                    <c:v>ROW</c:v>
                  </c:pt>
                  <c:pt idx="17491">
                    <c:v>OEC</c:v>
                  </c:pt>
                  <c:pt idx="17492">
                    <c:v>BRZ</c:v>
                  </c:pt>
                  <c:pt idx="17493">
                    <c:v>RSA</c:v>
                  </c:pt>
                  <c:pt idx="17494">
                    <c:v>RUS</c:v>
                  </c:pt>
                  <c:pt idx="17495">
                    <c:v>FRA</c:v>
                  </c:pt>
                  <c:pt idx="17496">
                    <c:v>EUN</c:v>
                  </c:pt>
                  <c:pt idx="17497">
                    <c:v>EUS</c:v>
                  </c:pt>
                  <c:pt idx="17498">
                    <c:v>USA</c:v>
                  </c:pt>
                  <c:pt idx="17499">
                    <c:v>IND</c:v>
                  </c:pt>
                  <c:pt idx="17500">
                    <c:v>CHI</c:v>
                  </c:pt>
                  <c:pt idx="17501">
                    <c:v>ROW</c:v>
                  </c:pt>
                  <c:pt idx="17502">
                    <c:v>OEC</c:v>
                  </c:pt>
                  <c:pt idx="17503">
                    <c:v>BRZ</c:v>
                  </c:pt>
                  <c:pt idx="17504">
                    <c:v>RSA</c:v>
                  </c:pt>
                  <c:pt idx="17505">
                    <c:v>RUS</c:v>
                  </c:pt>
                  <c:pt idx="17506">
                    <c:v>FRA</c:v>
                  </c:pt>
                  <c:pt idx="17507">
                    <c:v>EUN</c:v>
                  </c:pt>
                  <c:pt idx="17508">
                    <c:v>EUS</c:v>
                  </c:pt>
                  <c:pt idx="17509">
                    <c:v>USA</c:v>
                  </c:pt>
                  <c:pt idx="17510">
                    <c:v>IND</c:v>
                  </c:pt>
                  <c:pt idx="17511">
                    <c:v>CHI</c:v>
                  </c:pt>
                  <c:pt idx="17512">
                    <c:v>ROW</c:v>
                  </c:pt>
                  <c:pt idx="17513">
                    <c:v>OEC</c:v>
                  </c:pt>
                  <c:pt idx="17514">
                    <c:v>BRZ</c:v>
                  </c:pt>
                  <c:pt idx="17515">
                    <c:v>RSA</c:v>
                  </c:pt>
                  <c:pt idx="17516">
                    <c:v>RUS</c:v>
                  </c:pt>
                  <c:pt idx="17517">
                    <c:v>FRA</c:v>
                  </c:pt>
                  <c:pt idx="17518">
                    <c:v>EUN</c:v>
                  </c:pt>
                  <c:pt idx="17519">
                    <c:v>EUS</c:v>
                  </c:pt>
                  <c:pt idx="17520">
                    <c:v>USA</c:v>
                  </c:pt>
                  <c:pt idx="17521">
                    <c:v>IND</c:v>
                  </c:pt>
                  <c:pt idx="17522">
                    <c:v>CHI</c:v>
                  </c:pt>
                  <c:pt idx="17523">
                    <c:v>ROW</c:v>
                  </c:pt>
                  <c:pt idx="17524">
                    <c:v>OEC</c:v>
                  </c:pt>
                  <c:pt idx="17525">
                    <c:v>BRZ</c:v>
                  </c:pt>
                  <c:pt idx="17526">
                    <c:v>RUS</c:v>
                  </c:pt>
                  <c:pt idx="17527">
                    <c:v>FRA</c:v>
                  </c:pt>
                  <c:pt idx="17528">
                    <c:v>EUN</c:v>
                  </c:pt>
                  <c:pt idx="17529">
                    <c:v>EUS</c:v>
                  </c:pt>
                  <c:pt idx="17530">
                    <c:v>USA</c:v>
                  </c:pt>
                  <c:pt idx="17531">
                    <c:v>IND</c:v>
                  </c:pt>
                  <c:pt idx="17532">
                    <c:v>CHI</c:v>
                  </c:pt>
                  <c:pt idx="17533">
                    <c:v>ROW</c:v>
                  </c:pt>
                  <c:pt idx="17534">
                    <c:v>OEC</c:v>
                  </c:pt>
                  <c:pt idx="17535">
                    <c:v>BRZ</c:v>
                  </c:pt>
                  <c:pt idx="17536">
                    <c:v>RSA</c:v>
                  </c:pt>
                  <c:pt idx="17537">
                    <c:v>RUS</c:v>
                  </c:pt>
                  <c:pt idx="17538">
                    <c:v>FRA</c:v>
                  </c:pt>
                  <c:pt idx="17539">
                    <c:v>EUN</c:v>
                  </c:pt>
                  <c:pt idx="17540">
                    <c:v>EUS</c:v>
                  </c:pt>
                  <c:pt idx="17541">
                    <c:v>USA</c:v>
                  </c:pt>
                  <c:pt idx="17542">
                    <c:v>IND</c:v>
                  </c:pt>
                  <c:pt idx="17543">
                    <c:v>CHI</c:v>
                  </c:pt>
                  <c:pt idx="17544">
                    <c:v>ROW</c:v>
                  </c:pt>
                  <c:pt idx="17545">
                    <c:v>OEC</c:v>
                  </c:pt>
                  <c:pt idx="17546">
                    <c:v>BRZ</c:v>
                  </c:pt>
                  <c:pt idx="17547">
                    <c:v>RSA</c:v>
                  </c:pt>
                  <c:pt idx="17548">
                    <c:v>RUS</c:v>
                  </c:pt>
                  <c:pt idx="17549">
                    <c:v>FRA</c:v>
                  </c:pt>
                  <c:pt idx="17550">
                    <c:v>EUN</c:v>
                  </c:pt>
                  <c:pt idx="17551">
                    <c:v>EUS</c:v>
                  </c:pt>
                  <c:pt idx="17552">
                    <c:v>USA</c:v>
                  </c:pt>
                  <c:pt idx="17553">
                    <c:v>IND</c:v>
                  </c:pt>
                  <c:pt idx="17554">
                    <c:v>CHI</c:v>
                  </c:pt>
                  <c:pt idx="17555">
                    <c:v>ROW</c:v>
                  </c:pt>
                  <c:pt idx="17556">
                    <c:v>OEC</c:v>
                  </c:pt>
                  <c:pt idx="17557">
                    <c:v>BRZ</c:v>
                  </c:pt>
                  <c:pt idx="17558">
                    <c:v>RSA</c:v>
                  </c:pt>
                  <c:pt idx="17559">
                    <c:v>RUS</c:v>
                  </c:pt>
                  <c:pt idx="17560">
                    <c:v>FRA</c:v>
                  </c:pt>
                  <c:pt idx="17561">
                    <c:v>EUN</c:v>
                  </c:pt>
                  <c:pt idx="17562">
                    <c:v>EUS</c:v>
                  </c:pt>
                  <c:pt idx="17563">
                    <c:v>USA</c:v>
                  </c:pt>
                  <c:pt idx="17564">
                    <c:v>IND</c:v>
                  </c:pt>
                  <c:pt idx="17565">
                    <c:v>CHI</c:v>
                  </c:pt>
                  <c:pt idx="17566">
                    <c:v>ROW</c:v>
                  </c:pt>
                  <c:pt idx="17567">
                    <c:v>OEC</c:v>
                  </c:pt>
                  <c:pt idx="17568">
                    <c:v>BRZ</c:v>
                  </c:pt>
                  <c:pt idx="17569">
                    <c:v>RSA</c:v>
                  </c:pt>
                  <c:pt idx="17570">
                    <c:v>RUS</c:v>
                  </c:pt>
                  <c:pt idx="17571">
                    <c:v>FRA</c:v>
                  </c:pt>
                  <c:pt idx="17572">
                    <c:v>EUN</c:v>
                  </c:pt>
                  <c:pt idx="17573">
                    <c:v>EUS</c:v>
                  </c:pt>
                  <c:pt idx="17574">
                    <c:v>USA</c:v>
                  </c:pt>
                  <c:pt idx="17575">
                    <c:v>IND</c:v>
                  </c:pt>
                  <c:pt idx="17576">
                    <c:v>CHI</c:v>
                  </c:pt>
                  <c:pt idx="17577">
                    <c:v>ROW</c:v>
                  </c:pt>
                  <c:pt idx="17578">
                    <c:v>OEC</c:v>
                  </c:pt>
                  <c:pt idx="17579">
                    <c:v>BRZ</c:v>
                  </c:pt>
                  <c:pt idx="17580">
                    <c:v>RSA</c:v>
                  </c:pt>
                  <c:pt idx="17581">
                    <c:v>RUS</c:v>
                  </c:pt>
                  <c:pt idx="17582">
                    <c:v>FRA</c:v>
                  </c:pt>
                  <c:pt idx="17583">
                    <c:v>EUN</c:v>
                  </c:pt>
                  <c:pt idx="17584">
                    <c:v>EUS</c:v>
                  </c:pt>
                  <c:pt idx="17585">
                    <c:v>USA</c:v>
                  </c:pt>
                  <c:pt idx="17586">
                    <c:v>IND</c:v>
                  </c:pt>
                  <c:pt idx="17587">
                    <c:v>CHI</c:v>
                  </c:pt>
                  <c:pt idx="17588">
                    <c:v>ROW</c:v>
                  </c:pt>
                  <c:pt idx="17589">
                    <c:v>OEC</c:v>
                  </c:pt>
                  <c:pt idx="17590">
                    <c:v>BRZ</c:v>
                  </c:pt>
                  <c:pt idx="17591">
                    <c:v>RSA</c:v>
                  </c:pt>
                  <c:pt idx="17592">
                    <c:v>RUS</c:v>
                  </c:pt>
                  <c:pt idx="17593">
                    <c:v>FRA</c:v>
                  </c:pt>
                  <c:pt idx="17594">
                    <c:v>EUN</c:v>
                  </c:pt>
                  <c:pt idx="17595">
                    <c:v>EUS</c:v>
                  </c:pt>
                  <c:pt idx="17596">
                    <c:v>USA</c:v>
                  </c:pt>
                  <c:pt idx="17597">
                    <c:v>IND</c:v>
                  </c:pt>
                  <c:pt idx="17598">
                    <c:v>CHI</c:v>
                  </c:pt>
                  <c:pt idx="17599">
                    <c:v>ROW</c:v>
                  </c:pt>
                  <c:pt idx="17600">
                    <c:v>OEC</c:v>
                  </c:pt>
                  <c:pt idx="17601">
                    <c:v>BRZ</c:v>
                  </c:pt>
                  <c:pt idx="17602">
                    <c:v>RSA</c:v>
                  </c:pt>
                  <c:pt idx="17603">
                    <c:v>RUS</c:v>
                  </c:pt>
                  <c:pt idx="17604">
                    <c:v>FRA</c:v>
                  </c:pt>
                  <c:pt idx="17605">
                    <c:v>EUN</c:v>
                  </c:pt>
                  <c:pt idx="17606">
                    <c:v>EUS</c:v>
                  </c:pt>
                  <c:pt idx="17607">
                    <c:v>USA</c:v>
                  </c:pt>
                  <c:pt idx="17608">
                    <c:v>IND</c:v>
                  </c:pt>
                  <c:pt idx="17609">
                    <c:v>CHI</c:v>
                  </c:pt>
                  <c:pt idx="17610">
                    <c:v>ROW</c:v>
                  </c:pt>
                  <c:pt idx="17611">
                    <c:v>OEC</c:v>
                  </c:pt>
                  <c:pt idx="17612">
                    <c:v>BRZ</c:v>
                  </c:pt>
                  <c:pt idx="17613">
                    <c:v>RSA</c:v>
                  </c:pt>
                  <c:pt idx="17614">
                    <c:v>RUS</c:v>
                  </c:pt>
                  <c:pt idx="17615">
                    <c:v>FRA</c:v>
                  </c:pt>
                  <c:pt idx="17616">
                    <c:v>EUN</c:v>
                  </c:pt>
                  <c:pt idx="17617">
                    <c:v>EUS</c:v>
                  </c:pt>
                  <c:pt idx="17618">
                    <c:v>USA</c:v>
                  </c:pt>
                  <c:pt idx="17619">
                    <c:v>IND</c:v>
                  </c:pt>
                  <c:pt idx="17620">
                    <c:v>CHI</c:v>
                  </c:pt>
                  <c:pt idx="17621">
                    <c:v>ROW</c:v>
                  </c:pt>
                  <c:pt idx="17622">
                    <c:v>OEC</c:v>
                  </c:pt>
                  <c:pt idx="17623">
                    <c:v>BRZ</c:v>
                  </c:pt>
                  <c:pt idx="17624">
                    <c:v>RSA</c:v>
                  </c:pt>
                  <c:pt idx="17625">
                    <c:v>RUS</c:v>
                  </c:pt>
                  <c:pt idx="17626">
                    <c:v>FRA</c:v>
                  </c:pt>
                  <c:pt idx="17627">
                    <c:v>EUN</c:v>
                  </c:pt>
                  <c:pt idx="17628">
                    <c:v>EUS</c:v>
                  </c:pt>
                  <c:pt idx="17629">
                    <c:v>USA</c:v>
                  </c:pt>
                  <c:pt idx="17630">
                    <c:v>IND</c:v>
                  </c:pt>
                  <c:pt idx="17631">
                    <c:v>CHI</c:v>
                  </c:pt>
                  <c:pt idx="17632">
                    <c:v>ROW</c:v>
                  </c:pt>
                  <c:pt idx="17633">
                    <c:v>OEC</c:v>
                  </c:pt>
                  <c:pt idx="17634">
                    <c:v>BRZ</c:v>
                  </c:pt>
                  <c:pt idx="17635">
                    <c:v>RSA</c:v>
                  </c:pt>
                  <c:pt idx="17636">
                    <c:v>RUS</c:v>
                  </c:pt>
                  <c:pt idx="17637">
                    <c:v>FRA</c:v>
                  </c:pt>
                  <c:pt idx="17638">
                    <c:v>EUN</c:v>
                  </c:pt>
                  <c:pt idx="17639">
                    <c:v>EUS</c:v>
                  </c:pt>
                  <c:pt idx="17640">
                    <c:v>USA</c:v>
                  </c:pt>
                  <c:pt idx="17641">
                    <c:v>IND</c:v>
                  </c:pt>
                  <c:pt idx="17642">
                    <c:v>CHI</c:v>
                  </c:pt>
                  <c:pt idx="17643">
                    <c:v>ROW</c:v>
                  </c:pt>
                  <c:pt idx="17644">
                    <c:v>OEC</c:v>
                  </c:pt>
                  <c:pt idx="17645">
                    <c:v>BRZ</c:v>
                  </c:pt>
                  <c:pt idx="17646">
                    <c:v>RSA</c:v>
                  </c:pt>
                  <c:pt idx="17647">
                    <c:v>RUS</c:v>
                  </c:pt>
                  <c:pt idx="17648">
                    <c:v>FRA</c:v>
                  </c:pt>
                  <c:pt idx="17649">
                    <c:v>EUN</c:v>
                  </c:pt>
                  <c:pt idx="17650">
                    <c:v>EUS</c:v>
                  </c:pt>
                  <c:pt idx="17651">
                    <c:v>USA</c:v>
                  </c:pt>
                  <c:pt idx="17652">
                    <c:v>IND</c:v>
                  </c:pt>
                  <c:pt idx="17653">
                    <c:v>CHI</c:v>
                  </c:pt>
                  <c:pt idx="17654">
                    <c:v>ROW</c:v>
                  </c:pt>
                  <c:pt idx="17655">
                    <c:v>OEC</c:v>
                  </c:pt>
                  <c:pt idx="17656">
                    <c:v>BRZ</c:v>
                  </c:pt>
                  <c:pt idx="17657">
                    <c:v>RSA</c:v>
                  </c:pt>
                  <c:pt idx="17658">
                    <c:v>RUS</c:v>
                  </c:pt>
                  <c:pt idx="17659">
                    <c:v>FRA</c:v>
                  </c:pt>
                  <c:pt idx="17660">
                    <c:v>EUN</c:v>
                  </c:pt>
                  <c:pt idx="17661">
                    <c:v>EUS</c:v>
                  </c:pt>
                  <c:pt idx="17662">
                    <c:v>USA</c:v>
                  </c:pt>
                  <c:pt idx="17663">
                    <c:v>IND</c:v>
                  </c:pt>
                  <c:pt idx="17664">
                    <c:v>CHI</c:v>
                  </c:pt>
                  <c:pt idx="17665">
                    <c:v>ROW</c:v>
                  </c:pt>
                  <c:pt idx="17666">
                    <c:v>OEC</c:v>
                  </c:pt>
                  <c:pt idx="17667">
                    <c:v>BRZ</c:v>
                  </c:pt>
                  <c:pt idx="17668">
                    <c:v>RSA</c:v>
                  </c:pt>
                  <c:pt idx="17669">
                    <c:v>RUS</c:v>
                  </c:pt>
                  <c:pt idx="17670">
                    <c:v>FRA</c:v>
                  </c:pt>
                  <c:pt idx="17671">
                    <c:v>EUN</c:v>
                  </c:pt>
                  <c:pt idx="17672">
                    <c:v>EUS</c:v>
                  </c:pt>
                  <c:pt idx="17673">
                    <c:v>USA</c:v>
                  </c:pt>
                  <c:pt idx="17674">
                    <c:v>IND</c:v>
                  </c:pt>
                  <c:pt idx="17675">
                    <c:v>CHI</c:v>
                  </c:pt>
                  <c:pt idx="17676">
                    <c:v>ROW</c:v>
                  </c:pt>
                  <c:pt idx="17677">
                    <c:v>OEC</c:v>
                  </c:pt>
                  <c:pt idx="17678">
                    <c:v>BRZ</c:v>
                  </c:pt>
                  <c:pt idx="17679">
                    <c:v>RSA</c:v>
                  </c:pt>
                  <c:pt idx="17680">
                    <c:v>RUS</c:v>
                  </c:pt>
                  <c:pt idx="17681">
                    <c:v>FRA</c:v>
                  </c:pt>
                  <c:pt idx="17682">
                    <c:v>EUN</c:v>
                  </c:pt>
                  <c:pt idx="17683">
                    <c:v>EUS</c:v>
                  </c:pt>
                  <c:pt idx="17684">
                    <c:v>USA</c:v>
                  </c:pt>
                  <c:pt idx="17685">
                    <c:v>IND</c:v>
                  </c:pt>
                  <c:pt idx="17686">
                    <c:v>CHI</c:v>
                  </c:pt>
                  <c:pt idx="17687">
                    <c:v>ROW</c:v>
                  </c:pt>
                  <c:pt idx="17688">
                    <c:v>OEC</c:v>
                  </c:pt>
                  <c:pt idx="17689">
                    <c:v>BRZ</c:v>
                  </c:pt>
                  <c:pt idx="17690">
                    <c:v>RSA</c:v>
                  </c:pt>
                  <c:pt idx="17691">
                    <c:v>RUS</c:v>
                  </c:pt>
                  <c:pt idx="17692">
                    <c:v>FRA</c:v>
                  </c:pt>
                  <c:pt idx="17693">
                    <c:v>EUN</c:v>
                  </c:pt>
                  <c:pt idx="17694">
                    <c:v>EUS</c:v>
                  </c:pt>
                  <c:pt idx="17695">
                    <c:v>USA</c:v>
                  </c:pt>
                  <c:pt idx="17696">
                    <c:v>IND</c:v>
                  </c:pt>
                  <c:pt idx="17697">
                    <c:v>CHI</c:v>
                  </c:pt>
                  <c:pt idx="17698">
                    <c:v>ROW</c:v>
                  </c:pt>
                  <c:pt idx="17699">
                    <c:v>OEC</c:v>
                  </c:pt>
                  <c:pt idx="17700">
                    <c:v>BRZ</c:v>
                  </c:pt>
                  <c:pt idx="17701">
                    <c:v>RSA</c:v>
                  </c:pt>
                  <c:pt idx="17702">
                    <c:v>RUS</c:v>
                  </c:pt>
                  <c:pt idx="17703">
                    <c:v>FRA</c:v>
                  </c:pt>
                  <c:pt idx="17704">
                    <c:v>EUN</c:v>
                  </c:pt>
                  <c:pt idx="17705">
                    <c:v>EUS</c:v>
                  </c:pt>
                  <c:pt idx="17706">
                    <c:v>USA</c:v>
                  </c:pt>
                  <c:pt idx="17707">
                    <c:v>IND</c:v>
                  </c:pt>
                  <c:pt idx="17708">
                    <c:v>CHI</c:v>
                  </c:pt>
                  <c:pt idx="17709">
                    <c:v>ROW</c:v>
                  </c:pt>
                  <c:pt idx="17710">
                    <c:v>OEC</c:v>
                  </c:pt>
                  <c:pt idx="17711">
                    <c:v>BRZ</c:v>
                  </c:pt>
                  <c:pt idx="17712">
                    <c:v>RUS</c:v>
                  </c:pt>
                  <c:pt idx="17713">
                    <c:v>FRA</c:v>
                  </c:pt>
                  <c:pt idx="17714">
                    <c:v>EUN</c:v>
                  </c:pt>
                  <c:pt idx="17715">
                    <c:v>EUS</c:v>
                  </c:pt>
                  <c:pt idx="17716">
                    <c:v>USA</c:v>
                  </c:pt>
                  <c:pt idx="17717">
                    <c:v>IND</c:v>
                  </c:pt>
                  <c:pt idx="17718">
                    <c:v>CHI</c:v>
                  </c:pt>
                  <c:pt idx="17719">
                    <c:v>ROW</c:v>
                  </c:pt>
                  <c:pt idx="17720">
                    <c:v>OEC</c:v>
                  </c:pt>
                  <c:pt idx="17721">
                    <c:v>BRZ</c:v>
                  </c:pt>
                  <c:pt idx="17722">
                    <c:v>RSA</c:v>
                  </c:pt>
                  <c:pt idx="17723">
                    <c:v>RUS</c:v>
                  </c:pt>
                  <c:pt idx="17724">
                    <c:v>FRA</c:v>
                  </c:pt>
                  <c:pt idx="17725">
                    <c:v>EUN</c:v>
                  </c:pt>
                  <c:pt idx="17726">
                    <c:v>EUS</c:v>
                  </c:pt>
                  <c:pt idx="17727">
                    <c:v>USA</c:v>
                  </c:pt>
                  <c:pt idx="17728">
                    <c:v>IND</c:v>
                  </c:pt>
                  <c:pt idx="17729">
                    <c:v>CHI</c:v>
                  </c:pt>
                  <c:pt idx="17730">
                    <c:v>ROW</c:v>
                  </c:pt>
                  <c:pt idx="17731">
                    <c:v>OEC</c:v>
                  </c:pt>
                  <c:pt idx="17732">
                    <c:v>BRZ</c:v>
                  </c:pt>
                  <c:pt idx="17733">
                    <c:v>RSA</c:v>
                  </c:pt>
                  <c:pt idx="17734">
                    <c:v>RUS</c:v>
                  </c:pt>
                  <c:pt idx="17735">
                    <c:v>FRA</c:v>
                  </c:pt>
                  <c:pt idx="17736">
                    <c:v>EUN</c:v>
                  </c:pt>
                  <c:pt idx="17737">
                    <c:v>EUS</c:v>
                  </c:pt>
                  <c:pt idx="17738">
                    <c:v>IND</c:v>
                  </c:pt>
                  <c:pt idx="17739">
                    <c:v>CHI</c:v>
                  </c:pt>
                  <c:pt idx="17740">
                    <c:v>ROW</c:v>
                  </c:pt>
                  <c:pt idx="17741">
                    <c:v>OEC</c:v>
                  </c:pt>
                  <c:pt idx="17742">
                    <c:v>BRZ</c:v>
                  </c:pt>
                  <c:pt idx="17743">
                    <c:v>RSA</c:v>
                  </c:pt>
                  <c:pt idx="17744">
                    <c:v>FRA</c:v>
                  </c:pt>
                  <c:pt idx="17745">
                    <c:v>EUN</c:v>
                  </c:pt>
                  <c:pt idx="17746">
                    <c:v>EUS</c:v>
                  </c:pt>
                  <c:pt idx="17747">
                    <c:v>USA</c:v>
                  </c:pt>
                  <c:pt idx="17748">
                    <c:v>IND</c:v>
                  </c:pt>
                  <c:pt idx="17749">
                    <c:v>CHI</c:v>
                  </c:pt>
                  <c:pt idx="17750">
                    <c:v>ROW</c:v>
                  </c:pt>
                  <c:pt idx="17751">
                    <c:v>OEC</c:v>
                  </c:pt>
                  <c:pt idx="17752">
                    <c:v>BRZ</c:v>
                  </c:pt>
                  <c:pt idx="17753">
                    <c:v>RSA</c:v>
                  </c:pt>
                  <c:pt idx="17754">
                    <c:v>RUS</c:v>
                  </c:pt>
                  <c:pt idx="17755">
                    <c:v>FRA</c:v>
                  </c:pt>
                  <c:pt idx="17756">
                    <c:v>EUN</c:v>
                  </c:pt>
                  <c:pt idx="17757">
                    <c:v>EUS</c:v>
                  </c:pt>
                  <c:pt idx="17758">
                    <c:v>USA</c:v>
                  </c:pt>
                  <c:pt idx="17759">
                    <c:v>IND</c:v>
                  </c:pt>
                  <c:pt idx="17760">
                    <c:v>CHI</c:v>
                  </c:pt>
                  <c:pt idx="17761">
                    <c:v>ROW</c:v>
                  </c:pt>
                  <c:pt idx="17762">
                    <c:v>OEC</c:v>
                  </c:pt>
                  <c:pt idx="17763">
                    <c:v>BRZ</c:v>
                  </c:pt>
                  <c:pt idx="17764">
                    <c:v>RSA</c:v>
                  </c:pt>
                  <c:pt idx="17765">
                    <c:v>RUS</c:v>
                  </c:pt>
                  <c:pt idx="17766">
                    <c:v>FRA</c:v>
                  </c:pt>
                  <c:pt idx="17767">
                    <c:v>EUN</c:v>
                  </c:pt>
                  <c:pt idx="17768">
                    <c:v>EUS</c:v>
                  </c:pt>
                  <c:pt idx="17769">
                    <c:v>USA</c:v>
                  </c:pt>
                  <c:pt idx="17770">
                    <c:v>IND</c:v>
                  </c:pt>
                  <c:pt idx="17771">
                    <c:v>CHI</c:v>
                  </c:pt>
                  <c:pt idx="17772">
                    <c:v>ROW</c:v>
                  </c:pt>
                  <c:pt idx="17773">
                    <c:v>OEC</c:v>
                  </c:pt>
                  <c:pt idx="17774">
                    <c:v>BRZ</c:v>
                  </c:pt>
                  <c:pt idx="17775">
                    <c:v>RSA</c:v>
                  </c:pt>
                  <c:pt idx="17776">
                    <c:v>RUS</c:v>
                  </c:pt>
                  <c:pt idx="17777">
                    <c:v>FRA</c:v>
                  </c:pt>
                  <c:pt idx="17778">
                    <c:v>EUN</c:v>
                  </c:pt>
                  <c:pt idx="17779">
                    <c:v>EUS</c:v>
                  </c:pt>
                  <c:pt idx="17780">
                    <c:v>USA</c:v>
                  </c:pt>
                  <c:pt idx="17781">
                    <c:v>IND</c:v>
                  </c:pt>
                  <c:pt idx="17782">
                    <c:v>CHI</c:v>
                  </c:pt>
                  <c:pt idx="17783">
                    <c:v>ROW</c:v>
                  </c:pt>
                  <c:pt idx="17784">
                    <c:v>OEC</c:v>
                  </c:pt>
                  <c:pt idx="17785">
                    <c:v>BRZ</c:v>
                  </c:pt>
                  <c:pt idx="17786">
                    <c:v>RUS</c:v>
                  </c:pt>
                  <c:pt idx="17787">
                    <c:v>FRA</c:v>
                  </c:pt>
                  <c:pt idx="17788">
                    <c:v>EUN</c:v>
                  </c:pt>
                  <c:pt idx="17789">
                    <c:v>EUS</c:v>
                  </c:pt>
                  <c:pt idx="17790">
                    <c:v>USA</c:v>
                  </c:pt>
                  <c:pt idx="17791">
                    <c:v>IND</c:v>
                  </c:pt>
                  <c:pt idx="17792">
                    <c:v>CHI</c:v>
                  </c:pt>
                  <c:pt idx="17793">
                    <c:v>ROW</c:v>
                  </c:pt>
                  <c:pt idx="17794">
                    <c:v>OEC</c:v>
                  </c:pt>
                  <c:pt idx="17795">
                    <c:v>BRZ</c:v>
                  </c:pt>
                  <c:pt idx="17796">
                    <c:v>RSA</c:v>
                  </c:pt>
                  <c:pt idx="17797">
                    <c:v>RUS</c:v>
                  </c:pt>
                  <c:pt idx="17798">
                    <c:v>FRA</c:v>
                  </c:pt>
                  <c:pt idx="17799">
                    <c:v>EUN</c:v>
                  </c:pt>
                  <c:pt idx="17800">
                    <c:v>EUS</c:v>
                  </c:pt>
                  <c:pt idx="17801">
                    <c:v>USA</c:v>
                  </c:pt>
                  <c:pt idx="17802">
                    <c:v>IND</c:v>
                  </c:pt>
                  <c:pt idx="17803">
                    <c:v>CHI</c:v>
                  </c:pt>
                  <c:pt idx="17804">
                    <c:v>ROW</c:v>
                  </c:pt>
                  <c:pt idx="17805">
                    <c:v>OEC</c:v>
                  </c:pt>
                  <c:pt idx="17806">
                    <c:v>BRZ</c:v>
                  </c:pt>
                  <c:pt idx="17807">
                    <c:v>RSA</c:v>
                  </c:pt>
                  <c:pt idx="17808">
                    <c:v>RUS</c:v>
                  </c:pt>
                  <c:pt idx="17809">
                    <c:v>FRA</c:v>
                  </c:pt>
                  <c:pt idx="17810">
                    <c:v>EUN</c:v>
                  </c:pt>
                  <c:pt idx="17811">
                    <c:v>EUS</c:v>
                  </c:pt>
                  <c:pt idx="17812">
                    <c:v>USA</c:v>
                  </c:pt>
                  <c:pt idx="17813">
                    <c:v>IND</c:v>
                  </c:pt>
                  <c:pt idx="17814">
                    <c:v>CHI</c:v>
                  </c:pt>
                  <c:pt idx="17815">
                    <c:v>ROW</c:v>
                  </c:pt>
                  <c:pt idx="17816">
                    <c:v>OEC</c:v>
                  </c:pt>
                  <c:pt idx="17817">
                    <c:v>BRZ</c:v>
                  </c:pt>
                  <c:pt idx="17818">
                    <c:v>RSA</c:v>
                  </c:pt>
                  <c:pt idx="17819">
                    <c:v>RUS</c:v>
                  </c:pt>
                  <c:pt idx="17820">
                    <c:v>FRA</c:v>
                  </c:pt>
                  <c:pt idx="17821">
                    <c:v>EUN</c:v>
                  </c:pt>
                  <c:pt idx="17822">
                    <c:v>EUS</c:v>
                  </c:pt>
                  <c:pt idx="17823">
                    <c:v>USA</c:v>
                  </c:pt>
                  <c:pt idx="17824">
                    <c:v>IND</c:v>
                  </c:pt>
                  <c:pt idx="17825">
                    <c:v>CHI</c:v>
                  </c:pt>
                  <c:pt idx="17826">
                    <c:v>ROW</c:v>
                  </c:pt>
                  <c:pt idx="17827">
                    <c:v>OEC</c:v>
                  </c:pt>
                  <c:pt idx="17828">
                    <c:v>BRZ</c:v>
                  </c:pt>
                  <c:pt idx="17829">
                    <c:v>RSA</c:v>
                  </c:pt>
                  <c:pt idx="17830">
                    <c:v>RUS</c:v>
                  </c:pt>
                  <c:pt idx="17831">
                    <c:v>FRA</c:v>
                  </c:pt>
                  <c:pt idx="17832">
                    <c:v>EUN</c:v>
                  </c:pt>
                  <c:pt idx="17833">
                    <c:v>EUS</c:v>
                  </c:pt>
                  <c:pt idx="17834">
                    <c:v>USA</c:v>
                  </c:pt>
                  <c:pt idx="17835">
                    <c:v>IND</c:v>
                  </c:pt>
                  <c:pt idx="17836">
                    <c:v>CHI</c:v>
                  </c:pt>
                  <c:pt idx="17837">
                    <c:v>ROW</c:v>
                  </c:pt>
                  <c:pt idx="17838">
                    <c:v>OEC</c:v>
                  </c:pt>
                  <c:pt idx="17839">
                    <c:v>BRZ</c:v>
                  </c:pt>
                  <c:pt idx="17840">
                    <c:v>RSA</c:v>
                  </c:pt>
                  <c:pt idx="17841">
                    <c:v>RUS</c:v>
                  </c:pt>
                  <c:pt idx="17842">
                    <c:v>FRA</c:v>
                  </c:pt>
                  <c:pt idx="17843">
                    <c:v>EUN</c:v>
                  </c:pt>
                  <c:pt idx="17844">
                    <c:v>EUS</c:v>
                  </c:pt>
                  <c:pt idx="17845">
                    <c:v>USA</c:v>
                  </c:pt>
                  <c:pt idx="17846">
                    <c:v>IND</c:v>
                  </c:pt>
                  <c:pt idx="17847">
                    <c:v>CHI</c:v>
                  </c:pt>
                  <c:pt idx="17848">
                    <c:v>ROW</c:v>
                  </c:pt>
                  <c:pt idx="17849">
                    <c:v>OEC</c:v>
                  </c:pt>
                  <c:pt idx="17850">
                    <c:v>BRZ</c:v>
                  </c:pt>
                  <c:pt idx="17851">
                    <c:v>RSA</c:v>
                  </c:pt>
                  <c:pt idx="17852">
                    <c:v>RUS</c:v>
                  </c:pt>
                  <c:pt idx="17853">
                    <c:v>FRA</c:v>
                  </c:pt>
                  <c:pt idx="17854">
                    <c:v>EUN</c:v>
                  </c:pt>
                  <c:pt idx="17855">
                    <c:v>EUS</c:v>
                  </c:pt>
                  <c:pt idx="17856">
                    <c:v>USA</c:v>
                  </c:pt>
                  <c:pt idx="17857">
                    <c:v>IND</c:v>
                  </c:pt>
                  <c:pt idx="17858">
                    <c:v>CHI</c:v>
                  </c:pt>
                  <c:pt idx="17859">
                    <c:v>ROW</c:v>
                  </c:pt>
                  <c:pt idx="17860">
                    <c:v>OEC</c:v>
                  </c:pt>
                  <c:pt idx="17861">
                    <c:v>BRZ</c:v>
                  </c:pt>
                  <c:pt idx="17862">
                    <c:v>RSA</c:v>
                  </c:pt>
                  <c:pt idx="17863">
                    <c:v>RUS</c:v>
                  </c:pt>
                  <c:pt idx="17864">
                    <c:v>FRA</c:v>
                  </c:pt>
                  <c:pt idx="17865">
                    <c:v>EUN</c:v>
                  </c:pt>
                  <c:pt idx="17866">
                    <c:v>EUS</c:v>
                  </c:pt>
                  <c:pt idx="17867">
                    <c:v>USA</c:v>
                  </c:pt>
                  <c:pt idx="17868">
                    <c:v>IND</c:v>
                  </c:pt>
                  <c:pt idx="17869">
                    <c:v>CHI</c:v>
                  </c:pt>
                  <c:pt idx="17870">
                    <c:v>ROW</c:v>
                  </c:pt>
                  <c:pt idx="17871">
                    <c:v>OEC</c:v>
                  </c:pt>
                  <c:pt idx="17872">
                    <c:v>BRZ</c:v>
                  </c:pt>
                  <c:pt idx="17873">
                    <c:v>RSA</c:v>
                  </c:pt>
                  <c:pt idx="17874">
                    <c:v>RUS</c:v>
                  </c:pt>
                  <c:pt idx="17875">
                    <c:v>FRA</c:v>
                  </c:pt>
                  <c:pt idx="17876">
                    <c:v>EUN</c:v>
                  </c:pt>
                  <c:pt idx="17877">
                    <c:v>EUS</c:v>
                  </c:pt>
                  <c:pt idx="17878">
                    <c:v>USA</c:v>
                  </c:pt>
                  <c:pt idx="17879">
                    <c:v>IND</c:v>
                  </c:pt>
                  <c:pt idx="17880">
                    <c:v>CHI</c:v>
                  </c:pt>
                  <c:pt idx="17881">
                    <c:v>ROW</c:v>
                  </c:pt>
                  <c:pt idx="17882">
                    <c:v>OEC</c:v>
                  </c:pt>
                  <c:pt idx="17883">
                    <c:v>BRZ</c:v>
                  </c:pt>
                  <c:pt idx="17884">
                    <c:v>RSA</c:v>
                  </c:pt>
                  <c:pt idx="17885">
                    <c:v>RUS</c:v>
                  </c:pt>
                  <c:pt idx="17886">
                    <c:v>FRA</c:v>
                  </c:pt>
                  <c:pt idx="17887">
                    <c:v>EUN</c:v>
                  </c:pt>
                  <c:pt idx="17888">
                    <c:v>EUS</c:v>
                  </c:pt>
                  <c:pt idx="17889">
                    <c:v>USA</c:v>
                  </c:pt>
                  <c:pt idx="17890">
                    <c:v>IND</c:v>
                  </c:pt>
                  <c:pt idx="17891">
                    <c:v>CHI</c:v>
                  </c:pt>
                  <c:pt idx="17892">
                    <c:v>ROW</c:v>
                  </c:pt>
                  <c:pt idx="17893">
                    <c:v>OEC</c:v>
                  </c:pt>
                  <c:pt idx="17894">
                    <c:v>BRZ</c:v>
                  </c:pt>
                  <c:pt idx="17895">
                    <c:v>RSA</c:v>
                  </c:pt>
                  <c:pt idx="17896">
                    <c:v>RUS</c:v>
                  </c:pt>
                  <c:pt idx="17897">
                    <c:v>FRA</c:v>
                  </c:pt>
                  <c:pt idx="17898">
                    <c:v>EUN</c:v>
                  </c:pt>
                  <c:pt idx="17899">
                    <c:v>EUS</c:v>
                  </c:pt>
                  <c:pt idx="17900">
                    <c:v>USA</c:v>
                  </c:pt>
                  <c:pt idx="17901">
                    <c:v>IND</c:v>
                  </c:pt>
                  <c:pt idx="17902">
                    <c:v>CHI</c:v>
                  </c:pt>
                  <c:pt idx="17903">
                    <c:v>ROW</c:v>
                  </c:pt>
                  <c:pt idx="17904">
                    <c:v>OEC</c:v>
                  </c:pt>
                  <c:pt idx="17905">
                    <c:v>BRZ</c:v>
                  </c:pt>
                  <c:pt idx="17906">
                    <c:v>RSA</c:v>
                  </c:pt>
                  <c:pt idx="17907">
                    <c:v>RUS</c:v>
                  </c:pt>
                  <c:pt idx="17908">
                    <c:v>FRA</c:v>
                  </c:pt>
                  <c:pt idx="17909">
                    <c:v>EUN</c:v>
                  </c:pt>
                  <c:pt idx="17910">
                    <c:v>EUS</c:v>
                  </c:pt>
                  <c:pt idx="17911">
                    <c:v>USA</c:v>
                  </c:pt>
                  <c:pt idx="17912">
                    <c:v>IND</c:v>
                  </c:pt>
                  <c:pt idx="17913">
                    <c:v>CHI</c:v>
                  </c:pt>
                  <c:pt idx="17914">
                    <c:v>ROW</c:v>
                  </c:pt>
                  <c:pt idx="17915">
                    <c:v>OEC</c:v>
                  </c:pt>
                  <c:pt idx="17916">
                    <c:v>BRZ</c:v>
                  </c:pt>
                  <c:pt idx="17917">
                    <c:v>RUS</c:v>
                  </c:pt>
                  <c:pt idx="17918">
                    <c:v>FRA</c:v>
                  </c:pt>
                  <c:pt idx="17919">
                    <c:v>EUN</c:v>
                  </c:pt>
                  <c:pt idx="17920">
                    <c:v>EUS</c:v>
                  </c:pt>
                  <c:pt idx="17921">
                    <c:v>USA</c:v>
                  </c:pt>
                  <c:pt idx="17922">
                    <c:v>IND</c:v>
                  </c:pt>
                  <c:pt idx="17923">
                    <c:v>CHI</c:v>
                  </c:pt>
                  <c:pt idx="17924">
                    <c:v>ROW</c:v>
                  </c:pt>
                  <c:pt idx="17925">
                    <c:v>OEC</c:v>
                  </c:pt>
                  <c:pt idx="17926">
                    <c:v>BRZ</c:v>
                  </c:pt>
                  <c:pt idx="17927">
                    <c:v>RSA</c:v>
                  </c:pt>
                  <c:pt idx="17928">
                    <c:v>RUS</c:v>
                  </c:pt>
                  <c:pt idx="17929">
                    <c:v>FRA</c:v>
                  </c:pt>
                  <c:pt idx="17930">
                    <c:v>EUN</c:v>
                  </c:pt>
                  <c:pt idx="17931">
                    <c:v>EUS</c:v>
                  </c:pt>
                  <c:pt idx="17932">
                    <c:v>USA</c:v>
                  </c:pt>
                  <c:pt idx="17933">
                    <c:v>IND</c:v>
                  </c:pt>
                  <c:pt idx="17934">
                    <c:v>CHI</c:v>
                  </c:pt>
                  <c:pt idx="17935">
                    <c:v>ROW</c:v>
                  </c:pt>
                  <c:pt idx="17936">
                    <c:v>OEC</c:v>
                  </c:pt>
                  <c:pt idx="17937">
                    <c:v>BRZ</c:v>
                  </c:pt>
                  <c:pt idx="17938">
                    <c:v>RSA</c:v>
                  </c:pt>
                  <c:pt idx="17939">
                    <c:v>RUS</c:v>
                  </c:pt>
                  <c:pt idx="17940">
                    <c:v>FRA</c:v>
                  </c:pt>
                  <c:pt idx="17941">
                    <c:v>EUN</c:v>
                  </c:pt>
                  <c:pt idx="17942">
                    <c:v>EUS</c:v>
                  </c:pt>
                  <c:pt idx="17943">
                    <c:v>USA</c:v>
                  </c:pt>
                  <c:pt idx="17944">
                    <c:v>IND</c:v>
                  </c:pt>
                  <c:pt idx="17945">
                    <c:v>CHI</c:v>
                  </c:pt>
                  <c:pt idx="17946">
                    <c:v>ROW</c:v>
                  </c:pt>
                  <c:pt idx="17947">
                    <c:v>OEC</c:v>
                  </c:pt>
                  <c:pt idx="17948">
                    <c:v>BRZ</c:v>
                  </c:pt>
                  <c:pt idx="17949">
                    <c:v>RSA</c:v>
                  </c:pt>
                  <c:pt idx="17950">
                    <c:v>RUS</c:v>
                  </c:pt>
                  <c:pt idx="17951">
                    <c:v>FRA</c:v>
                  </c:pt>
                  <c:pt idx="17952">
                    <c:v>EUN</c:v>
                  </c:pt>
                  <c:pt idx="17953">
                    <c:v>EUS</c:v>
                  </c:pt>
                  <c:pt idx="17954">
                    <c:v>USA</c:v>
                  </c:pt>
                  <c:pt idx="17955">
                    <c:v>IND</c:v>
                  </c:pt>
                  <c:pt idx="17956">
                    <c:v>CHI</c:v>
                  </c:pt>
                  <c:pt idx="17957">
                    <c:v>ROW</c:v>
                  </c:pt>
                  <c:pt idx="17958">
                    <c:v>OEC</c:v>
                  </c:pt>
                  <c:pt idx="17959">
                    <c:v>BRZ</c:v>
                  </c:pt>
                  <c:pt idx="17960">
                    <c:v>RSA</c:v>
                  </c:pt>
                  <c:pt idx="17961">
                    <c:v>RUS</c:v>
                  </c:pt>
                  <c:pt idx="17962">
                    <c:v>FRA</c:v>
                  </c:pt>
                  <c:pt idx="17963">
                    <c:v>EUN</c:v>
                  </c:pt>
                  <c:pt idx="17964">
                    <c:v>EUS</c:v>
                  </c:pt>
                  <c:pt idx="17965">
                    <c:v>USA</c:v>
                  </c:pt>
                  <c:pt idx="17966">
                    <c:v>IND</c:v>
                  </c:pt>
                  <c:pt idx="17967">
                    <c:v>CHI</c:v>
                  </c:pt>
                  <c:pt idx="17968">
                    <c:v>ROW</c:v>
                  </c:pt>
                  <c:pt idx="17969">
                    <c:v>OEC</c:v>
                  </c:pt>
                  <c:pt idx="17970">
                    <c:v>BRZ</c:v>
                  </c:pt>
                  <c:pt idx="17971">
                    <c:v>RSA</c:v>
                  </c:pt>
                  <c:pt idx="17972">
                    <c:v>RUS</c:v>
                  </c:pt>
                  <c:pt idx="17973">
                    <c:v>FRA</c:v>
                  </c:pt>
                  <c:pt idx="17974">
                    <c:v>EUN</c:v>
                  </c:pt>
                  <c:pt idx="17975">
                    <c:v>EUS</c:v>
                  </c:pt>
                  <c:pt idx="17976">
                    <c:v>USA</c:v>
                  </c:pt>
                  <c:pt idx="17977">
                    <c:v>IND</c:v>
                  </c:pt>
                  <c:pt idx="17978">
                    <c:v>CHI</c:v>
                  </c:pt>
                  <c:pt idx="17979">
                    <c:v>ROW</c:v>
                  </c:pt>
                  <c:pt idx="17980">
                    <c:v>OEC</c:v>
                  </c:pt>
                  <c:pt idx="17981">
                    <c:v>BRZ</c:v>
                  </c:pt>
                  <c:pt idx="17982">
                    <c:v>RSA</c:v>
                  </c:pt>
                  <c:pt idx="17983">
                    <c:v>RUS</c:v>
                  </c:pt>
                  <c:pt idx="17984">
                    <c:v>FRA</c:v>
                  </c:pt>
                  <c:pt idx="17985">
                    <c:v>EUN</c:v>
                  </c:pt>
                  <c:pt idx="17986">
                    <c:v>EUS</c:v>
                  </c:pt>
                  <c:pt idx="17987">
                    <c:v>USA</c:v>
                  </c:pt>
                  <c:pt idx="17988">
                    <c:v>IND</c:v>
                  </c:pt>
                  <c:pt idx="17989">
                    <c:v>CHI</c:v>
                  </c:pt>
                  <c:pt idx="17990">
                    <c:v>ROW</c:v>
                  </c:pt>
                  <c:pt idx="17991">
                    <c:v>OEC</c:v>
                  </c:pt>
                  <c:pt idx="17992">
                    <c:v>BRZ</c:v>
                  </c:pt>
                  <c:pt idx="17993">
                    <c:v>RSA</c:v>
                  </c:pt>
                  <c:pt idx="17994">
                    <c:v>RUS</c:v>
                  </c:pt>
                  <c:pt idx="17995">
                    <c:v>FRA</c:v>
                  </c:pt>
                  <c:pt idx="17996">
                    <c:v>EUN</c:v>
                  </c:pt>
                  <c:pt idx="17997">
                    <c:v>EUS</c:v>
                  </c:pt>
                  <c:pt idx="17998">
                    <c:v>USA</c:v>
                  </c:pt>
                  <c:pt idx="17999">
                    <c:v>IND</c:v>
                  </c:pt>
                  <c:pt idx="18000">
                    <c:v>CHI</c:v>
                  </c:pt>
                  <c:pt idx="18001">
                    <c:v>ROW</c:v>
                  </c:pt>
                  <c:pt idx="18002">
                    <c:v>OEC</c:v>
                  </c:pt>
                  <c:pt idx="18003">
                    <c:v>BRZ</c:v>
                  </c:pt>
                  <c:pt idx="18004">
                    <c:v>RSA</c:v>
                  </c:pt>
                  <c:pt idx="18005">
                    <c:v>RUS</c:v>
                  </c:pt>
                  <c:pt idx="18006">
                    <c:v>FRA</c:v>
                  </c:pt>
                  <c:pt idx="18007">
                    <c:v>EUN</c:v>
                  </c:pt>
                  <c:pt idx="18008">
                    <c:v>EUS</c:v>
                  </c:pt>
                  <c:pt idx="18009">
                    <c:v>USA</c:v>
                  </c:pt>
                  <c:pt idx="18010">
                    <c:v>IND</c:v>
                  </c:pt>
                  <c:pt idx="18011">
                    <c:v>CHI</c:v>
                  </c:pt>
                  <c:pt idx="18012">
                    <c:v>ROW</c:v>
                  </c:pt>
                  <c:pt idx="18013">
                    <c:v>OEC</c:v>
                  </c:pt>
                  <c:pt idx="18014">
                    <c:v>BRZ</c:v>
                  </c:pt>
                  <c:pt idx="18015">
                    <c:v>RSA</c:v>
                  </c:pt>
                  <c:pt idx="18016">
                    <c:v>RUS</c:v>
                  </c:pt>
                  <c:pt idx="18017">
                    <c:v>FRA</c:v>
                  </c:pt>
                  <c:pt idx="18018">
                    <c:v>EUN</c:v>
                  </c:pt>
                  <c:pt idx="18019">
                    <c:v>EUS</c:v>
                  </c:pt>
                  <c:pt idx="18020">
                    <c:v>USA</c:v>
                  </c:pt>
                  <c:pt idx="18021">
                    <c:v>IND</c:v>
                  </c:pt>
                  <c:pt idx="18022">
                    <c:v>CHI</c:v>
                  </c:pt>
                  <c:pt idx="18023">
                    <c:v>ROW</c:v>
                  </c:pt>
                  <c:pt idx="18024">
                    <c:v>OEC</c:v>
                  </c:pt>
                  <c:pt idx="18025">
                    <c:v>BRZ</c:v>
                  </c:pt>
                  <c:pt idx="18026">
                    <c:v>RSA</c:v>
                  </c:pt>
                  <c:pt idx="18027">
                    <c:v>RUS</c:v>
                  </c:pt>
                  <c:pt idx="18028">
                    <c:v>FRA</c:v>
                  </c:pt>
                  <c:pt idx="18029">
                    <c:v>EUN</c:v>
                  </c:pt>
                  <c:pt idx="18030">
                    <c:v>EUS</c:v>
                  </c:pt>
                  <c:pt idx="18031">
                    <c:v>USA</c:v>
                  </c:pt>
                  <c:pt idx="18032">
                    <c:v>IND</c:v>
                  </c:pt>
                  <c:pt idx="18033">
                    <c:v>CHI</c:v>
                  </c:pt>
                  <c:pt idx="18034">
                    <c:v>ROW</c:v>
                  </c:pt>
                  <c:pt idx="18035">
                    <c:v>OEC</c:v>
                  </c:pt>
                  <c:pt idx="18036">
                    <c:v>BRZ</c:v>
                  </c:pt>
                  <c:pt idx="18037">
                    <c:v>RSA</c:v>
                  </c:pt>
                  <c:pt idx="18038">
                    <c:v>RUS</c:v>
                  </c:pt>
                  <c:pt idx="18039">
                    <c:v>FRA</c:v>
                  </c:pt>
                  <c:pt idx="18040">
                    <c:v>EUN</c:v>
                  </c:pt>
                  <c:pt idx="18041">
                    <c:v>EUS</c:v>
                  </c:pt>
                  <c:pt idx="18042">
                    <c:v>USA</c:v>
                  </c:pt>
                  <c:pt idx="18043">
                    <c:v>IND</c:v>
                  </c:pt>
                  <c:pt idx="18044">
                    <c:v>CHI</c:v>
                  </c:pt>
                  <c:pt idx="18045">
                    <c:v>ROW</c:v>
                  </c:pt>
                  <c:pt idx="18046">
                    <c:v>OEC</c:v>
                  </c:pt>
                  <c:pt idx="18047">
                    <c:v>BRZ</c:v>
                  </c:pt>
                  <c:pt idx="18048">
                    <c:v>RSA</c:v>
                  </c:pt>
                  <c:pt idx="18049">
                    <c:v>RUS</c:v>
                  </c:pt>
                  <c:pt idx="18050">
                    <c:v>FRA</c:v>
                  </c:pt>
                  <c:pt idx="18051">
                    <c:v>EUN</c:v>
                  </c:pt>
                  <c:pt idx="18052">
                    <c:v>EUS</c:v>
                  </c:pt>
                  <c:pt idx="18053">
                    <c:v>USA</c:v>
                  </c:pt>
                  <c:pt idx="18054">
                    <c:v>IND</c:v>
                  </c:pt>
                  <c:pt idx="18055">
                    <c:v>CHI</c:v>
                  </c:pt>
                  <c:pt idx="18056">
                    <c:v>ROW</c:v>
                  </c:pt>
                  <c:pt idx="18057">
                    <c:v>OEC</c:v>
                  </c:pt>
                  <c:pt idx="18058">
                    <c:v>BRZ</c:v>
                  </c:pt>
                  <c:pt idx="18059">
                    <c:v>RSA</c:v>
                  </c:pt>
                  <c:pt idx="18060">
                    <c:v>RUS</c:v>
                  </c:pt>
                  <c:pt idx="18061">
                    <c:v>FRA</c:v>
                  </c:pt>
                  <c:pt idx="18062">
                    <c:v>EUN</c:v>
                  </c:pt>
                  <c:pt idx="18063">
                    <c:v>EUS</c:v>
                  </c:pt>
                  <c:pt idx="18064">
                    <c:v>USA</c:v>
                  </c:pt>
                  <c:pt idx="18065">
                    <c:v>IND</c:v>
                  </c:pt>
                  <c:pt idx="18066">
                    <c:v>CHI</c:v>
                  </c:pt>
                  <c:pt idx="18067">
                    <c:v>ROW</c:v>
                  </c:pt>
                  <c:pt idx="18068">
                    <c:v>OEC</c:v>
                  </c:pt>
                  <c:pt idx="18069">
                    <c:v>BRZ</c:v>
                  </c:pt>
                  <c:pt idx="18070">
                    <c:v>RSA</c:v>
                  </c:pt>
                  <c:pt idx="18071">
                    <c:v>RUS</c:v>
                  </c:pt>
                  <c:pt idx="18072">
                    <c:v>FRA</c:v>
                  </c:pt>
                  <c:pt idx="18073">
                    <c:v>EUN</c:v>
                  </c:pt>
                  <c:pt idx="18074">
                    <c:v>EUS</c:v>
                  </c:pt>
                  <c:pt idx="18075">
                    <c:v>USA</c:v>
                  </c:pt>
                  <c:pt idx="18076">
                    <c:v>IND</c:v>
                  </c:pt>
                  <c:pt idx="18077">
                    <c:v>CHI</c:v>
                  </c:pt>
                  <c:pt idx="18078">
                    <c:v>ROW</c:v>
                  </c:pt>
                  <c:pt idx="18079">
                    <c:v>OEC</c:v>
                  </c:pt>
                  <c:pt idx="18080">
                    <c:v>BRZ</c:v>
                  </c:pt>
                  <c:pt idx="18081">
                    <c:v>RSA</c:v>
                  </c:pt>
                  <c:pt idx="18082">
                    <c:v>RUS</c:v>
                  </c:pt>
                  <c:pt idx="18083">
                    <c:v>EUN</c:v>
                  </c:pt>
                  <c:pt idx="18084">
                    <c:v>EUS</c:v>
                  </c:pt>
                  <c:pt idx="18085">
                    <c:v>USA</c:v>
                  </c:pt>
                  <c:pt idx="18086">
                    <c:v>IND</c:v>
                  </c:pt>
                  <c:pt idx="18087">
                    <c:v>CHI</c:v>
                  </c:pt>
                  <c:pt idx="18088">
                    <c:v>ROW</c:v>
                  </c:pt>
                  <c:pt idx="18089">
                    <c:v>OEC</c:v>
                  </c:pt>
                  <c:pt idx="18090">
                    <c:v>BRZ</c:v>
                  </c:pt>
                  <c:pt idx="18091">
                    <c:v>RUS</c:v>
                  </c:pt>
                  <c:pt idx="18092">
                    <c:v>EUN</c:v>
                  </c:pt>
                  <c:pt idx="18093">
                    <c:v>EUS</c:v>
                  </c:pt>
                  <c:pt idx="18094">
                    <c:v>USA</c:v>
                  </c:pt>
                  <c:pt idx="18095">
                    <c:v>IND</c:v>
                  </c:pt>
                  <c:pt idx="18096">
                    <c:v>CHI</c:v>
                  </c:pt>
                  <c:pt idx="18097">
                    <c:v>ROW</c:v>
                  </c:pt>
                  <c:pt idx="18098">
                    <c:v>OEC</c:v>
                  </c:pt>
                  <c:pt idx="18099">
                    <c:v>BRZ</c:v>
                  </c:pt>
                  <c:pt idx="18100">
                    <c:v>RSA</c:v>
                  </c:pt>
                  <c:pt idx="18101">
                    <c:v>RUS</c:v>
                  </c:pt>
                  <c:pt idx="18102">
                    <c:v>EUN</c:v>
                  </c:pt>
                  <c:pt idx="18103">
                    <c:v>EUS</c:v>
                  </c:pt>
                  <c:pt idx="18104">
                    <c:v>USA</c:v>
                  </c:pt>
                  <c:pt idx="18105">
                    <c:v>IND</c:v>
                  </c:pt>
                  <c:pt idx="18106">
                    <c:v>CHI</c:v>
                  </c:pt>
                  <c:pt idx="18107">
                    <c:v>ROW</c:v>
                  </c:pt>
                  <c:pt idx="18108">
                    <c:v>OEC</c:v>
                  </c:pt>
                  <c:pt idx="18109">
                    <c:v>BRZ</c:v>
                  </c:pt>
                  <c:pt idx="18110">
                    <c:v>RSA</c:v>
                  </c:pt>
                  <c:pt idx="18111">
                    <c:v>RUS</c:v>
                  </c:pt>
                  <c:pt idx="18112">
                    <c:v>EUN</c:v>
                  </c:pt>
                  <c:pt idx="18113">
                    <c:v>EUS</c:v>
                  </c:pt>
                  <c:pt idx="18114">
                    <c:v>USA</c:v>
                  </c:pt>
                  <c:pt idx="18115">
                    <c:v>IND</c:v>
                  </c:pt>
                  <c:pt idx="18116">
                    <c:v>CHI</c:v>
                  </c:pt>
                  <c:pt idx="18117">
                    <c:v>ROW</c:v>
                  </c:pt>
                  <c:pt idx="18118">
                    <c:v>OEC</c:v>
                  </c:pt>
                  <c:pt idx="18119">
                    <c:v>BRZ</c:v>
                  </c:pt>
                  <c:pt idx="18120">
                    <c:v>RSA</c:v>
                  </c:pt>
                  <c:pt idx="18121">
                    <c:v>RUS</c:v>
                  </c:pt>
                  <c:pt idx="18122">
                    <c:v>EUN</c:v>
                  </c:pt>
                  <c:pt idx="18123">
                    <c:v>EUS</c:v>
                  </c:pt>
                  <c:pt idx="18124">
                    <c:v>USA</c:v>
                  </c:pt>
                  <c:pt idx="18125">
                    <c:v>IND</c:v>
                  </c:pt>
                  <c:pt idx="18126">
                    <c:v>CHI</c:v>
                  </c:pt>
                  <c:pt idx="18127">
                    <c:v>ROW</c:v>
                  </c:pt>
                  <c:pt idx="18128">
                    <c:v>OEC</c:v>
                  </c:pt>
                  <c:pt idx="18129">
                    <c:v>BRZ</c:v>
                  </c:pt>
                  <c:pt idx="18130">
                    <c:v>RSA</c:v>
                  </c:pt>
                  <c:pt idx="18131">
                    <c:v>RUS</c:v>
                  </c:pt>
                  <c:pt idx="18132">
                    <c:v>EUN</c:v>
                  </c:pt>
                  <c:pt idx="18133">
                    <c:v>EUS</c:v>
                  </c:pt>
                  <c:pt idx="18134">
                    <c:v>USA</c:v>
                  </c:pt>
                  <c:pt idx="18135">
                    <c:v>IND</c:v>
                  </c:pt>
                  <c:pt idx="18136">
                    <c:v>CHI</c:v>
                  </c:pt>
                  <c:pt idx="18137">
                    <c:v>ROW</c:v>
                  </c:pt>
                  <c:pt idx="18138">
                    <c:v>OEC</c:v>
                  </c:pt>
                  <c:pt idx="18139">
                    <c:v>BRZ</c:v>
                  </c:pt>
                  <c:pt idx="18140">
                    <c:v>RSA</c:v>
                  </c:pt>
                  <c:pt idx="18141">
                    <c:v>RUS</c:v>
                  </c:pt>
                  <c:pt idx="18142">
                    <c:v>EUN</c:v>
                  </c:pt>
                  <c:pt idx="18143">
                    <c:v>EUS</c:v>
                  </c:pt>
                  <c:pt idx="18144">
                    <c:v>USA</c:v>
                  </c:pt>
                  <c:pt idx="18145">
                    <c:v>IND</c:v>
                  </c:pt>
                  <c:pt idx="18146">
                    <c:v>CHI</c:v>
                  </c:pt>
                  <c:pt idx="18147">
                    <c:v>ROW</c:v>
                  </c:pt>
                  <c:pt idx="18148">
                    <c:v>OEC</c:v>
                  </c:pt>
                  <c:pt idx="18149">
                    <c:v>BRZ</c:v>
                  </c:pt>
                  <c:pt idx="18150">
                    <c:v>RSA</c:v>
                  </c:pt>
                  <c:pt idx="18151">
                    <c:v>RUS</c:v>
                  </c:pt>
                  <c:pt idx="18152">
                    <c:v>EUN</c:v>
                  </c:pt>
                  <c:pt idx="18153">
                    <c:v>EUS</c:v>
                  </c:pt>
                  <c:pt idx="18154">
                    <c:v>USA</c:v>
                  </c:pt>
                  <c:pt idx="18155">
                    <c:v>IND</c:v>
                  </c:pt>
                  <c:pt idx="18156">
                    <c:v>CHI</c:v>
                  </c:pt>
                  <c:pt idx="18157">
                    <c:v>ROW</c:v>
                  </c:pt>
                  <c:pt idx="18158">
                    <c:v>OEC</c:v>
                  </c:pt>
                  <c:pt idx="18159">
                    <c:v>BRZ</c:v>
                  </c:pt>
                  <c:pt idx="18160">
                    <c:v>RSA</c:v>
                  </c:pt>
                  <c:pt idx="18161">
                    <c:v>RUS</c:v>
                  </c:pt>
                  <c:pt idx="18162">
                    <c:v>EUN</c:v>
                  </c:pt>
                  <c:pt idx="18163">
                    <c:v>EUS</c:v>
                  </c:pt>
                  <c:pt idx="18164">
                    <c:v>USA</c:v>
                  </c:pt>
                  <c:pt idx="18165">
                    <c:v>IND</c:v>
                  </c:pt>
                  <c:pt idx="18166">
                    <c:v>CHI</c:v>
                  </c:pt>
                  <c:pt idx="18167">
                    <c:v>ROW</c:v>
                  </c:pt>
                  <c:pt idx="18168">
                    <c:v>OEC</c:v>
                  </c:pt>
                  <c:pt idx="18169">
                    <c:v>BRZ</c:v>
                  </c:pt>
                  <c:pt idx="18170">
                    <c:v>RSA</c:v>
                  </c:pt>
                  <c:pt idx="18171">
                    <c:v>RUS</c:v>
                  </c:pt>
                  <c:pt idx="18172">
                    <c:v>EUN</c:v>
                  </c:pt>
                  <c:pt idx="18173">
                    <c:v>EUS</c:v>
                  </c:pt>
                  <c:pt idx="18174">
                    <c:v>USA</c:v>
                  </c:pt>
                  <c:pt idx="18175">
                    <c:v>IND</c:v>
                  </c:pt>
                  <c:pt idx="18176">
                    <c:v>CHI</c:v>
                  </c:pt>
                  <c:pt idx="18177">
                    <c:v>ROW</c:v>
                  </c:pt>
                  <c:pt idx="18178">
                    <c:v>OEC</c:v>
                  </c:pt>
                  <c:pt idx="18179">
                    <c:v>BRZ</c:v>
                  </c:pt>
                  <c:pt idx="18180">
                    <c:v>RSA</c:v>
                  </c:pt>
                  <c:pt idx="18181">
                    <c:v>RUS</c:v>
                  </c:pt>
                  <c:pt idx="18182">
                    <c:v>EUN</c:v>
                  </c:pt>
                  <c:pt idx="18183">
                    <c:v>EUS</c:v>
                  </c:pt>
                  <c:pt idx="18184">
                    <c:v>USA</c:v>
                  </c:pt>
                  <c:pt idx="18185">
                    <c:v>IND</c:v>
                  </c:pt>
                  <c:pt idx="18186">
                    <c:v>CHI</c:v>
                  </c:pt>
                  <c:pt idx="18187">
                    <c:v>ROW</c:v>
                  </c:pt>
                  <c:pt idx="18188">
                    <c:v>OEC</c:v>
                  </c:pt>
                  <c:pt idx="18189">
                    <c:v>BRZ</c:v>
                  </c:pt>
                  <c:pt idx="18190">
                    <c:v>RSA</c:v>
                  </c:pt>
                  <c:pt idx="18191">
                    <c:v>RUS</c:v>
                  </c:pt>
                  <c:pt idx="18192">
                    <c:v>EUN</c:v>
                  </c:pt>
                  <c:pt idx="18193">
                    <c:v>EUS</c:v>
                  </c:pt>
                  <c:pt idx="18194">
                    <c:v>USA</c:v>
                  </c:pt>
                  <c:pt idx="18195">
                    <c:v>IND</c:v>
                  </c:pt>
                  <c:pt idx="18196">
                    <c:v>CHI</c:v>
                  </c:pt>
                  <c:pt idx="18197">
                    <c:v>ROW</c:v>
                  </c:pt>
                  <c:pt idx="18198">
                    <c:v>OEC</c:v>
                  </c:pt>
                  <c:pt idx="18199">
                    <c:v>BRZ</c:v>
                  </c:pt>
                  <c:pt idx="18200">
                    <c:v>RSA</c:v>
                  </c:pt>
                  <c:pt idx="18201">
                    <c:v>RUS</c:v>
                  </c:pt>
                  <c:pt idx="18202">
                    <c:v>EUN</c:v>
                  </c:pt>
                  <c:pt idx="18203">
                    <c:v>EUS</c:v>
                  </c:pt>
                  <c:pt idx="18204">
                    <c:v>USA</c:v>
                  </c:pt>
                  <c:pt idx="18205">
                    <c:v>IND</c:v>
                  </c:pt>
                  <c:pt idx="18206">
                    <c:v>CHI</c:v>
                  </c:pt>
                  <c:pt idx="18207">
                    <c:v>ROW</c:v>
                  </c:pt>
                  <c:pt idx="18208">
                    <c:v>OEC</c:v>
                  </c:pt>
                  <c:pt idx="18209">
                    <c:v>BRZ</c:v>
                  </c:pt>
                  <c:pt idx="18210">
                    <c:v>RSA</c:v>
                  </c:pt>
                  <c:pt idx="18211">
                    <c:v>RUS</c:v>
                  </c:pt>
                  <c:pt idx="18212">
                    <c:v>EUN</c:v>
                  </c:pt>
                  <c:pt idx="18213">
                    <c:v>EUS</c:v>
                  </c:pt>
                  <c:pt idx="18214">
                    <c:v>USA</c:v>
                  </c:pt>
                  <c:pt idx="18215">
                    <c:v>IND</c:v>
                  </c:pt>
                  <c:pt idx="18216">
                    <c:v>CHI</c:v>
                  </c:pt>
                  <c:pt idx="18217">
                    <c:v>ROW</c:v>
                  </c:pt>
                  <c:pt idx="18218">
                    <c:v>OEC</c:v>
                  </c:pt>
                  <c:pt idx="18219">
                    <c:v>BRZ</c:v>
                  </c:pt>
                  <c:pt idx="18220">
                    <c:v>RSA</c:v>
                  </c:pt>
                  <c:pt idx="18221">
                    <c:v>RUS</c:v>
                  </c:pt>
                  <c:pt idx="18222">
                    <c:v>EUN</c:v>
                  </c:pt>
                  <c:pt idx="18223">
                    <c:v>EUS</c:v>
                  </c:pt>
                  <c:pt idx="18224">
                    <c:v>USA</c:v>
                  </c:pt>
                  <c:pt idx="18225">
                    <c:v>IND</c:v>
                  </c:pt>
                  <c:pt idx="18226">
                    <c:v>CHI</c:v>
                  </c:pt>
                  <c:pt idx="18227">
                    <c:v>ROW</c:v>
                  </c:pt>
                  <c:pt idx="18228">
                    <c:v>OEC</c:v>
                  </c:pt>
                  <c:pt idx="18229">
                    <c:v>BRZ</c:v>
                  </c:pt>
                  <c:pt idx="18230">
                    <c:v>RSA</c:v>
                  </c:pt>
                  <c:pt idx="18231">
                    <c:v>RUS</c:v>
                  </c:pt>
                  <c:pt idx="18232">
                    <c:v>EUN</c:v>
                  </c:pt>
                  <c:pt idx="18233">
                    <c:v>EUS</c:v>
                  </c:pt>
                  <c:pt idx="18234">
                    <c:v>USA</c:v>
                  </c:pt>
                  <c:pt idx="18235">
                    <c:v>IND</c:v>
                  </c:pt>
                  <c:pt idx="18236">
                    <c:v>CHI</c:v>
                  </c:pt>
                  <c:pt idx="18237">
                    <c:v>ROW</c:v>
                  </c:pt>
                  <c:pt idx="18238">
                    <c:v>OEC</c:v>
                  </c:pt>
                  <c:pt idx="18239">
                    <c:v>BRZ</c:v>
                  </c:pt>
                  <c:pt idx="18240">
                    <c:v>RSA</c:v>
                  </c:pt>
                  <c:pt idx="18241">
                    <c:v>RUS</c:v>
                  </c:pt>
                  <c:pt idx="18242">
                    <c:v>FRA</c:v>
                  </c:pt>
                  <c:pt idx="18243">
                    <c:v>EUS</c:v>
                  </c:pt>
                  <c:pt idx="18244">
                    <c:v>USA</c:v>
                  </c:pt>
                  <c:pt idx="18245">
                    <c:v>IND</c:v>
                  </c:pt>
                  <c:pt idx="18246">
                    <c:v>CHI</c:v>
                  </c:pt>
                  <c:pt idx="18247">
                    <c:v>ROW</c:v>
                  </c:pt>
                  <c:pt idx="18248">
                    <c:v>OEC</c:v>
                  </c:pt>
                  <c:pt idx="18249">
                    <c:v>BRZ</c:v>
                  </c:pt>
                  <c:pt idx="18250">
                    <c:v>RUS</c:v>
                  </c:pt>
                  <c:pt idx="18251">
                    <c:v>FRA</c:v>
                  </c:pt>
                  <c:pt idx="18252">
                    <c:v>EUS</c:v>
                  </c:pt>
                  <c:pt idx="18253">
                    <c:v>USA</c:v>
                  </c:pt>
                  <c:pt idx="18254">
                    <c:v>IND</c:v>
                  </c:pt>
                  <c:pt idx="18255">
                    <c:v>CHI</c:v>
                  </c:pt>
                  <c:pt idx="18256">
                    <c:v>ROW</c:v>
                  </c:pt>
                  <c:pt idx="18257">
                    <c:v>OEC</c:v>
                  </c:pt>
                  <c:pt idx="18258">
                    <c:v>BRZ</c:v>
                  </c:pt>
                  <c:pt idx="18259">
                    <c:v>RSA</c:v>
                  </c:pt>
                  <c:pt idx="18260">
                    <c:v>RUS</c:v>
                  </c:pt>
                  <c:pt idx="18261">
                    <c:v>FRA</c:v>
                  </c:pt>
                  <c:pt idx="18262">
                    <c:v>EUS</c:v>
                  </c:pt>
                  <c:pt idx="18263">
                    <c:v>USA</c:v>
                  </c:pt>
                  <c:pt idx="18264">
                    <c:v>IND</c:v>
                  </c:pt>
                  <c:pt idx="18265">
                    <c:v>CHI</c:v>
                  </c:pt>
                  <c:pt idx="18266">
                    <c:v>ROW</c:v>
                  </c:pt>
                  <c:pt idx="18267">
                    <c:v>OEC</c:v>
                  </c:pt>
                  <c:pt idx="18268">
                    <c:v>BRZ</c:v>
                  </c:pt>
                  <c:pt idx="18269">
                    <c:v>RSA</c:v>
                  </c:pt>
                  <c:pt idx="18270">
                    <c:v>FRA</c:v>
                  </c:pt>
                  <c:pt idx="18271">
                    <c:v>EUS</c:v>
                  </c:pt>
                  <c:pt idx="18272">
                    <c:v>USA</c:v>
                  </c:pt>
                  <c:pt idx="18273">
                    <c:v>IND</c:v>
                  </c:pt>
                  <c:pt idx="18274">
                    <c:v>CHI</c:v>
                  </c:pt>
                  <c:pt idx="18275">
                    <c:v>ROW</c:v>
                  </c:pt>
                  <c:pt idx="18276">
                    <c:v>OEC</c:v>
                  </c:pt>
                  <c:pt idx="18277">
                    <c:v>BRZ</c:v>
                  </c:pt>
                  <c:pt idx="18278">
                    <c:v>RSA</c:v>
                  </c:pt>
                  <c:pt idx="18279">
                    <c:v>RUS</c:v>
                  </c:pt>
                  <c:pt idx="18280">
                    <c:v>FRA</c:v>
                  </c:pt>
                  <c:pt idx="18281">
                    <c:v>EUS</c:v>
                  </c:pt>
                  <c:pt idx="18282">
                    <c:v>USA</c:v>
                  </c:pt>
                  <c:pt idx="18283">
                    <c:v>IND</c:v>
                  </c:pt>
                  <c:pt idx="18284">
                    <c:v>CHI</c:v>
                  </c:pt>
                  <c:pt idx="18285">
                    <c:v>ROW</c:v>
                  </c:pt>
                  <c:pt idx="18286">
                    <c:v>OEC</c:v>
                  </c:pt>
                  <c:pt idx="18287">
                    <c:v>BRZ</c:v>
                  </c:pt>
                  <c:pt idx="18288">
                    <c:v>RSA</c:v>
                  </c:pt>
                  <c:pt idx="18289">
                    <c:v>RUS</c:v>
                  </c:pt>
                  <c:pt idx="18290">
                    <c:v>FRA</c:v>
                  </c:pt>
                  <c:pt idx="18291">
                    <c:v>EUS</c:v>
                  </c:pt>
                  <c:pt idx="18292">
                    <c:v>USA</c:v>
                  </c:pt>
                  <c:pt idx="18293">
                    <c:v>IND</c:v>
                  </c:pt>
                  <c:pt idx="18294">
                    <c:v>CHI</c:v>
                  </c:pt>
                  <c:pt idx="18295">
                    <c:v>ROW</c:v>
                  </c:pt>
                  <c:pt idx="18296">
                    <c:v>OEC</c:v>
                  </c:pt>
                  <c:pt idx="18297">
                    <c:v>BRZ</c:v>
                  </c:pt>
                  <c:pt idx="18298">
                    <c:v>RSA</c:v>
                  </c:pt>
                  <c:pt idx="18299">
                    <c:v>RUS</c:v>
                  </c:pt>
                  <c:pt idx="18300">
                    <c:v>FRA</c:v>
                  </c:pt>
                  <c:pt idx="18301">
                    <c:v>EUS</c:v>
                  </c:pt>
                  <c:pt idx="18302">
                    <c:v>USA</c:v>
                  </c:pt>
                  <c:pt idx="18303">
                    <c:v>IND</c:v>
                  </c:pt>
                  <c:pt idx="18304">
                    <c:v>CHI</c:v>
                  </c:pt>
                  <c:pt idx="18305">
                    <c:v>ROW</c:v>
                  </c:pt>
                  <c:pt idx="18306">
                    <c:v>OEC</c:v>
                  </c:pt>
                  <c:pt idx="18307">
                    <c:v>BRZ</c:v>
                  </c:pt>
                  <c:pt idx="18308">
                    <c:v>RSA</c:v>
                  </c:pt>
                  <c:pt idx="18309">
                    <c:v>RUS</c:v>
                  </c:pt>
                  <c:pt idx="18310">
                    <c:v>FRA</c:v>
                  </c:pt>
                  <c:pt idx="18311">
                    <c:v>EUS</c:v>
                  </c:pt>
                  <c:pt idx="18312">
                    <c:v>USA</c:v>
                  </c:pt>
                  <c:pt idx="18313">
                    <c:v>IND</c:v>
                  </c:pt>
                  <c:pt idx="18314">
                    <c:v>CHI</c:v>
                  </c:pt>
                  <c:pt idx="18315">
                    <c:v>ROW</c:v>
                  </c:pt>
                  <c:pt idx="18316">
                    <c:v>OEC</c:v>
                  </c:pt>
                  <c:pt idx="18317">
                    <c:v>BRZ</c:v>
                  </c:pt>
                  <c:pt idx="18318">
                    <c:v>RSA</c:v>
                  </c:pt>
                  <c:pt idx="18319">
                    <c:v>RUS</c:v>
                  </c:pt>
                  <c:pt idx="18320">
                    <c:v>FRA</c:v>
                  </c:pt>
                  <c:pt idx="18321">
                    <c:v>EUS</c:v>
                  </c:pt>
                  <c:pt idx="18322">
                    <c:v>USA</c:v>
                  </c:pt>
                  <c:pt idx="18323">
                    <c:v>IND</c:v>
                  </c:pt>
                  <c:pt idx="18324">
                    <c:v>CHI</c:v>
                  </c:pt>
                  <c:pt idx="18325">
                    <c:v>ROW</c:v>
                  </c:pt>
                  <c:pt idx="18326">
                    <c:v>OEC</c:v>
                  </c:pt>
                  <c:pt idx="18327">
                    <c:v>BRZ</c:v>
                  </c:pt>
                  <c:pt idx="18328">
                    <c:v>RSA</c:v>
                  </c:pt>
                  <c:pt idx="18329">
                    <c:v>RUS</c:v>
                  </c:pt>
                  <c:pt idx="18330">
                    <c:v>FRA</c:v>
                  </c:pt>
                  <c:pt idx="18331">
                    <c:v>EUS</c:v>
                  </c:pt>
                  <c:pt idx="18332">
                    <c:v>USA</c:v>
                  </c:pt>
                  <c:pt idx="18333">
                    <c:v>IND</c:v>
                  </c:pt>
                  <c:pt idx="18334">
                    <c:v>CHI</c:v>
                  </c:pt>
                  <c:pt idx="18335">
                    <c:v>ROW</c:v>
                  </c:pt>
                  <c:pt idx="18336">
                    <c:v>OEC</c:v>
                  </c:pt>
                  <c:pt idx="18337">
                    <c:v>BRZ</c:v>
                  </c:pt>
                  <c:pt idx="18338">
                    <c:v>RSA</c:v>
                  </c:pt>
                  <c:pt idx="18339">
                    <c:v>RUS</c:v>
                  </c:pt>
                  <c:pt idx="18340">
                    <c:v>FRA</c:v>
                  </c:pt>
                  <c:pt idx="18341">
                    <c:v>EUS</c:v>
                  </c:pt>
                  <c:pt idx="18342">
                    <c:v>USA</c:v>
                  </c:pt>
                  <c:pt idx="18343">
                    <c:v>IND</c:v>
                  </c:pt>
                  <c:pt idx="18344">
                    <c:v>CHI</c:v>
                  </c:pt>
                  <c:pt idx="18345">
                    <c:v>ROW</c:v>
                  </c:pt>
                  <c:pt idx="18346">
                    <c:v>OEC</c:v>
                  </c:pt>
                  <c:pt idx="18347">
                    <c:v>BRZ</c:v>
                  </c:pt>
                  <c:pt idx="18348">
                    <c:v>RSA</c:v>
                  </c:pt>
                  <c:pt idx="18349">
                    <c:v>RUS</c:v>
                  </c:pt>
                  <c:pt idx="18350">
                    <c:v>FRA</c:v>
                  </c:pt>
                  <c:pt idx="18351">
                    <c:v>EUS</c:v>
                  </c:pt>
                  <c:pt idx="18352">
                    <c:v>USA</c:v>
                  </c:pt>
                  <c:pt idx="18353">
                    <c:v>IND</c:v>
                  </c:pt>
                  <c:pt idx="18354">
                    <c:v>CHI</c:v>
                  </c:pt>
                  <c:pt idx="18355">
                    <c:v>ROW</c:v>
                  </c:pt>
                  <c:pt idx="18356">
                    <c:v>OEC</c:v>
                  </c:pt>
                  <c:pt idx="18357">
                    <c:v>BRZ</c:v>
                  </c:pt>
                  <c:pt idx="18358">
                    <c:v>RSA</c:v>
                  </c:pt>
                  <c:pt idx="18359">
                    <c:v>RUS</c:v>
                  </c:pt>
                  <c:pt idx="18360">
                    <c:v>FRA</c:v>
                  </c:pt>
                  <c:pt idx="18361">
                    <c:v>EUS</c:v>
                  </c:pt>
                  <c:pt idx="18362">
                    <c:v>USA</c:v>
                  </c:pt>
                  <c:pt idx="18363">
                    <c:v>IND</c:v>
                  </c:pt>
                  <c:pt idx="18364">
                    <c:v>CHI</c:v>
                  </c:pt>
                  <c:pt idx="18365">
                    <c:v>ROW</c:v>
                  </c:pt>
                  <c:pt idx="18366">
                    <c:v>OEC</c:v>
                  </c:pt>
                  <c:pt idx="18367">
                    <c:v>BRZ</c:v>
                  </c:pt>
                  <c:pt idx="18368">
                    <c:v>RSA</c:v>
                  </c:pt>
                  <c:pt idx="18369">
                    <c:v>RUS</c:v>
                  </c:pt>
                  <c:pt idx="18370">
                    <c:v>FRA</c:v>
                  </c:pt>
                  <c:pt idx="18371">
                    <c:v>EUS</c:v>
                  </c:pt>
                  <c:pt idx="18372">
                    <c:v>USA</c:v>
                  </c:pt>
                  <c:pt idx="18373">
                    <c:v>IND</c:v>
                  </c:pt>
                  <c:pt idx="18374">
                    <c:v>CHI</c:v>
                  </c:pt>
                  <c:pt idx="18375">
                    <c:v>ROW</c:v>
                  </c:pt>
                  <c:pt idx="18376">
                    <c:v>OEC</c:v>
                  </c:pt>
                  <c:pt idx="18377">
                    <c:v>BRZ</c:v>
                  </c:pt>
                  <c:pt idx="18378">
                    <c:v>RSA</c:v>
                  </c:pt>
                  <c:pt idx="18379">
                    <c:v>RUS</c:v>
                  </c:pt>
                  <c:pt idx="18380">
                    <c:v>FRA</c:v>
                  </c:pt>
                  <c:pt idx="18381">
                    <c:v>EUS</c:v>
                  </c:pt>
                  <c:pt idx="18382">
                    <c:v>USA</c:v>
                  </c:pt>
                  <c:pt idx="18383">
                    <c:v>IND</c:v>
                  </c:pt>
                  <c:pt idx="18384">
                    <c:v>CHI</c:v>
                  </c:pt>
                  <c:pt idx="18385">
                    <c:v>ROW</c:v>
                  </c:pt>
                  <c:pt idx="18386">
                    <c:v>OEC</c:v>
                  </c:pt>
                  <c:pt idx="18387">
                    <c:v>BRZ</c:v>
                  </c:pt>
                  <c:pt idx="18388">
                    <c:v>RSA</c:v>
                  </c:pt>
                  <c:pt idx="18389">
                    <c:v>RUS</c:v>
                  </c:pt>
                  <c:pt idx="18390">
                    <c:v>FRA</c:v>
                  </c:pt>
                  <c:pt idx="18391">
                    <c:v>EUS</c:v>
                  </c:pt>
                  <c:pt idx="18392">
                    <c:v>USA</c:v>
                  </c:pt>
                  <c:pt idx="18393">
                    <c:v>IND</c:v>
                  </c:pt>
                  <c:pt idx="18394">
                    <c:v>CHI</c:v>
                  </c:pt>
                  <c:pt idx="18395">
                    <c:v>ROW</c:v>
                  </c:pt>
                  <c:pt idx="18396">
                    <c:v>OEC</c:v>
                  </c:pt>
                  <c:pt idx="18397">
                    <c:v>BRZ</c:v>
                  </c:pt>
                  <c:pt idx="18398">
                    <c:v>RSA</c:v>
                  </c:pt>
                  <c:pt idx="18399">
                    <c:v>RUS</c:v>
                  </c:pt>
                  <c:pt idx="18400">
                    <c:v>FRA</c:v>
                  </c:pt>
                  <c:pt idx="18401">
                    <c:v>EUS</c:v>
                  </c:pt>
                  <c:pt idx="18402">
                    <c:v>USA</c:v>
                  </c:pt>
                  <c:pt idx="18403">
                    <c:v>IND</c:v>
                  </c:pt>
                  <c:pt idx="18404">
                    <c:v>CHI</c:v>
                  </c:pt>
                  <c:pt idx="18405">
                    <c:v>ROW</c:v>
                  </c:pt>
                  <c:pt idx="18406">
                    <c:v>OEC</c:v>
                  </c:pt>
                  <c:pt idx="18407">
                    <c:v>BRZ</c:v>
                  </c:pt>
                  <c:pt idx="18408">
                    <c:v>RSA</c:v>
                  </c:pt>
                  <c:pt idx="18409">
                    <c:v>RUS</c:v>
                  </c:pt>
                  <c:pt idx="18410">
                    <c:v>FRA</c:v>
                  </c:pt>
                  <c:pt idx="18411">
                    <c:v>EUS</c:v>
                  </c:pt>
                  <c:pt idx="18412">
                    <c:v>USA</c:v>
                  </c:pt>
                  <c:pt idx="18413">
                    <c:v>IND</c:v>
                  </c:pt>
                  <c:pt idx="18414">
                    <c:v>CHI</c:v>
                  </c:pt>
                  <c:pt idx="18415">
                    <c:v>ROW</c:v>
                  </c:pt>
                  <c:pt idx="18416">
                    <c:v>OEC</c:v>
                  </c:pt>
                  <c:pt idx="18417">
                    <c:v>BRZ</c:v>
                  </c:pt>
                  <c:pt idx="18418">
                    <c:v>RSA</c:v>
                  </c:pt>
                  <c:pt idx="18419">
                    <c:v>RUS</c:v>
                  </c:pt>
                  <c:pt idx="18420">
                    <c:v>FRA</c:v>
                  </c:pt>
                  <c:pt idx="18421">
                    <c:v>EUN</c:v>
                  </c:pt>
                  <c:pt idx="18422">
                    <c:v>USA</c:v>
                  </c:pt>
                  <c:pt idx="18423">
                    <c:v>IND</c:v>
                  </c:pt>
                  <c:pt idx="18424">
                    <c:v>CHI</c:v>
                  </c:pt>
                  <c:pt idx="18425">
                    <c:v>ROW</c:v>
                  </c:pt>
                  <c:pt idx="18426">
                    <c:v>OEC</c:v>
                  </c:pt>
                  <c:pt idx="18427">
                    <c:v>BRZ</c:v>
                  </c:pt>
                  <c:pt idx="18428">
                    <c:v>RUS</c:v>
                  </c:pt>
                  <c:pt idx="18429">
                    <c:v>FRA</c:v>
                  </c:pt>
                  <c:pt idx="18430">
                    <c:v>EUN</c:v>
                  </c:pt>
                  <c:pt idx="18431">
                    <c:v>USA</c:v>
                  </c:pt>
                  <c:pt idx="18432">
                    <c:v>IND</c:v>
                  </c:pt>
                  <c:pt idx="18433">
                    <c:v>CHI</c:v>
                  </c:pt>
                  <c:pt idx="18434">
                    <c:v>ROW</c:v>
                  </c:pt>
                  <c:pt idx="18435">
                    <c:v>OEC</c:v>
                  </c:pt>
                  <c:pt idx="18436">
                    <c:v>BRZ</c:v>
                  </c:pt>
                  <c:pt idx="18437">
                    <c:v>RSA</c:v>
                  </c:pt>
                  <c:pt idx="18438">
                    <c:v>RUS</c:v>
                  </c:pt>
                  <c:pt idx="18439">
                    <c:v>FRA</c:v>
                  </c:pt>
                  <c:pt idx="18440">
                    <c:v>EUN</c:v>
                  </c:pt>
                  <c:pt idx="18441">
                    <c:v>USA</c:v>
                  </c:pt>
                  <c:pt idx="18442">
                    <c:v>IND</c:v>
                  </c:pt>
                  <c:pt idx="18443">
                    <c:v>CHI</c:v>
                  </c:pt>
                  <c:pt idx="18444">
                    <c:v>ROW</c:v>
                  </c:pt>
                  <c:pt idx="18445">
                    <c:v>OEC</c:v>
                  </c:pt>
                  <c:pt idx="18446">
                    <c:v>BRZ</c:v>
                  </c:pt>
                  <c:pt idx="18447">
                    <c:v>RSA</c:v>
                  </c:pt>
                  <c:pt idx="18448">
                    <c:v>RUS</c:v>
                  </c:pt>
                  <c:pt idx="18449">
                    <c:v>FRA</c:v>
                  </c:pt>
                  <c:pt idx="18450">
                    <c:v>EUN</c:v>
                  </c:pt>
                  <c:pt idx="18451">
                    <c:v>IND</c:v>
                  </c:pt>
                  <c:pt idx="18452">
                    <c:v>CHI</c:v>
                  </c:pt>
                  <c:pt idx="18453">
                    <c:v>ROW</c:v>
                  </c:pt>
                  <c:pt idx="18454">
                    <c:v>OEC</c:v>
                  </c:pt>
                  <c:pt idx="18455">
                    <c:v>BRZ</c:v>
                  </c:pt>
                  <c:pt idx="18456">
                    <c:v>RSA</c:v>
                  </c:pt>
                  <c:pt idx="18457">
                    <c:v>RUS</c:v>
                  </c:pt>
                  <c:pt idx="18458">
                    <c:v>FRA</c:v>
                  </c:pt>
                  <c:pt idx="18459">
                    <c:v>EUN</c:v>
                  </c:pt>
                  <c:pt idx="18460">
                    <c:v>USA</c:v>
                  </c:pt>
                  <c:pt idx="18461">
                    <c:v>IND</c:v>
                  </c:pt>
                  <c:pt idx="18462">
                    <c:v>CHI</c:v>
                  </c:pt>
                  <c:pt idx="18463">
                    <c:v>ROW</c:v>
                  </c:pt>
                  <c:pt idx="18464">
                    <c:v>OEC</c:v>
                  </c:pt>
                  <c:pt idx="18465">
                    <c:v>BRZ</c:v>
                  </c:pt>
                  <c:pt idx="18466">
                    <c:v>RSA</c:v>
                  </c:pt>
                  <c:pt idx="18467">
                    <c:v>RUS</c:v>
                  </c:pt>
                  <c:pt idx="18468">
                    <c:v>FRA</c:v>
                  </c:pt>
                  <c:pt idx="18469">
                    <c:v>EUN</c:v>
                  </c:pt>
                  <c:pt idx="18470">
                    <c:v>USA</c:v>
                  </c:pt>
                  <c:pt idx="18471">
                    <c:v>IND</c:v>
                  </c:pt>
                  <c:pt idx="18472">
                    <c:v>CHI</c:v>
                  </c:pt>
                  <c:pt idx="18473">
                    <c:v>ROW</c:v>
                  </c:pt>
                  <c:pt idx="18474">
                    <c:v>OEC</c:v>
                  </c:pt>
                  <c:pt idx="18475">
                    <c:v>BRZ</c:v>
                  </c:pt>
                  <c:pt idx="18476">
                    <c:v>RSA</c:v>
                  </c:pt>
                  <c:pt idx="18477">
                    <c:v>RUS</c:v>
                  </c:pt>
                  <c:pt idx="18478">
                    <c:v>FRA</c:v>
                  </c:pt>
                  <c:pt idx="18479">
                    <c:v>EUN</c:v>
                  </c:pt>
                  <c:pt idx="18480">
                    <c:v>USA</c:v>
                  </c:pt>
                  <c:pt idx="18481">
                    <c:v>IND</c:v>
                  </c:pt>
                  <c:pt idx="18482">
                    <c:v>CHI</c:v>
                  </c:pt>
                  <c:pt idx="18483">
                    <c:v>ROW</c:v>
                  </c:pt>
                  <c:pt idx="18484">
                    <c:v>OEC</c:v>
                  </c:pt>
                  <c:pt idx="18485">
                    <c:v>BRZ</c:v>
                  </c:pt>
                  <c:pt idx="18486">
                    <c:v>RSA</c:v>
                  </c:pt>
                  <c:pt idx="18487">
                    <c:v>RUS</c:v>
                  </c:pt>
                  <c:pt idx="18488">
                    <c:v>FRA</c:v>
                  </c:pt>
                  <c:pt idx="18489">
                    <c:v>EUN</c:v>
                  </c:pt>
                  <c:pt idx="18490">
                    <c:v>USA</c:v>
                  </c:pt>
                  <c:pt idx="18491">
                    <c:v>IND</c:v>
                  </c:pt>
                  <c:pt idx="18492">
                    <c:v>CHI</c:v>
                  </c:pt>
                  <c:pt idx="18493">
                    <c:v>ROW</c:v>
                  </c:pt>
                  <c:pt idx="18494">
                    <c:v>OEC</c:v>
                  </c:pt>
                  <c:pt idx="18495">
                    <c:v>BRZ</c:v>
                  </c:pt>
                  <c:pt idx="18496">
                    <c:v>RSA</c:v>
                  </c:pt>
                  <c:pt idx="18497">
                    <c:v>RUS</c:v>
                  </c:pt>
                  <c:pt idx="18498">
                    <c:v>FRA</c:v>
                  </c:pt>
                  <c:pt idx="18499">
                    <c:v>EUN</c:v>
                  </c:pt>
                  <c:pt idx="18500">
                    <c:v>USA</c:v>
                  </c:pt>
                  <c:pt idx="18501">
                    <c:v>IND</c:v>
                  </c:pt>
                  <c:pt idx="18502">
                    <c:v>CHI</c:v>
                  </c:pt>
                  <c:pt idx="18503">
                    <c:v>ROW</c:v>
                  </c:pt>
                  <c:pt idx="18504">
                    <c:v>OEC</c:v>
                  </c:pt>
                  <c:pt idx="18505">
                    <c:v>BRZ</c:v>
                  </c:pt>
                  <c:pt idx="18506">
                    <c:v>RSA</c:v>
                  </c:pt>
                  <c:pt idx="18507">
                    <c:v>RUS</c:v>
                  </c:pt>
                  <c:pt idx="18508">
                    <c:v>FRA</c:v>
                  </c:pt>
                  <c:pt idx="18509">
                    <c:v>EUN</c:v>
                  </c:pt>
                  <c:pt idx="18510">
                    <c:v>USA</c:v>
                  </c:pt>
                  <c:pt idx="18511">
                    <c:v>IND</c:v>
                  </c:pt>
                  <c:pt idx="18512">
                    <c:v>CHI</c:v>
                  </c:pt>
                  <c:pt idx="18513">
                    <c:v>ROW</c:v>
                  </c:pt>
                  <c:pt idx="18514">
                    <c:v>OEC</c:v>
                  </c:pt>
                  <c:pt idx="18515">
                    <c:v>BRZ</c:v>
                  </c:pt>
                  <c:pt idx="18516">
                    <c:v>RSA</c:v>
                  </c:pt>
                  <c:pt idx="18517">
                    <c:v>RUS</c:v>
                  </c:pt>
                  <c:pt idx="18518">
                    <c:v>FRA</c:v>
                  </c:pt>
                  <c:pt idx="18519">
                    <c:v>EUN</c:v>
                  </c:pt>
                  <c:pt idx="18520">
                    <c:v>USA</c:v>
                  </c:pt>
                  <c:pt idx="18521">
                    <c:v>IND</c:v>
                  </c:pt>
                  <c:pt idx="18522">
                    <c:v>CHI</c:v>
                  </c:pt>
                  <c:pt idx="18523">
                    <c:v>ROW</c:v>
                  </c:pt>
                  <c:pt idx="18524">
                    <c:v>OEC</c:v>
                  </c:pt>
                  <c:pt idx="18525">
                    <c:v>BRZ</c:v>
                  </c:pt>
                  <c:pt idx="18526">
                    <c:v>RSA</c:v>
                  </c:pt>
                  <c:pt idx="18527">
                    <c:v>RUS</c:v>
                  </c:pt>
                  <c:pt idx="18528">
                    <c:v>FRA</c:v>
                  </c:pt>
                  <c:pt idx="18529">
                    <c:v>EUN</c:v>
                  </c:pt>
                  <c:pt idx="18530">
                    <c:v>USA</c:v>
                  </c:pt>
                  <c:pt idx="18531">
                    <c:v>IND</c:v>
                  </c:pt>
                  <c:pt idx="18532">
                    <c:v>CHI</c:v>
                  </c:pt>
                  <c:pt idx="18533">
                    <c:v>ROW</c:v>
                  </c:pt>
                  <c:pt idx="18534">
                    <c:v>OEC</c:v>
                  </c:pt>
                  <c:pt idx="18535">
                    <c:v>BRZ</c:v>
                  </c:pt>
                  <c:pt idx="18536">
                    <c:v>RSA</c:v>
                  </c:pt>
                  <c:pt idx="18537">
                    <c:v>RUS</c:v>
                  </c:pt>
                  <c:pt idx="18538">
                    <c:v>FRA</c:v>
                  </c:pt>
                  <c:pt idx="18539">
                    <c:v>EUN</c:v>
                  </c:pt>
                  <c:pt idx="18540">
                    <c:v>USA</c:v>
                  </c:pt>
                  <c:pt idx="18541">
                    <c:v>IND</c:v>
                  </c:pt>
                  <c:pt idx="18542">
                    <c:v>CHI</c:v>
                  </c:pt>
                  <c:pt idx="18543">
                    <c:v>ROW</c:v>
                  </c:pt>
                  <c:pt idx="18544">
                    <c:v>OEC</c:v>
                  </c:pt>
                  <c:pt idx="18545">
                    <c:v>BRZ</c:v>
                  </c:pt>
                  <c:pt idx="18546">
                    <c:v>RSA</c:v>
                  </c:pt>
                  <c:pt idx="18547">
                    <c:v>RUS</c:v>
                  </c:pt>
                  <c:pt idx="18548">
                    <c:v>FRA</c:v>
                  </c:pt>
                  <c:pt idx="18549">
                    <c:v>EUN</c:v>
                  </c:pt>
                  <c:pt idx="18550">
                    <c:v>USA</c:v>
                  </c:pt>
                  <c:pt idx="18551">
                    <c:v>IND</c:v>
                  </c:pt>
                  <c:pt idx="18552">
                    <c:v>CHI</c:v>
                  </c:pt>
                  <c:pt idx="18553">
                    <c:v>ROW</c:v>
                  </c:pt>
                  <c:pt idx="18554">
                    <c:v>OEC</c:v>
                  </c:pt>
                  <c:pt idx="18555">
                    <c:v>BRZ</c:v>
                  </c:pt>
                  <c:pt idx="18556">
                    <c:v>RSA</c:v>
                  </c:pt>
                  <c:pt idx="18557">
                    <c:v>RUS</c:v>
                  </c:pt>
                  <c:pt idx="18558">
                    <c:v>FRA</c:v>
                  </c:pt>
                  <c:pt idx="18559">
                    <c:v>EUN</c:v>
                  </c:pt>
                  <c:pt idx="18560">
                    <c:v>USA</c:v>
                  </c:pt>
                  <c:pt idx="18561">
                    <c:v>IND</c:v>
                  </c:pt>
                  <c:pt idx="18562">
                    <c:v>CHI</c:v>
                  </c:pt>
                  <c:pt idx="18563">
                    <c:v>ROW</c:v>
                  </c:pt>
                  <c:pt idx="18564">
                    <c:v>OEC</c:v>
                  </c:pt>
                  <c:pt idx="18565">
                    <c:v>BRZ</c:v>
                  </c:pt>
                  <c:pt idx="18566">
                    <c:v>RSA</c:v>
                  </c:pt>
                  <c:pt idx="18567">
                    <c:v>RUS</c:v>
                  </c:pt>
                  <c:pt idx="18568">
                    <c:v>FRA</c:v>
                  </c:pt>
                  <c:pt idx="18569">
                    <c:v>EUN</c:v>
                  </c:pt>
                  <c:pt idx="18570">
                    <c:v>USA</c:v>
                  </c:pt>
                  <c:pt idx="18571">
                    <c:v>IND</c:v>
                  </c:pt>
                  <c:pt idx="18572">
                    <c:v>CHI</c:v>
                  </c:pt>
                  <c:pt idx="18573">
                    <c:v>ROW</c:v>
                  </c:pt>
                  <c:pt idx="18574">
                    <c:v>OEC</c:v>
                  </c:pt>
                  <c:pt idx="18575">
                    <c:v>BRZ</c:v>
                  </c:pt>
                  <c:pt idx="18576">
                    <c:v>RSA</c:v>
                  </c:pt>
                  <c:pt idx="18577">
                    <c:v>RUS</c:v>
                  </c:pt>
                  <c:pt idx="18578">
                    <c:v>FRA</c:v>
                  </c:pt>
                  <c:pt idx="18579">
                    <c:v>EUN</c:v>
                  </c:pt>
                  <c:pt idx="18580">
                    <c:v>USA</c:v>
                  </c:pt>
                  <c:pt idx="18581">
                    <c:v>IND</c:v>
                  </c:pt>
                  <c:pt idx="18582">
                    <c:v>CHI</c:v>
                  </c:pt>
                  <c:pt idx="18583">
                    <c:v>ROW</c:v>
                  </c:pt>
                  <c:pt idx="18584">
                    <c:v>OEC</c:v>
                  </c:pt>
                  <c:pt idx="18585">
                    <c:v>BRZ</c:v>
                  </c:pt>
                  <c:pt idx="18586">
                    <c:v>RSA</c:v>
                  </c:pt>
                  <c:pt idx="18587">
                    <c:v>RUS</c:v>
                  </c:pt>
                  <c:pt idx="18588">
                    <c:v>FRA</c:v>
                  </c:pt>
                  <c:pt idx="18589">
                    <c:v>EUN</c:v>
                  </c:pt>
                  <c:pt idx="18590">
                    <c:v>USA</c:v>
                  </c:pt>
                  <c:pt idx="18591">
                    <c:v>IND</c:v>
                  </c:pt>
                  <c:pt idx="18592">
                    <c:v>CHI</c:v>
                  </c:pt>
                  <c:pt idx="18593">
                    <c:v>ROW</c:v>
                  </c:pt>
                  <c:pt idx="18594">
                    <c:v>OEC</c:v>
                  </c:pt>
                  <c:pt idx="18595">
                    <c:v>BRZ</c:v>
                  </c:pt>
                  <c:pt idx="18596">
                    <c:v>RSA</c:v>
                  </c:pt>
                  <c:pt idx="18597">
                    <c:v>RUS</c:v>
                  </c:pt>
                  <c:pt idx="18598">
                    <c:v>FRA</c:v>
                  </c:pt>
                  <c:pt idx="18599">
                    <c:v>EUN</c:v>
                  </c:pt>
                  <c:pt idx="18600">
                    <c:v>EUS</c:v>
                  </c:pt>
                  <c:pt idx="18601">
                    <c:v>USA</c:v>
                  </c:pt>
                  <c:pt idx="18602">
                    <c:v>IND</c:v>
                  </c:pt>
                  <c:pt idx="18603">
                    <c:v>CHI</c:v>
                  </c:pt>
                  <c:pt idx="18604">
                    <c:v>ROW</c:v>
                  </c:pt>
                  <c:pt idx="18605">
                    <c:v>OEC</c:v>
                  </c:pt>
                  <c:pt idx="18606">
                    <c:v>BRZ</c:v>
                  </c:pt>
                  <c:pt idx="18607">
                    <c:v>RUS</c:v>
                  </c:pt>
                  <c:pt idx="18608">
                    <c:v>FRA</c:v>
                  </c:pt>
                  <c:pt idx="18609">
                    <c:v>EUN</c:v>
                  </c:pt>
                  <c:pt idx="18610">
                    <c:v>EUS</c:v>
                  </c:pt>
                  <c:pt idx="18611">
                    <c:v>USA</c:v>
                  </c:pt>
                  <c:pt idx="18612">
                    <c:v>IND</c:v>
                  </c:pt>
                  <c:pt idx="18613">
                    <c:v>CHI</c:v>
                  </c:pt>
                  <c:pt idx="18614">
                    <c:v>ROW</c:v>
                  </c:pt>
                  <c:pt idx="18615">
                    <c:v>OEC</c:v>
                  </c:pt>
                  <c:pt idx="18616">
                    <c:v>BRZ</c:v>
                  </c:pt>
                  <c:pt idx="18617">
                    <c:v>RSA</c:v>
                  </c:pt>
                  <c:pt idx="18618">
                    <c:v>RUS</c:v>
                  </c:pt>
                  <c:pt idx="18619">
                    <c:v>FRA</c:v>
                  </c:pt>
                  <c:pt idx="18620">
                    <c:v>EUN</c:v>
                  </c:pt>
                  <c:pt idx="18621">
                    <c:v>EUS</c:v>
                  </c:pt>
                  <c:pt idx="18622">
                    <c:v>USA</c:v>
                  </c:pt>
                  <c:pt idx="18623">
                    <c:v>IND</c:v>
                  </c:pt>
                  <c:pt idx="18624">
                    <c:v>CHI</c:v>
                  </c:pt>
                  <c:pt idx="18625">
                    <c:v>ROW</c:v>
                  </c:pt>
                  <c:pt idx="18626">
                    <c:v>OEC</c:v>
                  </c:pt>
                  <c:pt idx="18627">
                    <c:v>BRZ</c:v>
                  </c:pt>
                  <c:pt idx="18628">
                    <c:v>RSA</c:v>
                  </c:pt>
                  <c:pt idx="18629">
                    <c:v>RUS</c:v>
                  </c:pt>
                  <c:pt idx="18630">
                    <c:v>FRA</c:v>
                  </c:pt>
                  <c:pt idx="18631">
                    <c:v>EUN</c:v>
                  </c:pt>
                  <c:pt idx="18632">
                    <c:v>EUS</c:v>
                  </c:pt>
                  <c:pt idx="18633">
                    <c:v>IND</c:v>
                  </c:pt>
                  <c:pt idx="18634">
                    <c:v>CHI</c:v>
                  </c:pt>
                  <c:pt idx="18635">
                    <c:v>ROW</c:v>
                  </c:pt>
                  <c:pt idx="18636">
                    <c:v>OEC</c:v>
                  </c:pt>
                  <c:pt idx="18637">
                    <c:v>BRZ</c:v>
                  </c:pt>
                  <c:pt idx="18638">
                    <c:v>RSA</c:v>
                  </c:pt>
                  <c:pt idx="18639">
                    <c:v>FRA</c:v>
                  </c:pt>
                  <c:pt idx="18640">
                    <c:v>EUN</c:v>
                  </c:pt>
                  <c:pt idx="18641">
                    <c:v>EUS</c:v>
                  </c:pt>
                  <c:pt idx="18642">
                    <c:v>USA</c:v>
                  </c:pt>
                  <c:pt idx="18643">
                    <c:v>IND</c:v>
                  </c:pt>
                  <c:pt idx="18644">
                    <c:v>CHI</c:v>
                  </c:pt>
                  <c:pt idx="18645">
                    <c:v>ROW</c:v>
                  </c:pt>
                  <c:pt idx="18646">
                    <c:v>OEC</c:v>
                  </c:pt>
                  <c:pt idx="18647">
                    <c:v>BRZ</c:v>
                  </c:pt>
                  <c:pt idx="18648">
                    <c:v>RSA</c:v>
                  </c:pt>
                  <c:pt idx="18649">
                    <c:v>RUS</c:v>
                  </c:pt>
                  <c:pt idx="18650">
                    <c:v>FRA</c:v>
                  </c:pt>
                  <c:pt idx="18651">
                    <c:v>EUN</c:v>
                  </c:pt>
                  <c:pt idx="18652">
                    <c:v>EUS</c:v>
                  </c:pt>
                  <c:pt idx="18653">
                    <c:v>USA</c:v>
                  </c:pt>
                  <c:pt idx="18654">
                    <c:v>IND</c:v>
                  </c:pt>
                  <c:pt idx="18655">
                    <c:v>CHI</c:v>
                  </c:pt>
                  <c:pt idx="18656">
                    <c:v>ROW</c:v>
                  </c:pt>
                  <c:pt idx="18657">
                    <c:v>OEC</c:v>
                  </c:pt>
                  <c:pt idx="18658">
                    <c:v>BRZ</c:v>
                  </c:pt>
                  <c:pt idx="18659">
                    <c:v>RSA</c:v>
                  </c:pt>
                  <c:pt idx="18660">
                    <c:v>RUS</c:v>
                  </c:pt>
                  <c:pt idx="18661">
                    <c:v>FRA</c:v>
                  </c:pt>
                  <c:pt idx="18662">
                    <c:v>EUN</c:v>
                  </c:pt>
                  <c:pt idx="18663">
                    <c:v>EUS</c:v>
                  </c:pt>
                  <c:pt idx="18664">
                    <c:v>USA</c:v>
                  </c:pt>
                  <c:pt idx="18665">
                    <c:v>IND</c:v>
                  </c:pt>
                  <c:pt idx="18666">
                    <c:v>CHI</c:v>
                  </c:pt>
                  <c:pt idx="18667">
                    <c:v>ROW</c:v>
                  </c:pt>
                  <c:pt idx="18668">
                    <c:v>OEC</c:v>
                  </c:pt>
                  <c:pt idx="18669">
                    <c:v>BRZ</c:v>
                  </c:pt>
                  <c:pt idx="18670">
                    <c:v>RSA</c:v>
                  </c:pt>
                  <c:pt idx="18671">
                    <c:v>RUS</c:v>
                  </c:pt>
                  <c:pt idx="18672">
                    <c:v>FRA</c:v>
                  </c:pt>
                  <c:pt idx="18673">
                    <c:v>EUN</c:v>
                  </c:pt>
                  <c:pt idx="18674">
                    <c:v>EUS</c:v>
                  </c:pt>
                  <c:pt idx="18675">
                    <c:v>USA</c:v>
                  </c:pt>
                  <c:pt idx="18676">
                    <c:v>IND</c:v>
                  </c:pt>
                  <c:pt idx="18677">
                    <c:v>CHI</c:v>
                  </c:pt>
                  <c:pt idx="18678">
                    <c:v>ROW</c:v>
                  </c:pt>
                  <c:pt idx="18679">
                    <c:v>OEC</c:v>
                  </c:pt>
                  <c:pt idx="18680">
                    <c:v>BRZ</c:v>
                  </c:pt>
                  <c:pt idx="18681">
                    <c:v>RSA</c:v>
                  </c:pt>
                  <c:pt idx="18682">
                    <c:v>RUS</c:v>
                  </c:pt>
                  <c:pt idx="18683">
                    <c:v>FRA</c:v>
                  </c:pt>
                  <c:pt idx="18684">
                    <c:v>EUN</c:v>
                  </c:pt>
                  <c:pt idx="18685">
                    <c:v>EUS</c:v>
                  </c:pt>
                  <c:pt idx="18686">
                    <c:v>USA</c:v>
                  </c:pt>
                  <c:pt idx="18687">
                    <c:v>IND</c:v>
                  </c:pt>
                  <c:pt idx="18688">
                    <c:v>CHI</c:v>
                  </c:pt>
                  <c:pt idx="18689">
                    <c:v>ROW</c:v>
                  </c:pt>
                  <c:pt idx="18690">
                    <c:v>OEC</c:v>
                  </c:pt>
                  <c:pt idx="18691">
                    <c:v>BRZ</c:v>
                  </c:pt>
                  <c:pt idx="18692">
                    <c:v>RSA</c:v>
                  </c:pt>
                  <c:pt idx="18693">
                    <c:v>RUS</c:v>
                  </c:pt>
                  <c:pt idx="18694">
                    <c:v>FRA</c:v>
                  </c:pt>
                  <c:pt idx="18695">
                    <c:v>EUN</c:v>
                  </c:pt>
                  <c:pt idx="18696">
                    <c:v>EUS</c:v>
                  </c:pt>
                  <c:pt idx="18697">
                    <c:v>USA</c:v>
                  </c:pt>
                  <c:pt idx="18698">
                    <c:v>IND</c:v>
                  </c:pt>
                  <c:pt idx="18699">
                    <c:v>CHI</c:v>
                  </c:pt>
                  <c:pt idx="18700">
                    <c:v>ROW</c:v>
                  </c:pt>
                  <c:pt idx="18701">
                    <c:v>OEC</c:v>
                  </c:pt>
                  <c:pt idx="18702">
                    <c:v>BRZ</c:v>
                  </c:pt>
                  <c:pt idx="18703">
                    <c:v>RSA</c:v>
                  </c:pt>
                  <c:pt idx="18704">
                    <c:v>RUS</c:v>
                  </c:pt>
                  <c:pt idx="18705">
                    <c:v>FRA</c:v>
                  </c:pt>
                  <c:pt idx="18706">
                    <c:v>EUN</c:v>
                  </c:pt>
                  <c:pt idx="18707">
                    <c:v>EUS</c:v>
                  </c:pt>
                  <c:pt idx="18708">
                    <c:v>USA</c:v>
                  </c:pt>
                  <c:pt idx="18709">
                    <c:v>IND</c:v>
                  </c:pt>
                  <c:pt idx="18710">
                    <c:v>CHI</c:v>
                  </c:pt>
                  <c:pt idx="18711">
                    <c:v>ROW</c:v>
                  </c:pt>
                  <c:pt idx="18712">
                    <c:v>OEC</c:v>
                  </c:pt>
                  <c:pt idx="18713">
                    <c:v>BRZ</c:v>
                  </c:pt>
                  <c:pt idx="18714">
                    <c:v>RSA</c:v>
                  </c:pt>
                  <c:pt idx="18715">
                    <c:v>RUS</c:v>
                  </c:pt>
                  <c:pt idx="18716">
                    <c:v>FRA</c:v>
                  </c:pt>
                  <c:pt idx="18717">
                    <c:v>EUN</c:v>
                  </c:pt>
                  <c:pt idx="18718">
                    <c:v>EUS</c:v>
                  </c:pt>
                  <c:pt idx="18719">
                    <c:v>USA</c:v>
                  </c:pt>
                  <c:pt idx="18720">
                    <c:v>IND</c:v>
                  </c:pt>
                  <c:pt idx="18721">
                    <c:v>CHI</c:v>
                  </c:pt>
                  <c:pt idx="18722">
                    <c:v>ROW</c:v>
                  </c:pt>
                  <c:pt idx="18723">
                    <c:v>OEC</c:v>
                  </c:pt>
                  <c:pt idx="18724">
                    <c:v>BRZ</c:v>
                  </c:pt>
                  <c:pt idx="18725">
                    <c:v>RSA</c:v>
                  </c:pt>
                  <c:pt idx="18726">
                    <c:v>RUS</c:v>
                  </c:pt>
                  <c:pt idx="18727">
                    <c:v>FRA</c:v>
                  </c:pt>
                  <c:pt idx="18728">
                    <c:v>EUN</c:v>
                  </c:pt>
                  <c:pt idx="18729">
                    <c:v>EUS</c:v>
                  </c:pt>
                  <c:pt idx="18730">
                    <c:v>USA</c:v>
                  </c:pt>
                  <c:pt idx="18731">
                    <c:v>IND</c:v>
                  </c:pt>
                  <c:pt idx="18732">
                    <c:v>CHI</c:v>
                  </c:pt>
                  <c:pt idx="18733">
                    <c:v>ROW</c:v>
                  </c:pt>
                  <c:pt idx="18734">
                    <c:v>OEC</c:v>
                  </c:pt>
                  <c:pt idx="18735">
                    <c:v>BRZ</c:v>
                  </c:pt>
                  <c:pt idx="18736">
                    <c:v>RSA</c:v>
                  </c:pt>
                  <c:pt idx="18737">
                    <c:v>RUS</c:v>
                  </c:pt>
                  <c:pt idx="18738">
                    <c:v>FRA</c:v>
                  </c:pt>
                  <c:pt idx="18739">
                    <c:v>EUN</c:v>
                  </c:pt>
                  <c:pt idx="18740">
                    <c:v>EUS</c:v>
                  </c:pt>
                  <c:pt idx="18741">
                    <c:v>USA</c:v>
                  </c:pt>
                  <c:pt idx="18742">
                    <c:v>IND</c:v>
                  </c:pt>
                  <c:pt idx="18743">
                    <c:v>CHI</c:v>
                  </c:pt>
                  <c:pt idx="18744">
                    <c:v>ROW</c:v>
                  </c:pt>
                  <c:pt idx="18745">
                    <c:v>OEC</c:v>
                  </c:pt>
                  <c:pt idx="18746">
                    <c:v>BRZ</c:v>
                  </c:pt>
                  <c:pt idx="18747">
                    <c:v>RSA</c:v>
                  </c:pt>
                  <c:pt idx="18748">
                    <c:v>RUS</c:v>
                  </c:pt>
                  <c:pt idx="18749">
                    <c:v>FRA</c:v>
                  </c:pt>
                  <c:pt idx="18750">
                    <c:v>EUN</c:v>
                  </c:pt>
                  <c:pt idx="18751">
                    <c:v>EUS</c:v>
                  </c:pt>
                  <c:pt idx="18752">
                    <c:v>USA</c:v>
                  </c:pt>
                  <c:pt idx="18753">
                    <c:v>IND</c:v>
                  </c:pt>
                  <c:pt idx="18754">
                    <c:v>CHI</c:v>
                  </c:pt>
                  <c:pt idx="18755">
                    <c:v>ROW</c:v>
                  </c:pt>
                  <c:pt idx="18756">
                    <c:v>OEC</c:v>
                  </c:pt>
                  <c:pt idx="18757">
                    <c:v>BRZ</c:v>
                  </c:pt>
                  <c:pt idx="18758">
                    <c:v>RSA</c:v>
                  </c:pt>
                  <c:pt idx="18759">
                    <c:v>RUS</c:v>
                  </c:pt>
                  <c:pt idx="18760">
                    <c:v>FRA</c:v>
                  </c:pt>
                  <c:pt idx="18761">
                    <c:v>EUN</c:v>
                  </c:pt>
                  <c:pt idx="18762">
                    <c:v>EUS</c:v>
                  </c:pt>
                  <c:pt idx="18763">
                    <c:v>USA</c:v>
                  </c:pt>
                  <c:pt idx="18764">
                    <c:v>IND</c:v>
                  </c:pt>
                  <c:pt idx="18765">
                    <c:v>CHI</c:v>
                  </c:pt>
                  <c:pt idx="18766">
                    <c:v>ROW</c:v>
                  </c:pt>
                  <c:pt idx="18767">
                    <c:v>OEC</c:v>
                  </c:pt>
                  <c:pt idx="18768">
                    <c:v>BRZ</c:v>
                  </c:pt>
                  <c:pt idx="18769">
                    <c:v>RSA</c:v>
                  </c:pt>
                  <c:pt idx="18770">
                    <c:v>RUS</c:v>
                  </c:pt>
                  <c:pt idx="18771">
                    <c:v>FRA</c:v>
                  </c:pt>
                  <c:pt idx="18772">
                    <c:v>EUN</c:v>
                  </c:pt>
                  <c:pt idx="18773">
                    <c:v>EUS</c:v>
                  </c:pt>
                  <c:pt idx="18774">
                    <c:v>USA</c:v>
                  </c:pt>
                  <c:pt idx="18775">
                    <c:v>IND</c:v>
                  </c:pt>
                  <c:pt idx="18776">
                    <c:v>CHI</c:v>
                  </c:pt>
                  <c:pt idx="18777">
                    <c:v>ROW</c:v>
                  </c:pt>
                  <c:pt idx="18778">
                    <c:v>OEC</c:v>
                  </c:pt>
                  <c:pt idx="18779">
                    <c:v>BRZ</c:v>
                  </c:pt>
                  <c:pt idx="18780">
                    <c:v>RSA</c:v>
                  </c:pt>
                  <c:pt idx="18781">
                    <c:v>RUS</c:v>
                  </c:pt>
                  <c:pt idx="18782">
                    <c:v>FRA</c:v>
                  </c:pt>
                  <c:pt idx="18783">
                    <c:v>EUN</c:v>
                  </c:pt>
                  <c:pt idx="18784">
                    <c:v>EUS</c:v>
                  </c:pt>
                  <c:pt idx="18785">
                    <c:v>USA</c:v>
                  </c:pt>
                  <c:pt idx="18786">
                    <c:v>IND</c:v>
                  </c:pt>
                  <c:pt idx="18787">
                    <c:v>CHI</c:v>
                  </c:pt>
                  <c:pt idx="18788">
                    <c:v>ROW</c:v>
                  </c:pt>
                  <c:pt idx="18789">
                    <c:v>OEC</c:v>
                  </c:pt>
                  <c:pt idx="18790">
                    <c:v>BRZ</c:v>
                  </c:pt>
                  <c:pt idx="18791">
                    <c:v>RSA</c:v>
                  </c:pt>
                  <c:pt idx="18792">
                    <c:v>RUS</c:v>
                  </c:pt>
                  <c:pt idx="18793">
                    <c:v>FRA</c:v>
                  </c:pt>
                  <c:pt idx="18794">
                    <c:v>EUN</c:v>
                  </c:pt>
                  <c:pt idx="18795">
                    <c:v>EUS</c:v>
                  </c:pt>
                  <c:pt idx="18796">
                    <c:v>USA</c:v>
                  </c:pt>
                  <c:pt idx="18797">
                    <c:v>IND</c:v>
                  </c:pt>
                  <c:pt idx="18798">
                    <c:v>CHI</c:v>
                  </c:pt>
                  <c:pt idx="18799">
                    <c:v>ROW</c:v>
                  </c:pt>
                  <c:pt idx="18800">
                    <c:v>OEC</c:v>
                  </c:pt>
                  <c:pt idx="18801">
                    <c:v>BRZ</c:v>
                  </c:pt>
                  <c:pt idx="18802">
                    <c:v>RSA</c:v>
                  </c:pt>
                  <c:pt idx="18803">
                    <c:v>RUS</c:v>
                  </c:pt>
                  <c:pt idx="18804">
                    <c:v>FRA</c:v>
                  </c:pt>
                  <c:pt idx="18805">
                    <c:v>EUN</c:v>
                  </c:pt>
                  <c:pt idx="18806">
                    <c:v>EUS</c:v>
                  </c:pt>
                  <c:pt idx="18807">
                    <c:v>IND</c:v>
                  </c:pt>
                  <c:pt idx="18808">
                    <c:v>CHI</c:v>
                  </c:pt>
                  <c:pt idx="18809">
                    <c:v>ROW</c:v>
                  </c:pt>
                  <c:pt idx="18810">
                    <c:v>OEC</c:v>
                  </c:pt>
                  <c:pt idx="18811">
                    <c:v>RUS</c:v>
                  </c:pt>
                  <c:pt idx="18812">
                    <c:v>FRA</c:v>
                  </c:pt>
                  <c:pt idx="18813">
                    <c:v>EUN</c:v>
                  </c:pt>
                  <c:pt idx="18814">
                    <c:v>EUS</c:v>
                  </c:pt>
                  <c:pt idx="18815">
                    <c:v>IND</c:v>
                  </c:pt>
                  <c:pt idx="18816">
                    <c:v>CHI</c:v>
                  </c:pt>
                  <c:pt idx="18817">
                    <c:v>ROW</c:v>
                  </c:pt>
                  <c:pt idx="18818">
                    <c:v>OEC</c:v>
                  </c:pt>
                  <c:pt idx="18819">
                    <c:v>BRZ</c:v>
                  </c:pt>
                  <c:pt idx="18820">
                    <c:v>RSA</c:v>
                  </c:pt>
                  <c:pt idx="18821">
                    <c:v>RUS</c:v>
                  </c:pt>
                  <c:pt idx="18822">
                    <c:v>FRA</c:v>
                  </c:pt>
                  <c:pt idx="18823">
                    <c:v>EUN</c:v>
                  </c:pt>
                  <c:pt idx="18824">
                    <c:v>EUS</c:v>
                  </c:pt>
                  <c:pt idx="18825">
                    <c:v>IND</c:v>
                  </c:pt>
                  <c:pt idx="18826">
                    <c:v>CHI</c:v>
                  </c:pt>
                  <c:pt idx="18827">
                    <c:v>ROW</c:v>
                  </c:pt>
                  <c:pt idx="18828">
                    <c:v>OEC</c:v>
                  </c:pt>
                  <c:pt idx="18829">
                    <c:v>BRZ</c:v>
                  </c:pt>
                  <c:pt idx="18830">
                    <c:v>RSA</c:v>
                  </c:pt>
                  <c:pt idx="18831">
                    <c:v>RUS</c:v>
                  </c:pt>
                  <c:pt idx="18832">
                    <c:v>FRA</c:v>
                  </c:pt>
                  <c:pt idx="18833">
                    <c:v>EUN</c:v>
                  </c:pt>
                  <c:pt idx="18834">
                    <c:v>EUS</c:v>
                  </c:pt>
                  <c:pt idx="18835">
                    <c:v>IND</c:v>
                  </c:pt>
                  <c:pt idx="18836">
                    <c:v>CHI</c:v>
                  </c:pt>
                  <c:pt idx="18837">
                    <c:v>ROW</c:v>
                  </c:pt>
                  <c:pt idx="18838">
                    <c:v>OEC</c:v>
                  </c:pt>
                  <c:pt idx="18839">
                    <c:v>BRZ</c:v>
                  </c:pt>
                  <c:pt idx="18840">
                    <c:v>RSA</c:v>
                  </c:pt>
                  <c:pt idx="18841">
                    <c:v>RUS</c:v>
                  </c:pt>
                  <c:pt idx="18842">
                    <c:v>FRA</c:v>
                  </c:pt>
                  <c:pt idx="18843">
                    <c:v>EUN</c:v>
                  </c:pt>
                  <c:pt idx="18844">
                    <c:v>EUS</c:v>
                  </c:pt>
                  <c:pt idx="18845">
                    <c:v>IND</c:v>
                  </c:pt>
                  <c:pt idx="18846">
                    <c:v>CHI</c:v>
                  </c:pt>
                  <c:pt idx="18847">
                    <c:v>ROW</c:v>
                  </c:pt>
                  <c:pt idx="18848">
                    <c:v>OEC</c:v>
                  </c:pt>
                  <c:pt idx="18849">
                    <c:v>BRZ</c:v>
                  </c:pt>
                  <c:pt idx="18850">
                    <c:v>RSA</c:v>
                  </c:pt>
                  <c:pt idx="18851">
                    <c:v>RUS</c:v>
                  </c:pt>
                  <c:pt idx="18852">
                    <c:v>FRA</c:v>
                  </c:pt>
                  <c:pt idx="18853">
                    <c:v>EUN</c:v>
                  </c:pt>
                  <c:pt idx="18854">
                    <c:v>EUS</c:v>
                  </c:pt>
                  <c:pt idx="18855">
                    <c:v>IND</c:v>
                  </c:pt>
                  <c:pt idx="18856">
                    <c:v>CHI</c:v>
                  </c:pt>
                  <c:pt idx="18857">
                    <c:v>ROW</c:v>
                  </c:pt>
                  <c:pt idx="18858">
                    <c:v>OEC</c:v>
                  </c:pt>
                  <c:pt idx="18859">
                    <c:v>BRZ</c:v>
                  </c:pt>
                  <c:pt idx="18860">
                    <c:v>RSA</c:v>
                  </c:pt>
                  <c:pt idx="18861">
                    <c:v>RUS</c:v>
                  </c:pt>
                  <c:pt idx="18862">
                    <c:v>FRA</c:v>
                  </c:pt>
                  <c:pt idx="18863">
                    <c:v>EUN</c:v>
                  </c:pt>
                  <c:pt idx="18864">
                    <c:v>EUS</c:v>
                  </c:pt>
                  <c:pt idx="18865">
                    <c:v>IND</c:v>
                  </c:pt>
                  <c:pt idx="18866">
                    <c:v>CHI</c:v>
                  </c:pt>
                  <c:pt idx="18867">
                    <c:v>ROW</c:v>
                  </c:pt>
                  <c:pt idx="18868">
                    <c:v>OEC</c:v>
                  </c:pt>
                  <c:pt idx="18869">
                    <c:v>BRZ</c:v>
                  </c:pt>
                  <c:pt idx="18870">
                    <c:v>RSA</c:v>
                  </c:pt>
                  <c:pt idx="18871">
                    <c:v>RUS</c:v>
                  </c:pt>
                  <c:pt idx="18872">
                    <c:v>FRA</c:v>
                  </c:pt>
                  <c:pt idx="18873">
                    <c:v>EUN</c:v>
                  </c:pt>
                  <c:pt idx="18874">
                    <c:v>EUS</c:v>
                  </c:pt>
                  <c:pt idx="18875">
                    <c:v>IND</c:v>
                  </c:pt>
                  <c:pt idx="18876">
                    <c:v>CHI</c:v>
                  </c:pt>
                  <c:pt idx="18877">
                    <c:v>ROW</c:v>
                  </c:pt>
                  <c:pt idx="18878">
                    <c:v>OEC</c:v>
                  </c:pt>
                  <c:pt idx="18879">
                    <c:v>BRZ</c:v>
                  </c:pt>
                  <c:pt idx="18880">
                    <c:v>RSA</c:v>
                  </c:pt>
                  <c:pt idx="18881">
                    <c:v>RUS</c:v>
                  </c:pt>
                  <c:pt idx="18882">
                    <c:v>FRA</c:v>
                  </c:pt>
                  <c:pt idx="18883">
                    <c:v>EUN</c:v>
                  </c:pt>
                  <c:pt idx="18884">
                    <c:v>EUS</c:v>
                  </c:pt>
                  <c:pt idx="18885">
                    <c:v>IND</c:v>
                  </c:pt>
                  <c:pt idx="18886">
                    <c:v>CHI</c:v>
                  </c:pt>
                  <c:pt idx="18887">
                    <c:v>ROW</c:v>
                  </c:pt>
                  <c:pt idx="18888">
                    <c:v>OEC</c:v>
                  </c:pt>
                  <c:pt idx="18889">
                    <c:v>BRZ</c:v>
                  </c:pt>
                  <c:pt idx="18890">
                    <c:v>RSA</c:v>
                  </c:pt>
                  <c:pt idx="18891">
                    <c:v>RUS</c:v>
                  </c:pt>
                  <c:pt idx="18892">
                    <c:v>FRA</c:v>
                  </c:pt>
                  <c:pt idx="18893">
                    <c:v>EUN</c:v>
                  </c:pt>
                  <c:pt idx="18894">
                    <c:v>EUS</c:v>
                  </c:pt>
                  <c:pt idx="18895">
                    <c:v>IND</c:v>
                  </c:pt>
                  <c:pt idx="18896">
                    <c:v>CHI</c:v>
                  </c:pt>
                  <c:pt idx="18897">
                    <c:v>ROW</c:v>
                  </c:pt>
                  <c:pt idx="18898">
                    <c:v>OEC</c:v>
                  </c:pt>
                  <c:pt idx="18899">
                    <c:v>BRZ</c:v>
                  </c:pt>
                  <c:pt idx="18900">
                    <c:v>RSA</c:v>
                  </c:pt>
                  <c:pt idx="18901">
                    <c:v>RUS</c:v>
                  </c:pt>
                  <c:pt idx="18902">
                    <c:v>FRA</c:v>
                  </c:pt>
                  <c:pt idx="18903">
                    <c:v>EUN</c:v>
                  </c:pt>
                  <c:pt idx="18904">
                    <c:v>EUS</c:v>
                  </c:pt>
                  <c:pt idx="18905">
                    <c:v>IND</c:v>
                  </c:pt>
                  <c:pt idx="18906">
                    <c:v>CHI</c:v>
                  </c:pt>
                  <c:pt idx="18907">
                    <c:v>ROW</c:v>
                  </c:pt>
                  <c:pt idx="18908">
                    <c:v>OEC</c:v>
                  </c:pt>
                  <c:pt idx="18909">
                    <c:v>BRZ</c:v>
                  </c:pt>
                  <c:pt idx="18910">
                    <c:v>RSA</c:v>
                  </c:pt>
                  <c:pt idx="18911">
                    <c:v>RUS</c:v>
                  </c:pt>
                  <c:pt idx="18912">
                    <c:v>FRA</c:v>
                  </c:pt>
                  <c:pt idx="18913">
                    <c:v>EUN</c:v>
                  </c:pt>
                  <c:pt idx="18914">
                    <c:v>EUS</c:v>
                  </c:pt>
                  <c:pt idx="18915">
                    <c:v>IND</c:v>
                  </c:pt>
                  <c:pt idx="18916">
                    <c:v>CHI</c:v>
                  </c:pt>
                  <c:pt idx="18917">
                    <c:v>ROW</c:v>
                  </c:pt>
                  <c:pt idx="18918">
                    <c:v>OEC</c:v>
                  </c:pt>
                  <c:pt idx="18919">
                    <c:v>BRZ</c:v>
                  </c:pt>
                  <c:pt idx="18920">
                    <c:v>RSA</c:v>
                  </c:pt>
                  <c:pt idx="18921">
                    <c:v>RUS</c:v>
                  </c:pt>
                  <c:pt idx="18922">
                    <c:v>FRA</c:v>
                  </c:pt>
                  <c:pt idx="18923">
                    <c:v>EUN</c:v>
                  </c:pt>
                  <c:pt idx="18924">
                    <c:v>EUS</c:v>
                  </c:pt>
                  <c:pt idx="18925">
                    <c:v>IND</c:v>
                  </c:pt>
                  <c:pt idx="18926">
                    <c:v>CHI</c:v>
                  </c:pt>
                  <c:pt idx="18927">
                    <c:v>ROW</c:v>
                  </c:pt>
                  <c:pt idx="18928">
                    <c:v>OEC</c:v>
                  </c:pt>
                  <c:pt idx="18929">
                    <c:v>BRZ</c:v>
                  </c:pt>
                  <c:pt idx="18930">
                    <c:v>RSA</c:v>
                  </c:pt>
                  <c:pt idx="18931">
                    <c:v>RUS</c:v>
                  </c:pt>
                  <c:pt idx="18932">
                    <c:v>FRA</c:v>
                  </c:pt>
                  <c:pt idx="18933">
                    <c:v>EUN</c:v>
                  </c:pt>
                  <c:pt idx="18934">
                    <c:v>EUS</c:v>
                  </c:pt>
                  <c:pt idx="18935">
                    <c:v>IND</c:v>
                  </c:pt>
                  <c:pt idx="18936">
                    <c:v>CHI</c:v>
                  </c:pt>
                  <c:pt idx="18937">
                    <c:v>ROW</c:v>
                  </c:pt>
                  <c:pt idx="18938">
                    <c:v>OEC</c:v>
                  </c:pt>
                  <c:pt idx="18939">
                    <c:v>BRZ</c:v>
                  </c:pt>
                  <c:pt idx="18940">
                    <c:v>RSA</c:v>
                  </c:pt>
                  <c:pt idx="18941">
                    <c:v>RUS</c:v>
                  </c:pt>
                  <c:pt idx="18942">
                    <c:v>FRA</c:v>
                  </c:pt>
                  <c:pt idx="18943">
                    <c:v>EUN</c:v>
                  </c:pt>
                  <c:pt idx="18944">
                    <c:v>EUS</c:v>
                  </c:pt>
                  <c:pt idx="18945">
                    <c:v>IND</c:v>
                  </c:pt>
                  <c:pt idx="18946">
                    <c:v>CHI</c:v>
                  </c:pt>
                  <c:pt idx="18947">
                    <c:v>ROW</c:v>
                  </c:pt>
                  <c:pt idx="18948">
                    <c:v>OEC</c:v>
                  </c:pt>
                  <c:pt idx="18949">
                    <c:v>BRZ</c:v>
                  </c:pt>
                  <c:pt idx="18950">
                    <c:v>RSA</c:v>
                  </c:pt>
                  <c:pt idx="18951">
                    <c:v>RUS</c:v>
                  </c:pt>
                  <c:pt idx="18952">
                    <c:v>FRA</c:v>
                  </c:pt>
                  <c:pt idx="18953">
                    <c:v>EUN</c:v>
                  </c:pt>
                  <c:pt idx="18954">
                    <c:v>EUS</c:v>
                  </c:pt>
                  <c:pt idx="18955">
                    <c:v>IND</c:v>
                  </c:pt>
                  <c:pt idx="18956">
                    <c:v>CHI</c:v>
                  </c:pt>
                  <c:pt idx="18957">
                    <c:v>ROW</c:v>
                  </c:pt>
                  <c:pt idx="18958">
                    <c:v>OEC</c:v>
                  </c:pt>
                  <c:pt idx="18959">
                    <c:v>BRZ</c:v>
                  </c:pt>
                  <c:pt idx="18960">
                    <c:v>RSA</c:v>
                  </c:pt>
                  <c:pt idx="18961">
                    <c:v>RUS</c:v>
                  </c:pt>
                  <c:pt idx="18962">
                    <c:v>FRA</c:v>
                  </c:pt>
                  <c:pt idx="18963">
                    <c:v>EUN</c:v>
                  </c:pt>
                  <c:pt idx="18964">
                    <c:v>EUS</c:v>
                  </c:pt>
                  <c:pt idx="18965">
                    <c:v>IND</c:v>
                  </c:pt>
                  <c:pt idx="18966">
                    <c:v>CHI</c:v>
                  </c:pt>
                  <c:pt idx="18967">
                    <c:v>ROW</c:v>
                  </c:pt>
                  <c:pt idx="18968">
                    <c:v>OEC</c:v>
                  </c:pt>
                  <c:pt idx="18969">
                    <c:v>BRZ</c:v>
                  </c:pt>
                  <c:pt idx="18970">
                    <c:v>RSA</c:v>
                  </c:pt>
                  <c:pt idx="18971">
                    <c:v>RUS</c:v>
                  </c:pt>
                  <c:pt idx="18972">
                    <c:v>FRA</c:v>
                  </c:pt>
                  <c:pt idx="18973">
                    <c:v>EUN</c:v>
                  </c:pt>
                  <c:pt idx="18974">
                    <c:v>EUS</c:v>
                  </c:pt>
                  <c:pt idx="18975">
                    <c:v>IND</c:v>
                  </c:pt>
                  <c:pt idx="18976">
                    <c:v>CHI</c:v>
                  </c:pt>
                  <c:pt idx="18977">
                    <c:v>ROW</c:v>
                  </c:pt>
                  <c:pt idx="18978">
                    <c:v>OEC</c:v>
                  </c:pt>
                  <c:pt idx="18979">
                    <c:v>BRZ</c:v>
                  </c:pt>
                  <c:pt idx="18980">
                    <c:v>RSA</c:v>
                  </c:pt>
                  <c:pt idx="18981">
                    <c:v>RUS</c:v>
                  </c:pt>
                  <c:pt idx="18982">
                    <c:v>FRA</c:v>
                  </c:pt>
                  <c:pt idx="18983">
                    <c:v>EUN</c:v>
                  </c:pt>
                  <c:pt idx="18984">
                    <c:v>EUS</c:v>
                  </c:pt>
                  <c:pt idx="18985">
                    <c:v>USA</c:v>
                  </c:pt>
                  <c:pt idx="18986">
                    <c:v>IND</c:v>
                  </c:pt>
                  <c:pt idx="18987">
                    <c:v>CHI</c:v>
                  </c:pt>
                  <c:pt idx="18988">
                    <c:v>ROW</c:v>
                  </c:pt>
                  <c:pt idx="18989">
                    <c:v>RUS</c:v>
                  </c:pt>
                  <c:pt idx="18990">
                    <c:v>FRA</c:v>
                  </c:pt>
                  <c:pt idx="18991">
                    <c:v>EUN</c:v>
                  </c:pt>
                  <c:pt idx="18992">
                    <c:v>EUS</c:v>
                  </c:pt>
                  <c:pt idx="18993">
                    <c:v>USA</c:v>
                  </c:pt>
                  <c:pt idx="18994">
                    <c:v>IND</c:v>
                  </c:pt>
                  <c:pt idx="18995">
                    <c:v>CHI</c:v>
                  </c:pt>
                  <c:pt idx="18996">
                    <c:v>ROW</c:v>
                  </c:pt>
                  <c:pt idx="18997">
                    <c:v>BRZ</c:v>
                  </c:pt>
                  <c:pt idx="18998">
                    <c:v>RSA</c:v>
                  </c:pt>
                  <c:pt idx="18999">
                    <c:v>RUS</c:v>
                  </c:pt>
                  <c:pt idx="19000">
                    <c:v>FRA</c:v>
                  </c:pt>
                  <c:pt idx="19001">
                    <c:v>EUN</c:v>
                  </c:pt>
                  <c:pt idx="19002">
                    <c:v>EUS</c:v>
                  </c:pt>
                  <c:pt idx="19003">
                    <c:v>USA</c:v>
                  </c:pt>
                  <c:pt idx="19004">
                    <c:v>IND</c:v>
                  </c:pt>
                  <c:pt idx="19005">
                    <c:v>CHI</c:v>
                  </c:pt>
                  <c:pt idx="19006">
                    <c:v>ROW</c:v>
                  </c:pt>
                  <c:pt idx="19007">
                    <c:v>BRZ</c:v>
                  </c:pt>
                  <c:pt idx="19008">
                    <c:v>RSA</c:v>
                  </c:pt>
                  <c:pt idx="19009">
                    <c:v>RUS</c:v>
                  </c:pt>
                  <c:pt idx="19010">
                    <c:v>FRA</c:v>
                  </c:pt>
                  <c:pt idx="19011">
                    <c:v>EUN</c:v>
                  </c:pt>
                  <c:pt idx="19012">
                    <c:v>EUS</c:v>
                  </c:pt>
                  <c:pt idx="19013">
                    <c:v>IND</c:v>
                  </c:pt>
                  <c:pt idx="19014">
                    <c:v>CHI</c:v>
                  </c:pt>
                  <c:pt idx="19015">
                    <c:v>ROW</c:v>
                  </c:pt>
                  <c:pt idx="19016">
                    <c:v>BRZ</c:v>
                  </c:pt>
                  <c:pt idx="19017">
                    <c:v>RSA</c:v>
                  </c:pt>
                  <c:pt idx="19018">
                    <c:v>FRA</c:v>
                  </c:pt>
                  <c:pt idx="19019">
                    <c:v>EUN</c:v>
                  </c:pt>
                  <c:pt idx="19020">
                    <c:v>EUS</c:v>
                  </c:pt>
                  <c:pt idx="19021">
                    <c:v>USA</c:v>
                  </c:pt>
                  <c:pt idx="19022">
                    <c:v>IND</c:v>
                  </c:pt>
                  <c:pt idx="19023">
                    <c:v>CHI</c:v>
                  </c:pt>
                  <c:pt idx="19024">
                    <c:v>ROW</c:v>
                  </c:pt>
                  <c:pt idx="19025">
                    <c:v>BRZ</c:v>
                  </c:pt>
                  <c:pt idx="19026">
                    <c:v>RSA</c:v>
                  </c:pt>
                  <c:pt idx="19027">
                    <c:v>RUS</c:v>
                  </c:pt>
                  <c:pt idx="19028">
                    <c:v>FRA</c:v>
                  </c:pt>
                  <c:pt idx="19029">
                    <c:v>EUN</c:v>
                  </c:pt>
                  <c:pt idx="19030">
                    <c:v>EUS</c:v>
                  </c:pt>
                  <c:pt idx="19031">
                    <c:v>USA</c:v>
                  </c:pt>
                  <c:pt idx="19032">
                    <c:v>IND</c:v>
                  </c:pt>
                  <c:pt idx="19033">
                    <c:v>CHI</c:v>
                  </c:pt>
                  <c:pt idx="19034">
                    <c:v>ROW</c:v>
                  </c:pt>
                  <c:pt idx="19035">
                    <c:v>BRZ</c:v>
                  </c:pt>
                  <c:pt idx="19036">
                    <c:v>RSA</c:v>
                  </c:pt>
                  <c:pt idx="19037">
                    <c:v>RUS</c:v>
                  </c:pt>
                  <c:pt idx="19038">
                    <c:v>FRA</c:v>
                  </c:pt>
                  <c:pt idx="19039">
                    <c:v>EUN</c:v>
                  </c:pt>
                  <c:pt idx="19040">
                    <c:v>EUS</c:v>
                  </c:pt>
                  <c:pt idx="19041">
                    <c:v>USA</c:v>
                  </c:pt>
                  <c:pt idx="19042">
                    <c:v>IND</c:v>
                  </c:pt>
                  <c:pt idx="19043">
                    <c:v>CHI</c:v>
                  </c:pt>
                  <c:pt idx="19044">
                    <c:v>ROW</c:v>
                  </c:pt>
                  <c:pt idx="19045">
                    <c:v>BRZ</c:v>
                  </c:pt>
                  <c:pt idx="19046">
                    <c:v>RSA</c:v>
                  </c:pt>
                  <c:pt idx="19047">
                    <c:v>RUS</c:v>
                  </c:pt>
                  <c:pt idx="19048">
                    <c:v>FRA</c:v>
                  </c:pt>
                  <c:pt idx="19049">
                    <c:v>EUN</c:v>
                  </c:pt>
                  <c:pt idx="19050">
                    <c:v>EUS</c:v>
                  </c:pt>
                  <c:pt idx="19051">
                    <c:v>USA</c:v>
                  </c:pt>
                  <c:pt idx="19052">
                    <c:v>IND</c:v>
                  </c:pt>
                  <c:pt idx="19053">
                    <c:v>CHI</c:v>
                  </c:pt>
                  <c:pt idx="19054">
                    <c:v>ROW</c:v>
                  </c:pt>
                  <c:pt idx="19055">
                    <c:v>BRZ</c:v>
                  </c:pt>
                  <c:pt idx="19056">
                    <c:v>RSA</c:v>
                  </c:pt>
                  <c:pt idx="19057">
                    <c:v>RUS</c:v>
                  </c:pt>
                  <c:pt idx="19058">
                    <c:v>FRA</c:v>
                  </c:pt>
                  <c:pt idx="19059">
                    <c:v>EUN</c:v>
                  </c:pt>
                  <c:pt idx="19060">
                    <c:v>EUS</c:v>
                  </c:pt>
                  <c:pt idx="19061">
                    <c:v>USA</c:v>
                  </c:pt>
                  <c:pt idx="19062">
                    <c:v>IND</c:v>
                  </c:pt>
                  <c:pt idx="19063">
                    <c:v>CHI</c:v>
                  </c:pt>
                  <c:pt idx="19064">
                    <c:v>ROW</c:v>
                  </c:pt>
                  <c:pt idx="19065">
                    <c:v>BRZ</c:v>
                  </c:pt>
                  <c:pt idx="19066">
                    <c:v>RSA</c:v>
                  </c:pt>
                  <c:pt idx="19067">
                    <c:v>RUS</c:v>
                  </c:pt>
                  <c:pt idx="19068">
                    <c:v>FRA</c:v>
                  </c:pt>
                  <c:pt idx="19069">
                    <c:v>EUN</c:v>
                  </c:pt>
                  <c:pt idx="19070">
                    <c:v>EUS</c:v>
                  </c:pt>
                  <c:pt idx="19071">
                    <c:v>USA</c:v>
                  </c:pt>
                  <c:pt idx="19072">
                    <c:v>IND</c:v>
                  </c:pt>
                  <c:pt idx="19073">
                    <c:v>CHI</c:v>
                  </c:pt>
                  <c:pt idx="19074">
                    <c:v>ROW</c:v>
                  </c:pt>
                  <c:pt idx="19075">
                    <c:v>BRZ</c:v>
                  </c:pt>
                  <c:pt idx="19076">
                    <c:v>RSA</c:v>
                  </c:pt>
                  <c:pt idx="19077">
                    <c:v>RUS</c:v>
                  </c:pt>
                  <c:pt idx="19078">
                    <c:v>FRA</c:v>
                  </c:pt>
                  <c:pt idx="19079">
                    <c:v>EUN</c:v>
                  </c:pt>
                  <c:pt idx="19080">
                    <c:v>EUS</c:v>
                  </c:pt>
                  <c:pt idx="19081">
                    <c:v>USA</c:v>
                  </c:pt>
                  <c:pt idx="19082">
                    <c:v>IND</c:v>
                  </c:pt>
                  <c:pt idx="19083">
                    <c:v>CHI</c:v>
                  </c:pt>
                  <c:pt idx="19084">
                    <c:v>ROW</c:v>
                  </c:pt>
                  <c:pt idx="19085">
                    <c:v>BRZ</c:v>
                  </c:pt>
                  <c:pt idx="19086">
                    <c:v>RSA</c:v>
                  </c:pt>
                  <c:pt idx="19087">
                    <c:v>RUS</c:v>
                  </c:pt>
                  <c:pt idx="19088">
                    <c:v>FRA</c:v>
                  </c:pt>
                  <c:pt idx="19089">
                    <c:v>EUN</c:v>
                  </c:pt>
                  <c:pt idx="19090">
                    <c:v>EUS</c:v>
                  </c:pt>
                  <c:pt idx="19091">
                    <c:v>USA</c:v>
                  </c:pt>
                  <c:pt idx="19092">
                    <c:v>IND</c:v>
                  </c:pt>
                  <c:pt idx="19093">
                    <c:v>CHI</c:v>
                  </c:pt>
                  <c:pt idx="19094">
                    <c:v>ROW</c:v>
                  </c:pt>
                  <c:pt idx="19095">
                    <c:v>BRZ</c:v>
                  </c:pt>
                  <c:pt idx="19096">
                    <c:v>RSA</c:v>
                  </c:pt>
                  <c:pt idx="19097">
                    <c:v>RUS</c:v>
                  </c:pt>
                  <c:pt idx="19098">
                    <c:v>FRA</c:v>
                  </c:pt>
                  <c:pt idx="19099">
                    <c:v>EUN</c:v>
                  </c:pt>
                  <c:pt idx="19100">
                    <c:v>EUS</c:v>
                  </c:pt>
                  <c:pt idx="19101">
                    <c:v>USA</c:v>
                  </c:pt>
                  <c:pt idx="19102">
                    <c:v>IND</c:v>
                  </c:pt>
                  <c:pt idx="19103">
                    <c:v>CHI</c:v>
                  </c:pt>
                  <c:pt idx="19104">
                    <c:v>ROW</c:v>
                  </c:pt>
                  <c:pt idx="19105">
                    <c:v>BRZ</c:v>
                  </c:pt>
                  <c:pt idx="19106">
                    <c:v>RSA</c:v>
                  </c:pt>
                  <c:pt idx="19107">
                    <c:v>RUS</c:v>
                  </c:pt>
                  <c:pt idx="19108">
                    <c:v>FRA</c:v>
                  </c:pt>
                  <c:pt idx="19109">
                    <c:v>EUN</c:v>
                  </c:pt>
                  <c:pt idx="19110">
                    <c:v>EUS</c:v>
                  </c:pt>
                  <c:pt idx="19111">
                    <c:v>USA</c:v>
                  </c:pt>
                  <c:pt idx="19112">
                    <c:v>IND</c:v>
                  </c:pt>
                  <c:pt idx="19113">
                    <c:v>CHI</c:v>
                  </c:pt>
                  <c:pt idx="19114">
                    <c:v>ROW</c:v>
                  </c:pt>
                  <c:pt idx="19115">
                    <c:v>BRZ</c:v>
                  </c:pt>
                  <c:pt idx="19116">
                    <c:v>RSA</c:v>
                  </c:pt>
                  <c:pt idx="19117">
                    <c:v>RUS</c:v>
                  </c:pt>
                  <c:pt idx="19118">
                    <c:v>FRA</c:v>
                  </c:pt>
                  <c:pt idx="19119">
                    <c:v>EUN</c:v>
                  </c:pt>
                  <c:pt idx="19120">
                    <c:v>EUS</c:v>
                  </c:pt>
                  <c:pt idx="19121">
                    <c:v>USA</c:v>
                  </c:pt>
                  <c:pt idx="19122">
                    <c:v>IND</c:v>
                  </c:pt>
                  <c:pt idx="19123">
                    <c:v>CHI</c:v>
                  </c:pt>
                  <c:pt idx="19124">
                    <c:v>ROW</c:v>
                  </c:pt>
                  <c:pt idx="19125">
                    <c:v>BRZ</c:v>
                  </c:pt>
                  <c:pt idx="19126">
                    <c:v>RSA</c:v>
                  </c:pt>
                  <c:pt idx="19127">
                    <c:v>RUS</c:v>
                  </c:pt>
                  <c:pt idx="19128">
                    <c:v>FRA</c:v>
                  </c:pt>
                  <c:pt idx="19129">
                    <c:v>EUN</c:v>
                  </c:pt>
                  <c:pt idx="19130">
                    <c:v>EUS</c:v>
                  </c:pt>
                  <c:pt idx="19131">
                    <c:v>USA</c:v>
                  </c:pt>
                  <c:pt idx="19132">
                    <c:v>IND</c:v>
                  </c:pt>
                  <c:pt idx="19133">
                    <c:v>CHI</c:v>
                  </c:pt>
                  <c:pt idx="19134">
                    <c:v>ROW</c:v>
                  </c:pt>
                  <c:pt idx="19135">
                    <c:v>BRZ</c:v>
                  </c:pt>
                  <c:pt idx="19136">
                    <c:v>RSA</c:v>
                  </c:pt>
                  <c:pt idx="19137">
                    <c:v>RUS</c:v>
                  </c:pt>
                  <c:pt idx="19138">
                    <c:v>FRA</c:v>
                  </c:pt>
                  <c:pt idx="19139">
                    <c:v>EUN</c:v>
                  </c:pt>
                  <c:pt idx="19140">
                    <c:v>EUS</c:v>
                  </c:pt>
                  <c:pt idx="19141">
                    <c:v>USA</c:v>
                  </c:pt>
                  <c:pt idx="19142">
                    <c:v>IND</c:v>
                  </c:pt>
                  <c:pt idx="19143">
                    <c:v>CHI</c:v>
                  </c:pt>
                  <c:pt idx="19144">
                    <c:v>ROW</c:v>
                  </c:pt>
                  <c:pt idx="19145">
                    <c:v>BRZ</c:v>
                  </c:pt>
                  <c:pt idx="19146">
                    <c:v>RSA</c:v>
                  </c:pt>
                  <c:pt idx="19147">
                    <c:v>RUS</c:v>
                  </c:pt>
                  <c:pt idx="19148">
                    <c:v>FRA</c:v>
                  </c:pt>
                  <c:pt idx="19149">
                    <c:v>EUN</c:v>
                  </c:pt>
                  <c:pt idx="19150">
                    <c:v>EUS</c:v>
                  </c:pt>
                  <c:pt idx="19151">
                    <c:v>USA</c:v>
                  </c:pt>
                  <c:pt idx="19152">
                    <c:v>IND</c:v>
                  </c:pt>
                  <c:pt idx="19153">
                    <c:v>CHI</c:v>
                  </c:pt>
                  <c:pt idx="19154">
                    <c:v>ROW</c:v>
                  </c:pt>
                  <c:pt idx="19155">
                    <c:v>BRZ</c:v>
                  </c:pt>
                  <c:pt idx="19156">
                    <c:v>RSA</c:v>
                  </c:pt>
                  <c:pt idx="19157">
                    <c:v>RUS</c:v>
                  </c:pt>
                  <c:pt idx="19158">
                    <c:v>FRA</c:v>
                  </c:pt>
                  <c:pt idx="19159">
                    <c:v>EUN</c:v>
                  </c:pt>
                  <c:pt idx="19160">
                    <c:v>EUS</c:v>
                  </c:pt>
                  <c:pt idx="19161">
                    <c:v>USA</c:v>
                  </c:pt>
                  <c:pt idx="19162">
                    <c:v>IND</c:v>
                  </c:pt>
                  <c:pt idx="19163">
                    <c:v>CHI</c:v>
                  </c:pt>
                  <c:pt idx="19164">
                    <c:v>ROW</c:v>
                  </c:pt>
                  <c:pt idx="19165">
                    <c:v>RSA</c:v>
                  </c:pt>
                  <c:pt idx="19166">
                    <c:v>RUS</c:v>
                  </c:pt>
                  <c:pt idx="19167">
                    <c:v>FRA</c:v>
                  </c:pt>
                  <c:pt idx="19168">
                    <c:v>EUN</c:v>
                  </c:pt>
                  <c:pt idx="19169">
                    <c:v>EUS</c:v>
                  </c:pt>
                  <c:pt idx="19170">
                    <c:v>USA</c:v>
                  </c:pt>
                  <c:pt idx="19171">
                    <c:v>IND</c:v>
                  </c:pt>
                  <c:pt idx="19172">
                    <c:v>CHI</c:v>
                  </c:pt>
                  <c:pt idx="19173">
                    <c:v>ROW</c:v>
                  </c:pt>
                  <c:pt idx="19174">
                    <c:v>OEC</c:v>
                  </c:pt>
                  <c:pt idx="19175">
                    <c:v>RSA</c:v>
                  </c:pt>
                  <c:pt idx="19176">
                    <c:v>RUS</c:v>
                  </c:pt>
                  <c:pt idx="19177">
                    <c:v>FRA</c:v>
                  </c:pt>
                  <c:pt idx="19178">
                    <c:v>EUN</c:v>
                  </c:pt>
                  <c:pt idx="19179">
                    <c:v>EUS</c:v>
                  </c:pt>
                  <c:pt idx="19180">
                    <c:v>USA</c:v>
                  </c:pt>
                  <c:pt idx="19181">
                    <c:v>IND</c:v>
                  </c:pt>
                  <c:pt idx="19182">
                    <c:v>CHI</c:v>
                  </c:pt>
                  <c:pt idx="19183">
                    <c:v>ROW</c:v>
                  </c:pt>
                  <c:pt idx="19184">
                    <c:v>OEC</c:v>
                  </c:pt>
                  <c:pt idx="19185">
                    <c:v>RSA</c:v>
                  </c:pt>
                  <c:pt idx="19186">
                    <c:v>FRA</c:v>
                  </c:pt>
                  <c:pt idx="19187">
                    <c:v>EUN</c:v>
                  </c:pt>
                  <c:pt idx="19188">
                    <c:v>EUS</c:v>
                  </c:pt>
                  <c:pt idx="19189">
                    <c:v>USA</c:v>
                  </c:pt>
                  <c:pt idx="19190">
                    <c:v>IND</c:v>
                  </c:pt>
                  <c:pt idx="19191">
                    <c:v>CHI</c:v>
                  </c:pt>
                  <c:pt idx="19192">
                    <c:v>ROW</c:v>
                  </c:pt>
                  <c:pt idx="19193">
                    <c:v>OEC</c:v>
                  </c:pt>
                  <c:pt idx="19194">
                    <c:v>RSA</c:v>
                  </c:pt>
                  <c:pt idx="19195">
                    <c:v>RUS</c:v>
                  </c:pt>
                  <c:pt idx="19196">
                    <c:v>FRA</c:v>
                  </c:pt>
                  <c:pt idx="19197">
                    <c:v>EUN</c:v>
                  </c:pt>
                  <c:pt idx="19198">
                    <c:v>EUS</c:v>
                  </c:pt>
                  <c:pt idx="19199">
                    <c:v>USA</c:v>
                  </c:pt>
                  <c:pt idx="19200">
                    <c:v>IND</c:v>
                  </c:pt>
                  <c:pt idx="19201">
                    <c:v>CHI</c:v>
                  </c:pt>
                  <c:pt idx="19202">
                    <c:v>ROW</c:v>
                  </c:pt>
                  <c:pt idx="19203">
                    <c:v>OEC</c:v>
                  </c:pt>
                  <c:pt idx="19204">
                    <c:v>RSA</c:v>
                  </c:pt>
                  <c:pt idx="19205">
                    <c:v>RUS</c:v>
                  </c:pt>
                  <c:pt idx="19206">
                    <c:v>FRA</c:v>
                  </c:pt>
                  <c:pt idx="19207">
                    <c:v>EUN</c:v>
                  </c:pt>
                  <c:pt idx="19208">
                    <c:v>EUS</c:v>
                  </c:pt>
                  <c:pt idx="19209">
                    <c:v>USA</c:v>
                  </c:pt>
                  <c:pt idx="19210">
                    <c:v>IND</c:v>
                  </c:pt>
                  <c:pt idx="19211">
                    <c:v>CHI</c:v>
                  </c:pt>
                  <c:pt idx="19212">
                    <c:v>ROW</c:v>
                  </c:pt>
                  <c:pt idx="19213">
                    <c:v>OEC</c:v>
                  </c:pt>
                  <c:pt idx="19214">
                    <c:v>RSA</c:v>
                  </c:pt>
                  <c:pt idx="19215">
                    <c:v>FRA</c:v>
                  </c:pt>
                  <c:pt idx="19216">
                    <c:v>EUN</c:v>
                  </c:pt>
                  <c:pt idx="19217">
                    <c:v>EUS</c:v>
                  </c:pt>
                  <c:pt idx="19218">
                    <c:v>USA</c:v>
                  </c:pt>
                  <c:pt idx="19219">
                    <c:v>IND</c:v>
                  </c:pt>
                  <c:pt idx="19220">
                    <c:v>CHI</c:v>
                  </c:pt>
                  <c:pt idx="19221">
                    <c:v>ROW</c:v>
                  </c:pt>
                  <c:pt idx="19222">
                    <c:v>OEC</c:v>
                  </c:pt>
                  <c:pt idx="19223">
                    <c:v>RSA</c:v>
                  </c:pt>
                  <c:pt idx="19224">
                    <c:v>RUS</c:v>
                  </c:pt>
                  <c:pt idx="19225">
                    <c:v>FRA</c:v>
                  </c:pt>
                  <c:pt idx="19226">
                    <c:v>EUN</c:v>
                  </c:pt>
                  <c:pt idx="19227">
                    <c:v>EUS</c:v>
                  </c:pt>
                  <c:pt idx="19228">
                    <c:v>USA</c:v>
                  </c:pt>
                  <c:pt idx="19229">
                    <c:v>IND</c:v>
                  </c:pt>
                  <c:pt idx="19230">
                    <c:v>CHI</c:v>
                  </c:pt>
                  <c:pt idx="19231">
                    <c:v>ROW</c:v>
                  </c:pt>
                  <c:pt idx="19232">
                    <c:v>OEC</c:v>
                  </c:pt>
                  <c:pt idx="19233">
                    <c:v>RSA</c:v>
                  </c:pt>
                  <c:pt idx="19234">
                    <c:v>FRA</c:v>
                  </c:pt>
                  <c:pt idx="19235">
                    <c:v>EUN</c:v>
                  </c:pt>
                  <c:pt idx="19236">
                    <c:v>EUS</c:v>
                  </c:pt>
                  <c:pt idx="19237">
                    <c:v>USA</c:v>
                  </c:pt>
                  <c:pt idx="19238">
                    <c:v>IND</c:v>
                  </c:pt>
                  <c:pt idx="19239">
                    <c:v>CHI</c:v>
                  </c:pt>
                  <c:pt idx="19240">
                    <c:v>ROW</c:v>
                  </c:pt>
                  <c:pt idx="19241">
                    <c:v>OEC</c:v>
                  </c:pt>
                  <c:pt idx="19242">
                    <c:v>RSA</c:v>
                  </c:pt>
                  <c:pt idx="19243">
                    <c:v>FRA</c:v>
                  </c:pt>
                  <c:pt idx="19244">
                    <c:v>EUN</c:v>
                  </c:pt>
                  <c:pt idx="19245">
                    <c:v>EUS</c:v>
                  </c:pt>
                  <c:pt idx="19246">
                    <c:v>USA</c:v>
                  </c:pt>
                  <c:pt idx="19247">
                    <c:v>IND</c:v>
                  </c:pt>
                  <c:pt idx="19248">
                    <c:v>CHI</c:v>
                  </c:pt>
                  <c:pt idx="19249">
                    <c:v>ROW</c:v>
                  </c:pt>
                  <c:pt idx="19250">
                    <c:v>OEC</c:v>
                  </c:pt>
                  <c:pt idx="19251">
                    <c:v>RSA</c:v>
                  </c:pt>
                  <c:pt idx="19252">
                    <c:v>RUS</c:v>
                  </c:pt>
                  <c:pt idx="19253">
                    <c:v>FRA</c:v>
                  </c:pt>
                  <c:pt idx="19254">
                    <c:v>EUN</c:v>
                  </c:pt>
                  <c:pt idx="19255">
                    <c:v>EUS</c:v>
                  </c:pt>
                  <c:pt idx="19256">
                    <c:v>USA</c:v>
                  </c:pt>
                  <c:pt idx="19257">
                    <c:v>IND</c:v>
                  </c:pt>
                  <c:pt idx="19258">
                    <c:v>CHI</c:v>
                  </c:pt>
                  <c:pt idx="19259">
                    <c:v>ROW</c:v>
                  </c:pt>
                  <c:pt idx="19260">
                    <c:v>OEC</c:v>
                  </c:pt>
                  <c:pt idx="19261">
                    <c:v>RSA</c:v>
                  </c:pt>
                  <c:pt idx="19262">
                    <c:v>RUS</c:v>
                  </c:pt>
                  <c:pt idx="19263">
                    <c:v>FRA</c:v>
                  </c:pt>
                  <c:pt idx="19264">
                    <c:v>EUN</c:v>
                  </c:pt>
                  <c:pt idx="19265">
                    <c:v>EUS</c:v>
                  </c:pt>
                  <c:pt idx="19266">
                    <c:v>USA</c:v>
                  </c:pt>
                  <c:pt idx="19267">
                    <c:v>IND</c:v>
                  </c:pt>
                  <c:pt idx="19268">
                    <c:v>CHI</c:v>
                  </c:pt>
                  <c:pt idx="19269">
                    <c:v>ROW</c:v>
                  </c:pt>
                  <c:pt idx="19270">
                    <c:v>OEC</c:v>
                  </c:pt>
                  <c:pt idx="19271">
                    <c:v>RSA</c:v>
                  </c:pt>
                  <c:pt idx="19272">
                    <c:v>FRA</c:v>
                  </c:pt>
                  <c:pt idx="19273">
                    <c:v>EUN</c:v>
                  </c:pt>
                  <c:pt idx="19274">
                    <c:v>EUS</c:v>
                  </c:pt>
                  <c:pt idx="19275">
                    <c:v>USA</c:v>
                  </c:pt>
                  <c:pt idx="19276">
                    <c:v>IND</c:v>
                  </c:pt>
                  <c:pt idx="19277">
                    <c:v>CHI</c:v>
                  </c:pt>
                  <c:pt idx="19278">
                    <c:v>ROW</c:v>
                  </c:pt>
                  <c:pt idx="19279">
                    <c:v>OEC</c:v>
                  </c:pt>
                  <c:pt idx="19280">
                    <c:v>RSA</c:v>
                  </c:pt>
                  <c:pt idx="19281">
                    <c:v>RUS</c:v>
                  </c:pt>
                  <c:pt idx="19282">
                    <c:v>FRA</c:v>
                  </c:pt>
                  <c:pt idx="19283">
                    <c:v>EUN</c:v>
                  </c:pt>
                  <c:pt idx="19284">
                    <c:v>EUS</c:v>
                  </c:pt>
                  <c:pt idx="19285">
                    <c:v>USA</c:v>
                  </c:pt>
                  <c:pt idx="19286">
                    <c:v>IND</c:v>
                  </c:pt>
                  <c:pt idx="19287">
                    <c:v>CHI</c:v>
                  </c:pt>
                  <c:pt idx="19288">
                    <c:v>ROW</c:v>
                  </c:pt>
                  <c:pt idx="19289">
                    <c:v>OEC</c:v>
                  </c:pt>
                  <c:pt idx="19290">
                    <c:v>RSA</c:v>
                  </c:pt>
                  <c:pt idx="19291">
                    <c:v>RUS</c:v>
                  </c:pt>
                  <c:pt idx="19292">
                    <c:v>FRA</c:v>
                  </c:pt>
                  <c:pt idx="19293">
                    <c:v>EUN</c:v>
                  </c:pt>
                  <c:pt idx="19294">
                    <c:v>EUS</c:v>
                  </c:pt>
                  <c:pt idx="19295">
                    <c:v>USA</c:v>
                  </c:pt>
                  <c:pt idx="19296">
                    <c:v>IND</c:v>
                  </c:pt>
                  <c:pt idx="19297">
                    <c:v>CHI</c:v>
                  </c:pt>
                  <c:pt idx="19298">
                    <c:v>ROW</c:v>
                  </c:pt>
                  <c:pt idx="19299">
                    <c:v>OEC</c:v>
                  </c:pt>
                  <c:pt idx="19300">
                    <c:v>RSA</c:v>
                  </c:pt>
                  <c:pt idx="19301">
                    <c:v>RUS</c:v>
                  </c:pt>
                  <c:pt idx="19302">
                    <c:v>FRA</c:v>
                  </c:pt>
                  <c:pt idx="19303">
                    <c:v>EUN</c:v>
                  </c:pt>
                  <c:pt idx="19304">
                    <c:v>EUS</c:v>
                  </c:pt>
                  <c:pt idx="19305">
                    <c:v>USA</c:v>
                  </c:pt>
                  <c:pt idx="19306">
                    <c:v>IND</c:v>
                  </c:pt>
                  <c:pt idx="19307">
                    <c:v>CHI</c:v>
                  </c:pt>
                  <c:pt idx="19308">
                    <c:v>ROW</c:v>
                  </c:pt>
                  <c:pt idx="19309">
                    <c:v>OEC</c:v>
                  </c:pt>
                  <c:pt idx="19310">
                    <c:v>RSA</c:v>
                  </c:pt>
                  <c:pt idx="19311">
                    <c:v>RUS</c:v>
                  </c:pt>
                  <c:pt idx="19312">
                    <c:v>FRA</c:v>
                  </c:pt>
                  <c:pt idx="19313">
                    <c:v>EUN</c:v>
                  </c:pt>
                  <c:pt idx="19314">
                    <c:v>EUS</c:v>
                  </c:pt>
                  <c:pt idx="19315">
                    <c:v>USA</c:v>
                  </c:pt>
                  <c:pt idx="19316">
                    <c:v>IND</c:v>
                  </c:pt>
                  <c:pt idx="19317">
                    <c:v>CHI</c:v>
                  </c:pt>
                  <c:pt idx="19318">
                    <c:v>ROW</c:v>
                  </c:pt>
                  <c:pt idx="19319">
                    <c:v>OEC</c:v>
                  </c:pt>
                  <c:pt idx="19320">
                    <c:v>BRZ</c:v>
                  </c:pt>
                  <c:pt idx="19321">
                    <c:v>RSA</c:v>
                  </c:pt>
                  <c:pt idx="19322">
                    <c:v>FRA</c:v>
                  </c:pt>
                  <c:pt idx="19323">
                    <c:v>EUN</c:v>
                  </c:pt>
                  <c:pt idx="19324">
                    <c:v>EUS</c:v>
                  </c:pt>
                  <c:pt idx="19325">
                    <c:v>USA</c:v>
                  </c:pt>
                  <c:pt idx="19326">
                    <c:v>IND</c:v>
                  </c:pt>
                  <c:pt idx="19327">
                    <c:v>CHI</c:v>
                  </c:pt>
                  <c:pt idx="19328">
                    <c:v>ROW</c:v>
                  </c:pt>
                  <c:pt idx="19329">
                    <c:v>OEC</c:v>
                  </c:pt>
                  <c:pt idx="19330">
                    <c:v>BRZ</c:v>
                  </c:pt>
                  <c:pt idx="19331">
                    <c:v>FRA</c:v>
                  </c:pt>
                  <c:pt idx="19332">
                    <c:v>EUN</c:v>
                  </c:pt>
                  <c:pt idx="19333">
                    <c:v>EUS</c:v>
                  </c:pt>
                  <c:pt idx="19334">
                    <c:v>USA</c:v>
                  </c:pt>
                  <c:pt idx="19335">
                    <c:v>IND</c:v>
                  </c:pt>
                  <c:pt idx="19336">
                    <c:v>CHI</c:v>
                  </c:pt>
                  <c:pt idx="19337">
                    <c:v>ROW</c:v>
                  </c:pt>
                  <c:pt idx="19338">
                    <c:v>OEC</c:v>
                  </c:pt>
                  <c:pt idx="19339">
                    <c:v>BRZ</c:v>
                  </c:pt>
                  <c:pt idx="19340">
                    <c:v>RSA</c:v>
                  </c:pt>
                  <c:pt idx="19341">
                    <c:v>FRA</c:v>
                  </c:pt>
                  <c:pt idx="19342">
                    <c:v>EUN</c:v>
                  </c:pt>
                  <c:pt idx="19343">
                    <c:v>EUS</c:v>
                  </c:pt>
                  <c:pt idx="19344">
                    <c:v>USA</c:v>
                  </c:pt>
                  <c:pt idx="19345">
                    <c:v>IND</c:v>
                  </c:pt>
                  <c:pt idx="19346">
                    <c:v>CHI</c:v>
                  </c:pt>
                  <c:pt idx="19347">
                    <c:v>ROW</c:v>
                  </c:pt>
                  <c:pt idx="19348">
                    <c:v>OEC</c:v>
                  </c:pt>
                  <c:pt idx="19349">
                    <c:v>BRZ</c:v>
                  </c:pt>
                  <c:pt idx="19350">
                    <c:v>RSA</c:v>
                  </c:pt>
                  <c:pt idx="19351">
                    <c:v>FRA</c:v>
                  </c:pt>
                  <c:pt idx="19352">
                    <c:v>EUN</c:v>
                  </c:pt>
                  <c:pt idx="19353">
                    <c:v>EUS</c:v>
                  </c:pt>
                  <c:pt idx="19354">
                    <c:v>IND</c:v>
                  </c:pt>
                  <c:pt idx="19355">
                    <c:v>CHI</c:v>
                  </c:pt>
                  <c:pt idx="19356">
                    <c:v>ROW</c:v>
                  </c:pt>
                  <c:pt idx="19357">
                    <c:v>OEC</c:v>
                  </c:pt>
                  <c:pt idx="19358">
                    <c:v>BRZ</c:v>
                  </c:pt>
                  <c:pt idx="19359">
                    <c:v>RSA</c:v>
                  </c:pt>
                  <c:pt idx="19360">
                    <c:v>FRA</c:v>
                  </c:pt>
                  <c:pt idx="19361">
                    <c:v>EUN</c:v>
                  </c:pt>
                  <c:pt idx="19362">
                    <c:v>EUS</c:v>
                  </c:pt>
                  <c:pt idx="19363">
                    <c:v>USA</c:v>
                  </c:pt>
                  <c:pt idx="19364">
                    <c:v>IND</c:v>
                  </c:pt>
                  <c:pt idx="19365">
                    <c:v>CHI</c:v>
                  </c:pt>
                  <c:pt idx="19366">
                    <c:v>ROW</c:v>
                  </c:pt>
                  <c:pt idx="19367">
                    <c:v>OEC</c:v>
                  </c:pt>
                  <c:pt idx="19368">
                    <c:v>BRZ</c:v>
                  </c:pt>
                  <c:pt idx="19369">
                    <c:v>RSA</c:v>
                  </c:pt>
                  <c:pt idx="19370">
                    <c:v>FRA</c:v>
                  </c:pt>
                  <c:pt idx="19371">
                    <c:v>EUN</c:v>
                  </c:pt>
                  <c:pt idx="19372">
                    <c:v>EUS</c:v>
                  </c:pt>
                  <c:pt idx="19373">
                    <c:v>USA</c:v>
                  </c:pt>
                  <c:pt idx="19374">
                    <c:v>IND</c:v>
                  </c:pt>
                  <c:pt idx="19375">
                    <c:v>CHI</c:v>
                  </c:pt>
                  <c:pt idx="19376">
                    <c:v>ROW</c:v>
                  </c:pt>
                  <c:pt idx="19377">
                    <c:v>OEC</c:v>
                  </c:pt>
                  <c:pt idx="19378">
                    <c:v>BRZ</c:v>
                  </c:pt>
                  <c:pt idx="19379">
                    <c:v>RSA</c:v>
                  </c:pt>
                  <c:pt idx="19380">
                    <c:v>FRA</c:v>
                  </c:pt>
                  <c:pt idx="19381">
                    <c:v>EUN</c:v>
                  </c:pt>
                  <c:pt idx="19382">
                    <c:v>EUS</c:v>
                  </c:pt>
                  <c:pt idx="19383">
                    <c:v>USA</c:v>
                  </c:pt>
                  <c:pt idx="19384">
                    <c:v>CHI</c:v>
                  </c:pt>
                  <c:pt idx="19385">
                    <c:v>ROW</c:v>
                  </c:pt>
                  <c:pt idx="19386">
                    <c:v>OEC</c:v>
                  </c:pt>
                  <c:pt idx="19387">
                    <c:v>BRZ</c:v>
                  </c:pt>
                  <c:pt idx="19388">
                    <c:v>RSA</c:v>
                  </c:pt>
                  <c:pt idx="19389">
                    <c:v>FRA</c:v>
                  </c:pt>
                  <c:pt idx="19390">
                    <c:v>EUN</c:v>
                  </c:pt>
                  <c:pt idx="19391">
                    <c:v>EUS</c:v>
                  </c:pt>
                  <c:pt idx="19392">
                    <c:v>USA</c:v>
                  </c:pt>
                  <c:pt idx="19393">
                    <c:v>IND</c:v>
                  </c:pt>
                  <c:pt idx="19394">
                    <c:v>CHI</c:v>
                  </c:pt>
                  <c:pt idx="19395">
                    <c:v>ROW</c:v>
                  </c:pt>
                  <c:pt idx="19396">
                    <c:v>OEC</c:v>
                  </c:pt>
                  <c:pt idx="19397">
                    <c:v>BRZ</c:v>
                  </c:pt>
                  <c:pt idx="19398">
                    <c:v>FRA</c:v>
                  </c:pt>
                  <c:pt idx="19399">
                    <c:v>EUN</c:v>
                  </c:pt>
                  <c:pt idx="19400">
                    <c:v>EUS</c:v>
                  </c:pt>
                  <c:pt idx="19401">
                    <c:v>USA</c:v>
                  </c:pt>
                  <c:pt idx="19402">
                    <c:v>IND</c:v>
                  </c:pt>
                  <c:pt idx="19403">
                    <c:v>CHI</c:v>
                  </c:pt>
                  <c:pt idx="19404">
                    <c:v>ROW</c:v>
                  </c:pt>
                  <c:pt idx="19405">
                    <c:v>OEC</c:v>
                  </c:pt>
                  <c:pt idx="19406">
                    <c:v>BRZ</c:v>
                  </c:pt>
                  <c:pt idx="19407">
                    <c:v>RSA</c:v>
                  </c:pt>
                  <c:pt idx="19408">
                    <c:v>FRA</c:v>
                  </c:pt>
                  <c:pt idx="19409">
                    <c:v>EUN</c:v>
                  </c:pt>
                  <c:pt idx="19410">
                    <c:v>EUS</c:v>
                  </c:pt>
                  <c:pt idx="19411">
                    <c:v>USA</c:v>
                  </c:pt>
                  <c:pt idx="19412">
                    <c:v>IND</c:v>
                  </c:pt>
                  <c:pt idx="19413">
                    <c:v>CHI</c:v>
                  </c:pt>
                  <c:pt idx="19414">
                    <c:v>ROW</c:v>
                  </c:pt>
                  <c:pt idx="19415">
                    <c:v>OEC</c:v>
                  </c:pt>
                  <c:pt idx="19416">
                    <c:v>BRZ</c:v>
                  </c:pt>
                  <c:pt idx="19417">
                    <c:v>RSA</c:v>
                  </c:pt>
                  <c:pt idx="19418">
                    <c:v>FRA</c:v>
                  </c:pt>
                  <c:pt idx="19419">
                    <c:v>EUN</c:v>
                  </c:pt>
                  <c:pt idx="19420">
                    <c:v>EUS</c:v>
                  </c:pt>
                  <c:pt idx="19421">
                    <c:v>USA</c:v>
                  </c:pt>
                  <c:pt idx="19422">
                    <c:v>IND</c:v>
                  </c:pt>
                  <c:pt idx="19423">
                    <c:v>CHI</c:v>
                  </c:pt>
                  <c:pt idx="19424">
                    <c:v>ROW</c:v>
                  </c:pt>
                  <c:pt idx="19425">
                    <c:v>OEC</c:v>
                  </c:pt>
                  <c:pt idx="19426">
                    <c:v>RSA</c:v>
                  </c:pt>
                  <c:pt idx="19427">
                    <c:v>FRA</c:v>
                  </c:pt>
                  <c:pt idx="19428">
                    <c:v>EUN</c:v>
                  </c:pt>
                  <c:pt idx="19429">
                    <c:v>EUS</c:v>
                  </c:pt>
                  <c:pt idx="19430">
                    <c:v>USA</c:v>
                  </c:pt>
                  <c:pt idx="19431">
                    <c:v>IND</c:v>
                  </c:pt>
                  <c:pt idx="19432">
                    <c:v>CHI</c:v>
                  </c:pt>
                  <c:pt idx="19433">
                    <c:v>ROW</c:v>
                  </c:pt>
                  <c:pt idx="19434">
                    <c:v>OEC</c:v>
                  </c:pt>
                  <c:pt idx="19435">
                    <c:v>BRZ</c:v>
                  </c:pt>
                  <c:pt idx="19436">
                    <c:v>RSA</c:v>
                  </c:pt>
                  <c:pt idx="19437">
                    <c:v>FRA</c:v>
                  </c:pt>
                  <c:pt idx="19438">
                    <c:v>EUN</c:v>
                  </c:pt>
                  <c:pt idx="19439">
                    <c:v>EUS</c:v>
                  </c:pt>
                  <c:pt idx="19440">
                    <c:v>USA</c:v>
                  </c:pt>
                  <c:pt idx="19441">
                    <c:v>IND</c:v>
                  </c:pt>
                  <c:pt idx="19442">
                    <c:v>CHI</c:v>
                  </c:pt>
                  <c:pt idx="19443">
                    <c:v>ROW</c:v>
                  </c:pt>
                  <c:pt idx="19444">
                    <c:v>OEC</c:v>
                  </c:pt>
                  <c:pt idx="19445">
                    <c:v>BRZ</c:v>
                  </c:pt>
                  <c:pt idx="19446">
                    <c:v>RSA</c:v>
                  </c:pt>
                  <c:pt idx="19447">
                    <c:v>FRA</c:v>
                  </c:pt>
                  <c:pt idx="19448">
                    <c:v>EUN</c:v>
                  </c:pt>
                  <c:pt idx="19449">
                    <c:v>EUS</c:v>
                  </c:pt>
                  <c:pt idx="19450">
                    <c:v>USA</c:v>
                  </c:pt>
                  <c:pt idx="19451">
                    <c:v>IND</c:v>
                  </c:pt>
                  <c:pt idx="19452">
                    <c:v>CHI</c:v>
                  </c:pt>
                  <c:pt idx="19453">
                    <c:v>ROW</c:v>
                  </c:pt>
                  <c:pt idx="19454">
                    <c:v>OEC</c:v>
                  </c:pt>
                  <c:pt idx="19455">
                    <c:v>BRZ</c:v>
                  </c:pt>
                  <c:pt idx="19456">
                    <c:v>RSA</c:v>
                  </c:pt>
                  <c:pt idx="19457">
                    <c:v>FRA</c:v>
                  </c:pt>
                  <c:pt idx="19458">
                    <c:v>EUN</c:v>
                  </c:pt>
                  <c:pt idx="19459">
                    <c:v>EUS</c:v>
                  </c:pt>
                  <c:pt idx="19460">
                    <c:v>USA</c:v>
                  </c:pt>
                  <c:pt idx="19461">
                    <c:v>IND</c:v>
                  </c:pt>
                  <c:pt idx="19462">
                    <c:v>CHI</c:v>
                  </c:pt>
                  <c:pt idx="19463">
                    <c:v>ROW</c:v>
                  </c:pt>
                  <c:pt idx="19464">
                    <c:v>OEC</c:v>
                  </c:pt>
                  <c:pt idx="19465">
                    <c:v>BRZ</c:v>
                  </c:pt>
                  <c:pt idx="19466">
                    <c:v>RSA</c:v>
                  </c:pt>
                  <c:pt idx="19467">
                    <c:v>FRA</c:v>
                  </c:pt>
                  <c:pt idx="19468">
                    <c:v>EUN</c:v>
                  </c:pt>
                  <c:pt idx="19469">
                    <c:v>EUS</c:v>
                  </c:pt>
                  <c:pt idx="19470">
                    <c:v>USA</c:v>
                  </c:pt>
                  <c:pt idx="19471">
                    <c:v>IND</c:v>
                  </c:pt>
                  <c:pt idx="19472">
                    <c:v>CHI</c:v>
                  </c:pt>
                  <c:pt idx="19473">
                    <c:v>ROW</c:v>
                  </c:pt>
                  <c:pt idx="19474">
                    <c:v>OEC</c:v>
                  </c:pt>
                  <c:pt idx="19475">
                    <c:v>BRZ</c:v>
                  </c:pt>
                  <c:pt idx="19476">
                    <c:v>RSA</c:v>
                  </c:pt>
                  <c:pt idx="19477">
                    <c:v>FRA</c:v>
                  </c:pt>
                  <c:pt idx="19478">
                    <c:v>EUN</c:v>
                  </c:pt>
                  <c:pt idx="19479">
                    <c:v>EUS</c:v>
                  </c:pt>
                  <c:pt idx="19480">
                    <c:v>USA</c:v>
                  </c:pt>
                  <c:pt idx="19481">
                    <c:v>IND</c:v>
                  </c:pt>
                  <c:pt idx="19482">
                    <c:v>CHI</c:v>
                  </c:pt>
                  <c:pt idx="19483">
                    <c:v>ROW</c:v>
                  </c:pt>
                  <c:pt idx="19484">
                    <c:v>OEC</c:v>
                  </c:pt>
                  <c:pt idx="19485">
                    <c:v>BRZ</c:v>
                  </c:pt>
                  <c:pt idx="19486">
                    <c:v>RSA</c:v>
                  </c:pt>
                  <c:pt idx="19487">
                    <c:v>FRA</c:v>
                  </c:pt>
                  <c:pt idx="19488">
                    <c:v>EUN</c:v>
                  </c:pt>
                  <c:pt idx="19489">
                    <c:v>EUS</c:v>
                  </c:pt>
                  <c:pt idx="19490">
                    <c:v>USA</c:v>
                  </c:pt>
                  <c:pt idx="19491">
                    <c:v>IND</c:v>
                  </c:pt>
                  <c:pt idx="19492">
                    <c:v>CHI</c:v>
                  </c:pt>
                  <c:pt idx="19493">
                    <c:v>ROW</c:v>
                  </c:pt>
                  <c:pt idx="19494">
                    <c:v>OEC</c:v>
                  </c:pt>
                  <c:pt idx="19495">
                    <c:v>BRZ</c:v>
                  </c:pt>
                  <c:pt idx="19496">
                    <c:v>RSA</c:v>
                  </c:pt>
                  <c:pt idx="19497">
                    <c:v>RUS</c:v>
                  </c:pt>
                  <c:pt idx="19498">
                    <c:v>FRA</c:v>
                  </c:pt>
                  <c:pt idx="19499">
                    <c:v>EUN</c:v>
                  </c:pt>
                  <c:pt idx="19500">
                    <c:v>EUS</c:v>
                  </c:pt>
                  <c:pt idx="19501">
                    <c:v>USA</c:v>
                  </c:pt>
                  <c:pt idx="19502">
                    <c:v>CHI</c:v>
                  </c:pt>
                  <c:pt idx="19503">
                    <c:v>ROW</c:v>
                  </c:pt>
                  <c:pt idx="19504">
                    <c:v>OEC</c:v>
                  </c:pt>
                  <c:pt idx="19505">
                    <c:v>RUS</c:v>
                  </c:pt>
                  <c:pt idx="19506">
                    <c:v>FRA</c:v>
                  </c:pt>
                  <c:pt idx="19507">
                    <c:v>EUN</c:v>
                  </c:pt>
                  <c:pt idx="19508">
                    <c:v>EUS</c:v>
                  </c:pt>
                  <c:pt idx="19509">
                    <c:v>USA</c:v>
                  </c:pt>
                  <c:pt idx="19510">
                    <c:v>CHI</c:v>
                  </c:pt>
                  <c:pt idx="19511">
                    <c:v>ROW</c:v>
                  </c:pt>
                  <c:pt idx="19512">
                    <c:v>OEC</c:v>
                  </c:pt>
                  <c:pt idx="19513">
                    <c:v>BRZ</c:v>
                  </c:pt>
                  <c:pt idx="19514">
                    <c:v>RSA</c:v>
                  </c:pt>
                  <c:pt idx="19515">
                    <c:v>RUS</c:v>
                  </c:pt>
                  <c:pt idx="19516">
                    <c:v>FRA</c:v>
                  </c:pt>
                  <c:pt idx="19517">
                    <c:v>EUN</c:v>
                  </c:pt>
                  <c:pt idx="19518">
                    <c:v>EUS</c:v>
                  </c:pt>
                  <c:pt idx="19519">
                    <c:v>USA</c:v>
                  </c:pt>
                  <c:pt idx="19520">
                    <c:v>CHI</c:v>
                  </c:pt>
                  <c:pt idx="19521">
                    <c:v>ROW</c:v>
                  </c:pt>
                  <c:pt idx="19522">
                    <c:v>OEC</c:v>
                  </c:pt>
                  <c:pt idx="19523">
                    <c:v>BRZ</c:v>
                  </c:pt>
                  <c:pt idx="19524">
                    <c:v>RSA</c:v>
                  </c:pt>
                  <c:pt idx="19525">
                    <c:v>RUS</c:v>
                  </c:pt>
                  <c:pt idx="19526">
                    <c:v>FRA</c:v>
                  </c:pt>
                  <c:pt idx="19527">
                    <c:v>EUN</c:v>
                  </c:pt>
                  <c:pt idx="19528">
                    <c:v>EUS</c:v>
                  </c:pt>
                  <c:pt idx="19529">
                    <c:v>USA</c:v>
                  </c:pt>
                  <c:pt idx="19530">
                    <c:v>CHI</c:v>
                  </c:pt>
                  <c:pt idx="19531">
                    <c:v>ROW</c:v>
                  </c:pt>
                  <c:pt idx="19532">
                    <c:v>OEC</c:v>
                  </c:pt>
                  <c:pt idx="19533">
                    <c:v>BRZ</c:v>
                  </c:pt>
                  <c:pt idx="19534">
                    <c:v>RSA</c:v>
                  </c:pt>
                  <c:pt idx="19535">
                    <c:v>RUS</c:v>
                  </c:pt>
                  <c:pt idx="19536">
                    <c:v>FRA</c:v>
                  </c:pt>
                  <c:pt idx="19537">
                    <c:v>EUN</c:v>
                  </c:pt>
                  <c:pt idx="19538">
                    <c:v>EUS</c:v>
                  </c:pt>
                  <c:pt idx="19539">
                    <c:v>USA</c:v>
                  </c:pt>
                  <c:pt idx="19540">
                    <c:v>CHI</c:v>
                  </c:pt>
                  <c:pt idx="19541">
                    <c:v>ROW</c:v>
                  </c:pt>
                  <c:pt idx="19542">
                    <c:v>OEC</c:v>
                  </c:pt>
                  <c:pt idx="19543">
                    <c:v>BRZ</c:v>
                  </c:pt>
                  <c:pt idx="19544">
                    <c:v>RSA</c:v>
                  </c:pt>
                  <c:pt idx="19545">
                    <c:v>RUS</c:v>
                  </c:pt>
                  <c:pt idx="19546">
                    <c:v>FRA</c:v>
                  </c:pt>
                  <c:pt idx="19547">
                    <c:v>EUN</c:v>
                  </c:pt>
                  <c:pt idx="19548">
                    <c:v>EUS</c:v>
                  </c:pt>
                  <c:pt idx="19549">
                    <c:v>USA</c:v>
                  </c:pt>
                  <c:pt idx="19550">
                    <c:v>CHI</c:v>
                  </c:pt>
                  <c:pt idx="19551">
                    <c:v>ROW</c:v>
                  </c:pt>
                  <c:pt idx="19552">
                    <c:v>OEC</c:v>
                  </c:pt>
                  <c:pt idx="19553">
                    <c:v>BRZ</c:v>
                  </c:pt>
                  <c:pt idx="19554">
                    <c:v>RSA</c:v>
                  </c:pt>
                  <c:pt idx="19555">
                    <c:v>RUS</c:v>
                  </c:pt>
                  <c:pt idx="19556">
                    <c:v>FRA</c:v>
                  </c:pt>
                  <c:pt idx="19557">
                    <c:v>EUN</c:v>
                  </c:pt>
                  <c:pt idx="19558">
                    <c:v>EUS</c:v>
                  </c:pt>
                  <c:pt idx="19559">
                    <c:v>USA</c:v>
                  </c:pt>
                  <c:pt idx="19560">
                    <c:v>CHI</c:v>
                  </c:pt>
                  <c:pt idx="19561">
                    <c:v>ROW</c:v>
                  </c:pt>
                  <c:pt idx="19562">
                    <c:v>OEC</c:v>
                  </c:pt>
                  <c:pt idx="19563">
                    <c:v>BRZ</c:v>
                  </c:pt>
                  <c:pt idx="19564">
                    <c:v>RSA</c:v>
                  </c:pt>
                  <c:pt idx="19565">
                    <c:v>FRA</c:v>
                  </c:pt>
                  <c:pt idx="19566">
                    <c:v>EUN</c:v>
                  </c:pt>
                  <c:pt idx="19567">
                    <c:v>EUS</c:v>
                  </c:pt>
                  <c:pt idx="19568">
                    <c:v>USA</c:v>
                  </c:pt>
                  <c:pt idx="19569">
                    <c:v>CHI</c:v>
                  </c:pt>
                  <c:pt idx="19570">
                    <c:v>ROW</c:v>
                  </c:pt>
                  <c:pt idx="19571">
                    <c:v>OEC</c:v>
                  </c:pt>
                  <c:pt idx="19572">
                    <c:v>BRZ</c:v>
                  </c:pt>
                  <c:pt idx="19573">
                    <c:v>RSA</c:v>
                  </c:pt>
                  <c:pt idx="19574">
                    <c:v>RUS</c:v>
                  </c:pt>
                  <c:pt idx="19575">
                    <c:v>FRA</c:v>
                  </c:pt>
                  <c:pt idx="19576">
                    <c:v>EUN</c:v>
                  </c:pt>
                  <c:pt idx="19577">
                    <c:v>EUS</c:v>
                  </c:pt>
                  <c:pt idx="19578">
                    <c:v>USA</c:v>
                  </c:pt>
                  <c:pt idx="19579">
                    <c:v>CHI</c:v>
                  </c:pt>
                  <c:pt idx="19580">
                    <c:v>ROW</c:v>
                  </c:pt>
                  <c:pt idx="19581">
                    <c:v>OEC</c:v>
                  </c:pt>
                  <c:pt idx="19582">
                    <c:v>BRZ</c:v>
                  </c:pt>
                  <c:pt idx="19583">
                    <c:v>RSA</c:v>
                  </c:pt>
                  <c:pt idx="19584">
                    <c:v>RUS</c:v>
                  </c:pt>
                  <c:pt idx="19585">
                    <c:v>FRA</c:v>
                  </c:pt>
                  <c:pt idx="19586">
                    <c:v>EUN</c:v>
                  </c:pt>
                  <c:pt idx="19587">
                    <c:v>EUS</c:v>
                  </c:pt>
                  <c:pt idx="19588">
                    <c:v>USA</c:v>
                  </c:pt>
                  <c:pt idx="19589">
                    <c:v>CHI</c:v>
                  </c:pt>
                  <c:pt idx="19590">
                    <c:v>ROW</c:v>
                  </c:pt>
                  <c:pt idx="19591">
                    <c:v>OEC</c:v>
                  </c:pt>
                  <c:pt idx="19592">
                    <c:v>BRZ</c:v>
                  </c:pt>
                  <c:pt idx="19593">
                    <c:v>RSA</c:v>
                  </c:pt>
                  <c:pt idx="19594">
                    <c:v>RUS</c:v>
                  </c:pt>
                  <c:pt idx="19595">
                    <c:v>FRA</c:v>
                  </c:pt>
                  <c:pt idx="19596">
                    <c:v>EUN</c:v>
                  </c:pt>
                  <c:pt idx="19597">
                    <c:v>EUS</c:v>
                  </c:pt>
                  <c:pt idx="19598">
                    <c:v>USA</c:v>
                  </c:pt>
                  <c:pt idx="19599">
                    <c:v>CHI</c:v>
                  </c:pt>
                  <c:pt idx="19600">
                    <c:v>ROW</c:v>
                  </c:pt>
                  <c:pt idx="19601">
                    <c:v>OEC</c:v>
                  </c:pt>
                  <c:pt idx="19602">
                    <c:v>BRZ</c:v>
                  </c:pt>
                  <c:pt idx="19603">
                    <c:v>RSA</c:v>
                  </c:pt>
                  <c:pt idx="19604">
                    <c:v>RUS</c:v>
                  </c:pt>
                  <c:pt idx="19605">
                    <c:v>FRA</c:v>
                  </c:pt>
                  <c:pt idx="19606">
                    <c:v>EUN</c:v>
                  </c:pt>
                  <c:pt idx="19607">
                    <c:v>EUS</c:v>
                  </c:pt>
                  <c:pt idx="19608">
                    <c:v>USA</c:v>
                  </c:pt>
                  <c:pt idx="19609">
                    <c:v>CHI</c:v>
                  </c:pt>
                  <c:pt idx="19610">
                    <c:v>ROW</c:v>
                  </c:pt>
                  <c:pt idx="19611">
                    <c:v>OEC</c:v>
                  </c:pt>
                  <c:pt idx="19612">
                    <c:v>BRZ</c:v>
                  </c:pt>
                  <c:pt idx="19613">
                    <c:v>RSA</c:v>
                  </c:pt>
                  <c:pt idx="19614">
                    <c:v>RUS</c:v>
                  </c:pt>
                  <c:pt idx="19615">
                    <c:v>FRA</c:v>
                  </c:pt>
                  <c:pt idx="19616">
                    <c:v>EUN</c:v>
                  </c:pt>
                  <c:pt idx="19617">
                    <c:v>EUS</c:v>
                  </c:pt>
                  <c:pt idx="19618">
                    <c:v>USA</c:v>
                  </c:pt>
                  <c:pt idx="19619">
                    <c:v>CHI</c:v>
                  </c:pt>
                  <c:pt idx="19620">
                    <c:v>ROW</c:v>
                  </c:pt>
                  <c:pt idx="19621">
                    <c:v>OEC</c:v>
                  </c:pt>
                  <c:pt idx="19622">
                    <c:v>BRZ</c:v>
                  </c:pt>
                  <c:pt idx="19623">
                    <c:v>RSA</c:v>
                  </c:pt>
                  <c:pt idx="19624">
                    <c:v>RUS</c:v>
                  </c:pt>
                  <c:pt idx="19625">
                    <c:v>FRA</c:v>
                  </c:pt>
                  <c:pt idx="19626">
                    <c:v>EUN</c:v>
                  </c:pt>
                  <c:pt idx="19627">
                    <c:v>EUS</c:v>
                  </c:pt>
                  <c:pt idx="19628">
                    <c:v>USA</c:v>
                  </c:pt>
                  <c:pt idx="19629">
                    <c:v>CHI</c:v>
                  </c:pt>
                  <c:pt idx="19630">
                    <c:v>ROW</c:v>
                  </c:pt>
                  <c:pt idx="19631">
                    <c:v>OEC</c:v>
                  </c:pt>
                  <c:pt idx="19632">
                    <c:v>BRZ</c:v>
                  </c:pt>
                  <c:pt idx="19633">
                    <c:v>RSA</c:v>
                  </c:pt>
                  <c:pt idx="19634">
                    <c:v>RUS</c:v>
                  </c:pt>
                  <c:pt idx="19635">
                    <c:v>FRA</c:v>
                  </c:pt>
                  <c:pt idx="19636">
                    <c:v>EUN</c:v>
                  </c:pt>
                  <c:pt idx="19637">
                    <c:v>EUS</c:v>
                  </c:pt>
                  <c:pt idx="19638">
                    <c:v>USA</c:v>
                  </c:pt>
                  <c:pt idx="19639">
                    <c:v>CHI</c:v>
                  </c:pt>
                  <c:pt idx="19640">
                    <c:v>ROW</c:v>
                  </c:pt>
                  <c:pt idx="19641">
                    <c:v>OEC</c:v>
                  </c:pt>
                  <c:pt idx="19642">
                    <c:v>BRZ</c:v>
                  </c:pt>
                  <c:pt idx="19643">
                    <c:v>RSA</c:v>
                  </c:pt>
                  <c:pt idx="19644">
                    <c:v>RUS</c:v>
                  </c:pt>
                  <c:pt idx="19645">
                    <c:v>FRA</c:v>
                  </c:pt>
                  <c:pt idx="19646">
                    <c:v>EUN</c:v>
                  </c:pt>
                  <c:pt idx="19647">
                    <c:v>EUS</c:v>
                  </c:pt>
                  <c:pt idx="19648">
                    <c:v>USA</c:v>
                  </c:pt>
                  <c:pt idx="19649">
                    <c:v>IND</c:v>
                  </c:pt>
                  <c:pt idx="19650">
                    <c:v>ROW</c:v>
                  </c:pt>
                  <c:pt idx="19651">
                    <c:v>OEC</c:v>
                  </c:pt>
                  <c:pt idx="19652">
                    <c:v>BRZ</c:v>
                  </c:pt>
                  <c:pt idx="19653">
                    <c:v>RUS</c:v>
                  </c:pt>
                  <c:pt idx="19654">
                    <c:v>FRA</c:v>
                  </c:pt>
                  <c:pt idx="19655">
                    <c:v>EUN</c:v>
                  </c:pt>
                  <c:pt idx="19656">
                    <c:v>EUS</c:v>
                  </c:pt>
                  <c:pt idx="19657">
                    <c:v>USA</c:v>
                  </c:pt>
                  <c:pt idx="19658">
                    <c:v>IND</c:v>
                  </c:pt>
                  <c:pt idx="19659">
                    <c:v>ROW</c:v>
                  </c:pt>
                  <c:pt idx="19660">
                    <c:v>OEC</c:v>
                  </c:pt>
                  <c:pt idx="19661">
                    <c:v>BRZ</c:v>
                  </c:pt>
                  <c:pt idx="19662">
                    <c:v>RSA</c:v>
                  </c:pt>
                  <c:pt idx="19663">
                    <c:v>RUS</c:v>
                  </c:pt>
                  <c:pt idx="19664">
                    <c:v>FRA</c:v>
                  </c:pt>
                  <c:pt idx="19665">
                    <c:v>EUN</c:v>
                  </c:pt>
                  <c:pt idx="19666">
                    <c:v>EUS</c:v>
                  </c:pt>
                  <c:pt idx="19667">
                    <c:v>USA</c:v>
                  </c:pt>
                  <c:pt idx="19668">
                    <c:v>IND</c:v>
                  </c:pt>
                  <c:pt idx="19669">
                    <c:v>ROW</c:v>
                  </c:pt>
                  <c:pt idx="19670">
                    <c:v>OEC</c:v>
                  </c:pt>
                  <c:pt idx="19671">
                    <c:v>BRZ</c:v>
                  </c:pt>
                  <c:pt idx="19672">
                    <c:v>RSA</c:v>
                  </c:pt>
                  <c:pt idx="19673">
                    <c:v>RUS</c:v>
                  </c:pt>
                  <c:pt idx="19674">
                    <c:v>FRA</c:v>
                  </c:pt>
                  <c:pt idx="19675">
                    <c:v>EUN</c:v>
                  </c:pt>
                  <c:pt idx="19676">
                    <c:v>EUS</c:v>
                  </c:pt>
                  <c:pt idx="19677">
                    <c:v>IND</c:v>
                  </c:pt>
                  <c:pt idx="19678">
                    <c:v>ROW</c:v>
                  </c:pt>
                  <c:pt idx="19679">
                    <c:v>OEC</c:v>
                  </c:pt>
                  <c:pt idx="19680">
                    <c:v>BRZ</c:v>
                  </c:pt>
                  <c:pt idx="19681">
                    <c:v>RSA</c:v>
                  </c:pt>
                  <c:pt idx="19682">
                    <c:v>RUS</c:v>
                  </c:pt>
                  <c:pt idx="19683">
                    <c:v>FRA</c:v>
                  </c:pt>
                  <c:pt idx="19684">
                    <c:v>EUN</c:v>
                  </c:pt>
                  <c:pt idx="19685">
                    <c:v>EUS</c:v>
                  </c:pt>
                  <c:pt idx="19686">
                    <c:v>USA</c:v>
                  </c:pt>
                  <c:pt idx="19687">
                    <c:v>IND</c:v>
                  </c:pt>
                  <c:pt idx="19688">
                    <c:v>ROW</c:v>
                  </c:pt>
                  <c:pt idx="19689">
                    <c:v>OEC</c:v>
                  </c:pt>
                  <c:pt idx="19690">
                    <c:v>BRZ</c:v>
                  </c:pt>
                  <c:pt idx="19691">
                    <c:v>RSA</c:v>
                  </c:pt>
                  <c:pt idx="19692">
                    <c:v>RUS</c:v>
                  </c:pt>
                  <c:pt idx="19693">
                    <c:v>FRA</c:v>
                  </c:pt>
                  <c:pt idx="19694">
                    <c:v>EUN</c:v>
                  </c:pt>
                  <c:pt idx="19695">
                    <c:v>EUS</c:v>
                  </c:pt>
                  <c:pt idx="19696">
                    <c:v>USA</c:v>
                  </c:pt>
                  <c:pt idx="19697">
                    <c:v>IND</c:v>
                  </c:pt>
                  <c:pt idx="19698">
                    <c:v>ROW</c:v>
                  </c:pt>
                  <c:pt idx="19699">
                    <c:v>OEC</c:v>
                  </c:pt>
                  <c:pt idx="19700">
                    <c:v>BRZ</c:v>
                  </c:pt>
                  <c:pt idx="19701">
                    <c:v>RSA</c:v>
                  </c:pt>
                  <c:pt idx="19702">
                    <c:v>RUS</c:v>
                  </c:pt>
                  <c:pt idx="19703">
                    <c:v>FRA</c:v>
                  </c:pt>
                  <c:pt idx="19704">
                    <c:v>EUN</c:v>
                  </c:pt>
                  <c:pt idx="19705">
                    <c:v>EUS</c:v>
                  </c:pt>
                  <c:pt idx="19706">
                    <c:v>USA</c:v>
                  </c:pt>
                  <c:pt idx="19707">
                    <c:v>IND</c:v>
                  </c:pt>
                  <c:pt idx="19708">
                    <c:v>ROW</c:v>
                  </c:pt>
                  <c:pt idx="19709">
                    <c:v>OEC</c:v>
                  </c:pt>
                  <c:pt idx="19710">
                    <c:v>BRZ</c:v>
                  </c:pt>
                  <c:pt idx="19711">
                    <c:v>RSA</c:v>
                  </c:pt>
                  <c:pt idx="19712">
                    <c:v>RUS</c:v>
                  </c:pt>
                  <c:pt idx="19713">
                    <c:v>FRA</c:v>
                  </c:pt>
                  <c:pt idx="19714">
                    <c:v>EUN</c:v>
                  </c:pt>
                  <c:pt idx="19715">
                    <c:v>EUS</c:v>
                  </c:pt>
                  <c:pt idx="19716">
                    <c:v>USA</c:v>
                  </c:pt>
                  <c:pt idx="19717">
                    <c:v>IND</c:v>
                  </c:pt>
                  <c:pt idx="19718">
                    <c:v>ROW</c:v>
                  </c:pt>
                  <c:pt idx="19719">
                    <c:v>OEC</c:v>
                  </c:pt>
                  <c:pt idx="19720">
                    <c:v>BRZ</c:v>
                  </c:pt>
                  <c:pt idx="19721">
                    <c:v>RSA</c:v>
                  </c:pt>
                  <c:pt idx="19722">
                    <c:v>RUS</c:v>
                  </c:pt>
                  <c:pt idx="19723">
                    <c:v>FRA</c:v>
                  </c:pt>
                  <c:pt idx="19724">
                    <c:v>EUN</c:v>
                  </c:pt>
                  <c:pt idx="19725">
                    <c:v>EUS</c:v>
                  </c:pt>
                  <c:pt idx="19726">
                    <c:v>USA</c:v>
                  </c:pt>
                  <c:pt idx="19727">
                    <c:v>IND</c:v>
                  </c:pt>
                  <c:pt idx="19728">
                    <c:v>ROW</c:v>
                  </c:pt>
                  <c:pt idx="19729">
                    <c:v>OEC</c:v>
                  </c:pt>
                  <c:pt idx="19730">
                    <c:v>BRZ</c:v>
                  </c:pt>
                  <c:pt idx="19731">
                    <c:v>RSA</c:v>
                  </c:pt>
                  <c:pt idx="19732">
                    <c:v>RUS</c:v>
                  </c:pt>
                  <c:pt idx="19733">
                    <c:v>FRA</c:v>
                  </c:pt>
                  <c:pt idx="19734">
                    <c:v>EUN</c:v>
                  </c:pt>
                  <c:pt idx="19735">
                    <c:v>EUS</c:v>
                  </c:pt>
                  <c:pt idx="19736">
                    <c:v>USA</c:v>
                  </c:pt>
                  <c:pt idx="19737">
                    <c:v>IND</c:v>
                  </c:pt>
                  <c:pt idx="19738">
                    <c:v>ROW</c:v>
                  </c:pt>
                  <c:pt idx="19739">
                    <c:v>OEC</c:v>
                  </c:pt>
                  <c:pt idx="19740">
                    <c:v>BRZ</c:v>
                  </c:pt>
                  <c:pt idx="19741">
                    <c:v>RSA</c:v>
                  </c:pt>
                  <c:pt idx="19742">
                    <c:v>RUS</c:v>
                  </c:pt>
                  <c:pt idx="19743">
                    <c:v>FRA</c:v>
                  </c:pt>
                  <c:pt idx="19744">
                    <c:v>EUN</c:v>
                  </c:pt>
                  <c:pt idx="19745">
                    <c:v>EUS</c:v>
                  </c:pt>
                  <c:pt idx="19746">
                    <c:v>USA</c:v>
                  </c:pt>
                  <c:pt idx="19747">
                    <c:v>IND</c:v>
                  </c:pt>
                  <c:pt idx="19748">
                    <c:v>ROW</c:v>
                  </c:pt>
                  <c:pt idx="19749">
                    <c:v>OEC</c:v>
                  </c:pt>
                  <c:pt idx="19750">
                    <c:v>BRZ</c:v>
                  </c:pt>
                  <c:pt idx="19751">
                    <c:v>RSA</c:v>
                  </c:pt>
                  <c:pt idx="19752">
                    <c:v>RUS</c:v>
                  </c:pt>
                  <c:pt idx="19753">
                    <c:v>FRA</c:v>
                  </c:pt>
                  <c:pt idx="19754">
                    <c:v>EUN</c:v>
                  </c:pt>
                  <c:pt idx="19755">
                    <c:v>EUS</c:v>
                  </c:pt>
                  <c:pt idx="19756">
                    <c:v>USA</c:v>
                  </c:pt>
                  <c:pt idx="19757">
                    <c:v>IND</c:v>
                  </c:pt>
                  <c:pt idx="19758">
                    <c:v>ROW</c:v>
                  </c:pt>
                  <c:pt idx="19759">
                    <c:v>OEC</c:v>
                  </c:pt>
                  <c:pt idx="19760">
                    <c:v>BRZ</c:v>
                  </c:pt>
                  <c:pt idx="19761">
                    <c:v>RSA</c:v>
                  </c:pt>
                  <c:pt idx="19762">
                    <c:v>RUS</c:v>
                  </c:pt>
                  <c:pt idx="19763">
                    <c:v>FRA</c:v>
                  </c:pt>
                  <c:pt idx="19764">
                    <c:v>EUN</c:v>
                  </c:pt>
                  <c:pt idx="19765">
                    <c:v>EUS</c:v>
                  </c:pt>
                  <c:pt idx="19766">
                    <c:v>USA</c:v>
                  </c:pt>
                  <c:pt idx="19767">
                    <c:v>IND</c:v>
                  </c:pt>
                  <c:pt idx="19768">
                    <c:v>ROW</c:v>
                  </c:pt>
                  <c:pt idx="19769">
                    <c:v>OEC</c:v>
                  </c:pt>
                  <c:pt idx="19770">
                    <c:v>BRZ</c:v>
                  </c:pt>
                  <c:pt idx="19771">
                    <c:v>RSA</c:v>
                  </c:pt>
                  <c:pt idx="19772">
                    <c:v>RUS</c:v>
                  </c:pt>
                  <c:pt idx="19773">
                    <c:v>FRA</c:v>
                  </c:pt>
                  <c:pt idx="19774">
                    <c:v>EUN</c:v>
                  </c:pt>
                  <c:pt idx="19775">
                    <c:v>EUS</c:v>
                  </c:pt>
                  <c:pt idx="19776">
                    <c:v>USA</c:v>
                  </c:pt>
                  <c:pt idx="19777">
                    <c:v>IND</c:v>
                  </c:pt>
                  <c:pt idx="19778">
                    <c:v>ROW</c:v>
                  </c:pt>
                  <c:pt idx="19779">
                    <c:v>OEC</c:v>
                  </c:pt>
                  <c:pt idx="19780">
                    <c:v>BRZ</c:v>
                  </c:pt>
                  <c:pt idx="19781">
                    <c:v>RSA</c:v>
                  </c:pt>
                  <c:pt idx="19782">
                    <c:v>RUS</c:v>
                  </c:pt>
                  <c:pt idx="19783">
                    <c:v>FRA</c:v>
                  </c:pt>
                  <c:pt idx="19784">
                    <c:v>EUN</c:v>
                  </c:pt>
                  <c:pt idx="19785">
                    <c:v>EUS</c:v>
                  </c:pt>
                  <c:pt idx="19786">
                    <c:v>USA</c:v>
                  </c:pt>
                  <c:pt idx="19787">
                    <c:v>IND</c:v>
                  </c:pt>
                  <c:pt idx="19788">
                    <c:v>ROW</c:v>
                  </c:pt>
                  <c:pt idx="19789">
                    <c:v>OEC</c:v>
                  </c:pt>
                  <c:pt idx="19790">
                    <c:v>BRZ</c:v>
                  </c:pt>
                  <c:pt idx="19791">
                    <c:v>RSA</c:v>
                  </c:pt>
                  <c:pt idx="19792">
                    <c:v>RUS</c:v>
                  </c:pt>
                  <c:pt idx="19793">
                    <c:v>FRA</c:v>
                  </c:pt>
                  <c:pt idx="19794">
                    <c:v>EUN</c:v>
                  </c:pt>
                  <c:pt idx="19795">
                    <c:v>EUS</c:v>
                  </c:pt>
                  <c:pt idx="19796">
                    <c:v>USA</c:v>
                  </c:pt>
                  <c:pt idx="19797">
                    <c:v>IND</c:v>
                  </c:pt>
                  <c:pt idx="19798">
                    <c:v>ROW</c:v>
                  </c:pt>
                  <c:pt idx="19799">
                    <c:v>OEC</c:v>
                  </c:pt>
                  <c:pt idx="19800">
                    <c:v>BRZ</c:v>
                  </c:pt>
                  <c:pt idx="19801">
                    <c:v>RSA</c:v>
                  </c:pt>
                  <c:pt idx="19802">
                    <c:v>RUS</c:v>
                  </c:pt>
                  <c:pt idx="19803">
                    <c:v>FRA</c:v>
                  </c:pt>
                  <c:pt idx="19804">
                    <c:v>EUN</c:v>
                  </c:pt>
                  <c:pt idx="19805">
                    <c:v>EUS</c:v>
                  </c:pt>
                  <c:pt idx="19806">
                    <c:v>USA</c:v>
                  </c:pt>
                  <c:pt idx="19807">
                    <c:v>IND</c:v>
                  </c:pt>
                  <c:pt idx="19808">
                    <c:v>ROW</c:v>
                  </c:pt>
                  <c:pt idx="19809">
                    <c:v>OEC</c:v>
                  </c:pt>
                  <c:pt idx="19810">
                    <c:v>BRZ</c:v>
                  </c:pt>
                  <c:pt idx="19811">
                    <c:v>RUS</c:v>
                  </c:pt>
                  <c:pt idx="19812">
                    <c:v>FRA</c:v>
                  </c:pt>
                  <c:pt idx="19813">
                    <c:v>EUN</c:v>
                  </c:pt>
                  <c:pt idx="19814">
                    <c:v>EUS</c:v>
                  </c:pt>
                  <c:pt idx="19815">
                    <c:v>USA</c:v>
                  </c:pt>
                  <c:pt idx="19816">
                    <c:v>IND</c:v>
                  </c:pt>
                  <c:pt idx="19817">
                    <c:v>CHI</c:v>
                  </c:pt>
                  <c:pt idx="19818">
                    <c:v>ROW</c:v>
                  </c:pt>
                  <c:pt idx="19819">
                    <c:v>OEC</c:v>
                  </c:pt>
                  <c:pt idx="19820">
                    <c:v>RUS</c:v>
                  </c:pt>
                  <c:pt idx="19821">
                    <c:v>FRA</c:v>
                  </c:pt>
                  <c:pt idx="19822">
                    <c:v>EUN</c:v>
                  </c:pt>
                  <c:pt idx="19823">
                    <c:v>USA</c:v>
                  </c:pt>
                  <c:pt idx="19824">
                    <c:v>CHI</c:v>
                  </c:pt>
                  <c:pt idx="19825">
                    <c:v>ROW</c:v>
                  </c:pt>
                  <c:pt idx="19826">
                    <c:v>OEC</c:v>
                  </c:pt>
                  <c:pt idx="19827">
                    <c:v>BRZ</c:v>
                  </c:pt>
                  <c:pt idx="19828">
                    <c:v>RUS</c:v>
                  </c:pt>
                  <c:pt idx="19829">
                    <c:v>FRA</c:v>
                  </c:pt>
                  <c:pt idx="19830">
                    <c:v>EUN</c:v>
                  </c:pt>
                  <c:pt idx="19831">
                    <c:v>EUS</c:v>
                  </c:pt>
                  <c:pt idx="19832">
                    <c:v>USA</c:v>
                  </c:pt>
                  <c:pt idx="19833">
                    <c:v>IND</c:v>
                  </c:pt>
                  <c:pt idx="19834">
                    <c:v>CHI</c:v>
                  </c:pt>
                  <c:pt idx="19835">
                    <c:v>ROW</c:v>
                  </c:pt>
                  <c:pt idx="19836">
                    <c:v>OEC</c:v>
                  </c:pt>
                  <c:pt idx="19837">
                    <c:v>BRZ</c:v>
                  </c:pt>
                  <c:pt idx="19838">
                    <c:v>RUS</c:v>
                  </c:pt>
                  <c:pt idx="19839">
                    <c:v>FRA</c:v>
                  </c:pt>
                  <c:pt idx="19840">
                    <c:v>EUN</c:v>
                  </c:pt>
                  <c:pt idx="19841">
                    <c:v>EUS</c:v>
                  </c:pt>
                  <c:pt idx="19842">
                    <c:v>IND</c:v>
                  </c:pt>
                  <c:pt idx="19843">
                    <c:v>CHI</c:v>
                  </c:pt>
                  <c:pt idx="19844">
                    <c:v>ROW</c:v>
                  </c:pt>
                  <c:pt idx="19845">
                    <c:v>OEC</c:v>
                  </c:pt>
                  <c:pt idx="19846">
                    <c:v>BRZ</c:v>
                  </c:pt>
                  <c:pt idx="19847">
                    <c:v>RUS</c:v>
                  </c:pt>
                  <c:pt idx="19848">
                    <c:v>FRA</c:v>
                  </c:pt>
                  <c:pt idx="19849">
                    <c:v>EUN</c:v>
                  </c:pt>
                  <c:pt idx="19850">
                    <c:v>EUS</c:v>
                  </c:pt>
                  <c:pt idx="19851">
                    <c:v>USA</c:v>
                  </c:pt>
                  <c:pt idx="19852">
                    <c:v>IND</c:v>
                  </c:pt>
                  <c:pt idx="19853">
                    <c:v>CHI</c:v>
                  </c:pt>
                  <c:pt idx="19854">
                    <c:v>ROW</c:v>
                  </c:pt>
                  <c:pt idx="19855">
                    <c:v>OEC</c:v>
                  </c:pt>
                  <c:pt idx="19856">
                    <c:v>BRZ</c:v>
                  </c:pt>
                  <c:pt idx="19857">
                    <c:v>RUS</c:v>
                  </c:pt>
                  <c:pt idx="19858">
                    <c:v>FRA</c:v>
                  </c:pt>
                  <c:pt idx="19859">
                    <c:v>EUN</c:v>
                  </c:pt>
                  <c:pt idx="19860">
                    <c:v>EUS</c:v>
                  </c:pt>
                  <c:pt idx="19861">
                    <c:v>USA</c:v>
                  </c:pt>
                  <c:pt idx="19862">
                    <c:v>IND</c:v>
                  </c:pt>
                  <c:pt idx="19863">
                    <c:v>CHI</c:v>
                  </c:pt>
                  <c:pt idx="19864">
                    <c:v>ROW</c:v>
                  </c:pt>
                  <c:pt idx="19865">
                    <c:v>OEC</c:v>
                  </c:pt>
                  <c:pt idx="19866">
                    <c:v>BRZ</c:v>
                  </c:pt>
                  <c:pt idx="19867">
                    <c:v>RUS</c:v>
                  </c:pt>
                  <c:pt idx="19868">
                    <c:v>FRA</c:v>
                  </c:pt>
                  <c:pt idx="19869">
                    <c:v>EUN</c:v>
                  </c:pt>
                  <c:pt idx="19870">
                    <c:v>EUS</c:v>
                  </c:pt>
                  <c:pt idx="19871">
                    <c:v>USA</c:v>
                  </c:pt>
                  <c:pt idx="19872">
                    <c:v>IND</c:v>
                  </c:pt>
                  <c:pt idx="19873">
                    <c:v>CHI</c:v>
                  </c:pt>
                  <c:pt idx="19874">
                    <c:v>ROW</c:v>
                  </c:pt>
                  <c:pt idx="19875">
                    <c:v>OEC</c:v>
                  </c:pt>
                  <c:pt idx="19876">
                    <c:v>BRZ</c:v>
                  </c:pt>
                  <c:pt idx="19877">
                    <c:v>RUS</c:v>
                  </c:pt>
                  <c:pt idx="19878">
                    <c:v>FRA</c:v>
                  </c:pt>
                  <c:pt idx="19879">
                    <c:v>EUN</c:v>
                  </c:pt>
                  <c:pt idx="19880">
                    <c:v>EUS</c:v>
                  </c:pt>
                  <c:pt idx="19881">
                    <c:v>USA</c:v>
                  </c:pt>
                  <c:pt idx="19882">
                    <c:v>IND</c:v>
                  </c:pt>
                  <c:pt idx="19883">
                    <c:v>CHI</c:v>
                  </c:pt>
                  <c:pt idx="19884">
                    <c:v>ROW</c:v>
                  </c:pt>
                  <c:pt idx="19885">
                    <c:v>OEC</c:v>
                  </c:pt>
                  <c:pt idx="19886">
                    <c:v>BRZ</c:v>
                  </c:pt>
                  <c:pt idx="19887">
                    <c:v>RUS</c:v>
                  </c:pt>
                  <c:pt idx="19888">
                    <c:v>FRA</c:v>
                  </c:pt>
                  <c:pt idx="19889">
                    <c:v>EUN</c:v>
                  </c:pt>
                  <c:pt idx="19890">
                    <c:v>EUS</c:v>
                  </c:pt>
                  <c:pt idx="19891">
                    <c:v>USA</c:v>
                  </c:pt>
                  <c:pt idx="19892">
                    <c:v>IND</c:v>
                  </c:pt>
                  <c:pt idx="19893">
                    <c:v>CHI</c:v>
                  </c:pt>
                  <c:pt idx="19894">
                    <c:v>ROW</c:v>
                  </c:pt>
                  <c:pt idx="19895">
                    <c:v>OEC</c:v>
                  </c:pt>
                  <c:pt idx="19896">
                    <c:v>BRZ</c:v>
                  </c:pt>
                  <c:pt idx="19897">
                    <c:v>RUS</c:v>
                  </c:pt>
                  <c:pt idx="19898">
                    <c:v>FRA</c:v>
                  </c:pt>
                  <c:pt idx="19899">
                    <c:v>EUN</c:v>
                  </c:pt>
                  <c:pt idx="19900">
                    <c:v>EUS</c:v>
                  </c:pt>
                  <c:pt idx="19901">
                    <c:v>USA</c:v>
                  </c:pt>
                  <c:pt idx="19902">
                    <c:v>IND</c:v>
                  </c:pt>
                  <c:pt idx="19903">
                    <c:v>CHI</c:v>
                  </c:pt>
                  <c:pt idx="19904">
                    <c:v>ROW</c:v>
                  </c:pt>
                  <c:pt idx="19905">
                    <c:v>OEC</c:v>
                  </c:pt>
                  <c:pt idx="19906">
                    <c:v>BRZ</c:v>
                  </c:pt>
                  <c:pt idx="19907">
                    <c:v>FRA</c:v>
                  </c:pt>
                  <c:pt idx="19908">
                    <c:v>EUN</c:v>
                  </c:pt>
                  <c:pt idx="19909">
                    <c:v>EUS</c:v>
                  </c:pt>
                  <c:pt idx="19910">
                    <c:v>USA</c:v>
                  </c:pt>
                  <c:pt idx="19911">
                    <c:v>IND</c:v>
                  </c:pt>
                  <c:pt idx="19912">
                    <c:v>CHI</c:v>
                  </c:pt>
                  <c:pt idx="19913">
                    <c:v>ROW</c:v>
                  </c:pt>
                  <c:pt idx="19914">
                    <c:v>OEC</c:v>
                  </c:pt>
                  <c:pt idx="19915">
                    <c:v>BRZ</c:v>
                  </c:pt>
                  <c:pt idx="19916">
                    <c:v>RUS</c:v>
                  </c:pt>
                  <c:pt idx="19917">
                    <c:v>FRA</c:v>
                  </c:pt>
                  <c:pt idx="19918">
                    <c:v>EUN</c:v>
                  </c:pt>
                  <c:pt idx="19919">
                    <c:v>EUS</c:v>
                  </c:pt>
                  <c:pt idx="19920">
                    <c:v>USA</c:v>
                  </c:pt>
                  <c:pt idx="19921">
                    <c:v>IND</c:v>
                  </c:pt>
                  <c:pt idx="19922">
                    <c:v>CHI</c:v>
                  </c:pt>
                  <c:pt idx="19923">
                    <c:v>ROW</c:v>
                  </c:pt>
                  <c:pt idx="19924">
                    <c:v>OEC</c:v>
                  </c:pt>
                  <c:pt idx="19925">
                    <c:v>BRZ</c:v>
                  </c:pt>
                  <c:pt idx="19926">
                    <c:v>FRA</c:v>
                  </c:pt>
                  <c:pt idx="19927">
                    <c:v>EUN</c:v>
                  </c:pt>
                  <c:pt idx="19928">
                    <c:v>USA</c:v>
                  </c:pt>
                  <c:pt idx="19929">
                    <c:v>IND</c:v>
                  </c:pt>
                  <c:pt idx="19930">
                    <c:v>CHI</c:v>
                  </c:pt>
                  <c:pt idx="19931">
                    <c:v>ROW</c:v>
                  </c:pt>
                  <c:pt idx="19932">
                    <c:v>OEC</c:v>
                  </c:pt>
                  <c:pt idx="19933">
                    <c:v>BRZ</c:v>
                  </c:pt>
                  <c:pt idx="19934">
                    <c:v>RUS</c:v>
                  </c:pt>
                  <c:pt idx="19935">
                    <c:v>FRA</c:v>
                  </c:pt>
                  <c:pt idx="19936">
                    <c:v>EUN</c:v>
                  </c:pt>
                  <c:pt idx="19937">
                    <c:v>EUS</c:v>
                  </c:pt>
                  <c:pt idx="19938">
                    <c:v>USA</c:v>
                  </c:pt>
                  <c:pt idx="19939">
                    <c:v>IND</c:v>
                  </c:pt>
                  <c:pt idx="19940">
                    <c:v>CHI</c:v>
                  </c:pt>
                  <c:pt idx="19941">
                    <c:v>ROW</c:v>
                  </c:pt>
                  <c:pt idx="19942">
                    <c:v>OEC</c:v>
                  </c:pt>
                  <c:pt idx="19943">
                    <c:v>BRZ</c:v>
                  </c:pt>
                  <c:pt idx="19944">
                    <c:v>RUS</c:v>
                  </c:pt>
                  <c:pt idx="19945">
                    <c:v>FRA</c:v>
                  </c:pt>
                  <c:pt idx="19946">
                    <c:v>EUN</c:v>
                  </c:pt>
                  <c:pt idx="19947">
                    <c:v>EUS</c:v>
                  </c:pt>
                  <c:pt idx="19948">
                    <c:v>USA</c:v>
                  </c:pt>
                  <c:pt idx="19949">
                    <c:v>IND</c:v>
                  </c:pt>
                  <c:pt idx="19950">
                    <c:v>CHI</c:v>
                  </c:pt>
                  <c:pt idx="19951">
                    <c:v>ROW</c:v>
                  </c:pt>
                  <c:pt idx="19952">
                    <c:v>OEC</c:v>
                  </c:pt>
                  <c:pt idx="19953">
                    <c:v>BRZ</c:v>
                  </c:pt>
                  <c:pt idx="19954">
                    <c:v>RUS</c:v>
                  </c:pt>
                  <c:pt idx="19955">
                    <c:v>FRA</c:v>
                  </c:pt>
                  <c:pt idx="19956">
                    <c:v>EUN</c:v>
                  </c:pt>
                  <c:pt idx="19957">
                    <c:v>EUS</c:v>
                  </c:pt>
                  <c:pt idx="19958">
                    <c:v>USA</c:v>
                  </c:pt>
                  <c:pt idx="19959">
                    <c:v>IND</c:v>
                  </c:pt>
                  <c:pt idx="19960">
                    <c:v>CHI</c:v>
                  </c:pt>
                  <c:pt idx="19961">
                    <c:v>ROW</c:v>
                  </c:pt>
                  <c:pt idx="19962">
                    <c:v>OEC</c:v>
                  </c:pt>
                  <c:pt idx="19963">
                    <c:v>BRZ</c:v>
                  </c:pt>
                  <c:pt idx="19964">
                    <c:v>RUS</c:v>
                  </c:pt>
                  <c:pt idx="19965">
                    <c:v>FRA</c:v>
                  </c:pt>
                  <c:pt idx="19966">
                    <c:v>EUN</c:v>
                  </c:pt>
                  <c:pt idx="19967">
                    <c:v>EUS</c:v>
                  </c:pt>
                  <c:pt idx="19968">
                    <c:v>USA</c:v>
                  </c:pt>
                  <c:pt idx="19969">
                    <c:v>IND</c:v>
                  </c:pt>
                  <c:pt idx="19970">
                    <c:v>CHI</c:v>
                  </c:pt>
                  <c:pt idx="19971">
                    <c:v>ROW</c:v>
                  </c:pt>
                  <c:pt idx="19972">
                    <c:v>OEC</c:v>
                  </c:pt>
                  <c:pt idx="19973">
                    <c:v>BRZ</c:v>
                  </c:pt>
                  <c:pt idx="19974">
                    <c:v>RSA</c:v>
                  </c:pt>
                  <c:pt idx="19975">
                    <c:v>RUS</c:v>
                  </c:pt>
                  <c:pt idx="19976">
                    <c:v>FRA</c:v>
                  </c:pt>
                  <c:pt idx="19977">
                    <c:v>EUN</c:v>
                  </c:pt>
                  <c:pt idx="19978">
                    <c:v>EUS</c:v>
                  </c:pt>
                  <c:pt idx="19979">
                    <c:v>USA</c:v>
                  </c:pt>
                  <c:pt idx="19980">
                    <c:v>IND</c:v>
                  </c:pt>
                  <c:pt idx="19981">
                    <c:v>CHI</c:v>
                  </c:pt>
                  <c:pt idx="19982">
                    <c:v>OEC</c:v>
                  </c:pt>
                  <c:pt idx="19983">
                    <c:v>BRZ</c:v>
                  </c:pt>
                  <c:pt idx="19984">
                    <c:v>RUS</c:v>
                  </c:pt>
                  <c:pt idx="19985">
                    <c:v>FRA</c:v>
                  </c:pt>
                  <c:pt idx="19986">
                    <c:v>EUN</c:v>
                  </c:pt>
                  <c:pt idx="19987">
                    <c:v>EUS</c:v>
                  </c:pt>
                  <c:pt idx="19988">
                    <c:v>USA</c:v>
                  </c:pt>
                  <c:pt idx="19989">
                    <c:v>IND</c:v>
                  </c:pt>
                  <c:pt idx="19990">
                    <c:v>CHI</c:v>
                  </c:pt>
                  <c:pt idx="19991">
                    <c:v>OEC</c:v>
                  </c:pt>
                  <c:pt idx="19992">
                    <c:v>BRZ</c:v>
                  </c:pt>
                  <c:pt idx="19993">
                    <c:v>RSA</c:v>
                  </c:pt>
                  <c:pt idx="19994">
                    <c:v>RUS</c:v>
                  </c:pt>
                  <c:pt idx="19995">
                    <c:v>FRA</c:v>
                  </c:pt>
                  <c:pt idx="19996">
                    <c:v>EUN</c:v>
                  </c:pt>
                  <c:pt idx="19997">
                    <c:v>EUS</c:v>
                  </c:pt>
                  <c:pt idx="19998">
                    <c:v>USA</c:v>
                  </c:pt>
                  <c:pt idx="19999">
                    <c:v>IND</c:v>
                  </c:pt>
                  <c:pt idx="20000">
                    <c:v>CHI</c:v>
                  </c:pt>
                  <c:pt idx="20001">
                    <c:v>OEC</c:v>
                  </c:pt>
                  <c:pt idx="20002">
                    <c:v>BRZ</c:v>
                  </c:pt>
                  <c:pt idx="20003">
                    <c:v>RSA</c:v>
                  </c:pt>
                  <c:pt idx="20004">
                    <c:v>RUS</c:v>
                  </c:pt>
                  <c:pt idx="20005">
                    <c:v>FRA</c:v>
                  </c:pt>
                  <c:pt idx="20006">
                    <c:v>EUN</c:v>
                  </c:pt>
                  <c:pt idx="20007">
                    <c:v>EUS</c:v>
                  </c:pt>
                  <c:pt idx="20008">
                    <c:v>IND</c:v>
                  </c:pt>
                  <c:pt idx="20009">
                    <c:v>CHI</c:v>
                  </c:pt>
                  <c:pt idx="20010">
                    <c:v>OEC</c:v>
                  </c:pt>
                  <c:pt idx="20011">
                    <c:v>BRZ</c:v>
                  </c:pt>
                  <c:pt idx="20012">
                    <c:v>RSA</c:v>
                  </c:pt>
                  <c:pt idx="20013">
                    <c:v>FRA</c:v>
                  </c:pt>
                  <c:pt idx="20014">
                    <c:v>EUN</c:v>
                  </c:pt>
                  <c:pt idx="20015">
                    <c:v>EUS</c:v>
                  </c:pt>
                  <c:pt idx="20016">
                    <c:v>USA</c:v>
                  </c:pt>
                  <c:pt idx="20017">
                    <c:v>IND</c:v>
                  </c:pt>
                  <c:pt idx="20018">
                    <c:v>CHI</c:v>
                  </c:pt>
                  <c:pt idx="20019">
                    <c:v>OEC</c:v>
                  </c:pt>
                  <c:pt idx="20020">
                    <c:v>BRZ</c:v>
                  </c:pt>
                  <c:pt idx="20021">
                    <c:v>RSA</c:v>
                  </c:pt>
                  <c:pt idx="20022">
                    <c:v>RUS</c:v>
                  </c:pt>
                  <c:pt idx="20023">
                    <c:v>FRA</c:v>
                  </c:pt>
                  <c:pt idx="20024">
                    <c:v>EUN</c:v>
                  </c:pt>
                  <c:pt idx="20025">
                    <c:v>EUS</c:v>
                  </c:pt>
                  <c:pt idx="20026">
                    <c:v>USA</c:v>
                  </c:pt>
                  <c:pt idx="20027">
                    <c:v>IND</c:v>
                  </c:pt>
                  <c:pt idx="20028">
                    <c:v>CHI</c:v>
                  </c:pt>
                  <c:pt idx="20029">
                    <c:v>OEC</c:v>
                  </c:pt>
                  <c:pt idx="20030">
                    <c:v>BRZ</c:v>
                  </c:pt>
                  <c:pt idx="20031">
                    <c:v>RSA</c:v>
                  </c:pt>
                  <c:pt idx="20032">
                    <c:v>RUS</c:v>
                  </c:pt>
                  <c:pt idx="20033">
                    <c:v>FRA</c:v>
                  </c:pt>
                  <c:pt idx="20034">
                    <c:v>EUN</c:v>
                  </c:pt>
                  <c:pt idx="20035">
                    <c:v>EUS</c:v>
                  </c:pt>
                  <c:pt idx="20036">
                    <c:v>USA</c:v>
                  </c:pt>
                  <c:pt idx="20037">
                    <c:v>IND</c:v>
                  </c:pt>
                  <c:pt idx="20038">
                    <c:v>CHI</c:v>
                  </c:pt>
                  <c:pt idx="20039">
                    <c:v>OEC</c:v>
                  </c:pt>
                  <c:pt idx="20040">
                    <c:v>BRZ</c:v>
                  </c:pt>
                  <c:pt idx="20041">
                    <c:v>RSA</c:v>
                  </c:pt>
                  <c:pt idx="20042">
                    <c:v>RUS</c:v>
                  </c:pt>
                  <c:pt idx="20043">
                    <c:v>FRA</c:v>
                  </c:pt>
                  <c:pt idx="20044">
                    <c:v>EUN</c:v>
                  </c:pt>
                  <c:pt idx="20045">
                    <c:v>EUS</c:v>
                  </c:pt>
                  <c:pt idx="20046">
                    <c:v>USA</c:v>
                  </c:pt>
                  <c:pt idx="20047">
                    <c:v>IND</c:v>
                  </c:pt>
                  <c:pt idx="20048">
                    <c:v>CHI</c:v>
                  </c:pt>
                  <c:pt idx="20049">
                    <c:v>OEC</c:v>
                  </c:pt>
                  <c:pt idx="20050">
                    <c:v>BRZ</c:v>
                  </c:pt>
                  <c:pt idx="20051">
                    <c:v>RSA</c:v>
                  </c:pt>
                  <c:pt idx="20052">
                    <c:v>RUS</c:v>
                  </c:pt>
                  <c:pt idx="20053">
                    <c:v>FRA</c:v>
                  </c:pt>
                  <c:pt idx="20054">
                    <c:v>EUN</c:v>
                  </c:pt>
                  <c:pt idx="20055">
                    <c:v>EUS</c:v>
                  </c:pt>
                  <c:pt idx="20056">
                    <c:v>USA</c:v>
                  </c:pt>
                  <c:pt idx="20057">
                    <c:v>IND</c:v>
                  </c:pt>
                  <c:pt idx="20058">
                    <c:v>CHI</c:v>
                  </c:pt>
                  <c:pt idx="20059">
                    <c:v>OEC</c:v>
                  </c:pt>
                  <c:pt idx="20060">
                    <c:v>BRZ</c:v>
                  </c:pt>
                  <c:pt idx="20061">
                    <c:v>RSA</c:v>
                  </c:pt>
                  <c:pt idx="20062">
                    <c:v>RUS</c:v>
                  </c:pt>
                  <c:pt idx="20063">
                    <c:v>FRA</c:v>
                  </c:pt>
                  <c:pt idx="20064">
                    <c:v>EUN</c:v>
                  </c:pt>
                  <c:pt idx="20065">
                    <c:v>EUS</c:v>
                  </c:pt>
                  <c:pt idx="20066">
                    <c:v>USA</c:v>
                  </c:pt>
                  <c:pt idx="20067">
                    <c:v>IND</c:v>
                  </c:pt>
                  <c:pt idx="20068">
                    <c:v>CHI</c:v>
                  </c:pt>
                  <c:pt idx="20069">
                    <c:v>OEC</c:v>
                  </c:pt>
                  <c:pt idx="20070">
                    <c:v>BRZ</c:v>
                  </c:pt>
                  <c:pt idx="20071">
                    <c:v>RSA</c:v>
                  </c:pt>
                  <c:pt idx="20072">
                    <c:v>RUS</c:v>
                  </c:pt>
                  <c:pt idx="20073">
                    <c:v>FRA</c:v>
                  </c:pt>
                  <c:pt idx="20074">
                    <c:v>EUN</c:v>
                  </c:pt>
                  <c:pt idx="20075">
                    <c:v>EUS</c:v>
                  </c:pt>
                  <c:pt idx="20076">
                    <c:v>USA</c:v>
                  </c:pt>
                  <c:pt idx="20077">
                    <c:v>IND</c:v>
                  </c:pt>
                  <c:pt idx="20078">
                    <c:v>CHI</c:v>
                  </c:pt>
                  <c:pt idx="20079">
                    <c:v>OEC</c:v>
                  </c:pt>
                  <c:pt idx="20080">
                    <c:v>BRZ</c:v>
                  </c:pt>
                  <c:pt idx="20081">
                    <c:v>RSA</c:v>
                  </c:pt>
                  <c:pt idx="20082">
                    <c:v>RUS</c:v>
                  </c:pt>
                  <c:pt idx="20083">
                    <c:v>FRA</c:v>
                  </c:pt>
                  <c:pt idx="20084">
                    <c:v>EUN</c:v>
                  </c:pt>
                  <c:pt idx="20085">
                    <c:v>EUS</c:v>
                  </c:pt>
                  <c:pt idx="20086">
                    <c:v>USA</c:v>
                  </c:pt>
                  <c:pt idx="20087">
                    <c:v>IND</c:v>
                  </c:pt>
                  <c:pt idx="20088">
                    <c:v>CHI</c:v>
                  </c:pt>
                  <c:pt idx="20089">
                    <c:v>OEC</c:v>
                  </c:pt>
                  <c:pt idx="20090">
                    <c:v>BRZ</c:v>
                  </c:pt>
                  <c:pt idx="20091">
                    <c:v>RSA</c:v>
                  </c:pt>
                  <c:pt idx="20092">
                    <c:v>RUS</c:v>
                  </c:pt>
                  <c:pt idx="20093">
                    <c:v>FRA</c:v>
                  </c:pt>
                  <c:pt idx="20094">
                    <c:v>EUN</c:v>
                  </c:pt>
                  <c:pt idx="20095">
                    <c:v>EUS</c:v>
                  </c:pt>
                  <c:pt idx="20096">
                    <c:v>USA</c:v>
                  </c:pt>
                  <c:pt idx="20097">
                    <c:v>IND</c:v>
                  </c:pt>
                  <c:pt idx="20098">
                    <c:v>CHI</c:v>
                  </c:pt>
                  <c:pt idx="20099">
                    <c:v>OEC</c:v>
                  </c:pt>
                  <c:pt idx="20100">
                    <c:v>BRZ</c:v>
                  </c:pt>
                  <c:pt idx="20101">
                    <c:v>RSA</c:v>
                  </c:pt>
                  <c:pt idx="20102">
                    <c:v>RUS</c:v>
                  </c:pt>
                  <c:pt idx="20103">
                    <c:v>FRA</c:v>
                  </c:pt>
                  <c:pt idx="20104">
                    <c:v>EUN</c:v>
                  </c:pt>
                  <c:pt idx="20105">
                    <c:v>EUS</c:v>
                  </c:pt>
                  <c:pt idx="20106">
                    <c:v>USA</c:v>
                  </c:pt>
                  <c:pt idx="20107">
                    <c:v>IND</c:v>
                  </c:pt>
                  <c:pt idx="20108">
                    <c:v>CHI</c:v>
                  </c:pt>
                  <c:pt idx="20109">
                    <c:v>OEC</c:v>
                  </c:pt>
                  <c:pt idx="20110">
                    <c:v>BRZ</c:v>
                  </c:pt>
                  <c:pt idx="20111">
                    <c:v>RSA</c:v>
                  </c:pt>
                  <c:pt idx="20112">
                    <c:v>RUS</c:v>
                  </c:pt>
                  <c:pt idx="20113">
                    <c:v>FRA</c:v>
                  </c:pt>
                  <c:pt idx="20114">
                    <c:v>EUN</c:v>
                  </c:pt>
                  <c:pt idx="20115">
                    <c:v>EUS</c:v>
                  </c:pt>
                  <c:pt idx="20116">
                    <c:v>USA</c:v>
                  </c:pt>
                  <c:pt idx="20117">
                    <c:v>IND</c:v>
                  </c:pt>
                  <c:pt idx="20118">
                    <c:v>CHI</c:v>
                  </c:pt>
                  <c:pt idx="20119">
                    <c:v>OEC</c:v>
                  </c:pt>
                  <c:pt idx="20120">
                    <c:v>BRZ</c:v>
                  </c:pt>
                  <c:pt idx="20121">
                    <c:v>RSA</c:v>
                  </c:pt>
                  <c:pt idx="20122">
                    <c:v>RUS</c:v>
                  </c:pt>
                  <c:pt idx="20123">
                    <c:v>FRA</c:v>
                  </c:pt>
                  <c:pt idx="20124">
                    <c:v>EUN</c:v>
                  </c:pt>
                  <c:pt idx="20125">
                    <c:v>EUS</c:v>
                  </c:pt>
                  <c:pt idx="20126">
                    <c:v>USA</c:v>
                  </c:pt>
                  <c:pt idx="20127">
                    <c:v>IND</c:v>
                  </c:pt>
                  <c:pt idx="20128">
                    <c:v>CHI</c:v>
                  </c:pt>
                  <c:pt idx="20129">
                    <c:v>OEC</c:v>
                  </c:pt>
                  <c:pt idx="20130">
                    <c:v>BRZ</c:v>
                  </c:pt>
                  <c:pt idx="20131">
                    <c:v>RSA</c:v>
                  </c:pt>
                  <c:pt idx="20132">
                    <c:v>RUS</c:v>
                  </c:pt>
                  <c:pt idx="20133">
                    <c:v>FRA</c:v>
                  </c:pt>
                  <c:pt idx="20134">
                    <c:v>EUN</c:v>
                  </c:pt>
                  <c:pt idx="20135">
                    <c:v>EUS</c:v>
                  </c:pt>
                  <c:pt idx="20136">
                    <c:v>USA</c:v>
                  </c:pt>
                  <c:pt idx="20137">
                    <c:v>IND</c:v>
                  </c:pt>
                  <c:pt idx="20138">
                    <c:v>CHI</c:v>
                  </c:pt>
                  <c:pt idx="20139">
                    <c:v>OEC</c:v>
                  </c:pt>
                  <c:pt idx="20140">
                    <c:v>BRZ</c:v>
                  </c:pt>
                  <c:pt idx="20141">
                    <c:v>RSA</c:v>
                  </c:pt>
                  <c:pt idx="20142">
                    <c:v>RUS</c:v>
                  </c:pt>
                  <c:pt idx="20143">
                    <c:v>FRA</c:v>
                  </c:pt>
                  <c:pt idx="20144">
                    <c:v>EUN</c:v>
                  </c:pt>
                  <c:pt idx="20145">
                    <c:v>EUS</c:v>
                  </c:pt>
                  <c:pt idx="20146">
                    <c:v>USA</c:v>
                  </c:pt>
                  <c:pt idx="20147">
                    <c:v>IND</c:v>
                  </c:pt>
                  <c:pt idx="20148">
                    <c:v>CHI</c:v>
                  </c:pt>
                  <c:pt idx="20149">
                    <c:v>OEC</c:v>
                  </c:pt>
                  <c:pt idx="20150">
                    <c:v>BRZ</c:v>
                  </c:pt>
                  <c:pt idx="20151">
                    <c:v>RSA</c:v>
                  </c:pt>
                  <c:pt idx="20152">
                    <c:v>RUS</c:v>
                  </c:pt>
                  <c:pt idx="20153">
                    <c:v>FRA</c:v>
                  </c:pt>
                  <c:pt idx="20154">
                    <c:v>EUN</c:v>
                  </c:pt>
                  <c:pt idx="20155">
                    <c:v>EUS</c:v>
                  </c:pt>
                  <c:pt idx="20156">
                    <c:v>USA</c:v>
                  </c:pt>
                  <c:pt idx="20157">
                    <c:v>IND</c:v>
                  </c:pt>
                  <c:pt idx="20158">
                    <c:v>CHI</c:v>
                  </c:pt>
                  <c:pt idx="20159">
                    <c:v>OEC</c:v>
                  </c:pt>
                  <c:pt idx="20160">
                    <c:v>BRZ</c:v>
                  </c:pt>
                  <c:pt idx="20161">
                    <c:v>RSA</c:v>
                  </c:pt>
                  <c:pt idx="20162">
                    <c:v>RUS</c:v>
                  </c:pt>
                  <c:pt idx="20163">
                    <c:v>FRA</c:v>
                  </c:pt>
                  <c:pt idx="20164">
                    <c:v>EUN</c:v>
                  </c:pt>
                  <c:pt idx="20165">
                    <c:v>EUS</c:v>
                  </c:pt>
                  <c:pt idx="20166">
                    <c:v>USA</c:v>
                  </c:pt>
                  <c:pt idx="20167">
                    <c:v>IND</c:v>
                  </c:pt>
                  <c:pt idx="20168">
                    <c:v>CHI</c:v>
                  </c:pt>
                  <c:pt idx="20169">
                    <c:v>ROW</c:v>
                  </c:pt>
                  <c:pt idx="20170">
                    <c:v>OEC</c:v>
                  </c:pt>
                  <c:pt idx="20171">
                    <c:v>BRZ</c:v>
                  </c:pt>
                  <c:pt idx="20172">
                    <c:v>RUS</c:v>
                  </c:pt>
                  <c:pt idx="20173">
                    <c:v>FRA</c:v>
                  </c:pt>
                  <c:pt idx="20174">
                    <c:v>EUN</c:v>
                  </c:pt>
                  <c:pt idx="20175">
                    <c:v>EUS</c:v>
                  </c:pt>
                  <c:pt idx="20176">
                    <c:v>USA</c:v>
                  </c:pt>
                  <c:pt idx="20177">
                    <c:v>IND</c:v>
                  </c:pt>
                  <c:pt idx="20178">
                    <c:v>CHI</c:v>
                  </c:pt>
                  <c:pt idx="20179">
                    <c:v>ROW</c:v>
                  </c:pt>
                  <c:pt idx="20180">
                    <c:v>OEC</c:v>
                  </c:pt>
                  <c:pt idx="20181">
                    <c:v>BRZ</c:v>
                  </c:pt>
                  <c:pt idx="20182">
                    <c:v>RSA</c:v>
                  </c:pt>
                  <c:pt idx="20183">
                    <c:v>RUS</c:v>
                  </c:pt>
                  <c:pt idx="20184">
                    <c:v>FRA</c:v>
                  </c:pt>
                  <c:pt idx="20185">
                    <c:v>EUN</c:v>
                  </c:pt>
                  <c:pt idx="20186">
                    <c:v>EUS</c:v>
                  </c:pt>
                  <c:pt idx="20187">
                    <c:v>USA</c:v>
                  </c:pt>
                  <c:pt idx="20188">
                    <c:v>IND</c:v>
                  </c:pt>
                  <c:pt idx="20189">
                    <c:v>CHI</c:v>
                  </c:pt>
                  <c:pt idx="20190">
                    <c:v>ROW</c:v>
                  </c:pt>
                  <c:pt idx="20191">
                    <c:v>OEC</c:v>
                  </c:pt>
                  <c:pt idx="20192">
                    <c:v>BRZ</c:v>
                  </c:pt>
                  <c:pt idx="20193">
                    <c:v>RSA</c:v>
                  </c:pt>
                  <c:pt idx="20194">
                    <c:v>RUS</c:v>
                  </c:pt>
                  <c:pt idx="20195">
                    <c:v>FRA</c:v>
                  </c:pt>
                  <c:pt idx="20196">
                    <c:v>EUN</c:v>
                  </c:pt>
                  <c:pt idx="20197">
                    <c:v>EUS</c:v>
                  </c:pt>
                  <c:pt idx="20198">
                    <c:v>IND</c:v>
                  </c:pt>
                  <c:pt idx="20199">
                    <c:v>CHI</c:v>
                  </c:pt>
                  <c:pt idx="20200">
                    <c:v>ROW</c:v>
                  </c:pt>
                  <c:pt idx="20201">
                    <c:v>OEC</c:v>
                  </c:pt>
                  <c:pt idx="20202">
                    <c:v>BRZ</c:v>
                  </c:pt>
                  <c:pt idx="20203">
                    <c:v>RSA</c:v>
                  </c:pt>
                  <c:pt idx="20204">
                    <c:v>FRA</c:v>
                  </c:pt>
                  <c:pt idx="20205">
                    <c:v>EUN</c:v>
                  </c:pt>
                  <c:pt idx="20206">
                    <c:v>EUS</c:v>
                  </c:pt>
                  <c:pt idx="20207">
                    <c:v>USA</c:v>
                  </c:pt>
                  <c:pt idx="20208">
                    <c:v>IND</c:v>
                  </c:pt>
                  <c:pt idx="20209">
                    <c:v>CHI</c:v>
                  </c:pt>
                  <c:pt idx="20210">
                    <c:v>ROW</c:v>
                  </c:pt>
                  <c:pt idx="20211">
                    <c:v>OEC</c:v>
                  </c:pt>
                  <c:pt idx="20212">
                    <c:v>BRZ</c:v>
                  </c:pt>
                  <c:pt idx="20213">
                    <c:v>RSA</c:v>
                  </c:pt>
                  <c:pt idx="20214">
                    <c:v>RUS</c:v>
                  </c:pt>
                  <c:pt idx="20215">
                    <c:v>FRA</c:v>
                  </c:pt>
                  <c:pt idx="20216">
                    <c:v>EUN</c:v>
                  </c:pt>
                  <c:pt idx="20217">
                    <c:v>EUS</c:v>
                  </c:pt>
                  <c:pt idx="20218">
                    <c:v>USA</c:v>
                  </c:pt>
                  <c:pt idx="20219">
                    <c:v>IND</c:v>
                  </c:pt>
                  <c:pt idx="20220">
                    <c:v>CHI</c:v>
                  </c:pt>
                  <c:pt idx="20221">
                    <c:v>ROW</c:v>
                  </c:pt>
                  <c:pt idx="20222">
                    <c:v>OEC</c:v>
                  </c:pt>
                  <c:pt idx="20223">
                    <c:v>BRZ</c:v>
                  </c:pt>
                  <c:pt idx="20224">
                    <c:v>RSA</c:v>
                  </c:pt>
                  <c:pt idx="20225">
                    <c:v>RUS</c:v>
                  </c:pt>
                  <c:pt idx="20226">
                    <c:v>FRA</c:v>
                  </c:pt>
                  <c:pt idx="20227">
                    <c:v>EUN</c:v>
                  </c:pt>
                  <c:pt idx="20228">
                    <c:v>EUS</c:v>
                  </c:pt>
                  <c:pt idx="20229">
                    <c:v>USA</c:v>
                  </c:pt>
                  <c:pt idx="20230">
                    <c:v>IND</c:v>
                  </c:pt>
                  <c:pt idx="20231">
                    <c:v>CHI</c:v>
                  </c:pt>
                  <c:pt idx="20232">
                    <c:v>ROW</c:v>
                  </c:pt>
                  <c:pt idx="20233">
                    <c:v>OEC</c:v>
                  </c:pt>
                  <c:pt idx="20234">
                    <c:v>BRZ</c:v>
                  </c:pt>
                  <c:pt idx="20235">
                    <c:v>RSA</c:v>
                  </c:pt>
                  <c:pt idx="20236">
                    <c:v>RUS</c:v>
                  </c:pt>
                  <c:pt idx="20237">
                    <c:v>FRA</c:v>
                  </c:pt>
                  <c:pt idx="20238">
                    <c:v>EUN</c:v>
                  </c:pt>
                  <c:pt idx="20239">
                    <c:v>EUS</c:v>
                  </c:pt>
                  <c:pt idx="20240">
                    <c:v>USA</c:v>
                  </c:pt>
                  <c:pt idx="20241">
                    <c:v>IND</c:v>
                  </c:pt>
                  <c:pt idx="20242">
                    <c:v>CHI</c:v>
                  </c:pt>
                  <c:pt idx="20243">
                    <c:v>ROW</c:v>
                  </c:pt>
                  <c:pt idx="20244">
                    <c:v>OEC</c:v>
                  </c:pt>
                  <c:pt idx="20245">
                    <c:v>BRZ</c:v>
                  </c:pt>
                  <c:pt idx="20246">
                    <c:v>RSA</c:v>
                  </c:pt>
                  <c:pt idx="20247">
                    <c:v>RUS</c:v>
                  </c:pt>
                  <c:pt idx="20248">
                    <c:v>FRA</c:v>
                  </c:pt>
                  <c:pt idx="20249">
                    <c:v>EUN</c:v>
                  </c:pt>
                  <c:pt idx="20250">
                    <c:v>EUS</c:v>
                  </c:pt>
                  <c:pt idx="20251">
                    <c:v>USA</c:v>
                  </c:pt>
                  <c:pt idx="20252">
                    <c:v>IND</c:v>
                  </c:pt>
                  <c:pt idx="20253">
                    <c:v>CHI</c:v>
                  </c:pt>
                  <c:pt idx="20254">
                    <c:v>ROW</c:v>
                  </c:pt>
                  <c:pt idx="20255">
                    <c:v>OEC</c:v>
                  </c:pt>
                  <c:pt idx="20256">
                    <c:v>BRZ</c:v>
                  </c:pt>
                  <c:pt idx="20257">
                    <c:v>RSA</c:v>
                  </c:pt>
                  <c:pt idx="20258">
                    <c:v>RUS</c:v>
                  </c:pt>
                  <c:pt idx="20259">
                    <c:v>FRA</c:v>
                  </c:pt>
                  <c:pt idx="20260">
                    <c:v>EUN</c:v>
                  </c:pt>
                  <c:pt idx="20261">
                    <c:v>EUS</c:v>
                  </c:pt>
                  <c:pt idx="20262">
                    <c:v>USA</c:v>
                  </c:pt>
                  <c:pt idx="20263">
                    <c:v>IND</c:v>
                  </c:pt>
                  <c:pt idx="20264">
                    <c:v>CHI</c:v>
                  </c:pt>
                  <c:pt idx="20265">
                    <c:v>ROW</c:v>
                  </c:pt>
                  <c:pt idx="20266">
                    <c:v>OEC</c:v>
                  </c:pt>
                  <c:pt idx="20267">
                    <c:v>BRZ</c:v>
                  </c:pt>
                  <c:pt idx="20268">
                    <c:v>RSA</c:v>
                  </c:pt>
                  <c:pt idx="20269">
                    <c:v>RUS</c:v>
                  </c:pt>
                  <c:pt idx="20270">
                    <c:v>FRA</c:v>
                  </c:pt>
                  <c:pt idx="20271">
                    <c:v>EUN</c:v>
                  </c:pt>
                  <c:pt idx="20272">
                    <c:v>EUS</c:v>
                  </c:pt>
                  <c:pt idx="20273">
                    <c:v>USA</c:v>
                  </c:pt>
                  <c:pt idx="20274">
                    <c:v>IND</c:v>
                  </c:pt>
                  <c:pt idx="20275">
                    <c:v>CHI</c:v>
                  </c:pt>
                  <c:pt idx="20276">
                    <c:v>ROW</c:v>
                  </c:pt>
                  <c:pt idx="20277">
                    <c:v>OEC</c:v>
                  </c:pt>
                  <c:pt idx="20278">
                    <c:v>BRZ</c:v>
                  </c:pt>
                  <c:pt idx="20279">
                    <c:v>RSA</c:v>
                  </c:pt>
                  <c:pt idx="20280">
                    <c:v>RUS</c:v>
                  </c:pt>
                  <c:pt idx="20281">
                    <c:v>FRA</c:v>
                  </c:pt>
                  <c:pt idx="20282">
                    <c:v>EUN</c:v>
                  </c:pt>
                  <c:pt idx="20283">
                    <c:v>EUS</c:v>
                  </c:pt>
                  <c:pt idx="20284">
                    <c:v>USA</c:v>
                  </c:pt>
                  <c:pt idx="20285">
                    <c:v>IND</c:v>
                  </c:pt>
                  <c:pt idx="20286">
                    <c:v>CHI</c:v>
                  </c:pt>
                  <c:pt idx="20287">
                    <c:v>ROW</c:v>
                  </c:pt>
                  <c:pt idx="20288">
                    <c:v>OEC</c:v>
                  </c:pt>
                  <c:pt idx="20289">
                    <c:v>BRZ</c:v>
                  </c:pt>
                  <c:pt idx="20290">
                    <c:v>RSA</c:v>
                  </c:pt>
                  <c:pt idx="20291">
                    <c:v>RUS</c:v>
                  </c:pt>
                  <c:pt idx="20292">
                    <c:v>FRA</c:v>
                  </c:pt>
                  <c:pt idx="20293">
                    <c:v>EUN</c:v>
                  </c:pt>
                  <c:pt idx="20294">
                    <c:v>EUS</c:v>
                  </c:pt>
                  <c:pt idx="20295">
                    <c:v>USA</c:v>
                  </c:pt>
                  <c:pt idx="20296">
                    <c:v>IND</c:v>
                  </c:pt>
                  <c:pt idx="20297">
                    <c:v>CHI</c:v>
                  </c:pt>
                  <c:pt idx="20298">
                    <c:v>ROW</c:v>
                  </c:pt>
                  <c:pt idx="20299">
                    <c:v>OEC</c:v>
                  </c:pt>
                  <c:pt idx="20300">
                    <c:v>BRZ</c:v>
                  </c:pt>
                  <c:pt idx="20301">
                    <c:v>RSA</c:v>
                  </c:pt>
                  <c:pt idx="20302">
                    <c:v>RUS</c:v>
                  </c:pt>
                  <c:pt idx="20303">
                    <c:v>FRA</c:v>
                  </c:pt>
                  <c:pt idx="20304">
                    <c:v>EUN</c:v>
                  </c:pt>
                  <c:pt idx="20305">
                    <c:v>EUS</c:v>
                  </c:pt>
                  <c:pt idx="20306">
                    <c:v>USA</c:v>
                  </c:pt>
                  <c:pt idx="20307">
                    <c:v>IND</c:v>
                  </c:pt>
                  <c:pt idx="20308">
                    <c:v>CHI</c:v>
                  </c:pt>
                  <c:pt idx="20309">
                    <c:v>ROW</c:v>
                  </c:pt>
                  <c:pt idx="20310">
                    <c:v>OEC</c:v>
                  </c:pt>
                  <c:pt idx="20311">
                    <c:v>BRZ</c:v>
                  </c:pt>
                  <c:pt idx="20312">
                    <c:v>RSA</c:v>
                  </c:pt>
                  <c:pt idx="20313">
                    <c:v>RUS</c:v>
                  </c:pt>
                  <c:pt idx="20314">
                    <c:v>FRA</c:v>
                  </c:pt>
                  <c:pt idx="20315">
                    <c:v>EUN</c:v>
                  </c:pt>
                  <c:pt idx="20316">
                    <c:v>EUS</c:v>
                  </c:pt>
                  <c:pt idx="20317">
                    <c:v>USA</c:v>
                  </c:pt>
                  <c:pt idx="20318">
                    <c:v>IND</c:v>
                  </c:pt>
                  <c:pt idx="20319">
                    <c:v>CHI</c:v>
                  </c:pt>
                  <c:pt idx="20320">
                    <c:v>ROW</c:v>
                  </c:pt>
                  <c:pt idx="20321">
                    <c:v>OEC</c:v>
                  </c:pt>
                  <c:pt idx="20322">
                    <c:v>BRZ</c:v>
                  </c:pt>
                  <c:pt idx="20323">
                    <c:v>RSA</c:v>
                  </c:pt>
                  <c:pt idx="20324">
                    <c:v>RUS</c:v>
                  </c:pt>
                  <c:pt idx="20325">
                    <c:v>FRA</c:v>
                  </c:pt>
                  <c:pt idx="20326">
                    <c:v>EUN</c:v>
                  </c:pt>
                  <c:pt idx="20327">
                    <c:v>EUS</c:v>
                  </c:pt>
                  <c:pt idx="20328">
                    <c:v>USA</c:v>
                  </c:pt>
                  <c:pt idx="20329">
                    <c:v>IND</c:v>
                  </c:pt>
                  <c:pt idx="20330">
                    <c:v>CHI</c:v>
                  </c:pt>
                  <c:pt idx="20331">
                    <c:v>ROW</c:v>
                  </c:pt>
                  <c:pt idx="20332">
                    <c:v>OEC</c:v>
                  </c:pt>
                  <c:pt idx="20333">
                    <c:v>BRZ</c:v>
                  </c:pt>
                  <c:pt idx="20334">
                    <c:v>RSA</c:v>
                  </c:pt>
                  <c:pt idx="20335">
                    <c:v>RUS</c:v>
                  </c:pt>
                  <c:pt idx="20336">
                    <c:v>FRA</c:v>
                  </c:pt>
                  <c:pt idx="20337">
                    <c:v>EUN</c:v>
                  </c:pt>
                  <c:pt idx="20338">
                    <c:v>EUS</c:v>
                  </c:pt>
                  <c:pt idx="20339">
                    <c:v>USA</c:v>
                  </c:pt>
                  <c:pt idx="20340">
                    <c:v>IND</c:v>
                  </c:pt>
                  <c:pt idx="20341">
                    <c:v>CHI</c:v>
                  </c:pt>
                  <c:pt idx="20342">
                    <c:v>ROW</c:v>
                  </c:pt>
                  <c:pt idx="20343">
                    <c:v>OEC</c:v>
                  </c:pt>
                  <c:pt idx="20344">
                    <c:v>BRZ</c:v>
                  </c:pt>
                  <c:pt idx="20345">
                    <c:v>RSA</c:v>
                  </c:pt>
                  <c:pt idx="20346">
                    <c:v>RUS</c:v>
                  </c:pt>
                  <c:pt idx="20347">
                    <c:v>FRA</c:v>
                  </c:pt>
                  <c:pt idx="20348">
                    <c:v>EUN</c:v>
                  </c:pt>
                  <c:pt idx="20349">
                    <c:v>EUS</c:v>
                  </c:pt>
                  <c:pt idx="20350">
                    <c:v>USA</c:v>
                  </c:pt>
                  <c:pt idx="20351">
                    <c:v>IND</c:v>
                  </c:pt>
                  <c:pt idx="20352">
                    <c:v>CHI</c:v>
                  </c:pt>
                  <c:pt idx="20353">
                    <c:v>ROW</c:v>
                  </c:pt>
                  <c:pt idx="20354">
                    <c:v>OEC</c:v>
                  </c:pt>
                  <c:pt idx="20355">
                    <c:v>BRZ</c:v>
                  </c:pt>
                  <c:pt idx="20356">
                    <c:v>RSA</c:v>
                  </c:pt>
                  <c:pt idx="20357">
                    <c:v>RUS</c:v>
                  </c:pt>
                  <c:pt idx="20358">
                    <c:v>FRA</c:v>
                  </c:pt>
                  <c:pt idx="20359">
                    <c:v>EUN</c:v>
                  </c:pt>
                  <c:pt idx="20360">
                    <c:v>EUS</c:v>
                  </c:pt>
                  <c:pt idx="20361">
                    <c:v>USA</c:v>
                  </c:pt>
                  <c:pt idx="20362">
                    <c:v>IND</c:v>
                  </c:pt>
                  <c:pt idx="20363">
                    <c:v>CHI</c:v>
                  </c:pt>
                  <c:pt idx="20364">
                    <c:v>ROW</c:v>
                  </c:pt>
                  <c:pt idx="20365">
                    <c:v>OEC</c:v>
                  </c:pt>
                  <c:pt idx="20366">
                    <c:v>BRZ</c:v>
                  </c:pt>
                  <c:pt idx="20367">
                    <c:v>RSA</c:v>
                  </c:pt>
                  <c:pt idx="20368">
                    <c:v>RUS</c:v>
                  </c:pt>
                  <c:pt idx="20369">
                    <c:v>FRA</c:v>
                  </c:pt>
                  <c:pt idx="20370">
                    <c:v>EUN</c:v>
                  </c:pt>
                  <c:pt idx="20371">
                    <c:v>EUS</c:v>
                  </c:pt>
                  <c:pt idx="20372">
                    <c:v>USA</c:v>
                  </c:pt>
                  <c:pt idx="20373">
                    <c:v>IND</c:v>
                  </c:pt>
                  <c:pt idx="20374">
                    <c:v>CHI</c:v>
                  </c:pt>
                  <c:pt idx="20375">
                    <c:v>ROW</c:v>
                  </c:pt>
                  <c:pt idx="20376">
                    <c:v>OEC</c:v>
                  </c:pt>
                  <c:pt idx="20377">
                    <c:v>BRZ</c:v>
                  </c:pt>
                  <c:pt idx="20378">
                    <c:v>RUS</c:v>
                  </c:pt>
                  <c:pt idx="20379">
                    <c:v>FRA</c:v>
                  </c:pt>
                  <c:pt idx="20380">
                    <c:v>EUN</c:v>
                  </c:pt>
                  <c:pt idx="20381">
                    <c:v>EUS</c:v>
                  </c:pt>
                  <c:pt idx="20382">
                    <c:v>USA</c:v>
                  </c:pt>
                  <c:pt idx="20383">
                    <c:v>IND</c:v>
                  </c:pt>
                  <c:pt idx="20384">
                    <c:v>CHI</c:v>
                  </c:pt>
                  <c:pt idx="20385">
                    <c:v>ROW</c:v>
                  </c:pt>
                  <c:pt idx="20386">
                    <c:v>OEC</c:v>
                  </c:pt>
                  <c:pt idx="20387">
                    <c:v>BRZ</c:v>
                  </c:pt>
                  <c:pt idx="20388">
                    <c:v>RSA</c:v>
                  </c:pt>
                  <c:pt idx="20389">
                    <c:v>RUS</c:v>
                  </c:pt>
                  <c:pt idx="20390">
                    <c:v>FRA</c:v>
                  </c:pt>
                  <c:pt idx="20391">
                    <c:v>EUN</c:v>
                  </c:pt>
                  <c:pt idx="20392">
                    <c:v>EUS</c:v>
                  </c:pt>
                  <c:pt idx="20393">
                    <c:v>USA</c:v>
                  </c:pt>
                  <c:pt idx="20394">
                    <c:v>IND</c:v>
                  </c:pt>
                  <c:pt idx="20395">
                    <c:v>CHI</c:v>
                  </c:pt>
                  <c:pt idx="20396">
                    <c:v>ROW</c:v>
                  </c:pt>
                  <c:pt idx="20397">
                    <c:v>OEC</c:v>
                  </c:pt>
                  <c:pt idx="20398">
                    <c:v>BRZ</c:v>
                  </c:pt>
                  <c:pt idx="20399">
                    <c:v>RSA</c:v>
                  </c:pt>
                  <c:pt idx="20400">
                    <c:v>RUS</c:v>
                  </c:pt>
                  <c:pt idx="20401">
                    <c:v>FRA</c:v>
                  </c:pt>
                  <c:pt idx="20402">
                    <c:v>EUN</c:v>
                  </c:pt>
                  <c:pt idx="20403">
                    <c:v>EUS</c:v>
                  </c:pt>
                  <c:pt idx="20404">
                    <c:v>USA</c:v>
                  </c:pt>
                  <c:pt idx="20405">
                    <c:v>IND</c:v>
                  </c:pt>
                  <c:pt idx="20406">
                    <c:v>CHI</c:v>
                  </c:pt>
                  <c:pt idx="20407">
                    <c:v>ROW</c:v>
                  </c:pt>
                  <c:pt idx="20408">
                    <c:v>OEC</c:v>
                  </c:pt>
                  <c:pt idx="20409">
                    <c:v>BRZ</c:v>
                  </c:pt>
                  <c:pt idx="20410">
                    <c:v>RSA</c:v>
                  </c:pt>
                  <c:pt idx="20411">
                    <c:v>RUS</c:v>
                  </c:pt>
                  <c:pt idx="20412">
                    <c:v>FRA</c:v>
                  </c:pt>
                  <c:pt idx="20413">
                    <c:v>EUN</c:v>
                  </c:pt>
                  <c:pt idx="20414">
                    <c:v>EUS</c:v>
                  </c:pt>
                  <c:pt idx="20415">
                    <c:v>USA</c:v>
                  </c:pt>
                  <c:pt idx="20416">
                    <c:v>IND</c:v>
                  </c:pt>
                  <c:pt idx="20417">
                    <c:v>CHI</c:v>
                  </c:pt>
                  <c:pt idx="20418">
                    <c:v>ROW</c:v>
                  </c:pt>
                  <c:pt idx="20419">
                    <c:v>OEC</c:v>
                  </c:pt>
                  <c:pt idx="20420">
                    <c:v>BRZ</c:v>
                  </c:pt>
                  <c:pt idx="20421">
                    <c:v>RSA</c:v>
                  </c:pt>
                  <c:pt idx="20422">
                    <c:v>RUS</c:v>
                  </c:pt>
                  <c:pt idx="20423">
                    <c:v>FRA</c:v>
                  </c:pt>
                  <c:pt idx="20424">
                    <c:v>EUN</c:v>
                  </c:pt>
                  <c:pt idx="20425">
                    <c:v>EUS</c:v>
                  </c:pt>
                  <c:pt idx="20426">
                    <c:v>USA</c:v>
                  </c:pt>
                  <c:pt idx="20427">
                    <c:v>IND</c:v>
                  </c:pt>
                  <c:pt idx="20428">
                    <c:v>CHI</c:v>
                  </c:pt>
                  <c:pt idx="20429">
                    <c:v>ROW</c:v>
                  </c:pt>
                  <c:pt idx="20430">
                    <c:v>OEC</c:v>
                  </c:pt>
                  <c:pt idx="20431">
                    <c:v>BRZ</c:v>
                  </c:pt>
                  <c:pt idx="20432">
                    <c:v>RSA</c:v>
                  </c:pt>
                  <c:pt idx="20433">
                    <c:v>RUS</c:v>
                  </c:pt>
                  <c:pt idx="20434">
                    <c:v>FRA</c:v>
                  </c:pt>
                  <c:pt idx="20435">
                    <c:v>EUN</c:v>
                  </c:pt>
                  <c:pt idx="20436">
                    <c:v>EUS</c:v>
                  </c:pt>
                  <c:pt idx="20437">
                    <c:v>USA</c:v>
                  </c:pt>
                  <c:pt idx="20438">
                    <c:v>IND</c:v>
                  </c:pt>
                  <c:pt idx="20439">
                    <c:v>CHI</c:v>
                  </c:pt>
                  <c:pt idx="20440">
                    <c:v>ROW</c:v>
                  </c:pt>
                  <c:pt idx="20441">
                    <c:v>OEC</c:v>
                  </c:pt>
                  <c:pt idx="20442">
                    <c:v>BRZ</c:v>
                  </c:pt>
                  <c:pt idx="20443">
                    <c:v>RSA</c:v>
                  </c:pt>
                  <c:pt idx="20444">
                    <c:v>RUS</c:v>
                  </c:pt>
                  <c:pt idx="20445">
                    <c:v>FRA</c:v>
                  </c:pt>
                  <c:pt idx="20446">
                    <c:v>EUN</c:v>
                  </c:pt>
                  <c:pt idx="20447">
                    <c:v>EUS</c:v>
                  </c:pt>
                  <c:pt idx="20448">
                    <c:v>USA</c:v>
                  </c:pt>
                  <c:pt idx="20449">
                    <c:v>IND</c:v>
                  </c:pt>
                  <c:pt idx="20450">
                    <c:v>CHI</c:v>
                  </c:pt>
                  <c:pt idx="20451">
                    <c:v>ROW</c:v>
                  </c:pt>
                  <c:pt idx="20452">
                    <c:v>OEC</c:v>
                  </c:pt>
                  <c:pt idx="20453">
                    <c:v>BRZ</c:v>
                  </c:pt>
                  <c:pt idx="20454">
                    <c:v>RSA</c:v>
                  </c:pt>
                  <c:pt idx="20455">
                    <c:v>RUS</c:v>
                  </c:pt>
                  <c:pt idx="20456">
                    <c:v>FRA</c:v>
                  </c:pt>
                  <c:pt idx="20457">
                    <c:v>EUN</c:v>
                  </c:pt>
                  <c:pt idx="20458">
                    <c:v>EUS</c:v>
                  </c:pt>
                  <c:pt idx="20459">
                    <c:v>USA</c:v>
                  </c:pt>
                  <c:pt idx="20460">
                    <c:v>IND</c:v>
                  </c:pt>
                  <c:pt idx="20461">
                    <c:v>CHI</c:v>
                  </c:pt>
                  <c:pt idx="20462">
                    <c:v>ROW</c:v>
                  </c:pt>
                  <c:pt idx="20463">
                    <c:v>OEC</c:v>
                  </c:pt>
                  <c:pt idx="20464">
                    <c:v>BRZ</c:v>
                  </c:pt>
                  <c:pt idx="20465">
                    <c:v>RSA</c:v>
                  </c:pt>
                  <c:pt idx="20466">
                    <c:v>RUS</c:v>
                  </c:pt>
                  <c:pt idx="20467">
                    <c:v>FRA</c:v>
                  </c:pt>
                  <c:pt idx="20468">
                    <c:v>EUN</c:v>
                  </c:pt>
                  <c:pt idx="20469">
                    <c:v>EUS</c:v>
                  </c:pt>
                  <c:pt idx="20470">
                    <c:v>USA</c:v>
                  </c:pt>
                  <c:pt idx="20471">
                    <c:v>IND</c:v>
                  </c:pt>
                  <c:pt idx="20472">
                    <c:v>CHI</c:v>
                  </c:pt>
                  <c:pt idx="20473">
                    <c:v>ROW</c:v>
                  </c:pt>
                  <c:pt idx="20474">
                    <c:v>OEC</c:v>
                  </c:pt>
                  <c:pt idx="20475">
                    <c:v>BRZ</c:v>
                  </c:pt>
                  <c:pt idx="20476">
                    <c:v>RSA</c:v>
                  </c:pt>
                  <c:pt idx="20477">
                    <c:v>RUS</c:v>
                  </c:pt>
                  <c:pt idx="20478">
                    <c:v>FRA</c:v>
                  </c:pt>
                  <c:pt idx="20479">
                    <c:v>EUN</c:v>
                  </c:pt>
                  <c:pt idx="20480">
                    <c:v>EUS</c:v>
                  </c:pt>
                  <c:pt idx="20481">
                    <c:v>USA</c:v>
                  </c:pt>
                  <c:pt idx="20482">
                    <c:v>IND</c:v>
                  </c:pt>
                  <c:pt idx="20483">
                    <c:v>CHI</c:v>
                  </c:pt>
                  <c:pt idx="20484">
                    <c:v>ROW</c:v>
                  </c:pt>
                  <c:pt idx="20485">
                    <c:v>OEC</c:v>
                  </c:pt>
                  <c:pt idx="20486">
                    <c:v>BRZ</c:v>
                  </c:pt>
                  <c:pt idx="20487">
                    <c:v>RSA</c:v>
                  </c:pt>
                  <c:pt idx="20488">
                    <c:v>RUS</c:v>
                  </c:pt>
                  <c:pt idx="20489">
                    <c:v>FRA</c:v>
                  </c:pt>
                  <c:pt idx="20490">
                    <c:v>EUN</c:v>
                  </c:pt>
                  <c:pt idx="20491">
                    <c:v>EUS</c:v>
                  </c:pt>
                  <c:pt idx="20492">
                    <c:v>USA</c:v>
                  </c:pt>
                  <c:pt idx="20493">
                    <c:v>IND</c:v>
                  </c:pt>
                  <c:pt idx="20494">
                    <c:v>CHI</c:v>
                  </c:pt>
                  <c:pt idx="20495">
                    <c:v>ROW</c:v>
                  </c:pt>
                  <c:pt idx="20496">
                    <c:v>OEC</c:v>
                  </c:pt>
                  <c:pt idx="20497">
                    <c:v>BRZ</c:v>
                  </c:pt>
                  <c:pt idx="20498">
                    <c:v>RSA</c:v>
                  </c:pt>
                  <c:pt idx="20499">
                    <c:v>RUS</c:v>
                  </c:pt>
                  <c:pt idx="20500">
                    <c:v>FRA</c:v>
                  </c:pt>
                  <c:pt idx="20501">
                    <c:v>EUN</c:v>
                  </c:pt>
                  <c:pt idx="20502">
                    <c:v>EUS</c:v>
                  </c:pt>
                  <c:pt idx="20503">
                    <c:v>USA</c:v>
                  </c:pt>
                  <c:pt idx="20504">
                    <c:v>IND</c:v>
                  </c:pt>
                  <c:pt idx="20505">
                    <c:v>CHI</c:v>
                  </c:pt>
                  <c:pt idx="20506">
                    <c:v>ROW</c:v>
                  </c:pt>
                  <c:pt idx="20507">
                    <c:v>OEC</c:v>
                  </c:pt>
                  <c:pt idx="20508">
                    <c:v>BRZ</c:v>
                  </c:pt>
                  <c:pt idx="20509">
                    <c:v>RSA</c:v>
                  </c:pt>
                  <c:pt idx="20510">
                    <c:v>RUS</c:v>
                  </c:pt>
                  <c:pt idx="20511">
                    <c:v>FRA</c:v>
                  </c:pt>
                  <c:pt idx="20512">
                    <c:v>EUN</c:v>
                  </c:pt>
                  <c:pt idx="20513">
                    <c:v>EUS</c:v>
                  </c:pt>
                  <c:pt idx="20514">
                    <c:v>USA</c:v>
                  </c:pt>
                  <c:pt idx="20515">
                    <c:v>IND</c:v>
                  </c:pt>
                  <c:pt idx="20516">
                    <c:v>CHI</c:v>
                  </c:pt>
                  <c:pt idx="20517">
                    <c:v>ROW</c:v>
                  </c:pt>
                  <c:pt idx="20518">
                    <c:v>OEC</c:v>
                  </c:pt>
                  <c:pt idx="20519">
                    <c:v>BRZ</c:v>
                  </c:pt>
                  <c:pt idx="20520">
                    <c:v>RSA</c:v>
                  </c:pt>
                  <c:pt idx="20521">
                    <c:v>RUS</c:v>
                  </c:pt>
                  <c:pt idx="20522">
                    <c:v>FRA</c:v>
                  </c:pt>
                  <c:pt idx="20523">
                    <c:v>EUN</c:v>
                  </c:pt>
                  <c:pt idx="20524">
                    <c:v>EUS</c:v>
                  </c:pt>
                  <c:pt idx="20525">
                    <c:v>USA</c:v>
                  </c:pt>
                  <c:pt idx="20526">
                    <c:v>IND</c:v>
                  </c:pt>
                  <c:pt idx="20527">
                    <c:v>CHI</c:v>
                  </c:pt>
                  <c:pt idx="20528">
                    <c:v>ROW</c:v>
                  </c:pt>
                  <c:pt idx="20529">
                    <c:v>OEC</c:v>
                  </c:pt>
                  <c:pt idx="20530">
                    <c:v>BRZ</c:v>
                  </c:pt>
                  <c:pt idx="20531">
                    <c:v>RSA</c:v>
                  </c:pt>
                  <c:pt idx="20532">
                    <c:v>RUS</c:v>
                  </c:pt>
                  <c:pt idx="20533">
                    <c:v>FRA</c:v>
                  </c:pt>
                  <c:pt idx="20534">
                    <c:v>EUN</c:v>
                  </c:pt>
                  <c:pt idx="20535">
                    <c:v>EUS</c:v>
                  </c:pt>
                  <c:pt idx="20536">
                    <c:v>USA</c:v>
                  </c:pt>
                  <c:pt idx="20537">
                    <c:v>IND</c:v>
                  </c:pt>
                  <c:pt idx="20538">
                    <c:v>CHI</c:v>
                  </c:pt>
                  <c:pt idx="20539">
                    <c:v>ROW</c:v>
                  </c:pt>
                  <c:pt idx="20540">
                    <c:v>OEC</c:v>
                  </c:pt>
                  <c:pt idx="20541">
                    <c:v>BRZ</c:v>
                  </c:pt>
                  <c:pt idx="20542">
                    <c:v>RSA</c:v>
                  </c:pt>
                  <c:pt idx="20543">
                    <c:v>RUS</c:v>
                  </c:pt>
                  <c:pt idx="20544">
                    <c:v>FRA</c:v>
                  </c:pt>
                  <c:pt idx="20545">
                    <c:v>EUN</c:v>
                  </c:pt>
                  <c:pt idx="20546">
                    <c:v>EUS</c:v>
                  </c:pt>
                  <c:pt idx="20547">
                    <c:v>USA</c:v>
                  </c:pt>
                  <c:pt idx="20548">
                    <c:v>IND</c:v>
                  </c:pt>
                  <c:pt idx="20549">
                    <c:v>CHI</c:v>
                  </c:pt>
                  <c:pt idx="20550">
                    <c:v>ROW</c:v>
                  </c:pt>
                  <c:pt idx="20551">
                    <c:v>OEC</c:v>
                  </c:pt>
                  <c:pt idx="20552">
                    <c:v>BRZ</c:v>
                  </c:pt>
                  <c:pt idx="20553">
                    <c:v>RUS</c:v>
                  </c:pt>
                  <c:pt idx="20554">
                    <c:v>FRA</c:v>
                  </c:pt>
                  <c:pt idx="20555">
                    <c:v>EUN</c:v>
                  </c:pt>
                  <c:pt idx="20556">
                    <c:v>EUS</c:v>
                  </c:pt>
                  <c:pt idx="20557">
                    <c:v>USA</c:v>
                  </c:pt>
                  <c:pt idx="20558">
                    <c:v>IND</c:v>
                  </c:pt>
                  <c:pt idx="20559">
                    <c:v>CHI</c:v>
                  </c:pt>
                  <c:pt idx="20560">
                    <c:v>ROW</c:v>
                  </c:pt>
                  <c:pt idx="20561">
                    <c:v>OEC</c:v>
                  </c:pt>
                  <c:pt idx="20562">
                    <c:v>BRZ</c:v>
                  </c:pt>
                  <c:pt idx="20563">
                    <c:v>RSA</c:v>
                  </c:pt>
                  <c:pt idx="20564">
                    <c:v>RUS</c:v>
                  </c:pt>
                  <c:pt idx="20565">
                    <c:v>FRA</c:v>
                  </c:pt>
                  <c:pt idx="20566">
                    <c:v>EUN</c:v>
                  </c:pt>
                  <c:pt idx="20567">
                    <c:v>EUS</c:v>
                  </c:pt>
                  <c:pt idx="20568">
                    <c:v>USA</c:v>
                  </c:pt>
                  <c:pt idx="20569">
                    <c:v>IND</c:v>
                  </c:pt>
                  <c:pt idx="20570">
                    <c:v>CHI</c:v>
                  </c:pt>
                  <c:pt idx="20571">
                    <c:v>ROW</c:v>
                  </c:pt>
                  <c:pt idx="20572">
                    <c:v>OEC</c:v>
                  </c:pt>
                  <c:pt idx="20573">
                    <c:v>BRZ</c:v>
                  </c:pt>
                  <c:pt idx="20574">
                    <c:v>RSA</c:v>
                  </c:pt>
                  <c:pt idx="20575">
                    <c:v>RUS</c:v>
                  </c:pt>
                  <c:pt idx="20576">
                    <c:v>FRA</c:v>
                  </c:pt>
                  <c:pt idx="20577">
                    <c:v>EUN</c:v>
                  </c:pt>
                  <c:pt idx="20578">
                    <c:v>EUS</c:v>
                  </c:pt>
                  <c:pt idx="20579">
                    <c:v>IND</c:v>
                  </c:pt>
                  <c:pt idx="20580">
                    <c:v>CHI</c:v>
                  </c:pt>
                  <c:pt idx="20581">
                    <c:v>ROW</c:v>
                  </c:pt>
                  <c:pt idx="20582">
                    <c:v>OEC</c:v>
                  </c:pt>
                  <c:pt idx="20583">
                    <c:v>BRZ</c:v>
                  </c:pt>
                  <c:pt idx="20584">
                    <c:v>RSA</c:v>
                  </c:pt>
                  <c:pt idx="20585">
                    <c:v>RUS</c:v>
                  </c:pt>
                  <c:pt idx="20586">
                    <c:v>FRA</c:v>
                  </c:pt>
                  <c:pt idx="20587">
                    <c:v>EUN</c:v>
                  </c:pt>
                  <c:pt idx="20588">
                    <c:v>EUS</c:v>
                  </c:pt>
                  <c:pt idx="20589">
                    <c:v>USA</c:v>
                  </c:pt>
                  <c:pt idx="20590">
                    <c:v>IND</c:v>
                  </c:pt>
                  <c:pt idx="20591">
                    <c:v>CHI</c:v>
                  </c:pt>
                  <c:pt idx="20592">
                    <c:v>ROW</c:v>
                  </c:pt>
                  <c:pt idx="20593">
                    <c:v>OEC</c:v>
                  </c:pt>
                  <c:pt idx="20594">
                    <c:v>BRZ</c:v>
                  </c:pt>
                  <c:pt idx="20595">
                    <c:v>RSA</c:v>
                  </c:pt>
                  <c:pt idx="20596">
                    <c:v>RUS</c:v>
                  </c:pt>
                  <c:pt idx="20597">
                    <c:v>FRA</c:v>
                  </c:pt>
                  <c:pt idx="20598">
                    <c:v>EUN</c:v>
                  </c:pt>
                  <c:pt idx="20599">
                    <c:v>EUS</c:v>
                  </c:pt>
                  <c:pt idx="20600">
                    <c:v>USA</c:v>
                  </c:pt>
                  <c:pt idx="20601">
                    <c:v>IND</c:v>
                  </c:pt>
                  <c:pt idx="20602">
                    <c:v>CHI</c:v>
                  </c:pt>
                  <c:pt idx="20603">
                    <c:v>ROW</c:v>
                  </c:pt>
                  <c:pt idx="20604">
                    <c:v>OEC</c:v>
                  </c:pt>
                  <c:pt idx="20605">
                    <c:v>BRZ</c:v>
                  </c:pt>
                  <c:pt idx="20606">
                    <c:v>RSA</c:v>
                  </c:pt>
                  <c:pt idx="20607">
                    <c:v>RUS</c:v>
                  </c:pt>
                  <c:pt idx="20608">
                    <c:v>FRA</c:v>
                  </c:pt>
                  <c:pt idx="20609">
                    <c:v>EUN</c:v>
                  </c:pt>
                  <c:pt idx="20610">
                    <c:v>EUS</c:v>
                  </c:pt>
                  <c:pt idx="20611">
                    <c:v>USA</c:v>
                  </c:pt>
                  <c:pt idx="20612">
                    <c:v>IND</c:v>
                  </c:pt>
                  <c:pt idx="20613">
                    <c:v>CHI</c:v>
                  </c:pt>
                  <c:pt idx="20614">
                    <c:v>ROW</c:v>
                  </c:pt>
                  <c:pt idx="20615">
                    <c:v>OEC</c:v>
                  </c:pt>
                  <c:pt idx="20616">
                    <c:v>BRZ</c:v>
                  </c:pt>
                  <c:pt idx="20617">
                    <c:v>RSA</c:v>
                  </c:pt>
                  <c:pt idx="20618">
                    <c:v>RUS</c:v>
                  </c:pt>
                  <c:pt idx="20619">
                    <c:v>FRA</c:v>
                  </c:pt>
                  <c:pt idx="20620">
                    <c:v>EUN</c:v>
                  </c:pt>
                  <c:pt idx="20621">
                    <c:v>EUS</c:v>
                  </c:pt>
                  <c:pt idx="20622">
                    <c:v>USA</c:v>
                  </c:pt>
                  <c:pt idx="20623">
                    <c:v>IND</c:v>
                  </c:pt>
                  <c:pt idx="20624">
                    <c:v>CHI</c:v>
                  </c:pt>
                  <c:pt idx="20625">
                    <c:v>ROW</c:v>
                  </c:pt>
                  <c:pt idx="20626">
                    <c:v>OEC</c:v>
                  </c:pt>
                  <c:pt idx="20627">
                    <c:v>BRZ</c:v>
                  </c:pt>
                  <c:pt idx="20628">
                    <c:v>RSA</c:v>
                  </c:pt>
                  <c:pt idx="20629">
                    <c:v>RUS</c:v>
                  </c:pt>
                  <c:pt idx="20630">
                    <c:v>FRA</c:v>
                  </c:pt>
                  <c:pt idx="20631">
                    <c:v>EUN</c:v>
                  </c:pt>
                  <c:pt idx="20632">
                    <c:v>EUS</c:v>
                  </c:pt>
                  <c:pt idx="20633">
                    <c:v>USA</c:v>
                  </c:pt>
                  <c:pt idx="20634">
                    <c:v>IND</c:v>
                  </c:pt>
                  <c:pt idx="20635">
                    <c:v>CHI</c:v>
                  </c:pt>
                  <c:pt idx="20636">
                    <c:v>ROW</c:v>
                  </c:pt>
                  <c:pt idx="20637">
                    <c:v>OEC</c:v>
                  </c:pt>
                  <c:pt idx="20638">
                    <c:v>RUS</c:v>
                  </c:pt>
                  <c:pt idx="20639">
                    <c:v>FRA</c:v>
                  </c:pt>
                  <c:pt idx="20640">
                    <c:v>EUN</c:v>
                  </c:pt>
                  <c:pt idx="20641">
                    <c:v>EUS</c:v>
                  </c:pt>
                  <c:pt idx="20642">
                    <c:v>USA</c:v>
                  </c:pt>
                  <c:pt idx="20643">
                    <c:v>IND</c:v>
                  </c:pt>
                  <c:pt idx="20644">
                    <c:v>CHI</c:v>
                  </c:pt>
                  <c:pt idx="20645">
                    <c:v>ROW</c:v>
                  </c:pt>
                  <c:pt idx="20646">
                    <c:v>OEC</c:v>
                  </c:pt>
                  <c:pt idx="20647">
                    <c:v>BRZ</c:v>
                  </c:pt>
                  <c:pt idx="20648">
                    <c:v>RSA</c:v>
                  </c:pt>
                  <c:pt idx="20649">
                    <c:v>RUS</c:v>
                  </c:pt>
                  <c:pt idx="20650">
                    <c:v>FRA</c:v>
                  </c:pt>
                  <c:pt idx="20651">
                    <c:v>EUN</c:v>
                  </c:pt>
                  <c:pt idx="20652">
                    <c:v>EUS</c:v>
                  </c:pt>
                  <c:pt idx="20653">
                    <c:v>USA</c:v>
                  </c:pt>
                  <c:pt idx="20654">
                    <c:v>IND</c:v>
                  </c:pt>
                  <c:pt idx="20655">
                    <c:v>CHI</c:v>
                  </c:pt>
                  <c:pt idx="20656">
                    <c:v>ROW</c:v>
                  </c:pt>
                  <c:pt idx="20657">
                    <c:v>OEC</c:v>
                  </c:pt>
                  <c:pt idx="20658">
                    <c:v>BRZ</c:v>
                  </c:pt>
                  <c:pt idx="20659">
                    <c:v>RSA</c:v>
                  </c:pt>
                  <c:pt idx="20660">
                    <c:v>RUS</c:v>
                  </c:pt>
                  <c:pt idx="20661">
                    <c:v>FRA</c:v>
                  </c:pt>
                  <c:pt idx="20662">
                    <c:v>EUN</c:v>
                  </c:pt>
                  <c:pt idx="20663">
                    <c:v>EUS</c:v>
                  </c:pt>
                  <c:pt idx="20664">
                    <c:v>USA</c:v>
                  </c:pt>
                  <c:pt idx="20665">
                    <c:v>IND</c:v>
                  </c:pt>
                  <c:pt idx="20666">
                    <c:v>CHI</c:v>
                  </c:pt>
                  <c:pt idx="20667">
                    <c:v>ROW</c:v>
                  </c:pt>
                  <c:pt idx="20668">
                    <c:v>OEC</c:v>
                  </c:pt>
                  <c:pt idx="20669">
                    <c:v>BRZ</c:v>
                  </c:pt>
                  <c:pt idx="20670">
                    <c:v>RSA</c:v>
                  </c:pt>
                  <c:pt idx="20671">
                    <c:v>RUS</c:v>
                  </c:pt>
                  <c:pt idx="20672">
                    <c:v>FRA</c:v>
                  </c:pt>
                  <c:pt idx="20673">
                    <c:v>EUN</c:v>
                  </c:pt>
                  <c:pt idx="20674">
                    <c:v>EUS</c:v>
                  </c:pt>
                  <c:pt idx="20675">
                    <c:v>USA</c:v>
                  </c:pt>
                  <c:pt idx="20676">
                    <c:v>IND</c:v>
                  </c:pt>
                  <c:pt idx="20677">
                    <c:v>CHI</c:v>
                  </c:pt>
                  <c:pt idx="20678">
                    <c:v>ROW</c:v>
                  </c:pt>
                  <c:pt idx="20679">
                    <c:v>OEC</c:v>
                  </c:pt>
                  <c:pt idx="20680">
                    <c:v>BRZ</c:v>
                  </c:pt>
                  <c:pt idx="20681">
                    <c:v>RSA</c:v>
                  </c:pt>
                  <c:pt idx="20682">
                    <c:v>RUS</c:v>
                  </c:pt>
                  <c:pt idx="20683">
                    <c:v>FRA</c:v>
                  </c:pt>
                  <c:pt idx="20684">
                    <c:v>EUN</c:v>
                  </c:pt>
                  <c:pt idx="20685">
                    <c:v>EUS</c:v>
                  </c:pt>
                  <c:pt idx="20686">
                    <c:v>USA</c:v>
                  </c:pt>
                  <c:pt idx="20687">
                    <c:v>IND</c:v>
                  </c:pt>
                  <c:pt idx="20688">
                    <c:v>CHI</c:v>
                  </c:pt>
                  <c:pt idx="20689">
                    <c:v>ROW</c:v>
                  </c:pt>
                  <c:pt idx="20690">
                    <c:v>OEC</c:v>
                  </c:pt>
                  <c:pt idx="20691">
                    <c:v>BRZ</c:v>
                  </c:pt>
                  <c:pt idx="20692">
                    <c:v>RSA</c:v>
                  </c:pt>
                  <c:pt idx="20693">
                    <c:v>RUS</c:v>
                  </c:pt>
                  <c:pt idx="20694">
                    <c:v>FRA</c:v>
                  </c:pt>
                  <c:pt idx="20695">
                    <c:v>EUN</c:v>
                  </c:pt>
                  <c:pt idx="20696">
                    <c:v>EUS</c:v>
                  </c:pt>
                  <c:pt idx="20697">
                    <c:v>USA</c:v>
                  </c:pt>
                  <c:pt idx="20698">
                    <c:v>IND</c:v>
                  </c:pt>
                  <c:pt idx="20699">
                    <c:v>CHI</c:v>
                  </c:pt>
                  <c:pt idx="20700">
                    <c:v>ROW</c:v>
                  </c:pt>
                  <c:pt idx="20701">
                    <c:v>OEC</c:v>
                  </c:pt>
                  <c:pt idx="20702">
                    <c:v>BRZ</c:v>
                  </c:pt>
                  <c:pt idx="20703">
                    <c:v>RSA</c:v>
                  </c:pt>
                  <c:pt idx="20704">
                    <c:v>RUS</c:v>
                  </c:pt>
                  <c:pt idx="20705">
                    <c:v>FRA</c:v>
                  </c:pt>
                  <c:pt idx="20706">
                    <c:v>EUN</c:v>
                  </c:pt>
                  <c:pt idx="20707">
                    <c:v>EUS</c:v>
                  </c:pt>
                  <c:pt idx="20708">
                    <c:v>USA</c:v>
                  </c:pt>
                  <c:pt idx="20709">
                    <c:v>IND</c:v>
                  </c:pt>
                  <c:pt idx="20710">
                    <c:v>CHI</c:v>
                  </c:pt>
                  <c:pt idx="20711">
                    <c:v>ROW</c:v>
                  </c:pt>
                  <c:pt idx="20712">
                    <c:v>OEC</c:v>
                  </c:pt>
                  <c:pt idx="20713">
                    <c:v>BRZ</c:v>
                  </c:pt>
                  <c:pt idx="20714">
                    <c:v>RSA</c:v>
                  </c:pt>
                  <c:pt idx="20715">
                    <c:v>RUS</c:v>
                  </c:pt>
                  <c:pt idx="20716">
                    <c:v>FRA</c:v>
                  </c:pt>
                  <c:pt idx="20717">
                    <c:v>EUN</c:v>
                  </c:pt>
                  <c:pt idx="20718">
                    <c:v>EUS</c:v>
                  </c:pt>
                  <c:pt idx="20719">
                    <c:v>USA</c:v>
                  </c:pt>
                  <c:pt idx="20720">
                    <c:v>IND</c:v>
                  </c:pt>
                  <c:pt idx="20721">
                    <c:v>CHI</c:v>
                  </c:pt>
                  <c:pt idx="20722">
                    <c:v>ROW</c:v>
                  </c:pt>
                  <c:pt idx="20723">
                    <c:v>OEC</c:v>
                  </c:pt>
                  <c:pt idx="20724">
                    <c:v>BRZ</c:v>
                  </c:pt>
                  <c:pt idx="20725">
                    <c:v>RSA</c:v>
                  </c:pt>
                  <c:pt idx="20726">
                    <c:v>RUS</c:v>
                  </c:pt>
                  <c:pt idx="20727">
                    <c:v>FRA</c:v>
                  </c:pt>
                  <c:pt idx="20728">
                    <c:v>EUN</c:v>
                  </c:pt>
                  <c:pt idx="20729">
                    <c:v>EUS</c:v>
                  </c:pt>
                  <c:pt idx="20730">
                    <c:v>USA</c:v>
                  </c:pt>
                  <c:pt idx="20731">
                    <c:v>IND</c:v>
                  </c:pt>
                  <c:pt idx="20732">
                    <c:v>CHI</c:v>
                  </c:pt>
                  <c:pt idx="20733">
                    <c:v>ROW</c:v>
                  </c:pt>
                  <c:pt idx="20734">
                    <c:v>OEC</c:v>
                  </c:pt>
                  <c:pt idx="20735">
                    <c:v>BRZ</c:v>
                  </c:pt>
                  <c:pt idx="20736">
                    <c:v>RUS</c:v>
                  </c:pt>
                  <c:pt idx="20737">
                    <c:v>FRA</c:v>
                  </c:pt>
                  <c:pt idx="20738">
                    <c:v>EUN</c:v>
                  </c:pt>
                  <c:pt idx="20739">
                    <c:v>EUS</c:v>
                  </c:pt>
                  <c:pt idx="20740">
                    <c:v>USA</c:v>
                  </c:pt>
                  <c:pt idx="20741">
                    <c:v>IND</c:v>
                  </c:pt>
                  <c:pt idx="20742">
                    <c:v>CHI</c:v>
                  </c:pt>
                  <c:pt idx="20743">
                    <c:v>ROW</c:v>
                  </c:pt>
                  <c:pt idx="20744">
                    <c:v>OEC</c:v>
                  </c:pt>
                  <c:pt idx="20745">
                    <c:v>BRZ</c:v>
                  </c:pt>
                  <c:pt idx="20746">
                    <c:v>RSA</c:v>
                  </c:pt>
                  <c:pt idx="20747">
                    <c:v>RUS</c:v>
                  </c:pt>
                  <c:pt idx="20748">
                    <c:v>FRA</c:v>
                  </c:pt>
                  <c:pt idx="20749">
                    <c:v>EUN</c:v>
                  </c:pt>
                  <c:pt idx="20750">
                    <c:v>EUS</c:v>
                  </c:pt>
                  <c:pt idx="20751">
                    <c:v>USA</c:v>
                  </c:pt>
                  <c:pt idx="20752">
                    <c:v>IND</c:v>
                  </c:pt>
                  <c:pt idx="20753">
                    <c:v>CHI</c:v>
                  </c:pt>
                  <c:pt idx="20754">
                    <c:v>ROW</c:v>
                  </c:pt>
                  <c:pt idx="20755">
                    <c:v>OEC</c:v>
                  </c:pt>
                  <c:pt idx="20756">
                    <c:v>BRZ</c:v>
                  </c:pt>
                  <c:pt idx="20757">
                    <c:v>RSA</c:v>
                  </c:pt>
                  <c:pt idx="20758">
                    <c:v>RUS</c:v>
                  </c:pt>
                  <c:pt idx="20759">
                    <c:v>FRA</c:v>
                  </c:pt>
                  <c:pt idx="20760">
                    <c:v>EUN</c:v>
                  </c:pt>
                  <c:pt idx="20761">
                    <c:v>EUS</c:v>
                  </c:pt>
                  <c:pt idx="20762">
                    <c:v>USA</c:v>
                  </c:pt>
                  <c:pt idx="20763">
                    <c:v>IND</c:v>
                  </c:pt>
                  <c:pt idx="20764">
                    <c:v>CHI</c:v>
                  </c:pt>
                  <c:pt idx="20765">
                    <c:v>ROW</c:v>
                  </c:pt>
                  <c:pt idx="20766">
                    <c:v>OEC</c:v>
                  </c:pt>
                  <c:pt idx="20767">
                    <c:v>BRZ</c:v>
                  </c:pt>
                  <c:pt idx="20768">
                    <c:v>RSA</c:v>
                  </c:pt>
                  <c:pt idx="20769">
                    <c:v>RUS</c:v>
                  </c:pt>
                  <c:pt idx="20770">
                    <c:v>FRA</c:v>
                  </c:pt>
                  <c:pt idx="20771">
                    <c:v>EUN</c:v>
                  </c:pt>
                  <c:pt idx="20772">
                    <c:v>EUS</c:v>
                  </c:pt>
                  <c:pt idx="20773">
                    <c:v>USA</c:v>
                  </c:pt>
                  <c:pt idx="20774">
                    <c:v>IND</c:v>
                  </c:pt>
                  <c:pt idx="20775">
                    <c:v>CHI</c:v>
                  </c:pt>
                  <c:pt idx="20776">
                    <c:v>ROW</c:v>
                  </c:pt>
                  <c:pt idx="20777">
                    <c:v>OEC</c:v>
                  </c:pt>
                  <c:pt idx="20778">
                    <c:v>BRZ</c:v>
                  </c:pt>
                  <c:pt idx="20779">
                    <c:v>RSA</c:v>
                  </c:pt>
                  <c:pt idx="20780">
                    <c:v>RUS</c:v>
                  </c:pt>
                  <c:pt idx="20781">
                    <c:v>FRA</c:v>
                  </c:pt>
                  <c:pt idx="20782">
                    <c:v>EUN</c:v>
                  </c:pt>
                  <c:pt idx="20783">
                    <c:v>EUS</c:v>
                  </c:pt>
                  <c:pt idx="20784">
                    <c:v>USA</c:v>
                  </c:pt>
                  <c:pt idx="20785">
                    <c:v>IND</c:v>
                  </c:pt>
                  <c:pt idx="20786">
                    <c:v>CHI</c:v>
                  </c:pt>
                  <c:pt idx="20787">
                    <c:v>ROW</c:v>
                  </c:pt>
                  <c:pt idx="20788">
                    <c:v>OEC</c:v>
                  </c:pt>
                  <c:pt idx="20789">
                    <c:v>BRZ</c:v>
                  </c:pt>
                  <c:pt idx="20790">
                    <c:v>RSA</c:v>
                  </c:pt>
                  <c:pt idx="20791">
                    <c:v>RUS</c:v>
                  </c:pt>
                  <c:pt idx="20792">
                    <c:v>FRA</c:v>
                  </c:pt>
                  <c:pt idx="20793">
                    <c:v>EUN</c:v>
                  </c:pt>
                  <c:pt idx="20794">
                    <c:v>EUS</c:v>
                  </c:pt>
                  <c:pt idx="20795">
                    <c:v>USA</c:v>
                  </c:pt>
                  <c:pt idx="20796">
                    <c:v>IND</c:v>
                  </c:pt>
                  <c:pt idx="20797">
                    <c:v>CHI</c:v>
                  </c:pt>
                  <c:pt idx="20798">
                    <c:v>ROW</c:v>
                  </c:pt>
                  <c:pt idx="20799">
                    <c:v>OEC</c:v>
                  </c:pt>
                  <c:pt idx="20800">
                    <c:v>BRZ</c:v>
                  </c:pt>
                  <c:pt idx="20801">
                    <c:v>RSA</c:v>
                  </c:pt>
                  <c:pt idx="20802">
                    <c:v>RUS</c:v>
                  </c:pt>
                  <c:pt idx="20803">
                    <c:v>FRA</c:v>
                  </c:pt>
                  <c:pt idx="20804">
                    <c:v>EUN</c:v>
                  </c:pt>
                  <c:pt idx="20805">
                    <c:v>EUS</c:v>
                  </c:pt>
                  <c:pt idx="20806">
                    <c:v>USA</c:v>
                  </c:pt>
                  <c:pt idx="20807">
                    <c:v>IND</c:v>
                  </c:pt>
                  <c:pt idx="20808">
                    <c:v>CHI</c:v>
                  </c:pt>
                  <c:pt idx="20809">
                    <c:v>ROW</c:v>
                  </c:pt>
                  <c:pt idx="20810">
                    <c:v>OEC</c:v>
                  </c:pt>
                  <c:pt idx="20811">
                    <c:v>BRZ</c:v>
                  </c:pt>
                  <c:pt idx="20812">
                    <c:v>RSA</c:v>
                  </c:pt>
                  <c:pt idx="20813">
                    <c:v>RUS</c:v>
                  </c:pt>
                  <c:pt idx="20814">
                    <c:v>FRA</c:v>
                  </c:pt>
                  <c:pt idx="20815">
                    <c:v>EUN</c:v>
                  </c:pt>
                  <c:pt idx="20816">
                    <c:v>EUS</c:v>
                  </c:pt>
                  <c:pt idx="20817">
                    <c:v>USA</c:v>
                  </c:pt>
                  <c:pt idx="20818">
                    <c:v>IND</c:v>
                  </c:pt>
                  <c:pt idx="20819">
                    <c:v>CHI</c:v>
                  </c:pt>
                  <c:pt idx="20820">
                    <c:v>ROW</c:v>
                  </c:pt>
                  <c:pt idx="20821">
                    <c:v>OEC</c:v>
                  </c:pt>
                  <c:pt idx="20822">
                    <c:v>BRZ</c:v>
                  </c:pt>
                  <c:pt idx="20823">
                    <c:v>RSA</c:v>
                  </c:pt>
                  <c:pt idx="20824">
                    <c:v>RUS</c:v>
                  </c:pt>
                  <c:pt idx="20825">
                    <c:v>FRA</c:v>
                  </c:pt>
                  <c:pt idx="20826">
                    <c:v>EUN</c:v>
                  </c:pt>
                  <c:pt idx="20827">
                    <c:v>EUS</c:v>
                  </c:pt>
                  <c:pt idx="20828">
                    <c:v>USA</c:v>
                  </c:pt>
                  <c:pt idx="20829">
                    <c:v>IND</c:v>
                  </c:pt>
                  <c:pt idx="20830">
                    <c:v>CHI</c:v>
                  </c:pt>
                  <c:pt idx="20831">
                    <c:v>ROW</c:v>
                  </c:pt>
                  <c:pt idx="20832">
                    <c:v>OEC</c:v>
                  </c:pt>
                  <c:pt idx="20833">
                    <c:v>BRZ</c:v>
                  </c:pt>
                  <c:pt idx="20834">
                    <c:v>RSA</c:v>
                  </c:pt>
                  <c:pt idx="20835">
                    <c:v>RUS</c:v>
                  </c:pt>
                  <c:pt idx="20836">
                    <c:v>FRA</c:v>
                  </c:pt>
                  <c:pt idx="20837">
                    <c:v>EUN</c:v>
                  </c:pt>
                  <c:pt idx="20838">
                    <c:v>EUS</c:v>
                  </c:pt>
                  <c:pt idx="20839">
                    <c:v>USA</c:v>
                  </c:pt>
                  <c:pt idx="20840">
                    <c:v>IND</c:v>
                  </c:pt>
                  <c:pt idx="20841">
                    <c:v>CHI</c:v>
                  </c:pt>
                  <c:pt idx="20842">
                    <c:v>ROW</c:v>
                  </c:pt>
                  <c:pt idx="20843">
                    <c:v>OEC</c:v>
                  </c:pt>
                  <c:pt idx="20844">
                    <c:v>BRZ</c:v>
                  </c:pt>
                  <c:pt idx="20845">
                    <c:v>RSA</c:v>
                  </c:pt>
                  <c:pt idx="20846">
                    <c:v>RUS</c:v>
                  </c:pt>
                  <c:pt idx="20847">
                    <c:v>FRA</c:v>
                  </c:pt>
                  <c:pt idx="20848">
                    <c:v>EUN</c:v>
                  </c:pt>
                  <c:pt idx="20849">
                    <c:v>EUS</c:v>
                  </c:pt>
                  <c:pt idx="20850">
                    <c:v>USA</c:v>
                  </c:pt>
                  <c:pt idx="20851">
                    <c:v>IND</c:v>
                  </c:pt>
                  <c:pt idx="20852">
                    <c:v>CHI</c:v>
                  </c:pt>
                  <c:pt idx="20853">
                    <c:v>ROW</c:v>
                  </c:pt>
                  <c:pt idx="20854">
                    <c:v>OEC</c:v>
                  </c:pt>
                  <c:pt idx="20855">
                    <c:v>BRZ</c:v>
                  </c:pt>
                  <c:pt idx="20856">
                    <c:v>RSA</c:v>
                  </c:pt>
                  <c:pt idx="20857">
                    <c:v>RUS</c:v>
                  </c:pt>
                  <c:pt idx="20858">
                    <c:v>FRA</c:v>
                  </c:pt>
                  <c:pt idx="20859">
                    <c:v>EUN</c:v>
                  </c:pt>
                  <c:pt idx="20860">
                    <c:v>EUS</c:v>
                  </c:pt>
                  <c:pt idx="20861">
                    <c:v>USA</c:v>
                  </c:pt>
                  <c:pt idx="20862">
                    <c:v>IND</c:v>
                  </c:pt>
                  <c:pt idx="20863">
                    <c:v>CHI</c:v>
                  </c:pt>
                  <c:pt idx="20864">
                    <c:v>ROW</c:v>
                  </c:pt>
                  <c:pt idx="20865">
                    <c:v>OEC</c:v>
                  </c:pt>
                  <c:pt idx="20866">
                    <c:v>BRZ</c:v>
                  </c:pt>
                  <c:pt idx="20867">
                    <c:v>RSA</c:v>
                  </c:pt>
                  <c:pt idx="20868">
                    <c:v>RUS</c:v>
                  </c:pt>
                  <c:pt idx="20869">
                    <c:v>FRA</c:v>
                  </c:pt>
                  <c:pt idx="20870">
                    <c:v>EUN</c:v>
                  </c:pt>
                  <c:pt idx="20871">
                    <c:v>EUS</c:v>
                  </c:pt>
                  <c:pt idx="20872">
                    <c:v>USA</c:v>
                  </c:pt>
                  <c:pt idx="20873">
                    <c:v>IND</c:v>
                  </c:pt>
                  <c:pt idx="20874">
                    <c:v>CHI</c:v>
                  </c:pt>
                  <c:pt idx="20875">
                    <c:v>ROW</c:v>
                  </c:pt>
                  <c:pt idx="20876">
                    <c:v>OEC</c:v>
                  </c:pt>
                  <c:pt idx="20877">
                    <c:v>BRZ</c:v>
                  </c:pt>
                  <c:pt idx="20878">
                    <c:v>RSA</c:v>
                  </c:pt>
                  <c:pt idx="20879">
                    <c:v>RUS</c:v>
                  </c:pt>
                  <c:pt idx="20880">
                    <c:v>FRA</c:v>
                  </c:pt>
                  <c:pt idx="20881">
                    <c:v>EUN</c:v>
                  </c:pt>
                  <c:pt idx="20882">
                    <c:v>EUS</c:v>
                  </c:pt>
                  <c:pt idx="20883">
                    <c:v>USA</c:v>
                  </c:pt>
                  <c:pt idx="20884">
                    <c:v>IND</c:v>
                  </c:pt>
                  <c:pt idx="20885">
                    <c:v>CHI</c:v>
                  </c:pt>
                  <c:pt idx="20886">
                    <c:v>ROW</c:v>
                  </c:pt>
                  <c:pt idx="20887">
                    <c:v>OEC</c:v>
                  </c:pt>
                  <c:pt idx="20888">
                    <c:v>BRZ</c:v>
                  </c:pt>
                  <c:pt idx="20889">
                    <c:v>RSA</c:v>
                  </c:pt>
                  <c:pt idx="20890">
                    <c:v>RUS</c:v>
                  </c:pt>
                  <c:pt idx="20891">
                    <c:v>FRA</c:v>
                  </c:pt>
                  <c:pt idx="20892">
                    <c:v>EUN</c:v>
                  </c:pt>
                  <c:pt idx="20893">
                    <c:v>EUS</c:v>
                  </c:pt>
                  <c:pt idx="20894">
                    <c:v>USA</c:v>
                  </c:pt>
                  <c:pt idx="20895">
                    <c:v>IND</c:v>
                  </c:pt>
                  <c:pt idx="20896">
                    <c:v>CHI</c:v>
                  </c:pt>
                  <c:pt idx="20897">
                    <c:v>ROW</c:v>
                  </c:pt>
                  <c:pt idx="20898">
                    <c:v>OEC</c:v>
                  </c:pt>
                  <c:pt idx="20899">
                    <c:v>BRZ</c:v>
                  </c:pt>
                  <c:pt idx="20900">
                    <c:v>RSA</c:v>
                  </c:pt>
                  <c:pt idx="20901">
                    <c:v>RUS</c:v>
                  </c:pt>
                  <c:pt idx="20902">
                    <c:v>FRA</c:v>
                  </c:pt>
                  <c:pt idx="20903">
                    <c:v>EUN</c:v>
                  </c:pt>
                  <c:pt idx="20904">
                    <c:v>EUS</c:v>
                  </c:pt>
                  <c:pt idx="20905">
                    <c:v>USA</c:v>
                  </c:pt>
                  <c:pt idx="20906">
                    <c:v>IND</c:v>
                  </c:pt>
                  <c:pt idx="20907">
                    <c:v>CHI</c:v>
                  </c:pt>
                  <c:pt idx="20908">
                    <c:v>ROW</c:v>
                  </c:pt>
                  <c:pt idx="20909">
                    <c:v>OEC</c:v>
                  </c:pt>
                  <c:pt idx="20910">
                    <c:v>BRZ</c:v>
                  </c:pt>
                  <c:pt idx="20911">
                    <c:v>RUS</c:v>
                  </c:pt>
                  <c:pt idx="20912">
                    <c:v>FRA</c:v>
                  </c:pt>
                  <c:pt idx="20913">
                    <c:v>EUN</c:v>
                  </c:pt>
                  <c:pt idx="20914">
                    <c:v>EUS</c:v>
                  </c:pt>
                  <c:pt idx="20915">
                    <c:v>USA</c:v>
                  </c:pt>
                  <c:pt idx="20916">
                    <c:v>IND</c:v>
                  </c:pt>
                  <c:pt idx="20917">
                    <c:v>CHI</c:v>
                  </c:pt>
                  <c:pt idx="20918">
                    <c:v>ROW</c:v>
                  </c:pt>
                  <c:pt idx="20919">
                    <c:v>OEC</c:v>
                  </c:pt>
                  <c:pt idx="20920">
                    <c:v>BRZ</c:v>
                  </c:pt>
                  <c:pt idx="20921">
                    <c:v>RSA</c:v>
                  </c:pt>
                  <c:pt idx="20922">
                    <c:v>RUS</c:v>
                  </c:pt>
                  <c:pt idx="20923">
                    <c:v>FRA</c:v>
                  </c:pt>
                  <c:pt idx="20924">
                    <c:v>EUN</c:v>
                  </c:pt>
                  <c:pt idx="20925">
                    <c:v>EUS</c:v>
                  </c:pt>
                  <c:pt idx="20926">
                    <c:v>USA</c:v>
                  </c:pt>
                  <c:pt idx="20927">
                    <c:v>IND</c:v>
                  </c:pt>
                  <c:pt idx="20928">
                    <c:v>CHI</c:v>
                  </c:pt>
                  <c:pt idx="20929">
                    <c:v>ROW</c:v>
                  </c:pt>
                  <c:pt idx="20930">
                    <c:v>OEC</c:v>
                  </c:pt>
                  <c:pt idx="20931">
                    <c:v>BRZ</c:v>
                  </c:pt>
                  <c:pt idx="20932">
                    <c:v>RSA</c:v>
                  </c:pt>
                  <c:pt idx="20933">
                    <c:v>FRA</c:v>
                  </c:pt>
                  <c:pt idx="20934">
                    <c:v>EUN</c:v>
                  </c:pt>
                  <c:pt idx="20935">
                    <c:v>EUS</c:v>
                  </c:pt>
                  <c:pt idx="20936">
                    <c:v>USA</c:v>
                  </c:pt>
                  <c:pt idx="20937">
                    <c:v>IND</c:v>
                  </c:pt>
                  <c:pt idx="20938">
                    <c:v>CHI</c:v>
                  </c:pt>
                  <c:pt idx="20939">
                    <c:v>ROW</c:v>
                  </c:pt>
                  <c:pt idx="20940">
                    <c:v>OEC</c:v>
                  </c:pt>
                  <c:pt idx="20941">
                    <c:v>BRZ</c:v>
                  </c:pt>
                  <c:pt idx="20942">
                    <c:v>RSA</c:v>
                  </c:pt>
                  <c:pt idx="20943">
                    <c:v>RUS</c:v>
                  </c:pt>
                  <c:pt idx="20944">
                    <c:v>FRA</c:v>
                  </c:pt>
                  <c:pt idx="20945">
                    <c:v>EUN</c:v>
                  </c:pt>
                  <c:pt idx="20946">
                    <c:v>EUS</c:v>
                  </c:pt>
                  <c:pt idx="20947">
                    <c:v>USA</c:v>
                  </c:pt>
                  <c:pt idx="20948">
                    <c:v>IND</c:v>
                  </c:pt>
                  <c:pt idx="20949">
                    <c:v>CHI</c:v>
                  </c:pt>
                  <c:pt idx="20950">
                    <c:v>ROW</c:v>
                  </c:pt>
                  <c:pt idx="20951">
                    <c:v>OEC</c:v>
                  </c:pt>
                  <c:pt idx="20952">
                    <c:v>BRZ</c:v>
                  </c:pt>
                  <c:pt idx="20953">
                    <c:v>RSA</c:v>
                  </c:pt>
                  <c:pt idx="20954">
                    <c:v>RUS</c:v>
                  </c:pt>
                  <c:pt idx="20955">
                    <c:v>FRA</c:v>
                  </c:pt>
                  <c:pt idx="20956">
                    <c:v>EUN</c:v>
                  </c:pt>
                  <c:pt idx="20957">
                    <c:v>EUS</c:v>
                  </c:pt>
                  <c:pt idx="20958">
                    <c:v>USA</c:v>
                  </c:pt>
                  <c:pt idx="20959">
                    <c:v>IND</c:v>
                  </c:pt>
                  <c:pt idx="20960">
                    <c:v>CHI</c:v>
                  </c:pt>
                  <c:pt idx="20961">
                    <c:v>ROW</c:v>
                  </c:pt>
                  <c:pt idx="20962">
                    <c:v>OEC</c:v>
                  </c:pt>
                  <c:pt idx="20963">
                    <c:v>BRZ</c:v>
                  </c:pt>
                  <c:pt idx="20964">
                    <c:v>RSA</c:v>
                  </c:pt>
                  <c:pt idx="20965">
                    <c:v>RUS</c:v>
                  </c:pt>
                  <c:pt idx="20966">
                    <c:v>FRA</c:v>
                  </c:pt>
                  <c:pt idx="20967">
                    <c:v>EUN</c:v>
                  </c:pt>
                  <c:pt idx="20968">
                    <c:v>EUS</c:v>
                  </c:pt>
                  <c:pt idx="20969">
                    <c:v>USA</c:v>
                  </c:pt>
                  <c:pt idx="20970">
                    <c:v>IND</c:v>
                  </c:pt>
                  <c:pt idx="20971">
                    <c:v>CHI</c:v>
                  </c:pt>
                  <c:pt idx="20972">
                    <c:v>ROW</c:v>
                  </c:pt>
                  <c:pt idx="20973">
                    <c:v>OEC</c:v>
                  </c:pt>
                  <c:pt idx="20974">
                    <c:v>BRZ</c:v>
                  </c:pt>
                  <c:pt idx="20975">
                    <c:v>RSA</c:v>
                  </c:pt>
                  <c:pt idx="20976">
                    <c:v>RUS</c:v>
                  </c:pt>
                  <c:pt idx="20977">
                    <c:v>FRA</c:v>
                  </c:pt>
                  <c:pt idx="20978">
                    <c:v>EUN</c:v>
                  </c:pt>
                  <c:pt idx="20979">
                    <c:v>EUS</c:v>
                  </c:pt>
                  <c:pt idx="20980">
                    <c:v>USA</c:v>
                  </c:pt>
                  <c:pt idx="20981">
                    <c:v>IND</c:v>
                  </c:pt>
                  <c:pt idx="20982">
                    <c:v>CHI</c:v>
                  </c:pt>
                  <c:pt idx="20983">
                    <c:v>ROW</c:v>
                  </c:pt>
                  <c:pt idx="20984">
                    <c:v>OEC</c:v>
                  </c:pt>
                  <c:pt idx="20985">
                    <c:v>BRZ</c:v>
                  </c:pt>
                  <c:pt idx="20986">
                    <c:v>RSA</c:v>
                  </c:pt>
                  <c:pt idx="20987">
                    <c:v>RUS</c:v>
                  </c:pt>
                  <c:pt idx="20988">
                    <c:v>FRA</c:v>
                  </c:pt>
                  <c:pt idx="20989">
                    <c:v>EUN</c:v>
                  </c:pt>
                  <c:pt idx="20990">
                    <c:v>EUS</c:v>
                  </c:pt>
                  <c:pt idx="20991">
                    <c:v>USA</c:v>
                  </c:pt>
                  <c:pt idx="20992">
                    <c:v>IND</c:v>
                  </c:pt>
                  <c:pt idx="20993">
                    <c:v>CHI</c:v>
                  </c:pt>
                  <c:pt idx="20994">
                    <c:v>ROW</c:v>
                  </c:pt>
                  <c:pt idx="20995">
                    <c:v>OEC</c:v>
                  </c:pt>
                  <c:pt idx="20996">
                    <c:v>BRZ</c:v>
                  </c:pt>
                  <c:pt idx="20997">
                    <c:v>RSA</c:v>
                  </c:pt>
                  <c:pt idx="20998">
                    <c:v>RUS</c:v>
                  </c:pt>
                  <c:pt idx="20999">
                    <c:v>FRA</c:v>
                  </c:pt>
                  <c:pt idx="21000">
                    <c:v>EUN</c:v>
                  </c:pt>
                  <c:pt idx="21001">
                    <c:v>EUS</c:v>
                  </c:pt>
                  <c:pt idx="21002">
                    <c:v>USA</c:v>
                  </c:pt>
                  <c:pt idx="21003">
                    <c:v>IND</c:v>
                  </c:pt>
                  <c:pt idx="21004">
                    <c:v>CHI</c:v>
                  </c:pt>
                  <c:pt idx="21005">
                    <c:v>ROW</c:v>
                  </c:pt>
                  <c:pt idx="21006">
                    <c:v>OEC</c:v>
                  </c:pt>
                  <c:pt idx="21007">
                    <c:v>BRZ</c:v>
                  </c:pt>
                  <c:pt idx="21008">
                    <c:v>RSA</c:v>
                  </c:pt>
                  <c:pt idx="21009">
                    <c:v>RUS</c:v>
                  </c:pt>
                  <c:pt idx="21010">
                    <c:v>FRA</c:v>
                  </c:pt>
                  <c:pt idx="21011">
                    <c:v>EUN</c:v>
                  </c:pt>
                  <c:pt idx="21012">
                    <c:v>EUS</c:v>
                  </c:pt>
                  <c:pt idx="21013">
                    <c:v>USA</c:v>
                  </c:pt>
                  <c:pt idx="21014">
                    <c:v>IND</c:v>
                  </c:pt>
                  <c:pt idx="21015">
                    <c:v>CHI</c:v>
                  </c:pt>
                  <c:pt idx="21016">
                    <c:v>ROW</c:v>
                  </c:pt>
                  <c:pt idx="21017">
                    <c:v>OEC</c:v>
                  </c:pt>
                  <c:pt idx="21018">
                    <c:v>BRZ</c:v>
                  </c:pt>
                  <c:pt idx="21019">
                    <c:v>RSA</c:v>
                  </c:pt>
                  <c:pt idx="21020">
                    <c:v>RUS</c:v>
                  </c:pt>
                  <c:pt idx="21021">
                    <c:v>FRA</c:v>
                  </c:pt>
                  <c:pt idx="21022">
                    <c:v>EUN</c:v>
                  </c:pt>
                  <c:pt idx="21023">
                    <c:v>EUS</c:v>
                  </c:pt>
                  <c:pt idx="21024">
                    <c:v>USA</c:v>
                  </c:pt>
                  <c:pt idx="21025">
                    <c:v>IND</c:v>
                  </c:pt>
                  <c:pt idx="21026">
                    <c:v>CHI</c:v>
                  </c:pt>
                  <c:pt idx="21027">
                    <c:v>ROW</c:v>
                  </c:pt>
                  <c:pt idx="21028">
                    <c:v>OEC</c:v>
                  </c:pt>
                  <c:pt idx="21029">
                    <c:v>BRZ</c:v>
                  </c:pt>
                  <c:pt idx="21030">
                    <c:v>RSA</c:v>
                  </c:pt>
                  <c:pt idx="21031">
                    <c:v>RUS</c:v>
                  </c:pt>
                  <c:pt idx="21032">
                    <c:v>FRA</c:v>
                  </c:pt>
                  <c:pt idx="21033">
                    <c:v>EUN</c:v>
                  </c:pt>
                  <c:pt idx="21034">
                    <c:v>EUS</c:v>
                  </c:pt>
                  <c:pt idx="21035">
                    <c:v>USA</c:v>
                  </c:pt>
                  <c:pt idx="21036">
                    <c:v>IND</c:v>
                  </c:pt>
                  <c:pt idx="21037">
                    <c:v>CHI</c:v>
                  </c:pt>
                  <c:pt idx="21038">
                    <c:v>ROW</c:v>
                  </c:pt>
                  <c:pt idx="21039">
                    <c:v>OEC</c:v>
                  </c:pt>
                  <c:pt idx="21040">
                    <c:v>BRZ</c:v>
                  </c:pt>
                  <c:pt idx="21041">
                    <c:v>RSA</c:v>
                  </c:pt>
                  <c:pt idx="21042">
                    <c:v>RUS</c:v>
                  </c:pt>
                  <c:pt idx="21043">
                    <c:v>FRA</c:v>
                  </c:pt>
                  <c:pt idx="21044">
                    <c:v>EUN</c:v>
                  </c:pt>
                  <c:pt idx="21045">
                    <c:v>EUS</c:v>
                  </c:pt>
                  <c:pt idx="21046">
                    <c:v>USA</c:v>
                  </c:pt>
                  <c:pt idx="21047">
                    <c:v>IND</c:v>
                  </c:pt>
                  <c:pt idx="21048">
                    <c:v>CHI</c:v>
                  </c:pt>
                  <c:pt idx="21049">
                    <c:v>ROW</c:v>
                  </c:pt>
                  <c:pt idx="21050">
                    <c:v>OEC</c:v>
                  </c:pt>
                  <c:pt idx="21051">
                    <c:v>BRZ</c:v>
                  </c:pt>
                  <c:pt idx="21052">
                    <c:v>RSA</c:v>
                  </c:pt>
                  <c:pt idx="21053">
                    <c:v>RUS</c:v>
                  </c:pt>
                  <c:pt idx="21054">
                    <c:v>FRA</c:v>
                  </c:pt>
                  <c:pt idx="21055">
                    <c:v>EUN</c:v>
                  </c:pt>
                  <c:pt idx="21056">
                    <c:v>EUS</c:v>
                  </c:pt>
                  <c:pt idx="21057">
                    <c:v>USA</c:v>
                  </c:pt>
                  <c:pt idx="21058">
                    <c:v>IND</c:v>
                  </c:pt>
                  <c:pt idx="21059">
                    <c:v>CHI</c:v>
                  </c:pt>
                  <c:pt idx="21060">
                    <c:v>ROW</c:v>
                  </c:pt>
                  <c:pt idx="21061">
                    <c:v>OEC</c:v>
                  </c:pt>
                  <c:pt idx="21062">
                    <c:v>BRZ</c:v>
                  </c:pt>
                  <c:pt idx="21063">
                    <c:v>RSA</c:v>
                  </c:pt>
                  <c:pt idx="21064">
                    <c:v>RUS</c:v>
                  </c:pt>
                  <c:pt idx="21065">
                    <c:v>FRA</c:v>
                  </c:pt>
                  <c:pt idx="21066">
                    <c:v>EUN</c:v>
                  </c:pt>
                  <c:pt idx="21067">
                    <c:v>EUS</c:v>
                  </c:pt>
                  <c:pt idx="21068">
                    <c:v>USA</c:v>
                  </c:pt>
                  <c:pt idx="21069">
                    <c:v>IND</c:v>
                  </c:pt>
                  <c:pt idx="21070">
                    <c:v>CHI</c:v>
                  </c:pt>
                  <c:pt idx="21071">
                    <c:v>ROW</c:v>
                  </c:pt>
                  <c:pt idx="21072">
                    <c:v>OEC</c:v>
                  </c:pt>
                  <c:pt idx="21073">
                    <c:v>BRZ</c:v>
                  </c:pt>
                  <c:pt idx="21074">
                    <c:v>RSA</c:v>
                  </c:pt>
                  <c:pt idx="21075">
                    <c:v>RUS</c:v>
                  </c:pt>
                  <c:pt idx="21076">
                    <c:v>FRA</c:v>
                  </c:pt>
                  <c:pt idx="21077">
                    <c:v>EUN</c:v>
                  </c:pt>
                  <c:pt idx="21078">
                    <c:v>EUS</c:v>
                  </c:pt>
                  <c:pt idx="21079">
                    <c:v>USA</c:v>
                  </c:pt>
                  <c:pt idx="21080">
                    <c:v>IND</c:v>
                  </c:pt>
                  <c:pt idx="21081">
                    <c:v>CHI</c:v>
                  </c:pt>
                  <c:pt idx="21082">
                    <c:v>ROW</c:v>
                  </c:pt>
                  <c:pt idx="21083">
                    <c:v>OEC</c:v>
                  </c:pt>
                  <c:pt idx="21084">
                    <c:v>BRZ</c:v>
                  </c:pt>
                  <c:pt idx="21085">
                    <c:v>RSA</c:v>
                  </c:pt>
                  <c:pt idx="21086">
                    <c:v>RUS</c:v>
                  </c:pt>
                  <c:pt idx="21087">
                    <c:v>FRA</c:v>
                  </c:pt>
                  <c:pt idx="21088">
                    <c:v>EUN</c:v>
                  </c:pt>
                  <c:pt idx="21089">
                    <c:v>EUS</c:v>
                  </c:pt>
                  <c:pt idx="21090">
                    <c:v>USA</c:v>
                  </c:pt>
                  <c:pt idx="21091">
                    <c:v>IND</c:v>
                  </c:pt>
                  <c:pt idx="21092">
                    <c:v>CHI</c:v>
                  </c:pt>
                  <c:pt idx="21093">
                    <c:v>ROW</c:v>
                  </c:pt>
                  <c:pt idx="21094">
                    <c:v>OEC</c:v>
                  </c:pt>
                  <c:pt idx="21095">
                    <c:v>BRZ</c:v>
                  </c:pt>
                  <c:pt idx="21096">
                    <c:v>RSA</c:v>
                  </c:pt>
                  <c:pt idx="21097">
                    <c:v>RUS</c:v>
                  </c:pt>
                  <c:pt idx="21098">
                    <c:v>FRA</c:v>
                  </c:pt>
                  <c:pt idx="21099">
                    <c:v>EUN</c:v>
                  </c:pt>
                  <c:pt idx="21100">
                    <c:v>EUS</c:v>
                  </c:pt>
                  <c:pt idx="21101">
                    <c:v>USA</c:v>
                  </c:pt>
                  <c:pt idx="21102">
                    <c:v>IND</c:v>
                  </c:pt>
                  <c:pt idx="21103">
                    <c:v>CHI</c:v>
                  </c:pt>
                  <c:pt idx="21104">
                    <c:v>ROW</c:v>
                  </c:pt>
                  <c:pt idx="21105">
                    <c:v>OEC</c:v>
                  </c:pt>
                  <c:pt idx="21106">
                    <c:v>BRZ</c:v>
                  </c:pt>
                  <c:pt idx="21107">
                    <c:v>RUS</c:v>
                  </c:pt>
                  <c:pt idx="21108">
                    <c:v>FRA</c:v>
                  </c:pt>
                  <c:pt idx="21109">
                    <c:v>EUN</c:v>
                  </c:pt>
                  <c:pt idx="21110">
                    <c:v>EUS</c:v>
                  </c:pt>
                  <c:pt idx="21111">
                    <c:v>USA</c:v>
                  </c:pt>
                  <c:pt idx="21112">
                    <c:v>IND</c:v>
                  </c:pt>
                  <c:pt idx="21113">
                    <c:v>CHI</c:v>
                  </c:pt>
                  <c:pt idx="21114">
                    <c:v>ROW</c:v>
                  </c:pt>
                  <c:pt idx="21115">
                    <c:v>OEC</c:v>
                  </c:pt>
                  <c:pt idx="21116">
                    <c:v>BRZ</c:v>
                  </c:pt>
                  <c:pt idx="21117">
                    <c:v>RSA</c:v>
                  </c:pt>
                  <c:pt idx="21118">
                    <c:v>RUS</c:v>
                  </c:pt>
                  <c:pt idx="21119">
                    <c:v>FRA</c:v>
                  </c:pt>
                  <c:pt idx="21120">
                    <c:v>EUN</c:v>
                  </c:pt>
                  <c:pt idx="21121">
                    <c:v>EUS</c:v>
                  </c:pt>
                  <c:pt idx="21122">
                    <c:v>USA</c:v>
                  </c:pt>
                  <c:pt idx="21123">
                    <c:v>IND</c:v>
                  </c:pt>
                  <c:pt idx="21124">
                    <c:v>CHI</c:v>
                  </c:pt>
                  <c:pt idx="21125">
                    <c:v>ROW</c:v>
                  </c:pt>
                  <c:pt idx="21126">
                    <c:v>OEC</c:v>
                  </c:pt>
                  <c:pt idx="21127">
                    <c:v>BRZ</c:v>
                  </c:pt>
                  <c:pt idx="21128">
                    <c:v>RSA</c:v>
                  </c:pt>
                  <c:pt idx="21129">
                    <c:v>RUS</c:v>
                  </c:pt>
                  <c:pt idx="21130">
                    <c:v>FRA</c:v>
                  </c:pt>
                  <c:pt idx="21131">
                    <c:v>EUN</c:v>
                  </c:pt>
                  <c:pt idx="21132">
                    <c:v>EUS</c:v>
                  </c:pt>
                  <c:pt idx="21133">
                    <c:v>USA</c:v>
                  </c:pt>
                  <c:pt idx="21134">
                    <c:v>IND</c:v>
                  </c:pt>
                  <c:pt idx="21135">
                    <c:v>CHI</c:v>
                  </c:pt>
                  <c:pt idx="21136">
                    <c:v>ROW</c:v>
                  </c:pt>
                  <c:pt idx="21137">
                    <c:v>OEC</c:v>
                  </c:pt>
                  <c:pt idx="21138">
                    <c:v>BRZ</c:v>
                  </c:pt>
                  <c:pt idx="21139">
                    <c:v>RSA</c:v>
                  </c:pt>
                  <c:pt idx="21140">
                    <c:v>RUS</c:v>
                  </c:pt>
                  <c:pt idx="21141">
                    <c:v>FRA</c:v>
                  </c:pt>
                  <c:pt idx="21142">
                    <c:v>EUN</c:v>
                  </c:pt>
                  <c:pt idx="21143">
                    <c:v>EUS</c:v>
                  </c:pt>
                  <c:pt idx="21144">
                    <c:v>USA</c:v>
                  </c:pt>
                  <c:pt idx="21145">
                    <c:v>IND</c:v>
                  </c:pt>
                  <c:pt idx="21146">
                    <c:v>CHI</c:v>
                  </c:pt>
                  <c:pt idx="21147">
                    <c:v>ROW</c:v>
                  </c:pt>
                  <c:pt idx="21148">
                    <c:v>OEC</c:v>
                  </c:pt>
                  <c:pt idx="21149">
                    <c:v>BRZ</c:v>
                  </c:pt>
                  <c:pt idx="21150">
                    <c:v>RSA</c:v>
                  </c:pt>
                  <c:pt idx="21151">
                    <c:v>RUS</c:v>
                  </c:pt>
                  <c:pt idx="21152">
                    <c:v>FRA</c:v>
                  </c:pt>
                  <c:pt idx="21153">
                    <c:v>EUN</c:v>
                  </c:pt>
                  <c:pt idx="21154">
                    <c:v>EUS</c:v>
                  </c:pt>
                  <c:pt idx="21155">
                    <c:v>USA</c:v>
                  </c:pt>
                  <c:pt idx="21156">
                    <c:v>IND</c:v>
                  </c:pt>
                  <c:pt idx="21157">
                    <c:v>CHI</c:v>
                  </c:pt>
                  <c:pt idx="21158">
                    <c:v>ROW</c:v>
                  </c:pt>
                  <c:pt idx="21159">
                    <c:v>OEC</c:v>
                  </c:pt>
                  <c:pt idx="21160">
                    <c:v>BRZ</c:v>
                  </c:pt>
                  <c:pt idx="21161">
                    <c:v>RSA</c:v>
                  </c:pt>
                  <c:pt idx="21162">
                    <c:v>RUS</c:v>
                  </c:pt>
                  <c:pt idx="21163">
                    <c:v>FRA</c:v>
                  </c:pt>
                  <c:pt idx="21164">
                    <c:v>EUN</c:v>
                  </c:pt>
                  <c:pt idx="21165">
                    <c:v>EUS</c:v>
                  </c:pt>
                  <c:pt idx="21166">
                    <c:v>USA</c:v>
                  </c:pt>
                  <c:pt idx="21167">
                    <c:v>IND</c:v>
                  </c:pt>
                  <c:pt idx="21168">
                    <c:v>CHI</c:v>
                  </c:pt>
                  <c:pt idx="21169">
                    <c:v>ROW</c:v>
                  </c:pt>
                  <c:pt idx="21170">
                    <c:v>OEC</c:v>
                  </c:pt>
                  <c:pt idx="21171">
                    <c:v>BRZ</c:v>
                  </c:pt>
                  <c:pt idx="21172">
                    <c:v>RSA</c:v>
                  </c:pt>
                  <c:pt idx="21173">
                    <c:v>RUS</c:v>
                  </c:pt>
                  <c:pt idx="21174">
                    <c:v>FRA</c:v>
                  </c:pt>
                  <c:pt idx="21175">
                    <c:v>EUN</c:v>
                  </c:pt>
                  <c:pt idx="21176">
                    <c:v>EUS</c:v>
                  </c:pt>
                  <c:pt idx="21177">
                    <c:v>USA</c:v>
                  </c:pt>
                  <c:pt idx="21178">
                    <c:v>IND</c:v>
                  </c:pt>
                  <c:pt idx="21179">
                    <c:v>CHI</c:v>
                  </c:pt>
                  <c:pt idx="21180">
                    <c:v>ROW</c:v>
                  </c:pt>
                  <c:pt idx="21181">
                    <c:v>OEC</c:v>
                  </c:pt>
                  <c:pt idx="21182">
                    <c:v>BRZ</c:v>
                  </c:pt>
                  <c:pt idx="21183">
                    <c:v>RSA</c:v>
                  </c:pt>
                  <c:pt idx="21184">
                    <c:v>RUS</c:v>
                  </c:pt>
                  <c:pt idx="21185">
                    <c:v>FRA</c:v>
                  </c:pt>
                  <c:pt idx="21186">
                    <c:v>EUN</c:v>
                  </c:pt>
                  <c:pt idx="21187">
                    <c:v>EUS</c:v>
                  </c:pt>
                  <c:pt idx="21188">
                    <c:v>USA</c:v>
                  </c:pt>
                  <c:pt idx="21189">
                    <c:v>IND</c:v>
                  </c:pt>
                  <c:pt idx="21190">
                    <c:v>CHI</c:v>
                  </c:pt>
                  <c:pt idx="21191">
                    <c:v>ROW</c:v>
                  </c:pt>
                  <c:pt idx="21192">
                    <c:v>OEC</c:v>
                  </c:pt>
                  <c:pt idx="21193">
                    <c:v>BRZ</c:v>
                  </c:pt>
                  <c:pt idx="21194">
                    <c:v>RSA</c:v>
                  </c:pt>
                  <c:pt idx="21195">
                    <c:v>RUS</c:v>
                  </c:pt>
                  <c:pt idx="21196">
                    <c:v>FRA</c:v>
                  </c:pt>
                  <c:pt idx="21197">
                    <c:v>EUN</c:v>
                  </c:pt>
                  <c:pt idx="21198">
                    <c:v>EUS</c:v>
                  </c:pt>
                  <c:pt idx="21199">
                    <c:v>USA</c:v>
                  </c:pt>
                  <c:pt idx="21200">
                    <c:v>IND</c:v>
                  </c:pt>
                  <c:pt idx="21201">
                    <c:v>CHI</c:v>
                  </c:pt>
                  <c:pt idx="21202">
                    <c:v>ROW</c:v>
                  </c:pt>
                  <c:pt idx="21203">
                    <c:v>OEC</c:v>
                  </c:pt>
                  <c:pt idx="21204">
                    <c:v>BRZ</c:v>
                  </c:pt>
                  <c:pt idx="21205">
                    <c:v>RSA</c:v>
                  </c:pt>
                  <c:pt idx="21206">
                    <c:v>RUS</c:v>
                  </c:pt>
                  <c:pt idx="21207">
                    <c:v>FRA</c:v>
                  </c:pt>
                  <c:pt idx="21208">
                    <c:v>EUN</c:v>
                  </c:pt>
                  <c:pt idx="21209">
                    <c:v>EUS</c:v>
                  </c:pt>
                  <c:pt idx="21210">
                    <c:v>USA</c:v>
                  </c:pt>
                  <c:pt idx="21211">
                    <c:v>IND</c:v>
                  </c:pt>
                  <c:pt idx="21212">
                    <c:v>CHI</c:v>
                  </c:pt>
                  <c:pt idx="21213">
                    <c:v>ROW</c:v>
                  </c:pt>
                  <c:pt idx="21214">
                    <c:v>OEC</c:v>
                  </c:pt>
                  <c:pt idx="21215">
                    <c:v>BRZ</c:v>
                  </c:pt>
                  <c:pt idx="21216">
                    <c:v>RSA</c:v>
                  </c:pt>
                  <c:pt idx="21217">
                    <c:v>RUS</c:v>
                  </c:pt>
                  <c:pt idx="21218">
                    <c:v>FRA</c:v>
                  </c:pt>
                  <c:pt idx="21219">
                    <c:v>EUN</c:v>
                  </c:pt>
                  <c:pt idx="21220">
                    <c:v>EUS</c:v>
                  </c:pt>
                  <c:pt idx="21221">
                    <c:v>USA</c:v>
                  </c:pt>
                  <c:pt idx="21222">
                    <c:v>IND</c:v>
                  </c:pt>
                  <c:pt idx="21223">
                    <c:v>CHI</c:v>
                  </c:pt>
                  <c:pt idx="21224">
                    <c:v>ROW</c:v>
                  </c:pt>
                  <c:pt idx="21225">
                    <c:v>OEC</c:v>
                  </c:pt>
                  <c:pt idx="21226">
                    <c:v>BRZ</c:v>
                  </c:pt>
                  <c:pt idx="21227">
                    <c:v>RSA</c:v>
                  </c:pt>
                  <c:pt idx="21228">
                    <c:v>RUS</c:v>
                  </c:pt>
                  <c:pt idx="21229">
                    <c:v>FRA</c:v>
                  </c:pt>
                  <c:pt idx="21230">
                    <c:v>EUN</c:v>
                  </c:pt>
                  <c:pt idx="21231">
                    <c:v>EUS</c:v>
                  </c:pt>
                  <c:pt idx="21232">
                    <c:v>USA</c:v>
                  </c:pt>
                  <c:pt idx="21233">
                    <c:v>IND</c:v>
                  </c:pt>
                  <c:pt idx="21234">
                    <c:v>CHI</c:v>
                  </c:pt>
                  <c:pt idx="21235">
                    <c:v>ROW</c:v>
                  </c:pt>
                  <c:pt idx="21236">
                    <c:v>OEC</c:v>
                  </c:pt>
                  <c:pt idx="21237">
                    <c:v>BRZ</c:v>
                  </c:pt>
                  <c:pt idx="21238">
                    <c:v>RSA</c:v>
                  </c:pt>
                  <c:pt idx="21239">
                    <c:v>RUS</c:v>
                  </c:pt>
                  <c:pt idx="21240">
                    <c:v>FRA</c:v>
                  </c:pt>
                  <c:pt idx="21241">
                    <c:v>EUN</c:v>
                  </c:pt>
                  <c:pt idx="21242">
                    <c:v>EUS</c:v>
                  </c:pt>
                  <c:pt idx="21243">
                    <c:v>USA</c:v>
                  </c:pt>
                  <c:pt idx="21244">
                    <c:v>IND</c:v>
                  </c:pt>
                  <c:pt idx="21245">
                    <c:v>CHI</c:v>
                  </c:pt>
                  <c:pt idx="21246">
                    <c:v>ROW</c:v>
                  </c:pt>
                  <c:pt idx="21247">
                    <c:v>OEC</c:v>
                  </c:pt>
                  <c:pt idx="21248">
                    <c:v>BRZ</c:v>
                  </c:pt>
                  <c:pt idx="21249">
                    <c:v>RSA</c:v>
                  </c:pt>
                  <c:pt idx="21250">
                    <c:v>RUS</c:v>
                  </c:pt>
                  <c:pt idx="21251">
                    <c:v>FRA</c:v>
                  </c:pt>
                  <c:pt idx="21252">
                    <c:v>EUN</c:v>
                  </c:pt>
                  <c:pt idx="21253">
                    <c:v>EUS</c:v>
                  </c:pt>
                  <c:pt idx="21254">
                    <c:v>USA</c:v>
                  </c:pt>
                  <c:pt idx="21255">
                    <c:v>IND</c:v>
                  </c:pt>
                  <c:pt idx="21256">
                    <c:v>CHI</c:v>
                  </c:pt>
                  <c:pt idx="21257">
                    <c:v>ROW</c:v>
                  </c:pt>
                  <c:pt idx="21258">
                    <c:v>OEC</c:v>
                  </c:pt>
                  <c:pt idx="21259">
                    <c:v>BRZ</c:v>
                  </c:pt>
                  <c:pt idx="21260">
                    <c:v>RSA</c:v>
                  </c:pt>
                  <c:pt idx="21261">
                    <c:v>RUS</c:v>
                  </c:pt>
                  <c:pt idx="21262">
                    <c:v>FRA</c:v>
                  </c:pt>
                  <c:pt idx="21263">
                    <c:v>EUN</c:v>
                  </c:pt>
                  <c:pt idx="21264">
                    <c:v>EUS</c:v>
                  </c:pt>
                  <c:pt idx="21265">
                    <c:v>USA</c:v>
                  </c:pt>
                  <c:pt idx="21266">
                    <c:v>IND</c:v>
                  </c:pt>
                  <c:pt idx="21267">
                    <c:v>CHI</c:v>
                  </c:pt>
                  <c:pt idx="21268">
                    <c:v>ROW</c:v>
                  </c:pt>
                  <c:pt idx="21269">
                    <c:v>OEC</c:v>
                  </c:pt>
                  <c:pt idx="21270">
                    <c:v>BRZ</c:v>
                  </c:pt>
                  <c:pt idx="21271">
                    <c:v>RSA</c:v>
                  </c:pt>
                  <c:pt idx="21272">
                    <c:v>RUS</c:v>
                  </c:pt>
                  <c:pt idx="21273">
                    <c:v>FRA</c:v>
                  </c:pt>
                  <c:pt idx="21274">
                    <c:v>EUN</c:v>
                  </c:pt>
                  <c:pt idx="21275">
                    <c:v>EUS</c:v>
                  </c:pt>
                  <c:pt idx="21276">
                    <c:v>USA</c:v>
                  </c:pt>
                  <c:pt idx="21277">
                    <c:v>IND</c:v>
                  </c:pt>
                  <c:pt idx="21278">
                    <c:v>CHI</c:v>
                  </c:pt>
                  <c:pt idx="21279">
                    <c:v>ROW</c:v>
                  </c:pt>
                  <c:pt idx="21280">
                    <c:v>OEC</c:v>
                  </c:pt>
                  <c:pt idx="21281">
                    <c:v>BRZ</c:v>
                  </c:pt>
                  <c:pt idx="21282">
                    <c:v>RSA</c:v>
                  </c:pt>
                  <c:pt idx="21283">
                    <c:v>RUS</c:v>
                  </c:pt>
                  <c:pt idx="21284">
                    <c:v>FRA</c:v>
                  </c:pt>
                  <c:pt idx="21285">
                    <c:v>EUN</c:v>
                  </c:pt>
                  <c:pt idx="21286">
                    <c:v>EUS</c:v>
                  </c:pt>
                  <c:pt idx="21287">
                    <c:v>USA</c:v>
                  </c:pt>
                  <c:pt idx="21288">
                    <c:v>IND</c:v>
                  </c:pt>
                  <c:pt idx="21289">
                    <c:v>CHI</c:v>
                  </c:pt>
                  <c:pt idx="21290">
                    <c:v>ROW</c:v>
                  </c:pt>
                  <c:pt idx="21291">
                    <c:v>OEC</c:v>
                  </c:pt>
                  <c:pt idx="21292">
                    <c:v>BRZ</c:v>
                  </c:pt>
                  <c:pt idx="21293">
                    <c:v>RUS</c:v>
                  </c:pt>
                  <c:pt idx="21294">
                    <c:v>FRA</c:v>
                  </c:pt>
                  <c:pt idx="21295">
                    <c:v>EUN</c:v>
                  </c:pt>
                  <c:pt idx="21296">
                    <c:v>EUS</c:v>
                  </c:pt>
                  <c:pt idx="21297">
                    <c:v>USA</c:v>
                  </c:pt>
                  <c:pt idx="21298">
                    <c:v>IND</c:v>
                  </c:pt>
                  <c:pt idx="21299">
                    <c:v>CHI</c:v>
                  </c:pt>
                  <c:pt idx="21300">
                    <c:v>ROW</c:v>
                  </c:pt>
                  <c:pt idx="21301">
                    <c:v>OEC</c:v>
                  </c:pt>
                  <c:pt idx="21302">
                    <c:v>BRZ</c:v>
                  </c:pt>
                  <c:pt idx="21303">
                    <c:v>RSA</c:v>
                  </c:pt>
                  <c:pt idx="21304">
                    <c:v>RUS</c:v>
                  </c:pt>
                  <c:pt idx="21305">
                    <c:v>FRA</c:v>
                  </c:pt>
                  <c:pt idx="21306">
                    <c:v>EUN</c:v>
                  </c:pt>
                  <c:pt idx="21307">
                    <c:v>EUS</c:v>
                  </c:pt>
                  <c:pt idx="21308">
                    <c:v>USA</c:v>
                  </c:pt>
                  <c:pt idx="21309">
                    <c:v>IND</c:v>
                  </c:pt>
                  <c:pt idx="21310">
                    <c:v>CHI</c:v>
                  </c:pt>
                  <c:pt idx="21311">
                    <c:v>ROW</c:v>
                  </c:pt>
                  <c:pt idx="21312">
                    <c:v>OEC</c:v>
                  </c:pt>
                  <c:pt idx="21313">
                    <c:v>BRZ</c:v>
                  </c:pt>
                  <c:pt idx="21314">
                    <c:v>RSA</c:v>
                  </c:pt>
                  <c:pt idx="21315">
                    <c:v>RUS</c:v>
                  </c:pt>
                  <c:pt idx="21316">
                    <c:v>FRA</c:v>
                  </c:pt>
                  <c:pt idx="21317">
                    <c:v>EUN</c:v>
                  </c:pt>
                  <c:pt idx="21318">
                    <c:v>EUS</c:v>
                  </c:pt>
                  <c:pt idx="21319">
                    <c:v>IND</c:v>
                  </c:pt>
                  <c:pt idx="21320">
                    <c:v>CHI</c:v>
                  </c:pt>
                  <c:pt idx="21321">
                    <c:v>ROW</c:v>
                  </c:pt>
                  <c:pt idx="21322">
                    <c:v>OEC</c:v>
                  </c:pt>
                  <c:pt idx="21323">
                    <c:v>BRZ</c:v>
                  </c:pt>
                  <c:pt idx="21324">
                    <c:v>RSA</c:v>
                  </c:pt>
                  <c:pt idx="21325">
                    <c:v>FRA</c:v>
                  </c:pt>
                  <c:pt idx="21326">
                    <c:v>EUN</c:v>
                  </c:pt>
                  <c:pt idx="21327">
                    <c:v>EUS</c:v>
                  </c:pt>
                  <c:pt idx="21328">
                    <c:v>USA</c:v>
                  </c:pt>
                  <c:pt idx="21329">
                    <c:v>IND</c:v>
                  </c:pt>
                  <c:pt idx="21330">
                    <c:v>CHI</c:v>
                  </c:pt>
                  <c:pt idx="21331">
                    <c:v>ROW</c:v>
                  </c:pt>
                  <c:pt idx="21332">
                    <c:v>OEC</c:v>
                  </c:pt>
                  <c:pt idx="21333">
                    <c:v>BRZ</c:v>
                  </c:pt>
                  <c:pt idx="21334">
                    <c:v>RSA</c:v>
                  </c:pt>
                  <c:pt idx="21335">
                    <c:v>RUS</c:v>
                  </c:pt>
                  <c:pt idx="21336">
                    <c:v>FRA</c:v>
                  </c:pt>
                  <c:pt idx="21337">
                    <c:v>EUN</c:v>
                  </c:pt>
                  <c:pt idx="21338">
                    <c:v>EUS</c:v>
                  </c:pt>
                  <c:pt idx="21339">
                    <c:v>USA</c:v>
                  </c:pt>
                  <c:pt idx="21340">
                    <c:v>IND</c:v>
                  </c:pt>
                  <c:pt idx="21341">
                    <c:v>CHI</c:v>
                  </c:pt>
                  <c:pt idx="21342">
                    <c:v>ROW</c:v>
                  </c:pt>
                  <c:pt idx="21343">
                    <c:v>OEC</c:v>
                  </c:pt>
                  <c:pt idx="21344">
                    <c:v>BRZ</c:v>
                  </c:pt>
                  <c:pt idx="21345">
                    <c:v>RSA</c:v>
                  </c:pt>
                  <c:pt idx="21346">
                    <c:v>RUS</c:v>
                  </c:pt>
                  <c:pt idx="21347">
                    <c:v>FRA</c:v>
                  </c:pt>
                  <c:pt idx="21348">
                    <c:v>EUN</c:v>
                  </c:pt>
                  <c:pt idx="21349">
                    <c:v>EUS</c:v>
                  </c:pt>
                  <c:pt idx="21350">
                    <c:v>USA</c:v>
                  </c:pt>
                  <c:pt idx="21351">
                    <c:v>IND</c:v>
                  </c:pt>
                  <c:pt idx="21352">
                    <c:v>CHI</c:v>
                  </c:pt>
                  <c:pt idx="21353">
                    <c:v>ROW</c:v>
                  </c:pt>
                  <c:pt idx="21354">
                    <c:v>OEC</c:v>
                  </c:pt>
                  <c:pt idx="21355">
                    <c:v>BRZ</c:v>
                  </c:pt>
                  <c:pt idx="21356">
                    <c:v>RSA</c:v>
                  </c:pt>
                  <c:pt idx="21357">
                    <c:v>RUS</c:v>
                  </c:pt>
                  <c:pt idx="21358">
                    <c:v>FRA</c:v>
                  </c:pt>
                  <c:pt idx="21359">
                    <c:v>EUN</c:v>
                  </c:pt>
                  <c:pt idx="21360">
                    <c:v>EUS</c:v>
                  </c:pt>
                  <c:pt idx="21361">
                    <c:v>USA</c:v>
                  </c:pt>
                  <c:pt idx="21362">
                    <c:v>IND</c:v>
                  </c:pt>
                  <c:pt idx="21363">
                    <c:v>CHI</c:v>
                  </c:pt>
                  <c:pt idx="21364">
                    <c:v>ROW</c:v>
                  </c:pt>
                  <c:pt idx="21365">
                    <c:v>OEC</c:v>
                  </c:pt>
                  <c:pt idx="21366">
                    <c:v>BRZ</c:v>
                  </c:pt>
                  <c:pt idx="21367">
                    <c:v>RUS</c:v>
                  </c:pt>
                  <c:pt idx="21368">
                    <c:v>FRA</c:v>
                  </c:pt>
                  <c:pt idx="21369">
                    <c:v>EUN</c:v>
                  </c:pt>
                  <c:pt idx="21370">
                    <c:v>EUS</c:v>
                  </c:pt>
                  <c:pt idx="21371">
                    <c:v>USA</c:v>
                  </c:pt>
                  <c:pt idx="21372">
                    <c:v>IND</c:v>
                  </c:pt>
                  <c:pt idx="21373">
                    <c:v>CHI</c:v>
                  </c:pt>
                  <c:pt idx="21374">
                    <c:v>ROW</c:v>
                  </c:pt>
                  <c:pt idx="21375">
                    <c:v>OEC</c:v>
                  </c:pt>
                  <c:pt idx="21376">
                    <c:v>BRZ</c:v>
                  </c:pt>
                  <c:pt idx="21377">
                    <c:v>RSA</c:v>
                  </c:pt>
                  <c:pt idx="21378">
                    <c:v>RUS</c:v>
                  </c:pt>
                  <c:pt idx="21379">
                    <c:v>FRA</c:v>
                  </c:pt>
                  <c:pt idx="21380">
                    <c:v>EUN</c:v>
                  </c:pt>
                  <c:pt idx="21381">
                    <c:v>EUS</c:v>
                  </c:pt>
                  <c:pt idx="21382">
                    <c:v>USA</c:v>
                  </c:pt>
                  <c:pt idx="21383">
                    <c:v>IND</c:v>
                  </c:pt>
                  <c:pt idx="21384">
                    <c:v>CHI</c:v>
                  </c:pt>
                  <c:pt idx="21385">
                    <c:v>ROW</c:v>
                  </c:pt>
                  <c:pt idx="21386">
                    <c:v>OEC</c:v>
                  </c:pt>
                  <c:pt idx="21387">
                    <c:v>BRZ</c:v>
                  </c:pt>
                  <c:pt idx="21388">
                    <c:v>RSA</c:v>
                  </c:pt>
                  <c:pt idx="21389">
                    <c:v>RUS</c:v>
                  </c:pt>
                  <c:pt idx="21390">
                    <c:v>FRA</c:v>
                  </c:pt>
                  <c:pt idx="21391">
                    <c:v>EUN</c:v>
                  </c:pt>
                  <c:pt idx="21392">
                    <c:v>EUS</c:v>
                  </c:pt>
                  <c:pt idx="21393">
                    <c:v>USA</c:v>
                  </c:pt>
                  <c:pt idx="21394">
                    <c:v>IND</c:v>
                  </c:pt>
                  <c:pt idx="21395">
                    <c:v>CHI</c:v>
                  </c:pt>
                  <c:pt idx="21396">
                    <c:v>ROW</c:v>
                  </c:pt>
                  <c:pt idx="21397">
                    <c:v>OEC</c:v>
                  </c:pt>
                  <c:pt idx="21398">
                    <c:v>BRZ</c:v>
                  </c:pt>
                  <c:pt idx="21399">
                    <c:v>RSA</c:v>
                  </c:pt>
                  <c:pt idx="21400">
                    <c:v>RUS</c:v>
                  </c:pt>
                  <c:pt idx="21401">
                    <c:v>FRA</c:v>
                  </c:pt>
                  <c:pt idx="21402">
                    <c:v>EUN</c:v>
                  </c:pt>
                  <c:pt idx="21403">
                    <c:v>EUS</c:v>
                  </c:pt>
                  <c:pt idx="21404">
                    <c:v>USA</c:v>
                  </c:pt>
                  <c:pt idx="21405">
                    <c:v>IND</c:v>
                  </c:pt>
                  <c:pt idx="21406">
                    <c:v>CHI</c:v>
                  </c:pt>
                  <c:pt idx="21407">
                    <c:v>ROW</c:v>
                  </c:pt>
                  <c:pt idx="21408">
                    <c:v>OEC</c:v>
                  </c:pt>
                  <c:pt idx="21409">
                    <c:v>BRZ</c:v>
                  </c:pt>
                  <c:pt idx="21410">
                    <c:v>RSA</c:v>
                  </c:pt>
                  <c:pt idx="21411">
                    <c:v>RUS</c:v>
                  </c:pt>
                  <c:pt idx="21412">
                    <c:v>FRA</c:v>
                  </c:pt>
                  <c:pt idx="21413">
                    <c:v>EUN</c:v>
                  </c:pt>
                  <c:pt idx="21414">
                    <c:v>EUS</c:v>
                  </c:pt>
                  <c:pt idx="21415">
                    <c:v>USA</c:v>
                  </c:pt>
                  <c:pt idx="21416">
                    <c:v>IND</c:v>
                  </c:pt>
                  <c:pt idx="21417">
                    <c:v>CHI</c:v>
                  </c:pt>
                  <c:pt idx="21418">
                    <c:v>ROW</c:v>
                  </c:pt>
                  <c:pt idx="21419">
                    <c:v>OEC</c:v>
                  </c:pt>
                  <c:pt idx="21420">
                    <c:v>BRZ</c:v>
                  </c:pt>
                  <c:pt idx="21421">
                    <c:v>RSA</c:v>
                  </c:pt>
                  <c:pt idx="21422">
                    <c:v>RUS</c:v>
                  </c:pt>
                  <c:pt idx="21423">
                    <c:v>FRA</c:v>
                  </c:pt>
                  <c:pt idx="21424">
                    <c:v>EUN</c:v>
                  </c:pt>
                  <c:pt idx="21425">
                    <c:v>EUS</c:v>
                  </c:pt>
                  <c:pt idx="21426">
                    <c:v>USA</c:v>
                  </c:pt>
                  <c:pt idx="21427">
                    <c:v>IND</c:v>
                  </c:pt>
                  <c:pt idx="21428">
                    <c:v>CHI</c:v>
                  </c:pt>
                  <c:pt idx="21429">
                    <c:v>ROW</c:v>
                  </c:pt>
                  <c:pt idx="21430">
                    <c:v>OEC</c:v>
                  </c:pt>
                  <c:pt idx="21431">
                    <c:v>BRZ</c:v>
                  </c:pt>
                  <c:pt idx="21432">
                    <c:v>RSA</c:v>
                  </c:pt>
                  <c:pt idx="21433">
                    <c:v>RUS</c:v>
                  </c:pt>
                  <c:pt idx="21434">
                    <c:v>FRA</c:v>
                  </c:pt>
                  <c:pt idx="21435">
                    <c:v>EUN</c:v>
                  </c:pt>
                  <c:pt idx="21436">
                    <c:v>EUS</c:v>
                  </c:pt>
                  <c:pt idx="21437">
                    <c:v>USA</c:v>
                  </c:pt>
                  <c:pt idx="21438">
                    <c:v>IND</c:v>
                  </c:pt>
                  <c:pt idx="21439">
                    <c:v>CHI</c:v>
                  </c:pt>
                  <c:pt idx="21440">
                    <c:v>ROW</c:v>
                  </c:pt>
                  <c:pt idx="21441">
                    <c:v>OEC</c:v>
                  </c:pt>
                  <c:pt idx="21442">
                    <c:v>BRZ</c:v>
                  </c:pt>
                  <c:pt idx="21443">
                    <c:v>RSA</c:v>
                  </c:pt>
                  <c:pt idx="21444">
                    <c:v>RUS</c:v>
                  </c:pt>
                  <c:pt idx="21445">
                    <c:v>FRA</c:v>
                  </c:pt>
                  <c:pt idx="21446">
                    <c:v>EUN</c:v>
                  </c:pt>
                  <c:pt idx="21447">
                    <c:v>EUS</c:v>
                  </c:pt>
                  <c:pt idx="21448">
                    <c:v>USA</c:v>
                  </c:pt>
                  <c:pt idx="21449">
                    <c:v>IND</c:v>
                  </c:pt>
                  <c:pt idx="21450">
                    <c:v>CHI</c:v>
                  </c:pt>
                  <c:pt idx="21451">
                    <c:v>ROW</c:v>
                  </c:pt>
                  <c:pt idx="21452">
                    <c:v>OEC</c:v>
                  </c:pt>
                  <c:pt idx="21453">
                    <c:v>BRZ</c:v>
                  </c:pt>
                  <c:pt idx="21454">
                    <c:v>RSA</c:v>
                  </c:pt>
                  <c:pt idx="21455">
                    <c:v>RUS</c:v>
                  </c:pt>
                  <c:pt idx="21456">
                    <c:v>FRA</c:v>
                  </c:pt>
                  <c:pt idx="21457">
                    <c:v>EUN</c:v>
                  </c:pt>
                  <c:pt idx="21458">
                    <c:v>EUS</c:v>
                  </c:pt>
                  <c:pt idx="21459">
                    <c:v>USA</c:v>
                  </c:pt>
                  <c:pt idx="21460">
                    <c:v>IND</c:v>
                  </c:pt>
                  <c:pt idx="21461">
                    <c:v>CHI</c:v>
                  </c:pt>
                  <c:pt idx="21462">
                    <c:v>ROW</c:v>
                  </c:pt>
                  <c:pt idx="21463">
                    <c:v>OEC</c:v>
                  </c:pt>
                  <c:pt idx="21464">
                    <c:v>BRZ</c:v>
                  </c:pt>
                  <c:pt idx="21465">
                    <c:v>RSA</c:v>
                  </c:pt>
                  <c:pt idx="21466">
                    <c:v>RUS</c:v>
                  </c:pt>
                  <c:pt idx="21467">
                    <c:v>FRA</c:v>
                  </c:pt>
                  <c:pt idx="21468">
                    <c:v>EUN</c:v>
                  </c:pt>
                  <c:pt idx="21469">
                    <c:v>EUS</c:v>
                  </c:pt>
                  <c:pt idx="21470">
                    <c:v>USA</c:v>
                  </c:pt>
                  <c:pt idx="21471">
                    <c:v>IND</c:v>
                  </c:pt>
                  <c:pt idx="21472">
                    <c:v>CHI</c:v>
                  </c:pt>
                  <c:pt idx="21473">
                    <c:v>ROW</c:v>
                  </c:pt>
                  <c:pt idx="21474">
                    <c:v>OEC</c:v>
                  </c:pt>
                  <c:pt idx="21475">
                    <c:v>BRZ</c:v>
                  </c:pt>
                  <c:pt idx="21476">
                    <c:v>RSA</c:v>
                  </c:pt>
                  <c:pt idx="21477">
                    <c:v>RUS</c:v>
                  </c:pt>
                  <c:pt idx="21478">
                    <c:v>FRA</c:v>
                  </c:pt>
                  <c:pt idx="21479">
                    <c:v>EUN</c:v>
                  </c:pt>
                  <c:pt idx="21480">
                    <c:v>EUS</c:v>
                  </c:pt>
                  <c:pt idx="21481">
                    <c:v>USA</c:v>
                  </c:pt>
                  <c:pt idx="21482">
                    <c:v>IND</c:v>
                  </c:pt>
                  <c:pt idx="21483">
                    <c:v>CHI</c:v>
                  </c:pt>
                  <c:pt idx="21484">
                    <c:v>ROW</c:v>
                  </c:pt>
                  <c:pt idx="21485">
                    <c:v>OEC</c:v>
                  </c:pt>
                  <c:pt idx="21486">
                    <c:v>BRZ</c:v>
                  </c:pt>
                  <c:pt idx="21487">
                    <c:v>RSA</c:v>
                  </c:pt>
                  <c:pt idx="21488">
                    <c:v>RUS</c:v>
                  </c:pt>
                  <c:pt idx="21489">
                    <c:v>FRA</c:v>
                  </c:pt>
                  <c:pt idx="21490">
                    <c:v>EUN</c:v>
                  </c:pt>
                  <c:pt idx="21491">
                    <c:v>EUS</c:v>
                  </c:pt>
                  <c:pt idx="21492">
                    <c:v>USA</c:v>
                  </c:pt>
                  <c:pt idx="21493">
                    <c:v>IND</c:v>
                  </c:pt>
                  <c:pt idx="21494">
                    <c:v>CHI</c:v>
                  </c:pt>
                  <c:pt idx="21495">
                    <c:v>ROW</c:v>
                  </c:pt>
                  <c:pt idx="21496">
                    <c:v>OEC</c:v>
                  </c:pt>
                  <c:pt idx="21497">
                    <c:v>BRZ</c:v>
                  </c:pt>
                  <c:pt idx="21498">
                    <c:v>RUS</c:v>
                  </c:pt>
                  <c:pt idx="21499">
                    <c:v>FRA</c:v>
                  </c:pt>
                  <c:pt idx="21500">
                    <c:v>EUN</c:v>
                  </c:pt>
                  <c:pt idx="21501">
                    <c:v>EUS</c:v>
                  </c:pt>
                  <c:pt idx="21502">
                    <c:v>USA</c:v>
                  </c:pt>
                  <c:pt idx="21503">
                    <c:v>IND</c:v>
                  </c:pt>
                  <c:pt idx="21504">
                    <c:v>CHI</c:v>
                  </c:pt>
                  <c:pt idx="21505">
                    <c:v>ROW</c:v>
                  </c:pt>
                  <c:pt idx="21506">
                    <c:v>OEC</c:v>
                  </c:pt>
                  <c:pt idx="21507">
                    <c:v>BRZ</c:v>
                  </c:pt>
                  <c:pt idx="21508">
                    <c:v>RSA</c:v>
                  </c:pt>
                  <c:pt idx="21509">
                    <c:v>RUS</c:v>
                  </c:pt>
                  <c:pt idx="21510">
                    <c:v>FRA</c:v>
                  </c:pt>
                  <c:pt idx="21511">
                    <c:v>EUN</c:v>
                  </c:pt>
                  <c:pt idx="21512">
                    <c:v>EUS</c:v>
                  </c:pt>
                  <c:pt idx="21513">
                    <c:v>USA</c:v>
                  </c:pt>
                  <c:pt idx="21514">
                    <c:v>IND</c:v>
                  </c:pt>
                  <c:pt idx="21515">
                    <c:v>CHI</c:v>
                  </c:pt>
                  <c:pt idx="21516">
                    <c:v>ROW</c:v>
                  </c:pt>
                  <c:pt idx="21517">
                    <c:v>OEC</c:v>
                  </c:pt>
                  <c:pt idx="21518">
                    <c:v>BRZ</c:v>
                  </c:pt>
                  <c:pt idx="21519">
                    <c:v>RSA</c:v>
                  </c:pt>
                  <c:pt idx="21520">
                    <c:v>RUS</c:v>
                  </c:pt>
                  <c:pt idx="21521">
                    <c:v>FRA</c:v>
                  </c:pt>
                  <c:pt idx="21522">
                    <c:v>EUN</c:v>
                  </c:pt>
                  <c:pt idx="21523">
                    <c:v>EUS</c:v>
                  </c:pt>
                  <c:pt idx="21524">
                    <c:v>USA</c:v>
                  </c:pt>
                  <c:pt idx="21525">
                    <c:v>IND</c:v>
                  </c:pt>
                  <c:pt idx="21526">
                    <c:v>CHI</c:v>
                  </c:pt>
                  <c:pt idx="21527">
                    <c:v>ROW</c:v>
                  </c:pt>
                  <c:pt idx="21528">
                    <c:v>OEC</c:v>
                  </c:pt>
                  <c:pt idx="21529">
                    <c:v>BRZ</c:v>
                  </c:pt>
                  <c:pt idx="21530">
                    <c:v>RSA</c:v>
                  </c:pt>
                  <c:pt idx="21531">
                    <c:v>RUS</c:v>
                  </c:pt>
                  <c:pt idx="21532">
                    <c:v>FRA</c:v>
                  </c:pt>
                  <c:pt idx="21533">
                    <c:v>EUN</c:v>
                  </c:pt>
                  <c:pt idx="21534">
                    <c:v>EUS</c:v>
                  </c:pt>
                  <c:pt idx="21535">
                    <c:v>USA</c:v>
                  </c:pt>
                  <c:pt idx="21536">
                    <c:v>IND</c:v>
                  </c:pt>
                  <c:pt idx="21537">
                    <c:v>CHI</c:v>
                  </c:pt>
                  <c:pt idx="21538">
                    <c:v>ROW</c:v>
                  </c:pt>
                  <c:pt idx="21539">
                    <c:v>OEC</c:v>
                  </c:pt>
                  <c:pt idx="21540">
                    <c:v>BRZ</c:v>
                  </c:pt>
                  <c:pt idx="21541">
                    <c:v>RSA</c:v>
                  </c:pt>
                  <c:pt idx="21542">
                    <c:v>RUS</c:v>
                  </c:pt>
                  <c:pt idx="21543">
                    <c:v>FRA</c:v>
                  </c:pt>
                  <c:pt idx="21544">
                    <c:v>EUN</c:v>
                  </c:pt>
                  <c:pt idx="21545">
                    <c:v>EUS</c:v>
                  </c:pt>
                  <c:pt idx="21546">
                    <c:v>USA</c:v>
                  </c:pt>
                  <c:pt idx="21547">
                    <c:v>IND</c:v>
                  </c:pt>
                  <c:pt idx="21548">
                    <c:v>CHI</c:v>
                  </c:pt>
                  <c:pt idx="21549">
                    <c:v>ROW</c:v>
                  </c:pt>
                  <c:pt idx="21550">
                    <c:v>OEC</c:v>
                  </c:pt>
                  <c:pt idx="21551">
                    <c:v>BRZ</c:v>
                  </c:pt>
                  <c:pt idx="21552">
                    <c:v>RSA</c:v>
                  </c:pt>
                  <c:pt idx="21553">
                    <c:v>RUS</c:v>
                  </c:pt>
                  <c:pt idx="21554">
                    <c:v>FRA</c:v>
                  </c:pt>
                  <c:pt idx="21555">
                    <c:v>EUN</c:v>
                  </c:pt>
                  <c:pt idx="21556">
                    <c:v>EUS</c:v>
                  </c:pt>
                  <c:pt idx="21557">
                    <c:v>USA</c:v>
                  </c:pt>
                  <c:pt idx="21558">
                    <c:v>IND</c:v>
                  </c:pt>
                  <c:pt idx="21559">
                    <c:v>CHI</c:v>
                  </c:pt>
                  <c:pt idx="21560">
                    <c:v>ROW</c:v>
                  </c:pt>
                  <c:pt idx="21561">
                    <c:v>OEC</c:v>
                  </c:pt>
                  <c:pt idx="21562">
                    <c:v>BRZ</c:v>
                  </c:pt>
                  <c:pt idx="21563">
                    <c:v>RSA</c:v>
                  </c:pt>
                  <c:pt idx="21564">
                    <c:v>RUS</c:v>
                  </c:pt>
                  <c:pt idx="21565">
                    <c:v>FRA</c:v>
                  </c:pt>
                  <c:pt idx="21566">
                    <c:v>EUN</c:v>
                  </c:pt>
                  <c:pt idx="21567">
                    <c:v>EUS</c:v>
                  </c:pt>
                  <c:pt idx="21568">
                    <c:v>USA</c:v>
                  </c:pt>
                  <c:pt idx="21569">
                    <c:v>IND</c:v>
                  </c:pt>
                  <c:pt idx="21570">
                    <c:v>CHI</c:v>
                  </c:pt>
                  <c:pt idx="21571">
                    <c:v>ROW</c:v>
                  </c:pt>
                  <c:pt idx="21572">
                    <c:v>OEC</c:v>
                  </c:pt>
                  <c:pt idx="21573">
                    <c:v>BRZ</c:v>
                  </c:pt>
                  <c:pt idx="21574">
                    <c:v>RSA</c:v>
                  </c:pt>
                  <c:pt idx="21575">
                    <c:v>RUS</c:v>
                  </c:pt>
                  <c:pt idx="21576">
                    <c:v>FRA</c:v>
                  </c:pt>
                  <c:pt idx="21577">
                    <c:v>EUN</c:v>
                  </c:pt>
                  <c:pt idx="21578">
                    <c:v>EUS</c:v>
                  </c:pt>
                  <c:pt idx="21579">
                    <c:v>USA</c:v>
                  </c:pt>
                  <c:pt idx="21580">
                    <c:v>IND</c:v>
                  </c:pt>
                  <c:pt idx="21581">
                    <c:v>CHI</c:v>
                  </c:pt>
                  <c:pt idx="21582">
                    <c:v>ROW</c:v>
                  </c:pt>
                  <c:pt idx="21583">
                    <c:v>OEC</c:v>
                  </c:pt>
                  <c:pt idx="21584">
                    <c:v>BRZ</c:v>
                  </c:pt>
                  <c:pt idx="21585">
                    <c:v>RSA</c:v>
                  </c:pt>
                  <c:pt idx="21586">
                    <c:v>RUS</c:v>
                  </c:pt>
                  <c:pt idx="21587">
                    <c:v>FRA</c:v>
                  </c:pt>
                  <c:pt idx="21588">
                    <c:v>EUN</c:v>
                  </c:pt>
                  <c:pt idx="21589">
                    <c:v>EUS</c:v>
                  </c:pt>
                  <c:pt idx="21590">
                    <c:v>USA</c:v>
                  </c:pt>
                  <c:pt idx="21591">
                    <c:v>IND</c:v>
                  </c:pt>
                  <c:pt idx="21592">
                    <c:v>CHI</c:v>
                  </c:pt>
                  <c:pt idx="21593">
                    <c:v>ROW</c:v>
                  </c:pt>
                  <c:pt idx="21594">
                    <c:v>OEC</c:v>
                  </c:pt>
                  <c:pt idx="21595">
                    <c:v>BRZ</c:v>
                  </c:pt>
                  <c:pt idx="21596">
                    <c:v>RSA</c:v>
                  </c:pt>
                  <c:pt idx="21597">
                    <c:v>RUS</c:v>
                  </c:pt>
                  <c:pt idx="21598">
                    <c:v>FRA</c:v>
                  </c:pt>
                  <c:pt idx="21599">
                    <c:v>EUN</c:v>
                  </c:pt>
                  <c:pt idx="21600">
                    <c:v>EUS</c:v>
                  </c:pt>
                  <c:pt idx="21601">
                    <c:v>USA</c:v>
                  </c:pt>
                  <c:pt idx="21602">
                    <c:v>IND</c:v>
                  </c:pt>
                  <c:pt idx="21603">
                    <c:v>CHI</c:v>
                  </c:pt>
                  <c:pt idx="21604">
                    <c:v>ROW</c:v>
                  </c:pt>
                  <c:pt idx="21605">
                    <c:v>OEC</c:v>
                  </c:pt>
                  <c:pt idx="21606">
                    <c:v>BRZ</c:v>
                  </c:pt>
                  <c:pt idx="21607">
                    <c:v>RSA</c:v>
                  </c:pt>
                  <c:pt idx="21608">
                    <c:v>RUS</c:v>
                  </c:pt>
                  <c:pt idx="21609">
                    <c:v>FRA</c:v>
                  </c:pt>
                  <c:pt idx="21610">
                    <c:v>EUN</c:v>
                  </c:pt>
                  <c:pt idx="21611">
                    <c:v>EUS</c:v>
                  </c:pt>
                  <c:pt idx="21612">
                    <c:v>USA</c:v>
                  </c:pt>
                  <c:pt idx="21613">
                    <c:v>IND</c:v>
                  </c:pt>
                  <c:pt idx="21614">
                    <c:v>CHI</c:v>
                  </c:pt>
                  <c:pt idx="21615">
                    <c:v>ROW</c:v>
                  </c:pt>
                  <c:pt idx="21616">
                    <c:v>OEC</c:v>
                  </c:pt>
                  <c:pt idx="21617">
                    <c:v>BRZ</c:v>
                  </c:pt>
                  <c:pt idx="21618">
                    <c:v>RSA</c:v>
                  </c:pt>
                  <c:pt idx="21619">
                    <c:v>RUS</c:v>
                  </c:pt>
                  <c:pt idx="21620">
                    <c:v>FRA</c:v>
                  </c:pt>
                  <c:pt idx="21621">
                    <c:v>EUN</c:v>
                  </c:pt>
                  <c:pt idx="21622">
                    <c:v>EUS</c:v>
                  </c:pt>
                  <c:pt idx="21623">
                    <c:v>USA</c:v>
                  </c:pt>
                  <c:pt idx="21624">
                    <c:v>IND</c:v>
                  </c:pt>
                  <c:pt idx="21625">
                    <c:v>CHI</c:v>
                  </c:pt>
                  <c:pt idx="21626">
                    <c:v>ROW</c:v>
                  </c:pt>
                  <c:pt idx="21627">
                    <c:v>OEC</c:v>
                  </c:pt>
                  <c:pt idx="21628">
                    <c:v>BRZ</c:v>
                  </c:pt>
                  <c:pt idx="21629">
                    <c:v>RSA</c:v>
                  </c:pt>
                  <c:pt idx="21630">
                    <c:v>RUS</c:v>
                  </c:pt>
                  <c:pt idx="21631">
                    <c:v>FRA</c:v>
                  </c:pt>
                  <c:pt idx="21632">
                    <c:v>EUN</c:v>
                  </c:pt>
                  <c:pt idx="21633">
                    <c:v>EUS</c:v>
                  </c:pt>
                  <c:pt idx="21634">
                    <c:v>USA</c:v>
                  </c:pt>
                  <c:pt idx="21635">
                    <c:v>IND</c:v>
                  </c:pt>
                  <c:pt idx="21636">
                    <c:v>CHI</c:v>
                  </c:pt>
                  <c:pt idx="21637">
                    <c:v>ROW</c:v>
                  </c:pt>
                  <c:pt idx="21638">
                    <c:v>OEC</c:v>
                  </c:pt>
                  <c:pt idx="21639">
                    <c:v>BRZ</c:v>
                  </c:pt>
                  <c:pt idx="21640">
                    <c:v>RSA</c:v>
                  </c:pt>
                  <c:pt idx="21641">
                    <c:v>RUS</c:v>
                  </c:pt>
                  <c:pt idx="21642">
                    <c:v>FRA</c:v>
                  </c:pt>
                  <c:pt idx="21643">
                    <c:v>EUN</c:v>
                  </c:pt>
                  <c:pt idx="21644">
                    <c:v>EUS</c:v>
                  </c:pt>
                  <c:pt idx="21645">
                    <c:v>USA</c:v>
                  </c:pt>
                  <c:pt idx="21646">
                    <c:v>IND</c:v>
                  </c:pt>
                  <c:pt idx="21647">
                    <c:v>CHI</c:v>
                  </c:pt>
                  <c:pt idx="21648">
                    <c:v>ROW</c:v>
                  </c:pt>
                  <c:pt idx="21649">
                    <c:v>OEC</c:v>
                  </c:pt>
                  <c:pt idx="21650">
                    <c:v>BRZ</c:v>
                  </c:pt>
                  <c:pt idx="21651">
                    <c:v>RSA</c:v>
                  </c:pt>
                  <c:pt idx="21652">
                    <c:v>RUS</c:v>
                  </c:pt>
                  <c:pt idx="21653">
                    <c:v>FRA</c:v>
                  </c:pt>
                  <c:pt idx="21654">
                    <c:v>EUN</c:v>
                  </c:pt>
                  <c:pt idx="21655">
                    <c:v>EUS</c:v>
                  </c:pt>
                  <c:pt idx="21656">
                    <c:v>USA</c:v>
                  </c:pt>
                  <c:pt idx="21657">
                    <c:v>IND</c:v>
                  </c:pt>
                  <c:pt idx="21658">
                    <c:v>CHI</c:v>
                  </c:pt>
                  <c:pt idx="21659">
                    <c:v>ROW</c:v>
                  </c:pt>
                  <c:pt idx="21660">
                    <c:v>OEC</c:v>
                  </c:pt>
                  <c:pt idx="21661">
                    <c:v>BRZ</c:v>
                  </c:pt>
                  <c:pt idx="21662">
                    <c:v>RSA</c:v>
                  </c:pt>
                  <c:pt idx="21663">
                    <c:v>RUS</c:v>
                  </c:pt>
                  <c:pt idx="21664">
                    <c:v>EUN</c:v>
                  </c:pt>
                  <c:pt idx="21665">
                    <c:v>EUS</c:v>
                  </c:pt>
                  <c:pt idx="21666">
                    <c:v>USA</c:v>
                  </c:pt>
                  <c:pt idx="21667">
                    <c:v>IND</c:v>
                  </c:pt>
                  <c:pt idx="21668">
                    <c:v>CHI</c:v>
                  </c:pt>
                  <c:pt idx="21669">
                    <c:v>ROW</c:v>
                  </c:pt>
                  <c:pt idx="21670">
                    <c:v>OEC</c:v>
                  </c:pt>
                  <c:pt idx="21671">
                    <c:v>BRZ</c:v>
                  </c:pt>
                  <c:pt idx="21672">
                    <c:v>RUS</c:v>
                  </c:pt>
                  <c:pt idx="21673">
                    <c:v>EUN</c:v>
                  </c:pt>
                  <c:pt idx="21674">
                    <c:v>EUS</c:v>
                  </c:pt>
                  <c:pt idx="21675">
                    <c:v>USA</c:v>
                  </c:pt>
                  <c:pt idx="21676">
                    <c:v>IND</c:v>
                  </c:pt>
                  <c:pt idx="21677">
                    <c:v>CHI</c:v>
                  </c:pt>
                  <c:pt idx="21678">
                    <c:v>ROW</c:v>
                  </c:pt>
                  <c:pt idx="21679">
                    <c:v>OEC</c:v>
                  </c:pt>
                  <c:pt idx="21680">
                    <c:v>BRZ</c:v>
                  </c:pt>
                  <c:pt idx="21681">
                    <c:v>RSA</c:v>
                  </c:pt>
                  <c:pt idx="21682">
                    <c:v>RUS</c:v>
                  </c:pt>
                  <c:pt idx="21683">
                    <c:v>EUN</c:v>
                  </c:pt>
                  <c:pt idx="21684">
                    <c:v>EUS</c:v>
                  </c:pt>
                  <c:pt idx="21685">
                    <c:v>USA</c:v>
                  </c:pt>
                  <c:pt idx="21686">
                    <c:v>IND</c:v>
                  </c:pt>
                  <c:pt idx="21687">
                    <c:v>CHI</c:v>
                  </c:pt>
                  <c:pt idx="21688">
                    <c:v>ROW</c:v>
                  </c:pt>
                  <c:pt idx="21689">
                    <c:v>OEC</c:v>
                  </c:pt>
                  <c:pt idx="21690">
                    <c:v>BRZ</c:v>
                  </c:pt>
                  <c:pt idx="21691">
                    <c:v>RSA</c:v>
                  </c:pt>
                  <c:pt idx="21692">
                    <c:v>RUS</c:v>
                  </c:pt>
                  <c:pt idx="21693">
                    <c:v>EUN</c:v>
                  </c:pt>
                  <c:pt idx="21694">
                    <c:v>EUS</c:v>
                  </c:pt>
                  <c:pt idx="21695">
                    <c:v>USA</c:v>
                  </c:pt>
                  <c:pt idx="21696">
                    <c:v>IND</c:v>
                  </c:pt>
                  <c:pt idx="21697">
                    <c:v>CHI</c:v>
                  </c:pt>
                  <c:pt idx="21698">
                    <c:v>ROW</c:v>
                  </c:pt>
                  <c:pt idx="21699">
                    <c:v>OEC</c:v>
                  </c:pt>
                  <c:pt idx="21700">
                    <c:v>BRZ</c:v>
                  </c:pt>
                  <c:pt idx="21701">
                    <c:v>RSA</c:v>
                  </c:pt>
                  <c:pt idx="21702">
                    <c:v>RUS</c:v>
                  </c:pt>
                  <c:pt idx="21703">
                    <c:v>EUN</c:v>
                  </c:pt>
                  <c:pt idx="21704">
                    <c:v>EUS</c:v>
                  </c:pt>
                  <c:pt idx="21705">
                    <c:v>USA</c:v>
                  </c:pt>
                  <c:pt idx="21706">
                    <c:v>IND</c:v>
                  </c:pt>
                  <c:pt idx="21707">
                    <c:v>CHI</c:v>
                  </c:pt>
                  <c:pt idx="21708">
                    <c:v>ROW</c:v>
                  </c:pt>
                  <c:pt idx="21709">
                    <c:v>OEC</c:v>
                  </c:pt>
                  <c:pt idx="21710">
                    <c:v>BRZ</c:v>
                  </c:pt>
                  <c:pt idx="21711">
                    <c:v>RSA</c:v>
                  </c:pt>
                  <c:pt idx="21712">
                    <c:v>RUS</c:v>
                  </c:pt>
                  <c:pt idx="21713">
                    <c:v>EUN</c:v>
                  </c:pt>
                  <c:pt idx="21714">
                    <c:v>EUS</c:v>
                  </c:pt>
                  <c:pt idx="21715">
                    <c:v>USA</c:v>
                  </c:pt>
                  <c:pt idx="21716">
                    <c:v>IND</c:v>
                  </c:pt>
                  <c:pt idx="21717">
                    <c:v>CHI</c:v>
                  </c:pt>
                  <c:pt idx="21718">
                    <c:v>ROW</c:v>
                  </c:pt>
                  <c:pt idx="21719">
                    <c:v>OEC</c:v>
                  </c:pt>
                  <c:pt idx="21720">
                    <c:v>BRZ</c:v>
                  </c:pt>
                  <c:pt idx="21721">
                    <c:v>RSA</c:v>
                  </c:pt>
                  <c:pt idx="21722">
                    <c:v>RUS</c:v>
                  </c:pt>
                  <c:pt idx="21723">
                    <c:v>EUN</c:v>
                  </c:pt>
                  <c:pt idx="21724">
                    <c:v>EUS</c:v>
                  </c:pt>
                  <c:pt idx="21725">
                    <c:v>USA</c:v>
                  </c:pt>
                  <c:pt idx="21726">
                    <c:v>IND</c:v>
                  </c:pt>
                  <c:pt idx="21727">
                    <c:v>CHI</c:v>
                  </c:pt>
                  <c:pt idx="21728">
                    <c:v>ROW</c:v>
                  </c:pt>
                  <c:pt idx="21729">
                    <c:v>OEC</c:v>
                  </c:pt>
                  <c:pt idx="21730">
                    <c:v>BRZ</c:v>
                  </c:pt>
                  <c:pt idx="21731">
                    <c:v>RSA</c:v>
                  </c:pt>
                  <c:pt idx="21732">
                    <c:v>RUS</c:v>
                  </c:pt>
                  <c:pt idx="21733">
                    <c:v>EUN</c:v>
                  </c:pt>
                  <c:pt idx="21734">
                    <c:v>EUS</c:v>
                  </c:pt>
                  <c:pt idx="21735">
                    <c:v>USA</c:v>
                  </c:pt>
                  <c:pt idx="21736">
                    <c:v>IND</c:v>
                  </c:pt>
                  <c:pt idx="21737">
                    <c:v>CHI</c:v>
                  </c:pt>
                  <c:pt idx="21738">
                    <c:v>ROW</c:v>
                  </c:pt>
                  <c:pt idx="21739">
                    <c:v>OEC</c:v>
                  </c:pt>
                  <c:pt idx="21740">
                    <c:v>BRZ</c:v>
                  </c:pt>
                  <c:pt idx="21741">
                    <c:v>RSA</c:v>
                  </c:pt>
                  <c:pt idx="21742">
                    <c:v>RUS</c:v>
                  </c:pt>
                  <c:pt idx="21743">
                    <c:v>EUN</c:v>
                  </c:pt>
                  <c:pt idx="21744">
                    <c:v>EUS</c:v>
                  </c:pt>
                  <c:pt idx="21745">
                    <c:v>USA</c:v>
                  </c:pt>
                  <c:pt idx="21746">
                    <c:v>IND</c:v>
                  </c:pt>
                  <c:pt idx="21747">
                    <c:v>CHI</c:v>
                  </c:pt>
                  <c:pt idx="21748">
                    <c:v>ROW</c:v>
                  </c:pt>
                  <c:pt idx="21749">
                    <c:v>OEC</c:v>
                  </c:pt>
                  <c:pt idx="21750">
                    <c:v>BRZ</c:v>
                  </c:pt>
                  <c:pt idx="21751">
                    <c:v>RSA</c:v>
                  </c:pt>
                  <c:pt idx="21752">
                    <c:v>RUS</c:v>
                  </c:pt>
                  <c:pt idx="21753">
                    <c:v>EUN</c:v>
                  </c:pt>
                  <c:pt idx="21754">
                    <c:v>EUS</c:v>
                  </c:pt>
                  <c:pt idx="21755">
                    <c:v>USA</c:v>
                  </c:pt>
                  <c:pt idx="21756">
                    <c:v>IND</c:v>
                  </c:pt>
                  <c:pt idx="21757">
                    <c:v>CHI</c:v>
                  </c:pt>
                  <c:pt idx="21758">
                    <c:v>ROW</c:v>
                  </c:pt>
                  <c:pt idx="21759">
                    <c:v>OEC</c:v>
                  </c:pt>
                  <c:pt idx="21760">
                    <c:v>BRZ</c:v>
                  </c:pt>
                  <c:pt idx="21761">
                    <c:v>RSA</c:v>
                  </c:pt>
                  <c:pt idx="21762">
                    <c:v>RUS</c:v>
                  </c:pt>
                  <c:pt idx="21763">
                    <c:v>EUN</c:v>
                  </c:pt>
                  <c:pt idx="21764">
                    <c:v>EUS</c:v>
                  </c:pt>
                  <c:pt idx="21765">
                    <c:v>USA</c:v>
                  </c:pt>
                  <c:pt idx="21766">
                    <c:v>IND</c:v>
                  </c:pt>
                  <c:pt idx="21767">
                    <c:v>CHI</c:v>
                  </c:pt>
                  <c:pt idx="21768">
                    <c:v>ROW</c:v>
                  </c:pt>
                  <c:pt idx="21769">
                    <c:v>OEC</c:v>
                  </c:pt>
                  <c:pt idx="21770">
                    <c:v>BRZ</c:v>
                  </c:pt>
                  <c:pt idx="21771">
                    <c:v>RSA</c:v>
                  </c:pt>
                  <c:pt idx="21772">
                    <c:v>RUS</c:v>
                  </c:pt>
                  <c:pt idx="21773">
                    <c:v>EUN</c:v>
                  </c:pt>
                  <c:pt idx="21774">
                    <c:v>EUS</c:v>
                  </c:pt>
                  <c:pt idx="21775">
                    <c:v>USA</c:v>
                  </c:pt>
                  <c:pt idx="21776">
                    <c:v>IND</c:v>
                  </c:pt>
                  <c:pt idx="21777">
                    <c:v>CHI</c:v>
                  </c:pt>
                  <c:pt idx="21778">
                    <c:v>ROW</c:v>
                  </c:pt>
                  <c:pt idx="21779">
                    <c:v>OEC</c:v>
                  </c:pt>
                  <c:pt idx="21780">
                    <c:v>BRZ</c:v>
                  </c:pt>
                  <c:pt idx="21781">
                    <c:v>RSA</c:v>
                  </c:pt>
                  <c:pt idx="21782">
                    <c:v>RUS</c:v>
                  </c:pt>
                  <c:pt idx="21783">
                    <c:v>EUN</c:v>
                  </c:pt>
                  <c:pt idx="21784">
                    <c:v>EUS</c:v>
                  </c:pt>
                  <c:pt idx="21785">
                    <c:v>USA</c:v>
                  </c:pt>
                  <c:pt idx="21786">
                    <c:v>IND</c:v>
                  </c:pt>
                  <c:pt idx="21787">
                    <c:v>CHI</c:v>
                  </c:pt>
                  <c:pt idx="21788">
                    <c:v>ROW</c:v>
                  </c:pt>
                  <c:pt idx="21789">
                    <c:v>OEC</c:v>
                  </c:pt>
                  <c:pt idx="21790">
                    <c:v>BRZ</c:v>
                  </c:pt>
                  <c:pt idx="21791">
                    <c:v>RSA</c:v>
                  </c:pt>
                  <c:pt idx="21792">
                    <c:v>RUS</c:v>
                  </c:pt>
                  <c:pt idx="21793">
                    <c:v>EUN</c:v>
                  </c:pt>
                  <c:pt idx="21794">
                    <c:v>EUS</c:v>
                  </c:pt>
                  <c:pt idx="21795">
                    <c:v>USA</c:v>
                  </c:pt>
                  <c:pt idx="21796">
                    <c:v>IND</c:v>
                  </c:pt>
                  <c:pt idx="21797">
                    <c:v>CHI</c:v>
                  </c:pt>
                  <c:pt idx="21798">
                    <c:v>ROW</c:v>
                  </c:pt>
                  <c:pt idx="21799">
                    <c:v>OEC</c:v>
                  </c:pt>
                  <c:pt idx="21800">
                    <c:v>BRZ</c:v>
                  </c:pt>
                  <c:pt idx="21801">
                    <c:v>RSA</c:v>
                  </c:pt>
                  <c:pt idx="21802">
                    <c:v>RUS</c:v>
                  </c:pt>
                  <c:pt idx="21803">
                    <c:v>EUN</c:v>
                  </c:pt>
                  <c:pt idx="21804">
                    <c:v>EUS</c:v>
                  </c:pt>
                  <c:pt idx="21805">
                    <c:v>USA</c:v>
                  </c:pt>
                  <c:pt idx="21806">
                    <c:v>IND</c:v>
                  </c:pt>
                  <c:pt idx="21807">
                    <c:v>CHI</c:v>
                  </c:pt>
                  <c:pt idx="21808">
                    <c:v>ROW</c:v>
                  </c:pt>
                  <c:pt idx="21809">
                    <c:v>OEC</c:v>
                  </c:pt>
                  <c:pt idx="21810">
                    <c:v>BRZ</c:v>
                  </c:pt>
                  <c:pt idx="21811">
                    <c:v>RSA</c:v>
                  </c:pt>
                  <c:pt idx="21812">
                    <c:v>RUS</c:v>
                  </c:pt>
                  <c:pt idx="21813">
                    <c:v>EUN</c:v>
                  </c:pt>
                  <c:pt idx="21814">
                    <c:v>EUS</c:v>
                  </c:pt>
                  <c:pt idx="21815">
                    <c:v>USA</c:v>
                  </c:pt>
                  <c:pt idx="21816">
                    <c:v>IND</c:v>
                  </c:pt>
                  <c:pt idx="21817">
                    <c:v>CHI</c:v>
                  </c:pt>
                  <c:pt idx="21818">
                    <c:v>ROW</c:v>
                  </c:pt>
                  <c:pt idx="21819">
                    <c:v>OEC</c:v>
                  </c:pt>
                  <c:pt idx="21820">
                    <c:v>BRZ</c:v>
                  </c:pt>
                  <c:pt idx="21821">
                    <c:v>RSA</c:v>
                  </c:pt>
                  <c:pt idx="21822">
                    <c:v>RUS</c:v>
                  </c:pt>
                  <c:pt idx="21823">
                    <c:v>FRA</c:v>
                  </c:pt>
                  <c:pt idx="21824">
                    <c:v>EUS</c:v>
                  </c:pt>
                  <c:pt idx="21825">
                    <c:v>USA</c:v>
                  </c:pt>
                  <c:pt idx="21826">
                    <c:v>IND</c:v>
                  </c:pt>
                  <c:pt idx="21827">
                    <c:v>CHI</c:v>
                  </c:pt>
                  <c:pt idx="21828">
                    <c:v>ROW</c:v>
                  </c:pt>
                  <c:pt idx="21829">
                    <c:v>OEC</c:v>
                  </c:pt>
                  <c:pt idx="21830">
                    <c:v>BRZ</c:v>
                  </c:pt>
                  <c:pt idx="21831">
                    <c:v>RUS</c:v>
                  </c:pt>
                  <c:pt idx="21832">
                    <c:v>FRA</c:v>
                  </c:pt>
                  <c:pt idx="21833">
                    <c:v>EUS</c:v>
                  </c:pt>
                  <c:pt idx="21834">
                    <c:v>USA</c:v>
                  </c:pt>
                  <c:pt idx="21835">
                    <c:v>IND</c:v>
                  </c:pt>
                  <c:pt idx="21836">
                    <c:v>CHI</c:v>
                  </c:pt>
                  <c:pt idx="21837">
                    <c:v>ROW</c:v>
                  </c:pt>
                  <c:pt idx="21838">
                    <c:v>OEC</c:v>
                  </c:pt>
                  <c:pt idx="21839">
                    <c:v>BRZ</c:v>
                  </c:pt>
                  <c:pt idx="21840">
                    <c:v>RSA</c:v>
                  </c:pt>
                  <c:pt idx="21841">
                    <c:v>RUS</c:v>
                  </c:pt>
                  <c:pt idx="21842">
                    <c:v>FRA</c:v>
                  </c:pt>
                  <c:pt idx="21843">
                    <c:v>EUS</c:v>
                  </c:pt>
                  <c:pt idx="21844">
                    <c:v>USA</c:v>
                  </c:pt>
                  <c:pt idx="21845">
                    <c:v>IND</c:v>
                  </c:pt>
                  <c:pt idx="21846">
                    <c:v>CHI</c:v>
                  </c:pt>
                  <c:pt idx="21847">
                    <c:v>ROW</c:v>
                  </c:pt>
                  <c:pt idx="21848">
                    <c:v>OEC</c:v>
                  </c:pt>
                  <c:pt idx="21849">
                    <c:v>BRZ</c:v>
                  </c:pt>
                  <c:pt idx="21850">
                    <c:v>RSA</c:v>
                  </c:pt>
                  <c:pt idx="21851">
                    <c:v>FRA</c:v>
                  </c:pt>
                  <c:pt idx="21852">
                    <c:v>EUS</c:v>
                  </c:pt>
                  <c:pt idx="21853">
                    <c:v>USA</c:v>
                  </c:pt>
                  <c:pt idx="21854">
                    <c:v>IND</c:v>
                  </c:pt>
                  <c:pt idx="21855">
                    <c:v>CHI</c:v>
                  </c:pt>
                  <c:pt idx="21856">
                    <c:v>ROW</c:v>
                  </c:pt>
                  <c:pt idx="21857">
                    <c:v>OEC</c:v>
                  </c:pt>
                  <c:pt idx="21858">
                    <c:v>BRZ</c:v>
                  </c:pt>
                  <c:pt idx="21859">
                    <c:v>RSA</c:v>
                  </c:pt>
                  <c:pt idx="21860">
                    <c:v>RUS</c:v>
                  </c:pt>
                  <c:pt idx="21861">
                    <c:v>FRA</c:v>
                  </c:pt>
                  <c:pt idx="21862">
                    <c:v>EUS</c:v>
                  </c:pt>
                  <c:pt idx="21863">
                    <c:v>USA</c:v>
                  </c:pt>
                  <c:pt idx="21864">
                    <c:v>IND</c:v>
                  </c:pt>
                  <c:pt idx="21865">
                    <c:v>CHI</c:v>
                  </c:pt>
                  <c:pt idx="21866">
                    <c:v>ROW</c:v>
                  </c:pt>
                  <c:pt idx="21867">
                    <c:v>OEC</c:v>
                  </c:pt>
                  <c:pt idx="21868">
                    <c:v>BRZ</c:v>
                  </c:pt>
                  <c:pt idx="21869">
                    <c:v>RSA</c:v>
                  </c:pt>
                  <c:pt idx="21870">
                    <c:v>RUS</c:v>
                  </c:pt>
                  <c:pt idx="21871">
                    <c:v>FRA</c:v>
                  </c:pt>
                  <c:pt idx="21872">
                    <c:v>EUS</c:v>
                  </c:pt>
                  <c:pt idx="21873">
                    <c:v>USA</c:v>
                  </c:pt>
                  <c:pt idx="21874">
                    <c:v>IND</c:v>
                  </c:pt>
                  <c:pt idx="21875">
                    <c:v>CHI</c:v>
                  </c:pt>
                  <c:pt idx="21876">
                    <c:v>ROW</c:v>
                  </c:pt>
                  <c:pt idx="21877">
                    <c:v>OEC</c:v>
                  </c:pt>
                  <c:pt idx="21878">
                    <c:v>BRZ</c:v>
                  </c:pt>
                  <c:pt idx="21879">
                    <c:v>RSA</c:v>
                  </c:pt>
                  <c:pt idx="21880">
                    <c:v>RUS</c:v>
                  </c:pt>
                  <c:pt idx="21881">
                    <c:v>FRA</c:v>
                  </c:pt>
                  <c:pt idx="21882">
                    <c:v>EUS</c:v>
                  </c:pt>
                  <c:pt idx="21883">
                    <c:v>USA</c:v>
                  </c:pt>
                  <c:pt idx="21884">
                    <c:v>IND</c:v>
                  </c:pt>
                  <c:pt idx="21885">
                    <c:v>CHI</c:v>
                  </c:pt>
                  <c:pt idx="21886">
                    <c:v>ROW</c:v>
                  </c:pt>
                  <c:pt idx="21887">
                    <c:v>OEC</c:v>
                  </c:pt>
                  <c:pt idx="21888">
                    <c:v>BRZ</c:v>
                  </c:pt>
                  <c:pt idx="21889">
                    <c:v>RSA</c:v>
                  </c:pt>
                  <c:pt idx="21890">
                    <c:v>RUS</c:v>
                  </c:pt>
                  <c:pt idx="21891">
                    <c:v>FRA</c:v>
                  </c:pt>
                  <c:pt idx="21892">
                    <c:v>EUS</c:v>
                  </c:pt>
                  <c:pt idx="21893">
                    <c:v>USA</c:v>
                  </c:pt>
                  <c:pt idx="21894">
                    <c:v>IND</c:v>
                  </c:pt>
                  <c:pt idx="21895">
                    <c:v>CHI</c:v>
                  </c:pt>
                  <c:pt idx="21896">
                    <c:v>ROW</c:v>
                  </c:pt>
                  <c:pt idx="21897">
                    <c:v>OEC</c:v>
                  </c:pt>
                  <c:pt idx="21898">
                    <c:v>BRZ</c:v>
                  </c:pt>
                  <c:pt idx="21899">
                    <c:v>RSA</c:v>
                  </c:pt>
                  <c:pt idx="21900">
                    <c:v>RUS</c:v>
                  </c:pt>
                  <c:pt idx="21901">
                    <c:v>FRA</c:v>
                  </c:pt>
                  <c:pt idx="21902">
                    <c:v>EUS</c:v>
                  </c:pt>
                  <c:pt idx="21903">
                    <c:v>USA</c:v>
                  </c:pt>
                  <c:pt idx="21904">
                    <c:v>IND</c:v>
                  </c:pt>
                  <c:pt idx="21905">
                    <c:v>CHI</c:v>
                  </c:pt>
                  <c:pt idx="21906">
                    <c:v>ROW</c:v>
                  </c:pt>
                  <c:pt idx="21907">
                    <c:v>OEC</c:v>
                  </c:pt>
                  <c:pt idx="21908">
                    <c:v>BRZ</c:v>
                  </c:pt>
                  <c:pt idx="21909">
                    <c:v>RSA</c:v>
                  </c:pt>
                  <c:pt idx="21910">
                    <c:v>RUS</c:v>
                  </c:pt>
                  <c:pt idx="21911">
                    <c:v>FRA</c:v>
                  </c:pt>
                  <c:pt idx="21912">
                    <c:v>EUS</c:v>
                  </c:pt>
                  <c:pt idx="21913">
                    <c:v>USA</c:v>
                  </c:pt>
                  <c:pt idx="21914">
                    <c:v>IND</c:v>
                  </c:pt>
                  <c:pt idx="21915">
                    <c:v>CHI</c:v>
                  </c:pt>
                  <c:pt idx="21916">
                    <c:v>ROW</c:v>
                  </c:pt>
                  <c:pt idx="21917">
                    <c:v>OEC</c:v>
                  </c:pt>
                  <c:pt idx="21918">
                    <c:v>BRZ</c:v>
                  </c:pt>
                  <c:pt idx="21919">
                    <c:v>RSA</c:v>
                  </c:pt>
                  <c:pt idx="21920">
                    <c:v>RUS</c:v>
                  </c:pt>
                  <c:pt idx="21921">
                    <c:v>FRA</c:v>
                  </c:pt>
                  <c:pt idx="21922">
                    <c:v>EUS</c:v>
                  </c:pt>
                  <c:pt idx="21923">
                    <c:v>USA</c:v>
                  </c:pt>
                  <c:pt idx="21924">
                    <c:v>IND</c:v>
                  </c:pt>
                  <c:pt idx="21925">
                    <c:v>CHI</c:v>
                  </c:pt>
                  <c:pt idx="21926">
                    <c:v>ROW</c:v>
                  </c:pt>
                  <c:pt idx="21927">
                    <c:v>OEC</c:v>
                  </c:pt>
                  <c:pt idx="21928">
                    <c:v>BRZ</c:v>
                  </c:pt>
                  <c:pt idx="21929">
                    <c:v>RSA</c:v>
                  </c:pt>
                  <c:pt idx="21930">
                    <c:v>RUS</c:v>
                  </c:pt>
                  <c:pt idx="21931">
                    <c:v>FRA</c:v>
                  </c:pt>
                  <c:pt idx="21932">
                    <c:v>EUS</c:v>
                  </c:pt>
                  <c:pt idx="21933">
                    <c:v>USA</c:v>
                  </c:pt>
                  <c:pt idx="21934">
                    <c:v>IND</c:v>
                  </c:pt>
                  <c:pt idx="21935">
                    <c:v>CHI</c:v>
                  </c:pt>
                  <c:pt idx="21936">
                    <c:v>ROW</c:v>
                  </c:pt>
                  <c:pt idx="21937">
                    <c:v>OEC</c:v>
                  </c:pt>
                  <c:pt idx="21938">
                    <c:v>BRZ</c:v>
                  </c:pt>
                  <c:pt idx="21939">
                    <c:v>RSA</c:v>
                  </c:pt>
                  <c:pt idx="21940">
                    <c:v>RUS</c:v>
                  </c:pt>
                  <c:pt idx="21941">
                    <c:v>FRA</c:v>
                  </c:pt>
                  <c:pt idx="21942">
                    <c:v>EUS</c:v>
                  </c:pt>
                  <c:pt idx="21943">
                    <c:v>USA</c:v>
                  </c:pt>
                  <c:pt idx="21944">
                    <c:v>IND</c:v>
                  </c:pt>
                  <c:pt idx="21945">
                    <c:v>CHI</c:v>
                  </c:pt>
                  <c:pt idx="21946">
                    <c:v>ROW</c:v>
                  </c:pt>
                  <c:pt idx="21947">
                    <c:v>OEC</c:v>
                  </c:pt>
                  <c:pt idx="21948">
                    <c:v>BRZ</c:v>
                  </c:pt>
                  <c:pt idx="21949">
                    <c:v>RSA</c:v>
                  </c:pt>
                  <c:pt idx="21950">
                    <c:v>RUS</c:v>
                  </c:pt>
                  <c:pt idx="21951">
                    <c:v>FRA</c:v>
                  </c:pt>
                  <c:pt idx="21952">
                    <c:v>EUS</c:v>
                  </c:pt>
                  <c:pt idx="21953">
                    <c:v>USA</c:v>
                  </c:pt>
                  <c:pt idx="21954">
                    <c:v>IND</c:v>
                  </c:pt>
                  <c:pt idx="21955">
                    <c:v>CHI</c:v>
                  </c:pt>
                  <c:pt idx="21956">
                    <c:v>ROW</c:v>
                  </c:pt>
                  <c:pt idx="21957">
                    <c:v>OEC</c:v>
                  </c:pt>
                  <c:pt idx="21958">
                    <c:v>BRZ</c:v>
                  </c:pt>
                  <c:pt idx="21959">
                    <c:v>RSA</c:v>
                  </c:pt>
                  <c:pt idx="21960">
                    <c:v>RUS</c:v>
                  </c:pt>
                  <c:pt idx="21961">
                    <c:v>FRA</c:v>
                  </c:pt>
                  <c:pt idx="21962">
                    <c:v>EUS</c:v>
                  </c:pt>
                  <c:pt idx="21963">
                    <c:v>USA</c:v>
                  </c:pt>
                  <c:pt idx="21964">
                    <c:v>IND</c:v>
                  </c:pt>
                  <c:pt idx="21965">
                    <c:v>CHI</c:v>
                  </c:pt>
                  <c:pt idx="21966">
                    <c:v>ROW</c:v>
                  </c:pt>
                  <c:pt idx="21967">
                    <c:v>OEC</c:v>
                  </c:pt>
                  <c:pt idx="21968">
                    <c:v>BRZ</c:v>
                  </c:pt>
                  <c:pt idx="21969">
                    <c:v>RSA</c:v>
                  </c:pt>
                  <c:pt idx="21970">
                    <c:v>RUS</c:v>
                  </c:pt>
                  <c:pt idx="21971">
                    <c:v>FRA</c:v>
                  </c:pt>
                  <c:pt idx="21972">
                    <c:v>EUS</c:v>
                  </c:pt>
                  <c:pt idx="21973">
                    <c:v>USA</c:v>
                  </c:pt>
                  <c:pt idx="21974">
                    <c:v>IND</c:v>
                  </c:pt>
                  <c:pt idx="21975">
                    <c:v>CHI</c:v>
                  </c:pt>
                  <c:pt idx="21976">
                    <c:v>ROW</c:v>
                  </c:pt>
                  <c:pt idx="21977">
                    <c:v>OEC</c:v>
                  </c:pt>
                  <c:pt idx="21978">
                    <c:v>BRZ</c:v>
                  </c:pt>
                  <c:pt idx="21979">
                    <c:v>RSA</c:v>
                  </c:pt>
                  <c:pt idx="21980">
                    <c:v>RUS</c:v>
                  </c:pt>
                  <c:pt idx="21981">
                    <c:v>FRA</c:v>
                  </c:pt>
                  <c:pt idx="21982">
                    <c:v>EUS</c:v>
                  </c:pt>
                  <c:pt idx="21983">
                    <c:v>USA</c:v>
                  </c:pt>
                  <c:pt idx="21984">
                    <c:v>IND</c:v>
                  </c:pt>
                  <c:pt idx="21985">
                    <c:v>CHI</c:v>
                  </c:pt>
                  <c:pt idx="21986">
                    <c:v>ROW</c:v>
                  </c:pt>
                  <c:pt idx="21987">
                    <c:v>OEC</c:v>
                  </c:pt>
                  <c:pt idx="21988">
                    <c:v>BRZ</c:v>
                  </c:pt>
                  <c:pt idx="21989">
                    <c:v>RSA</c:v>
                  </c:pt>
                  <c:pt idx="21990">
                    <c:v>RUS</c:v>
                  </c:pt>
                  <c:pt idx="21991">
                    <c:v>FRA</c:v>
                  </c:pt>
                  <c:pt idx="21992">
                    <c:v>EUS</c:v>
                  </c:pt>
                  <c:pt idx="21993">
                    <c:v>USA</c:v>
                  </c:pt>
                  <c:pt idx="21994">
                    <c:v>IND</c:v>
                  </c:pt>
                  <c:pt idx="21995">
                    <c:v>CHI</c:v>
                  </c:pt>
                  <c:pt idx="21996">
                    <c:v>ROW</c:v>
                  </c:pt>
                  <c:pt idx="21997">
                    <c:v>OEC</c:v>
                  </c:pt>
                  <c:pt idx="21998">
                    <c:v>BRZ</c:v>
                  </c:pt>
                  <c:pt idx="21999">
                    <c:v>RSA</c:v>
                  </c:pt>
                  <c:pt idx="22000">
                    <c:v>RUS</c:v>
                  </c:pt>
                  <c:pt idx="22001">
                    <c:v>FRA</c:v>
                  </c:pt>
                  <c:pt idx="22002">
                    <c:v>EUN</c:v>
                  </c:pt>
                  <c:pt idx="22003">
                    <c:v>USA</c:v>
                  </c:pt>
                  <c:pt idx="22004">
                    <c:v>IND</c:v>
                  </c:pt>
                  <c:pt idx="22005">
                    <c:v>CHI</c:v>
                  </c:pt>
                  <c:pt idx="22006">
                    <c:v>ROW</c:v>
                  </c:pt>
                  <c:pt idx="22007">
                    <c:v>OEC</c:v>
                  </c:pt>
                  <c:pt idx="22008">
                    <c:v>BRZ</c:v>
                  </c:pt>
                  <c:pt idx="22009">
                    <c:v>RUS</c:v>
                  </c:pt>
                  <c:pt idx="22010">
                    <c:v>FRA</c:v>
                  </c:pt>
                  <c:pt idx="22011">
                    <c:v>EUN</c:v>
                  </c:pt>
                  <c:pt idx="22012">
                    <c:v>USA</c:v>
                  </c:pt>
                  <c:pt idx="22013">
                    <c:v>IND</c:v>
                  </c:pt>
                  <c:pt idx="22014">
                    <c:v>CHI</c:v>
                  </c:pt>
                  <c:pt idx="22015">
                    <c:v>ROW</c:v>
                  </c:pt>
                  <c:pt idx="22016">
                    <c:v>OEC</c:v>
                  </c:pt>
                  <c:pt idx="22017">
                    <c:v>BRZ</c:v>
                  </c:pt>
                  <c:pt idx="22018">
                    <c:v>RSA</c:v>
                  </c:pt>
                  <c:pt idx="22019">
                    <c:v>RUS</c:v>
                  </c:pt>
                  <c:pt idx="22020">
                    <c:v>FRA</c:v>
                  </c:pt>
                  <c:pt idx="22021">
                    <c:v>EUN</c:v>
                  </c:pt>
                  <c:pt idx="22022">
                    <c:v>USA</c:v>
                  </c:pt>
                  <c:pt idx="22023">
                    <c:v>IND</c:v>
                  </c:pt>
                  <c:pt idx="22024">
                    <c:v>CHI</c:v>
                  </c:pt>
                  <c:pt idx="22025">
                    <c:v>ROW</c:v>
                  </c:pt>
                  <c:pt idx="22026">
                    <c:v>OEC</c:v>
                  </c:pt>
                  <c:pt idx="22027">
                    <c:v>BRZ</c:v>
                  </c:pt>
                  <c:pt idx="22028">
                    <c:v>RSA</c:v>
                  </c:pt>
                  <c:pt idx="22029">
                    <c:v>RUS</c:v>
                  </c:pt>
                  <c:pt idx="22030">
                    <c:v>FRA</c:v>
                  </c:pt>
                  <c:pt idx="22031">
                    <c:v>EUN</c:v>
                  </c:pt>
                  <c:pt idx="22032">
                    <c:v>IND</c:v>
                  </c:pt>
                  <c:pt idx="22033">
                    <c:v>CHI</c:v>
                  </c:pt>
                  <c:pt idx="22034">
                    <c:v>ROW</c:v>
                  </c:pt>
                  <c:pt idx="22035">
                    <c:v>OEC</c:v>
                  </c:pt>
                  <c:pt idx="22036">
                    <c:v>BRZ</c:v>
                  </c:pt>
                  <c:pt idx="22037">
                    <c:v>RSA</c:v>
                  </c:pt>
                  <c:pt idx="22038">
                    <c:v>RUS</c:v>
                  </c:pt>
                  <c:pt idx="22039">
                    <c:v>FRA</c:v>
                  </c:pt>
                  <c:pt idx="22040">
                    <c:v>EUN</c:v>
                  </c:pt>
                  <c:pt idx="22041">
                    <c:v>USA</c:v>
                  </c:pt>
                  <c:pt idx="22042">
                    <c:v>IND</c:v>
                  </c:pt>
                  <c:pt idx="22043">
                    <c:v>CHI</c:v>
                  </c:pt>
                  <c:pt idx="22044">
                    <c:v>ROW</c:v>
                  </c:pt>
                  <c:pt idx="22045">
                    <c:v>OEC</c:v>
                  </c:pt>
                  <c:pt idx="22046">
                    <c:v>BRZ</c:v>
                  </c:pt>
                  <c:pt idx="22047">
                    <c:v>RSA</c:v>
                  </c:pt>
                  <c:pt idx="22048">
                    <c:v>RUS</c:v>
                  </c:pt>
                  <c:pt idx="22049">
                    <c:v>FRA</c:v>
                  </c:pt>
                  <c:pt idx="22050">
                    <c:v>EUN</c:v>
                  </c:pt>
                  <c:pt idx="22051">
                    <c:v>USA</c:v>
                  </c:pt>
                  <c:pt idx="22052">
                    <c:v>IND</c:v>
                  </c:pt>
                  <c:pt idx="22053">
                    <c:v>CHI</c:v>
                  </c:pt>
                  <c:pt idx="22054">
                    <c:v>ROW</c:v>
                  </c:pt>
                  <c:pt idx="22055">
                    <c:v>OEC</c:v>
                  </c:pt>
                  <c:pt idx="22056">
                    <c:v>BRZ</c:v>
                  </c:pt>
                  <c:pt idx="22057">
                    <c:v>RSA</c:v>
                  </c:pt>
                  <c:pt idx="22058">
                    <c:v>RUS</c:v>
                  </c:pt>
                  <c:pt idx="22059">
                    <c:v>FRA</c:v>
                  </c:pt>
                  <c:pt idx="22060">
                    <c:v>EUN</c:v>
                  </c:pt>
                  <c:pt idx="22061">
                    <c:v>USA</c:v>
                  </c:pt>
                  <c:pt idx="22062">
                    <c:v>IND</c:v>
                  </c:pt>
                  <c:pt idx="22063">
                    <c:v>CHI</c:v>
                  </c:pt>
                  <c:pt idx="22064">
                    <c:v>ROW</c:v>
                  </c:pt>
                  <c:pt idx="22065">
                    <c:v>OEC</c:v>
                  </c:pt>
                  <c:pt idx="22066">
                    <c:v>BRZ</c:v>
                  </c:pt>
                  <c:pt idx="22067">
                    <c:v>RSA</c:v>
                  </c:pt>
                  <c:pt idx="22068">
                    <c:v>RUS</c:v>
                  </c:pt>
                  <c:pt idx="22069">
                    <c:v>FRA</c:v>
                  </c:pt>
                  <c:pt idx="22070">
                    <c:v>EUN</c:v>
                  </c:pt>
                  <c:pt idx="22071">
                    <c:v>USA</c:v>
                  </c:pt>
                  <c:pt idx="22072">
                    <c:v>IND</c:v>
                  </c:pt>
                  <c:pt idx="22073">
                    <c:v>CHI</c:v>
                  </c:pt>
                  <c:pt idx="22074">
                    <c:v>ROW</c:v>
                  </c:pt>
                  <c:pt idx="22075">
                    <c:v>OEC</c:v>
                  </c:pt>
                  <c:pt idx="22076">
                    <c:v>BRZ</c:v>
                  </c:pt>
                  <c:pt idx="22077">
                    <c:v>RSA</c:v>
                  </c:pt>
                  <c:pt idx="22078">
                    <c:v>RUS</c:v>
                  </c:pt>
                  <c:pt idx="22079">
                    <c:v>FRA</c:v>
                  </c:pt>
                  <c:pt idx="22080">
                    <c:v>EUN</c:v>
                  </c:pt>
                  <c:pt idx="22081">
                    <c:v>USA</c:v>
                  </c:pt>
                  <c:pt idx="22082">
                    <c:v>IND</c:v>
                  </c:pt>
                  <c:pt idx="22083">
                    <c:v>CHI</c:v>
                  </c:pt>
                  <c:pt idx="22084">
                    <c:v>ROW</c:v>
                  </c:pt>
                  <c:pt idx="22085">
                    <c:v>OEC</c:v>
                  </c:pt>
                  <c:pt idx="22086">
                    <c:v>BRZ</c:v>
                  </c:pt>
                  <c:pt idx="22087">
                    <c:v>RSA</c:v>
                  </c:pt>
                  <c:pt idx="22088">
                    <c:v>RUS</c:v>
                  </c:pt>
                  <c:pt idx="22089">
                    <c:v>FRA</c:v>
                  </c:pt>
                  <c:pt idx="22090">
                    <c:v>EUN</c:v>
                  </c:pt>
                  <c:pt idx="22091">
                    <c:v>USA</c:v>
                  </c:pt>
                  <c:pt idx="22092">
                    <c:v>IND</c:v>
                  </c:pt>
                  <c:pt idx="22093">
                    <c:v>CHI</c:v>
                  </c:pt>
                  <c:pt idx="22094">
                    <c:v>ROW</c:v>
                  </c:pt>
                  <c:pt idx="22095">
                    <c:v>OEC</c:v>
                  </c:pt>
                  <c:pt idx="22096">
                    <c:v>BRZ</c:v>
                  </c:pt>
                  <c:pt idx="22097">
                    <c:v>RSA</c:v>
                  </c:pt>
                  <c:pt idx="22098">
                    <c:v>RUS</c:v>
                  </c:pt>
                  <c:pt idx="22099">
                    <c:v>FRA</c:v>
                  </c:pt>
                  <c:pt idx="22100">
                    <c:v>EUN</c:v>
                  </c:pt>
                  <c:pt idx="22101">
                    <c:v>USA</c:v>
                  </c:pt>
                  <c:pt idx="22102">
                    <c:v>IND</c:v>
                  </c:pt>
                  <c:pt idx="22103">
                    <c:v>CHI</c:v>
                  </c:pt>
                  <c:pt idx="22104">
                    <c:v>ROW</c:v>
                  </c:pt>
                  <c:pt idx="22105">
                    <c:v>OEC</c:v>
                  </c:pt>
                  <c:pt idx="22106">
                    <c:v>BRZ</c:v>
                  </c:pt>
                  <c:pt idx="22107">
                    <c:v>RSA</c:v>
                  </c:pt>
                  <c:pt idx="22108">
                    <c:v>RUS</c:v>
                  </c:pt>
                  <c:pt idx="22109">
                    <c:v>FRA</c:v>
                  </c:pt>
                  <c:pt idx="22110">
                    <c:v>EUN</c:v>
                  </c:pt>
                  <c:pt idx="22111">
                    <c:v>USA</c:v>
                  </c:pt>
                  <c:pt idx="22112">
                    <c:v>IND</c:v>
                  </c:pt>
                  <c:pt idx="22113">
                    <c:v>CHI</c:v>
                  </c:pt>
                  <c:pt idx="22114">
                    <c:v>ROW</c:v>
                  </c:pt>
                  <c:pt idx="22115">
                    <c:v>OEC</c:v>
                  </c:pt>
                  <c:pt idx="22116">
                    <c:v>BRZ</c:v>
                  </c:pt>
                  <c:pt idx="22117">
                    <c:v>RSA</c:v>
                  </c:pt>
                  <c:pt idx="22118">
                    <c:v>RUS</c:v>
                  </c:pt>
                  <c:pt idx="22119">
                    <c:v>FRA</c:v>
                  </c:pt>
                  <c:pt idx="22120">
                    <c:v>EUN</c:v>
                  </c:pt>
                  <c:pt idx="22121">
                    <c:v>USA</c:v>
                  </c:pt>
                  <c:pt idx="22122">
                    <c:v>IND</c:v>
                  </c:pt>
                  <c:pt idx="22123">
                    <c:v>CHI</c:v>
                  </c:pt>
                  <c:pt idx="22124">
                    <c:v>ROW</c:v>
                  </c:pt>
                  <c:pt idx="22125">
                    <c:v>OEC</c:v>
                  </c:pt>
                  <c:pt idx="22126">
                    <c:v>BRZ</c:v>
                  </c:pt>
                  <c:pt idx="22127">
                    <c:v>RSA</c:v>
                  </c:pt>
                  <c:pt idx="22128">
                    <c:v>RUS</c:v>
                  </c:pt>
                  <c:pt idx="22129">
                    <c:v>FRA</c:v>
                  </c:pt>
                  <c:pt idx="22130">
                    <c:v>EUN</c:v>
                  </c:pt>
                  <c:pt idx="22131">
                    <c:v>USA</c:v>
                  </c:pt>
                  <c:pt idx="22132">
                    <c:v>IND</c:v>
                  </c:pt>
                  <c:pt idx="22133">
                    <c:v>CHI</c:v>
                  </c:pt>
                  <c:pt idx="22134">
                    <c:v>ROW</c:v>
                  </c:pt>
                  <c:pt idx="22135">
                    <c:v>OEC</c:v>
                  </c:pt>
                  <c:pt idx="22136">
                    <c:v>BRZ</c:v>
                  </c:pt>
                  <c:pt idx="22137">
                    <c:v>RSA</c:v>
                  </c:pt>
                  <c:pt idx="22138">
                    <c:v>RUS</c:v>
                  </c:pt>
                  <c:pt idx="22139">
                    <c:v>FRA</c:v>
                  </c:pt>
                  <c:pt idx="22140">
                    <c:v>EUN</c:v>
                  </c:pt>
                  <c:pt idx="22141">
                    <c:v>USA</c:v>
                  </c:pt>
                  <c:pt idx="22142">
                    <c:v>IND</c:v>
                  </c:pt>
                  <c:pt idx="22143">
                    <c:v>CHI</c:v>
                  </c:pt>
                  <c:pt idx="22144">
                    <c:v>ROW</c:v>
                  </c:pt>
                  <c:pt idx="22145">
                    <c:v>OEC</c:v>
                  </c:pt>
                  <c:pt idx="22146">
                    <c:v>BRZ</c:v>
                  </c:pt>
                  <c:pt idx="22147">
                    <c:v>RSA</c:v>
                  </c:pt>
                  <c:pt idx="22148">
                    <c:v>RUS</c:v>
                  </c:pt>
                  <c:pt idx="22149">
                    <c:v>FRA</c:v>
                  </c:pt>
                  <c:pt idx="22150">
                    <c:v>EUN</c:v>
                  </c:pt>
                  <c:pt idx="22151">
                    <c:v>USA</c:v>
                  </c:pt>
                  <c:pt idx="22152">
                    <c:v>IND</c:v>
                  </c:pt>
                  <c:pt idx="22153">
                    <c:v>CHI</c:v>
                  </c:pt>
                  <c:pt idx="22154">
                    <c:v>ROW</c:v>
                  </c:pt>
                  <c:pt idx="22155">
                    <c:v>OEC</c:v>
                  </c:pt>
                  <c:pt idx="22156">
                    <c:v>BRZ</c:v>
                  </c:pt>
                  <c:pt idx="22157">
                    <c:v>RSA</c:v>
                  </c:pt>
                  <c:pt idx="22158">
                    <c:v>RUS</c:v>
                  </c:pt>
                  <c:pt idx="22159">
                    <c:v>FRA</c:v>
                  </c:pt>
                  <c:pt idx="22160">
                    <c:v>EUN</c:v>
                  </c:pt>
                  <c:pt idx="22161">
                    <c:v>USA</c:v>
                  </c:pt>
                  <c:pt idx="22162">
                    <c:v>IND</c:v>
                  </c:pt>
                  <c:pt idx="22163">
                    <c:v>CHI</c:v>
                  </c:pt>
                  <c:pt idx="22164">
                    <c:v>ROW</c:v>
                  </c:pt>
                  <c:pt idx="22165">
                    <c:v>OEC</c:v>
                  </c:pt>
                  <c:pt idx="22166">
                    <c:v>BRZ</c:v>
                  </c:pt>
                  <c:pt idx="22167">
                    <c:v>RSA</c:v>
                  </c:pt>
                  <c:pt idx="22168">
                    <c:v>RUS</c:v>
                  </c:pt>
                  <c:pt idx="22169">
                    <c:v>FRA</c:v>
                  </c:pt>
                  <c:pt idx="22170">
                    <c:v>EUN</c:v>
                  </c:pt>
                  <c:pt idx="22171">
                    <c:v>USA</c:v>
                  </c:pt>
                  <c:pt idx="22172">
                    <c:v>IND</c:v>
                  </c:pt>
                  <c:pt idx="22173">
                    <c:v>CHI</c:v>
                  </c:pt>
                  <c:pt idx="22174">
                    <c:v>ROW</c:v>
                  </c:pt>
                  <c:pt idx="22175">
                    <c:v>OEC</c:v>
                  </c:pt>
                  <c:pt idx="22176">
                    <c:v>BRZ</c:v>
                  </c:pt>
                  <c:pt idx="22177">
                    <c:v>RSA</c:v>
                  </c:pt>
                  <c:pt idx="22178">
                    <c:v>RUS</c:v>
                  </c:pt>
                  <c:pt idx="22179">
                    <c:v>FRA</c:v>
                  </c:pt>
                  <c:pt idx="22180">
                    <c:v>EUN</c:v>
                  </c:pt>
                  <c:pt idx="22181">
                    <c:v>EUS</c:v>
                  </c:pt>
                  <c:pt idx="22182">
                    <c:v>USA</c:v>
                  </c:pt>
                  <c:pt idx="22183">
                    <c:v>IND</c:v>
                  </c:pt>
                  <c:pt idx="22184">
                    <c:v>CHI</c:v>
                  </c:pt>
                  <c:pt idx="22185">
                    <c:v>ROW</c:v>
                  </c:pt>
                  <c:pt idx="22186">
                    <c:v>OEC</c:v>
                  </c:pt>
                  <c:pt idx="22187">
                    <c:v>BRZ</c:v>
                  </c:pt>
                  <c:pt idx="22188">
                    <c:v>RUS</c:v>
                  </c:pt>
                  <c:pt idx="22189">
                    <c:v>FRA</c:v>
                  </c:pt>
                  <c:pt idx="22190">
                    <c:v>EUN</c:v>
                  </c:pt>
                  <c:pt idx="22191">
                    <c:v>EUS</c:v>
                  </c:pt>
                  <c:pt idx="22192">
                    <c:v>USA</c:v>
                  </c:pt>
                  <c:pt idx="22193">
                    <c:v>IND</c:v>
                  </c:pt>
                  <c:pt idx="22194">
                    <c:v>CHI</c:v>
                  </c:pt>
                  <c:pt idx="22195">
                    <c:v>ROW</c:v>
                  </c:pt>
                  <c:pt idx="22196">
                    <c:v>OEC</c:v>
                  </c:pt>
                  <c:pt idx="22197">
                    <c:v>BRZ</c:v>
                  </c:pt>
                  <c:pt idx="22198">
                    <c:v>RSA</c:v>
                  </c:pt>
                  <c:pt idx="22199">
                    <c:v>RUS</c:v>
                  </c:pt>
                  <c:pt idx="22200">
                    <c:v>FRA</c:v>
                  </c:pt>
                  <c:pt idx="22201">
                    <c:v>EUN</c:v>
                  </c:pt>
                  <c:pt idx="22202">
                    <c:v>EUS</c:v>
                  </c:pt>
                  <c:pt idx="22203">
                    <c:v>USA</c:v>
                  </c:pt>
                  <c:pt idx="22204">
                    <c:v>IND</c:v>
                  </c:pt>
                  <c:pt idx="22205">
                    <c:v>CHI</c:v>
                  </c:pt>
                  <c:pt idx="22206">
                    <c:v>ROW</c:v>
                  </c:pt>
                  <c:pt idx="22207">
                    <c:v>OEC</c:v>
                  </c:pt>
                  <c:pt idx="22208">
                    <c:v>BRZ</c:v>
                  </c:pt>
                  <c:pt idx="22209">
                    <c:v>RSA</c:v>
                  </c:pt>
                  <c:pt idx="22210">
                    <c:v>RUS</c:v>
                  </c:pt>
                  <c:pt idx="22211">
                    <c:v>FRA</c:v>
                  </c:pt>
                  <c:pt idx="22212">
                    <c:v>EUN</c:v>
                  </c:pt>
                  <c:pt idx="22213">
                    <c:v>EUS</c:v>
                  </c:pt>
                  <c:pt idx="22214">
                    <c:v>IND</c:v>
                  </c:pt>
                  <c:pt idx="22215">
                    <c:v>CHI</c:v>
                  </c:pt>
                  <c:pt idx="22216">
                    <c:v>ROW</c:v>
                  </c:pt>
                  <c:pt idx="22217">
                    <c:v>OEC</c:v>
                  </c:pt>
                  <c:pt idx="22218">
                    <c:v>BRZ</c:v>
                  </c:pt>
                  <c:pt idx="22219">
                    <c:v>RSA</c:v>
                  </c:pt>
                  <c:pt idx="22220">
                    <c:v>FRA</c:v>
                  </c:pt>
                  <c:pt idx="22221">
                    <c:v>EUN</c:v>
                  </c:pt>
                  <c:pt idx="22222">
                    <c:v>EUS</c:v>
                  </c:pt>
                  <c:pt idx="22223">
                    <c:v>USA</c:v>
                  </c:pt>
                  <c:pt idx="22224">
                    <c:v>IND</c:v>
                  </c:pt>
                  <c:pt idx="22225">
                    <c:v>CHI</c:v>
                  </c:pt>
                  <c:pt idx="22226">
                    <c:v>ROW</c:v>
                  </c:pt>
                  <c:pt idx="22227">
                    <c:v>OEC</c:v>
                  </c:pt>
                  <c:pt idx="22228">
                    <c:v>BRZ</c:v>
                  </c:pt>
                  <c:pt idx="22229">
                    <c:v>RSA</c:v>
                  </c:pt>
                  <c:pt idx="22230">
                    <c:v>RUS</c:v>
                  </c:pt>
                  <c:pt idx="22231">
                    <c:v>FRA</c:v>
                  </c:pt>
                  <c:pt idx="22232">
                    <c:v>EUN</c:v>
                  </c:pt>
                  <c:pt idx="22233">
                    <c:v>EUS</c:v>
                  </c:pt>
                  <c:pt idx="22234">
                    <c:v>USA</c:v>
                  </c:pt>
                  <c:pt idx="22235">
                    <c:v>IND</c:v>
                  </c:pt>
                  <c:pt idx="22236">
                    <c:v>CHI</c:v>
                  </c:pt>
                  <c:pt idx="22237">
                    <c:v>ROW</c:v>
                  </c:pt>
                  <c:pt idx="22238">
                    <c:v>OEC</c:v>
                  </c:pt>
                  <c:pt idx="22239">
                    <c:v>BRZ</c:v>
                  </c:pt>
                  <c:pt idx="22240">
                    <c:v>RSA</c:v>
                  </c:pt>
                  <c:pt idx="22241">
                    <c:v>RUS</c:v>
                  </c:pt>
                  <c:pt idx="22242">
                    <c:v>FRA</c:v>
                  </c:pt>
                  <c:pt idx="22243">
                    <c:v>EUN</c:v>
                  </c:pt>
                  <c:pt idx="22244">
                    <c:v>EUS</c:v>
                  </c:pt>
                  <c:pt idx="22245">
                    <c:v>USA</c:v>
                  </c:pt>
                  <c:pt idx="22246">
                    <c:v>IND</c:v>
                  </c:pt>
                  <c:pt idx="22247">
                    <c:v>CHI</c:v>
                  </c:pt>
                  <c:pt idx="22248">
                    <c:v>ROW</c:v>
                  </c:pt>
                  <c:pt idx="22249">
                    <c:v>OEC</c:v>
                  </c:pt>
                  <c:pt idx="22250">
                    <c:v>BRZ</c:v>
                  </c:pt>
                  <c:pt idx="22251">
                    <c:v>RSA</c:v>
                  </c:pt>
                  <c:pt idx="22252">
                    <c:v>RUS</c:v>
                  </c:pt>
                  <c:pt idx="22253">
                    <c:v>FRA</c:v>
                  </c:pt>
                  <c:pt idx="22254">
                    <c:v>EUN</c:v>
                  </c:pt>
                  <c:pt idx="22255">
                    <c:v>EUS</c:v>
                  </c:pt>
                  <c:pt idx="22256">
                    <c:v>USA</c:v>
                  </c:pt>
                  <c:pt idx="22257">
                    <c:v>IND</c:v>
                  </c:pt>
                  <c:pt idx="22258">
                    <c:v>CHI</c:v>
                  </c:pt>
                  <c:pt idx="22259">
                    <c:v>ROW</c:v>
                  </c:pt>
                  <c:pt idx="22260">
                    <c:v>OEC</c:v>
                  </c:pt>
                  <c:pt idx="22261">
                    <c:v>BRZ</c:v>
                  </c:pt>
                  <c:pt idx="22262">
                    <c:v>RSA</c:v>
                  </c:pt>
                  <c:pt idx="22263">
                    <c:v>RUS</c:v>
                  </c:pt>
                  <c:pt idx="22264">
                    <c:v>FRA</c:v>
                  </c:pt>
                  <c:pt idx="22265">
                    <c:v>EUN</c:v>
                  </c:pt>
                  <c:pt idx="22266">
                    <c:v>EUS</c:v>
                  </c:pt>
                  <c:pt idx="22267">
                    <c:v>USA</c:v>
                  </c:pt>
                  <c:pt idx="22268">
                    <c:v>IND</c:v>
                  </c:pt>
                  <c:pt idx="22269">
                    <c:v>CHI</c:v>
                  </c:pt>
                  <c:pt idx="22270">
                    <c:v>ROW</c:v>
                  </c:pt>
                  <c:pt idx="22271">
                    <c:v>OEC</c:v>
                  </c:pt>
                  <c:pt idx="22272">
                    <c:v>BRZ</c:v>
                  </c:pt>
                  <c:pt idx="22273">
                    <c:v>RSA</c:v>
                  </c:pt>
                  <c:pt idx="22274">
                    <c:v>RUS</c:v>
                  </c:pt>
                  <c:pt idx="22275">
                    <c:v>FRA</c:v>
                  </c:pt>
                  <c:pt idx="22276">
                    <c:v>EUN</c:v>
                  </c:pt>
                  <c:pt idx="22277">
                    <c:v>EUS</c:v>
                  </c:pt>
                  <c:pt idx="22278">
                    <c:v>USA</c:v>
                  </c:pt>
                  <c:pt idx="22279">
                    <c:v>IND</c:v>
                  </c:pt>
                  <c:pt idx="22280">
                    <c:v>CHI</c:v>
                  </c:pt>
                  <c:pt idx="22281">
                    <c:v>ROW</c:v>
                  </c:pt>
                  <c:pt idx="22282">
                    <c:v>OEC</c:v>
                  </c:pt>
                  <c:pt idx="22283">
                    <c:v>BRZ</c:v>
                  </c:pt>
                  <c:pt idx="22284">
                    <c:v>RSA</c:v>
                  </c:pt>
                  <c:pt idx="22285">
                    <c:v>RUS</c:v>
                  </c:pt>
                  <c:pt idx="22286">
                    <c:v>FRA</c:v>
                  </c:pt>
                  <c:pt idx="22287">
                    <c:v>EUN</c:v>
                  </c:pt>
                  <c:pt idx="22288">
                    <c:v>EUS</c:v>
                  </c:pt>
                  <c:pt idx="22289">
                    <c:v>USA</c:v>
                  </c:pt>
                  <c:pt idx="22290">
                    <c:v>IND</c:v>
                  </c:pt>
                  <c:pt idx="22291">
                    <c:v>CHI</c:v>
                  </c:pt>
                  <c:pt idx="22292">
                    <c:v>ROW</c:v>
                  </c:pt>
                  <c:pt idx="22293">
                    <c:v>OEC</c:v>
                  </c:pt>
                  <c:pt idx="22294">
                    <c:v>BRZ</c:v>
                  </c:pt>
                  <c:pt idx="22295">
                    <c:v>RSA</c:v>
                  </c:pt>
                  <c:pt idx="22296">
                    <c:v>RUS</c:v>
                  </c:pt>
                  <c:pt idx="22297">
                    <c:v>FRA</c:v>
                  </c:pt>
                  <c:pt idx="22298">
                    <c:v>EUN</c:v>
                  </c:pt>
                  <c:pt idx="22299">
                    <c:v>EUS</c:v>
                  </c:pt>
                  <c:pt idx="22300">
                    <c:v>USA</c:v>
                  </c:pt>
                  <c:pt idx="22301">
                    <c:v>IND</c:v>
                  </c:pt>
                  <c:pt idx="22302">
                    <c:v>CHI</c:v>
                  </c:pt>
                  <c:pt idx="22303">
                    <c:v>ROW</c:v>
                  </c:pt>
                  <c:pt idx="22304">
                    <c:v>OEC</c:v>
                  </c:pt>
                  <c:pt idx="22305">
                    <c:v>BRZ</c:v>
                  </c:pt>
                  <c:pt idx="22306">
                    <c:v>RSA</c:v>
                  </c:pt>
                  <c:pt idx="22307">
                    <c:v>RUS</c:v>
                  </c:pt>
                  <c:pt idx="22308">
                    <c:v>FRA</c:v>
                  </c:pt>
                  <c:pt idx="22309">
                    <c:v>EUN</c:v>
                  </c:pt>
                  <c:pt idx="22310">
                    <c:v>EUS</c:v>
                  </c:pt>
                  <c:pt idx="22311">
                    <c:v>USA</c:v>
                  </c:pt>
                  <c:pt idx="22312">
                    <c:v>IND</c:v>
                  </c:pt>
                  <c:pt idx="22313">
                    <c:v>CHI</c:v>
                  </c:pt>
                  <c:pt idx="22314">
                    <c:v>ROW</c:v>
                  </c:pt>
                  <c:pt idx="22315">
                    <c:v>OEC</c:v>
                  </c:pt>
                  <c:pt idx="22316">
                    <c:v>BRZ</c:v>
                  </c:pt>
                  <c:pt idx="22317">
                    <c:v>RSA</c:v>
                  </c:pt>
                  <c:pt idx="22318">
                    <c:v>RUS</c:v>
                  </c:pt>
                  <c:pt idx="22319">
                    <c:v>FRA</c:v>
                  </c:pt>
                  <c:pt idx="22320">
                    <c:v>EUN</c:v>
                  </c:pt>
                  <c:pt idx="22321">
                    <c:v>EUS</c:v>
                  </c:pt>
                  <c:pt idx="22322">
                    <c:v>USA</c:v>
                  </c:pt>
                  <c:pt idx="22323">
                    <c:v>IND</c:v>
                  </c:pt>
                  <c:pt idx="22324">
                    <c:v>CHI</c:v>
                  </c:pt>
                  <c:pt idx="22325">
                    <c:v>ROW</c:v>
                  </c:pt>
                  <c:pt idx="22326">
                    <c:v>OEC</c:v>
                  </c:pt>
                  <c:pt idx="22327">
                    <c:v>BRZ</c:v>
                  </c:pt>
                  <c:pt idx="22328">
                    <c:v>RSA</c:v>
                  </c:pt>
                  <c:pt idx="22329">
                    <c:v>RUS</c:v>
                  </c:pt>
                  <c:pt idx="22330">
                    <c:v>FRA</c:v>
                  </c:pt>
                  <c:pt idx="22331">
                    <c:v>EUN</c:v>
                  </c:pt>
                  <c:pt idx="22332">
                    <c:v>EUS</c:v>
                  </c:pt>
                  <c:pt idx="22333">
                    <c:v>USA</c:v>
                  </c:pt>
                  <c:pt idx="22334">
                    <c:v>IND</c:v>
                  </c:pt>
                  <c:pt idx="22335">
                    <c:v>CHI</c:v>
                  </c:pt>
                  <c:pt idx="22336">
                    <c:v>ROW</c:v>
                  </c:pt>
                  <c:pt idx="22337">
                    <c:v>OEC</c:v>
                  </c:pt>
                  <c:pt idx="22338">
                    <c:v>BRZ</c:v>
                  </c:pt>
                  <c:pt idx="22339">
                    <c:v>RSA</c:v>
                  </c:pt>
                  <c:pt idx="22340">
                    <c:v>RUS</c:v>
                  </c:pt>
                  <c:pt idx="22341">
                    <c:v>FRA</c:v>
                  </c:pt>
                  <c:pt idx="22342">
                    <c:v>EUN</c:v>
                  </c:pt>
                  <c:pt idx="22343">
                    <c:v>EUS</c:v>
                  </c:pt>
                  <c:pt idx="22344">
                    <c:v>USA</c:v>
                  </c:pt>
                  <c:pt idx="22345">
                    <c:v>IND</c:v>
                  </c:pt>
                  <c:pt idx="22346">
                    <c:v>CHI</c:v>
                  </c:pt>
                  <c:pt idx="22347">
                    <c:v>ROW</c:v>
                  </c:pt>
                  <c:pt idx="22348">
                    <c:v>OEC</c:v>
                  </c:pt>
                  <c:pt idx="22349">
                    <c:v>BRZ</c:v>
                  </c:pt>
                  <c:pt idx="22350">
                    <c:v>RSA</c:v>
                  </c:pt>
                  <c:pt idx="22351">
                    <c:v>RUS</c:v>
                  </c:pt>
                  <c:pt idx="22352">
                    <c:v>FRA</c:v>
                  </c:pt>
                  <c:pt idx="22353">
                    <c:v>EUN</c:v>
                  </c:pt>
                  <c:pt idx="22354">
                    <c:v>EUS</c:v>
                  </c:pt>
                  <c:pt idx="22355">
                    <c:v>USA</c:v>
                  </c:pt>
                  <c:pt idx="22356">
                    <c:v>IND</c:v>
                  </c:pt>
                  <c:pt idx="22357">
                    <c:v>CHI</c:v>
                  </c:pt>
                  <c:pt idx="22358">
                    <c:v>ROW</c:v>
                  </c:pt>
                  <c:pt idx="22359">
                    <c:v>OEC</c:v>
                  </c:pt>
                  <c:pt idx="22360">
                    <c:v>BRZ</c:v>
                  </c:pt>
                  <c:pt idx="22361">
                    <c:v>RSA</c:v>
                  </c:pt>
                  <c:pt idx="22362">
                    <c:v>RUS</c:v>
                  </c:pt>
                  <c:pt idx="22363">
                    <c:v>FRA</c:v>
                  </c:pt>
                  <c:pt idx="22364">
                    <c:v>EUN</c:v>
                  </c:pt>
                  <c:pt idx="22365">
                    <c:v>EUS</c:v>
                  </c:pt>
                  <c:pt idx="22366">
                    <c:v>USA</c:v>
                  </c:pt>
                  <c:pt idx="22367">
                    <c:v>IND</c:v>
                  </c:pt>
                  <c:pt idx="22368">
                    <c:v>CHI</c:v>
                  </c:pt>
                  <c:pt idx="22369">
                    <c:v>ROW</c:v>
                  </c:pt>
                  <c:pt idx="22370">
                    <c:v>OEC</c:v>
                  </c:pt>
                  <c:pt idx="22371">
                    <c:v>BRZ</c:v>
                  </c:pt>
                  <c:pt idx="22372">
                    <c:v>RSA</c:v>
                  </c:pt>
                  <c:pt idx="22373">
                    <c:v>RUS</c:v>
                  </c:pt>
                  <c:pt idx="22374">
                    <c:v>FRA</c:v>
                  </c:pt>
                  <c:pt idx="22375">
                    <c:v>EUN</c:v>
                  </c:pt>
                  <c:pt idx="22376">
                    <c:v>EUS</c:v>
                  </c:pt>
                  <c:pt idx="22377">
                    <c:v>USA</c:v>
                  </c:pt>
                  <c:pt idx="22378">
                    <c:v>IND</c:v>
                  </c:pt>
                  <c:pt idx="22379">
                    <c:v>CHI</c:v>
                  </c:pt>
                  <c:pt idx="22380">
                    <c:v>ROW</c:v>
                  </c:pt>
                  <c:pt idx="22381">
                    <c:v>OEC</c:v>
                  </c:pt>
                  <c:pt idx="22382">
                    <c:v>BRZ</c:v>
                  </c:pt>
                  <c:pt idx="22383">
                    <c:v>RSA</c:v>
                  </c:pt>
                  <c:pt idx="22384">
                    <c:v>RUS</c:v>
                  </c:pt>
                  <c:pt idx="22385">
                    <c:v>FRA</c:v>
                  </c:pt>
                  <c:pt idx="22386">
                    <c:v>EUN</c:v>
                  </c:pt>
                  <c:pt idx="22387">
                    <c:v>EUS</c:v>
                  </c:pt>
                  <c:pt idx="22388">
                    <c:v>IND</c:v>
                  </c:pt>
                  <c:pt idx="22389">
                    <c:v>CHI</c:v>
                  </c:pt>
                  <c:pt idx="22390">
                    <c:v>ROW</c:v>
                  </c:pt>
                  <c:pt idx="22391">
                    <c:v>OEC</c:v>
                  </c:pt>
                  <c:pt idx="22392">
                    <c:v>RUS</c:v>
                  </c:pt>
                  <c:pt idx="22393">
                    <c:v>FRA</c:v>
                  </c:pt>
                  <c:pt idx="22394">
                    <c:v>EUN</c:v>
                  </c:pt>
                  <c:pt idx="22395">
                    <c:v>EUS</c:v>
                  </c:pt>
                  <c:pt idx="22396">
                    <c:v>IND</c:v>
                  </c:pt>
                  <c:pt idx="22397">
                    <c:v>CHI</c:v>
                  </c:pt>
                  <c:pt idx="22398">
                    <c:v>ROW</c:v>
                  </c:pt>
                  <c:pt idx="22399">
                    <c:v>OEC</c:v>
                  </c:pt>
                  <c:pt idx="22400">
                    <c:v>BRZ</c:v>
                  </c:pt>
                  <c:pt idx="22401">
                    <c:v>RSA</c:v>
                  </c:pt>
                  <c:pt idx="22402">
                    <c:v>RUS</c:v>
                  </c:pt>
                  <c:pt idx="22403">
                    <c:v>FRA</c:v>
                  </c:pt>
                  <c:pt idx="22404">
                    <c:v>EUN</c:v>
                  </c:pt>
                  <c:pt idx="22405">
                    <c:v>EUS</c:v>
                  </c:pt>
                  <c:pt idx="22406">
                    <c:v>IND</c:v>
                  </c:pt>
                  <c:pt idx="22407">
                    <c:v>CHI</c:v>
                  </c:pt>
                  <c:pt idx="22408">
                    <c:v>ROW</c:v>
                  </c:pt>
                  <c:pt idx="22409">
                    <c:v>OEC</c:v>
                  </c:pt>
                  <c:pt idx="22410">
                    <c:v>BRZ</c:v>
                  </c:pt>
                  <c:pt idx="22411">
                    <c:v>RSA</c:v>
                  </c:pt>
                  <c:pt idx="22412">
                    <c:v>RUS</c:v>
                  </c:pt>
                  <c:pt idx="22413">
                    <c:v>FRA</c:v>
                  </c:pt>
                  <c:pt idx="22414">
                    <c:v>EUN</c:v>
                  </c:pt>
                  <c:pt idx="22415">
                    <c:v>EUS</c:v>
                  </c:pt>
                  <c:pt idx="22416">
                    <c:v>IND</c:v>
                  </c:pt>
                  <c:pt idx="22417">
                    <c:v>CHI</c:v>
                  </c:pt>
                  <c:pt idx="22418">
                    <c:v>ROW</c:v>
                  </c:pt>
                  <c:pt idx="22419">
                    <c:v>OEC</c:v>
                  </c:pt>
                  <c:pt idx="22420">
                    <c:v>BRZ</c:v>
                  </c:pt>
                  <c:pt idx="22421">
                    <c:v>RSA</c:v>
                  </c:pt>
                  <c:pt idx="22422">
                    <c:v>RUS</c:v>
                  </c:pt>
                  <c:pt idx="22423">
                    <c:v>FRA</c:v>
                  </c:pt>
                  <c:pt idx="22424">
                    <c:v>EUN</c:v>
                  </c:pt>
                  <c:pt idx="22425">
                    <c:v>EUS</c:v>
                  </c:pt>
                  <c:pt idx="22426">
                    <c:v>IND</c:v>
                  </c:pt>
                  <c:pt idx="22427">
                    <c:v>CHI</c:v>
                  </c:pt>
                  <c:pt idx="22428">
                    <c:v>ROW</c:v>
                  </c:pt>
                  <c:pt idx="22429">
                    <c:v>OEC</c:v>
                  </c:pt>
                  <c:pt idx="22430">
                    <c:v>BRZ</c:v>
                  </c:pt>
                  <c:pt idx="22431">
                    <c:v>RSA</c:v>
                  </c:pt>
                  <c:pt idx="22432">
                    <c:v>RUS</c:v>
                  </c:pt>
                  <c:pt idx="22433">
                    <c:v>FRA</c:v>
                  </c:pt>
                  <c:pt idx="22434">
                    <c:v>EUN</c:v>
                  </c:pt>
                  <c:pt idx="22435">
                    <c:v>EUS</c:v>
                  </c:pt>
                  <c:pt idx="22436">
                    <c:v>IND</c:v>
                  </c:pt>
                  <c:pt idx="22437">
                    <c:v>CHI</c:v>
                  </c:pt>
                  <c:pt idx="22438">
                    <c:v>ROW</c:v>
                  </c:pt>
                  <c:pt idx="22439">
                    <c:v>OEC</c:v>
                  </c:pt>
                  <c:pt idx="22440">
                    <c:v>BRZ</c:v>
                  </c:pt>
                  <c:pt idx="22441">
                    <c:v>RSA</c:v>
                  </c:pt>
                  <c:pt idx="22442">
                    <c:v>RUS</c:v>
                  </c:pt>
                  <c:pt idx="22443">
                    <c:v>FRA</c:v>
                  </c:pt>
                  <c:pt idx="22444">
                    <c:v>EUN</c:v>
                  </c:pt>
                  <c:pt idx="22445">
                    <c:v>EUS</c:v>
                  </c:pt>
                  <c:pt idx="22446">
                    <c:v>IND</c:v>
                  </c:pt>
                  <c:pt idx="22447">
                    <c:v>CHI</c:v>
                  </c:pt>
                  <c:pt idx="22448">
                    <c:v>ROW</c:v>
                  </c:pt>
                  <c:pt idx="22449">
                    <c:v>OEC</c:v>
                  </c:pt>
                  <c:pt idx="22450">
                    <c:v>BRZ</c:v>
                  </c:pt>
                  <c:pt idx="22451">
                    <c:v>RSA</c:v>
                  </c:pt>
                  <c:pt idx="22452">
                    <c:v>RUS</c:v>
                  </c:pt>
                  <c:pt idx="22453">
                    <c:v>FRA</c:v>
                  </c:pt>
                  <c:pt idx="22454">
                    <c:v>EUN</c:v>
                  </c:pt>
                  <c:pt idx="22455">
                    <c:v>EUS</c:v>
                  </c:pt>
                  <c:pt idx="22456">
                    <c:v>IND</c:v>
                  </c:pt>
                  <c:pt idx="22457">
                    <c:v>CHI</c:v>
                  </c:pt>
                  <c:pt idx="22458">
                    <c:v>ROW</c:v>
                  </c:pt>
                  <c:pt idx="22459">
                    <c:v>OEC</c:v>
                  </c:pt>
                  <c:pt idx="22460">
                    <c:v>BRZ</c:v>
                  </c:pt>
                  <c:pt idx="22461">
                    <c:v>RSA</c:v>
                  </c:pt>
                  <c:pt idx="22462">
                    <c:v>RUS</c:v>
                  </c:pt>
                  <c:pt idx="22463">
                    <c:v>FRA</c:v>
                  </c:pt>
                  <c:pt idx="22464">
                    <c:v>EUN</c:v>
                  </c:pt>
                  <c:pt idx="22465">
                    <c:v>EUS</c:v>
                  </c:pt>
                  <c:pt idx="22466">
                    <c:v>IND</c:v>
                  </c:pt>
                  <c:pt idx="22467">
                    <c:v>CHI</c:v>
                  </c:pt>
                  <c:pt idx="22468">
                    <c:v>ROW</c:v>
                  </c:pt>
                  <c:pt idx="22469">
                    <c:v>OEC</c:v>
                  </c:pt>
                  <c:pt idx="22470">
                    <c:v>BRZ</c:v>
                  </c:pt>
                  <c:pt idx="22471">
                    <c:v>RSA</c:v>
                  </c:pt>
                  <c:pt idx="22472">
                    <c:v>RUS</c:v>
                  </c:pt>
                  <c:pt idx="22473">
                    <c:v>FRA</c:v>
                  </c:pt>
                  <c:pt idx="22474">
                    <c:v>EUN</c:v>
                  </c:pt>
                  <c:pt idx="22475">
                    <c:v>EUS</c:v>
                  </c:pt>
                  <c:pt idx="22476">
                    <c:v>IND</c:v>
                  </c:pt>
                  <c:pt idx="22477">
                    <c:v>CHI</c:v>
                  </c:pt>
                  <c:pt idx="22478">
                    <c:v>ROW</c:v>
                  </c:pt>
                  <c:pt idx="22479">
                    <c:v>OEC</c:v>
                  </c:pt>
                  <c:pt idx="22480">
                    <c:v>BRZ</c:v>
                  </c:pt>
                  <c:pt idx="22481">
                    <c:v>RSA</c:v>
                  </c:pt>
                  <c:pt idx="22482">
                    <c:v>RUS</c:v>
                  </c:pt>
                  <c:pt idx="22483">
                    <c:v>FRA</c:v>
                  </c:pt>
                  <c:pt idx="22484">
                    <c:v>EUN</c:v>
                  </c:pt>
                  <c:pt idx="22485">
                    <c:v>EUS</c:v>
                  </c:pt>
                  <c:pt idx="22486">
                    <c:v>IND</c:v>
                  </c:pt>
                  <c:pt idx="22487">
                    <c:v>CHI</c:v>
                  </c:pt>
                  <c:pt idx="22488">
                    <c:v>ROW</c:v>
                  </c:pt>
                  <c:pt idx="22489">
                    <c:v>OEC</c:v>
                  </c:pt>
                  <c:pt idx="22490">
                    <c:v>BRZ</c:v>
                  </c:pt>
                  <c:pt idx="22491">
                    <c:v>RSA</c:v>
                  </c:pt>
                  <c:pt idx="22492">
                    <c:v>RUS</c:v>
                  </c:pt>
                  <c:pt idx="22493">
                    <c:v>FRA</c:v>
                  </c:pt>
                  <c:pt idx="22494">
                    <c:v>EUN</c:v>
                  </c:pt>
                  <c:pt idx="22495">
                    <c:v>EUS</c:v>
                  </c:pt>
                  <c:pt idx="22496">
                    <c:v>IND</c:v>
                  </c:pt>
                  <c:pt idx="22497">
                    <c:v>CHI</c:v>
                  </c:pt>
                  <c:pt idx="22498">
                    <c:v>ROW</c:v>
                  </c:pt>
                  <c:pt idx="22499">
                    <c:v>OEC</c:v>
                  </c:pt>
                  <c:pt idx="22500">
                    <c:v>BRZ</c:v>
                  </c:pt>
                  <c:pt idx="22501">
                    <c:v>RSA</c:v>
                  </c:pt>
                  <c:pt idx="22502">
                    <c:v>RUS</c:v>
                  </c:pt>
                  <c:pt idx="22503">
                    <c:v>FRA</c:v>
                  </c:pt>
                  <c:pt idx="22504">
                    <c:v>EUN</c:v>
                  </c:pt>
                  <c:pt idx="22505">
                    <c:v>EUS</c:v>
                  </c:pt>
                  <c:pt idx="22506">
                    <c:v>IND</c:v>
                  </c:pt>
                  <c:pt idx="22507">
                    <c:v>CHI</c:v>
                  </c:pt>
                  <c:pt idx="22508">
                    <c:v>ROW</c:v>
                  </c:pt>
                  <c:pt idx="22509">
                    <c:v>OEC</c:v>
                  </c:pt>
                  <c:pt idx="22510">
                    <c:v>BRZ</c:v>
                  </c:pt>
                  <c:pt idx="22511">
                    <c:v>RSA</c:v>
                  </c:pt>
                  <c:pt idx="22512">
                    <c:v>RUS</c:v>
                  </c:pt>
                  <c:pt idx="22513">
                    <c:v>FRA</c:v>
                  </c:pt>
                  <c:pt idx="22514">
                    <c:v>EUN</c:v>
                  </c:pt>
                  <c:pt idx="22515">
                    <c:v>EUS</c:v>
                  </c:pt>
                  <c:pt idx="22516">
                    <c:v>IND</c:v>
                  </c:pt>
                  <c:pt idx="22517">
                    <c:v>CHI</c:v>
                  </c:pt>
                  <c:pt idx="22518">
                    <c:v>ROW</c:v>
                  </c:pt>
                  <c:pt idx="22519">
                    <c:v>OEC</c:v>
                  </c:pt>
                  <c:pt idx="22520">
                    <c:v>BRZ</c:v>
                  </c:pt>
                  <c:pt idx="22521">
                    <c:v>RSA</c:v>
                  </c:pt>
                  <c:pt idx="22522">
                    <c:v>RUS</c:v>
                  </c:pt>
                  <c:pt idx="22523">
                    <c:v>FRA</c:v>
                  </c:pt>
                  <c:pt idx="22524">
                    <c:v>EUN</c:v>
                  </c:pt>
                  <c:pt idx="22525">
                    <c:v>EUS</c:v>
                  </c:pt>
                  <c:pt idx="22526">
                    <c:v>IND</c:v>
                  </c:pt>
                  <c:pt idx="22527">
                    <c:v>CHI</c:v>
                  </c:pt>
                  <c:pt idx="22528">
                    <c:v>ROW</c:v>
                  </c:pt>
                  <c:pt idx="22529">
                    <c:v>OEC</c:v>
                  </c:pt>
                  <c:pt idx="22530">
                    <c:v>BRZ</c:v>
                  </c:pt>
                  <c:pt idx="22531">
                    <c:v>RSA</c:v>
                  </c:pt>
                  <c:pt idx="22532">
                    <c:v>RUS</c:v>
                  </c:pt>
                  <c:pt idx="22533">
                    <c:v>FRA</c:v>
                  </c:pt>
                  <c:pt idx="22534">
                    <c:v>EUN</c:v>
                  </c:pt>
                  <c:pt idx="22535">
                    <c:v>EUS</c:v>
                  </c:pt>
                  <c:pt idx="22536">
                    <c:v>IND</c:v>
                  </c:pt>
                  <c:pt idx="22537">
                    <c:v>CHI</c:v>
                  </c:pt>
                  <c:pt idx="22538">
                    <c:v>ROW</c:v>
                  </c:pt>
                  <c:pt idx="22539">
                    <c:v>OEC</c:v>
                  </c:pt>
                  <c:pt idx="22540">
                    <c:v>BRZ</c:v>
                  </c:pt>
                  <c:pt idx="22541">
                    <c:v>RSA</c:v>
                  </c:pt>
                  <c:pt idx="22542">
                    <c:v>RUS</c:v>
                  </c:pt>
                  <c:pt idx="22543">
                    <c:v>FRA</c:v>
                  </c:pt>
                  <c:pt idx="22544">
                    <c:v>EUN</c:v>
                  </c:pt>
                  <c:pt idx="22545">
                    <c:v>EUS</c:v>
                  </c:pt>
                  <c:pt idx="22546">
                    <c:v>IND</c:v>
                  </c:pt>
                  <c:pt idx="22547">
                    <c:v>CHI</c:v>
                  </c:pt>
                  <c:pt idx="22548">
                    <c:v>ROW</c:v>
                  </c:pt>
                  <c:pt idx="22549">
                    <c:v>OEC</c:v>
                  </c:pt>
                  <c:pt idx="22550">
                    <c:v>BRZ</c:v>
                  </c:pt>
                  <c:pt idx="22551">
                    <c:v>RSA</c:v>
                  </c:pt>
                  <c:pt idx="22552">
                    <c:v>RUS</c:v>
                  </c:pt>
                  <c:pt idx="22553">
                    <c:v>FRA</c:v>
                  </c:pt>
                  <c:pt idx="22554">
                    <c:v>EUN</c:v>
                  </c:pt>
                  <c:pt idx="22555">
                    <c:v>EUS</c:v>
                  </c:pt>
                  <c:pt idx="22556">
                    <c:v>IND</c:v>
                  </c:pt>
                  <c:pt idx="22557">
                    <c:v>CHI</c:v>
                  </c:pt>
                  <c:pt idx="22558">
                    <c:v>ROW</c:v>
                  </c:pt>
                  <c:pt idx="22559">
                    <c:v>OEC</c:v>
                  </c:pt>
                  <c:pt idx="22560">
                    <c:v>BRZ</c:v>
                  </c:pt>
                  <c:pt idx="22561">
                    <c:v>RSA</c:v>
                  </c:pt>
                  <c:pt idx="22562">
                    <c:v>RUS</c:v>
                  </c:pt>
                  <c:pt idx="22563">
                    <c:v>FRA</c:v>
                  </c:pt>
                  <c:pt idx="22564">
                    <c:v>EUN</c:v>
                  </c:pt>
                  <c:pt idx="22565">
                    <c:v>EUS</c:v>
                  </c:pt>
                  <c:pt idx="22566">
                    <c:v>USA</c:v>
                  </c:pt>
                  <c:pt idx="22567">
                    <c:v>IND</c:v>
                  </c:pt>
                  <c:pt idx="22568">
                    <c:v>CHI</c:v>
                  </c:pt>
                  <c:pt idx="22569">
                    <c:v>ROW</c:v>
                  </c:pt>
                  <c:pt idx="22570">
                    <c:v>RUS</c:v>
                  </c:pt>
                  <c:pt idx="22571">
                    <c:v>FRA</c:v>
                  </c:pt>
                  <c:pt idx="22572">
                    <c:v>EUN</c:v>
                  </c:pt>
                  <c:pt idx="22573">
                    <c:v>EUS</c:v>
                  </c:pt>
                  <c:pt idx="22574">
                    <c:v>USA</c:v>
                  </c:pt>
                  <c:pt idx="22575">
                    <c:v>IND</c:v>
                  </c:pt>
                  <c:pt idx="22576">
                    <c:v>CHI</c:v>
                  </c:pt>
                  <c:pt idx="22577">
                    <c:v>ROW</c:v>
                  </c:pt>
                  <c:pt idx="22578">
                    <c:v>BRZ</c:v>
                  </c:pt>
                  <c:pt idx="22579">
                    <c:v>RSA</c:v>
                  </c:pt>
                  <c:pt idx="22580">
                    <c:v>RUS</c:v>
                  </c:pt>
                  <c:pt idx="22581">
                    <c:v>FRA</c:v>
                  </c:pt>
                  <c:pt idx="22582">
                    <c:v>EUN</c:v>
                  </c:pt>
                  <c:pt idx="22583">
                    <c:v>EUS</c:v>
                  </c:pt>
                  <c:pt idx="22584">
                    <c:v>USA</c:v>
                  </c:pt>
                  <c:pt idx="22585">
                    <c:v>IND</c:v>
                  </c:pt>
                  <c:pt idx="22586">
                    <c:v>CHI</c:v>
                  </c:pt>
                  <c:pt idx="22587">
                    <c:v>ROW</c:v>
                  </c:pt>
                  <c:pt idx="22588">
                    <c:v>BRZ</c:v>
                  </c:pt>
                  <c:pt idx="22589">
                    <c:v>RSA</c:v>
                  </c:pt>
                  <c:pt idx="22590">
                    <c:v>RUS</c:v>
                  </c:pt>
                  <c:pt idx="22591">
                    <c:v>FRA</c:v>
                  </c:pt>
                  <c:pt idx="22592">
                    <c:v>EUN</c:v>
                  </c:pt>
                  <c:pt idx="22593">
                    <c:v>EUS</c:v>
                  </c:pt>
                  <c:pt idx="22594">
                    <c:v>IND</c:v>
                  </c:pt>
                  <c:pt idx="22595">
                    <c:v>CHI</c:v>
                  </c:pt>
                  <c:pt idx="22596">
                    <c:v>ROW</c:v>
                  </c:pt>
                  <c:pt idx="22597">
                    <c:v>BRZ</c:v>
                  </c:pt>
                  <c:pt idx="22598">
                    <c:v>RSA</c:v>
                  </c:pt>
                  <c:pt idx="22599">
                    <c:v>FRA</c:v>
                  </c:pt>
                  <c:pt idx="22600">
                    <c:v>EUN</c:v>
                  </c:pt>
                  <c:pt idx="22601">
                    <c:v>EUS</c:v>
                  </c:pt>
                  <c:pt idx="22602">
                    <c:v>USA</c:v>
                  </c:pt>
                  <c:pt idx="22603">
                    <c:v>IND</c:v>
                  </c:pt>
                  <c:pt idx="22604">
                    <c:v>CHI</c:v>
                  </c:pt>
                  <c:pt idx="22605">
                    <c:v>ROW</c:v>
                  </c:pt>
                  <c:pt idx="22606">
                    <c:v>BRZ</c:v>
                  </c:pt>
                  <c:pt idx="22607">
                    <c:v>RSA</c:v>
                  </c:pt>
                  <c:pt idx="22608">
                    <c:v>RUS</c:v>
                  </c:pt>
                  <c:pt idx="22609">
                    <c:v>FRA</c:v>
                  </c:pt>
                  <c:pt idx="22610">
                    <c:v>EUN</c:v>
                  </c:pt>
                  <c:pt idx="22611">
                    <c:v>EUS</c:v>
                  </c:pt>
                  <c:pt idx="22612">
                    <c:v>USA</c:v>
                  </c:pt>
                  <c:pt idx="22613">
                    <c:v>IND</c:v>
                  </c:pt>
                  <c:pt idx="22614">
                    <c:v>CHI</c:v>
                  </c:pt>
                  <c:pt idx="22615">
                    <c:v>ROW</c:v>
                  </c:pt>
                  <c:pt idx="22616">
                    <c:v>BRZ</c:v>
                  </c:pt>
                  <c:pt idx="22617">
                    <c:v>RSA</c:v>
                  </c:pt>
                  <c:pt idx="22618">
                    <c:v>RUS</c:v>
                  </c:pt>
                  <c:pt idx="22619">
                    <c:v>FRA</c:v>
                  </c:pt>
                  <c:pt idx="22620">
                    <c:v>EUN</c:v>
                  </c:pt>
                  <c:pt idx="22621">
                    <c:v>EUS</c:v>
                  </c:pt>
                  <c:pt idx="22622">
                    <c:v>USA</c:v>
                  </c:pt>
                  <c:pt idx="22623">
                    <c:v>IND</c:v>
                  </c:pt>
                  <c:pt idx="22624">
                    <c:v>CHI</c:v>
                  </c:pt>
                  <c:pt idx="22625">
                    <c:v>ROW</c:v>
                  </c:pt>
                  <c:pt idx="22626">
                    <c:v>BRZ</c:v>
                  </c:pt>
                  <c:pt idx="22627">
                    <c:v>RSA</c:v>
                  </c:pt>
                  <c:pt idx="22628">
                    <c:v>RUS</c:v>
                  </c:pt>
                  <c:pt idx="22629">
                    <c:v>FRA</c:v>
                  </c:pt>
                  <c:pt idx="22630">
                    <c:v>EUN</c:v>
                  </c:pt>
                  <c:pt idx="22631">
                    <c:v>EUS</c:v>
                  </c:pt>
                  <c:pt idx="22632">
                    <c:v>USA</c:v>
                  </c:pt>
                  <c:pt idx="22633">
                    <c:v>IND</c:v>
                  </c:pt>
                  <c:pt idx="22634">
                    <c:v>CHI</c:v>
                  </c:pt>
                  <c:pt idx="22635">
                    <c:v>ROW</c:v>
                  </c:pt>
                  <c:pt idx="22636">
                    <c:v>BRZ</c:v>
                  </c:pt>
                  <c:pt idx="22637">
                    <c:v>RSA</c:v>
                  </c:pt>
                  <c:pt idx="22638">
                    <c:v>RUS</c:v>
                  </c:pt>
                  <c:pt idx="22639">
                    <c:v>FRA</c:v>
                  </c:pt>
                  <c:pt idx="22640">
                    <c:v>EUN</c:v>
                  </c:pt>
                  <c:pt idx="22641">
                    <c:v>EUS</c:v>
                  </c:pt>
                  <c:pt idx="22642">
                    <c:v>USA</c:v>
                  </c:pt>
                  <c:pt idx="22643">
                    <c:v>IND</c:v>
                  </c:pt>
                  <c:pt idx="22644">
                    <c:v>CHI</c:v>
                  </c:pt>
                  <c:pt idx="22645">
                    <c:v>ROW</c:v>
                  </c:pt>
                  <c:pt idx="22646">
                    <c:v>BRZ</c:v>
                  </c:pt>
                  <c:pt idx="22647">
                    <c:v>RSA</c:v>
                  </c:pt>
                  <c:pt idx="22648">
                    <c:v>RUS</c:v>
                  </c:pt>
                  <c:pt idx="22649">
                    <c:v>FRA</c:v>
                  </c:pt>
                  <c:pt idx="22650">
                    <c:v>EUN</c:v>
                  </c:pt>
                  <c:pt idx="22651">
                    <c:v>EUS</c:v>
                  </c:pt>
                  <c:pt idx="22652">
                    <c:v>USA</c:v>
                  </c:pt>
                  <c:pt idx="22653">
                    <c:v>IND</c:v>
                  </c:pt>
                  <c:pt idx="22654">
                    <c:v>CHI</c:v>
                  </c:pt>
                  <c:pt idx="22655">
                    <c:v>ROW</c:v>
                  </c:pt>
                  <c:pt idx="22656">
                    <c:v>BRZ</c:v>
                  </c:pt>
                  <c:pt idx="22657">
                    <c:v>RSA</c:v>
                  </c:pt>
                  <c:pt idx="22658">
                    <c:v>RUS</c:v>
                  </c:pt>
                  <c:pt idx="22659">
                    <c:v>FRA</c:v>
                  </c:pt>
                  <c:pt idx="22660">
                    <c:v>EUN</c:v>
                  </c:pt>
                  <c:pt idx="22661">
                    <c:v>EUS</c:v>
                  </c:pt>
                  <c:pt idx="22662">
                    <c:v>USA</c:v>
                  </c:pt>
                  <c:pt idx="22663">
                    <c:v>IND</c:v>
                  </c:pt>
                  <c:pt idx="22664">
                    <c:v>CHI</c:v>
                  </c:pt>
                  <c:pt idx="22665">
                    <c:v>ROW</c:v>
                  </c:pt>
                  <c:pt idx="22666">
                    <c:v>BRZ</c:v>
                  </c:pt>
                  <c:pt idx="22667">
                    <c:v>RSA</c:v>
                  </c:pt>
                  <c:pt idx="22668">
                    <c:v>RUS</c:v>
                  </c:pt>
                  <c:pt idx="22669">
                    <c:v>FRA</c:v>
                  </c:pt>
                  <c:pt idx="22670">
                    <c:v>EUN</c:v>
                  </c:pt>
                  <c:pt idx="22671">
                    <c:v>EUS</c:v>
                  </c:pt>
                  <c:pt idx="22672">
                    <c:v>USA</c:v>
                  </c:pt>
                  <c:pt idx="22673">
                    <c:v>IND</c:v>
                  </c:pt>
                  <c:pt idx="22674">
                    <c:v>CHI</c:v>
                  </c:pt>
                  <c:pt idx="22675">
                    <c:v>ROW</c:v>
                  </c:pt>
                  <c:pt idx="22676">
                    <c:v>BRZ</c:v>
                  </c:pt>
                  <c:pt idx="22677">
                    <c:v>RSA</c:v>
                  </c:pt>
                  <c:pt idx="22678">
                    <c:v>RUS</c:v>
                  </c:pt>
                  <c:pt idx="22679">
                    <c:v>FRA</c:v>
                  </c:pt>
                  <c:pt idx="22680">
                    <c:v>EUN</c:v>
                  </c:pt>
                  <c:pt idx="22681">
                    <c:v>EUS</c:v>
                  </c:pt>
                  <c:pt idx="22682">
                    <c:v>USA</c:v>
                  </c:pt>
                  <c:pt idx="22683">
                    <c:v>IND</c:v>
                  </c:pt>
                  <c:pt idx="22684">
                    <c:v>CHI</c:v>
                  </c:pt>
                  <c:pt idx="22685">
                    <c:v>ROW</c:v>
                  </c:pt>
                  <c:pt idx="22686">
                    <c:v>BRZ</c:v>
                  </c:pt>
                  <c:pt idx="22687">
                    <c:v>RSA</c:v>
                  </c:pt>
                  <c:pt idx="22688">
                    <c:v>RUS</c:v>
                  </c:pt>
                  <c:pt idx="22689">
                    <c:v>FRA</c:v>
                  </c:pt>
                  <c:pt idx="22690">
                    <c:v>EUN</c:v>
                  </c:pt>
                  <c:pt idx="22691">
                    <c:v>EUS</c:v>
                  </c:pt>
                  <c:pt idx="22692">
                    <c:v>USA</c:v>
                  </c:pt>
                  <c:pt idx="22693">
                    <c:v>IND</c:v>
                  </c:pt>
                  <c:pt idx="22694">
                    <c:v>CHI</c:v>
                  </c:pt>
                  <c:pt idx="22695">
                    <c:v>ROW</c:v>
                  </c:pt>
                  <c:pt idx="22696">
                    <c:v>BRZ</c:v>
                  </c:pt>
                  <c:pt idx="22697">
                    <c:v>RSA</c:v>
                  </c:pt>
                  <c:pt idx="22698">
                    <c:v>RUS</c:v>
                  </c:pt>
                  <c:pt idx="22699">
                    <c:v>FRA</c:v>
                  </c:pt>
                  <c:pt idx="22700">
                    <c:v>EUN</c:v>
                  </c:pt>
                  <c:pt idx="22701">
                    <c:v>EUS</c:v>
                  </c:pt>
                  <c:pt idx="22702">
                    <c:v>USA</c:v>
                  </c:pt>
                  <c:pt idx="22703">
                    <c:v>IND</c:v>
                  </c:pt>
                  <c:pt idx="22704">
                    <c:v>CHI</c:v>
                  </c:pt>
                  <c:pt idx="22705">
                    <c:v>ROW</c:v>
                  </c:pt>
                  <c:pt idx="22706">
                    <c:v>BRZ</c:v>
                  </c:pt>
                  <c:pt idx="22707">
                    <c:v>RSA</c:v>
                  </c:pt>
                  <c:pt idx="22708">
                    <c:v>RUS</c:v>
                  </c:pt>
                  <c:pt idx="22709">
                    <c:v>FRA</c:v>
                  </c:pt>
                  <c:pt idx="22710">
                    <c:v>EUN</c:v>
                  </c:pt>
                  <c:pt idx="22711">
                    <c:v>EUS</c:v>
                  </c:pt>
                  <c:pt idx="22712">
                    <c:v>USA</c:v>
                  </c:pt>
                  <c:pt idx="22713">
                    <c:v>IND</c:v>
                  </c:pt>
                  <c:pt idx="22714">
                    <c:v>CHI</c:v>
                  </c:pt>
                  <c:pt idx="22715">
                    <c:v>ROW</c:v>
                  </c:pt>
                  <c:pt idx="22716">
                    <c:v>BRZ</c:v>
                  </c:pt>
                  <c:pt idx="22717">
                    <c:v>RSA</c:v>
                  </c:pt>
                  <c:pt idx="22718">
                    <c:v>RUS</c:v>
                  </c:pt>
                  <c:pt idx="22719">
                    <c:v>FRA</c:v>
                  </c:pt>
                  <c:pt idx="22720">
                    <c:v>EUN</c:v>
                  </c:pt>
                  <c:pt idx="22721">
                    <c:v>EUS</c:v>
                  </c:pt>
                  <c:pt idx="22722">
                    <c:v>USA</c:v>
                  </c:pt>
                  <c:pt idx="22723">
                    <c:v>IND</c:v>
                  </c:pt>
                  <c:pt idx="22724">
                    <c:v>CHI</c:v>
                  </c:pt>
                  <c:pt idx="22725">
                    <c:v>ROW</c:v>
                  </c:pt>
                  <c:pt idx="22726">
                    <c:v>BRZ</c:v>
                  </c:pt>
                  <c:pt idx="22727">
                    <c:v>RSA</c:v>
                  </c:pt>
                  <c:pt idx="22728">
                    <c:v>RUS</c:v>
                  </c:pt>
                  <c:pt idx="22729">
                    <c:v>FRA</c:v>
                  </c:pt>
                  <c:pt idx="22730">
                    <c:v>EUN</c:v>
                  </c:pt>
                  <c:pt idx="22731">
                    <c:v>EUS</c:v>
                  </c:pt>
                  <c:pt idx="22732">
                    <c:v>USA</c:v>
                  </c:pt>
                  <c:pt idx="22733">
                    <c:v>IND</c:v>
                  </c:pt>
                  <c:pt idx="22734">
                    <c:v>CHI</c:v>
                  </c:pt>
                  <c:pt idx="22735">
                    <c:v>ROW</c:v>
                  </c:pt>
                  <c:pt idx="22736">
                    <c:v>BRZ</c:v>
                  </c:pt>
                  <c:pt idx="22737">
                    <c:v>RSA</c:v>
                  </c:pt>
                  <c:pt idx="22738">
                    <c:v>RUS</c:v>
                  </c:pt>
                  <c:pt idx="22739">
                    <c:v>FRA</c:v>
                  </c:pt>
                  <c:pt idx="22740">
                    <c:v>EUN</c:v>
                  </c:pt>
                  <c:pt idx="22741">
                    <c:v>EUS</c:v>
                  </c:pt>
                  <c:pt idx="22742">
                    <c:v>USA</c:v>
                  </c:pt>
                  <c:pt idx="22743">
                    <c:v>IND</c:v>
                  </c:pt>
                  <c:pt idx="22744">
                    <c:v>CHI</c:v>
                  </c:pt>
                  <c:pt idx="22745">
                    <c:v>ROW</c:v>
                  </c:pt>
                  <c:pt idx="22746">
                    <c:v>RSA</c:v>
                  </c:pt>
                  <c:pt idx="22747">
                    <c:v>RUS</c:v>
                  </c:pt>
                  <c:pt idx="22748">
                    <c:v>FRA</c:v>
                  </c:pt>
                  <c:pt idx="22749">
                    <c:v>EUN</c:v>
                  </c:pt>
                  <c:pt idx="22750">
                    <c:v>EUS</c:v>
                  </c:pt>
                  <c:pt idx="22751">
                    <c:v>USA</c:v>
                  </c:pt>
                  <c:pt idx="22752">
                    <c:v>IND</c:v>
                  </c:pt>
                  <c:pt idx="22753">
                    <c:v>CHI</c:v>
                  </c:pt>
                  <c:pt idx="22754">
                    <c:v>ROW</c:v>
                  </c:pt>
                  <c:pt idx="22755">
                    <c:v>OEC</c:v>
                  </c:pt>
                  <c:pt idx="22756">
                    <c:v>RSA</c:v>
                  </c:pt>
                  <c:pt idx="22757">
                    <c:v>RUS</c:v>
                  </c:pt>
                  <c:pt idx="22758">
                    <c:v>FRA</c:v>
                  </c:pt>
                  <c:pt idx="22759">
                    <c:v>EUN</c:v>
                  </c:pt>
                  <c:pt idx="22760">
                    <c:v>EUS</c:v>
                  </c:pt>
                  <c:pt idx="22761">
                    <c:v>USA</c:v>
                  </c:pt>
                  <c:pt idx="22762">
                    <c:v>IND</c:v>
                  </c:pt>
                  <c:pt idx="22763">
                    <c:v>CHI</c:v>
                  </c:pt>
                  <c:pt idx="22764">
                    <c:v>ROW</c:v>
                  </c:pt>
                  <c:pt idx="22765">
                    <c:v>OEC</c:v>
                  </c:pt>
                  <c:pt idx="22766">
                    <c:v>RSA</c:v>
                  </c:pt>
                  <c:pt idx="22767">
                    <c:v>FRA</c:v>
                  </c:pt>
                  <c:pt idx="22768">
                    <c:v>EUN</c:v>
                  </c:pt>
                  <c:pt idx="22769">
                    <c:v>EUS</c:v>
                  </c:pt>
                  <c:pt idx="22770">
                    <c:v>USA</c:v>
                  </c:pt>
                  <c:pt idx="22771">
                    <c:v>IND</c:v>
                  </c:pt>
                  <c:pt idx="22772">
                    <c:v>CHI</c:v>
                  </c:pt>
                  <c:pt idx="22773">
                    <c:v>ROW</c:v>
                  </c:pt>
                  <c:pt idx="22774">
                    <c:v>OEC</c:v>
                  </c:pt>
                  <c:pt idx="22775">
                    <c:v>RSA</c:v>
                  </c:pt>
                  <c:pt idx="22776">
                    <c:v>RUS</c:v>
                  </c:pt>
                  <c:pt idx="22777">
                    <c:v>FRA</c:v>
                  </c:pt>
                  <c:pt idx="22778">
                    <c:v>EUN</c:v>
                  </c:pt>
                  <c:pt idx="22779">
                    <c:v>EUS</c:v>
                  </c:pt>
                  <c:pt idx="22780">
                    <c:v>USA</c:v>
                  </c:pt>
                  <c:pt idx="22781">
                    <c:v>IND</c:v>
                  </c:pt>
                  <c:pt idx="22782">
                    <c:v>CHI</c:v>
                  </c:pt>
                  <c:pt idx="22783">
                    <c:v>ROW</c:v>
                  </c:pt>
                  <c:pt idx="22784">
                    <c:v>OEC</c:v>
                  </c:pt>
                  <c:pt idx="22785">
                    <c:v>RSA</c:v>
                  </c:pt>
                  <c:pt idx="22786">
                    <c:v>RUS</c:v>
                  </c:pt>
                  <c:pt idx="22787">
                    <c:v>FRA</c:v>
                  </c:pt>
                  <c:pt idx="22788">
                    <c:v>EUN</c:v>
                  </c:pt>
                  <c:pt idx="22789">
                    <c:v>EUS</c:v>
                  </c:pt>
                  <c:pt idx="22790">
                    <c:v>USA</c:v>
                  </c:pt>
                  <c:pt idx="22791">
                    <c:v>IND</c:v>
                  </c:pt>
                  <c:pt idx="22792">
                    <c:v>CHI</c:v>
                  </c:pt>
                  <c:pt idx="22793">
                    <c:v>ROW</c:v>
                  </c:pt>
                  <c:pt idx="22794">
                    <c:v>OEC</c:v>
                  </c:pt>
                  <c:pt idx="22795">
                    <c:v>RSA</c:v>
                  </c:pt>
                  <c:pt idx="22796">
                    <c:v>FRA</c:v>
                  </c:pt>
                  <c:pt idx="22797">
                    <c:v>EUN</c:v>
                  </c:pt>
                  <c:pt idx="22798">
                    <c:v>EUS</c:v>
                  </c:pt>
                  <c:pt idx="22799">
                    <c:v>USA</c:v>
                  </c:pt>
                  <c:pt idx="22800">
                    <c:v>IND</c:v>
                  </c:pt>
                  <c:pt idx="22801">
                    <c:v>CHI</c:v>
                  </c:pt>
                  <c:pt idx="22802">
                    <c:v>ROW</c:v>
                  </c:pt>
                  <c:pt idx="22803">
                    <c:v>OEC</c:v>
                  </c:pt>
                  <c:pt idx="22804">
                    <c:v>RSA</c:v>
                  </c:pt>
                  <c:pt idx="22805">
                    <c:v>RUS</c:v>
                  </c:pt>
                  <c:pt idx="22806">
                    <c:v>FRA</c:v>
                  </c:pt>
                  <c:pt idx="22807">
                    <c:v>EUN</c:v>
                  </c:pt>
                  <c:pt idx="22808">
                    <c:v>EUS</c:v>
                  </c:pt>
                  <c:pt idx="22809">
                    <c:v>USA</c:v>
                  </c:pt>
                  <c:pt idx="22810">
                    <c:v>IND</c:v>
                  </c:pt>
                  <c:pt idx="22811">
                    <c:v>CHI</c:v>
                  </c:pt>
                  <c:pt idx="22812">
                    <c:v>ROW</c:v>
                  </c:pt>
                  <c:pt idx="22813">
                    <c:v>OEC</c:v>
                  </c:pt>
                  <c:pt idx="22814">
                    <c:v>RSA</c:v>
                  </c:pt>
                  <c:pt idx="22815">
                    <c:v>FRA</c:v>
                  </c:pt>
                  <c:pt idx="22816">
                    <c:v>EUN</c:v>
                  </c:pt>
                  <c:pt idx="22817">
                    <c:v>EUS</c:v>
                  </c:pt>
                  <c:pt idx="22818">
                    <c:v>USA</c:v>
                  </c:pt>
                  <c:pt idx="22819">
                    <c:v>IND</c:v>
                  </c:pt>
                  <c:pt idx="22820">
                    <c:v>CHI</c:v>
                  </c:pt>
                  <c:pt idx="22821">
                    <c:v>ROW</c:v>
                  </c:pt>
                  <c:pt idx="22822">
                    <c:v>OEC</c:v>
                  </c:pt>
                  <c:pt idx="22823">
                    <c:v>RSA</c:v>
                  </c:pt>
                  <c:pt idx="22824">
                    <c:v>FRA</c:v>
                  </c:pt>
                  <c:pt idx="22825">
                    <c:v>EUN</c:v>
                  </c:pt>
                  <c:pt idx="22826">
                    <c:v>EUS</c:v>
                  </c:pt>
                  <c:pt idx="22827">
                    <c:v>USA</c:v>
                  </c:pt>
                  <c:pt idx="22828">
                    <c:v>IND</c:v>
                  </c:pt>
                  <c:pt idx="22829">
                    <c:v>CHI</c:v>
                  </c:pt>
                  <c:pt idx="22830">
                    <c:v>ROW</c:v>
                  </c:pt>
                  <c:pt idx="22831">
                    <c:v>OEC</c:v>
                  </c:pt>
                  <c:pt idx="22832">
                    <c:v>RSA</c:v>
                  </c:pt>
                  <c:pt idx="22833">
                    <c:v>RUS</c:v>
                  </c:pt>
                  <c:pt idx="22834">
                    <c:v>FRA</c:v>
                  </c:pt>
                  <c:pt idx="22835">
                    <c:v>EUN</c:v>
                  </c:pt>
                  <c:pt idx="22836">
                    <c:v>EUS</c:v>
                  </c:pt>
                  <c:pt idx="22837">
                    <c:v>USA</c:v>
                  </c:pt>
                  <c:pt idx="22838">
                    <c:v>IND</c:v>
                  </c:pt>
                  <c:pt idx="22839">
                    <c:v>CHI</c:v>
                  </c:pt>
                  <c:pt idx="22840">
                    <c:v>ROW</c:v>
                  </c:pt>
                  <c:pt idx="22841">
                    <c:v>OEC</c:v>
                  </c:pt>
                  <c:pt idx="22842">
                    <c:v>RSA</c:v>
                  </c:pt>
                  <c:pt idx="22843">
                    <c:v>RUS</c:v>
                  </c:pt>
                  <c:pt idx="22844">
                    <c:v>FRA</c:v>
                  </c:pt>
                  <c:pt idx="22845">
                    <c:v>EUN</c:v>
                  </c:pt>
                  <c:pt idx="22846">
                    <c:v>EUS</c:v>
                  </c:pt>
                  <c:pt idx="22847">
                    <c:v>USA</c:v>
                  </c:pt>
                  <c:pt idx="22848">
                    <c:v>IND</c:v>
                  </c:pt>
                  <c:pt idx="22849">
                    <c:v>CHI</c:v>
                  </c:pt>
                  <c:pt idx="22850">
                    <c:v>ROW</c:v>
                  </c:pt>
                  <c:pt idx="22851">
                    <c:v>OEC</c:v>
                  </c:pt>
                  <c:pt idx="22852">
                    <c:v>RSA</c:v>
                  </c:pt>
                  <c:pt idx="22853">
                    <c:v>FRA</c:v>
                  </c:pt>
                  <c:pt idx="22854">
                    <c:v>EUN</c:v>
                  </c:pt>
                  <c:pt idx="22855">
                    <c:v>EUS</c:v>
                  </c:pt>
                  <c:pt idx="22856">
                    <c:v>USA</c:v>
                  </c:pt>
                  <c:pt idx="22857">
                    <c:v>IND</c:v>
                  </c:pt>
                  <c:pt idx="22858">
                    <c:v>CHI</c:v>
                  </c:pt>
                  <c:pt idx="22859">
                    <c:v>ROW</c:v>
                  </c:pt>
                  <c:pt idx="22860">
                    <c:v>OEC</c:v>
                  </c:pt>
                  <c:pt idx="22861">
                    <c:v>RSA</c:v>
                  </c:pt>
                  <c:pt idx="22862">
                    <c:v>RUS</c:v>
                  </c:pt>
                  <c:pt idx="22863">
                    <c:v>FRA</c:v>
                  </c:pt>
                  <c:pt idx="22864">
                    <c:v>EUN</c:v>
                  </c:pt>
                  <c:pt idx="22865">
                    <c:v>EUS</c:v>
                  </c:pt>
                  <c:pt idx="22866">
                    <c:v>USA</c:v>
                  </c:pt>
                  <c:pt idx="22867">
                    <c:v>IND</c:v>
                  </c:pt>
                  <c:pt idx="22868">
                    <c:v>CHI</c:v>
                  </c:pt>
                  <c:pt idx="22869">
                    <c:v>ROW</c:v>
                  </c:pt>
                  <c:pt idx="22870">
                    <c:v>OEC</c:v>
                  </c:pt>
                  <c:pt idx="22871">
                    <c:v>RSA</c:v>
                  </c:pt>
                  <c:pt idx="22872">
                    <c:v>RUS</c:v>
                  </c:pt>
                  <c:pt idx="22873">
                    <c:v>FRA</c:v>
                  </c:pt>
                  <c:pt idx="22874">
                    <c:v>EUN</c:v>
                  </c:pt>
                  <c:pt idx="22875">
                    <c:v>EUS</c:v>
                  </c:pt>
                  <c:pt idx="22876">
                    <c:v>USA</c:v>
                  </c:pt>
                  <c:pt idx="22877">
                    <c:v>IND</c:v>
                  </c:pt>
                  <c:pt idx="22878">
                    <c:v>CHI</c:v>
                  </c:pt>
                  <c:pt idx="22879">
                    <c:v>ROW</c:v>
                  </c:pt>
                  <c:pt idx="22880">
                    <c:v>OEC</c:v>
                  </c:pt>
                  <c:pt idx="22881">
                    <c:v>RSA</c:v>
                  </c:pt>
                  <c:pt idx="22882">
                    <c:v>RUS</c:v>
                  </c:pt>
                  <c:pt idx="22883">
                    <c:v>FRA</c:v>
                  </c:pt>
                  <c:pt idx="22884">
                    <c:v>EUN</c:v>
                  </c:pt>
                  <c:pt idx="22885">
                    <c:v>EUS</c:v>
                  </c:pt>
                  <c:pt idx="22886">
                    <c:v>USA</c:v>
                  </c:pt>
                  <c:pt idx="22887">
                    <c:v>IND</c:v>
                  </c:pt>
                  <c:pt idx="22888">
                    <c:v>CHI</c:v>
                  </c:pt>
                  <c:pt idx="22889">
                    <c:v>ROW</c:v>
                  </c:pt>
                  <c:pt idx="22890">
                    <c:v>OEC</c:v>
                  </c:pt>
                  <c:pt idx="22891">
                    <c:v>RSA</c:v>
                  </c:pt>
                  <c:pt idx="22892">
                    <c:v>RUS</c:v>
                  </c:pt>
                  <c:pt idx="22893">
                    <c:v>FRA</c:v>
                  </c:pt>
                  <c:pt idx="22894">
                    <c:v>EUN</c:v>
                  </c:pt>
                  <c:pt idx="22895">
                    <c:v>EUS</c:v>
                  </c:pt>
                  <c:pt idx="22896">
                    <c:v>USA</c:v>
                  </c:pt>
                  <c:pt idx="22897">
                    <c:v>IND</c:v>
                  </c:pt>
                  <c:pt idx="22898">
                    <c:v>CHI</c:v>
                  </c:pt>
                  <c:pt idx="22899">
                    <c:v>ROW</c:v>
                  </c:pt>
                  <c:pt idx="22900">
                    <c:v>OEC</c:v>
                  </c:pt>
                  <c:pt idx="22901">
                    <c:v>BRZ</c:v>
                  </c:pt>
                  <c:pt idx="22902">
                    <c:v>RSA</c:v>
                  </c:pt>
                  <c:pt idx="22903">
                    <c:v>FRA</c:v>
                  </c:pt>
                  <c:pt idx="22904">
                    <c:v>EUN</c:v>
                  </c:pt>
                  <c:pt idx="22905">
                    <c:v>EUS</c:v>
                  </c:pt>
                  <c:pt idx="22906">
                    <c:v>USA</c:v>
                  </c:pt>
                  <c:pt idx="22907">
                    <c:v>IND</c:v>
                  </c:pt>
                  <c:pt idx="22908">
                    <c:v>CHI</c:v>
                  </c:pt>
                  <c:pt idx="22909">
                    <c:v>ROW</c:v>
                  </c:pt>
                  <c:pt idx="22910">
                    <c:v>OEC</c:v>
                  </c:pt>
                  <c:pt idx="22911">
                    <c:v>BRZ</c:v>
                  </c:pt>
                  <c:pt idx="22912">
                    <c:v>FRA</c:v>
                  </c:pt>
                  <c:pt idx="22913">
                    <c:v>EUN</c:v>
                  </c:pt>
                  <c:pt idx="22914">
                    <c:v>EUS</c:v>
                  </c:pt>
                  <c:pt idx="22915">
                    <c:v>USA</c:v>
                  </c:pt>
                  <c:pt idx="22916">
                    <c:v>IND</c:v>
                  </c:pt>
                  <c:pt idx="22917">
                    <c:v>CHI</c:v>
                  </c:pt>
                  <c:pt idx="22918">
                    <c:v>ROW</c:v>
                  </c:pt>
                  <c:pt idx="22919">
                    <c:v>OEC</c:v>
                  </c:pt>
                  <c:pt idx="22920">
                    <c:v>BRZ</c:v>
                  </c:pt>
                  <c:pt idx="22921">
                    <c:v>RSA</c:v>
                  </c:pt>
                  <c:pt idx="22922">
                    <c:v>FRA</c:v>
                  </c:pt>
                  <c:pt idx="22923">
                    <c:v>EUN</c:v>
                  </c:pt>
                  <c:pt idx="22924">
                    <c:v>EUS</c:v>
                  </c:pt>
                  <c:pt idx="22925">
                    <c:v>USA</c:v>
                  </c:pt>
                  <c:pt idx="22926">
                    <c:v>IND</c:v>
                  </c:pt>
                  <c:pt idx="22927">
                    <c:v>CHI</c:v>
                  </c:pt>
                  <c:pt idx="22928">
                    <c:v>ROW</c:v>
                  </c:pt>
                  <c:pt idx="22929">
                    <c:v>OEC</c:v>
                  </c:pt>
                  <c:pt idx="22930">
                    <c:v>BRZ</c:v>
                  </c:pt>
                  <c:pt idx="22931">
                    <c:v>RSA</c:v>
                  </c:pt>
                  <c:pt idx="22932">
                    <c:v>FRA</c:v>
                  </c:pt>
                  <c:pt idx="22933">
                    <c:v>EUN</c:v>
                  </c:pt>
                  <c:pt idx="22934">
                    <c:v>EUS</c:v>
                  </c:pt>
                  <c:pt idx="22935">
                    <c:v>IND</c:v>
                  </c:pt>
                  <c:pt idx="22936">
                    <c:v>CHI</c:v>
                  </c:pt>
                  <c:pt idx="22937">
                    <c:v>ROW</c:v>
                  </c:pt>
                  <c:pt idx="22938">
                    <c:v>OEC</c:v>
                  </c:pt>
                  <c:pt idx="22939">
                    <c:v>BRZ</c:v>
                  </c:pt>
                  <c:pt idx="22940">
                    <c:v>RSA</c:v>
                  </c:pt>
                  <c:pt idx="22941">
                    <c:v>FRA</c:v>
                  </c:pt>
                  <c:pt idx="22942">
                    <c:v>EUN</c:v>
                  </c:pt>
                  <c:pt idx="22943">
                    <c:v>EUS</c:v>
                  </c:pt>
                  <c:pt idx="22944">
                    <c:v>USA</c:v>
                  </c:pt>
                  <c:pt idx="22945">
                    <c:v>IND</c:v>
                  </c:pt>
                  <c:pt idx="22946">
                    <c:v>CHI</c:v>
                  </c:pt>
                  <c:pt idx="22947">
                    <c:v>ROW</c:v>
                  </c:pt>
                  <c:pt idx="22948">
                    <c:v>OEC</c:v>
                  </c:pt>
                  <c:pt idx="22949">
                    <c:v>BRZ</c:v>
                  </c:pt>
                  <c:pt idx="22950">
                    <c:v>RSA</c:v>
                  </c:pt>
                  <c:pt idx="22951">
                    <c:v>FRA</c:v>
                  </c:pt>
                  <c:pt idx="22952">
                    <c:v>EUN</c:v>
                  </c:pt>
                  <c:pt idx="22953">
                    <c:v>EUS</c:v>
                  </c:pt>
                  <c:pt idx="22954">
                    <c:v>USA</c:v>
                  </c:pt>
                  <c:pt idx="22955">
                    <c:v>IND</c:v>
                  </c:pt>
                  <c:pt idx="22956">
                    <c:v>CHI</c:v>
                  </c:pt>
                  <c:pt idx="22957">
                    <c:v>ROW</c:v>
                  </c:pt>
                  <c:pt idx="22958">
                    <c:v>OEC</c:v>
                  </c:pt>
                  <c:pt idx="22959">
                    <c:v>BRZ</c:v>
                  </c:pt>
                  <c:pt idx="22960">
                    <c:v>RSA</c:v>
                  </c:pt>
                  <c:pt idx="22961">
                    <c:v>FRA</c:v>
                  </c:pt>
                  <c:pt idx="22962">
                    <c:v>EUN</c:v>
                  </c:pt>
                  <c:pt idx="22963">
                    <c:v>EUS</c:v>
                  </c:pt>
                  <c:pt idx="22964">
                    <c:v>USA</c:v>
                  </c:pt>
                  <c:pt idx="22965">
                    <c:v>CHI</c:v>
                  </c:pt>
                  <c:pt idx="22966">
                    <c:v>ROW</c:v>
                  </c:pt>
                  <c:pt idx="22967">
                    <c:v>OEC</c:v>
                  </c:pt>
                  <c:pt idx="22968">
                    <c:v>BRZ</c:v>
                  </c:pt>
                  <c:pt idx="22969">
                    <c:v>RSA</c:v>
                  </c:pt>
                  <c:pt idx="22970">
                    <c:v>FRA</c:v>
                  </c:pt>
                  <c:pt idx="22971">
                    <c:v>EUN</c:v>
                  </c:pt>
                  <c:pt idx="22972">
                    <c:v>EUS</c:v>
                  </c:pt>
                  <c:pt idx="22973">
                    <c:v>USA</c:v>
                  </c:pt>
                  <c:pt idx="22974">
                    <c:v>IND</c:v>
                  </c:pt>
                  <c:pt idx="22975">
                    <c:v>CHI</c:v>
                  </c:pt>
                  <c:pt idx="22976">
                    <c:v>ROW</c:v>
                  </c:pt>
                  <c:pt idx="22977">
                    <c:v>OEC</c:v>
                  </c:pt>
                  <c:pt idx="22978">
                    <c:v>BRZ</c:v>
                  </c:pt>
                  <c:pt idx="22979">
                    <c:v>FRA</c:v>
                  </c:pt>
                  <c:pt idx="22980">
                    <c:v>EUN</c:v>
                  </c:pt>
                  <c:pt idx="22981">
                    <c:v>EUS</c:v>
                  </c:pt>
                  <c:pt idx="22982">
                    <c:v>USA</c:v>
                  </c:pt>
                  <c:pt idx="22983">
                    <c:v>IND</c:v>
                  </c:pt>
                  <c:pt idx="22984">
                    <c:v>CHI</c:v>
                  </c:pt>
                  <c:pt idx="22985">
                    <c:v>ROW</c:v>
                  </c:pt>
                  <c:pt idx="22986">
                    <c:v>OEC</c:v>
                  </c:pt>
                  <c:pt idx="22987">
                    <c:v>BRZ</c:v>
                  </c:pt>
                  <c:pt idx="22988">
                    <c:v>RSA</c:v>
                  </c:pt>
                  <c:pt idx="22989">
                    <c:v>FRA</c:v>
                  </c:pt>
                  <c:pt idx="22990">
                    <c:v>EUN</c:v>
                  </c:pt>
                  <c:pt idx="22991">
                    <c:v>EUS</c:v>
                  </c:pt>
                  <c:pt idx="22992">
                    <c:v>USA</c:v>
                  </c:pt>
                  <c:pt idx="22993">
                    <c:v>IND</c:v>
                  </c:pt>
                  <c:pt idx="22994">
                    <c:v>CHI</c:v>
                  </c:pt>
                  <c:pt idx="22995">
                    <c:v>ROW</c:v>
                  </c:pt>
                  <c:pt idx="22996">
                    <c:v>OEC</c:v>
                  </c:pt>
                  <c:pt idx="22997">
                    <c:v>BRZ</c:v>
                  </c:pt>
                  <c:pt idx="22998">
                    <c:v>RSA</c:v>
                  </c:pt>
                  <c:pt idx="22999">
                    <c:v>FRA</c:v>
                  </c:pt>
                  <c:pt idx="23000">
                    <c:v>EUN</c:v>
                  </c:pt>
                  <c:pt idx="23001">
                    <c:v>EUS</c:v>
                  </c:pt>
                  <c:pt idx="23002">
                    <c:v>USA</c:v>
                  </c:pt>
                  <c:pt idx="23003">
                    <c:v>IND</c:v>
                  </c:pt>
                  <c:pt idx="23004">
                    <c:v>CHI</c:v>
                  </c:pt>
                  <c:pt idx="23005">
                    <c:v>ROW</c:v>
                  </c:pt>
                  <c:pt idx="23006">
                    <c:v>OEC</c:v>
                  </c:pt>
                  <c:pt idx="23007">
                    <c:v>RSA</c:v>
                  </c:pt>
                  <c:pt idx="23008">
                    <c:v>FRA</c:v>
                  </c:pt>
                  <c:pt idx="23009">
                    <c:v>EUN</c:v>
                  </c:pt>
                  <c:pt idx="23010">
                    <c:v>EUS</c:v>
                  </c:pt>
                  <c:pt idx="23011">
                    <c:v>USA</c:v>
                  </c:pt>
                  <c:pt idx="23012">
                    <c:v>IND</c:v>
                  </c:pt>
                  <c:pt idx="23013">
                    <c:v>CHI</c:v>
                  </c:pt>
                  <c:pt idx="23014">
                    <c:v>ROW</c:v>
                  </c:pt>
                  <c:pt idx="23015">
                    <c:v>OEC</c:v>
                  </c:pt>
                  <c:pt idx="23016">
                    <c:v>BRZ</c:v>
                  </c:pt>
                  <c:pt idx="23017">
                    <c:v>RSA</c:v>
                  </c:pt>
                  <c:pt idx="23018">
                    <c:v>FRA</c:v>
                  </c:pt>
                  <c:pt idx="23019">
                    <c:v>EUN</c:v>
                  </c:pt>
                  <c:pt idx="23020">
                    <c:v>EUS</c:v>
                  </c:pt>
                  <c:pt idx="23021">
                    <c:v>USA</c:v>
                  </c:pt>
                  <c:pt idx="23022">
                    <c:v>IND</c:v>
                  </c:pt>
                  <c:pt idx="23023">
                    <c:v>CHI</c:v>
                  </c:pt>
                  <c:pt idx="23024">
                    <c:v>ROW</c:v>
                  </c:pt>
                  <c:pt idx="23025">
                    <c:v>OEC</c:v>
                  </c:pt>
                  <c:pt idx="23026">
                    <c:v>BRZ</c:v>
                  </c:pt>
                  <c:pt idx="23027">
                    <c:v>RSA</c:v>
                  </c:pt>
                  <c:pt idx="23028">
                    <c:v>FRA</c:v>
                  </c:pt>
                  <c:pt idx="23029">
                    <c:v>EUN</c:v>
                  </c:pt>
                  <c:pt idx="23030">
                    <c:v>EUS</c:v>
                  </c:pt>
                  <c:pt idx="23031">
                    <c:v>USA</c:v>
                  </c:pt>
                  <c:pt idx="23032">
                    <c:v>IND</c:v>
                  </c:pt>
                  <c:pt idx="23033">
                    <c:v>CHI</c:v>
                  </c:pt>
                  <c:pt idx="23034">
                    <c:v>ROW</c:v>
                  </c:pt>
                  <c:pt idx="23035">
                    <c:v>OEC</c:v>
                  </c:pt>
                  <c:pt idx="23036">
                    <c:v>BRZ</c:v>
                  </c:pt>
                  <c:pt idx="23037">
                    <c:v>RSA</c:v>
                  </c:pt>
                  <c:pt idx="23038">
                    <c:v>FRA</c:v>
                  </c:pt>
                  <c:pt idx="23039">
                    <c:v>EUN</c:v>
                  </c:pt>
                  <c:pt idx="23040">
                    <c:v>EUS</c:v>
                  </c:pt>
                  <c:pt idx="23041">
                    <c:v>USA</c:v>
                  </c:pt>
                  <c:pt idx="23042">
                    <c:v>IND</c:v>
                  </c:pt>
                  <c:pt idx="23043">
                    <c:v>CHI</c:v>
                  </c:pt>
                  <c:pt idx="23044">
                    <c:v>ROW</c:v>
                  </c:pt>
                  <c:pt idx="23045">
                    <c:v>OEC</c:v>
                  </c:pt>
                  <c:pt idx="23046">
                    <c:v>BRZ</c:v>
                  </c:pt>
                  <c:pt idx="23047">
                    <c:v>RSA</c:v>
                  </c:pt>
                  <c:pt idx="23048">
                    <c:v>FRA</c:v>
                  </c:pt>
                  <c:pt idx="23049">
                    <c:v>EUN</c:v>
                  </c:pt>
                  <c:pt idx="23050">
                    <c:v>EUS</c:v>
                  </c:pt>
                  <c:pt idx="23051">
                    <c:v>USA</c:v>
                  </c:pt>
                  <c:pt idx="23052">
                    <c:v>IND</c:v>
                  </c:pt>
                  <c:pt idx="23053">
                    <c:v>CHI</c:v>
                  </c:pt>
                  <c:pt idx="23054">
                    <c:v>ROW</c:v>
                  </c:pt>
                  <c:pt idx="23055">
                    <c:v>OEC</c:v>
                  </c:pt>
                  <c:pt idx="23056">
                    <c:v>BRZ</c:v>
                  </c:pt>
                  <c:pt idx="23057">
                    <c:v>RSA</c:v>
                  </c:pt>
                  <c:pt idx="23058">
                    <c:v>FRA</c:v>
                  </c:pt>
                  <c:pt idx="23059">
                    <c:v>EUN</c:v>
                  </c:pt>
                  <c:pt idx="23060">
                    <c:v>EUS</c:v>
                  </c:pt>
                  <c:pt idx="23061">
                    <c:v>USA</c:v>
                  </c:pt>
                  <c:pt idx="23062">
                    <c:v>IND</c:v>
                  </c:pt>
                  <c:pt idx="23063">
                    <c:v>CHI</c:v>
                  </c:pt>
                  <c:pt idx="23064">
                    <c:v>ROW</c:v>
                  </c:pt>
                  <c:pt idx="23065">
                    <c:v>OEC</c:v>
                  </c:pt>
                  <c:pt idx="23066">
                    <c:v>BRZ</c:v>
                  </c:pt>
                  <c:pt idx="23067">
                    <c:v>RSA</c:v>
                  </c:pt>
                  <c:pt idx="23068">
                    <c:v>FRA</c:v>
                  </c:pt>
                  <c:pt idx="23069">
                    <c:v>EUN</c:v>
                  </c:pt>
                  <c:pt idx="23070">
                    <c:v>EUS</c:v>
                  </c:pt>
                  <c:pt idx="23071">
                    <c:v>USA</c:v>
                  </c:pt>
                  <c:pt idx="23072">
                    <c:v>IND</c:v>
                  </c:pt>
                  <c:pt idx="23073">
                    <c:v>CHI</c:v>
                  </c:pt>
                  <c:pt idx="23074">
                    <c:v>ROW</c:v>
                  </c:pt>
                  <c:pt idx="23075">
                    <c:v>OEC</c:v>
                  </c:pt>
                  <c:pt idx="23076">
                    <c:v>BRZ</c:v>
                  </c:pt>
                  <c:pt idx="23077">
                    <c:v>RSA</c:v>
                  </c:pt>
                  <c:pt idx="23078">
                    <c:v>RUS</c:v>
                  </c:pt>
                  <c:pt idx="23079">
                    <c:v>FRA</c:v>
                  </c:pt>
                  <c:pt idx="23080">
                    <c:v>EUN</c:v>
                  </c:pt>
                  <c:pt idx="23081">
                    <c:v>EUS</c:v>
                  </c:pt>
                  <c:pt idx="23082">
                    <c:v>USA</c:v>
                  </c:pt>
                  <c:pt idx="23083">
                    <c:v>CHI</c:v>
                  </c:pt>
                  <c:pt idx="23084">
                    <c:v>ROW</c:v>
                  </c:pt>
                  <c:pt idx="23085">
                    <c:v>OEC</c:v>
                  </c:pt>
                  <c:pt idx="23086">
                    <c:v>RUS</c:v>
                  </c:pt>
                  <c:pt idx="23087">
                    <c:v>FRA</c:v>
                  </c:pt>
                  <c:pt idx="23088">
                    <c:v>EUN</c:v>
                  </c:pt>
                  <c:pt idx="23089">
                    <c:v>EUS</c:v>
                  </c:pt>
                  <c:pt idx="23090">
                    <c:v>USA</c:v>
                  </c:pt>
                  <c:pt idx="23091">
                    <c:v>CHI</c:v>
                  </c:pt>
                  <c:pt idx="23092">
                    <c:v>ROW</c:v>
                  </c:pt>
                  <c:pt idx="23093">
                    <c:v>OEC</c:v>
                  </c:pt>
                  <c:pt idx="23094">
                    <c:v>BRZ</c:v>
                  </c:pt>
                  <c:pt idx="23095">
                    <c:v>RSA</c:v>
                  </c:pt>
                  <c:pt idx="23096">
                    <c:v>RUS</c:v>
                  </c:pt>
                  <c:pt idx="23097">
                    <c:v>FRA</c:v>
                  </c:pt>
                  <c:pt idx="23098">
                    <c:v>EUN</c:v>
                  </c:pt>
                  <c:pt idx="23099">
                    <c:v>EUS</c:v>
                  </c:pt>
                  <c:pt idx="23100">
                    <c:v>USA</c:v>
                  </c:pt>
                  <c:pt idx="23101">
                    <c:v>CHI</c:v>
                  </c:pt>
                  <c:pt idx="23102">
                    <c:v>ROW</c:v>
                  </c:pt>
                  <c:pt idx="23103">
                    <c:v>OEC</c:v>
                  </c:pt>
                  <c:pt idx="23104">
                    <c:v>BRZ</c:v>
                  </c:pt>
                  <c:pt idx="23105">
                    <c:v>RSA</c:v>
                  </c:pt>
                  <c:pt idx="23106">
                    <c:v>RUS</c:v>
                  </c:pt>
                  <c:pt idx="23107">
                    <c:v>FRA</c:v>
                  </c:pt>
                  <c:pt idx="23108">
                    <c:v>EUN</c:v>
                  </c:pt>
                  <c:pt idx="23109">
                    <c:v>EUS</c:v>
                  </c:pt>
                  <c:pt idx="23110">
                    <c:v>USA</c:v>
                  </c:pt>
                  <c:pt idx="23111">
                    <c:v>CHI</c:v>
                  </c:pt>
                  <c:pt idx="23112">
                    <c:v>ROW</c:v>
                  </c:pt>
                  <c:pt idx="23113">
                    <c:v>OEC</c:v>
                  </c:pt>
                  <c:pt idx="23114">
                    <c:v>BRZ</c:v>
                  </c:pt>
                  <c:pt idx="23115">
                    <c:v>RSA</c:v>
                  </c:pt>
                  <c:pt idx="23116">
                    <c:v>RUS</c:v>
                  </c:pt>
                  <c:pt idx="23117">
                    <c:v>FRA</c:v>
                  </c:pt>
                  <c:pt idx="23118">
                    <c:v>EUN</c:v>
                  </c:pt>
                  <c:pt idx="23119">
                    <c:v>EUS</c:v>
                  </c:pt>
                  <c:pt idx="23120">
                    <c:v>USA</c:v>
                  </c:pt>
                  <c:pt idx="23121">
                    <c:v>CHI</c:v>
                  </c:pt>
                  <c:pt idx="23122">
                    <c:v>ROW</c:v>
                  </c:pt>
                  <c:pt idx="23123">
                    <c:v>OEC</c:v>
                  </c:pt>
                  <c:pt idx="23124">
                    <c:v>BRZ</c:v>
                  </c:pt>
                  <c:pt idx="23125">
                    <c:v>RSA</c:v>
                  </c:pt>
                  <c:pt idx="23126">
                    <c:v>RUS</c:v>
                  </c:pt>
                  <c:pt idx="23127">
                    <c:v>FRA</c:v>
                  </c:pt>
                  <c:pt idx="23128">
                    <c:v>EUN</c:v>
                  </c:pt>
                  <c:pt idx="23129">
                    <c:v>EUS</c:v>
                  </c:pt>
                  <c:pt idx="23130">
                    <c:v>USA</c:v>
                  </c:pt>
                  <c:pt idx="23131">
                    <c:v>CHI</c:v>
                  </c:pt>
                  <c:pt idx="23132">
                    <c:v>ROW</c:v>
                  </c:pt>
                  <c:pt idx="23133">
                    <c:v>OEC</c:v>
                  </c:pt>
                  <c:pt idx="23134">
                    <c:v>BRZ</c:v>
                  </c:pt>
                  <c:pt idx="23135">
                    <c:v>RSA</c:v>
                  </c:pt>
                  <c:pt idx="23136">
                    <c:v>RUS</c:v>
                  </c:pt>
                  <c:pt idx="23137">
                    <c:v>FRA</c:v>
                  </c:pt>
                  <c:pt idx="23138">
                    <c:v>EUN</c:v>
                  </c:pt>
                  <c:pt idx="23139">
                    <c:v>EUS</c:v>
                  </c:pt>
                  <c:pt idx="23140">
                    <c:v>USA</c:v>
                  </c:pt>
                  <c:pt idx="23141">
                    <c:v>CHI</c:v>
                  </c:pt>
                  <c:pt idx="23142">
                    <c:v>ROW</c:v>
                  </c:pt>
                  <c:pt idx="23143">
                    <c:v>OEC</c:v>
                  </c:pt>
                  <c:pt idx="23144">
                    <c:v>BRZ</c:v>
                  </c:pt>
                  <c:pt idx="23145">
                    <c:v>RSA</c:v>
                  </c:pt>
                  <c:pt idx="23146">
                    <c:v>FRA</c:v>
                  </c:pt>
                  <c:pt idx="23147">
                    <c:v>EUN</c:v>
                  </c:pt>
                  <c:pt idx="23148">
                    <c:v>EUS</c:v>
                  </c:pt>
                  <c:pt idx="23149">
                    <c:v>USA</c:v>
                  </c:pt>
                  <c:pt idx="23150">
                    <c:v>CHI</c:v>
                  </c:pt>
                  <c:pt idx="23151">
                    <c:v>ROW</c:v>
                  </c:pt>
                  <c:pt idx="23152">
                    <c:v>OEC</c:v>
                  </c:pt>
                  <c:pt idx="23153">
                    <c:v>BRZ</c:v>
                  </c:pt>
                  <c:pt idx="23154">
                    <c:v>RSA</c:v>
                  </c:pt>
                  <c:pt idx="23155">
                    <c:v>RUS</c:v>
                  </c:pt>
                  <c:pt idx="23156">
                    <c:v>FRA</c:v>
                  </c:pt>
                  <c:pt idx="23157">
                    <c:v>EUN</c:v>
                  </c:pt>
                  <c:pt idx="23158">
                    <c:v>EUS</c:v>
                  </c:pt>
                  <c:pt idx="23159">
                    <c:v>USA</c:v>
                  </c:pt>
                  <c:pt idx="23160">
                    <c:v>CHI</c:v>
                  </c:pt>
                  <c:pt idx="23161">
                    <c:v>ROW</c:v>
                  </c:pt>
                  <c:pt idx="23162">
                    <c:v>OEC</c:v>
                  </c:pt>
                  <c:pt idx="23163">
                    <c:v>BRZ</c:v>
                  </c:pt>
                  <c:pt idx="23164">
                    <c:v>RSA</c:v>
                  </c:pt>
                  <c:pt idx="23165">
                    <c:v>RUS</c:v>
                  </c:pt>
                  <c:pt idx="23166">
                    <c:v>FRA</c:v>
                  </c:pt>
                  <c:pt idx="23167">
                    <c:v>EUN</c:v>
                  </c:pt>
                  <c:pt idx="23168">
                    <c:v>EUS</c:v>
                  </c:pt>
                  <c:pt idx="23169">
                    <c:v>USA</c:v>
                  </c:pt>
                  <c:pt idx="23170">
                    <c:v>CHI</c:v>
                  </c:pt>
                  <c:pt idx="23171">
                    <c:v>ROW</c:v>
                  </c:pt>
                  <c:pt idx="23172">
                    <c:v>OEC</c:v>
                  </c:pt>
                  <c:pt idx="23173">
                    <c:v>BRZ</c:v>
                  </c:pt>
                  <c:pt idx="23174">
                    <c:v>RSA</c:v>
                  </c:pt>
                  <c:pt idx="23175">
                    <c:v>RUS</c:v>
                  </c:pt>
                  <c:pt idx="23176">
                    <c:v>FRA</c:v>
                  </c:pt>
                  <c:pt idx="23177">
                    <c:v>EUN</c:v>
                  </c:pt>
                  <c:pt idx="23178">
                    <c:v>EUS</c:v>
                  </c:pt>
                  <c:pt idx="23179">
                    <c:v>USA</c:v>
                  </c:pt>
                  <c:pt idx="23180">
                    <c:v>CHI</c:v>
                  </c:pt>
                  <c:pt idx="23181">
                    <c:v>ROW</c:v>
                  </c:pt>
                  <c:pt idx="23182">
                    <c:v>OEC</c:v>
                  </c:pt>
                  <c:pt idx="23183">
                    <c:v>BRZ</c:v>
                  </c:pt>
                  <c:pt idx="23184">
                    <c:v>RSA</c:v>
                  </c:pt>
                  <c:pt idx="23185">
                    <c:v>RUS</c:v>
                  </c:pt>
                  <c:pt idx="23186">
                    <c:v>FRA</c:v>
                  </c:pt>
                  <c:pt idx="23187">
                    <c:v>EUN</c:v>
                  </c:pt>
                  <c:pt idx="23188">
                    <c:v>EUS</c:v>
                  </c:pt>
                  <c:pt idx="23189">
                    <c:v>USA</c:v>
                  </c:pt>
                  <c:pt idx="23190">
                    <c:v>CHI</c:v>
                  </c:pt>
                  <c:pt idx="23191">
                    <c:v>ROW</c:v>
                  </c:pt>
                  <c:pt idx="23192">
                    <c:v>OEC</c:v>
                  </c:pt>
                  <c:pt idx="23193">
                    <c:v>BRZ</c:v>
                  </c:pt>
                  <c:pt idx="23194">
                    <c:v>RSA</c:v>
                  </c:pt>
                  <c:pt idx="23195">
                    <c:v>RUS</c:v>
                  </c:pt>
                  <c:pt idx="23196">
                    <c:v>FRA</c:v>
                  </c:pt>
                  <c:pt idx="23197">
                    <c:v>EUN</c:v>
                  </c:pt>
                  <c:pt idx="23198">
                    <c:v>EUS</c:v>
                  </c:pt>
                  <c:pt idx="23199">
                    <c:v>USA</c:v>
                  </c:pt>
                  <c:pt idx="23200">
                    <c:v>CHI</c:v>
                  </c:pt>
                  <c:pt idx="23201">
                    <c:v>ROW</c:v>
                  </c:pt>
                  <c:pt idx="23202">
                    <c:v>OEC</c:v>
                  </c:pt>
                  <c:pt idx="23203">
                    <c:v>BRZ</c:v>
                  </c:pt>
                  <c:pt idx="23204">
                    <c:v>RSA</c:v>
                  </c:pt>
                  <c:pt idx="23205">
                    <c:v>RUS</c:v>
                  </c:pt>
                  <c:pt idx="23206">
                    <c:v>FRA</c:v>
                  </c:pt>
                  <c:pt idx="23207">
                    <c:v>EUN</c:v>
                  </c:pt>
                  <c:pt idx="23208">
                    <c:v>EUS</c:v>
                  </c:pt>
                  <c:pt idx="23209">
                    <c:v>USA</c:v>
                  </c:pt>
                  <c:pt idx="23210">
                    <c:v>CHI</c:v>
                  </c:pt>
                  <c:pt idx="23211">
                    <c:v>ROW</c:v>
                  </c:pt>
                  <c:pt idx="23212">
                    <c:v>OEC</c:v>
                  </c:pt>
                  <c:pt idx="23213">
                    <c:v>BRZ</c:v>
                  </c:pt>
                  <c:pt idx="23214">
                    <c:v>RSA</c:v>
                  </c:pt>
                  <c:pt idx="23215">
                    <c:v>RUS</c:v>
                  </c:pt>
                  <c:pt idx="23216">
                    <c:v>FRA</c:v>
                  </c:pt>
                  <c:pt idx="23217">
                    <c:v>EUN</c:v>
                  </c:pt>
                  <c:pt idx="23218">
                    <c:v>EUS</c:v>
                  </c:pt>
                  <c:pt idx="23219">
                    <c:v>USA</c:v>
                  </c:pt>
                  <c:pt idx="23220">
                    <c:v>CHI</c:v>
                  </c:pt>
                  <c:pt idx="23221">
                    <c:v>ROW</c:v>
                  </c:pt>
                  <c:pt idx="23222">
                    <c:v>OEC</c:v>
                  </c:pt>
                  <c:pt idx="23223">
                    <c:v>BRZ</c:v>
                  </c:pt>
                  <c:pt idx="23224">
                    <c:v>RSA</c:v>
                  </c:pt>
                  <c:pt idx="23225">
                    <c:v>RUS</c:v>
                  </c:pt>
                  <c:pt idx="23226">
                    <c:v>FRA</c:v>
                  </c:pt>
                  <c:pt idx="23227">
                    <c:v>EUN</c:v>
                  </c:pt>
                  <c:pt idx="23228">
                    <c:v>EUS</c:v>
                  </c:pt>
                  <c:pt idx="23229">
                    <c:v>USA</c:v>
                  </c:pt>
                  <c:pt idx="23230">
                    <c:v>IND</c:v>
                  </c:pt>
                  <c:pt idx="23231">
                    <c:v>ROW</c:v>
                  </c:pt>
                  <c:pt idx="23232">
                    <c:v>OEC</c:v>
                  </c:pt>
                  <c:pt idx="23233">
                    <c:v>BRZ</c:v>
                  </c:pt>
                  <c:pt idx="23234">
                    <c:v>RUS</c:v>
                  </c:pt>
                  <c:pt idx="23235">
                    <c:v>FRA</c:v>
                  </c:pt>
                  <c:pt idx="23236">
                    <c:v>EUN</c:v>
                  </c:pt>
                  <c:pt idx="23237">
                    <c:v>EUS</c:v>
                  </c:pt>
                  <c:pt idx="23238">
                    <c:v>USA</c:v>
                  </c:pt>
                  <c:pt idx="23239">
                    <c:v>IND</c:v>
                  </c:pt>
                  <c:pt idx="23240">
                    <c:v>ROW</c:v>
                  </c:pt>
                  <c:pt idx="23241">
                    <c:v>OEC</c:v>
                  </c:pt>
                  <c:pt idx="23242">
                    <c:v>BRZ</c:v>
                  </c:pt>
                  <c:pt idx="23243">
                    <c:v>RSA</c:v>
                  </c:pt>
                  <c:pt idx="23244">
                    <c:v>RUS</c:v>
                  </c:pt>
                  <c:pt idx="23245">
                    <c:v>FRA</c:v>
                  </c:pt>
                  <c:pt idx="23246">
                    <c:v>EUN</c:v>
                  </c:pt>
                  <c:pt idx="23247">
                    <c:v>EUS</c:v>
                  </c:pt>
                  <c:pt idx="23248">
                    <c:v>USA</c:v>
                  </c:pt>
                  <c:pt idx="23249">
                    <c:v>IND</c:v>
                  </c:pt>
                  <c:pt idx="23250">
                    <c:v>ROW</c:v>
                  </c:pt>
                  <c:pt idx="23251">
                    <c:v>OEC</c:v>
                  </c:pt>
                  <c:pt idx="23252">
                    <c:v>BRZ</c:v>
                  </c:pt>
                  <c:pt idx="23253">
                    <c:v>RSA</c:v>
                  </c:pt>
                  <c:pt idx="23254">
                    <c:v>RUS</c:v>
                  </c:pt>
                  <c:pt idx="23255">
                    <c:v>FRA</c:v>
                  </c:pt>
                  <c:pt idx="23256">
                    <c:v>EUN</c:v>
                  </c:pt>
                  <c:pt idx="23257">
                    <c:v>EUS</c:v>
                  </c:pt>
                  <c:pt idx="23258">
                    <c:v>IND</c:v>
                  </c:pt>
                  <c:pt idx="23259">
                    <c:v>ROW</c:v>
                  </c:pt>
                  <c:pt idx="23260">
                    <c:v>OEC</c:v>
                  </c:pt>
                  <c:pt idx="23261">
                    <c:v>BRZ</c:v>
                  </c:pt>
                  <c:pt idx="23262">
                    <c:v>RSA</c:v>
                  </c:pt>
                  <c:pt idx="23263">
                    <c:v>RUS</c:v>
                  </c:pt>
                  <c:pt idx="23264">
                    <c:v>FRA</c:v>
                  </c:pt>
                  <c:pt idx="23265">
                    <c:v>EUN</c:v>
                  </c:pt>
                  <c:pt idx="23266">
                    <c:v>EUS</c:v>
                  </c:pt>
                  <c:pt idx="23267">
                    <c:v>USA</c:v>
                  </c:pt>
                  <c:pt idx="23268">
                    <c:v>IND</c:v>
                  </c:pt>
                  <c:pt idx="23269">
                    <c:v>ROW</c:v>
                  </c:pt>
                  <c:pt idx="23270">
                    <c:v>OEC</c:v>
                  </c:pt>
                  <c:pt idx="23271">
                    <c:v>BRZ</c:v>
                  </c:pt>
                  <c:pt idx="23272">
                    <c:v>RSA</c:v>
                  </c:pt>
                  <c:pt idx="23273">
                    <c:v>RUS</c:v>
                  </c:pt>
                  <c:pt idx="23274">
                    <c:v>FRA</c:v>
                  </c:pt>
                  <c:pt idx="23275">
                    <c:v>EUN</c:v>
                  </c:pt>
                  <c:pt idx="23276">
                    <c:v>EUS</c:v>
                  </c:pt>
                  <c:pt idx="23277">
                    <c:v>USA</c:v>
                  </c:pt>
                  <c:pt idx="23278">
                    <c:v>IND</c:v>
                  </c:pt>
                  <c:pt idx="23279">
                    <c:v>ROW</c:v>
                  </c:pt>
                  <c:pt idx="23280">
                    <c:v>OEC</c:v>
                  </c:pt>
                  <c:pt idx="23281">
                    <c:v>BRZ</c:v>
                  </c:pt>
                  <c:pt idx="23282">
                    <c:v>RSA</c:v>
                  </c:pt>
                  <c:pt idx="23283">
                    <c:v>RUS</c:v>
                  </c:pt>
                  <c:pt idx="23284">
                    <c:v>FRA</c:v>
                  </c:pt>
                  <c:pt idx="23285">
                    <c:v>EUN</c:v>
                  </c:pt>
                  <c:pt idx="23286">
                    <c:v>EUS</c:v>
                  </c:pt>
                  <c:pt idx="23287">
                    <c:v>USA</c:v>
                  </c:pt>
                  <c:pt idx="23288">
                    <c:v>IND</c:v>
                  </c:pt>
                  <c:pt idx="23289">
                    <c:v>ROW</c:v>
                  </c:pt>
                  <c:pt idx="23290">
                    <c:v>OEC</c:v>
                  </c:pt>
                  <c:pt idx="23291">
                    <c:v>BRZ</c:v>
                  </c:pt>
                  <c:pt idx="23292">
                    <c:v>RSA</c:v>
                  </c:pt>
                  <c:pt idx="23293">
                    <c:v>RUS</c:v>
                  </c:pt>
                  <c:pt idx="23294">
                    <c:v>FRA</c:v>
                  </c:pt>
                  <c:pt idx="23295">
                    <c:v>EUN</c:v>
                  </c:pt>
                  <c:pt idx="23296">
                    <c:v>EUS</c:v>
                  </c:pt>
                  <c:pt idx="23297">
                    <c:v>USA</c:v>
                  </c:pt>
                  <c:pt idx="23298">
                    <c:v>IND</c:v>
                  </c:pt>
                  <c:pt idx="23299">
                    <c:v>ROW</c:v>
                  </c:pt>
                  <c:pt idx="23300">
                    <c:v>OEC</c:v>
                  </c:pt>
                  <c:pt idx="23301">
                    <c:v>BRZ</c:v>
                  </c:pt>
                  <c:pt idx="23302">
                    <c:v>RSA</c:v>
                  </c:pt>
                  <c:pt idx="23303">
                    <c:v>RUS</c:v>
                  </c:pt>
                  <c:pt idx="23304">
                    <c:v>FRA</c:v>
                  </c:pt>
                  <c:pt idx="23305">
                    <c:v>EUN</c:v>
                  </c:pt>
                  <c:pt idx="23306">
                    <c:v>EUS</c:v>
                  </c:pt>
                  <c:pt idx="23307">
                    <c:v>USA</c:v>
                  </c:pt>
                  <c:pt idx="23308">
                    <c:v>IND</c:v>
                  </c:pt>
                  <c:pt idx="23309">
                    <c:v>ROW</c:v>
                  </c:pt>
                  <c:pt idx="23310">
                    <c:v>OEC</c:v>
                  </c:pt>
                  <c:pt idx="23311">
                    <c:v>BRZ</c:v>
                  </c:pt>
                  <c:pt idx="23312">
                    <c:v>RSA</c:v>
                  </c:pt>
                  <c:pt idx="23313">
                    <c:v>RUS</c:v>
                  </c:pt>
                  <c:pt idx="23314">
                    <c:v>FRA</c:v>
                  </c:pt>
                  <c:pt idx="23315">
                    <c:v>EUN</c:v>
                  </c:pt>
                  <c:pt idx="23316">
                    <c:v>EUS</c:v>
                  </c:pt>
                  <c:pt idx="23317">
                    <c:v>USA</c:v>
                  </c:pt>
                  <c:pt idx="23318">
                    <c:v>IND</c:v>
                  </c:pt>
                  <c:pt idx="23319">
                    <c:v>ROW</c:v>
                  </c:pt>
                  <c:pt idx="23320">
                    <c:v>OEC</c:v>
                  </c:pt>
                  <c:pt idx="23321">
                    <c:v>BRZ</c:v>
                  </c:pt>
                  <c:pt idx="23322">
                    <c:v>RSA</c:v>
                  </c:pt>
                  <c:pt idx="23323">
                    <c:v>RUS</c:v>
                  </c:pt>
                  <c:pt idx="23324">
                    <c:v>FRA</c:v>
                  </c:pt>
                  <c:pt idx="23325">
                    <c:v>EUN</c:v>
                  </c:pt>
                  <c:pt idx="23326">
                    <c:v>EUS</c:v>
                  </c:pt>
                  <c:pt idx="23327">
                    <c:v>USA</c:v>
                  </c:pt>
                  <c:pt idx="23328">
                    <c:v>IND</c:v>
                  </c:pt>
                  <c:pt idx="23329">
                    <c:v>ROW</c:v>
                  </c:pt>
                  <c:pt idx="23330">
                    <c:v>OEC</c:v>
                  </c:pt>
                  <c:pt idx="23331">
                    <c:v>BRZ</c:v>
                  </c:pt>
                  <c:pt idx="23332">
                    <c:v>RSA</c:v>
                  </c:pt>
                  <c:pt idx="23333">
                    <c:v>RUS</c:v>
                  </c:pt>
                  <c:pt idx="23334">
                    <c:v>FRA</c:v>
                  </c:pt>
                  <c:pt idx="23335">
                    <c:v>EUN</c:v>
                  </c:pt>
                  <c:pt idx="23336">
                    <c:v>EUS</c:v>
                  </c:pt>
                  <c:pt idx="23337">
                    <c:v>USA</c:v>
                  </c:pt>
                  <c:pt idx="23338">
                    <c:v>IND</c:v>
                  </c:pt>
                  <c:pt idx="23339">
                    <c:v>ROW</c:v>
                  </c:pt>
                  <c:pt idx="23340">
                    <c:v>OEC</c:v>
                  </c:pt>
                  <c:pt idx="23341">
                    <c:v>BRZ</c:v>
                  </c:pt>
                  <c:pt idx="23342">
                    <c:v>RSA</c:v>
                  </c:pt>
                  <c:pt idx="23343">
                    <c:v>RUS</c:v>
                  </c:pt>
                  <c:pt idx="23344">
                    <c:v>FRA</c:v>
                  </c:pt>
                  <c:pt idx="23345">
                    <c:v>EUN</c:v>
                  </c:pt>
                  <c:pt idx="23346">
                    <c:v>EUS</c:v>
                  </c:pt>
                  <c:pt idx="23347">
                    <c:v>USA</c:v>
                  </c:pt>
                  <c:pt idx="23348">
                    <c:v>IND</c:v>
                  </c:pt>
                  <c:pt idx="23349">
                    <c:v>ROW</c:v>
                  </c:pt>
                  <c:pt idx="23350">
                    <c:v>OEC</c:v>
                  </c:pt>
                  <c:pt idx="23351">
                    <c:v>BRZ</c:v>
                  </c:pt>
                  <c:pt idx="23352">
                    <c:v>RSA</c:v>
                  </c:pt>
                  <c:pt idx="23353">
                    <c:v>RUS</c:v>
                  </c:pt>
                  <c:pt idx="23354">
                    <c:v>FRA</c:v>
                  </c:pt>
                  <c:pt idx="23355">
                    <c:v>EUN</c:v>
                  </c:pt>
                  <c:pt idx="23356">
                    <c:v>EUS</c:v>
                  </c:pt>
                  <c:pt idx="23357">
                    <c:v>USA</c:v>
                  </c:pt>
                  <c:pt idx="23358">
                    <c:v>IND</c:v>
                  </c:pt>
                  <c:pt idx="23359">
                    <c:v>ROW</c:v>
                  </c:pt>
                  <c:pt idx="23360">
                    <c:v>OEC</c:v>
                  </c:pt>
                  <c:pt idx="23361">
                    <c:v>BRZ</c:v>
                  </c:pt>
                  <c:pt idx="23362">
                    <c:v>RSA</c:v>
                  </c:pt>
                  <c:pt idx="23363">
                    <c:v>RUS</c:v>
                  </c:pt>
                  <c:pt idx="23364">
                    <c:v>FRA</c:v>
                  </c:pt>
                  <c:pt idx="23365">
                    <c:v>EUN</c:v>
                  </c:pt>
                  <c:pt idx="23366">
                    <c:v>EUS</c:v>
                  </c:pt>
                  <c:pt idx="23367">
                    <c:v>USA</c:v>
                  </c:pt>
                  <c:pt idx="23368">
                    <c:v>IND</c:v>
                  </c:pt>
                  <c:pt idx="23369">
                    <c:v>ROW</c:v>
                  </c:pt>
                  <c:pt idx="23370">
                    <c:v>OEC</c:v>
                  </c:pt>
                  <c:pt idx="23371">
                    <c:v>BRZ</c:v>
                  </c:pt>
                  <c:pt idx="23372">
                    <c:v>RSA</c:v>
                  </c:pt>
                  <c:pt idx="23373">
                    <c:v>RUS</c:v>
                  </c:pt>
                  <c:pt idx="23374">
                    <c:v>FRA</c:v>
                  </c:pt>
                  <c:pt idx="23375">
                    <c:v>EUN</c:v>
                  </c:pt>
                  <c:pt idx="23376">
                    <c:v>EUS</c:v>
                  </c:pt>
                  <c:pt idx="23377">
                    <c:v>USA</c:v>
                  </c:pt>
                  <c:pt idx="23378">
                    <c:v>IND</c:v>
                  </c:pt>
                  <c:pt idx="23379">
                    <c:v>ROW</c:v>
                  </c:pt>
                  <c:pt idx="23380">
                    <c:v>OEC</c:v>
                  </c:pt>
                  <c:pt idx="23381">
                    <c:v>BRZ</c:v>
                  </c:pt>
                  <c:pt idx="23382">
                    <c:v>RSA</c:v>
                  </c:pt>
                  <c:pt idx="23383">
                    <c:v>RUS</c:v>
                  </c:pt>
                  <c:pt idx="23384">
                    <c:v>FRA</c:v>
                  </c:pt>
                  <c:pt idx="23385">
                    <c:v>EUN</c:v>
                  </c:pt>
                  <c:pt idx="23386">
                    <c:v>EUS</c:v>
                  </c:pt>
                  <c:pt idx="23387">
                    <c:v>USA</c:v>
                  </c:pt>
                  <c:pt idx="23388">
                    <c:v>IND</c:v>
                  </c:pt>
                  <c:pt idx="23389">
                    <c:v>ROW</c:v>
                  </c:pt>
                  <c:pt idx="23390">
                    <c:v>OEC</c:v>
                  </c:pt>
                  <c:pt idx="23391">
                    <c:v>BRZ</c:v>
                  </c:pt>
                  <c:pt idx="23392">
                    <c:v>RUS</c:v>
                  </c:pt>
                  <c:pt idx="23393">
                    <c:v>FRA</c:v>
                  </c:pt>
                  <c:pt idx="23394">
                    <c:v>EUN</c:v>
                  </c:pt>
                  <c:pt idx="23395">
                    <c:v>EUS</c:v>
                  </c:pt>
                  <c:pt idx="23396">
                    <c:v>USA</c:v>
                  </c:pt>
                  <c:pt idx="23397">
                    <c:v>IND</c:v>
                  </c:pt>
                  <c:pt idx="23398">
                    <c:v>CHI</c:v>
                  </c:pt>
                  <c:pt idx="23399">
                    <c:v>ROW</c:v>
                  </c:pt>
                  <c:pt idx="23400">
                    <c:v>OEC</c:v>
                  </c:pt>
                  <c:pt idx="23401">
                    <c:v>RUS</c:v>
                  </c:pt>
                  <c:pt idx="23402">
                    <c:v>FRA</c:v>
                  </c:pt>
                  <c:pt idx="23403">
                    <c:v>EUN</c:v>
                  </c:pt>
                  <c:pt idx="23404">
                    <c:v>USA</c:v>
                  </c:pt>
                  <c:pt idx="23405">
                    <c:v>CHI</c:v>
                  </c:pt>
                  <c:pt idx="23406">
                    <c:v>ROW</c:v>
                  </c:pt>
                  <c:pt idx="23407">
                    <c:v>OEC</c:v>
                  </c:pt>
                  <c:pt idx="23408">
                    <c:v>BRZ</c:v>
                  </c:pt>
                  <c:pt idx="23409">
                    <c:v>RUS</c:v>
                  </c:pt>
                  <c:pt idx="23410">
                    <c:v>FRA</c:v>
                  </c:pt>
                  <c:pt idx="23411">
                    <c:v>EUN</c:v>
                  </c:pt>
                  <c:pt idx="23412">
                    <c:v>EUS</c:v>
                  </c:pt>
                  <c:pt idx="23413">
                    <c:v>USA</c:v>
                  </c:pt>
                  <c:pt idx="23414">
                    <c:v>IND</c:v>
                  </c:pt>
                  <c:pt idx="23415">
                    <c:v>CHI</c:v>
                  </c:pt>
                  <c:pt idx="23416">
                    <c:v>ROW</c:v>
                  </c:pt>
                  <c:pt idx="23417">
                    <c:v>OEC</c:v>
                  </c:pt>
                  <c:pt idx="23418">
                    <c:v>BRZ</c:v>
                  </c:pt>
                  <c:pt idx="23419">
                    <c:v>RUS</c:v>
                  </c:pt>
                  <c:pt idx="23420">
                    <c:v>FRA</c:v>
                  </c:pt>
                  <c:pt idx="23421">
                    <c:v>EUN</c:v>
                  </c:pt>
                  <c:pt idx="23422">
                    <c:v>EUS</c:v>
                  </c:pt>
                  <c:pt idx="23423">
                    <c:v>IND</c:v>
                  </c:pt>
                  <c:pt idx="23424">
                    <c:v>CHI</c:v>
                  </c:pt>
                  <c:pt idx="23425">
                    <c:v>ROW</c:v>
                  </c:pt>
                  <c:pt idx="23426">
                    <c:v>OEC</c:v>
                  </c:pt>
                  <c:pt idx="23427">
                    <c:v>BRZ</c:v>
                  </c:pt>
                  <c:pt idx="23428">
                    <c:v>RUS</c:v>
                  </c:pt>
                  <c:pt idx="23429">
                    <c:v>FRA</c:v>
                  </c:pt>
                  <c:pt idx="23430">
                    <c:v>EUN</c:v>
                  </c:pt>
                  <c:pt idx="23431">
                    <c:v>EUS</c:v>
                  </c:pt>
                  <c:pt idx="23432">
                    <c:v>USA</c:v>
                  </c:pt>
                  <c:pt idx="23433">
                    <c:v>IND</c:v>
                  </c:pt>
                  <c:pt idx="23434">
                    <c:v>CHI</c:v>
                  </c:pt>
                  <c:pt idx="23435">
                    <c:v>ROW</c:v>
                  </c:pt>
                  <c:pt idx="23436">
                    <c:v>OEC</c:v>
                  </c:pt>
                  <c:pt idx="23437">
                    <c:v>BRZ</c:v>
                  </c:pt>
                  <c:pt idx="23438">
                    <c:v>RUS</c:v>
                  </c:pt>
                  <c:pt idx="23439">
                    <c:v>FRA</c:v>
                  </c:pt>
                  <c:pt idx="23440">
                    <c:v>EUN</c:v>
                  </c:pt>
                  <c:pt idx="23441">
                    <c:v>EUS</c:v>
                  </c:pt>
                  <c:pt idx="23442">
                    <c:v>USA</c:v>
                  </c:pt>
                  <c:pt idx="23443">
                    <c:v>IND</c:v>
                  </c:pt>
                  <c:pt idx="23444">
                    <c:v>CHI</c:v>
                  </c:pt>
                  <c:pt idx="23445">
                    <c:v>ROW</c:v>
                  </c:pt>
                  <c:pt idx="23446">
                    <c:v>OEC</c:v>
                  </c:pt>
                  <c:pt idx="23447">
                    <c:v>BRZ</c:v>
                  </c:pt>
                  <c:pt idx="23448">
                    <c:v>RUS</c:v>
                  </c:pt>
                  <c:pt idx="23449">
                    <c:v>FRA</c:v>
                  </c:pt>
                  <c:pt idx="23450">
                    <c:v>EUN</c:v>
                  </c:pt>
                  <c:pt idx="23451">
                    <c:v>EUS</c:v>
                  </c:pt>
                  <c:pt idx="23452">
                    <c:v>USA</c:v>
                  </c:pt>
                  <c:pt idx="23453">
                    <c:v>IND</c:v>
                  </c:pt>
                  <c:pt idx="23454">
                    <c:v>CHI</c:v>
                  </c:pt>
                  <c:pt idx="23455">
                    <c:v>ROW</c:v>
                  </c:pt>
                  <c:pt idx="23456">
                    <c:v>OEC</c:v>
                  </c:pt>
                  <c:pt idx="23457">
                    <c:v>BRZ</c:v>
                  </c:pt>
                  <c:pt idx="23458">
                    <c:v>RUS</c:v>
                  </c:pt>
                  <c:pt idx="23459">
                    <c:v>FRA</c:v>
                  </c:pt>
                  <c:pt idx="23460">
                    <c:v>EUN</c:v>
                  </c:pt>
                  <c:pt idx="23461">
                    <c:v>EUS</c:v>
                  </c:pt>
                  <c:pt idx="23462">
                    <c:v>USA</c:v>
                  </c:pt>
                  <c:pt idx="23463">
                    <c:v>IND</c:v>
                  </c:pt>
                  <c:pt idx="23464">
                    <c:v>CHI</c:v>
                  </c:pt>
                  <c:pt idx="23465">
                    <c:v>ROW</c:v>
                  </c:pt>
                  <c:pt idx="23466">
                    <c:v>OEC</c:v>
                  </c:pt>
                  <c:pt idx="23467">
                    <c:v>BRZ</c:v>
                  </c:pt>
                  <c:pt idx="23468">
                    <c:v>RUS</c:v>
                  </c:pt>
                  <c:pt idx="23469">
                    <c:v>FRA</c:v>
                  </c:pt>
                  <c:pt idx="23470">
                    <c:v>EUN</c:v>
                  </c:pt>
                  <c:pt idx="23471">
                    <c:v>EUS</c:v>
                  </c:pt>
                  <c:pt idx="23472">
                    <c:v>USA</c:v>
                  </c:pt>
                  <c:pt idx="23473">
                    <c:v>IND</c:v>
                  </c:pt>
                  <c:pt idx="23474">
                    <c:v>CHI</c:v>
                  </c:pt>
                  <c:pt idx="23475">
                    <c:v>ROW</c:v>
                  </c:pt>
                  <c:pt idx="23476">
                    <c:v>OEC</c:v>
                  </c:pt>
                  <c:pt idx="23477">
                    <c:v>BRZ</c:v>
                  </c:pt>
                  <c:pt idx="23478">
                    <c:v>RUS</c:v>
                  </c:pt>
                  <c:pt idx="23479">
                    <c:v>FRA</c:v>
                  </c:pt>
                  <c:pt idx="23480">
                    <c:v>EUN</c:v>
                  </c:pt>
                  <c:pt idx="23481">
                    <c:v>EUS</c:v>
                  </c:pt>
                  <c:pt idx="23482">
                    <c:v>USA</c:v>
                  </c:pt>
                  <c:pt idx="23483">
                    <c:v>IND</c:v>
                  </c:pt>
                  <c:pt idx="23484">
                    <c:v>CHI</c:v>
                  </c:pt>
                  <c:pt idx="23485">
                    <c:v>ROW</c:v>
                  </c:pt>
                  <c:pt idx="23486">
                    <c:v>OEC</c:v>
                  </c:pt>
                  <c:pt idx="23487">
                    <c:v>BRZ</c:v>
                  </c:pt>
                  <c:pt idx="23488">
                    <c:v>FRA</c:v>
                  </c:pt>
                  <c:pt idx="23489">
                    <c:v>EUN</c:v>
                  </c:pt>
                  <c:pt idx="23490">
                    <c:v>EUS</c:v>
                  </c:pt>
                  <c:pt idx="23491">
                    <c:v>USA</c:v>
                  </c:pt>
                  <c:pt idx="23492">
                    <c:v>IND</c:v>
                  </c:pt>
                  <c:pt idx="23493">
                    <c:v>CHI</c:v>
                  </c:pt>
                  <c:pt idx="23494">
                    <c:v>ROW</c:v>
                  </c:pt>
                  <c:pt idx="23495">
                    <c:v>OEC</c:v>
                  </c:pt>
                  <c:pt idx="23496">
                    <c:v>BRZ</c:v>
                  </c:pt>
                  <c:pt idx="23497">
                    <c:v>RUS</c:v>
                  </c:pt>
                  <c:pt idx="23498">
                    <c:v>FRA</c:v>
                  </c:pt>
                  <c:pt idx="23499">
                    <c:v>EUN</c:v>
                  </c:pt>
                  <c:pt idx="23500">
                    <c:v>EUS</c:v>
                  </c:pt>
                  <c:pt idx="23501">
                    <c:v>USA</c:v>
                  </c:pt>
                  <c:pt idx="23502">
                    <c:v>IND</c:v>
                  </c:pt>
                  <c:pt idx="23503">
                    <c:v>CHI</c:v>
                  </c:pt>
                  <c:pt idx="23504">
                    <c:v>ROW</c:v>
                  </c:pt>
                  <c:pt idx="23505">
                    <c:v>OEC</c:v>
                  </c:pt>
                  <c:pt idx="23506">
                    <c:v>BRZ</c:v>
                  </c:pt>
                  <c:pt idx="23507">
                    <c:v>FRA</c:v>
                  </c:pt>
                  <c:pt idx="23508">
                    <c:v>EUN</c:v>
                  </c:pt>
                  <c:pt idx="23509">
                    <c:v>USA</c:v>
                  </c:pt>
                  <c:pt idx="23510">
                    <c:v>IND</c:v>
                  </c:pt>
                  <c:pt idx="23511">
                    <c:v>CHI</c:v>
                  </c:pt>
                  <c:pt idx="23512">
                    <c:v>ROW</c:v>
                  </c:pt>
                  <c:pt idx="23513">
                    <c:v>OEC</c:v>
                  </c:pt>
                  <c:pt idx="23514">
                    <c:v>BRZ</c:v>
                  </c:pt>
                  <c:pt idx="23515">
                    <c:v>RUS</c:v>
                  </c:pt>
                  <c:pt idx="23516">
                    <c:v>FRA</c:v>
                  </c:pt>
                  <c:pt idx="23517">
                    <c:v>EUN</c:v>
                  </c:pt>
                  <c:pt idx="23518">
                    <c:v>EUS</c:v>
                  </c:pt>
                  <c:pt idx="23519">
                    <c:v>USA</c:v>
                  </c:pt>
                  <c:pt idx="23520">
                    <c:v>IND</c:v>
                  </c:pt>
                  <c:pt idx="23521">
                    <c:v>CHI</c:v>
                  </c:pt>
                  <c:pt idx="23522">
                    <c:v>ROW</c:v>
                  </c:pt>
                  <c:pt idx="23523">
                    <c:v>OEC</c:v>
                  </c:pt>
                  <c:pt idx="23524">
                    <c:v>BRZ</c:v>
                  </c:pt>
                  <c:pt idx="23525">
                    <c:v>RUS</c:v>
                  </c:pt>
                  <c:pt idx="23526">
                    <c:v>FRA</c:v>
                  </c:pt>
                  <c:pt idx="23527">
                    <c:v>EUN</c:v>
                  </c:pt>
                  <c:pt idx="23528">
                    <c:v>EUS</c:v>
                  </c:pt>
                  <c:pt idx="23529">
                    <c:v>USA</c:v>
                  </c:pt>
                  <c:pt idx="23530">
                    <c:v>IND</c:v>
                  </c:pt>
                  <c:pt idx="23531">
                    <c:v>CHI</c:v>
                  </c:pt>
                  <c:pt idx="23532">
                    <c:v>ROW</c:v>
                  </c:pt>
                  <c:pt idx="23533">
                    <c:v>OEC</c:v>
                  </c:pt>
                  <c:pt idx="23534">
                    <c:v>BRZ</c:v>
                  </c:pt>
                  <c:pt idx="23535">
                    <c:v>RUS</c:v>
                  </c:pt>
                  <c:pt idx="23536">
                    <c:v>FRA</c:v>
                  </c:pt>
                  <c:pt idx="23537">
                    <c:v>EUN</c:v>
                  </c:pt>
                  <c:pt idx="23538">
                    <c:v>EUS</c:v>
                  </c:pt>
                  <c:pt idx="23539">
                    <c:v>USA</c:v>
                  </c:pt>
                  <c:pt idx="23540">
                    <c:v>IND</c:v>
                  </c:pt>
                  <c:pt idx="23541">
                    <c:v>CHI</c:v>
                  </c:pt>
                  <c:pt idx="23542">
                    <c:v>ROW</c:v>
                  </c:pt>
                  <c:pt idx="23543">
                    <c:v>OEC</c:v>
                  </c:pt>
                  <c:pt idx="23544">
                    <c:v>BRZ</c:v>
                  </c:pt>
                  <c:pt idx="23545">
                    <c:v>RUS</c:v>
                  </c:pt>
                  <c:pt idx="23546">
                    <c:v>FRA</c:v>
                  </c:pt>
                  <c:pt idx="23547">
                    <c:v>EUN</c:v>
                  </c:pt>
                  <c:pt idx="23548">
                    <c:v>EUS</c:v>
                  </c:pt>
                  <c:pt idx="23549">
                    <c:v>USA</c:v>
                  </c:pt>
                  <c:pt idx="23550">
                    <c:v>IND</c:v>
                  </c:pt>
                  <c:pt idx="23551">
                    <c:v>CHI</c:v>
                  </c:pt>
                  <c:pt idx="23552">
                    <c:v>ROW</c:v>
                  </c:pt>
                  <c:pt idx="23553">
                    <c:v>OEC</c:v>
                  </c:pt>
                  <c:pt idx="23554">
                    <c:v>BRZ</c:v>
                  </c:pt>
                  <c:pt idx="23555">
                    <c:v>RSA</c:v>
                  </c:pt>
                  <c:pt idx="23556">
                    <c:v>RUS</c:v>
                  </c:pt>
                  <c:pt idx="23557">
                    <c:v>FRA</c:v>
                  </c:pt>
                  <c:pt idx="23558">
                    <c:v>EUN</c:v>
                  </c:pt>
                  <c:pt idx="23559">
                    <c:v>EUS</c:v>
                  </c:pt>
                  <c:pt idx="23560">
                    <c:v>USA</c:v>
                  </c:pt>
                  <c:pt idx="23561">
                    <c:v>IND</c:v>
                  </c:pt>
                  <c:pt idx="23562">
                    <c:v>CHI</c:v>
                  </c:pt>
                  <c:pt idx="23563">
                    <c:v>OEC</c:v>
                  </c:pt>
                  <c:pt idx="23564">
                    <c:v>BRZ</c:v>
                  </c:pt>
                  <c:pt idx="23565">
                    <c:v>RUS</c:v>
                  </c:pt>
                  <c:pt idx="23566">
                    <c:v>FRA</c:v>
                  </c:pt>
                  <c:pt idx="23567">
                    <c:v>EUN</c:v>
                  </c:pt>
                  <c:pt idx="23568">
                    <c:v>EUS</c:v>
                  </c:pt>
                  <c:pt idx="23569">
                    <c:v>USA</c:v>
                  </c:pt>
                  <c:pt idx="23570">
                    <c:v>IND</c:v>
                  </c:pt>
                  <c:pt idx="23571">
                    <c:v>CHI</c:v>
                  </c:pt>
                  <c:pt idx="23572">
                    <c:v>OEC</c:v>
                  </c:pt>
                  <c:pt idx="23573">
                    <c:v>BRZ</c:v>
                  </c:pt>
                  <c:pt idx="23574">
                    <c:v>RSA</c:v>
                  </c:pt>
                  <c:pt idx="23575">
                    <c:v>RUS</c:v>
                  </c:pt>
                  <c:pt idx="23576">
                    <c:v>FRA</c:v>
                  </c:pt>
                  <c:pt idx="23577">
                    <c:v>EUN</c:v>
                  </c:pt>
                  <c:pt idx="23578">
                    <c:v>EUS</c:v>
                  </c:pt>
                  <c:pt idx="23579">
                    <c:v>USA</c:v>
                  </c:pt>
                  <c:pt idx="23580">
                    <c:v>IND</c:v>
                  </c:pt>
                  <c:pt idx="23581">
                    <c:v>CHI</c:v>
                  </c:pt>
                  <c:pt idx="23582">
                    <c:v>OEC</c:v>
                  </c:pt>
                  <c:pt idx="23583">
                    <c:v>BRZ</c:v>
                  </c:pt>
                  <c:pt idx="23584">
                    <c:v>RSA</c:v>
                  </c:pt>
                  <c:pt idx="23585">
                    <c:v>RUS</c:v>
                  </c:pt>
                  <c:pt idx="23586">
                    <c:v>FRA</c:v>
                  </c:pt>
                  <c:pt idx="23587">
                    <c:v>EUN</c:v>
                  </c:pt>
                  <c:pt idx="23588">
                    <c:v>EUS</c:v>
                  </c:pt>
                  <c:pt idx="23589">
                    <c:v>IND</c:v>
                  </c:pt>
                  <c:pt idx="23590">
                    <c:v>CHI</c:v>
                  </c:pt>
                  <c:pt idx="23591">
                    <c:v>OEC</c:v>
                  </c:pt>
                  <c:pt idx="23592">
                    <c:v>BRZ</c:v>
                  </c:pt>
                  <c:pt idx="23593">
                    <c:v>RSA</c:v>
                  </c:pt>
                  <c:pt idx="23594">
                    <c:v>FRA</c:v>
                  </c:pt>
                  <c:pt idx="23595">
                    <c:v>EUN</c:v>
                  </c:pt>
                  <c:pt idx="23596">
                    <c:v>EUS</c:v>
                  </c:pt>
                  <c:pt idx="23597">
                    <c:v>USA</c:v>
                  </c:pt>
                  <c:pt idx="23598">
                    <c:v>IND</c:v>
                  </c:pt>
                  <c:pt idx="23599">
                    <c:v>CHI</c:v>
                  </c:pt>
                  <c:pt idx="23600">
                    <c:v>OEC</c:v>
                  </c:pt>
                  <c:pt idx="23601">
                    <c:v>BRZ</c:v>
                  </c:pt>
                  <c:pt idx="23602">
                    <c:v>RSA</c:v>
                  </c:pt>
                  <c:pt idx="23603">
                    <c:v>RUS</c:v>
                  </c:pt>
                  <c:pt idx="23604">
                    <c:v>FRA</c:v>
                  </c:pt>
                  <c:pt idx="23605">
                    <c:v>EUN</c:v>
                  </c:pt>
                  <c:pt idx="23606">
                    <c:v>EUS</c:v>
                  </c:pt>
                  <c:pt idx="23607">
                    <c:v>USA</c:v>
                  </c:pt>
                  <c:pt idx="23608">
                    <c:v>IND</c:v>
                  </c:pt>
                  <c:pt idx="23609">
                    <c:v>CHI</c:v>
                  </c:pt>
                  <c:pt idx="23610">
                    <c:v>OEC</c:v>
                  </c:pt>
                  <c:pt idx="23611">
                    <c:v>BRZ</c:v>
                  </c:pt>
                  <c:pt idx="23612">
                    <c:v>RSA</c:v>
                  </c:pt>
                  <c:pt idx="23613">
                    <c:v>RUS</c:v>
                  </c:pt>
                  <c:pt idx="23614">
                    <c:v>FRA</c:v>
                  </c:pt>
                  <c:pt idx="23615">
                    <c:v>EUN</c:v>
                  </c:pt>
                  <c:pt idx="23616">
                    <c:v>EUS</c:v>
                  </c:pt>
                  <c:pt idx="23617">
                    <c:v>USA</c:v>
                  </c:pt>
                  <c:pt idx="23618">
                    <c:v>IND</c:v>
                  </c:pt>
                  <c:pt idx="23619">
                    <c:v>CHI</c:v>
                  </c:pt>
                  <c:pt idx="23620">
                    <c:v>OEC</c:v>
                  </c:pt>
                  <c:pt idx="23621">
                    <c:v>BRZ</c:v>
                  </c:pt>
                  <c:pt idx="23622">
                    <c:v>RSA</c:v>
                  </c:pt>
                  <c:pt idx="23623">
                    <c:v>RUS</c:v>
                  </c:pt>
                  <c:pt idx="23624">
                    <c:v>FRA</c:v>
                  </c:pt>
                  <c:pt idx="23625">
                    <c:v>EUN</c:v>
                  </c:pt>
                  <c:pt idx="23626">
                    <c:v>EUS</c:v>
                  </c:pt>
                  <c:pt idx="23627">
                    <c:v>USA</c:v>
                  </c:pt>
                  <c:pt idx="23628">
                    <c:v>IND</c:v>
                  </c:pt>
                  <c:pt idx="23629">
                    <c:v>CHI</c:v>
                  </c:pt>
                  <c:pt idx="23630">
                    <c:v>OEC</c:v>
                  </c:pt>
                  <c:pt idx="23631">
                    <c:v>BRZ</c:v>
                  </c:pt>
                  <c:pt idx="23632">
                    <c:v>RSA</c:v>
                  </c:pt>
                  <c:pt idx="23633">
                    <c:v>RUS</c:v>
                  </c:pt>
                  <c:pt idx="23634">
                    <c:v>FRA</c:v>
                  </c:pt>
                  <c:pt idx="23635">
                    <c:v>EUN</c:v>
                  </c:pt>
                  <c:pt idx="23636">
                    <c:v>EUS</c:v>
                  </c:pt>
                  <c:pt idx="23637">
                    <c:v>USA</c:v>
                  </c:pt>
                  <c:pt idx="23638">
                    <c:v>IND</c:v>
                  </c:pt>
                  <c:pt idx="23639">
                    <c:v>CHI</c:v>
                  </c:pt>
                  <c:pt idx="23640">
                    <c:v>OEC</c:v>
                  </c:pt>
                  <c:pt idx="23641">
                    <c:v>BRZ</c:v>
                  </c:pt>
                  <c:pt idx="23642">
                    <c:v>RSA</c:v>
                  </c:pt>
                  <c:pt idx="23643">
                    <c:v>RUS</c:v>
                  </c:pt>
                  <c:pt idx="23644">
                    <c:v>FRA</c:v>
                  </c:pt>
                  <c:pt idx="23645">
                    <c:v>EUN</c:v>
                  </c:pt>
                  <c:pt idx="23646">
                    <c:v>EUS</c:v>
                  </c:pt>
                  <c:pt idx="23647">
                    <c:v>USA</c:v>
                  </c:pt>
                  <c:pt idx="23648">
                    <c:v>IND</c:v>
                  </c:pt>
                  <c:pt idx="23649">
                    <c:v>CHI</c:v>
                  </c:pt>
                  <c:pt idx="23650">
                    <c:v>OEC</c:v>
                  </c:pt>
                  <c:pt idx="23651">
                    <c:v>BRZ</c:v>
                  </c:pt>
                  <c:pt idx="23652">
                    <c:v>RSA</c:v>
                  </c:pt>
                  <c:pt idx="23653">
                    <c:v>RUS</c:v>
                  </c:pt>
                  <c:pt idx="23654">
                    <c:v>FRA</c:v>
                  </c:pt>
                  <c:pt idx="23655">
                    <c:v>EUN</c:v>
                  </c:pt>
                  <c:pt idx="23656">
                    <c:v>EUS</c:v>
                  </c:pt>
                  <c:pt idx="23657">
                    <c:v>USA</c:v>
                  </c:pt>
                  <c:pt idx="23658">
                    <c:v>IND</c:v>
                  </c:pt>
                  <c:pt idx="23659">
                    <c:v>CHI</c:v>
                  </c:pt>
                  <c:pt idx="23660">
                    <c:v>OEC</c:v>
                  </c:pt>
                  <c:pt idx="23661">
                    <c:v>BRZ</c:v>
                  </c:pt>
                  <c:pt idx="23662">
                    <c:v>RSA</c:v>
                  </c:pt>
                  <c:pt idx="23663">
                    <c:v>RUS</c:v>
                  </c:pt>
                  <c:pt idx="23664">
                    <c:v>FRA</c:v>
                  </c:pt>
                  <c:pt idx="23665">
                    <c:v>EUN</c:v>
                  </c:pt>
                  <c:pt idx="23666">
                    <c:v>EUS</c:v>
                  </c:pt>
                  <c:pt idx="23667">
                    <c:v>USA</c:v>
                  </c:pt>
                  <c:pt idx="23668">
                    <c:v>IND</c:v>
                  </c:pt>
                  <c:pt idx="23669">
                    <c:v>CHI</c:v>
                  </c:pt>
                  <c:pt idx="23670">
                    <c:v>OEC</c:v>
                  </c:pt>
                  <c:pt idx="23671">
                    <c:v>BRZ</c:v>
                  </c:pt>
                  <c:pt idx="23672">
                    <c:v>RSA</c:v>
                  </c:pt>
                  <c:pt idx="23673">
                    <c:v>RUS</c:v>
                  </c:pt>
                  <c:pt idx="23674">
                    <c:v>FRA</c:v>
                  </c:pt>
                  <c:pt idx="23675">
                    <c:v>EUN</c:v>
                  </c:pt>
                  <c:pt idx="23676">
                    <c:v>EUS</c:v>
                  </c:pt>
                  <c:pt idx="23677">
                    <c:v>USA</c:v>
                  </c:pt>
                  <c:pt idx="23678">
                    <c:v>IND</c:v>
                  </c:pt>
                  <c:pt idx="23679">
                    <c:v>CHI</c:v>
                  </c:pt>
                  <c:pt idx="23680">
                    <c:v>OEC</c:v>
                  </c:pt>
                  <c:pt idx="23681">
                    <c:v>BRZ</c:v>
                  </c:pt>
                  <c:pt idx="23682">
                    <c:v>RSA</c:v>
                  </c:pt>
                  <c:pt idx="23683">
                    <c:v>RUS</c:v>
                  </c:pt>
                  <c:pt idx="23684">
                    <c:v>FRA</c:v>
                  </c:pt>
                  <c:pt idx="23685">
                    <c:v>EUN</c:v>
                  </c:pt>
                  <c:pt idx="23686">
                    <c:v>EUS</c:v>
                  </c:pt>
                  <c:pt idx="23687">
                    <c:v>USA</c:v>
                  </c:pt>
                  <c:pt idx="23688">
                    <c:v>IND</c:v>
                  </c:pt>
                  <c:pt idx="23689">
                    <c:v>CHI</c:v>
                  </c:pt>
                  <c:pt idx="23690">
                    <c:v>OEC</c:v>
                  </c:pt>
                  <c:pt idx="23691">
                    <c:v>BRZ</c:v>
                  </c:pt>
                  <c:pt idx="23692">
                    <c:v>RSA</c:v>
                  </c:pt>
                  <c:pt idx="23693">
                    <c:v>RUS</c:v>
                  </c:pt>
                  <c:pt idx="23694">
                    <c:v>FRA</c:v>
                  </c:pt>
                  <c:pt idx="23695">
                    <c:v>EUN</c:v>
                  </c:pt>
                  <c:pt idx="23696">
                    <c:v>EUS</c:v>
                  </c:pt>
                  <c:pt idx="23697">
                    <c:v>USA</c:v>
                  </c:pt>
                  <c:pt idx="23698">
                    <c:v>IND</c:v>
                  </c:pt>
                  <c:pt idx="23699">
                    <c:v>CHI</c:v>
                  </c:pt>
                  <c:pt idx="23700">
                    <c:v>OEC</c:v>
                  </c:pt>
                  <c:pt idx="23701">
                    <c:v>BRZ</c:v>
                  </c:pt>
                  <c:pt idx="23702">
                    <c:v>RSA</c:v>
                  </c:pt>
                  <c:pt idx="23703">
                    <c:v>RUS</c:v>
                  </c:pt>
                  <c:pt idx="23704">
                    <c:v>FRA</c:v>
                  </c:pt>
                  <c:pt idx="23705">
                    <c:v>EUN</c:v>
                  </c:pt>
                  <c:pt idx="23706">
                    <c:v>EUS</c:v>
                  </c:pt>
                  <c:pt idx="23707">
                    <c:v>USA</c:v>
                  </c:pt>
                  <c:pt idx="23708">
                    <c:v>IND</c:v>
                  </c:pt>
                  <c:pt idx="23709">
                    <c:v>CHI</c:v>
                  </c:pt>
                  <c:pt idx="23710">
                    <c:v>OEC</c:v>
                  </c:pt>
                  <c:pt idx="23711">
                    <c:v>BRZ</c:v>
                  </c:pt>
                  <c:pt idx="23712">
                    <c:v>RSA</c:v>
                  </c:pt>
                  <c:pt idx="23713">
                    <c:v>RUS</c:v>
                  </c:pt>
                  <c:pt idx="23714">
                    <c:v>FRA</c:v>
                  </c:pt>
                  <c:pt idx="23715">
                    <c:v>EUN</c:v>
                  </c:pt>
                  <c:pt idx="23716">
                    <c:v>EUS</c:v>
                  </c:pt>
                  <c:pt idx="23717">
                    <c:v>USA</c:v>
                  </c:pt>
                  <c:pt idx="23718">
                    <c:v>IND</c:v>
                  </c:pt>
                  <c:pt idx="23719">
                    <c:v>CHI</c:v>
                  </c:pt>
                  <c:pt idx="23720">
                    <c:v>OEC</c:v>
                  </c:pt>
                  <c:pt idx="23721">
                    <c:v>BRZ</c:v>
                  </c:pt>
                  <c:pt idx="23722">
                    <c:v>RSA</c:v>
                  </c:pt>
                  <c:pt idx="23723">
                    <c:v>RUS</c:v>
                  </c:pt>
                  <c:pt idx="23724">
                    <c:v>FRA</c:v>
                  </c:pt>
                  <c:pt idx="23725">
                    <c:v>EUN</c:v>
                  </c:pt>
                  <c:pt idx="23726">
                    <c:v>EUS</c:v>
                  </c:pt>
                  <c:pt idx="23727">
                    <c:v>USA</c:v>
                  </c:pt>
                  <c:pt idx="23728">
                    <c:v>IND</c:v>
                  </c:pt>
                  <c:pt idx="23729">
                    <c:v>CHI</c:v>
                  </c:pt>
                  <c:pt idx="23730">
                    <c:v>OEC</c:v>
                  </c:pt>
                  <c:pt idx="23731">
                    <c:v>BRZ</c:v>
                  </c:pt>
                  <c:pt idx="23732">
                    <c:v>RSA</c:v>
                  </c:pt>
                  <c:pt idx="23733">
                    <c:v>RUS</c:v>
                  </c:pt>
                  <c:pt idx="23734">
                    <c:v>FRA</c:v>
                  </c:pt>
                  <c:pt idx="23735">
                    <c:v>EUN</c:v>
                  </c:pt>
                  <c:pt idx="23736">
                    <c:v>EUS</c:v>
                  </c:pt>
                  <c:pt idx="23737">
                    <c:v>USA</c:v>
                  </c:pt>
                  <c:pt idx="23738">
                    <c:v>IND</c:v>
                  </c:pt>
                  <c:pt idx="23739">
                    <c:v>CHI</c:v>
                  </c:pt>
                  <c:pt idx="23740">
                    <c:v>OEC</c:v>
                  </c:pt>
                  <c:pt idx="23741">
                    <c:v>BRZ</c:v>
                  </c:pt>
                  <c:pt idx="23742">
                    <c:v>RSA</c:v>
                  </c:pt>
                  <c:pt idx="23743">
                    <c:v>RUS</c:v>
                  </c:pt>
                  <c:pt idx="23744">
                    <c:v>FRA</c:v>
                  </c:pt>
                  <c:pt idx="23745">
                    <c:v>EUN</c:v>
                  </c:pt>
                  <c:pt idx="23746">
                    <c:v>EUS</c:v>
                  </c:pt>
                  <c:pt idx="23747">
                    <c:v>USA</c:v>
                  </c:pt>
                  <c:pt idx="23748">
                    <c:v>IND</c:v>
                  </c:pt>
                  <c:pt idx="23749">
                    <c:v>CHI</c:v>
                  </c:pt>
                  <c:pt idx="23750">
                    <c:v>ROW</c:v>
                  </c:pt>
                  <c:pt idx="23751">
                    <c:v>OEC</c:v>
                  </c:pt>
                  <c:pt idx="23752">
                    <c:v>BRZ</c:v>
                  </c:pt>
                  <c:pt idx="23753">
                    <c:v>RUS</c:v>
                  </c:pt>
                  <c:pt idx="23754">
                    <c:v>FRA</c:v>
                  </c:pt>
                  <c:pt idx="23755">
                    <c:v>EUN</c:v>
                  </c:pt>
                  <c:pt idx="23756">
                    <c:v>EUS</c:v>
                  </c:pt>
                  <c:pt idx="23757">
                    <c:v>USA</c:v>
                  </c:pt>
                  <c:pt idx="23758">
                    <c:v>IND</c:v>
                  </c:pt>
                  <c:pt idx="23759">
                    <c:v>CHI</c:v>
                  </c:pt>
                  <c:pt idx="23760">
                    <c:v>ROW</c:v>
                  </c:pt>
                  <c:pt idx="23761">
                    <c:v>OEC</c:v>
                  </c:pt>
                  <c:pt idx="23762">
                    <c:v>BRZ</c:v>
                  </c:pt>
                  <c:pt idx="23763">
                    <c:v>RSA</c:v>
                  </c:pt>
                  <c:pt idx="23764">
                    <c:v>RUS</c:v>
                  </c:pt>
                  <c:pt idx="23765">
                    <c:v>FRA</c:v>
                  </c:pt>
                  <c:pt idx="23766">
                    <c:v>EUN</c:v>
                  </c:pt>
                  <c:pt idx="23767">
                    <c:v>EUS</c:v>
                  </c:pt>
                  <c:pt idx="23768">
                    <c:v>USA</c:v>
                  </c:pt>
                  <c:pt idx="23769">
                    <c:v>IND</c:v>
                  </c:pt>
                  <c:pt idx="23770">
                    <c:v>CHI</c:v>
                  </c:pt>
                  <c:pt idx="23771">
                    <c:v>ROW</c:v>
                  </c:pt>
                  <c:pt idx="23772">
                    <c:v>OEC</c:v>
                  </c:pt>
                  <c:pt idx="23773">
                    <c:v>BRZ</c:v>
                  </c:pt>
                  <c:pt idx="23774">
                    <c:v>RSA</c:v>
                  </c:pt>
                  <c:pt idx="23775">
                    <c:v>RUS</c:v>
                  </c:pt>
                  <c:pt idx="23776">
                    <c:v>FRA</c:v>
                  </c:pt>
                  <c:pt idx="23777">
                    <c:v>EUN</c:v>
                  </c:pt>
                  <c:pt idx="23778">
                    <c:v>EUS</c:v>
                  </c:pt>
                  <c:pt idx="23779">
                    <c:v>IND</c:v>
                  </c:pt>
                  <c:pt idx="23780">
                    <c:v>CHI</c:v>
                  </c:pt>
                  <c:pt idx="23781">
                    <c:v>ROW</c:v>
                  </c:pt>
                  <c:pt idx="23782">
                    <c:v>OEC</c:v>
                  </c:pt>
                  <c:pt idx="23783">
                    <c:v>BRZ</c:v>
                  </c:pt>
                  <c:pt idx="23784">
                    <c:v>RSA</c:v>
                  </c:pt>
                  <c:pt idx="23785">
                    <c:v>FRA</c:v>
                  </c:pt>
                  <c:pt idx="23786">
                    <c:v>EUN</c:v>
                  </c:pt>
                  <c:pt idx="23787">
                    <c:v>EUS</c:v>
                  </c:pt>
                  <c:pt idx="23788">
                    <c:v>USA</c:v>
                  </c:pt>
                  <c:pt idx="23789">
                    <c:v>IND</c:v>
                  </c:pt>
                  <c:pt idx="23790">
                    <c:v>CHI</c:v>
                  </c:pt>
                  <c:pt idx="23791">
                    <c:v>ROW</c:v>
                  </c:pt>
                  <c:pt idx="23792">
                    <c:v>OEC</c:v>
                  </c:pt>
                  <c:pt idx="23793">
                    <c:v>BRZ</c:v>
                  </c:pt>
                  <c:pt idx="23794">
                    <c:v>RSA</c:v>
                  </c:pt>
                  <c:pt idx="23795">
                    <c:v>RUS</c:v>
                  </c:pt>
                  <c:pt idx="23796">
                    <c:v>FRA</c:v>
                  </c:pt>
                  <c:pt idx="23797">
                    <c:v>EUN</c:v>
                  </c:pt>
                  <c:pt idx="23798">
                    <c:v>EUS</c:v>
                  </c:pt>
                  <c:pt idx="23799">
                    <c:v>USA</c:v>
                  </c:pt>
                  <c:pt idx="23800">
                    <c:v>IND</c:v>
                  </c:pt>
                  <c:pt idx="23801">
                    <c:v>CHI</c:v>
                  </c:pt>
                  <c:pt idx="23802">
                    <c:v>ROW</c:v>
                  </c:pt>
                  <c:pt idx="23803">
                    <c:v>OEC</c:v>
                  </c:pt>
                  <c:pt idx="23804">
                    <c:v>BRZ</c:v>
                  </c:pt>
                  <c:pt idx="23805">
                    <c:v>RSA</c:v>
                  </c:pt>
                  <c:pt idx="23806">
                    <c:v>RUS</c:v>
                  </c:pt>
                  <c:pt idx="23807">
                    <c:v>FRA</c:v>
                  </c:pt>
                  <c:pt idx="23808">
                    <c:v>EUN</c:v>
                  </c:pt>
                  <c:pt idx="23809">
                    <c:v>EUS</c:v>
                  </c:pt>
                  <c:pt idx="23810">
                    <c:v>USA</c:v>
                  </c:pt>
                  <c:pt idx="23811">
                    <c:v>IND</c:v>
                  </c:pt>
                  <c:pt idx="23812">
                    <c:v>CHI</c:v>
                  </c:pt>
                  <c:pt idx="23813">
                    <c:v>ROW</c:v>
                  </c:pt>
                  <c:pt idx="23814">
                    <c:v>OEC</c:v>
                  </c:pt>
                  <c:pt idx="23815">
                    <c:v>BRZ</c:v>
                  </c:pt>
                  <c:pt idx="23816">
                    <c:v>RSA</c:v>
                  </c:pt>
                  <c:pt idx="23817">
                    <c:v>RUS</c:v>
                  </c:pt>
                  <c:pt idx="23818">
                    <c:v>FRA</c:v>
                  </c:pt>
                  <c:pt idx="23819">
                    <c:v>EUN</c:v>
                  </c:pt>
                  <c:pt idx="23820">
                    <c:v>EUS</c:v>
                  </c:pt>
                  <c:pt idx="23821">
                    <c:v>USA</c:v>
                  </c:pt>
                  <c:pt idx="23822">
                    <c:v>IND</c:v>
                  </c:pt>
                  <c:pt idx="23823">
                    <c:v>CHI</c:v>
                  </c:pt>
                  <c:pt idx="23824">
                    <c:v>ROW</c:v>
                  </c:pt>
                  <c:pt idx="23825">
                    <c:v>OEC</c:v>
                  </c:pt>
                  <c:pt idx="23826">
                    <c:v>BRZ</c:v>
                  </c:pt>
                  <c:pt idx="23827">
                    <c:v>RSA</c:v>
                  </c:pt>
                  <c:pt idx="23828">
                    <c:v>RUS</c:v>
                  </c:pt>
                  <c:pt idx="23829">
                    <c:v>FRA</c:v>
                  </c:pt>
                  <c:pt idx="23830">
                    <c:v>EUN</c:v>
                  </c:pt>
                  <c:pt idx="23831">
                    <c:v>EUS</c:v>
                  </c:pt>
                  <c:pt idx="23832">
                    <c:v>USA</c:v>
                  </c:pt>
                  <c:pt idx="23833">
                    <c:v>IND</c:v>
                  </c:pt>
                  <c:pt idx="23834">
                    <c:v>CHI</c:v>
                  </c:pt>
                  <c:pt idx="23835">
                    <c:v>ROW</c:v>
                  </c:pt>
                  <c:pt idx="23836">
                    <c:v>OEC</c:v>
                  </c:pt>
                  <c:pt idx="23837">
                    <c:v>BRZ</c:v>
                  </c:pt>
                  <c:pt idx="23838">
                    <c:v>RSA</c:v>
                  </c:pt>
                  <c:pt idx="23839">
                    <c:v>RUS</c:v>
                  </c:pt>
                  <c:pt idx="23840">
                    <c:v>FRA</c:v>
                  </c:pt>
                  <c:pt idx="23841">
                    <c:v>EUN</c:v>
                  </c:pt>
                  <c:pt idx="23842">
                    <c:v>EUS</c:v>
                  </c:pt>
                  <c:pt idx="23843">
                    <c:v>USA</c:v>
                  </c:pt>
                  <c:pt idx="23844">
                    <c:v>IND</c:v>
                  </c:pt>
                  <c:pt idx="23845">
                    <c:v>CHI</c:v>
                  </c:pt>
                  <c:pt idx="23846">
                    <c:v>ROW</c:v>
                  </c:pt>
                  <c:pt idx="23847">
                    <c:v>OEC</c:v>
                  </c:pt>
                  <c:pt idx="23848">
                    <c:v>BRZ</c:v>
                  </c:pt>
                  <c:pt idx="23849">
                    <c:v>RSA</c:v>
                  </c:pt>
                  <c:pt idx="23850">
                    <c:v>RUS</c:v>
                  </c:pt>
                  <c:pt idx="23851">
                    <c:v>FRA</c:v>
                  </c:pt>
                  <c:pt idx="23852">
                    <c:v>EUN</c:v>
                  </c:pt>
                  <c:pt idx="23853">
                    <c:v>EUS</c:v>
                  </c:pt>
                  <c:pt idx="23854">
                    <c:v>USA</c:v>
                  </c:pt>
                  <c:pt idx="23855">
                    <c:v>IND</c:v>
                  </c:pt>
                  <c:pt idx="23856">
                    <c:v>CHI</c:v>
                  </c:pt>
                  <c:pt idx="23857">
                    <c:v>ROW</c:v>
                  </c:pt>
                  <c:pt idx="23858">
                    <c:v>OEC</c:v>
                  </c:pt>
                  <c:pt idx="23859">
                    <c:v>BRZ</c:v>
                  </c:pt>
                  <c:pt idx="23860">
                    <c:v>RSA</c:v>
                  </c:pt>
                  <c:pt idx="23861">
                    <c:v>RUS</c:v>
                  </c:pt>
                  <c:pt idx="23862">
                    <c:v>FRA</c:v>
                  </c:pt>
                  <c:pt idx="23863">
                    <c:v>EUN</c:v>
                  </c:pt>
                  <c:pt idx="23864">
                    <c:v>EUS</c:v>
                  </c:pt>
                  <c:pt idx="23865">
                    <c:v>USA</c:v>
                  </c:pt>
                  <c:pt idx="23866">
                    <c:v>IND</c:v>
                  </c:pt>
                  <c:pt idx="23867">
                    <c:v>CHI</c:v>
                  </c:pt>
                  <c:pt idx="23868">
                    <c:v>ROW</c:v>
                  </c:pt>
                  <c:pt idx="23869">
                    <c:v>OEC</c:v>
                  </c:pt>
                  <c:pt idx="23870">
                    <c:v>BRZ</c:v>
                  </c:pt>
                  <c:pt idx="23871">
                    <c:v>RSA</c:v>
                  </c:pt>
                  <c:pt idx="23872">
                    <c:v>RUS</c:v>
                  </c:pt>
                  <c:pt idx="23873">
                    <c:v>FRA</c:v>
                  </c:pt>
                  <c:pt idx="23874">
                    <c:v>EUN</c:v>
                  </c:pt>
                  <c:pt idx="23875">
                    <c:v>EUS</c:v>
                  </c:pt>
                  <c:pt idx="23876">
                    <c:v>USA</c:v>
                  </c:pt>
                  <c:pt idx="23877">
                    <c:v>IND</c:v>
                  </c:pt>
                  <c:pt idx="23878">
                    <c:v>CHI</c:v>
                  </c:pt>
                  <c:pt idx="23879">
                    <c:v>ROW</c:v>
                  </c:pt>
                  <c:pt idx="23880">
                    <c:v>OEC</c:v>
                  </c:pt>
                  <c:pt idx="23881">
                    <c:v>BRZ</c:v>
                  </c:pt>
                  <c:pt idx="23882">
                    <c:v>RSA</c:v>
                  </c:pt>
                  <c:pt idx="23883">
                    <c:v>RUS</c:v>
                  </c:pt>
                  <c:pt idx="23884">
                    <c:v>FRA</c:v>
                  </c:pt>
                  <c:pt idx="23885">
                    <c:v>EUN</c:v>
                  </c:pt>
                  <c:pt idx="23886">
                    <c:v>EUS</c:v>
                  </c:pt>
                  <c:pt idx="23887">
                    <c:v>USA</c:v>
                  </c:pt>
                  <c:pt idx="23888">
                    <c:v>IND</c:v>
                  </c:pt>
                  <c:pt idx="23889">
                    <c:v>CHI</c:v>
                  </c:pt>
                  <c:pt idx="23890">
                    <c:v>ROW</c:v>
                  </c:pt>
                  <c:pt idx="23891">
                    <c:v>OEC</c:v>
                  </c:pt>
                  <c:pt idx="23892">
                    <c:v>BRZ</c:v>
                  </c:pt>
                  <c:pt idx="23893">
                    <c:v>RSA</c:v>
                  </c:pt>
                  <c:pt idx="23894">
                    <c:v>RUS</c:v>
                  </c:pt>
                  <c:pt idx="23895">
                    <c:v>FRA</c:v>
                  </c:pt>
                  <c:pt idx="23896">
                    <c:v>EUN</c:v>
                  </c:pt>
                  <c:pt idx="23897">
                    <c:v>EUS</c:v>
                  </c:pt>
                  <c:pt idx="23898">
                    <c:v>USA</c:v>
                  </c:pt>
                  <c:pt idx="23899">
                    <c:v>IND</c:v>
                  </c:pt>
                  <c:pt idx="23900">
                    <c:v>CHI</c:v>
                  </c:pt>
                  <c:pt idx="23901">
                    <c:v>ROW</c:v>
                  </c:pt>
                  <c:pt idx="23902">
                    <c:v>OEC</c:v>
                  </c:pt>
                  <c:pt idx="23903">
                    <c:v>BRZ</c:v>
                  </c:pt>
                  <c:pt idx="23904">
                    <c:v>RSA</c:v>
                  </c:pt>
                  <c:pt idx="23905">
                    <c:v>RUS</c:v>
                  </c:pt>
                  <c:pt idx="23906">
                    <c:v>FRA</c:v>
                  </c:pt>
                  <c:pt idx="23907">
                    <c:v>EUN</c:v>
                  </c:pt>
                  <c:pt idx="23908">
                    <c:v>EUS</c:v>
                  </c:pt>
                  <c:pt idx="23909">
                    <c:v>USA</c:v>
                  </c:pt>
                  <c:pt idx="23910">
                    <c:v>IND</c:v>
                  </c:pt>
                  <c:pt idx="23911">
                    <c:v>CHI</c:v>
                  </c:pt>
                  <c:pt idx="23912">
                    <c:v>ROW</c:v>
                  </c:pt>
                  <c:pt idx="23913">
                    <c:v>OEC</c:v>
                  </c:pt>
                  <c:pt idx="23914">
                    <c:v>BRZ</c:v>
                  </c:pt>
                  <c:pt idx="23915">
                    <c:v>RSA</c:v>
                  </c:pt>
                  <c:pt idx="23916">
                    <c:v>RUS</c:v>
                  </c:pt>
                  <c:pt idx="23917">
                    <c:v>FRA</c:v>
                  </c:pt>
                  <c:pt idx="23918">
                    <c:v>EUN</c:v>
                  </c:pt>
                  <c:pt idx="23919">
                    <c:v>EUS</c:v>
                  </c:pt>
                  <c:pt idx="23920">
                    <c:v>USA</c:v>
                  </c:pt>
                  <c:pt idx="23921">
                    <c:v>IND</c:v>
                  </c:pt>
                  <c:pt idx="23922">
                    <c:v>CHI</c:v>
                  </c:pt>
                  <c:pt idx="23923">
                    <c:v>ROW</c:v>
                  </c:pt>
                  <c:pt idx="23924">
                    <c:v>OEC</c:v>
                  </c:pt>
                  <c:pt idx="23925">
                    <c:v>BRZ</c:v>
                  </c:pt>
                  <c:pt idx="23926">
                    <c:v>RSA</c:v>
                  </c:pt>
                  <c:pt idx="23927">
                    <c:v>RUS</c:v>
                  </c:pt>
                  <c:pt idx="23928">
                    <c:v>FRA</c:v>
                  </c:pt>
                  <c:pt idx="23929">
                    <c:v>EUN</c:v>
                  </c:pt>
                  <c:pt idx="23930">
                    <c:v>EUS</c:v>
                  </c:pt>
                  <c:pt idx="23931">
                    <c:v>USA</c:v>
                  </c:pt>
                  <c:pt idx="23932">
                    <c:v>IND</c:v>
                  </c:pt>
                  <c:pt idx="23933">
                    <c:v>CHI</c:v>
                  </c:pt>
                  <c:pt idx="23934">
                    <c:v>ROW</c:v>
                  </c:pt>
                  <c:pt idx="23935">
                    <c:v>OEC</c:v>
                  </c:pt>
                  <c:pt idx="23936">
                    <c:v>BRZ</c:v>
                  </c:pt>
                  <c:pt idx="23937">
                    <c:v>RSA</c:v>
                  </c:pt>
                  <c:pt idx="23938">
                    <c:v>RUS</c:v>
                  </c:pt>
                  <c:pt idx="23939">
                    <c:v>FRA</c:v>
                  </c:pt>
                  <c:pt idx="23940">
                    <c:v>EUN</c:v>
                  </c:pt>
                  <c:pt idx="23941">
                    <c:v>EUS</c:v>
                  </c:pt>
                  <c:pt idx="23942">
                    <c:v>USA</c:v>
                  </c:pt>
                  <c:pt idx="23943">
                    <c:v>IND</c:v>
                  </c:pt>
                  <c:pt idx="23944">
                    <c:v>CHI</c:v>
                  </c:pt>
                  <c:pt idx="23945">
                    <c:v>ROW</c:v>
                  </c:pt>
                  <c:pt idx="23946">
                    <c:v>OEC</c:v>
                  </c:pt>
                  <c:pt idx="23947">
                    <c:v>BRZ</c:v>
                  </c:pt>
                  <c:pt idx="23948">
                    <c:v>RSA</c:v>
                  </c:pt>
                  <c:pt idx="23949">
                    <c:v>RUS</c:v>
                  </c:pt>
                  <c:pt idx="23950">
                    <c:v>FRA</c:v>
                  </c:pt>
                  <c:pt idx="23951">
                    <c:v>EUN</c:v>
                  </c:pt>
                  <c:pt idx="23952">
                    <c:v>EUS</c:v>
                  </c:pt>
                  <c:pt idx="23953">
                    <c:v>USA</c:v>
                  </c:pt>
                  <c:pt idx="23954">
                    <c:v>IND</c:v>
                  </c:pt>
                  <c:pt idx="23955">
                    <c:v>CHI</c:v>
                  </c:pt>
                  <c:pt idx="23956">
                    <c:v>ROW</c:v>
                  </c:pt>
                  <c:pt idx="23957">
                    <c:v>OEC</c:v>
                  </c:pt>
                  <c:pt idx="23958">
                    <c:v>BRZ</c:v>
                  </c:pt>
                  <c:pt idx="23959">
                    <c:v>RUS</c:v>
                  </c:pt>
                  <c:pt idx="23960">
                    <c:v>FRA</c:v>
                  </c:pt>
                  <c:pt idx="23961">
                    <c:v>EUN</c:v>
                  </c:pt>
                  <c:pt idx="23962">
                    <c:v>EUS</c:v>
                  </c:pt>
                  <c:pt idx="23963">
                    <c:v>USA</c:v>
                  </c:pt>
                  <c:pt idx="23964">
                    <c:v>IND</c:v>
                  </c:pt>
                  <c:pt idx="23965">
                    <c:v>CHI</c:v>
                  </c:pt>
                  <c:pt idx="23966">
                    <c:v>ROW</c:v>
                  </c:pt>
                  <c:pt idx="23967">
                    <c:v>OEC</c:v>
                  </c:pt>
                  <c:pt idx="23968">
                    <c:v>BRZ</c:v>
                  </c:pt>
                  <c:pt idx="23969">
                    <c:v>RSA</c:v>
                  </c:pt>
                  <c:pt idx="23970">
                    <c:v>RUS</c:v>
                  </c:pt>
                  <c:pt idx="23971">
                    <c:v>FRA</c:v>
                  </c:pt>
                  <c:pt idx="23972">
                    <c:v>EUN</c:v>
                  </c:pt>
                  <c:pt idx="23973">
                    <c:v>EUS</c:v>
                  </c:pt>
                  <c:pt idx="23974">
                    <c:v>USA</c:v>
                  </c:pt>
                  <c:pt idx="23975">
                    <c:v>IND</c:v>
                  </c:pt>
                  <c:pt idx="23976">
                    <c:v>CHI</c:v>
                  </c:pt>
                  <c:pt idx="23977">
                    <c:v>ROW</c:v>
                  </c:pt>
                  <c:pt idx="23978">
                    <c:v>OEC</c:v>
                  </c:pt>
                  <c:pt idx="23979">
                    <c:v>BRZ</c:v>
                  </c:pt>
                  <c:pt idx="23980">
                    <c:v>RSA</c:v>
                  </c:pt>
                  <c:pt idx="23981">
                    <c:v>RUS</c:v>
                  </c:pt>
                  <c:pt idx="23982">
                    <c:v>FRA</c:v>
                  </c:pt>
                  <c:pt idx="23983">
                    <c:v>EUN</c:v>
                  </c:pt>
                  <c:pt idx="23984">
                    <c:v>EUS</c:v>
                  </c:pt>
                  <c:pt idx="23985">
                    <c:v>USA</c:v>
                  </c:pt>
                  <c:pt idx="23986">
                    <c:v>IND</c:v>
                  </c:pt>
                  <c:pt idx="23987">
                    <c:v>CHI</c:v>
                  </c:pt>
                  <c:pt idx="23988">
                    <c:v>ROW</c:v>
                  </c:pt>
                  <c:pt idx="23989">
                    <c:v>OEC</c:v>
                  </c:pt>
                  <c:pt idx="23990">
                    <c:v>BRZ</c:v>
                  </c:pt>
                  <c:pt idx="23991">
                    <c:v>RSA</c:v>
                  </c:pt>
                  <c:pt idx="23992">
                    <c:v>RUS</c:v>
                  </c:pt>
                  <c:pt idx="23993">
                    <c:v>FRA</c:v>
                  </c:pt>
                  <c:pt idx="23994">
                    <c:v>EUN</c:v>
                  </c:pt>
                  <c:pt idx="23995">
                    <c:v>EUS</c:v>
                  </c:pt>
                  <c:pt idx="23996">
                    <c:v>USA</c:v>
                  </c:pt>
                  <c:pt idx="23997">
                    <c:v>IND</c:v>
                  </c:pt>
                  <c:pt idx="23998">
                    <c:v>CHI</c:v>
                  </c:pt>
                  <c:pt idx="23999">
                    <c:v>ROW</c:v>
                  </c:pt>
                  <c:pt idx="24000">
                    <c:v>OEC</c:v>
                  </c:pt>
                  <c:pt idx="24001">
                    <c:v>BRZ</c:v>
                  </c:pt>
                  <c:pt idx="24002">
                    <c:v>RSA</c:v>
                  </c:pt>
                  <c:pt idx="24003">
                    <c:v>RUS</c:v>
                  </c:pt>
                  <c:pt idx="24004">
                    <c:v>FRA</c:v>
                  </c:pt>
                  <c:pt idx="24005">
                    <c:v>EUN</c:v>
                  </c:pt>
                  <c:pt idx="24006">
                    <c:v>EUS</c:v>
                  </c:pt>
                  <c:pt idx="24007">
                    <c:v>USA</c:v>
                  </c:pt>
                  <c:pt idx="24008">
                    <c:v>IND</c:v>
                  </c:pt>
                  <c:pt idx="24009">
                    <c:v>CHI</c:v>
                  </c:pt>
                  <c:pt idx="24010">
                    <c:v>ROW</c:v>
                  </c:pt>
                  <c:pt idx="24011">
                    <c:v>OEC</c:v>
                  </c:pt>
                  <c:pt idx="24012">
                    <c:v>BRZ</c:v>
                  </c:pt>
                  <c:pt idx="24013">
                    <c:v>RSA</c:v>
                  </c:pt>
                  <c:pt idx="24014">
                    <c:v>RUS</c:v>
                  </c:pt>
                  <c:pt idx="24015">
                    <c:v>FRA</c:v>
                  </c:pt>
                  <c:pt idx="24016">
                    <c:v>EUN</c:v>
                  </c:pt>
                  <c:pt idx="24017">
                    <c:v>EUS</c:v>
                  </c:pt>
                  <c:pt idx="24018">
                    <c:v>USA</c:v>
                  </c:pt>
                  <c:pt idx="24019">
                    <c:v>IND</c:v>
                  </c:pt>
                  <c:pt idx="24020">
                    <c:v>CHI</c:v>
                  </c:pt>
                  <c:pt idx="24021">
                    <c:v>ROW</c:v>
                  </c:pt>
                  <c:pt idx="24022">
                    <c:v>OEC</c:v>
                  </c:pt>
                  <c:pt idx="24023">
                    <c:v>BRZ</c:v>
                  </c:pt>
                  <c:pt idx="24024">
                    <c:v>RSA</c:v>
                  </c:pt>
                  <c:pt idx="24025">
                    <c:v>RUS</c:v>
                  </c:pt>
                  <c:pt idx="24026">
                    <c:v>FRA</c:v>
                  </c:pt>
                  <c:pt idx="24027">
                    <c:v>EUN</c:v>
                  </c:pt>
                  <c:pt idx="24028">
                    <c:v>EUS</c:v>
                  </c:pt>
                  <c:pt idx="24029">
                    <c:v>USA</c:v>
                  </c:pt>
                  <c:pt idx="24030">
                    <c:v>IND</c:v>
                  </c:pt>
                  <c:pt idx="24031">
                    <c:v>CHI</c:v>
                  </c:pt>
                  <c:pt idx="24032">
                    <c:v>ROW</c:v>
                  </c:pt>
                  <c:pt idx="24033">
                    <c:v>OEC</c:v>
                  </c:pt>
                  <c:pt idx="24034">
                    <c:v>BRZ</c:v>
                  </c:pt>
                  <c:pt idx="24035">
                    <c:v>RSA</c:v>
                  </c:pt>
                  <c:pt idx="24036">
                    <c:v>RUS</c:v>
                  </c:pt>
                  <c:pt idx="24037">
                    <c:v>FRA</c:v>
                  </c:pt>
                  <c:pt idx="24038">
                    <c:v>EUN</c:v>
                  </c:pt>
                  <c:pt idx="24039">
                    <c:v>EUS</c:v>
                  </c:pt>
                  <c:pt idx="24040">
                    <c:v>USA</c:v>
                  </c:pt>
                  <c:pt idx="24041">
                    <c:v>IND</c:v>
                  </c:pt>
                  <c:pt idx="24042">
                    <c:v>CHI</c:v>
                  </c:pt>
                  <c:pt idx="24043">
                    <c:v>ROW</c:v>
                  </c:pt>
                  <c:pt idx="24044">
                    <c:v>OEC</c:v>
                  </c:pt>
                  <c:pt idx="24045">
                    <c:v>BRZ</c:v>
                  </c:pt>
                  <c:pt idx="24046">
                    <c:v>RSA</c:v>
                  </c:pt>
                  <c:pt idx="24047">
                    <c:v>RUS</c:v>
                  </c:pt>
                  <c:pt idx="24048">
                    <c:v>FRA</c:v>
                  </c:pt>
                  <c:pt idx="24049">
                    <c:v>EUN</c:v>
                  </c:pt>
                  <c:pt idx="24050">
                    <c:v>EUS</c:v>
                  </c:pt>
                  <c:pt idx="24051">
                    <c:v>USA</c:v>
                  </c:pt>
                  <c:pt idx="24052">
                    <c:v>IND</c:v>
                  </c:pt>
                  <c:pt idx="24053">
                    <c:v>CHI</c:v>
                  </c:pt>
                  <c:pt idx="24054">
                    <c:v>ROW</c:v>
                  </c:pt>
                  <c:pt idx="24055">
                    <c:v>OEC</c:v>
                  </c:pt>
                  <c:pt idx="24056">
                    <c:v>BRZ</c:v>
                  </c:pt>
                  <c:pt idx="24057">
                    <c:v>RSA</c:v>
                  </c:pt>
                  <c:pt idx="24058">
                    <c:v>RUS</c:v>
                  </c:pt>
                  <c:pt idx="24059">
                    <c:v>FRA</c:v>
                  </c:pt>
                  <c:pt idx="24060">
                    <c:v>EUN</c:v>
                  </c:pt>
                  <c:pt idx="24061">
                    <c:v>EUS</c:v>
                  </c:pt>
                  <c:pt idx="24062">
                    <c:v>USA</c:v>
                  </c:pt>
                  <c:pt idx="24063">
                    <c:v>IND</c:v>
                  </c:pt>
                  <c:pt idx="24064">
                    <c:v>CHI</c:v>
                  </c:pt>
                  <c:pt idx="24065">
                    <c:v>ROW</c:v>
                  </c:pt>
                  <c:pt idx="24066">
                    <c:v>OEC</c:v>
                  </c:pt>
                  <c:pt idx="24067">
                    <c:v>BRZ</c:v>
                  </c:pt>
                  <c:pt idx="24068">
                    <c:v>RSA</c:v>
                  </c:pt>
                  <c:pt idx="24069">
                    <c:v>RUS</c:v>
                  </c:pt>
                  <c:pt idx="24070">
                    <c:v>FRA</c:v>
                  </c:pt>
                  <c:pt idx="24071">
                    <c:v>EUN</c:v>
                  </c:pt>
                  <c:pt idx="24072">
                    <c:v>EUS</c:v>
                  </c:pt>
                  <c:pt idx="24073">
                    <c:v>USA</c:v>
                  </c:pt>
                  <c:pt idx="24074">
                    <c:v>IND</c:v>
                  </c:pt>
                  <c:pt idx="24075">
                    <c:v>CHI</c:v>
                  </c:pt>
                  <c:pt idx="24076">
                    <c:v>ROW</c:v>
                  </c:pt>
                  <c:pt idx="24077">
                    <c:v>OEC</c:v>
                  </c:pt>
                  <c:pt idx="24078">
                    <c:v>BRZ</c:v>
                  </c:pt>
                  <c:pt idx="24079">
                    <c:v>RSA</c:v>
                  </c:pt>
                  <c:pt idx="24080">
                    <c:v>RUS</c:v>
                  </c:pt>
                  <c:pt idx="24081">
                    <c:v>FRA</c:v>
                  </c:pt>
                  <c:pt idx="24082">
                    <c:v>EUN</c:v>
                  </c:pt>
                  <c:pt idx="24083">
                    <c:v>EUS</c:v>
                  </c:pt>
                  <c:pt idx="24084">
                    <c:v>USA</c:v>
                  </c:pt>
                  <c:pt idx="24085">
                    <c:v>IND</c:v>
                  </c:pt>
                  <c:pt idx="24086">
                    <c:v>CHI</c:v>
                  </c:pt>
                  <c:pt idx="24087">
                    <c:v>ROW</c:v>
                  </c:pt>
                  <c:pt idx="24088">
                    <c:v>OEC</c:v>
                  </c:pt>
                  <c:pt idx="24089">
                    <c:v>BRZ</c:v>
                  </c:pt>
                  <c:pt idx="24090">
                    <c:v>RSA</c:v>
                  </c:pt>
                  <c:pt idx="24091">
                    <c:v>RUS</c:v>
                  </c:pt>
                  <c:pt idx="24092">
                    <c:v>FRA</c:v>
                  </c:pt>
                  <c:pt idx="24093">
                    <c:v>EUN</c:v>
                  </c:pt>
                  <c:pt idx="24094">
                    <c:v>EUS</c:v>
                  </c:pt>
                  <c:pt idx="24095">
                    <c:v>USA</c:v>
                  </c:pt>
                  <c:pt idx="24096">
                    <c:v>IND</c:v>
                  </c:pt>
                  <c:pt idx="24097">
                    <c:v>CHI</c:v>
                  </c:pt>
                  <c:pt idx="24098">
                    <c:v>ROW</c:v>
                  </c:pt>
                  <c:pt idx="24099">
                    <c:v>OEC</c:v>
                  </c:pt>
                  <c:pt idx="24100">
                    <c:v>BRZ</c:v>
                  </c:pt>
                  <c:pt idx="24101">
                    <c:v>RSA</c:v>
                  </c:pt>
                  <c:pt idx="24102">
                    <c:v>RUS</c:v>
                  </c:pt>
                  <c:pt idx="24103">
                    <c:v>FRA</c:v>
                  </c:pt>
                  <c:pt idx="24104">
                    <c:v>EUN</c:v>
                  </c:pt>
                  <c:pt idx="24105">
                    <c:v>EUS</c:v>
                  </c:pt>
                  <c:pt idx="24106">
                    <c:v>USA</c:v>
                  </c:pt>
                  <c:pt idx="24107">
                    <c:v>IND</c:v>
                  </c:pt>
                  <c:pt idx="24108">
                    <c:v>CHI</c:v>
                  </c:pt>
                  <c:pt idx="24109">
                    <c:v>ROW</c:v>
                  </c:pt>
                  <c:pt idx="24110">
                    <c:v>OEC</c:v>
                  </c:pt>
                  <c:pt idx="24111">
                    <c:v>BRZ</c:v>
                  </c:pt>
                  <c:pt idx="24112">
                    <c:v>RSA</c:v>
                  </c:pt>
                  <c:pt idx="24113">
                    <c:v>RUS</c:v>
                  </c:pt>
                  <c:pt idx="24114">
                    <c:v>FRA</c:v>
                  </c:pt>
                  <c:pt idx="24115">
                    <c:v>EUN</c:v>
                  </c:pt>
                  <c:pt idx="24116">
                    <c:v>EUS</c:v>
                  </c:pt>
                  <c:pt idx="24117">
                    <c:v>USA</c:v>
                  </c:pt>
                  <c:pt idx="24118">
                    <c:v>IND</c:v>
                  </c:pt>
                  <c:pt idx="24119">
                    <c:v>CHI</c:v>
                  </c:pt>
                  <c:pt idx="24120">
                    <c:v>ROW</c:v>
                  </c:pt>
                  <c:pt idx="24121">
                    <c:v>OEC</c:v>
                  </c:pt>
                  <c:pt idx="24122">
                    <c:v>BRZ</c:v>
                  </c:pt>
                  <c:pt idx="24123">
                    <c:v>RSA</c:v>
                  </c:pt>
                  <c:pt idx="24124">
                    <c:v>RUS</c:v>
                  </c:pt>
                  <c:pt idx="24125">
                    <c:v>FRA</c:v>
                  </c:pt>
                  <c:pt idx="24126">
                    <c:v>EUN</c:v>
                  </c:pt>
                  <c:pt idx="24127">
                    <c:v>EUS</c:v>
                  </c:pt>
                  <c:pt idx="24128">
                    <c:v>USA</c:v>
                  </c:pt>
                  <c:pt idx="24129">
                    <c:v>IND</c:v>
                  </c:pt>
                  <c:pt idx="24130">
                    <c:v>CHI</c:v>
                  </c:pt>
                  <c:pt idx="24131">
                    <c:v>ROW</c:v>
                  </c:pt>
                  <c:pt idx="24132">
                    <c:v>OEC</c:v>
                  </c:pt>
                  <c:pt idx="24133">
                    <c:v>BRZ</c:v>
                  </c:pt>
                  <c:pt idx="24134">
                    <c:v>RUS</c:v>
                  </c:pt>
                  <c:pt idx="24135">
                    <c:v>FRA</c:v>
                  </c:pt>
                  <c:pt idx="24136">
                    <c:v>EUN</c:v>
                  </c:pt>
                  <c:pt idx="24137">
                    <c:v>EUS</c:v>
                  </c:pt>
                  <c:pt idx="24138">
                    <c:v>USA</c:v>
                  </c:pt>
                  <c:pt idx="24139">
                    <c:v>IND</c:v>
                  </c:pt>
                  <c:pt idx="24140">
                    <c:v>CHI</c:v>
                  </c:pt>
                  <c:pt idx="24141">
                    <c:v>ROW</c:v>
                  </c:pt>
                  <c:pt idx="24142">
                    <c:v>OEC</c:v>
                  </c:pt>
                  <c:pt idx="24143">
                    <c:v>BRZ</c:v>
                  </c:pt>
                  <c:pt idx="24144">
                    <c:v>RSA</c:v>
                  </c:pt>
                  <c:pt idx="24145">
                    <c:v>RUS</c:v>
                  </c:pt>
                  <c:pt idx="24146">
                    <c:v>FRA</c:v>
                  </c:pt>
                  <c:pt idx="24147">
                    <c:v>EUN</c:v>
                  </c:pt>
                  <c:pt idx="24148">
                    <c:v>EUS</c:v>
                  </c:pt>
                  <c:pt idx="24149">
                    <c:v>USA</c:v>
                  </c:pt>
                  <c:pt idx="24150">
                    <c:v>IND</c:v>
                  </c:pt>
                  <c:pt idx="24151">
                    <c:v>CHI</c:v>
                  </c:pt>
                  <c:pt idx="24152">
                    <c:v>ROW</c:v>
                  </c:pt>
                  <c:pt idx="24153">
                    <c:v>OEC</c:v>
                  </c:pt>
                  <c:pt idx="24154">
                    <c:v>BRZ</c:v>
                  </c:pt>
                  <c:pt idx="24155">
                    <c:v>RSA</c:v>
                  </c:pt>
                  <c:pt idx="24156">
                    <c:v>RUS</c:v>
                  </c:pt>
                  <c:pt idx="24157">
                    <c:v>FRA</c:v>
                  </c:pt>
                  <c:pt idx="24158">
                    <c:v>EUN</c:v>
                  </c:pt>
                  <c:pt idx="24159">
                    <c:v>EUS</c:v>
                  </c:pt>
                  <c:pt idx="24160">
                    <c:v>IND</c:v>
                  </c:pt>
                  <c:pt idx="24161">
                    <c:v>CHI</c:v>
                  </c:pt>
                  <c:pt idx="24162">
                    <c:v>ROW</c:v>
                  </c:pt>
                  <c:pt idx="24163">
                    <c:v>OEC</c:v>
                  </c:pt>
                  <c:pt idx="24164">
                    <c:v>BRZ</c:v>
                  </c:pt>
                  <c:pt idx="24165">
                    <c:v>RSA</c:v>
                  </c:pt>
                  <c:pt idx="24166">
                    <c:v>RUS</c:v>
                  </c:pt>
                  <c:pt idx="24167">
                    <c:v>FRA</c:v>
                  </c:pt>
                  <c:pt idx="24168">
                    <c:v>EUN</c:v>
                  </c:pt>
                  <c:pt idx="24169">
                    <c:v>EUS</c:v>
                  </c:pt>
                  <c:pt idx="24170">
                    <c:v>USA</c:v>
                  </c:pt>
                  <c:pt idx="24171">
                    <c:v>IND</c:v>
                  </c:pt>
                  <c:pt idx="24172">
                    <c:v>CHI</c:v>
                  </c:pt>
                  <c:pt idx="24173">
                    <c:v>ROW</c:v>
                  </c:pt>
                  <c:pt idx="24174">
                    <c:v>OEC</c:v>
                  </c:pt>
                  <c:pt idx="24175">
                    <c:v>BRZ</c:v>
                  </c:pt>
                  <c:pt idx="24176">
                    <c:v>RSA</c:v>
                  </c:pt>
                  <c:pt idx="24177">
                    <c:v>RUS</c:v>
                  </c:pt>
                  <c:pt idx="24178">
                    <c:v>FRA</c:v>
                  </c:pt>
                  <c:pt idx="24179">
                    <c:v>EUN</c:v>
                  </c:pt>
                  <c:pt idx="24180">
                    <c:v>EUS</c:v>
                  </c:pt>
                  <c:pt idx="24181">
                    <c:v>USA</c:v>
                  </c:pt>
                  <c:pt idx="24182">
                    <c:v>IND</c:v>
                  </c:pt>
                  <c:pt idx="24183">
                    <c:v>CHI</c:v>
                  </c:pt>
                  <c:pt idx="24184">
                    <c:v>ROW</c:v>
                  </c:pt>
                  <c:pt idx="24185">
                    <c:v>OEC</c:v>
                  </c:pt>
                  <c:pt idx="24186">
                    <c:v>BRZ</c:v>
                  </c:pt>
                  <c:pt idx="24187">
                    <c:v>RSA</c:v>
                  </c:pt>
                  <c:pt idx="24188">
                    <c:v>RUS</c:v>
                  </c:pt>
                  <c:pt idx="24189">
                    <c:v>FRA</c:v>
                  </c:pt>
                  <c:pt idx="24190">
                    <c:v>EUN</c:v>
                  </c:pt>
                  <c:pt idx="24191">
                    <c:v>EUS</c:v>
                  </c:pt>
                  <c:pt idx="24192">
                    <c:v>USA</c:v>
                  </c:pt>
                  <c:pt idx="24193">
                    <c:v>IND</c:v>
                  </c:pt>
                  <c:pt idx="24194">
                    <c:v>CHI</c:v>
                  </c:pt>
                  <c:pt idx="24195">
                    <c:v>ROW</c:v>
                  </c:pt>
                  <c:pt idx="24196">
                    <c:v>OEC</c:v>
                  </c:pt>
                  <c:pt idx="24197">
                    <c:v>BRZ</c:v>
                  </c:pt>
                  <c:pt idx="24198">
                    <c:v>RSA</c:v>
                  </c:pt>
                  <c:pt idx="24199">
                    <c:v>RUS</c:v>
                  </c:pt>
                  <c:pt idx="24200">
                    <c:v>FRA</c:v>
                  </c:pt>
                  <c:pt idx="24201">
                    <c:v>EUN</c:v>
                  </c:pt>
                  <c:pt idx="24202">
                    <c:v>EUS</c:v>
                  </c:pt>
                  <c:pt idx="24203">
                    <c:v>USA</c:v>
                  </c:pt>
                  <c:pt idx="24204">
                    <c:v>IND</c:v>
                  </c:pt>
                  <c:pt idx="24205">
                    <c:v>CHI</c:v>
                  </c:pt>
                  <c:pt idx="24206">
                    <c:v>ROW</c:v>
                  </c:pt>
                  <c:pt idx="24207">
                    <c:v>OEC</c:v>
                  </c:pt>
                  <c:pt idx="24208">
                    <c:v>BRZ</c:v>
                  </c:pt>
                  <c:pt idx="24209">
                    <c:v>RSA</c:v>
                  </c:pt>
                  <c:pt idx="24210">
                    <c:v>RUS</c:v>
                  </c:pt>
                  <c:pt idx="24211">
                    <c:v>FRA</c:v>
                  </c:pt>
                  <c:pt idx="24212">
                    <c:v>EUN</c:v>
                  </c:pt>
                  <c:pt idx="24213">
                    <c:v>EUS</c:v>
                  </c:pt>
                  <c:pt idx="24214">
                    <c:v>USA</c:v>
                  </c:pt>
                  <c:pt idx="24215">
                    <c:v>IND</c:v>
                  </c:pt>
                  <c:pt idx="24216">
                    <c:v>CHI</c:v>
                  </c:pt>
                  <c:pt idx="24217">
                    <c:v>ROW</c:v>
                  </c:pt>
                  <c:pt idx="24218">
                    <c:v>OEC</c:v>
                  </c:pt>
                  <c:pt idx="24219">
                    <c:v>RUS</c:v>
                  </c:pt>
                  <c:pt idx="24220">
                    <c:v>FRA</c:v>
                  </c:pt>
                  <c:pt idx="24221">
                    <c:v>EUN</c:v>
                  </c:pt>
                  <c:pt idx="24222">
                    <c:v>EUS</c:v>
                  </c:pt>
                  <c:pt idx="24223">
                    <c:v>USA</c:v>
                  </c:pt>
                  <c:pt idx="24224">
                    <c:v>IND</c:v>
                  </c:pt>
                  <c:pt idx="24225">
                    <c:v>CHI</c:v>
                  </c:pt>
                  <c:pt idx="24226">
                    <c:v>ROW</c:v>
                  </c:pt>
                  <c:pt idx="24227">
                    <c:v>OEC</c:v>
                  </c:pt>
                  <c:pt idx="24228">
                    <c:v>BRZ</c:v>
                  </c:pt>
                  <c:pt idx="24229">
                    <c:v>RSA</c:v>
                  </c:pt>
                  <c:pt idx="24230">
                    <c:v>RUS</c:v>
                  </c:pt>
                  <c:pt idx="24231">
                    <c:v>FRA</c:v>
                  </c:pt>
                  <c:pt idx="24232">
                    <c:v>EUN</c:v>
                  </c:pt>
                  <c:pt idx="24233">
                    <c:v>EUS</c:v>
                  </c:pt>
                  <c:pt idx="24234">
                    <c:v>USA</c:v>
                  </c:pt>
                  <c:pt idx="24235">
                    <c:v>IND</c:v>
                  </c:pt>
                  <c:pt idx="24236">
                    <c:v>CHI</c:v>
                  </c:pt>
                  <c:pt idx="24237">
                    <c:v>ROW</c:v>
                  </c:pt>
                  <c:pt idx="24238">
                    <c:v>OEC</c:v>
                  </c:pt>
                  <c:pt idx="24239">
                    <c:v>BRZ</c:v>
                  </c:pt>
                  <c:pt idx="24240">
                    <c:v>RSA</c:v>
                  </c:pt>
                  <c:pt idx="24241">
                    <c:v>RUS</c:v>
                  </c:pt>
                  <c:pt idx="24242">
                    <c:v>FRA</c:v>
                  </c:pt>
                  <c:pt idx="24243">
                    <c:v>EUN</c:v>
                  </c:pt>
                  <c:pt idx="24244">
                    <c:v>EUS</c:v>
                  </c:pt>
                  <c:pt idx="24245">
                    <c:v>USA</c:v>
                  </c:pt>
                  <c:pt idx="24246">
                    <c:v>IND</c:v>
                  </c:pt>
                  <c:pt idx="24247">
                    <c:v>CHI</c:v>
                  </c:pt>
                  <c:pt idx="24248">
                    <c:v>ROW</c:v>
                  </c:pt>
                  <c:pt idx="24249">
                    <c:v>OEC</c:v>
                  </c:pt>
                  <c:pt idx="24250">
                    <c:v>BRZ</c:v>
                  </c:pt>
                  <c:pt idx="24251">
                    <c:v>RSA</c:v>
                  </c:pt>
                  <c:pt idx="24252">
                    <c:v>RUS</c:v>
                  </c:pt>
                  <c:pt idx="24253">
                    <c:v>FRA</c:v>
                  </c:pt>
                  <c:pt idx="24254">
                    <c:v>EUN</c:v>
                  </c:pt>
                  <c:pt idx="24255">
                    <c:v>EUS</c:v>
                  </c:pt>
                  <c:pt idx="24256">
                    <c:v>USA</c:v>
                  </c:pt>
                  <c:pt idx="24257">
                    <c:v>IND</c:v>
                  </c:pt>
                  <c:pt idx="24258">
                    <c:v>CHI</c:v>
                  </c:pt>
                  <c:pt idx="24259">
                    <c:v>ROW</c:v>
                  </c:pt>
                  <c:pt idx="24260">
                    <c:v>OEC</c:v>
                  </c:pt>
                  <c:pt idx="24261">
                    <c:v>BRZ</c:v>
                  </c:pt>
                  <c:pt idx="24262">
                    <c:v>RSA</c:v>
                  </c:pt>
                  <c:pt idx="24263">
                    <c:v>RUS</c:v>
                  </c:pt>
                  <c:pt idx="24264">
                    <c:v>FRA</c:v>
                  </c:pt>
                  <c:pt idx="24265">
                    <c:v>EUN</c:v>
                  </c:pt>
                  <c:pt idx="24266">
                    <c:v>EUS</c:v>
                  </c:pt>
                  <c:pt idx="24267">
                    <c:v>USA</c:v>
                  </c:pt>
                  <c:pt idx="24268">
                    <c:v>IND</c:v>
                  </c:pt>
                  <c:pt idx="24269">
                    <c:v>CHI</c:v>
                  </c:pt>
                  <c:pt idx="24270">
                    <c:v>ROW</c:v>
                  </c:pt>
                  <c:pt idx="24271">
                    <c:v>OEC</c:v>
                  </c:pt>
                  <c:pt idx="24272">
                    <c:v>BRZ</c:v>
                  </c:pt>
                  <c:pt idx="24273">
                    <c:v>RSA</c:v>
                  </c:pt>
                  <c:pt idx="24274">
                    <c:v>RUS</c:v>
                  </c:pt>
                  <c:pt idx="24275">
                    <c:v>FRA</c:v>
                  </c:pt>
                  <c:pt idx="24276">
                    <c:v>EUN</c:v>
                  </c:pt>
                  <c:pt idx="24277">
                    <c:v>EUS</c:v>
                  </c:pt>
                  <c:pt idx="24278">
                    <c:v>USA</c:v>
                  </c:pt>
                  <c:pt idx="24279">
                    <c:v>IND</c:v>
                  </c:pt>
                  <c:pt idx="24280">
                    <c:v>CHI</c:v>
                  </c:pt>
                  <c:pt idx="24281">
                    <c:v>ROW</c:v>
                  </c:pt>
                  <c:pt idx="24282">
                    <c:v>OEC</c:v>
                  </c:pt>
                  <c:pt idx="24283">
                    <c:v>BRZ</c:v>
                  </c:pt>
                  <c:pt idx="24284">
                    <c:v>RSA</c:v>
                  </c:pt>
                  <c:pt idx="24285">
                    <c:v>RUS</c:v>
                  </c:pt>
                  <c:pt idx="24286">
                    <c:v>FRA</c:v>
                  </c:pt>
                  <c:pt idx="24287">
                    <c:v>EUN</c:v>
                  </c:pt>
                  <c:pt idx="24288">
                    <c:v>EUS</c:v>
                  </c:pt>
                  <c:pt idx="24289">
                    <c:v>USA</c:v>
                  </c:pt>
                  <c:pt idx="24290">
                    <c:v>IND</c:v>
                  </c:pt>
                  <c:pt idx="24291">
                    <c:v>CHI</c:v>
                  </c:pt>
                  <c:pt idx="24292">
                    <c:v>ROW</c:v>
                  </c:pt>
                  <c:pt idx="24293">
                    <c:v>OEC</c:v>
                  </c:pt>
                  <c:pt idx="24294">
                    <c:v>BRZ</c:v>
                  </c:pt>
                  <c:pt idx="24295">
                    <c:v>RSA</c:v>
                  </c:pt>
                  <c:pt idx="24296">
                    <c:v>RUS</c:v>
                  </c:pt>
                  <c:pt idx="24297">
                    <c:v>FRA</c:v>
                  </c:pt>
                  <c:pt idx="24298">
                    <c:v>EUN</c:v>
                  </c:pt>
                  <c:pt idx="24299">
                    <c:v>EUS</c:v>
                  </c:pt>
                  <c:pt idx="24300">
                    <c:v>USA</c:v>
                  </c:pt>
                  <c:pt idx="24301">
                    <c:v>IND</c:v>
                  </c:pt>
                  <c:pt idx="24302">
                    <c:v>CHI</c:v>
                  </c:pt>
                  <c:pt idx="24303">
                    <c:v>ROW</c:v>
                  </c:pt>
                  <c:pt idx="24304">
                    <c:v>OEC</c:v>
                  </c:pt>
                  <c:pt idx="24305">
                    <c:v>BRZ</c:v>
                  </c:pt>
                  <c:pt idx="24306">
                    <c:v>RSA</c:v>
                  </c:pt>
                  <c:pt idx="24307">
                    <c:v>RUS</c:v>
                  </c:pt>
                  <c:pt idx="24308">
                    <c:v>FRA</c:v>
                  </c:pt>
                  <c:pt idx="24309">
                    <c:v>EUN</c:v>
                  </c:pt>
                  <c:pt idx="24310">
                    <c:v>EUS</c:v>
                  </c:pt>
                  <c:pt idx="24311">
                    <c:v>USA</c:v>
                  </c:pt>
                  <c:pt idx="24312">
                    <c:v>IND</c:v>
                  </c:pt>
                  <c:pt idx="24313">
                    <c:v>CHI</c:v>
                  </c:pt>
                  <c:pt idx="24314">
                    <c:v>ROW</c:v>
                  </c:pt>
                  <c:pt idx="24315">
                    <c:v>OEC</c:v>
                  </c:pt>
                  <c:pt idx="24316">
                    <c:v>BRZ</c:v>
                  </c:pt>
                  <c:pt idx="24317">
                    <c:v>RUS</c:v>
                  </c:pt>
                  <c:pt idx="24318">
                    <c:v>FRA</c:v>
                  </c:pt>
                  <c:pt idx="24319">
                    <c:v>EUN</c:v>
                  </c:pt>
                  <c:pt idx="24320">
                    <c:v>EUS</c:v>
                  </c:pt>
                  <c:pt idx="24321">
                    <c:v>USA</c:v>
                  </c:pt>
                  <c:pt idx="24322">
                    <c:v>IND</c:v>
                  </c:pt>
                  <c:pt idx="24323">
                    <c:v>CHI</c:v>
                  </c:pt>
                  <c:pt idx="24324">
                    <c:v>ROW</c:v>
                  </c:pt>
                  <c:pt idx="24325">
                    <c:v>OEC</c:v>
                  </c:pt>
                  <c:pt idx="24326">
                    <c:v>BRZ</c:v>
                  </c:pt>
                  <c:pt idx="24327">
                    <c:v>RSA</c:v>
                  </c:pt>
                  <c:pt idx="24328">
                    <c:v>RUS</c:v>
                  </c:pt>
                  <c:pt idx="24329">
                    <c:v>FRA</c:v>
                  </c:pt>
                  <c:pt idx="24330">
                    <c:v>EUN</c:v>
                  </c:pt>
                  <c:pt idx="24331">
                    <c:v>EUS</c:v>
                  </c:pt>
                  <c:pt idx="24332">
                    <c:v>USA</c:v>
                  </c:pt>
                  <c:pt idx="24333">
                    <c:v>IND</c:v>
                  </c:pt>
                  <c:pt idx="24334">
                    <c:v>CHI</c:v>
                  </c:pt>
                  <c:pt idx="24335">
                    <c:v>ROW</c:v>
                  </c:pt>
                  <c:pt idx="24336">
                    <c:v>OEC</c:v>
                  </c:pt>
                  <c:pt idx="24337">
                    <c:v>BRZ</c:v>
                  </c:pt>
                  <c:pt idx="24338">
                    <c:v>RSA</c:v>
                  </c:pt>
                  <c:pt idx="24339">
                    <c:v>RUS</c:v>
                  </c:pt>
                  <c:pt idx="24340">
                    <c:v>FRA</c:v>
                  </c:pt>
                  <c:pt idx="24341">
                    <c:v>EUN</c:v>
                  </c:pt>
                  <c:pt idx="24342">
                    <c:v>EUS</c:v>
                  </c:pt>
                  <c:pt idx="24343">
                    <c:v>USA</c:v>
                  </c:pt>
                  <c:pt idx="24344">
                    <c:v>IND</c:v>
                  </c:pt>
                  <c:pt idx="24345">
                    <c:v>CHI</c:v>
                  </c:pt>
                  <c:pt idx="24346">
                    <c:v>ROW</c:v>
                  </c:pt>
                  <c:pt idx="24347">
                    <c:v>OEC</c:v>
                  </c:pt>
                  <c:pt idx="24348">
                    <c:v>BRZ</c:v>
                  </c:pt>
                  <c:pt idx="24349">
                    <c:v>RSA</c:v>
                  </c:pt>
                  <c:pt idx="24350">
                    <c:v>RUS</c:v>
                  </c:pt>
                  <c:pt idx="24351">
                    <c:v>FRA</c:v>
                  </c:pt>
                  <c:pt idx="24352">
                    <c:v>EUN</c:v>
                  </c:pt>
                  <c:pt idx="24353">
                    <c:v>EUS</c:v>
                  </c:pt>
                  <c:pt idx="24354">
                    <c:v>USA</c:v>
                  </c:pt>
                  <c:pt idx="24355">
                    <c:v>IND</c:v>
                  </c:pt>
                  <c:pt idx="24356">
                    <c:v>CHI</c:v>
                  </c:pt>
                  <c:pt idx="24357">
                    <c:v>ROW</c:v>
                  </c:pt>
                  <c:pt idx="24358">
                    <c:v>OEC</c:v>
                  </c:pt>
                  <c:pt idx="24359">
                    <c:v>BRZ</c:v>
                  </c:pt>
                  <c:pt idx="24360">
                    <c:v>RSA</c:v>
                  </c:pt>
                  <c:pt idx="24361">
                    <c:v>RUS</c:v>
                  </c:pt>
                  <c:pt idx="24362">
                    <c:v>FRA</c:v>
                  </c:pt>
                  <c:pt idx="24363">
                    <c:v>EUN</c:v>
                  </c:pt>
                  <c:pt idx="24364">
                    <c:v>EUS</c:v>
                  </c:pt>
                  <c:pt idx="24365">
                    <c:v>USA</c:v>
                  </c:pt>
                  <c:pt idx="24366">
                    <c:v>IND</c:v>
                  </c:pt>
                  <c:pt idx="24367">
                    <c:v>CHI</c:v>
                  </c:pt>
                  <c:pt idx="24368">
                    <c:v>ROW</c:v>
                  </c:pt>
                  <c:pt idx="24369">
                    <c:v>OEC</c:v>
                  </c:pt>
                  <c:pt idx="24370">
                    <c:v>BRZ</c:v>
                  </c:pt>
                  <c:pt idx="24371">
                    <c:v>RSA</c:v>
                  </c:pt>
                  <c:pt idx="24372">
                    <c:v>RUS</c:v>
                  </c:pt>
                  <c:pt idx="24373">
                    <c:v>FRA</c:v>
                  </c:pt>
                  <c:pt idx="24374">
                    <c:v>EUN</c:v>
                  </c:pt>
                  <c:pt idx="24375">
                    <c:v>EUS</c:v>
                  </c:pt>
                  <c:pt idx="24376">
                    <c:v>USA</c:v>
                  </c:pt>
                  <c:pt idx="24377">
                    <c:v>IND</c:v>
                  </c:pt>
                  <c:pt idx="24378">
                    <c:v>CHI</c:v>
                  </c:pt>
                  <c:pt idx="24379">
                    <c:v>ROW</c:v>
                  </c:pt>
                  <c:pt idx="24380">
                    <c:v>OEC</c:v>
                  </c:pt>
                  <c:pt idx="24381">
                    <c:v>BRZ</c:v>
                  </c:pt>
                  <c:pt idx="24382">
                    <c:v>RSA</c:v>
                  </c:pt>
                  <c:pt idx="24383">
                    <c:v>RUS</c:v>
                  </c:pt>
                  <c:pt idx="24384">
                    <c:v>FRA</c:v>
                  </c:pt>
                  <c:pt idx="24385">
                    <c:v>EUN</c:v>
                  </c:pt>
                  <c:pt idx="24386">
                    <c:v>EUS</c:v>
                  </c:pt>
                  <c:pt idx="24387">
                    <c:v>USA</c:v>
                  </c:pt>
                  <c:pt idx="24388">
                    <c:v>IND</c:v>
                  </c:pt>
                  <c:pt idx="24389">
                    <c:v>CHI</c:v>
                  </c:pt>
                  <c:pt idx="24390">
                    <c:v>ROW</c:v>
                  </c:pt>
                  <c:pt idx="24391">
                    <c:v>OEC</c:v>
                  </c:pt>
                  <c:pt idx="24392">
                    <c:v>BRZ</c:v>
                  </c:pt>
                  <c:pt idx="24393">
                    <c:v>RSA</c:v>
                  </c:pt>
                  <c:pt idx="24394">
                    <c:v>RUS</c:v>
                  </c:pt>
                  <c:pt idx="24395">
                    <c:v>FRA</c:v>
                  </c:pt>
                  <c:pt idx="24396">
                    <c:v>EUN</c:v>
                  </c:pt>
                  <c:pt idx="24397">
                    <c:v>EUS</c:v>
                  </c:pt>
                  <c:pt idx="24398">
                    <c:v>USA</c:v>
                  </c:pt>
                  <c:pt idx="24399">
                    <c:v>IND</c:v>
                  </c:pt>
                  <c:pt idx="24400">
                    <c:v>CHI</c:v>
                  </c:pt>
                  <c:pt idx="24401">
                    <c:v>ROW</c:v>
                  </c:pt>
                  <c:pt idx="24402">
                    <c:v>OEC</c:v>
                  </c:pt>
                  <c:pt idx="24403">
                    <c:v>BRZ</c:v>
                  </c:pt>
                  <c:pt idx="24404">
                    <c:v>RSA</c:v>
                  </c:pt>
                  <c:pt idx="24405">
                    <c:v>RUS</c:v>
                  </c:pt>
                  <c:pt idx="24406">
                    <c:v>FRA</c:v>
                  </c:pt>
                  <c:pt idx="24407">
                    <c:v>EUN</c:v>
                  </c:pt>
                  <c:pt idx="24408">
                    <c:v>EUS</c:v>
                  </c:pt>
                  <c:pt idx="24409">
                    <c:v>USA</c:v>
                  </c:pt>
                  <c:pt idx="24410">
                    <c:v>IND</c:v>
                  </c:pt>
                  <c:pt idx="24411">
                    <c:v>CHI</c:v>
                  </c:pt>
                  <c:pt idx="24412">
                    <c:v>ROW</c:v>
                  </c:pt>
                  <c:pt idx="24413">
                    <c:v>OEC</c:v>
                  </c:pt>
                  <c:pt idx="24414">
                    <c:v>BRZ</c:v>
                  </c:pt>
                  <c:pt idx="24415">
                    <c:v>RSA</c:v>
                  </c:pt>
                  <c:pt idx="24416">
                    <c:v>RUS</c:v>
                  </c:pt>
                  <c:pt idx="24417">
                    <c:v>FRA</c:v>
                  </c:pt>
                  <c:pt idx="24418">
                    <c:v>EUN</c:v>
                  </c:pt>
                  <c:pt idx="24419">
                    <c:v>EUS</c:v>
                  </c:pt>
                  <c:pt idx="24420">
                    <c:v>USA</c:v>
                  </c:pt>
                  <c:pt idx="24421">
                    <c:v>IND</c:v>
                  </c:pt>
                  <c:pt idx="24422">
                    <c:v>CHI</c:v>
                  </c:pt>
                  <c:pt idx="24423">
                    <c:v>ROW</c:v>
                  </c:pt>
                  <c:pt idx="24424">
                    <c:v>OEC</c:v>
                  </c:pt>
                  <c:pt idx="24425">
                    <c:v>BRZ</c:v>
                  </c:pt>
                  <c:pt idx="24426">
                    <c:v>RSA</c:v>
                  </c:pt>
                  <c:pt idx="24427">
                    <c:v>RUS</c:v>
                  </c:pt>
                  <c:pt idx="24428">
                    <c:v>FRA</c:v>
                  </c:pt>
                  <c:pt idx="24429">
                    <c:v>EUN</c:v>
                  </c:pt>
                  <c:pt idx="24430">
                    <c:v>EUS</c:v>
                  </c:pt>
                  <c:pt idx="24431">
                    <c:v>USA</c:v>
                  </c:pt>
                  <c:pt idx="24432">
                    <c:v>IND</c:v>
                  </c:pt>
                  <c:pt idx="24433">
                    <c:v>CHI</c:v>
                  </c:pt>
                  <c:pt idx="24434">
                    <c:v>ROW</c:v>
                  </c:pt>
                  <c:pt idx="24435">
                    <c:v>OEC</c:v>
                  </c:pt>
                  <c:pt idx="24436">
                    <c:v>BRZ</c:v>
                  </c:pt>
                  <c:pt idx="24437">
                    <c:v>RSA</c:v>
                  </c:pt>
                  <c:pt idx="24438">
                    <c:v>RUS</c:v>
                  </c:pt>
                  <c:pt idx="24439">
                    <c:v>FRA</c:v>
                  </c:pt>
                  <c:pt idx="24440">
                    <c:v>EUN</c:v>
                  </c:pt>
                  <c:pt idx="24441">
                    <c:v>EUS</c:v>
                  </c:pt>
                  <c:pt idx="24442">
                    <c:v>USA</c:v>
                  </c:pt>
                  <c:pt idx="24443">
                    <c:v>IND</c:v>
                  </c:pt>
                  <c:pt idx="24444">
                    <c:v>CHI</c:v>
                  </c:pt>
                  <c:pt idx="24445">
                    <c:v>ROW</c:v>
                  </c:pt>
                  <c:pt idx="24446">
                    <c:v>OEC</c:v>
                  </c:pt>
                  <c:pt idx="24447">
                    <c:v>BRZ</c:v>
                  </c:pt>
                  <c:pt idx="24448">
                    <c:v>RSA</c:v>
                  </c:pt>
                  <c:pt idx="24449">
                    <c:v>RUS</c:v>
                  </c:pt>
                  <c:pt idx="24450">
                    <c:v>FRA</c:v>
                  </c:pt>
                  <c:pt idx="24451">
                    <c:v>EUN</c:v>
                  </c:pt>
                  <c:pt idx="24452">
                    <c:v>EUS</c:v>
                  </c:pt>
                  <c:pt idx="24453">
                    <c:v>USA</c:v>
                  </c:pt>
                  <c:pt idx="24454">
                    <c:v>IND</c:v>
                  </c:pt>
                  <c:pt idx="24455">
                    <c:v>CHI</c:v>
                  </c:pt>
                  <c:pt idx="24456">
                    <c:v>ROW</c:v>
                  </c:pt>
                  <c:pt idx="24457">
                    <c:v>OEC</c:v>
                  </c:pt>
                  <c:pt idx="24458">
                    <c:v>BRZ</c:v>
                  </c:pt>
                  <c:pt idx="24459">
                    <c:v>RSA</c:v>
                  </c:pt>
                  <c:pt idx="24460">
                    <c:v>RUS</c:v>
                  </c:pt>
                  <c:pt idx="24461">
                    <c:v>FRA</c:v>
                  </c:pt>
                  <c:pt idx="24462">
                    <c:v>EUN</c:v>
                  </c:pt>
                  <c:pt idx="24463">
                    <c:v>EUS</c:v>
                  </c:pt>
                  <c:pt idx="24464">
                    <c:v>USA</c:v>
                  </c:pt>
                  <c:pt idx="24465">
                    <c:v>IND</c:v>
                  </c:pt>
                  <c:pt idx="24466">
                    <c:v>CHI</c:v>
                  </c:pt>
                  <c:pt idx="24467">
                    <c:v>ROW</c:v>
                  </c:pt>
                  <c:pt idx="24468">
                    <c:v>OEC</c:v>
                  </c:pt>
                  <c:pt idx="24469">
                    <c:v>BRZ</c:v>
                  </c:pt>
                  <c:pt idx="24470">
                    <c:v>RSA</c:v>
                  </c:pt>
                  <c:pt idx="24471">
                    <c:v>RUS</c:v>
                  </c:pt>
                  <c:pt idx="24472">
                    <c:v>FRA</c:v>
                  </c:pt>
                  <c:pt idx="24473">
                    <c:v>EUN</c:v>
                  </c:pt>
                  <c:pt idx="24474">
                    <c:v>EUS</c:v>
                  </c:pt>
                  <c:pt idx="24475">
                    <c:v>USA</c:v>
                  </c:pt>
                  <c:pt idx="24476">
                    <c:v>IND</c:v>
                  </c:pt>
                  <c:pt idx="24477">
                    <c:v>CHI</c:v>
                  </c:pt>
                  <c:pt idx="24478">
                    <c:v>ROW</c:v>
                  </c:pt>
                  <c:pt idx="24479">
                    <c:v>OEC</c:v>
                  </c:pt>
                  <c:pt idx="24480">
                    <c:v>BRZ</c:v>
                  </c:pt>
                  <c:pt idx="24481">
                    <c:v>RSA</c:v>
                  </c:pt>
                  <c:pt idx="24482">
                    <c:v>RUS</c:v>
                  </c:pt>
                  <c:pt idx="24483">
                    <c:v>FRA</c:v>
                  </c:pt>
                  <c:pt idx="24484">
                    <c:v>EUN</c:v>
                  </c:pt>
                  <c:pt idx="24485">
                    <c:v>EUS</c:v>
                  </c:pt>
                  <c:pt idx="24486">
                    <c:v>USA</c:v>
                  </c:pt>
                  <c:pt idx="24487">
                    <c:v>IND</c:v>
                  </c:pt>
                  <c:pt idx="24488">
                    <c:v>CHI</c:v>
                  </c:pt>
                  <c:pt idx="24489">
                    <c:v>ROW</c:v>
                  </c:pt>
                  <c:pt idx="24490">
                    <c:v>OEC</c:v>
                  </c:pt>
                  <c:pt idx="24491">
                    <c:v>BRZ</c:v>
                  </c:pt>
                  <c:pt idx="24492">
                    <c:v>RUS</c:v>
                  </c:pt>
                  <c:pt idx="24493">
                    <c:v>FRA</c:v>
                  </c:pt>
                  <c:pt idx="24494">
                    <c:v>EUN</c:v>
                  </c:pt>
                  <c:pt idx="24495">
                    <c:v>EUS</c:v>
                  </c:pt>
                  <c:pt idx="24496">
                    <c:v>USA</c:v>
                  </c:pt>
                  <c:pt idx="24497">
                    <c:v>IND</c:v>
                  </c:pt>
                  <c:pt idx="24498">
                    <c:v>CHI</c:v>
                  </c:pt>
                  <c:pt idx="24499">
                    <c:v>ROW</c:v>
                  </c:pt>
                  <c:pt idx="24500">
                    <c:v>OEC</c:v>
                  </c:pt>
                  <c:pt idx="24501">
                    <c:v>BRZ</c:v>
                  </c:pt>
                  <c:pt idx="24502">
                    <c:v>RSA</c:v>
                  </c:pt>
                  <c:pt idx="24503">
                    <c:v>RUS</c:v>
                  </c:pt>
                  <c:pt idx="24504">
                    <c:v>FRA</c:v>
                  </c:pt>
                  <c:pt idx="24505">
                    <c:v>EUN</c:v>
                  </c:pt>
                  <c:pt idx="24506">
                    <c:v>EUS</c:v>
                  </c:pt>
                  <c:pt idx="24507">
                    <c:v>USA</c:v>
                  </c:pt>
                  <c:pt idx="24508">
                    <c:v>IND</c:v>
                  </c:pt>
                  <c:pt idx="24509">
                    <c:v>CHI</c:v>
                  </c:pt>
                  <c:pt idx="24510">
                    <c:v>ROW</c:v>
                  </c:pt>
                  <c:pt idx="24511">
                    <c:v>OEC</c:v>
                  </c:pt>
                  <c:pt idx="24512">
                    <c:v>BRZ</c:v>
                  </c:pt>
                  <c:pt idx="24513">
                    <c:v>RSA</c:v>
                  </c:pt>
                  <c:pt idx="24514">
                    <c:v>FRA</c:v>
                  </c:pt>
                  <c:pt idx="24515">
                    <c:v>EUN</c:v>
                  </c:pt>
                  <c:pt idx="24516">
                    <c:v>EUS</c:v>
                  </c:pt>
                  <c:pt idx="24517">
                    <c:v>USA</c:v>
                  </c:pt>
                  <c:pt idx="24518">
                    <c:v>IND</c:v>
                  </c:pt>
                  <c:pt idx="24519">
                    <c:v>CHI</c:v>
                  </c:pt>
                  <c:pt idx="24520">
                    <c:v>ROW</c:v>
                  </c:pt>
                  <c:pt idx="24521">
                    <c:v>OEC</c:v>
                  </c:pt>
                  <c:pt idx="24522">
                    <c:v>BRZ</c:v>
                  </c:pt>
                  <c:pt idx="24523">
                    <c:v>RSA</c:v>
                  </c:pt>
                  <c:pt idx="24524">
                    <c:v>RUS</c:v>
                  </c:pt>
                  <c:pt idx="24525">
                    <c:v>FRA</c:v>
                  </c:pt>
                  <c:pt idx="24526">
                    <c:v>EUN</c:v>
                  </c:pt>
                  <c:pt idx="24527">
                    <c:v>EUS</c:v>
                  </c:pt>
                  <c:pt idx="24528">
                    <c:v>USA</c:v>
                  </c:pt>
                  <c:pt idx="24529">
                    <c:v>IND</c:v>
                  </c:pt>
                  <c:pt idx="24530">
                    <c:v>CHI</c:v>
                  </c:pt>
                  <c:pt idx="24531">
                    <c:v>ROW</c:v>
                  </c:pt>
                  <c:pt idx="24532">
                    <c:v>OEC</c:v>
                  </c:pt>
                  <c:pt idx="24533">
                    <c:v>BRZ</c:v>
                  </c:pt>
                  <c:pt idx="24534">
                    <c:v>RSA</c:v>
                  </c:pt>
                  <c:pt idx="24535">
                    <c:v>RUS</c:v>
                  </c:pt>
                  <c:pt idx="24536">
                    <c:v>FRA</c:v>
                  </c:pt>
                  <c:pt idx="24537">
                    <c:v>EUN</c:v>
                  </c:pt>
                  <c:pt idx="24538">
                    <c:v>EUS</c:v>
                  </c:pt>
                  <c:pt idx="24539">
                    <c:v>USA</c:v>
                  </c:pt>
                  <c:pt idx="24540">
                    <c:v>IND</c:v>
                  </c:pt>
                  <c:pt idx="24541">
                    <c:v>CHI</c:v>
                  </c:pt>
                  <c:pt idx="24542">
                    <c:v>ROW</c:v>
                  </c:pt>
                  <c:pt idx="24543">
                    <c:v>OEC</c:v>
                  </c:pt>
                  <c:pt idx="24544">
                    <c:v>BRZ</c:v>
                  </c:pt>
                  <c:pt idx="24545">
                    <c:v>RSA</c:v>
                  </c:pt>
                  <c:pt idx="24546">
                    <c:v>RUS</c:v>
                  </c:pt>
                  <c:pt idx="24547">
                    <c:v>FRA</c:v>
                  </c:pt>
                  <c:pt idx="24548">
                    <c:v>EUN</c:v>
                  </c:pt>
                  <c:pt idx="24549">
                    <c:v>EUS</c:v>
                  </c:pt>
                  <c:pt idx="24550">
                    <c:v>USA</c:v>
                  </c:pt>
                  <c:pt idx="24551">
                    <c:v>IND</c:v>
                  </c:pt>
                  <c:pt idx="24552">
                    <c:v>CHI</c:v>
                  </c:pt>
                  <c:pt idx="24553">
                    <c:v>ROW</c:v>
                  </c:pt>
                  <c:pt idx="24554">
                    <c:v>OEC</c:v>
                  </c:pt>
                  <c:pt idx="24555">
                    <c:v>BRZ</c:v>
                  </c:pt>
                  <c:pt idx="24556">
                    <c:v>RSA</c:v>
                  </c:pt>
                  <c:pt idx="24557">
                    <c:v>RUS</c:v>
                  </c:pt>
                  <c:pt idx="24558">
                    <c:v>FRA</c:v>
                  </c:pt>
                  <c:pt idx="24559">
                    <c:v>EUN</c:v>
                  </c:pt>
                  <c:pt idx="24560">
                    <c:v>EUS</c:v>
                  </c:pt>
                  <c:pt idx="24561">
                    <c:v>USA</c:v>
                  </c:pt>
                  <c:pt idx="24562">
                    <c:v>IND</c:v>
                  </c:pt>
                  <c:pt idx="24563">
                    <c:v>CHI</c:v>
                  </c:pt>
                  <c:pt idx="24564">
                    <c:v>ROW</c:v>
                  </c:pt>
                  <c:pt idx="24565">
                    <c:v>OEC</c:v>
                  </c:pt>
                  <c:pt idx="24566">
                    <c:v>BRZ</c:v>
                  </c:pt>
                  <c:pt idx="24567">
                    <c:v>RSA</c:v>
                  </c:pt>
                  <c:pt idx="24568">
                    <c:v>RUS</c:v>
                  </c:pt>
                  <c:pt idx="24569">
                    <c:v>FRA</c:v>
                  </c:pt>
                  <c:pt idx="24570">
                    <c:v>EUN</c:v>
                  </c:pt>
                  <c:pt idx="24571">
                    <c:v>EUS</c:v>
                  </c:pt>
                  <c:pt idx="24572">
                    <c:v>USA</c:v>
                  </c:pt>
                  <c:pt idx="24573">
                    <c:v>IND</c:v>
                  </c:pt>
                  <c:pt idx="24574">
                    <c:v>CHI</c:v>
                  </c:pt>
                  <c:pt idx="24575">
                    <c:v>ROW</c:v>
                  </c:pt>
                  <c:pt idx="24576">
                    <c:v>OEC</c:v>
                  </c:pt>
                  <c:pt idx="24577">
                    <c:v>BRZ</c:v>
                  </c:pt>
                  <c:pt idx="24578">
                    <c:v>RSA</c:v>
                  </c:pt>
                  <c:pt idx="24579">
                    <c:v>RUS</c:v>
                  </c:pt>
                  <c:pt idx="24580">
                    <c:v>FRA</c:v>
                  </c:pt>
                  <c:pt idx="24581">
                    <c:v>EUN</c:v>
                  </c:pt>
                  <c:pt idx="24582">
                    <c:v>EUS</c:v>
                  </c:pt>
                  <c:pt idx="24583">
                    <c:v>USA</c:v>
                  </c:pt>
                  <c:pt idx="24584">
                    <c:v>IND</c:v>
                  </c:pt>
                  <c:pt idx="24585">
                    <c:v>CHI</c:v>
                  </c:pt>
                  <c:pt idx="24586">
                    <c:v>ROW</c:v>
                  </c:pt>
                  <c:pt idx="24587">
                    <c:v>OEC</c:v>
                  </c:pt>
                  <c:pt idx="24588">
                    <c:v>BRZ</c:v>
                  </c:pt>
                  <c:pt idx="24589">
                    <c:v>RSA</c:v>
                  </c:pt>
                  <c:pt idx="24590">
                    <c:v>RUS</c:v>
                  </c:pt>
                  <c:pt idx="24591">
                    <c:v>FRA</c:v>
                  </c:pt>
                  <c:pt idx="24592">
                    <c:v>EUN</c:v>
                  </c:pt>
                  <c:pt idx="24593">
                    <c:v>EUS</c:v>
                  </c:pt>
                  <c:pt idx="24594">
                    <c:v>USA</c:v>
                  </c:pt>
                  <c:pt idx="24595">
                    <c:v>IND</c:v>
                  </c:pt>
                  <c:pt idx="24596">
                    <c:v>CHI</c:v>
                  </c:pt>
                  <c:pt idx="24597">
                    <c:v>ROW</c:v>
                  </c:pt>
                  <c:pt idx="24598">
                    <c:v>OEC</c:v>
                  </c:pt>
                  <c:pt idx="24599">
                    <c:v>BRZ</c:v>
                  </c:pt>
                  <c:pt idx="24600">
                    <c:v>RSA</c:v>
                  </c:pt>
                  <c:pt idx="24601">
                    <c:v>RUS</c:v>
                  </c:pt>
                  <c:pt idx="24602">
                    <c:v>FRA</c:v>
                  </c:pt>
                  <c:pt idx="24603">
                    <c:v>EUN</c:v>
                  </c:pt>
                  <c:pt idx="24604">
                    <c:v>EUS</c:v>
                  </c:pt>
                  <c:pt idx="24605">
                    <c:v>USA</c:v>
                  </c:pt>
                  <c:pt idx="24606">
                    <c:v>IND</c:v>
                  </c:pt>
                  <c:pt idx="24607">
                    <c:v>CHI</c:v>
                  </c:pt>
                  <c:pt idx="24608">
                    <c:v>ROW</c:v>
                  </c:pt>
                  <c:pt idx="24609">
                    <c:v>OEC</c:v>
                  </c:pt>
                  <c:pt idx="24610">
                    <c:v>BRZ</c:v>
                  </c:pt>
                  <c:pt idx="24611">
                    <c:v>RSA</c:v>
                  </c:pt>
                  <c:pt idx="24612">
                    <c:v>RUS</c:v>
                  </c:pt>
                  <c:pt idx="24613">
                    <c:v>FRA</c:v>
                  </c:pt>
                  <c:pt idx="24614">
                    <c:v>EUN</c:v>
                  </c:pt>
                  <c:pt idx="24615">
                    <c:v>EUS</c:v>
                  </c:pt>
                  <c:pt idx="24616">
                    <c:v>USA</c:v>
                  </c:pt>
                  <c:pt idx="24617">
                    <c:v>IND</c:v>
                  </c:pt>
                  <c:pt idx="24618">
                    <c:v>CHI</c:v>
                  </c:pt>
                  <c:pt idx="24619">
                    <c:v>ROW</c:v>
                  </c:pt>
                  <c:pt idx="24620">
                    <c:v>OEC</c:v>
                  </c:pt>
                  <c:pt idx="24621">
                    <c:v>BRZ</c:v>
                  </c:pt>
                  <c:pt idx="24622">
                    <c:v>RSA</c:v>
                  </c:pt>
                  <c:pt idx="24623">
                    <c:v>RUS</c:v>
                  </c:pt>
                  <c:pt idx="24624">
                    <c:v>FRA</c:v>
                  </c:pt>
                  <c:pt idx="24625">
                    <c:v>EUN</c:v>
                  </c:pt>
                  <c:pt idx="24626">
                    <c:v>EUS</c:v>
                  </c:pt>
                  <c:pt idx="24627">
                    <c:v>USA</c:v>
                  </c:pt>
                  <c:pt idx="24628">
                    <c:v>IND</c:v>
                  </c:pt>
                  <c:pt idx="24629">
                    <c:v>CHI</c:v>
                  </c:pt>
                  <c:pt idx="24630">
                    <c:v>ROW</c:v>
                  </c:pt>
                  <c:pt idx="24631">
                    <c:v>OEC</c:v>
                  </c:pt>
                  <c:pt idx="24632">
                    <c:v>BRZ</c:v>
                  </c:pt>
                  <c:pt idx="24633">
                    <c:v>RSA</c:v>
                  </c:pt>
                  <c:pt idx="24634">
                    <c:v>RUS</c:v>
                  </c:pt>
                  <c:pt idx="24635">
                    <c:v>FRA</c:v>
                  </c:pt>
                  <c:pt idx="24636">
                    <c:v>EUN</c:v>
                  </c:pt>
                  <c:pt idx="24637">
                    <c:v>EUS</c:v>
                  </c:pt>
                  <c:pt idx="24638">
                    <c:v>USA</c:v>
                  </c:pt>
                  <c:pt idx="24639">
                    <c:v>IND</c:v>
                  </c:pt>
                  <c:pt idx="24640">
                    <c:v>CHI</c:v>
                  </c:pt>
                  <c:pt idx="24641">
                    <c:v>ROW</c:v>
                  </c:pt>
                  <c:pt idx="24642">
                    <c:v>OEC</c:v>
                  </c:pt>
                  <c:pt idx="24643">
                    <c:v>BRZ</c:v>
                  </c:pt>
                  <c:pt idx="24644">
                    <c:v>RSA</c:v>
                  </c:pt>
                  <c:pt idx="24645">
                    <c:v>RUS</c:v>
                  </c:pt>
                  <c:pt idx="24646">
                    <c:v>FRA</c:v>
                  </c:pt>
                  <c:pt idx="24647">
                    <c:v>EUN</c:v>
                  </c:pt>
                  <c:pt idx="24648">
                    <c:v>EUS</c:v>
                  </c:pt>
                  <c:pt idx="24649">
                    <c:v>USA</c:v>
                  </c:pt>
                  <c:pt idx="24650">
                    <c:v>IND</c:v>
                  </c:pt>
                  <c:pt idx="24651">
                    <c:v>CHI</c:v>
                  </c:pt>
                  <c:pt idx="24652">
                    <c:v>ROW</c:v>
                  </c:pt>
                  <c:pt idx="24653">
                    <c:v>OEC</c:v>
                  </c:pt>
                  <c:pt idx="24654">
                    <c:v>BRZ</c:v>
                  </c:pt>
                  <c:pt idx="24655">
                    <c:v>RSA</c:v>
                  </c:pt>
                  <c:pt idx="24656">
                    <c:v>RUS</c:v>
                  </c:pt>
                  <c:pt idx="24657">
                    <c:v>FRA</c:v>
                  </c:pt>
                  <c:pt idx="24658">
                    <c:v>EUN</c:v>
                  </c:pt>
                  <c:pt idx="24659">
                    <c:v>EUS</c:v>
                  </c:pt>
                  <c:pt idx="24660">
                    <c:v>USA</c:v>
                  </c:pt>
                  <c:pt idx="24661">
                    <c:v>IND</c:v>
                  </c:pt>
                  <c:pt idx="24662">
                    <c:v>CHI</c:v>
                  </c:pt>
                  <c:pt idx="24663">
                    <c:v>ROW</c:v>
                  </c:pt>
                  <c:pt idx="24664">
                    <c:v>OEC</c:v>
                  </c:pt>
                  <c:pt idx="24665">
                    <c:v>BRZ</c:v>
                  </c:pt>
                  <c:pt idx="24666">
                    <c:v>RSA</c:v>
                  </c:pt>
                  <c:pt idx="24667">
                    <c:v>RUS</c:v>
                  </c:pt>
                  <c:pt idx="24668">
                    <c:v>FRA</c:v>
                  </c:pt>
                  <c:pt idx="24669">
                    <c:v>EUN</c:v>
                  </c:pt>
                  <c:pt idx="24670">
                    <c:v>EUS</c:v>
                  </c:pt>
                  <c:pt idx="24671">
                    <c:v>USA</c:v>
                  </c:pt>
                  <c:pt idx="24672">
                    <c:v>IND</c:v>
                  </c:pt>
                  <c:pt idx="24673">
                    <c:v>CHI</c:v>
                  </c:pt>
                  <c:pt idx="24674">
                    <c:v>ROW</c:v>
                  </c:pt>
                  <c:pt idx="24675">
                    <c:v>OEC</c:v>
                  </c:pt>
                  <c:pt idx="24676">
                    <c:v>BRZ</c:v>
                  </c:pt>
                  <c:pt idx="24677">
                    <c:v>RSA</c:v>
                  </c:pt>
                  <c:pt idx="24678">
                    <c:v>RUS</c:v>
                  </c:pt>
                  <c:pt idx="24679">
                    <c:v>FRA</c:v>
                  </c:pt>
                  <c:pt idx="24680">
                    <c:v>EUN</c:v>
                  </c:pt>
                  <c:pt idx="24681">
                    <c:v>EUS</c:v>
                  </c:pt>
                  <c:pt idx="24682">
                    <c:v>USA</c:v>
                  </c:pt>
                  <c:pt idx="24683">
                    <c:v>IND</c:v>
                  </c:pt>
                  <c:pt idx="24684">
                    <c:v>CHI</c:v>
                  </c:pt>
                  <c:pt idx="24685">
                    <c:v>ROW</c:v>
                  </c:pt>
                  <c:pt idx="24686">
                    <c:v>OEC</c:v>
                  </c:pt>
                  <c:pt idx="24687">
                    <c:v>BRZ</c:v>
                  </c:pt>
                  <c:pt idx="24688">
                    <c:v>RUS</c:v>
                  </c:pt>
                  <c:pt idx="24689">
                    <c:v>FRA</c:v>
                  </c:pt>
                  <c:pt idx="24690">
                    <c:v>EUN</c:v>
                  </c:pt>
                  <c:pt idx="24691">
                    <c:v>EUS</c:v>
                  </c:pt>
                  <c:pt idx="24692">
                    <c:v>USA</c:v>
                  </c:pt>
                  <c:pt idx="24693">
                    <c:v>IND</c:v>
                  </c:pt>
                  <c:pt idx="24694">
                    <c:v>CHI</c:v>
                  </c:pt>
                  <c:pt idx="24695">
                    <c:v>ROW</c:v>
                  </c:pt>
                  <c:pt idx="24696">
                    <c:v>OEC</c:v>
                  </c:pt>
                  <c:pt idx="24697">
                    <c:v>BRZ</c:v>
                  </c:pt>
                  <c:pt idx="24698">
                    <c:v>RSA</c:v>
                  </c:pt>
                  <c:pt idx="24699">
                    <c:v>RUS</c:v>
                  </c:pt>
                  <c:pt idx="24700">
                    <c:v>FRA</c:v>
                  </c:pt>
                  <c:pt idx="24701">
                    <c:v>EUN</c:v>
                  </c:pt>
                  <c:pt idx="24702">
                    <c:v>EUS</c:v>
                  </c:pt>
                  <c:pt idx="24703">
                    <c:v>USA</c:v>
                  </c:pt>
                  <c:pt idx="24704">
                    <c:v>IND</c:v>
                  </c:pt>
                  <c:pt idx="24705">
                    <c:v>CHI</c:v>
                  </c:pt>
                  <c:pt idx="24706">
                    <c:v>ROW</c:v>
                  </c:pt>
                  <c:pt idx="24707">
                    <c:v>OEC</c:v>
                  </c:pt>
                  <c:pt idx="24708">
                    <c:v>BRZ</c:v>
                  </c:pt>
                  <c:pt idx="24709">
                    <c:v>RSA</c:v>
                  </c:pt>
                  <c:pt idx="24710">
                    <c:v>RUS</c:v>
                  </c:pt>
                  <c:pt idx="24711">
                    <c:v>FRA</c:v>
                  </c:pt>
                  <c:pt idx="24712">
                    <c:v>EUN</c:v>
                  </c:pt>
                  <c:pt idx="24713">
                    <c:v>EUS</c:v>
                  </c:pt>
                  <c:pt idx="24714">
                    <c:v>USA</c:v>
                  </c:pt>
                  <c:pt idx="24715">
                    <c:v>IND</c:v>
                  </c:pt>
                  <c:pt idx="24716">
                    <c:v>CHI</c:v>
                  </c:pt>
                  <c:pt idx="24717">
                    <c:v>ROW</c:v>
                  </c:pt>
                  <c:pt idx="24718">
                    <c:v>OEC</c:v>
                  </c:pt>
                  <c:pt idx="24719">
                    <c:v>BRZ</c:v>
                  </c:pt>
                  <c:pt idx="24720">
                    <c:v>RSA</c:v>
                  </c:pt>
                  <c:pt idx="24721">
                    <c:v>RUS</c:v>
                  </c:pt>
                  <c:pt idx="24722">
                    <c:v>FRA</c:v>
                  </c:pt>
                  <c:pt idx="24723">
                    <c:v>EUN</c:v>
                  </c:pt>
                  <c:pt idx="24724">
                    <c:v>EUS</c:v>
                  </c:pt>
                  <c:pt idx="24725">
                    <c:v>USA</c:v>
                  </c:pt>
                  <c:pt idx="24726">
                    <c:v>IND</c:v>
                  </c:pt>
                  <c:pt idx="24727">
                    <c:v>CHI</c:v>
                  </c:pt>
                  <c:pt idx="24728">
                    <c:v>ROW</c:v>
                  </c:pt>
                  <c:pt idx="24729">
                    <c:v>OEC</c:v>
                  </c:pt>
                  <c:pt idx="24730">
                    <c:v>BRZ</c:v>
                  </c:pt>
                  <c:pt idx="24731">
                    <c:v>RSA</c:v>
                  </c:pt>
                  <c:pt idx="24732">
                    <c:v>RUS</c:v>
                  </c:pt>
                  <c:pt idx="24733">
                    <c:v>FRA</c:v>
                  </c:pt>
                  <c:pt idx="24734">
                    <c:v>EUN</c:v>
                  </c:pt>
                  <c:pt idx="24735">
                    <c:v>EUS</c:v>
                  </c:pt>
                  <c:pt idx="24736">
                    <c:v>USA</c:v>
                  </c:pt>
                  <c:pt idx="24737">
                    <c:v>IND</c:v>
                  </c:pt>
                  <c:pt idx="24738">
                    <c:v>CHI</c:v>
                  </c:pt>
                  <c:pt idx="24739">
                    <c:v>ROW</c:v>
                  </c:pt>
                  <c:pt idx="24740">
                    <c:v>OEC</c:v>
                  </c:pt>
                  <c:pt idx="24741">
                    <c:v>BRZ</c:v>
                  </c:pt>
                  <c:pt idx="24742">
                    <c:v>RSA</c:v>
                  </c:pt>
                  <c:pt idx="24743">
                    <c:v>RUS</c:v>
                  </c:pt>
                  <c:pt idx="24744">
                    <c:v>FRA</c:v>
                  </c:pt>
                  <c:pt idx="24745">
                    <c:v>EUN</c:v>
                  </c:pt>
                  <c:pt idx="24746">
                    <c:v>EUS</c:v>
                  </c:pt>
                  <c:pt idx="24747">
                    <c:v>USA</c:v>
                  </c:pt>
                  <c:pt idx="24748">
                    <c:v>IND</c:v>
                  </c:pt>
                  <c:pt idx="24749">
                    <c:v>CHI</c:v>
                  </c:pt>
                  <c:pt idx="24750">
                    <c:v>ROW</c:v>
                  </c:pt>
                  <c:pt idx="24751">
                    <c:v>OEC</c:v>
                  </c:pt>
                  <c:pt idx="24752">
                    <c:v>BRZ</c:v>
                  </c:pt>
                  <c:pt idx="24753">
                    <c:v>RSA</c:v>
                  </c:pt>
                  <c:pt idx="24754">
                    <c:v>RUS</c:v>
                  </c:pt>
                  <c:pt idx="24755">
                    <c:v>FRA</c:v>
                  </c:pt>
                  <c:pt idx="24756">
                    <c:v>EUN</c:v>
                  </c:pt>
                  <c:pt idx="24757">
                    <c:v>EUS</c:v>
                  </c:pt>
                  <c:pt idx="24758">
                    <c:v>USA</c:v>
                  </c:pt>
                  <c:pt idx="24759">
                    <c:v>IND</c:v>
                  </c:pt>
                  <c:pt idx="24760">
                    <c:v>CHI</c:v>
                  </c:pt>
                  <c:pt idx="24761">
                    <c:v>ROW</c:v>
                  </c:pt>
                  <c:pt idx="24762">
                    <c:v>OEC</c:v>
                  </c:pt>
                  <c:pt idx="24763">
                    <c:v>BRZ</c:v>
                  </c:pt>
                  <c:pt idx="24764">
                    <c:v>RSA</c:v>
                  </c:pt>
                  <c:pt idx="24765">
                    <c:v>RUS</c:v>
                  </c:pt>
                  <c:pt idx="24766">
                    <c:v>FRA</c:v>
                  </c:pt>
                  <c:pt idx="24767">
                    <c:v>EUN</c:v>
                  </c:pt>
                  <c:pt idx="24768">
                    <c:v>EUS</c:v>
                  </c:pt>
                  <c:pt idx="24769">
                    <c:v>USA</c:v>
                  </c:pt>
                  <c:pt idx="24770">
                    <c:v>IND</c:v>
                  </c:pt>
                  <c:pt idx="24771">
                    <c:v>CHI</c:v>
                  </c:pt>
                  <c:pt idx="24772">
                    <c:v>ROW</c:v>
                  </c:pt>
                  <c:pt idx="24773">
                    <c:v>OEC</c:v>
                  </c:pt>
                  <c:pt idx="24774">
                    <c:v>BRZ</c:v>
                  </c:pt>
                  <c:pt idx="24775">
                    <c:v>RSA</c:v>
                  </c:pt>
                  <c:pt idx="24776">
                    <c:v>RUS</c:v>
                  </c:pt>
                  <c:pt idx="24777">
                    <c:v>FRA</c:v>
                  </c:pt>
                  <c:pt idx="24778">
                    <c:v>EUN</c:v>
                  </c:pt>
                  <c:pt idx="24779">
                    <c:v>EUS</c:v>
                  </c:pt>
                  <c:pt idx="24780">
                    <c:v>USA</c:v>
                  </c:pt>
                  <c:pt idx="24781">
                    <c:v>IND</c:v>
                  </c:pt>
                  <c:pt idx="24782">
                    <c:v>CHI</c:v>
                  </c:pt>
                  <c:pt idx="24783">
                    <c:v>ROW</c:v>
                  </c:pt>
                  <c:pt idx="24784">
                    <c:v>OEC</c:v>
                  </c:pt>
                  <c:pt idx="24785">
                    <c:v>BRZ</c:v>
                  </c:pt>
                  <c:pt idx="24786">
                    <c:v>RSA</c:v>
                  </c:pt>
                  <c:pt idx="24787">
                    <c:v>RUS</c:v>
                  </c:pt>
                  <c:pt idx="24788">
                    <c:v>FRA</c:v>
                  </c:pt>
                  <c:pt idx="24789">
                    <c:v>EUN</c:v>
                  </c:pt>
                  <c:pt idx="24790">
                    <c:v>EUS</c:v>
                  </c:pt>
                  <c:pt idx="24791">
                    <c:v>USA</c:v>
                  </c:pt>
                  <c:pt idx="24792">
                    <c:v>IND</c:v>
                  </c:pt>
                  <c:pt idx="24793">
                    <c:v>CHI</c:v>
                  </c:pt>
                  <c:pt idx="24794">
                    <c:v>ROW</c:v>
                  </c:pt>
                  <c:pt idx="24795">
                    <c:v>OEC</c:v>
                  </c:pt>
                  <c:pt idx="24796">
                    <c:v>BRZ</c:v>
                  </c:pt>
                  <c:pt idx="24797">
                    <c:v>RSA</c:v>
                  </c:pt>
                  <c:pt idx="24798">
                    <c:v>RUS</c:v>
                  </c:pt>
                  <c:pt idx="24799">
                    <c:v>FRA</c:v>
                  </c:pt>
                  <c:pt idx="24800">
                    <c:v>EUN</c:v>
                  </c:pt>
                  <c:pt idx="24801">
                    <c:v>EUS</c:v>
                  </c:pt>
                  <c:pt idx="24802">
                    <c:v>USA</c:v>
                  </c:pt>
                  <c:pt idx="24803">
                    <c:v>IND</c:v>
                  </c:pt>
                  <c:pt idx="24804">
                    <c:v>CHI</c:v>
                  </c:pt>
                  <c:pt idx="24805">
                    <c:v>ROW</c:v>
                  </c:pt>
                  <c:pt idx="24806">
                    <c:v>OEC</c:v>
                  </c:pt>
                  <c:pt idx="24807">
                    <c:v>BRZ</c:v>
                  </c:pt>
                  <c:pt idx="24808">
                    <c:v>RSA</c:v>
                  </c:pt>
                  <c:pt idx="24809">
                    <c:v>RUS</c:v>
                  </c:pt>
                  <c:pt idx="24810">
                    <c:v>FRA</c:v>
                  </c:pt>
                  <c:pt idx="24811">
                    <c:v>EUN</c:v>
                  </c:pt>
                  <c:pt idx="24812">
                    <c:v>EUS</c:v>
                  </c:pt>
                  <c:pt idx="24813">
                    <c:v>USA</c:v>
                  </c:pt>
                  <c:pt idx="24814">
                    <c:v>IND</c:v>
                  </c:pt>
                  <c:pt idx="24815">
                    <c:v>CHI</c:v>
                  </c:pt>
                  <c:pt idx="24816">
                    <c:v>ROW</c:v>
                  </c:pt>
                  <c:pt idx="24817">
                    <c:v>OEC</c:v>
                  </c:pt>
                  <c:pt idx="24818">
                    <c:v>BRZ</c:v>
                  </c:pt>
                  <c:pt idx="24819">
                    <c:v>RSA</c:v>
                  </c:pt>
                  <c:pt idx="24820">
                    <c:v>RUS</c:v>
                  </c:pt>
                  <c:pt idx="24821">
                    <c:v>FRA</c:v>
                  </c:pt>
                  <c:pt idx="24822">
                    <c:v>EUN</c:v>
                  </c:pt>
                  <c:pt idx="24823">
                    <c:v>EUS</c:v>
                  </c:pt>
                  <c:pt idx="24824">
                    <c:v>USA</c:v>
                  </c:pt>
                  <c:pt idx="24825">
                    <c:v>IND</c:v>
                  </c:pt>
                  <c:pt idx="24826">
                    <c:v>CHI</c:v>
                  </c:pt>
                  <c:pt idx="24827">
                    <c:v>ROW</c:v>
                  </c:pt>
                  <c:pt idx="24828">
                    <c:v>OEC</c:v>
                  </c:pt>
                  <c:pt idx="24829">
                    <c:v>BRZ</c:v>
                  </c:pt>
                  <c:pt idx="24830">
                    <c:v>RSA</c:v>
                  </c:pt>
                  <c:pt idx="24831">
                    <c:v>RUS</c:v>
                  </c:pt>
                  <c:pt idx="24832">
                    <c:v>FRA</c:v>
                  </c:pt>
                  <c:pt idx="24833">
                    <c:v>EUN</c:v>
                  </c:pt>
                  <c:pt idx="24834">
                    <c:v>EUS</c:v>
                  </c:pt>
                  <c:pt idx="24835">
                    <c:v>USA</c:v>
                  </c:pt>
                  <c:pt idx="24836">
                    <c:v>IND</c:v>
                  </c:pt>
                  <c:pt idx="24837">
                    <c:v>CHI</c:v>
                  </c:pt>
                  <c:pt idx="24838">
                    <c:v>ROW</c:v>
                  </c:pt>
                  <c:pt idx="24839">
                    <c:v>OEC</c:v>
                  </c:pt>
                  <c:pt idx="24840">
                    <c:v>BRZ</c:v>
                  </c:pt>
                  <c:pt idx="24841">
                    <c:v>RSA</c:v>
                  </c:pt>
                  <c:pt idx="24842">
                    <c:v>RUS</c:v>
                  </c:pt>
                  <c:pt idx="24843">
                    <c:v>FRA</c:v>
                  </c:pt>
                  <c:pt idx="24844">
                    <c:v>EUN</c:v>
                  </c:pt>
                  <c:pt idx="24845">
                    <c:v>EUS</c:v>
                  </c:pt>
                  <c:pt idx="24846">
                    <c:v>USA</c:v>
                  </c:pt>
                  <c:pt idx="24847">
                    <c:v>IND</c:v>
                  </c:pt>
                  <c:pt idx="24848">
                    <c:v>CHI</c:v>
                  </c:pt>
                  <c:pt idx="24849">
                    <c:v>ROW</c:v>
                  </c:pt>
                  <c:pt idx="24850">
                    <c:v>OEC</c:v>
                  </c:pt>
                  <c:pt idx="24851">
                    <c:v>BRZ</c:v>
                  </c:pt>
                  <c:pt idx="24852">
                    <c:v>RSA</c:v>
                  </c:pt>
                  <c:pt idx="24853">
                    <c:v>RUS</c:v>
                  </c:pt>
                  <c:pt idx="24854">
                    <c:v>FRA</c:v>
                  </c:pt>
                  <c:pt idx="24855">
                    <c:v>EUN</c:v>
                  </c:pt>
                  <c:pt idx="24856">
                    <c:v>EUS</c:v>
                  </c:pt>
                  <c:pt idx="24857">
                    <c:v>USA</c:v>
                  </c:pt>
                  <c:pt idx="24858">
                    <c:v>IND</c:v>
                  </c:pt>
                  <c:pt idx="24859">
                    <c:v>CHI</c:v>
                  </c:pt>
                  <c:pt idx="24860">
                    <c:v>ROW</c:v>
                  </c:pt>
                  <c:pt idx="24861">
                    <c:v>OEC</c:v>
                  </c:pt>
                  <c:pt idx="24862">
                    <c:v>BRZ</c:v>
                  </c:pt>
                  <c:pt idx="24863">
                    <c:v>RSA</c:v>
                  </c:pt>
                  <c:pt idx="24864">
                    <c:v>RUS</c:v>
                  </c:pt>
                  <c:pt idx="24865">
                    <c:v>FRA</c:v>
                  </c:pt>
                  <c:pt idx="24866">
                    <c:v>EUN</c:v>
                  </c:pt>
                  <c:pt idx="24867">
                    <c:v>EUS</c:v>
                  </c:pt>
                  <c:pt idx="24868">
                    <c:v>USA</c:v>
                  </c:pt>
                  <c:pt idx="24869">
                    <c:v>IND</c:v>
                  </c:pt>
                  <c:pt idx="24870">
                    <c:v>CHI</c:v>
                  </c:pt>
                  <c:pt idx="24871">
                    <c:v>ROW</c:v>
                  </c:pt>
                  <c:pt idx="24872">
                    <c:v>OEC</c:v>
                  </c:pt>
                  <c:pt idx="24873">
                    <c:v>BRZ</c:v>
                  </c:pt>
                  <c:pt idx="24874">
                    <c:v>RUS</c:v>
                  </c:pt>
                  <c:pt idx="24875">
                    <c:v>FRA</c:v>
                  </c:pt>
                  <c:pt idx="24876">
                    <c:v>EUN</c:v>
                  </c:pt>
                  <c:pt idx="24877">
                    <c:v>EUS</c:v>
                  </c:pt>
                  <c:pt idx="24878">
                    <c:v>USA</c:v>
                  </c:pt>
                  <c:pt idx="24879">
                    <c:v>IND</c:v>
                  </c:pt>
                  <c:pt idx="24880">
                    <c:v>CHI</c:v>
                  </c:pt>
                  <c:pt idx="24881">
                    <c:v>ROW</c:v>
                  </c:pt>
                  <c:pt idx="24882">
                    <c:v>OEC</c:v>
                  </c:pt>
                  <c:pt idx="24883">
                    <c:v>BRZ</c:v>
                  </c:pt>
                  <c:pt idx="24884">
                    <c:v>RSA</c:v>
                  </c:pt>
                  <c:pt idx="24885">
                    <c:v>RUS</c:v>
                  </c:pt>
                  <c:pt idx="24886">
                    <c:v>FRA</c:v>
                  </c:pt>
                  <c:pt idx="24887">
                    <c:v>EUN</c:v>
                  </c:pt>
                  <c:pt idx="24888">
                    <c:v>EUS</c:v>
                  </c:pt>
                  <c:pt idx="24889">
                    <c:v>USA</c:v>
                  </c:pt>
                  <c:pt idx="24890">
                    <c:v>IND</c:v>
                  </c:pt>
                  <c:pt idx="24891">
                    <c:v>CHI</c:v>
                  </c:pt>
                  <c:pt idx="24892">
                    <c:v>ROW</c:v>
                  </c:pt>
                  <c:pt idx="24893">
                    <c:v>OEC</c:v>
                  </c:pt>
                  <c:pt idx="24894">
                    <c:v>BRZ</c:v>
                  </c:pt>
                  <c:pt idx="24895">
                    <c:v>RSA</c:v>
                  </c:pt>
                  <c:pt idx="24896">
                    <c:v>RUS</c:v>
                  </c:pt>
                  <c:pt idx="24897">
                    <c:v>FRA</c:v>
                  </c:pt>
                  <c:pt idx="24898">
                    <c:v>EUN</c:v>
                  </c:pt>
                  <c:pt idx="24899">
                    <c:v>EUS</c:v>
                  </c:pt>
                  <c:pt idx="24900">
                    <c:v>IND</c:v>
                  </c:pt>
                  <c:pt idx="24901">
                    <c:v>CHI</c:v>
                  </c:pt>
                  <c:pt idx="24902">
                    <c:v>ROW</c:v>
                  </c:pt>
                  <c:pt idx="24903">
                    <c:v>OEC</c:v>
                  </c:pt>
                  <c:pt idx="24904">
                    <c:v>BRZ</c:v>
                  </c:pt>
                  <c:pt idx="24905">
                    <c:v>RSA</c:v>
                  </c:pt>
                  <c:pt idx="24906">
                    <c:v>FRA</c:v>
                  </c:pt>
                  <c:pt idx="24907">
                    <c:v>EUN</c:v>
                  </c:pt>
                  <c:pt idx="24908">
                    <c:v>EUS</c:v>
                  </c:pt>
                  <c:pt idx="24909">
                    <c:v>USA</c:v>
                  </c:pt>
                  <c:pt idx="24910">
                    <c:v>IND</c:v>
                  </c:pt>
                  <c:pt idx="24911">
                    <c:v>CHI</c:v>
                  </c:pt>
                  <c:pt idx="24912">
                    <c:v>ROW</c:v>
                  </c:pt>
                  <c:pt idx="24913">
                    <c:v>OEC</c:v>
                  </c:pt>
                  <c:pt idx="24914">
                    <c:v>BRZ</c:v>
                  </c:pt>
                  <c:pt idx="24915">
                    <c:v>RSA</c:v>
                  </c:pt>
                  <c:pt idx="24916">
                    <c:v>RUS</c:v>
                  </c:pt>
                  <c:pt idx="24917">
                    <c:v>FRA</c:v>
                  </c:pt>
                  <c:pt idx="24918">
                    <c:v>EUN</c:v>
                  </c:pt>
                  <c:pt idx="24919">
                    <c:v>EUS</c:v>
                  </c:pt>
                  <c:pt idx="24920">
                    <c:v>USA</c:v>
                  </c:pt>
                  <c:pt idx="24921">
                    <c:v>IND</c:v>
                  </c:pt>
                  <c:pt idx="24922">
                    <c:v>CHI</c:v>
                  </c:pt>
                  <c:pt idx="24923">
                    <c:v>ROW</c:v>
                  </c:pt>
                  <c:pt idx="24924">
                    <c:v>OEC</c:v>
                  </c:pt>
                  <c:pt idx="24925">
                    <c:v>BRZ</c:v>
                  </c:pt>
                  <c:pt idx="24926">
                    <c:v>RSA</c:v>
                  </c:pt>
                  <c:pt idx="24927">
                    <c:v>RUS</c:v>
                  </c:pt>
                  <c:pt idx="24928">
                    <c:v>FRA</c:v>
                  </c:pt>
                  <c:pt idx="24929">
                    <c:v>EUN</c:v>
                  </c:pt>
                  <c:pt idx="24930">
                    <c:v>EUS</c:v>
                  </c:pt>
                  <c:pt idx="24931">
                    <c:v>USA</c:v>
                  </c:pt>
                  <c:pt idx="24932">
                    <c:v>IND</c:v>
                  </c:pt>
                  <c:pt idx="24933">
                    <c:v>CHI</c:v>
                  </c:pt>
                  <c:pt idx="24934">
                    <c:v>ROW</c:v>
                  </c:pt>
                  <c:pt idx="24935">
                    <c:v>OEC</c:v>
                  </c:pt>
                  <c:pt idx="24936">
                    <c:v>BRZ</c:v>
                  </c:pt>
                  <c:pt idx="24937">
                    <c:v>RSA</c:v>
                  </c:pt>
                  <c:pt idx="24938">
                    <c:v>RUS</c:v>
                  </c:pt>
                  <c:pt idx="24939">
                    <c:v>FRA</c:v>
                  </c:pt>
                  <c:pt idx="24940">
                    <c:v>EUN</c:v>
                  </c:pt>
                  <c:pt idx="24941">
                    <c:v>EUS</c:v>
                  </c:pt>
                  <c:pt idx="24942">
                    <c:v>USA</c:v>
                  </c:pt>
                  <c:pt idx="24943">
                    <c:v>IND</c:v>
                  </c:pt>
                  <c:pt idx="24944">
                    <c:v>CHI</c:v>
                  </c:pt>
                  <c:pt idx="24945">
                    <c:v>ROW</c:v>
                  </c:pt>
                  <c:pt idx="24946">
                    <c:v>OEC</c:v>
                  </c:pt>
                  <c:pt idx="24947">
                    <c:v>BRZ</c:v>
                  </c:pt>
                  <c:pt idx="24948">
                    <c:v>RUS</c:v>
                  </c:pt>
                  <c:pt idx="24949">
                    <c:v>FRA</c:v>
                  </c:pt>
                  <c:pt idx="24950">
                    <c:v>EUN</c:v>
                  </c:pt>
                  <c:pt idx="24951">
                    <c:v>EUS</c:v>
                  </c:pt>
                  <c:pt idx="24952">
                    <c:v>USA</c:v>
                  </c:pt>
                  <c:pt idx="24953">
                    <c:v>IND</c:v>
                  </c:pt>
                  <c:pt idx="24954">
                    <c:v>CHI</c:v>
                  </c:pt>
                  <c:pt idx="24955">
                    <c:v>ROW</c:v>
                  </c:pt>
                  <c:pt idx="24956">
                    <c:v>OEC</c:v>
                  </c:pt>
                  <c:pt idx="24957">
                    <c:v>BRZ</c:v>
                  </c:pt>
                  <c:pt idx="24958">
                    <c:v>RSA</c:v>
                  </c:pt>
                  <c:pt idx="24959">
                    <c:v>RUS</c:v>
                  </c:pt>
                  <c:pt idx="24960">
                    <c:v>FRA</c:v>
                  </c:pt>
                  <c:pt idx="24961">
                    <c:v>EUN</c:v>
                  </c:pt>
                  <c:pt idx="24962">
                    <c:v>EUS</c:v>
                  </c:pt>
                  <c:pt idx="24963">
                    <c:v>USA</c:v>
                  </c:pt>
                  <c:pt idx="24964">
                    <c:v>IND</c:v>
                  </c:pt>
                  <c:pt idx="24965">
                    <c:v>CHI</c:v>
                  </c:pt>
                  <c:pt idx="24966">
                    <c:v>ROW</c:v>
                  </c:pt>
                  <c:pt idx="24967">
                    <c:v>OEC</c:v>
                  </c:pt>
                  <c:pt idx="24968">
                    <c:v>BRZ</c:v>
                  </c:pt>
                  <c:pt idx="24969">
                    <c:v>RSA</c:v>
                  </c:pt>
                  <c:pt idx="24970">
                    <c:v>RUS</c:v>
                  </c:pt>
                  <c:pt idx="24971">
                    <c:v>FRA</c:v>
                  </c:pt>
                  <c:pt idx="24972">
                    <c:v>EUN</c:v>
                  </c:pt>
                  <c:pt idx="24973">
                    <c:v>EUS</c:v>
                  </c:pt>
                  <c:pt idx="24974">
                    <c:v>USA</c:v>
                  </c:pt>
                  <c:pt idx="24975">
                    <c:v>IND</c:v>
                  </c:pt>
                  <c:pt idx="24976">
                    <c:v>CHI</c:v>
                  </c:pt>
                  <c:pt idx="24977">
                    <c:v>ROW</c:v>
                  </c:pt>
                  <c:pt idx="24978">
                    <c:v>OEC</c:v>
                  </c:pt>
                  <c:pt idx="24979">
                    <c:v>BRZ</c:v>
                  </c:pt>
                  <c:pt idx="24980">
                    <c:v>RSA</c:v>
                  </c:pt>
                  <c:pt idx="24981">
                    <c:v>RUS</c:v>
                  </c:pt>
                  <c:pt idx="24982">
                    <c:v>FRA</c:v>
                  </c:pt>
                  <c:pt idx="24983">
                    <c:v>EUN</c:v>
                  </c:pt>
                  <c:pt idx="24984">
                    <c:v>EUS</c:v>
                  </c:pt>
                  <c:pt idx="24985">
                    <c:v>USA</c:v>
                  </c:pt>
                  <c:pt idx="24986">
                    <c:v>IND</c:v>
                  </c:pt>
                  <c:pt idx="24987">
                    <c:v>CHI</c:v>
                  </c:pt>
                  <c:pt idx="24988">
                    <c:v>ROW</c:v>
                  </c:pt>
                  <c:pt idx="24989">
                    <c:v>OEC</c:v>
                  </c:pt>
                  <c:pt idx="24990">
                    <c:v>BRZ</c:v>
                  </c:pt>
                  <c:pt idx="24991">
                    <c:v>RSA</c:v>
                  </c:pt>
                  <c:pt idx="24992">
                    <c:v>RUS</c:v>
                  </c:pt>
                  <c:pt idx="24993">
                    <c:v>FRA</c:v>
                  </c:pt>
                  <c:pt idx="24994">
                    <c:v>EUN</c:v>
                  </c:pt>
                  <c:pt idx="24995">
                    <c:v>EUS</c:v>
                  </c:pt>
                  <c:pt idx="24996">
                    <c:v>USA</c:v>
                  </c:pt>
                  <c:pt idx="24997">
                    <c:v>IND</c:v>
                  </c:pt>
                  <c:pt idx="24998">
                    <c:v>CHI</c:v>
                  </c:pt>
                  <c:pt idx="24999">
                    <c:v>ROW</c:v>
                  </c:pt>
                  <c:pt idx="25000">
                    <c:v>OEC</c:v>
                  </c:pt>
                  <c:pt idx="25001">
                    <c:v>BRZ</c:v>
                  </c:pt>
                  <c:pt idx="25002">
                    <c:v>RSA</c:v>
                  </c:pt>
                  <c:pt idx="25003">
                    <c:v>RUS</c:v>
                  </c:pt>
                  <c:pt idx="25004">
                    <c:v>FRA</c:v>
                  </c:pt>
                  <c:pt idx="25005">
                    <c:v>EUN</c:v>
                  </c:pt>
                  <c:pt idx="25006">
                    <c:v>EUS</c:v>
                  </c:pt>
                  <c:pt idx="25007">
                    <c:v>USA</c:v>
                  </c:pt>
                  <c:pt idx="25008">
                    <c:v>IND</c:v>
                  </c:pt>
                  <c:pt idx="25009">
                    <c:v>CHI</c:v>
                  </c:pt>
                  <c:pt idx="25010">
                    <c:v>ROW</c:v>
                  </c:pt>
                  <c:pt idx="25011">
                    <c:v>OEC</c:v>
                  </c:pt>
                  <c:pt idx="25012">
                    <c:v>BRZ</c:v>
                  </c:pt>
                  <c:pt idx="25013">
                    <c:v>RSA</c:v>
                  </c:pt>
                  <c:pt idx="25014">
                    <c:v>RUS</c:v>
                  </c:pt>
                  <c:pt idx="25015">
                    <c:v>FRA</c:v>
                  </c:pt>
                  <c:pt idx="25016">
                    <c:v>EUN</c:v>
                  </c:pt>
                  <c:pt idx="25017">
                    <c:v>EUS</c:v>
                  </c:pt>
                  <c:pt idx="25018">
                    <c:v>USA</c:v>
                  </c:pt>
                  <c:pt idx="25019">
                    <c:v>IND</c:v>
                  </c:pt>
                  <c:pt idx="25020">
                    <c:v>CHI</c:v>
                  </c:pt>
                  <c:pt idx="25021">
                    <c:v>ROW</c:v>
                  </c:pt>
                  <c:pt idx="25022">
                    <c:v>OEC</c:v>
                  </c:pt>
                  <c:pt idx="25023">
                    <c:v>BRZ</c:v>
                  </c:pt>
                  <c:pt idx="25024">
                    <c:v>RSA</c:v>
                  </c:pt>
                  <c:pt idx="25025">
                    <c:v>RUS</c:v>
                  </c:pt>
                  <c:pt idx="25026">
                    <c:v>FRA</c:v>
                  </c:pt>
                  <c:pt idx="25027">
                    <c:v>EUN</c:v>
                  </c:pt>
                  <c:pt idx="25028">
                    <c:v>EUS</c:v>
                  </c:pt>
                  <c:pt idx="25029">
                    <c:v>USA</c:v>
                  </c:pt>
                  <c:pt idx="25030">
                    <c:v>IND</c:v>
                  </c:pt>
                  <c:pt idx="25031">
                    <c:v>CHI</c:v>
                  </c:pt>
                  <c:pt idx="25032">
                    <c:v>ROW</c:v>
                  </c:pt>
                  <c:pt idx="25033">
                    <c:v>OEC</c:v>
                  </c:pt>
                  <c:pt idx="25034">
                    <c:v>BRZ</c:v>
                  </c:pt>
                  <c:pt idx="25035">
                    <c:v>RSA</c:v>
                  </c:pt>
                  <c:pt idx="25036">
                    <c:v>RUS</c:v>
                  </c:pt>
                  <c:pt idx="25037">
                    <c:v>FRA</c:v>
                  </c:pt>
                  <c:pt idx="25038">
                    <c:v>EUN</c:v>
                  </c:pt>
                  <c:pt idx="25039">
                    <c:v>EUS</c:v>
                  </c:pt>
                  <c:pt idx="25040">
                    <c:v>USA</c:v>
                  </c:pt>
                  <c:pt idx="25041">
                    <c:v>IND</c:v>
                  </c:pt>
                  <c:pt idx="25042">
                    <c:v>CHI</c:v>
                  </c:pt>
                  <c:pt idx="25043">
                    <c:v>ROW</c:v>
                  </c:pt>
                  <c:pt idx="25044">
                    <c:v>OEC</c:v>
                  </c:pt>
                  <c:pt idx="25045">
                    <c:v>BRZ</c:v>
                  </c:pt>
                  <c:pt idx="25046">
                    <c:v>RSA</c:v>
                  </c:pt>
                  <c:pt idx="25047">
                    <c:v>RUS</c:v>
                  </c:pt>
                  <c:pt idx="25048">
                    <c:v>FRA</c:v>
                  </c:pt>
                  <c:pt idx="25049">
                    <c:v>EUN</c:v>
                  </c:pt>
                  <c:pt idx="25050">
                    <c:v>EUS</c:v>
                  </c:pt>
                  <c:pt idx="25051">
                    <c:v>USA</c:v>
                  </c:pt>
                  <c:pt idx="25052">
                    <c:v>IND</c:v>
                  </c:pt>
                  <c:pt idx="25053">
                    <c:v>CHI</c:v>
                  </c:pt>
                  <c:pt idx="25054">
                    <c:v>ROW</c:v>
                  </c:pt>
                  <c:pt idx="25055">
                    <c:v>OEC</c:v>
                  </c:pt>
                  <c:pt idx="25056">
                    <c:v>BRZ</c:v>
                  </c:pt>
                  <c:pt idx="25057">
                    <c:v>RSA</c:v>
                  </c:pt>
                  <c:pt idx="25058">
                    <c:v>RUS</c:v>
                  </c:pt>
                  <c:pt idx="25059">
                    <c:v>FRA</c:v>
                  </c:pt>
                  <c:pt idx="25060">
                    <c:v>EUN</c:v>
                  </c:pt>
                  <c:pt idx="25061">
                    <c:v>EUS</c:v>
                  </c:pt>
                  <c:pt idx="25062">
                    <c:v>USA</c:v>
                  </c:pt>
                  <c:pt idx="25063">
                    <c:v>IND</c:v>
                  </c:pt>
                  <c:pt idx="25064">
                    <c:v>CHI</c:v>
                  </c:pt>
                  <c:pt idx="25065">
                    <c:v>ROW</c:v>
                  </c:pt>
                  <c:pt idx="25066">
                    <c:v>OEC</c:v>
                  </c:pt>
                  <c:pt idx="25067">
                    <c:v>BRZ</c:v>
                  </c:pt>
                  <c:pt idx="25068">
                    <c:v>RSA</c:v>
                  </c:pt>
                  <c:pt idx="25069">
                    <c:v>RUS</c:v>
                  </c:pt>
                  <c:pt idx="25070">
                    <c:v>FRA</c:v>
                  </c:pt>
                  <c:pt idx="25071">
                    <c:v>EUN</c:v>
                  </c:pt>
                  <c:pt idx="25072">
                    <c:v>EUS</c:v>
                  </c:pt>
                  <c:pt idx="25073">
                    <c:v>USA</c:v>
                  </c:pt>
                  <c:pt idx="25074">
                    <c:v>IND</c:v>
                  </c:pt>
                  <c:pt idx="25075">
                    <c:v>CHI</c:v>
                  </c:pt>
                  <c:pt idx="25076">
                    <c:v>ROW</c:v>
                  </c:pt>
                  <c:pt idx="25077">
                    <c:v>OEC</c:v>
                  </c:pt>
                  <c:pt idx="25078">
                    <c:v>BRZ</c:v>
                  </c:pt>
                  <c:pt idx="25079">
                    <c:v>RUS</c:v>
                  </c:pt>
                  <c:pt idx="25080">
                    <c:v>FRA</c:v>
                  </c:pt>
                  <c:pt idx="25081">
                    <c:v>EUN</c:v>
                  </c:pt>
                  <c:pt idx="25082">
                    <c:v>EUS</c:v>
                  </c:pt>
                  <c:pt idx="25083">
                    <c:v>USA</c:v>
                  </c:pt>
                  <c:pt idx="25084">
                    <c:v>IND</c:v>
                  </c:pt>
                  <c:pt idx="25085">
                    <c:v>CHI</c:v>
                  </c:pt>
                  <c:pt idx="25086">
                    <c:v>ROW</c:v>
                  </c:pt>
                  <c:pt idx="25087">
                    <c:v>OEC</c:v>
                  </c:pt>
                  <c:pt idx="25088">
                    <c:v>BRZ</c:v>
                  </c:pt>
                  <c:pt idx="25089">
                    <c:v>RSA</c:v>
                  </c:pt>
                  <c:pt idx="25090">
                    <c:v>RUS</c:v>
                  </c:pt>
                  <c:pt idx="25091">
                    <c:v>FRA</c:v>
                  </c:pt>
                  <c:pt idx="25092">
                    <c:v>EUN</c:v>
                  </c:pt>
                  <c:pt idx="25093">
                    <c:v>EUS</c:v>
                  </c:pt>
                  <c:pt idx="25094">
                    <c:v>USA</c:v>
                  </c:pt>
                  <c:pt idx="25095">
                    <c:v>IND</c:v>
                  </c:pt>
                  <c:pt idx="25096">
                    <c:v>CHI</c:v>
                  </c:pt>
                  <c:pt idx="25097">
                    <c:v>ROW</c:v>
                  </c:pt>
                  <c:pt idx="25098">
                    <c:v>OEC</c:v>
                  </c:pt>
                  <c:pt idx="25099">
                    <c:v>BRZ</c:v>
                  </c:pt>
                  <c:pt idx="25100">
                    <c:v>RSA</c:v>
                  </c:pt>
                  <c:pt idx="25101">
                    <c:v>RUS</c:v>
                  </c:pt>
                  <c:pt idx="25102">
                    <c:v>FRA</c:v>
                  </c:pt>
                  <c:pt idx="25103">
                    <c:v>EUN</c:v>
                  </c:pt>
                  <c:pt idx="25104">
                    <c:v>EUS</c:v>
                  </c:pt>
                  <c:pt idx="25105">
                    <c:v>USA</c:v>
                  </c:pt>
                  <c:pt idx="25106">
                    <c:v>IND</c:v>
                  </c:pt>
                  <c:pt idx="25107">
                    <c:v>CHI</c:v>
                  </c:pt>
                  <c:pt idx="25108">
                    <c:v>ROW</c:v>
                  </c:pt>
                  <c:pt idx="25109">
                    <c:v>OEC</c:v>
                  </c:pt>
                  <c:pt idx="25110">
                    <c:v>BRZ</c:v>
                  </c:pt>
                  <c:pt idx="25111">
                    <c:v>RSA</c:v>
                  </c:pt>
                  <c:pt idx="25112">
                    <c:v>RUS</c:v>
                  </c:pt>
                  <c:pt idx="25113">
                    <c:v>FRA</c:v>
                  </c:pt>
                  <c:pt idx="25114">
                    <c:v>EUN</c:v>
                  </c:pt>
                  <c:pt idx="25115">
                    <c:v>EUS</c:v>
                  </c:pt>
                  <c:pt idx="25116">
                    <c:v>USA</c:v>
                  </c:pt>
                  <c:pt idx="25117">
                    <c:v>IND</c:v>
                  </c:pt>
                  <c:pt idx="25118">
                    <c:v>CHI</c:v>
                  </c:pt>
                  <c:pt idx="25119">
                    <c:v>ROW</c:v>
                  </c:pt>
                  <c:pt idx="25120">
                    <c:v>OEC</c:v>
                  </c:pt>
                  <c:pt idx="25121">
                    <c:v>BRZ</c:v>
                  </c:pt>
                  <c:pt idx="25122">
                    <c:v>RSA</c:v>
                  </c:pt>
                  <c:pt idx="25123">
                    <c:v>RUS</c:v>
                  </c:pt>
                  <c:pt idx="25124">
                    <c:v>FRA</c:v>
                  </c:pt>
                  <c:pt idx="25125">
                    <c:v>EUN</c:v>
                  </c:pt>
                  <c:pt idx="25126">
                    <c:v>EUS</c:v>
                  </c:pt>
                  <c:pt idx="25127">
                    <c:v>USA</c:v>
                  </c:pt>
                  <c:pt idx="25128">
                    <c:v>IND</c:v>
                  </c:pt>
                  <c:pt idx="25129">
                    <c:v>CHI</c:v>
                  </c:pt>
                  <c:pt idx="25130">
                    <c:v>ROW</c:v>
                  </c:pt>
                  <c:pt idx="25131">
                    <c:v>OEC</c:v>
                  </c:pt>
                  <c:pt idx="25132">
                    <c:v>BRZ</c:v>
                  </c:pt>
                  <c:pt idx="25133">
                    <c:v>RSA</c:v>
                  </c:pt>
                  <c:pt idx="25134">
                    <c:v>RUS</c:v>
                  </c:pt>
                  <c:pt idx="25135">
                    <c:v>FRA</c:v>
                  </c:pt>
                  <c:pt idx="25136">
                    <c:v>EUN</c:v>
                  </c:pt>
                  <c:pt idx="25137">
                    <c:v>EUS</c:v>
                  </c:pt>
                  <c:pt idx="25138">
                    <c:v>USA</c:v>
                  </c:pt>
                  <c:pt idx="25139">
                    <c:v>IND</c:v>
                  </c:pt>
                  <c:pt idx="25140">
                    <c:v>CHI</c:v>
                  </c:pt>
                  <c:pt idx="25141">
                    <c:v>ROW</c:v>
                  </c:pt>
                  <c:pt idx="25142">
                    <c:v>OEC</c:v>
                  </c:pt>
                  <c:pt idx="25143">
                    <c:v>BRZ</c:v>
                  </c:pt>
                  <c:pt idx="25144">
                    <c:v>RSA</c:v>
                  </c:pt>
                  <c:pt idx="25145">
                    <c:v>RUS</c:v>
                  </c:pt>
                  <c:pt idx="25146">
                    <c:v>FRA</c:v>
                  </c:pt>
                  <c:pt idx="25147">
                    <c:v>EUN</c:v>
                  </c:pt>
                  <c:pt idx="25148">
                    <c:v>EUS</c:v>
                  </c:pt>
                  <c:pt idx="25149">
                    <c:v>USA</c:v>
                  </c:pt>
                  <c:pt idx="25150">
                    <c:v>IND</c:v>
                  </c:pt>
                  <c:pt idx="25151">
                    <c:v>CHI</c:v>
                  </c:pt>
                  <c:pt idx="25152">
                    <c:v>ROW</c:v>
                  </c:pt>
                  <c:pt idx="25153">
                    <c:v>OEC</c:v>
                  </c:pt>
                  <c:pt idx="25154">
                    <c:v>BRZ</c:v>
                  </c:pt>
                  <c:pt idx="25155">
                    <c:v>RSA</c:v>
                  </c:pt>
                  <c:pt idx="25156">
                    <c:v>RUS</c:v>
                  </c:pt>
                  <c:pt idx="25157">
                    <c:v>FRA</c:v>
                  </c:pt>
                  <c:pt idx="25158">
                    <c:v>EUN</c:v>
                  </c:pt>
                  <c:pt idx="25159">
                    <c:v>EUS</c:v>
                  </c:pt>
                  <c:pt idx="25160">
                    <c:v>USA</c:v>
                  </c:pt>
                  <c:pt idx="25161">
                    <c:v>IND</c:v>
                  </c:pt>
                  <c:pt idx="25162">
                    <c:v>CHI</c:v>
                  </c:pt>
                  <c:pt idx="25163">
                    <c:v>ROW</c:v>
                  </c:pt>
                  <c:pt idx="25164">
                    <c:v>OEC</c:v>
                  </c:pt>
                  <c:pt idx="25165">
                    <c:v>BRZ</c:v>
                  </c:pt>
                  <c:pt idx="25166">
                    <c:v>RSA</c:v>
                  </c:pt>
                  <c:pt idx="25167">
                    <c:v>RUS</c:v>
                  </c:pt>
                  <c:pt idx="25168">
                    <c:v>FRA</c:v>
                  </c:pt>
                  <c:pt idx="25169">
                    <c:v>EUN</c:v>
                  </c:pt>
                  <c:pt idx="25170">
                    <c:v>EUS</c:v>
                  </c:pt>
                  <c:pt idx="25171">
                    <c:v>USA</c:v>
                  </c:pt>
                  <c:pt idx="25172">
                    <c:v>IND</c:v>
                  </c:pt>
                  <c:pt idx="25173">
                    <c:v>CHI</c:v>
                  </c:pt>
                  <c:pt idx="25174">
                    <c:v>ROW</c:v>
                  </c:pt>
                  <c:pt idx="25175">
                    <c:v>OEC</c:v>
                  </c:pt>
                  <c:pt idx="25176">
                    <c:v>BRZ</c:v>
                  </c:pt>
                  <c:pt idx="25177">
                    <c:v>RSA</c:v>
                  </c:pt>
                  <c:pt idx="25178">
                    <c:v>RUS</c:v>
                  </c:pt>
                  <c:pt idx="25179">
                    <c:v>FRA</c:v>
                  </c:pt>
                  <c:pt idx="25180">
                    <c:v>EUN</c:v>
                  </c:pt>
                  <c:pt idx="25181">
                    <c:v>EUS</c:v>
                  </c:pt>
                  <c:pt idx="25182">
                    <c:v>USA</c:v>
                  </c:pt>
                  <c:pt idx="25183">
                    <c:v>IND</c:v>
                  </c:pt>
                  <c:pt idx="25184">
                    <c:v>CHI</c:v>
                  </c:pt>
                  <c:pt idx="25185">
                    <c:v>ROW</c:v>
                  </c:pt>
                  <c:pt idx="25186">
                    <c:v>OEC</c:v>
                  </c:pt>
                  <c:pt idx="25187">
                    <c:v>BRZ</c:v>
                  </c:pt>
                  <c:pt idx="25188">
                    <c:v>RSA</c:v>
                  </c:pt>
                  <c:pt idx="25189">
                    <c:v>RUS</c:v>
                  </c:pt>
                  <c:pt idx="25190">
                    <c:v>FRA</c:v>
                  </c:pt>
                  <c:pt idx="25191">
                    <c:v>EUN</c:v>
                  </c:pt>
                  <c:pt idx="25192">
                    <c:v>EUS</c:v>
                  </c:pt>
                  <c:pt idx="25193">
                    <c:v>USA</c:v>
                  </c:pt>
                  <c:pt idx="25194">
                    <c:v>IND</c:v>
                  </c:pt>
                  <c:pt idx="25195">
                    <c:v>CHI</c:v>
                  </c:pt>
                  <c:pt idx="25196">
                    <c:v>ROW</c:v>
                  </c:pt>
                  <c:pt idx="25197">
                    <c:v>OEC</c:v>
                  </c:pt>
                  <c:pt idx="25198">
                    <c:v>BRZ</c:v>
                  </c:pt>
                  <c:pt idx="25199">
                    <c:v>RSA</c:v>
                  </c:pt>
                  <c:pt idx="25200">
                    <c:v>RUS</c:v>
                  </c:pt>
                  <c:pt idx="25201">
                    <c:v>FRA</c:v>
                  </c:pt>
                  <c:pt idx="25202">
                    <c:v>EUN</c:v>
                  </c:pt>
                  <c:pt idx="25203">
                    <c:v>EUS</c:v>
                  </c:pt>
                  <c:pt idx="25204">
                    <c:v>USA</c:v>
                  </c:pt>
                  <c:pt idx="25205">
                    <c:v>IND</c:v>
                  </c:pt>
                  <c:pt idx="25206">
                    <c:v>CHI</c:v>
                  </c:pt>
                  <c:pt idx="25207">
                    <c:v>ROW</c:v>
                  </c:pt>
                  <c:pt idx="25208">
                    <c:v>OEC</c:v>
                  </c:pt>
                  <c:pt idx="25209">
                    <c:v>BRZ</c:v>
                  </c:pt>
                  <c:pt idx="25210">
                    <c:v>RSA</c:v>
                  </c:pt>
                  <c:pt idx="25211">
                    <c:v>RUS</c:v>
                  </c:pt>
                  <c:pt idx="25212">
                    <c:v>FRA</c:v>
                  </c:pt>
                  <c:pt idx="25213">
                    <c:v>EUN</c:v>
                  </c:pt>
                  <c:pt idx="25214">
                    <c:v>EUS</c:v>
                  </c:pt>
                  <c:pt idx="25215">
                    <c:v>USA</c:v>
                  </c:pt>
                  <c:pt idx="25216">
                    <c:v>IND</c:v>
                  </c:pt>
                  <c:pt idx="25217">
                    <c:v>CHI</c:v>
                  </c:pt>
                  <c:pt idx="25218">
                    <c:v>ROW</c:v>
                  </c:pt>
                  <c:pt idx="25219">
                    <c:v>OEC</c:v>
                  </c:pt>
                  <c:pt idx="25220">
                    <c:v>BRZ</c:v>
                  </c:pt>
                  <c:pt idx="25221">
                    <c:v>RSA</c:v>
                  </c:pt>
                  <c:pt idx="25222">
                    <c:v>RUS</c:v>
                  </c:pt>
                  <c:pt idx="25223">
                    <c:v>FRA</c:v>
                  </c:pt>
                  <c:pt idx="25224">
                    <c:v>EUN</c:v>
                  </c:pt>
                  <c:pt idx="25225">
                    <c:v>EUS</c:v>
                  </c:pt>
                  <c:pt idx="25226">
                    <c:v>USA</c:v>
                  </c:pt>
                  <c:pt idx="25227">
                    <c:v>IND</c:v>
                  </c:pt>
                  <c:pt idx="25228">
                    <c:v>CHI</c:v>
                  </c:pt>
                  <c:pt idx="25229">
                    <c:v>ROW</c:v>
                  </c:pt>
                  <c:pt idx="25230">
                    <c:v>OEC</c:v>
                  </c:pt>
                  <c:pt idx="25231">
                    <c:v>BRZ</c:v>
                  </c:pt>
                  <c:pt idx="25232">
                    <c:v>RSA</c:v>
                  </c:pt>
                  <c:pt idx="25233">
                    <c:v>RUS</c:v>
                  </c:pt>
                  <c:pt idx="25234">
                    <c:v>FRA</c:v>
                  </c:pt>
                  <c:pt idx="25235">
                    <c:v>EUN</c:v>
                  </c:pt>
                  <c:pt idx="25236">
                    <c:v>EUS</c:v>
                  </c:pt>
                  <c:pt idx="25237">
                    <c:v>USA</c:v>
                  </c:pt>
                  <c:pt idx="25238">
                    <c:v>IND</c:v>
                  </c:pt>
                  <c:pt idx="25239">
                    <c:v>CHI</c:v>
                  </c:pt>
                  <c:pt idx="25240">
                    <c:v>ROW</c:v>
                  </c:pt>
                  <c:pt idx="25241">
                    <c:v>OEC</c:v>
                  </c:pt>
                  <c:pt idx="25242">
                    <c:v>BRZ</c:v>
                  </c:pt>
                  <c:pt idx="25243">
                    <c:v>RSA</c:v>
                  </c:pt>
                  <c:pt idx="25244">
                    <c:v>RUS</c:v>
                  </c:pt>
                  <c:pt idx="25245">
                    <c:v>EUN</c:v>
                  </c:pt>
                  <c:pt idx="25246">
                    <c:v>EUS</c:v>
                  </c:pt>
                  <c:pt idx="25247">
                    <c:v>USA</c:v>
                  </c:pt>
                  <c:pt idx="25248">
                    <c:v>IND</c:v>
                  </c:pt>
                  <c:pt idx="25249">
                    <c:v>CHI</c:v>
                  </c:pt>
                  <c:pt idx="25250">
                    <c:v>ROW</c:v>
                  </c:pt>
                  <c:pt idx="25251">
                    <c:v>OEC</c:v>
                  </c:pt>
                  <c:pt idx="25252">
                    <c:v>BRZ</c:v>
                  </c:pt>
                  <c:pt idx="25253">
                    <c:v>RUS</c:v>
                  </c:pt>
                  <c:pt idx="25254">
                    <c:v>EUN</c:v>
                  </c:pt>
                  <c:pt idx="25255">
                    <c:v>EUS</c:v>
                  </c:pt>
                  <c:pt idx="25256">
                    <c:v>USA</c:v>
                  </c:pt>
                  <c:pt idx="25257">
                    <c:v>IND</c:v>
                  </c:pt>
                  <c:pt idx="25258">
                    <c:v>CHI</c:v>
                  </c:pt>
                  <c:pt idx="25259">
                    <c:v>ROW</c:v>
                  </c:pt>
                  <c:pt idx="25260">
                    <c:v>OEC</c:v>
                  </c:pt>
                  <c:pt idx="25261">
                    <c:v>BRZ</c:v>
                  </c:pt>
                  <c:pt idx="25262">
                    <c:v>RSA</c:v>
                  </c:pt>
                  <c:pt idx="25263">
                    <c:v>RUS</c:v>
                  </c:pt>
                  <c:pt idx="25264">
                    <c:v>EUN</c:v>
                  </c:pt>
                  <c:pt idx="25265">
                    <c:v>EUS</c:v>
                  </c:pt>
                  <c:pt idx="25266">
                    <c:v>USA</c:v>
                  </c:pt>
                  <c:pt idx="25267">
                    <c:v>IND</c:v>
                  </c:pt>
                  <c:pt idx="25268">
                    <c:v>CHI</c:v>
                  </c:pt>
                  <c:pt idx="25269">
                    <c:v>ROW</c:v>
                  </c:pt>
                  <c:pt idx="25270">
                    <c:v>OEC</c:v>
                  </c:pt>
                  <c:pt idx="25271">
                    <c:v>BRZ</c:v>
                  </c:pt>
                  <c:pt idx="25272">
                    <c:v>RSA</c:v>
                  </c:pt>
                  <c:pt idx="25273">
                    <c:v>RUS</c:v>
                  </c:pt>
                  <c:pt idx="25274">
                    <c:v>EUN</c:v>
                  </c:pt>
                  <c:pt idx="25275">
                    <c:v>EUS</c:v>
                  </c:pt>
                  <c:pt idx="25276">
                    <c:v>USA</c:v>
                  </c:pt>
                  <c:pt idx="25277">
                    <c:v>IND</c:v>
                  </c:pt>
                  <c:pt idx="25278">
                    <c:v>CHI</c:v>
                  </c:pt>
                  <c:pt idx="25279">
                    <c:v>ROW</c:v>
                  </c:pt>
                  <c:pt idx="25280">
                    <c:v>OEC</c:v>
                  </c:pt>
                  <c:pt idx="25281">
                    <c:v>BRZ</c:v>
                  </c:pt>
                  <c:pt idx="25282">
                    <c:v>RSA</c:v>
                  </c:pt>
                  <c:pt idx="25283">
                    <c:v>RUS</c:v>
                  </c:pt>
                  <c:pt idx="25284">
                    <c:v>EUN</c:v>
                  </c:pt>
                  <c:pt idx="25285">
                    <c:v>EUS</c:v>
                  </c:pt>
                  <c:pt idx="25286">
                    <c:v>USA</c:v>
                  </c:pt>
                  <c:pt idx="25287">
                    <c:v>IND</c:v>
                  </c:pt>
                  <c:pt idx="25288">
                    <c:v>CHI</c:v>
                  </c:pt>
                  <c:pt idx="25289">
                    <c:v>ROW</c:v>
                  </c:pt>
                  <c:pt idx="25290">
                    <c:v>OEC</c:v>
                  </c:pt>
                  <c:pt idx="25291">
                    <c:v>BRZ</c:v>
                  </c:pt>
                  <c:pt idx="25292">
                    <c:v>RSA</c:v>
                  </c:pt>
                  <c:pt idx="25293">
                    <c:v>RUS</c:v>
                  </c:pt>
                  <c:pt idx="25294">
                    <c:v>EUN</c:v>
                  </c:pt>
                  <c:pt idx="25295">
                    <c:v>EUS</c:v>
                  </c:pt>
                  <c:pt idx="25296">
                    <c:v>USA</c:v>
                  </c:pt>
                  <c:pt idx="25297">
                    <c:v>IND</c:v>
                  </c:pt>
                  <c:pt idx="25298">
                    <c:v>CHI</c:v>
                  </c:pt>
                  <c:pt idx="25299">
                    <c:v>ROW</c:v>
                  </c:pt>
                  <c:pt idx="25300">
                    <c:v>OEC</c:v>
                  </c:pt>
                  <c:pt idx="25301">
                    <c:v>BRZ</c:v>
                  </c:pt>
                  <c:pt idx="25302">
                    <c:v>RSA</c:v>
                  </c:pt>
                  <c:pt idx="25303">
                    <c:v>RUS</c:v>
                  </c:pt>
                  <c:pt idx="25304">
                    <c:v>EUN</c:v>
                  </c:pt>
                  <c:pt idx="25305">
                    <c:v>EUS</c:v>
                  </c:pt>
                  <c:pt idx="25306">
                    <c:v>USA</c:v>
                  </c:pt>
                  <c:pt idx="25307">
                    <c:v>IND</c:v>
                  </c:pt>
                  <c:pt idx="25308">
                    <c:v>CHI</c:v>
                  </c:pt>
                  <c:pt idx="25309">
                    <c:v>ROW</c:v>
                  </c:pt>
                  <c:pt idx="25310">
                    <c:v>OEC</c:v>
                  </c:pt>
                  <c:pt idx="25311">
                    <c:v>BRZ</c:v>
                  </c:pt>
                  <c:pt idx="25312">
                    <c:v>RSA</c:v>
                  </c:pt>
                  <c:pt idx="25313">
                    <c:v>RUS</c:v>
                  </c:pt>
                  <c:pt idx="25314">
                    <c:v>EUN</c:v>
                  </c:pt>
                  <c:pt idx="25315">
                    <c:v>EUS</c:v>
                  </c:pt>
                  <c:pt idx="25316">
                    <c:v>USA</c:v>
                  </c:pt>
                  <c:pt idx="25317">
                    <c:v>IND</c:v>
                  </c:pt>
                  <c:pt idx="25318">
                    <c:v>CHI</c:v>
                  </c:pt>
                  <c:pt idx="25319">
                    <c:v>ROW</c:v>
                  </c:pt>
                  <c:pt idx="25320">
                    <c:v>OEC</c:v>
                  </c:pt>
                  <c:pt idx="25321">
                    <c:v>BRZ</c:v>
                  </c:pt>
                  <c:pt idx="25322">
                    <c:v>RSA</c:v>
                  </c:pt>
                  <c:pt idx="25323">
                    <c:v>RUS</c:v>
                  </c:pt>
                  <c:pt idx="25324">
                    <c:v>EUN</c:v>
                  </c:pt>
                  <c:pt idx="25325">
                    <c:v>EUS</c:v>
                  </c:pt>
                  <c:pt idx="25326">
                    <c:v>USA</c:v>
                  </c:pt>
                  <c:pt idx="25327">
                    <c:v>IND</c:v>
                  </c:pt>
                  <c:pt idx="25328">
                    <c:v>CHI</c:v>
                  </c:pt>
                  <c:pt idx="25329">
                    <c:v>ROW</c:v>
                  </c:pt>
                  <c:pt idx="25330">
                    <c:v>OEC</c:v>
                  </c:pt>
                  <c:pt idx="25331">
                    <c:v>BRZ</c:v>
                  </c:pt>
                  <c:pt idx="25332">
                    <c:v>RSA</c:v>
                  </c:pt>
                  <c:pt idx="25333">
                    <c:v>RUS</c:v>
                  </c:pt>
                  <c:pt idx="25334">
                    <c:v>EUN</c:v>
                  </c:pt>
                  <c:pt idx="25335">
                    <c:v>EUS</c:v>
                  </c:pt>
                  <c:pt idx="25336">
                    <c:v>USA</c:v>
                  </c:pt>
                  <c:pt idx="25337">
                    <c:v>IND</c:v>
                  </c:pt>
                  <c:pt idx="25338">
                    <c:v>CHI</c:v>
                  </c:pt>
                  <c:pt idx="25339">
                    <c:v>ROW</c:v>
                  </c:pt>
                  <c:pt idx="25340">
                    <c:v>OEC</c:v>
                  </c:pt>
                  <c:pt idx="25341">
                    <c:v>BRZ</c:v>
                  </c:pt>
                  <c:pt idx="25342">
                    <c:v>RSA</c:v>
                  </c:pt>
                  <c:pt idx="25343">
                    <c:v>RUS</c:v>
                  </c:pt>
                  <c:pt idx="25344">
                    <c:v>EUN</c:v>
                  </c:pt>
                  <c:pt idx="25345">
                    <c:v>EUS</c:v>
                  </c:pt>
                  <c:pt idx="25346">
                    <c:v>USA</c:v>
                  </c:pt>
                  <c:pt idx="25347">
                    <c:v>IND</c:v>
                  </c:pt>
                  <c:pt idx="25348">
                    <c:v>CHI</c:v>
                  </c:pt>
                  <c:pt idx="25349">
                    <c:v>ROW</c:v>
                  </c:pt>
                  <c:pt idx="25350">
                    <c:v>OEC</c:v>
                  </c:pt>
                  <c:pt idx="25351">
                    <c:v>BRZ</c:v>
                  </c:pt>
                  <c:pt idx="25352">
                    <c:v>RSA</c:v>
                  </c:pt>
                  <c:pt idx="25353">
                    <c:v>RUS</c:v>
                  </c:pt>
                  <c:pt idx="25354">
                    <c:v>EUN</c:v>
                  </c:pt>
                  <c:pt idx="25355">
                    <c:v>EUS</c:v>
                  </c:pt>
                  <c:pt idx="25356">
                    <c:v>USA</c:v>
                  </c:pt>
                  <c:pt idx="25357">
                    <c:v>IND</c:v>
                  </c:pt>
                  <c:pt idx="25358">
                    <c:v>CHI</c:v>
                  </c:pt>
                  <c:pt idx="25359">
                    <c:v>ROW</c:v>
                  </c:pt>
                  <c:pt idx="25360">
                    <c:v>OEC</c:v>
                  </c:pt>
                  <c:pt idx="25361">
                    <c:v>BRZ</c:v>
                  </c:pt>
                  <c:pt idx="25362">
                    <c:v>RSA</c:v>
                  </c:pt>
                  <c:pt idx="25363">
                    <c:v>RUS</c:v>
                  </c:pt>
                  <c:pt idx="25364">
                    <c:v>EUN</c:v>
                  </c:pt>
                  <c:pt idx="25365">
                    <c:v>EUS</c:v>
                  </c:pt>
                  <c:pt idx="25366">
                    <c:v>USA</c:v>
                  </c:pt>
                  <c:pt idx="25367">
                    <c:v>IND</c:v>
                  </c:pt>
                  <c:pt idx="25368">
                    <c:v>CHI</c:v>
                  </c:pt>
                  <c:pt idx="25369">
                    <c:v>ROW</c:v>
                  </c:pt>
                  <c:pt idx="25370">
                    <c:v>OEC</c:v>
                  </c:pt>
                  <c:pt idx="25371">
                    <c:v>BRZ</c:v>
                  </c:pt>
                  <c:pt idx="25372">
                    <c:v>RSA</c:v>
                  </c:pt>
                  <c:pt idx="25373">
                    <c:v>RUS</c:v>
                  </c:pt>
                  <c:pt idx="25374">
                    <c:v>EUN</c:v>
                  </c:pt>
                  <c:pt idx="25375">
                    <c:v>EUS</c:v>
                  </c:pt>
                  <c:pt idx="25376">
                    <c:v>USA</c:v>
                  </c:pt>
                  <c:pt idx="25377">
                    <c:v>IND</c:v>
                  </c:pt>
                  <c:pt idx="25378">
                    <c:v>CHI</c:v>
                  </c:pt>
                  <c:pt idx="25379">
                    <c:v>ROW</c:v>
                  </c:pt>
                  <c:pt idx="25380">
                    <c:v>OEC</c:v>
                  </c:pt>
                  <c:pt idx="25381">
                    <c:v>BRZ</c:v>
                  </c:pt>
                  <c:pt idx="25382">
                    <c:v>RSA</c:v>
                  </c:pt>
                  <c:pt idx="25383">
                    <c:v>RUS</c:v>
                  </c:pt>
                  <c:pt idx="25384">
                    <c:v>EUN</c:v>
                  </c:pt>
                  <c:pt idx="25385">
                    <c:v>EUS</c:v>
                  </c:pt>
                  <c:pt idx="25386">
                    <c:v>USA</c:v>
                  </c:pt>
                  <c:pt idx="25387">
                    <c:v>IND</c:v>
                  </c:pt>
                  <c:pt idx="25388">
                    <c:v>CHI</c:v>
                  </c:pt>
                  <c:pt idx="25389">
                    <c:v>ROW</c:v>
                  </c:pt>
                  <c:pt idx="25390">
                    <c:v>OEC</c:v>
                  </c:pt>
                  <c:pt idx="25391">
                    <c:v>BRZ</c:v>
                  </c:pt>
                  <c:pt idx="25392">
                    <c:v>RSA</c:v>
                  </c:pt>
                  <c:pt idx="25393">
                    <c:v>RUS</c:v>
                  </c:pt>
                  <c:pt idx="25394">
                    <c:v>EUN</c:v>
                  </c:pt>
                  <c:pt idx="25395">
                    <c:v>EUS</c:v>
                  </c:pt>
                  <c:pt idx="25396">
                    <c:v>USA</c:v>
                  </c:pt>
                  <c:pt idx="25397">
                    <c:v>IND</c:v>
                  </c:pt>
                  <c:pt idx="25398">
                    <c:v>CHI</c:v>
                  </c:pt>
                  <c:pt idx="25399">
                    <c:v>ROW</c:v>
                  </c:pt>
                  <c:pt idx="25400">
                    <c:v>OEC</c:v>
                  </c:pt>
                  <c:pt idx="25401">
                    <c:v>BRZ</c:v>
                  </c:pt>
                  <c:pt idx="25402">
                    <c:v>RSA</c:v>
                  </c:pt>
                  <c:pt idx="25403">
                    <c:v>RUS</c:v>
                  </c:pt>
                  <c:pt idx="25404">
                    <c:v>FRA</c:v>
                  </c:pt>
                  <c:pt idx="25405">
                    <c:v>EUS</c:v>
                  </c:pt>
                  <c:pt idx="25406">
                    <c:v>USA</c:v>
                  </c:pt>
                  <c:pt idx="25407">
                    <c:v>IND</c:v>
                  </c:pt>
                  <c:pt idx="25408">
                    <c:v>CHI</c:v>
                  </c:pt>
                  <c:pt idx="25409">
                    <c:v>ROW</c:v>
                  </c:pt>
                  <c:pt idx="25410">
                    <c:v>OEC</c:v>
                  </c:pt>
                  <c:pt idx="25411">
                    <c:v>BRZ</c:v>
                  </c:pt>
                  <c:pt idx="25412">
                    <c:v>RUS</c:v>
                  </c:pt>
                  <c:pt idx="25413">
                    <c:v>FRA</c:v>
                  </c:pt>
                  <c:pt idx="25414">
                    <c:v>EUS</c:v>
                  </c:pt>
                  <c:pt idx="25415">
                    <c:v>USA</c:v>
                  </c:pt>
                  <c:pt idx="25416">
                    <c:v>IND</c:v>
                  </c:pt>
                  <c:pt idx="25417">
                    <c:v>CHI</c:v>
                  </c:pt>
                  <c:pt idx="25418">
                    <c:v>ROW</c:v>
                  </c:pt>
                  <c:pt idx="25419">
                    <c:v>OEC</c:v>
                  </c:pt>
                  <c:pt idx="25420">
                    <c:v>BRZ</c:v>
                  </c:pt>
                  <c:pt idx="25421">
                    <c:v>RSA</c:v>
                  </c:pt>
                  <c:pt idx="25422">
                    <c:v>RUS</c:v>
                  </c:pt>
                  <c:pt idx="25423">
                    <c:v>FRA</c:v>
                  </c:pt>
                  <c:pt idx="25424">
                    <c:v>EUS</c:v>
                  </c:pt>
                  <c:pt idx="25425">
                    <c:v>USA</c:v>
                  </c:pt>
                  <c:pt idx="25426">
                    <c:v>IND</c:v>
                  </c:pt>
                  <c:pt idx="25427">
                    <c:v>CHI</c:v>
                  </c:pt>
                  <c:pt idx="25428">
                    <c:v>ROW</c:v>
                  </c:pt>
                  <c:pt idx="25429">
                    <c:v>OEC</c:v>
                  </c:pt>
                  <c:pt idx="25430">
                    <c:v>BRZ</c:v>
                  </c:pt>
                  <c:pt idx="25431">
                    <c:v>RSA</c:v>
                  </c:pt>
                  <c:pt idx="25432">
                    <c:v>FRA</c:v>
                  </c:pt>
                  <c:pt idx="25433">
                    <c:v>EUS</c:v>
                  </c:pt>
                  <c:pt idx="25434">
                    <c:v>USA</c:v>
                  </c:pt>
                  <c:pt idx="25435">
                    <c:v>IND</c:v>
                  </c:pt>
                  <c:pt idx="25436">
                    <c:v>CHI</c:v>
                  </c:pt>
                  <c:pt idx="25437">
                    <c:v>ROW</c:v>
                  </c:pt>
                  <c:pt idx="25438">
                    <c:v>OEC</c:v>
                  </c:pt>
                  <c:pt idx="25439">
                    <c:v>BRZ</c:v>
                  </c:pt>
                  <c:pt idx="25440">
                    <c:v>RSA</c:v>
                  </c:pt>
                  <c:pt idx="25441">
                    <c:v>RUS</c:v>
                  </c:pt>
                  <c:pt idx="25442">
                    <c:v>FRA</c:v>
                  </c:pt>
                  <c:pt idx="25443">
                    <c:v>EUS</c:v>
                  </c:pt>
                  <c:pt idx="25444">
                    <c:v>USA</c:v>
                  </c:pt>
                  <c:pt idx="25445">
                    <c:v>IND</c:v>
                  </c:pt>
                  <c:pt idx="25446">
                    <c:v>CHI</c:v>
                  </c:pt>
                  <c:pt idx="25447">
                    <c:v>ROW</c:v>
                  </c:pt>
                  <c:pt idx="25448">
                    <c:v>OEC</c:v>
                  </c:pt>
                  <c:pt idx="25449">
                    <c:v>BRZ</c:v>
                  </c:pt>
                  <c:pt idx="25450">
                    <c:v>RSA</c:v>
                  </c:pt>
                  <c:pt idx="25451">
                    <c:v>RUS</c:v>
                  </c:pt>
                  <c:pt idx="25452">
                    <c:v>FRA</c:v>
                  </c:pt>
                  <c:pt idx="25453">
                    <c:v>EUS</c:v>
                  </c:pt>
                  <c:pt idx="25454">
                    <c:v>USA</c:v>
                  </c:pt>
                  <c:pt idx="25455">
                    <c:v>IND</c:v>
                  </c:pt>
                  <c:pt idx="25456">
                    <c:v>CHI</c:v>
                  </c:pt>
                  <c:pt idx="25457">
                    <c:v>ROW</c:v>
                  </c:pt>
                  <c:pt idx="25458">
                    <c:v>OEC</c:v>
                  </c:pt>
                  <c:pt idx="25459">
                    <c:v>BRZ</c:v>
                  </c:pt>
                  <c:pt idx="25460">
                    <c:v>RSA</c:v>
                  </c:pt>
                  <c:pt idx="25461">
                    <c:v>RUS</c:v>
                  </c:pt>
                  <c:pt idx="25462">
                    <c:v>FRA</c:v>
                  </c:pt>
                  <c:pt idx="25463">
                    <c:v>EUS</c:v>
                  </c:pt>
                  <c:pt idx="25464">
                    <c:v>USA</c:v>
                  </c:pt>
                  <c:pt idx="25465">
                    <c:v>IND</c:v>
                  </c:pt>
                  <c:pt idx="25466">
                    <c:v>CHI</c:v>
                  </c:pt>
                  <c:pt idx="25467">
                    <c:v>ROW</c:v>
                  </c:pt>
                  <c:pt idx="25468">
                    <c:v>OEC</c:v>
                  </c:pt>
                  <c:pt idx="25469">
                    <c:v>BRZ</c:v>
                  </c:pt>
                  <c:pt idx="25470">
                    <c:v>RSA</c:v>
                  </c:pt>
                  <c:pt idx="25471">
                    <c:v>RUS</c:v>
                  </c:pt>
                  <c:pt idx="25472">
                    <c:v>FRA</c:v>
                  </c:pt>
                  <c:pt idx="25473">
                    <c:v>EUS</c:v>
                  </c:pt>
                  <c:pt idx="25474">
                    <c:v>USA</c:v>
                  </c:pt>
                  <c:pt idx="25475">
                    <c:v>IND</c:v>
                  </c:pt>
                  <c:pt idx="25476">
                    <c:v>CHI</c:v>
                  </c:pt>
                  <c:pt idx="25477">
                    <c:v>ROW</c:v>
                  </c:pt>
                  <c:pt idx="25478">
                    <c:v>OEC</c:v>
                  </c:pt>
                  <c:pt idx="25479">
                    <c:v>BRZ</c:v>
                  </c:pt>
                  <c:pt idx="25480">
                    <c:v>RSA</c:v>
                  </c:pt>
                  <c:pt idx="25481">
                    <c:v>RUS</c:v>
                  </c:pt>
                  <c:pt idx="25482">
                    <c:v>FRA</c:v>
                  </c:pt>
                  <c:pt idx="25483">
                    <c:v>EUS</c:v>
                  </c:pt>
                  <c:pt idx="25484">
                    <c:v>USA</c:v>
                  </c:pt>
                  <c:pt idx="25485">
                    <c:v>IND</c:v>
                  </c:pt>
                  <c:pt idx="25486">
                    <c:v>CHI</c:v>
                  </c:pt>
                  <c:pt idx="25487">
                    <c:v>ROW</c:v>
                  </c:pt>
                  <c:pt idx="25488">
                    <c:v>OEC</c:v>
                  </c:pt>
                  <c:pt idx="25489">
                    <c:v>BRZ</c:v>
                  </c:pt>
                  <c:pt idx="25490">
                    <c:v>RSA</c:v>
                  </c:pt>
                  <c:pt idx="25491">
                    <c:v>RUS</c:v>
                  </c:pt>
                  <c:pt idx="25492">
                    <c:v>FRA</c:v>
                  </c:pt>
                  <c:pt idx="25493">
                    <c:v>EUS</c:v>
                  </c:pt>
                  <c:pt idx="25494">
                    <c:v>USA</c:v>
                  </c:pt>
                  <c:pt idx="25495">
                    <c:v>IND</c:v>
                  </c:pt>
                  <c:pt idx="25496">
                    <c:v>CHI</c:v>
                  </c:pt>
                  <c:pt idx="25497">
                    <c:v>ROW</c:v>
                  </c:pt>
                  <c:pt idx="25498">
                    <c:v>OEC</c:v>
                  </c:pt>
                  <c:pt idx="25499">
                    <c:v>BRZ</c:v>
                  </c:pt>
                  <c:pt idx="25500">
                    <c:v>RSA</c:v>
                  </c:pt>
                  <c:pt idx="25501">
                    <c:v>RUS</c:v>
                  </c:pt>
                  <c:pt idx="25502">
                    <c:v>FRA</c:v>
                  </c:pt>
                  <c:pt idx="25503">
                    <c:v>EUS</c:v>
                  </c:pt>
                  <c:pt idx="25504">
                    <c:v>USA</c:v>
                  </c:pt>
                  <c:pt idx="25505">
                    <c:v>IND</c:v>
                  </c:pt>
                  <c:pt idx="25506">
                    <c:v>CHI</c:v>
                  </c:pt>
                  <c:pt idx="25507">
                    <c:v>ROW</c:v>
                  </c:pt>
                  <c:pt idx="25508">
                    <c:v>OEC</c:v>
                  </c:pt>
                  <c:pt idx="25509">
                    <c:v>BRZ</c:v>
                  </c:pt>
                  <c:pt idx="25510">
                    <c:v>RSA</c:v>
                  </c:pt>
                  <c:pt idx="25511">
                    <c:v>RUS</c:v>
                  </c:pt>
                  <c:pt idx="25512">
                    <c:v>FRA</c:v>
                  </c:pt>
                  <c:pt idx="25513">
                    <c:v>EUS</c:v>
                  </c:pt>
                  <c:pt idx="25514">
                    <c:v>USA</c:v>
                  </c:pt>
                  <c:pt idx="25515">
                    <c:v>IND</c:v>
                  </c:pt>
                  <c:pt idx="25516">
                    <c:v>CHI</c:v>
                  </c:pt>
                  <c:pt idx="25517">
                    <c:v>ROW</c:v>
                  </c:pt>
                  <c:pt idx="25518">
                    <c:v>OEC</c:v>
                  </c:pt>
                  <c:pt idx="25519">
                    <c:v>BRZ</c:v>
                  </c:pt>
                  <c:pt idx="25520">
                    <c:v>RSA</c:v>
                  </c:pt>
                  <c:pt idx="25521">
                    <c:v>RUS</c:v>
                  </c:pt>
                  <c:pt idx="25522">
                    <c:v>FRA</c:v>
                  </c:pt>
                  <c:pt idx="25523">
                    <c:v>EUS</c:v>
                  </c:pt>
                  <c:pt idx="25524">
                    <c:v>USA</c:v>
                  </c:pt>
                  <c:pt idx="25525">
                    <c:v>IND</c:v>
                  </c:pt>
                  <c:pt idx="25526">
                    <c:v>CHI</c:v>
                  </c:pt>
                  <c:pt idx="25527">
                    <c:v>ROW</c:v>
                  </c:pt>
                  <c:pt idx="25528">
                    <c:v>OEC</c:v>
                  </c:pt>
                  <c:pt idx="25529">
                    <c:v>BRZ</c:v>
                  </c:pt>
                  <c:pt idx="25530">
                    <c:v>RSA</c:v>
                  </c:pt>
                  <c:pt idx="25531">
                    <c:v>RUS</c:v>
                  </c:pt>
                  <c:pt idx="25532">
                    <c:v>FRA</c:v>
                  </c:pt>
                  <c:pt idx="25533">
                    <c:v>EUS</c:v>
                  </c:pt>
                  <c:pt idx="25534">
                    <c:v>USA</c:v>
                  </c:pt>
                  <c:pt idx="25535">
                    <c:v>IND</c:v>
                  </c:pt>
                  <c:pt idx="25536">
                    <c:v>CHI</c:v>
                  </c:pt>
                  <c:pt idx="25537">
                    <c:v>ROW</c:v>
                  </c:pt>
                  <c:pt idx="25538">
                    <c:v>OEC</c:v>
                  </c:pt>
                  <c:pt idx="25539">
                    <c:v>BRZ</c:v>
                  </c:pt>
                  <c:pt idx="25540">
                    <c:v>RSA</c:v>
                  </c:pt>
                  <c:pt idx="25541">
                    <c:v>RUS</c:v>
                  </c:pt>
                  <c:pt idx="25542">
                    <c:v>FRA</c:v>
                  </c:pt>
                  <c:pt idx="25543">
                    <c:v>EUS</c:v>
                  </c:pt>
                  <c:pt idx="25544">
                    <c:v>USA</c:v>
                  </c:pt>
                  <c:pt idx="25545">
                    <c:v>IND</c:v>
                  </c:pt>
                  <c:pt idx="25546">
                    <c:v>CHI</c:v>
                  </c:pt>
                  <c:pt idx="25547">
                    <c:v>ROW</c:v>
                  </c:pt>
                  <c:pt idx="25548">
                    <c:v>OEC</c:v>
                  </c:pt>
                  <c:pt idx="25549">
                    <c:v>BRZ</c:v>
                  </c:pt>
                  <c:pt idx="25550">
                    <c:v>RSA</c:v>
                  </c:pt>
                  <c:pt idx="25551">
                    <c:v>RUS</c:v>
                  </c:pt>
                  <c:pt idx="25552">
                    <c:v>FRA</c:v>
                  </c:pt>
                  <c:pt idx="25553">
                    <c:v>EUS</c:v>
                  </c:pt>
                  <c:pt idx="25554">
                    <c:v>USA</c:v>
                  </c:pt>
                  <c:pt idx="25555">
                    <c:v>IND</c:v>
                  </c:pt>
                  <c:pt idx="25556">
                    <c:v>CHI</c:v>
                  </c:pt>
                  <c:pt idx="25557">
                    <c:v>ROW</c:v>
                  </c:pt>
                  <c:pt idx="25558">
                    <c:v>OEC</c:v>
                  </c:pt>
                  <c:pt idx="25559">
                    <c:v>BRZ</c:v>
                  </c:pt>
                  <c:pt idx="25560">
                    <c:v>RSA</c:v>
                  </c:pt>
                  <c:pt idx="25561">
                    <c:v>RUS</c:v>
                  </c:pt>
                  <c:pt idx="25562">
                    <c:v>FRA</c:v>
                  </c:pt>
                  <c:pt idx="25563">
                    <c:v>EUS</c:v>
                  </c:pt>
                  <c:pt idx="25564">
                    <c:v>USA</c:v>
                  </c:pt>
                  <c:pt idx="25565">
                    <c:v>IND</c:v>
                  </c:pt>
                  <c:pt idx="25566">
                    <c:v>CHI</c:v>
                  </c:pt>
                  <c:pt idx="25567">
                    <c:v>ROW</c:v>
                  </c:pt>
                  <c:pt idx="25568">
                    <c:v>OEC</c:v>
                  </c:pt>
                  <c:pt idx="25569">
                    <c:v>BRZ</c:v>
                  </c:pt>
                  <c:pt idx="25570">
                    <c:v>RSA</c:v>
                  </c:pt>
                  <c:pt idx="25571">
                    <c:v>RUS</c:v>
                  </c:pt>
                  <c:pt idx="25572">
                    <c:v>FRA</c:v>
                  </c:pt>
                  <c:pt idx="25573">
                    <c:v>EUS</c:v>
                  </c:pt>
                  <c:pt idx="25574">
                    <c:v>USA</c:v>
                  </c:pt>
                  <c:pt idx="25575">
                    <c:v>IND</c:v>
                  </c:pt>
                  <c:pt idx="25576">
                    <c:v>CHI</c:v>
                  </c:pt>
                  <c:pt idx="25577">
                    <c:v>ROW</c:v>
                  </c:pt>
                  <c:pt idx="25578">
                    <c:v>OEC</c:v>
                  </c:pt>
                  <c:pt idx="25579">
                    <c:v>BRZ</c:v>
                  </c:pt>
                  <c:pt idx="25580">
                    <c:v>RSA</c:v>
                  </c:pt>
                  <c:pt idx="25581">
                    <c:v>RUS</c:v>
                  </c:pt>
                  <c:pt idx="25582">
                    <c:v>FRA</c:v>
                  </c:pt>
                  <c:pt idx="25583">
                    <c:v>EUN</c:v>
                  </c:pt>
                  <c:pt idx="25584">
                    <c:v>USA</c:v>
                  </c:pt>
                  <c:pt idx="25585">
                    <c:v>IND</c:v>
                  </c:pt>
                  <c:pt idx="25586">
                    <c:v>CHI</c:v>
                  </c:pt>
                  <c:pt idx="25587">
                    <c:v>ROW</c:v>
                  </c:pt>
                  <c:pt idx="25588">
                    <c:v>OEC</c:v>
                  </c:pt>
                  <c:pt idx="25589">
                    <c:v>BRZ</c:v>
                  </c:pt>
                  <c:pt idx="25590">
                    <c:v>RUS</c:v>
                  </c:pt>
                  <c:pt idx="25591">
                    <c:v>FRA</c:v>
                  </c:pt>
                  <c:pt idx="25592">
                    <c:v>EUN</c:v>
                  </c:pt>
                  <c:pt idx="25593">
                    <c:v>USA</c:v>
                  </c:pt>
                  <c:pt idx="25594">
                    <c:v>IND</c:v>
                  </c:pt>
                  <c:pt idx="25595">
                    <c:v>CHI</c:v>
                  </c:pt>
                  <c:pt idx="25596">
                    <c:v>ROW</c:v>
                  </c:pt>
                  <c:pt idx="25597">
                    <c:v>OEC</c:v>
                  </c:pt>
                  <c:pt idx="25598">
                    <c:v>BRZ</c:v>
                  </c:pt>
                  <c:pt idx="25599">
                    <c:v>RSA</c:v>
                  </c:pt>
                  <c:pt idx="25600">
                    <c:v>RUS</c:v>
                  </c:pt>
                  <c:pt idx="25601">
                    <c:v>FRA</c:v>
                  </c:pt>
                  <c:pt idx="25602">
                    <c:v>EUN</c:v>
                  </c:pt>
                  <c:pt idx="25603">
                    <c:v>USA</c:v>
                  </c:pt>
                  <c:pt idx="25604">
                    <c:v>IND</c:v>
                  </c:pt>
                  <c:pt idx="25605">
                    <c:v>CHI</c:v>
                  </c:pt>
                  <c:pt idx="25606">
                    <c:v>ROW</c:v>
                  </c:pt>
                  <c:pt idx="25607">
                    <c:v>OEC</c:v>
                  </c:pt>
                  <c:pt idx="25608">
                    <c:v>BRZ</c:v>
                  </c:pt>
                  <c:pt idx="25609">
                    <c:v>RSA</c:v>
                  </c:pt>
                  <c:pt idx="25610">
                    <c:v>RUS</c:v>
                  </c:pt>
                  <c:pt idx="25611">
                    <c:v>FRA</c:v>
                  </c:pt>
                  <c:pt idx="25612">
                    <c:v>EUN</c:v>
                  </c:pt>
                  <c:pt idx="25613">
                    <c:v>IND</c:v>
                  </c:pt>
                  <c:pt idx="25614">
                    <c:v>CHI</c:v>
                  </c:pt>
                  <c:pt idx="25615">
                    <c:v>ROW</c:v>
                  </c:pt>
                  <c:pt idx="25616">
                    <c:v>OEC</c:v>
                  </c:pt>
                  <c:pt idx="25617">
                    <c:v>BRZ</c:v>
                  </c:pt>
                  <c:pt idx="25618">
                    <c:v>RSA</c:v>
                  </c:pt>
                  <c:pt idx="25619">
                    <c:v>RUS</c:v>
                  </c:pt>
                  <c:pt idx="25620">
                    <c:v>FRA</c:v>
                  </c:pt>
                  <c:pt idx="25621">
                    <c:v>EUN</c:v>
                  </c:pt>
                  <c:pt idx="25622">
                    <c:v>USA</c:v>
                  </c:pt>
                  <c:pt idx="25623">
                    <c:v>IND</c:v>
                  </c:pt>
                  <c:pt idx="25624">
                    <c:v>CHI</c:v>
                  </c:pt>
                  <c:pt idx="25625">
                    <c:v>ROW</c:v>
                  </c:pt>
                  <c:pt idx="25626">
                    <c:v>OEC</c:v>
                  </c:pt>
                  <c:pt idx="25627">
                    <c:v>BRZ</c:v>
                  </c:pt>
                  <c:pt idx="25628">
                    <c:v>RSA</c:v>
                  </c:pt>
                  <c:pt idx="25629">
                    <c:v>RUS</c:v>
                  </c:pt>
                  <c:pt idx="25630">
                    <c:v>FRA</c:v>
                  </c:pt>
                  <c:pt idx="25631">
                    <c:v>EUN</c:v>
                  </c:pt>
                  <c:pt idx="25632">
                    <c:v>USA</c:v>
                  </c:pt>
                  <c:pt idx="25633">
                    <c:v>IND</c:v>
                  </c:pt>
                  <c:pt idx="25634">
                    <c:v>CHI</c:v>
                  </c:pt>
                  <c:pt idx="25635">
                    <c:v>ROW</c:v>
                  </c:pt>
                  <c:pt idx="25636">
                    <c:v>OEC</c:v>
                  </c:pt>
                  <c:pt idx="25637">
                    <c:v>BRZ</c:v>
                  </c:pt>
                  <c:pt idx="25638">
                    <c:v>RSA</c:v>
                  </c:pt>
                  <c:pt idx="25639">
                    <c:v>RUS</c:v>
                  </c:pt>
                  <c:pt idx="25640">
                    <c:v>FRA</c:v>
                  </c:pt>
                  <c:pt idx="25641">
                    <c:v>EUN</c:v>
                  </c:pt>
                  <c:pt idx="25642">
                    <c:v>USA</c:v>
                  </c:pt>
                  <c:pt idx="25643">
                    <c:v>IND</c:v>
                  </c:pt>
                  <c:pt idx="25644">
                    <c:v>CHI</c:v>
                  </c:pt>
                  <c:pt idx="25645">
                    <c:v>ROW</c:v>
                  </c:pt>
                  <c:pt idx="25646">
                    <c:v>OEC</c:v>
                  </c:pt>
                  <c:pt idx="25647">
                    <c:v>BRZ</c:v>
                  </c:pt>
                  <c:pt idx="25648">
                    <c:v>RSA</c:v>
                  </c:pt>
                  <c:pt idx="25649">
                    <c:v>RUS</c:v>
                  </c:pt>
                  <c:pt idx="25650">
                    <c:v>FRA</c:v>
                  </c:pt>
                  <c:pt idx="25651">
                    <c:v>EUN</c:v>
                  </c:pt>
                  <c:pt idx="25652">
                    <c:v>USA</c:v>
                  </c:pt>
                  <c:pt idx="25653">
                    <c:v>IND</c:v>
                  </c:pt>
                  <c:pt idx="25654">
                    <c:v>CHI</c:v>
                  </c:pt>
                  <c:pt idx="25655">
                    <c:v>ROW</c:v>
                  </c:pt>
                  <c:pt idx="25656">
                    <c:v>OEC</c:v>
                  </c:pt>
                  <c:pt idx="25657">
                    <c:v>BRZ</c:v>
                  </c:pt>
                  <c:pt idx="25658">
                    <c:v>RSA</c:v>
                  </c:pt>
                  <c:pt idx="25659">
                    <c:v>RUS</c:v>
                  </c:pt>
                  <c:pt idx="25660">
                    <c:v>FRA</c:v>
                  </c:pt>
                  <c:pt idx="25661">
                    <c:v>EUN</c:v>
                  </c:pt>
                  <c:pt idx="25662">
                    <c:v>USA</c:v>
                  </c:pt>
                  <c:pt idx="25663">
                    <c:v>IND</c:v>
                  </c:pt>
                  <c:pt idx="25664">
                    <c:v>CHI</c:v>
                  </c:pt>
                  <c:pt idx="25665">
                    <c:v>ROW</c:v>
                  </c:pt>
                  <c:pt idx="25666">
                    <c:v>OEC</c:v>
                  </c:pt>
                  <c:pt idx="25667">
                    <c:v>BRZ</c:v>
                  </c:pt>
                  <c:pt idx="25668">
                    <c:v>RSA</c:v>
                  </c:pt>
                  <c:pt idx="25669">
                    <c:v>RUS</c:v>
                  </c:pt>
                  <c:pt idx="25670">
                    <c:v>FRA</c:v>
                  </c:pt>
                  <c:pt idx="25671">
                    <c:v>EUN</c:v>
                  </c:pt>
                  <c:pt idx="25672">
                    <c:v>USA</c:v>
                  </c:pt>
                  <c:pt idx="25673">
                    <c:v>IND</c:v>
                  </c:pt>
                  <c:pt idx="25674">
                    <c:v>CHI</c:v>
                  </c:pt>
                  <c:pt idx="25675">
                    <c:v>ROW</c:v>
                  </c:pt>
                  <c:pt idx="25676">
                    <c:v>OEC</c:v>
                  </c:pt>
                  <c:pt idx="25677">
                    <c:v>BRZ</c:v>
                  </c:pt>
                  <c:pt idx="25678">
                    <c:v>RSA</c:v>
                  </c:pt>
                  <c:pt idx="25679">
                    <c:v>RUS</c:v>
                  </c:pt>
                  <c:pt idx="25680">
                    <c:v>FRA</c:v>
                  </c:pt>
                  <c:pt idx="25681">
                    <c:v>EUN</c:v>
                  </c:pt>
                  <c:pt idx="25682">
                    <c:v>USA</c:v>
                  </c:pt>
                  <c:pt idx="25683">
                    <c:v>IND</c:v>
                  </c:pt>
                  <c:pt idx="25684">
                    <c:v>CHI</c:v>
                  </c:pt>
                  <c:pt idx="25685">
                    <c:v>ROW</c:v>
                  </c:pt>
                  <c:pt idx="25686">
                    <c:v>OEC</c:v>
                  </c:pt>
                  <c:pt idx="25687">
                    <c:v>BRZ</c:v>
                  </c:pt>
                  <c:pt idx="25688">
                    <c:v>RSA</c:v>
                  </c:pt>
                  <c:pt idx="25689">
                    <c:v>RUS</c:v>
                  </c:pt>
                  <c:pt idx="25690">
                    <c:v>FRA</c:v>
                  </c:pt>
                  <c:pt idx="25691">
                    <c:v>EUN</c:v>
                  </c:pt>
                  <c:pt idx="25692">
                    <c:v>USA</c:v>
                  </c:pt>
                  <c:pt idx="25693">
                    <c:v>IND</c:v>
                  </c:pt>
                  <c:pt idx="25694">
                    <c:v>CHI</c:v>
                  </c:pt>
                  <c:pt idx="25695">
                    <c:v>ROW</c:v>
                  </c:pt>
                  <c:pt idx="25696">
                    <c:v>OEC</c:v>
                  </c:pt>
                  <c:pt idx="25697">
                    <c:v>BRZ</c:v>
                  </c:pt>
                  <c:pt idx="25698">
                    <c:v>RSA</c:v>
                  </c:pt>
                  <c:pt idx="25699">
                    <c:v>RUS</c:v>
                  </c:pt>
                  <c:pt idx="25700">
                    <c:v>FRA</c:v>
                  </c:pt>
                  <c:pt idx="25701">
                    <c:v>EUN</c:v>
                  </c:pt>
                  <c:pt idx="25702">
                    <c:v>USA</c:v>
                  </c:pt>
                  <c:pt idx="25703">
                    <c:v>IND</c:v>
                  </c:pt>
                  <c:pt idx="25704">
                    <c:v>CHI</c:v>
                  </c:pt>
                  <c:pt idx="25705">
                    <c:v>ROW</c:v>
                  </c:pt>
                  <c:pt idx="25706">
                    <c:v>OEC</c:v>
                  </c:pt>
                  <c:pt idx="25707">
                    <c:v>BRZ</c:v>
                  </c:pt>
                  <c:pt idx="25708">
                    <c:v>RSA</c:v>
                  </c:pt>
                  <c:pt idx="25709">
                    <c:v>RUS</c:v>
                  </c:pt>
                  <c:pt idx="25710">
                    <c:v>FRA</c:v>
                  </c:pt>
                  <c:pt idx="25711">
                    <c:v>EUN</c:v>
                  </c:pt>
                  <c:pt idx="25712">
                    <c:v>USA</c:v>
                  </c:pt>
                  <c:pt idx="25713">
                    <c:v>IND</c:v>
                  </c:pt>
                  <c:pt idx="25714">
                    <c:v>CHI</c:v>
                  </c:pt>
                  <c:pt idx="25715">
                    <c:v>ROW</c:v>
                  </c:pt>
                  <c:pt idx="25716">
                    <c:v>OEC</c:v>
                  </c:pt>
                  <c:pt idx="25717">
                    <c:v>BRZ</c:v>
                  </c:pt>
                  <c:pt idx="25718">
                    <c:v>RSA</c:v>
                  </c:pt>
                  <c:pt idx="25719">
                    <c:v>RUS</c:v>
                  </c:pt>
                  <c:pt idx="25720">
                    <c:v>FRA</c:v>
                  </c:pt>
                  <c:pt idx="25721">
                    <c:v>EUN</c:v>
                  </c:pt>
                  <c:pt idx="25722">
                    <c:v>USA</c:v>
                  </c:pt>
                  <c:pt idx="25723">
                    <c:v>IND</c:v>
                  </c:pt>
                  <c:pt idx="25724">
                    <c:v>CHI</c:v>
                  </c:pt>
                  <c:pt idx="25725">
                    <c:v>ROW</c:v>
                  </c:pt>
                  <c:pt idx="25726">
                    <c:v>OEC</c:v>
                  </c:pt>
                  <c:pt idx="25727">
                    <c:v>BRZ</c:v>
                  </c:pt>
                  <c:pt idx="25728">
                    <c:v>RSA</c:v>
                  </c:pt>
                  <c:pt idx="25729">
                    <c:v>RUS</c:v>
                  </c:pt>
                  <c:pt idx="25730">
                    <c:v>FRA</c:v>
                  </c:pt>
                  <c:pt idx="25731">
                    <c:v>EUN</c:v>
                  </c:pt>
                  <c:pt idx="25732">
                    <c:v>USA</c:v>
                  </c:pt>
                  <c:pt idx="25733">
                    <c:v>IND</c:v>
                  </c:pt>
                  <c:pt idx="25734">
                    <c:v>CHI</c:v>
                  </c:pt>
                  <c:pt idx="25735">
                    <c:v>ROW</c:v>
                  </c:pt>
                  <c:pt idx="25736">
                    <c:v>OEC</c:v>
                  </c:pt>
                  <c:pt idx="25737">
                    <c:v>BRZ</c:v>
                  </c:pt>
                  <c:pt idx="25738">
                    <c:v>RSA</c:v>
                  </c:pt>
                  <c:pt idx="25739">
                    <c:v>RUS</c:v>
                  </c:pt>
                  <c:pt idx="25740">
                    <c:v>FRA</c:v>
                  </c:pt>
                  <c:pt idx="25741">
                    <c:v>EUN</c:v>
                  </c:pt>
                  <c:pt idx="25742">
                    <c:v>USA</c:v>
                  </c:pt>
                  <c:pt idx="25743">
                    <c:v>IND</c:v>
                  </c:pt>
                  <c:pt idx="25744">
                    <c:v>CHI</c:v>
                  </c:pt>
                  <c:pt idx="25745">
                    <c:v>ROW</c:v>
                  </c:pt>
                  <c:pt idx="25746">
                    <c:v>OEC</c:v>
                  </c:pt>
                  <c:pt idx="25747">
                    <c:v>BRZ</c:v>
                  </c:pt>
                  <c:pt idx="25748">
                    <c:v>RSA</c:v>
                  </c:pt>
                  <c:pt idx="25749">
                    <c:v>RUS</c:v>
                  </c:pt>
                  <c:pt idx="25750">
                    <c:v>FRA</c:v>
                  </c:pt>
                  <c:pt idx="25751">
                    <c:v>EUN</c:v>
                  </c:pt>
                  <c:pt idx="25752">
                    <c:v>USA</c:v>
                  </c:pt>
                  <c:pt idx="25753">
                    <c:v>IND</c:v>
                  </c:pt>
                  <c:pt idx="25754">
                    <c:v>CHI</c:v>
                  </c:pt>
                  <c:pt idx="25755">
                    <c:v>ROW</c:v>
                  </c:pt>
                  <c:pt idx="25756">
                    <c:v>OEC</c:v>
                  </c:pt>
                  <c:pt idx="25757">
                    <c:v>BRZ</c:v>
                  </c:pt>
                  <c:pt idx="25758">
                    <c:v>RSA</c:v>
                  </c:pt>
                  <c:pt idx="25759">
                    <c:v>RUS</c:v>
                  </c:pt>
                  <c:pt idx="25760">
                    <c:v>FRA</c:v>
                  </c:pt>
                  <c:pt idx="25761">
                    <c:v>EUN</c:v>
                  </c:pt>
                  <c:pt idx="25762">
                    <c:v>EUS</c:v>
                  </c:pt>
                  <c:pt idx="25763">
                    <c:v>USA</c:v>
                  </c:pt>
                  <c:pt idx="25764">
                    <c:v>IND</c:v>
                  </c:pt>
                  <c:pt idx="25765">
                    <c:v>CHI</c:v>
                  </c:pt>
                  <c:pt idx="25766">
                    <c:v>ROW</c:v>
                  </c:pt>
                  <c:pt idx="25767">
                    <c:v>OEC</c:v>
                  </c:pt>
                  <c:pt idx="25768">
                    <c:v>BRZ</c:v>
                  </c:pt>
                  <c:pt idx="25769">
                    <c:v>RUS</c:v>
                  </c:pt>
                  <c:pt idx="25770">
                    <c:v>FRA</c:v>
                  </c:pt>
                  <c:pt idx="25771">
                    <c:v>EUN</c:v>
                  </c:pt>
                  <c:pt idx="25772">
                    <c:v>EUS</c:v>
                  </c:pt>
                  <c:pt idx="25773">
                    <c:v>USA</c:v>
                  </c:pt>
                  <c:pt idx="25774">
                    <c:v>IND</c:v>
                  </c:pt>
                  <c:pt idx="25775">
                    <c:v>CHI</c:v>
                  </c:pt>
                  <c:pt idx="25776">
                    <c:v>ROW</c:v>
                  </c:pt>
                  <c:pt idx="25777">
                    <c:v>OEC</c:v>
                  </c:pt>
                  <c:pt idx="25778">
                    <c:v>BRZ</c:v>
                  </c:pt>
                  <c:pt idx="25779">
                    <c:v>RSA</c:v>
                  </c:pt>
                  <c:pt idx="25780">
                    <c:v>RUS</c:v>
                  </c:pt>
                  <c:pt idx="25781">
                    <c:v>FRA</c:v>
                  </c:pt>
                  <c:pt idx="25782">
                    <c:v>EUN</c:v>
                  </c:pt>
                  <c:pt idx="25783">
                    <c:v>EUS</c:v>
                  </c:pt>
                  <c:pt idx="25784">
                    <c:v>USA</c:v>
                  </c:pt>
                  <c:pt idx="25785">
                    <c:v>IND</c:v>
                  </c:pt>
                  <c:pt idx="25786">
                    <c:v>CHI</c:v>
                  </c:pt>
                  <c:pt idx="25787">
                    <c:v>ROW</c:v>
                  </c:pt>
                  <c:pt idx="25788">
                    <c:v>OEC</c:v>
                  </c:pt>
                  <c:pt idx="25789">
                    <c:v>BRZ</c:v>
                  </c:pt>
                  <c:pt idx="25790">
                    <c:v>RSA</c:v>
                  </c:pt>
                  <c:pt idx="25791">
                    <c:v>RUS</c:v>
                  </c:pt>
                  <c:pt idx="25792">
                    <c:v>FRA</c:v>
                  </c:pt>
                  <c:pt idx="25793">
                    <c:v>EUN</c:v>
                  </c:pt>
                  <c:pt idx="25794">
                    <c:v>EUS</c:v>
                  </c:pt>
                  <c:pt idx="25795">
                    <c:v>IND</c:v>
                  </c:pt>
                  <c:pt idx="25796">
                    <c:v>CHI</c:v>
                  </c:pt>
                  <c:pt idx="25797">
                    <c:v>ROW</c:v>
                  </c:pt>
                  <c:pt idx="25798">
                    <c:v>OEC</c:v>
                  </c:pt>
                  <c:pt idx="25799">
                    <c:v>BRZ</c:v>
                  </c:pt>
                  <c:pt idx="25800">
                    <c:v>RSA</c:v>
                  </c:pt>
                  <c:pt idx="25801">
                    <c:v>FRA</c:v>
                  </c:pt>
                  <c:pt idx="25802">
                    <c:v>EUN</c:v>
                  </c:pt>
                  <c:pt idx="25803">
                    <c:v>EUS</c:v>
                  </c:pt>
                  <c:pt idx="25804">
                    <c:v>USA</c:v>
                  </c:pt>
                  <c:pt idx="25805">
                    <c:v>IND</c:v>
                  </c:pt>
                  <c:pt idx="25806">
                    <c:v>CHI</c:v>
                  </c:pt>
                  <c:pt idx="25807">
                    <c:v>ROW</c:v>
                  </c:pt>
                  <c:pt idx="25808">
                    <c:v>OEC</c:v>
                  </c:pt>
                  <c:pt idx="25809">
                    <c:v>BRZ</c:v>
                  </c:pt>
                  <c:pt idx="25810">
                    <c:v>RSA</c:v>
                  </c:pt>
                  <c:pt idx="25811">
                    <c:v>RUS</c:v>
                  </c:pt>
                  <c:pt idx="25812">
                    <c:v>FRA</c:v>
                  </c:pt>
                  <c:pt idx="25813">
                    <c:v>EUN</c:v>
                  </c:pt>
                  <c:pt idx="25814">
                    <c:v>EUS</c:v>
                  </c:pt>
                  <c:pt idx="25815">
                    <c:v>USA</c:v>
                  </c:pt>
                  <c:pt idx="25816">
                    <c:v>IND</c:v>
                  </c:pt>
                  <c:pt idx="25817">
                    <c:v>CHI</c:v>
                  </c:pt>
                  <c:pt idx="25818">
                    <c:v>ROW</c:v>
                  </c:pt>
                  <c:pt idx="25819">
                    <c:v>OEC</c:v>
                  </c:pt>
                  <c:pt idx="25820">
                    <c:v>BRZ</c:v>
                  </c:pt>
                  <c:pt idx="25821">
                    <c:v>RSA</c:v>
                  </c:pt>
                  <c:pt idx="25822">
                    <c:v>RUS</c:v>
                  </c:pt>
                  <c:pt idx="25823">
                    <c:v>FRA</c:v>
                  </c:pt>
                  <c:pt idx="25824">
                    <c:v>EUN</c:v>
                  </c:pt>
                  <c:pt idx="25825">
                    <c:v>EUS</c:v>
                  </c:pt>
                  <c:pt idx="25826">
                    <c:v>USA</c:v>
                  </c:pt>
                  <c:pt idx="25827">
                    <c:v>IND</c:v>
                  </c:pt>
                  <c:pt idx="25828">
                    <c:v>CHI</c:v>
                  </c:pt>
                  <c:pt idx="25829">
                    <c:v>ROW</c:v>
                  </c:pt>
                  <c:pt idx="25830">
                    <c:v>OEC</c:v>
                  </c:pt>
                  <c:pt idx="25831">
                    <c:v>BRZ</c:v>
                  </c:pt>
                  <c:pt idx="25832">
                    <c:v>RSA</c:v>
                  </c:pt>
                  <c:pt idx="25833">
                    <c:v>RUS</c:v>
                  </c:pt>
                  <c:pt idx="25834">
                    <c:v>FRA</c:v>
                  </c:pt>
                  <c:pt idx="25835">
                    <c:v>EUN</c:v>
                  </c:pt>
                  <c:pt idx="25836">
                    <c:v>EUS</c:v>
                  </c:pt>
                  <c:pt idx="25837">
                    <c:v>USA</c:v>
                  </c:pt>
                  <c:pt idx="25838">
                    <c:v>IND</c:v>
                  </c:pt>
                  <c:pt idx="25839">
                    <c:v>CHI</c:v>
                  </c:pt>
                  <c:pt idx="25840">
                    <c:v>ROW</c:v>
                  </c:pt>
                  <c:pt idx="25841">
                    <c:v>OEC</c:v>
                  </c:pt>
                  <c:pt idx="25842">
                    <c:v>BRZ</c:v>
                  </c:pt>
                  <c:pt idx="25843">
                    <c:v>RSA</c:v>
                  </c:pt>
                  <c:pt idx="25844">
                    <c:v>RUS</c:v>
                  </c:pt>
                  <c:pt idx="25845">
                    <c:v>FRA</c:v>
                  </c:pt>
                  <c:pt idx="25846">
                    <c:v>EUN</c:v>
                  </c:pt>
                  <c:pt idx="25847">
                    <c:v>EUS</c:v>
                  </c:pt>
                  <c:pt idx="25848">
                    <c:v>USA</c:v>
                  </c:pt>
                  <c:pt idx="25849">
                    <c:v>IND</c:v>
                  </c:pt>
                  <c:pt idx="25850">
                    <c:v>CHI</c:v>
                  </c:pt>
                  <c:pt idx="25851">
                    <c:v>ROW</c:v>
                  </c:pt>
                  <c:pt idx="25852">
                    <c:v>OEC</c:v>
                  </c:pt>
                  <c:pt idx="25853">
                    <c:v>BRZ</c:v>
                  </c:pt>
                  <c:pt idx="25854">
                    <c:v>RSA</c:v>
                  </c:pt>
                  <c:pt idx="25855">
                    <c:v>RUS</c:v>
                  </c:pt>
                  <c:pt idx="25856">
                    <c:v>FRA</c:v>
                  </c:pt>
                  <c:pt idx="25857">
                    <c:v>EUN</c:v>
                  </c:pt>
                  <c:pt idx="25858">
                    <c:v>EUS</c:v>
                  </c:pt>
                  <c:pt idx="25859">
                    <c:v>USA</c:v>
                  </c:pt>
                  <c:pt idx="25860">
                    <c:v>IND</c:v>
                  </c:pt>
                  <c:pt idx="25861">
                    <c:v>CHI</c:v>
                  </c:pt>
                  <c:pt idx="25862">
                    <c:v>ROW</c:v>
                  </c:pt>
                  <c:pt idx="25863">
                    <c:v>OEC</c:v>
                  </c:pt>
                  <c:pt idx="25864">
                    <c:v>BRZ</c:v>
                  </c:pt>
                  <c:pt idx="25865">
                    <c:v>RSA</c:v>
                  </c:pt>
                  <c:pt idx="25866">
                    <c:v>RUS</c:v>
                  </c:pt>
                  <c:pt idx="25867">
                    <c:v>FRA</c:v>
                  </c:pt>
                  <c:pt idx="25868">
                    <c:v>EUN</c:v>
                  </c:pt>
                  <c:pt idx="25869">
                    <c:v>EUS</c:v>
                  </c:pt>
                  <c:pt idx="25870">
                    <c:v>USA</c:v>
                  </c:pt>
                  <c:pt idx="25871">
                    <c:v>IND</c:v>
                  </c:pt>
                  <c:pt idx="25872">
                    <c:v>CHI</c:v>
                  </c:pt>
                  <c:pt idx="25873">
                    <c:v>ROW</c:v>
                  </c:pt>
                  <c:pt idx="25874">
                    <c:v>OEC</c:v>
                  </c:pt>
                  <c:pt idx="25875">
                    <c:v>BRZ</c:v>
                  </c:pt>
                  <c:pt idx="25876">
                    <c:v>RSA</c:v>
                  </c:pt>
                  <c:pt idx="25877">
                    <c:v>RUS</c:v>
                  </c:pt>
                  <c:pt idx="25878">
                    <c:v>FRA</c:v>
                  </c:pt>
                  <c:pt idx="25879">
                    <c:v>EUN</c:v>
                  </c:pt>
                  <c:pt idx="25880">
                    <c:v>EUS</c:v>
                  </c:pt>
                  <c:pt idx="25881">
                    <c:v>USA</c:v>
                  </c:pt>
                  <c:pt idx="25882">
                    <c:v>IND</c:v>
                  </c:pt>
                  <c:pt idx="25883">
                    <c:v>CHI</c:v>
                  </c:pt>
                  <c:pt idx="25884">
                    <c:v>ROW</c:v>
                  </c:pt>
                  <c:pt idx="25885">
                    <c:v>OEC</c:v>
                  </c:pt>
                  <c:pt idx="25886">
                    <c:v>BRZ</c:v>
                  </c:pt>
                  <c:pt idx="25887">
                    <c:v>RSA</c:v>
                  </c:pt>
                  <c:pt idx="25888">
                    <c:v>RUS</c:v>
                  </c:pt>
                  <c:pt idx="25889">
                    <c:v>FRA</c:v>
                  </c:pt>
                  <c:pt idx="25890">
                    <c:v>EUN</c:v>
                  </c:pt>
                  <c:pt idx="25891">
                    <c:v>EUS</c:v>
                  </c:pt>
                  <c:pt idx="25892">
                    <c:v>USA</c:v>
                  </c:pt>
                  <c:pt idx="25893">
                    <c:v>IND</c:v>
                  </c:pt>
                  <c:pt idx="25894">
                    <c:v>CHI</c:v>
                  </c:pt>
                  <c:pt idx="25895">
                    <c:v>ROW</c:v>
                  </c:pt>
                  <c:pt idx="25896">
                    <c:v>OEC</c:v>
                  </c:pt>
                  <c:pt idx="25897">
                    <c:v>BRZ</c:v>
                  </c:pt>
                  <c:pt idx="25898">
                    <c:v>RSA</c:v>
                  </c:pt>
                  <c:pt idx="25899">
                    <c:v>RUS</c:v>
                  </c:pt>
                  <c:pt idx="25900">
                    <c:v>FRA</c:v>
                  </c:pt>
                  <c:pt idx="25901">
                    <c:v>EUN</c:v>
                  </c:pt>
                  <c:pt idx="25902">
                    <c:v>EUS</c:v>
                  </c:pt>
                  <c:pt idx="25903">
                    <c:v>USA</c:v>
                  </c:pt>
                  <c:pt idx="25904">
                    <c:v>IND</c:v>
                  </c:pt>
                  <c:pt idx="25905">
                    <c:v>CHI</c:v>
                  </c:pt>
                  <c:pt idx="25906">
                    <c:v>ROW</c:v>
                  </c:pt>
                  <c:pt idx="25907">
                    <c:v>OEC</c:v>
                  </c:pt>
                  <c:pt idx="25908">
                    <c:v>BRZ</c:v>
                  </c:pt>
                  <c:pt idx="25909">
                    <c:v>RSA</c:v>
                  </c:pt>
                  <c:pt idx="25910">
                    <c:v>RUS</c:v>
                  </c:pt>
                  <c:pt idx="25911">
                    <c:v>FRA</c:v>
                  </c:pt>
                  <c:pt idx="25912">
                    <c:v>EUN</c:v>
                  </c:pt>
                  <c:pt idx="25913">
                    <c:v>EUS</c:v>
                  </c:pt>
                  <c:pt idx="25914">
                    <c:v>USA</c:v>
                  </c:pt>
                  <c:pt idx="25915">
                    <c:v>IND</c:v>
                  </c:pt>
                  <c:pt idx="25916">
                    <c:v>CHI</c:v>
                  </c:pt>
                  <c:pt idx="25917">
                    <c:v>ROW</c:v>
                  </c:pt>
                  <c:pt idx="25918">
                    <c:v>OEC</c:v>
                  </c:pt>
                  <c:pt idx="25919">
                    <c:v>BRZ</c:v>
                  </c:pt>
                  <c:pt idx="25920">
                    <c:v>RSA</c:v>
                  </c:pt>
                  <c:pt idx="25921">
                    <c:v>RUS</c:v>
                  </c:pt>
                  <c:pt idx="25922">
                    <c:v>FRA</c:v>
                  </c:pt>
                  <c:pt idx="25923">
                    <c:v>EUN</c:v>
                  </c:pt>
                  <c:pt idx="25924">
                    <c:v>EUS</c:v>
                  </c:pt>
                  <c:pt idx="25925">
                    <c:v>USA</c:v>
                  </c:pt>
                  <c:pt idx="25926">
                    <c:v>IND</c:v>
                  </c:pt>
                  <c:pt idx="25927">
                    <c:v>CHI</c:v>
                  </c:pt>
                  <c:pt idx="25928">
                    <c:v>ROW</c:v>
                  </c:pt>
                  <c:pt idx="25929">
                    <c:v>OEC</c:v>
                  </c:pt>
                  <c:pt idx="25930">
                    <c:v>BRZ</c:v>
                  </c:pt>
                  <c:pt idx="25931">
                    <c:v>RSA</c:v>
                  </c:pt>
                  <c:pt idx="25932">
                    <c:v>RUS</c:v>
                  </c:pt>
                  <c:pt idx="25933">
                    <c:v>FRA</c:v>
                  </c:pt>
                  <c:pt idx="25934">
                    <c:v>EUN</c:v>
                  </c:pt>
                  <c:pt idx="25935">
                    <c:v>EUS</c:v>
                  </c:pt>
                  <c:pt idx="25936">
                    <c:v>USA</c:v>
                  </c:pt>
                  <c:pt idx="25937">
                    <c:v>IND</c:v>
                  </c:pt>
                  <c:pt idx="25938">
                    <c:v>CHI</c:v>
                  </c:pt>
                  <c:pt idx="25939">
                    <c:v>ROW</c:v>
                  </c:pt>
                  <c:pt idx="25940">
                    <c:v>OEC</c:v>
                  </c:pt>
                  <c:pt idx="25941">
                    <c:v>BRZ</c:v>
                  </c:pt>
                  <c:pt idx="25942">
                    <c:v>RSA</c:v>
                  </c:pt>
                  <c:pt idx="25943">
                    <c:v>RUS</c:v>
                  </c:pt>
                  <c:pt idx="25944">
                    <c:v>FRA</c:v>
                  </c:pt>
                  <c:pt idx="25945">
                    <c:v>EUN</c:v>
                  </c:pt>
                  <c:pt idx="25946">
                    <c:v>EUS</c:v>
                  </c:pt>
                  <c:pt idx="25947">
                    <c:v>USA</c:v>
                  </c:pt>
                  <c:pt idx="25948">
                    <c:v>IND</c:v>
                  </c:pt>
                  <c:pt idx="25949">
                    <c:v>CHI</c:v>
                  </c:pt>
                  <c:pt idx="25950">
                    <c:v>ROW</c:v>
                  </c:pt>
                  <c:pt idx="25951">
                    <c:v>OEC</c:v>
                  </c:pt>
                  <c:pt idx="25952">
                    <c:v>BRZ</c:v>
                  </c:pt>
                  <c:pt idx="25953">
                    <c:v>RSA</c:v>
                  </c:pt>
                  <c:pt idx="25954">
                    <c:v>RUS</c:v>
                  </c:pt>
                  <c:pt idx="25955">
                    <c:v>FRA</c:v>
                  </c:pt>
                  <c:pt idx="25956">
                    <c:v>EUN</c:v>
                  </c:pt>
                  <c:pt idx="25957">
                    <c:v>EUS</c:v>
                  </c:pt>
                  <c:pt idx="25958">
                    <c:v>USA</c:v>
                  </c:pt>
                  <c:pt idx="25959">
                    <c:v>IND</c:v>
                  </c:pt>
                  <c:pt idx="25960">
                    <c:v>CHI</c:v>
                  </c:pt>
                  <c:pt idx="25961">
                    <c:v>ROW</c:v>
                  </c:pt>
                  <c:pt idx="25962">
                    <c:v>OEC</c:v>
                  </c:pt>
                  <c:pt idx="25963">
                    <c:v>BRZ</c:v>
                  </c:pt>
                  <c:pt idx="25964">
                    <c:v>RSA</c:v>
                  </c:pt>
                  <c:pt idx="25965">
                    <c:v>RUS</c:v>
                  </c:pt>
                  <c:pt idx="25966">
                    <c:v>FRA</c:v>
                  </c:pt>
                  <c:pt idx="25967">
                    <c:v>EUN</c:v>
                  </c:pt>
                  <c:pt idx="25968">
                    <c:v>EUS</c:v>
                  </c:pt>
                  <c:pt idx="25969">
                    <c:v>IND</c:v>
                  </c:pt>
                  <c:pt idx="25970">
                    <c:v>CHI</c:v>
                  </c:pt>
                  <c:pt idx="25971">
                    <c:v>ROW</c:v>
                  </c:pt>
                  <c:pt idx="25972">
                    <c:v>OEC</c:v>
                  </c:pt>
                  <c:pt idx="25973">
                    <c:v>RUS</c:v>
                  </c:pt>
                  <c:pt idx="25974">
                    <c:v>FRA</c:v>
                  </c:pt>
                  <c:pt idx="25975">
                    <c:v>EUN</c:v>
                  </c:pt>
                  <c:pt idx="25976">
                    <c:v>EUS</c:v>
                  </c:pt>
                  <c:pt idx="25977">
                    <c:v>IND</c:v>
                  </c:pt>
                  <c:pt idx="25978">
                    <c:v>CHI</c:v>
                  </c:pt>
                  <c:pt idx="25979">
                    <c:v>ROW</c:v>
                  </c:pt>
                  <c:pt idx="25980">
                    <c:v>OEC</c:v>
                  </c:pt>
                  <c:pt idx="25981">
                    <c:v>BRZ</c:v>
                  </c:pt>
                  <c:pt idx="25982">
                    <c:v>RSA</c:v>
                  </c:pt>
                  <c:pt idx="25983">
                    <c:v>RUS</c:v>
                  </c:pt>
                  <c:pt idx="25984">
                    <c:v>FRA</c:v>
                  </c:pt>
                  <c:pt idx="25985">
                    <c:v>EUN</c:v>
                  </c:pt>
                  <c:pt idx="25986">
                    <c:v>EUS</c:v>
                  </c:pt>
                  <c:pt idx="25987">
                    <c:v>IND</c:v>
                  </c:pt>
                  <c:pt idx="25988">
                    <c:v>CHI</c:v>
                  </c:pt>
                  <c:pt idx="25989">
                    <c:v>ROW</c:v>
                  </c:pt>
                  <c:pt idx="25990">
                    <c:v>OEC</c:v>
                  </c:pt>
                  <c:pt idx="25991">
                    <c:v>BRZ</c:v>
                  </c:pt>
                  <c:pt idx="25992">
                    <c:v>RSA</c:v>
                  </c:pt>
                  <c:pt idx="25993">
                    <c:v>RUS</c:v>
                  </c:pt>
                  <c:pt idx="25994">
                    <c:v>FRA</c:v>
                  </c:pt>
                  <c:pt idx="25995">
                    <c:v>EUN</c:v>
                  </c:pt>
                  <c:pt idx="25996">
                    <c:v>EUS</c:v>
                  </c:pt>
                  <c:pt idx="25997">
                    <c:v>IND</c:v>
                  </c:pt>
                  <c:pt idx="25998">
                    <c:v>CHI</c:v>
                  </c:pt>
                  <c:pt idx="25999">
                    <c:v>ROW</c:v>
                  </c:pt>
                  <c:pt idx="26000">
                    <c:v>OEC</c:v>
                  </c:pt>
                  <c:pt idx="26001">
                    <c:v>BRZ</c:v>
                  </c:pt>
                  <c:pt idx="26002">
                    <c:v>RSA</c:v>
                  </c:pt>
                  <c:pt idx="26003">
                    <c:v>RUS</c:v>
                  </c:pt>
                  <c:pt idx="26004">
                    <c:v>FRA</c:v>
                  </c:pt>
                  <c:pt idx="26005">
                    <c:v>EUN</c:v>
                  </c:pt>
                  <c:pt idx="26006">
                    <c:v>EUS</c:v>
                  </c:pt>
                  <c:pt idx="26007">
                    <c:v>IND</c:v>
                  </c:pt>
                  <c:pt idx="26008">
                    <c:v>CHI</c:v>
                  </c:pt>
                  <c:pt idx="26009">
                    <c:v>ROW</c:v>
                  </c:pt>
                  <c:pt idx="26010">
                    <c:v>OEC</c:v>
                  </c:pt>
                  <c:pt idx="26011">
                    <c:v>BRZ</c:v>
                  </c:pt>
                  <c:pt idx="26012">
                    <c:v>RSA</c:v>
                  </c:pt>
                  <c:pt idx="26013">
                    <c:v>RUS</c:v>
                  </c:pt>
                  <c:pt idx="26014">
                    <c:v>FRA</c:v>
                  </c:pt>
                  <c:pt idx="26015">
                    <c:v>EUN</c:v>
                  </c:pt>
                  <c:pt idx="26016">
                    <c:v>EUS</c:v>
                  </c:pt>
                  <c:pt idx="26017">
                    <c:v>IND</c:v>
                  </c:pt>
                  <c:pt idx="26018">
                    <c:v>CHI</c:v>
                  </c:pt>
                  <c:pt idx="26019">
                    <c:v>ROW</c:v>
                  </c:pt>
                  <c:pt idx="26020">
                    <c:v>OEC</c:v>
                  </c:pt>
                  <c:pt idx="26021">
                    <c:v>BRZ</c:v>
                  </c:pt>
                  <c:pt idx="26022">
                    <c:v>RSA</c:v>
                  </c:pt>
                  <c:pt idx="26023">
                    <c:v>RUS</c:v>
                  </c:pt>
                  <c:pt idx="26024">
                    <c:v>FRA</c:v>
                  </c:pt>
                  <c:pt idx="26025">
                    <c:v>EUN</c:v>
                  </c:pt>
                  <c:pt idx="26026">
                    <c:v>EUS</c:v>
                  </c:pt>
                  <c:pt idx="26027">
                    <c:v>IND</c:v>
                  </c:pt>
                  <c:pt idx="26028">
                    <c:v>CHI</c:v>
                  </c:pt>
                  <c:pt idx="26029">
                    <c:v>ROW</c:v>
                  </c:pt>
                  <c:pt idx="26030">
                    <c:v>OEC</c:v>
                  </c:pt>
                  <c:pt idx="26031">
                    <c:v>BRZ</c:v>
                  </c:pt>
                  <c:pt idx="26032">
                    <c:v>RSA</c:v>
                  </c:pt>
                  <c:pt idx="26033">
                    <c:v>RUS</c:v>
                  </c:pt>
                  <c:pt idx="26034">
                    <c:v>FRA</c:v>
                  </c:pt>
                  <c:pt idx="26035">
                    <c:v>EUN</c:v>
                  </c:pt>
                  <c:pt idx="26036">
                    <c:v>EUS</c:v>
                  </c:pt>
                  <c:pt idx="26037">
                    <c:v>IND</c:v>
                  </c:pt>
                  <c:pt idx="26038">
                    <c:v>CHI</c:v>
                  </c:pt>
                  <c:pt idx="26039">
                    <c:v>ROW</c:v>
                  </c:pt>
                  <c:pt idx="26040">
                    <c:v>OEC</c:v>
                  </c:pt>
                  <c:pt idx="26041">
                    <c:v>BRZ</c:v>
                  </c:pt>
                  <c:pt idx="26042">
                    <c:v>RSA</c:v>
                  </c:pt>
                  <c:pt idx="26043">
                    <c:v>RUS</c:v>
                  </c:pt>
                  <c:pt idx="26044">
                    <c:v>FRA</c:v>
                  </c:pt>
                  <c:pt idx="26045">
                    <c:v>EUN</c:v>
                  </c:pt>
                  <c:pt idx="26046">
                    <c:v>EUS</c:v>
                  </c:pt>
                  <c:pt idx="26047">
                    <c:v>IND</c:v>
                  </c:pt>
                  <c:pt idx="26048">
                    <c:v>CHI</c:v>
                  </c:pt>
                  <c:pt idx="26049">
                    <c:v>ROW</c:v>
                  </c:pt>
                  <c:pt idx="26050">
                    <c:v>OEC</c:v>
                  </c:pt>
                  <c:pt idx="26051">
                    <c:v>BRZ</c:v>
                  </c:pt>
                  <c:pt idx="26052">
                    <c:v>RSA</c:v>
                  </c:pt>
                  <c:pt idx="26053">
                    <c:v>RUS</c:v>
                  </c:pt>
                  <c:pt idx="26054">
                    <c:v>FRA</c:v>
                  </c:pt>
                  <c:pt idx="26055">
                    <c:v>EUN</c:v>
                  </c:pt>
                  <c:pt idx="26056">
                    <c:v>EUS</c:v>
                  </c:pt>
                  <c:pt idx="26057">
                    <c:v>IND</c:v>
                  </c:pt>
                  <c:pt idx="26058">
                    <c:v>CHI</c:v>
                  </c:pt>
                  <c:pt idx="26059">
                    <c:v>ROW</c:v>
                  </c:pt>
                  <c:pt idx="26060">
                    <c:v>OEC</c:v>
                  </c:pt>
                  <c:pt idx="26061">
                    <c:v>BRZ</c:v>
                  </c:pt>
                  <c:pt idx="26062">
                    <c:v>RSA</c:v>
                  </c:pt>
                  <c:pt idx="26063">
                    <c:v>RUS</c:v>
                  </c:pt>
                  <c:pt idx="26064">
                    <c:v>FRA</c:v>
                  </c:pt>
                  <c:pt idx="26065">
                    <c:v>EUN</c:v>
                  </c:pt>
                  <c:pt idx="26066">
                    <c:v>EUS</c:v>
                  </c:pt>
                  <c:pt idx="26067">
                    <c:v>IND</c:v>
                  </c:pt>
                  <c:pt idx="26068">
                    <c:v>CHI</c:v>
                  </c:pt>
                  <c:pt idx="26069">
                    <c:v>ROW</c:v>
                  </c:pt>
                  <c:pt idx="26070">
                    <c:v>OEC</c:v>
                  </c:pt>
                  <c:pt idx="26071">
                    <c:v>BRZ</c:v>
                  </c:pt>
                  <c:pt idx="26072">
                    <c:v>RSA</c:v>
                  </c:pt>
                  <c:pt idx="26073">
                    <c:v>RUS</c:v>
                  </c:pt>
                  <c:pt idx="26074">
                    <c:v>FRA</c:v>
                  </c:pt>
                  <c:pt idx="26075">
                    <c:v>EUN</c:v>
                  </c:pt>
                  <c:pt idx="26076">
                    <c:v>EUS</c:v>
                  </c:pt>
                  <c:pt idx="26077">
                    <c:v>IND</c:v>
                  </c:pt>
                  <c:pt idx="26078">
                    <c:v>CHI</c:v>
                  </c:pt>
                  <c:pt idx="26079">
                    <c:v>ROW</c:v>
                  </c:pt>
                  <c:pt idx="26080">
                    <c:v>OEC</c:v>
                  </c:pt>
                  <c:pt idx="26081">
                    <c:v>BRZ</c:v>
                  </c:pt>
                  <c:pt idx="26082">
                    <c:v>RSA</c:v>
                  </c:pt>
                  <c:pt idx="26083">
                    <c:v>RUS</c:v>
                  </c:pt>
                  <c:pt idx="26084">
                    <c:v>FRA</c:v>
                  </c:pt>
                  <c:pt idx="26085">
                    <c:v>EUN</c:v>
                  </c:pt>
                  <c:pt idx="26086">
                    <c:v>EUS</c:v>
                  </c:pt>
                  <c:pt idx="26087">
                    <c:v>IND</c:v>
                  </c:pt>
                  <c:pt idx="26088">
                    <c:v>CHI</c:v>
                  </c:pt>
                  <c:pt idx="26089">
                    <c:v>ROW</c:v>
                  </c:pt>
                  <c:pt idx="26090">
                    <c:v>OEC</c:v>
                  </c:pt>
                  <c:pt idx="26091">
                    <c:v>BRZ</c:v>
                  </c:pt>
                  <c:pt idx="26092">
                    <c:v>RSA</c:v>
                  </c:pt>
                  <c:pt idx="26093">
                    <c:v>RUS</c:v>
                  </c:pt>
                  <c:pt idx="26094">
                    <c:v>FRA</c:v>
                  </c:pt>
                  <c:pt idx="26095">
                    <c:v>EUN</c:v>
                  </c:pt>
                  <c:pt idx="26096">
                    <c:v>EUS</c:v>
                  </c:pt>
                  <c:pt idx="26097">
                    <c:v>IND</c:v>
                  </c:pt>
                  <c:pt idx="26098">
                    <c:v>CHI</c:v>
                  </c:pt>
                  <c:pt idx="26099">
                    <c:v>ROW</c:v>
                  </c:pt>
                  <c:pt idx="26100">
                    <c:v>OEC</c:v>
                  </c:pt>
                  <c:pt idx="26101">
                    <c:v>BRZ</c:v>
                  </c:pt>
                  <c:pt idx="26102">
                    <c:v>RSA</c:v>
                  </c:pt>
                  <c:pt idx="26103">
                    <c:v>RUS</c:v>
                  </c:pt>
                  <c:pt idx="26104">
                    <c:v>FRA</c:v>
                  </c:pt>
                  <c:pt idx="26105">
                    <c:v>EUN</c:v>
                  </c:pt>
                  <c:pt idx="26106">
                    <c:v>EUS</c:v>
                  </c:pt>
                  <c:pt idx="26107">
                    <c:v>IND</c:v>
                  </c:pt>
                  <c:pt idx="26108">
                    <c:v>CHI</c:v>
                  </c:pt>
                  <c:pt idx="26109">
                    <c:v>ROW</c:v>
                  </c:pt>
                  <c:pt idx="26110">
                    <c:v>OEC</c:v>
                  </c:pt>
                  <c:pt idx="26111">
                    <c:v>BRZ</c:v>
                  </c:pt>
                  <c:pt idx="26112">
                    <c:v>RSA</c:v>
                  </c:pt>
                  <c:pt idx="26113">
                    <c:v>RUS</c:v>
                  </c:pt>
                  <c:pt idx="26114">
                    <c:v>FRA</c:v>
                  </c:pt>
                  <c:pt idx="26115">
                    <c:v>EUN</c:v>
                  </c:pt>
                  <c:pt idx="26116">
                    <c:v>EUS</c:v>
                  </c:pt>
                  <c:pt idx="26117">
                    <c:v>IND</c:v>
                  </c:pt>
                  <c:pt idx="26118">
                    <c:v>CHI</c:v>
                  </c:pt>
                  <c:pt idx="26119">
                    <c:v>ROW</c:v>
                  </c:pt>
                  <c:pt idx="26120">
                    <c:v>OEC</c:v>
                  </c:pt>
                  <c:pt idx="26121">
                    <c:v>BRZ</c:v>
                  </c:pt>
                  <c:pt idx="26122">
                    <c:v>RSA</c:v>
                  </c:pt>
                  <c:pt idx="26123">
                    <c:v>RUS</c:v>
                  </c:pt>
                  <c:pt idx="26124">
                    <c:v>FRA</c:v>
                  </c:pt>
                  <c:pt idx="26125">
                    <c:v>EUN</c:v>
                  </c:pt>
                  <c:pt idx="26126">
                    <c:v>EUS</c:v>
                  </c:pt>
                  <c:pt idx="26127">
                    <c:v>IND</c:v>
                  </c:pt>
                  <c:pt idx="26128">
                    <c:v>CHI</c:v>
                  </c:pt>
                  <c:pt idx="26129">
                    <c:v>ROW</c:v>
                  </c:pt>
                  <c:pt idx="26130">
                    <c:v>OEC</c:v>
                  </c:pt>
                  <c:pt idx="26131">
                    <c:v>BRZ</c:v>
                  </c:pt>
                  <c:pt idx="26132">
                    <c:v>RSA</c:v>
                  </c:pt>
                  <c:pt idx="26133">
                    <c:v>RUS</c:v>
                  </c:pt>
                  <c:pt idx="26134">
                    <c:v>FRA</c:v>
                  </c:pt>
                  <c:pt idx="26135">
                    <c:v>EUN</c:v>
                  </c:pt>
                  <c:pt idx="26136">
                    <c:v>EUS</c:v>
                  </c:pt>
                  <c:pt idx="26137">
                    <c:v>IND</c:v>
                  </c:pt>
                  <c:pt idx="26138">
                    <c:v>CHI</c:v>
                  </c:pt>
                  <c:pt idx="26139">
                    <c:v>ROW</c:v>
                  </c:pt>
                  <c:pt idx="26140">
                    <c:v>OEC</c:v>
                  </c:pt>
                  <c:pt idx="26141">
                    <c:v>BRZ</c:v>
                  </c:pt>
                  <c:pt idx="26142">
                    <c:v>RSA</c:v>
                  </c:pt>
                  <c:pt idx="26143">
                    <c:v>RUS</c:v>
                  </c:pt>
                  <c:pt idx="26144">
                    <c:v>FRA</c:v>
                  </c:pt>
                  <c:pt idx="26145">
                    <c:v>EUN</c:v>
                  </c:pt>
                  <c:pt idx="26146">
                    <c:v>EUS</c:v>
                  </c:pt>
                  <c:pt idx="26147">
                    <c:v>USA</c:v>
                  </c:pt>
                  <c:pt idx="26148">
                    <c:v>IND</c:v>
                  </c:pt>
                  <c:pt idx="26149">
                    <c:v>CHI</c:v>
                  </c:pt>
                  <c:pt idx="26150">
                    <c:v>ROW</c:v>
                  </c:pt>
                  <c:pt idx="26151">
                    <c:v>RUS</c:v>
                  </c:pt>
                  <c:pt idx="26152">
                    <c:v>FRA</c:v>
                  </c:pt>
                  <c:pt idx="26153">
                    <c:v>EUN</c:v>
                  </c:pt>
                  <c:pt idx="26154">
                    <c:v>EUS</c:v>
                  </c:pt>
                  <c:pt idx="26155">
                    <c:v>USA</c:v>
                  </c:pt>
                  <c:pt idx="26156">
                    <c:v>IND</c:v>
                  </c:pt>
                  <c:pt idx="26157">
                    <c:v>CHI</c:v>
                  </c:pt>
                  <c:pt idx="26158">
                    <c:v>ROW</c:v>
                  </c:pt>
                  <c:pt idx="26159">
                    <c:v>BRZ</c:v>
                  </c:pt>
                  <c:pt idx="26160">
                    <c:v>RSA</c:v>
                  </c:pt>
                  <c:pt idx="26161">
                    <c:v>RUS</c:v>
                  </c:pt>
                  <c:pt idx="26162">
                    <c:v>FRA</c:v>
                  </c:pt>
                  <c:pt idx="26163">
                    <c:v>EUN</c:v>
                  </c:pt>
                  <c:pt idx="26164">
                    <c:v>EUS</c:v>
                  </c:pt>
                  <c:pt idx="26165">
                    <c:v>USA</c:v>
                  </c:pt>
                  <c:pt idx="26166">
                    <c:v>IND</c:v>
                  </c:pt>
                  <c:pt idx="26167">
                    <c:v>CHI</c:v>
                  </c:pt>
                  <c:pt idx="26168">
                    <c:v>ROW</c:v>
                  </c:pt>
                  <c:pt idx="26169">
                    <c:v>BRZ</c:v>
                  </c:pt>
                  <c:pt idx="26170">
                    <c:v>RSA</c:v>
                  </c:pt>
                  <c:pt idx="26171">
                    <c:v>RUS</c:v>
                  </c:pt>
                  <c:pt idx="26172">
                    <c:v>FRA</c:v>
                  </c:pt>
                  <c:pt idx="26173">
                    <c:v>EUN</c:v>
                  </c:pt>
                  <c:pt idx="26174">
                    <c:v>EUS</c:v>
                  </c:pt>
                  <c:pt idx="26175">
                    <c:v>IND</c:v>
                  </c:pt>
                  <c:pt idx="26176">
                    <c:v>CHI</c:v>
                  </c:pt>
                  <c:pt idx="26177">
                    <c:v>ROW</c:v>
                  </c:pt>
                  <c:pt idx="26178">
                    <c:v>BRZ</c:v>
                  </c:pt>
                  <c:pt idx="26179">
                    <c:v>RSA</c:v>
                  </c:pt>
                  <c:pt idx="26180">
                    <c:v>FRA</c:v>
                  </c:pt>
                  <c:pt idx="26181">
                    <c:v>EUN</c:v>
                  </c:pt>
                  <c:pt idx="26182">
                    <c:v>EUS</c:v>
                  </c:pt>
                  <c:pt idx="26183">
                    <c:v>USA</c:v>
                  </c:pt>
                  <c:pt idx="26184">
                    <c:v>IND</c:v>
                  </c:pt>
                  <c:pt idx="26185">
                    <c:v>CHI</c:v>
                  </c:pt>
                  <c:pt idx="26186">
                    <c:v>ROW</c:v>
                  </c:pt>
                  <c:pt idx="26187">
                    <c:v>BRZ</c:v>
                  </c:pt>
                  <c:pt idx="26188">
                    <c:v>RSA</c:v>
                  </c:pt>
                  <c:pt idx="26189">
                    <c:v>RUS</c:v>
                  </c:pt>
                  <c:pt idx="26190">
                    <c:v>FRA</c:v>
                  </c:pt>
                  <c:pt idx="26191">
                    <c:v>EUN</c:v>
                  </c:pt>
                  <c:pt idx="26192">
                    <c:v>EUS</c:v>
                  </c:pt>
                  <c:pt idx="26193">
                    <c:v>USA</c:v>
                  </c:pt>
                  <c:pt idx="26194">
                    <c:v>IND</c:v>
                  </c:pt>
                  <c:pt idx="26195">
                    <c:v>CHI</c:v>
                  </c:pt>
                  <c:pt idx="26196">
                    <c:v>ROW</c:v>
                  </c:pt>
                  <c:pt idx="26197">
                    <c:v>BRZ</c:v>
                  </c:pt>
                  <c:pt idx="26198">
                    <c:v>RSA</c:v>
                  </c:pt>
                  <c:pt idx="26199">
                    <c:v>RUS</c:v>
                  </c:pt>
                  <c:pt idx="26200">
                    <c:v>FRA</c:v>
                  </c:pt>
                  <c:pt idx="26201">
                    <c:v>EUN</c:v>
                  </c:pt>
                  <c:pt idx="26202">
                    <c:v>EUS</c:v>
                  </c:pt>
                  <c:pt idx="26203">
                    <c:v>USA</c:v>
                  </c:pt>
                  <c:pt idx="26204">
                    <c:v>IND</c:v>
                  </c:pt>
                  <c:pt idx="26205">
                    <c:v>CHI</c:v>
                  </c:pt>
                  <c:pt idx="26206">
                    <c:v>ROW</c:v>
                  </c:pt>
                  <c:pt idx="26207">
                    <c:v>BRZ</c:v>
                  </c:pt>
                  <c:pt idx="26208">
                    <c:v>RSA</c:v>
                  </c:pt>
                  <c:pt idx="26209">
                    <c:v>RUS</c:v>
                  </c:pt>
                  <c:pt idx="26210">
                    <c:v>FRA</c:v>
                  </c:pt>
                  <c:pt idx="26211">
                    <c:v>EUN</c:v>
                  </c:pt>
                  <c:pt idx="26212">
                    <c:v>EUS</c:v>
                  </c:pt>
                  <c:pt idx="26213">
                    <c:v>USA</c:v>
                  </c:pt>
                  <c:pt idx="26214">
                    <c:v>IND</c:v>
                  </c:pt>
                  <c:pt idx="26215">
                    <c:v>CHI</c:v>
                  </c:pt>
                  <c:pt idx="26216">
                    <c:v>ROW</c:v>
                  </c:pt>
                  <c:pt idx="26217">
                    <c:v>BRZ</c:v>
                  </c:pt>
                  <c:pt idx="26218">
                    <c:v>RSA</c:v>
                  </c:pt>
                  <c:pt idx="26219">
                    <c:v>RUS</c:v>
                  </c:pt>
                  <c:pt idx="26220">
                    <c:v>FRA</c:v>
                  </c:pt>
                  <c:pt idx="26221">
                    <c:v>EUN</c:v>
                  </c:pt>
                  <c:pt idx="26222">
                    <c:v>EUS</c:v>
                  </c:pt>
                  <c:pt idx="26223">
                    <c:v>USA</c:v>
                  </c:pt>
                  <c:pt idx="26224">
                    <c:v>IND</c:v>
                  </c:pt>
                  <c:pt idx="26225">
                    <c:v>CHI</c:v>
                  </c:pt>
                  <c:pt idx="26226">
                    <c:v>ROW</c:v>
                  </c:pt>
                  <c:pt idx="26227">
                    <c:v>BRZ</c:v>
                  </c:pt>
                  <c:pt idx="26228">
                    <c:v>RSA</c:v>
                  </c:pt>
                  <c:pt idx="26229">
                    <c:v>RUS</c:v>
                  </c:pt>
                  <c:pt idx="26230">
                    <c:v>FRA</c:v>
                  </c:pt>
                  <c:pt idx="26231">
                    <c:v>EUN</c:v>
                  </c:pt>
                  <c:pt idx="26232">
                    <c:v>EUS</c:v>
                  </c:pt>
                  <c:pt idx="26233">
                    <c:v>USA</c:v>
                  </c:pt>
                  <c:pt idx="26234">
                    <c:v>IND</c:v>
                  </c:pt>
                  <c:pt idx="26235">
                    <c:v>CHI</c:v>
                  </c:pt>
                  <c:pt idx="26236">
                    <c:v>ROW</c:v>
                  </c:pt>
                  <c:pt idx="26237">
                    <c:v>BRZ</c:v>
                  </c:pt>
                  <c:pt idx="26238">
                    <c:v>RSA</c:v>
                  </c:pt>
                  <c:pt idx="26239">
                    <c:v>RUS</c:v>
                  </c:pt>
                  <c:pt idx="26240">
                    <c:v>FRA</c:v>
                  </c:pt>
                  <c:pt idx="26241">
                    <c:v>EUN</c:v>
                  </c:pt>
                  <c:pt idx="26242">
                    <c:v>EUS</c:v>
                  </c:pt>
                  <c:pt idx="26243">
                    <c:v>USA</c:v>
                  </c:pt>
                  <c:pt idx="26244">
                    <c:v>IND</c:v>
                  </c:pt>
                  <c:pt idx="26245">
                    <c:v>CHI</c:v>
                  </c:pt>
                  <c:pt idx="26246">
                    <c:v>ROW</c:v>
                  </c:pt>
                  <c:pt idx="26247">
                    <c:v>BRZ</c:v>
                  </c:pt>
                  <c:pt idx="26248">
                    <c:v>RSA</c:v>
                  </c:pt>
                  <c:pt idx="26249">
                    <c:v>RUS</c:v>
                  </c:pt>
                  <c:pt idx="26250">
                    <c:v>FRA</c:v>
                  </c:pt>
                  <c:pt idx="26251">
                    <c:v>EUN</c:v>
                  </c:pt>
                  <c:pt idx="26252">
                    <c:v>EUS</c:v>
                  </c:pt>
                  <c:pt idx="26253">
                    <c:v>USA</c:v>
                  </c:pt>
                  <c:pt idx="26254">
                    <c:v>IND</c:v>
                  </c:pt>
                  <c:pt idx="26255">
                    <c:v>CHI</c:v>
                  </c:pt>
                  <c:pt idx="26256">
                    <c:v>ROW</c:v>
                  </c:pt>
                  <c:pt idx="26257">
                    <c:v>BRZ</c:v>
                  </c:pt>
                  <c:pt idx="26258">
                    <c:v>RSA</c:v>
                  </c:pt>
                  <c:pt idx="26259">
                    <c:v>RUS</c:v>
                  </c:pt>
                  <c:pt idx="26260">
                    <c:v>FRA</c:v>
                  </c:pt>
                  <c:pt idx="26261">
                    <c:v>EUN</c:v>
                  </c:pt>
                  <c:pt idx="26262">
                    <c:v>EUS</c:v>
                  </c:pt>
                  <c:pt idx="26263">
                    <c:v>USA</c:v>
                  </c:pt>
                  <c:pt idx="26264">
                    <c:v>IND</c:v>
                  </c:pt>
                  <c:pt idx="26265">
                    <c:v>CHI</c:v>
                  </c:pt>
                  <c:pt idx="26266">
                    <c:v>ROW</c:v>
                  </c:pt>
                  <c:pt idx="26267">
                    <c:v>BRZ</c:v>
                  </c:pt>
                  <c:pt idx="26268">
                    <c:v>RSA</c:v>
                  </c:pt>
                  <c:pt idx="26269">
                    <c:v>RUS</c:v>
                  </c:pt>
                  <c:pt idx="26270">
                    <c:v>FRA</c:v>
                  </c:pt>
                  <c:pt idx="26271">
                    <c:v>EUN</c:v>
                  </c:pt>
                  <c:pt idx="26272">
                    <c:v>EUS</c:v>
                  </c:pt>
                  <c:pt idx="26273">
                    <c:v>USA</c:v>
                  </c:pt>
                  <c:pt idx="26274">
                    <c:v>IND</c:v>
                  </c:pt>
                  <c:pt idx="26275">
                    <c:v>CHI</c:v>
                  </c:pt>
                  <c:pt idx="26276">
                    <c:v>ROW</c:v>
                  </c:pt>
                  <c:pt idx="26277">
                    <c:v>BRZ</c:v>
                  </c:pt>
                  <c:pt idx="26278">
                    <c:v>RSA</c:v>
                  </c:pt>
                  <c:pt idx="26279">
                    <c:v>RUS</c:v>
                  </c:pt>
                  <c:pt idx="26280">
                    <c:v>FRA</c:v>
                  </c:pt>
                  <c:pt idx="26281">
                    <c:v>EUN</c:v>
                  </c:pt>
                  <c:pt idx="26282">
                    <c:v>EUS</c:v>
                  </c:pt>
                  <c:pt idx="26283">
                    <c:v>USA</c:v>
                  </c:pt>
                  <c:pt idx="26284">
                    <c:v>IND</c:v>
                  </c:pt>
                  <c:pt idx="26285">
                    <c:v>CHI</c:v>
                  </c:pt>
                  <c:pt idx="26286">
                    <c:v>ROW</c:v>
                  </c:pt>
                  <c:pt idx="26287">
                    <c:v>BRZ</c:v>
                  </c:pt>
                  <c:pt idx="26288">
                    <c:v>RSA</c:v>
                  </c:pt>
                  <c:pt idx="26289">
                    <c:v>RUS</c:v>
                  </c:pt>
                  <c:pt idx="26290">
                    <c:v>FRA</c:v>
                  </c:pt>
                  <c:pt idx="26291">
                    <c:v>EUN</c:v>
                  </c:pt>
                  <c:pt idx="26292">
                    <c:v>EUS</c:v>
                  </c:pt>
                  <c:pt idx="26293">
                    <c:v>USA</c:v>
                  </c:pt>
                  <c:pt idx="26294">
                    <c:v>IND</c:v>
                  </c:pt>
                  <c:pt idx="26295">
                    <c:v>CHI</c:v>
                  </c:pt>
                  <c:pt idx="26296">
                    <c:v>ROW</c:v>
                  </c:pt>
                  <c:pt idx="26297">
                    <c:v>BRZ</c:v>
                  </c:pt>
                  <c:pt idx="26298">
                    <c:v>RSA</c:v>
                  </c:pt>
                  <c:pt idx="26299">
                    <c:v>RUS</c:v>
                  </c:pt>
                  <c:pt idx="26300">
                    <c:v>FRA</c:v>
                  </c:pt>
                  <c:pt idx="26301">
                    <c:v>EUN</c:v>
                  </c:pt>
                  <c:pt idx="26302">
                    <c:v>EUS</c:v>
                  </c:pt>
                  <c:pt idx="26303">
                    <c:v>USA</c:v>
                  </c:pt>
                  <c:pt idx="26304">
                    <c:v>IND</c:v>
                  </c:pt>
                  <c:pt idx="26305">
                    <c:v>CHI</c:v>
                  </c:pt>
                  <c:pt idx="26306">
                    <c:v>ROW</c:v>
                  </c:pt>
                  <c:pt idx="26307">
                    <c:v>BRZ</c:v>
                  </c:pt>
                  <c:pt idx="26308">
                    <c:v>RSA</c:v>
                  </c:pt>
                  <c:pt idx="26309">
                    <c:v>RUS</c:v>
                  </c:pt>
                  <c:pt idx="26310">
                    <c:v>FRA</c:v>
                  </c:pt>
                  <c:pt idx="26311">
                    <c:v>EUN</c:v>
                  </c:pt>
                  <c:pt idx="26312">
                    <c:v>EUS</c:v>
                  </c:pt>
                  <c:pt idx="26313">
                    <c:v>USA</c:v>
                  </c:pt>
                  <c:pt idx="26314">
                    <c:v>IND</c:v>
                  </c:pt>
                  <c:pt idx="26315">
                    <c:v>CHI</c:v>
                  </c:pt>
                  <c:pt idx="26316">
                    <c:v>ROW</c:v>
                  </c:pt>
                  <c:pt idx="26317">
                    <c:v>BRZ</c:v>
                  </c:pt>
                  <c:pt idx="26318">
                    <c:v>RSA</c:v>
                  </c:pt>
                  <c:pt idx="26319">
                    <c:v>RUS</c:v>
                  </c:pt>
                  <c:pt idx="26320">
                    <c:v>FRA</c:v>
                  </c:pt>
                  <c:pt idx="26321">
                    <c:v>EUN</c:v>
                  </c:pt>
                  <c:pt idx="26322">
                    <c:v>EUS</c:v>
                  </c:pt>
                  <c:pt idx="26323">
                    <c:v>USA</c:v>
                  </c:pt>
                  <c:pt idx="26324">
                    <c:v>IND</c:v>
                  </c:pt>
                  <c:pt idx="26325">
                    <c:v>CHI</c:v>
                  </c:pt>
                  <c:pt idx="26326">
                    <c:v>ROW</c:v>
                  </c:pt>
                  <c:pt idx="26327">
                    <c:v>RSA</c:v>
                  </c:pt>
                  <c:pt idx="26328">
                    <c:v>RUS</c:v>
                  </c:pt>
                  <c:pt idx="26329">
                    <c:v>FRA</c:v>
                  </c:pt>
                  <c:pt idx="26330">
                    <c:v>EUN</c:v>
                  </c:pt>
                  <c:pt idx="26331">
                    <c:v>EUS</c:v>
                  </c:pt>
                  <c:pt idx="26332">
                    <c:v>USA</c:v>
                  </c:pt>
                  <c:pt idx="26333">
                    <c:v>IND</c:v>
                  </c:pt>
                  <c:pt idx="26334">
                    <c:v>CHI</c:v>
                  </c:pt>
                  <c:pt idx="26335">
                    <c:v>ROW</c:v>
                  </c:pt>
                  <c:pt idx="26336">
                    <c:v>OEC</c:v>
                  </c:pt>
                  <c:pt idx="26337">
                    <c:v>RSA</c:v>
                  </c:pt>
                  <c:pt idx="26338">
                    <c:v>RUS</c:v>
                  </c:pt>
                  <c:pt idx="26339">
                    <c:v>FRA</c:v>
                  </c:pt>
                  <c:pt idx="26340">
                    <c:v>EUN</c:v>
                  </c:pt>
                  <c:pt idx="26341">
                    <c:v>EUS</c:v>
                  </c:pt>
                  <c:pt idx="26342">
                    <c:v>USA</c:v>
                  </c:pt>
                  <c:pt idx="26343">
                    <c:v>IND</c:v>
                  </c:pt>
                  <c:pt idx="26344">
                    <c:v>CHI</c:v>
                  </c:pt>
                  <c:pt idx="26345">
                    <c:v>ROW</c:v>
                  </c:pt>
                  <c:pt idx="26346">
                    <c:v>OEC</c:v>
                  </c:pt>
                  <c:pt idx="26347">
                    <c:v>RSA</c:v>
                  </c:pt>
                  <c:pt idx="26348">
                    <c:v>FRA</c:v>
                  </c:pt>
                  <c:pt idx="26349">
                    <c:v>EUN</c:v>
                  </c:pt>
                  <c:pt idx="26350">
                    <c:v>EUS</c:v>
                  </c:pt>
                  <c:pt idx="26351">
                    <c:v>USA</c:v>
                  </c:pt>
                  <c:pt idx="26352">
                    <c:v>IND</c:v>
                  </c:pt>
                  <c:pt idx="26353">
                    <c:v>CHI</c:v>
                  </c:pt>
                  <c:pt idx="26354">
                    <c:v>ROW</c:v>
                  </c:pt>
                  <c:pt idx="26355">
                    <c:v>OEC</c:v>
                  </c:pt>
                  <c:pt idx="26356">
                    <c:v>RSA</c:v>
                  </c:pt>
                  <c:pt idx="26357">
                    <c:v>RUS</c:v>
                  </c:pt>
                  <c:pt idx="26358">
                    <c:v>FRA</c:v>
                  </c:pt>
                  <c:pt idx="26359">
                    <c:v>EUN</c:v>
                  </c:pt>
                  <c:pt idx="26360">
                    <c:v>EUS</c:v>
                  </c:pt>
                  <c:pt idx="26361">
                    <c:v>USA</c:v>
                  </c:pt>
                  <c:pt idx="26362">
                    <c:v>IND</c:v>
                  </c:pt>
                  <c:pt idx="26363">
                    <c:v>CHI</c:v>
                  </c:pt>
                  <c:pt idx="26364">
                    <c:v>ROW</c:v>
                  </c:pt>
                  <c:pt idx="26365">
                    <c:v>OEC</c:v>
                  </c:pt>
                  <c:pt idx="26366">
                    <c:v>RSA</c:v>
                  </c:pt>
                  <c:pt idx="26367">
                    <c:v>RUS</c:v>
                  </c:pt>
                  <c:pt idx="26368">
                    <c:v>FRA</c:v>
                  </c:pt>
                  <c:pt idx="26369">
                    <c:v>EUN</c:v>
                  </c:pt>
                  <c:pt idx="26370">
                    <c:v>EUS</c:v>
                  </c:pt>
                  <c:pt idx="26371">
                    <c:v>USA</c:v>
                  </c:pt>
                  <c:pt idx="26372">
                    <c:v>IND</c:v>
                  </c:pt>
                  <c:pt idx="26373">
                    <c:v>CHI</c:v>
                  </c:pt>
                  <c:pt idx="26374">
                    <c:v>ROW</c:v>
                  </c:pt>
                  <c:pt idx="26375">
                    <c:v>OEC</c:v>
                  </c:pt>
                  <c:pt idx="26376">
                    <c:v>RSA</c:v>
                  </c:pt>
                  <c:pt idx="26377">
                    <c:v>FRA</c:v>
                  </c:pt>
                  <c:pt idx="26378">
                    <c:v>EUN</c:v>
                  </c:pt>
                  <c:pt idx="26379">
                    <c:v>EUS</c:v>
                  </c:pt>
                  <c:pt idx="26380">
                    <c:v>USA</c:v>
                  </c:pt>
                  <c:pt idx="26381">
                    <c:v>IND</c:v>
                  </c:pt>
                  <c:pt idx="26382">
                    <c:v>CHI</c:v>
                  </c:pt>
                  <c:pt idx="26383">
                    <c:v>ROW</c:v>
                  </c:pt>
                  <c:pt idx="26384">
                    <c:v>OEC</c:v>
                  </c:pt>
                  <c:pt idx="26385">
                    <c:v>RSA</c:v>
                  </c:pt>
                  <c:pt idx="26386">
                    <c:v>RUS</c:v>
                  </c:pt>
                  <c:pt idx="26387">
                    <c:v>FRA</c:v>
                  </c:pt>
                  <c:pt idx="26388">
                    <c:v>EUN</c:v>
                  </c:pt>
                  <c:pt idx="26389">
                    <c:v>EUS</c:v>
                  </c:pt>
                  <c:pt idx="26390">
                    <c:v>USA</c:v>
                  </c:pt>
                  <c:pt idx="26391">
                    <c:v>IND</c:v>
                  </c:pt>
                  <c:pt idx="26392">
                    <c:v>CHI</c:v>
                  </c:pt>
                  <c:pt idx="26393">
                    <c:v>ROW</c:v>
                  </c:pt>
                  <c:pt idx="26394">
                    <c:v>OEC</c:v>
                  </c:pt>
                  <c:pt idx="26395">
                    <c:v>RSA</c:v>
                  </c:pt>
                  <c:pt idx="26396">
                    <c:v>FRA</c:v>
                  </c:pt>
                  <c:pt idx="26397">
                    <c:v>EUN</c:v>
                  </c:pt>
                  <c:pt idx="26398">
                    <c:v>EUS</c:v>
                  </c:pt>
                  <c:pt idx="26399">
                    <c:v>USA</c:v>
                  </c:pt>
                  <c:pt idx="26400">
                    <c:v>IND</c:v>
                  </c:pt>
                  <c:pt idx="26401">
                    <c:v>CHI</c:v>
                  </c:pt>
                  <c:pt idx="26402">
                    <c:v>ROW</c:v>
                  </c:pt>
                  <c:pt idx="26403">
                    <c:v>OEC</c:v>
                  </c:pt>
                  <c:pt idx="26404">
                    <c:v>RSA</c:v>
                  </c:pt>
                  <c:pt idx="26405">
                    <c:v>FRA</c:v>
                  </c:pt>
                  <c:pt idx="26406">
                    <c:v>EUN</c:v>
                  </c:pt>
                  <c:pt idx="26407">
                    <c:v>EUS</c:v>
                  </c:pt>
                  <c:pt idx="26408">
                    <c:v>USA</c:v>
                  </c:pt>
                  <c:pt idx="26409">
                    <c:v>IND</c:v>
                  </c:pt>
                  <c:pt idx="26410">
                    <c:v>CHI</c:v>
                  </c:pt>
                  <c:pt idx="26411">
                    <c:v>ROW</c:v>
                  </c:pt>
                  <c:pt idx="26412">
                    <c:v>OEC</c:v>
                  </c:pt>
                  <c:pt idx="26413">
                    <c:v>RSA</c:v>
                  </c:pt>
                  <c:pt idx="26414">
                    <c:v>RUS</c:v>
                  </c:pt>
                  <c:pt idx="26415">
                    <c:v>FRA</c:v>
                  </c:pt>
                  <c:pt idx="26416">
                    <c:v>EUN</c:v>
                  </c:pt>
                  <c:pt idx="26417">
                    <c:v>EUS</c:v>
                  </c:pt>
                  <c:pt idx="26418">
                    <c:v>USA</c:v>
                  </c:pt>
                  <c:pt idx="26419">
                    <c:v>IND</c:v>
                  </c:pt>
                  <c:pt idx="26420">
                    <c:v>CHI</c:v>
                  </c:pt>
                  <c:pt idx="26421">
                    <c:v>ROW</c:v>
                  </c:pt>
                  <c:pt idx="26422">
                    <c:v>OEC</c:v>
                  </c:pt>
                  <c:pt idx="26423">
                    <c:v>RSA</c:v>
                  </c:pt>
                  <c:pt idx="26424">
                    <c:v>RUS</c:v>
                  </c:pt>
                  <c:pt idx="26425">
                    <c:v>FRA</c:v>
                  </c:pt>
                  <c:pt idx="26426">
                    <c:v>EUN</c:v>
                  </c:pt>
                  <c:pt idx="26427">
                    <c:v>EUS</c:v>
                  </c:pt>
                  <c:pt idx="26428">
                    <c:v>USA</c:v>
                  </c:pt>
                  <c:pt idx="26429">
                    <c:v>IND</c:v>
                  </c:pt>
                  <c:pt idx="26430">
                    <c:v>CHI</c:v>
                  </c:pt>
                  <c:pt idx="26431">
                    <c:v>ROW</c:v>
                  </c:pt>
                  <c:pt idx="26432">
                    <c:v>OEC</c:v>
                  </c:pt>
                  <c:pt idx="26433">
                    <c:v>RSA</c:v>
                  </c:pt>
                  <c:pt idx="26434">
                    <c:v>FRA</c:v>
                  </c:pt>
                  <c:pt idx="26435">
                    <c:v>EUN</c:v>
                  </c:pt>
                  <c:pt idx="26436">
                    <c:v>EUS</c:v>
                  </c:pt>
                  <c:pt idx="26437">
                    <c:v>USA</c:v>
                  </c:pt>
                  <c:pt idx="26438">
                    <c:v>IND</c:v>
                  </c:pt>
                  <c:pt idx="26439">
                    <c:v>CHI</c:v>
                  </c:pt>
                  <c:pt idx="26440">
                    <c:v>ROW</c:v>
                  </c:pt>
                  <c:pt idx="26441">
                    <c:v>OEC</c:v>
                  </c:pt>
                  <c:pt idx="26442">
                    <c:v>RSA</c:v>
                  </c:pt>
                  <c:pt idx="26443">
                    <c:v>RUS</c:v>
                  </c:pt>
                  <c:pt idx="26444">
                    <c:v>FRA</c:v>
                  </c:pt>
                  <c:pt idx="26445">
                    <c:v>EUN</c:v>
                  </c:pt>
                  <c:pt idx="26446">
                    <c:v>EUS</c:v>
                  </c:pt>
                  <c:pt idx="26447">
                    <c:v>USA</c:v>
                  </c:pt>
                  <c:pt idx="26448">
                    <c:v>IND</c:v>
                  </c:pt>
                  <c:pt idx="26449">
                    <c:v>CHI</c:v>
                  </c:pt>
                  <c:pt idx="26450">
                    <c:v>ROW</c:v>
                  </c:pt>
                  <c:pt idx="26451">
                    <c:v>OEC</c:v>
                  </c:pt>
                  <c:pt idx="26452">
                    <c:v>RSA</c:v>
                  </c:pt>
                  <c:pt idx="26453">
                    <c:v>RUS</c:v>
                  </c:pt>
                  <c:pt idx="26454">
                    <c:v>FRA</c:v>
                  </c:pt>
                  <c:pt idx="26455">
                    <c:v>EUN</c:v>
                  </c:pt>
                  <c:pt idx="26456">
                    <c:v>EUS</c:v>
                  </c:pt>
                  <c:pt idx="26457">
                    <c:v>USA</c:v>
                  </c:pt>
                  <c:pt idx="26458">
                    <c:v>IND</c:v>
                  </c:pt>
                  <c:pt idx="26459">
                    <c:v>CHI</c:v>
                  </c:pt>
                  <c:pt idx="26460">
                    <c:v>ROW</c:v>
                  </c:pt>
                  <c:pt idx="26461">
                    <c:v>OEC</c:v>
                  </c:pt>
                  <c:pt idx="26462">
                    <c:v>RSA</c:v>
                  </c:pt>
                  <c:pt idx="26463">
                    <c:v>RUS</c:v>
                  </c:pt>
                  <c:pt idx="26464">
                    <c:v>FRA</c:v>
                  </c:pt>
                  <c:pt idx="26465">
                    <c:v>EUN</c:v>
                  </c:pt>
                  <c:pt idx="26466">
                    <c:v>EUS</c:v>
                  </c:pt>
                  <c:pt idx="26467">
                    <c:v>USA</c:v>
                  </c:pt>
                  <c:pt idx="26468">
                    <c:v>IND</c:v>
                  </c:pt>
                  <c:pt idx="26469">
                    <c:v>CHI</c:v>
                  </c:pt>
                  <c:pt idx="26470">
                    <c:v>ROW</c:v>
                  </c:pt>
                  <c:pt idx="26471">
                    <c:v>OEC</c:v>
                  </c:pt>
                  <c:pt idx="26472">
                    <c:v>RSA</c:v>
                  </c:pt>
                  <c:pt idx="26473">
                    <c:v>RUS</c:v>
                  </c:pt>
                  <c:pt idx="26474">
                    <c:v>FRA</c:v>
                  </c:pt>
                  <c:pt idx="26475">
                    <c:v>EUN</c:v>
                  </c:pt>
                  <c:pt idx="26476">
                    <c:v>EUS</c:v>
                  </c:pt>
                  <c:pt idx="26477">
                    <c:v>USA</c:v>
                  </c:pt>
                  <c:pt idx="26478">
                    <c:v>IND</c:v>
                  </c:pt>
                  <c:pt idx="26479">
                    <c:v>CHI</c:v>
                  </c:pt>
                  <c:pt idx="26480">
                    <c:v>ROW</c:v>
                  </c:pt>
                  <c:pt idx="26481">
                    <c:v>OEC</c:v>
                  </c:pt>
                  <c:pt idx="26482">
                    <c:v>BRZ</c:v>
                  </c:pt>
                  <c:pt idx="26483">
                    <c:v>RSA</c:v>
                  </c:pt>
                  <c:pt idx="26484">
                    <c:v>FRA</c:v>
                  </c:pt>
                  <c:pt idx="26485">
                    <c:v>EUN</c:v>
                  </c:pt>
                  <c:pt idx="26486">
                    <c:v>EUS</c:v>
                  </c:pt>
                  <c:pt idx="26487">
                    <c:v>USA</c:v>
                  </c:pt>
                  <c:pt idx="26488">
                    <c:v>IND</c:v>
                  </c:pt>
                  <c:pt idx="26489">
                    <c:v>CHI</c:v>
                  </c:pt>
                  <c:pt idx="26490">
                    <c:v>ROW</c:v>
                  </c:pt>
                  <c:pt idx="26491">
                    <c:v>OEC</c:v>
                  </c:pt>
                  <c:pt idx="26492">
                    <c:v>BRZ</c:v>
                  </c:pt>
                  <c:pt idx="26493">
                    <c:v>FRA</c:v>
                  </c:pt>
                  <c:pt idx="26494">
                    <c:v>EUN</c:v>
                  </c:pt>
                  <c:pt idx="26495">
                    <c:v>EUS</c:v>
                  </c:pt>
                  <c:pt idx="26496">
                    <c:v>USA</c:v>
                  </c:pt>
                  <c:pt idx="26497">
                    <c:v>IND</c:v>
                  </c:pt>
                  <c:pt idx="26498">
                    <c:v>CHI</c:v>
                  </c:pt>
                  <c:pt idx="26499">
                    <c:v>ROW</c:v>
                  </c:pt>
                  <c:pt idx="26500">
                    <c:v>OEC</c:v>
                  </c:pt>
                  <c:pt idx="26501">
                    <c:v>BRZ</c:v>
                  </c:pt>
                  <c:pt idx="26502">
                    <c:v>RSA</c:v>
                  </c:pt>
                  <c:pt idx="26503">
                    <c:v>FRA</c:v>
                  </c:pt>
                  <c:pt idx="26504">
                    <c:v>EUN</c:v>
                  </c:pt>
                  <c:pt idx="26505">
                    <c:v>EUS</c:v>
                  </c:pt>
                  <c:pt idx="26506">
                    <c:v>USA</c:v>
                  </c:pt>
                  <c:pt idx="26507">
                    <c:v>IND</c:v>
                  </c:pt>
                  <c:pt idx="26508">
                    <c:v>CHI</c:v>
                  </c:pt>
                  <c:pt idx="26509">
                    <c:v>ROW</c:v>
                  </c:pt>
                  <c:pt idx="26510">
                    <c:v>OEC</c:v>
                  </c:pt>
                  <c:pt idx="26511">
                    <c:v>BRZ</c:v>
                  </c:pt>
                  <c:pt idx="26512">
                    <c:v>RSA</c:v>
                  </c:pt>
                  <c:pt idx="26513">
                    <c:v>FRA</c:v>
                  </c:pt>
                  <c:pt idx="26514">
                    <c:v>EUN</c:v>
                  </c:pt>
                  <c:pt idx="26515">
                    <c:v>EUS</c:v>
                  </c:pt>
                  <c:pt idx="26516">
                    <c:v>IND</c:v>
                  </c:pt>
                  <c:pt idx="26517">
                    <c:v>CHI</c:v>
                  </c:pt>
                  <c:pt idx="26518">
                    <c:v>ROW</c:v>
                  </c:pt>
                  <c:pt idx="26519">
                    <c:v>OEC</c:v>
                  </c:pt>
                  <c:pt idx="26520">
                    <c:v>BRZ</c:v>
                  </c:pt>
                  <c:pt idx="26521">
                    <c:v>RSA</c:v>
                  </c:pt>
                  <c:pt idx="26522">
                    <c:v>FRA</c:v>
                  </c:pt>
                  <c:pt idx="26523">
                    <c:v>EUN</c:v>
                  </c:pt>
                  <c:pt idx="26524">
                    <c:v>EUS</c:v>
                  </c:pt>
                  <c:pt idx="26525">
                    <c:v>USA</c:v>
                  </c:pt>
                  <c:pt idx="26526">
                    <c:v>IND</c:v>
                  </c:pt>
                  <c:pt idx="26527">
                    <c:v>CHI</c:v>
                  </c:pt>
                  <c:pt idx="26528">
                    <c:v>ROW</c:v>
                  </c:pt>
                  <c:pt idx="26529">
                    <c:v>OEC</c:v>
                  </c:pt>
                  <c:pt idx="26530">
                    <c:v>BRZ</c:v>
                  </c:pt>
                  <c:pt idx="26531">
                    <c:v>RSA</c:v>
                  </c:pt>
                  <c:pt idx="26532">
                    <c:v>FRA</c:v>
                  </c:pt>
                  <c:pt idx="26533">
                    <c:v>EUN</c:v>
                  </c:pt>
                  <c:pt idx="26534">
                    <c:v>EUS</c:v>
                  </c:pt>
                  <c:pt idx="26535">
                    <c:v>USA</c:v>
                  </c:pt>
                  <c:pt idx="26536">
                    <c:v>IND</c:v>
                  </c:pt>
                  <c:pt idx="26537">
                    <c:v>CHI</c:v>
                  </c:pt>
                  <c:pt idx="26538">
                    <c:v>ROW</c:v>
                  </c:pt>
                  <c:pt idx="26539">
                    <c:v>OEC</c:v>
                  </c:pt>
                  <c:pt idx="26540">
                    <c:v>BRZ</c:v>
                  </c:pt>
                  <c:pt idx="26541">
                    <c:v>RSA</c:v>
                  </c:pt>
                  <c:pt idx="26542">
                    <c:v>FRA</c:v>
                  </c:pt>
                  <c:pt idx="26543">
                    <c:v>EUN</c:v>
                  </c:pt>
                  <c:pt idx="26544">
                    <c:v>EUS</c:v>
                  </c:pt>
                  <c:pt idx="26545">
                    <c:v>USA</c:v>
                  </c:pt>
                  <c:pt idx="26546">
                    <c:v>CHI</c:v>
                  </c:pt>
                  <c:pt idx="26547">
                    <c:v>ROW</c:v>
                  </c:pt>
                  <c:pt idx="26548">
                    <c:v>OEC</c:v>
                  </c:pt>
                  <c:pt idx="26549">
                    <c:v>BRZ</c:v>
                  </c:pt>
                  <c:pt idx="26550">
                    <c:v>RSA</c:v>
                  </c:pt>
                  <c:pt idx="26551">
                    <c:v>FRA</c:v>
                  </c:pt>
                  <c:pt idx="26552">
                    <c:v>EUN</c:v>
                  </c:pt>
                  <c:pt idx="26553">
                    <c:v>EUS</c:v>
                  </c:pt>
                  <c:pt idx="26554">
                    <c:v>USA</c:v>
                  </c:pt>
                  <c:pt idx="26555">
                    <c:v>IND</c:v>
                  </c:pt>
                  <c:pt idx="26556">
                    <c:v>CHI</c:v>
                  </c:pt>
                  <c:pt idx="26557">
                    <c:v>ROW</c:v>
                  </c:pt>
                  <c:pt idx="26558">
                    <c:v>OEC</c:v>
                  </c:pt>
                  <c:pt idx="26559">
                    <c:v>BRZ</c:v>
                  </c:pt>
                  <c:pt idx="26560">
                    <c:v>FRA</c:v>
                  </c:pt>
                  <c:pt idx="26561">
                    <c:v>EUN</c:v>
                  </c:pt>
                  <c:pt idx="26562">
                    <c:v>EUS</c:v>
                  </c:pt>
                  <c:pt idx="26563">
                    <c:v>USA</c:v>
                  </c:pt>
                  <c:pt idx="26564">
                    <c:v>IND</c:v>
                  </c:pt>
                  <c:pt idx="26565">
                    <c:v>CHI</c:v>
                  </c:pt>
                  <c:pt idx="26566">
                    <c:v>ROW</c:v>
                  </c:pt>
                  <c:pt idx="26567">
                    <c:v>OEC</c:v>
                  </c:pt>
                  <c:pt idx="26568">
                    <c:v>BRZ</c:v>
                  </c:pt>
                  <c:pt idx="26569">
                    <c:v>RSA</c:v>
                  </c:pt>
                  <c:pt idx="26570">
                    <c:v>FRA</c:v>
                  </c:pt>
                  <c:pt idx="26571">
                    <c:v>EUN</c:v>
                  </c:pt>
                  <c:pt idx="26572">
                    <c:v>EUS</c:v>
                  </c:pt>
                  <c:pt idx="26573">
                    <c:v>USA</c:v>
                  </c:pt>
                  <c:pt idx="26574">
                    <c:v>IND</c:v>
                  </c:pt>
                  <c:pt idx="26575">
                    <c:v>CHI</c:v>
                  </c:pt>
                  <c:pt idx="26576">
                    <c:v>ROW</c:v>
                  </c:pt>
                  <c:pt idx="26577">
                    <c:v>OEC</c:v>
                  </c:pt>
                  <c:pt idx="26578">
                    <c:v>BRZ</c:v>
                  </c:pt>
                  <c:pt idx="26579">
                    <c:v>RSA</c:v>
                  </c:pt>
                  <c:pt idx="26580">
                    <c:v>FRA</c:v>
                  </c:pt>
                  <c:pt idx="26581">
                    <c:v>EUN</c:v>
                  </c:pt>
                  <c:pt idx="26582">
                    <c:v>EUS</c:v>
                  </c:pt>
                  <c:pt idx="26583">
                    <c:v>USA</c:v>
                  </c:pt>
                  <c:pt idx="26584">
                    <c:v>IND</c:v>
                  </c:pt>
                  <c:pt idx="26585">
                    <c:v>CHI</c:v>
                  </c:pt>
                  <c:pt idx="26586">
                    <c:v>ROW</c:v>
                  </c:pt>
                  <c:pt idx="26587">
                    <c:v>OEC</c:v>
                  </c:pt>
                  <c:pt idx="26588">
                    <c:v>RSA</c:v>
                  </c:pt>
                  <c:pt idx="26589">
                    <c:v>FRA</c:v>
                  </c:pt>
                  <c:pt idx="26590">
                    <c:v>EUN</c:v>
                  </c:pt>
                  <c:pt idx="26591">
                    <c:v>EUS</c:v>
                  </c:pt>
                  <c:pt idx="26592">
                    <c:v>USA</c:v>
                  </c:pt>
                  <c:pt idx="26593">
                    <c:v>IND</c:v>
                  </c:pt>
                  <c:pt idx="26594">
                    <c:v>CHI</c:v>
                  </c:pt>
                  <c:pt idx="26595">
                    <c:v>ROW</c:v>
                  </c:pt>
                  <c:pt idx="26596">
                    <c:v>OEC</c:v>
                  </c:pt>
                  <c:pt idx="26597">
                    <c:v>BRZ</c:v>
                  </c:pt>
                  <c:pt idx="26598">
                    <c:v>RSA</c:v>
                  </c:pt>
                  <c:pt idx="26599">
                    <c:v>FRA</c:v>
                  </c:pt>
                  <c:pt idx="26600">
                    <c:v>EUN</c:v>
                  </c:pt>
                  <c:pt idx="26601">
                    <c:v>EUS</c:v>
                  </c:pt>
                  <c:pt idx="26602">
                    <c:v>USA</c:v>
                  </c:pt>
                  <c:pt idx="26603">
                    <c:v>IND</c:v>
                  </c:pt>
                  <c:pt idx="26604">
                    <c:v>CHI</c:v>
                  </c:pt>
                  <c:pt idx="26605">
                    <c:v>ROW</c:v>
                  </c:pt>
                  <c:pt idx="26606">
                    <c:v>OEC</c:v>
                  </c:pt>
                  <c:pt idx="26607">
                    <c:v>BRZ</c:v>
                  </c:pt>
                  <c:pt idx="26608">
                    <c:v>RSA</c:v>
                  </c:pt>
                  <c:pt idx="26609">
                    <c:v>FRA</c:v>
                  </c:pt>
                  <c:pt idx="26610">
                    <c:v>EUN</c:v>
                  </c:pt>
                  <c:pt idx="26611">
                    <c:v>EUS</c:v>
                  </c:pt>
                  <c:pt idx="26612">
                    <c:v>USA</c:v>
                  </c:pt>
                  <c:pt idx="26613">
                    <c:v>IND</c:v>
                  </c:pt>
                  <c:pt idx="26614">
                    <c:v>CHI</c:v>
                  </c:pt>
                  <c:pt idx="26615">
                    <c:v>ROW</c:v>
                  </c:pt>
                  <c:pt idx="26616">
                    <c:v>OEC</c:v>
                  </c:pt>
                  <c:pt idx="26617">
                    <c:v>BRZ</c:v>
                  </c:pt>
                  <c:pt idx="26618">
                    <c:v>RSA</c:v>
                  </c:pt>
                  <c:pt idx="26619">
                    <c:v>FRA</c:v>
                  </c:pt>
                  <c:pt idx="26620">
                    <c:v>EUN</c:v>
                  </c:pt>
                  <c:pt idx="26621">
                    <c:v>EUS</c:v>
                  </c:pt>
                  <c:pt idx="26622">
                    <c:v>USA</c:v>
                  </c:pt>
                  <c:pt idx="26623">
                    <c:v>IND</c:v>
                  </c:pt>
                  <c:pt idx="26624">
                    <c:v>CHI</c:v>
                  </c:pt>
                  <c:pt idx="26625">
                    <c:v>ROW</c:v>
                  </c:pt>
                  <c:pt idx="26626">
                    <c:v>OEC</c:v>
                  </c:pt>
                  <c:pt idx="26627">
                    <c:v>BRZ</c:v>
                  </c:pt>
                  <c:pt idx="26628">
                    <c:v>RSA</c:v>
                  </c:pt>
                  <c:pt idx="26629">
                    <c:v>FRA</c:v>
                  </c:pt>
                  <c:pt idx="26630">
                    <c:v>EUN</c:v>
                  </c:pt>
                  <c:pt idx="26631">
                    <c:v>EUS</c:v>
                  </c:pt>
                  <c:pt idx="26632">
                    <c:v>USA</c:v>
                  </c:pt>
                  <c:pt idx="26633">
                    <c:v>IND</c:v>
                  </c:pt>
                  <c:pt idx="26634">
                    <c:v>CHI</c:v>
                  </c:pt>
                  <c:pt idx="26635">
                    <c:v>ROW</c:v>
                  </c:pt>
                  <c:pt idx="26636">
                    <c:v>OEC</c:v>
                  </c:pt>
                  <c:pt idx="26637">
                    <c:v>BRZ</c:v>
                  </c:pt>
                  <c:pt idx="26638">
                    <c:v>RSA</c:v>
                  </c:pt>
                  <c:pt idx="26639">
                    <c:v>FRA</c:v>
                  </c:pt>
                  <c:pt idx="26640">
                    <c:v>EUN</c:v>
                  </c:pt>
                  <c:pt idx="26641">
                    <c:v>EUS</c:v>
                  </c:pt>
                  <c:pt idx="26642">
                    <c:v>USA</c:v>
                  </c:pt>
                  <c:pt idx="26643">
                    <c:v>IND</c:v>
                  </c:pt>
                  <c:pt idx="26644">
                    <c:v>CHI</c:v>
                  </c:pt>
                  <c:pt idx="26645">
                    <c:v>ROW</c:v>
                  </c:pt>
                  <c:pt idx="26646">
                    <c:v>OEC</c:v>
                  </c:pt>
                  <c:pt idx="26647">
                    <c:v>BRZ</c:v>
                  </c:pt>
                  <c:pt idx="26648">
                    <c:v>RSA</c:v>
                  </c:pt>
                  <c:pt idx="26649">
                    <c:v>FRA</c:v>
                  </c:pt>
                  <c:pt idx="26650">
                    <c:v>EUN</c:v>
                  </c:pt>
                  <c:pt idx="26651">
                    <c:v>EUS</c:v>
                  </c:pt>
                  <c:pt idx="26652">
                    <c:v>USA</c:v>
                  </c:pt>
                  <c:pt idx="26653">
                    <c:v>IND</c:v>
                  </c:pt>
                  <c:pt idx="26654">
                    <c:v>CHI</c:v>
                  </c:pt>
                  <c:pt idx="26655">
                    <c:v>ROW</c:v>
                  </c:pt>
                  <c:pt idx="26656">
                    <c:v>OEC</c:v>
                  </c:pt>
                  <c:pt idx="26657">
                    <c:v>BRZ</c:v>
                  </c:pt>
                  <c:pt idx="26658">
                    <c:v>RSA</c:v>
                  </c:pt>
                  <c:pt idx="26659">
                    <c:v>RUS</c:v>
                  </c:pt>
                  <c:pt idx="26660">
                    <c:v>FRA</c:v>
                  </c:pt>
                  <c:pt idx="26661">
                    <c:v>EUN</c:v>
                  </c:pt>
                  <c:pt idx="26662">
                    <c:v>EUS</c:v>
                  </c:pt>
                  <c:pt idx="26663">
                    <c:v>USA</c:v>
                  </c:pt>
                  <c:pt idx="26664">
                    <c:v>CHI</c:v>
                  </c:pt>
                  <c:pt idx="26665">
                    <c:v>ROW</c:v>
                  </c:pt>
                  <c:pt idx="26666">
                    <c:v>OEC</c:v>
                  </c:pt>
                  <c:pt idx="26667">
                    <c:v>RUS</c:v>
                  </c:pt>
                  <c:pt idx="26668">
                    <c:v>FRA</c:v>
                  </c:pt>
                  <c:pt idx="26669">
                    <c:v>EUN</c:v>
                  </c:pt>
                  <c:pt idx="26670">
                    <c:v>EUS</c:v>
                  </c:pt>
                  <c:pt idx="26671">
                    <c:v>USA</c:v>
                  </c:pt>
                  <c:pt idx="26672">
                    <c:v>CHI</c:v>
                  </c:pt>
                  <c:pt idx="26673">
                    <c:v>ROW</c:v>
                  </c:pt>
                  <c:pt idx="26674">
                    <c:v>OEC</c:v>
                  </c:pt>
                  <c:pt idx="26675">
                    <c:v>BRZ</c:v>
                  </c:pt>
                  <c:pt idx="26676">
                    <c:v>RSA</c:v>
                  </c:pt>
                  <c:pt idx="26677">
                    <c:v>RUS</c:v>
                  </c:pt>
                  <c:pt idx="26678">
                    <c:v>FRA</c:v>
                  </c:pt>
                  <c:pt idx="26679">
                    <c:v>EUN</c:v>
                  </c:pt>
                  <c:pt idx="26680">
                    <c:v>EUS</c:v>
                  </c:pt>
                  <c:pt idx="26681">
                    <c:v>USA</c:v>
                  </c:pt>
                  <c:pt idx="26682">
                    <c:v>CHI</c:v>
                  </c:pt>
                  <c:pt idx="26683">
                    <c:v>ROW</c:v>
                  </c:pt>
                  <c:pt idx="26684">
                    <c:v>OEC</c:v>
                  </c:pt>
                  <c:pt idx="26685">
                    <c:v>BRZ</c:v>
                  </c:pt>
                  <c:pt idx="26686">
                    <c:v>RSA</c:v>
                  </c:pt>
                  <c:pt idx="26687">
                    <c:v>RUS</c:v>
                  </c:pt>
                  <c:pt idx="26688">
                    <c:v>FRA</c:v>
                  </c:pt>
                  <c:pt idx="26689">
                    <c:v>EUN</c:v>
                  </c:pt>
                  <c:pt idx="26690">
                    <c:v>EUS</c:v>
                  </c:pt>
                  <c:pt idx="26691">
                    <c:v>USA</c:v>
                  </c:pt>
                  <c:pt idx="26692">
                    <c:v>CHI</c:v>
                  </c:pt>
                  <c:pt idx="26693">
                    <c:v>ROW</c:v>
                  </c:pt>
                  <c:pt idx="26694">
                    <c:v>OEC</c:v>
                  </c:pt>
                  <c:pt idx="26695">
                    <c:v>BRZ</c:v>
                  </c:pt>
                  <c:pt idx="26696">
                    <c:v>RSA</c:v>
                  </c:pt>
                  <c:pt idx="26697">
                    <c:v>RUS</c:v>
                  </c:pt>
                  <c:pt idx="26698">
                    <c:v>FRA</c:v>
                  </c:pt>
                  <c:pt idx="26699">
                    <c:v>EUN</c:v>
                  </c:pt>
                  <c:pt idx="26700">
                    <c:v>EUS</c:v>
                  </c:pt>
                  <c:pt idx="26701">
                    <c:v>USA</c:v>
                  </c:pt>
                  <c:pt idx="26702">
                    <c:v>CHI</c:v>
                  </c:pt>
                  <c:pt idx="26703">
                    <c:v>ROW</c:v>
                  </c:pt>
                  <c:pt idx="26704">
                    <c:v>OEC</c:v>
                  </c:pt>
                  <c:pt idx="26705">
                    <c:v>BRZ</c:v>
                  </c:pt>
                  <c:pt idx="26706">
                    <c:v>RSA</c:v>
                  </c:pt>
                  <c:pt idx="26707">
                    <c:v>RUS</c:v>
                  </c:pt>
                  <c:pt idx="26708">
                    <c:v>FRA</c:v>
                  </c:pt>
                  <c:pt idx="26709">
                    <c:v>EUN</c:v>
                  </c:pt>
                  <c:pt idx="26710">
                    <c:v>EUS</c:v>
                  </c:pt>
                  <c:pt idx="26711">
                    <c:v>USA</c:v>
                  </c:pt>
                  <c:pt idx="26712">
                    <c:v>CHI</c:v>
                  </c:pt>
                  <c:pt idx="26713">
                    <c:v>ROW</c:v>
                  </c:pt>
                  <c:pt idx="26714">
                    <c:v>OEC</c:v>
                  </c:pt>
                  <c:pt idx="26715">
                    <c:v>BRZ</c:v>
                  </c:pt>
                  <c:pt idx="26716">
                    <c:v>RSA</c:v>
                  </c:pt>
                  <c:pt idx="26717">
                    <c:v>RUS</c:v>
                  </c:pt>
                  <c:pt idx="26718">
                    <c:v>FRA</c:v>
                  </c:pt>
                  <c:pt idx="26719">
                    <c:v>EUN</c:v>
                  </c:pt>
                  <c:pt idx="26720">
                    <c:v>EUS</c:v>
                  </c:pt>
                  <c:pt idx="26721">
                    <c:v>USA</c:v>
                  </c:pt>
                  <c:pt idx="26722">
                    <c:v>CHI</c:v>
                  </c:pt>
                  <c:pt idx="26723">
                    <c:v>ROW</c:v>
                  </c:pt>
                  <c:pt idx="26724">
                    <c:v>OEC</c:v>
                  </c:pt>
                  <c:pt idx="26725">
                    <c:v>BRZ</c:v>
                  </c:pt>
                  <c:pt idx="26726">
                    <c:v>RSA</c:v>
                  </c:pt>
                  <c:pt idx="26727">
                    <c:v>FRA</c:v>
                  </c:pt>
                  <c:pt idx="26728">
                    <c:v>EUN</c:v>
                  </c:pt>
                  <c:pt idx="26729">
                    <c:v>EUS</c:v>
                  </c:pt>
                  <c:pt idx="26730">
                    <c:v>USA</c:v>
                  </c:pt>
                  <c:pt idx="26731">
                    <c:v>CHI</c:v>
                  </c:pt>
                  <c:pt idx="26732">
                    <c:v>ROW</c:v>
                  </c:pt>
                  <c:pt idx="26733">
                    <c:v>OEC</c:v>
                  </c:pt>
                  <c:pt idx="26734">
                    <c:v>BRZ</c:v>
                  </c:pt>
                  <c:pt idx="26735">
                    <c:v>RSA</c:v>
                  </c:pt>
                  <c:pt idx="26736">
                    <c:v>RUS</c:v>
                  </c:pt>
                  <c:pt idx="26737">
                    <c:v>FRA</c:v>
                  </c:pt>
                  <c:pt idx="26738">
                    <c:v>EUN</c:v>
                  </c:pt>
                  <c:pt idx="26739">
                    <c:v>EUS</c:v>
                  </c:pt>
                  <c:pt idx="26740">
                    <c:v>USA</c:v>
                  </c:pt>
                  <c:pt idx="26741">
                    <c:v>CHI</c:v>
                  </c:pt>
                  <c:pt idx="26742">
                    <c:v>ROW</c:v>
                  </c:pt>
                  <c:pt idx="26743">
                    <c:v>OEC</c:v>
                  </c:pt>
                  <c:pt idx="26744">
                    <c:v>BRZ</c:v>
                  </c:pt>
                  <c:pt idx="26745">
                    <c:v>RSA</c:v>
                  </c:pt>
                  <c:pt idx="26746">
                    <c:v>RUS</c:v>
                  </c:pt>
                  <c:pt idx="26747">
                    <c:v>FRA</c:v>
                  </c:pt>
                  <c:pt idx="26748">
                    <c:v>EUN</c:v>
                  </c:pt>
                  <c:pt idx="26749">
                    <c:v>EUS</c:v>
                  </c:pt>
                  <c:pt idx="26750">
                    <c:v>USA</c:v>
                  </c:pt>
                  <c:pt idx="26751">
                    <c:v>CHI</c:v>
                  </c:pt>
                  <c:pt idx="26752">
                    <c:v>ROW</c:v>
                  </c:pt>
                  <c:pt idx="26753">
                    <c:v>OEC</c:v>
                  </c:pt>
                  <c:pt idx="26754">
                    <c:v>BRZ</c:v>
                  </c:pt>
                  <c:pt idx="26755">
                    <c:v>RSA</c:v>
                  </c:pt>
                  <c:pt idx="26756">
                    <c:v>RUS</c:v>
                  </c:pt>
                  <c:pt idx="26757">
                    <c:v>FRA</c:v>
                  </c:pt>
                  <c:pt idx="26758">
                    <c:v>EUN</c:v>
                  </c:pt>
                  <c:pt idx="26759">
                    <c:v>EUS</c:v>
                  </c:pt>
                  <c:pt idx="26760">
                    <c:v>USA</c:v>
                  </c:pt>
                  <c:pt idx="26761">
                    <c:v>CHI</c:v>
                  </c:pt>
                  <c:pt idx="26762">
                    <c:v>ROW</c:v>
                  </c:pt>
                  <c:pt idx="26763">
                    <c:v>OEC</c:v>
                  </c:pt>
                  <c:pt idx="26764">
                    <c:v>BRZ</c:v>
                  </c:pt>
                  <c:pt idx="26765">
                    <c:v>RSA</c:v>
                  </c:pt>
                  <c:pt idx="26766">
                    <c:v>RUS</c:v>
                  </c:pt>
                  <c:pt idx="26767">
                    <c:v>FRA</c:v>
                  </c:pt>
                  <c:pt idx="26768">
                    <c:v>EUN</c:v>
                  </c:pt>
                  <c:pt idx="26769">
                    <c:v>EUS</c:v>
                  </c:pt>
                  <c:pt idx="26770">
                    <c:v>USA</c:v>
                  </c:pt>
                  <c:pt idx="26771">
                    <c:v>CHI</c:v>
                  </c:pt>
                  <c:pt idx="26772">
                    <c:v>ROW</c:v>
                  </c:pt>
                  <c:pt idx="26773">
                    <c:v>OEC</c:v>
                  </c:pt>
                  <c:pt idx="26774">
                    <c:v>BRZ</c:v>
                  </c:pt>
                  <c:pt idx="26775">
                    <c:v>RSA</c:v>
                  </c:pt>
                  <c:pt idx="26776">
                    <c:v>RUS</c:v>
                  </c:pt>
                  <c:pt idx="26777">
                    <c:v>FRA</c:v>
                  </c:pt>
                  <c:pt idx="26778">
                    <c:v>EUN</c:v>
                  </c:pt>
                  <c:pt idx="26779">
                    <c:v>EUS</c:v>
                  </c:pt>
                  <c:pt idx="26780">
                    <c:v>USA</c:v>
                  </c:pt>
                  <c:pt idx="26781">
                    <c:v>CHI</c:v>
                  </c:pt>
                  <c:pt idx="26782">
                    <c:v>ROW</c:v>
                  </c:pt>
                  <c:pt idx="26783">
                    <c:v>OEC</c:v>
                  </c:pt>
                  <c:pt idx="26784">
                    <c:v>BRZ</c:v>
                  </c:pt>
                  <c:pt idx="26785">
                    <c:v>RSA</c:v>
                  </c:pt>
                  <c:pt idx="26786">
                    <c:v>RUS</c:v>
                  </c:pt>
                  <c:pt idx="26787">
                    <c:v>FRA</c:v>
                  </c:pt>
                  <c:pt idx="26788">
                    <c:v>EUN</c:v>
                  </c:pt>
                  <c:pt idx="26789">
                    <c:v>EUS</c:v>
                  </c:pt>
                  <c:pt idx="26790">
                    <c:v>USA</c:v>
                  </c:pt>
                  <c:pt idx="26791">
                    <c:v>CHI</c:v>
                  </c:pt>
                  <c:pt idx="26792">
                    <c:v>ROW</c:v>
                  </c:pt>
                  <c:pt idx="26793">
                    <c:v>OEC</c:v>
                  </c:pt>
                  <c:pt idx="26794">
                    <c:v>BRZ</c:v>
                  </c:pt>
                  <c:pt idx="26795">
                    <c:v>RSA</c:v>
                  </c:pt>
                  <c:pt idx="26796">
                    <c:v>RUS</c:v>
                  </c:pt>
                  <c:pt idx="26797">
                    <c:v>FRA</c:v>
                  </c:pt>
                  <c:pt idx="26798">
                    <c:v>EUN</c:v>
                  </c:pt>
                  <c:pt idx="26799">
                    <c:v>EUS</c:v>
                  </c:pt>
                  <c:pt idx="26800">
                    <c:v>USA</c:v>
                  </c:pt>
                  <c:pt idx="26801">
                    <c:v>CHI</c:v>
                  </c:pt>
                  <c:pt idx="26802">
                    <c:v>ROW</c:v>
                  </c:pt>
                  <c:pt idx="26803">
                    <c:v>OEC</c:v>
                  </c:pt>
                  <c:pt idx="26804">
                    <c:v>BRZ</c:v>
                  </c:pt>
                  <c:pt idx="26805">
                    <c:v>RSA</c:v>
                  </c:pt>
                  <c:pt idx="26806">
                    <c:v>RUS</c:v>
                  </c:pt>
                  <c:pt idx="26807">
                    <c:v>FRA</c:v>
                  </c:pt>
                  <c:pt idx="26808">
                    <c:v>EUN</c:v>
                  </c:pt>
                  <c:pt idx="26809">
                    <c:v>EUS</c:v>
                  </c:pt>
                  <c:pt idx="26810">
                    <c:v>USA</c:v>
                  </c:pt>
                  <c:pt idx="26811">
                    <c:v>IND</c:v>
                  </c:pt>
                  <c:pt idx="26812">
                    <c:v>ROW</c:v>
                  </c:pt>
                  <c:pt idx="26813">
                    <c:v>OEC</c:v>
                  </c:pt>
                  <c:pt idx="26814">
                    <c:v>BRZ</c:v>
                  </c:pt>
                  <c:pt idx="26815">
                    <c:v>RUS</c:v>
                  </c:pt>
                  <c:pt idx="26816">
                    <c:v>FRA</c:v>
                  </c:pt>
                  <c:pt idx="26817">
                    <c:v>EUN</c:v>
                  </c:pt>
                  <c:pt idx="26818">
                    <c:v>EUS</c:v>
                  </c:pt>
                  <c:pt idx="26819">
                    <c:v>USA</c:v>
                  </c:pt>
                  <c:pt idx="26820">
                    <c:v>IND</c:v>
                  </c:pt>
                  <c:pt idx="26821">
                    <c:v>ROW</c:v>
                  </c:pt>
                  <c:pt idx="26822">
                    <c:v>OEC</c:v>
                  </c:pt>
                  <c:pt idx="26823">
                    <c:v>BRZ</c:v>
                  </c:pt>
                  <c:pt idx="26824">
                    <c:v>RSA</c:v>
                  </c:pt>
                  <c:pt idx="26825">
                    <c:v>RUS</c:v>
                  </c:pt>
                  <c:pt idx="26826">
                    <c:v>FRA</c:v>
                  </c:pt>
                  <c:pt idx="26827">
                    <c:v>EUN</c:v>
                  </c:pt>
                  <c:pt idx="26828">
                    <c:v>EUS</c:v>
                  </c:pt>
                  <c:pt idx="26829">
                    <c:v>USA</c:v>
                  </c:pt>
                  <c:pt idx="26830">
                    <c:v>IND</c:v>
                  </c:pt>
                  <c:pt idx="26831">
                    <c:v>ROW</c:v>
                  </c:pt>
                  <c:pt idx="26832">
                    <c:v>OEC</c:v>
                  </c:pt>
                  <c:pt idx="26833">
                    <c:v>BRZ</c:v>
                  </c:pt>
                  <c:pt idx="26834">
                    <c:v>RSA</c:v>
                  </c:pt>
                  <c:pt idx="26835">
                    <c:v>RUS</c:v>
                  </c:pt>
                  <c:pt idx="26836">
                    <c:v>FRA</c:v>
                  </c:pt>
                  <c:pt idx="26837">
                    <c:v>EUN</c:v>
                  </c:pt>
                  <c:pt idx="26838">
                    <c:v>EUS</c:v>
                  </c:pt>
                  <c:pt idx="26839">
                    <c:v>IND</c:v>
                  </c:pt>
                  <c:pt idx="26840">
                    <c:v>ROW</c:v>
                  </c:pt>
                  <c:pt idx="26841">
                    <c:v>OEC</c:v>
                  </c:pt>
                  <c:pt idx="26842">
                    <c:v>BRZ</c:v>
                  </c:pt>
                  <c:pt idx="26843">
                    <c:v>RSA</c:v>
                  </c:pt>
                  <c:pt idx="26844">
                    <c:v>RUS</c:v>
                  </c:pt>
                  <c:pt idx="26845">
                    <c:v>FRA</c:v>
                  </c:pt>
                  <c:pt idx="26846">
                    <c:v>EUN</c:v>
                  </c:pt>
                  <c:pt idx="26847">
                    <c:v>EUS</c:v>
                  </c:pt>
                  <c:pt idx="26848">
                    <c:v>USA</c:v>
                  </c:pt>
                  <c:pt idx="26849">
                    <c:v>IND</c:v>
                  </c:pt>
                  <c:pt idx="26850">
                    <c:v>ROW</c:v>
                  </c:pt>
                  <c:pt idx="26851">
                    <c:v>OEC</c:v>
                  </c:pt>
                  <c:pt idx="26852">
                    <c:v>BRZ</c:v>
                  </c:pt>
                  <c:pt idx="26853">
                    <c:v>RSA</c:v>
                  </c:pt>
                  <c:pt idx="26854">
                    <c:v>RUS</c:v>
                  </c:pt>
                  <c:pt idx="26855">
                    <c:v>FRA</c:v>
                  </c:pt>
                  <c:pt idx="26856">
                    <c:v>EUN</c:v>
                  </c:pt>
                  <c:pt idx="26857">
                    <c:v>EUS</c:v>
                  </c:pt>
                  <c:pt idx="26858">
                    <c:v>USA</c:v>
                  </c:pt>
                  <c:pt idx="26859">
                    <c:v>IND</c:v>
                  </c:pt>
                  <c:pt idx="26860">
                    <c:v>ROW</c:v>
                  </c:pt>
                  <c:pt idx="26861">
                    <c:v>OEC</c:v>
                  </c:pt>
                  <c:pt idx="26862">
                    <c:v>BRZ</c:v>
                  </c:pt>
                  <c:pt idx="26863">
                    <c:v>RSA</c:v>
                  </c:pt>
                  <c:pt idx="26864">
                    <c:v>RUS</c:v>
                  </c:pt>
                  <c:pt idx="26865">
                    <c:v>FRA</c:v>
                  </c:pt>
                  <c:pt idx="26866">
                    <c:v>EUN</c:v>
                  </c:pt>
                  <c:pt idx="26867">
                    <c:v>EUS</c:v>
                  </c:pt>
                  <c:pt idx="26868">
                    <c:v>USA</c:v>
                  </c:pt>
                  <c:pt idx="26869">
                    <c:v>IND</c:v>
                  </c:pt>
                  <c:pt idx="26870">
                    <c:v>ROW</c:v>
                  </c:pt>
                  <c:pt idx="26871">
                    <c:v>OEC</c:v>
                  </c:pt>
                  <c:pt idx="26872">
                    <c:v>BRZ</c:v>
                  </c:pt>
                  <c:pt idx="26873">
                    <c:v>RSA</c:v>
                  </c:pt>
                  <c:pt idx="26874">
                    <c:v>RUS</c:v>
                  </c:pt>
                  <c:pt idx="26875">
                    <c:v>FRA</c:v>
                  </c:pt>
                  <c:pt idx="26876">
                    <c:v>EUN</c:v>
                  </c:pt>
                  <c:pt idx="26877">
                    <c:v>EUS</c:v>
                  </c:pt>
                  <c:pt idx="26878">
                    <c:v>USA</c:v>
                  </c:pt>
                  <c:pt idx="26879">
                    <c:v>IND</c:v>
                  </c:pt>
                  <c:pt idx="26880">
                    <c:v>ROW</c:v>
                  </c:pt>
                  <c:pt idx="26881">
                    <c:v>OEC</c:v>
                  </c:pt>
                  <c:pt idx="26882">
                    <c:v>BRZ</c:v>
                  </c:pt>
                  <c:pt idx="26883">
                    <c:v>RSA</c:v>
                  </c:pt>
                  <c:pt idx="26884">
                    <c:v>RUS</c:v>
                  </c:pt>
                  <c:pt idx="26885">
                    <c:v>FRA</c:v>
                  </c:pt>
                  <c:pt idx="26886">
                    <c:v>EUN</c:v>
                  </c:pt>
                  <c:pt idx="26887">
                    <c:v>EUS</c:v>
                  </c:pt>
                  <c:pt idx="26888">
                    <c:v>USA</c:v>
                  </c:pt>
                  <c:pt idx="26889">
                    <c:v>IND</c:v>
                  </c:pt>
                  <c:pt idx="26890">
                    <c:v>ROW</c:v>
                  </c:pt>
                  <c:pt idx="26891">
                    <c:v>OEC</c:v>
                  </c:pt>
                  <c:pt idx="26892">
                    <c:v>BRZ</c:v>
                  </c:pt>
                  <c:pt idx="26893">
                    <c:v>RSA</c:v>
                  </c:pt>
                  <c:pt idx="26894">
                    <c:v>RUS</c:v>
                  </c:pt>
                  <c:pt idx="26895">
                    <c:v>FRA</c:v>
                  </c:pt>
                  <c:pt idx="26896">
                    <c:v>EUN</c:v>
                  </c:pt>
                  <c:pt idx="26897">
                    <c:v>EUS</c:v>
                  </c:pt>
                  <c:pt idx="26898">
                    <c:v>USA</c:v>
                  </c:pt>
                  <c:pt idx="26899">
                    <c:v>IND</c:v>
                  </c:pt>
                  <c:pt idx="26900">
                    <c:v>ROW</c:v>
                  </c:pt>
                  <c:pt idx="26901">
                    <c:v>OEC</c:v>
                  </c:pt>
                  <c:pt idx="26902">
                    <c:v>BRZ</c:v>
                  </c:pt>
                  <c:pt idx="26903">
                    <c:v>RSA</c:v>
                  </c:pt>
                  <c:pt idx="26904">
                    <c:v>RUS</c:v>
                  </c:pt>
                  <c:pt idx="26905">
                    <c:v>FRA</c:v>
                  </c:pt>
                  <c:pt idx="26906">
                    <c:v>EUN</c:v>
                  </c:pt>
                  <c:pt idx="26907">
                    <c:v>EUS</c:v>
                  </c:pt>
                  <c:pt idx="26908">
                    <c:v>USA</c:v>
                  </c:pt>
                  <c:pt idx="26909">
                    <c:v>IND</c:v>
                  </c:pt>
                  <c:pt idx="26910">
                    <c:v>ROW</c:v>
                  </c:pt>
                  <c:pt idx="26911">
                    <c:v>OEC</c:v>
                  </c:pt>
                  <c:pt idx="26912">
                    <c:v>BRZ</c:v>
                  </c:pt>
                  <c:pt idx="26913">
                    <c:v>RSA</c:v>
                  </c:pt>
                  <c:pt idx="26914">
                    <c:v>RUS</c:v>
                  </c:pt>
                  <c:pt idx="26915">
                    <c:v>FRA</c:v>
                  </c:pt>
                  <c:pt idx="26916">
                    <c:v>EUN</c:v>
                  </c:pt>
                  <c:pt idx="26917">
                    <c:v>EUS</c:v>
                  </c:pt>
                  <c:pt idx="26918">
                    <c:v>USA</c:v>
                  </c:pt>
                  <c:pt idx="26919">
                    <c:v>IND</c:v>
                  </c:pt>
                  <c:pt idx="26920">
                    <c:v>ROW</c:v>
                  </c:pt>
                  <c:pt idx="26921">
                    <c:v>OEC</c:v>
                  </c:pt>
                  <c:pt idx="26922">
                    <c:v>BRZ</c:v>
                  </c:pt>
                  <c:pt idx="26923">
                    <c:v>RSA</c:v>
                  </c:pt>
                  <c:pt idx="26924">
                    <c:v>RUS</c:v>
                  </c:pt>
                  <c:pt idx="26925">
                    <c:v>FRA</c:v>
                  </c:pt>
                  <c:pt idx="26926">
                    <c:v>EUN</c:v>
                  </c:pt>
                  <c:pt idx="26927">
                    <c:v>EUS</c:v>
                  </c:pt>
                  <c:pt idx="26928">
                    <c:v>USA</c:v>
                  </c:pt>
                  <c:pt idx="26929">
                    <c:v>IND</c:v>
                  </c:pt>
                  <c:pt idx="26930">
                    <c:v>ROW</c:v>
                  </c:pt>
                  <c:pt idx="26931">
                    <c:v>OEC</c:v>
                  </c:pt>
                  <c:pt idx="26932">
                    <c:v>BRZ</c:v>
                  </c:pt>
                  <c:pt idx="26933">
                    <c:v>RSA</c:v>
                  </c:pt>
                  <c:pt idx="26934">
                    <c:v>RUS</c:v>
                  </c:pt>
                  <c:pt idx="26935">
                    <c:v>FRA</c:v>
                  </c:pt>
                  <c:pt idx="26936">
                    <c:v>EUN</c:v>
                  </c:pt>
                  <c:pt idx="26937">
                    <c:v>EUS</c:v>
                  </c:pt>
                  <c:pt idx="26938">
                    <c:v>USA</c:v>
                  </c:pt>
                  <c:pt idx="26939">
                    <c:v>IND</c:v>
                  </c:pt>
                  <c:pt idx="26940">
                    <c:v>ROW</c:v>
                  </c:pt>
                  <c:pt idx="26941">
                    <c:v>OEC</c:v>
                  </c:pt>
                  <c:pt idx="26942">
                    <c:v>BRZ</c:v>
                  </c:pt>
                  <c:pt idx="26943">
                    <c:v>RSA</c:v>
                  </c:pt>
                  <c:pt idx="26944">
                    <c:v>RUS</c:v>
                  </c:pt>
                  <c:pt idx="26945">
                    <c:v>FRA</c:v>
                  </c:pt>
                  <c:pt idx="26946">
                    <c:v>EUN</c:v>
                  </c:pt>
                  <c:pt idx="26947">
                    <c:v>EUS</c:v>
                  </c:pt>
                  <c:pt idx="26948">
                    <c:v>USA</c:v>
                  </c:pt>
                  <c:pt idx="26949">
                    <c:v>IND</c:v>
                  </c:pt>
                  <c:pt idx="26950">
                    <c:v>ROW</c:v>
                  </c:pt>
                  <c:pt idx="26951">
                    <c:v>OEC</c:v>
                  </c:pt>
                  <c:pt idx="26952">
                    <c:v>BRZ</c:v>
                  </c:pt>
                  <c:pt idx="26953">
                    <c:v>RSA</c:v>
                  </c:pt>
                  <c:pt idx="26954">
                    <c:v>RUS</c:v>
                  </c:pt>
                  <c:pt idx="26955">
                    <c:v>FRA</c:v>
                  </c:pt>
                  <c:pt idx="26956">
                    <c:v>EUN</c:v>
                  </c:pt>
                  <c:pt idx="26957">
                    <c:v>EUS</c:v>
                  </c:pt>
                  <c:pt idx="26958">
                    <c:v>USA</c:v>
                  </c:pt>
                  <c:pt idx="26959">
                    <c:v>IND</c:v>
                  </c:pt>
                  <c:pt idx="26960">
                    <c:v>ROW</c:v>
                  </c:pt>
                  <c:pt idx="26961">
                    <c:v>OEC</c:v>
                  </c:pt>
                  <c:pt idx="26962">
                    <c:v>BRZ</c:v>
                  </c:pt>
                  <c:pt idx="26963">
                    <c:v>RSA</c:v>
                  </c:pt>
                  <c:pt idx="26964">
                    <c:v>RUS</c:v>
                  </c:pt>
                  <c:pt idx="26965">
                    <c:v>FRA</c:v>
                  </c:pt>
                  <c:pt idx="26966">
                    <c:v>EUN</c:v>
                  </c:pt>
                  <c:pt idx="26967">
                    <c:v>EUS</c:v>
                  </c:pt>
                  <c:pt idx="26968">
                    <c:v>USA</c:v>
                  </c:pt>
                  <c:pt idx="26969">
                    <c:v>IND</c:v>
                  </c:pt>
                  <c:pt idx="26970">
                    <c:v>ROW</c:v>
                  </c:pt>
                  <c:pt idx="26971">
                    <c:v>OEC</c:v>
                  </c:pt>
                  <c:pt idx="26972">
                    <c:v>BRZ</c:v>
                  </c:pt>
                  <c:pt idx="26973">
                    <c:v>RUS</c:v>
                  </c:pt>
                  <c:pt idx="26974">
                    <c:v>FRA</c:v>
                  </c:pt>
                  <c:pt idx="26975">
                    <c:v>EUN</c:v>
                  </c:pt>
                  <c:pt idx="26976">
                    <c:v>EUS</c:v>
                  </c:pt>
                  <c:pt idx="26977">
                    <c:v>USA</c:v>
                  </c:pt>
                  <c:pt idx="26978">
                    <c:v>IND</c:v>
                  </c:pt>
                  <c:pt idx="26979">
                    <c:v>CHI</c:v>
                  </c:pt>
                  <c:pt idx="26980">
                    <c:v>ROW</c:v>
                  </c:pt>
                  <c:pt idx="26981">
                    <c:v>OEC</c:v>
                  </c:pt>
                  <c:pt idx="26982">
                    <c:v>RUS</c:v>
                  </c:pt>
                  <c:pt idx="26983">
                    <c:v>FRA</c:v>
                  </c:pt>
                  <c:pt idx="26984">
                    <c:v>EUN</c:v>
                  </c:pt>
                  <c:pt idx="26985">
                    <c:v>USA</c:v>
                  </c:pt>
                  <c:pt idx="26986">
                    <c:v>CHI</c:v>
                  </c:pt>
                  <c:pt idx="26987">
                    <c:v>ROW</c:v>
                  </c:pt>
                  <c:pt idx="26988">
                    <c:v>OEC</c:v>
                  </c:pt>
                  <c:pt idx="26989">
                    <c:v>BRZ</c:v>
                  </c:pt>
                  <c:pt idx="26990">
                    <c:v>RUS</c:v>
                  </c:pt>
                  <c:pt idx="26991">
                    <c:v>FRA</c:v>
                  </c:pt>
                  <c:pt idx="26992">
                    <c:v>EUN</c:v>
                  </c:pt>
                  <c:pt idx="26993">
                    <c:v>EUS</c:v>
                  </c:pt>
                  <c:pt idx="26994">
                    <c:v>USA</c:v>
                  </c:pt>
                  <c:pt idx="26995">
                    <c:v>IND</c:v>
                  </c:pt>
                  <c:pt idx="26996">
                    <c:v>CHI</c:v>
                  </c:pt>
                  <c:pt idx="26997">
                    <c:v>ROW</c:v>
                  </c:pt>
                  <c:pt idx="26998">
                    <c:v>OEC</c:v>
                  </c:pt>
                  <c:pt idx="26999">
                    <c:v>BRZ</c:v>
                  </c:pt>
                  <c:pt idx="27000">
                    <c:v>RUS</c:v>
                  </c:pt>
                  <c:pt idx="27001">
                    <c:v>FRA</c:v>
                  </c:pt>
                  <c:pt idx="27002">
                    <c:v>EUN</c:v>
                  </c:pt>
                  <c:pt idx="27003">
                    <c:v>EUS</c:v>
                  </c:pt>
                  <c:pt idx="27004">
                    <c:v>IND</c:v>
                  </c:pt>
                  <c:pt idx="27005">
                    <c:v>CHI</c:v>
                  </c:pt>
                  <c:pt idx="27006">
                    <c:v>ROW</c:v>
                  </c:pt>
                  <c:pt idx="27007">
                    <c:v>OEC</c:v>
                  </c:pt>
                  <c:pt idx="27008">
                    <c:v>BRZ</c:v>
                  </c:pt>
                  <c:pt idx="27009">
                    <c:v>RUS</c:v>
                  </c:pt>
                  <c:pt idx="27010">
                    <c:v>FRA</c:v>
                  </c:pt>
                  <c:pt idx="27011">
                    <c:v>EUN</c:v>
                  </c:pt>
                  <c:pt idx="27012">
                    <c:v>EUS</c:v>
                  </c:pt>
                  <c:pt idx="27013">
                    <c:v>USA</c:v>
                  </c:pt>
                  <c:pt idx="27014">
                    <c:v>IND</c:v>
                  </c:pt>
                  <c:pt idx="27015">
                    <c:v>CHI</c:v>
                  </c:pt>
                  <c:pt idx="27016">
                    <c:v>ROW</c:v>
                  </c:pt>
                  <c:pt idx="27017">
                    <c:v>OEC</c:v>
                  </c:pt>
                  <c:pt idx="27018">
                    <c:v>BRZ</c:v>
                  </c:pt>
                  <c:pt idx="27019">
                    <c:v>RUS</c:v>
                  </c:pt>
                  <c:pt idx="27020">
                    <c:v>FRA</c:v>
                  </c:pt>
                  <c:pt idx="27021">
                    <c:v>EUN</c:v>
                  </c:pt>
                  <c:pt idx="27022">
                    <c:v>EUS</c:v>
                  </c:pt>
                  <c:pt idx="27023">
                    <c:v>USA</c:v>
                  </c:pt>
                  <c:pt idx="27024">
                    <c:v>IND</c:v>
                  </c:pt>
                  <c:pt idx="27025">
                    <c:v>CHI</c:v>
                  </c:pt>
                  <c:pt idx="27026">
                    <c:v>ROW</c:v>
                  </c:pt>
                  <c:pt idx="27027">
                    <c:v>OEC</c:v>
                  </c:pt>
                  <c:pt idx="27028">
                    <c:v>BRZ</c:v>
                  </c:pt>
                  <c:pt idx="27029">
                    <c:v>RUS</c:v>
                  </c:pt>
                  <c:pt idx="27030">
                    <c:v>FRA</c:v>
                  </c:pt>
                  <c:pt idx="27031">
                    <c:v>EUN</c:v>
                  </c:pt>
                  <c:pt idx="27032">
                    <c:v>EUS</c:v>
                  </c:pt>
                  <c:pt idx="27033">
                    <c:v>USA</c:v>
                  </c:pt>
                  <c:pt idx="27034">
                    <c:v>IND</c:v>
                  </c:pt>
                  <c:pt idx="27035">
                    <c:v>CHI</c:v>
                  </c:pt>
                  <c:pt idx="27036">
                    <c:v>ROW</c:v>
                  </c:pt>
                  <c:pt idx="27037">
                    <c:v>OEC</c:v>
                  </c:pt>
                  <c:pt idx="27038">
                    <c:v>BRZ</c:v>
                  </c:pt>
                  <c:pt idx="27039">
                    <c:v>RUS</c:v>
                  </c:pt>
                  <c:pt idx="27040">
                    <c:v>FRA</c:v>
                  </c:pt>
                  <c:pt idx="27041">
                    <c:v>EUN</c:v>
                  </c:pt>
                  <c:pt idx="27042">
                    <c:v>EUS</c:v>
                  </c:pt>
                  <c:pt idx="27043">
                    <c:v>USA</c:v>
                  </c:pt>
                  <c:pt idx="27044">
                    <c:v>IND</c:v>
                  </c:pt>
                  <c:pt idx="27045">
                    <c:v>CHI</c:v>
                  </c:pt>
                  <c:pt idx="27046">
                    <c:v>ROW</c:v>
                  </c:pt>
                  <c:pt idx="27047">
                    <c:v>OEC</c:v>
                  </c:pt>
                  <c:pt idx="27048">
                    <c:v>BRZ</c:v>
                  </c:pt>
                  <c:pt idx="27049">
                    <c:v>RUS</c:v>
                  </c:pt>
                  <c:pt idx="27050">
                    <c:v>FRA</c:v>
                  </c:pt>
                  <c:pt idx="27051">
                    <c:v>EUN</c:v>
                  </c:pt>
                  <c:pt idx="27052">
                    <c:v>EUS</c:v>
                  </c:pt>
                  <c:pt idx="27053">
                    <c:v>USA</c:v>
                  </c:pt>
                  <c:pt idx="27054">
                    <c:v>IND</c:v>
                  </c:pt>
                  <c:pt idx="27055">
                    <c:v>CHI</c:v>
                  </c:pt>
                  <c:pt idx="27056">
                    <c:v>ROW</c:v>
                  </c:pt>
                  <c:pt idx="27057">
                    <c:v>OEC</c:v>
                  </c:pt>
                  <c:pt idx="27058">
                    <c:v>BRZ</c:v>
                  </c:pt>
                  <c:pt idx="27059">
                    <c:v>RUS</c:v>
                  </c:pt>
                  <c:pt idx="27060">
                    <c:v>FRA</c:v>
                  </c:pt>
                  <c:pt idx="27061">
                    <c:v>EUN</c:v>
                  </c:pt>
                  <c:pt idx="27062">
                    <c:v>EUS</c:v>
                  </c:pt>
                  <c:pt idx="27063">
                    <c:v>USA</c:v>
                  </c:pt>
                  <c:pt idx="27064">
                    <c:v>IND</c:v>
                  </c:pt>
                  <c:pt idx="27065">
                    <c:v>CHI</c:v>
                  </c:pt>
                  <c:pt idx="27066">
                    <c:v>ROW</c:v>
                  </c:pt>
                  <c:pt idx="27067">
                    <c:v>OEC</c:v>
                  </c:pt>
                  <c:pt idx="27068">
                    <c:v>BRZ</c:v>
                  </c:pt>
                  <c:pt idx="27069">
                    <c:v>FRA</c:v>
                  </c:pt>
                  <c:pt idx="27070">
                    <c:v>EUN</c:v>
                  </c:pt>
                  <c:pt idx="27071">
                    <c:v>EUS</c:v>
                  </c:pt>
                  <c:pt idx="27072">
                    <c:v>USA</c:v>
                  </c:pt>
                  <c:pt idx="27073">
                    <c:v>IND</c:v>
                  </c:pt>
                  <c:pt idx="27074">
                    <c:v>CHI</c:v>
                  </c:pt>
                  <c:pt idx="27075">
                    <c:v>ROW</c:v>
                  </c:pt>
                  <c:pt idx="27076">
                    <c:v>OEC</c:v>
                  </c:pt>
                  <c:pt idx="27077">
                    <c:v>BRZ</c:v>
                  </c:pt>
                  <c:pt idx="27078">
                    <c:v>RUS</c:v>
                  </c:pt>
                  <c:pt idx="27079">
                    <c:v>FRA</c:v>
                  </c:pt>
                  <c:pt idx="27080">
                    <c:v>EUN</c:v>
                  </c:pt>
                  <c:pt idx="27081">
                    <c:v>EUS</c:v>
                  </c:pt>
                  <c:pt idx="27082">
                    <c:v>USA</c:v>
                  </c:pt>
                  <c:pt idx="27083">
                    <c:v>IND</c:v>
                  </c:pt>
                  <c:pt idx="27084">
                    <c:v>CHI</c:v>
                  </c:pt>
                  <c:pt idx="27085">
                    <c:v>ROW</c:v>
                  </c:pt>
                  <c:pt idx="27086">
                    <c:v>OEC</c:v>
                  </c:pt>
                  <c:pt idx="27087">
                    <c:v>BRZ</c:v>
                  </c:pt>
                  <c:pt idx="27088">
                    <c:v>FRA</c:v>
                  </c:pt>
                  <c:pt idx="27089">
                    <c:v>EUN</c:v>
                  </c:pt>
                  <c:pt idx="27090">
                    <c:v>USA</c:v>
                  </c:pt>
                  <c:pt idx="27091">
                    <c:v>IND</c:v>
                  </c:pt>
                  <c:pt idx="27092">
                    <c:v>CHI</c:v>
                  </c:pt>
                  <c:pt idx="27093">
                    <c:v>ROW</c:v>
                  </c:pt>
                  <c:pt idx="27094">
                    <c:v>OEC</c:v>
                  </c:pt>
                  <c:pt idx="27095">
                    <c:v>BRZ</c:v>
                  </c:pt>
                  <c:pt idx="27096">
                    <c:v>RUS</c:v>
                  </c:pt>
                  <c:pt idx="27097">
                    <c:v>FRA</c:v>
                  </c:pt>
                  <c:pt idx="27098">
                    <c:v>EUN</c:v>
                  </c:pt>
                  <c:pt idx="27099">
                    <c:v>EUS</c:v>
                  </c:pt>
                  <c:pt idx="27100">
                    <c:v>USA</c:v>
                  </c:pt>
                  <c:pt idx="27101">
                    <c:v>IND</c:v>
                  </c:pt>
                  <c:pt idx="27102">
                    <c:v>CHI</c:v>
                  </c:pt>
                  <c:pt idx="27103">
                    <c:v>ROW</c:v>
                  </c:pt>
                  <c:pt idx="27104">
                    <c:v>OEC</c:v>
                  </c:pt>
                  <c:pt idx="27105">
                    <c:v>BRZ</c:v>
                  </c:pt>
                  <c:pt idx="27106">
                    <c:v>RUS</c:v>
                  </c:pt>
                  <c:pt idx="27107">
                    <c:v>FRA</c:v>
                  </c:pt>
                  <c:pt idx="27108">
                    <c:v>EUN</c:v>
                  </c:pt>
                  <c:pt idx="27109">
                    <c:v>EUS</c:v>
                  </c:pt>
                  <c:pt idx="27110">
                    <c:v>USA</c:v>
                  </c:pt>
                  <c:pt idx="27111">
                    <c:v>IND</c:v>
                  </c:pt>
                  <c:pt idx="27112">
                    <c:v>CHI</c:v>
                  </c:pt>
                  <c:pt idx="27113">
                    <c:v>ROW</c:v>
                  </c:pt>
                  <c:pt idx="27114">
                    <c:v>OEC</c:v>
                  </c:pt>
                  <c:pt idx="27115">
                    <c:v>BRZ</c:v>
                  </c:pt>
                  <c:pt idx="27116">
                    <c:v>RUS</c:v>
                  </c:pt>
                  <c:pt idx="27117">
                    <c:v>FRA</c:v>
                  </c:pt>
                  <c:pt idx="27118">
                    <c:v>EUN</c:v>
                  </c:pt>
                  <c:pt idx="27119">
                    <c:v>EUS</c:v>
                  </c:pt>
                  <c:pt idx="27120">
                    <c:v>USA</c:v>
                  </c:pt>
                  <c:pt idx="27121">
                    <c:v>IND</c:v>
                  </c:pt>
                  <c:pt idx="27122">
                    <c:v>CHI</c:v>
                  </c:pt>
                  <c:pt idx="27123">
                    <c:v>ROW</c:v>
                  </c:pt>
                  <c:pt idx="27124">
                    <c:v>OEC</c:v>
                  </c:pt>
                  <c:pt idx="27125">
                    <c:v>BRZ</c:v>
                  </c:pt>
                  <c:pt idx="27126">
                    <c:v>RUS</c:v>
                  </c:pt>
                  <c:pt idx="27127">
                    <c:v>FRA</c:v>
                  </c:pt>
                  <c:pt idx="27128">
                    <c:v>EUN</c:v>
                  </c:pt>
                  <c:pt idx="27129">
                    <c:v>EUS</c:v>
                  </c:pt>
                  <c:pt idx="27130">
                    <c:v>USA</c:v>
                  </c:pt>
                  <c:pt idx="27131">
                    <c:v>IND</c:v>
                  </c:pt>
                  <c:pt idx="27132">
                    <c:v>CHI</c:v>
                  </c:pt>
                  <c:pt idx="27133">
                    <c:v>ROW</c:v>
                  </c:pt>
                  <c:pt idx="27134">
                    <c:v>OEC</c:v>
                  </c:pt>
                  <c:pt idx="27135">
                    <c:v>BRZ</c:v>
                  </c:pt>
                  <c:pt idx="27136">
                    <c:v>RSA</c:v>
                  </c:pt>
                  <c:pt idx="27137">
                    <c:v>RUS</c:v>
                  </c:pt>
                  <c:pt idx="27138">
                    <c:v>FRA</c:v>
                  </c:pt>
                  <c:pt idx="27139">
                    <c:v>EUN</c:v>
                  </c:pt>
                  <c:pt idx="27140">
                    <c:v>EUS</c:v>
                  </c:pt>
                  <c:pt idx="27141">
                    <c:v>USA</c:v>
                  </c:pt>
                  <c:pt idx="27142">
                    <c:v>IND</c:v>
                  </c:pt>
                  <c:pt idx="27143">
                    <c:v>CHI</c:v>
                  </c:pt>
                  <c:pt idx="27144">
                    <c:v>OEC</c:v>
                  </c:pt>
                  <c:pt idx="27145">
                    <c:v>BRZ</c:v>
                  </c:pt>
                  <c:pt idx="27146">
                    <c:v>RUS</c:v>
                  </c:pt>
                  <c:pt idx="27147">
                    <c:v>FRA</c:v>
                  </c:pt>
                  <c:pt idx="27148">
                    <c:v>EUN</c:v>
                  </c:pt>
                  <c:pt idx="27149">
                    <c:v>EUS</c:v>
                  </c:pt>
                  <c:pt idx="27150">
                    <c:v>USA</c:v>
                  </c:pt>
                  <c:pt idx="27151">
                    <c:v>IND</c:v>
                  </c:pt>
                  <c:pt idx="27152">
                    <c:v>CHI</c:v>
                  </c:pt>
                  <c:pt idx="27153">
                    <c:v>OEC</c:v>
                  </c:pt>
                  <c:pt idx="27154">
                    <c:v>BRZ</c:v>
                  </c:pt>
                  <c:pt idx="27155">
                    <c:v>RSA</c:v>
                  </c:pt>
                  <c:pt idx="27156">
                    <c:v>RUS</c:v>
                  </c:pt>
                  <c:pt idx="27157">
                    <c:v>FRA</c:v>
                  </c:pt>
                  <c:pt idx="27158">
                    <c:v>EUN</c:v>
                  </c:pt>
                  <c:pt idx="27159">
                    <c:v>EUS</c:v>
                  </c:pt>
                  <c:pt idx="27160">
                    <c:v>USA</c:v>
                  </c:pt>
                  <c:pt idx="27161">
                    <c:v>IND</c:v>
                  </c:pt>
                  <c:pt idx="27162">
                    <c:v>CHI</c:v>
                  </c:pt>
                  <c:pt idx="27163">
                    <c:v>OEC</c:v>
                  </c:pt>
                  <c:pt idx="27164">
                    <c:v>BRZ</c:v>
                  </c:pt>
                  <c:pt idx="27165">
                    <c:v>RSA</c:v>
                  </c:pt>
                  <c:pt idx="27166">
                    <c:v>RUS</c:v>
                  </c:pt>
                  <c:pt idx="27167">
                    <c:v>FRA</c:v>
                  </c:pt>
                  <c:pt idx="27168">
                    <c:v>EUN</c:v>
                  </c:pt>
                  <c:pt idx="27169">
                    <c:v>EUS</c:v>
                  </c:pt>
                  <c:pt idx="27170">
                    <c:v>IND</c:v>
                  </c:pt>
                  <c:pt idx="27171">
                    <c:v>CHI</c:v>
                  </c:pt>
                  <c:pt idx="27172">
                    <c:v>OEC</c:v>
                  </c:pt>
                  <c:pt idx="27173">
                    <c:v>BRZ</c:v>
                  </c:pt>
                  <c:pt idx="27174">
                    <c:v>RSA</c:v>
                  </c:pt>
                  <c:pt idx="27175">
                    <c:v>FRA</c:v>
                  </c:pt>
                  <c:pt idx="27176">
                    <c:v>EUN</c:v>
                  </c:pt>
                  <c:pt idx="27177">
                    <c:v>EUS</c:v>
                  </c:pt>
                  <c:pt idx="27178">
                    <c:v>USA</c:v>
                  </c:pt>
                  <c:pt idx="27179">
                    <c:v>IND</c:v>
                  </c:pt>
                  <c:pt idx="27180">
                    <c:v>CHI</c:v>
                  </c:pt>
                  <c:pt idx="27181">
                    <c:v>OEC</c:v>
                  </c:pt>
                  <c:pt idx="27182">
                    <c:v>BRZ</c:v>
                  </c:pt>
                  <c:pt idx="27183">
                    <c:v>RSA</c:v>
                  </c:pt>
                  <c:pt idx="27184">
                    <c:v>RUS</c:v>
                  </c:pt>
                  <c:pt idx="27185">
                    <c:v>FRA</c:v>
                  </c:pt>
                  <c:pt idx="27186">
                    <c:v>EUN</c:v>
                  </c:pt>
                  <c:pt idx="27187">
                    <c:v>EUS</c:v>
                  </c:pt>
                  <c:pt idx="27188">
                    <c:v>USA</c:v>
                  </c:pt>
                  <c:pt idx="27189">
                    <c:v>IND</c:v>
                  </c:pt>
                  <c:pt idx="27190">
                    <c:v>CHI</c:v>
                  </c:pt>
                  <c:pt idx="27191">
                    <c:v>OEC</c:v>
                  </c:pt>
                  <c:pt idx="27192">
                    <c:v>BRZ</c:v>
                  </c:pt>
                  <c:pt idx="27193">
                    <c:v>RSA</c:v>
                  </c:pt>
                  <c:pt idx="27194">
                    <c:v>RUS</c:v>
                  </c:pt>
                  <c:pt idx="27195">
                    <c:v>FRA</c:v>
                  </c:pt>
                  <c:pt idx="27196">
                    <c:v>EUN</c:v>
                  </c:pt>
                  <c:pt idx="27197">
                    <c:v>EUS</c:v>
                  </c:pt>
                  <c:pt idx="27198">
                    <c:v>USA</c:v>
                  </c:pt>
                  <c:pt idx="27199">
                    <c:v>IND</c:v>
                  </c:pt>
                  <c:pt idx="27200">
                    <c:v>CHI</c:v>
                  </c:pt>
                  <c:pt idx="27201">
                    <c:v>OEC</c:v>
                  </c:pt>
                  <c:pt idx="27202">
                    <c:v>BRZ</c:v>
                  </c:pt>
                  <c:pt idx="27203">
                    <c:v>RSA</c:v>
                  </c:pt>
                  <c:pt idx="27204">
                    <c:v>RUS</c:v>
                  </c:pt>
                  <c:pt idx="27205">
                    <c:v>FRA</c:v>
                  </c:pt>
                  <c:pt idx="27206">
                    <c:v>EUN</c:v>
                  </c:pt>
                  <c:pt idx="27207">
                    <c:v>EUS</c:v>
                  </c:pt>
                  <c:pt idx="27208">
                    <c:v>USA</c:v>
                  </c:pt>
                  <c:pt idx="27209">
                    <c:v>IND</c:v>
                  </c:pt>
                  <c:pt idx="27210">
                    <c:v>CHI</c:v>
                  </c:pt>
                  <c:pt idx="27211">
                    <c:v>OEC</c:v>
                  </c:pt>
                  <c:pt idx="27212">
                    <c:v>BRZ</c:v>
                  </c:pt>
                  <c:pt idx="27213">
                    <c:v>RSA</c:v>
                  </c:pt>
                  <c:pt idx="27214">
                    <c:v>RUS</c:v>
                  </c:pt>
                  <c:pt idx="27215">
                    <c:v>FRA</c:v>
                  </c:pt>
                  <c:pt idx="27216">
                    <c:v>EUN</c:v>
                  </c:pt>
                  <c:pt idx="27217">
                    <c:v>EUS</c:v>
                  </c:pt>
                  <c:pt idx="27218">
                    <c:v>USA</c:v>
                  </c:pt>
                  <c:pt idx="27219">
                    <c:v>IND</c:v>
                  </c:pt>
                  <c:pt idx="27220">
                    <c:v>CHI</c:v>
                  </c:pt>
                  <c:pt idx="27221">
                    <c:v>OEC</c:v>
                  </c:pt>
                  <c:pt idx="27222">
                    <c:v>BRZ</c:v>
                  </c:pt>
                  <c:pt idx="27223">
                    <c:v>RSA</c:v>
                  </c:pt>
                  <c:pt idx="27224">
                    <c:v>RUS</c:v>
                  </c:pt>
                  <c:pt idx="27225">
                    <c:v>FRA</c:v>
                  </c:pt>
                  <c:pt idx="27226">
                    <c:v>EUN</c:v>
                  </c:pt>
                  <c:pt idx="27227">
                    <c:v>EUS</c:v>
                  </c:pt>
                  <c:pt idx="27228">
                    <c:v>USA</c:v>
                  </c:pt>
                  <c:pt idx="27229">
                    <c:v>IND</c:v>
                  </c:pt>
                  <c:pt idx="27230">
                    <c:v>CHI</c:v>
                  </c:pt>
                  <c:pt idx="27231">
                    <c:v>OEC</c:v>
                  </c:pt>
                  <c:pt idx="27232">
                    <c:v>BRZ</c:v>
                  </c:pt>
                  <c:pt idx="27233">
                    <c:v>RSA</c:v>
                  </c:pt>
                  <c:pt idx="27234">
                    <c:v>RUS</c:v>
                  </c:pt>
                  <c:pt idx="27235">
                    <c:v>FRA</c:v>
                  </c:pt>
                  <c:pt idx="27236">
                    <c:v>EUN</c:v>
                  </c:pt>
                  <c:pt idx="27237">
                    <c:v>EUS</c:v>
                  </c:pt>
                  <c:pt idx="27238">
                    <c:v>USA</c:v>
                  </c:pt>
                  <c:pt idx="27239">
                    <c:v>IND</c:v>
                  </c:pt>
                  <c:pt idx="27240">
                    <c:v>CHI</c:v>
                  </c:pt>
                  <c:pt idx="27241">
                    <c:v>OEC</c:v>
                  </c:pt>
                  <c:pt idx="27242">
                    <c:v>BRZ</c:v>
                  </c:pt>
                  <c:pt idx="27243">
                    <c:v>RSA</c:v>
                  </c:pt>
                  <c:pt idx="27244">
                    <c:v>RUS</c:v>
                  </c:pt>
                  <c:pt idx="27245">
                    <c:v>FRA</c:v>
                  </c:pt>
                  <c:pt idx="27246">
                    <c:v>EUN</c:v>
                  </c:pt>
                  <c:pt idx="27247">
                    <c:v>EUS</c:v>
                  </c:pt>
                  <c:pt idx="27248">
                    <c:v>USA</c:v>
                  </c:pt>
                  <c:pt idx="27249">
                    <c:v>IND</c:v>
                  </c:pt>
                  <c:pt idx="27250">
                    <c:v>CHI</c:v>
                  </c:pt>
                  <c:pt idx="27251">
                    <c:v>OEC</c:v>
                  </c:pt>
                  <c:pt idx="27252">
                    <c:v>BRZ</c:v>
                  </c:pt>
                  <c:pt idx="27253">
                    <c:v>RSA</c:v>
                  </c:pt>
                  <c:pt idx="27254">
                    <c:v>RUS</c:v>
                  </c:pt>
                  <c:pt idx="27255">
                    <c:v>FRA</c:v>
                  </c:pt>
                  <c:pt idx="27256">
                    <c:v>EUN</c:v>
                  </c:pt>
                  <c:pt idx="27257">
                    <c:v>EUS</c:v>
                  </c:pt>
                  <c:pt idx="27258">
                    <c:v>USA</c:v>
                  </c:pt>
                  <c:pt idx="27259">
                    <c:v>IND</c:v>
                  </c:pt>
                  <c:pt idx="27260">
                    <c:v>CHI</c:v>
                  </c:pt>
                  <c:pt idx="27261">
                    <c:v>OEC</c:v>
                  </c:pt>
                  <c:pt idx="27262">
                    <c:v>BRZ</c:v>
                  </c:pt>
                  <c:pt idx="27263">
                    <c:v>RSA</c:v>
                  </c:pt>
                  <c:pt idx="27264">
                    <c:v>RUS</c:v>
                  </c:pt>
                  <c:pt idx="27265">
                    <c:v>FRA</c:v>
                  </c:pt>
                  <c:pt idx="27266">
                    <c:v>EUN</c:v>
                  </c:pt>
                  <c:pt idx="27267">
                    <c:v>EUS</c:v>
                  </c:pt>
                  <c:pt idx="27268">
                    <c:v>USA</c:v>
                  </c:pt>
                  <c:pt idx="27269">
                    <c:v>IND</c:v>
                  </c:pt>
                  <c:pt idx="27270">
                    <c:v>CHI</c:v>
                  </c:pt>
                  <c:pt idx="27271">
                    <c:v>OEC</c:v>
                  </c:pt>
                  <c:pt idx="27272">
                    <c:v>BRZ</c:v>
                  </c:pt>
                  <c:pt idx="27273">
                    <c:v>RSA</c:v>
                  </c:pt>
                  <c:pt idx="27274">
                    <c:v>RUS</c:v>
                  </c:pt>
                  <c:pt idx="27275">
                    <c:v>FRA</c:v>
                  </c:pt>
                  <c:pt idx="27276">
                    <c:v>EUN</c:v>
                  </c:pt>
                  <c:pt idx="27277">
                    <c:v>EUS</c:v>
                  </c:pt>
                  <c:pt idx="27278">
                    <c:v>USA</c:v>
                  </c:pt>
                  <c:pt idx="27279">
                    <c:v>IND</c:v>
                  </c:pt>
                  <c:pt idx="27280">
                    <c:v>CHI</c:v>
                  </c:pt>
                  <c:pt idx="27281">
                    <c:v>OEC</c:v>
                  </c:pt>
                  <c:pt idx="27282">
                    <c:v>BRZ</c:v>
                  </c:pt>
                  <c:pt idx="27283">
                    <c:v>RSA</c:v>
                  </c:pt>
                  <c:pt idx="27284">
                    <c:v>RUS</c:v>
                  </c:pt>
                  <c:pt idx="27285">
                    <c:v>FRA</c:v>
                  </c:pt>
                  <c:pt idx="27286">
                    <c:v>EUN</c:v>
                  </c:pt>
                  <c:pt idx="27287">
                    <c:v>EUS</c:v>
                  </c:pt>
                  <c:pt idx="27288">
                    <c:v>USA</c:v>
                  </c:pt>
                  <c:pt idx="27289">
                    <c:v>IND</c:v>
                  </c:pt>
                  <c:pt idx="27290">
                    <c:v>CHI</c:v>
                  </c:pt>
                  <c:pt idx="27291">
                    <c:v>OEC</c:v>
                  </c:pt>
                  <c:pt idx="27292">
                    <c:v>BRZ</c:v>
                  </c:pt>
                  <c:pt idx="27293">
                    <c:v>RSA</c:v>
                  </c:pt>
                  <c:pt idx="27294">
                    <c:v>RUS</c:v>
                  </c:pt>
                  <c:pt idx="27295">
                    <c:v>FRA</c:v>
                  </c:pt>
                  <c:pt idx="27296">
                    <c:v>EUN</c:v>
                  </c:pt>
                  <c:pt idx="27297">
                    <c:v>EUS</c:v>
                  </c:pt>
                  <c:pt idx="27298">
                    <c:v>USA</c:v>
                  </c:pt>
                  <c:pt idx="27299">
                    <c:v>IND</c:v>
                  </c:pt>
                  <c:pt idx="27300">
                    <c:v>CHI</c:v>
                  </c:pt>
                  <c:pt idx="27301">
                    <c:v>OEC</c:v>
                  </c:pt>
                  <c:pt idx="27302">
                    <c:v>BRZ</c:v>
                  </c:pt>
                  <c:pt idx="27303">
                    <c:v>RSA</c:v>
                  </c:pt>
                  <c:pt idx="27304">
                    <c:v>RUS</c:v>
                  </c:pt>
                  <c:pt idx="27305">
                    <c:v>FRA</c:v>
                  </c:pt>
                  <c:pt idx="27306">
                    <c:v>EUN</c:v>
                  </c:pt>
                  <c:pt idx="27307">
                    <c:v>EUS</c:v>
                  </c:pt>
                  <c:pt idx="27308">
                    <c:v>USA</c:v>
                  </c:pt>
                  <c:pt idx="27309">
                    <c:v>IND</c:v>
                  </c:pt>
                  <c:pt idx="27310">
                    <c:v>CHI</c:v>
                  </c:pt>
                  <c:pt idx="27311">
                    <c:v>OEC</c:v>
                  </c:pt>
                  <c:pt idx="27312">
                    <c:v>BRZ</c:v>
                  </c:pt>
                  <c:pt idx="27313">
                    <c:v>RSA</c:v>
                  </c:pt>
                  <c:pt idx="27314">
                    <c:v>RUS</c:v>
                  </c:pt>
                  <c:pt idx="27315">
                    <c:v>FRA</c:v>
                  </c:pt>
                  <c:pt idx="27316">
                    <c:v>EUN</c:v>
                  </c:pt>
                  <c:pt idx="27317">
                    <c:v>EUS</c:v>
                  </c:pt>
                  <c:pt idx="27318">
                    <c:v>USA</c:v>
                  </c:pt>
                  <c:pt idx="27319">
                    <c:v>IND</c:v>
                  </c:pt>
                  <c:pt idx="27320">
                    <c:v>CHI</c:v>
                  </c:pt>
                  <c:pt idx="27321">
                    <c:v>OEC</c:v>
                  </c:pt>
                  <c:pt idx="27322">
                    <c:v>BRZ</c:v>
                  </c:pt>
                  <c:pt idx="27323">
                    <c:v>RSA</c:v>
                  </c:pt>
                  <c:pt idx="27324">
                    <c:v>RUS</c:v>
                  </c:pt>
                  <c:pt idx="27325">
                    <c:v>FRA</c:v>
                  </c:pt>
                  <c:pt idx="27326">
                    <c:v>EUN</c:v>
                  </c:pt>
                  <c:pt idx="27327">
                    <c:v>EUS</c:v>
                  </c:pt>
                  <c:pt idx="27328">
                    <c:v>USA</c:v>
                  </c:pt>
                  <c:pt idx="27329">
                    <c:v>IND</c:v>
                  </c:pt>
                  <c:pt idx="27330">
                    <c:v>CHI</c:v>
                  </c:pt>
                  <c:pt idx="27331">
                    <c:v>ROW</c:v>
                  </c:pt>
                  <c:pt idx="27332">
                    <c:v>OEC</c:v>
                  </c:pt>
                  <c:pt idx="27333">
                    <c:v>BRZ</c:v>
                  </c:pt>
                  <c:pt idx="27334">
                    <c:v>RUS</c:v>
                  </c:pt>
                  <c:pt idx="27335">
                    <c:v>FRA</c:v>
                  </c:pt>
                  <c:pt idx="27336">
                    <c:v>EUN</c:v>
                  </c:pt>
                  <c:pt idx="27337">
                    <c:v>EUS</c:v>
                  </c:pt>
                  <c:pt idx="27338">
                    <c:v>USA</c:v>
                  </c:pt>
                  <c:pt idx="27339">
                    <c:v>IND</c:v>
                  </c:pt>
                  <c:pt idx="27340">
                    <c:v>CHI</c:v>
                  </c:pt>
                  <c:pt idx="27341">
                    <c:v>ROW</c:v>
                  </c:pt>
                  <c:pt idx="27342">
                    <c:v>OEC</c:v>
                  </c:pt>
                  <c:pt idx="27343">
                    <c:v>BRZ</c:v>
                  </c:pt>
                  <c:pt idx="27344">
                    <c:v>RSA</c:v>
                  </c:pt>
                  <c:pt idx="27345">
                    <c:v>RUS</c:v>
                  </c:pt>
                  <c:pt idx="27346">
                    <c:v>FRA</c:v>
                  </c:pt>
                  <c:pt idx="27347">
                    <c:v>EUN</c:v>
                  </c:pt>
                  <c:pt idx="27348">
                    <c:v>EUS</c:v>
                  </c:pt>
                  <c:pt idx="27349">
                    <c:v>USA</c:v>
                  </c:pt>
                  <c:pt idx="27350">
                    <c:v>IND</c:v>
                  </c:pt>
                  <c:pt idx="27351">
                    <c:v>CHI</c:v>
                  </c:pt>
                  <c:pt idx="27352">
                    <c:v>ROW</c:v>
                  </c:pt>
                  <c:pt idx="27353">
                    <c:v>OEC</c:v>
                  </c:pt>
                  <c:pt idx="27354">
                    <c:v>BRZ</c:v>
                  </c:pt>
                  <c:pt idx="27355">
                    <c:v>RSA</c:v>
                  </c:pt>
                  <c:pt idx="27356">
                    <c:v>RUS</c:v>
                  </c:pt>
                  <c:pt idx="27357">
                    <c:v>FRA</c:v>
                  </c:pt>
                  <c:pt idx="27358">
                    <c:v>EUN</c:v>
                  </c:pt>
                  <c:pt idx="27359">
                    <c:v>EUS</c:v>
                  </c:pt>
                  <c:pt idx="27360">
                    <c:v>IND</c:v>
                  </c:pt>
                  <c:pt idx="27361">
                    <c:v>CHI</c:v>
                  </c:pt>
                  <c:pt idx="27362">
                    <c:v>ROW</c:v>
                  </c:pt>
                  <c:pt idx="27363">
                    <c:v>OEC</c:v>
                  </c:pt>
                  <c:pt idx="27364">
                    <c:v>BRZ</c:v>
                  </c:pt>
                  <c:pt idx="27365">
                    <c:v>RSA</c:v>
                  </c:pt>
                  <c:pt idx="27366">
                    <c:v>FRA</c:v>
                  </c:pt>
                  <c:pt idx="27367">
                    <c:v>EUN</c:v>
                  </c:pt>
                  <c:pt idx="27368">
                    <c:v>EUS</c:v>
                  </c:pt>
                  <c:pt idx="27369">
                    <c:v>USA</c:v>
                  </c:pt>
                  <c:pt idx="27370">
                    <c:v>IND</c:v>
                  </c:pt>
                  <c:pt idx="27371">
                    <c:v>CHI</c:v>
                  </c:pt>
                  <c:pt idx="27372">
                    <c:v>ROW</c:v>
                  </c:pt>
                  <c:pt idx="27373">
                    <c:v>OEC</c:v>
                  </c:pt>
                  <c:pt idx="27374">
                    <c:v>BRZ</c:v>
                  </c:pt>
                  <c:pt idx="27375">
                    <c:v>RSA</c:v>
                  </c:pt>
                  <c:pt idx="27376">
                    <c:v>RUS</c:v>
                  </c:pt>
                  <c:pt idx="27377">
                    <c:v>FRA</c:v>
                  </c:pt>
                  <c:pt idx="27378">
                    <c:v>EUN</c:v>
                  </c:pt>
                  <c:pt idx="27379">
                    <c:v>EUS</c:v>
                  </c:pt>
                  <c:pt idx="27380">
                    <c:v>USA</c:v>
                  </c:pt>
                  <c:pt idx="27381">
                    <c:v>IND</c:v>
                  </c:pt>
                  <c:pt idx="27382">
                    <c:v>CHI</c:v>
                  </c:pt>
                  <c:pt idx="27383">
                    <c:v>ROW</c:v>
                  </c:pt>
                  <c:pt idx="27384">
                    <c:v>OEC</c:v>
                  </c:pt>
                  <c:pt idx="27385">
                    <c:v>BRZ</c:v>
                  </c:pt>
                  <c:pt idx="27386">
                    <c:v>RSA</c:v>
                  </c:pt>
                  <c:pt idx="27387">
                    <c:v>RUS</c:v>
                  </c:pt>
                  <c:pt idx="27388">
                    <c:v>FRA</c:v>
                  </c:pt>
                  <c:pt idx="27389">
                    <c:v>EUN</c:v>
                  </c:pt>
                  <c:pt idx="27390">
                    <c:v>EUS</c:v>
                  </c:pt>
                  <c:pt idx="27391">
                    <c:v>USA</c:v>
                  </c:pt>
                  <c:pt idx="27392">
                    <c:v>IND</c:v>
                  </c:pt>
                  <c:pt idx="27393">
                    <c:v>CHI</c:v>
                  </c:pt>
                  <c:pt idx="27394">
                    <c:v>ROW</c:v>
                  </c:pt>
                  <c:pt idx="27395">
                    <c:v>OEC</c:v>
                  </c:pt>
                  <c:pt idx="27396">
                    <c:v>BRZ</c:v>
                  </c:pt>
                  <c:pt idx="27397">
                    <c:v>RSA</c:v>
                  </c:pt>
                  <c:pt idx="27398">
                    <c:v>RUS</c:v>
                  </c:pt>
                  <c:pt idx="27399">
                    <c:v>FRA</c:v>
                  </c:pt>
                  <c:pt idx="27400">
                    <c:v>EUN</c:v>
                  </c:pt>
                  <c:pt idx="27401">
                    <c:v>EUS</c:v>
                  </c:pt>
                  <c:pt idx="27402">
                    <c:v>USA</c:v>
                  </c:pt>
                  <c:pt idx="27403">
                    <c:v>IND</c:v>
                  </c:pt>
                  <c:pt idx="27404">
                    <c:v>CHI</c:v>
                  </c:pt>
                  <c:pt idx="27405">
                    <c:v>ROW</c:v>
                  </c:pt>
                  <c:pt idx="27406">
                    <c:v>OEC</c:v>
                  </c:pt>
                  <c:pt idx="27407">
                    <c:v>BRZ</c:v>
                  </c:pt>
                  <c:pt idx="27408">
                    <c:v>RSA</c:v>
                  </c:pt>
                  <c:pt idx="27409">
                    <c:v>RUS</c:v>
                  </c:pt>
                  <c:pt idx="27410">
                    <c:v>FRA</c:v>
                  </c:pt>
                  <c:pt idx="27411">
                    <c:v>EUN</c:v>
                  </c:pt>
                  <c:pt idx="27412">
                    <c:v>EUS</c:v>
                  </c:pt>
                  <c:pt idx="27413">
                    <c:v>USA</c:v>
                  </c:pt>
                  <c:pt idx="27414">
                    <c:v>IND</c:v>
                  </c:pt>
                  <c:pt idx="27415">
                    <c:v>CHI</c:v>
                  </c:pt>
                  <c:pt idx="27416">
                    <c:v>ROW</c:v>
                  </c:pt>
                  <c:pt idx="27417">
                    <c:v>OEC</c:v>
                  </c:pt>
                  <c:pt idx="27418">
                    <c:v>BRZ</c:v>
                  </c:pt>
                  <c:pt idx="27419">
                    <c:v>RSA</c:v>
                  </c:pt>
                  <c:pt idx="27420">
                    <c:v>RUS</c:v>
                  </c:pt>
                  <c:pt idx="27421">
                    <c:v>FRA</c:v>
                  </c:pt>
                  <c:pt idx="27422">
                    <c:v>EUN</c:v>
                  </c:pt>
                  <c:pt idx="27423">
                    <c:v>EUS</c:v>
                  </c:pt>
                  <c:pt idx="27424">
                    <c:v>USA</c:v>
                  </c:pt>
                  <c:pt idx="27425">
                    <c:v>IND</c:v>
                  </c:pt>
                  <c:pt idx="27426">
                    <c:v>CHI</c:v>
                  </c:pt>
                  <c:pt idx="27427">
                    <c:v>ROW</c:v>
                  </c:pt>
                  <c:pt idx="27428">
                    <c:v>OEC</c:v>
                  </c:pt>
                  <c:pt idx="27429">
                    <c:v>BRZ</c:v>
                  </c:pt>
                  <c:pt idx="27430">
                    <c:v>RSA</c:v>
                  </c:pt>
                  <c:pt idx="27431">
                    <c:v>RUS</c:v>
                  </c:pt>
                  <c:pt idx="27432">
                    <c:v>FRA</c:v>
                  </c:pt>
                  <c:pt idx="27433">
                    <c:v>EUN</c:v>
                  </c:pt>
                  <c:pt idx="27434">
                    <c:v>EUS</c:v>
                  </c:pt>
                  <c:pt idx="27435">
                    <c:v>USA</c:v>
                  </c:pt>
                  <c:pt idx="27436">
                    <c:v>IND</c:v>
                  </c:pt>
                  <c:pt idx="27437">
                    <c:v>CHI</c:v>
                  </c:pt>
                  <c:pt idx="27438">
                    <c:v>ROW</c:v>
                  </c:pt>
                  <c:pt idx="27439">
                    <c:v>OEC</c:v>
                  </c:pt>
                  <c:pt idx="27440">
                    <c:v>BRZ</c:v>
                  </c:pt>
                  <c:pt idx="27441">
                    <c:v>RSA</c:v>
                  </c:pt>
                  <c:pt idx="27442">
                    <c:v>RUS</c:v>
                  </c:pt>
                  <c:pt idx="27443">
                    <c:v>FRA</c:v>
                  </c:pt>
                  <c:pt idx="27444">
                    <c:v>EUN</c:v>
                  </c:pt>
                  <c:pt idx="27445">
                    <c:v>EUS</c:v>
                  </c:pt>
                  <c:pt idx="27446">
                    <c:v>USA</c:v>
                  </c:pt>
                  <c:pt idx="27447">
                    <c:v>IND</c:v>
                  </c:pt>
                  <c:pt idx="27448">
                    <c:v>CHI</c:v>
                  </c:pt>
                  <c:pt idx="27449">
                    <c:v>ROW</c:v>
                  </c:pt>
                  <c:pt idx="27450">
                    <c:v>OEC</c:v>
                  </c:pt>
                  <c:pt idx="27451">
                    <c:v>BRZ</c:v>
                  </c:pt>
                  <c:pt idx="27452">
                    <c:v>RSA</c:v>
                  </c:pt>
                  <c:pt idx="27453">
                    <c:v>RUS</c:v>
                  </c:pt>
                  <c:pt idx="27454">
                    <c:v>FRA</c:v>
                  </c:pt>
                  <c:pt idx="27455">
                    <c:v>EUN</c:v>
                  </c:pt>
                  <c:pt idx="27456">
                    <c:v>EUS</c:v>
                  </c:pt>
                  <c:pt idx="27457">
                    <c:v>USA</c:v>
                  </c:pt>
                  <c:pt idx="27458">
                    <c:v>IND</c:v>
                  </c:pt>
                  <c:pt idx="27459">
                    <c:v>CHI</c:v>
                  </c:pt>
                  <c:pt idx="27460">
                    <c:v>ROW</c:v>
                  </c:pt>
                  <c:pt idx="27461">
                    <c:v>OEC</c:v>
                  </c:pt>
                  <c:pt idx="27462">
                    <c:v>BRZ</c:v>
                  </c:pt>
                  <c:pt idx="27463">
                    <c:v>RSA</c:v>
                  </c:pt>
                  <c:pt idx="27464">
                    <c:v>RUS</c:v>
                  </c:pt>
                  <c:pt idx="27465">
                    <c:v>FRA</c:v>
                  </c:pt>
                  <c:pt idx="27466">
                    <c:v>EUN</c:v>
                  </c:pt>
                  <c:pt idx="27467">
                    <c:v>EUS</c:v>
                  </c:pt>
                  <c:pt idx="27468">
                    <c:v>USA</c:v>
                  </c:pt>
                  <c:pt idx="27469">
                    <c:v>IND</c:v>
                  </c:pt>
                  <c:pt idx="27470">
                    <c:v>CHI</c:v>
                  </c:pt>
                  <c:pt idx="27471">
                    <c:v>ROW</c:v>
                  </c:pt>
                  <c:pt idx="27472">
                    <c:v>OEC</c:v>
                  </c:pt>
                  <c:pt idx="27473">
                    <c:v>BRZ</c:v>
                  </c:pt>
                  <c:pt idx="27474">
                    <c:v>RSA</c:v>
                  </c:pt>
                  <c:pt idx="27475">
                    <c:v>RUS</c:v>
                  </c:pt>
                  <c:pt idx="27476">
                    <c:v>FRA</c:v>
                  </c:pt>
                  <c:pt idx="27477">
                    <c:v>EUN</c:v>
                  </c:pt>
                  <c:pt idx="27478">
                    <c:v>EUS</c:v>
                  </c:pt>
                  <c:pt idx="27479">
                    <c:v>USA</c:v>
                  </c:pt>
                  <c:pt idx="27480">
                    <c:v>IND</c:v>
                  </c:pt>
                  <c:pt idx="27481">
                    <c:v>CHI</c:v>
                  </c:pt>
                  <c:pt idx="27482">
                    <c:v>ROW</c:v>
                  </c:pt>
                  <c:pt idx="27483">
                    <c:v>OEC</c:v>
                  </c:pt>
                  <c:pt idx="27484">
                    <c:v>BRZ</c:v>
                  </c:pt>
                  <c:pt idx="27485">
                    <c:v>RSA</c:v>
                  </c:pt>
                  <c:pt idx="27486">
                    <c:v>RUS</c:v>
                  </c:pt>
                  <c:pt idx="27487">
                    <c:v>FRA</c:v>
                  </c:pt>
                  <c:pt idx="27488">
                    <c:v>EUN</c:v>
                  </c:pt>
                  <c:pt idx="27489">
                    <c:v>EUS</c:v>
                  </c:pt>
                  <c:pt idx="27490">
                    <c:v>USA</c:v>
                  </c:pt>
                  <c:pt idx="27491">
                    <c:v>IND</c:v>
                  </c:pt>
                  <c:pt idx="27492">
                    <c:v>CHI</c:v>
                  </c:pt>
                  <c:pt idx="27493">
                    <c:v>ROW</c:v>
                  </c:pt>
                  <c:pt idx="27494">
                    <c:v>OEC</c:v>
                  </c:pt>
                  <c:pt idx="27495">
                    <c:v>BRZ</c:v>
                  </c:pt>
                  <c:pt idx="27496">
                    <c:v>RSA</c:v>
                  </c:pt>
                  <c:pt idx="27497">
                    <c:v>RUS</c:v>
                  </c:pt>
                  <c:pt idx="27498">
                    <c:v>FRA</c:v>
                  </c:pt>
                  <c:pt idx="27499">
                    <c:v>EUN</c:v>
                  </c:pt>
                  <c:pt idx="27500">
                    <c:v>EUS</c:v>
                  </c:pt>
                  <c:pt idx="27501">
                    <c:v>USA</c:v>
                  </c:pt>
                  <c:pt idx="27502">
                    <c:v>IND</c:v>
                  </c:pt>
                  <c:pt idx="27503">
                    <c:v>CHI</c:v>
                  </c:pt>
                  <c:pt idx="27504">
                    <c:v>ROW</c:v>
                  </c:pt>
                  <c:pt idx="27505">
                    <c:v>OEC</c:v>
                  </c:pt>
                  <c:pt idx="27506">
                    <c:v>BRZ</c:v>
                  </c:pt>
                  <c:pt idx="27507">
                    <c:v>RSA</c:v>
                  </c:pt>
                  <c:pt idx="27508">
                    <c:v>RUS</c:v>
                  </c:pt>
                  <c:pt idx="27509">
                    <c:v>FRA</c:v>
                  </c:pt>
                  <c:pt idx="27510">
                    <c:v>EUN</c:v>
                  </c:pt>
                  <c:pt idx="27511">
                    <c:v>EUS</c:v>
                  </c:pt>
                  <c:pt idx="27512">
                    <c:v>USA</c:v>
                  </c:pt>
                  <c:pt idx="27513">
                    <c:v>IND</c:v>
                  </c:pt>
                  <c:pt idx="27514">
                    <c:v>CHI</c:v>
                  </c:pt>
                  <c:pt idx="27515">
                    <c:v>ROW</c:v>
                  </c:pt>
                  <c:pt idx="27516">
                    <c:v>OEC</c:v>
                  </c:pt>
                  <c:pt idx="27517">
                    <c:v>BRZ</c:v>
                  </c:pt>
                  <c:pt idx="27518">
                    <c:v>RSA</c:v>
                  </c:pt>
                  <c:pt idx="27519">
                    <c:v>RUS</c:v>
                  </c:pt>
                  <c:pt idx="27520">
                    <c:v>FRA</c:v>
                  </c:pt>
                  <c:pt idx="27521">
                    <c:v>EUN</c:v>
                  </c:pt>
                  <c:pt idx="27522">
                    <c:v>EUS</c:v>
                  </c:pt>
                  <c:pt idx="27523">
                    <c:v>USA</c:v>
                  </c:pt>
                  <c:pt idx="27524">
                    <c:v>IND</c:v>
                  </c:pt>
                  <c:pt idx="27525">
                    <c:v>CHI</c:v>
                  </c:pt>
                  <c:pt idx="27526">
                    <c:v>ROW</c:v>
                  </c:pt>
                  <c:pt idx="27527">
                    <c:v>OEC</c:v>
                  </c:pt>
                  <c:pt idx="27528">
                    <c:v>BRZ</c:v>
                  </c:pt>
                  <c:pt idx="27529">
                    <c:v>RSA</c:v>
                  </c:pt>
                  <c:pt idx="27530">
                    <c:v>RUS</c:v>
                  </c:pt>
                  <c:pt idx="27531">
                    <c:v>FRA</c:v>
                  </c:pt>
                  <c:pt idx="27532">
                    <c:v>EUN</c:v>
                  </c:pt>
                  <c:pt idx="27533">
                    <c:v>EUS</c:v>
                  </c:pt>
                  <c:pt idx="27534">
                    <c:v>USA</c:v>
                  </c:pt>
                  <c:pt idx="27535">
                    <c:v>IND</c:v>
                  </c:pt>
                  <c:pt idx="27536">
                    <c:v>CHI</c:v>
                  </c:pt>
                  <c:pt idx="27537">
                    <c:v>ROW</c:v>
                  </c:pt>
                  <c:pt idx="27538">
                    <c:v>OEC</c:v>
                  </c:pt>
                  <c:pt idx="27539">
                    <c:v>BRZ</c:v>
                  </c:pt>
                  <c:pt idx="27540">
                    <c:v>RUS</c:v>
                  </c:pt>
                  <c:pt idx="27541">
                    <c:v>FRA</c:v>
                  </c:pt>
                  <c:pt idx="27542">
                    <c:v>EUN</c:v>
                  </c:pt>
                  <c:pt idx="27543">
                    <c:v>EUS</c:v>
                  </c:pt>
                  <c:pt idx="27544">
                    <c:v>USA</c:v>
                  </c:pt>
                  <c:pt idx="27545">
                    <c:v>IND</c:v>
                  </c:pt>
                  <c:pt idx="27546">
                    <c:v>CHI</c:v>
                  </c:pt>
                  <c:pt idx="27547">
                    <c:v>ROW</c:v>
                  </c:pt>
                  <c:pt idx="27548">
                    <c:v>OEC</c:v>
                  </c:pt>
                  <c:pt idx="27549">
                    <c:v>BRZ</c:v>
                  </c:pt>
                  <c:pt idx="27550">
                    <c:v>RSA</c:v>
                  </c:pt>
                  <c:pt idx="27551">
                    <c:v>RUS</c:v>
                  </c:pt>
                  <c:pt idx="27552">
                    <c:v>FRA</c:v>
                  </c:pt>
                  <c:pt idx="27553">
                    <c:v>EUN</c:v>
                  </c:pt>
                  <c:pt idx="27554">
                    <c:v>EUS</c:v>
                  </c:pt>
                  <c:pt idx="27555">
                    <c:v>USA</c:v>
                  </c:pt>
                  <c:pt idx="27556">
                    <c:v>IND</c:v>
                  </c:pt>
                  <c:pt idx="27557">
                    <c:v>CHI</c:v>
                  </c:pt>
                  <c:pt idx="27558">
                    <c:v>ROW</c:v>
                  </c:pt>
                  <c:pt idx="27559">
                    <c:v>OEC</c:v>
                  </c:pt>
                  <c:pt idx="27560">
                    <c:v>BRZ</c:v>
                  </c:pt>
                  <c:pt idx="27561">
                    <c:v>RSA</c:v>
                  </c:pt>
                  <c:pt idx="27562">
                    <c:v>RUS</c:v>
                  </c:pt>
                  <c:pt idx="27563">
                    <c:v>FRA</c:v>
                  </c:pt>
                  <c:pt idx="27564">
                    <c:v>EUN</c:v>
                  </c:pt>
                  <c:pt idx="27565">
                    <c:v>EUS</c:v>
                  </c:pt>
                  <c:pt idx="27566">
                    <c:v>USA</c:v>
                  </c:pt>
                  <c:pt idx="27567">
                    <c:v>IND</c:v>
                  </c:pt>
                  <c:pt idx="27568">
                    <c:v>CHI</c:v>
                  </c:pt>
                  <c:pt idx="27569">
                    <c:v>ROW</c:v>
                  </c:pt>
                  <c:pt idx="27570">
                    <c:v>OEC</c:v>
                  </c:pt>
                  <c:pt idx="27571">
                    <c:v>BRZ</c:v>
                  </c:pt>
                  <c:pt idx="27572">
                    <c:v>RSA</c:v>
                  </c:pt>
                  <c:pt idx="27573">
                    <c:v>RUS</c:v>
                  </c:pt>
                  <c:pt idx="27574">
                    <c:v>FRA</c:v>
                  </c:pt>
                  <c:pt idx="27575">
                    <c:v>EUN</c:v>
                  </c:pt>
                  <c:pt idx="27576">
                    <c:v>EUS</c:v>
                  </c:pt>
                  <c:pt idx="27577">
                    <c:v>USA</c:v>
                  </c:pt>
                  <c:pt idx="27578">
                    <c:v>IND</c:v>
                  </c:pt>
                  <c:pt idx="27579">
                    <c:v>CHI</c:v>
                  </c:pt>
                  <c:pt idx="27580">
                    <c:v>ROW</c:v>
                  </c:pt>
                  <c:pt idx="27581">
                    <c:v>OEC</c:v>
                  </c:pt>
                  <c:pt idx="27582">
                    <c:v>BRZ</c:v>
                  </c:pt>
                  <c:pt idx="27583">
                    <c:v>RSA</c:v>
                  </c:pt>
                  <c:pt idx="27584">
                    <c:v>RUS</c:v>
                  </c:pt>
                  <c:pt idx="27585">
                    <c:v>FRA</c:v>
                  </c:pt>
                  <c:pt idx="27586">
                    <c:v>EUN</c:v>
                  </c:pt>
                  <c:pt idx="27587">
                    <c:v>EUS</c:v>
                  </c:pt>
                  <c:pt idx="27588">
                    <c:v>USA</c:v>
                  </c:pt>
                  <c:pt idx="27589">
                    <c:v>IND</c:v>
                  </c:pt>
                  <c:pt idx="27590">
                    <c:v>CHI</c:v>
                  </c:pt>
                  <c:pt idx="27591">
                    <c:v>ROW</c:v>
                  </c:pt>
                  <c:pt idx="27592">
                    <c:v>OEC</c:v>
                  </c:pt>
                  <c:pt idx="27593">
                    <c:v>BRZ</c:v>
                  </c:pt>
                  <c:pt idx="27594">
                    <c:v>RSA</c:v>
                  </c:pt>
                  <c:pt idx="27595">
                    <c:v>RUS</c:v>
                  </c:pt>
                  <c:pt idx="27596">
                    <c:v>FRA</c:v>
                  </c:pt>
                  <c:pt idx="27597">
                    <c:v>EUN</c:v>
                  </c:pt>
                  <c:pt idx="27598">
                    <c:v>EUS</c:v>
                  </c:pt>
                  <c:pt idx="27599">
                    <c:v>USA</c:v>
                  </c:pt>
                  <c:pt idx="27600">
                    <c:v>IND</c:v>
                  </c:pt>
                  <c:pt idx="27601">
                    <c:v>CHI</c:v>
                  </c:pt>
                  <c:pt idx="27602">
                    <c:v>ROW</c:v>
                  </c:pt>
                  <c:pt idx="27603">
                    <c:v>OEC</c:v>
                  </c:pt>
                  <c:pt idx="27604">
                    <c:v>BRZ</c:v>
                  </c:pt>
                  <c:pt idx="27605">
                    <c:v>RSA</c:v>
                  </c:pt>
                  <c:pt idx="27606">
                    <c:v>RUS</c:v>
                  </c:pt>
                  <c:pt idx="27607">
                    <c:v>FRA</c:v>
                  </c:pt>
                  <c:pt idx="27608">
                    <c:v>EUN</c:v>
                  </c:pt>
                  <c:pt idx="27609">
                    <c:v>EUS</c:v>
                  </c:pt>
                  <c:pt idx="27610">
                    <c:v>USA</c:v>
                  </c:pt>
                  <c:pt idx="27611">
                    <c:v>IND</c:v>
                  </c:pt>
                  <c:pt idx="27612">
                    <c:v>CHI</c:v>
                  </c:pt>
                  <c:pt idx="27613">
                    <c:v>ROW</c:v>
                  </c:pt>
                  <c:pt idx="27614">
                    <c:v>OEC</c:v>
                  </c:pt>
                  <c:pt idx="27615">
                    <c:v>BRZ</c:v>
                  </c:pt>
                  <c:pt idx="27616">
                    <c:v>RSA</c:v>
                  </c:pt>
                  <c:pt idx="27617">
                    <c:v>RUS</c:v>
                  </c:pt>
                  <c:pt idx="27618">
                    <c:v>FRA</c:v>
                  </c:pt>
                  <c:pt idx="27619">
                    <c:v>EUN</c:v>
                  </c:pt>
                  <c:pt idx="27620">
                    <c:v>EUS</c:v>
                  </c:pt>
                  <c:pt idx="27621">
                    <c:v>USA</c:v>
                  </c:pt>
                  <c:pt idx="27622">
                    <c:v>IND</c:v>
                  </c:pt>
                  <c:pt idx="27623">
                    <c:v>CHI</c:v>
                  </c:pt>
                  <c:pt idx="27624">
                    <c:v>ROW</c:v>
                  </c:pt>
                  <c:pt idx="27625">
                    <c:v>OEC</c:v>
                  </c:pt>
                  <c:pt idx="27626">
                    <c:v>BRZ</c:v>
                  </c:pt>
                  <c:pt idx="27627">
                    <c:v>RSA</c:v>
                  </c:pt>
                  <c:pt idx="27628">
                    <c:v>RUS</c:v>
                  </c:pt>
                  <c:pt idx="27629">
                    <c:v>FRA</c:v>
                  </c:pt>
                  <c:pt idx="27630">
                    <c:v>EUN</c:v>
                  </c:pt>
                  <c:pt idx="27631">
                    <c:v>EUS</c:v>
                  </c:pt>
                  <c:pt idx="27632">
                    <c:v>USA</c:v>
                  </c:pt>
                  <c:pt idx="27633">
                    <c:v>IND</c:v>
                  </c:pt>
                  <c:pt idx="27634">
                    <c:v>CHI</c:v>
                  </c:pt>
                  <c:pt idx="27635">
                    <c:v>ROW</c:v>
                  </c:pt>
                  <c:pt idx="27636">
                    <c:v>OEC</c:v>
                  </c:pt>
                  <c:pt idx="27637">
                    <c:v>BRZ</c:v>
                  </c:pt>
                  <c:pt idx="27638">
                    <c:v>RSA</c:v>
                  </c:pt>
                  <c:pt idx="27639">
                    <c:v>RUS</c:v>
                  </c:pt>
                  <c:pt idx="27640">
                    <c:v>FRA</c:v>
                  </c:pt>
                  <c:pt idx="27641">
                    <c:v>EUN</c:v>
                  </c:pt>
                  <c:pt idx="27642">
                    <c:v>EUS</c:v>
                  </c:pt>
                  <c:pt idx="27643">
                    <c:v>USA</c:v>
                  </c:pt>
                  <c:pt idx="27644">
                    <c:v>IND</c:v>
                  </c:pt>
                  <c:pt idx="27645">
                    <c:v>CHI</c:v>
                  </c:pt>
                  <c:pt idx="27646">
                    <c:v>ROW</c:v>
                  </c:pt>
                  <c:pt idx="27647">
                    <c:v>OEC</c:v>
                  </c:pt>
                  <c:pt idx="27648">
                    <c:v>BRZ</c:v>
                  </c:pt>
                  <c:pt idx="27649">
                    <c:v>RSA</c:v>
                  </c:pt>
                  <c:pt idx="27650">
                    <c:v>RUS</c:v>
                  </c:pt>
                  <c:pt idx="27651">
                    <c:v>FRA</c:v>
                  </c:pt>
                  <c:pt idx="27652">
                    <c:v>EUN</c:v>
                  </c:pt>
                  <c:pt idx="27653">
                    <c:v>EUS</c:v>
                  </c:pt>
                  <c:pt idx="27654">
                    <c:v>USA</c:v>
                  </c:pt>
                  <c:pt idx="27655">
                    <c:v>IND</c:v>
                  </c:pt>
                  <c:pt idx="27656">
                    <c:v>CHI</c:v>
                  </c:pt>
                  <c:pt idx="27657">
                    <c:v>ROW</c:v>
                  </c:pt>
                  <c:pt idx="27658">
                    <c:v>OEC</c:v>
                  </c:pt>
                  <c:pt idx="27659">
                    <c:v>BRZ</c:v>
                  </c:pt>
                  <c:pt idx="27660">
                    <c:v>RSA</c:v>
                  </c:pt>
                  <c:pt idx="27661">
                    <c:v>RUS</c:v>
                  </c:pt>
                  <c:pt idx="27662">
                    <c:v>FRA</c:v>
                  </c:pt>
                  <c:pt idx="27663">
                    <c:v>EUN</c:v>
                  </c:pt>
                  <c:pt idx="27664">
                    <c:v>EUS</c:v>
                  </c:pt>
                  <c:pt idx="27665">
                    <c:v>USA</c:v>
                  </c:pt>
                  <c:pt idx="27666">
                    <c:v>IND</c:v>
                  </c:pt>
                  <c:pt idx="27667">
                    <c:v>CHI</c:v>
                  </c:pt>
                  <c:pt idx="27668">
                    <c:v>ROW</c:v>
                  </c:pt>
                  <c:pt idx="27669">
                    <c:v>OEC</c:v>
                  </c:pt>
                  <c:pt idx="27670">
                    <c:v>BRZ</c:v>
                  </c:pt>
                  <c:pt idx="27671">
                    <c:v>RSA</c:v>
                  </c:pt>
                  <c:pt idx="27672">
                    <c:v>RUS</c:v>
                  </c:pt>
                  <c:pt idx="27673">
                    <c:v>FRA</c:v>
                  </c:pt>
                  <c:pt idx="27674">
                    <c:v>EUN</c:v>
                  </c:pt>
                  <c:pt idx="27675">
                    <c:v>EUS</c:v>
                  </c:pt>
                  <c:pt idx="27676">
                    <c:v>USA</c:v>
                  </c:pt>
                  <c:pt idx="27677">
                    <c:v>IND</c:v>
                  </c:pt>
                  <c:pt idx="27678">
                    <c:v>CHI</c:v>
                  </c:pt>
                  <c:pt idx="27679">
                    <c:v>ROW</c:v>
                  </c:pt>
                  <c:pt idx="27680">
                    <c:v>OEC</c:v>
                  </c:pt>
                  <c:pt idx="27681">
                    <c:v>BRZ</c:v>
                  </c:pt>
                  <c:pt idx="27682">
                    <c:v>RSA</c:v>
                  </c:pt>
                  <c:pt idx="27683">
                    <c:v>RUS</c:v>
                  </c:pt>
                  <c:pt idx="27684">
                    <c:v>FRA</c:v>
                  </c:pt>
                  <c:pt idx="27685">
                    <c:v>EUN</c:v>
                  </c:pt>
                  <c:pt idx="27686">
                    <c:v>EUS</c:v>
                  </c:pt>
                  <c:pt idx="27687">
                    <c:v>USA</c:v>
                  </c:pt>
                  <c:pt idx="27688">
                    <c:v>IND</c:v>
                  </c:pt>
                  <c:pt idx="27689">
                    <c:v>CHI</c:v>
                  </c:pt>
                  <c:pt idx="27690">
                    <c:v>ROW</c:v>
                  </c:pt>
                  <c:pt idx="27691">
                    <c:v>OEC</c:v>
                  </c:pt>
                  <c:pt idx="27692">
                    <c:v>BRZ</c:v>
                  </c:pt>
                  <c:pt idx="27693">
                    <c:v>RSA</c:v>
                  </c:pt>
                  <c:pt idx="27694">
                    <c:v>RUS</c:v>
                  </c:pt>
                  <c:pt idx="27695">
                    <c:v>FRA</c:v>
                  </c:pt>
                  <c:pt idx="27696">
                    <c:v>EUN</c:v>
                  </c:pt>
                  <c:pt idx="27697">
                    <c:v>EUS</c:v>
                  </c:pt>
                  <c:pt idx="27698">
                    <c:v>USA</c:v>
                  </c:pt>
                  <c:pt idx="27699">
                    <c:v>IND</c:v>
                  </c:pt>
                  <c:pt idx="27700">
                    <c:v>CHI</c:v>
                  </c:pt>
                  <c:pt idx="27701">
                    <c:v>ROW</c:v>
                  </c:pt>
                  <c:pt idx="27702">
                    <c:v>OEC</c:v>
                  </c:pt>
                  <c:pt idx="27703">
                    <c:v>BRZ</c:v>
                  </c:pt>
                  <c:pt idx="27704">
                    <c:v>RSA</c:v>
                  </c:pt>
                  <c:pt idx="27705">
                    <c:v>RUS</c:v>
                  </c:pt>
                  <c:pt idx="27706">
                    <c:v>FRA</c:v>
                  </c:pt>
                  <c:pt idx="27707">
                    <c:v>EUN</c:v>
                  </c:pt>
                  <c:pt idx="27708">
                    <c:v>EUS</c:v>
                  </c:pt>
                  <c:pt idx="27709">
                    <c:v>USA</c:v>
                  </c:pt>
                  <c:pt idx="27710">
                    <c:v>IND</c:v>
                  </c:pt>
                  <c:pt idx="27711">
                    <c:v>CHI</c:v>
                  </c:pt>
                  <c:pt idx="27712">
                    <c:v>ROW</c:v>
                  </c:pt>
                  <c:pt idx="27713">
                    <c:v>OEC</c:v>
                  </c:pt>
                  <c:pt idx="27714">
                    <c:v>BRZ</c:v>
                  </c:pt>
                  <c:pt idx="27715">
                    <c:v>RUS</c:v>
                  </c:pt>
                  <c:pt idx="27716">
                    <c:v>FRA</c:v>
                  </c:pt>
                  <c:pt idx="27717">
                    <c:v>EUN</c:v>
                  </c:pt>
                  <c:pt idx="27718">
                    <c:v>EUS</c:v>
                  </c:pt>
                  <c:pt idx="27719">
                    <c:v>USA</c:v>
                  </c:pt>
                  <c:pt idx="27720">
                    <c:v>IND</c:v>
                  </c:pt>
                  <c:pt idx="27721">
                    <c:v>CHI</c:v>
                  </c:pt>
                  <c:pt idx="27722">
                    <c:v>ROW</c:v>
                  </c:pt>
                  <c:pt idx="27723">
                    <c:v>OEC</c:v>
                  </c:pt>
                  <c:pt idx="27724">
                    <c:v>BRZ</c:v>
                  </c:pt>
                  <c:pt idx="27725">
                    <c:v>RSA</c:v>
                  </c:pt>
                  <c:pt idx="27726">
                    <c:v>RUS</c:v>
                  </c:pt>
                  <c:pt idx="27727">
                    <c:v>FRA</c:v>
                  </c:pt>
                  <c:pt idx="27728">
                    <c:v>EUN</c:v>
                  </c:pt>
                  <c:pt idx="27729">
                    <c:v>EUS</c:v>
                  </c:pt>
                  <c:pt idx="27730">
                    <c:v>USA</c:v>
                  </c:pt>
                  <c:pt idx="27731">
                    <c:v>IND</c:v>
                  </c:pt>
                  <c:pt idx="27732">
                    <c:v>CHI</c:v>
                  </c:pt>
                  <c:pt idx="27733">
                    <c:v>ROW</c:v>
                  </c:pt>
                  <c:pt idx="27734">
                    <c:v>OEC</c:v>
                  </c:pt>
                  <c:pt idx="27735">
                    <c:v>BRZ</c:v>
                  </c:pt>
                  <c:pt idx="27736">
                    <c:v>RSA</c:v>
                  </c:pt>
                  <c:pt idx="27737">
                    <c:v>RUS</c:v>
                  </c:pt>
                  <c:pt idx="27738">
                    <c:v>FRA</c:v>
                  </c:pt>
                  <c:pt idx="27739">
                    <c:v>EUN</c:v>
                  </c:pt>
                  <c:pt idx="27740">
                    <c:v>EUS</c:v>
                  </c:pt>
                  <c:pt idx="27741">
                    <c:v>IND</c:v>
                  </c:pt>
                  <c:pt idx="27742">
                    <c:v>CHI</c:v>
                  </c:pt>
                  <c:pt idx="27743">
                    <c:v>ROW</c:v>
                  </c:pt>
                  <c:pt idx="27744">
                    <c:v>OEC</c:v>
                  </c:pt>
                  <c:pt idx="27745">
                    <c:v>BRZ</c:v>
                  </c:pt>
                  <c:pt idx="27746">
                    <c:v>RSA</c:v>
                  </c:pt>
                  <c:pt idx="27747">
                    <c:v>RUS</c:v>
                  </c:pt>
                  <c:pt idx="27748">
                    <c:v>FRA</c:v>
                  </c:pt>
                  <c:pt idx="27749">
                    <c:v>EUN</c:v>
                  </c:pt>
                  <c:pt idx="27750">
                    <c:v>EUS</c:v>
                  </c:pt>
                  <c:pt idx="27751">
                    <c:v>USA</c:v>
                  </c:pt>
                  <c:pt idx="27752">
                    <c:v>IND</c:v>
                  </c:pt>
                  <c:pt idx="27753">
                    <c:v>CHI</c:v>
                  </c:pt>
                  <c:pt idx="27754">
                    <c:v>ROW</c:v>
                  </c:pt>
                  <c:pt idx="27755">
                    <c:v>OEC</c:v>
                  </c:pt>
                  <c:pt idx="27756">
                    <c:v>BRZ</c:v>
                  </c:pt>
                  <c:pt idx="27757">
                    <c:v>RSA</c:v>
                  </c:pt>
                  <c:pt idx="27758">
                    <c:v>RUS</c:v>
                  </c:pt>
                  <c:pt idx="27759">
                    <c:v>FRA</c:v>
                  </c:pt>
                  <c:pt idx="27760">
                    <c:v>EUN</c:v>
                  </c:pt>
                  <c:pt idx="27761">
                    <c:v>EUS</c:v>
                  </c:pt>
                  <c:pt idx="27762">
                    <c:v>USA</c:v>
                  </c:pt>
                  <c:pt idx="27763">
                    <c:v>IND</c:v>
                  </c:pt>
                  <c:pt idx="27764">
                    <c:v>CHI</c:v>
                  </c:pt>
                  <c:pt idx="27765">
                    <c:v>ROW</c:v>
                  </c:pt>
                  <c:pt idx="27766">
                    <c:v>OEC</c:v>
                  </c:pt>
                  <c:pt idx="27767">
                    <c:v>BRZ</c:v>
                  </c:pt>
                  <c:pt idx="27768">
                    <c:v>RSA</c:v>
                  </c:pt>
                  <c:pt idx="27769">
                    <c:v>RUS</c:v>
                  </c:pt>
                  <c:pt idx="27770">
                    <c:v>FRA</c:v>
                  </c:pt>
                  <c:pt idx="27771">
                    <c:v>EUN</c:v>
                  </c:pt>
                  <c:pt idx="27772">
                    <c:v>EUS</c:v>
                  </c:pt>
                  <c:pt idx="27773">
                    <c:v>USA</c:v>
                  </c:pt>
                  <c:pt idx="27774">
                    <c:v>IND</c:v>
                  </c:pt>
                  <c:pt idx="27775">
                    <c:v>CHI</c:v>
                  </c:pt>
                  <c:pt idx="27776">
                    <c:v>ROW</c:v>
                  </c:pt>
                  <c:pt idx="27777">
                    <c:v>OEC</c:v>
                  </c:pt>
                  <c:pt idx="27778">
                    <c:v>BRZ</c:v>
                  </c:pt>
                  <c:pt idx="27779">
                    <c:v>RSA</c:v>
                  </c:pt>
                  <c:pt idx="27780">
                    <c:v>RUS</c:v>
                  </c:pt>
                  <c:pt idx="27781">
                    <c:v>FRA</c:v>
                  </c:pt>
                  <c:pt idx="27782">
                    <c:v>EUN</c:v>
                  </c:pt>
                  <c:pt idx="27783">
                    <c:v>EUS</c:v>
                  </c:pt>
                  <c:pt idx="27784">
                    <c:v>USA</c:v>
                  </c:pt>
                  <c:pt idx="27785">
                    <c:v>IND</c:v>
                  </c:pt>
                  <c:pt idx="27786">
                    <c:v>CHI</c:v>
                  </c:pt>
                  <c:pt idx="27787">
                    <c:v>ROW</c:v>
                  </c:pt>
                  <c:pt idx="27788">
                    <c:v>OEC</c:v>
                  </c:pt>
                  <c:pt idx="27789">
                    <c:v>BRZ</c:v>
                  </c:pt>
                  <c:pt idx="27790">
                    <c:v>RSA</c:v>
                  </c:pt>
                  <c:pt idx="27791">
                    <c:v>RUS</c:v>
                  </c:pt>
                  <c:pt idx="27792">
                    <c:v>FRA</c:v>
                  </c:pt>
                  <c:pt idx="27793">
                    <c:v>EUN</c:v>
                  </c:pt>
                  <c:pt idx="27794">
                    <c:v>EUS</c:v>
                  </c:pt>
                  <c:pt idx="27795">
                    <c:v>USA</c:v>
                  </c:pt>
                  <c:pt idx="27796">
                    <c:v>IND</c:v>
                  </c:pt>
                  <c:pt idx="27797">
                    <c:v>CHI</c:v>
                  </c:pt>
                  <c:pt idx="27798">
                    <c:v>ROW</c:v>
                  </c:pt>
                  <c:pt idx="27799">
                    <c:v>OEC</c:v>
                  </c:pt>
                  <c:pt idx="27800">
                    <c:v>RUS</c:v>
                  </c:pt>
                  <c:pt idx="27801">
                    <c:v>FRA</c:v>
                  </c:pt>
                  <c:pt idx="27802">
                    <c:v>EUN</c:v>
                  </c:pt>
                  <c:pt idx="27803">
                    <c:v>EUS</c:v>
                  </c:pt>
                  <c:pt idx="27804">
                    <c:v>USA</c:v>
                  </c:pt>
                  <c:pt idx="27805">
                    <c:v>IND</c:v>
                  </c:pt>
                  <c:pt idx="27806">
                    <c:v>CHI</c:v>
                  </c:pt>
                  <c:pt idx="27807">
                    <c:v>ROW</c:v>
                  </c:pt>
                  <c:pt idx="27808">
                    <c:v>OEC</c:v>
                  </c:pt>
                  <c:pt idx="27809">
                    <c:v>BRZ</c:v>
                  </c:pt>
                  <c:pt idx="27810">
                    <c:v>RSA</c:v>
                  </c:pt>
                  <c:pt idx="27811">
                    <c:v>RUS</c:v>
                  </c:pt>
                  <c:pt idx="27812">
                    <c:v>FRA</c:v>
                  </c:pt>
                  <c:pt idx="27813">
                    <c:v>EUN</c:v>
                  </c:pt>
                  <c:pt idx="27814">
                    <c:v>EUS</c:v>
                  </c:pt>
                  <c:pt idx="27815">
                    <c:v>USA</c:v>
                  </c:pt>
                  <c:pt idx="27816">
                    <c:v>IND</c:v>
                  </c:pt>
                  <c:pt idx="27817">
                    <c:v>CHI</c:v>
                  </c:pt>
                  <c:pt idx="27818">
                    <c:v>ROW</c:v>
                  </c:pt>
                  <c:pt idx="27819">
                    <c:v>OEC</c:v>
                  </c:pt>
                  <c:pt idx="27820">
                    <c:v>BRZ</c:v>
                  </c:pt>
                  <c:pt idx="27821">
                    <c:v>RSA</c:v>
                  </c:pt>
                  <c:pt idx="27822">
                    <c:v>RUS</c:v>
                  </c:pt>
                  <c:pt idx="27823">
                    <c:v>FRA</c:v>
                  </c:pt>
                  <c:pt idx="27824">
                    <c:v>EUN</c:v>
                  </c:pt>
                  <c:pt idx="27825">
                    <c:v>EUS</c:v>
                  </c:pt>
                  <c:pt idx="27826">
                    <c:v>USA</c:v>
                  </c:pt>
                  <c:pt idx="27827">
                    <c:v>IND</c:v>
                  </c:pt>
                  <c:pt idx="27828">
                    <c:v>CHI</c:v>
                  </c:pt>
                  <c:pt idx="27829">
                    <c:v>ROW</c:v>
                  </c:pt>
                  <c:pt idx="27830">
                    <c:v>OEC</c:v>
                  </c:pt>
                  <c:pt idx="27831">
                    <c:v>BRZ</c:v>
                  </c:pt>
                  <c:pt idx="27832">
                    <c:v>RSA</c:v>
                  </c:pt>
                  <c:pt idx="27833">
                    <c:v>RUS</c:v>
                  </c:pt>
                  <c:pt idx="27834">
                    <c:v>FRA</c:v>
                  </c:pt>
                  <c:pt idx="27835">
                    <c:v>EUN</c:v>
                  </c:pt>
                  <c:pt idx="27836">
                    <c:v>EUS</c:v>
                  </c:pt>
                  <c:pt idx="27837">
                    <c:v>USA</c:v>
                  </c:pt>
                  <c:pt idx="27838">
                    <c:v>IND</c:v>
                  </c:pt>
                  <c:pt idx="27839">
                    <c:v>CHI</c:v>
                  </c:pt>
                  <c:pt idx="27840">
                    <c:v>ROW</c:v>
                  </c:pt>
                  <c:pt idx="27841">
                    <c:v>OEC</c:v>
                  </c:pt>
                  <c:pt idx="27842">
                    <c:v>BRZ</c:v>
                  </c:pt>
                  <c:pt idx="27843">
                    <c:v>RSA</c:v>
                  </c:pt>
                  <c:pt idx="27844">
                    <c:v>RUS</c:v>
                  </c:pt>
                  <c:pt idx="27845">
                    <c:v>FRA</c:v>
                  </c:pt>
                  <c:pt idx="27846">
                    <c:v>EUN</c:v>
                  </c:pt>
                  <c:pt idx="27847">
                    <c:v>EUS</c:v>
                  </c:pt>
                  <c:pt idx="27848">
                    <c:v>USA</c:v>
                  </c:pt>
                  <c:pt idx="27849">
                    <c:v>IND</c:v>
                  </c:pt>
                  <c:pt idx="27850">
                    <c:v>CHI</c:v>
                  </c:pt>
                  <c:pt idx="27851">
                    <c:v>ROW</c:v>
                  </c:pt>
                  <c:pt idx="27852">
                    <c:v>OEC</c:v>
                  </c:pt>
                  <c:pt idx="27853">
                    <c:v>BRZ</c:v>
                  </c:pt>
                  <c:pt idx="27854">
                    <c:v>RSA</c:v>
                  </c:pt>
                  <c:pt idx="27855">
                    <c:v>RUS</c:v>
                  </c:pt>
                  <c:pt idx="27856">
                    <c:v>FRA</c:v>
                  </c:pt>
                  <c:pt idx="27857">
                    <c:v>EUN</c:v>
                  </c:pt>
                  <c:pt idx="27858">
                    <c:v>EUS</c:v>
                  </c:pt>
                  <c:pt idx="27859">
                    <c:v>USA</c:v>
                  </c:pt>
                  <c:pt idx="27860">
                    <c:v>IND</c:v>
                  </c:pt>
                  <c:pt idx="27861">
                    <c:v>CHI</c:v>
                  </c:pt>
                  <c:pt idx="27862">
                    <c:v>ROW</c:v>
                  </c:pt>
                  <c:pt idx="27863">
                    <c:v>OEC</c:v>
                  </c:pt>
                  <c:pt idx="27864">
                    <c:v>BRZ</c:v>
                  </c:pt>
                  <c:pt idx="27865">
                    <c:v>RSA</c:v>
                  </c:pt>
                  <c:pt idx="27866">
                    <c:v>RUS</c:v>
                  </c:pt>
                  <c:pt idx="27867">
                    <c:v>FRA</c:v>
                  </c:pt>
                  <c:pt idx="27868">
                    <c:v>EUN</c:v>
                  </c:pt>
                  <c:pt idx="27869">
                    <c:v>EUS</c:v>
                  </c:pt>
                  <c:pt idx="27870">
                    <c:v>USA</c:v>
                  </c:pt>
                  <c:pt idx="27871">
                    <c:v>IND</c:v>
                  </c:pt>
                  <c:pt idx="27872">
                    <c:v>CHI</c:v>
                  </c:pt>
                  <c:pt idx="27873">
                    <c:v>ROW</c:v>
                  </c:pt>
                  <c:pt idx="27874">
                    <c:v>OEC</c:v>
                  </c:pt>
                  <c:pt idx="27875">
                    <c:v>BRZ</c:v>
                  </c:pt>
                  <c:pt idx="27876">
                    <c:v>RSA</c:v>
                  </c:pt>
                  <c:pt idx="27877">
                    <c:v>RUS</c:v>
                  </c:pt>
                  <c:pt idx="27878">
                    <c:v>FRA</c:v>
                  </c:pt>
                  <c:pt idx="27879">
                    <c:v>EUN</c:v>
                  </c:pt>
                  <c:pt idx="27880">
                    <c:v>EUS</c:v>
                  </c:pt>
                  <c:pt idx="27881">
                    <c:v>USA</c:v>
                  </c:pt>
                  <c:pt idx="27882">
                    <c:v>IND</c:v>
                  </c:pt>
                  <c:pt idx="27883">
                    <c:v>CHI</c:v>
                  </c:pt>
                  <c:pt idx="27884">
                    <c:v>ROW</c:v>
                  </c:pt>
                  <c:pt idx="27885">
                    <c:v>OEC</c:v>
                  </c:pt>
                  <c:pt idx="27886">
                    <c:v>BRZ</c:v>
                  </c:pt>
                  <c:pt idx="27887">
                    <c:v>RSA</c:v>
                  </c:pt>
                  <c:pt idx="27888">
                    <c:v>RUS</c:v>
                  </c:pt>
                  <c:pt idx="27889">
                    <c:v>FRA</c:v>
                  </c:pt>
                  <c:pt idx="27890">
                    <c:v>EUN</c:v>
                  </c:pt>
                  <c:pt idx="27891">
                    <c:v>EUS</c:v>
                  </c:pt>
                  <c:pt idx="27892">
                    <c:v>USA</c:v>
                  </c:pt>
                  <c:pt idx="27893">
                    <c:v>IND</c:v>
                  </c:pt>
                  <c:pt idx="27894">
                    <c:v>CHI</c:v>
                  </c:pt>
                  <c:pt idx="27895">
                    <c:v>ROW</c:v>
                  </c:pt>
                  <c:pt idx="27896">
                    <c:v>OEC</c:v>
                  </c:pt>
                  <c:pt idx="27897">
                    <c:v>BRZ</c:v>
                  </c:pt>
                  <c:pt idx="27898">
                    <c:v>RUS</c:v>
                  </c:pt>
                  <c:pt idx="27899">
                    <c:v>FRA</c:v>
                  </c:pt>
                  <c:pt idx="27900">
                    <c:v>EUN</c:v>
                  </c:pt>
                  <c:pt idx="27901">
                    <c:v>EUS</c:v>
                  </c:pt>
                  <c:pt idx="27902">
                    <c:v>USA</c:v>
                  </c:pt>
                  <c:pt idx="27903">
                    <c:v>IND</c:v>
                  </c:pt>
                  <c:pt idx="27904">
                    <c:v>CHI</c:v>
                  </c:pt>
                  <c:pt idx="27905">
                    <c:v>ROW</c:v>
                  </c:pt>
                  <c:pt idx="27906">
                    <c:v>OEC</c:v>
                  </c:pt>
                  <c:pt idx="27907">
                    <c:v>BRZ</c:v>
                  </c:pt>
                  <c:pt idx="27908">
                    <c:v>RSA</c:v>
                  </c:pt>
                  <c:pt idx="27909">
                    <c:v>RUS</c:v>
                  </c:pt>
                  <c:pt idx="27910">
                    <c:v>FRA</c:v>
                  </c:pt>
                  <c:pt idx="27911">
                    <c:v>EUN</c:v>
                  </c:pt>
                  <c:pt idx="27912">
                    <c:v>EUS</c:v>
                  </c:pt>
                  <c:pt idx="27913">
                    <c:v>USA</c:v>
                  </c:pt>
                  <c:pt idx="27914">
                    <c:v>IND</c:v>
                  </c:pt>
                  <c:pt idx="27915">
                    <c:v>CHI</c:v>
                  </c:pt>
                  <c:pt idx="27916">
                    <c:v>ROW</c:v>
                  </c:pt>
                  <c:pt idx="27917">
                    <c:v>OEC</c:v>
                  </c:pt>
                  <c:pt idx="27918">
                    <c:v>BRZ</c:v>
                  </c:pt>
                  <c:pt idx="27919">
                    <c:v>RSA</c:v>
                  </c:pt>
                  <c:pt idx="27920">
                    <c:v>RUS</c:v>
                  </c:pt>
                  <c:pt idx="27921">
                    <c:v>FRA</c:v>
                  </c:pt>
                  <c:pt idx="27922">
                    <c:v>EUN</c:v>
                  </c:pt>
                  <c:pt idx="27923">
                    <c:v>EUS</c:v>
                  </c:pt>
                  <c:pt idx="27924">
                    <c:v>USA</c:v>
                  </c:pt>
                  <c:pt idx="27925">
                    <c:v>IND</c:v>
                  </c:pt>
                  <c:pt idx="27926">
                    <c:v>CHI</c:v>
                  </c:pt>
                  <c:pt idx="27927">
                    <c:v>ROW</c:v>
                  </c:pt>
                  <c:pt idx="27928">
                    <c:v>OEC</c:v>
                  </c:pt>
                  <c:pt idx="27929">
                    <c:v>BRZ</c:v>
                  </c:pt>
                  <c:pt idx="27930">
                    <c:v>RSA</c:v>
                  </c:pt>
                  <c:pt idx="27931">
                    <c:v>RUS</c:v>
                  </c:pt>
                  <c:pt idx="27932">
                    <c:v>FRA</c:v>
                  </c:pt>
                  <c:pt idx="27933">
                    <c:v>EUN</c:v>
                  </c:pt>
                  <c:pt idx="27934">
                    <c:v>EUS</c:v>
                  </c:pt>
                  <c:pt idx="27935">
                    <c:v>USA</c:v>
                  </c:pt>
                  <c:pt idx="27936">
                    <c:v>IND</c:v>
                  </c:pt>
                  <c:pt idx="27937">
                    <c:v>CHI</c:v>
                  </c:pt>
                  <c:pt idx="27938">
                    <c:v>ROW</c:v>
                  </c:pt>
                  <c:pt idx="27939">
                    <c:v>OEC</c:v>
                  </c:pt>
                  <c:pt idx="27940">
                    <c:v>BRZ</c:v>
                  </c:pt>
                  <c:pt idx="27941">
                    <c:v>RSA</c:v>
                  </c:pt>
                  <c:pt idx="27942">
                    <c:v>RUS</c:v>
                  </c:pt>
                  <c:pt idx="27943">
                    <c:v>FRA</c:v>
                  </c:pt>
                  <c:pt idx="27944">
                    <c:v>EUN</c:v>
                  </c:pt>
                  <c:pt idx="27945">
                    <c:v>EUS</c:v>
                  </c:pt>
                  <c:pt idx="27946">
                    <c:v>USA</c:v>
                  </c:pt>
                  <c:pt idx="27947">
                    <c:v>IND</c:v>
                  </c:pt>
                  <c:pt idx="27948">
                    <c:v>CHI</c:v>
                  </c:pt>
                  <c:pt idx="27949">
                    <c:v>ROW</c:v>
                  </c:pt>
                  <c:pt idx="27950">
                    <c:v>OEC</c:v>
                  </c:pt>
                  <c:pt idx="27951">
                    <c:v>BRZ</c:v>
                  </c:pt>
                  <c:pt idx="27952">
                    <c:v>RSA</c:v>
                  </c:pt>
                  <c:pt idx="27953">
                    <c:v>RUS</c:v>
                  </c:pt>
                  <c:pt idx="27954">
                    <c:v>FRA</c:v>
                  </c:pt>
                  <c:pt idx="27955">
                    <c:v>EUN</c:v>
                  </c:pt>
                  <c:pt idx="27956">
                    <c:v>EUS</c:v>
                  </c:pt>
                  <c:pt idx="27957">
                    <c:v>USA</c:v>
                  </c:pt>
                  <c:pt idx="27958">
                    <c:v>IND</c:v>
                  </c:pt>
                  <c:pt idx="27959">
                    <c:v>CHI</c:v>
                  </c:pt>
                  <c:pt idx="27960">
                    <c:v>ROW</c:v>
                  </c:pt>
                  <c:pt idx="27961">
                    <c:v>OEC</c:v>
                  </c:pt>
                  <c:pt idx="27962">
                    <c:v>BRZ</c:v>
                  </c:pt>
                  <c:pt idx="27963">
                    <c:v>RSA</c:v>
                  </c:pt>
                  <c:pt idx="27964">
                    <c:v>RUS</c:v>
                  </c:pt>
                  <c:pt idx="27965">
                    <c:v>FRA</c:v>
                  </c:pt>
                  <c:pt idx="27966">
                    <c:v>EUN</c:v>
                  </c:pt>
                  <c:pt idx="27967">
                    <c:v>EUS</c:v>
                  </c:pt>
                  <c:pt idx="27968">
                    <c:v>USA</c:v>
                  </c:pt>
                  <c:pt idx="27969">
                    <c:v>IND</c:v>
                  </c:pt>
                  <c:pt idx="27970">
                    <c:v>CHI</c:v>
                  </c:pt>
                  <c:pt idx="27971">
                    <c:v>ROW</c:v>
                  </c:pt>
                  <c:pt idx="27972">
                    <c:v>OEC</c:v>
                  </c:pt>
                  <c:pt idx="27973">
                    <c:v>BRZ</c:v>
                  </c:pt>
                  <c:pt idx="27974">
                    <c:v>RSA</c:v>
                  </c:pt>
                  <c:pt idx="27975">
                    <c:v>RUS</c:v>
                  </c:pt>
                  <c:pt idx="27976">
                    <c:v>FRA</c:v>
                  </c:pt>
                  <c:pt idx="27977">
                    <c:v>EUN</c:v>
                  </c:pt>
                  <c:pt idx="27978">
                    <c:v>EUS</c:v>
                  </c:pt>
                  <c:pt idx="27979">
                    <c:v>USA</c:v>
                  </c:pt>
                  <c:pt idx="27980">
                    <c:v>IND</c:v>
                  </c:pt>
                  <c:pt idx="27981">
                    <c:v>CHI</c:v>
                  </c:pt>
                  <c:pt idx="27982">
                    <c:v>ROW</c:v>
                  </c:pt>
                  <c:pt idx="27983">
                    <c:v>OEC</c:v>
                  </c:pt>
                  <c:pt idx="27984">
                    <c:v>BRZ</c:v>
                  </c:pt>
                  <c:pt idx="27985">
                    <c:v>RSA</c:v>
                  </c:pt>
                  <c:pt idx="27986">
                    <c:v>RUS</c:v>
                  </c:pt>
                  <c:pt idx="27987">
                    <c:v>FRA</c:v>
                  </c:pt>
                  <c:pt idx="27988">
                    <c:v>EUN</c:v>
                  </c:pt>
                  <c:pt idx="27989">
                    <c:v>EUS</c:v>
                  </c:pt>
                  <c:pt idx="27990">
                    <c:v>USA</c:v>
                  </c:pt>
                  <c:pt idx="27991">
                    <c:v>IND</c:v>
                  </c:pt>
                  <c:pt idx="27992">
                    <c:v>CHI</c:v>
                  </c:pt>
                  <c:pt idx="27993">
                    <c:v>ROW</c:v>
                  </c:pt>
                  <c:pt idx="27994">
                    <c:v>OEC</c:v>
                  </c:pt>
                  <c:pt idx="27995">
                    <c:v>BRZ</c:v>
                  </c:pt>
                  <c:pt idx="27996">
                    <c:v>RSA</c:v>
                  </c:pt>
                  <c:pt idx="27997">
                    <c:v>RUS</c:v>
                  </c:pt>
                  <c:pt idx="27998">
                    <c:v>FRA</c:v>
                  </c:pt>
                  <c:pt idx="27999">
                    <c:v>EUN</c:v>
                  </c:pt>
                  <c:pt idx="28000">
                    <c:v>EUS</c:v>
                  </c:pt>
                  <c:pt idx="28001">
                    <c:v>USA</c:v>
                  </c:pt>
                  <c:pt idx="28002">
                    <c:v>IND</c:v>
                  </c:pt>
                  <c:pt idx="28003">
                    <c:v>CHI</c:v>
                  </c:pt>
                  <c:pt idx="28004">
                    <c:v>ROW</c:v>
                  </c:pt>
                  <c:pt idx="28005">
                    <c:v>OEC</c:v>
                  </c:pt>
                  <c:pt idx="28006">
                    <c:v>BRZ</c:v>
                  </c:pt>
                  <c:pt idx="28007">
                    <c:v>RSA</c:v>
                  </c:pt>
                  <c:pt idx="28008">
                    <c:v>RUS</c:v>
                  </c:pt>
                  <c:pt idx="28009">
                    <c:v>FRA</c:v>
                  </c:pt>
                  <c:pt idx="28010">
                    <c:v>EUN</c:v>
                  </c:pt>
                  <c:pt idx="28011">
                    <c:v>EUS</c:v>
                  </c:pt>
                  <c:pt idx="28012">
                    <c:v>USA</c:v>
                  </c:pt>
                  <c:pt idx="28013">
                    <c:v>IND</c:v>
                  </c:pt>
                  <c:pt idx="28014">
                    <c:v>CHI</c:v>
                  </c:pt>
                  <c:pt idx="28015">
                    <c:v>ROW</c:v>
                  </c:pt>
                  <c:pt idx="28016">
                    <c:v>OEC</c:v>
                  </c:pt>
                  <c:pt idx="28017">
                    <c:v>BRZ</c:v>
                  </c:pt>
                  <c:pt idx="28018">
                    <c:v>RSA</c:v>
                  </c:pt>
                  <c:pt idx="28019">
                    <c:v>RUS</c:v>
                  </c:pt>
                  <c:pt idx="28020">
                    <c:v>FRA</c:v>
                  </c:pt>
                  <c:pt idx="28021">
                    <c:v>EUN</c:v>
                  </c:pt>
                  <c:pt idx="28022">
                    <c:v>EUS</c:v>
                  </c:pt>
                  <c:pt idx="28023">
                    <c:v>USA</c:v>
                  </c:pt>
                  <c:pt idx="28024">
                    <c:v>IND</c:v>
                  </c:pt>
                  <c:pt idx="28025">
                    <c:v>CHI</c:v>
                  </c:pt>
                  <c:pt idx="28026">
                    <c:v>ROW</c:v>
                  </c:pt>
                  <c:pt idx="28027">
                    <c:v>OEC</c:v>
                  </c:pt>
                  <c:pt idx="28028">
                    <c:v>BRZ</c:v>
                  </c:pt>
                  <c:pt idx="28029">
                    <c:v>RSA</c:v>
                  </c:pt>
                  <c:pt idx="28030">
                    <c:v>RUS</c:v>
                  </c:pt>
                  <c:pt idx="28031">
                    <c:v>FRA</c:v>
                  </c:pt>
                  <c:pt idx="28032">
                    <c:v>EUN</c:v>
                  </c:pt>
                  <c:pt idx="28033">
                    <c:v>EUS</c:v>
                  </c:pt>
                  <c:pt idx="28034">
                    <c:v>USA</c:v>
                  </c:pt>
                  <c:pt idx="28035">
                    <c:v>IND</c:v>
                  </c:pt>
                  <c:pt idx="28036">
                    <c:v>CHI</c:v>
                  </c:pt>
                  <c:pt idx="28037">
                    <c:v>ROW</c:v>
                  </c:pt>
                  <c:pt idx="28038">
                    <c:v>OEC</c:v>
                  </c:pt>
                  <c:pt idx="28039">
                    <c:v>BRZ</c:v>
                  </c:pt>
                  <c:pt idx="28040">
                    <c:v>RSA</c:v>
                  </c:pt>
                  <c:pt idx="28041">
                    <c:v>RUS</c:v>
                  </c:pt>
                  <c:pt idx="28042">
                    <c:v>FRA</c:v>
                  </c:pt>
                  <c:pt idx="28043">
                    <c:v>EUN</c:v>
                  </c:pt>
                  <c:pt idx="28044">
                    <c:v>EUS</c:v>
                  </c:pt>
                  <c:pt idx="28045">
                    <c:v>USA</c:v>
                  </c:pt>
                  <c:pt idx="28046">
                    <c:v>IND</c:v>
                  </c:pt>
                  <c:pt idx="28047">
                    <c:v>CHI</c:v>
                  </c:pt>
                  <c:pt idx="28048">
                    <c:v>ROW</c:v>
                  </c:pt>
                  <c:pt idx="28049">
                    <c:v>OEC</c:v>
                  </c:pt>
                  <c:pt idx="28050">
                    <c:v>BRZ</c:v>
                  </c:pt>
                  <c:pt idx="28051">
                    <c:v>RSA</c:v>
                  </c:pt>
                  <c:pt idx="28052">
                    <c:v>RUS</c:v>
                  </c:pt>
                  <c:pt idx="28053">
                    <c:v>FRA</c:v>
                  </c:pt>
                  <c:pt idx="28054">
                    <c:v>EUN</c:v>
                  </c:pt>
                  <c:pt idx="28055">
                    <c:v>EUS</c:v>
                  </c:pt>
                  <c:pt idx="28056">
                    <c:v>USA</c:v>
                  </c:pt>
                  <c:pt idx="28057">
                    <c:v>IND</c:v>
                  </c:pt>
                  <c:pt idx="28058">
                    <c:v>CHI</c:v>
                  </c:pt>
                  <c:pt idx="28059">
                    <c:v>ROW</c:v>
                  </c:pt>
                  <c:pt idx="28060">
                    <c:v>OEC</c:v>
                  </c:pt>
                  <c:pt idx="28061">
                    <c:v>BRZ</c:v>
                  </c:pt>
                  <c:pt idx="28062">
                    <c:v>RSA</c:v>
                  </c:pt>
                  <c:pt idx="28063">
                    <c:v>RUS</c:v>
                  </c:pt>
                  <c:pt idx="28064">
                    <c:v>FRA</c:v>
                  </c:pt>
                  <c:pt idx="28065">
                    <c:v>EUN</c:v>
                  </c:pt>
                  <c:pt idx="28066">
                    <c:v>EUS</c:v>
                  </c:pt>
                  <c:pt idx="28067">
                    <c:v>USA</c:v>
                  </c:pt>
                  <c:pt idx="28068">
                    <c:v>IND</c:v>
                  </c:pt>
                  <c:pt idx="28069">
                    <c:v>CHI</c:v>
                  </c:pt>
                  <c:pt idx="28070">
                    <c:v>ROW</c:v>
                  </c:pt>
                  <c:pt idx="28071">
                    <c:v>OEC</c:v>
                  </c:pt>
                  <c:pt idx="28072">
                    <c:v>BRZ</c:v>
                  </c:pt>
                  <c:pt idx="28073">
                    <c:v>RUS</c:v>
                  </c:pt>
                  <c:pt idx="28074">
                    <c:v>FRA</c:v>
                  </c:pt>
                  <c:pt idx="28075">
                    <c:v>EUN</c:v>
                  </c:pt>
                  <c:pt idx="28076">
                    <c:v>EUS</c:v>
                  </c:pt>
                  <c:pt idx="28077">
                    <c:v>USA</c:v>
                  </c:pt>
                  <c:pt idx="28078">
                    <c:v>IND</c:v>
                  </c:pt>
                  <c:pt idx="28079">
                    <c:v>CHI</c:v>
                  </c:pt>
                  <c:pt idx="28080">
                    <c:v>ROW</c:v>
                  </c:pt>
                  <c:pt idx="28081">
                    <c:v>OEC</c:v>
                  </c:pt>
                  <c:pt idx="28082">
                    <c:v>BRZ</c:v>
                  </c:pt>
                  <c:pt idx="28083">
                    <c:v>RSA</c:v>
                  </c:pt>
                  <c:pt idx="28084">
                    <c:v>RUS</c:v>
                  </c:pt>
                  <c:pt idx="28085">
                    <c:v>FRA</c:v>
                  </c:pt>
                  <c:pt idx="28086">
                    <c:v>EUN</c:v>
                  </c:pt>
                  <c:pt idx="28087">
                    <c:v>EUS</c:v>
                  </c:pt>
                  <c:pt idx="28088">
                    <c:v>USA</c:v>
                  </c:pt>
                  <c:pt idx="28089">
                    <c:v>IND</c:v>
                  </c:pt>
                  <c:pt idx="28090">
                    <c:v>CHI</c:v>
                  </c:pt>
                  <c:pt idx="28091">
                    <c:v>ROW</c:v>
                  </c:pt>
                  <c:pt idx="28092">
                    <c:v>OEC</c:v>
                  </c:pt>
                  <c:pt idx="28093">
                    <c:v>BRZ</c:v>
                  </c:pt>
                  <c:pt idx="28094">
                    <c:v>RSA</c:v>
                  </c:pt>
                  <c:pt idx="28095">
                    <c:v>FRA</c:v>
                  </c:pt>
                  <c:pt idx="28096">
                    <c:v>EUN</c:v>
                  </c:pt>
                  <c:pt idx="28097">
                    <c:v>EUS</c:v>
                  </c:pt>
                  <c:pt idx="28098">
                    <c:v>USA</c:v>
                  </c:pt>
                  <c:pt idx="28099">
                    <c:v>IND</c:v>
                  </c:pt>
                  <c:pt idx="28100">
                    <c:v>CHI</c:v>
                  </c:pt>
                  <c:pt idx="28101">
                    <c:v>ROW</c:v>
                  </c:pt>
                  <c:pt idx="28102">
                    <c:v>OEC</c:v>
                  </c:pt>
                  <c:pt idx="28103">
                    <c:v>BRZ</c:v>
                  </c:pt>
                  <c:pt idx="28104">
                    <c:v>RSA</c:v>
                  </c:pt>
                  <c:pt idx="28105">
                    <c:v>RUS</c:v>
                  </c:pt>
                  <c:pt idx="28106">
                    <c:v>FRA</c:v>
                  </c:pt>
                  <c:pt idx="28107">
                    <c:v>EUN</c:v>
                  </c:pt>
                  <c:pt idx="28108">
                    <c:v>EUS</c:v>
                  </c:pt>
                  <c:pt idx="28109">
                    <c:v>USA</c:v>
                  </c:pt>
                  <c:pt idx="28110">
                    <c:v>IND</c:v>
                  </c:pt>
                  <c:pt idx="28111">
                    <c:v>CHI</c:v>
                  </c:pt>
                  <c:pt idx="28112">
                    <c:v>ROW</c:v>
                  </c:pt>
                  <c:pt idx="28113">
                    <c:v>OEC</c:v>
                  </c:pt>
                  <c:pt idx="28114">
                    <c:v>BRZ</c:v>
                  </c:pt>
                  <c:pt idx="28115">
                    <c:v>RSA</c:v>
                  </c:pt>
                  <c:pt idx="28116">
                    <c:v>RUS</c:v>
                  </c:pt>
                  <c:pt idx="28117">
                    <c:v>FRA</c:v>
                  </c:pt>
                  <c:pt idx="28118">
                    <c:v>EUN</c:v>
                  </c:pt>
                  <c:pt idx="28119">
                    <c:v>EUS</c:v>
                  </c:pt>
                  <c:pt idx="28120">
                    <c:v>USA</c:v>
                  </c:pt>
                  <c:pt idx="28121">
                    <c:v>IND</c:v>
                  </c:pt>
                  <c:pt idx="28122">
                    <c:v>CHI</c:v>
                  </c:pt>
                  <c:pt idx="28123">
                    <c:v>ROW</c:v>
                  </c:pt>
                  <c:pt idx="28124">
                    <c:v>OEC</c:v>
                  </c:pt>
                  <c:pt idx="28125">
                    <c:v>BRZ</c:v>
                  </c:pt>
                  <c:pt idx="28126">
                    <c:v>RSA</c:v>
                  </c:pt>
                  <c:pt idx="28127">
                    <c:v>RUS</c:v>
                  </c:pt>
                  <c:pt idx="28128">
                    <c:v>FRA</c:v>
                  </c:pt>
                  <c:pt idx="28129">
                    <c:v>EUN</c:v>
                  </c:pt>
                  <c:pt idx="28130">
                    <c:v>EUS</c:v>
                  </c:pt>
                  <c:pt idx="28131">
                    <c:v>USA</c:v>
                  </c:pt>
                  <c:pt idx="28132">
                    <c:v>IND</c:v>
                  </c:pt>
                  <c:pt idx="28133">
                    <c:v>CHI</c:v>
                  </c:pt>
                  <c:pt idx="28134">
                    <c:v>ROW</c:v>
                  </c:pt>
                  <c:pt idx="28135">
                    <c:v>OEC</c:v>
                  </c:pt>
                  <c:pt idx="28136">
                    <c:v>BRZ</c:v>
                  </c:pt>
                  <c:pt idx="28137">
                    <c:v>RSA</c:v>
                  </c:pt>
                  <c:pt idx="28138">
                    <c:v>RUS</c:v>
                  </c:pt>
                  <c:pt idx="28139">
                    <c:v>FRA</c:v>
                  </c:pt>
                  <c:pt idx="28140">
                    <c:v>EUN</c:v>
                  </c:pt>
                  <c:pt idx="28141">
                    <c:v>EUS</c:v>
                  </c:pt>
                  <c:pt idx="28142">
                    <c:v>USA</c:v>
                  </c:pt>
                  <c:pt idx="28143">
                    <c:v>IND</c:v>
                  </c:pt>
                  <c:pt idx="28144">
                    <c:v>CHI</c:v>
                  </c:pt>
                  <c:pt idx="28145">
                    <c:v>ROW</c:v>
                  </c:pt>
                  <c:pt idx="28146">
                    <c:v>OEC</c:v>
                  </c:pt>
                  <c:pt idx="28147">
                    <c:v>BRZ</c:v>
                  </c:pt>
                  <c:pt idx="28148">
                    <c:v>RSA</c:v>
                  </c:pt>
                  <c:pt idx="28149">
                    <c:v>RUS</c:v>
                  </c:pt>
                  <c:pt idx="28150">
                    <c:v>FRA</c:v>
                  </c:pt>
                  <c:pt idx="28151">
                    <c:v>EUN</c:v>
                  </c:pt>
                  <c:pt idx="28152">
                    <c:v>EUS</c:v>
                  </c:pt>
                  <c:pt idx="28153">
                    <c:v>USA</c:v>
                  </c:pt>
                  <c:pt idx="28154">
                    <c:v>IND</c:v>
                  </c:pt>
                  <c:pt idx="28155">
                    <c:v>CHI</c:v>
                  </c:pt>
                  <c:pt idx="28156">
                    <c:v>ROW</c:v>
                  </c:pt>
                  <c:pt idx="28157">
                    <c:v>OEC</c:v>
                  </c:pt>
                  <c:pt idx="28158">
                    <c:v>BRZ</c:v>
                  </c:pt>
                  <c:pt idx="28159">
                    <c:v>RSA</c:v>
                  </c:pt>
                  <c:pt idx="28160">
                    <c:v>RUS</c:v>
                  </c:pt>
                  <c:pt idx="28161">
                    <c:v>FRA</c:v>
                  </c:pt>
                  <c:pt idx="28162">
                    <c:v>EUN</c:v>
                  </c:pt>
                  <c:pt idx="28163">
                    <c:v>EUS</c:v>
                  </c:pt>
                  <c:pt idx="28164">
                    <c:v>USA</c:v>
                  </c:pt>
                  <c:pt idx="28165">
                    <c:v>IND</c:v>
                  </c:pt>
                  <c:pt idx="28166">
                    <c:v>CHI</c:v>
                  </c:pt>
                  <c:pt idx="28167">
                    <c:v>ROW</c:v>
                  </c:pt>
                  <c:pt idx="28168">
                    <c:v>OEC</c:v>
                  </c:pt>
                  <c:pt idx="28169">
                    <c:v>BRZ</c:v>
                  </c:pt>
                  <c:pt idx="28170">
                    <c:v>RSA</c:v>
                  </c:pt>
                  <c:pt idx="28171">
                    <c:v>RUS</c:v>
                  </c:pt>
                  <c:pt idx="28172">
                    <c:v>FRA</c:v>
                  </c:pt>
                  <c:pt idx="28173">
                    <c:v>EUN</c:v>
                  </c:pt>
                  <c:pt idx="28174">
                    <c:v>EUS</c:v>
                  </c:pt>
                  <c:pt idx="28175">
                    <c:v>USA</c:v>
                  </c:pt>
                  <c:pt idx="28176">
                    <c:v>IND</c:v>
                  </c:pt>
                  <c:pt idx="28177">
                    <c:v>CHI</c:v>
                  </c:pt>
                  <c:pt idx="28178">
                    <c:v>ROW</c:v>
                  </c:pt>
                  <c:pt idx="28179">
                    <c:v>OEC</c:v>
                  </c:pt>
                  <c:pt idx="28180">
                    <c:v>BRZ</c:v>
                  </c:pt>
                  <c:pt idx="28181">
                    <c:v>RSA</c:v>
                  </c:pt>
                  <c:pt idx="28182">
                    <c:v>RUS</c:v>
                  </c:pt>
                  <c:pt idx="28183">
                    <c:v>FRA</c:v>
                  </c:pt>
                  <c:pt idx="28184">
                    <c:v>EUN</c:v>
                  </c:pt>
                  <c:pt idx="28185">
                    <c:v>EUS</c:v>
                  </c:pt>
                  <c:pt idx="28186">
                    <c:v>USA</c:v>
                  </c:pt>
                  <c:pt idx="28187">
                    <c:v>IND</c:v>
                  </c:pt>
                  <c:pt idx="28188">
                    <c:v>CHI</c:v>
                  </c:pt>
                  <c:pt idx="28189">
                    <c:v>ROW</c:v>
                  </c:pt>
                  <c:pt idx="28190">
                    <c:v>OEC</c:v>
                  </c:pt>
                  <c:pt idx="28191">
                    <c:v>BRZ</c:v>
                  </c:pt>
                  <c:pt idx="28192">
                    <c:v>RSA</c:v>
                  </c:pt>
                  <c:pt idx="28193">
                    <c:v>RUS</c:v>
                  </c:pt>
                  <c:pt idx="28194">
                    <c:v>FRA</c:v>
                  </c:pt>
                  <c:pt idx="28195">
                    <c:v>EUN</c:v>
                  </c:pt>
                  <c:pt idx="28196">
                    <c:v>EUS</c:v>
                  </c:pt>
                  <c:pt idx="28197">
                    <c:v>USA</c:v>
                  </c:pt>
                  <c:pt idx="28198">
                    <c:v>IND</c:v>
                  </c:pt>
                  <c:pt idx="28199">
                    <c:v>CHI</c:v>
                  </c:pt>
                  <c:pt idx="28200">
                    <c:v>ROW</c:v>
                  </c:pt>
                  <c:pt idx="28201">
                    <c:v>OEC</c:v>
                  </c:pt>
                  <c:pt idx="28202">
                    <c:v>BRZ</c:v>
                  </c:pt>
                  <c:pt idx="28203">
                    <c:v>RSA</c:v>
                  </c:pt>
                  <c:pt idx="28204">
                    <c:v>RUS</c:v>
                  </c:pt>
                  <c:pt idx="28205">
                    <c:v>FRA</c:v>
                  </c:pt>
                  <c:pt idx="28206">
                    <c:v>EUN</c:v>
                  </c:pt>
                  <c:pt idx="28207">
                    <c:v>EUS</c:v>
                  </c:pt>
                  <c:pt idx="28208">
                    <c:v>USA</c:v>
                  </c:pt>
                  <c:pt idx="28209">
                    <c:v>IND</c:v>
                  </c:pt>
                  <c:pt idx="28210">
                    <c:v>CHI</c:v>
                  </c:pt>
                  <c:pt idx="28211">
                    <c:v>ROW</c:v>
                  </c:pt>
                  <c:pt idx="28212">
                    <c:v>OEC</c:v>
                  </c:pt>
                  <c:pt idx="28213">
                    <c:v>BRZ</c:v>
                  </c:pt>
                  <c:pt idx="28214">
                    <c:v>RSA</c:v>
                  </c:pt>
                  <c:pt idx="28215">
                    <c:v>RUS</c:v>
                  </c:pt>
                  <c:pt idx="28216">
                    <c:v>FRA</c:v>
                  </c:pt>
                  <c:pt idx="28217">
                    <c:v>EUN</c:v>
                  </c:pt>
                  <c:pt idx="28218">
                    <c:v>EUS</c:v>
                  </c:pt>
                  <c:pt idx="28219">
                    <c:v>USA</c:v>
                  </c:pt>
                  <c:pt idx="28220">
                    <c:v>IND</c:v>
                  </c:pt>
                  <c:pt idx="28221">
                    <c:v>CHI</c:v>
                  </c:pt>
                  <c:pt idx="28222">
                    <c:v>ROW</c:v>
                  </c:pt>
                  <c:pt idx="28223">
                    <c:v>OEC</c:v>
                  </c:pt>
                  <c:pt idx="28224">
                    <c:v>BRZ</c:v>
                  </c:pt>
                  <c:pt idx="28225">
                    <c:v>RSA</c:v>
                  </c:pt>
                  <c:pt idx="28226">
                    <c:v>RUS</c:v>
                  </c:pt>
                  <c:pt idx="28227">
                    <c:v>FRA</c:v>
                  </c:pt>
                  <c:pt idx="28228">
                    <c:v>EUN</c:v>
                  </c:pt>
                  <c:pt idx="28229">
                    <c:v>EUS</c:v>
                  </c:pt>
                  <c:pt idx="28230">
                    <c:v>USA</c:v>
                  </c:pt>
                  <c:pt idx="28231">
                    <c:v>IND</c:v>
                  </c:pt>
                  <c:pt idx="28232">
                    <c:v>CHI</c:v>
                  </c:pt>
                  <c:pt idx="28233">
                    <c:v>ROW</c:v>
                  </c:pt>
                  <c:pt idx="28234">
                    <c:v>OEC</c:v>
                  </c:pt>
                  <c:pt idx="28235">
                    <c:v>BRZ</c:v>
                  </c:pt>
                  <c:pt idx="28236">
                    <c:v>RSA</c:v>
                  </c:pt>
                  <c:pt idx="28237">
                    <c:v>RUS</c:v>
                  </c:pt>
                  <c:pt idx="28238">
                    <c:v>FRA</c:v>
                  </c:pt>
                  <c:pt idx="28239">
                    <c:v>EUN</c:v>
                  </c:pt>
                  <c:pt idx="28240">
                    <c:v>EUS</c:v>
                  </c:pt>
                  <c:pt idx="28241">
                    <c:v>USA</c:v>
                  </c:pt>
                  <c:pt idx="28242">
                    <c:v>IND</c:v>
                  </c:pt>
                  <c:pt idx="28243">
                    <c:v>CHI</c:v>
                  </c:pt>
                  <c:pt idx="28244">
                    <c:v>ROW</c:v>
                  </c:pt>
                  <c:pt idx="28245">
                    <c:v>OEC</c:v>
                  </c:pt>
                  <c:pt idx="28246">
                    <c:v>BRZ</c:v>
                  </c:pt>
                  <c:pt idx="28247">
                    <c:v>RSA</c:v>
                  </c:pt>
                  <c:pt idx="28248">
                    <c:v>RUS</c:v>
                  </c:pt>
                  <c:pt idx="28249">
                    <c:v>FRA</c:v>
                  </c:pt>
                  <c:pt idx="28250">
                    <c:v>EUN</c:v>
                  </c:pt>
                  <c:pt idx="28251">
                    <c:v>EUS</c:v>
                  </c:pt>
                  <c:pt idx="28252">
                    <c:v>USA</c:v>
                  </c:pt>
                  <c:pt idx="28253">
                    <c:v>IND</c:v>
                  </c:pt>
                  <c:pt idx="28254">
                    <c:v>CHI</c:v>
                  </c:pt>
                  <c:pt idx="28255">
                    <c:v>ROW</c:v>
                  </c:pt>
                  <c:pt idx="28256">
                    <c:v>OEC</c:v>
                  </c:pt>
                  <c:pt idx="28257">
                    <c:v>BRZ</c:v>
                  </c:pt>
                  <c:pt idx="28258">
                    <c:v>RSA</c:v>
                  </c:pt>
                  <c:pt idx="28259">
                    <c:v>RUS</c:v>
                  </c:pt>
                  <c:pt idx="28260">
                    <c:v>FRA</c:v>
                  </c:pt>
                  <c:pt idx="28261">
                    <c:v>EUN</c:v>
                  </c:pt>
                  <c:pt idx="28262">
                    <c:v>EUS</c:v>
                  </c:pt>
                  <c:pt idx="28263">
                    <c:v>USA</c:v>
                  </c:pt>
                  <c:pt idx="28264">
                    <c:v>IND</c:v>
                  </c:pt>
                  <c:pt idx="28265">
                    <c:v>CHI</c:v>
                  </c:pt>
                  <c:pt idx="28266">
                    <c:v>ROW</c:v>
                  </c:pt>
                  <c:pt idx="28267">
                    <c:v>OEC</c:v>
                  </c:pt>
                  <c:pt idx="28268">
                    <c:v>BRZ</c:v>
                  </c:pt>
                  <c:pt idx="28269">
                    <c:v>RUS</c:v>
                  </c:pt>
                  <c:pt idx="28270">
                    <c:v>FRA</c:v>
                  </c:pt>
                  <c:pt idx="28271">
                    <c:v>EUN</c:v>
                  </c:pt>
                  <c:pt idx="28272">
                    <c:v>EUS</c:v>
                  </c:pt>
                  <c:pt idx="28273">
                    <c:v>USA</c:v>
                  </c:pt>
                  <c:pt idx="28274">
                    <c:v>IND</c:v>
                  </c:pt>
                  <c:pt idx="28275">
                    <c:v>CHI</c:v>
                  </c:pt>
                  <c:pt idx="28276">
                    <c:v>ROW</c:v>
                  </c:pt>
                  <c:pt idx="28277">
                    <c:v>OEC</c:v>
                  </c:pt>
                  <c:pt idx="28278">
                    <c:v>BRZ</c:v>
                  </c:pt>
                  <c:pt idx="28279">
                    <c:v>RSA</c:v>
                  </c:pt>
                  <c:pt idx="28280">
                    <c:v>RUS</c:v>
                  </c:pt>
                  <c:pt idx="28281">
                    <c:v>FRA</c:v>
                  </c:pt>
                  <c:pt idx="28282">
                    <c:v>EUN</c:v>
                  </c:pt>
                  <c:pt idx="28283">
                    <c:v>EUS</c:v>
                  </c:pt>
                  <c:pt idx="28284">
                    <c:v>USA</c:v>
                  </c:pt>
                  <c:pt idx="28285">
                    <c:v>IND</c:v>
                  </c:pt>
                  <c:pt idx="28286">
                    <c:v>CHI</c:v>
                  </c:pt>
                  <c:pt idx="28287">
                    <c:v>ROW</c:v>
                  </c:pt>
                  <c:pt idx="28288">
                    <c:v>OEC</c:v>
                  </c:pt>
                  <c:pt idx="28289">
                    <c:v>BRZ</c:v>
                  </c:pt>
                  <c:pt idx="28290">
                    <c:v>RSA</c:v>
                  </c:pt>
                  <c:pt idx="28291">
                    <c:v>RUS</c:v>
                  </c:pt>
                  <c:pt idx="28292">
                    <c:v>FRA</c:v>
                  </c:pt>
                  <c:pt idx="28293">
                    <c:v>EUN</c:v>
                  </c:pt>
                  <c:pt idx="28294">
                    <c:v>EUS</c:v>
                  </c:pt>
                  <c:pt idx="28295">
                    <c:v>USA</c:v>
                  </c:pt>
                  <c:pt idx="28296">
                    <c:v>IND</c:v>
                  </c:pt>
                  <c:pt idx="28297">
                    <c:v>CHI</c:v>
                  </c:pt>
                  <c:pt idx="28298">
                    <c:v>ROW</c:v>
                  </c:pt>
                  <c:pt idx="28299">
                    <c:v>OEC</c:v>
                  </c:pt>
                  <c:pt idx="28300">
                    <c:v>BRZ</c:v>
                  </c:pt>
                  <c:pt idx="28301">
                    <c:v>RSA</c:v>
                  </c:pt>
                  <c:pt idx="28302">
                    <c:v>RUS</c:v>
                  </c:pt>
                  <c:pt idx="28303">
                    <c:v>FRA</c:v>
                  </c:pt>
                  <c:pt idx="28304">
                    <c:v>EUN</c:v>
                  </c:pt>
                  <c:pt idx="28305">
                    <c:v>EUS</c:v>
                  </c:pt>
                  <c:pt idx="28306">
                    <c:v>USA</c:v>
                  </c:pt>
                  <c:pt idx="28307">
                    <c:v>IND</c:v>
                  </c:pt>
                  <c:pt idx="28308">
                    <c:v>CHI</c:v>
                  </c:pt>
                  <c:pt idx="28309">
                    <c:v>ROW</c:v>
                  </c:pt>
                  <c:pt idx="28310">
                    <c:v>OEC</c:v>
                  </c:pt>
                  <c:pt idx="28311">
                    <c:v>BRZ</c:v>
                  </c:pt>
                  <c:pt idx="28312">
                    <c:v>RSA</c:v>
                  </c:pt>
                  <c:pt idx="28313">
                    <c:v>RUS</c:v>
                  </c:pt>
                  <c:pt idx="28314">
                    <c:v>FRA</c:v>
                  </c:pt>
                  <c:pt idx="28315">
                    <c:v>EUN</c:v>
                  </c:pt>
                  <c:pt idx="28316">
                    <c:v>EUS</c:v>
                  </c:pt>
                  <c:pt idx="28317">
                    <c:v>USA</c:v>
                  </c:pt>
                  <c:pt idx="28318">
                    <c:v>IND</c:v>
                  </c:pt>
                  <c:pt idx="28319">
                    <c:v>CHI</c:v>
                  </c:pt>
                  <c:pt idx="28320">
                    <c:v>ROW</c:v>
                  </c:pt>
                  <c:pt idx="28321">
                    <c:v>OEC</c:v>
                  </c:pt>
                  <c:pt idx="28322">
                    <c:v>BRZ</c:v>
                  </c:pt>
                  <c:pt idx="28323">
                    <c:v>RSA</c:v>
                  </c:pt>
                  <c:pt idx="28324">
                    <c:v>RUS</c:v>
                  </c:pt>
                  <c:pt idx="28325">
                    <c:v>FRA</c:v>
                  </c:pt>
                  <c:pt idx="28326">
                    <c:v>EUN</c:v>
                  </c:pt>
                  <c:pt idx="28327">
                    <c:v>EUS</c:v>
                  </c:pt>
                  <c:pt idx="28328">
                    <c:v>USA</c:v>
                  </c:pt>
                  <c:pt idx="28329">
                    <c:v>IND</c:v>
                  </c:pt>
                  <c:pt idx="28330">
                    <c:v>CHI</c:v>
                  </c:pt>
                  <c:pt idx="28331">
                    <c:v>ROW</c:v>
                  </c:pt>
                  <c:pt idx="28332">
                    <c:v>OEC</c:v>
                  </c:pt>
                  <c:pt idx="28333">
                    <c:v>BRZ</c:v>
                  </c:pt>
                  <c:pt idx="28334">
                    <c:v>RSA</c:v>
                  </c:pt>
                  <c:pt idx="28335">
                    <c:v>RUS</c:v>
                  </c:pt>
                  <c:pt idx="28336">
                    <c:v>FRA</c:v>
                  </c:pt>
                  <c:pt idx="28337">
                    <c:v>EUN</c:v>
                  </c:pt>
                  <c:pt idx="28338">
                    <c:v>EUS</c:v>
                  </c:pt>
                  <c:pt idx="28339">
                    <c:v>USA</c:v>
                  </c:pt>
                  <c:pt idx="28340">
                    <c:v>IND</c:v>
                  </c:pt>
                  <c:pt idx="28341">
                    <c:v>CHI</c:v>
                  </c:pt>
                  <c:pt idx="28342">
                    <c:v>ROW</c:v>
                  </c:pt>
                  <c:pt idx="28343">
                    <c:v>OEC</c:v>
                  </c:pt>
                  <c:pt idx="28344">
                    <c:v>BRZ</c:v>
                  </c:pt>
                  <c:pt idx="28345">
                    <c:v>RSA</c:v>
                  </c:pt>
                  <c:pt idx="28346">
                    <c:v>RUS</c:v>
                  </c:pt>
                  <c:pt idx="28347">
                    <c:v>FRA</c:v>
                  </c:pt>
                  <c:pt idx="28348">
                    <c:v>EUN</c:v>
                  </c:pt>
                  <c:pt idx="28349">
                    <c:v>EUS</c:v>
                  </c:pt>
                  <c:pt idx="28350">
                    <c:v>USA</c:v>
                  </c:pt>
                  <c:pt idx="28351">
                    <c:v>IND</c:v>
                  </c:pt>
                  <c:pt idx="28352">
                    <c:v>CHI</c:v>
                  </c:pt>
                  <c:pt idx="28353">
                    <c:v>ROW</c:v>
                  </c:pt>
                  <c:pt idx="28354">
                    <c:v>OEC</c:v>
                  </c:pt>
                  <c:pt idx="28355">
                    <c:v>BRZ</c:v>
                  </c:pt>
                  <c:pt idx="28356">
                    <c:v>RSA</c:v>
                  </c:pt>
                  <c:pt idx="28357">
                    <c:v>RUS</c:v>
                  </c:pt>
                  <c:pt idx="28358">
                    <c:v>FRA</c:v>
                  </c:pt>
                  <c:pt idx="28359">
                    <c:v>EUN</c:v>
                  </c:pt>
                  <c:pt idx="28360">
                    <c:v>EUS</c:v>
                  </c:pt>
                  <c:pt idx="28361">
                    <c:v>USA</c:v>
                  </c:pt>
                  <c:pt idx="28362">
                    <c:v>IND</c:v>
                  </c:pt>
                  <c:pt idx="28363">
                    <c:v>CHI</c:v>
                  </c:pt>
                  <c:pt idx="28364">
                    <c:v>ROW</c:v>
                  </c:pt>
                  <c:pt idx="28365">
                    <c:v>OEC</c:v>
                  </c:pt>
                  <c:pt idx="28366">
                    <c:v>BRZ</c:v>
                  </c:pt>
                  <c:pt idx="28367">
                    <c:v>RSA</c:v>
                  </c:pt>
                  <c:pt idx="28368">
                    <c:v>RUS</c:v>
                  </c:pt>
                  <c:pt idx="28369">
                    <c:v>FRA</c:v>
                  </c:pt>
                  <c:pt idx="28370">
                    <c:v>EUN</c:v>
                  </c:pt>
                  <c:pt idx="28371">
                    <c:v>EUS</c:v>
                  </c:pt>
                  <c:pt idx="28372">
                    <c:v>USA</c:v>
                  </c:pt>
                  <c:pt idx="28373">
                    <c:v>IND</c:v>
                  </c:pt>
                  <c:pt idx="28374">
                    <c:v>CHI</c:v>
                  </c:pt>
                  <c:pt idx="28375">
                    <c:v>ROW</c:v>
                  </c:pt>
                  <c:pt idx="28376">
                    <c:v>OEC</c:v>
                  </c:pt>
                  <c:pt idx="28377">
                    <c:v>BRZ</c:v>
                  </c:pt>
                  <c:pt idx="28378">
                    <c:v>RSA</c:v>
                  </c:pt>
                  <c:pt idx="28379">
                    <c:v>RUS</c:v>
                  </c:pt>
                  <c:pt idx="28380">
                    <c:v>FRA</c:v>
                  </c:pt>
                  <c:pt idx="28381">
                    <c:v>EUN</c:v>
                  </c:pt>
                  <c:pt idx="28382">
                    <c:v>EUS</c:v>
                  </c:pt>
                  <c:pt idx="28383">
                    <c:v>USA</c:v>
                  </c:pt>
                  <c:pt idx="28384">
                    <c:v>IND</c:v>
                  </c:pt>
                  <c:pt idx="28385">
                    <c:v>CHI</c:v>
                  </c:pt>
                  <c:pt idx="28386">
                    <c:v>ROW</c:v>
                  </c:pt>
                  <c:pt idx="28387">
                    <c:v>OEC</c:v>
                  </c:pt>
                  <c:pt idx="28388">
                    <c:v>BRZ</c:v>
                  </c:pt>
                  <c:pt idx="28389">
                    <c:v>RSA</c:v>
                  </c:pt>
                  <c:pt idx="28390">
                    <c:v>RUS</c:v>
                  </c:pt>
                  <c:pt idx="28391">
                    <c:v>FRA</c:v>
                  </c:pt>
                  <c:pt idx="28392">
                    <c:v>EUN</c:v>
                  </c:pt>
                  <c:pt idx="28393">
                    <c:v>EUS</c:v>
                  </c:pt>
                  <c:pt idx="28394">
                    <c:v>USA</c:v>
                  </c:pt>
                  <c:pt idx="28395">
                    <c:v>IND</c:v>
                  </c:pt>
                  <c:pt idx="28396">
                    <c:v>CHI</c:v>
                  </c:pt>
                  <c:pt idx="28397">
                    <c:v>ROW</c:v>
                  </c:pt>
                  <c:pt idx="28398">
                    <c:v>OEC</c:v>
                  </c:pt>
                  <c:pt idx="28399">
                    <c:v>BRZ</c:v>
                  </c:pt>
                  <c:pt idx="28400">
                    <c:v>RSA</c:v>
                  </c:pt>
                  <c:pt idx="28401">
                    <c:v>RUS</c:v>
                  </c:pt>
                  <c:pt idx="28402">
                    <c:v>FRA</c:v>
                  </c:pt>
                  <c:pt idx="28403">
                    <c:v>EUN</c:v>
                  </c:pt>
                  <c:pt idx="28404">
                    <c:v>EUS</c:v>
                  </c:pt>
                  <c:pt idx="28405">
                    <c:v>USA</c:v>
                  </c:pt>
                  <c:pt idx="28406">
                    <c:v>IND</c:v>
                  </c:pt>
                  <c:pt idx="28407">
                    <c:v>CHI</c:v>
                  </c:pt>
                  <c:pt idx="28408">
                    <c:v>ROW</c:v>
                  </c:pt>
                  <c:pt idx="28409">
                    <c:v>OEC</c:v>
                  </c:pt>
                  <c:pt idx="28410">
                    <c:v>BRZ</c:v>
                  </c:pt>
                  <c:pt idx="28411">
                    <c:v>RSA</c:v>
                  </c:pt>
                  <c:pt idx="28412">
                    <c:v>RUS</c:v>
                  </c:pt>
                  <c:pt idx="28413">
                    <c:v>FRA</c:v>
                  </c:pt>
                  <c:pt idx="28414">
                    <c:v>EUN</c:v>
                  </c:pt>
                  <c:pt idx="28415">
                    <c:v>EUS</c:v>
                  </c:pt>
                  <c:pt idx="28416">
                    <c:v>USA</c:v>
                  </c:pt>
                  <c:pt idx="28417">
                    <c:v>IND</c:v>
                  </c:pt>
                  <c:pt idx="28418">
                    <c:v>CHI</c:v>
                  </c:pt>
                  <c:pt idx="28419">
                    <c:v>ROW</c:v>
                  </c:pt>
                  <c:pt idx="28420">
                    <c:v>OEC</c:v>
                  </c:pt>
                  <c:pt idx="28421">
                    <c:v>BRZ</c:v>
                  </c:pt>
                  <c:pt idx="28422">
                    <c:v>RSA</c:v>
                  </c:pt>
                  <c:pt idx="28423">
                    <c:v>RUS</c:v>
                  </c:pt>
                  <c:pt idx="28424">
                    <c:v>FRA</c:v>
                  </c:pt>
                  <c:pt idx="28425">
                    <c:v>EUN</c:v>
                  </c:pt>
                  <c:pt idx="28426">
                    <c:v>EUS</c:v>
                  </c:pt>
                  <c:pt idx="28427">
                    <c:v>USA</c:v>
                  </c:pt>
                  <c:pt idx="28428">
                    <c:v>IND</c:v>
                  </c:pt>
                  <c:pt idx="28429">
                    <c:v>CHI</c:v>
                  </c:pt>
                  <c:pt idx="28430">
                    <c:v>ROW</c:v>
                  </c:pt>
                  <c:pt idx="28431">
                    <c:v>OEC</c:v>
                  </c:pt>
                  <c:pt idx="28432">
                    <c:v>BRZ</c:v>
                  </c:pt>
                  <c:pt idx="28433">
                    <c:v>RSA</c:v>
                  </c:pt>
                  <c:pt idx="28434">
                    <c:v>RUS</c:v>
                  </c:pt>
                  <c:pt idx="28435">
                    <c:v>FRA</c:v>
                  </c:pt>
                  <c:pt idx="28436">
                    <c:v>EUN</c:v>
                  </c:pt>
                  <c:pt idx="28437">
                    <c:v>EUS</c:v>
                  </c:pt>
                  <c:pt idx="28438">
                    <c:v>USA</c:v>
                  </c:pt>
                  <c:pt idx="28439">
                    <c:v>IND</c:v>
                  </c:pt>
                  <c:pt idx="28440">
                    <c:v>CHI</c:v>
                  </c:pt>
                  <c:pt idx="28441">
                    <c:v>ROW</c:v>
                  </c:pt>
                  <c:pt idx="28442">
                    <c:v>OEC</c:v>
                  </c:pt>
                  <c:pt idx="28443">
                    <c:v>BRZ</c:v>
                  </c:pt>
                  <c:pt idx="28444">
                    <c:v>RSA</c:v>
                  </c:pt>
                  <c:pt idx="28445">
                    <c:v>RUS</c:v>
                  </c:pt>
                  <c:pt idx="28446">
                    <c:v>FRA</c:v>
                  </c:pt>
                  <c:pt idx="28447">
                    <c:v>EUN</c:v>
                  </c:pt>
                  <c:pt idx="28448">
                    <c:v>EUS</c:v>
                  </c:pt>
                  <c:pt idx="28449">
                    <c:v>USA</c:v>
                  </c:pt>
                  <c:pt idx="28450">
                    <c:v>IND</c:v>
                  </c:pt>
                  <c:pt idx="28451">
                    <c:v>CHI</c:v>
                  </c:pt>
                  <c:pt idx="28452">
                    <c:v>ROW</c:v>
                  </c:pt>
                  <c:pt idx="28453">
                    <c:v>OEC</c:v>
                  </c:pt>
                  <c:pt idx="28454">
                    <c:v>BRZ</c:v>
                  </c:pt>
                  <c:pt idx="28455">
                    <c:v>RUS</c:v>
                  </c:pt>
                  <c:pt idx="28456">
                    <c:v>FRA</c:v>
                  </c:pt>
                  <c:pt idx="28457">
                    <c:v>EUN</c:v>
                  </c:pt>
                  <c:pt idx="28458">
                    <c:v>EUS</c:v>
                  </c:pt>
                  <c:pt idx="28459">
                    <c:v>USA</c:v>
                  </c:pt>
                  <c:pt idx="28460">
                    <c:v>IND</c:v>
                  </c:pt>
                  <c:pt idx="28461">
                    <c:v>CHI</c:v>
                  </c:pt>
                  <c:pt idx="28462">
                    <c:v>ROW</c:v>
                  </c:pt>
                  <c:pt idx="28463">
                    <c:v>OEC</c:v>
                  </c:pt>
                  <c:pt idx="28464">
                    <c:v>BRZ</c:v>
                  </c:pt>
                  <c:pt idx="28465">
                    <c:v>RSA</c:v>
                  </c:pt>
                  <c:pt idx="28466">
                    <c:v>RUS</c:v>
                  </c:pt>
                  <c:pt idx="28467">
                    <c:v>FRA</c:v>
                  </c:pt>
                  <c:pt idx="28468">
                    <c:v>EUN</c:v>
                  </c:pt>
                  <c:pt idx="28469">
                    <c:v>EUS</c:v>
                  </c:pt>
                  <c:pt idx="28470">
                    <c:v>USA</c:v>
                  </c:pt>
                  <c:pt idx="28471">
                    <c:v>IND</c:v>
                  </c:pt>
                  <c:pt idx="28472">
                    <c:v>CHI</c:v>
                  </c:pt>
                  <c:pt idx="28473">
                    <c:v>ROW</c:v>
                  </c:pt>
                  <c:pt idx="28474">
                    <c:v>OEC</c:v>
                  </c:pt>
                  <c:pt idx="28475">
                    <c:v>BRZ</c:v>
                  </c:pt>
                  <c:pt idx="28476">
                    <c:v>RSA</c:v>
                  </c:pt>
                  <c:pt idx="28477">
                    <c:v>RUS</c:v>
                  </c:pt>
                  <c:pt idx="28478">
                    <c:v>FRA</c:v>
                  </c:pt>
                  <c:pt idx="28479">
                    <c:v>EUN</c:v>
                  </c:pt>
                  <c:pt idx="28480">
                    <c:v>EUS</c:v>
                  </c:pt>
                  <c:pt idx="28481">
                    <c:v>IND</c:v>
                  </c:pt>
                  <c:pt idx="28482">
                    <c:v>CHI</c:v>
                  </c:pt>
                  <c:pt idx="28483">
                    <c:v>ROW</c:v>
                  </c:pt>
                  <c:pt idx="28484">
                    <c:v>OEC</c:v>
                  </c:pt>
                  <c:pt idx="28485">
                    <c:v>BRZ</c:v>
                  </c:pt>
                  <c:pt idx="28486">
                    <c:v>RSA</c:v>
                  </c:pt>
                  <c:pt idx="28487">
                    <c:v>FRA</c:v>
                  </c:pt>
                  <c:pt idx="28488">
                    <c:v>EUN</c:v>
                  </c:pt>
                  <c:pt idx="28489">
                    <c:v>EUS</c:v>
                  </c:pt>
                  <c:pt idx="28490">
                    <c:v>USA</c:v>
                  </c:pt>
                  <c:pt idx="28491">
                    <c:v>IND</c:v>
                  </c:pt>
                  <c:pt idx="28492">
                    <c:v>CHI</c:v>
                  </c:pt>
                  <c:pt idx="28493">
                    <c:v>ROW</c:v>
                  </c:pt>
                  <c:pt idx="28494">
                    <c:v>OEC</c:v>
                  </c:pt>
                  <c:pt idx="28495">
                    <c:v>BRZ</c:v>
                  </c:pt>
                  <c:pt idx="28496">
                    <c:v>RSA</c:v>
                  </c:pt>
                  <c:pt idx="28497">
                    <c:v>RUS</c:v>
                  </c:pt>
                  <c:pt idx="28498">
                    <c:v>FRA</c:v>
                  </c:pt>
                  <c:pt idx="28499">
                    <c:v>EUN</c:v>
                  </c:pt>
                  <c:pt idx="28500">
                    <c:v>EUS</c:v>
                  </c:pt>
                  <c:pt idx="28501">
                    <c:v>USA</c:v>
                  </c:pt>
                  <c:pt idx="28502">
                    <c:v>IND</c:v>
                  </c:pt>
                  <c:pt idx="28503">
                    <c:v>CHI</c:v>
                  </c:pt>
                  <c:pt idx="28504">
                    <c:v>ROW</c:v>
                  </c:pt>
                  <c:pt idx="28505">
                    <c:v>OEC</c:v>
                  </c:pt>
                  <c:pt idx="28506">
                    <c:v>BRZ</c:v>
                  </c:pt>
                  <c:pt idx="28507">
                    <c:v>RSA</c:v>
                  </c:pt>
                  <c:pt idx="28508">
                    <c:v>RUS</c:v>
                  </c:pt>
                  <c:pt idx="28509">
                    <c:v>FRA</c:v>
                  </c:pt>
                  <c:pt idx="28510">
                    <c:v>EUN</c:v>
                  </c:pt>
                  <c:pt idx="28511">
                    <c:v>EUS</c:v>
                  </c:pt>
                  <c:pt idx="28512">
                    <c:v>USA</c:v>
                  </c:pt>
                  <c:pt idx="28513">
                    <c:v>IND</c:v>
                  </c:pt>
                  <c:pt idx="28514">
                    <c:v>CHI</c:v>
                  </c:pt>
                  <c:pt idx="28515">
                    <c:v>ROW</c:v>
                  </c:pt>
                  <c:pt idx="28516">
                    <c:v>OEC</c:v>
                  </c:pt>
                  <c:pt idx="28517">
                    <c:v>BRZ</c:v>
                  </c:pt>
                  <c:pt idx="28518">
                    <c:v>RSA</c:v>
                  </c:pt>
                  <c:pt idx="28519">
                    <c:v>RUS</c:v>
                  </c:pt>
                  <c:pt idx="28520">
                    <c:v>FRA</c:v>
                  </c:pt>
                  <c:pt idx="28521">
                    <c:v>EUN</c:v>
                  </c:pt>
                  <c:pt idx="28522">
                    <c:v>EUS</c:v>
                  </c:pt>
                  <c:pt idx="28523">
                    <c:v>USA</c:v>
                  </c:pt>
                  <c:pt idx="28524">
                    <c:v>IND</c:v>
                  </c:pt>
                  <c:pt idx="28525">
                    <c:v>CHI</c:v>
                  </c:pt>
                  <c:pt idx="28526">
                    <c:v>ROW</c:v>
                  </c:pt>
                  <c:pt idx="28527">
                    <c:v>OEC</c:v>
                  </c:pt>
                  <c:pt idx="28528">
                    <c:v>BRZ</c:v>
                  </c:pt>
                  <c:pt idx="28529">
                    <c:v>RUS</c:v>
                  </c:pt>
                  <c:pt idx="28530">
                    <c:v>FRA</c:v>
                  </c:pt>
                  <c:pt idx="28531">
                    <c:v>EUN</c:v>
                  </c:pt>
                  <c:pt idx="28532">
                    <c:v>EUS</c:v>
                  </c:pt>
                  <c:pt idx="28533">
                    <c:v>USA</c:v>
                  </c:pt>
                  <c:pt idx="28534">
                    <c:v>IND</c:v>
                  </c:pt>
                  <c:pt idx="28535">
                    <c:v>CHI</c:v>
                  </c:pt>
                  <c:pt idx="28536">
                    <c:v>ROW</c:v>
                  </c:pt>
                  <c:pt idx="28537">
                    <c:v>OEC</c:v>
                  </c:pt>
                  <c:pt idx="28538">
                    <c:v>BRZ</c:v>
                  </c:pt>
                  <c:pt idx="28539">
                    <c:v>RSA</c:v>
                  </c:pt>
                  <c:pt idx="28540">
                    <c:v>RUS</c:v>
                  </c:pt>
                  <c:pt idx="28541">
                    <c:v>FRA</c:v>
                  </c:pt>
                  <c:pt idx="28542">
                    <c:v>EUN</c:v>
                  </c:pt>
                  <c:pt idx="28543">
                    <c:v>EUS</c:v>
                  </c:pt>
                  <c:pt idx="28544">
                    <c:v>USA</c:v>
                  </c:pt>
                  <c:pt idx="28545">
                    <c:v>IND</c:v>
                  </c:pt>
                  <c:pt idx="28546">
                    <c:v>CHI</c:v>
                  </c:pt>
                  <c:pt idx="28547">
                    <c:v>ROW</c:v>
                  </c:pt>
                  <c:pt idx="28548">
                    <c:v>OEC</c:v>
                  </c:pt>
                  <c:pt idx="28549">
                    <c:v>BRZ</c:v>
                  </c:pt>
                  <c:pt idx="28550">
                    <c:v>RSA</c:v>
                  </c:pt>
                  <c:pt idx="28551">
                    <c:v>RUS</c:v>
                  </c:pt>
                  <c:pt idx="28552">
                    <c:v>FRA</c:v>
                  </c:pt>
                  <c:pt idx="28553">
                    <c:v>EUN</c:v>
                  </c:pt>
                  <c:pt idx="28554">
                    <c:v>EUS</c:v>
                  </c:pt>
                  <c:pt idx="28555">
                    <c:v>USA</c:v>
                  </c:pt>
                  <c:pt idx="28556">
                    <c:v>IND</c:v>
                  </c:pt>
                  <c:pt idx="28557">
                    <c:v>CHI</c:v>
                  </c:pt>
                  <c:pt idx="28558">
                    <c:v>ROW</c:v>
                  </c:pt>
                  <c:pt idx="28559">
                    <c:v>OEC</c:v>
                  </c:pt>
                  <c:pt idx="28560">
                    <c:v>BRZ</c:v>
                  </c:pt>
                  <c:pt idx="28561">
                    <c:v>RSA</c:v>
                  </c:pt>
                  <c:pt idx="28562">
                    <c:v>RUS</c:v>
                  </c:pt>
                  <c:pt idx="28563">
                    <c:v>FRA</c:v>
                  </c:pt>
                  <c:pt idx="28564">
                    <c:v>EUN</c:v>
                  </c:pt>
                  <c:pt idx="28565">
                    <c:v>EUS</c:v>
                  </c:pt>
                  <c:pt idx="28566">
                    <c:v>USA</c:v>
                  </c:pt>
                  <c:pt idx="28567">
                    <c:v>IND</c:v>
                  </c:pt>
                  <c:pt idx="28568">
                    <c:v>CHI</c:v>
                  </c:pt>
                  <c:pt idx="28569">
                    <c:v>ROW</c:v>
                  </c:pt>
                  <c:pt idx="28570">
                    <c:v>OEC</c:v>
                  </c:pt>
                  <c:pt idx="28571">
                    <c:v>BRZ</c:v>
                  </c:pt>
                  <c:pt idx="28572">
                    <c:v>RSA</c:v>
                  </c:pt>
                  <c:pt idx="28573">
                    <c:v>RUS</c:v>
                  </c:pt>
                  <c:pt idx="28574">
                    <c:v>FRA</c:v>
                  </c:pt>
                  <c:pt idx="28575">
                    <c:v>EUN</c:v>
                  </c:pt>
                  <c:pt idx="28576">
                    <c:v>EUS</c:v>
                  </c:pt>
                  <c:pt idx="28577">
                    <c:v>USA</c:v>
                  </c:pt>
                  <c:pt idx="28578">
                    <c:v>IND</c:v>
                  </c:pt>
                  <c:pt idx="28579">
                    <c:v>CHI</c:v>
                  </c:pt>
                  <c:pt idx="28580">
                    <c:v>ROW</c:v>
                  </c:pt>
                  <c:pt idx="28581">
                    <c:v>OEC</c:v>
                  </c:pt>
                  <c:pt idx="28582">
                    <c:v>BRZ</c:v>
                  </c:pt>
                  <c:pt idx="28583">
                    <c:v>RSA</c:v>
                  </c:pt>
                  <c:pt idx="28584">
                    <c:v>RUS</c:v>
                  </c:pt>
                  <c:pt idx="28585">
                    <c:v>FRA</c:v>
                  </c:pt>
                  <c:pt idx="28586">
                    <c:v>EUN</c:v>
                  </c:pt>
                  <c:pt idx="28587">
                    <c:v>EUS</c:v>
                  </c:pt>
                  <c:pt idx="28588">
                    <c:v>USA</c:v>
                  </c:pt>
                  <c:pt idx="28589">
                    <c:v>IND</c:v>
                  </c:pt>
                  <c:pt idx="28590">
                    <c:v>CHI</c:v>
                  </c:pt>
                  <c:pt idx="28591">
                    <c:v>ROW</c:v>
                  </c:pt>
                  <c:pt idx="28592">
                    <c:v>OEC</c:v>
                  </c:pt>
                  <c:pt idx="28593">
                    <c:v>BRZ</c:v>
                  </c:pt>
                  <c:pt idx="28594">
                    <c:v>RSA</c:v>
                  </c:pt>
                  <c:pt idx="28595">
                    <c:v>RUS</c:v>
                  </c:pt>
                  <c:pt idx="28596">
                    <c:v>FRA</c:v>
                  </c:pt>
                  <c:pt idx="28597">
                    <c:v>EUN</c:v>
                  </c:pt>
                  <c:pt idx="28598">
                    <c:v>EUS</c:v>
                  </c:pt>
                  <c:pt idx="28599">
                    <c:v>USA</c:v>
                  </c:pt>
                  <c:pt idx="28600">
                    <c:v>IND</c:v>
                  </c:pt>
                  <c:pt idx="28601">
                    <c:v>CHI</c:v>
                  </c:pt>
                  <c:pt idx="28602">
                    <c:v>ROW</c:v>
                  </c:pt>
                  <c:pt idx="28603">
                    <c:v>OEC</c:v>
                  </c:pt>
                  <c:pt idx="28604">
                    <c:v>BRZ</c:v>
                  </c:pt>
                  <c:pt idx="28605">
                    <c:v>RSA</c:v>
                  </c:pt>
                  <c:pt idx="28606">
                    <c:v>RUS</c:v>
                  </c:pt>
                  <c:pt idx="28607">
                    <c:v>FRA</c:v>
                  </c:pt>
                  <c:pt idx="28608">
                    <c:v>EUN</c:v>
                  </c:pt>
                  <c:pt idx="28609">
                    <c:v>EUS</c:v>
                  </c:pt>
                  <c:pt idx="28610">
                    <c:v>USA</c:v>
                  </c:pt>
                  <c:pt idx="28611">
                    <c:v>IND</c:v>
                  </c:pt>
                  <c:pt idx="28612">
                    <c:v>CHI</c:v>
                  </c:pt>
                  <c:pt idx="28613">
                    <c:v>ROW</c:v>
                  </c:pt>
                  <c:pt idx="28614">
                    <c:v>OEC</c:v>
                  </c:pt>
                  <c:pt idx="28615">
                    <c:v>BRZ</c:v>
                  </c:pt>
                  <c:pt idx="28616">
                    <c:v>RSA</c:v>
                  </c:pt>
                  <c:pt idx="28617">
                    <c:v>RUS</c:v>
                  </c:pt>
                  <c:pt idx="28618">
                    <c:v>FRA</c:v>
                  </c:pt>
                  <c:pt idx="28619">
                    <c:v>EUN</c:v>
                  </c:pt>
                  <c:pt idx="28620">
                    <c:v>EUS</c:v>
                  </c:pt>
                  <c:pt idx="28621">
                    <c:v>USA</c:v>
                  </c:pt>
                  <c:pt idx="28622">
                    <c:v>IND</c:v>
                  </c:pt>
                  <c:pt idx="28623">
                    <c:v>CHI</c:v>
                  </c:pt>
                  <c:pt idx="28624">
                    <c:v>ROW</c:v>
                  </c:pt>
                  <c:pt idx="28625">
                    <c:v>OEC</c:v>
                  </c:pt>
                  <c:pt idx="28626">
                    <c:v>BRZ</c:v>
                  </c:pt>
                  <c:pt idx="28627">
                    <c:v>RSA</c:v>
                  </c:pt>
                  <c:pt idx="28628">
                    <c:v>RUS</c:v>
                  </c:pt>
                  <c:pt idx="28629">
                    <c:v>FRA</c:v>
                  </c:pt>
                  <c:pt idx="28630">
                    <c:v>EUN</c:v>
                  </c:pt>
                  <c:pt idx="28631">
                    <c:v>EUS</c:v>
                  </c:pt>
                  <c:pt idx="28632">
                    <c:v>USA</c:v>
                  </c:pt>
                  <c:pt idx="28633">
                    <c:v>IND</c:v>
                  </c:pt>
                  <c:pt idx="28634">
                    <c:v>CHI</c:v>
                  </c:pt>
                  <c:pt idx="28635">
                    <c:v>ROW</c:v>
                  </c:pt>
                  <c:pt idx="28636">
                    <c:v>OEC</c:v>
                  </c:pt>
                  <c:pt idx="28637">
                    <c:v>BRZ</c:v>
                  </c:pt>
                  <c:pt idx="28638">
                    <c:v>RSA</c:v>
                  </c:pt>
                  <c:pt idx="28639">
                    <c:v>RUS</c:v>
                  </c:pt>
                  <c:pt idx="28640">
                    <c:v>FRA</c:v>
                  </c:pt>
                  <c:pt idx="28641">
                    <c:v>EUN</c:v>
                  </c:pt>
                  <c:pt idx="28642">
                    <c:v>EUS</c:v>
                  </c:pt>
                  <c:pt idx="28643">
                    <c:v>USA</c:v>
                  </c:pt>
                  <c:pt idx="28644">
                    <c:v>IND</c:v>
                  </c:pt>
                  <c:pt idx="28645">
                    <c:v>CHI</c:v>
                  </c:pt>
                  <c:pt idx="28646">
                    <c:v>ROW</c:v>
                  </c:pt>
                  <c:pt idx="28647">
                    <c:v>OEC</c:v>
                  </c:pt>
                  <c:pt idx="28648">
                    <c:v>BRZ</c:v>
                  </c:pt>
                  <c:pt idx="28649">
                    <c:v>RSA</c:v>
                  </c:pt>
                  <c:pt idx="28650">
                    <c:v>RUS</c:v>
                  </c:pt>
                  <c:pt idx="28651">
                    <c:v>FRA</c:v>
                  </c:pt>
                  <c:pt idx="28652">
                    <c:v>EUN</c:v>
                  </c:pt>
                  <c:pt idx="28653">
                    <c:v>EUS</c:v>
                  </c:pt>
                  <c:pt idx="28654">
                    <c:v>USA</c:v>
                  </c:pt>
                  <c:pt idx="28655">
                    <c:v>IND</c:v>
                  </c:pt>
                  <c:pt idx="28656">
                    <c:v>CHI</c:v>
                  </c:pt>
                  <c:pt idx="28657">
                    <c:v>ROW</c:v>
                  </c:pt>
                  <c:pt idx="28658">
                    <c:v>OEC</c:v>
                  </c:pt>
                  <c:pt idx="28659">
                    <c:v>BRZ</c:v>
                  </c:pt>
                  <c:pt idx="28660">
                    <c:v>RUS</c:v>
                  </c:pt>
                  <c:pt idx="28661">
                    <c:v>FRA</c:v>
                  </c:pt>
                  <c:pt idx="28662">
                    <c:v>EUN</c:v>
                  </c:pt>
                  <c:pt idx="28663">
                    <c:v>EUS</c:v>
                  </c:pt>
                  <c:pt idx="28664">
                    <c:v>USA</c:v>
                  </c:pt>
                  <c:pt idx="28665">
                    <c:v>IND</c:v>
                  </c:pt>
                  <c:pt idx="28666">
                    <c:v>CHI</c:v>
                  </c:pt>
                  <c:pt idx="28667">
                    <c:v>ROW</c:v>
                  </c:pt>
                  <c:pt idx="28668">
                    <c:v>OEC</c:v>
                  </c:pt>
                  <c:pt idx="28669">
                    <c:v>BRZ</c:v>
                  </c:pt>
                  <c:pt idx="28670">
                    <c:v>RSA</c:v>
                  </c:pt>
                  <c:pt idx="28671">
                    <c:v>RUS</c:v>
                  </c:pt>
                  <c:pt idx="28672">
                    <c:v>FRA</c:v>
                  </c:pt>
                  <c:pt idx="28673">
                    <c:v>EUN</c:v>
                  </c:pt>
                  <c:pt idx="28674">
                    <c:v>EUS</c:v>
                  </c:pt>
                  <c:pt idx="28675">
                    <c:v>USA</c:v>
                  </c:pt>
                  <c:pt idx="28676">
                    <c:v>IND</c:v>
                  </c:pt>
                  <c:pt idx="28677">
                    <c:v>CHI</c:v>
                  </c:pt>
                  <c:pt idx="28678">
                    <c:v>ROW</c:v>
                  </c:pt>
                  <c:pt idx="28679">
                    <c:v>OEC</c:v>
                  </c:pt>
                  <c:pt idx="28680">
                    <c:v>BRZ</c:v>
                  </c:pt>
                  <c:pt idx="28681">
                    <c:v>RSA</c:v>
                  </c:pt>
                  <c:pt idx="28682">
                    <c:v>RUS</c:v>
                  </c:pt>
                  <c:pt idx="28683">
                    <c:v>FRA</c:v>
                  </c:pt>
                  <c:pt idx="28684">
                    <c:v>EUN</c:v>
                  </c:pt>
                  <c:pt idx="28685">
                    <c:v>EUS</c:v>
                  </c:pt>
                  <c:pt idx="28686">
                    <c:v>USA</c:v>
                  </c:pt>
                  <c:pt idx="28687">
                    <c:v>IND</c:v>
                  </c:pt>
                  <c:pt idx="28688">
                    <c:v>CHI</c:v>
                  </c:pt>
                  <c:pt idx="28689">
                    <c:v>ROW</c:v>
                  </c:pt>
                  <c:pt idx="28690">
                    <c:v>OEC</c:v>
                  </c:pt>
                  <c:pt idx="28691">
                    <c:v>BRZ</c:v>
                  </c:pt>
                  <c:pt idx="28692">
                    <c:v>RSA</c:v>
                  </c:pt>
                  <c:pt idx="28693">
                    <c:v>RUS</c:v>
                  </c:pt>
                  <c:pt idx="28694">
                    <c:v>FRA</c:v>
                  </c:pt>
                  <c:pt idx="28695">
                    <c:v>EUN</c:v>
                  </c:pt>
                  <c:pt idx="28696">
                    <c:v>EUS</c:v>
                  </c:pt>
                  <c:pt idx="28697">
                    <c:v>USA</c:v>
                  </c:pt>
                  <c:pt idx="28698">
                    <c:v>IND</c:v>
                  </c:pt>
                  <c:pt idx="28699">
                    <c:v>CHI</c:v>
                  </c:pt>
                  <c:pt idx="28700">
                    <c:v>ROW</c:v>
                  </c:pt>
                  <c:pt idx="28701">
                    <c:v>OEC</c:v>
                  </c:pt>
                  <c:pt idx="28702">
                    <c:v>BRZ</c:v>
                  </c:pt>
                  <c:pt idx="28703">
                    <c:v>RSA</c:v>
                  </c:pt>
                  <c:pt idx="28704">
                    <c:v>RUS</c:v>
                  </c:pt>
                  <c:pt idx="28705">
                    <c:v>FRA</c:v>
                  </c:pt>
                  <c:pt idx="28706">
                    <c:v>EUN</c:v>
                  </c:pt>
                  <c:pt idx="28707">
                    <c:v>EUS</c:v>
                  </c:pt>
                  <c:pt idx="28708">
                    <c:v>USA</c:v>
                  </c:pt>
                  <c:pt idx="28709">
                    <c:v>IND</c:v>
                  </c:pt>
                  <c:pt idx="28710">
                    <c:v>CHI</c:v>
                  </c:pt>
                  <c:pt idx="28711">
                    <c:v>ROW</c:v>
                  </c:pt>
                  <c:pt idx="28712">
                    <c:v>OEC</c:v>
                  </c:pt>
                  <c:pt idx="28713">
                    <c:v>BRZ</c:v>
                  </c:pt>
                  <c:pt idx="28714">
                    <c:v>RSA</c:v>
                  </c:pt>
                  <c:pt idx="28715">
                    <c:v>RUS</c:v>
                  </c:pt>
                  <c:pt idx="28716">
                    <c:v>FRA</c:v>
                  </c:pt>
                  <c:pt idx="28717">
                    <c:v>EUN</c:v>
                  </c:pt>
                  <c:pt idx="28718">
                    <c:v>EUS</c:v>
                  </c:pt>
                  <c:pt idx="28719">
                    <c:v>USA</c:v>
                  </c:pt>
                  <c:pt idx="28720">
                    <c:v>IND</c:v>
                  </c:pt>
                  <c:pt idx="28721">
                    <c:v>CHI</c:v>
                  </c:pt>
                  <c:pt idx="28722">
                    <c:v>ROW</c:v>
                  </c:pt>
                  <c:pt idx="28723">
                    <c:v>OEC</c:v>
                  </c:pt>
                  <c:pt idx="28724">
                    <c:v>BRZ</c:v>
                  </c:pt>
                  <c:pt idx="28725">
                    <c:v>RSA</c:v>
                  </c:pt>
                  <c:pt idx="28726">
                    <c:v>RUS</c:v>
                  </c:pt>
                  <c:pt idx="28727">
                    <c:v>FRA</c:v>
                  </c:pt>
                  <c:pt idx="28728">
                    <c:v>EUN</c:v>
                  </c:pt>
                  <c:pt idx="28729">
                    <c:v>EUS</c:v>
                  </c:pt>
                  <c:pt idx="28730">
                    <c:v>USA</c:v>
                  </c:pt>
                  <c:pt idx="28731">
                    <c:v>IND</c:v>
                  </c:pt>
                  <c:pt idx="28732">
                    <c:v>CHI</c:v>
                  </c:pt>
                  <c:pt idx="28733">
                    <c:v>ROW</c:v>
                  </c:pt>
                  <c:pt idx="28734">
                    <c:v>OEC</c:v>
                  </c:pt>
                  <c:pt idx="28735">
                    <c:v>BRZ</c:v>
                  </c:pt>
                  <c:pt idx="28736">
                    <c:v>RSA</c:v>
                  </c:pt>
                  <c:pt idx="28737">
                    <c:v>RUS</c:v>
                  </c:pt>
                  <c:pt idx="28738">
                    <c:v>FRA</c:v>
                  </c:pt>
                  <c:pt idx="28739">
                    <c:v>EUN</c:v>
                  </c:pt>
                  <c:pt idx="28740">
                    <c:v>EUS</c:v>
                  </c:pt>
                  <c:pt idx="28741">
                    <c:v>USA</c:v>
                  </c:pt>
                  <c:pt idx="28742">
                    <c:v>IND</c:v>
                  </c:pt>
                  <c:pt idx="28743">
                    <c:v>CHI</c:v>
                  </c:pt>
                  <c:pt idx="28744">
                    <c:v>ROW</c:v>
                  </c:pt>
                  <c:pt idx="28745">
                    <c:v>OEC</c:v>
                  </c:pt>
                  <c:pt idx="28746">
                    <c:v>BRZ</c:v>
                  </c:pt>
                  <c:pt idx="28747">
                    <c:v>RSA</c:v>
                  </c:pt>
                  <c:pt idx="28748">
                    <c:v>RUS</c:v>
                  </c:pt>
                  <c:pt idx="28749">
                    <c:v>FRA</c:v>
                  </c:pt>
                  <c:pt idx="28750">
                    <c:v>EUN</c:v>
                  </c:pt>
                  <c:pt idx="28751">
                    <c:v>EUS</c:v>
                  </c:pt>
                  <c:pt idx="28752">
                    <c:v>USA</c:v>
                  </c:pt>
                  <c:pt idx="28753">
                    <c:v>IND</c:v>
                  </c:pt>
                  <c:pt idx="28754">
                    <c:v>CHI</c:v>
                  </c:pt>
                  <c:pt idx="28755">
                    <c:v>ROW</c:v>
                  </c:pt>
                  <c:pt idx="28756">
                    <c:v>OEC</c:v>
                  </c:pt>
                  <c:pt idx="28757">
                    <c:v>BRZ</c:v>
                  </c:pt>
                  <c:pt idx="28758">
                    <c:v>RSA</c:v>
                  </c:pt>
                  <c:pt idx="28759">
                    <c:v>RUS</c:v>
                  </c:pt>
                  <c:pt idx="28760">
                    <c:v>FRA</c:v>
                  </c:pt>
                  <c:pt idx="28761">
                    <c:v>EUN</c:v>
                  </c:pt>
                  <c:pt idx="28762">
                    <c:v>EUS</c:v>
                  </c:pt>
                  <c:pt idx="28763">
                    <c:v>USA</c:v>
                  </c:pt>
                  <c:pt idx="28764">
                    <c:v>IND</c:v>
                  </c:pt>
                  <c:pt idx="28765">
                    <c:v>CHI</c:v>
                  </c:pt>
                  <c:pt idx="28766">
                    <c:v>ROW</c:v>
                  </c:pt>
                  <c:pt idx="28767">
                    <c:v>OEC</c:v>
                  </c:pt>
                  <c:pt idx="28768">
                    <c:v>BRZ</c:v>
                  </c:pt>
                  <c:pt idx="28769">
                    <c:v>RSA</c:v>
                  </c:pt>
                  <c:pt idx="28770">
                    <c:v>RUS</c:v>
                  </c:pt>
                  <c:pt idx="28771">
                    <c:v>FRA</c:v>
                  </c:pt>
                  <c:pt idx="28772">
                    <c:v>EUN</c:v>
                  </c:pt>
                  <c:pt idx="28773">
                    <c:v>EUS</c:v>
                  </c:pt>
                  <c:pt idx="28774">
                    <c:v>USA</c:v>
                  </c:pt>
                  <c:pt idx="28775">
                    <c:v>IND</c:v>
                  </c:pt>
                  <c:pt idx="28776">
                    <c:v>CHI</c:v>
                  </c:pt>
                  <c:pt idx="28777">
                    <c:v>ROW</c:v>
                  </c:pt>
                  <c:pt idx="28778">
                    <c:v>OEC</c:v>
                  </c:pt>
                  <c:pt idx="28779">
                    <c:v>BRZ</c:v>
                  </c:pt>
                  <c:pt idx="28780">
                    <c:v>RSA</c:v>
                  </c:pt>
                  <c:pt idx="28781">
                    <c:v>RUS</c:v>
                  </c:pt>
                  <c:pt idx="28782">
                    <c:v>FRA</c:v>
                  </c:pt>
                  <c:pt idx="28783">
                    <c:v>EUN</c:v>
                  </c:pt>
                  <c:pt idx="28784">
                    <c:v>EUS</c:v>
                  </c:pt>
                  <c:pt idx="28785">
                    <c:v>USA</c:v>
                  </c:pt>
                  <c:pt idx="28786">
                    <c:v>IND</c:v>
                  </c:pt>
                  <c:pt idx="28787">
                    <c:v>CHI</c:v>
                  </c:pt>
                  <c:pt idx="28788">
                    <c:v>ROW</c:v>
                  </c:pt>
                  <c:pt idx="28789">
                    <c:v>OEC</c:v>
                  </c:pt>
                  <c:pt idx="28790">
                    <c:v>BRZ</c:v>
                  </c:pt>
                  <c:pt idx="28791">
                    <c:v>RSA</c:v>
                  </c:pt>
                  <c:pt idx="28792">
                    <c:v>RUS</c:v>
                  </c:pt>
                  <c:pt idx="28793">
                    <c:v>FRA</c:v>
                  </c:pt>
                  <c:pt idx="28794">
                    <c:v>EUN</c:v>
                  </c:pt>
                  <c:pt idx="28795">
                    <c:v>EUS</c:v>
                  </c:pt>
                  <c:pt idx="28796">
                    <c:v>USA</c:v>
                  </c:pt>
                  <c:pt idx="28797">
                    <c:v>IND</c:v>
                  </c:pt>
                  <c:pt idx="28798">
                    <c:v>CHI</c:v>
                  </c:pt>
                  <c:pt idx="28799">
                    <c:v>ROW</c:v>
                  </c:pt>
                  <c:pt idx="28800">
                    <c:v>OEC</c:v>
                  </c:pt>
                  <c:pt idx="28801">
                    <c:v>BRZ</c:v>
                  </c:pt>
                  <c:pt idx="28802">
                    <c:v>RSA</c:v>
                  </c:pt>
                  <c:pt idx="28803">
                    <c:v>RUS</c:v>
                  </c:pt>
                  <c:pt idx="28804">
                    <c:v>FRA</c:v>
                  </c:pt>
                  <c:pt idx="28805">
                    <c:v>EUN</c:v>
                  </c:pt>
                  <c:pt idx="28806">
                    <c:v>EUS</c:v>
                  </c:pt>
                  <c:pt idx="28807">
                    <c:v>USA</c:v>
                  </c:pt>
                  <c:pt idx="28808">
                    <c:v>IND</c:v>
                  </c:pt>
                  <c:pt idx="28809">
                    <c:v>CHI</c:v>
                  </c:pt>
                  <c:pt idx="28810">
                    <c:v>ROW</c:v>
                  </c:pt>
                  <c:pt idx="28811">
                    <c:v>OEC</c:v>
                  </c:pt>
                  <c:pt idx="28812">
                    <c:v>BRZ</c:v>
                  </c:pt>
                  <c:pt idx="28813">
                    <c:v>RSA</c:v>
                  </c:pt>
                  <c:pt idx="28814">
                    <c:v>RUS</c:v>
                  </c:pt>
                  <c:pt idx="28815">
                    <c:v>FRA</c:v>
                  </c:pt>
                  <c:pt idx="28816">
                    <c:v>EUN</c:v>
                  </c:pt>
                  <c:pt idx="28817">
                    <c:v>EUS</c:v>
                  </c:pt>
                  <c:pt idx="28818">
                    <c:v>USA</c:v>
                  </c:pt>
                  <c:pt idx="28819">
                    <c:v>IND</c:v>
                  </c:pt>
                  <c:pt idx="28820">
                    <c:v>CHI</c:v>
                  </c:pt>
                  <c:pt idx="28821">
                    <c:v>ROW</c:v>
                  </c:pt>
                  <c:pt idx="28822">
                    <c:v>OEC</c:v>
                  </c:pt>
                  <c:pt idx="28823">
                    <c:v>BRZ</c:v>
                  </c:pt>
                  <c:pt idx="28824">
                    <c:v>RSA</c:v>
                  </c:pt>
                  <c:pt idx="28825">
                    <c:v>RUS</c:v>
                  </c:pt>
                  <c:pt idx="28826">
                    <c:v>EUN</c:v>
                  </c:pt>
                  <c:pt idx="28827">
                    <c:v>EUS</c:v>
                  </c:pt>
                  <c:pt idx="28828">
                    <c:v>USA</c:v>
                  </c:pt>
                  <c:pt idx="28829">
                    <c:v>IND</c:v>
                  </c:pt>
                  <c:pt idx="28830">
                    <c:v>CHI</c:v>
                  </c:pt>
                  <c:pt idx="28831">
                    <c:v>ROW</c:v>
                  </c:pt>
                  <c:pt idx="28832">
                    <c:v>OEC</c:v>
                  </c:pt>
                  <c:pt idx="28833">
                    <c:v>BRZ</c:v>
                  </c:pt>
                  <c:pt idx="28834">
                    <c:v>RUS</c:v>
                  </c:pt>
                  <c:pt idx="28835">
                    <c:v>EUN</c:v>
                  </c:pt>
                  <c:pt idx="28836">
                    <c:v>EUS</c:v>
                  </c:pt>
                  <c:pt idx="28837">
                    <c:v>USA</c:v>
                  </c:pt>
                  <c:pt idx="28838">
                    <c:v>IND</c:v>
                  </c:pt>
                  <c:pt idx="28839">
                    <c:v>CHI</c:v>
                  </c:pt>
                  <c:pt idx="28840">
                    <c:v>ROW</c:v>
                  </c:pt>
                  <c:pt idx="28841">
                    <c:v>OEC</c:v>
                  </c:pt>
                  <c:pt idx="28842">
                    <c:v>BRZ</c:v>
                  </c:pt>
                  <c:pt idx="28843">
                    <c:v>RSA</c:v>
                  </c:pt>
                  <c:pt idx="28844">
                    <c:v>RUS</c:v>
                  </c:pt>
                  <c:pt idx="28845">
                    <c:v>EUN</c:v>
                  </c:pt>
                  <c:pt idx="28846">
                    <c:v>EUS</c:v>
                  </c:pt>
                  <c:pt idx="28847">
                    <c:v>USA</c:v>
                  </c:pt>
                  <c:pt idx="28848">
                    <c:v>IND</c:v>
                  </c:pt>
                  <c:pt idx="28849">
                    <c:v>CHI</c:v>
                  </c:pt>
                  <c:pt idx="28850">
                    <c:v>ROW</c:v>
                  </c:pt>
                  <c:pt idx="28851">
                    <c:v>OEC</c:v>
                  </c:pt>
                  <c:pt idx="28852">
                    <c:v>BRZ</c:v>
                  </c:pt>
                  <c:pt idx="28853">
                    <c:v>RSA</c:v>
                  </c:pt>
                  <c:pt idx="28854">
                    <c:v>RUS</c:v>
                  </c:pt>
                  <c:pt idx="28855">
                    <c:v>EUN</c:v>
                  </c:pt>
                  <c:pt idx="28856">
                    <c:v>EUS</c:v>
                  </c:pt>
                  <c:pt idx="28857">
                    <c:v>USA</c:v>
                  </c:pt>
                  <c:pt idx="28858">
                    <c:v>IND</c:v>
                  </c:pt>
                  <c:pt idx="28859">
                    <c:v>CHI</c:v>
                  </c:pt>
                  <c:pt idx="28860">
                    <c:v>ROW</c:v>
                  </c:pt>
                  <c:pt idx="28861">
                    <c:v>OEC</c:v>
                  </c:pt>
                  <c:pt idx="28862">
                    <c:v>BRZ</c:v>
                  </c:pt>
                  <c:pt idx="28863">
                    <c:v>RSA</c:v>
                  </c:pt>
                  <c:pt idx="28864">
                    <c:v>RUS</c:v>
                  </c:pt>
                  <c:pt idx="28865">
                    <c:v>EUN</c:v>
                  </c:pt>
                  <c:pt idx="28866">
                    <c:v>EUS</c:v>
                  </c:pt>
                  <c:pt idx="28867">
                    <c:v>USA</c:v>
                  </c:pt>
                  <c:pt idx="28868">
                    <c:v>IND</c:v>
                  </c:pt>
                  <c:pt idx="28869">
                    <c:v>CHI</c:v>
                  </c:pt>
                  <c:pt idx="28870">
                    <c:v>ROW</c:v>
                  </c:pt>
                  <c:pt idx="28871">
                    <c:v>OEC</c:v>
                  </c:pt>
                  <c:pt idx="28872">
                    <c:v>BRZ</c:v>
                  </c:pt>
                  <c:pt idx="28873">
                    <c:v>RSA</c:v>
                  </c:pt>
                  <c:pt idx="28874">
                    <c:v>RUS</c:v>
                  </c:pt>
                  <c:pt idx="28875">
                    <c:v>EUN</c:v>
                  </c:pt>
                  <c:pt idx="28876">
                    <c:v>EUS</c:v>
                  </c:pt>
                  <c:pt idx="28877">
                    <c:v>USA</c:v>
                  </c:pt>
                  <c:pt idx="28878">
                    <c:v>IND</c:v>
                  </c:pt>
                  <c:pt idx="28879">
                    <c:v>CHI</c:v>
                  </c:pt>
                  <c:pt idx="28880">
                    <c:v>ROW</c:v>
                  </c:pt>
                  <c:pt idx="28881">
                    <c:v>OEC</c:v>
                  </c:pt>
                  <c:pt idx="28882">
                    <c:v>BRZ</c:v>
                  </c:pt>
                  <c:pt idx="28883">
                    <c:v>RSA</c:v>
                  </c:pt>
                  <c:pt idx="28884">
                    <c:v>RUS</c:v>
                  </c:pt>
                  <c:pt idx="28885">
                    <c:v>EUN</c:v>
                  </c:pt>
                  <c:pt idx="28886">
                    <c:v>EUS</c:v>
                  </c:pt>
                  <c:pt idx="28887">
                    <c:v>USA</c:v>
                  </c:pt>
                  <c:pt idx="28888">
                    <c:v>IND</c:v>
                  </c:pt>
                  <c:pt idx="28889">
                    <c:v>CHI</c:v>
                  </c:pt>
                  <c:pt idx="28890">
                    <c:v>ROW</c:v>
                  </c:pt>
                  <c:pt idx="28891">
                    <c:v>OEC</c:v>
                  </c:pt>
                  <c:pt idx="28892">
                    <c:v>BRZ</c:v>
                  </c:pt>
                  <c:pt idx="28893">
                    <c:v>RSA</c:v>
                  </c:pt>
                  <c:pt idx="28894">
                    <c:v>RUS</c:v>
                  </c:pt>
                  <c:pt idx="28895">
                    <c:v>EUN</c:v>
                  </c:pt>
                  <c:pt idx="28896">
                    <c:v>EUS</c:v>
                  </c:pt>
                  <c:pt idx="28897">
                    <c:v>USA</c:v>
                  </c:pt>
                  <c:pt idx="28898">
                    <c:v>IND</c:v>
                  </c:pt>
                  <c:pt idx="28899">
                    <c:v>CHI</c:v>
                  </c:pt>
                  <c:pt idx="28900">
                    <c:v>ROW</c:v>
                  </c:pt>
                  <c:pt idx="28901">
                    <c:v>OEC</c:v>
                  </c:pt>
                  <c:pt idx="28902">
                    <c:v>BRZ</c:v>
                  </c:pt>
                  <c:pt idx="28903">
                    <c:v>RSA</c:v>
                  </c:pt>
                  <c:pt idx="28904">
                    <c:v>RUS</c:v>
                  </c:pt>
                  <c:pt idx="28905">
                    <c:v>EUN</c:v>
                  </c:pt>
                  <c:pt idx="28906">
                    <c:v>EUS</c:v>
                  </c:pt>
                  <c:pt idx="28907">
                    <c:v>USA</c:v>
                  </c:pt>
                  <c:pt idx="28908">
                    <c:v>IND</c:v>
                  </c:pt>
                  <c:pt idx="28909">
                    <c:v>CHI</c:v>
                  </c:pt>
                  <c:pt idx="28910">
                    <c:v>ROW</c:v>
                  </c:pt>
                  <c:pt idx="28911">
                    <c:v>OEC</c:v>
                  </c:pt>
                  <c:pt idx="28912">
                    <c:v>BRZ</c:v>
                  </c:pt>
                  <c:pt idx="28913">
                    <c:v>RSA</c:v>
                  </c:pt>
                  <c:pt idx="28914">
                    <c:v>RUS</c:v>
                  </c:pt>
                  <c:pt idx="28915">
                    <c:v>EUN</c:v>
                  </c:pt>
                  <c:pt idx="28916">
                    <c:v>EUS</c:v>
                  </c:pt>
                  <c:pt idx="28917">
                    <c:v>USA</c:v>
                  </c:pt>
                  <c:pt idx="28918">
                    <c:v>IND</c:v>
                  </c:pt>
                  <c:pt idx="28919">
                    <c:v>CHI</c:v>
                  </c:pt>
                  <c:pt idx="28920">
                    <c:v>ROW</c:v>
                  </c:pt>
                  <c:pt idx="28921">
                    <c:v>OEC</c:v>
                  </c:pt>
                  <c:pt idx="28922">
                    <c:v>BRZ</c:v>
                  </c:pt>
                  <c:pt idx="28923">
                    <c:v>RSA</c:v>
                  </c:pt>
                  <c:pt idx="28924">
                    <c:v>RUS</c:v>
                  </c:pt>
                  <c:pt idx="28925">
                    <c:v>EUN</c:v>
                  </c:pt>
                  <c:pt idx="28926">
                    <c:v>EUS</c:v>
                  </c:pt>
                  <c:pt idx="28927">
                    <c:v>USA</c:v>
                  </c:pt>
                  <c:pt idx="28928">
                    <c:v>IND</c:v>
                  </c:pt>
                  <c:pt idx="28929">
                    <c:v>CHI</c:v>
                  </c:pt>
                  <c:pt idx="28930">
                    <c:v>ROW</c:v>
                  </c:pt>
                  <c:pt idx="28931">
                    <c:v>OEC</c:v>
                  </c:pt>
                  <c:pt idx="28932">
                    <c:v>BRZ</c:v>
                  </c:pt>
                  <c:pt idx="28933">
                    <c:v>RSA</c:v>
                  </c:pt>
                  <c:pt idx="28934">
                    <c:v>RUS</c:v>
                  </c:pt>
                  <c:pt idx="28935">
                    <c:v>EUN</c:v>
                  </c:pt>
                  <c:pt idx="28936">
                    <c:v>EUS</c:v>
                  </c:pt>
                  <c:pt idx="28937">
                    <c:v>USA</c:v>
                  </c:pt>
                  <c:pt idx="28938">
                    <c:v>IND</c:v>
                  </c:pt>
                  <c:pt idx="28939">
                    <c:v>CHI</c:v>
                  </c:pt>
                  <c:pt idx="28940">
                    <c:v>ROW</c:v>
                  </c:pt>
                  <c:pt idx="28941">
                    <c:v>OEC</c:v>
                  </c:pt>
                  <c:pt idx="28942">
                    <c:v>BRZ</c:v>
                  </c:pt>
                  <c:pt idx="28943">
                    <c:v>RSA</c:v>
                  </c:pt>
                  <c:pt idx="28944">
                    <c:v>RUS</c:v>
                  </c:pt>
                  <c:pt idx="28945">
                    <c:v>EUN</c:v>
                  </c:pt>
                  <c:pt idx="28946">
                    <c:v>EUS</c:v>
                  </c:pt>
                  <c:pt idx="28947">
                    <c:v>USA</c:v>
                  </c:pt>
                  <c:pt idx="28948">
                    <c:v>IND</c:v>
                  </c:pt>
                  <c:pt idx="28949">
                    <c:v>CHI</c:v>
                  </c:pt>
                  <c:pt idx="28950">
                    <c:v>ROW</c:v>
                  </c:pt>
                  <c:pt idx="28951">
                    <c:v>OEC</c:v>
                  </c:pt>
                  <c:pt idx="28952">
                    <c:v>BRZ</c:v>
                  </c:pt>
                  <c:pt idx="28953">
                    <c:v>RSA</c:v>
                  </c:pt>
                  <c:pt idx="28954">
                    <c:v>RUS</c:v>
                  </c:pt>
                  <c:pt idx="28955">
                    <c:v>EUN</c:v>
                  </c:pt>
                  <c:pt idx="28956">
                    <c:v>EUS</c:v>
                  </c:pt>
                  <c:pt idx="28957">
                    <c:v>USA</c:v>
                  </c:pt>
                  <c:pt idx="28958">
                    <c:v>IND</c:v>
                  </c:pt>
                  <c:pt idx="28959">
                    <c:v>CHI</c:v>
                  </c:pt>
                  <c:pt idx="28960">
                    <c:v>ROW</c:v>
                  </c:pt>
                  <c:pt idx="28961">
                    <c:v>OEC</c:v>
                  </c:pt>
                  <c:pt idx="28962">
                    <c:v>BRZ</c:v>
                  </c:pt>
                  <c:pt idx="28963">
                    <c:v>RSA</c:v>
                  </c:pt>
                  <c:pt idx="28964">
                    <c:v>RUS</c:v>
                  </c:pt>
                  <c:pt idx="28965">
                    <c:v>EUN</c:v>
                  </c:pt>
                  <c:pt idx="28966">
                    <c:v>EUS</c:v>
                  </c:pt>
                  <c:pt idx="28967">
                    <c:v>USA</c:v>
                  </c:pt>
                  <c:pt idx="28968">
                    <c:v>IND</c:v>
                  </c:pt>
                  <c:pt idx="28969">
                    <c:v>CHI</c:v>
                  </c:pt>
                  <c:pt idx="28970">
                    <c:v>ROW</c:v>
                  </c:pt>
                  <c:pt idx="28971">
                    <c:v>OEC</c:v>
                  </c:pt>
                  <c:pt idx="28972">
                    <c:v>BRZ</c:v>
                  </c:pt>
                  <c:pt idx="28973">
                    <c:v>RSA</c:v>
                  </c:pt>
                  <c:pt idx="28974">
                    <c:v>RUS</c:v>
                  </c:pt>
                  <c:pt idx="28975">
                    <c:v>EUN</c:v>
                  </c:pt>
                  <c:pt idx="28976">
                    <c:v>EUS</c:v>
                  </c:pt>
                  <c:pt idx="28977">
                    <c:v>USA</c:v>
                  </c:pt>
                  <c:pt idx="28978">
                    <c:v>IND</c:v>
                  </c:pt>
                  <c:pt idx="28979">
                    <c:v>CHI</c:v>
                  </c:pt>
                  <c:pt idx="28980">
                    <c:v>ROW</c:v>
                  </c:pt>
                  <c:pt idx="28981">
                    <c:v>OEC</c:v>
                  </c:pt>
                  <c:pt idx="28982">
                    <c:v>BRZ</c:v>
                  </c:pt>
                  <c:pt idx="28983">
                    <c:v>RSA</c:v>
                  </c:pt>
                  <c:pt idx="28984">
                    <c:v>RUS</c:v>
                  </c:pt>
                  <c:pt idx="28985">
                    <c:v>FRA</c:v>
                  </c:pt>
                  <c:pt idx="28986">
                    <c:v>EUS</c:v>
                  </c:pt>
                  <c:pt idx="28987">
                    <c:v>USA</c:v>
                  </c:pt>
                  <c:pt idx="28988">
                    <c:v>IND</c:v>
                  </c:pt>
                  <c:pt idx="28989">
                    <c:v>CHI</c:v>
                  </c:pt>
                  <c:pt idx="28990">
                    <c:v>ROW</c:v>
                  </c:pt>
                  <c:pt idx="28991">
                    <c:v>OEC</c:v>
                  </c:pt>
                  <c:pt idx="28992">
                    <c:v>BRZ</c:v>
                  </c:pt>
                  <c:pt idx="28993">
                    <c:v>RUS</c:v>
                  </c:pt>
                  <c:pt idx="28994">
                    <c:v>FRA</c:v>
                  </c:pt>
                  <c:pt idx="28995">
                    <c:v>EUS</c:v>
                  </c:pt>
                  <c:pt idx="28996">
                    <c:v>USA</c:v>
                  </c:pt>
                  <c:pt idx="28997">
                    <c:v>IND</c:v>
                  </c:pt>
                  <c:pt idx="28998">
                    <c:v>CHI</c:v>
                  </c:pt>
                  <c:pt idx="28999">
                    <c:v>ROW</c:v>
                  </c:pt>
                  <c:pt idx="29000">
                    <c:v>OEC</c:v>
                  </c:pt>
                  <c:pt idx="29001">
                    <c:v>BRZ</c:v>
                  </c:pt>
                  <c:pt idx="29002">
                    <c:v>RSA</c:v>
                  </c:pt>
                  <c:pt idx="29003">
                    <c:v>RUS</c:v>
                  </c:pt>
                  <c:pt idx="29004">
                    <c:v>FRA</c:v>
                  </c:pt>
                  <c:pt idx="29005">
                    <c:v>EUS</c:v>
                  </c:pt>
                  <c:pt idx="29006">
                    <c:v>USA</c:v>
                  </c:pt>
                  <c:pt idx="29007">
                    <c:v>IND</c:v>
                  </c:pt>
                  <c:pt idx="29008">
                    <c:v>CHI</c:v>
                  </c:pt>
                  <c:pt idx="29009">
                    <c:v>ROW</c:v>
                  </c:pt>
                  <c:pt idx="29010">
                    <c:v>OEC</c:v>
                  </c:pt>
                  <c:pt idx="29011">
                    <c:v>BRZ</c:v>
                  </c:pt>
                  <c:pt idx="29012">
                    <c:v>RSA</c:v>
                  </c:pt>
                  <c:pt idx="29013">
                    <c:v>FRA</c:v>
                  </c:pt>
                  <c:pt idx="29014">
                    <c:v>EUS</c:v>
                  </c:pt>
                  <c:pt idx="29015">
                    <c:v>USA</c:v>
                  </c:pt>
                  <c:pt idx="29016">
                    <c:v>IND</c:v>
                  </c:pt>
                  <c:pt idx="29017">
                    <c:v>CHI</c:v>
                  </c:pt>
                  <c:pt idx="29018">
                    <c:v>ROW</c:v>
                  </c:pt>
                  <c:pt idx="29019">
                    <c:v>OEC</c:v>
                  </c:pt>
                  <c:pt idx="29020">
                    <c:v>BRZ</c:v>
                  </c:pt>
                  <c:pt idx="29021">
                    <c:v>RSA</c:v>
                  </c:pt>
                  <c:pt idx="29022">
                    <c:v>RUS</c:v>
                  </c:pt>
                  <c:pt idx="29023">
                    <c:v>FRA</c:v>
                  </c:pt>
                  <c:pt idx="29024">
                    <c:v>EUS</c:v>
                  </c:pt>
                  <c:pt idx="29025">
                    <c:v>USA</c:v>
                  </c:pt>
                  <c:pt idx="29026">
                    <c:v>IND</c:v>
                  </c:pt>
                  <c:pt idx="29027">
                    <c:v>CHI</c:v>
                  </c:pt>
                  <c:pt idx="29028">
                    <c:v>ROW</c:v>
                  </c:pt>
                  <c:pt idx="29029">
                    <c:v>OEC</c:v>
                  </c:pt>
                  <c:pt idx="29030">
                    <c:v>BRZ</c:v>
                  </c:pt>
                  <c:pt idx="29031">
                    <c:v>RSA</c:v>
                  </c:pt>
                  <c:pt idx="29032">
                    <c:v>RUS</c:v>
                  </c:pt>
                  <c:pt idx="29033">
                    <c:v>FRA</c:v>
                  </c:pt>
                  <c:pt idx="29034">
                    <c:v>EUS</c:v>
                  </c:pt>
                  <c:pt idx="29035">
                    <c:v>USA</c:v>
                  </c:pt>
                  <c:pt idx="29036">
                    <c:v>IND</c:v>
                  </c:pt>
                  <c:pt idx="29037">
                    <c:v>CHI</c:v>
                  </c:pt>
                  <c:pt idx="29038">
                    <c:v>ROW</c:v>
                  </c:pt>
                  <c:pt idx="29039">
                    <c:v>OEC</c:v>
                  </c:pt>
                  <c:pt idx="29040">
                    <c:v>BRZ</c:v>
                  </c:pt>
                  <c:pt idx="29041">
                    <c:v>RSA</c:v>
                  </c:pt>
                  <c:pt idx="29042">
                    <c:v>RUS</c:v>
                  </c:pt>
                  <c:pt idx="29043">
                    <c:v>FRA</c:v>
                  </c:pt>
                  <c:pt idx="29044">
                    <c:v>EUS</c:v>
                  </c:pt>
                  <c:pt idx="29045">
                    <c:v>USA</c:v>
                  </c:pt>
                  <c:pt idx="29046">
                    <c:v>IND</c:v>
                  </c:pt>
                  <c:pt idx="29047">
                    <c:v>CHI</c:v>
                  </c:pt>
                  <c:pt idx="29048">
                    <c:v>ROW</c:v>
                  </c:pt>
                  <c:pt idx="29049">
                    <c:v>OEC</c:v>
                  </c:pt>
                  <c:pt idx="29050">
                    <c:v>BRZ</c:v>
                  </c:pt>
                  <c:pt idx="29051">
                    <c:v>RSA</c:v>
                  </c:pt>
                  <c:pt idx="29052">
                    <c:v>RUS</c:v>
                  </c:pt>
                  <c:pt idx="29053">
                    <c:v>FRA</c:v>
                  </c:pt>
                  <c:pt idx="29054">
                    <c:v>EUS</c:v>
                  </c:pt>
                  <c:pt idx="29055">
                    <c:v>USA</c:v>
                  </c:pt>
                  <c:pt idx="29056">
                    <c:v>IND</c:v>
                  </c:pt>
                  <c:pt idx="29057">
                    <c:v>CHI</c:v>
                  </c:pt>
                  <c:pt idx="29058">
                    <c:v>ROW</c:v>
                  </c:pt>
                  <c:pt idx="29059">
                    <c:v>OEC</c:v>
                  </c:pt>
                  <c:pt idx="29060">
                    <c:v>BRZ</c:v>
                  </c:pt>
                  <c:pt idx="29061">
                    <c:v>RSA</c:v>
                  </c:pt>
                  <c:pt idx="29062">
                    <c:v>RUS</c:v>
                  </c:pt>
                  <c:pt idx="29063">
                    <c:v>FRA</c:v>
                  </c:pt>
                  <c:pt idx="29064">
                    <c:v>EUS</c:v>
                  </c:pt>
                  <c:pt idx="29065">
                    <c:v>USA</c:v>
                  </c:pt>
                  <c:pt idx="29066">
                    <c:v>IND</c:v>
                  </c:pt>
                  <c:pt idx="29067">
                    <c:v>CHI</c:v>
                  </c:pt>
                  <c:pt idx="29068">
                    <c:v>ROW</c:v>
                  </c:pt>
                  <c:pt idx="29069">
                    <c:v>OEC</c:v>
                  </c:pt>
                  <c:pt idx="29070">
                    <c:v>BRZ</c:v>
                  </c:pt>
                  <c:pt idx="29071">
                    <c:v>RSA</c:v>
                  </c:pt>
                  <c:pt idx="29072">
                    <c:v>RUS</c:v>
                  </c:pt>
                  <c:pt idx="29073">
                    <c:v>FRA</c:v>
                  </c:pt>
                  <c:pt idx="29074">
                    <c:v>EUS</c:v>
                  </c:pt>
                  <c:pt idx="29075">
                    <c:v>USA</c:v>
                  </c:pt>
                  <c:pt idx="29076">
                    <c:v>IND</c:v>
                  </c:pt>
                  <c:pt idx="29077">
                    <c:v>CHI</c:v>
                  </c:pt>
                  <c:pt idx="29078">
                    <c:v>ROW</c:v>
                  </c:pt>
                  <c:pt idx="29079">
                    <c:v>OEC</c:v>
                  </c:pt>
                  <c:pt idx="29080">
                    <c:v>BRZ</c:v>
                  </c:pt>
                  <c:pt idx="29081">
                    <c:v>RSA</c:v>
                  </c:pt>
                  <c:pt idx="29082">
                    <c:v>RUS</c:v>
                  </c:pt>
                  <c:pt idx="29083">
                    <c:v>FRA</c:v>
                  </c:pt>
                  <c:pt idx="29084">
                    <c:v>EUS</c:v>
                  </c:pt>
                  <c:pt idx="29085">
                    <c:v>USA</c:v>
                  </c:pt>
                  <c:pt idx="29086">
                    <c:v>IND</c:v>
                  </c:pt>
                  <c:pt idx="29087">
                    <c:v>CHI</c:v>
                  </c:pt>
                  <c:pt idx="29088">
                    <c:v>ROW</c:v>
                  </c:pt>
                  <c:pt idx="29089">
                    <c:v>OEC</c:v>
                  </c:pt>
                  <c:pt idx="29090">
                    <c:v>BRZ</c:v>
                  </c:pt>
                  <c:pt idx="29091">
                    <c:v>RSA</c:v>
                  </c:pt>
                  <c:pt idx="29092">
                    <c:v>RUS</c:v>
                  </c:pt>
                  <c:pt idx="29093">
                    <c:v>FRA</c:v>
                  </c:pt>
                  <c:pt idx="29094">
                    <c:v>EUS</c:v>
                  </c:pt>
                  <c:pt idx="29095">
                    <c:v>USA</c:v>
                  </c:pt>
                  <c:pt idx="29096">
                    <c:v>IND</c:v>
                  </c:pt>
                  <c:pt idx="29097">
                    <c:v>CHI</c:v>
                  </c:pt>
                  <c:pt idx="29098">
                    <c:v>ROW</c:v>
                  </c:pt>
                  <c:pt idx="29099">
                    <c:v>OEC</c:v>
                  </c:pt>
                  <c:pt idx="29100">
                    <c:v>BRZ</c:v>
                  </c:pt>
                  <c:pt idx="29101">
                    <c:v>RSA</c:v>
                  </c:pt>
                  <c:pt idx="29102">
                    <c:v>RUS</c:v>
                  </c:pt>
                  <c:pt idx="29103">
                    <c:v>FRA</c:v>
                  </c:pt>
                  <c:pt idx="29104">
                    <c:v>EUS</c:v>
                  </c:pt>
                  <c:pt idx="29105">
                    <c:v>USA</c:v>
                  </c:pt>
                  <c:pt idx="29106">
                    <c:v>IND</c:v>
                  </c:pt>
                  <c:pt idx="29107">
                    <c:v>CHI</c:v>
                  </c:pt>
                  <c:pt idx="29108">
                    <c:v>ROW</c:v>
                  </c:pt>
                  <c:pt idx="29109">
                    <c:v>OEC</c:v>
                  </c:pt>
                  <c:pt idx="29110">
                    <c:v>BRZ</c:v>
                  </c:pt>
                  <c:pt idx="29111">
                    <c:v>RSA</c:v>
                  </c:pt>
                  <c:pt idx="29112">
                    <c:v>RUS</c:v>
                  </c:pt>
                  <c:pt idx="29113">
                    <c:v>FRA</c:v>
                  </c:pt>
                  <c:pt idx="29114">
                    <c:v>EUS</c:v>
                  </c:pt>
                  <c:pt idx="29115">
                    <c:v>USA</c:v>
                  </c:pt>
                  <c:pt idx="29116">
                    <c:v>IND</c:v>
                  </c:pt>
                  <c:pt idx="29117">
                    <c:v>CHI</c:v>
                  </c:pt>
                  <c:pt idx="29118">
                    <c:v>ROW</c:v>
                  </c:pt>
                  <c:pt idx="29119">
                    <c:v>OEC</c:v>
                  </c:pt>
                  <c:pt idx="29120">
                    <c:v>BRZ</c:v>
                  </c:pt>
                  <c:pt idx="29121">
                    <c:v>RSA</c:v>
                  </c:pt>
                  <c:pt idx="29122">
                    <c:v>RUS</c:v>
                  </c:pt>
                  <c:pt idx="29123">
                    <c:v>FRA</c:v>
                  </c:pt>
                  <c:pt idx="29124">
                    <c:v>EUS</c:v>
                  </c:pt>
                  <c:pt idx="29125">
                    <c:v>USA</c:v>
                  </c:pt>
                  <c:pt idx="29126">
                    <c:v>IND</c:v>
                  </c:pt>
                  <c:pt idx="29127">
                    <c:v>CHI</c:v>
                  </c:pt>
                  <c:pt idx="29128">
                    <c:v>ROW</c:v>
                  </c:pt>
                  <c:pt idx="29129">
                    <c:v>OEC</c:v>
                  </c:pt>
                  <c:pt idx="29130">
                    <c:v>BRZ</c:v>
                  </c:pt>
                  <c:pt idx="29131">
                    <c:v>RSA</c:v>
                  </c:pt>
                  <c:pt idx="29132">
                    <c:v>RUS</c:v>
                  </c:pt>
                  <c:pt idx="29133">
                    <c:v>FRA</c:v>
                  </c:pt>
                  <c:pt idx="29134">
                    <c:v>EUS</c:v>
                  </c:pt>
                  <c:pt idx="29135">
                    <c:v>USA</c:v>
                  </c:pt>
                  <c:pt idx="29136">
                    <c:v>IND</c:v>
                  </c:pt>
                  <c:pt idx="29137">
                    <c:v>CHI</c:v>
                  </c:pt>
                  <c:pt idx="29138">
                    <c:v>ROW</c:v>
                  </c:pt>
                  <c:pt idx="29139">
                    <c:v>OEC</c:v>
                  </c:pt>
                  <c:pt idx="29140">
                    <c:v>BRZ</c:v>
                  </c:pt>
                  <c:pt idx="29141">
                    <c:v>RSA</c:v>
                  </c:pt>
                  <c:pt idx="29142">
                    <c:v>RUS</c:v>
                  </c:pt>
                  <c:pt idx="29143">
                    <c:v>FRA</c:v>
                  </c:pt>
                  <c:pt idx="29144">
                    <c:v>EUS</c:v>
                  </c:pt>
                  <c:pt idx="29145">
                    <c:v>USA</c:v>
                  </c:pt>
                  <c:pt idx="29146">
                    <c:v>IND</c:v>
                  </c:pt>
                  <c:pt idx="29147">
                    <c:v>CHI</c:v>
                  </c:pt>
                  <c:pt idx="29148">
                    <c:v>ROW</c:v>
                  </c:pt>
                  <c:pt idx="29149">
                    <c:v>OEC</c:v>
                  </c:pt>
                  <c:pt idx="29150">
                    <c:v>BRZ</c:v>
                  </c:pt>
                  <c:pt idx="29151">
                    <c:v>RSA</c:v>
                  </c:pt>
                  <c:pt idx="29152">
                    <c:v>RUS</c:v>
                  </c:pt>
                  <c:pt idx="29153">
                    <c:v>FRA</c:v>
                  </c:pt>
                  <c:pt idx="29154">
                    <c:v>EUS</c:v>
                  </c:pt>
                  <c:pt idx="29155">
                    <c:v>USA</c:v>
                  </c:pt>
                  <c:pt idx="29156">
                    <c:v>IND</c:v>
                  </c:pt>
                  <c:pt idx="29157">
                    <c:v>CHI</c:v>
                  </c:pt>
                  <c:pt idx="29158">
                    <c:v>ROW</c:v>
                  </c:pt>
                  <c:pt idx="29159">
                    <c:v>OEC</c:v>
                  </c:pt>
                  <c:pt idx="29160">
                    <c:v>BRZ</c:v>
                  </c:pt>
                  <c:pt idx="29161">
                    <c:v>RSA</c:v>
                  </c:pt>
                  <c:pt idx="29162">
                    <c:v>RUS</c:v>
                  </c:pt>
                  <c:pt idx="29163">
                    <c:v>FRA</c:v>
                  </c:pt>
                  <c:pt idx="29164">
                    <c:v>EUN</c:v>
                  </c:pt>
                  <c:pt idx="29165">
                    <c:v>USA</c:v>
                  </c:pt>
                  <c:pt idx="29166">
                    <c:v>IND</c:v>
                  </c:pt>
                  <c:pt idx="29167">
                    <c:v>CHI</c:v>
                  </c:pt>
                  <c:pt idx="29168">
                    <c:v>ROW</c:v>
                  </c:pt>
                  <c:pt idx="29169">
                    <c:v>OEC</c:v>
                  </c:pt>
                  <c:pt idx="29170">
                    <c:v>BRZ</c:v>
                  </c:pt>
                  <c:pt idx="29171">
                    <c:v>RUS</c:v>
                  </c:pt>
                  <c:pt idx="29172">
                    <c:v>FRA</c:v>
                  </c:pt>
                  <c:pt idx="29173">
                    <c:v>EUN</c:v>
                  </c:pt>
                  <c:pt idx="29174">
                    <c:v>USA</c:v>
                  </c:pt>
                  <c:pt idx="29175">
                    <c:v>IND</c:v>
                  </c:pt>
                  <c:pt idx="29176">
                    <c:v>CHI</c:v>
                  </c:pt>
                  <c:pt idx="29177">
                    <c:v>ROW</c:v>
                  </c:pt>
                  <c:pt idx="29178">
                    <c:v>OEC</c:v>
                  </c:pt>
                  <c:pt idx="29179">
                    <c:v>BRZ</c:v>
                  </c:pt>
                  <c:pt idx="29180">
                    <c:v>RSA</c:v>
                  </c:pt>
                  <c:pt idx="29181">
                    <c:v>RUS</c:v>
                  </c:pt>
                  <c:pt idx="29182">
                    <c:v>FRA</c:v>
                  </c:pt>
                  <c:pt idx="29183">
                    <c:v>EUN</c:v>
                  </c:pt>
                  <c:pt idx="29184">
                    <c:v>USA</c:v>
                  </c:pt>
                  <c:pt idx="29185">
                    <c:v>IND</c:v>
                  </c:pt>
                  <c:pt idx="29186">
                    <c:v>CHI</c:v>
                  </c:pt>
                  <c:pt idx="29187">
                    <c:v>ROW</c:v>
                  </c:pt>
                  <c:pt idx="29188">
                    <c:v>OEC</c:v>
                  </c:pt>
                  <c:pt idx="29189">
                    <c:v>BRZ</c:v>
                  </c:pt>
                  <c:pt idx="29190">
                    <c:v>RSA</c:v>
                  </c:pt>
                  <c:pt idx="29191">
                    <c:v>RUS</c:v>
                  </c:pt>
                  <c:pt idx="29192">
                    <c:v>FRA</c:v>
                  </c:pt>
                  <c:pt idx="29193">
                    <c:v>EUN</c:v>
                  </c:pt>
                  <c:pt idx="29194">
                    <c:v>IND</c:v>
                  </c:pt>
                  <c:pt idx="29195">
                    <c:v>CHI</c:v>
                  </c:pt>
                  <c:pt idx="29196">
                    <c:v>ROW</c:v>
                  </c:pt>
                  <c:pt idx="29197">
                    <c:v>OEC</c:v>
                  </c:pt>
                  <c:pt idx="29198">
                    <c:v>BRZ</c:v>
                  </c:pt>
                  <c:pt idx="29199">
                    <c:v>RSA</c:v>
                  </c:pt>
                  <c:pt idx="29200">
                    <c:v>RUS</c:v>
                  </c:pt>
                  <c:pt idx="29201">
                    <c:v>FRA</c:v>
                  </c:pt>
                  <c:pt idx="29202">
                    <c:v>EUN</c:v>
                  </c:pt>
                  <c:pt idx="29203">
                    <c:v>USA</c:v>
                  </c:pt>
                  <c:pt idx="29204">
                    <c:v>IND</c:v>
                  </c:pt>
                  <c:pt idx="29205">
                    <c:v>CHI</c:v>
                  </c:pt>
                  <c:pt idx="29206">
                    <c:v>ROW</c:v>
                  </c:pt>
                  <c:pt idx="29207">
                    <c:v>OEC</c:v>
                  </c:pt>
                  <c:pt idx="29208">
                    <c:v>BRZ</c:v>
                  </c:pt>
                  <c:pt idx="29209">
                    <c:v>RSA</c:v>
                  </c:pt>
                  <c:pt idx="29210">
                    <c:v>RUS</c:v>
                  </c:pt>
                  <c:pt idx="29211">
                    <c:v>FRA</c:v>
                  </c:pt>
                  <c:pt idx="29212">
                    <c:v>EUN</c:v>
                  </c:pt>
                  <c:pt idx="29213">
                    <c:v>USA</c:v>
                  </c:pt>
                  <c:pt idx="29214">
                    <c:v>IND</c:v>
                  </c:pt>
                  <c:pt idx="29215">
                    <c:v>CHI</c:v>
                  </c:pt>
                  <c:pt idx="29216">
                    <c:v>ROW</c:v>
                  </c:pt>
                  <c:pt idx="29217">
                    <c:v>OEC</c:v>
                  </c:pt>
                  <c:pt idx="29218">
                    <c:v>BRZ</c:v>
                  </c:pt>
                  <c:pt idx="29219">
                    <c:v>RSA</c:v>
                  </c:pt>
                  <c:pt idx="29220">
                    <c:v>RUS</c:v>
                  </c:pt>
                  <c:pt idx="29221">
                    <c:v>FRA</c:v>
                  </c:pt>
                  <c:pt idx="29222">
                    <c:v>EUN</c:v>
                  </c:pt>
                  <c:pt idx="29223">
                    <c:v>USA</c:v>
                  </c:pt>
                  <c:pt idx="29224">
                    <c:v>IND</c:v>
                  </c:pt>
                  <c:pt idx="29225">
                    <c:v>CHI</c:v>
                  </c:pt>
                  <c:pt idx="29226">
                    <c:v>ROW</c:v>
                  </c:pt>
                  <c:pt idx="29227">
                    <c:v>OEC</c:v>
                  </c:pt>
                  <c:pt idx="29228">
                    <c:v>BRZ</c:v>
                  </c:pt>
                  <c:pt idx="29229">
                    <c:v>RSA</c:v>
                  </c:pt>
                  <c:pt idx="29230">
                    <c:v>RUS</c:v>
                  </c:pt>
                  <c:pt idx="29231">
                    <c:v>FRA</c:v>
                  </c:pt>
                  <c:pt idx="29232">
                    <c:v>EUN</c:v>
                  </c:pt>
                  <c:pt idx="29233">
                    <c:v>USA</c:v>
                  </c:pt>
                  <c:pt idx="29234">
                    <c:v>IND</c:v>
                  </c:pt>
                  <c:pt idx="29235">
                    <c:v>CHI</c:v>
                  </c:pt>
                  <c:pt idx="29236">
                    <c:v>ROW</c:v>
                  </c:pt>
                  <c:pt idx="29237">
                    <c:v>OEC</c:v>
                  </c:pt>
                  <c:pt idx="29238">
                    <c:v>BRZ</c:v>
                  </c:pt>
                  <c:pt idx="29239">
                    <c:v>RSA</c:v>
                  </c:pt>
                  <c:pt idx="29240">
                    <c:v>RUS</c:v>
                  </c:pt>
                  <c:pt idx="29241">
                    <c:v>FRA</c:v>
                  </c:pt>
                  <c:pt idx="29242">
                    <c:v>EUN</c:v>
                  </c:pt>
                  <c:pt idx="29243">
                    <c:v>USA</c:v>
                  </c:pt>
                  <c:pt idx="29244">
                    <c:v>IND</c:v>
                  </c:pt>
                  <c:pt idx="29245">
                    <c:v>CHI</c:v>
                  </c:pt>
                  <c:pt idx="29246">
                    <c:v>ROW</c:v>
                  </c:pt>
                  <c:pt idx="29247">
                    <c:v>OEC</c:v>
                  </c:pt>
                  <c:pt idx="29248">
                    <c:v>BRZ</c:v>
                  </c:pt>
                  <c:pt idx="29249">
                    <c:v>RSA</c:v>
                  </c:pt>
                  <c:pt idx="29250">
                    <c:v>RUS</c:v>
                  </c:pt>
                  <c:pt idx="29251">
                    <c:v>FRA</c:v>
                  </c:pt>
                  <c:pt idx="29252">
                    <c:v>EUN</c:v>
                  </c:pt>
                  <c:pt idx="29253">
                    <c:v>USA</c:v>
                  </c:pt>
                  <c:pt idx="29254">
                    <c:v>IND</c:v>
                  </c:pt>
                  <c:pt idx="29255">
                    <c:v>CHI</c:v>
                  </c:pt>
                  <c:pt idx="29256">
                    <c:v>ROW</c:v>
                  </c:pt>
                  <c:pt idx="29257">
                    <c:v>OEC</c:v>
                  </c:pt>
                  <c:pt idx="29258">
                    <c:v>BRZ</c:v>
                  </c:pt>
                  <c:pt idx="29259">
                    <c:v>RSA</c:v>
                  </c:pt>
                  <c:pt idx="29260">
                    <c:v>RUS</c:v>
                  </c:pt>
                  <c:pt idx="29261">
                    <c:v>FRA</c:v>
                  </c:pt>
                  <c:pt idx="29262">
                    <c:v>EUN</c:v>
                  </c:pt>
                  <c:pt idx="29263">
                    <c:v>USA</c:v>
                  </c:pt>
                  <c:pt idx="29264">
                    <c:v>IND</c:v>
                  </c:pt>
                  <c:pt idx="29265">
                    <c:v>CHI</c:v>
                  </c:pt>
                  <c:pt idx="29266">
                    <c:v>ROW</c:v>
                  </c:pt>
                  <c:pt idx="29267">
                    <c:v>OEC</c:v>
                  </c:pt>
                  <c:pt idx="29268">
                    <c:v>BRZ</c:v>
                  </c:pt>
                  <c:pt idx="29269">
                    <c:v>RSA</c:v>
                  </c:pt>
                  <c:pt idx="29270">
                    <c:v>RUS</c:v>
                  </c:pt>
                  <c:pt idx="29271">
                    <c:v>FRA</c:v>
                  </c:pt>
                  <c:pt idx="29272">
                    <c:v>EUN</c:v>
                  </c:pt>
                  <c:pt idx="29273">
                    <c:v>USA</c:v>
                  </c:pt>
                  <c:pt idx="29274">
                    <c:v>IND</c:v>
                  </c:pt>
                  <c:pt idx="29275">
                    <c:v>CHI</c:v>
                  </c:pt>
                  <c:pt idx="29276">
                    <c:v>ROW</c:v>
                  </c:pt>
                  <c:pt idx="29277">
                    <c:v>OEC</c:v>
                  </c:pt>
                  <c:pt idx="29278">
                    <c:v>BRZ</c:v>
                  </c:pt>
                  <c:pt idx="29279">
                    <c:v>RSA</c:v>
                  </c:pt>
                  <c:pt idx="29280">
                    <c:v>RUS</c:v>
                  </c:pt>
                  <c:pt idx="29281">
                    <c:v>FRA</c:v>
                  </c:pt>
                  <c:pt idx="29282">
                    <c:v>EUN</c:v>
                  </c:pt>
                  <c:pt idx="29283">
                    <c:v>USA</c:v>
                  </c:pt>
                  <c:pt idx="29284">
                    <c:v>IND</c:v>
                  </c:pt>
                  <c:pt idx="29285">
                    <c:v>CHI</c:v>
                  </c:pt>
                  <c:pt idx="29286">
                    <c:v>ROW</c:v>
                  </c:pt>
                  <c:pt idx="29287">
                    <c:v>OEC</c:v>
                  </c:pt>
                  <c:pt idx="29288">
                    <c:v>BRZ</c:v>
                  </c:pt>
                  <c:pt idx="29289">
                    <c:v>RSA</c:v>
                  </c:pt>
                  <c:pt idx="29290">
                    <c:v>RUS</c:v>
                  </c:pt>
                  <c:pt idx="29291">
                    <c:v>FRA</c:v>
                  </c:pt>
                  <c:pt idx="29292">
                    <c:v>EUN</c:v>
                  </c:pt>
                  <c:pt idx="29293">
                    <c:v>USA</c:v>
                  </c:pt>
                  <c:pt idx="29294">
                    <c:v>IND</c:v>
                  </c:pt>
                  <c:pt idx="29295">
                    <c:v>CHI</c:v>
                  </c:pt>
                  <c:pt idx="29296">
                    <c:v>ROW</c:v>
                  </c:pt>
                  <c:pt idx="29297">
                    <c:v>OEC</c:v>
                  </c:pt>
                  <c:pt idx="29298">
                    <c:v>BRZ</c:v>
                  </c:pt>
                  <c:pt idx="29299">
                    <c:v>RSA</c:v>
                  </c:pt>
                  <c:pt idx="29300">
                    <c:v>RUS</c:v>
                  </c:pt>
                  <c:pt idx="29301">
                    <c:v>FRA</c:v>
                  </c:pt>
                  <c:pt idx="29302">
                    <c:v>EUN</c:v>
                  </c:pt>
                  <c:pt idx="29303">
                    <c:v>USA</c:v>
                  </c:pt>
                  <c:pt idx="29304">
                    <c:v>IND</c:v>
                  </c:pt>
                  <c:pt idx="29305">
                    <c:v>CHI</c:v>
                  </c:pt>
                  <c:pt idx="29306">
                    <c:v>ROW</c:v>
                  </c:pt>
                  <c:pt idx="29307">
                    <c:v>OEC</c:v>
                  </c:pt>
                  <c:pt idx="29308">
                    <c:v>BRZ</c:v>
                  </c:pt>
                  <c:pt idx="29309">
                    <c:v>RSA</c:v>
                  </c:pt>
                  <c:pt idx="29310">
                    <c:v>RUS</c:v>
                  </c:pt>
                  <c:pt idx="29311">
                    <c:v>FRA</c:v>
                  </c:pt>
                  <c:pt idx="29312">
                    <c:v>EUN</c:v>
                  </c:pt>
                  <c:pt idx="29313">
                    <c:v>USA</c:v>
                  </c:pt>
                  <c:pt idx="29314">
                    <c:v>IND</c:v>
                  </c:pt>
                  <c:pt idx="29315">
                    <c:v>CHI</c:v>
                  </c:pt>
                  <c:pt idx="29316">
                    <c:v>ROW</c:v>
                  </c:pt>
                  <c:pt idx="29317">
                    <c:v>OEC</c:v>
                  </c:pt>
                  <c:pt idx="29318">
                    <c:v>BRZ</c:v>
                  </c:pt>
                  <c:pt idx="29319">
                    <c:v>RSA</c:v>
                  </c:pt>
                  <c:pt idx="29320">
                    <c:v>RUS</c:v>
                  </c:pt>
                  <c:pt idx="29321">
                    <c:v>FRA</c:v>
                  </c:pt>
                  <c:pt idx="29322">
                    <c:v>EUN</c:v>
                  </c:pt>
                  <c:pt idx="29323">
                    <c:v>USA</c:v>
                  </c:pt>
                  <c:pt idx="29324">
                    <c:v>IND</c:v>
                  </c:pt>
                  <c:pt idx="29325">
                    <c:v>CHI</c:v>
                  </c:pt>
                  <c:pt idx="29326">
                    <c:v>ROW</c:v>
                  </c:pt>
                  <c:pt idx="29327">
                    <c:v>OEC</c:v>
                  </c:pt>
                  <c:pt idx="29328">
                    <c:v>BRZ</c:v>
                  </c:pt>
                  <c:pt idx="29329">
                    <c:v>RSA</c:v>
                  </c:pt>
                  <c:pt idx="29330">
                    <c:v>RUS</c:v>
                  </c:pt>
                  <c:pt idx="29331">
                    <c:v>FRA</c:v>
                  </c:pt>
                  <c:pt idx="29332">
                    <c:v>EUN</c:v>
                  </c:pt>
                  <c:pt idx="29333">
                    <c:v>USA</c:v>
                  </c:pt>
                  <c:pt idx="29334">
                    <c:v>IND</c:v>
                  </c:pt>
                  <c:pt idx="29335">
                    <c:v>CHI</c:v>
                  </c:pt>
                  <c:pt idx="29336">
                    <c:v>ROW</c:v>
                  </c:pt>
                  <c:pt idx="29337">
                    <c:v>OEC</c:v>
                  </c:pt>
                  <c:pt idx="29338">
                    <c:v>BRZ</c:v>
                  </c:pt>
                  <c:pt idx="29339">
                    <c:v>RSA</c:v>
                  </c:pt>
                  <c:pt idx="29340">
                    <c:v>RUS</c:v>
                  </c:pt>
                  <c:pt idx="29341">
                    <c:v>FRA</c:v>
                  </c:pt>
                  <c:pt idx="29342">
                    <c:v>EUN</c:v>
                  </c:pt>
                  <c:pt idx="29343">
                    <c:v>EUS</c:v>
                  </c:pt>
                  <c:pt idx="29344">
                    <c:v>USA</c:v>
                  </c:pt>
                  <c:pt idx="29345">
                    <c:v>IND</c:v>
                  </c:pt>
                  <c:pt idx="29346">
                    <c:v>CHI</c:v>
                  </c:pt>
                  <c:pt idx="29347">
                    <c:v>ROW</c:v>
                  </c:pt>
                  <c:pt idx="29348">
                    <c:v>OEC</c:v>
                  </c:pt>
                  <c:pt idx="29349">
                    <c:v>BRZ</c:v>
                  </c:pt>
                  <c:pt idx="29350">
                    <c:v>RUS</c:v>
                  </c:pt>
                  <c:pt idx="29351">
                    <c:v>FRA</c:v>
                  </c:pt>
                  <c:pt idx="29352">
                    <c:v>EUN</c:v>
                  </c:pt>
                  <c:pt idx="29353">
                    <c:v>EUS</c:v>
                  </c:pt>
                  <c:pt idx="29354">
                    <c:v>USA</c:v>
                  </c:pt>
                  <c:pt idx="29355">
                    <c:v>IND</c:v>
                  </c:pt>
                  <c:pt idx="29356">
                    <c:v>CHI</c:v>
                  </c:pt>
                  <c:pt idx="29357">
                    <c:v>ROW</c:v>
                  </c:pt>
                  <c:pt idx="29358">
                    <c:v>OEC</c:v>
                  </c:pt>
                  <c:pt idx="29359">
                    <c:v>BRZ</c:v>
                  </c:pt>
                  <c:pt idx="29360">
                    <c:v>RSA</c:v>
                  </c:pt>
                  <c:pt idx="29361">
                    <c:v>RUS</c:v>
                  </c:pt>
                  <c:pt idx="29362">
                    <c:v>FRA</c:v>
                  </c:pt>
                  <c:pt idx="29363">
                    <c:v>EUN</c:v>
                  </c:pt>
                  <c:pt idx="29364">
                    <c:v>EUS</c:v>
                  </c:pt>
                  <c:pt idx="29365">
                    <c:v>USA</c:v>
                  </c:pt>
                  <c:pt idx="29366">
                    <c:v>IND</c:v>
                  </c:pt>
                  <c:pt idx="29367">
                    <c:v>CHI</c:v>
                  </c:pt>
                  <c:pt idx="29368">
                    <c:v>ROW</c:v>
                  </c:pt>
                  <c:pt idx="29369">
                    <c:v>OEC</c:v>
                  </c:pt>
                  <c:pt idx="29370">
                    <c:v>BRZ</c:v>
                  </c:pt>
                  <c:pt idx="29371">
                    <c:v>RSA</c:v>
                  </c:pt>
                  <c:pt idx="29372">
                    <c:v>RUS</c:v>
                  </c:pt>
                  <c:pt idx="29373">
                    <c:v>FRA</c:v>
                  </c:pt>
                  <c:pt idx="29374">
                    <c:v>EUN</c:v>
                  </c:pt>
                  <c:pt idx="29375">
                    <c:v>EUS</c:v>
                  </c:pt>
                  <c:pt idx="29376">
                    <c:v>IND</c:v>
                  </c:pt>
                  <c:pt idx="29377">
                    <c:v>CHI</c:v>
                  </c:pt>
                  <c:pt idx="29378">
                    <c:v>ROW</c:v>
                  </c:pt>
                  <c:pt idx="29379">
                    <c:v>OEC</c:v>
                  </c:pt>
                  <c:pt idx="29380">
                    <c:v>BRZ</c:v>
                  </c:pt>
                  <c:pt idx="29381">
                    <c:v>RSA</c:v>
                  </c:pt>
                  <c:pt idx="29382">
                    <c:v>FRA</c:v>
                  </c:pt>
                  <c:pt idx="29383">
                    <c:v>EUN</c:v>
                  </c:pt>
                  <c:pt idx="29384">
                    <c:v>EUS</c:v>
                  </c:pt>
                  <c:pt idx="29385">
                    <c:v>USA</c:v>
                  </c:pt>
                  <c:pt idx="29386">
                    <c:v>IND</c:v>
                  </c:pt>
                  <c:pt idx="29387">
                    <c:v>CHI</c:v>
                  </c:pt>
                  <c:pt idx="29388">
                    <c:v>ROW</c:v>
                  </c:pt>
                  <c:pt idx="29389">
                    <c:v>OEC</c:v>
                  </c:pt>
                  <c:pt idx="29390">
                    <c:v>BRZ</c:v>
                  </c:pt>
                  <c:pt idx="29391">
                    <c:v>RSA</c:v>
                  </c:pt>
                  <c:pt idx="29392">
                    <c:v>RUS</c:v>
                  </c:pt>
                  <c:pt idx="29393">
                    <c:v>FRA</c:v>
                  </c:pt>
                  <c:pt idx="29394">
                    <c:v>EUN</c:v>
                  </c:pt>
                  <c:pt idx="29395">
                    <c:v>EUS</c:v>
                  </c:pt>
                  <c:pt idx="29396">
                    <c:v>USA</c:v>
                  </c:pt>
                  <c:pt idx="29397">
                    <c:v>IND</c:v>
                  </c:pt>
                  <c:pt idx="29398">
                    <c:v>CHI</c:v>
                  </c:pt>
                  <c:pt idx="29399">
                    <c:v>ROW</c:v>
                  </c:pt>
                  <c:pt idx="29400">
                    <c:v>OEC</c:v>
                  </c:pt>
                  <c:pt idx="29401">
                    <c:v>BRZ</c:v>
                  </c:pt>
                  <c:pt idx="29402">
                    <c:v>RSA</c:v>
                  </c:pt>
                  <c:pt idx="29403">
                    <c:v>RUS</c:v>
                  </c:pt>
                  <c:pt idx="29404">
                    <c:v>FRA</c:v>
                  </c:pt>
                  <c:pt idx="29405">
                    <c:v>EUN</c:v>
                  </c:pt>
                  <c:pt idx="29406">
                    <c:v>EUS</c:v>
                  </c:pt>
                  <c:pt idx="29407">
                    <c:v>USA</c:v>
                  </c:pt>
                  <c:pt idx="29408">
                    <c:v>IND</c:v>
                  </c:pt>
                  <c:pt idx="29409">
                    <c:v>CHI</c:v>
                  </c:pt>
                  <c:pt idx="29410">
                    <c:v>ROW</c:v>
                  </c:pt>
                  <c:pt idx="29411">
                    <c:v>OEC</c:v>
                  </c:pt>
                  <c:pt idx="29412">
                    <c:v>BRZ</c:v>
                  </c:pt>
                  <c:pt idx="29413">
                    <c:v>RSA</c:v>
                  </c:pt>
                  <c:pt idx="29414">
                    <c:v>RUS</c:v>
                  </c:pt>
                  <c:pt idx="29415">
                    <c:v>FRA</c:v>
                  </c:pt>
                  <c:pt idx="29416">
                    <c:v>EUN</c:v>
                  </c:pt>
                  <c:pt idx="29417">
                    <c:v>EUS</c:v>
                  </c:pt>
                  <c:pt idx="29418">
                    <c:v>USA</c:v>
                  </c:pt>
                  <c:pt idx="29419">
                    <c:v>IND</c:v>
                  </c:pt>
                  <c:pt idx="29420">
                    <c:v>CHI</c:v>
                  </c:pt>
                  <c:pt idx="29421">
                    <c:v>ROW</c:v>
                  </c:pt>
                  <c:pt idx="29422">
                    <c:v>OEC</c:v>
                  </c:pt>
                  <c:pt idx="29423">
                    <c:v>BRZ</c:v>
                  </c:pt>
                  <c:pt idx="29424">
                    <c:v>RSA</c:v>
                  </c:pt>
                  <c:pt idx="29425">
                    <c:v>RUS</c:v>
                  </c:pt>
                  <c:pt idx="29426">
                    <c:v>FRA</c:v>
                  </c:pt>
                  <c:pt idx="29427">
                    <c:v>EUN</c:v>
                  </c:pt>
                  <c:pt idx="29428">
                    <c:v>EUS</c:v>
                  </c:pt>
                  <c:pt idx="29429">
                    <c:v>USA</c:v>
                  </c:pt>
                  <c:pt idx="29430">
                    <c:v>IND</c:v>
                  </c:pt>
                  <c:pt idx="29431">
                    <c:v>CHI</c:v>
                  </c:pt>
                  <c:pt idx="29432">
                    <c:v>ROW</c:v>
                  </c:pt>
                  <c:pt idx="29433">
                    <c:v>OEC</c:v>
                  </c:pt>
                  <c:pt idx="29434">
                    <c:v>BRZ</c:v>
                  </c:pt>
                  <c:pt idx="29435">
                    <c:v>RSA</c:v>
                  </c:pt>
                  <c:pt idx="29436">
                    <c:v>RUS</c:v>
                  </c:pt>
                  <c:pt idx="29437">
                    <c:v>FRA</c:v>
                  </c:pt>
                  <c:pt idx="29438">
                    <c:v>EUN</c:v>
                  </c:pt>
                  <c:pt idx="29439">
                    <c:v>EUS</c:v>
                  </c:pt>
                  <c:pt idx="29440">
                    <c:v>USA</c:v>
                  </c:pt>
                  <c:pt idx="29441">
                    <c:v>IND</c:v>
                  </c:pt>
                  <c:pt idx="29442">
                    <c:v>CHI</c:v>
                  </c:pt>
                  <c:pt idx="29443">
                    <c:v>ROW</c:v>
                  </c:pt>
                  <c:pt idx="29444">
                    <c:v>OEC</c:v>
                  </c:pt>
                  <c:pt idx="29445">
                    <c:v>BRZ</c:v>
                  </c:pt>
                  <c:pt idx="29446">
                    <c:v>RSA</c:v>
                  </c:pt>
                  <c:pt idx="29447">
                    <c:v>RUS</c:v>
                  </c:pt>
                  <c:pt idx="29448">
                    <c:v>FRA</c:v>
                  </c:pt>
                  <c:pt idx="29449">
                    <c:v>EUN</c:v>
                  </c:pt>
                  <c:pt idx="29450">
                    <c:v>EUS</c:v>
                  </c:pt>
                  <c:pt idx="29451">
                    <c:v>USA</c:v>
                  </c:pt>
                  <c:pt idx="29452">
                    <c:v>IND</c:v>
                  </c:pt>
                  <c:pt idx="29453">
                    <c:v>CHI</c:v>
                  </c:pt>
                  <c:pt idx="29454">
                    <c:v>ROW</c:v>
                  </c:pt>
                  <c:pt idx="29455">
                    <c:v>OEC</c:v>
                  </c:pt>
                  <c:pt idx="29456">
                    <c:v>BRZ</c:v>
                  </c:pt>
                  <c:pt idx="29457">
                    <c:v>RSA</c:v>
                  </c:pt>
                  <c:pt idx="29458">
                    <c:v>RUS</c:v>
                  </c:pt>
                  <c:pt idx="29459">
                    <c:v>FRA</c:v>
                  </c:pt>
                  <c:pt idx="29460">
                    <c:v>EUN</c:v>
                  </c:pt>
                  <c:pt idx="29461">
                    <c:v>EUS</c:v>
                  </c:pt>
                  <c:pt idx="29462">
                    <c:v>USA</c:v>
                  </c:pt>
                  <c:pt idx="29463">
                    <c:v>IND</c:v>
                  </c:pt>
                  <c:pt idx="29464">
                    <c:v>CHI</c:v>
                  </c:pt>
                  <c:pt idx="29465">
                    <c:v>ROW</c:v>
                  </c:pt>
                  <c:pt idx="29466">
                    <c:v>OEC</c:v>
                  </c:pt>
                  <c:pt idx="29467">
                    <c:v>BRZ</c:v>
                  </c:pt>
                  <c:pt idx="29468">
                    <c:v>RSA</c:v>
                  </c:pt>
                  <c:pt idx="29469">
                    <c:v>RUS</c:v>
                  </c:pt>
                  <c:pt idx="29470">
                    <c:v>FRA</c:v>
                  </c:pt>
                  <c:pt idx="29471">
                    <c:v>EUN</c:v>
                  </c:pt>
                  <c:pt idx="29472">
                    <c:v>EUS</c:v>
                  </c:pt>
                  <c:pt idx="29473">
                    <c:v>USA</c:v>
                  </c:pt>
                  <c:pt idx="29474">
                    <c:v>IND</c:v>
                  </c:pt>
                  <c:pt idx="29475">
                    <c:v>CHI</c:v>
                  </c:pt>
                  <c:pt idx="29476">
                    <c:v>ROW</c:v>
                  </c:pt>
                  <c:pt idx="29477">
                    <c:v>OEC</c:v>
                  </c:pt>
                  <c:pt idx="29478">
                    <c:v>BRZ</c:v>
                  </c:pt>
                  <c:pt idx="29479">
                    <c:v>RSA</c:v>
                  </c:pt>
                  <c:pt idx="29480">
                    <c:v>RUS</c:v>
                  </c:pt>
                  <c:pt idx="29481">
                    <c:v>FRA</c:v>
                  </c:pt>
                  <c:pt idx="29482">
                    <c:v>EUN</c:v>
                  </c:pt>
                  <c:pt idx="29483">
                    <c:v>EUS</c:v>
                  </c:pt>
                  <c:pt idx="29484">
                    <c:v>USA</c:v>
                  </c:pt>
                  <c:pt idx="29485">
                    <c:v>IND</c:v>
                  </c:pt>
                  <c:pt idx="29486">
                    <c:v>CHI</c:v>
                  </c:pt>
                  <c:pt idx="29487">
                    <c:v>ROW</c:v>
                  </c:pt>
                  <c:pt idx="29488">
                    <c:v>OEC</c:v>
                  </c:pt>
                  <c:pt idx="29489">
                    <c:v>BRZ</c:v>
                  </c:pt>
                  <c:pt idx="29490">
                    <c:v>RSA</c:v>
                  </c:pt>
                  <c:pt idx="29491">
                    <c:v>RUS</c:v>
                  </c:pt>
                  <c:pt idx="29492">
                    <c:v>FRA</c:v>
                  </c:pt>
                  <c:pt idx="29493">
                    <c:v>EUN</c:v>
                  </c:pt>
                  <c:pt idx="29494">
                    <c:v>EUS</c:v>
                  </c:pt>
                  <c:pt idx="29495">
                    <c:v>USA</c:v>
                  </c:pt>
                  <c:pt idx="29496">
                    <c:v>IND</c:v>
                  </c:pt>
                  <c:pt idx="29497">
                    <c:v>CHI</c:v>
                  </c:pt>
                  <c:pt idx="29498">
                    <c:v>ROW</c:v>
                  </c:pt>
                  <c:pt idx="29499">
                    <c:v>OEC</c:v>
                  </c:pt>
                  <c:pt idx="29500">
                    <c:v>BRZ</c:v>
                  </c:pt>
                  <c:pt idx="29501">
                    <c:v>RSA</c:v>
                  </c:pt>
                  <c:pt idx="29502">
                    <c:v>RUS</c:v>
                  </c:pt>
                  <c:pt idx="29503">
                    <c:v>FRA</c:v>
                  </c:pt>
                  <c:pt idx="29504">
                    <c:v>EUN</c:v>
                  </c:pt>
                  <c:pt idx="29505">
                    <c:v>EUS</c:v>
                  </c:pt>
                  <c:pt idx="29506">
                    <c:v>USA</c:v>
                  </c:pt>
                  <c:pt idx="29507">
                    <c:v>IND</c:v>
                  </c:pt>
                  <c:pt idx="29508">
                    <c:v>CHI</c:v>
                  </c:pt>
                  <c:pt idx="29509">
                    <c:v>ROW</c:v>
                  </c:pt>
                  <c:pt idx="29510">
                    <c:v>OEC</c:v>
                  </c:pt>
                  <c:pt idx="29511">
                    <c:v>BRZ</c:v>
                  </c:pt>
                  <c:pt idx="29512">
                    <c:v>RSA</c:v>
                  </c:pt>
                  <c:pt idx="29513">
                    <c:v>RUS</c:v>
                  </c:pt>
                  <c:pt idx="29514">
                    <c:v>FRA</c:v>
                  </c:pt>
                  <c:pt idx="29515">
                    <c:v>EUN</c:v>
                  </c:pt>
                  <c:pt idx="29516">
                    <c:v>EUS</c:v>
                  </c:pt>
                  <c:pt idx="29517">
                    <c:v>USA</c:v>
                  </c:pt>
                  <c:pt idx="29518">
                    <c:v>IND</c:v>
                  </c:pt>
                  <c:pt idx="29519">
                    <c:v>CHI</c:v>
                  </c:pt>
                  <c:pt idx="29520">
                    <c:v>ROW</c:v>
                  </c:pt>
                  <c:pt idx="29521">
                    <c:v>OEC</c:v>
                  </c:pt>
                  <c:pt idx="29522">
                    <c:v>BRZ</c:v>
                  </c:pt>
                  <c:pt idx="29523">
                    <c:v>RSA</c:v>
                  </c:pt>
                  <c:pt idx="29524">
                    <c:v>RUS</c:v>
                  </c:pt>
                  <c:pt idx="29525">
                    <c:v>FRA</c:v>
                  </c:pt>
                  <c:pt idx="29526">
                    <c:v>EUN</c:v>
                  </c:pt>
                  <c:pt idx="29527">
                    <c:v>EUS</c:v>
                  </c:pt>
                  <c:pt idx="29528">
                    <c:v>USA</c:v>
                  </c:pt>
                  <c:pt idx="29529">
                    <c:v>IND</c:v>
                  </c:pt>
                  <c:pt idx="29530">
                    <c:v>CHI</c:v>
                  </c:pt>
                  <c:pt idx="29531">
                    <c:v>ROW</c:v>
                  </c:pt>
                  <c:pt idx="29532">
                    <c:v>OEC</c:v>
                  </c:pt>
                  <c:pt idx="29533">
                    <c:v>BRZ</c:v>
                  </c:pt>
                  <c:pt idx="29534">
                    <c:v>RSA</c:v>
                  </c:pt>
                  <c:pt idx="29535">
                    <c:v>RUS</c:v>
                  </c:pt>
                  <c:pt idx="29536">
                    <c:v>FRA</c:v>
                  </c:pt>
                  <c:pt idx="29537">
                    <c:v>EUN</c:v>
                  </c:pt>
                  <c:pt idx="29538">
                    <c:v>EUS</c:v>
                  </c:pt>
                  <c:pt idx="29539">
                    <c:v>USA</c:v>
                  </c:pt>
                  <c:pt idx="29540">
                    <c:v>IND</c:v>
                  </c:pt>
                  <c:pt idx="29541">
                    <c:v>CHI</c:v>
                  </c:pt>
                  <c:pt idx="29542">
                    <c:v>ROW</c:v>
                  </c:pt>
                  <c:pt idx="29543">
                    <c:v>OEC</c:v>
                  </c:pt>
                  <c:pt idx="29544">
                    <c:v>BRZ</c:v>
                  </c:pt>
                  <c:pt idx="29545">
                    <c:v>RSA</c:v>
                  </c:pt>
                  <c:pt idx="29546">
                    <c:v>RUS</c:v>
                  </c:pt>
                  <c:pt idx="29547">
                    <c:v>FRA</c:v>
                  </c:pt>
                  <c:pt idx="29548">
                    <c:v>EUN</c:v>
                  </c:pt>
                  <c:pt idx="29549">
                    <c:v>EUS</c:v>
                  </c:pt>
                  <c:pt idx="29550">
                    <c:v>IND</c:v>
                  </c:pt>
                  <c:pt idx="29551">
                    <c:v>CHI</c:v>
                  </c:pt>
                  <c:pt idx="29552">
                    <c:v>ROW</c:v>
                  </c:pt>
                  <c:pt idx="29553">
                    <c:v>OEC</c:v>
                  </c:pt>
                  <c:pt idx="29554">
                    <c:v>RUS</c:v>
                  </c:pt>
                  <c:pt idx="29555">
                    <c:v>FRA</c:v>
                  </c:pt>
                  <c:pt idx="29556">
                    <c:v>EUN</c:v>
                  </c:pt>
                  <c:pt idx="29557">
                    <c:v>EUS</c:v>
                  </c:pt>
                  <c:pt idx="29558">
                    <c:v>IND</c:v>
                  </c:pt>
                  <c:pt idx="29559">
                    <c:v>CHI</c:v>
                  </c:pt>
                  <c:pt idx="29560">
                    <c:v>ROW</c:v>
                  </c:pt>
                  <c:pt idx="29561">
                    <c:v>OEC</c:v>
                  </c:pt>
                  <c:pt idx="29562">
                    <c:v>BRZ</c:v>
                  </c:pt>
                  <c:pt idx="29563">
                    <c:v>RSA</c:v>
                  </c:pt>
                  <c:pt idx="29564">
                    <c:v>RUS</c:v>
                  </c:pt>
                  <c:pt idx="29565">
                    <c:v>FRA</c:v>
                  </c:pt>
                  <c:pt idx="29566">
                    <c:v>EUN</c:v>
                  </c:pt>
                  <c:pt idx="29567">
                    <c:v>EUS</c:v>
                  </c:pt>
                  <c:pt idx="29568">
                    <c:v>IND</c:v>
                  </c:pt>
                  <c:pt idx="29569">
                    <c:v>CHI</c:v>
                  </c:pt>
                  <c:pt idx="29570">
                    <c:v>ROW</c:v>
                  </c:pt>
                  <c:pt idx="29571">
                    <c:v>OEC</c:v>
                  </c:pt>
                  <c:pt idx="29572">
                    <c:v>BRZ</c:v>
                  </c:pt>
                  <c:pt idx="29573">
                    <c:v>RSA</c:v>
                  </c:pt>
                  <c:pt idx="29574">
                    <c:v>RUS</c:v>
                  </c:pt>
                  <c:pt idx="29575">
                    <c:v>FRA</c:v>
                  </c:pt>
                  <c:pt idx="29576">
                    <c:v>EUN</c:v>
                  </c:pt>
                  <c:pt idx="29577">
                    <c:v>EUS</c:v>
                  </c:pt>
                  <c:pt idx="29578">
                    <c:v>IND</c:v>
                  </c:pt>
                  <c:pt idx="29579">
                    <c:v>CHI</c:v>
                  </c:pt>
                  <c:pt idx="29580">
                    <c:v>ROW</c:v>
                  </c:pt>
                  <c:pt idx="29581">
                    <c:v>OEC</c:v>
                  </c:pt>
                  <c:pt idx="29582">
                    <c:v>BRZ</c:v>
                  </c:pt>
                  <c:pt idx="29583">
                    <c:v>RSA</c:v>
                  </c:pt>
                  <c:pt idx="29584">
                    <c:v>RUS</c:v>
                  </c:pt>
                  <c:pt idx="29585">
                    <c:v>FRA</c:v>
                  </c:pt>
                  <c:pt idx="29586">
                    <c:v>EUN</c:v>
                  </c:pt>
                  <c:pt idx="29587">
                    <c:v>EUS</c:v>
                  </c:pt>
                  <c:pt idx="29588">
                    <c:v>IND</c:v>
                  </c:pt>
                  <c:pt idx="29589">
                    <c:v>CHI</c:v>
                  </c:pt>
                  <c:pt idx="29590">
                    <c:v>ROW</c:v>
                  </c:pt>
                  <c:pt idx="29591">
                    <c:v>OEC</c:v>
                  </c:pt>
                  <c:pt idx="29592">
                    <c:v>BRZ</c:v>
                  </c:pt>
                  <c:pt idx="29593">
                    <c:v>RSA</c:v>
                  </c:pt>
                  <c:pt idx="29594">
                    <c:v>RUS</c:v>
                  </c:pt>
                  <c:pt idx="29595">
                    <c:v>FRA</c:v>
                  </c:pt>
                  <c:pt idx="29596">
                    <c:v>EUN</c:v>
                  </c:pt>
                  <c:pt idx="29597">
                    <c:v>EUS</c:v>
                  </c:pt>
                  <c:pt idx="29598">
                    <c:v>IND</c:v>
                  </c:pt>
                  <c:pt idx="29599">
                    <c:v>CHI</c:v>
                  </c:pt>
                  <c:pt idx="29600">
                    <c:v>ROW</c:v>
                  </c:pt>
                  <c:pt idx="29601">
                    <c:v>OEC</c:v>
                  </c:pt>
                  <c:pt idx="29602">
                    <c:v>BRZ</c:v>
                  </c:pt>
                  <c:pt idx="29603">
                    <c:v>RSA</c:v>
                  </c:pt>
                  <c:pt idx="29604">
                    <c:v>RUS</c:v>
                  </c:pt>
                  <c:pt idx="29605">
                    <c:v>FRA</c:v>
                  </c:pt>
                  <c:pt idx="29606">
                    <c:v>EUN</c:v>
                  </c:pt>
                  <c:pt idx="29607">
                    <c:v>EUS</c:v>
                  </c:pt>
                  <c:pt idx="29608">
                    <c:v>IND</c:v>
                  </c:pt>
                  <c:pt idx="29609">
                    <c:v>CHI</c:v>
                  </c:pt>
                  <c:pt idx="29610">
                    <c:v>ROW</c:v>
                  </c:pt>
                  <c:pt idx="29611">
                    <c:v>OEC</c:v>
                  </c:pt>
                  <c:pt idx="29612">
                    <c:v>BRZ</c:v>
                  </c:pt>
                  <c:pt idx="29613">
                    <c:v>RSA</c:v>
                  </c:pt>
                  <c:pt idx="29614">
                    <c:v>RUS</c:v>
                  </c:pt>
                  <c:pt idx="29615">
                    <c:v>FRA</c:v>
                  </c:pt>
                  <c:pt idx="29616">
                    <c:v>EUN</c:v>
                  </c:pt>
                  <c:pt idx="29617">
                    <c:v>EUS</c:v>
                  </c:pt>
                  <c:pt idx="29618">
                    <c:v>IND</c:v>
                  </c:pt>
                  <c:pt idx="29619">
                    <c:v>CHI</c:v>
                  </c:pt>
                  <c:pt idx="29620">
                    <c:v>ROW</c:v>
                  </c:pt>
                  <c:pt idx="29621">
                    <c:v>OEC</c:v>
                  </c:pt>
                  <c:pt idx="29622">
                    <c:v>BRZ</c:v>
                  </c:pt>
                  <c:pt idx="29623">
                    <c:v>RSA</c:v>
                  </c:pt>
                  <c:pt idx="29624">
                    <c:v>RUS</c:v>
                  </c:pt>
                  <c:pt idx="29625">
                    <c:v>FRA</c:v>
                  </c:pt>
                  <c:pt idx="29626">
                    <c:v>EUN</c:v>
                  </c:pt>
                  <c:pt idx="29627">
                    <c:v>EUS</c:v>
                  </c:pt>
                  <c:pt idx="29628">
                    <c:v>IND</c:v>
                  </c:pt>
                  <c:pt idx="29629">
                    <c:v>CHI</c:v>
                  </c:pt>
                  <c:pt idx="29630">
                    <c:v>ROW</c:v>
                  </c:pt>
                  <c:pt idx="29631">
                    <c:v>OEC</c:v>
                  </c:pt>
                  <c:pt idx="29632">
                    <c:v>BRZ</c:v>
                  </c:pt>
                  <c:pt idx="29633">
                    <c:v>RSA</c:v>
                  </c:pt>
                  <c:pt idx="29634">
                    <c:v>RUS</c:v>
                  </c:pt>
                  <c:pt idx="29635">
                    <c:v>FRA</c:v>
                  </c:pt>
                  <c:pt idx="29636">
                    <c:v>EUN</c:v>
                  </c:pt>
                  <c:pt idx="29637">
                    <c:v>EUS</c:v>
                  </c:pt>
                  <c:pt idx="29638">
                    <c:v>IND</c:v>
                  </c:pt>
                  <c:pt idx="29639">
                    <c:v>CHI</c:v>
                  </c:pt>
                  <c:pt idx="29640">
                    <c:v>ROW</c:v>
                  </c:pt>
                  <c:pt idx="29641">
                    <c:v>OEC</c:v>
                  </c:pt>
                  <c:pt idx="29642">
                    <c:v>BRZ</c:v>
                  </c:pt>
                  <c:pt idx="29643">
                    <c:v>RSA</c:v>
                  </c:pt>
                  <c:pt idx="29644">
                    <c:v>RUS</c:v>
                  </c:pt>
                  <c:pt idx="29645">
                    <c:v>FRA</c:v>
                  </c:pt>
                  <c:pt idx="29646">
                    <c:v>EUN</c:v>
                  </c:pt>
                  <c:pt idx="29647">
                    <c:v>EUS</c:v>
                  </c:pt>
                  <c:pt idx="29648">
                    <c:v>IND</c:v>
                  </c:pt>
                  <c:pt idx="29649">
                    <c:v>CHI</c:v>
                  </c:pt>
                  <c:pt idx="29650">
                    <c:v>ROW</c:v>
                  </c:pt>
                  <c:pt idx="29651">
                    <c:v>OEC</c:v>
                  </c:pt>
                  <c:pt idx="29652">
                    <c:v>BRZ</c:v>
                  </c:pt>
                  <c:pt idx="29653">
                    <c:v>RSA</c:v>
                  </c:pt>
                  <c:pt idx="29654">
                    <c:v>RUS</c:v>
                  </c:pt>
                  <c:pt idx="29655">
                    <c:v>FRA</c:v>
                  </c:pt>
                  <c:pt idx="29656">
                    <c:v>EUN</c:v>
                  </c:pt>
                  <c:pt idx="29657">
                    <c:v>EUS</c:v>
                  </c:pt>
                  <c:pt idx="29658">
                    <c:v>IND</c:v>
                  </c:pt>
                  <c:pt idx="29659">
                    <c:v>CHI</c:v>
                  </c:pt>
                  <c:pt idx="29660">
                    <c:v>ROW</c:v>
                  </c:pt>
                  <c:pt idx="29661">
                    <c:v>OEC</c:v>
                  </c:pt>
                  <c:pt idx="29662">
                    <c:v>BRZ</c:v>
                  </c:pt>
                  <c:pt idx="29663">
                    <c:v>RSA</c:v>
                  </c:pt>
                  <c:pt idx="29664">
                    <c:v>RUS</c:v>
                  </c:pt>
                  <c:pt idx="29665">
                    <c:v>FRA</c:v>
                  </c:pt>
                  <c:pt idx="29666">
                    <c:v>EUN</c:v>
                  </c:pt>
                  <c:pt idx="29667">
                    <c:v>EUS</c:v>
                  </c:pt>
                  <c:pt idx="29668">
                    <c:v>IND</c:v>
                  </c:pt>
                  <c:pt idx="29669">
                    <c:v>CHI</c:v>
                  </c:pt>
                  <c:pt idx="29670">
                    <c:v>ROW</c:v>
                  </c:pt>
                  <c:pt idx="29671">
                    <c:v>OEC</c:v>
                  </c:pt>
                  <c:pt idx="29672">
                    <c:v>BRZ</c:v>
                  </c:pt>
                  <c:pt idx="29673">
                    <c:v>RSA</c:v>
                  </c:pt>
                  <c:pt idx="29674">
                    <c:v>RUS</c:v>
                  </c:pt>
                  <c:pt idx="29675">
                    <c:v>FRA</c:v>
                  </c:pt>
                  <c:pt idx="29676">
                    <c:v>EUN</c:v>
                  </c:pt>
                  <c:pt idx="29677">
                    <c:v>EUS</c:v>
                  </c:pt>
                  <c:pt idx="29678">
                    <c:v>IND</c:v>
                  </c:pt>
                  <c:pt idx="29679">
                    <c:v>CHI</c:v>
                  </c:pt>
                  <c:pt idx="29680">
                    <c:v>ROW</c:v>
                  </c:pt>
                  <c:pt idx="29681">
                    <c:v>OEC</c:v>
                  </c:pt>
                  <c:pt idx="29682">
                    <c:v>BRZ</c:v>
                  </c:pt>
                  <c:pt idx="29683">
                    <c:v>RSA</c:v>
                  </c:pt>
                  <c:pt idx="29684">
                    <c:v>RUS</c:v>
                  </c:pt>
                  <c:pt idx="29685">
                    <c:v>FRA</c:v>
                  </c:pt>
                  <c:pt idx="29686">
                    <c:v>EUN</c:v>
                  </c:pt>
                  <c:pt idx="29687">
                    <c:v>EUS</c:v>
                  </c:pt>
                  <c:pt idx="29688">
                    <c:v>IND</c:v>
                  </c:pt>
                  <c:pt idx="29689">
                    <c:v>CHI</c:v>
                  </c:pt>
                  <c:pt idx="29690">
                    <c:v>ROW</c:v>
                  </c:pt>
                  <c:pt idx="29691">
                    <c:v>OEC</c:v>
                  </c:pt>
                  <c:pt idx="29692">
                    <c:v>BRZ</c:v>
                  </c:pt>
                  <c:pt idx="29693">
                    <c:v>RSA</c:v>
                  </c:pt>
                  <c:pt idx="29694">
                    <c:v>RUS</c:v>
                  </c:pt>
                  <c:pt idx="29695">
                    <c:v>FRA</c:v>
                  </c:pt>
                  <c:pt idx="29696">
                    <c:v>EUN</c:v>
                  </c:pt>
                  <c:pt idx="29697">
                    <c:v>EUS</c:v>
                  </c:pt>
                  <c:pt idx="29698">
                    <c:v>IND</c:v>
                  </c:pt>
                  <c:pt idx="29699">
                    <c:v>CHI</c:v>
                  </c:pt>
                  <c:pt idx="29700">
                    <c:v>ROW</c:v>
                  </c:pt>
                  <c:pt idx="29701">
                    <c:v>OEC</c:v>
                  </c:pt>
                  <c:pt idx="29702">
                    <c:v>BRZ</c:v>
                  </c:pt>
                  <c:pt idx="29703">
                    <c:v>RSA</c:v>
                  </c:pt>
                  <c:pt idx="29704">
                    <c:v>RUS</c:v>
                  </c:pt>
                  <c:pt idx="29705">
                    <c:v>FRA</c:v>
                  </c:pt>
                  <c:pt idx="29706">
                    <c:v>EUN</c:v>
                  </c:pt>
                  <c:pt idx="29707">
                    <c:v>EUS</c:v>
                  </c:pt>
                  <c:pt idx="29708">
                    <c:v>IND</c:v>
                  </c:pt>
                  <c:pt idx="29709">
                    <c:v>CHI</c:v>
                  </c:pt>
                  <c:pt idx="29710">
                    <c:v>ROW</c:v>
                  </c:pt>
                  <c:pt idx="29711">
                    <c:v>OEC</c:v>
                  </c:pt>
                  <c:pt idx="29712">
                    <c:v>BRZ</c:v>
                  </c:pt>
                  <c:pt idx="29713">
                    <c:v>RSA</c:v>
                  </c:pt>
                  <c:pt idx="29714">
                    <c:v>RUS</c:v>
                  </c:pt>
                  <c:pt idx="29715">
                    <c:v>FRA</c:v>
                  </c:pt>
                  <c:pt idx="29716">
                    <c:v>EUN</c:v>
                  </c:pt>
                  <c:pt idx="29717">
                    <c:v>EUS</c:v>
                  </c:pt>
                  <c:pt idx="29718">
                    <c:v>IND</c:v>
                  </c:pt>
                  <c:pt idx="29719">
                    <c:v>CHI</c:v>
                  </c:pt>
                  <c:pt idx="29720">
                    <c:v>ROW</c:v>
                  </c:pt>
                  <c:pt idx="29721">
                    <c:v>OEC</c:v>
                  </c:pt>
                  <c:pt idx="29722">
                    <c:v>BRZ</c:v>
                  </c:pt>
                  <c:pt idx="29723">
                    <c:v>RSA</c:v>
                  </c:pt>
                  <c:pt idx="29724">
                    <c:v>RUS</c:v>
                  </c:pt>
                  <c:pt idx="29725">
                    <c:v>FRA</c:v>
                  </c:pt>
                  <c:pt idx="29726">
                    <c:v>EUN</c:v>
                  </c:pt>
                  <c:pt idx="29727">
                    <c:v>EUS</c:v>
                  </c:pt>
                  <c:pt idx="29728">
                    <c:v>USA</c:v>
                  </c:pt>
                  <c:pt idx="29729">
                    <c:v>IND</c:v>
                  </c:pt>
                  <c:pt idx="29730">
                    <c:v>CHI</c:v>
                  </c:pt>
                  <c:pt idx="29731">
                    <c:v>ROW</c:v>
                  </c:pt>
                  <c:pt idx="29732">
                    <c:v>RUS</c:v>
                  </c:pt>
                  <c:pt idx="29733">
                    <c:v>FRA</c:v>
                  </c:pt>
                  <c:pt idx="29734">
                    <c:v>EUN</c:v>
                  </c:pt>
                  <c:pt idx="29735">
                    <c:v>EUS</c:v>
                  </c:pt>
                  <c:pt idx="29736">
                    <c:v>USA</c:v>
                  </c:pt>
                  <c:pt idx="29737">
                    <c:v>IND</c:v>
                  </c:pt>
                  <c:pt idx="29738">
                    <c:v>CHI</c:v>
                  </c:pt>
                  <c:pt idx="29739">
                    <c:v>ROW</c:v>
                  </c:pt>
                  <c:pt idx="29740">
                    <c:v>BRZ</c:v>
                  </c:pt>
                  <c:pt idx="29741">
                    <c:v>RSA</c:v>
                  </c:pt>
                  <c:pt idx="29742">
                    <c:v>RUS</c:v>
                  </c:pt>
                  <c:pt idx="29743">
                    <c:v>FRA</c:v>
                  </c:pt>
                  <c:pt idx="29744">
                    <c:v>EUN</c:v>
                  </c:pt>
                  <c:pt idx="29745">
                    <c:v>EUS</c:v>
                  </c:pt>
                  <c:pt idx="29746">
                    <c:v>USA</c:v>
                  </c:pt>
                  <c:pt idx="29747">
                    <c:v>IND</c:v>
                  </c:pt>
                  <c:pt idx="29748">
                    <c:v>CHI</c:v>
                  </c:pt>
                  <c:pt idx="29749">
                    <c:v>ROW</c:v>
                  </c:pt>
                  <c:pt idx="29750">
                    <c:v>BRZ</c:v>
                  </c:pt>
                  <c:pt idx="29751">
                    <c:v>RSA</c:v>
                  </c:pt>
                  <c:pt idx="29752">
                    <c:v>RUS</c:v>
                  </c:pt>
                  <c:pt idx="29753">
                    <c:v>FRA</c:v>
                  </c:pt>
                  <c:pt idx="29754">
                    <c:v>EUN</c:v>
                  </c:pt>
                  <c:pt idx="29755">
                    <c:v>EUS</c:v>
                  </c:pt>
                  <c:pt idx="29756">
                    <c:v>IND</c:v>
                  </c:pt>
                  <c:pt idx="29757">
                    <c:v>CHI</c:v>
                  </c:pt>
                  <c:pt idx="29758">
                    <c:v>ROW</c:v>
                  </c:pt>
                  <c:pt idx="29759">
                    <c:v>BRZ</c:v>
                  </c:pt>
                  <c:pt idx="29760">
                    <c:v>RSA</c:v>
                  </c:pt>
                  <c:pt idx="29761">
                    <c:v>FRA</c:v>
                  </c:pt>
                  <c:pt idx="29762">
                    <c:v>EUN</c:v>
                  </c:pt>
                  <c:pt idx="29763">
                    <c:v>EUS</c:v>
                  </c:pt>
                  <c:pt idx="29764">
                    <c:v>USA</c:v>
                  </c:pt>
                  <c:pt idx="29765">
                    <c:v>IND</c:v>
                  </c:pt>
                  <c:pt idx="29766">
                    <c:v>CHI</c:v>
                  </c:pt>
                  <c:pt idx="29767">
                    <c:v>ROW</c:v>
                  </c:pt>
                  <c:pt idx="29768">
                    <c:v>BRZ</c:v>
                  </c:pt>
                  <c:pt idx="29769">
                    <c:v>RSA</c:v>
                  </c:pt>
                  <c:pt idx="29770">
                    <c:v>RUS</c:v>
                  </c:pt>
                  <c:pt idx="29771">
                    <c:v>FRA</c:v>
                  </c:pt>
                  <c:pt idx="29772">
                    <c:v>EUN</c:v>
                  </c:pt>
                  <c:pt idx="29773">
                    <c:v>EUS</c:v>
                  </c:pt>
                  <c:pt idx="29774">
                    <c:v>USA</c:v>
                  </c:pt>
                  <c:pt idx="29775">
                    <c:v>IND</c:v>
                  </c:pt>
                  <c:pt idx="29776">
                    <c:v>CHI</c:v>
                  </c:pt>
                  <c:pt idx="29777">
                    <c:v>ROW</c:v>
                  </c:pt>
                  <c:pt idx="29778">
                    <c:v>BRZ</c:v>
                  </c:pt>
                  <c:pt idx="29779">
                    <c:v>RSA</c:v>
                  </c:pt>
                  <c:pt idx="29780">
                    <c:v>RUS</c:v>
                  </c:pt>
                  <c:pt idx="29781">
                    <c:v>FRA</c:v>
                  </c:pt>
                  <c:pt idx="29782">
                    <c:v>EUN</c:v>
                  </c:pt>
                  <c:pt idx="29783">
                    <c:v>EUS</c:v>
                  </c:pt>
                  <c:pt idx="29784">
                    <c:v>USA</c:v>
                  </c:pt>
                  <c:pt idx="29785">
                    <c:v>IND</c:v>
                  </c:pt>
                  <c:pt idx="29786">
                    <c:v>CHI</c:v>
                  </c:pt>
                  <c:pt idx="29787">
                    <c:v>ROW</c:v>
                  </c:pt>
                  <c:pt idx="29788">
                    <c:v>BRZ</c:v>
                  </c:pt>
                  <c:pt idx="29789">
                    <c:v>RSA</c:v>
                  </c:pt>
                  <c:pt idx="29790">
                    <c:v>RUS</c:v>
                  </c:pt>
                  <c:pt idx="29791">
                    <c:v>FRA</c:v>
                  </c:pt>
                  <c:pt idx="29792">
                    <c:v>EUN</c:v>
                  </c:pt>
                  <c:pt idx="29793">
                    <c:v>EUS</c:v>
                  </c:pt>
                  <c:pt idx="29794">
                    <c:v>USA</c:v>
                  </c:pt>
                  <c:pt idx="29795">
                    <c:v>IND</c:v>
                  </c:pt>
                  <c:pt idx="29796">
                    <c:v>CHI</c:v>
                  </c:pt>
                  <c:pt idx="29797">
                    <c:v>ROW</c:v>
                  </c:pt>
                  <c:pt idx="29798">
                    <c:v>BRZ</c:v>
                  </c:pt>
                  <c:pt idx="29799">
                    <c:v>RSA</c:v>
                  </c:pt>
                  <c:pt idx="29800">
                    <c:v>RUS</c:v>
                  </c:pt>
                  <c:pt idx="29801">
                    <c:v>FRA</c:v>
                  </c:pt>
                  <c:pt idx="29802">
                    <c:v>EUN</c:v>
                  </c:pt>
                  <c:pt idx="29803">
                    <c:v>EUS</c:v>
                  </c:pt>
                  <c:pt idx="29804">
                    <c:v>USA</c:v>
                  </c:pt>
                  <c:pt idx="29805">
                    <c:v>IND</c:v>
                  </c:pt>
                  <c:pt idx="29806">
                    <c:v>CHI</c:v>
                  </c:pt>
                  <c:pt idx="29807">
                    <c:v>ROW</c:v>
                  </c:pt>
                  <c:pt idx="29808">
                    <c:v>BRZ</c:v>
                  </c:pt>
                  <c:pt idx="29809">
                    <c:v>RSA</c:v>
                  </c:pt>
                  <c:pt idx="29810">
                    <c:v>RUS</c:v>
                  </c:pt>
                  <c:pt idx="29811">
                    <c:v>FRA</c:v>
                  </c:pt>
                  <c:pt idx="29812">
                    <c:v>EUN</c:v>
                  </c:pt>
                  <c:pt idx="29813">
                    <c:v>EUS</c:v>
                  </c:pt>
                  <c:pt idx="29814">
                    <c:v>USA</c:v>
                  </c:pt>
                  <c:pt idx="29815">
                    <c:v>IND</c:v>
                  </c:pt>
                  <c:pt idx="29816">
                    <c:v>CHI</c:v>
                  </c:pt>
                  <c:pt idx="29817">
                    <c:v>ROW</c:v>
                  </c:pt>
                  <c:pt idx="29818">
                    <c:v>BRZ</c:v>
                  </c:pt>
                  <c:pt idx="29819">
                    <c:v>RSA</c:v>
                  </c:pt>
                  <c:pt idx="29820">
                    <c:v>RUS</c:v>
                  </c:pt>
                  <c:pt idx="29821">
                    <c:v>FRA</c:v>
                  </c:pt>
                  <c:pt idx="29822">
                    <c:v>EUN</c:v>
                  </c:pt>
                  <c:pt idx="29823">
                    <c:v>EUS</c:v>
                  </c:pt>
                  <c:pt idx="29824">
                    <c:v>USA</c:v>
                  </c:pt>
                  <c:pt idx="29825">
                    <c:v>IND</c:v>
                  </c:pt>
                  <c:pt idx="29826">
                    <c:v>CHI</c:v>
                  </c:pt>
                  <c:pt idx="29827">
                    <c:v>ROW</c:v>
                  </c:pt>
                  <c:pt idx="29828">
                    <c:v>BRZ</c:v>
                  </c:pt>
                  <c:pt idx="29829">
                    <c:v>RSA</c:v>
                  </c:pt>
                  <c:pt idx="29830">
                    <c:v>RUS</c:v>
                  </c:pt>
                  <c:pt idx="29831">
                    <c:v>FRA</c:v>
                  </c:pt>
                  <c:pt idx="29832">
                    <c:v>EUN</c:v>
                  </c:pt>
                  <c:pt idx="29833">
                    <c:v>EUS</c:v>
                  </c:pt>
                  <c:pt idx="29834">
                    <c:v>USA</c:v>
                  </c:pt>
                  <c:pt idx="29835">
                    <c:v>IND</c:v>
                  </c:pt>
                  <c:pt idx="29836">
                    <c:v>CHI</c:v>
                  </c:pt>
                  <c:pt idx="29837">
                    <c:v>ROW</c:v>
                  </c:pt>
                  <c:pt idx="29838">
                    <c:v>BRZ</c:v>
                  </c:pt>
                  <c:pt idx="29839">
                    <c:v>RSA</c:v>
                  </c:pt>
                  <c:pt idx="29840">
                    <c:v>RUS</c:v>
                  </c:pt>
                  <c:pt idx="29841">
                    <c:v>FRA</c:v>
                  </c:pt>
                  <c:pt idx="29842">
                    <c:v>EUN</c:v>
                  </c:pt>
                  <c:pt idx="29843">
                    <c:v>EUS</c:v>
                  </c:pt>
                  <c:pt idx="29844">
                    <c:v>USA</c:v>
                  </c:pt>
                  <c:pt idx="29845">
                    <c:v>IND</c:v>
                  </c:pt>
                  <c:pt idx="29846">
                    <c:v>CHI</c:v>
                  </c:pt>
                  <c:pt idx="29847">
                    <c:v>ROW</c:v>
                  </c:pt>
                  <c:pt idx="29848">
                    <c:v>BRZ</c:v>
                  </c:pt>
                  <c:pt idx="29849">
                    <c:v>RSA</c:v>
                  </c:pt>
                  <c:pt idx="29850">
                    <c:v>RUS</c:v>
                  </c:pt>
                  <c:pt idx="29851">
                    <c:v>FRA</c:v>
                  </c:pt>
                  <c:pt idx="29852">
                    <c:v>EUN</c:v>
                  </c:pt>
                  <c:pt idx="29853">
                    <c:v>EUS</c:v>
                  </c:pt>
                  <c:pt idx="29854">
                    <c:v>USA</c:v>
                  </c:pt>
                  <c:pt idx="29855">
                    <c:v>IND</c:v>
                  </c:pt>
                  <c:pt idx="29856">
                    <c:v>CHI</c:v>
                  </c:pt>
                  <c:pt idx="29857">
                    <c:v>ROW</c:v>
                  </c:pt>
                  <c:pt idx="29858">
                    <c:v>BRZ</c:v>
                  </c:pt>
                  <c:pt idx="29859">
                    <c:v>RSA</c:v>
                  </c:pt>
                  <c:pt idx="29860">
                    <c:v>RUS</c:v>
                  </c:pt>
                  <c:pt idx="29861">
                    <c:v>FRA</c:v>
                  </c:pt>
                  <c:pt idx="29862">
                    <c:v>EUN</c:v>
                  </c:pt>
                  <c:pt idx="29863">
                    <c:v>EUS</c:v>
                  </c:pt>
                  <c:pt idx="29864">
                    <c:v>USA</c:v>
                  </c:pt>
                  <c:pt idx="29865">
                    <c:v>IND</c:v>
                  </c:pt>
                  <c:pt idx="29866">
                    <c:v>CHI</c:v>
                  </c:pt>
                  <c:pt idx="29867">
                    <c:v>ROW</c:v>
                  </c:pt>
                  <c:pt idx="29868">
                    <c:v>BRZ</c:v>
                  </c:pt>
                  <c:pt idx="29869">
                    <c:v>RSA</c:v>
                  </c:pt>
                  <c:pt idx="29870">
                    <c:v>RUS</c:v>
                  </c:pt>
                  <c:pt idx="29871">
                    <c:v>FRA</c:v>
                  </c:pt>
                  <c:pt idx="29872">
                    <c:v>EUN</c:v>
                  </c:pt>
                  <c:pt idx="29873">
                    <c:v>EUS</c:v>
                  </c:pt>
                  <c:pt idx="29874">
                    <c:v>USA</c:v>
                  </c:pt>
                  <c:pt idx="29875">
                    <c:v>IND</c:v>
                  </c:pt>
                  <c:pt idx="29876">
                    <c:v>CHI</c:v>
                  </c:pt>
                  <c:pt idx="29877">
                    <c:v>ROW</c:v>
                  </c:pt>
                  <c:pt idx="29878">
                    <c:v>BRZ</c:v>
                  </c:pt>
                  <c:pt idx="29879">
                    <c:v>RSA</c:v>
                  </c:pt>
                  <c:pt idx="29880">
                    <c:v>RUS</c:v>
                  </c:pt>
                  <c:pt idx="29881">
                    <c:v>FRA</c:v>
                  </c:pt>
                  <c:pt idx="29882">
                    <c:v>EUN</c:v>
                  </c:pt>
                  <c:pt idx="29883">
                    <c:v>EUS</c:v>
                  </c:pt>
                  <c:pt idx="29884">
                    <c:v>USA</c:v>
                  </c:pt>
                  <c:pt idx="29885">
                    <c:v>IND</c:v>
                  </c:pt>
                  <c:pt idx="29886">
                    <c:v>CHI</c:v>
                  </c:pt>
                  <c:pt idx="29887">
                    <c:v>ROW</c:v>
                  </c:pt>
                  <c:pt idx="29888">
                    <c:v>BRZ</c:v>
                  </c:pt>
                  <c:pt idx="29889">
                    <c:v>RSA</c:v>
                  </c:pt>
                  <c:pt idx="29890">
                    <c:v>RUS</c:v>
                  </c:pt>
                  <c:pt idx="29891">
                    <c:v>FRA</c:v>
                  </c:pt>
                  <c:pt idx="29892">
                    <c:v>EUN</c:v>
                  </c:pt>
                  <c:pt idx="29893">
                    <c:v>EUS</c:v>
                  </c:pt>
                  <c:pt idx="29894">
                    <c:v>USA</c:v>
                  </c:pt>
                  <c:pt idx="29895">
                    <c:v>IND</c:v>
                  </c:pt>
                  <c:pt idx="29896">
                    <c:v>CHI</c:v>
                  </c:pt>
                  <c:pt idx="29897">
                    <c:v>ROW</c:v>
                  </c:pt>
                  <c:pt idx="29898">
                    <c:v>BRZ</c:v>
                  </c:pt>
                  <c:pt idx="29899">
                    <c:v>RSA</c:v>
                  </c:pt>
                  <c:pt idx="29900">
                    <c:v>RUS</c:v>
                  </c:pt>
                  <c:pt idx="29901">
                    <c:v>FRA</c:v>
                  </c:pt>
                  <c:pt idx="29902">
                    <c:v>EUN</c:v>
                  </c:pt>
                  <c:pt idx="29903">
                    <c:v>EUS</c:v>
                  </c:pt>
                  <c:pt idx="29904">
                    <c:v>USA</c:v>
                  </c:pt>
                  <c:pt idx="29905">
                    <c:v>IND</c:v>
                  </c:pt>
                  <c:pt idx="29906">
                    <c:v>CHI</c:v>
                  </c:pt>
                  <c:pt idx="29907">
                    <c:v>ROW</c:v>
                  </c:pt>
                  <c:pt idx="29908">
                    <c:v>RSA</c:v>
                  </c:pt>
                  <c:pt idx="29909">
                    <c:v>RUS</c:v>
                  </c:pt>
                  <c:pt idx="29910">
                    <c:v>FRA</c:v>
                  </c:pt>
                  <c:pt idx="29911">
                    <c:v>EUN</c:v>
                  </c:pt>
                  <c:pt idx="29912">
                    <c:v>EUS</c:v>
                  </c:pt>
                  <c:pt idx="29913">
                    <c:v>USA</c:v>
                  </c:pt>
                  <c:pt idx="29914">
                    <c:v>IND</c:v>
                  </c:pt>
                  <c:pt idx="29915">
                    <c:v>CHI</c:v>
                  </c:pt>
                  <c:pt idx="29916">
                    <c:v>ROW</c:v>
                  </c:pt>
                  <c:pt idx="29917">
                    <c:v>OEC</c:v>
                  </c:pt>
                  <c:pt idx="29918">
                    <c:v>RSA</c:v>
                  </c:pt>
                  <c:pt idx="29919">
                    <c:v>RUS</c:v>
                  </c:pt>
                  <c:pt idx="29920">
                    <c:v>FRA</c:v>
                  </c:pt>
                  <c:pt idx="29921">
                    <c:v>EUN</c:v>
                  </c:pt>
                  <c:pt idx="29922">
                    <c:v>EUS</c:v>
                  </c:pt>
                  <c:pt idx="29923">
                    <c:v>USA</c:v>
                  </c:pt>
                  <c:pt idx="29924">
                    <c:v>IND</c:v>
                  </c:pt>
                  <c:pt idx="29925">
                    <c:v>CHI</c:v>
                  </c:pt>
                  <c:pt idx="29926">
                    <c:v>ROW</c:v>
                  </c:pt>
                  <c:pt idx="29927">
                    <c:v>OEC</c:v>
                  </c:pt>
                  <c:pt idx="29928">
                    <c:v>RSA</c:v>
                  </c:pt>
                  <c:pt idx="29929">
                    <c:v>FRA</c:v>
                  </c:pt>
                  <c:pt idx="29930">
                    <c:v>EUN</c:v>
                  </c:pt>
                  <c:pt idx="29931">
                    <c:v>EUS</c:v>
                  </c:pt>
                  <c:pt idx="29932">
                    <c:v>USA</c:v>
                  </c:pt>
                  <c:pt idx="29933">
                    <c:v>IND</c:v>
                  </c:pt>
                  <c:pt idx="29934">
                    <c:v>CHI</c:v>
                  </c:pt>
                  <c:pt idx="29935">
                    <c:v>ROW</c:v>
                  </c:pt>
                  <c:pt idx="29936">
                    <c:v>OEC</c:v>
                  </c:pt>
                  <c:pt idx="29937">
                    <c:v>RSA</c:v>
                  </c:pt>
                  <c:pt idx="29938">
                    <c:v>RUS</c:v>
                  </c:pt>
                  <c:pt idx="29939">
                    <c:v>FRA</c:v>
                  </c:pt>
                  <c:pt idx="29940">
                    <c:v>EUN</c:v>
                  </c:pt>
                  <c:pt idx="29941">
                    <c:v>EUS</c:v>
                  </c:pt>
                  <c:pt idx="29942">
                    <c:v>USA</c:v>
                  </c:pt>
                  <c:pt idx="29943">
                    <c:v>IND</c:v>
                  </c:pt>
                  <c:pt idx="29944">
                    <c:v>CHI</c:v>
                  </c:pt>
                  <c:pt idx="29945">
                    <c:v>ROW</c:v>
                  </c:pt>
                  <c:pt idx="29946">
                    <c:v>OEC</c:v>
                  </c:pt>
                  <c:pt idx="29947">
                    <c:v>RSA</c:v>
                  </c:pt>
                  <c:pt idx="29948">
                    <c:v>RUS</c:v>
                  </c:pt>
                  <c:pt idx="29949">
                    <c:v>FRA</c:v>
                  </c:pt>
                  <c:pt idx="29950">
                    <c:v>EUN</c:v>
                  </c:pt>
                  <c:pt idx="29951">
                    <c:v>EUS</c:v>
                  </c:pt>
                  <c:pt idx="29952">
                    <c:v>USA</c:v>
                  </c:pt>
                  <c:pt idx="29953">
                    <c:v>IND</c:v>
                  </c:pt>
                  <c:pt idx="29954">
                    <c:v>CHI</c:v>
                  </c:pt>
                  <c:pt idx="29955">
                    <c:v>ROW</c:v>
                  </c:pt>
                  <c:pt idx="29956">
                    <c:v>OEC</c:v>
                  </c:pt>
                  <c:pt idx="29957">
                    <c:v>RSA</c:v>
                  </c:pt>
                  <c:pt idx="29958">
                    <c:v>FRA</c:v>
                  </c:pt>
                  <c:pt idx="29959">
                    <c:v>EUN</c:v>
                  </c:pt>
                  <c:pt idx="29960">
                    <c:v>EUS</c:v>
                  </c:pt>
                  <c:pt idx="29961">
                    <c:v>USA</c:v>
                  </c:pt>
                  <c:pt idx="29962">
                    <c:v>IND</c:v>
                  </c:pt>
                  <c:pt idx="29963">
                    <c:v>CHI</c:v>
                  </c:pt>
                  <c:pt idx="29964">
                    <c:v>ROW</c:v>
                  </c:pt>
                  <c:pt idx="29965">
                    <c:v>OEC</c:v>
                  </c:pt>
                  <c:pt idx="29966">
                    <c:v>RSA</c:v>
                  </c:pt>
                  <c:pt idx="29967">
                    <c:v>RUS</c:v>
                  </c:pt>
                  <c:pt idx="29968">
                    <c:v>FRA</c:v>
                  </c:pt>
                  <c:pt idx="29969">
                    <c:v>EUN</c:v>
                  </c:pt>
                  <c:pt idx="29970">
                    <c:v>EUS</c:v>
                  </c:pt>
                  <c:pt idx="29971">
                    <c:v>USA</c:v>
                  </c:pt>
                  <c:pt idx="29972">
                    <c:v>IND</c:v>
                  </c:pt>
                  <c:pt idx="29973">
                    <c:v>CHI</c:v>
                  </c:pt>
                  <c:pt idx="29974">
                    <c:v>ROW</c:v>
                  </c:pt>
                  <c:pt idx="29975">
                    <c:v>OEC</c:v>
                  </c:pt>
                  <c:pt idx="29976">
                    <c:v>RSA</c:v>
                  </c:pt>
                  <c:pt idx="29977">
                    <c:v>FRA</c:v>
                  </c:pt>
                  <c:pt idx="29978">
                    <c:v>EUN</c:v>
                  </c:pt>
                  <c:pt idx="29979">
                    <c:v>EUS</c:v>
                  </c:pt>
                  <c:pt idx="29980">
                    <c:v>USA</c:v>
                  </c:pt>
                  <c:pt idx="29981">
                    <c:v>IND</c:v>
                  </c:pt>
                  <c:pt idx="29982">
                    <c:v>CHI</c:v>
                  </c:pt>
                  <c:pt idx="29983">
                    <c:v>ROW</c:v>
                  </c:pt>
                  <c:pt idx="29984">
                    <c:v>OEC</c:v>
                  </c:pt>
                  <c:pt idx="29985">
                    <c:v>RSA</c:v>
                  </c:pt>
                  <c:pt idx="29986">
                    <c:v>FRA</c:v>
                  </c:pt>
                  <c:pt idx="29987">
                    <c:v>EUN</c:v>
                  </c:pt>
                  <c:pt idx="29988">
                    <c:v>EUS</c:v>
                  </c:pt>
                  <c:pt idx="29989">
                    <c:v>USA</c:v>
                  </c:pt>
                  <c:pt idx="29990">
                    <c:v>IND</c:v>
                  </c:pt>
                  <c:pt idx="29991">
                    <c:v>CHI</c:v>
                  </c:pt>
                  <c:pt idx="29992">
                    <c:v>ROW</c:v>
                  </c:pt>
                  <c:pt idx="29993">
                    <c:v>OEC</c:v>
                  </c:pt>
                  <c:pt idx="29994">
                    <c:v>RSA</c:v>
                  </c:pt>
                  <c:pt idx="29995">
                    <c:v>RUS</c:v>
                  </c:pt>
                  <c:pt idx="29996">
                    <c:v>FRA</c:v>
                  </c:pt>
                  <c:pt idx="29997">
                    <c:v>EUN</c:v>
                  </c:pt>
                  <c:pt idx="29998">
                    <c:v>EUS</c:v>
                  </c:pt>
                  <c:pt idx="29999">
                    <c:v>USA</c:v>
                  </c:pt>
                  <c:pt idx="30000">
                    <c:v>IND</c:v>
                  </c:pt>
                  <c:pt idx="30001">
                    <c:v>CHI</c:v>
                  </c:pt>
                  <c:pt idx="30002">
                    <c:v>ROW</c:v>
                  </c:pt>
                  <c:pt idx="30003">
                    <c:v>OEC</c:v>
                  </c:pt>
                  <c:pt idx="30004">
                    <c:v>RSA</c:v>
                  </c:pt>
                  <c:pt idx="30005">
                    <c:v>RUS</c:v>
                  </c:pt>
                  <c:pt idx="30006">
                    <c:v>FRA</c:v>
                  </c:pt>
                  <c:pt idx="30007">
                    <c:v>EUN</c:v>
                  </c:pt>
                  <c:pt idx="30008">
                    <c:v>EUS</c:v>
                  </c:pt>
                  <c:pt idx="30009">
                    <c:v>USA</c:v>
                  </c:pt>
                  <c:pt idx="30010">
                    <c:v>IND</c:v>
                  </c:pt>
                  <c:pt idx="30011">
                    <c:v>CHI</c:v>
                  </c:pt>
                  <c:pt idx="30012">
                    <c:v>ROW</c:v>
                  </c:pt>
                  <c:pt idx="30013">
                    <c:v>OEC</c:v>
                  </c:pt>
                  <c:pt idx="30014">
                    <c:v>RSA</c:v>
                  </c:pt>
                  <c:pt idx="30015">
                    <c:v>FRA</c:v>
                  </c:pt>
                  <c:pt idx="30016">
                    <c:v>EUN</c:v>
                  </c:pt>
                  <c:pt idx="30017">
                    <c:v>EUS</c:v>
                  </c:pt>
                  <c:pt idx="30018">
                    <c:v>USA</c:v>
                  </c:pt>
                  <c:pt idx="30019">
                    <c:v>IND</c:v>
                  </c:pt>
                  <c:pt idx="30020">
                    <c:v>CHI</c:v>
                  </c:pt>
                  <c:pt idx="30021">
                    <c:v>ROW</c:v>
                  </c:pt>
                  <c:pt idx="30022">
                    <c:v>OEC</c:v>
                  </c:pt>
                  <c:pt idx="30023">
                    <c:v>RSA</c:v>
                  </c:pt>
                  <c:pt idx="30024">
                    <c:v>RUS</c:v>
                  </c:pt>
                  <c:pt idx="30025">
                    <c:v>FRA</c:v>
                  </c:pt>
                  <c:pt idx="30026">
                    <c:v>EUN</c:v>
                  </c:pt>
                  <c:pt idx="30027">
                    <c:v>EUS</c:v>
                  </c:pt>
                  <c:pt idx="30028">
                    <c:v>USA</c:v>
                  </c:pt>
                  <c:pt idx="30029">
                    <c:v>IND</c:v>
                  </c:pt>
                  <c:pt idx="30030">
                    <c:v>CHI</c:v>
                  </c:pt>
                  <c:pt idx="30031">
                    <c:v>ROW</c:v>
                  </c:pt>
                  <c:pt idx="30032">
                    <c:v>OEC</c:v>
                  </c:pt>
                  <c:pt idx="30033">
                    <c:v>RSA</c:v>
                  </c:pt>
                  <c:pt idx="30034">
                    <c:v>RUS</c:v>
                  </c:pt>
                  <c:pt idx="30035">
                    <c:v>FRA</c:v>
                  </c:pt>
                  <c:pt idx="30036">
                    <c:v>EUN</c:v>
                  </c:pt>
                  <c:pt idx="30037">
                    <c:v>EUS</c:v>
                  </c:pt>
                  <c:pt idx="30038">
                    <c:v>USA</c:v>
                  </c:pt>
                  <c:pt idx="30039">
                    <c:v>IND</c:v>
                  </c:pt>
                  <c:pt idx="30040">
                    <c:v>CHI</c:v>
                  </c:pt>
                  <c:pt idx="30041">
                    <c:v>ROW</c:v>
                  </c:pt>
                  <c:pt idx="30042">
                    <c:v>OEC</c:v>
                  </c:pt>
                  <c:pt idx="30043">
                    <c:v>RSA</c:v>
                  </c:pt>
                  <c:pt idx="30044">
                    <c:v>RUS</c:v>
                  </c:pt>
                  <c:pt idx="30045">
                    <c:v>FRA</c:v>
                  </c:pt>
                  <c:pt idx="30046">
                    <c:v>EUN</c:v>
                  </c:pt>
                  <c:pt idx="30047">
                    <c:v>EUS</c:v>
                  </c:pt>
                  <c:pt idx="30048">
                    <c:v>USA</c:v>
                  </c:pt>
                  <c:pt idx="30049">
                    <c:v>IND</c:v>
                  </c:pt>
                  <c:pt idx="30050">
                    <c:v>CHI</c:v>
                  </c:pt>
                  <c:pt idx="30051">
                    <c:v>ROW</c:v>
                  </c:pt>
                  <c:pt idx="30052">
                    <c:v>OEC</c:v>
                  </c:pt>
                  <c:pt idx="30053">
                    <c:v>RSA</c:v>
                  </c:pt>
                  <c:pt idx="30054">
                    <c:v>RUS</c:v>
                  </c:pt>
                  <c:pt idx="30055">
                    <c:v>FRA</c:v>
                  </c:pt>
                  <c:pt idx="30056">
                    <c:v>EUN</c:v>
                  </c:pt>
                  <c:pt idx="30057">
                    <c:v>EUS</c:v>
                  </c:pt>
                  <c:pt idx="30058">
                    <c:v>USA</c:v>
                  </c:pt>
                  <c:pt idx="30059">
                    <c:v>IND</c:v>
                  </c:pt>
                  <c:pt idx="30060">
                    <c:v>CHI</c:v>
                  </c:pt>
                  <c:pt idx="30061">
                    <c:v>ROW</c:v>
                  </c:pt>
                  <c:pt idx="30062">
                    <c:v>OEC</c:v>
                  </c:pt>
                  <c:pt idx="30063">
                    <c:v>BRZ</c:v>
                  </c:pt>
                  <c:pt idx="30064">
                    <c:v>RSA</c:v>
                  </c:pt>
                  <c:pt idx="30065">
                    <c:v>FRA</c:v>
                  </c:pt>
                  <c:pt idx="30066">
                    <c:v>EUN</c:v>
                  </c:pt>
                  <c:pt idx="30067">
                    <c:v>EUS</c:v>
                  </c:pt>
                  <c:pt idx="30068">
                    <c:v>USA</c:v>
                  </c:pt>
                  <c:pt idx="30069">
                    <c:v>IND</c:v>
                  </c:pt>
                  <c:pt idx="30070">
                    <c:v>CHI</c:v>
                  </c:pt>
                  <c:pt idx="30071">
                    <c:v>ROW</c:v>
                  </c:pt>
                  <c:pt idx="30072">
                    <c:v>OEC</c:v>
                  </c:pt>
                  <c:pt idx="30073">
                    <c:v>BRZ</c:v>
                  </c:pt>
                  <c:pt idx="30074">
                    <c:v>FRA</c:v>
                  </c:pt>
                  <c:pt idx="30075">
                    <c:v>EUN</c:v>
                  </c:pt>
                  <c:pt idx="30076">
                    <c:v>EUS</c:v>
                  </c:pt>
                  <c:pt idx="30077">
                    <c:v>USA</c:v>
                  </c:pt>
                  <c:pt idx="30078">
                    <c:v>IND</c:v>
                  </c:pt>
                  <c:pt idx="30079">
                    <c:v>CHI</c:v>
                  </c:pt>
                  <c:pt idx="30080">
                    <c:v>ROW</c:v>
                  </c:pt>
                  <c:pt idx="30081">
                    <c:v>OEC</c:v>
                  </c:pt>
                  <c:pt idx="30082">
                    <c:v>BRZ</c:v>
                  </c:pt>
                  <c:pt idx="30083">
                    <c:v>RSA</c:v>
                  </c:pt>
                  <c:pt idx="30084">
                    <c:v>FRA</c:v>
                  </c:pt>
                  <c:pt idx="30085">
                    <c:v>EUN</c:v>
                  </c:pt>
                  <c:pt idx="30086">
                    <c:v>EUS</c:v>
                  </c:pt>
                  <c:pt idx="30087">
                    <c:v>USA</c:v>
                  </c:pt>
                  <c:pt idx="30088">
                    <c:v>IND</c:v>
                  </c:pt>
                  <c:pt idx="30089">
                    <c:v>CHI</c:v>
                  </c:pt>
                  <c:pt idx="30090">
                    <c:v>ROW</c:v>
                  </c:pt>
                  <c:pt idx="30091">
                    <c:v>OEC</c:v>
                  </c:pt>
                  <c:pt idx="30092">
                    <c:v>BRZ</c:v>
                  </c:pt>
                  <c:pt idx="30093">
                    <c:v>RSA</c:v>
                  </c:pt>
                  <c:pt idx="30094">
                    <c:v>FRA</c:v>
                  </c:pt>
                  <c:pt idx="30095">
                    <c:v>EUN</c:v>
                  </c:pt>
                  <c:pt idx="30096">
                    <c:v>EUS</c:v>
                  </c:pt>
                  <c:pt idx="30097">
                    <c:v>IND</c:v>
                  </c:pt>
                  <c:pt idx="30098">
                    <c:v>CHI</c:v>
                  </c:pt>
                  <c:pt idx="30099">
                    <c:v>ROW</c:v>
                  </c:pt>
                  <c:pt idx="30100">
                    <c:v>OEC</c:v>
                  </c:pt>
                  <c:pt idx="30101">
                    <c:v>BRZ</c:v>
                  </c:pt>
                  <c:pt idx="30102">
                    <c:v>RSA</c:v>
                  </c:pt>
                  <c:pt idx="30103">
                    <c:v>FRA</c:v>
                  </c:pt>
                  <c:pt idx="30104">
                    <c:v>EUN</c:v>
                  </c:pt>
                  <c:pt idx="30105">
                    <c:v>EUS</c:v>
                  </c:pt>
                  <c:pt idx="30106">
                    <c:v>USA</c:v>
                  </c:pt>
                  <c:pt idx="30107">
                    <c:v>IND</c:v>
                  </c:pt>
                  <c:pt idx="30108">
                    <c:v>CHI</c:v>
                  </c:pt>
                  <c:pt idx="30109">
                    <c:v>ROW</c:v>
                  </c:pt>
                  <c:pt idx="30110">
                    <c:v>OEC</c:v>
                  </c:pt>
                  <c:pt idx="30111">
                    <c:v>BRZ</c:v>
                  </c:pt>
                  <c:pt idx="30112">
                    <c:v>RSA</c:v>
                  </c:pt>
                  <c:pt idx="30113">
                    <c:v>FRA</c:v>
                  </c:pt>
                  <c:pt idx="30114">
                    <c:v>EUN</c:v>
                  </c:pt>
                  <c:pt idx="30115">
                    <c:v>EUS</c:v>
                  </c:pt>
                  <c:pt idx="30116">
                    <c:v>USA</c:v>
                  </c:pt>
                  <c:pt idx="30117">
                    <c:v>IND</c:v>
                  </c:pt>
                  <c:pt idx="30118">
                    <c:v>CHI</c:v>
                  </c:pt>
                  <c:pt idx="30119">
                    <c:v>ROW</c:v>
                  </c:pt>
                  <c:pt idx="30120">
                    <c:v>OEC</c:v>
                  </c:pt>
                  <c:pt idx="30121">
                    <c:v>BRZ</c:v>
                  </c:pt>
                  <c:pt idx="30122">
                    <c:v>RSA</c:v>
                  </c:pt>
                  <c:pt idx="30123">
                    <c:v>FRA</c:v>
                  </c:pt>
                  <c:pt idx="30124">
                    <c:v>EUN</c:v>
                  </c:pt>
                  <c:pt idx="30125">
                    <c:v>EUS</c:v>
                  </c:pt>
                  <c:pt idx="30126">
                    <c:v>USA</c:v>
                  </c:pt>
                  <c:pt idx="30127">
                    <c:v>CHI</c:v>
                  </c:pt>
                  <c:pt idx="30128">
                    <c:v>ROW</c:v>
                  </c:pt>
                  <c:pt idx="30129">
                    <c:v>OEC</c:v>
                  </c:pt>
                  <c:pt idx="30130">
                    <c:v>BRZ</c:v>
                  </c:pt>
                  <c:pt idx="30131">
                    <c:v>RSA</c:v>
                  </c:pt>
                  <c:pt idx="30132">
                    <c:v>FRA</c:v>
                  </c:pt>
                  <c:pt idx="30133">
                    <c:v>EUN</c:v>
                  </c:pt>
                  <c:pt idx="30134">
                    <c:v>EUS</c:v>
                  </c:pt>
                  <c:pt idx="30135">
                    <c:v>USA</c:v>
                  </c:pt>
                  <c:pt idx="30136">
                    <c:v>IND</c:v>
                  </c:pt>
                  <c:pt idx="30137">
                    <c:v>CHI</c:v>
                  </c:pt>
                  <c:pt idx="30138">
                    <c:v>ROW</c:v>
                  </c:pt>
                  <c:pt idx="30139">
                    <c:v>OEC</c:v>
                  </c:pt>
                  <c:pt idx="30140">
                    <c:v>BRZ</c:v>
                  </c:pt>
                  <c:pt idx="30141">
                    <c:v>FRA</c:v>
                  </c:pt>
                  <c:pt idx="30142">
                    <c:v>EUN</c:v>
                  </c:pt>
                  <c:pt idx="30143">
                    <c:v>EUS</c:v>
                  </c:pt>
                  <c:pt idx="30144">
                    <c:v>USA</c:v>
                  </c:pt>
                  <c:pt idx="30145">
                    <c:v>IND</c:v>
                  </c:pt>
                  <c:pt idx="30146">
                    <c:v>CHI</c:v>
                  </c:pt>
                  <c:pt idx="30147">
                    <c:v>ROW</c:v>
                  </c:pt>
                  <c:pt idx="30148">
                    <c:v>OEC</c:v>
                  </c:pt>
                  <c:pt idx="30149">
                    <c:v>BRZ</c:v>
                  </c:pt>
                  <c:pt idx="30150">
                    <c:v>RSA</c:v>
                  </c:pt>
                  <c:pt idx="30151">
                    <c:v>FRA</c:v>
                  </c:pt>
                  <c:pt idx="30152">
                    <c:v>EUN</c:v>
                  </c:pt>
                  <c:pt idx="30153">
                    <c:v>EUS</c:v>
                  </c:pt>
                  <c:pt idx="30154">
                    <c:v>USA</c:v>
                  </c:pt>
                  <c:pt idx="30155">
                    <c:v>IND</c:v>
                  </c:pt>
                  <c:pt idx="30156">
                    <c:v>CHI</c:v>
                  </c:pt>
                  <c:pt idx="30157">
                    <c:v>ROW</c:v>
                  </c:pt>
                  <c:pt idx="30158">
                    <c:v>OEC</c:v>
                  </c:pt>
                  <c:pt idx="30159">
                    <c:v>BRZ</c:v>
                  </c:pt>
                  <c:pt idx="30160">
                    <c:v>RSA</c:v>
                  </c:pt>
                  <c:pt idx="30161">
                    <c:v>FRA</c:v>
                  </c:pt>
                  <c:pt idx="30162">
                    <c:v>EUN</c:v>
                  </c:pt>
                  <c:pt idx="30163">
                    <c:v>EUS</c:v>
                  </c:pt>
                  <c:pt idx="30164">
                    <c:v>USA</c:v>
                  </c:pt>
                  <c:pt idx="30165">
                    <c:v>IND</c:v>
                  </c:pt>
                  <c:pt idx="30166">
                    <c:v>CHI</c:v>
                  </c:pt>
                  <c:pt idx="30167">
                    <c:v>ROW</c:v>
                  </c:pt>
                  <c:pt idx="30168">
                    <c:v>OEC</c:v>
                  </c:pt>
                  <c:pt idx="30169">
                    <c:v>RSA</c:v>
                  </c:pt>
                  <c:pt idx="30170">
                    <c:v>FRA</c:v>
                  </c:pt>
                  <c:pt idx="30171">
                    <c:v>EUN</c:v>
                  </c:pt>
                  <c:pt idx="30172">
                    <c:v>EUS</c:v>
                  </c:pt>
                  <c:pt idx="30173">
                    <c:v>USA</c:v>
                  </c:pt>
                  <c:pt idx="30174">
                    <c:v>IND</c:v>
                  </c:pt>
                  <c:pt idx="30175">
                    <c:v>CHI</c:v>
                  </c:pt>
                  <c:pt idx="30176">
                    <c:v>ROW</c:v>
                  </c:pt>
                  <c:pt idx="30177">
                    <c:v>OEC</c:v>
                  </c:pt>
                  <c:pt idx="30178">
                    <c:v>BRZ</c:v>
                  </c:pt>
                  <c:pt idx="30179">
                    <c:v>RSA</c:v>
                  </c:pt>
                  <c:pt idx="30180">
                    <c:v>FRA</c:v>
                  </c:pt>
                  <c:pt idx="30181">
                    <c:v>EUN</c:v>
                  </c:pt>
                  <c:pt idx="30182">
                    <c:v>EUS</c:v>
                  </c:pt>
                  <c:pt idx="30183">
                    <c:v>USA</c:v>
                  </c:pt>
                  <c:pt idx="30184">
                    <c:v>IND</c:v>
                  </c:pt>
                  <c:pt idx="30185">
                    <c:v>CHI</c:v>
                  </c:pt>
                  <c:pt idx="30186">
                    <c:v>ROW</c:v>
                  </c:pt>
                  <c:pt idx="30187">
                    <c:v>OEC</c:v>
                  </c:pt>
                  <c:pt idx="30188">
                    <c:v>BRZ</c:v>
                  </c:pt>
                  <c:pt idx="30189">
                    <c:v>RSA</c:v>
                  </c:pt>
                  <c:pt idx="30190">
                    <c:v>FRA</c:v>
                  </c:pt>
                  <c:pt idx="30191">
                    <c:v>EUN</c:v>
                  </c:pt>
                  <c:pt idx="30192">
                    <c:v>EUS</c:v>
                  </c:pt>
                  <c:pt idx="30193">
                    <c:v>USA</c:v>
                  </c:pt>
                  <c:pt idx="30194">
                    <c:v>IND</c:v>
                  </c:pt>
                  <c:pt idx="30195">
                    <c:v>CHI</c:v>
                  </c:pt>
                  <c:pt idx="30196">
                    <c:v>ROW</c:v>
                  </c:pt>
                  <c:pt idx="30197">
                    <c:v>OEC</c:v>
                  </c:pt>
                  <c:pt idx="30198">
                    <c:v>BRZ</c:v>
                  </c:pt>
                  <c:pt idx="30199">
                    <c:v>RSA</c:v>
                  </c:pt>
                  <c:pt idx="30200">
                    <c:v>FRA</c:v>
                  </c:pt>
                  <c:pt idx="30201">
                    <c:v>EUN</c:v>
                  </c:pt>
                  <c:pt idx="30202">
                    <c:v>EUS</c:v>
                  </c:pt>
                  <c:pt idx="30203">
                    <c:v>USA</c:v>
                  </c:pt>
                  <c:pt idx="30204">
                    <c:v>IND</c:v>
                  </c:pt>
                  <c:pt idx="30205">
                    <c:v>CHI</c:v>
                  </c:pt>
                  <c:pt idx="30206">
                    <c:v>ROW</c:v>
                  </c:pt>
                  <c:pt idx="30207">
                    <c:v>OEC</c:v>
                  </c:pt>
                  <c:pt idx="30208">
                    <c:v>BRZ</c:v>
                  </c:pt>
                  <c:pt idx="30209">
                    <c:v>RSA</c:v>
                  </c:pt>
                  <c:pt idx="30210">
                    <c:v>FRA</c:v>
                  </c:pt>
                  <c:pt idx="30211">
                    <c:v>EUN</c:v>
                  </c:pt>
                  <c:pt idx="30212">
                    <c:v>EUS</c:v>
                  </c:pt>
                  <c:pt idx="30213">
                    <c:v>USA</c:v>
                  </c:pt>
                  <c:pt idx="30214">
                    <c:v>IND</c:v>
                  </c:pt>
                  <c:pt idx="30215">
                    <c:v>CHI</c:v>
                  </c:pt>
                  <c:pt idx="30216">
                    <c:v>ROW</c:v>
                  </c:pt>
                  <c:pt idx="30217">
                    <c:v>OEC</c:v>
                  </c:pt>
                  <c:pt idx="30218">
                    <c:v>BRZ</c:v>
                  </c:pt>
                  <c:pt idx="30219">
                    <c:v>RSA</c:v>
                  </c:pt>
                  <c:pt idx="30220">
                    <c:v>FRA</c:v>
                  </c:pt>
                  <c:pt idx="30221">
                    <c:v>EUN</c:v>
                  </c:pt>
                  <c:pt idx="30222">
                    <c:v>EUS</c:v>
                  </c:pt>
                  <c:pt idx="30223">
                    <c:v>USA</c:v>
                  </c:pt>
                  <c:pt idx="30224">
                    <c:v>IND</c:v>
                  </c:pt>
                  <c:pt idx="30225">
                    <c:v>CHI</c:v>
                  </c:pt>
                  <c:pt idx="30226">
                    <c:v>ROW</c:v>
                  </c:pt>
                  <c:pt idx="30227">
                    <c:v>OEC</c:v>
                  </c:pt>
                  <c:pt idx="30228">
                    <c:v>BRZ</c:v>
                  </c:pt>
                  <c:pt idx="30229">
                    <c:v>RSA</c:v>
                  </c:pt>
                  <c:pt idx="30230">
                    <c:v>FRA</c:v>
                  </c:pt>
                  <c:pt idx="30231">
                    <c:v>EUN</c:v>
                  </c:pt>
                  <c:pt idx="30232">
                    <c:v>EUS</c:v>
                  </c:pt>
                  <c:pt idx="30233">
                    <c:v>USA</c:v>
                  </c:pt>
                  <c:pt idx="30234">
                    <c:v>IND</c:v>
                  </c:pt>
                  <c:pt idx="30235">
                    <c:v>CHI</c:v>
                  </c:pt>
                  <c:pt idx="30236">
                    <c:v>ROW</c:v>
                  </c:pt>
                  <c:pt idx="30237">
                    <c:v>OEC</c:v>
                  </c:pt>
                  <c:pt idx="30238">
                    <c:v>BRZ</c:v>
                  </c:pt>
                  <c:pt idx="30239">
                    <c:v>RSA</c:v>
                  </c:pt>
                  <c:pt idx="30240">
                    <c:v>RUS</c:v>
                  </c:pt>
                  <c:pt idx="30241">
                    <c:v>FRA</c:v>
                  </c:pt>
                  <c:pt idx="30242">
                    <c:v>EUN</c:v>
                  </c:pt>
                  <c:pt idx="30243">
                    <c:v>EUS</c:v>
                  </c:pt>
                  <c:pt idx="30244">
                    <c:v>USA</c:v>
                  </c:pt>
                  <c:pt idx="30245">
                    <c:v>CHI</c:v>
                  </c:pt>
                  <c:pt idx="30246">
                    <c:v>ROW</c:v>
                  </c:pt>
                  <c:pt idx="30247">
                    <c:v>OEC</c:v>
                  </c:pt>
                  <c:pt idx="30248">
                    <c:v>RUS</c:v>
                  </c:pt>
                  <c:pt idx="30249">
                    <c:v>FRA</c:v>
                  </c:pt>
                  <c:pt idx="30250">
                    <c:v>EUN</c:v>
                  </c:pt>
                  <c:pt idx="30251">
                    <c:v>EUS</c:v>
                  </c:pt>
                  <c:pt idx="30252">
                    <c:v>USA</c:v>
                  </c:pt>
                  <c:pt idx="30253">
                    <c:v>CHI</c:v>
                  </c:pt>
                  <c:pt idx="30254">
                    <c:v>ROW</c:v>
                  </c:pt>
                  <c:pt idx="30255">
                    <c:v>OEC</c:v>
                  </c:pt>
                  <c:pt idx="30256">
                    <c:v>BRZ</c:v>
                  </c:pt>
                  <c:pt idx="30257">
                    <c:v>RSA</c:v>
                  </c:pt>
                  <c:pt idx="30258">
                    <c:v>RUS</c:v>
                  </c:pt>
                  <c:pt idx="30259">
                    <c:v>FRA</c:v>
                  </c:pt>
                  <c:pt idx="30260">
                    <c:v>EUN</c:v>
                  </c:pt>
                  <c:pt idx="30261">
                    <c:v>EUS</c:v>
                  </c:pt>
                  <c:pt idx="30262">
                    <c:v>USA</c:v>
                  </c:pt>
                  <c:pt idx="30263">
                    <c:v>CHI</c:v>
                  </c:pt>
                  <c:pt idx="30264">
                    <c:v>ROW</c:v>
                  </c:pt>
                  <c:pt idx="30265">
                    <c:v>OEC</c:v>
                  </c:pt>
                  <c:pt idx="30266">
                    <c:v>BRZ</c:v>
                  </c:pt>
                  <c:pt idx="30267">
                    <c:v>RSA</c:v>
                  </c:pt>
                  <c:pt idx="30268">
                    <c:v>RUS</c:v>
                  </c:pt>
                  <c:pt idx="30269">
                    <c:v>FRA</c:v>
                  </c:pt>
                  <c:pt idx="30270">
                    <c:v>EUN</c:v>
                  </c:pt>
                  <c:pt idx="30271">
                    <c:v>EUS</c:v>
                  </c:pt>
                  <c:pt idx="30272">
                    <c:v>USA</c:v>
                  </c:pt>
                  <c:pt idx="30273">
                    <c:v>CHI</c:v>
                  </c:pt>
                  <c:pt idx="30274">
                    <c:v>ROW</c:v>
                  </c:pt>
                  <c:pt idx="30275">
                    <c:v>OEC</c:v>
                  </c:pt>
                  <c:pt idx="30276">
                    <c:v>BRZ</c:v>
                  </c:pt>
                  <c:pt idx="30277">
                    <c:v>RSA</c:v>
                  </c:pt>
                  <c:pt idx="30278">
                    <c:v>RUS</c:v>
                  </c:pt>
                  <c:pt idx="30279">
                    <c:v>FRA</c:v>
                  </c:pt>
                  <c:pt idx="30280">
                    <c:v>EUN</c:v>
                  </c:pt>
                  <c:pt idx="30281">
                    <c:v>EUS</c:v>
                  </c:pt>
                  <c:pt idx="30282">
                    <c:v>USA</c:v>
                  </c:pt>
                  <c:pt idx="30283">
                    <c:v>CHI</c:v>
                  </c:pt>
                  <c:pt idx="30284">
                    <c:v>ROW</c:v>
                  </c:pt>
                  <c:pt idx="30285">
                    <c:v>OEC</c:v>
                  </c:pt>
                  <c:pt idx="30286">
                    <c:v>BRZ</c:v>
                  </c:pt>
                  <c:pt idx="30287">
                    <c:v>RSA</c:v>
                  </c:pt>
                  <c:pt idx="30288">
                    <c:v>RUS</c:v>
                  </c:pt>
                  <c:pt idx="30289">
                    <c:v>FRA</c:v>
                  </c:pt>
                  <c:pt idx="30290">
                    <c:v>EUN</c:v>
                  </c:pt>
                  <c:pt idx="30291">
                    <c:v>EUS</c:v>
                  </c:pt>
                  <c:pt idx="30292">
                    <c:v>USA</c:v>
                  </c:pt>
                  <c:pt idx="30293">
                    <c:v>CHI</c:v>
                  </c:pt>
                  <c:pt idx="30294">
                    <c:v>ROW</c:v>
                  </c:pt>
                  <c:pt idx="30295">
                    <c:v>OEC</c:v>
                  </c:pt>
                  <c:pt idx="30296">
                    <c:v>BRZ</c:v>
                  </c:pt>
                  <c:pt idx="30297">
                    <c:v>RSA</c:v>
                  </c:pt>
                  <c:pt idx="30298">
                    <c:v>RUS</c:v>
                  </c:pt>
                  <c:pt idx="30299">
                    <c:v>FRA</c:v>
                  </c:pt>
                  <c:pt idx="30300">
                    <c:v>EUN</c:v>
                  </c:pt>
                  <c:pt idx="30301">
                    <c:v>EUS</c:v>
                  </c:pt>
                  <c:pt idx="30302">
                    <c:v>USA</c:v>
                  </c:pt>
                  <c:pt idx="30303">
                    <c:v>CHI</c:v>
                  </c:pt>
                  <c:pt idx="30304">
                    <c:v>ROW</c:v>
                  </c:pt>
                  <c:pt idx="30305">
                    <c:v>OEC</c:v>
                  </c:pt>
                  <c:pt idx="30306">
                    <c:v>BRZ</c:v>
                  </c:pt>
                  <c:pt idx="30307">
                    <c:v>RSA</c:v>
                  </c:pt>
                  <c:pt idx="30308">
                    <c:v>FRA</c:v>
                  </c:pt>
                  <c:pt idx="30309">
                    <c:v>EUN</c:v>
                  </c:pt>
                  <c:pt idx="30310">
                    <c:v>EUS</c:v>
                  </c:pt>
                  <c:pt idx="30311">
                    <c:v>USA</c:v>
                  </c:pt>
                  <c:pt idx="30312">
                    <c:v>CHI</c:v>
                  </c:pt>
                  <c:pt idx="30313">
                    <c:v>ROW</c:v>
                  </c:pt>
                  <c:pt idx="30314">
                    <c:v>OEC</c:v>
                  </c:pt>
                  <c:pt idx="30315">
                    <c:v>BRZ</c:v>
                  </c:pt>
                  <c:pt idx="30316">
                    <c:v>RSA</c:v>
                  </c:pt>
                  <c:pt idx="30317">
                    <c:v>RUS</c:v>
                  </c:pt>
                  <c:pt idx="30318">
                    <c:v>FRA</c:v>
                  </c:pt>
                  <c:pt idx="30319">
                    <c:v>EUN</c:v>
                  </c:pt>
                  <c:pt idx="30320">
                    <c:v>EUS</c:v>
                  </c:pt>
                  <c:pt idx="30321">
                    <c:v>USA</c:v>
                  </c:pt>
                  <c:pt idx="30322">
                    <c:v>CHI</c:v>
                  </c:pt>
                  <c:pt idx="30323">
                    <c:v>ROW</c:v>
                  </c:pt>
                  <c:pt idx="30324">
                    <c:v>OEC</c:v>
                  </c:pt>
                  <c:pt idx="30325">
                    <c:v>BRZ</c:v>
                  </c:pt>
                  <c:pt idx="30326">
                    <c:v>RSA</c:v>
                  </c:pt>
                  <c:pt idx="30327">
                    <c:v>RUS</c:v>
                  </c:pt>
                  <c:pt idx="30328">
                    <c:v>FRA</c:v>
                  </c:pt>
                  <c:pt idx="30329">
                    <c:v>EUN</c:v>
                  </c:pt>
                  <c:pt idx="30330">
                    <c:v>EUS</c:v>
                  </c:pt>
                  <c:pt idx="30331">
                    <c:v>USA</c:v>
                  </c:pt>
                  <c:pt idx="30332">
                    <c:v>CHI</c:v>
                  </c:pt>
                  <c:pt idx="30333">
                    <c:v>ROW</c:v>
                  </c:pt>
                  <c:pt idx="30334">
                    <c:v>OEC</c:v>
                  </c:pt>
                  <c:pt idx="30335">
                    <c:v>BRZ</c:v>
                  </c:pt>
                  <c:pt idx="30336">
                    <c:v>RSA</c:v>
                  </c:pt>
                  <c:pt idx="30337">
                    <c:v>RUS</c:v>
                  </c:pt>
                  <c:pt idx="30338">
                    <c:v>FRA</c:v>
                  </c:pt>
                  <c:pt idx="30339">
                    <c:v>EUN</c:v>
                  </c:pt>
                  <c:pt idx="30340">
                    <c:v>EUS</c:v>
                  </c:pt>
                  <c:pt idx="30341">
                    <c:v>USA</c:v>
                  </c:pt>
                  <c:pt idx="30342">
                    <c:v>CHI</c:v>
                  </c:pt>
                  <c:pt idx="30343">
                    <c:v>ROW</c:v>
                  </c:pt>
                  <c:pt idx="30344">
                    <c:v>OEC</c:v>
                  </c:pt>
                  <c:pt idx="30345">
                    <c:v>BRZ</c:v>
                  </c:pt>
                  <c:pt idx="30346">
                    <c:v>RSA</c:v>
                  </c:pt>
                  <c:pt idx="30347">
                    <c:v>RUS</c:v>
                  </c:pt>
                  <c:pt idx="30348">
                    <c:v>FRA</c:v>
                  </c:pt>
                  <c:pt idx="30349">
                    <c:v>EUN</c:v>
                  </c:pt>
                  <c:pt idx="30350">
                    <c:v>EUS</c:v>
                  </c:pt>
                  <c:pt idx="30351">
                    <c:v>USA</c:v>
                  </c:pt>
                  <c:pt idx="30352">
                    <c:v>CHI</c:v>
                  </c:pt>
                  <c:pt idx="30353">
                    <c:v>ROW</c:v>
                  </c:pt>
                  <c:pt idx="30354">
                    <c:v>OEC</c:v>
                  </c:pt>
                  <c:pt idx="30355">
                    <c:v>BRZ</c:v>
                  </c:pt>
                  <c:pt idx="30356">
                    <c:v>RSA</c:v>
                  </c:pt>
                  <c:pt idx="30357">
                    <c:v>RUS</c:v>
                  </c:pt>
                  <c:pt idx="30358">
                    <c:v>FRA</c:v>
                  </c:pt>
                  <c:pt idx="30359">
                    <c:v>EUN</c:v>
                  </c:pt>
                  <c:pt idx="30360">
                    <c:v>EUS</c:v>
                  </c:pt>
                  <c:pt idx="30361">
                    <c:v>USA</c:v>
                  </c:pt>
                  <c:pt idx="30362">
                    <c:v>CHI</c:v>
                  </c:pt>
                  <c:pt idx="30363">
                    <c:v>ROW</c:v>
                  </c:pt>
                  <c:pt idx="30364">
                    <c:v>OEC</c:v>
                  </c:pt>
                  <c:pt idx="30365">
                    <c:v>BRZ</c:v>
                  </c:pt>
                  <c:pt idx="30366">
                    <c:v>RSA</c:v>
                  </c:pt>
                  <c:pt idx="30367">
                    <c:v>RUS</c:v>
                  </c:pt>
                  <c:pt idx="30368">
                    <c:v>FRA</c:v>
                  </c:pt>
                  <c:pt idx="30369">
                    <c:v>EUN</c:v>
                  </c:pt>
                  <c:pt idx="30370">
                    <c:v>EUS</c:v>
                  </c:pt>
                  <c:pt idx="30371">
                    <c:v>USA</c:v>
                  </c:pt>
                  <c:pt idx="30372">
                    <c:v>CHI</c:v>
                  </c:pt>
                  <c:pt idx="30373">
                    <c:v>ROW</c:v>
                  </c:pt>
                  <c:pt idx="30374">
                    <c:v>OEC</c:v>
                  </c:pt>
                  <c:pt idx="30375">
                    <c:v>BRZ</c:v>
                  </c:pt>
                  <c:pt idx="30376">
                    <c:v>RSA</c:v>
                  </c:pt>
                  <c:pt idx="30377">
                    <c:v>RUS</c:v>
                  </c:pt>
                  <c:pt idx="30378">
                    <c:v>FRA</c:v>
                  </c:pt>
                  <c:pt idx="30379">
                    <c:v>EUN</c:v>
                  </c:pt>
                  <c:pt idx="30380">
                    <c:v>EUS</c:v>
                  </c:pt>
                  <c:pt idx="30381">
                    <c:v>USA</c:v>
                  </c:pt>
                  <c:pt idx="30382">
                    <c:v>CHI</c:v>
                  </c:pt>
                  <c:pt idx="30383">
                    <c:v>ROW</c:v>
                  </c:pt>
                  <c:pt idx="30384">
                    <c:v>OEC</c:v>
                  </c:pt>
                  <c:pt idx="30385">
                    <c:v>BRZ</c:v>
                  </c:pt>
                  <c:pt idx="30386">
                    <c:v>RSA</c:v>
                  </c:pt>
                  <c:pt idx="30387">
                    <c:v>RUS</c:v>
                  </c:pt>
                  <c:pt idx="30388">
                    <c:v>FRA</c:v>
                  </c:pt>
                  <c:pt idx="30389">
                    <c:v>EUN</c:v>
                  </c:pt>
                  <c:pt idx="30390">
                    <c:v>EUS</c:v>
                  </c:pt>
                  <c:pt idx="30391">
                    <c:v>USA</c:v>
                  </c:pt>
                  <c:pt idx="30392">
                    <c:v>IND</c:v>
                  </c:pt>
                  <c:pt idx="30393">
                    <c:v>ROW</c:v>
                  </c:pt>
                  <c:pt idx="30394">
                    <c:v>OEC</c:v>
                  </c:pt>
                  <c:pt idx="30395">
                    <c:v>BRZ</c:v>
                  </c:pt>
                  <c:pt idx="30396">
                    <c:v>RUS</c:v>
                  </c:pt>
                  <c:pt idx="30397">
                    <c:v>FRA</c:v>
                  </c:pt>
                  <c:pt idx="30398">
                    <c:v>EUN</c:v>
                  </c:pt>
                  <c:pt idx="30399">
                    <c:v>EUS</c:v>
                  </c:pt>
                  <c:pt idx="30400">
                    <c:v>USA</c:v>
                  </c:pt>
                  <c:pt idx="30401">
                    <c:v>IND</c:v>
                  </c:pt>
                  <c:pt idx="30402">
                    <c:v>ROW</c:v>
                  </c:pt>
                  <c:pt idx="30403">
                    <c:v>OEC</c:v>
                  </c:pt>
                  <c:pt idx="30404">
                    <c:v>BRZ</c:v>
                  </c:pt>
                  <c:pt idx="30405">
                    <c:v>RSA</c:v>
                  </c:pt>
                  <c:pt idx="30406">
                    <c:v>RUS</c:v>
                  </c:pt>
                  <c:pt idx="30407">
                    <c:v>FRA</c:v>
                  </c:pt>
                  <c:pt idx="30408">
                    <c:v>EUN</c:v>
                  </c:pt>
                  <c:pt idx="30409">
                    <c:v>EUS</c:v>
                  </c:pt>
                  <c:pt idx="30410">
                    <c:v>USA</c:v>
                  </c:pt>
                  <c:pt idx="30411">
                    <c:v>IND</c:v>
                  </c:pt>
                  <c:pt idx="30412">
                    <c:v>ROW</c:v>
                  </c:pt>
                  <c:pt idx="30413">
                    <c:v>OEC</c:v>
                  </c:pt>
                  <c:pt idx="30414">
                    <c:v>BRZ</c:v>
                  </c:pt>
                  <c:pt idx="30415">
                    <c:v>RSA</c:v>
                  </c:pt>
                  <c:pt idx="30416">
                    <c:v>RUS</c:v>
                  </c:pt>
                  <c:pt idx="30417">
                    <c:v>FRA</c:v>
                  </c:pt>
                  <c:pt idx="30418">
                    <c:v>EUN</c:v>
                  </c:pt>
                  <c:pt idx="30419">
                    <c:v>EUS</c:v>
                  </c:pt>
                  <c:pt idx="30420">
                    <c:v>IND</c:v>
                  </c:pt>
                  <c:pt idx="30421">
                    <c:v>ROW</c:v>
                  </c:pt>
                  <c:pt idx="30422">
                    <c:v>OEC</c:v>
                  </c:pt>
                  <c:pt idx="30423">
                    <c:v>BRZ</c:v>
                  </c:pt>
                  <c:pt idx="30424">
                    <c:v>RSA</c:v>
                  </c:pt>
                  <c:pt idx="30425">
                    <c:v>RUS</c:v>
                  </c:pt>
                  <c:pt idx="30426">
                    <c:v>FRA</c:v>
                  </c:pt>
                  <c:pt idx="30427">
                    <c:v>EUN</c:v>
                  </c:pt>
                  <c:pt idx="30428">
                    <c:v>EUS</c:v>
                  </c:pt>
                  <c:pt idx="30429">
                    <c:v>USA</c:v>
                  </c:pt>
                  <c:pt idx="30430">
                    <c:v>IND</c:v>
                  </c:pt>
                  <c:pt idx="30431">
                    <c:v>ROW</c:v>
                  </c:pt>
                  <c:pt idx="30432">
                    <c:v>OEC</c:v>
                  </c:pt>
                  <c:pt idx="30433">
                    <c:v>BRZ</c:v>
                  </c:pt>
                  <c:pt idx="30434">
                    <c:v>RSA</c:v>
                  </c:pt>
                  <c:pt idx="30435">
                    <c:v>RUS</c:v>
                  </c:pt>
                  <c:pt idx="30436">
                    <c:v>FRA</c:v>
                  </c:pt>
                  <c:pt idx="30437">
                    <c:v>EUN</c:v>
                  </c:pt>
                  <c:pt idx="30438">
                    <c:v>EUS</c:v>
                  </c:pt>
                  <c:pt idx="30439">
                    <c:v>USA</c:v>
                  </c:pt>
                  <c:pt idx="30440">
                    <c:v>IND</c:v>
                  </c:pt>
                  <c:pt idx="30441">
                    <c:v>ROW</c:v>
                  </c:pt>
                  <c:pt idx="30442">
                    <c:v>OEC</c:v>
                  </c:pt>
                  <c:pt idx="30443">
                    <c:v>BRZ</c:v>
                  </c:pt>
                  <c:pt idx="30444">
                    <c:v>RSA</c:v>
                  </c:pt>
                  <c:pt idx="30445">
                    <c:v>RUS</c:v>
                  </c:pt>
                  <c:pt idx="30446">
                    <c:v>FRA</c:v>
                  </c:pt>
                  <c:pt idx="30447">
                    <c:v>EUN</c:v>
                  </c:pt>
                  <c:pt idx="30448">
                    <c:v>EUS</c:v>
                  </c:pt>
                  <c:pt idx="30449">
                    <c:v>USA</c:v>
                  </c:pt>
                  <c:pt idx="30450">
                    <c:v>IND</c:v>
                  </c:pt>
                  <c:pt idx="30451">
                    <c:v>ROW</c:v>
                  </c:pt>
                  <c:pt idx="30452">
                    <c:v>OEC</c:v>
                  </c:pt>
                  <c:pt idx="30453">
                    <c:v>BRZ</c:v>
                  </c:pt>
                  <c:pt idx="30454">
                    <c:v>RSA</c:v>
                  </c:pt>
                  <c:pt idx="30455">
                    <c:v>RUS</c:v>
                  </c:pt>
                  <c:pt idx="30456">
                    <c:v>FRA</c:v>
                  </c:pt>
                  <c:pt idx="30457">
                    <c:v>EUN</c:v>
                  </c:pt>
                  <c:pt idx="30458">
                    <c:v>EUS</c:v>
                  </c:pt>
                  <c:pt idx="30459">
                    <c:v>USA</c:v>
                  </c:pt>
                  <c:pt idx="30460">
                    <c:v>IND</c:v>
                  </c:pt>
                  <c:pt idx="30461">
                    <c:v>ROW</c:v>
                  </c:pt>
                  <c:pt idx="30462">
                    <c:v>OEC</c:v>
                  </c:pt>
                  <c:pt idx="30463">
                    <c:v>BRZ</c:v>
                  </c:pt>
                  <c:pt idx="30464">
                    <c:v>RSA</c:v>
                  </c:pt>
                  <c:pt idx="30465">
                    <c:v>RUS</c:v>
                  </c:pt>
                  <c:pt idx="30466">
                    <c:v>FRA</c:v>
                  </c:pt>
                  <c:pt idx="30467">
                    <c:v>EUN</c:v>
                  </c:pt>
                  <c:pt idx="30468">
                    <c:v>EUS</c:v>
                  </c:pt>
                  <c:pt idx="30469">
                    <c:v>USA</c:v>
                  </c:pt>
                  <c:pt idx="30470">
                    <c:v>IND</c:v>
                  </c:pt>
                  <c:pt idx="30471">
                    <c:v>ROW</c:v>
                  </c:pt>
                  <c:pt idx="30472">
                    <c:v>OEC</c:v>
                  </c:pt>
                  <c:pt idx="30473">
                    <c:v>BRZ</c:v>
                  </c:pt>
                  <c:pt idx="30474">
                    <c:v>RSA</c:v>
                  </c:pt>
                  <c:pt idx="30475">
                    <c:v>RUS</c:v>
                  </c:pt>
                  <c:pt idx="30476">
                    <c:v>FRA</c:v>
                  </c:pt>
                  <c:pt idx="30477">
                    <c:v>EUN</c:v>
                  </c:pt>
                  <c:pt idx="30478">
                    <c:v>EUS</c:v>
                  </c:pt>
                  <c:pt idx="30479">
                    <c:v>USA</c:v>
                  </c:pt>
                  <c:pt idx="30480">
                    <c:v>IND</c:v>
                  </c:pt>
                  <c:pt idx="30481">
                    <c:v>ROW</c:v>
                  </c:pt>
                  <c:pt idx="30482">
                    <c:v>OEC</c:v>
                  </c:pt>
                  <c:pt idx="30483">
                    <c:v>BRZ</c:v>
                  </c:pt>
                  <c:pt idx="30484">
                    <c:v>RSA</c:v>
                  </c:pt>
                  <c:pt idx="30485">
                    <c:v>RUS</c:v>
                  </c:pt>
                  <c:pt idx="30486">
                    <c:v>FRA</c:v>
                  </c:pt>
                  <c:pt idx="30487">
                    <c:v>EUN</c:v>
                  </c:pt>
                  <c:pt idx="30488">
                    <c:v>EUS</c:v>
                  </c:pt>
                  <c:pt idx="30489">
                    <c:v>USA</c:v>
                  </c:pt>
                  <c:pt idx="30490">
                    <c:v>IND</c:v>
                  </c:pt>
                  <c:pt idx="30491">
                    <c:v>ROW</c:v>
                  </c:pt>
                  <c:pt idx="30492">
                    <c:v>OEC</c:v>
                  </c:pt>
                  <c:pt idx="30493">
                    <c:v>BRZ</c:v>
                  </c:pt>
                  <c:pt idx="30494">
                    <c:v>RSA</c:v>
                  </c:pt>
                  <c:pt idx="30495">
                    <c:v>RUS</c:v>
                  </c:pt>
                  <c:pt idx="30496">
                    <c:v>FRA</c:v>
                  </c:pt>
                  <c:pt idx="30497">
                    <c:v>EUN</c:v>
                  </c:pt>
                  <c:pt idx="30498">
                    <c:v>EUS</c:v>
                  </c:pt>
                  <c:pt idx="30499">
                    <c:v>USA</c:v>
                  </c:pt>
                  <c:pt idx="30500">
                    <c:v>IND</c:v>
                  </c:pt>
                  <c:pt idx="30501">
                    <c:v>ROW</c:v>
                  </c:pt>
                  <c:pt idx="30502">
                    <c:v>OEC</c:v>
                  </c:pt>
                  <c:pt idx="30503">
                    <c:v>BRZ</c:v>
                  </c:pt>
                  <c:pt idx="30504">
                    <c:v>RSA</c:v>
                  </c:pt>
                  <c:pt idx="30505">
                    <c:v>RUS</c:v>
                  </c:pt>
                  <c:pt idx="30506">
                    <c:v>FRA</c:v>
                  </c:pt>
                  <c:pt idx="30507">
                    <c:v>EUN</c:v>
                  </c:pt>
                  <c:pt idx="30508">
                    <c:v>EUS</c:v>
                  </c:pt>
                  <c:pt idx="30509">
                    <c:v>USA</c:v>
                  </c:pt>
                  <c:pt idx="30510">
                    <c:v>IND</c:v>
                  </c:pt>
                  <c:pt idx="30511">
                    <c:v>ROW</c:v>
                  </c:pt>
                  <c:pt idx="30512">
                    <c:v>OEC</c:v>
                  </c:pt>
                  <c:pt idx="30513">
                    <c:v>BRZ</c:v>
                  </c:pt>
                  <c:pt idx="30514">
                    <c:v>RSA</c:v>
                  </c:pt>
                  <c:pt idx="30515">
                    <c:v>RUS</c:v>
                  </c:pt>
                  <c:pt idx="30516">
                    <c:v>FRA</c:v>
                  </c:pt>
                  <c:pt idx="30517">
                    <c:v>EUN</c:v>
                  </c:pt>
                  <c:pt idx="30518">
                    <c:v>EUS</c:v>
                  </c:pt>
                  <c:pt idx="30519">
                    <c:v>USA</c:v>
                  </c:pt>
                  <c:pt idx="30520">
                    <c:v>IND</c:v>
                  </c:pt>
                  <c:pt idx="30521">
                    <c:v>ROW</c:v>
                  </c:pt>
                  <c:pt idx="30522">
                    <c:v>OEC</c:v>
                  </c:pt>
                  <c:pt idx="30523">
                    <c:v>BRZ</c:v>
                  </c:pt>
                  <c:pt idx="30524">
                    <c:v>RSA</c:v>
                  </c:pt>
                  <c:pt idx="30525">
                    <c:v>RUS</c:v>
                  </c:pt>
                  <c:pt idx="30526">
                    <c:v>FRA</c:v>
                  </c:pt>
                  <c:pt idx="30527">
                    <c:v>EUN</c:v>
                  </c:pt>
                  <c:pt idx="30528">
                    <c:v>EUS</c:v>
                  </c:pt>
                  <c:pt idx="30529">
                    <c:v>USA</c:v>
                  </c:pt>
                  <c:pt idx="30530">
                    <c:v>IND</c:v>
                  </c:pt>
                  <c:pt idx="30531">
                    <c:v>ROW</c:v>
                  </c:pt>
                  <c:pt idx="30532">
                    <c:v>OEC</c:v>
                  </c:pt>
                  <c:pt idx="30533">
                    <c:v>BRZ</c:v>
                  </c:pt>
                  <c:pt idx="30534">
                    <c:v>RSA</c:v>
                  </c:pt>
                  <c:pt idx="30535">
                    <c:v>RUS</c:v>
                  </c:pt>
                  <c:pt idx="30536">
                    <c:v>FRA</c:v>
                  </c:pt>
                  <c:pt idx="30537">
                    <c:v>EUN</c:v>
                  </c:pt>
                  <c:pt idx="30538">
                    <c:v>EUS</c:v>
                  </c:pt>
                  <c:pt idx="30539">
                    <c:v>USA</c:v>
                  </c:pt>
                  <c:pt idx="30540">
                    <c:v>IND</c:v>
                  </c:pt>
                  <c:pt idx="30541">
                    <c:v>ROW</c:v>
                  </c:pt>
                  <c:pt idx="30542">
                    <c:v>OEC</c:v>
                  </c:pt>
                  <c:pt idx="30543">
                    <c:v>BRZ</c:v>
                  </c:pt>
                  <c:pt idx="30544">
                    <c:v>RSA</c:v>
                  </c:pt>
                  <c:pt idx="30545">
                    <c:v>RUS</c:v>
                  </c:pt>
                  <c:pt idx="30546">
                    <c:v>FRA</c:v>
                  </c:pt>
                  <c:pt idx="30547">
                    <c:v>EUN</c:v>
                  </c:pt>
                  <c:pt idx="30548">
                    <c:v>EUS</c:v>
                  </c:pt>
                  <c:pt idx="30549">
                    <c:v>USA</c:v>
                  </c:pt>
                  <c:pt idx="30550">
                    <c:v>IND</c:v>
                  </c:pt>
                  <c:pt idx="30551">
                    <c:v>ROW</c:v>
                  </c:pt>
                  <c:pt idx="30552">
                    <c:v>OEC</c:v>
                  </c:pt>
                  <c:pt idx="30553">
                    <c:v>BRZ</c:v>
                  </c:pt>
                  <c:pt idx="30554">
                    <c:v>RUS</c:v>
                  </c:pt>
                  <c:pt idx="30555">
                    <c:v>FRA</c:v>
                  </c:pt>
                  <c:pt idx="30556">
                    <c:v>EUN</c:v>
                  </c:pt>
                  <c:pt idx="30557">
                    <c:v>EUS</c:v>
                  </c:pt>
                  <c:pt idx="30558">
                    <c:v>USA</c:v>
                  </c:pt>
                  <c:pt idx="30559">
                    <c:v>IND</c:v>
                  </c:pt>
                  <c:pt idx="30560">
                    <c:v>CHI</c:v>
                  </c:pt>
                  <c:pt idx="30561">
                    <c:v>ROW</c:v>
                  </c:pt>
                  <c:pt idx="30562">
                    <c:v>OEC</c:v>
                  </c:pt>
                  <c:pt idx="30563">
                    <c:v>RUS</c:v>
                  </c:pt>
                  <c:pt idx="30564">
                    <c:v>FRA</c:v>
                  </c:pt>
                  <c:pt idx="30565">
                    <c:v>EUN</c:v>
                  </c:pt>
                  <c:pt idx="30566">
                    <c:v>USA</c:v>
                  </c:pt>
                  <c:pt idx="30567">
                    <c:v>CHI</c:v>
                  </c:pt>
                  <c:pt idx="30568">
                    <c:v>ROW</c:v>
                  </c:pt>
                  <c:pt idx="30569">
                    <c:v>OEC</c:v>
                  </c:pt>
                  <c:pt idx="30570">
                    <c:v>BRZ</c:v>
                  </c:pt>
                  <c:pt idx="30571">
                    <c:v>RUS</c:v>
                  </c:pt>
                  <c:pt idx="30572">
                    <c:v>FRA</c:v>
                  </c:pt>
                  <c:pt idx="30573">
                    <c:v>EUN</c:v>
                  </c:pt>
                  <c:pt idx="30574">
                    <c:v>EUS</c:v>
                  </c:pt>
                  <c:pt idx="30575">
                    <c:v>USA</c:v>
                  </c:pt>
                  <c:pt idx="30576">
                    <c:v>IND</c:v>
                  </c:pt>
                  <c:pt idx="30577">
                    <c:v>CHI</c:v>
                  </c:pt>
                  <c:pt idx="30578">
                    <c:v>ROW</c:v>
                  </c:pt>
                  <c:pt idx="30579">
                    <c:v>OEC</c:v>
                  </c:pt>
                  <c:pt idx="30580">
                    <c:v>BRZ</c:v>
                  </c:pt>
                  <c:pt idx="30581">
                    <c:v>RUS</c:v>
                  </c:pt>
                  <c:pt idx="30582">
                    <c:v>FRA</c:v>
                  </c:pt>
                  <c:pt idx="30583">
                    <c:v>EUN</c:v>
                  </c:pt>
                  <c:pt idx="30584">
                    <c:v>EUS</c:v>
                  </c:pt>
                  <c:pt idx="30585">
                    <c:v>IND</c:v>
                  </c:pt>
                  <c:pt idx="30586">
                    <c:v>CHI</c:v>
                  </c:pt>
                  <c:pt idx="30587">
                    <c:v>ROW</c:v>
                  </c:pt>
                  <c:pt idx="30588">
                    <c:v>OEC</c:v>
                  </c:pt>
                  <c:pt idx="30589">
                    <c:v>BRZ</c:v>
                  </c:pt>
                  <c:pt idx="30590">
                    <c:v>RUS</c:v>
                  </c:pt>
                  <c:pt idx="30591">
                    <c:v>FRA</c:v>
                  </c:pt>
                  <c:pt idx="30592">
                    <c:v>EUN</c:v>
                  </c:pt>
                  <c:pt idx="30593">
                    <c:v>EUS</c:v>
                  </c:pt>
                  <c:pt idx="30594">
                    <c:v>USA</c:v>
                  </c:pt>
                  <c:pt idx="30595">
                    <c:v>IND</c:v>
                  </c:pt>
                  <c:pt idx="30596">
                    <c:v>CHI</c:v>
                  </c:pt>
                  <c:pt idx="30597">
                    <c:v>ROW</c:v>
                  </c:pt>
                  <c:pt idx="30598">
                    <c:v>OEC</c:v>
                  </c:pt>
                  <c:pt idx="30599">
                    <c:v>BRZ</c:v>
                  </c:pt>
                  <c:pt idx="30600">
                    <c:v>RUS</c:v>
                  </c:pt>
                  <c:pt idx="30601">
                    <c:v>FRA</c:v>
                  </c:pt>
                  <c:pt idx="30602">
                    <c:v>EUN</c:v>
                  </c:pt>
                  <c:pt idx="30603">
                    <c:v>EUS</c:v>
                  </c:pt>
                  <c:pt idx="30604">
                    <c:v>USA</c:v>
                  </c:pt>
                  <c:pt idx="30605">
                    <c:v>IND</c:v>
                  </c:pt>
                  <c:pt idx="30606">
                    <c:v>CHI</c:v>
                  </c:pt>
                  <c:pt idx="30607">
                    <c:v>ROW</c:v>
                  </c:pt>
                  <c:pt idx="30608">
                    <c:v>OEC</c:v>
                  </c:pt>
                  <c:pt idx="30609">
                    <c:v>BRZ</c:v>
                  </c:pt>
                  <c:pt idx="30610">
                    <c:v>RUS</c:v>
                  </c:pt>
                  <c:pt idx="30611">
                    <c:v>FRA</c:v>
                  </c:pt>
                  <c:pt idx="30612">
                    <c:v>EUN</c:v>
                  </c:pt>
                  <c:pt idx="30613">
                    <c:v>EUS</c:v>
                  </c:pt>
                  <c:pt idx="30614">
                    <c:v>USA</c:v>
                  </c:pt>
                  <c:pt idx="30615">
                    <c:v>IND</c:v>
                  </c:pt>
                  <c:pt idx="30616">
                    <c:v>CHI</c:v>
                  </c:pt>
                  <c:pt idx="30617">
                    <c:v>ROW</c:v>
                  </c:pt>
                  <c:pt idx="30618">
                    <c:v>OEC</c:v>
                  </c:pt>
                  <c:pt idx="30619">
                    <c:v>BRZ</c:v>
                  </c:pt>
                  <c:pt idx="30620">
                    <c:v>RUS</c:v>
                  </c:pt>
                  <c:pt idx="30621">
                    <c:v>FRA</c:v>
                  </c:pt>
                  <c:pt idx="30622">
                    <c:v>EUN</c:v>
                  </c:pt>
                  <c:pt idx="30623">
                    <c:v>EUS</c:v>
                  </c:pt>
                  <c:pt idx="30624">
                    <c:v>USA</c:v>
                  </c:pt>
                  <c:pt idx="30625">
                    <c:v>IND</c:v>
                  </c:pt>
                  <c:pt idx="30626">
                    <c:v>CHI</c:v>
                  </c:pt>
                  <c:pt idx="30627">
                    <c:v>ROW</c:v>
                  </c:pt>
                  <c:pt idx="30628">
                    <c:v>OEC</c:v>
                  </c:pt>
                  <c:pt idx="30629">
                    <c:v>BRZ</c:v>
                  </c:pt>
                  <c:pt idx="30630">
                    <c:v>RUS</c:v>
                  </c:pt>
                  <c:pt idx="30631">
                    <c:v>FRA</c:v>
                  </c:pt>
                  <c:pt idx="30632">
                    <c:v>EUN</c:v>
                  </c:pt>
                  <c:pt idx="30633">
                    <c:v>EUS</c:v>
                  </c:pt>
                  <c:pt idx="30634">
                    <c:v>USA</c:v>
                  </c:pt>
                  <c:pt idx="30635">
                    <c:v>IND</c:v>
                  </c:pt>
                  <c:pt idx="30636">
                    <c:v>CHI</c:v>
                  </c:pt>
                  <c:pt idx="30637">
                    <c:v>ROW</c:v>
                  </c:pt>
                  <c:pt idx="30638">
                    <c:v>OEC</c:v>
                  </c:pt>
                  <c:pt idx="30639">
                    <c:v>BRZ</c:v>
                  </c:pt>
                  <c:pt idx="30640">
                    <c:v>RUS</c:v>
                  </c:pt>
                  <c:pt idx="30641">
                    <c:v>FRA</c:v>
                  </c:pt>
                  <c:pt idx="30642">
                    <c:v>EUN</c:v>
                  </c:pt>
                  <c:pt idx="30643">
                    <c:v>EUS</c:v>
                  </c:pt>
                  <c:pt idx="30644">
                    <c:v>USA</c:v>
                  </c:pt>
                  <c:pt idx="30645">
                    <c:v>IND</c:v>
                  </c:pt>
                  <c:pt idx="30646">
                    <c:v>CHI</c:v>
                  </c:pt>
                  <c:pt idx="30647">
                    <c:v>ROW</c:v>
                  </c:pt>
                  <c:pt idx="30648">
                    <c:v>OEC</c:v>
                  </c:pt>
                  <c:pt idx="30649">
                    <c:v>BRZ</c:v>
                  </c:pt>
                  <c:pt idx="30650">
                    <c:v>FRA</c:v>
                  </c:pt>
                  <c:pt idx="30651">
                    <c:v>EUN</c:v>
                  </c:pt>
                  <c:pt idx="30652">
                    <c:v>EUS</c:v>
                  </c:pt>
                  <c:pt idx="30653">
                    <c:v>USA</c:v>
                  </c:pt>
                  <c:pt idx="30654">
                    <c:v>IND</c:v>
                  </c:pt>
                  <c:pt idx="30655">
                    <c:v>CHI</c:v>
                  </c:pt>
                  <c:pt idx="30656">
                    <c:v>ROW</c:v>
                  </c:pt>
                  <c:pt idx="30657">
                    <c:v>OEC</c:v>
                  </c:pt>
                  <c:pt idx="30658">
                    <c:v>BRZ</c:v>
                  </c:pt>
                  <c:pt idx="30659">
                    <c:v>RUS</c:v>
                  </c:pt>
                  <c:pt idx="30660">
                    <c:v>FRA</c:v>
                  </c:pt>
                  <c:pt idx="30661">
                    <c:v>EUN</c:v>
                  </c:pt>
                  <c:pt idx="30662">
                    <c:v>EUS</c:v>
                  </c:pt>
                  <c:pt idx="30663">
                    <c:v>USA</c:v>
                  </c:pt>
                  <c:pt idx="30664">
                    <c:v>IND</c:v>
                  </c:pt>
                  <c:pt idx="30665">
                    <c:v>CHI</c:v>
                  </c:pt>
                  <c:pt idx="30666">
                    <c:v>ROW</c:v>
                  </c:pt>
                  <c:pt idx="30667">
                    <c:v>OEC</c:v>
                  </c:pt>
                  <c:pt idx="30668">
                    <c:v>BRZ</c:v>
                  </c:pt>
                  <c:pt idx="30669">
                    <c:v>FRA</c:v>
                  </c:pt>
                  <c:pt idx="30670">
                    <c:v>EUN</c:v>
                  </c:pt>
                  <c:pt idx="30671">
                    <c:v>USA</c:v>
                  </c:pt>
                  <c:pt idx="30672">
                    <c:v>IND</c:v>
                  </c:pt>
                  <c:pt idx="30673">
                    <c:v>CHI</c:v>
                  </c:pt>
                  <c:pt idx="30674">
                    <c:v>ROW</c:v>
                  </c:pt>
                  <c:pt idx="30675">
                    <c:v>OEC</c:v>
                  </c:pt>
                  <c:pt idx="30676">
                    <c:v>BRZ</c:v>
                  </c:pt>
                  <c:pt idx="30677">
                    <c:v>RUS</c:v>
                  </c:pt>
                  <c:pt idx="30678">
                    <c:v>FRA</c:v>
                  </c:pt>
                  <c:pt idx="30679">
                    <c:v>EUN</c:v>
                  </c:pt>
                  <c:pt idx="30680">
                    <c:v>EUS</c:v>
                  </c:pt>
                  <c:pt idx="30681">
                    <c:v>USA</c:v>
                  </c:pt>
                  <c:pt idx="30682">
                    <c:v>IND</c:v>
                  </c:pt>
                  <c:pt idx="30683">
                    <c:v>CHI</c:v>
                  </c:pt>
                  <c:pt idx="30684">
                    <c:v>ROW</c:v>
                  </c:pt>
                  <c:pt idx="30685">
                    <c:v>OEC</c:v>
                  </c:pt>
                  <c:pt idx="30686">
                    <c:v>BRZ</c:v>
                  </c:pt>
                  <c:pt idx="30687">
                    <c:v>RUS</c:v>
                  </c:pt>
                  <c:pt idx="30688">
                    <c:v>FRA</c:v>
                  </c:pt>
                  <c:pt idx="30689">
                    <c:v>EUN</c:v>
                  </c:pt>
                  <c:pt idx="30690">
                    <c:v>EUS</c:v>
                  </c:pt>
                  <c:pt idx="30691">
                    <c:v>USA</c:v>
                  </c:pt>
                  <c:pt idx="30692">
                    <c:v>IND</c:v>
                  </c:pt>
                  <c:pt idx="30693">
                    <c:v>CHI</c:v>
                  </c:pt>
                  <c:pt idx="30694">
                    <c:v>ROW</c:v>
                  </c:pt>
                  <c:pt idx="30695">
                    <c:v>OEC</c:v>
                  </c:pt>
                  <c:pt idx="30696">
                    <c:v>BRZ</c:v>
                  </c:pt>
                  <c:pt idx="30697">
                    <c:v>RUS</c:v>
                  </c:pt>
                  <c:pt idx="30698">
                    <c:v>FRA</c:v>
                  </c:pt>
                  <c:pt idx="30699">
                    <c:v>EUN</c:v>
                  </c:pt>
                  <c:pt idx="30700">
                    <c:v>EUS</c:v>
                  </c:pt>
                  <c:pt idx="30701">
                    <c:v>USA</c:v>
                  </c:pt>
                  <c:pt idx="30702">
                    <c:v>IND</c:v>
                  </c:pt>
                  <c:pt idx="30703">
                    <c:v>CHI</c:v>
                  </c:pt>
                  <c:pt idx="30704">
                    <c:v>ROW</c:v>
                  </c:pt>
                  <c:pt idx="30705">
                    <c:v>OEC</c:v>
                  </c:pt>
                  <c:pt idx="30706">
                    <c:v>BRZ</c:v>
                  </c:pt>
                  <c:pt idx="30707">
                    <c:v>RUS</c:v>
                  </c:pt>
                  <c:pt idx="30708">
                    <c:v>FRA</c:v>
                  </c:pt>
                  <c:pt idx="30709">
                    <c:v>EUN</c:v>
                  </c:pt>
                  <c:pt idx="30710">
                    <c:v>EUS</c:v>
                  </c:pt>
                  <c:pt idx="30711">
                    <c:v>USA</c:v>
                  </c:pt>
                  <c:pt idx="30712">
                    <c:v>IND</c:v>
                  </c:pt>
                  <c:pt idx="30713">
                    <c:v>CHI</c:v>
                  </c:pt>
                  <c:pt idx="30714">
                    <c:v>ROW</c:v>
                  </c:pt>
                  <c:pt idx="30715">
                    <c:v>OEC</c:v>
                  </c:pt>
                  <c:pt idx="30716">
                    <c:v>BRZ</c:v>
                  </c:pt>
                  <c:pt idx="30717">
                    <c:v>RSA</c:v>
                  </c:pt>
                  <c:pt idx="30718">
                    <c:v>RUS</c:v>
                  </c:pt>
                  <c:pt idx="30719">
                    <c:v>FRA</c:v>
                  </c:pt>
                  <c:pt idx="30720">
                    <c:v>EUN</c:v>
                  </c:pt>
                  <c:pt idx="30721">
                    <c:v>EUS</c:v>
                  </c:pt>
                  <c:pt idx="30722">
                    <c:v>USA</c:v>
                  </c:pt>
                  <c:pt idx="30723">
                    <c:v>IND</c:v>
                  </c:pt>
                  <c:pt idx="30724">
                    <c:v>CHI</c:v>
                  </c:pt>
                  <c:pt idx="30725">
                    <c:v>OEC</c:v>
                  </c:pt>
                  <c:pt idx="30726">
                    <c:v>BRZ</c:v>
                  </c:pt>
                  <c:pt idx="30727">
                    <c:v>RUS</c:v>
                  </c:pt>
                  <c:pt idx="30728">
                    <c:v>FRA</c:v>
                  </c:pt>
                  <c:pt idx="30729">
                    <c:v>EUN</c:v>
                  </c:pt>
                  <c:pt idx="30730">
                    <c:v>EUS</c:v>
                  </c:pt>
                  <c:pt idx="30731">
                    <c:v>USA</c:v>
                  </c:pt>
                  <c:pt idx="30732">
                    <c:v>IND</c:v>
                  </c:pt>
                  <c:pt idx="30733">
                    <c:v>CHI</c:v>
                  </c:pt>
                  <c:pt idx="30734">
                    <c:v>OEC</c:v>
                  </c:pt>
                  <c:pt idx="30735">
                    <c:v>BRZ</c:v>
                  </c:pt>
                  <c:pt idx="30736">
                    <c:v>RSA</c:v>
                  </c:pt>
                  <c:pt idx="30737">
                    <c:v>RUS</c:v>
                  </c:pt>
                  <c:pt idx="30738">
                    <c:v>FRA</c:v>
                  </c:pt>
                  <c:pt idx="30739">
                    <c:v>EUN</c:v>
                  </c:pt>
                  <c:pt idx="30740">
                    <c:v>EUS</c:v>
                  </c:pt>
                  <c:pt idx="30741">
                    <c:v>USA</c:v>
                  </c:pt>
                  <c:pt idx="30742">
                    <c:v>IND</c:v>
                  </c:pt>
                  <c:pt idx="30743">
                    <c:v>CHI</c:v>
                  </c:pt>
                  <c:pt idx="30744">
                    <c:v>OEC</c:v>
                  </c:pt>
                  <c:pt idx="30745">
                    <c:v>BRZ</c:v>
                  </c:pt>
                  <c:pt idx="30746">
                    <c:v>RSA</c:v>
                  </c:pt>
                  <c:pt idx="30747">
                    <c:v>RUS</c:v>
                  </c:pt>
                  <c:pt idx="30748">
                    <c:v>FRA</c:v>
                  </c:pt>
                  <c:pt idx="30749">
                    <c:v>EUN</c:v>
                  </c:pt>
                  <c:pt idx="30750">
                    <c:v>EUS</c:v>
                  </c:pt>
                  <c:pt idx="30751">
                    <c:v>IND</c:v>
                  </c:pt>
                  <c:pt idx="30752">
                    <c:v>CHI</c:v>
                  </c:pt>
                  <c:pt idx="30753">
                    <c:v>OEC</c:v>
                  </c:pt>
                  <c:pt idx="30754">
                    <c:v>BRZ</c:v>
                  </c:pt>
                  <c:pt idx="30755">
                    <c:v>RSA</c:v>
                  </c:pt>
                  <c:pt idx="30756">
                    <c:v>FRA</c:v>
                  </c:pt>
                  <c:pt idx="30757">
                    <c:v>EUN</c:v>
                  </c:pt>
                  <c:pt idx="30758">
                    <c:v>EUS</c:v>
                  </c:pt>
                  <c:pt idx="30759">
                    <c:v>USA</c:v>
                  </c:pt>
                  <c:pt idx="30760">
                    <c:v>IND</c:v>
                  </c:pt>
                  <c:pt idx="30761">
                    <c:v>CHI</c:v>
                  </c:pt>
                  <c:pt idx="30762">
                    <c:v>OEC</c:v>
                  </c:pt>
                  <c:pt idx="30763">
                    <c:v>BRZ</c:v>
                  </c:pt>
                  <c:pt idx="30764">
                    <c:v>RSA</c:v>
                  </c:pt>
                  <c:pt idx="30765">
                    <c:v>RUS</c:v>
                  </c:pt>
                  <c:pt idx="30766">
                    <c:v>FRA</c:v>
                  </c:pt>
                  <c:pt idx="30767">
                    <c:v>EUN</c:v>
                  </c:pt>
                  <c:pt idx="30768">
                    <c:v>EUS</c:v>
                  </c:pt>
                  <c:pt idx="30769">
                    <c:v>USA</c:v>
                  </c:pt>
                  <c:pt idx="30770">
                    <c:v>IND</c:v>
                  </c:pt>
                  <c:pt idx="30771">
                    <c:v>CHI</c:v>
                  </c:pt>
                  <c:pt idx="30772">
                    <c:v>OEC</c:v>
                  </c:pt>
                  <c:pt idx="30773">
                    <c:v>BRZ</c:v>
                  </c:pt>
                  <c:pt idx="30774">
                    <c:v>RSA</c:v>
                  </c:pt>
                  <c:pt idx="30775">
                    <c:v>RUS</c:v>
                  </c:pt>
                  <c:pt idx="30776">
                    <c:v>FRA</c:v>
                  </c:pt>
                  <c:pt idx="30777">
                    <c:v>EUN</c:v>
                  </c:pt>
                  <c:pt idx="30778">
                    <c:v>EUS</c:v>
                  </c:pt>
                  <c:pt idx="30779">
                    <c:v>USA</c:v>
                  </c:pt>
                  <c:pt idx="30780">
                    <c:v>IND</c:v>
                  </c:pt>
                  <c:pt idx="30781">
                    <c:v>CHI</c:v>
                  </c:pt>
                  <c:pt idx="30782">
                    <c:v>OEC</c:v>
                  </c:pt>
                  <c:pt idx="30783">
                    <c:v>BRZ</c:v>
                  </c:pt>
                  <c:pt idx="30784">
                    <c:v>RSA</c:v>
                  </c:pt>
                  <c:pt idx="30785">
                    <c:v>RUS</c:v>
                  </c:pt>
                  <c:pt idx="30786">
                    <c:v>FRA</c:v>
                  </c:pt>
                  <c:pt idx="30787">
                    <c:v>EUN</c:v>
                  </c:pt>
                  <c:pt idx="30788">
                    <c:v>EUS</c:v>
                  </c:pt>
                  <c:pt idx="30789">
                    <c:v>USA</c:v>
                  </c:pt>
                  <c:pt idx="30790">
                    <c:v>IND</c:v>
                  </c:pt>
                  <c:pt idx="30791">
                    <c:v>CHI</c:v>
                  </c:pt>
                  <c:pt idx="30792">
                    <c:v>OEC</c:v>
                  </c:pt>
                  <c:pt idx="30793">
                    <c:v>BRZ</c:v>
                  </c:pt>
                  <c:pt idx="30794">
                    <c:v>RSA</c:v>
                  </c:pt>
                  <c:pt idx="30795">
                    <c:v>RUS</c:v>
                  </c:pt>
                  <c:pt idx="30796">
                    <c:v>FRA</c:v>
                  </c:pt>
                  <c:pt idx="30797">
                    <c:v>EUN</c:v>
                  </c:pt>
                  <c:pt idx="30798">
                    <c:v>EUS</c:v>
                  </c:pt>
                  <c:pt idx="30799">
                    <c:v>USA</c:v>
                  </c:pt>
                  <c:pt idx="30800">
                    <c:v>IND</c:v>
                  </c:pt>
                  <c:pt idx="30801">
                    <c:v>CHI</c:v>
                  </c:pt>
                  <c:pt idx="30802">
                    <c:v>OEC</c:v>
                  </c:pt>
                  <c:pt idx="30803">
                    <c:v>BRZ</c:v>
                  </c:pt>
                  <c:pt idx="30804">
                    <c:v>RSA</c:v>
                  </c:pt>
                  <c:pt idx="30805">
                    <c:v>RUS</c:v>
                  </c:pt>
                  <c:pt idx="30806">
                    <c:v>FRA</c:v>
                  </c:pt>
                  <c:pt idx="30807">
                    <c:v>EUN</c:v>
                  </c:pt>
                  <c:pt idx="30808">
                    <c:v>EUS</c:v>
                  </c:pt>
                  <c:pt idx="30809">
                    <c:v>USA</c:v>
                  </c:pt>
                  <c:pt idx="30810">
                    <c:v>IND</c:v>
                  </c:pt>
                  <c:pt idx="30811">
                    <c:v>CHI</c:v>
                  </c:pt>
                  <c:pt idx="30812">
                    <c:v>OEC</c:v>
                  </c:pt>
                  <c:pt idx="30813">
                    <c:v>BRZ</c:v>
                  </c:pt>
                  <c:pt idx="30814">
                    <c:v>RSA</c:v>
                  </c:pt>
                  <c:pt idx="30815">
                    <c:v>RUS</c:v>
                  </c:pt>
                  <c:pt idx="30816">
                    <c:v>FRA</c:v>
                  </c:pt>
                  <c:pt idx="30817">
                    <c:v>EUN</c:v>
                  </c:pt>
                  <c:pt idx="30818">
                    <c:v>EUS</c:v>
                  </c:pt>
                  <c:pt idx="30819">
                    <c:v>USA</c:v>
                  </c:pt>
                  <c:pt idx="30820">
                    <c:v>IND</c:v>
                  </c:pt>
                  <c:pt idx="30821">
                    <c:v>CHI</c:v>
                  </c:pt>
                  <c:pt idx="30822">
                    <c:v>OEC</c:v>
                  </c:pt>
                  <c:pt idx="30823">
                    <c:v>BRZ</c:v>
                  </c:pt>
                  <c:pt idx="30824">
                    <c:v>RSA</c:v>
                  </c:pt>
                  <c:pt idx="30825">
                    <c:v>RUS</c:v>
                  </c:pt>
                  <c:pt idx="30826">
                    <c:v>FRA</c:v>
                  </c:pt>
                  <c:pt idx="30827">
                    <c:v>EUN</c:v>
                  </c:pt>
                  <c:pt idx="30828">
                    <c:v>EUS</c:v>
                  </c:pt>
                  <c:pt idx="30829">
                    <c:v>USA</c:v>
                  </c:pt>
                  <c:pt idx="30830">
                    <c:v>IND</c:v>
                  </c:pt>
                  <c:pt idx="30831">
                    <c:v>CHI</c:v>
                  </c:pt>
                  <c:pt idx="30832">
                    <c:v>OEC</c:v>
                  </c:pt>
                  <c:pt idx="30833">
                    <c:v>BRZ</c:v>
                  </c:pt>
                  <c:pt idx="30834">
                    <c:v>RSA</c:v>
                  </c:pt>
                  <c:pt idx="30835">
                    <c:v>RUS</c:v>
                  </c:pt>
                  <c:pt idx="30836">
                    <c:v>FRA</c:v>
                  </c:pt>
                  <c:pt idx="30837">
                    <c:v>EUN</c:v>
                  </c:pt>
                  <c:pt idx="30838">
                    <c:v>EUS</c:v>
                  </c:pt>
                  <c:pt idx="30839">
                    <c:v>USA</c:v>
                  </c:pt>
                  <c:pt idx="30840">
                    <c:v>IND</c:v>
                  </c:pt>
                  <c:pt idx="30841">
                    <c:v>CHI</c:v>
                  </c:pt>
                  <c:pt idx="30842">
                    <c:v>OEC</c:v>
                  </c:pt>
                  <c:pt idx="30843">
                    <c:v>BRZ</c:v>
                  </c:pt>
                  <c:pt idx="30844">
                    <c:v>RSA</c:v>
                  </c:pt>
                  <c:pt idx="30845">
                    <c:v>RUS</c:v>
                  </c:pt>
                  <c:pt idx="30846">
                    <c:v>FRA</c:v>
                  </c:pt>
                  <c:pt idx="30847">
                    <c:v>EUN</c:v>
                  </c:pt>
                  <c:pt idx="30848">
                    <c:v>EUS</c:v>
                  </c:pt>
                  <c:pt idx="30849">
                    <c:v>USA</c:v>
                  </c:pt>
                  <c:pt idx="30850">
                    <c:v>IND</c:v>
                  </c:pt>
                  <c:pt idx="30851">
                    <c:v>CHI</c:v>
                  </c:pt>
                  <c:pt idx="30852">
                    <c:v>OEC</c:v>
                  </c:pt>
                  <c:pt idx="30853">
                    <c:v>BRZ</c:v>
                  </c:pt>
                  <c:pt idx="30854">
                    <c:v>RSA</c:v>
                  </c:pt>
                  <c:pt idx="30855">
                    <c:v>RUS</c:v>
                  </c:pt>
                  <c:pt idx="30856">
                    <c:v>FRA</c:v>
                  </c:pt>
                  <c:pt idx="30857">
                    <c:v>EUN</c:v>
                  </c:pt>
                  <c:pt idx="30858">
                    <c:v>EUS</c:v>
                  </c:pt>
                  <c:pt idx="30859">
                    <c:v>USA</c:v>
                  </c:pt>
                  <c:pt idx="30860">
                    <c:v>IND</c:v>
                  </c:pt>
                  <c:pt idx="30861">
                    <c:v>CHI</c:v>
                  </c:pt>
                  <c:pt idx="30862">
                    <c:v>OEC</c:v>
                  </c:pt>
                  <c:pt idx="30863">
                    <c:v>BRZ</c:v>
                  </c:pt>
                  <c:pt idx="30864">
                    <c:v>RSA</c:v>
                  </c:pt>
                  <c:pt idx="30865">
                    <c:v>RUS</c:v>
                  </c:pt>
                  <c:pt idx="30866">
                    <c:v>FRA</c:v>
                  </c:pt>
                  <c:pt idx="30867">
                    <c:v>EUN</c:v>
                  </c:pt>
                  <c:pt idx="30868">
                    <c:v>EUS</c:v>
                  </c:pt>
                  <c:pt idx="30869">
                    <c:v>USA</c:v>
                  </c:pt>
                  <c:pt idx="30870">
                    <c:v>IND</c:v>
                  </c:pt>
                  <c:pt idx="30871">
                    <c:v>CHI</c:v>
                  </c:pt>
                  <c:pt idx="30872">
                    <c:v>OEC</c:v>
                  </c:pt>
                  <c:pt idx="30873">
                    <c:v>BRZ</c:v>
                  </c:pt>
                  <c:pt idx="30874">
                    <c:v>RSA</c:v>
                  </c:pt>
                  <c:pt idx="30875">
                    <c:v>RUS</c:v>
                  </c:pt>
                  <c:pt idx="30876">
                    <c:v>FRA</c:v>
                  </c:pt>
                  <c:pt idx="30877">
                    <c:v>EUN</c:v>
                  </c:pt>
                  <c:pt idx="30878">
                    <c:v>EUS</c:v>
                  </c:pt>
                  <c:pt idx="30879">
                    <c:v>USA</c:v>
                  </c:pt>
                  <c:pt idx="30880">
                    <c:v>IND</c:v>
                  </c:pt>
                  <c:pt idx="30881">
                    <c:v>CHI</c:v>
                  </c:pt>
                  <c:pt idx="30882">
                    <c:v>OEC</c:v>
                  </c:pt>
                  <c:pt idx="30883">
                    <c:v>BRZ</c:v>
                  </c:pt>
                  <c:pt idx="30884">
                    <c:v>RSA</c:v>
                  </c:pt>
                  <c:pt idx="30885">
                    <c:v>RUS</c:v>
                  </c:pt>
                  <c:pt idx="30886">
                    <c:v>FRA</c:v>
                  </c:pt>
                  <c:pt idx="30887">
                    <c:v>EUN</c:v>
                  </c:pt>
                  <c:pt idx="30888">
                    <c:v>EUS</c:v>
                  </c:pt>
                  <c:pt idx="30889">
                    <c:v>USA</c:v>
                  </c:pt>
                  <c:pt idx="30890">
                    <c:v>IND</c:v>
                  </c:pt>
                  <c:pt idx="30891">
                    <c:v>CHI</c:v>
                  </c:pt>
                  <c:pt idx="30892">
                    <c:v>OEC</c:v>
                  </c:pt>
                  <c:pt idx="30893">
                    <c:v>BRZ</c:v>
                  </c:pt>
                  <c:pt idx="30894">
                    <c:v>RSA</c:v>
                  </c:pt>
                  <c:pt idx="30895">
                    <c:v>RUS</c:v>
                  </c:pt>
                  <c:pt idx="30896">
                    <c:v>FRA</c:v>
                  </c:pt>
                  <c:pt idx="30897">
                    <c:v>EUN</c:v>
                  </c:pt>
                  <c:pt idx="30898">
                    <c:v>EUS</c:v>
                  </c:pt>
                  <c:pt idx="30899">
                    <c:v>USA</c:v>
                  </c:pt>
                  <c:pt idx="30900">
                    <c:v>IND</c:v>
                  </c:pt>
                  <c:pt idx="30901">
                    <c:v>CHI</c:v>
                  </c:pt>
                  <c:pt idx="30902">
                    <c:v>OEC</c:v>
                  </c:pt>
                  <c:pt idx="30903">
                    <c:v>BRZ</c:v>
                  </c:pt>
                  <c:pt idx="30904">
                    <c:v>RSA</c:v>
                  </c:pt>
                  <c:pt idx="30905">
                    <c:v>RUS</c:v>
                  </c:pt>
                  <c:pt idx="30906">
                    <c:v>FRA</c:v>
                  </c:pt>
                  <c:pt idx="30907">
                    <c:v>EUN</c:v>
                  </c:pt>
                  <c:pt idx="30908">
                    <c:v>EUS</c:v>
                  </c:pt>
                  <c:pt idx="30909">
                    <c:v>USA</c:v>
                  </c:pt>
                  <c:pt idx="30910">
                    <c:v>IND</c:v>
                  </c:pt>
                  <c:pt idx="30911">
                    <c:v>CHI</c:v>
                  </c:pt>
                  <c:pt idx="30912">
                    <c:v>ROW</c:v>
                  </c:pt>
                  <c:pt idx="30913">
                    <c:v>OEC</c:v>
                  </c:pt>
                  <c:pt idx="30914">
                    <c:v>BRZ</c:v>
                  </c:pt>
                  <c:pt idx="30915">
                    <c:v>RUS</c:v>
                  </c:pt>
                  <c:pt idx="30916">
                    <c:v>FRA</c:v>
                  </c:pt>
                  <c:pt idx="30917">
                    <c:v>EUN</c:v>
                  </c:pt>
                  <c:pt idx="30918">
                    <c:v>EUS</c:v>
                  </c:pt>
                  <c:pt idx="30919">
                    <c:v>USA</c:v>
                  </c:pt>
                  <c:pt idx="30920">
                    <c:v>IND</c:v>
                  </c:pt>
                  <c:pt idx="30921">
                    <c:v>CHI</c:v>
                  </c:pt>
                  <c:pt idx="30922">
                    <c:v>ROW</c:v>
                  </c:pt>
                  <c:pt idx="30923">
                    <c:v>OEC</c:v>
                  </c:pt>
                  <c:pt idx="30924">
                    <c:v>BRZ</c:v>
                  </c:pt>
                  <c:pt idx="30925">
                    <c:v>RSA</c:v>
                  </c:pt>
                  <c:pt idx="30926">
                    <c:v>RUS</c:v>
                  </c:pt>
                  <c:pt idx="30927">
                    <c:v>FRA</c:v>
                  </c:pt>
                  <c:pt idx="30928">
                    <c:v>EUN</c:v>
                  </c:pt>
                  <c:pt idx="30929">
                    <c:v>EUS</c:v>
                  </c:pt>
                  <c:pt idx="30930">
                    <c:v>USA</c:v>
                  </c:pt>
                  <c:pt idx="30931">
                    <c:v>IND</c:v>
                  </c:pt>
                  <c:pt idx="30932">
                    <c:v>CHI</c:v>
                  </c:pt>
                  <c:pt idx="30933">
                    <c:v>ROW</c:v>
                  </c:pt>
                  <c:pt idx="30934">
                    <c:v>OEC</c:v>
                  </c:pt>
                  <c:pt idx="30935">
                    <c:v>BRZ</c:v>
                  </c:pt>
                  <c:pt idx="30936">
                    <c:v>RSA</c:v>
                  </c:pt>
                  <c:pt idx="30937">
                    <c:v>RUS</c:v>
                  </c:pt>
                  <c:pt idx="30938">
                    <c:v>FRA</c:v>
                  </c:pt>
                  <c:pt idx="30939">
                    <c:v>EUN</c:v>
                  </c:pt>
                  <c:pt idx="30940">
                    <c:v>EUS</c:v>
                  </c:pt>
                  <c:pt idx="30941">
                    <c:v>IND</c:v>
                  </c:pt>
                  <c:pt idx="30942">
                    <c:v>CHI</c:v>
                  </c:pt>
                  <c:pt idx="30943">
                    <c:v>ROW</c:v>
                  </c:pt>
                  <c:pt idx="30944">
                    <c:v>OEC</c:v>
                  </c:pt>
                  <c:pt idx="30945">
                    <c:v>BRZ</c:v>
                  </c:pt>
                  <c:pt idx="30946">
                    <c:v>RSA</c:v>
                  </c:pt>
                  <c:pt idx="30947">
                    <c:v>FRA</c:v>
                  </c:pt>
                  <c:pt idx="30948">
                    <c:v>EUN</c:v>
                  </c:pt>
                  <c:pt idx="30949">
                    <c:v>EUS</c:v>
                  </c:pt>
                  <c:pt idx="30950">
                    <c:v>USA</c:v>
                  </c:pt>
                  <c:pt idx="30951">
                    <c:v>IND</c:v>
                  </c:pt>
                  <c:pt idx="30952">
                    <c:v>CHI</c:v>
                  </c:pt>
                  <c:pt idx="30953">
                    <c:v>ROW</c:v>
                  </c:pt>
                  <c:pt idx="30954">
                    <c:v>OEC</c:v>
                  </c:pt>
                  <c:pt idx="30955">
                    <c:v>BRZ</c:v>
                  </c:pt>
                  <c:pt idx="30956">
                    <c:v>RSA</c:v>
                  </c:pt>
                  <c:pt idx="30957">
                    <c:v>RUS</c:v>
                  </c:pt>
                  <c:pt idx="30958">
                    <c:v>FRA</c:v>
                  </c:pt>
                  <c:pt idx="30959">
                    <c:v>EUN</c:v>
                  </c:pt>
                  <c:pt idx="30960">
                    <c:v>EUS</c:v>
                  </c:pt>
                  <c:pt idx="30961">
                    <c:v>USA</c:v>
                  </c:pt>
                  <c:pt idx="30962">
                    <c:v>IND</c:v>
                  </c:pt>
                  <c:pt idx="30963">
                    <c:v>CHI</c:v>
                  </c:pt>
                  <c:pt idx="30964">
                    <c:v>ROW</c:v>
                  </c:pt>
                  <c:pt idx="30965">
                    <c:v>OEC</c:v>
                  </c:pt>
                  <c:pt idx="30966">
                    <c:v>BRZ</c:v>
                  </c:pt>
                  <c:pt idx="30967">
                    <c:v>RSA</c:v>
                  </c:pt>
                  <c:pt idx="30968">
                    <c:v>RUS</c:v>
                  </c:pt>
                  <c:pt idx="30969">
                    <c:v>FRA</c:v>
                  </c:pt>
                  <c:pt idx="30970">
                    <c:v>EUN</c:v>
                  </c:pt>
                  <c:pt idx="30971">
                    <c:v>EUS</c:v>
                  </c:pt>
                  <c:pt idx="30972">
                    <c:v>USA</c:v>
                  </c:pt>
                  <c:pt idx="30973">
                    <c:v>IND</c:v>
                  </c:pt>
                  <c:pt idx="30974">
                    <c:v>CHI</c:v>
                  </c:pt>
                  <c:pt idx="30975">
                    <c:v>ROW</c:v>
                  </c:pt>
                  <c:pt idx="30976">
                    <c:v>OEC</c:v>
                  </c:pt>
                  <c:pt idx="30977">
                    <c:v>BRZ</c:v>
                  </c:pt>
                  <c:pt idx="30978">
                    <c:v>RSA</c:v>
                  </c:pt>
                  <c:pt idx="30979">
                    <c:v>RUS</c:v>
                  </c:pt>
                  <c:pt idx="30980">
                    <c:v>FRA</c:v>
                  </c:pt>
                  <c:pt idx="30981">
                    <c:v>EUN</c:v>
                  </c:pt>
                  <c:pt idx="30982">
                    <c:v>EUS</c:v>
                  </c:pt>
                  <c:pt idx="30983">
                    <c:v>USA</c:v>
                  </c:pt>
                  <c:pt idx="30984">
                    <c:v>IND</c:v>
                  </c:pt>
                  <c:pt idx="30985">
                    <c:v>CHI</c:v>
                  </c:pt>
                  <c:pt idx="30986">
                    <c:v>ROW</c:v>
                  </c:pt>
                  <c:pt idx="30987">
                    <c:v>OEC</c:v>
                  </c:pt>
                  <c:pt idx="30988">
                    <c:v>BRZ</c:v>
                  </c:pt>
                  <c:pt idx="30989">
                    <c:v>RSA</c:v>
                  </c:pt>
                  <c:pt idx="30990">
                    <c:v>RUS</c:v>
                  </c:pt>
                  <c:pt idx="30991">
                    <c:v>FRA</c:v>
                  </c:pt>
                  <c:pt idx="30992">
                    <c:v>EUN</c:v>
                  </c:pt>
                  <c:pt idx="30993">
                    <c:v>EUS</c:v>
                  </c:pt>
                  <c:pt idx="30994">
                    <c:v>USA</c:v>
                  </c:pt>
                  <c:pt idx="30995">
                    <c:v>IND</c:v>
                  </c:pt>
                  <c:pt idx="30996">
                    <c:v>CHI</c:v>
                  </c:pt>
                  <c:pt idx="30997">
                    <c:v>ROW</c:v>
                  </c:pt>
                  <c:pt idx="30998">
                    <c:v>OEC</c:v>
                  </c:pt>
                  <c:pt idx="30999">
                    <c:v>BRZ</c:v>
                  </c:pt>
                  <c:pt idx="31000">
                    <c:v>RSA</c:v>
                  </c:pt>
                  <c:pt idx="31001">
                    <c:v>RUS</c:v>
                  </c:pt>
                  <c:pt idx="31002">
                    <c:v>FRA</c:v>
                  </c:pt>
                  <c:pt idx="31003">
                    <c:v>EUN</c:v>
                  </c:pt>
                  <c:pt idx="31004">
                    <c:v>EUS</c:v>
                  </c:pt>
                  <c:pt idx="31005">
                    <c:v>USA</c:v>
                  </c:pt>
                  <c:pt idx="31006">
                    <c:v>IND</c:v>
                  </c:pt>
                  <c:pt idx="31007">
                    <c:v>CHI</c:v>
                  </c:pt>
                  <c:pt idx="31008">
                    <c:v>ROW</c:v>
                  </c:pt>
                  <c:pt idx="31009">
                    <c:v>OEC</c:v>
                  </c:pt>
                  <c:pt idx="31010">
                    <c:v>BRZ</c:v>
                  </c:pt>
                  <c:pt idx="31011">
                    <c:v>RSA</c:v>
                  </c:pt>
                  <c:pt idx="31012">
                    <c:v>RUS</c:v>
                  </c:pt>
                  <c:pt idx="31013">
                    <c:v>FRA</c:v>
                  </c:pt>
                  <c:pt idx="31014">
                    <c:v>EUN</c:v>
                  </c:pt>
                  <c:pt idx="31015">
                    <c:v>EUS</c:v>
                  </c:pt>
                  <c:pt idx="31016">
                    <c:v>USA</c:v>
                  </c:pt>
                  <c:pt idx="31017">
                    <c:v>IND</c:v>
                  </c:pt>
                  <c:pt idx="31018">
                    <c:v>CHI</c:v>
                  </c:pt>
                  <c:pt idx="31019">
                    <c:v>ROW</c:v>
                  </c:pt>
                  <c:pt idx="31020">
                    <c:v>OEC</c:v>
                  </c:pt>
                  <c:pt idx="31021">
                    <c:v>BRZ</c:v>
                  </c:pt>
                  <c:pt idx="31022">
                    <c:v>RSA</c:v>
                  </c:pt>
                  <c:pt idx="31023">
                    <c:v>RUS</c:v>
                  </c:pt>
                  <c:pt idx="31024">
                    <c:v>FRA</c:v>
                  </c:pt>
                  <c:pt idx="31025">
                    <c:v>EUN</c:v>
                  </c:pt>
                  <c:pt idx="31026">
                    <c:v>EUS</c:v>
                  </c:pt>
                  <c:pt idx="31027">
                    <c:v>USA</c:v>
                  </c:pt>
                  <c:pt idx="31028">
                    <c:v>IND</c:v>
                  </c:pt>
                  <c:pt idx="31029">
                    <c:v>CHI</c:v>
                  </c:pt>
                  <c:pt idx="31030">
                    <c:v>ROW</c:v>
                  </c:pt>
                  <c:pt idx="31031">
                    <c:v>OEC</c:v>
                  </c:pt>
                  <c:pt idx="31032">
                    <c:v>BRZ</c:v>
                  </c:pt>
                  <c:pt idx="31033">
                    <c:v>RSA</c:v>
                  </c:pt>
                  <c:pt idx="31034">
                    <c:v>RUS</c:v>
                  </c:pt>
                  <c:pt idx="31035">
                    <c:v>FRA</c:v>
                  </c:pt>
                  <c:pt idx="31036">
                    <c:v>EUN</c:v>
                  </c:pt>
                  <c:pt idx="31037">
                    <c:v>EUS</c:v>
                  </c:pt>
                  <c:pt idx="31038">
                    <c:v>USA</c:v>
                  </c:pt>
                  <c:pt idx="31039">
                    <c:v>IND</c:v>
                  </c:pt>
                  <c:pt idx="31040">
                    <c:v>CHI</c:v>
                  </c:pt>
                  <c:pt idx="31041">
                    <c:v>ROW</c:v>
                  </c:pt>
                  <c:pt idx="31042">
                    <c:v>OEC</c:v>
                  </c:pt>
                  <c:pt idx="31043">
                    <c:v>BRZ</c:v>
                  </c:pt>
                  <c:pt idx="31044">
                    <c:v>RSA</c:v>
                  </c:pt>
                  <c:pt idx="31045">
                    <c:v>RUS</c:v>
                  </c:pt>
                  <c:pt idx="31046">
                    <c:v>FRA</c:v>
                  </c:pt>
                  <c:pt idx="31047">
                    <c:v>EUN</c:v>
                  </c:pt>
                  <c:pt idx="31048">
                    <c:v>EUS</c:v>
                  </c:pt>
                  <c:pt idx="31049">
                    <c:v>USA</c:v>
                  </c:pt>
                  <c:pt idx="31050">
                    <c:v>IND</c:v>
                  </c:pt>
                  <c:pt idx="31051">
                    <c:v>CHI</c:v>
                  </c:pt>
                  <c:pt idx="31052">
                    <c:v>ROW</c:v>
                  </c:pt>
                  <c:pt idx="31053">
                    <c:v>OEC</c:v>
                  </c:pt>
                  <c:pt idx="31054">
                    <c:v>BRZ</c:v>
                  </c:pt>
                  <c:pt idx="31055">
                    <c:v>RSA</c:v>
                  </c:pt>
                  <c:pt idx="31056">
                    <c:v>RUS</c:v>
                  </c:pt>
                  <c:pt idx="31057">
                    <c:v>FRA</c:v>
                  </c:pt>
                  <c:pt idx="31058">
                    <c:v>EUN</c:v>
                  </c:pt>
                  <c:pt idx="31059">
                    <c:v>EUS</c:v>
                  </c:pt>
                  <c:pt idx="31060">
                    <c:v>USA</c:v>
                  </c:pt>
                  <c:pt idx="31061">
                    <c:v>IND</c:v>
                  </c:pt>
                  <c:pt idx="31062">
                    <c:v>CHI</c:v>
                  </c:pt>
                  <c:pt idx="31063">
                    <c:v>ROW</c:v>
                  </c:pt>
                  <c:pt idx="31064">
                    <c:v>OEC</c:v>
                  </c:pt>
                  <c:pt idx="31065">
                    <c:v>BRZ</c:v>
                  </c:pt>
                  <c:pt idx="31066">
                    <c:v>RSA</c:v>
                  </c:pt>
                  <c:pt idx="31067">
                    <c:v>RUS</c:v>
                  </c:pt>
                  <c:pt idx="31068">
                    <c:v>FRA</c:v>
                  </c:pt>
                  <c:pt idx="31069">
                    <c:v>EUN</c:v>
                  </c:pt>
                  <c:pt idx="31070">
                    <c:v>EUS</c:v>
                  </c:pt>
                  <c:pt idx="31071">
                    <c:v>USA</c:v>
                  </c:pt>
                  <c:pt idx="31072">
                    <c:v>IND</c:v>
                  </c:pt>
                  <c:pt idx="31073">
                    <c:v>CHI</c:v>
                  </c:pt>
                  <c:pt idx="31074">
                    <c:v>ROW</c:v>
                  </c:pt>
                  <c:pt idx="31075">
                    <c:v>OEC</c:v>
                  </c:pt>
                  <c:pt idx="31076">
                    <c:v>BRZ</c:v>
                  </c:pt>
                  <c:pt idx="31077">
                    <c:v>RSA</c:v>
                  </c:pt>
                  <c:pt idx="31078">
                    <c:v>RUS</c:v>
                  </c:pt>
                  <c:pt idx="31079">
                    <c:v>FRA</c:v>
                  </c:pt>
                  <c:pt idx="31080">
                    <c:v>EUN</c:v>
                  </c:pt>
                  <c:pt idx="31081">
                    <c:v>EUS</c:v>
                  </c:pt>
                  <c:pt idx="31082">
                    <c:v>USA</c:v>
                  </c:pt>
                  <c:pt idx="31083">
                    <c:v>IND</c:v>
                  </c:pt>
                  <c:pt idx="31084">
                    <c:v>CHI</c:v>
                  </c:pt>
                  <c:pt idx="31085">
                    <c:v>ROW</c:v>
                  </c:pt>
                  <c:pt idx="31086">
                    <c:v>OEC</c:v>
                  </c:pt>
                  <c:pt idx="31087">
                    <c:v>BRZ</c:v>
                  </c:pt>
                  <c:pt idx="31088">
                    <c:v>RSA</c:v>
                  </c:pt>
                  <c:pt idx="31089">
                    <c:v>RUS</c:v>
                  </c:pt>
                  <c:pt idx="31090">
                    <c:v>FRA</c:v>
                  </c:pt>
                  <c:pt idx="31091">
                    <c:v>EUN</c:v>
                  </c:pt>
                  <c:pt idx="31092">
                    <c:v>EUS</c:v>
                  </c:pt>
                  <c:pt idx="31093">
                    <c:v>USA</c:v>
                  </c:pt>
                  <c:pt idx="31094">
                    <c:v>IND</c:v>
                  </c:pt>
                  <c:pt idx="31095">
                    <c:v>CHI</c:v>
                  </c:pt>
                  <c:pt idx="31096">
                    <c:v>ROW</c:v>
                  </c:pt>
                  <c:pt idx="31097">
                    <c:v>OEC</c:v>
                  </c:pt>
                  <c:pt idx="31098">
                    <c:v>BRZ</c:v>
                  </c:pt>
                  <c:pt idx="31099">
                    <c:v>RSA</c:v>
                  </c:pt>
                  <c:pt idx="31100">
                    <c:v>RUS</c:v>
                  </c:pt>
                  <c:pt idx="31101">
                    <c:v>FRA</c:v>
                  </c:pt>
                  <c:pt idx="31102">
                    <c:v>EUN</c:v>
                  </c:pt>
                  <c:pt idx="31103">
                    <c:v>EUS</c:v>
                  </c:pt>
                  <c:pt idx="31104">
                    <c:v>USA</c:v>
                  </c:pt>
                  <c:pt idx="31105">
                    <c:v>IND</c:v>
                  </c:pt>
                  <c:pt idx="31106">
                    <c:v>CHI</c:v>
                  </c:pt>
                  <c:pt idx="31107">
                    <c:v>ROW</c:v>
                  </c:pt>
                  <c:pt idx="31108">
                    <c:v>OEC</c:v>
                  </c:pt>
                  <c:pt idx="31109">
                    <c:v>BRZ</c:v>
                  </c:pt>
                  <c:pt idx="31110">
                    <c:v>RSA</c:v>
                  </c:pt>
                  <c:pt idx="31111">
                    <c:v>RUS</c:v>
                  </c:pt>
                  <c:pt idx="31112">
                    <c:v>FRA</c:v>
                  </c:pt>
                  <c:pt idx="31113">
                    <c:v>EUN</c:v>
                  </c:pt>
                  <c:pt idx="31114">
                    <c:v>EUS</c:v>
                  </c:pt>
                  <c:pt idx="31115">
                    <c:v>USA</c:v>
                  </c:pt>
                  <c:pt idx="31116">
                    <c:v>IND</c:v>
                  </c:pt>
                  <c:pt idx="31117">
                    <c:v>CHI</c:v>
                  </c:pt>
                  <c:pt idx="31118">
                    <c:v>ROW</c:v>
                  </c:pt>
                  <c:pt idx="31119">
                    <c:v>OEC</c:v>
                  </c:pt>
                  <c:pt idx="31120">
                    <c:v>BRZ</c:v>
                  </c:pt>
                  <c:pt idx="31121">
                    <c:v>RUS</c:v>
                  </c:pt>
                  <c:pt idx="31122">
                    <c:v>FRA</c:v>
                  </c:pt>
                  <c:pt idx="31123">
                    <c:v>EUN</c:v>
                  </c:pt>
                  <c:pt idx="31124">
                    <c:v>EUS</c:v>
                  </c:pt>
                  <c:pt idx="31125">
                    <c:v>USA</c:v>
                  </c:pt>
                  <c:pt idx="31126">
                    <c:v>IND</c:v>
                  </c:pt>
                  <c:pt idx="31127">
                    <c:v>CHI</c:v>
                  </c:pt>
                  <c:pt idx="31128">
                    <c:v>ROW</c:v>
                  </c:pt>
                  <c:pt idx="31129">
                    <c:v>OEC</c:v>
                  </c:pt>
                  <c:pt idx="31130">
                    <c:v>BRZ</c:v>
                  </c:pt>
                  <c:pt idx="31131">
                    <c:v>RSA</c:v>
                  </c:pt>
                  <c:pt idx="31132">
                    <c:v>RUS</c:v>
                  </c:pt>
                  <c:pt idx="31133">
                    <c:v>FRA</c:v>
                  </c:pt>
                  <c:pt idx="31134">
                    <c:v>EUN</c:v>
                  </c:pt>
                  <c:pt idx="31135">
                    <c:v>EUS</c:v>
                  </c:pt>
                  <c:pt idx="31136">
                    <c:v>USA</c:v>
                  </c:pt>
                  <c:pt idx="31137">
                    <c:v>IND</c:v>
                  </c:pt>
                  <c:pt idx="31138">
                    <c:v>CHI</c:v>
                  </c:pt>
                  <c:pt idx="31139">
                    <c:v>ROW</c:v>
                  </c:pt>
                  <c:pt idx="31140">
                    <c:v>OEC</c:v>
                  </c:pt>
                  <c:pt idx="31141">
                    <c:v>BRZ</c:v>
                  </c:pt>
                  <c:pt idx="31142">
                    <c:v>RSA</c:v>
                  </c:pt>
                  <c:pt idx="31143">
                    <c:v>RUS</c:v>
                  </c:pt>
                  <c:pt idx="31144">
                    <c:v>FRA</c:v>
                  </c:pt>
                  <c:pt idx="31145">
                    <c:v>EUN</c:v>
                  </c:pt>
                  <c:pt idx="31146">
                    <c:v>EUS</c:v>
                  </c:pt>
                  <c:pt idx="31147">
                    <c:v>USA</c:v>
                  </c:pt>
                  <c:pt idx="31148">
                    <c:v>IND</c:v>
                  </c:pt>
                  <c:pt idx="31149">
                    <c:v>CHI</c:v>
                  </c:pt>
                  <c:pt idx="31150">
                    <c:v>ROW</c:v>
                  </c:pt>
                  <c:pt idx="31151">
                    <c:v>OEC</c:v>
                  </c:pt>
                  <c:pt idx="31152">
                    <c:v>BRZ</c:v>
                  </c:pt>
                  <c:pt idx="31153">
                    <c:v>RSA</c:v>
                  </c:pt>
                  <c:pt idx="31154">
                    <c:v>RUS</c:v>
                  </c:pt>
                  <c:pt idx="31155">
                    <c:v>FRA</c:v>
                  </c:pt>
                  <c:pt idx="31156">
                    <c:v>EUN</c:v>
                  </c:pt>
                  <c:pt idx="31157">
                    <c:v>EUS</c:v>
                  </c:pt>
                  <c:pt idx="31158">
                    <c:v>USA</c:v>
                  </c:pt>
                  <c:pt idx="31159">
                    <c:v>IND</c:v>
                  </c:pt>
                  <c:pt idx="31160">
                    <c:v>CHI</c:v>
                  </c:pt>
                  <c:pt idx="31161">
                    <c:v>ROW</c:v>
                  </c:pt>
                  <c:pt idx="31162">
                    <c:v>OEC</c:v>
                  </c:pt>
                  <c:pt idx="31163">
                    <c:v>BRZ</c:v>
                  </c:pt>
                  <c:pt idx="31164">
                    <c:v>RSA</c:v>
                  </c:pt>
                  <c:pt idx="31165">
                    <c:v>RUS</c:v>
                  </c:pt>
                  <c:pt idx="31166">
                    <c:v>FRA</c:v>
                  </c:pt>
                  <c:pt idx="31167">
                    <c:v>EUN</c:v>
                  </c:pt>
                  <c:pt idx="31168">
                    <c:v>EUS</c:v>
                  </c:pt>
                  <c:pt idx="31169">
                    <c:v>USA</c:v>
                  </c:pt>
                  <c:pt idx="31170">
                    <c:v>IND</c:v>
                  </c:pt>
                  <c:pt idx="31171">
                    <c:v>CHI</c:v>
                  </c:pt>
                  <c:pt idx="31172">
                    <c:v>ROW</c:v>
                  </c:pt>
                  <c:pt idx="31173">
                    <c:v>OEC</c:v>
                  </c:pt>
                  <c:pt idx="31174">
                    <c:v>BRZ</c:v>
                  </c:pt>
                  <c:pt idx="31175">
                    <c:v>RSA</c:v>
                  </c:pt>
                  <c:pt idx="31176">
                    <c:v>RUS</c:v>
                  </c:pt>
                  <c:pt idx="31177">
                    <c:v>FRA</c:v>
                  </c:pt>
                  <c:pt idx="31178">
                    <c:v>EUN</c:v>
                  </c:pt>
                  <c:pt idx="31179">
                    <c:v>EUS</c:v>
                  </c:pt>
                  <c:pt idx="31180">
                    <c:v>USA</c:v>
                  </c:pt>
                  <c:pt idx="31181">
                    <c:v>IND</c:v>
                  </c:pt>
                  <c:pt idx="31182">
                    <c:v>CHI</c:v>
                  </c:pt>
                  <c:pt idx="31183">
                    <c:v>ROW</c:v>
                  </c:pt>
                  <c:pt idx="31184">
                    <c:v>OEC</c:v>
                  </c:pt>
                  <c:pt idx="31185">
                    <c:v>BRZ</c:v>
                  </c:pt>
                  <c:pt idx="31186">
                    <c:v>RSA</c:v>
                  </c:pt>
                  <c:pt idx="31187">
                    <c:v>RUS</c:v>
                  </c:pt>
                  <c:pt idx="31188">
                    <c:v>FRA</c:v>
                  </c:pt>
                  <c:pt idx="31189">
                    <c:v>EUN</c:v>
                  </c:pt>
                  <c:pt idx="31190">
                    <c:v>EUS</c:v>
                  </c:pt>
                  <c:pt idx="31191">
                    <c:v>USA</c:v>
                  </c:pt>
                  <c:pt idx="31192">
                    <c:v>IND</c:v>
                  </c:pt>
                  <c:pt idx="31193">
                    <c:v>CHI</c:v>
                  </c:pt>
                  <c:pt idx="31194">
                    <c:v>ROW</c:v>
                  </c:pt>
                  <c:pt idx="31195">
                    <c:v>OEC</c:v>
                  </c:pt>
                  <c:pt idx="31196">
                    <c:v>BRZ</c:v>
                  </c:pt>
                  <c:pt idx="31197">
                    <c:v>RSA</c:v>
                  </c:pt>
                  <c:pt idx="31198">
                    <c:v>RUS</c:v>
                  </c:pt>
                  <c:pt idx="31199">
                    <c:v>FRA</c:v>
                  </c:pt>
                  <c:pt idx="31200">
                    <c:v>EUN</c:v>
                  </c:pt>
                  <c:pt idx="31201">
                    <c:v>EUS</c:v>
                  </c:pt>
                  <c:pt idx="31202">
                    <c:v>USA</c:v>
                  </c:pt>
                  <c:pt idx="31203">
                    <c:v>IND</c:v>
                  </c:pt>
                  <c:pt idx="31204">
                    <c:v>CHI</c:v>
                  </c:pt>
                  <c:pt idx="31205">
                    <c:v>ROW</c:v>
                  </c:pt>
                  <c:pt idx="31206">
                    <c:v>OEC</c:v>
                  </c:pt>
                  <c:pt idx="31207">
                    <c:v>BRZ</c:v>
                  </c:pt>
                  <c:pt idx="31208">
                    <c:v>RSA</c:v>
                  </c:pt>
                  <c:pt idx="31209">
                    <c:v>RUS</c:v>
                  </c:pt>
                  <c:pt idx="31210">
                    <c:v>FRA</c:v>
                  </c:pt>
                  <c:pt idx="31211">
                    <c:v>EUN</c:v>
                  </c:pt>
                  <c:pt idx="31212">
                    <c:v>EUS</c:v>
                  </c:pt>
                  <c:pt idx="31213">
                    <c:v>USA</c:v>
                  </c:pt>
                  <c:pt idx="31214">
                    <c:v>IND</c:v>
                  </c:pt>
                  <c:pt idx="31215">
                    <c:v>CHI</c:v>
                  </c:pt>
                  <c:pt idx="31216">
                    <c:v>ROW</c:v>
                  </c:pt>
                  <c:pt idx="31217">
                    <c:v>OEC</c:v>
                  </c:pt>
                  <c:pt idx="31218">
                    <c:v>BRZ</c:v>
                  </c:pt>
                  <c:pt idx="31219">
                    <c:v>RSA</c:v>
                  </c:pt>
                  <c:pt idx="31220">
                    <c:v>RUS</c:v>
                  </c:pt>
                  <c:pt idx="31221">
                    <c:v>FRA</c:v>
                  </c:pt>
                  <c:pt idx="31222">
                    <c:v>EUN</c:v>
                  </c:pt>
                  <c:pt idx="31223">
                    <c:v>EUS</c:v>
                  </c:pt>
                  <c:pt idx="31224">
                    <c:v>USA</c:v>
                  </c:pt>
                  <c:pt idx="31225">
                    <c:v>IND</c:v>
                  </c:pt>
                  <c:pt idx="31226">
                    <c:v>CHI</c:v>
                  </c:pt>
                  <c:pt idx="31227">
                    <c:v>ROW</c:v>
                  </c:pt>
                  <c:pt idx="31228">
                    <c:v>OEC</c:v>
                  </c:pt>
                  <c:pt idx="31229">
                    <c:v>BRZ</c:v>
                  </c:pt>
                  <c:pt idx="31230">
                    <c:v>RSA</c:v>
                  </c:pt>
                  <c:pt idx="31231">
                    <c:v>RUS</c:v>
                  </c:pt>
                  <c:pt idx="31232">
                    <c:v>FRA</c:v>
                  </c:pt>
                  <c:pt idx="31233">
                    <c:v>EUN</c:v>
                  </c:pt>
                  <c:pt idx="31234">
                    <c:v>EUS</c:v>
                  </c:pt>
                  <c:pt idx="31235">
                    <c:v>USA</c:v>
                  </c:pt>
                  <c:pt idx="31236">
                    <c:v>IND</c:v>
                  </c:pt>
                  <c:pt idx="31237">
                    <c:v>CHI</c:v>
                  </c:pt>
                  <c:pt idx="31238">
                    <c:v>ROW</c:v>
                  </c:pt>
                  <c:pt idx="31239">
                    <c:v>OEC</c:v>
                  </c:pt>
                  <c:pt idx="31240">
                    <c:v>BRZ</c:v>
                  </c:pt>
                  <c:pt idx="31241">
                    <c:v>RSA</c:v>
                  </c:pt>
                  <c:pt idx="31242">
                    <c:v>RUS</c:v>
                  </c:pt>
                  <c:pt idx="31243">
                    <c:v>FRA</c:v>
                  </c:pt>
                  <c:pt idx="31244">
                    <c:v>EUN</c:v>
                  </c:pt>
                  <c:pt idx="31245">
                    <c:v>EUS</c:v>
                  </c:pt>
                  <c:pt idx="31246">
                    <c:v>USA</c:v>
                  </c:pt>
                  <c:pt idx="31247">
                    <c:v>IND</c:v>
                  </c:pt>
                  <c:pt idx="31248">
                    <c:v>CHI</c:v>
                  </c:pt>
                  <c:pt idx="31249">
                    <c:v>ROW</c:v>
                  </c:pt>
                  <c:pt idx="31250">
                    <c:v>OEC</c:v>
                  </c:pt>
                  <c:pt idx="31251">
                    <c:v>BRZ</c:v>
                  </c:pt>
                  <c:pt idx="31252">
                    <c:v>RSA</c:v>
                  </c:pt>
                  <c:pt idx="31253">
                    <c:v>RUS</c:v>
                  </c:pt>
                  <c:pt idx="31254">
                    <c:v>FRA</c:v>
                  </c:pt>
                  <c:pt idx="31255">
                    <c:v>EUN</c:v>
                  </c:pt>
                  <c:pt idx="31256">
                    <c:v>EUS</c:v>
                  </c:pt>
                  <c:pt idx="31257">
                    <c:v>USA</c:v>
                  </c:pt>
                  <c:pt idx="31258">
                    <c:v>IND</c:v>
                  </c:pt>
                  <c:pt idx="31259">
                    <c:v>CHI</c:v>
                  </c:pt>
                  <c:pt idx="31260">
                    <c:v>ROW</c:v>
                  </c:pt>
                  <c:pt idx="31261">
                    <c:v>OEC</c:v>
                  </c:pt>
                  <c:pt idx="31262">
                    <c:v>BRZ</c:v>
                  </c:pt>
                  <c:pt idx="31263">
                    <c:v>RSA</c:v>
                  </c:pt>
                  <c:pt idx="31264">
                    <c:v>RUS</c:v>
                  </c:pt>
                  <c:pt idx="31265">
                    <c:v>FRA</c:v>
                  </c:pt>
                  <c:pt idx="31266">
                    <c:v>EUN</c:v>
                  </c:pt>
                  <c:pt idx="31267">
                    <c:v>EUS</c:v>
                  </c:pt>
                  <c:pt idx="31268">
                    <c:v>USA</c:v>
                  </c:pt>
                  <c:pt idx="31269">
                    <c:v>IND</c:v>
                  </c:pt>
                  <c:pt idx="31270">
                    <c:v>CHI</c:v>
                  </c:pt>
                  <c:pt idx="31271">
                    <c:v>ROW</c:v>
                  </c:pt>
                  <c:pt idx="31272">
                    <c:v>OEC</c:v>
                  </c:pt>
                  <c:pt idx="31273">
                    <c:v>BRZ</c:v>
                  </c:pt>
                  <c:pt idx="31274">
                    <c:v>RSA</c:v>
                  </c:pt>
                  <c:pt idx="31275">
                    <c:v>RUS</c:v>
                  </c:pt>
                  <c:pt idx="31276">
                    <c:v>FRA</c:v>
                  </c:pt>
                  <c:pt idx="31277">
                    <c:v>EUN</c:v>
                  </c:pt>
                  <c:pt idx="31278">
                    <c:v>EUS</c:v>
                  </c:pt>
                  <c:pt idx="31279">
                    <c:v>USA</c:v>
                  </c:pt>
                  <c:pt idx="31280">
                    <c:v>IND</c:v>
                  </c:pt>
                  <c:pt idx="31281">
                    <c:v>CHI</c:v>
                  </c:pt>
                  <c:pt idx="31282">
                    <c:v>ROW</c:v>
                  </c:pt>
                  <c:pt idx="31283">
                    <c:v>OEC</c:v>
                  </c:pt>
                  <c:pt idx="31284">
                    <c:v>BRZ</c:v>
                  </c:pt>
                  <c:pt idx="31285">
                    <c:v>RSA</c:v>
                  </c:pt>
                  <c:pt idx="31286">
                    <c:v>RUS</c:v>
                  </c:pt>
                  <c:pt idx="31287">
                    <c:v>FRA</c:v>
                  </c:pt>
                  <c:pt idx="31288">
                    <c:v>EUN</c:v>
                  </c:pt>
                  <c:pt idx="31289">
                    <c:v>EUS</c:v>
                  </c:pt>
                  <c:pt idx="31290">
                    <c:v>USA</c:v>
                  </c:pt>
                  <c:pt idx="31291">
                    <c:v>IND</c:v>
                  </c:pt>
                  <c:pt idx="31292">
                    <c:v>CHI</c:v>
                  </c:pt>
                  <c:pt idx="31293">
                    <c:v>ROW</c:v>
                  </c:pt>
                  <c:pt idx="31294">
                    <c:v>OEC</c:v>
                  </c:pt>
                  <c:pt idx="31295">
                    <c:v>BRZ</c:v>
                  </c:pt>
                  <c:pt idx="31296">
                    <c:v>RUS</c:v>
                  </c:pt>
                  <c:pt idx="31297">
                    <c:v>FRA</c:v>
                  </c:pt>
                  <c:pt idx="31298">
                    <c:v>EUN</c:v>
                  </c:pt>
                  <c:pt idx="31299">
                    <c:v>EUS</c:v>
                  </c:pt>
                  <c:pt idx="31300">
                    <c:v>USA</c:v>
                  </c:pt>
                  <c:pt idx="31301">
                    <c:v>IND</c:v>
                  </c:pt>
                  <c:pt idx="31302">
                    <c:v>CHI</c:v>
                  </c:pt>
                  <c:pt idx="31303">
                    <c:v>ROW</c:v>
                  </c:pt>
                  <c:pt idx="31304">
                    <c:v>OEC</c:v>
                  </c:pt>
                  <c:pt idx="31305">
                    <c:v>BRZ</c:v>
                  </c:pt>
                  <c:pt idx="31306">
                    <c:v>RSA</c:v>
                  </c:pt>
                  <c:pt idx="31307">
                    <c:v>RUS</c:v>
                  </c:pt>
                  <c:pt idx="31308">
                    <c:v>FRA</c:v>
                  </c:pt>
                  <c:pt idx="31309">
                    <c:v>EUN</c:v>
                  </c:pt>
                  <c:pt idx="31310">
                    <c:v>EUS</c:v>
                  </c:pt>
                  <c:pt idx="31311">
                    <c:v>USA</c:v>
                  </c:pt>
                  <c:pt idx="31312">
                    <c:v>IND</c:v>
                  </c:pt>
                  <c:pt idx="31313">
                    <c:v>CHI</c:v>
                  </c:pt>
                  <c:pt idx="31314">
                    <c:v>ROW</c:v>
                  </c:pt>
                  <c:pt idx="31315">
                    <c:v>OEC</c:v>
                  </c:pt>
                  <c:pt idx="31316">
                    <c:v>BRZ</c:v>
                  </c:pt>
                  <c:pt idx="31317">
                    <c:v>RSA</c:v>
                  </c:pt>
                  <c:pt idx="31318">
                    <c:v>RUS</c:v>
                  </c:pt>
                  <c:pt idx="31319">
                    <c:v>FRA</c:v>
                  </c:pt>
                  <c:pt idx="31320">
                    <c:v>EUN</c:v>
                  </c:pt>
                  <c:pt idx="31321">
                    <c:v>EUS</c:v>
                  </c:pt>
                  <c:pt idx="31322">
                    <c:v>IND</c:v>
                  </c:pt>
                  <c:pt idx="31323">
                    <c:v>CHI</c:v>
                  </c:pt>
                  <c:pt idx="31324">
                    <c:v>ROW</c:v>
                  </c:pt>
                  <c:pt idx="31325">
                    <c:v>OEC</c:v>
                  </c:pt>
                  <c:pt idx="31326">
                    <c:v>BRZ</c:v>
                  </c:pt>
                  <c:pt idx="31327">
                    <c:v>RSA</c:v>
                  </c:pt>
                  <c:pt idx="31328">
                    <c:v>RUS</c:v>
                  </c:pt>
                  <c:pt idx="31329">
                    <c:v>FRA</c:v>
                  </c:pt>
                  <c:pt idx="31330">
                    <c:v>EUN</c:v>
                  </c:pt>
                  <c:pt idx="31331">
                    <c:v>EUS</c:v>
                  </c:pt>
                  <c:pt idx="31332">
                    <c:v>USA</c:v>
                  </c:pt>
                  <c:pt idx="31333">
                    <c:v>IND</c:v>
                  </c:pt>
                  <c:pt idx="31334">
                    <c:v>CHI</c:v>
                  </c:pt>
                  <c:pt idx="31335">
                    <c:v>ROW</c:v>
                  </c:pt>
                  <c:pt idx="31336">
                    <c:v>OEC</c:v>
                  </c:pt>
                  <c:pt idx="31337">
                    <c:v>BRZ</c:v>
                  </c:pt>
                  <c:pt idx="31338">
                    <c:v>RSA</c:v>
                  </c:pt>
                  <c:pt idx="31339">
                    <c:v>RUS</c:v>
                  </c:pt>
                  <c:pt idx="31340">
                    <c:v>FRA</c:v>
                  </c:pt>
                  <c:pt idx="31341">
                    <c:v>EUN</c:v>
                  </c:pt>
                  <c:pt idx="31342">
                    <c:v>EUS</c:v>
                  </c:pt>
                  <c:pt idx="31343">
                    <c:v>USA</c:v>
                  </c:pt>
                  <c:pt idx="31344">
                    <c:v>IND</c:v>
                  </c:pt>
                  <c:pt idx="31345">
                    <c:v>CHI</c:v>
                  </c:pt>
                  <c:pt idx="31346">
                    <c:v>ROW</c:v>
                  </c:pt>
                  <c:pt idx="31347">
                    <c:v>OEC</c:v>
                  </c:pt>
                  <c:pt idx="31348">
                    <c:v>BRZ</c:v>
                  </c:pt>
                  <c:pt idx="31349">
                    <c:v>RSA</c:v>
                  </c:pt>
                  <c:pt idx="31350">
                    <c:v>RUS</c:v>
                  </c:pt>
                  <c:pt idx="31351">
                    <c:v>FRA</c:v>
                  </c:pt>
                  <c:pt idx="31352">
                    <c:v>EUN</c:v>
                  </c:pt>
                  <c:pt idx="31353">
                    <c:v>EUS</c:v>
                  </c:pt>
                  <c:pt idx="31354">
                    <c:v>USA</c:v>
                  </c:pt>
                  <c:pt idx="31355">
                    <c:v>IND</c:v>
                  </c:pt>
                  <c:pt idx="31356">
                    <c:v>CHI</c:v>
                  </c:pt>
                  <c:pt idx="31357">
                    <c:v>ROW</c:v>
                  </c:pt>
                  <c:pt idx="31358">
                    <c:v>OEC</c:v>
                  </c:pt>
                  <c:pt idx="31359">
                    <c:v>BRZ</c:v>
                  </c:pt>
                  <c:pt idx="31360">
                    <c:v>RSA</c:v>
                  </c:pt>
                  <c:pt idx="31361">
                    <c:v>RUS</c:v>
                  </c:pt>
                  <c:pt idx="31362">
                    <c:v>FRA</c:v>
                  </c:pt>
                  <c:pt idx="31363">
                    <c:v>EUN</c:v>
                  </c:pt>
                  <c:pt idx="31364">
                    <c:v>EUS</c:v>
                  </c:pt>
                  <c:pt idx="31365">
                    <c:v>USA</c:v>
                  </c:pt>
                  <c:pt idx="31366">
                    <c:v>IND</c:v>
                  </c:pt>
                  <c:pt idx="31367">
                    <c:v>CHI</c:v>
                  </c:pt>
                  <c:pt idx="31368">
                    <c:v>ROW</c:v>
                  </c:pt>
                  <c:pt idx="31369">
                    <c:v>OEC</c:v>
                  </c:pt>
                  <c:pt idx="31370">
                    <c:v>BRZ</c:v>
                  </c:pt>
                  <c:pt idx="31371">
                    <c:v>RSA</c:v>
                  </c:pt>
                  <c:pt idx="31372">
                    <c:v>RUS</c:v>
                  </c:pt>
                  <c:pt idx="31373">
                    <c:v>FRA</c:v>
                  </c:pt>
                  <c:pt idx="31374">
                    <c:v>EUN</c:v>
                  </c:pt>
                  <c:pt idx="31375">
                    <c:v>EUS</c:v>
                  </c:pt>
                  <c:pt idx="31376">
                    <c:v>USA</c:v>
                  </c:pt>
                  <c:pt idx="31377">
                    <c:v>IND</c:v>
                  </c:pt>
                  <c:pt idx="31378">
                    <c:v>CHI</c:v>
                  </c:pt>
                  <c:pt idx="31379">
                    <c:v>ROW</c:v>
                  </c:pt>
                  <c:pt idx="31380">
                    <c:v>OEC</c:v>
                  </c:pt>
                  <c:pt idx="31381">
                    <c:v>RUS</c:v>
                  </c:pt>
                  <c:pt idx="31382">
                    <c:v>FRA</c:v>
                  </c:pt>
                  <c:pt idx="31383">
                    <c:v>EUN</c:v>
                  </c:pt>
                  <c:pt idx="31384">
                    <c:v>EUS</c:v>
                  </c:pt>
                  <c:pt idx="31385">
                    <c:v>USA</c:v>
                  </c:pt>
                  <c:pt idx="31386">
                    <c:v>IND</c:v>
                  </c:pt>
                  <c:pt idx="31387">
                    <c:v>CHI</c:v>
                  </c:pt>
                  <c:pt idx="31388">
                    <c:v>ROW</c:v>
                  </c:pt>
                  <c:pt idx="31389">
                    <c:v>OEC</c:v>
                  </c:pt>
                  <c:pt idx="31390">
                    <c:v>BRZ</c:v>
                  </c:pt>
                  <c:pt idx="31391">
                    <c:v>RSA</c:v>
                  </c:pt>
                  <c:pt idx="31392">
                    <c:v>RUS</c:v>
                  </c:pt>
                  <c:pt idx="31393">
                    <c:v>FRA</c:v>
                  </c:pt>
                  <c:pt idx="31394">
                    <c:v>EUN</c:v>
                  </c:pt>
                  <c:pt idx="31395">
                    <c:v>EUS</c:v>
                  </c:pt>
                  <c:pt idx="31396">
                    <c:v>USA</c:v>
                  </c:pt>
                  <c:pt idx="31397">
                    <c:v>IND</c:v>
                  </c:pt>
                  <c:pt idx="31398">
                    <c:v>CHI</c:v>
                  </c:pt>
                  <c:pt idx="31399">
                    <c:v>ROW</c:v>
                  </c:pt>
                  <c:pt idx="31400">
                    <c:v>OEC</c:v>
                  </c:pt>
                  <c:pt idx="31401">
                    <c:v>BRZ</c:v>
                  </c:pt>
                  <c:pt idx="31402">
                    <c:v>RSA</c:v>
                  </c:pt>
                  <c:pt idx="31403">
                    <c:v>RUS</c:v>
                  </c:pt>
                  <c:pt idx="31404">
                    <c:v>FRA</c:v>
                  </c:pt>
                  <c:pt idx="31405">
                    <c:v>EUN</c:v>
                  </c:pt>
                  <c:pt idx="31406">
                    <c:v>EUS</c:v>
                  </c:pt>
                  <c:pt idx="31407">
                    <c:v>USA</c:v>
                  </c:pt>
                  <c:pt idx="31408">
                    <c:v>IND</c:v>
                  </c:pt>
                  <c:pt idx="31409">
                    <c:v>CHI</c:v>
                  </c:pt>
                  <c:pt idx="31410">
                    <c:v>ROW</c:v>
                  </c:pt>
                  <c:pt idx="31411">
                    <c:v>OEC</c:v>
                  </c:pt>
                  <c:pt idx="31412">
                    <c:v>BRZ</c:v>
                  </c:pt>
                  <c:pt idx="31413">
                    <c:v>RSA</c:v>
                  </c:pt>
                  <c:pt idx="31414">
                    <c:v>RUS</c:v>
                  </c:pt>
                  <c:pt idx="31415">
                    <c:v>FRA</c:v>
                  </c:pt>
                  <c:pt idx="31416">
                    <c:v>EUN</c:v>
                  </c:pt>
                  <c:pt idx="31417">
                    <c:v>EUS</c:v>
                  </c:pt>
                  <c:pt idx="31418">
                    <c:v>USA</c:v>
                  </c:pt>
                  <c:pt idx="31419">
                    <c:v>IND</c:v>
                  </c:pt>
                  <c:pt idx="31420">
                    <c:v>CHI</c:v>
                  </c:pt>
                  <c:pt idx="31421">
                    <c:v>ROW</c:v>
                  </c:pt>
                  <c:pt idx="31422">
                    <c:v>OEC</c:v>
                  </c:pt>
                  <c:pt idx="31423">
                    <c:v>BRZ</c:v>
                  </c:pt>
                  <c:pt idx="31424">
                    <c:v>RSA</c:v>
                  </c:pt>
                  <c:pt idx="31425">
                    <c:v>RUS</c:v>
                  </c:pt>
                  <c:pt idx="31426">
                    <c:v>FRA</c:v>
                  </c:pt>
                  <c:pt idx="31427">
                    <c:v>EUN</c:v>
                  </c:pt>
                  <c:pt idx="31428">
                    <c:v>EUS</c:v>
                  </c:pt>
                  <c:pt idx="31429">
                    <c:v>USA</c:v>
                  </c:pt>
                  <c:pt idx="31430">
                    <c:v>IND</c:v>
                  </c:pt>
                  <c:pt idx="31431">
                    <c:v>CHI</c:v>
                  </c:pt>
                  <c:pt idx="31432">
                    <c:v>ROW</c:v>
                  </c:pt>
                  <c:pt idx="31433">
                    <c:v>OEC</c:v>
                  </c:pt>
                  <c:pt idx="31434">
                    <c:v>BRZ</c:v>
                  </c:pt>
                  <c:pt idx="31435">
                    <c:v>RSA</c:v>
                  </c:pt>
                  <c:pt idx="31436">
                    <c:v>RUS</c:v>
                  </c:pt>
                  <c:pt idx="31437">
                    <c:v>FRA</c:v>
                  </c:pt>
                  <c:pt idx="31438">
                    <c:v>EUN</c:v>
                  </c:pt>
                  <c:pt idx="31439">
                    <c:v>EUS</c:v>
                  </c:pt>
                  <c:pt idx="31440">
                    <c:v>USA</c:v>
                  </c:pt>
                  <c:pt idx="31441">
                    <c:v>IND</c:v>
                  </c:pt>
                  <c:pt idx="31442">
                    <c:v>CHI</c:v>
                  </c:pt>
                  <c:pt idx="31443">
                    <c:v>ROW</c:v>
                  </c:pt>
                  <c:pt idx="31444">
                    <c:v>OEC</c:v>
                  </c:pt>
                  <c:pt idx="31445">
                    <c:v>BRZ</c:v>
                  </c:pt>
                  <c:pt idx="31446">
                    <c:v>RSA</c:v>
                  </c:pt>
                  <c:pt idx="31447">
                    <c:v>RUS</c:v>
                  </c:pt>
                  <c:pt idx="31448">
                    <c:v>FRA</c:v>
                  </c:pt>
                  <c:pt idx="31449">
                    <c:v>EUN</c:v>
                  </c:pt>
                  <c:pt idx="31450">
                    <c:v>EUS</c:v>
                  </c:pt>
                  <c:pt idx="31451">
                    <c:v>USA</c:v>
                  </c:pt>
                  <c:pt idx="31452">
                    <c:v>IND</c:v>
                  </c:pt>
                  <c:pt idx="31453">
                    <c:v>CHI</c:v>
                  </c:pt>
                  <c:pt idx="31454">
                    <c:v>ROW</c:v>
                  </c:pt>
                  <c:pt idx="31455">
                    <c:v>OEC</c:v>
                  </c:pt>
                  <c:pt idx="31456">
                    <c:v>BRZ</c:v>
                  </c:pt>
                  <c:pt idx="31457">
                    <c:v>RSA</c:v>
                  </c:pt>
                  <c:pt idx="31458">
                    <c:v>RUS</c:v>
                  </c:pt>
                  <c:pt idx="31459">
                    <c:v>FRA</c:v>
                  </c:pt>
                  <c:pt idx="31460">
                    <c:v>EUN</c:v>
                  </c:pt>
                  <c:pt idx="31461">
                    <c:v>EUS</c:v>
                  </c:pt>
                  <c:pt idx="31462">
                    <c:v>USA</c:v>
                  </c:pt>
                  <c:pt idx="31463">
                    <c:v>IND</c:v>
                  </c:pt>
                  <c:pt idx="31464">
                    <c:v>CHI</c:v>
                  </c:pt>
                  <c:pt idx="31465">
                    <c:v>ROW</c:v>
                  </c:pt>
                  <c:pt idx="31466">
                    <c:v>OEC</c:v>
                  </c:pt>
                  <c:pt idx="31467">
                    <c:v>BRZ</c:v>
                  </c:pt>
                  <c:pt idx="31468">
                    <c:v>RSA</c:v>
                  </c:pt>
                  <c:pt idx="31469">
                    <c:v>RUS</c:v>
                  </c:pt>
                  <c:pt idx="31470">
                    <c:v>FRA</c:v>
                  </c:pt>
                  <c:pt idx="31471">
                    <c:v>EUN</c:v>
                  </c:pt>
                  <c:pt idx="31472">
                    <c:v>EUS</c:v>
                  </c:pt>
                  <c:pt idx="31473">
                    <c:v>USA</c:v>
                  </c:pt>
                  <c:pt idx="31474">
                    <c:v>IND</c:v>
                  </c:pt>
                  <c:pt idx="31475">
                    <c:v>CHI</c:v>
                  </c:pt>
                  <c:pt idx="31476">
                    <c:v>ROW</c:v>
                  </c:pt>
                  <c:pt idx="31477">
                    <c:v>OEC</c:v>
                  </c:pt>
                  <c:pt idx="31478">
                    <c:v>BRZ</c:v>
                  </c:pt>
                  <c:pt idx="31479">
                    <c:v>RUS</c:v>
                  </c:pt>
                  <c:pt idx="31480">
                    <c:v>FRA</c:v>
                  </c:pt>
                  <c:pt idx="31481">
                    <c:v>EUN</c:v>
                  </c:pt>
                  <c:pt idx="31482">
                    <c:v>EUS</c:v>
                  </c:pt>
                  <c:pt idx="31483">
                    <c:v>USA</c:v>
                  </c:pt>
                  <c:pt idx="31484">
                    <c:v>IND</c:v>
                  </c:pt>
                  <c:pt idx="31485">
                    <c:v>CHI</c:v>
                  </c:pt>
                  <c:pt idx="31486">
                    <c:v>ROW</c:v>
                  </c:pt>
                  <c:pt idx="31487">
                    <c:v>OEC</c:v>
                  </c:pt>
                  <c:pt idx="31488">
                    <c:v>BRZ</c:v>
                  </c:pt>
                  <c:pt idx="31489">
                    <c:v>RSA</c:v>
                  </c:pt>
                  <c:pt idx="31490">
                    <c:v>RUS</c:v>
                  </c:pt>
                  <c:pt idx="31491">
                    <c:v>FRA</c:v>
                  </c:pt>
                  <c:pt idx="31492">
                    <c:v>EUN</c:v>
                  </c:pt>
                  <c:pt idx="31493">
                    <c:v>EUS</c:v>
                  </c:pt>
                  <c:pt idx="31494">
                    <c:v>USA</c:v>
                  </c:pt>
                  <c:pt idx="31495">
                    <c:v>IND</c:v>
                  </c:pt>
                  <c:pt idx="31496">
                    <c:v>CHI</c:v>
                  </c:pt>
                  <c:pt idx="31497">
                    <c:v>ROW</c:v>
                  </c:pt>
                  <c:pt idx="31498">
                    <c:v>OEC</c:v>
                  </c:pt>
                  <c:pt idx="31499">
                    <c:v>BRZ</c:v>
                  </c:pt>
                  <c:pt idx="31500">
                    <c:v>RSA</c:v>
                  </c:pt>
                  <c:pt idx="31501">
                    <c:v>RUS</c:v>
                  </c:pt>
                  <c:pt idx="31502">
                    <c:v>FRA</c:v>
                  </c:pt>
                  <c:pt idx="31503">
                    <c:v>EUN</c:v>
                  </c:pt>
                  <c:pt idx="31504">
                    <c:v>EUS</c:v>
                  </c:pt>
                  <c:pt idx="31505">
                    <c:v>USA</c:v>
                  </c:pt>
                  <c:pt idx="31506">
                    <c:v>IND</c:v>
                  </c:pt>
                  <c:pt idx="31507">
                    <c:v>CHI</c:v>
                  </c:pt>
                  <c:pt idx="31508">
                    <c:v>ROW</c:v>
                  </c:pt>
                  <c:pt idx="31509">
                    <c:v>OEC</c:v>
                  </c:pt>
                  <c:pt idx="31510">
                    <c:v>BRZ</c:v>
                  </c:pt>
                  <c:pt idx="31511">
                    <c:v>RSA</c:v>
                  </c:pt>
                  <c:pt idx="31512">
                    <c:v>RUS</c:v>
                  </c:pt>
                  <c:pt idx="31513">
                    <c:v>FRA</c:v>
                  </c:pt>
                  <c:pt idx="31514">
                    <c:v>EUN</c:v>
                  </c:pt>
                  <c:pt idx="31515">
                    <c:v>EUS</c:v>
                  </c:pt>
                  <c:pt idx="31516">
                    <c:v>USA</c:v>
                  </c:pt>
                  <c:pt idx="31517">
                    <c:v>IND</c:v>
                  </c:pt>
                  <c:pt idx="31518">
                    <c:v>CHI</c:v>
                  </c:pt>
                  <c:pt idx="31519">
                    <c:v>ROW</c:v>
                  </c:pt>
                  <c:pt idx="31520">
                    <c:v>OEC</c:v>
                  </c:pt>
                  <c:pt idx="31521">
                    <c:v>BRZ</c:v>
                  </c:pt>
                  <c:pt idx="31522">
                    <c:v>RSA</c:v>
                  </c:pt>
                  <c:pt idx="31523">
                    <c:v>RUS</c:v>
                  </c:pt>
                  <c:pt idx="31524">
                    <c:v>FRA</c:v>
                  </c:pt>
                  <c:pt idx="31525">
                    <c:v>EUN</c:v>
                  </c:pt>
                  <c:pt idx="31526">
                    <c:v>EUS</c:v>
                  </c:pt>
                  <c:pt idx="31527">
                    <c:v>USA</c:v>
                  </c:pt>
                  <c:pt idx="31528">
                    <c:v>IND</c:v>
                  </c:pt>
                  <c:pt idx="31529">
                    <c:v>CHI</c:v>
                  </c:pt>
                  <c:pt idx="31530">
                    <c:v>ROW</c:v>
                  </c:pt>
                  <c:pt idx="31531">
                    <c:v>OEC</c:v>
                  </c:pt>
                  <c:pt idx="31532">
                    <c:v>BRZ</c:v>
                  </c:pt>
                  <c:pt idx="31533">
                    <c:v>RSA</c:v>
                  </c:pt>
                  <c:pt idx="31534">
                    <c:v>RUS</c:v>
                  </c:pt>
                  <c:pt idx="31535">
                    <c:v>FRA</c:v>
                  </c:pt>
                  <c:pt idx="31536">
                    <c:v>EUN</c:v>
                  </c:pt>
                  <c:pt idx="31537">
                    <c:v>EUS</c:v>
                  </c:pt>
                  <c:pt idx="31538">
                    <c:v>USA</c:v>
                  </c:pt>
                  <c:pt idx="31539">
                    <c:v>IND</c:v>
                  </c:pt>
                  <c:pt idx="31540">
                    <c:v>CHI</c:v>
                  </c:pt>
                  <c:pt idx="31541">
                    <c:v>ROW</c:v>
                  </c:pt>
                  <c:pt idx="31542">
                    <c:v>OEC</c:v>
                  </c:pt>
                  <c:pt idx="31543">
                    <c:v>BRZ</c:v>
                  </c:pt>
                  <c:pt idx="31544">
                    <c:v>RSA</c:v>
                  </c:pt>
                  <c:pt idx="31545">
                    <c:v>RUS</c:v>
                  </c:pt>
                  <c:pt idx="31546">
                    <c:v>FRA</c:v>
                  </c:pt>
                  <c:pt idx="31547">
                    <c:v>EUN</c:v>
                  </c:pt>
                  <c:pt idx="31548">
                    <c:v>EUS</c:v>
                  </c:pt>
                  <c:pt idx="31549">
                    <c:v>USA</c:v>
                  </c:pt>
                  <c:pt idx="31550">
                    <c:v>IND</c:v>
                  </c:pt>
                  <c:pt idx="31551">
                    <c:v>CHI</c:v>
                  </c:pt>
                  <c:pt idx="31552">
                    <c:v>ROW</c:v>
                  </c:pt>
                  <c:pt idx="31553">
                    <c:v>OEC</c:v>
                  </c:pt>
                  <c:pt idx="31554">
                    <c:v>BRZ</c:v>
                  </c:pt>
                  <c:pt idx="31555">
                    <c:v>RSA</c:v>
                  </c:pt>
                  <c:pt idx="31556">
                    <c:v>RUS</c:v>
                  </c:pt>
                  <c:pt idx="31557">
                    <c:v>FRA</c:v>
                  </c:pt>
                  <c:pt idx="31558">
                    <c:v>EUN</c:v>
                  </c:pt>
                  <c:pt idx="31559">
                    <c:v>EUS</c:v>
                  </c:pt>
                  <c:pt idx="31560">
                    <c:v>USA</c:v>
                  </c:pt>
                  <c:pt idx="31561">
                    <c:v>IND</c:v>
                  </c:pt>
                  <c:pt idx="31562">
                    <c:v>CHI</c:v>
                  </c:pt>
                  <c:pt idx="31563">
                    <c:v>ROW</c:v>
                  </c:pt>
                  <c:pt idx="31564">
                    <c:v>OEC</c:v>
                  </c:pt>
                  <c:pt idx="31565">
                    <c:v>BRZ</c:v>
                  </c:pt>
                  <c:pt idx="31566">
                    <c:v>RSA</c:v>
                  </c:pt>
                  <c:pt idx="31567">
                    <c:v>RUS</c:v>
                  </c:pt>
                  <c:pt idx="31568">
                    <c:v>FRA</c:v>
                  </c:pt>
                  <c:pt idx="31569">
                    <c:v>EUN</c:v>
                  </c:pt>
                  <c:pt idx="31570">
                    <c:v>EUS</c:v>
                  </c:pt>
                  <c:pt idx="31571">
                    <c:v>USA</c:v>
                  </c:pt>
                  <c:pt idx="31572">
                    <c:v>IND</c:v>
                  </c:pt>
                  <c:pt idx="31573">
                    <c:v>CHI</c:v>
                  </c:pt>
                  <c:pt idx="31574">
                    <c:v>ROW</c:v>
                  </c:pt>
                  <c:pt idx="31575">
                    <c:v>OEC</c:v>
                  </c:pt>
                  <c:pt idx="31576">
                    <c:v>BRZ</c:v>
                  </c:pt>
                  <c:pt idx="31577">
                    <c:v>RSA</c:v>
                  </c:pt>
                  <c:pt idx="31578">
                    <c:v>RUS</c:v>
                  </c:pt>
                  <c:pt idx="31579">
                    <c:v>FRA</c:v>
                  </c:pt>
                  <c:pt idx="31580">
                    <c:v>EUN</c:v>
                  </c:pt>
                  <c:pt idx="31581">
                    <c:v>EUS</c:v>
                  </c:pt>
                  <c:pt idx="31582">
                    <c:v>USA</c:v>
                  </c:pt>
                  <c:pt idx="31583">
                    <c:v>IND</c:v>
                  </c:pt>
                  <c:pt idx="31584">
                    <c:v>CHI</c:v>
                  </c:pt>
                  <c:pt idx="31585">
                    <c:v>ROW</c:v>
                  </c:pt>
                  <c:pt idx="31586">
                    <c:v>OEC</c:v>
                  </c:pt>
                  <c:pt idx="31587">
                    <c:v>BRZ</c:v>
                  </c:pt>
                  <c:pt idx="31588">
                    <c:v>RSA</c:v>
                  </c:pt>
                  <c:pt idx="31589">
                    <c:v>RUS</c:v>
                  </c:pt>
                  <c:pt idx="31590">
                    <c:v>FRA</c:v>
                  </c:pt>
                  <c:pt idx="31591">
                    <c:v>EUN</c:v>
                  </c:pt>
                  <c:pt idx="31592">
                    <c:v>EUS</c:v>
                  </c:pt>
                  <c:pt idx="31593">
                    <c:v>USA</c:v>
                  </c:pt>
                  <c:pt idx="31594">
                    <c:v>IND</c:v>
                  </c:pt>
                  <c:pt idx="31595">
                    <c:v>CHI</c:v>
                  </c:pt>
                  <c:pt idx="31596">
                    <c:v>ROW</c:v>
                  </c:pt>
                  <c:pt idx="31597">
                    <c:v>OEC</c:v>
                  </c:pt>
                  <c:pt idx="31598">
                    <c:v>BRZ</c:v>
                  </c:pt>
                  <c:pt idx="31599">
                    <c:v>RSA</c:v>
                  </c:pt>
                  <c:pt idx="31600">
                    <c:v>RUS</c:v>
                  </c:pt>
                  <c:pt idx="31601">
                    <c:v>FRA</c:v>
                  </c:pt>
                  <c:pt idx="31602">
                    <c:v>EUN</c:v>
                  </c:pt>
                  <c:pt idx="31603">
                    <c:v>EUS</c:v>
                  </c:pt>
                  <c:pt idx="31604">
                    <c:v>USA</c:v>
                  </c:pt>
                  <c:pt idx="31605">
                    <c:v>IND</c:v>
                  </c:pt>
                  <c:pt idx="31606">
                    <c:v>CHI</c:v>
                  </c:pt>
                  <c:pt idx="31607">
                    <c:v>ROW</c:v>
                  </c:pt>
                  <c:pt idx="31608">
                    <c:v>OEC</c:v>
                  </c:pt>
                  <c:pt idx="31609">
                    <c:v>BRZ</c:v>
                  </c:pt>
                  <c:pt idx="31610">
                    <c:v>RSA</c:v>
                  </c:pt>
                  <c:pt idx="31611">
                    <c:v>RUS</c:v>
                  </c:pt>
                  <c:pt idx="31612">
                    <c:v>FRA</c:v>
                  </c:pt>
                  <c:pt idx="31613">
                    <c:v>EUN</c:v>
                  </c:pt>
                  <c:pt idx="31614">
                    <c:v>EUS</c:v>
                  </c:pt>
                  <c:pt idx="31615">
                    <c:v>USA</c:v>
                  </c:pt>
                  <c:pt idx="31616">
                    <c:v>IND</c:v>
                  </c:pt>
                  <c:pt idx="31617">
                    <c:v>CHI</c:v>
                  </c:pt>
                  <c:pt idx="31618">
                    <c:v>ROW</c:v>
                  </c:pt>
                  <c:pt idx="31619">
                    <c:v>OEC</c:v>
                  </c:pt>
                  <c:pt idx="31620">
                    <c:v>BRZ</c:v>
                  </c:pt>
                  <c:pt idx="31621">
                    <c:v>RSA</c:v>
                  </c:pt>
                  <c:pt idx="31622">
                    <c:v>RUS</c:v>
                  </c:pt>
                  <c:pt idx="31623">
                    <c:v>FRA</c:v>
                  </c:pt>
                  <c:pt idx="31624">
                    <c:v>EUN</c:v>
                  </c:pt>
                  <c:pt idx="31625">
                    <c:v>EUS</c:v>
                  </c:pt>
                  <c:pt idx="31626">
                    <c:v>USA</c:v>
                  </c:pt>
                  <c:pt idx="31627">
                    <c:v>IND</c:v>
                  </c:pt>
                  <c:pt idx="31628">
                    <c:v>CHI</c:v>
                  </c:pt>
                  <c:pt idx="31629">
                    <c:v>ROW</c:v>
                  </c:pt>
                  <c:pt idx="31630">
                    <c:v>OEC</c:v>
                  </c:pt>
                  <c:pt idx="31631">
                    <c:v>BRZ</c:v>
                  </c:pt>
                  <c:pt idx="31632">
                    <c:v>RSA</c:v>
                  </c:pt>
                  <c:pt idx="31633">
                    <c:v>RUS</c:v>
                  </c:pt>
                  <c:pt idx="31634">
                    <c:v>FRA</c:v>
                  </c:pt>
                  <c:pt idx="31635">
                    <c:v>EUN</c:v>
                  </c:pt>
                  <c:pt idx="31636">
                    <c:v>EUS</c:v>
                  </c:pt>
                  <c:pt idx="31637">
                    <c:v>USA</c:v>
                  </c:pt>
                  <c:pt idx="31638">
                    <c:v>IND</c:v>
                  </c:pt>
                  <c:pt idx="31639">
                    <c:v>CHI</c:v>
                  </c:pt>
                  <c:pt idx="31640">
                    <c:v>ROW</c:v>
                  </c:pt>
                  <c:pt idx="31641">
                    <c:v>OEC</c:v>
                  </c:pt>
                  <c:pt idx="31642">
                    <c:v>BRZ</c:v>
                  </c:pt>
                  <c:pt idx="31643">
                    <c:v>RSA</c:v>
                  </c:pt>
                  <c:pt idx="31644">
                    <c:v>RUS</c:v>
                  </c:pt>
                  <c:pt idx="31645">
                    <c:v>FRA</c:v>
                  </c:pt>
                  <c:pt idx="31646">
                    <c:v>EUN</c:v>
                  </c:pt>
                  <c:pt idx="31647">
                    <c:v>EUS</c:v>
                  </c:pt>
                  <c:pt idx="31648">
                    <c:v>USA</c:v>
                  </c:pt>
                  <c:pt idx="31649">
                    <c:v>IND</c:v>
                  </c:pt>
                  <c:pt idx="31650">
                    <c:v>CHI</c:v>
                  </c:pt>
                  <c:pt idx="31651">
                    <c:v>ROW</c:v>
                  </c:pt>
                  <c:pt idx="31652">
                    <c:v>OEC</c:v>
                  </c:pt>
                  <c:pt idx="31653">
                    <c:v>BRZ</c:v>
                  </c:pt>
                  <c:pt idx="31654">
                    <c:v>RUS</c:v>
                  </c:pt>
                  <c:pt idx="31655">
                    <c:v>FRA</c:v>
                  </c:pt>
                  <c:pt idx="31656">
                    <c:v>EUN</c:v>
                  </c:pt>
                  <c:pt idx="31657">
                    <c:v>EUS</c:v>
                  </c:pt>
                  <c:pt idx="31658">
                    <c:v>USA</c:v>
                  </c:pt>
                  <c:pt idx="31659">
                    <c:v>IND</c:v>
                  </c:pt>
                  <c:pt idx="31660">
                    <c:v>CHI</c:v>
                  </c:pt>
                  <c:pt idx="31661">
                    <c:v>ROW</c:v>
                  </c:pt>
                  <c:pt idx="31662">
                    <c:v>OEC</c:v>
                  </c:pt>
                  <c:pt idx="31663">
                    <c:v>BRZ</c:v>
                  </c:pt>
                  <c:pt idx="31664">
                    <c:v>RSA</c:v>
                  </c:pt>
                  <c:pt idx="31665">
                    <c:v>RUS</c:v>
                  </c:pt>
                  <c:pt idx="31666">
                    <c:v>FRA</c:v>
                  </c:pt>
                  <c:pt idx="31667">
                    <c:v>EUN</c:v>
                  </c:pt>
                  <c:pt idx="31668">
                    <c:v>EUS</c:v>
                  </c:pt>
                  <c:pt idx="31669">
                    <c:v>USA</c:v>
                  </c:pt>
                  <c:pt idx="31670">
                    <c:v>IND</c:v>
                  </c:pt>
                  <c:pt idx="31671">
                    <c:v>CHI</c:v>
                  </c:pt>
                  <c:pt idx="31672">
                    <c:v>ROW</c:v>
                  </c:pt>
                  <c:pt idx="31673">
                    <c:v>OEC</c:v>
                  </c:pt>
                  <c:pt idx="31674">
                    <c:v>BRZ</c:v>
                  </c:pt>
                  <c:pt idx="31675">
                    <c:v>RSA</c:v>
                  </c:pt>
                  <c:pt idx="31676">
                    <c:v>FRA</c:v>
                  </c:pt>
                  <c:pt idx="31677">
                    <c:v>EUN</c:v>
                  </c:pt>
                  <c:pt idx="31678">
                    <c:v>EUS</c:v>
                  </c:pt>
                  <c:pt idx="31679">
                    <c:v>USA</c:v>
                  </c:pt>
                  <c:pt idx="31680">
                    <c:v>IND</c:v>
                  </c:pt>
                  <c:pt idx="31681">
                    <c:v>CHI</c:v>
                  </c:pt>
                  <c:pt idx="31682">
                    <c:v>ROW</c:v>
                  </c:pt>
                  <c:pt idx="31683">
                    <c:v>OEC</c:v>
                  </c:pt>
                  <c:pt idx="31684">
                    <c:v>BRZ</c:v>
                  </c:pt>
                  <c:pt idx="31685">
                    <c:v>RSA</c:v>
                  </c:pt>
                  <c:pt idx="31686">
                    <c:v>RUS</c:v>
                  </c:pt>
                  <c:pt idx="31687">
                    <c:v>FRA</c:v>
                  </c:pt>
                  <c:pt idx="31688">
                    <c:v>EUN</c:v>
                  </c:pt>
                  <c:pt idx="31689">
                    <c:v>EUS</c:v>
                  </c:pt>
                  <c:pt idx="31690">
                    <c:v>USA</c:v>
                  </c:pt>
                  <c:pt idx="31691">
                    <c:v>IND</c:v>
                  </c:pt>
                  <c:pt idx="31692">
                    <c:v>CHI</c:v>
                  </c:pt>
                  <c:pt idx="31693">
                    <c:v>ROW</c:v>
                  </c:pt>
                  <c:pt idx="31694">
                    <c:v>OEC</c:v>
                  </c:pt>
                  <c:pt idx="31695">
                    <c:v>BRZ</c:v>
                  </c:pt>
                  <c:pt idx="31696">
                    <c:v>RSA</c:v>
                  </c:pt>
                  <c:pt idx="31697">
                    <c:v>RUS</c:v>
                  </c:pt>
                  <c:pt idx="31698">
                    <c:v>FRA</c:v>
                  </c:pt>
                  <c:pt idx="31699">
                    <c:v>EUN</c:v>
                  </c:pt>
                  <c:pt idx="31700">
                    <c:v>EUS</c:v>
                  </c:pt>
                  <c:pt idx="31701">
                    <c:v>USA</c:v>
                  </c:pt>
                  <c:pt idx="31702">
                    <c:v>IND</c:v>
                  </c:pt>
                  <c:pt idx="31703">
                    <c:v>CHI</c:v>
                  </c:pt>
                  <c:pt idx="31704">
                    <c:v>ROW</c:v>
                  </c:pt>
                  <c:pt idx="31705">
                    <c:v>OEC</c:v>
                  </c:pt>
                  <c:pt idx="31706">
                    <c:v>BRZ</c:v>
                  </c:pt>
                  <c:pt idx="31707">
                    <c:v>RSA</c:v>
                  </c:pt>
                  <c:pt idx="31708">
                    <c:v>RUS</c:v>
                  </c:pt>
                  <c:pt idx="31709">
                    <c:v>FRA</c:v>
                  </c:pt>
                  <c:pt idx="31710">
                    <c:v>EUN</c:v>
                  </c:pt>
                  <c:pt idx="31711">
                    <c:v>EUS</c:v>
                  </c:pt>
                  <c:pt idx="31712">
                    <c:v>USA</c:v>
                  </c:pt>
                  <c:pt idx="31713">
                    <c:v>IND</c:v>
                  </c:pt>
                  <c:pt idx="31714">
                    <c:v>CHI</c:v>
                  </c:pt>
                  <c:pt idx="31715">
                    <c:v>ROW</c:v>
                  </c:pt>
                  <c:pt idx="31716">
                    <c:v>OEC</c:v>
                  </c:pt>
                  <c:pt idx="31717">
                    <c:v>BRZ</c:v>
                  </c:pt>
                  <c:pt idx="31718">
                    <c:v>RSA</c:v>
                  </c:pt>
                  <c:pt idx="31719">
                    <c:v>RUS</c:v>
                  </c:pt>
                  <c:pt idx="31720">
                    <c:v>FRA</c:v>
                  </c:pt>
                  <c:pt idx="31721">
                    <c:v>EUN</c:v>
                  </c:pt>
                  <c:pt idx="31722">
                    <c:v>EUS</c:v>
                  </c:pt>
                  <c:pt idx="31723">
                    <c:v>USA</c:v>
                  </c:pt>
                  <c:pt idx="31724">
                    <c:v>IND</c:v>
                  </c:pt>
                  <c:pt idx="31725">
                    <c:v>CHI</c:v>
                  </c:pt>
                  <c:pt idx="31726">
                    <c:v>ROW</c:v>
                  </c:pt>
                  <c:pt idx="31727">
                    <c:v>OEC</c:v>
                  </c:pt>
                  <c:pt idx="31728">
                    <c:v>BRZ</c:v>
                  </c:pt>
                  <c:pt idx="31729">
                    <c:v>RSA</c:v>
                  </c:pt>
                  <c:pt idx="31730">
                    <c:v>RUS</c:v>
                  </c:pt>
                  <c:pt idx="31731">
                    <c:v>FRA</c:v>
                  </c:pt>
                  <c:pt idx="31732">
                    <c:v>EUN</c:v>
                  </c:pt>
                  <c:pt idx="31733">
                    <c:v>EUS</c:v>
                  </c:pt>
                  <c:pt idx="31734">
                    <c:v>USA</c:v>
                  </c:pt>
                  <c:pt idx="31735">
                    <c:v>IND</c:v>
                  </c:pt>
                  <c:pt idx="31736">
                    <c:v>CHI</c:v>
                  </c:pt>
                  <c:pt idx="31737">
                    <c:v>ROW</c:v>
                  </c:pt>
                  <c:pt idx="31738">
                    <c:v>OEC</c:v>
                  </c:pt>
                  <c:pt idx="31739">
                    <c:v>BRZ</c:v>
                  </c:pt>
                  <c:pt idx="31740">
                    <c:v>RSA</c:v>
                  </c:pt>
                  <c:pt idx="31741">
                    <c:v>RUS</c:v>
                  </c:pt>
                  <c:pt idx="31742">
                    <c:v>FRA</c:v>
                  </c:pt>
                  <c:pt idx="31743">
                    <c:v>EUN</c:v>
                  </c:pt>
                  <c:pt idx="31744">
                    <c:v>EUS</c:v>
                  </c:pt>
                  <c:pt idx="31745">
                    <c:v>USA</c:v>
                  </c:pt>
                  <c:pt idx="31746">
                    <c:v>IND</c:v>
                  </c:pt>
                  <c:pt idx="31747">
                    <c:v>CHI</c:v>
                  </c:pt>
                  <c:pt idx="31748">
                    <c:v>ROW</c:v>
                  </c:pt>
                  <c:pt idx="31749">
                    <c:v>OEC</c:v>
                  </c:pt>
                  <c:pt idx="31750">
                    <c:v>BRZ</c:v>
                  </c:pt>
                  <c:pt idx="31751">
                    <c:v>RSA</c:v>
                  </c:pt>
                  <c:pt idx="31752">
                    <c:v>RUS</c:v>
                  </c:pt>
                  <c:pt idx="31753">
                    <c:v>FRA</c:v>
                  </c:pt>
                  <c:pt idx="31754">
                    <c:v>EUN</c:v>
                  </c:pt>
                  <c:pt idx="31755">
                    <c:v>EUS</c:v>
                  </c:pt>
                  <c:pt idx="31756">
                    <c:v>USA</c:v>
                  </c:pt>
                  <c:pt idx="31757">
                    <c:v>IND</c:v>
                  </c:pt>
                  <c:pt idx="31758">
                    <c:v>CHI</c:v>
                  </c:pt>
                  <c:pt idx="31759">
                    <c:v>ROW</c:v>
                  </c:pt>
                  <c:pt idx="31760">
                    <c:v>OEC</c:v>
                  </c:pt>
                  <c:pt idx="31761">
                    <c:v>BRZ</c:v>
                  </c:pt>
                  <c:pt idx="31762">
                    <c:v>RSA</c:v>
                  </c:pt>
                  <c:pt idx="31763">
                    <c:v>RUS</c:v>
                  </c:pt>
                  <c:pt idx="31764">
                    <c:v>FRA</c:v>
                  </c:pt>
                  <c:pt idx="31765">
                    <c:v>EUN</c:v>
                  </c:pt>
                  <c:pt idx="31766">
                    <c:v>EUS</c:v>
                  </c:pt>
                  <c:pt idx="31767">
                    <c:v>USA</c:v>
                  </c:pt>
                  <c:pt idx="31768">
                    <c:v>IND</c:v>
                  </c:pt>
                  <c:pt idx="31769">
                    <c:v>CHI</c:v>
                  </c:pt>
                  <c:pt idx="31770">
                    <c:v>ROW</c:v>
                  </c:pt>
                  <c:pt idx="31771">
                    <c:v>OEC</c:v>
                  </c:pt>
                  <c:pt idx="31772">
                    <c:v>BRZ</c:v>
                  </c:pt>
                  <c:pt idx="31773">
                    <c:v>RSA</c:v>
                  </c:pt>
                  <c:pt idx="31774">
                    <c:v>RUS</c:v>
                  </c:pt>
                  <c:pt idx="31775">
                    <c:v>FRA</c:v>
                  </c:pt>
                  <c:pt idx="31776">
                    <c:v>EUN</c:v>
                  </c:pt>
                  <c:pt idx="31777">
                    <c:v>EUS</c:v>
                  </c:pt>
                  <c:pt idx="31778">
                    <c:v>USA</c:v>
                  </c:pt>
                  <c:pt idx="31779">
                    <c:v>IND</c:v>
                  </c:pt>
                  <c:pt idx="31780">
                    <c:v>CHI</c:v>
                  </c:pt>
                  <c:pt idx="31781">
                    <c:v>ROW</c:v>
                  </c:pt>
                  <c:pt idx="31782">
                    <c:v>OEC</c:v>
                  </c:pt>
                  <c:pt idx="31783">
                    <c:v>BRZ</c:v>
                  </c:pt>
                  <c:pt idx="31784">
                    <c:v>RSA</c:v>
                  </c:pt>
                  <c:pt idx="31785">
                    <c:v>RUS</c:v>
                  </c:pt>
                  <c:pt idx="31786">
                    <c:v>FRA</c:v>
                  </c:pt>
                  <c:pt idx="31787">
                    <c:v>EUN</c:v>
                  </c:pt>
                  <c:pt idx="31788">
                    <c:v>EUS</c:v>
                  </c:pt>
                  <c:pt idx="31789">
                    <c:v>USA</c:v>
                  </c:pt>
                  <c:pt idx="31790">
                    <c:v>IND</c:v>
                  </c:pt>
                  <c:pt idx="31791">
                    <c:v>CHI</c:v>
                  </c:pt>
                  <c:pt idx="31792">
                    <c:v>ROW</c:v>
                  </c:pt>
                  <c:pt idx="31793">
                    <c:v>OEC</c:v>
                  </c:pt>
                  <c:pt idx="31794">
                    <c:v>BRZ</c:v>
                  </c:pt>
                  <c:pt idx="31795">
                    <c:v>RSA</c:v>
                  </c:pt>
                  <c:pt idx="31796">
                    <c:v>RUS</c:v>
                  </c:pt>
                  <c:pt idx="31797">
                    <c:v>FRA</c:v>
                  </c:pt>
                  <c:pt idx="31798">
                    <c:v>EUN</c:v>
                  </c:pt>
                  <c:pt idx="31799">
                    <c:v>EUS</c:v>
                  </c:pt>
                  <c:pt idx="31800">
                    <c:v>USA</c:v>
                  </c:pt>
                  <c:pt idx="31801">
                    <c:v>IND</c:v>
                  </c:pt>
                  <c:pt idx="31802">
                    <c:v>CHI</c:v>
                  </c:pt>
                  <c:pt idx="31803">
                    <c:v>ROW</c:v>
                  </c:pt>
                  <c:pt idx="31804">
                    <c:v>OEC</c:v>
                  </c:pt>
                  <c:pt idx="31805">
                    <c:v>BRZ</c:v>
                  </c:pt>
                  <c:pt idx="31806">
                    <c:v>RSA</c:v>
                  </c:pt>
                  <c:pt idx="31807">
                    <c:v>RUS</c:v>
                  </c:pt>
                  <c:pt idx="31808">
                    <c:v>FRA</c:v>
                  </c:pt>
                  <c:pt idx="31809">
                    <c:v>EUN</c:v>
                  </c:pt>
                  <c:pt idx="31810">
                    <c:v>EUS</c:v>
                  </c:pt>
                  <c:pt idx="31811">
                    <c:v>USA</c:v>
                  </c:pt>
                  <c:pt idx="31812">
                    <c:v>IND</c:v>
                  </c:pt>
                  <c:pt idx="31813">
                    <c:v>CHI</c:v>
                  </c:pt>
                  <c:pt idx="31814">
                    <c:v>ROW</c:v>
                  </c:pt>
                  <c:pt idx="31815">
                    <c:v>OEC</c:v>
                  </c:pt>
                  <c:pt idx="31816">
                    <c:v>BRZ</c:v>
                  </c:pt>
                  <c:pt idx="31817">
                    <c:v>RSA</c:v>
                  </c:pt>
                  <c:pt idx="31818">
                    <c:v>RUS</c:v>
                  </c:pt>
                  <c:pt idx="31819">
                    <c:v>FRA</c:v>
                  </c:pt>
                  <c:pt idx="31820">
                    <c:v>EUN</c:v>
                  </c:pt>
                  <c:pt idx="31821">
                    <c:v>EUS</c:v>
                  </c:pt>
                  <c:pt idx="31822">
                    <c:v>USA</c:v>
                  </c:pt>
                  <c:pt idx="31823">
                    <c:v>IND</c:v>
                  </c:pt>
                  <c:pt idx="31824">
                    <c:v>CHI</c:v>
                  </c:pt>
                  <c:pt idx="31825">
                    <c:v>ROW</c:v>
                  </c:pt>
                  <c:pt idx="31826">
                    <c:v>OEC</c:v>
                  </c:pt>
                  <c:pt idx="31827">
                    <c:v>BRZ</c:v>
                  </c:pt>
                  <c:pt idx="31828">
                    <c:v>RSA</c:v>
                  </c:pt>
                  <c:pt idx="31829">
                    <c:v>RUS</c:v>
                  </c:pt>
                  <c:pt idx="31830">
                    <c:v>FRA</c:v>
                  </c:pt>
                  <c:pt idx="31831">
                    <c:v>EUN</c:v>
                  </c:pt>
                  <c:pt idx="31832">
                    <c:v>EUS</c:v>
                  </c:pt>
                  <c:pt idx="31833">
                    <c:v>USA</c:v>
                  </c:pt>
                  <c:pt idx="31834">
                    <c:v>IND</c:v>
                  </c:pt>
                  <c:pt idx="31835">
                    <c:v>CHI</c:v>
                  </c:pt>
                  <c:pt idx="31836">
                    <c:v>ROW</c:v>
                  </c:pt>
                  <c:pt idx="31837">
                    <c:v>OEC</c:v>
                  </c:pt>
                  <c:pt idx="31838">
                    <c:v>BRZ</c:v>
                  </c:pt>
                  <c:pt idx="31839">
                    <c:v>RSA</c:v>
                  </c:pt>
                  <c:pt idx="31840">
                    <c:v>RUS</c:v>
                  </c:pt>
                  <c:pt idx="31841">
                    <c:v>FRA</c:v>
                  </c:pt>
                  <c:pt idx="31842">
                    <c:v>EUN</c:v>
                  </c:pt>
                  <c:pt idx="31843">
                    <c:v>EUS</c:v>
                  </c:pt>
                  <c:pt idx="31844">
                    <c:v>USA</c:v>
                  </c:pt>
                  <c:pt idx="31845">
                    <c:v>IND</c:v>
                  </c:pt>
                  <c:pt idx="31846">
                    <c:v>CHI</c:v>
                  </c:pt>
                  <c:pt idx="31847">
                    <c:v>ROW</c:v>
                  </c:pt>
                  <c:pt idx="31848">
                    <c:v>OEC</c:v>
                  </c:pt>
                  <c:pt idx="31849">
                    <c:v>BRZ</c:v>
                  </c:pt>
                  <c:pt idx="31850">
                    <c:v>RUS</c:v>
                  </c:pt>
                  <c:pt idx="31851">
                    <c:v>FRA</c:v>
                  </c:pt>
                  <c:pt idx="31852">
                    <c:v>EUN</c:v>
                  </c:pt>
                  <c:pt idx="31853">
                    <c:v>EUS</c:v>
                  </c:pt>
                  <c:pt idx="31854">
                    <c:v>USA</c:v>
                  </c:pt>
                  <c:pt idx="31855">
                    <c:v>IND</c:v>
                  </c:pt>
                  <c:pt idx="31856">
                    <c:v>CHI</c:v>
                  </c:pt>
                  <c:pt idx="31857">
                    <c:v>ROW</c:v>
                  </c:pt>
                  <c:pt idx="31858">
                    <c:v>OEC</c:v>
                  </c:pt>
                  <c:pt idx="31859">
                    <c:v>BRZ</c:v>
                  </c:pt>
                  <c:pt idx="31860">
                    <c:v>RSA</c:v>
                  </c:pt>
                  <c:pt idx="31861">
                    <c:v>RUS</c:v>
                  </c:pt>
                  <c:pt idx="31862">
                    <c:v>FRA</c:v>
                  </c:pt>
                  <c:pt idx="31863">
                    <c:v>EUN</c:v>
                  </c:pt>
                  <c:pt idx="31864">
                    <c:v>EUS</c:v>
                  </c:pt>
                  <c:pt idx="31865">
                    <c:v>USA</c:v>
                  </c:pt>
                  <c:pt idx="31866">
                    <c:v>IND</c:v>
                  </c:pt>
                  <c:pt idx="31867">
                    <c:v>CHI</c:v>
                  </c:pt>
                  <c:pt idx="31868">
                    <c:v>ROW</c:v>
                  </c:pt>
                  <c:pt idx="31869">
                    <c:v>OEC</c:v>
                  </c:pt>
                  <c:pt idx="31870">
                    <c:v>BRZ</c:v>
                  </c:pt>
                  <c:pt idx="31871">
                    <c:v>RSA</c:v>
                  </c:pt>
                  <c:pt idx="31872">
                    <c:v>RUS</c:v>
                  </c:pt>
                  <c:pt idx="31873">
                    <c:v>FRA</c:v>
                  </c:pt>
                  <c:pt idx="31874">
                    <c:v>EUN</c:v>
                  </c:pt>
                  <c:pt idx="31875">
                    <c:v>EUS</c:v>
                  </c:pt>
                  <c:pt idx="31876">
                    <c:v>USA</c:v>
                  </c:pt>
                  <c:pt idx="31877">
                    <c:v>IND</c:v>
                  </c:pt>
                  <c:pt idx="31878">
                    <c:v>CHI</c:v>
                  </c:pt>
                  <c:pt idx="31879">
                    <c:v>ROW</c:v>
                  </c:pt>
                  <c:pt idx="31880">
                    <c:v>OEC</c:v>
                  </c:pt>
                  <c:pt idx="31881">
                    <c:v>BRZ</c:v>
                  </c:pt>
                  <c:pt idx="31882">
                    <c:v>RSA</c:v>
                  </c:pt>
                  <c:pt idx="31883">
                    <c:v>RUS</c:v>
                  </c:pt>
                  <c:pt idx="31884">
                    <c:v>FRA</c:v>
                  </c:pt>
                  <c:pt idx="31885">
                    <c:v>EUN</c:v>
                  </c:pt>
                  <c:pt idx="31886">
                    <c:v>EUS</c:v>
                  </c:pt>
                  <c:pt idx="31887">
                    <c:v>USA</c:v>
                  </c:pt>
                  <c:pt idx="31888">
                    <c:v>IND</c:v>
                  </c:pt>
                  <c:pt idx="31889">
                    <c:v>CHI</c:v>
                  </c:pt>
                  <c:pt idx="31890">
                    <c:v>ROW</c:v>
                  </c:pt>
                  <c:pt idx="31891">
                    <c:v>OEC</c:v>
                  </c:pt>
                  <c:pt idx="31892">
                    <c:v>BRZ</c:v>
                  </c:pt>
                  <c:pt idx="31893">
                    <c:v>RSA</c:v>
                  </c:pt>
                  <c:pt idx="31894">
                    <c:v>RUS</c:v>
                  </c:pt>
                  <c:pt idx="31895">
                    <c:v>FRA</c:v>
                  </c:pt>
                  <c:pt idx="31896">
                    <c:v>EUN</c:v>
                  </c:pt>
                  <c:pt idx="31897">
                    <c:v>EUS</c:v>
                  </c:pt>
                  <c:pt idx="31898">
                    <c:v>USA</c:v>
                  </c:pt>
                  <c:pt idx="31899">
                    <c:v>IND</c:v>
                  </c:pt>
                  <c:pt idx="31900">
                    <c:v>CHI</c:v>
                  </c:pt>
                  <c:pt idx="31901">
                    <c:v>ROW</c:v>
                  </c:pt>
                  <c:pt idx="31902">
                    <c:v>OEC</c:v>
                  </c:pt>
                  <c:pt idx="31903">
                    <c:v>BRZ</c:v>
                  </c:pt>
                  <c:pt idx="31904">
                    <c:v>RSA</c:v>
                  </c:pt>
                  <c:pt idx="31905">
                    <c:v>RUS</c:v>
                  </c:pt>
                  <c:pt idx="31906">
                    <c:v>FRA</c:v>
                  </c:pt>
                  <c:pt idx="31907">
                    <c:v>EUN</c:v>
                  </c:pt>
                  <c:pt idx="31908">
                    <c:v>EUS</c:v>
                  </c:pt>
                  <c:pt idx="31909">
                    <c:v>USA</c:v>
                  </c:pt>
                  <c:pt idx="31910">
                    <c:v>IND</c:v>
                  </c:pt>
                  <c:pt idx="31911">
                    <c:v>CHI</c:v>
                  </c:pt>
                  <c:pt idx="31912">
                    <c:v>ROW</c:v>
                  </c:pt>
                  <c:pt idx="31913">
                    <c:v>OEC</c:v>
                  </c:pt>
                  <c:pt idx="31914">
                    <c:v>BRZ</c:v>
                  </c:pt>
                  <c:pt idx="31915">
                    <c:v>RSA</c:v>
                  </c:pt>
                  <c:pt idx="31916">
                    <c:v>RUS</c:v>
                  </c:pt>
                  <c:pt idx="31917">
                    <c:v>FRA</c:v>
                  </c:pt>
                  <c:pt idx="31918">
                    <c:v>EUN</c:v>
                  </c:pt>
                  <c:pt idx="31919">
                    <c:v>EUS</c:v>
                  </c:pt>
                  <c:pt idx="31920">
                    <c:v>USA</c:v>
                  </c:pt>
                  <c:pt idx="31921">
                    <c:v>IND</c:v>
                  </c:pt>
                  <c:pt idx="31922">
                    <c:v>CHI</c:v>
                  </c:pt>
                  <c:pt idx="31923">
                    <c:v>ROW</c:v>
                  </c:pt>
                  <c:pt idx="31924">
                    <c:v>OEC</c:v>
                  </c:pt>
                  <c:pt idx="31925">
                    <c:v>BRZ</c:v>
                  </c:pt>
                  <c:pt idx="31926">
                    <c:v>RSA</c:v>
                  </c:pt>
                  <c:pt idx="31927">
                    <c:v>RUS</c:v>
                  </c:pt>
                  <c:pt idx="31928">
                    <c:v>FRA</c:v>
                  </c:pt>
                  <c:pt idx="31929">
                    <c:v>EUN</c:v>
                  </c:pt>
                  <c:pt idx="31930">
                    <c:v>EUS</c:v>
                  </c:pt>
                  <c:pt idx="31931">
                    <c:v>USA</c:v>
                  </c:pt>
                  <c:pt idx="31932">
                    <c:v>IND</c:v>
                  </c:pt>
                  <c:pt idx="31933">
                    <c:v>CHI</c:v>
                  </c:pt>
                  <c:pt idx="31934">
                    <c:v>ROW</c:v>
                  </c:pt>
                  <c:pt idx="31935">
                    <c:v>OEC</c:v>
                  </c:pt>
                  <c:pt idx="31936">
                    <c:v>BRZ</c:v>
                  </c:pt>
                  <c:pt idx="31937">
                    <c:v>RSA</c:v>
                  </c:pt>
                  <c:pt idx="31938">
                    <c:v>RUS</c:v>
                  </c:pt>
                  <c:pt idx="31939">
                    <c:v>FRA</c:v>
                  </c:pt>
                  <c:pt idx="31940">
                    <c:v>EUN</c:v>
                  </c:pt>
                  <c:pt idx="31941">
                    <c:v>EUS</c:v>
                  </c:pt>
                  <c:pt idx="31942">
                    <c:v>USA</c:v>
                  </c:pt>
                  <c:pt idx="31943">
                    <c:v>IND</c:v>
                  </c:pt>
                  <c:pt idx="31944">
                    <c:v>CHI</c:v>
                  </c:pt>
                  <c:pt idx="31945">
                    <c:v>ROW</c:v>
                  </c:pt>
                  <c:pt idx="31946">
                    <c:v>OEC</c:v>
                  </c:pt>
                  <c:pt idx="31947">
                    <c:v>BRZ</c:v>
                  </c:pt>
                  <c:pt idx="31948">
                    <c:v>RSA</c:v>
                  </c:pt>
                  <c:pt idx="31949">
                    <c:v>RUS</c:v>
                  </c:pt>
                  <c:pt idx="31950">
                    <c:v>FRA</c:v>
                  </c:pt>
                  <c:pt idx="31951">
                    <c:v>EUN</c:v>
                  </c:pt>
                  <c:pt idx="31952">
                    <c:v>EUS</c:v>
                  </c:pt>
                  <c:pt idx="31953">
                    <c:v>USA</c:v>
                  </c:pt>
                  <c:pt idx="31954">
                    <c:v>IND</c:v>
                  </c:pt>
                  <c:pt idx="31955">
                    <c:v>CHI</c:v>
                  </c:pt>
                  <c:pt idx="31956">
                    <c:v>ROW</c:v>
                  </c:pt>
                  <c:pt idx="31957">
                    <c:v>OEC</c:v>
                  </c:pt>
                  <c:pt idx="31958">
                    <c:v>BRZ</c:v>
                  </c:pt>
                  <c:pt idx="31959">
                    <c:v>RSA</c:v>
                  </c:pt>
                  <c:pt idx="31960">
                    <c:v>RUS</c:v>
                  </c:pt>
                  <c:pt idx="31961">
                    <c:v>FRA</c:v>
                  </c:pt>
                  <c:pt idx="31962">
                    <c:v>EUN</c:v>
                  </c:pt>
                  <c:pt idx="31963">
                    <c:v>EUS</c:v>
                  </c:pt>
                  <c:pt idx="31964">
                    <c:v>USA</c:v>
                  </c:pt>
                  <c:pt idx="31965">
                    <c:v>IND</c:v>
                  </c:pt>
                  <c:pt idx="31966">
                    <c:v>CHI</c:v>
                  </c:pt>
                  <c:pt idx="31967">
                    <c:v>ROW</c:v>
                  </c:pt>
                  <c:pt idx="31968">
                    <c:v>OEC</c:v>
                  </c:pt>
                  <c:pt idx="31969">
                    <c:v>BRZ</c:v>
                  </c:pt>
                  <c:pt idx="31970">
                    <c:v>RSA</c:v>
                  </c:pt>
                  <c:pt idx="31971">
                    <c:v>RUS</c:v>
                  </c:pt>
                  <c:pt idx="31972">
                    <c:v>FRA</c:v>
                  </c:pt>
                  <c:pt idx="31973">
                    <c:v>EUN</c:v>
                  </c:pt>
                  <c:pt idx="31974">
                    <c:v>EUS</c:v>
                  </c:pt>
                  <c:pt idx="31975">
                    <c:v>USA</c:v>
                  </c:pt>
                  <c:pt idx="31976">
                    <c:v>IND</c:v>
                  </c:pt>
                  <c:pt idx="31977">
                    <c:v>CHI</c:v>
                  </c:pt>
                  <c:pt idx="31978">
                    <c:v>ROW</c:v>
                  </c:pt>
                  <c:pt idx="31979">
                    <c:v>OEC</c:v>
                  </c:pt>
                  <c:pt idx="31980">
                    <c:v>BRZ</c:v>
                  </c:pt>
                  <c:pt idx="31981">
                    <c:v>RSA</c:v>
                  </c:pt>
                  <c:pt idx="31982">
                    <c:v>RUS</c:v>
                  </c:pt>
                  <c:pt idx="31983">
                    <c:v>FRA</c:v>
                  </c:pt>
                  <c:pt idx="31984">
                    <c:v>EUN</c:v>
                  </c:pt>
                  <c:pt idx="31985">
                    <c:v>EUS</c:v>
                  </c:pt>
                  <c:pt idx="31986">
                    <c:v>USA</c:v>
                  </c:pt>
                  <c:pt idx="31987">
                    <c:v>IND</c:v>
                  </c:pt>
                  <c:pt idx="31988">
                    <c:v>CHI</c:v>
                  </c:pt>
                  <c:pt idx="31989">
                    <c:v>ROW</c:v>
                  </c:pt>
                  <c:pt idx="31990">
                    <c:v>OEC</c:v>
                  </c:pt>
                  <c:pt idx="31991">
                    <c:v>BRZ</c:v>
                  </c:pt>
                  <c:pt idx="31992">
                    <c:v>RSA</c:v>
                  </c:pt>
                  <c:pt idx="31993">
                    <c:v>RUS</c:v>
                  </c:pt>
                  <c:pt idx="31994">
                    <c:v>FRA</c:v>
                  </c:pt>
                  <c:pt idx="31995">
                    <c:v>EUN</c:v>
                  </c:pt>
                  <c:pt idx="31996">
                    <c:v>EUS</c:v>
                  </c:pt>
                  <c:pt idx="31997">
                    <c:v>USA</c:v>
                  </c:pt>
                  <c:pt idx="31998">
                    <c:v>IND</c:v>
                  </c:pt>
                  <c:pt idx="31999">
                    <c:v>CHI</c:v>
                  </c:pt>
                  <c:pt idx="32000">
                    <c:v>ROW</c:v>
                  </c:pt>
                  <c:pt idx="32001">
                    <c:v>OEC</c:v>
                  </c:pt>
                  <c:pt idx="32002">
                    <c:v>BRZ</c:v>
                  </c:pt>
                  <c:pt idx="32003">
                    <c:v>RSA</c:v>
                  </c:pt>
                  <c:pt idx="32004">
                    <c:v>RUS</c:v>
                  </c:pt>
                  <c:pt idx="32005">
                    <c:v>FRA</c:v>
                  </c:pt>
                  <c:pt idx="32006">
                    <c:v>EUN</c:v>
                  </c:pt>
                  <c:pt idx="32007">
                    <c:v>EUS</c:v>
                  </c:pt>
                  <c:pt idx="32008">
                    <c:v>USA</c:v>
                  </c:pt>
                  <c:pt idx="32009">
                    <c:v>IND</c:v>
                  </c:pt>
                  <c:pt idx="32010">
                    <c:v>CHI</c:v>
                  </c:pt>
                  <c:pt idx="32011">
                    <c:v>ROW</c:v>
                  </c:pt>
                  <c:pt idx="32012">
                    <c:v>OEC</c:v>
                  </c:pt>
                  <c:pt idx="32013">
                    <c:v>BRZ</c:v>
                  </c:pt>
                  <c:pt idx="32014">
                    <c:v>RSA</c:v>
                  </c:pt>
                  <c:pt idx="32015">
                    <c:v>RUS</c:v>
                  </c:pt>
                  <c:pt idx="32016">
                    <c:v>FRA</c:v>
                  </c:pt>
                  <c:pt idx="32017">
                    <c:v>EUN</c:v>
                  </c:pt>
                  <c:pt idx="32018">
                    <c:v>EUS</c:v>
                  </c:pt>
                  <c:pt idx="32019">
                    <c:v>USA</c:v>
                  </c:pt>
                  <c:pt idx="32020">
                    <c:v>IND</c:v>
                  </c:pt>
                  <c:pt idx="32021">
                    <c:v>CHI</c:v>
                  </c:pt>
                  <c:pt idx="32022">
                    <c:v>ROW</c:v>
                  </c:pt>
                  <c:pt idx="32023">
                    <c:v>OEC</c:v>
                  </c:pt>
                  <c:pt idx="32024">
                    <c:v>BRZ</c:v>
                  </c:pt>
                  <c:pt idx="32025">
                    <c:v>RSA</c:v>
                  </c:pt>
                  <c:pt idx="32026">
                    <c:v>RUS</c:v>
                  </c:pt>
                  <c:pt idx="32027">
                    <c:v>FRA</c:v>
                  </c:pt>
                  <c:pt idx="32028">
                    <c:v>EUN</c:v>
                  </c:pt>
                  <c:pt idx="32029">
                    <c:v>EUS</c:v>
                  </c:pt>
                  <c:pt idx="32030">
                    <c:v>USA</c:v>
                  </c:pt>
                  <c:pt idx="32031">
                    <c:v>IND</c:v>
                  </c:pt>
                  <c:pt idx="32032">
                    <c:v>CHI</c:v>
                  </c:pt>
                  <c:pt idx="32033">
                    <c:v>ROW</c:v>
                  </c:pt>
                  <c:pt idx="32034">
                    <c:v>OEC</c:v>
                  </c:pt>
                  <c:pt idx="32035">
                    <c:v>BRZ</c:v>
                  </c:pt>
                  <c:pt idx="32036">
                    <c:v>RUS</c:v>
                  </c:pt>
                  <c:pt idx="32037">
                    <c:v>FRA</c:v>
                  </c:pt>
                  <c:pt idx="32038">
                    <c:v>EUN</c:v>
                  </c:pt>
                  <c:pt idx="32039">
                    <c:v>EUS</c:v>
                  </c:pt>
                  <c:pt idx="32040">
                    <c:v>USA</c:v>
                  </c:pt>
                  <c:pt idx="32041">
                    <c:v>IND</c:v>
                  </c:pt>
                  <c:pt idx="32042">
                    <c:v>CHI</c:v>
                  </c:pt>
                  <c:pt idx="32043">
                    <c:v>ROW</c:v>
                  </c:pt>
                  <c:pt idx="32044">
                    <c:v>OEC</c:v>
                  </c:pt>
                  <c:pt idx="32045">
                    <c:v>BRZ</c:v>
                  </c:pt>
                  <c:pt idx="32046">
                    <c:v>RSA</c:v>
                  </c:pt>
                  <c:pt idx="32047">
                    <c:v>RUS</c:v>
                  </c:pt>
                  <c:pt idx="32048">
                    <c:v>FRA</c:v>
                  </c:pt>
                  <c:pt idx="32049">
                    <c:v>EUN</c:v>
                  </c:pt>
                  <c:pt idx="32050">
                    <c:v>EUS</c:v>
                  </c:pt>
                  <c:pt idx="32051">
                    <c:v>USA</c:v>
                  </c:pt>
                  <c:pt idx="32052">
                    <c:v>IND</c:v>
                  </c:pt>
                  <c:pt idx="32053">
                    <c:v>CHI</c:v>
                  </c:pt>
                  <c:pt idx="32054">
                    <c:v>ROW</c:v>
                  </c:pt>
                  <c:pt idx="32055">
                    <c:v>OEC</c:v>
                  </c:pt>
                  <c:pt idx="32056">
                    <c:v>BRZ</c:v>
                  </c:pt>
                  <c:pt idx="32057">
                    <c:v>RSA</c:v>
                  </c:pt>
                  <c:pt idx="32058">
                    <c:v>RUS</c:v>
                  </c:pt>
                  <c:pt idx="32059">
                    <c:v>FRA</c:v>
                  </c:pt>
                  <c:pt idx="32060">
                    <c:v>EUN</c:v>
                  </c:pt>
                  <c:pt idx="32061">
                    <c:v>EUS</c:v>
                  </c:pt>
                  <c:pt idx="32062">
                    <c:v>IND</c:v>
                  </c:pt>
                  <c:pt idx="32063">
                    <c:v>CHI</c:v>
                  </c:pt>
                  <c:pt idx="32064">
                    <c:v>ROW</c:v>
                  </c:pt>
                  <c:pt idx="32065">
                    <c:v>OEC</c:v>
                  </c:pt>
                  <c:pt idx="32066">
                    <c:v>BRZ</c:v>
                  </c:pt>
                  <c:pt idx="32067">
                    <c:v>RSA</c:v>
                  </c:pt>
                  <c:pt idx="32068">
                    <c:v>FRA</c:v>
                  </c:pt>
                  <c:pt idx="32069">
                    <c:v>EUN</c:v>
                  </c:pt>
                  <c:pt idx="32070">
                    <c:v>EUS</c:v>
                  </c:pt>
                  <c:pt idx="32071">
                    <c:v>USA</c:v>
                  </c:pt>
                  <c:pt idx="32072">
                    <c:v>IND</c:v>
                  </c:pt>
                  <c:pt idx="32073">
                    <c:v>CHI</c:v>
                  </c:pt>
                  <c:pt idx="32074">
                    <c:v>ROW</c:v>
                  </c:pt>
                  <c:pt idx="32075">
                    <c:v>OEC</c:v>
                  </c:pt>
                  <c:pt idx="32076">
                    <c:v>BRZ</c:v>
                  </c:pt>
                  <c:pt idx="32077">
                    <c:v>RSA</c:v>
                  </c:pt>
                  <c:pt idx="32078">
                    <c:v>RUS</c:v>
                  </c:pt>
                  <c:pt idx="32079">
                    <c:v>FRA</c:v>
                  </c:pt>
                  <c:pt idx="32080">
                    <c:v>EUN</c:v>
                  </c:pt>
                  <c:pt idx="32081">
                    <c:v>EUS</c:v>
                  </c:pt>
                  <c:pt idx="32082">
                    <c:v>USA</c:v>
                  </c:pt>
                  <c:pt idx="32083">
                    <c:v>IND</c:v>
                  </c:pt>
                  <c:pt idx="32084">
                    <c:v>CHI</c:v>
                  </c:pt>
                  <c:pt idx="32085">
                    <c:v>ROW</c:v>
                  </c:pt>
                  <c:pt idx="32086">
                    <c:v>OEC</c:v>
                  </c:pt>
                  <c:pt idx="32087">
                    <c:v>BRZ</c:v>
                  </c:pt>
                  <c:pt idx="32088">
                    <c:v>RSA</c:v>
                  </c:pt>
                  <c:pt idx="32089">
                    <c:v>RUS</c:v>
                  </c:pt>
                  <c:pt idx="32090">
                    <c:v>FRA</c:v>
                  </c:pt>
                  <c:pt idx="32091">
                    <c:v>EUN</c:v>
                  </c:pt>
                  <c:pt idx="32092">
                    <c:v>EUS</c:v>
                  </c:pt>
                  <c:pt idx="32093">
                    <c:v>USA</c:v>
                  </c:pt>
                  <c:pt idx="32094">
                    <c:v>IND</c:v>
                  </c:pt>
                  <c:pt idx="32095">
                    <c:v>CHI</c:v>
                  </c:pt>
                  <c:pt idx="32096">
                    <c:v>ROW</c:v>
                  </c:pt>
                  <c:pt idx="32097">
                    <c:v>OEC</c:v>
                  </c:pt>
                  <c:pt idx="32098">
                    <c:v>BRZ</c:v>
                  </c:pt>
                  <c:pt idx="32099">
                    <c:v>RSA</c:v>
                  </c:pt>
                  <c:pt idx="32100">
                    <c:v>RUS</c:v>
                  </c:pt>
                  <c:pt idx="32101">
                    <c:v>FRA</c:v>
                  </c:pt>
                  <c:pt idx="32102">
                    <c:v>EUN</c:v>
                  </c:pt>
                  <c:pt idx="32103">
                    <c:v>EUS</c:v>
                  </c:pt>
                  <c:pt idx="32104">
                    <c:v>USA</c:v>
                  </c:pt>
                  <c:pt idx="32105">
                    <c:v>IND</c:v>
                  </c:pt>
                  <c:pt idx="32106">
                    <c:v>CHI</c:v>
                  </c:pt>
                  <c:pt idx="32107">
                    <c:v>ROW</c:v>
                  </c:pt>
                  <c:pt idx="32108">
                    <c:v>OEC</c:v>
                  </c:pt>
                  <c:pt idx="32109">
                    <c:v>BRZ</c:v>
                  </c:pt>
                  <c:pt idx="32110">
                    <c:v>RUS</c:v>
                  </c:pt>
                  <c:pt idx="32111">
                    <c:v>FRA</c:v>
                  </c:pt>
                  <c:pt idx="32112">
                    <c:v>EUN</c:v>
                  </c:pt>
                  <c:pt idx="32113">
                    <c:v>EUS</c:v>
                  </c:pt>
                  <c:pt idx="32114">
                    <c:v>USA</c:v>
                  </c:pt>
                  <c:pt idx="32115">
                    <c:v>IND</c:v>
                  </c:pt>
                  <c:pt idx="32116">
                    <c:v>CHI</c:v>
                  </c:pt>
                  <c:pt idx="32117">
                    <c:v>ROW</c:v>
                  </c:pt>
                  <c:pt idx="32118">
                    <c:v>OEC</c:v>
                  </c:pt>
                  <c:pt idx="32119">
                    <c:v>BRZ</c:v>
                  </c:pt>
                  <c:pt idx="32120">
                    <c:v>RSA</c:v>
                  </c:pt>
                  <c:pt idx="32121">
                    <c:v>RUS</c:v>
                  </c:pt>
                  <c:pt idx="32122">
                    <c:v>FRA</c:v>
                  </c:pt>
                  <c:pt idx="32123">
                    <c:v>EUN</c:v>
                  </c:pt>
                  <c:pt idx="32124">
                    <c:v>EUS</c:v>
                  </c:pt>
                  <c:pt idx="32125">
                    <c:v>USA</c:v>
                  </c:pt>
                  <c:pt idx="32126">
                    <c:v>IND</c:v>
                  </c:pt>
                  <c:pt idx="32127">
                    <c:v>CHI</c:v>
                  </c:pt>
                  <c:pt idx="32128">
                    <c:v>ROW</c:v>
                  </c:pt>
                  <c:pt idx="32129">
                    <c:v>OEC</c:v>
                  </c:pt>
                  <c:pt idx="32130">
                    <c:v>BRZ</c:v>
                  </c:pt>
                  <c:pt idx="32131">
                    <c:v>RSA</c:v>
                  </c:pt>
                  <c:pt idx="32132">
                    <c:v>RUS</c:v>
                  </c:pt>
                  <c:pt idx="32133">
                    <c:v>FRA</c:v>
                  </c:pt>
                  <c:pt idx="32134">
                    <c:v>EUN</c:v>
                  </c:pt>
                  <c:pt idx="32135">
                    <c:v>EUS</c:v>
                  </c:pt>
                  <c:pt idx="32136">
                    <c:v>USA</c:v>
                  </c:pt>
                  <c:pt idx="32137">
                    <c:v>IND</c:v>
                  </c:pt>
                  <c:pt idx="32138">
                    <c:v>CHI</c:v>
                  </c:pt>
                  <c:pt idx="32139">
                    <c:v>ROW</c:v>
                  </c:pt>
                  <c:pt idx="32140">
                    <c:v>OEC</c:v>
                  </c:pt>
                  <c:pt idx="32141">
                    <c:v>BRZ</c:v>
                  </c:pt>
                  <c:pt idx="32142">
                    <c:v>RSA</c:v>
                  </c:pt>
                  <c:pt idx="32143">
                    <c:v>RUS</c:v>
                  </c:pt>
                  <c:pt idx="32144">
                    <c:v>FRA</c:v>
                  </c:pt>
                  <c:pt idx="32145">
                    <c:v>EUN</c:v>
                  </c:pt>
                  <c:pt idx="32146">
                    <c:v>EUS</c:v>
                  </c:pt>
                  <c:pt idx="32147">
                    <c:v>USA</c:v>
                  </c:pt>
                  <c:pt idx="32148">
                    <c:v>IND</c:v>
                  </c:pt>
                  <c:pt idx="32149">
                    <c:v>CHI</c:v>
                  </c:pt>
                  <c:pt idx="32150">
                    <c:v>ROW</c:v>
                  </c:pt>
                  <c:pt idx="32151">
                    <c:v>OEC</c:v>
                  </c:pt>
                  <c:pt idx="32152">
                    <c:v>BRZ</c:v>
                  </c:pt>
                  <c:pt idx="32153">
                    <c:v>RSA</c:v>
                  </c:pt>
                  <c:pt idx="32154">
                    <c:v>RUS</c:v>
                  </c:pt>
                  <c:pt idx="32155">
                    <c:v>FRA</c:v>
                  </c:pt>
                  <c:pt idx="32156">
                    <c:v>EUN</c:v>
                  </c:pt>
                  <c:pt idx="32157">
                    <c:v>EUS</c:v>
                  </c:pt>
                  <c:pt idx="32158">
                    <c:v>USA</c:v>
                  </c:pt>
                  <c:pt idx="32159">
                    <c:v>IND</c:v>
                  </c:pt>
                  <c:pt idx="32160">
                    <c:v>CHI</c:v>
                  </c:pt>
                  <c:pt idx="32161">
                    <c:v>ROW</c:v>
                  </c:pt>
                  <c:pt idx="32162">
                    <c:v>OEC</c:v>
                  </c:pt>
                  <c:pt idx="32163">
                    <c:v>BRZ</c:v>
                  </c:pt>
                  <c:pt idx="32164">
                    <c:v>RSA</c:v>
                  </c:pt>
                  <c:pt idx="32165">
                    <c:v>RUS</c:v>
                  </c:pt>
                  <c:pt idx="32166">
                    <c:v>FRA</c:v>
                  </c:pt>
                  <c:pt idx="32167">
                    <c:v>EUN</c:v>
                  </c:pt>
                  <c:pt idx="32168">
                    <c:v>EUS</c:v>
                  </c:pt>
                  <c:pt idx="32169">
                    <c:v>USA</c:v>
                  </c:pt>
                  <c:pt idx="32170">
                    <c:v>IND</c:v>
                  </c:pt>
                  <c:pt idx="32171">
                    <c:v>CHI</c:v>
                  </c:pt>
                  <c:pt idx="32172">
                    <c:v>ROW</c:v>
                  </c:pt>
                  <c:pt idx="32173">
                    <c:v>OEC</c:v>
                  </c:pt>
                  <c:pt idx="32174">
                    <c:v>BRZ</c:v>
                  </c:pt>
                  <c:pt idx="32175">
                    <c:v>RSA</c:v>
                  </c:pt>
                  <c:pt idx="32176">
                    <c:v>RUS</c:v>
                  </c:pt>
                  <c:pt idx="32177">
                    <c:v>FRA</c:v>
                  </c:pt>
                  <c:pt idx="32178">
                    <c:v>EUN</c:v>
                  </c:pt>
                  <c:pt idx="32179">
                    <c:v>EUS</c:v>
                  </c:pt>
                  <c:pt idx="32180">
                    <c:v>USA</c:v>
                  </c:pt>
                  <c:pt idx="32181">
                    <c:v>IND</c:v>
                  </c:pt>
                  <c:pt idx="32182">
                    <c:v>CHI</c:v>
                  </c:pt>
                  <c:pt idx="32183">
                    <c:v>ROW</c:v>
                  </c:pt>
                  <c:pt idx="32184">
                    <c:v>OEC</c:v>
                  </c:pt>
                  <c:pt idx="32185">
                    <c:v>BRZ</c:v>
                  </c:pt>
                  <c:pt idx="32186">
                    <c:v>RSA</c:v>
                  </c:pt>
                  <c:pt idx="32187">
                    <c:v>RUS</c:v>
                  </c:pt>
                  <c:pt idx="32188">
                    <c:v>FRA</c:v>
                  </c:pt>
                  <c:pt idx="32189">
                    <c:v>EUN</c:v>
                  </c:pt>
                  <c:pt idx="32190">
                    <c:v>EUS</c:v>
                  </c:pt>
                  <c:pt idx="32191">
                    <c:v>USA</c:v>
                  </c:pt>
                  <c:pt idx="32192">
                    <c:v>IND</c:v>
                  </c:pt>
                  <c:pt idx="32193">
                    <c:v>CHI</c:v>
                  </c:pt>
                  <c:pt idx="32194">
                    <c:v>ROW</c:v>
                  </c:pt>
                  <c:pt idx="32195">
                    <c:v>OEC</c:v>
                  </c:pt>
                  <c:pt idx="32196">
                    <c:v>BRZ</c:v>
                  </c:pt>
                  <c:pt idx="32197">
                    <c:v>RSA</c:v>
                  </c:pt>
                  <c:pt idx="32198">
                    <c:v>RUS</c:v>
                  </c:pt>
                  <c:pt idx="32199">
                    <c:v>FRA</c:v>
                  </c:pt>
                  <c:pt idx="32200">
                    <c:v>EUN</c:v>
                  </c:pt>
                  <c:pt idx="32201">
                    <c:v>EUS</c:v>
                  </c:pt>
                  <c:pt idx="32202">
                    <c:v>USA</c:v>
                  </c:pt>
                  <c:pt idx="32203">
                    <c:v>IND</c:v>
                  </c:pt>
                  <c:pt idx="32204">
                    <c:v>CHI</c:v>
                  </c:pt>
                  <c:pt idx="32205">
                    <c:v>ROW</c:v>
                  </c:pt>
                  <c:pt idx="32206">
                    <c:v>OEC</c:v>
                  </c:pt>
                  <c:pt idx="32207">
                    <c:v>BRZ</c:v>
                  </c:pt>
                  <c:pt idx="32208">
                    <c:v>RSA</c:v>
                  </c:pt>
                  <c:pt idx="32209">
                    <c:v>RUS</c:v>
                  </c:pt>
                  <c:pt idx="32210">
                    <c:v>FRA</c:v>
                  </c:pt>
                  <c:pt idx="32211">
                    <c:v>EUN</c:v>
                  </c:pt>
                  <c:pt idx="32212">
                    <c:v>EUS</c:v>
                  </c:pt>
                  <c:pt idx="32213">
                    <c:v>USA</c:v>
                  </c:pt>
                  <c:pt idx="32214">
                    <c:v>IND</c:v>
                  </c:pt>
                  <c:pt idx="32215">
                    <c:v>CHI</c:v>
                  </c:pt>
                  <c:pt idx="32216">
                    <c:v>ROW</c:v>
                  </c:pt>
                  <c:pt idx="32217">
                    <c:v>OEC</c:v>
                  </c:pt>
                  <c:pt idx="32218">
                    <c:v>BRZ</c:v>
                  </c:pt>
                  <c:pt idx="32219">
                    <c:v>RSA</c:v>
                  </c:pt>
                  <c:pt idx="32220">
                    <c:v>RUS</c:v>
                  </c:pt>
                  <c:pt idx="32221">
                    <c:v>FRA</c:v>
                  </c:pt>
                  <c:pt idx="32222">
                    <c:v>EUN</c:v>
                  </c:pt>
                  <c:pt idx="32223">
                    <c:v>EUS</c:v>
                  </c:pt>
                  <c:pt idx="32224">
                    <c:v>USA</c:v>
                  </c:pt>
                  <c:pt idx="32225">
                    <c:v>IND</c:v>
                  </c:pt>
                  <c:pt idx="32226">
                    <c:v>CHI</c:v>
                  </c:pt>
                  <c:pt idx="32227">
                    <c:v>ROW</c:v>
                  </c:pt>
                  <c:pt idx="32228">
                    <c:v>OEC</c:v>
                  </c:pt>
                </c:lvl>
                <c:lvl>
                  <c:pt idx="0">
                    <c:v>AGR</c:v>
                  </c:pt>
                  <c:pt idx="11">
                    <c:v>BUI</c:v>
                  </c:pt>
                  <c:pt idx="21">
                    <c:v>CHM</c:v>
                  </c:pt>
                  <c:pt idx="32">
                    <c:v>ele</c:v>
                  </c:pt>
                  <c:pt idx="43">
                    <c:v>FOT</c:v>
                  </c:pt>
                  <c:pt idx="54">
                    <c:v>IRS</c:v>
                  </c:pt>
                  <c:pt idx="65">
                    <c:v>MAC</c:v>
                  </c:pt>
                  <c:pt idx="76">
                    <c:v>mvh</c:v>
                  </c:pt>
                  <c:pt idx="87">
                    <c:v>nfm</c:v>
                  </c:pt>
                  <c:pt idx="98">
                    <c:v>nmm</c:v>
                  </c:pt>
                  <c:pt idx="109">
                    <c:v>oil</c:v>
                  </c:pt>
                  <c:pt idx="120">
                    <c:v>ppp</c:v>
                  </c:pt>
                  <c:pt idx="131">
                    <c:v>ROI</c:v>
                  </c:pt>
                  <c:pt idx="142">
                    <c:v>SER</c:v>
                  </c:pt>
                  <c:pt idx="153">
                    <c:v>TRN</c:v>
                  </c:pt>
                  <c:pt idx="164">
                    <c:v>total</c:v>
                  </c:pt>
                  <c:pt idx="175">
                    <c:v>AGR</c:v>
                  </c:pt>
                  <c:pt idx="185">
                    <c:v>BUI</c:v>
                  </c:pt>
                  <c:pt idx="194">
                    <c:v>CHM</c:v>
                  </c:pt>
                  <c:pt idx="204">
                    <c:v>ele</c:v>
                  </c:pt>
                  <c:pt idx="214">
                    <c:v>FOT</c:v>
                  </c:pt>
                  <c:pt idx="224">
                    <c:v>IRS</c:v>
                  </c:pt>
                  <c:pt idx="234">
                    <c:v>MAC</c:v>
                  </c:pt>
                  <c:pt idx="244">
                    <c:v>mvh</c:v>
                  </c:pt>
                  <c:pt idx="254">
                    <c:v>nfm</c:v>
                  </c:pt>
                  <c:pt idx="264">
                    <c:v>nmm</c:v>
                  </c:pt>
                  <c:pt idx="274">
                    <c:v>oil</c:v>
                  </c:pt>
                  <c:pt idx="284">
                    <c:v>ppp</c:v>
                  </c:pt>
                  <c:pt idx="294">
                    <c:v>ROI</c:v>
                  </c:pt>
                  <c:pt idx="304">
                    <c:v>SER</c:v>
                  </c:pt>
                  <c:pt idx="314">
                    <c:v>TRN</c:v>
                  </c:pt>
                  <c:pt idx="324">
                    <c:v>total</c:v>
                  </c:pt>
                  <c:pt idx="334">
                    <c:v>AGR</c:v>
                  </c:pt>
                  <c:pt idx="344">
                    <c:v>BUI</c:v>
                  </c:pt>
                  <c:pt idx="353">
                    <c:v>CHM</c:v>
                  </c:pt>
                  <c:pt idx="363">
                    <c:v>CRU</c:v>
                  </c:pt>
                  <c:pt idx="372">
                    <c:v>ele</c:v>
                  </c:pt>
                  <c:pt idx="382">
                    <c:v>FOT</c:v>
                  </c:pt>
                  <c:pt idx="392">
                    <c:v>gas</c:v>
                  </c:pt>
                  <c:pt idx="402">
                    <c:v>IRS</c:v>
                  </c:pt>
                  <c:pt idx="412">
                    <c:v>MAC</c:v>
                  </c:pt>
                  <c:pt idx="422">
                    <c:v>mvh</c:v>
                  </c:pt>
                  <c:pt idx="432">
                    <c:v>nfm</c:v>
                  </c:pt>
                  <c:pt idx="442">
                    <c:v>nmm</c:v>
                  </c:pt>
                  <c:pt idx="452">
                    <c:v>oil</c:v>
                  </c:pt>
                  <c:pt idx="462">
                    <c:v>ppp</c:v>
                  </c:pt>
                  <c:pt idx="472">
                    <c:v>ROI</c:v>
                  </c:pt>
                  <c:pt idx="482">
                    <c:v>SER</c:v>
                  </c:pt>
                  <c:pt idx="492">
                    <c:v>TRN</c:v>
                  </c:pt>
                  <c:pt idx="502">
                    <c:v>total</c:v>
                  </c:pt>
                  <c:pt idx="512">
                    <c:v>AGR</c:v>
                  </c:pt>
                  <c:pt idx="522">
                    <c:v>BUI</c:v>
                  </c:pt>
                  <c:pt idx="531">
                    <c:v>CHM</c:v>
                  </c:pt>
                  <c:pt idx="541">
                    <c:v>COL</c:v>
                  </c:pt>
                  <c:pt idx="550">
                    <c:v>ele</c:v>
                  </c:pt>
                  <c:pt idx="560">
                    <c:v>FOT</c:v>
                  </c:pt>
                  <c:pt idx="570">
                    <c:v>gas</c:v>
                  </c:pt>
                  <c:pt idx="580">
                    <c:v>IRS</c:v>
                  </c:pt>
                  <c:pt idx="590">
                    <c:v>MAC</c:v>
                  </c:pt>
                  <c:pt idx="600">
                    <c:v>mvh</c:v>
                  </c:pt>
                  <c:pt idx="610">
                    <c:v>nfm</c:v>
                  </c:pt>
                  <c:pt idx="620">
                    <c:v>nmm</c:v>
                  </c:pt>
                  <c:pt idx="630">
                    <c:v>oil</c:v>
                  </c:pt>
                  <c:pt idx="640">
                    <c:v>ppp</c:v>
                  </c:pt>
                  <c:pt idx="650">
                    <c:v>ROI</c:v>
                  </c:pt>
                  <c:pt idx="660">
                    <c:v>SER</c:v>
                  </c:pt>
                  <c:pt idx="670">
                    <c:v>TRN</c:v>
                  </c:pt>
                  <c:pt idx="680">
                    <c:v>total</c:v>
                  </c:pt>
                  <c:pt idx="690">
                    <c:v>AGR</c:v>
                  </c:pt>
                  <c:pt idx="701">
                    <c:v>BUI</c:v>
                  </c:pt>
                  <c:pt idx="711">
                    <c:v>CHM</c:v>
                  </c:pt>
                  <c:pt idx="722">
                    <c:v>COL</c:v>
                  </c:pt>
                  <c:pt idx="732">
                    <c:v>CRU</c:v>
                  </c:pt>
                  <c:pt idx="742">
                    <c:v>ele</c:v>
                  </c:pt>
                  <c:pt idx="753">
                    <c:v>FOT</c:v>
                  </c:pt>
                  <c:pt idx="764">
                    <c:v>gas</c:v>
                  </c:pt>
                  <c:pt idx="775">
                    <c:v>IRS</c:v>
                  </c:pt>
                  <c:pt idx="786">
                    <c:v>MAC</c:v>
                  </c:pt>
                  <c:pt idx="797">
                    <c:v>mvh</c:v>
                  </c:pt>
                  <c:pt idx="808">
                    <c:v>nfm</c:v>
                  </c:pt>
                  <c:pt idx="819">
                    <c:v>nmm</c:v>
                  </c:pt>
                  <c:pt idx="830">
                    <c:v>oil</c:v>
                  </c:pt>
                  <c:pt idx="841">
                    <c:v>ppp</c:v>
                  </c:pt>
                  <c:pt idx="852">
                    <c:v>ROI</c:v>
                  </c:pt>
                  <c:pt idx="863">
                    <c:v>SER</c:v>
                  </c:pt>
                  <c:pt idx="874">
                    <c:v>TRN</c:v>
                  </c:pt>
                  <c:pt idx="885">
                    <c:v>total</c:v>
                  </c:pt>
                  <c:pt idx="896">
                    <c:v>AGR</c:v>
                  </c:pt>
                  <c:pt idx="906">
                    <c:v>BUI</c:v>
                  </c:pt>
                  <c:pt idx="914">
                    <c:v>CHM</c:v>
                  </c:pt>
                  <c:pt idx="924">
                    <c:v>COL</c:v>
                  </c:pt>
                  <c:pt idx="934">
                    <c:v>ele</c:v>
                  </c:pt>
                  <c:pt idx="944">
                    <c:v>FOT</c:v>
                  </c:pt>
                  <c:pt idx="954">
                    <c:v>gas</c:v>
                  </c:pt>
                  <c:pt idx="964">
                    <c:v>IRS</c:v>
                  </c:pt>
                  <c:pt idx="974">
                    <c:v>MAC</c:v>
                  </c:pt>
                  <c:pt idx="984">
                    <c:v>mvh</c:v>
                  </c:pt>
                  <c:pt idx="994">
                    <c:v>nfm</c:v>
                  </c:pt>
                  <c:pt idx="1004">
                    <c:v>nmm</c:v>
                  </c:pt>
                  <c:pt idx="1014">
                    <c:v>oil</c:v>
                  </c:pt>
                  <c:pt idx="1024">
                    <c:v>ppp</c:v>
                  </c:pt>
                  <c:pt idx="1034">
                    <c:v>ROI</c:v>
                  </c:pt>
                  <c:pt idx="1044">
                    <c:v>SER</c:v>
                  </c:pt>
                  <c:pt idx="1054">
                    <c:v>TRN</c:v>
                  </c:pt>
                  <c:pt idx="1064">
                    <c:v>total</c:v>
                  </c:pt>
                  <c:pt idx="1074">
                    <c:v>AGR</c:v>
                  </c:pt>
                  <c:pt idx="1084">
                    <c:v>BUI</c:v>
                  </c:pt>
                  <c:pt idx="1092">
                    <c:v>CHM</c:v>
                  </c:pt>
                  <c:pt idx="1102">
                    <c:v>COL</c:v>
                  </c:pt>
                  <c:pt idx="1111">
                    <c:v>CRU</c:v>
                  </c:pt>
                  <c:pt idx="1120">
                    <c:v>ele</c:v>
                  </c:pt>
                  <c:pt idx="1130">
                    <c:v>FOT</c:v>
                  </c:pt>
                  <c:pt idx="1140">
                    <c:v>gas</c:v>
                  </c:pt>
                  <c:pt idx="1150">
                    <c:v>IRS</c:v>
                  </c:pt>
                  <c:pt idx="1160">
                    <c:v>MAC</c:v>
                  </c:pt>
                  <c:pt idx="1170">
                    <c:v>mvh</c:v>
                  </c:pt>
                  <c:pt idx="1180">
                    <c:v>nfm</c:v>
                  </c:pt>
                  <c:pt idx="1190">
                    <c:v>nmm</c:v>
                  </c:pt>
                  <c:pt idx="1200">
                    <c:v>oil</c:v>
                  </c:pt>
                  <c:pt idx="1210">
                    <c:v>ppp</c:v>
                  </c:pt>
                  <c:pt idx="1220">
                    <c:v>ROI</c:v>
                  </c:pt>
                  <c:pt idx="1230">
                    <c:v>SER</c:v>
                  </c:pt>
                  <c:pt idx="1240">
                    <c:v>TRN</c:v>
                  </c:pt>
                  <c:pt idx="1250">
                    <c:v>total</c:v>
                  </c:pt>
                  <c:pt idx="1260">
                    <c:v>AGR</c:v>
                  </c:pt>
                  <c:pt idx="1270">
                    <c:v>CHM</c:v>
                  </c:pt>
                  <c:pt idx="1280">
                    <c:v>CRU</c:v>
                  </c:pt>
                  <c:pt idx="1289">
                    <c:v>ele</c:v>
                  </c:pt>
                  <c:pt idx="1299">
                    <c:v>FOT</c:v>
                  </c:pt>
                  <c:pt idx="1309">
                    <c:v>IRS</c:v>
                  </c:pt>
                  <c:pt idx="1318">
                    <c:v>MAC</c:v>
                  </c:pt>
                  <c:pt idx="1328">
                    <c:v>mvh</c:v>
                  </c:pt>
                  <c:pt idx="1337">
                    <c:v>nfm</c:v>
                  </c:pt>
                  <c:pt idx="1346">
                    <c:v>nmm</c:v>
                  </c:pt>
                  <c:pt idx="1356">
                    <c:v>oil</c:v>
                  </c:pt>
                  <c:pt idx="1366">
                    <c:v>ppp</c:v>
                  </c:pt>
                  <c:pt idx="1375">
                    <c:v>ROI</c:v>
                  </c:pt>
                  <c:pt idx="1385">
                    <c:v>SER</c:v>
                  </c:pt>
                  <c:pt idx="1395">
                    <c:v>TRN</c:v>
                  </c:pt>
                  <c:pt idx="1405">
                    <c:v>total</c:v>
                  </c:pt>
                  <c:pt idx="1415">
                    <c:v>AGR</c:v>
                  </c:pt>
                  <c:pt idx="1425">
                    <c:v>BUI</c:v>
                  </c:pt>
                  <c:pt idx="1434">
                    <c:v>CHM</c:v>
                  </c:pt>
                  <c:pt idx="1444">
                    <c:v>COL</c:v>
                  </c:pt>
                  <c:pt idx="1453">
                    <c:v>CRU</c:v>
                  </c:pt>
                  <c:pt idx="1463">
                    <c:v>ele</c:v>
                  </c:pt>
                  <c:pt idx="1473">
                    <c:v>FOT</c:v>
                  </c:pt>
                  <c:pt idx="1482">
                    <c:v>gas</c:v>
                  </c:pt>
                  <c:pt idx="1492">
                    <c:v>IRS</c:v>
                  </c:pt>
                  <c:pt idx="1501">
                    <c:v>MAC</c:v>
                  </c:pt>
                  <c:pt idx="1511">
                    <c:v>nfm</c:v>
                  </c:pt>
                  <c:pt idx="1521">
                    <c:v>nmm</c:v>
                  </c:pt>
                  <c:pt idx="1530">
                    <c:v>oil</c:v>
                  </c:pt>
                  <c:pt idx="1540">
                    <c:v>ppp</c:v>
                  </c:pt>
                  <c:pt idx="1550">
                    <c:v>ROI</c:v>
                  </c:pt>
                  <c:pt idx="1560">
                    <c:v>SER</c:v>
                  </c:pt>
                  <c:pt idx="1570">
                    <c:v>TRN</c:v>
                  </c:pt>
                  <c:pt idx="1580">
                    <c:v>total</c:v>
                  </c:pt>
                  <c:pt idx="1590">
                    <c:v>AGR</c:v>
                  </c:pt>
                  <c:pt idx="1600">
                    <c:v>BUI</c:v>
                  </c:pt>
                  <c:pt idx="1608">
                    <c:v>CHM</c:v>
                  </c:pt>
                  <c:pt idx="1618">
                    <c:v>FOT</c:v>
                  </c:pt>
                  <c:pt idx="1628">
                    <c:v>IRS</c:v>
                  </c:pt>
                  <c:pt idx="1638">
                    <c:v>MAC</c:v>
                  </c:pt>
                  <c:pt idx="1648">
                    <c:v>mvh</c:v>
                  </c:pt>
                  <c:pt idx="1658">
                    <c:v>nfm</c:v>
                  </c:pt>
                  <c:pt idx="1667">
                    <c:v>nmm</c:v>
                  </c:pt>
                  <c:pt idx="1677">
                    <c:v>oil</c:v>
                  </c:pt>
                  <c:pt idx="1687">
                    <c:v>ppp</c:v>
                  </c:pt>
                  <c:pt idx="1697">
                    <c:v>ROI</c:v>
                  </c:pt>
                  <c:pt idx="1707">
                    <c:v>SER</c:v>
                  </c:pt>
                  <c:pt idx="1717">
                    <c:v>TRN</c:v>
                  </c:pt>
                  <c:pt idx="1727">
                    <c:v>total</c:v>
                  </c:pt>
                  <c:pt idx="1737">
                    <c:v>AGR</c:v>
                  </c:pt>
                  <c:pt idx="1747">
                    <c:v>BUI</c:v>
                  </c:pt>
                  <c:pt idx="1756">
                    <c:v>CHM</c:v>
                  </c:pt>
                  <c:pt idx="1766">
                    <c:v>COL</c:v>
                  </c:pt>
                  <c:pt idx="1775">
                    <c:v>ele</c:v>
                  </c:pt>
                  <c:pt idx="1785">
                    <c:v>FOT</c:v>
                  </c:pt>
                  <c:pt idx="1795">
                    <c:v>IRS</c:v>
                  </c:pt>
                  <c:pt idx="1805">
                    <c:v>MAC</c:v>
                  </c:pt>
                  <c:pt idx="1815">
                    <c:v>mvh</c:v>
                  </c:pt>
                  <c:pt idx="1825">
                    <c:v>nfm</c:v>
                  </c:pt>
                  <c:pt idx="1835">
                    <c:v>nmm</c:v>
                  </c:pt>
                  <c:pt idx="1845">
                    <c:v>oil</c:v>
                  </c:pt>
                  <c:pt idx="1855">
                    <c:v>ppp</c:v>
                  </c:pt>
                  <c:pt idx="1865">
                    <c:v>ROI</c:v>
                  </c:pt>
                  <c:pt idx="1875">
                    <c:v>SER</c:v>
                  </c:pt>
                  <c:pt idx="1885">
                    <c:v>TRN</c:v>
                  </c:pt>
                  <c:pt idx="1895">
                    <c:v>total</c:v>
                  </c:pt>
                  <c:pt idx="1905">
                    <c:v>AGR</c:v>
                  </c:pt>
                  <c:pt idx="1915">
                    <c:v>BUI</c:v>
                  </c:pt>
                  <c:pt idx="1922">
                    <c:v>CHM</c:v>
                  </c:pt>
                  <c:pt idx="1932">
                    <c:v>COL</c:v>
                  </c:pt>
                  <c:pt idx="1941">
                    <c:v>ele</c:v>
                  </c:pt>
                  <c:pt idx="1951">
                    <c:v>FOT</c:v>
                  </c:pt>
                  <c:pt idx="1961">
                    <c:v>IRS</c:v>
                  </c:pt>
                  <c:pt idx="1971">
                    <c:v>MAC</c:v>
                  </c:pt>
                  <c:pt idx="1981">
                    <c:v>mvh</c:v>
                  </c:pt>
                  <c:pt idx="1991">
                    <c:v>nfm</c:v>
                  </c:pt>
                  <c:pt idx="2001">
                    <c:v>nmm</c:v>
                  </c:pt>
                  <c:pt idx="2010">
                    <c:v>oil</c:v>
                  </c:pt>
                  <c:pt idx="2020">
                    <c:v>ppp</c:v>
                  </c:pt>
                  <c:pt idx="2028">
                    <c:v>ROI</c:v>
                  </c:pt>
                  <c:pt idx="2038">
                    <c:v>SER</c:v>
                  </c:pt>
                  <c:pt idx="2048">
                    <c:v>TRN</c:v>
                  </c:pt>
                  <c:pt idx="2058">
                    <c:v>total</c:v>
                  </c:pt>
                  <c:pt idx="2068">
                    <c:v>AGR</c:v>
                  </c:pt>
                  <c:pt idx="2078">
                    <c:v>BUI</c:v>
                  </c:pt>
                  <c:pt idx="2087">
                    <c:v>CHM</c:v>
                  </c:pt>
                  <c:pt idx="2097">
                    <c:v>COL</c:v>
                  </c:pt>
                  <c:pt idx="2106">
                    <c:v>CRU</c:v>
                  </c:pt>
                  <c:pt idx="2115">
                    <c:v>ele</c:v>
                  </c:pt>
                  <c:pt idx="2125">
                    <c:v>FOT</c:v>
                  </c:pt>
                  <c:pt idx="2135">
                    <c:v>gas</c:v>
                  </c:pt>
                  <c:pt idx="2145">
                    <c:v>IRS</c:v>
                  </c:pt>
                  <c:pt idx="2155">
                    <c:v>MAC</c:v>
                  </c:pt>
                  <c:pt idx="2165">
                    <c:v>mvh</c:v>
                  </c:pt>
                  <c:pt idx="2175">
                    <c:v>nfm</c:v>
                  </c:pt>
                  <c:pt idx="2185">
                    <c:v>nmm</c:v>
                  </c:pt>
                  <c:pt idx="2195">
                    <c:v>oil</c:v>
                  </c:pt>
                  <c:pt idx="2205">
                    <c:v>ppp</c:v>
                  </c:pt>
                  <c:pt idx="2215">
                    <c:v>ROI</c:v>
                  </c:pt>
                  <c:pt idx="2225">
                    <c:v>SER</c:v>
                  </c:pt>
                  <c:pt idx="2235">
                    <c:v>TRN</c:v>
                  </c:pt>
                  <c:pt idx="2245">
                    <c:v>total</c:v>
                  </c:pt>
                  <c:pt idx="2255">
                    <c:v>AGR</c:v>
                  </c:pt>
                  <c:pt idx="2266">
                    <c:v>BUI</c:v>
                  </c:pt>
                  <c:pt idx="2276">
                    <c:v>CHM</c:v>
                  </c:pt>
                  <c:pt idx="2287">
                    <c:v>COL</c:v>
                  </c:pt>
                  <c:pt idx="2297">
                    <c:v>CRU</c:v>
                  </c:pt>
                  <c:pt idx="2307">
                    <c:v>ele</c:v>
                  </c:pt>
                  <c:pt idx="2318">
                    <c:v>FOT</c:v>
                  </c:pt>
                  <c:pt idx="2329">
                    <c:v>gas</c:v>
                  </c:pt>
                  <c:pt idx="2340">
                    <c:v>IRS</c:v>
                  </c:pt>
                  <c:pt idx="2351">
                    <c:v>MAC</c:v>
                  </c:pt>
                  <c:pt idx="2362">
                    <c:v>mvh</c:v>
                  </c:pt>
                  <c:pt idx="2373">
                    <c:v>nfm</c:v>
                  </c:pt>
                  <c:pt idx="2384">
                    <c:v>nmm</c:v>
                  </c:pt>
                  <c:pt idx="2395">
                    <c:v>oil</c:v>
                  </c:pt>
                  <c:pt idx="2406">
                    <c:v>ppp</c:v>
                  </c:pt>
                  <c:pt idx="2417">
                    <c:v>ROI</c:v>
                  </c:pt>
                  <c:pt idx="2428">
                    <c:v>SER</c:v>
                  </c:pt>
                  <c:pt idx="2439">
                    <c:v>TRN</c:v>
                  </c:pt>
                  <c:pt idx="2450">
                    <c:v>total</c:v>
                  </c:pt>
                  <c:pt idx="2461">
                    <c:v>AGR</c:v>
                  </c:pt>
                  <c:pt idx="2472">
                    <c:v>BUI</c:v>
                  </c:pt>
                  <c:pt idx="2482">
                    <c:v>CHM</c:v>
                  </c:pt>
                  <c:pt idx="2493">
                    <c:v>ele</c:v>
                  </c:pt>
                  <c:pt idx="2504">
                    <c:v>FOT</c:v>
                  </c:pt>
                  <c:pt idx="2515">
                    <c:v>IRS</c:v>
                  </c:pt>
                  <c:pt idx="2526">
                    <c:v>MAC</c:v>
                  </c:pt>
                  <c:pt idx="2537">
                    <c:v>mvh</c:v>
                  </c:pt>
                  <c:pt idx="2548">
                    <c:v>nfm</c:v>
                  </c:pt>
                  <c:pt idx="2559">
                    <c:v>nmm</c:v>
                  </c:pt>
                  <c:pt idx="2570">
                    <c:v>oil</c:v>
                  </c:pt>
                  <c:pt idx="2581">
                    <c:v>ppp</c:v>
                  </c:pt>
                  <c:pt idx="2592">
                    <c:v>ROI</c:v>
                  </c:pt>
                  <c:pt idx="2603">
                    <c:v>SER</c:v>
                  </c:pt>
                  <c:pt idx="2614">
                    <c:v>TRN</c:v>
                  </c:pt>
                  <c:pt idx="2625">
                    <c:v>total</c:v>
                  </c:pt>
                  <c:pt idx="2636">
                    <c:v>AGR</c:v>
                  </c:pt>
                  <c:pt idx="2647">
                    <c:v>BUI</c:v>
                  </c:pt>
                  <c:pt idx="2657">
                    <c:v>CHM</c:v>
                  </c:pt>
                  <c:pt idx="2668">
                    <c:v>COL</c:v>
                  </c:pt>
                  <c:pt idx="2678">
                    <c:v>ele</c:v>
                  </c:pt>
                  <c:pt idx="2689">
                    <c:v>FOT</c:v>
                  </c:pt>
                  <c:pt idx="2700">
                    <c:v>IRS</c:v>
                  </c:pt>
                  <c:pt idx="2711">
                    <c:v>MAC</c:v>
                  </c:pt>
                  <c:pt idx="2722">
                    <c:v>mvh</c:v>
                  </c:pt>
                  <c:pt idx="2733">
                    <c:v>nfm</c:v>
                  </c:pt>
                  <c:pt idx="2742">
                    <c:v>nmm</c:v>
                  </c:pt>
                  <c:pt idx="2753">
                    <c:v>oil</c:v>
                  </c:pt>
                  <c:pt idx="2764">
                    <c:v>ppp</c:v>
                  </c:pt>
                  <c:pt idx="2775">
                    <c:v>ROI</c:v>
                  </c:pt>
                  <c:pt idx="2786">
                    <c:v>SER</c:v>
                  </c:pt>
                  <c:pt idx="2797">
                    <c:v>TRN</c:v>
                  </c:pt>
                  <c:pt idx="2808">
                    <c:v>total</c:v>
                  </c:pt>
                  <c:pt idx="2819">
                    <c:v>AGR</c:v>
                  </c:pt>
                  <c:pt idx="2830">
                    <c:v>BUI</c:v>
                  </c:pt>
                  <c:pt idx="2840">
                    <c:v>CHM</c:v>
                  </c:pt>
                  <c:pt idx="2851">
                    <c:v>ele</c:v>
                  </c:pt>
                  <c:pt idx="2862">
                    <c:v>FOT</c:v>
                  </c:pt>
                  <c:pt idx="2873">
                    <c:v>IRS</c:v>
                  </c:pt>
                  <c:pt idx="2884">
                    <c:v>MAC</c:v>
                  </c:pt>
                  <c:pt idx="2895">
                    <c:v>mvh</c:v>
                  </c:pt>
                  <c:pt idx="2906">
                    <c:v>nfm</c:v>
                  </c:pt>
                  <c:pt idx="2917">
                    <c:v>nmm</c:v>
                  </c:pt>
                  <c:pt idx="2928">
                    <c:v>oil</c:v>
                  </c:pt>
                  <c:pt idx="2939">
                    <c:v>ppp</c:v>
                  </c:pt>
                  <c:pt idx="2950">
                    <c:v>ROI</c:v>
                  </c:pt>
                  <c:pt idx="2961">
                    <c:v>SER</c:v>
                  </c:pt>
                  <c:pt idx="2972">
                    <c:v>TRN</c:v>
                  </c:pt>
                  <c:pt idx="2983">
                    <c:v>total</c:v>
                  </c:pt>
                  <c:pt idx="2994">
                    <c:v>AGR</c:v>
                  </c:pt>
                  <c:pt idx="3005">
                    <c:v>BUI</c:v>
                  </c:pt>
                  <c:pt idx="3015">
                    <c:v>CHM</c:v>
                  </c:pt>
                  <c:pt idx="3026">
                    <c:v>CRU</c:v>
                  </c:pt>
                  <c:pt idx="3036">
                    <c:v>ele</c:v>
                  </c:pt>
                  <c:pt idx="3047">
                    <c:v>FOT</c:v>
                  </c:pt>
                  <c:pt idx="3058">
                    <c:v>gas</c:v>
                  </c:pt>
                  <c:pt idx="3069">
                    <c:v>IRS</c:v>
                  </c:pt>
                  <c:pt idx="3080">
                    <c:v>MAC</c:v>
                  </c:pt>
                  <c:pt idx="3091">
                    <c:v>mvh</c:v>
                  </c:pt>
                  <c:pt idx="3102">
                    <c:v>nfm</c:v>
                  </c:pt>
                  <c:pt idx="3113">
                    <c:v>nmm</c:v>
                  </c:pt>
                  <c:pt idx="3124">
                    <c:v>oil</c:v>
                  </c:pt>
                  <c:pt idx="3135">
                    <c:v>ppp</c:v>
                  </c:pt>
                  <c:pt idx="3146">
                    <c:v>ROI</c:v>
                  </c:pt>
                  <c:pt idx="3157">
                    <c:v>SER</c:v>
                  </c:pt>
                  <c:pt idx="3168">
                    <c:v>TRN</c:v>
                  </c:pt>
                  <c:pt idx="3179">
                    <c:v>total</c:v>
                  </c:pt>
                  <c:pt idx="3190">
                    <c:v>AGR</c:v>
                  </c:pt>
                  <c:pt idx="3201">
                    <c:v>BUI</c:v>
                  </c:pt>
                  <c:pt idx="3211">
                    <c:v>CHM</c:v>
                  </c:pt>
                  <c:pt idx="3222">
                    <c:v>ele</c:v>
                  </c:pt>
                  <c:pt idx="3233">
                    <c:v>FOT</c:v>
                  </c:pt>
                  <c:pt idx="3244">
                    <c:v>gas</c:v>
                  </c:pt>
                  <c:pt idx="3255">
                    <c:v>IRS</c:v>
                  </c:pt>
                  <c:pt idx="3266">
                    <c:v>MAC</c:v>
                  </c:pt>
                  <c:pt idx="3277">
                    <c:v>mvh</c:v>
                  </c:pt>
                  <c:pt idx="3288">
                    <c:v>nfm</c:v>
                  </c:pt>
                  <c:pt idx="3299">
                    <c:v>nmm</c:v>
                  </c:pt>
                  <c:pt idx="3310">
                    <c:v>oil</c:v>
                  </c:pt>
                  <c:pt idx="3321">
                    <c:v>ppp</c:v>
                  </c:pt>
                  <c:pt idx="3332">
                    <c:v>ROI</c:v>
                  </c:pt>
                  <c:pt idx="3343">
                    <c:v>SER</c:v>
                  </c:pt>
                  <c:pt idx="3354">
                    <c:v>TRN</c:v>
                  </c:pt>
                  <c:pt idx="3365">
                    <c:v>total</c:v>
                  </c:pt>
                  <c:pt idx="3376">
                    <c:v>AGR</c:v>
                  </c:pt>
                  <c:pt idx="3387">
                    <c:v>BUI</c:v>
                  </c:pt>
                  <c:pt idx="3397">
                    <c:v>CHM</c:v>
                  </c:pt>
                  <c:pt idx="3408">
                    <c:v>COL</c:v>
                  </c:pt>
                  <c:pt idx="3418">
                    <c:v>CRU</c:v>
                  </c:pt>
                  <c:pt idx="3428">
                    <c:v>ele</c:v>
                  </c:pt>
                  <c:pt idx="3439">
                    <c:v>FOT</c:v>
                  </c:pt>
                  <c:pt idx="3450">
                    <c:v>gas</c:v>
                  </c:pt>
                  <c:pt idx="3461">
                    <c:v>IRS</c:v>
                  </c:pt>
                  <c:pt idx="3471">
                    <c:v>MAC</c:v>
                  </c:pt>
                  <c:pt idx="3482">
                    <c:v>mvh</c:v>
                  </c:pt>
                  <c:pt idx="3493">
                    <c:v>nfm</c:v>
                  </c:pt>
                  <c:pt idx="3504">
                    <c:v>nmm</c:v>
                  </c:pt>
                  <c:pt idx="3515">
                    <c:v>oil</c:v>
                  </c:pt>
                  <c:pt idx="3526">
                    <c:v>ppp</c:v>
                  </c:pt>
                  <c:pt idx="3537">
                    <c:v>ROI</c:v>
                  </c:pt>
                  <c:pt idx="3548">
                    <c:v>SER</c:v>
                  </c:pt>
                  <c:pt idx="3559">
                    <c:v>TRN</c:v>
                  </c:pt>
                  <c:pt idx="3570">
                    <c:v>total</c:v>
                  </c:pt>
                  <c:pt idx="3581">
                    <c:v>AGR</c:v>
                  </c:pt>
                  <c:pt idx="3592">
                    <c:v>BUI</c:v>
                  </c:pt>
                  <c:pt idx="3602">
                    <c:v>CHM</c:v>
                  </c:pt>
                  <c:pt idx="3613">
                    <c:v>ele</c:v>
                  </c:pt>
                  <c:pt idx="3624">
                    <c:v>FOT</c:v>
                  </c:pt>
                  <c:pt idx="3635">
                    <c:v>IRS</c:v>
                  </c:pt>
                  <c:pt idx="3646">
                    <c:v>MAC</c:v>
                  </c:pt>
                  <c:pt idx="3657">
                    <c:v>mvh</c:v>
                  </c:pt>
                  <c:pt idx="3668">
                    <c:v>nfm</c:v>
                  </c:pt>
                  <c:pt idx="3679">
                    <c:v>nmm</c:v>
                  </c:pt>
                  <c:pt idx="3690">
                    <c:v>oil</c:v>
                  </c:pt>
                  <c:pt idx="3701">
                    <c:v>ppp</c:v>
                  </c:pt>
                  <c:pt idx="3712">
                    <c:v>ROI</c:v>
                  </c:pt>
                  <c:pt idx="3723">
                    <c:v>SER</c:v>
                  </c:pt>
                  <c:pt idx="3734">
                    <c:v>TRN</c:v>
                  </c:pt>
                  <c:pt idx="3745">
                    <c:v>total</c:v>
                  </c:pt>
                  <c:pt idx="3756">
                    <c:v>AGR</c:v>
                  </c:pt>
                  <c:pt idx="3766">
                    <c:v>BUI</c:v>
                  </c:pt>
                  <c:pt idx="3775">
                    <c:v>CHM</c:v>
                  </c:pt>
                  <c:pt idx="3785">
                    <c:v>ele</c:v>
                  </c:pt>
                  <c:pt idx="3795">
                    <c:v>FOT</c:v>
                  </c:pt>
                  <c:pt idx="3805">
                    <c:v>IRS</c:v>
                  </c:pt>
                  <c:pt idx="3815">
                    <c:v>MAC</c:v>
                  </c:pt>
                  <c:pt idx="3825">
                    <c:v>mvh</c:v>
                  </c:pt>
                  <c:pt idx="3835">
                    <c:v>nfm</c:v>
                  </c:pt>
                  <c:pt idx="3845">
                    <c:v>nmm</c:v>
                  </c:pt>
                  <c:pt idx="3855">
                    <c:v>oil</c:v>
                  </c:pt>
                  <c:pt idx="3865">
                    <c:v>ppp</c:v>
                  </c:pt>
                  <c:pt idx="3875">
                    <c:v>ROI</c:v>
                  </c:pt>
                  <c:pt idx="3885">
                    <c:v>SER</c:v>
                  </c:pt>
                  <c:pt idx="3895">
                    <c:v>TRN</c:v>
                  </c:pt>
                  <c:pt idx="3905">
                    <c:v>total</c:v>
                  </c:pt>
                  <c:pt idx="3915">
                    <c:v>AGR</c:v>
                  </c:pt>
                  <c:pt idx="3925">
                    <c:v>BUI</c:v>
                  </c:pt>
                  <c:pt idx="3934">
                    <c:v>CHM</c:v>
                  </c:pt>
                  <c:pt idx="3944">
                    <c:v>CRU</c:v>
                  </c:pt>
                  <c:pt idx="3953">
                    <c:v>ele</c:v>
                  </c:pt>
                  <c:pt idx="3963">
                    <c:v>FOT</c:v>
                  </c:pt>
                  <c:pt idx="3973">
                    <c:v>gas</c:v>
                  </c:pt>
                  <c:pt idx="3983">
                    <c:v>IRS</c:v>
                  </c:pt>
                  <c:pt idx="3993">
                    <c:v>MAC</c:v>
                  </c:pt>
                  <c:pt idx="4003">
                    <c:v>mvh</c:v>
                  </c:pt>
                  <c:pt idx="4013">
                    <c:v>nfm</c:v>
                  </c:pt>
                  <c:pt idx="4023">
                    <c:v>nmm</c:v>
                  </c:pt>
                  <c:pt idx="4033">
                    <c:v>oil</c:v>
                  </c:pt>
                  <c:pt idx="4043">
                    <c:v>ppp</c:v>
                  </c:pt>
                  <c:pt idx="4053">
                    <c:v>ROI</c:v>
                  </c:pt>
                  <c:pt idx="4063">
                    <c:v>SER</c:v>
                  </c:pt>
                  <c:pt idx="4073">
                    <c:v>TRN</c:v>
                  </c:pt>
                  <c:pt idx="4083">
                    <c:v>total</c:v>
                  </c:pt>
                  <c:pt idx="4093">
                    <c:v>AGR</c:v>
                  </c:pt>
                  <c:pt idx="4103">
                    <c:v>BUI</c:v>
                  </c:pt>
                  <c:pt idx="4112">
                    <c:v>CHM</c:v>
                  </c:pt>
                  <c:pt idx="4122">
                    <c:v>COL</c:v>
                  </c:pt>
                  <c:pt idx="4131">
                    <c:v>ele</c:v>
                  </c:pt>
                  <c:pt idx="4141">
                    <c:v>FOT</c:v>
                  </c:pt>
                  <c:pt idx="4151">
                    <c:v>gas</c:v>
                  </c:pt>
                  <c:pt idx="4161">
                    <c:v>IRS</c:v>
                  </c:pt>
                  <c:pt idx="4171">
                    <c:v>MAC</c:v>
                  </c:pt>
                  <c:pt idx="4181">
                    <c:v>mvh</c:v>
                  </c:pt>
                  <c:pt idx="4191">
                    <c:v>nfm</c:v>
                  </c:pt>
                  <c:pt idx="4201">
                    <c:v>nmm</c:v>
                  </c:pt>
                  <c:pt idx="4211">
                    <c:v>oil</c:v>
                  </c:pt>
                  <c:pt idx="4221">
                    <c:v>ppp</c:v>
                  </c:pt>
                  <c:pt idx="4231">
                    <c:v>ROI</c:v>
                  </c:pt>
                  <c:pt idx="4241">
                    <c:v>SER</c:v>
                  </c:pt>
                  <c:pt idx="4251">
                    <c:v>TRN</c:v>
                  </c:pt>
                  <c:pt idx="4261">
                    <c:v>total</c:v>
                  </c:pt>
                  <c:pt idx="4271">
                    <c:v>AGR</c:v>
                  </c:pt>
                  <c:pt idx="4282">
                    <c:v>BUI</c:v>
                  </c:pt>
                  <c:pt idx="4292">
                    <c:v>CHM</c:v>
                  </c:pt>
                  <c:pt idx="4303">
                    <c:v>COL</c:v>
                  </c:pt>
                  <c:pt idx="4313">
                    <c:v>CRU</c:v>
                  </c:pt>
                  <c:pt idx="4323">
                    <c:v>ele</c:v>
                  </c:pt>
                  <c:pt idx="4334">
                    <c:v>FOT</c:v>
                  </c:pt>
                  <c:pt idx="4345">
                    <c:v>gas</c:v>
                  </c:pt>
                  <c:pt idx="4356">
                    <c:v>IRS</c:v>
                  </c:pt>
                  <c:pt idx="4367">
                    <c:v>MAC</c:v>
                  </c:pt>
                  <c:pt idx="4378">
                    <c:v>mvh</c:v>
                  </c:pt>
                  <c:pt idx="4389">
                    <c:v>nfm</c:v>
                  </c:pt>
                  <c:pt idx="4400">
                    <c:v>nmm</c:v>
                  </c:pt>
                  <c:pt idx="4411">
                    <c:v>oil</c:v>
                  </c:pt>
                  <c:pt idx="4422">
                    <c:v>ppp</c:v>
                  </c:pt>
                  <c:pt idx="4433">
                    <c:v>ROI</c:v>
                  </c:pt>
                  <c:pt idx="4444">
                    <c:v>SER</c:v>
                  </c:pt>
                  <c:pt idx="4455">
                    <c:v>TRN</c:v>
                  </c:pt>
                  <c:pt idx="4466">
                    <c:v>total</c:v>
                  </c:pt>
                  <c:pt idx="4477">
                    <c:v>AGR</c:v>
                  </c:pt>
                  <c:pt idx="4487">
                    <c:v>BUI</c:v>
                  </c:pt>
                  <c:pt idx="4495">
                    <c:v>CHM</c:v>
                  </c:pt>
                  <c:pt idx="4505">
                    <c:v>COL</c:v>
                  </c:pt>
                  <c:pt idx="4515">
                    <c:v>ele</c:v>
                  </c:pt>
                  <c:pt idx="4525">
                    <c:v>FOT</c:v>
                  </c:pt>
                  <c:pt idx="4535">
                    <c:v>gas</c:v>
                  </c:pt>
                  <c:pt idx="4545">
                    <c:v>IRS</c:v>
                  </c:pt>
                  <c:pt idx="4555">
                    <c:v>MAC</c:v>
                  </c:pt>
                  <c:pt idx="4565">
                    <c:v>mvh</c:v>
                  </c:pt>
                  <c:pt idx="4575">
                    <c:v>nfm</c:v>
                  </c:pt>
                  <c:pt idx="4585">
                    <c:v>nmm</c:v>
                  </c:pt>
                  <c:pt idx="4595">
                    <c:v>oil</c:v>
                  </c:pt>
                  <c:pt idx="4605">
                    <c:v>ppp</c:v>
                  </c:pt>
                  <c:pt idx="4615">
                    <c:v>ROI</c:v>
                  </c:pt>
                  <c:pt idx="4625">
                    <c:v>SER</c:v>
                  </c:pt>
                  <c:pt idx="4635">
                    <c:v>TRN</c:v>
                  </c:pt>
                  <c:pt idx="4645">
                    <c:v>total</c:v>
                  </c:pt>
                  <c:pt idx="4655">
                    <c:v>AGR</c:v>
                  </c:pt>
                  <c:pt idx="4665">
                    <c:v>BUI</c:v>
                  </c:pt>
                  <c:pt idx="4673">
                    <c:v>CHM</c:v>
                  </c:pt>
                  <c:pt idx="4683">
                    <c:v>COL</c:v>
                  </c:pt>
                  <c:pt idx="4692">
                    <c:v>CRU</c:v>
                  </c:pt>
                  <c:pt idx="4701">
                    <c:v>ele</c:v>
                  </c:pt>
                  <c:pt idx="4711">
                    <c:v>FOT</c:v>
                  </c:pt>
                  <c:pt idx="4721">
                    <c:v>gas</c:v>
                  </c:pt>
                  <c:pt idx="4731">
                    <c:v>IRS</c:v>
                  </c:pt>
                  <c:pt idx="4741">
                    <c:v>MAC</c:v>
                  </c:pt>
                  <c:pt idx="4751">
                    <c:v>mvh</c:v>
                  </c:pt>
                  <c:pt idx="4761">
                    <c:v>nfm</c:v>
                  </c:pt>
                  <c:pt idx="4771">
                    <c:v>nmm</c:v>
                  </c:pt>
                  <c:pt idx="4781">
                    <c:v>oil</c:v>
                  </c:pt>
                  <c:pt idx="4791">
                    <c:v>ppp</c:v>
                  </c:pt>
                  <c:pt idx="4801">
                    <c:v>ROI</c:v>
                  </c:pt>
                  <c:pt idx="4811">
                    <c:v>SER</c:v>
                  </c:pt>
                  <c:pt idx="4821">
                    <c:v>TRN</c:v>
                  </c:pt>
                  <c:pt idx="4831">
                    <c:v>total</c:v>
                  </c:pt>
                  <c:pt idx="4841">
                    <c:v>AGR</c:v>
                  </c:pt>
                  <c:pt idx="4851">
                    <c:v>CHM</c:v>
                  </c:pt>
                  <c:pt idx="4861">
                    <c:v>CRU</c:v>
                  </c:pt>
                  <c:pt idx="4870">
                    <c:v>ele</c:v>
                  </c:pt>
                  <c:pt idx="4880">
                    <c:v>FOT</c:v>
                  </c:pt>
                  <c:pt idx="4890">
                    <c:v>IRS</c:v>
                  </c:pt>
                  <c:pt idx="4899">
                    <c:v>MAC</c:v>
                  </c:pt>
                  <c:pt idx="4909">
                    <c:v>mvh</c:v>
                  </c:pt>
                  <c:pt idx="4918">
                    <c:v>nfm</c:v>
                  </c:pt>
                  <c:pt idx="4927">
                    <c:v>nmm</c:v>
                  </c:pt>
                  <c:pt idx="4937">
                    <c:v>oil</c:v>
                  </c:pt>
                  <c:pt idx="4947">
                    <c:v>ppp</c:v>
                  </c:pt>
                  <c:pt idx="4956">
                    <c:v>ROI</c:v>
                  </c:pt>
                  <c:pt idx="4966">
                    <c:v>SER</c:v>
                  </c:pt>
                  <c:pt idx="4976">
                    <c:v>TRN</c:v>
                  </c:pt>
                  <c:pt idx="4986">
                    <c:v>total</c:v>
                  </c:pt>
                  <c:pt idx="4996">
                    <c:v>AGR</c:v>
                  </c:pt>
                  <c:pt idx="5006">
                    <c:v>BUI</c:v>
                  </c:pt>
                  <c:pt idx="5015">
                    <c:v>CHM</c:v>
                  </c:pt>
                  <c:pt idx="5025">
                    <c:v>COL</c:v>
                  </c:pt>
                  <c:pt idx="5034">
                    <c:v>CRU</c:v>
                  </c:pt>
                  <c:pt idx="5044">
                    <c:v>ele</c:v>
                  </c:pt>
                  <c:pt idx="5054">
                    <c:v>FOT</c:v>
                  </c:pt>
                  <c:pt idx="5063">
                    <c:v>gas</c:v>
                  </c:pt>
                  <c:pt idx="5073">
                    <c:v>IRS</c:v>
                  </c:pt>
                  <c:pt idx="5082">
                    <c:v>MAC</c:v>
                  </c:pt>
                  <c:pt idx="5092">
                    <c:v>nfm</c:v>
                  </c:pt>
                  <c:pt idx="5102">
                    <c:v>nmm</c:v>
                  </c:pt>
                  <c:pt idx="5111">
                    <c:v>oil</c:v>
                  </c:pt>
                  <c:pt idx="5121">
                    <c:v>ppp</c:v>
                  </c:pt>
                  <c:pt idx="5131">
                    <c:v>ROI</c:v>
                  </c:pt>
                  <c:pt idx="5141">
                    <c:v>SER</c:v>
                  </c:pt>
                  <c:pt idx="5151">
                    <c:v>TRN</c:v>
                  </c:pt>
                  <c:pt idx="5161">
                    <c:v>total</c:v>
                  </c:pt>
                  <c:pt idx="5171">
                    <c:v>AGR</c:v>
                  </c:pt>
                  <c:pt idx="5181">
                    <c:v>BUI</c:v>
                  </c:pt>
                  <c:pt idx="5189">
                    <c:v>CHM</c:v>
                  </c:pt>
                  <c:pt idx="5199">
                    <c:v>FOT</c:v>
                  </c:pt>
                  <c:pt idx="5209">
                    <c:v>IRS</c:v>
                  </c:pt>
                  <c:pt idx="5219">
                    <c:v>MAC</c:v>
                  </c:pt>
                  <c:pt idx="5229">
                    <c:v>mvh</c:v>
                  </c:pt>
                  <c:pt idx="5239">
                    <c:v>nfm</c:v>
                  </c:pt>
                  <c:pt idx="5248">
                    <c:v>nmm</c:v>
                  </c:pt>
                  <c:pt idx="5258">
                    <c:v>oil</c:v>
                  </c:pt>
                  <c:pt idx="5268">
                    <c:v>ppp</c:v>
                  </c:pt>
                  <c:pt idx="5278">
                    <c:v>ROI</c:v>
                  </c:pt>
                  <c:pt idx="5288">
                    <c:v>SER</c:v>
                  </c:pt>
                  <c:pt idx="5298">
                    <c:v>TRN</c:v>
                  </c:pt>
                  <c:pt idx="5308">
                    <c:v>total</c:v>
                  </c:pt>
                  <c:pt idx="5318">
                    <c:v>AGR</c:v>
                  </c:pt>
                  <c:pt idx="5328">
                    <c:v>BUI</c:v>
                  </c:pt>
                  <c:pt idx="5337">
                    <c:v>CHM</c:v>
                  </c:pt>
                  <c:pt idx="5347">
                    <c:v>COL</c:v>
                  </c:pt>
                  <c:pt idx="5356">
                    <c:v>ele</c:v>
                  </c:pt>
                  <c:pt idx="5366">
                    <c:v>FOT</c:v>
                  </c:pt>
                  <c:pt idx="5376">
                    <c:v>IRS</c:v>
                  </c:pt>
                  <c:pt idx="5386">
                    <c:v>MAC</c:v>
                  </c:pt>
                  <c:pt idx="5396">
                    <c:v>mvh</c:v>
                  </c:pt>
                  <c:pt idx="5406">
                    <c:v>nfm</c:v>
                  </c:pt>
                  <c:pt idx="5416">
                    <c:v>nmm</c:v>
                  </c:pt>
                  <c:pt idx="5426">
                    <c:v>oil</c:v>
                  </c:pt>
                  <c:pt idx="5436">
                    <c:v>ppp</c:v>
                  </c:pt>
                  <c:pt idx="5446">
                    <c:v>ROI</c:v>
                  </c:pt>
                  <c:pt idx="5456">
                    <c:v>SER</c:v>
                  </c:pt>
                  <c:pt idx="5466">
                    <c:v>TRN</c:v>
                  </c:pt>
                  <c:pt idx="5476">
                    <c:v>total</c:v>
                  </c:pt>
                  <c:pt idx="5486">
                    <c:v>AGR</c:v>
                  </c:pt>
                  <c:pt idx="5496">
                    <c:v>BUI</c:v>
                  </c:pt>
                  <c:pt idx="5503">
                    <c:v>CHM</c:v>
                  </c:pt>
                  <c:pt idx="5513">
                    <c:v>COL</c:v>
                  </c:pt>
                  <c:pt idx="5522">
                    <c:v>ele</c:v>
                  </c:pt>
                  <c:pt idx="5532">
                    <c:v>FOT</c:v>
                  </c:pt>
                  <c:pt idx="5542">
                    <c:v>IRS</c:v>
                  </c:pt>
                  <c:pt idx="5552">
                    <c:v>MAC</c:v>
                  </c:pt>
                  <c:pt idx="5562">
                    <c:v>mvh</c:v>
                  </c:pt>
                  <c:pt idx="5572">
                    <c:v>nfm</c:v>
                  </c:pt>
                  <c:pt idx="5582">
                    <c:v>nmm</c:v>
                  </c:pt>
                  <c:pt idx="5591">
                    <c:v>oil</c:v>
                  </c:pt>
                  <c:pt idx="5601">
                    <c:v>ppp</c:v>
                  </c:pt>
                  <c:pt idx="5609">
                    <c:v>ROI</c:v>
                  </c:pt>
                  <c:pt idx="5619">
                    <c:v>SER</c:v>
                  </c:pt>
                  <c:pt idx="5629">
                    <c:v>TRN</c:v>
                  </c:pt>
                  <c:pt idx="5639">
                    <c:v>total</c:v>
                  </c:pt>
                  <c:pt idx="5649">
                    <c:v>AGR</c:v>
                  </c:pt>
                  <c:pt idx="5659">
                    <c:v>BUI</c:v>
                  </c:pt>
                  <c:pt idx="5668">
                    <c:v>CHM</c:v>
                  </c:pt>
                  <c:pt idx="5678">
                    <c:v>COL</c:v>
                  </c:pt>
                  <c:pt idx="5687">
                    <c:v>CRU</c:v>
                  </c:pt>
                  <c:pt idx="5696">
                    <c:v>ele</c:v>
                  </c:pt>
                  <c:pt idx="5706">
                    <c:v>FOT</c:v>
                  </c:pt>
                  <c:pt idx="5716">
                    <c:v>gas</c:v>
                  </c:pt>
                  <c:pt idx="5726">
                    <c:v>IRS</c:v>
                  </c:pt>
                  <c:pt idx="5736">
                    <c:v>MAC</c:v>
                  </c:pt>
                  <c:pt idx="5746">
                    <c:v>mvh</c:v>
                  </c:pt>
                  <c:pt idx="5756">
                    <c:v>nfm</c:v>
                  </c:pt>
                  <c:pt idx="5766">
                    <c:v>nmm</c:v>
                  </c:pt>
                  <c:pt idx="5776">
                    <c:v>oil</c:v>
                  </c:pt>
                  <c:pt idx="5786">
                    <c:v>ppp</c:v>
                  </c:pt>
                  <c:pt idx="5796">
                    <c:v>ROI</c:v>
                  </c:pt>
                  <c:pt idx="5806">
                    <c:v>SER</c:v>
                  </c:pt>
                  <c:pt idx="5816">
                    <c:v>TRN</c:v>
                  </c:pt>
                  <c:pt idx="5826">
                    <c:v>total</c:v>
                  </c:pt>
                  <c:pt idx="5836">
                    <c:v>AGR</c:v>
                  </c:pt>
                  <c:pt idx="5847">
                    <c:v>BUI</c:v>
                  </c:pt>
                  <c:pt idx="5857">
                    <c:v>CHM</c:v>
                  </c:pt>
                  <c:pt idx="5868">
                    <c:v>COL</c:v>
                  </c:pt>
                  <c:pt idx="5878">
                    <c:v>CRU</c:v>
                  </c:pt>
                  <c:pt idx="5888">
                    <c:v>ele</c:v>
                  </c:pt>
                  <c:pt idx="5899">
                    <c:v>FOT</c:v>
                  </c:pt>
                  <c:pt idx="5910">
                    <c:v>gas</c:v>
                  </c:pt>
                  <c:pt idx="5921">
                    <c:v>IRS</c:v>
                  </c:pt>
                  <c:pt idx="5932">
                    <c:v>MAC</c:v>
                  </c:pt>
                  <c:pt idx="5943">
                    <c:v>mvh</c:v>
                  </c:pt>
                  <c:pt idx="5954">
                    <c:v>nfm</c:v>
                  </c:pt>
                  <c:pt idx="5965">
                    <c:v>nmm</c:v>
                  </c:pt>
                  <c:pt idx="5976">
                    <c:v>oil</c:v>
                  </c:pt>
                  <c:pt idx="5987">
                    <c:v>ppp</c:v>
                  </c:pt>
                  <c:pt idx="5998">
                    <c:v>ROI</c:v>
                  </c:pt>
                  <c:pt idx="6009">
                    <c:v>SER</c:v>
                  </c:pt>
                  <c:pt idx="6020">
                    <c:v>TRN</c:v>
                  </c:pt>
                  <c:pt idx="6031">
                    <c:v>total</c:v>
                  </c:pt>
                  <c:pt idx="6042">
                    <c:v>AGR</c:v>
                  </c:pt>
                  <c:pt idx="6053">
                    <c:v>BUI</c:v>
                  </c:pt>
                  <c:pt idx="6063">
                    <c:v>CHM</c:v>
                  </c:pt>
                  <c:pt idx="6074">
                    <c:v>ele</c:v>
                  </c:pt>
                  <c:pt idx="6085">
                    <c:v>FOT</c:v>
                  </c:pt>
                  <c:pt idx="6096">
                    <c:v>IRS</c:v>
                  </c:pt>
                  <c:pt idx="6107">
                    <c:v>MAC</c:v>
                  </c:pt>
                  <c:pt idx="6118">
                    <c:v>mvh</c:v>
                  </c:pt>
                  <c:pt idx="6129">
                    <c:v>nfm</c:v>
                  </c:pt>
                  <c:pt idx="6140">
                    <c:v>nmm</c:v>
                  </c:pt>
                  <c:pt idx="6151">
                    <c:v>oil</c:v>
                  </c:pt>
                  <c:pt idx="6162">
                    <c:v>ppp</c:v>
                  </c:pt>
                  <c:pt idx="6173">
                    <c:v>ROI</c:v>
                  </c:pt>
                  <c:pt idx="6184">
                    <c:v>SER</c:v>
                  </c:pt>
                  <c:pt idx="6195">
                    <c:v>TRN</c:v>
                  </c:pt>
                  <c:pt idx="6206">
                    <c:v>total</c:v>
                  </c:pt>
                  <c:pt idx="6217">
                    <c:v>AGR</c:v>
                  </c:pt>
                  <c:pt idx="6228">
                    <c:v>BUI</c:v>
                  </c:pt>
                  <c:pt idx="6238">
                    <c:v>CHM</c:v>
                  </c:pt>
                  <c:pt idx="6249">
                    <c:v>COL</c:v>
                  </c:pt>
                  <c:pt idx="6259">
                    <c:v>ele</c:v>
                  </c:pt>
                  <c:pt idx="6270">
                    <c:v>FOT</c:v>
                  </c:pt>
                  <c:pt idx="6281">
                    <c:v>IRS</c:v>
                  </c:pt>
                  <c:pt idx="6292">
                    <c:v>MAC</c:v>
                  </c:pt>
                  <c:pt idx="6303">
                    <c:v>mvh</c:v>
                  </c:pt>
                  <c:pt idx="6314">
                    <c:v>nfm</c:v>
                  </c:pt>
                  <c:pt idx="6323">
                    <c:v>nmm</c:v>
                  </c:pt>
                  <c:pt idx="6334">
                    <c:v>oil</c:v>
                  </c:pt>
                  <c:pt idx="6345">
                    <c:v>ppp</c:v>
                  </c:pt>
                  <c:pt idx="6356">
                    <c:v>ROI</c:v>
                  </c:pt>
                  <c:pt idx="6367">
                    <c:v>SER</c:v>
                  </c:pt>
                  <c:pt idx="6378">
                    <c:v>TRN</c:v>
                  </c:pt>
                  <c:pt idx="6389">
                    <c:v>total</c:v>
                  </c:pt>
                  <c:pt idx="6400">
                    <c:v>AGR</c:v>
                  </c:pt>
                  <c:pt idx="6411">
                    <c:v>BUI</c:v>
                  </c:pt>
                  <c:pt idx="6421">
                    <c:v>CHM</c:v>
                  </c:pt>
                  <c:pt idx="6432">
                    <c:v>ele</c:v>
                  </c:pt>
                  <c:pt idx="6443">
                    <c:v>FOT</c:v>
                  </c:pt>
                  <c:pt idx="6454">
                    <c:v>IRS</c:v>
                  </c:pt>
                  <c:pt idx="6465">
                    <c:v>MAC</c:v>
                  </c:pt>
                  <c:pt idx="6476">
                    <c:v>mvh</c:v>
                  </c:pt>
                  <c:pt idx="6487">
                    <c:v>nfm</c:v>
                  </c:pt>
                  <c:pt idx="6498">
                    <c:v>nmm</c:v>
                  </c:pt>
                  <c:pt idx="6509">
                    <c:v>oil</c:v>
                  </c:pt>
                  <c:pt idx="6520">
                    <c:v>ppp</c:v>
                  </c:pt>
                  <c:pt idx="6531">
                    <c:v>ROI</c:v>
                  </c:pt>
                  <c:pt idx="6542">
                    <c:v>SER</c:v>
                  </c:pt>
                  <c:pt idx="6553">
                    <c:v>TRN</c:v>
                  </c:pt>
                  <c:pt idx="6564">
                    <c:v>total</c:v>
                  </c:pt>
                  <c:pt idx="6575">
                    <c:v>AGR</c:v>
                  </c:pt>
                  <c:pt idx="6586">
                    <c:v>BUI</c:v>
                  </c:pt>
                  <c:pt idx="6596">
                    <c:v>CHM</c:v>
                  </c:pt>
                  <c:pt idx="6607">
                    <c:v>CRU</c:v>
                  </c:pt>
                  <c:pt idx="6617">
                    <c:v>ele</c:v>
                  </c:pt>
                  <c:pt idx="6628">
                    <c:v>FOT</c:v>
                  </c:pt>
                  <c:pt idx="6639">
                    <c:v>gas</c:v>
                  </c:pt>
                  <c:pt idx="6650">
                    <c:v>IRS</c:v>
                  </c:pt>
                  <c:pt idx="6661">
                    <c:v>MAC</c:v>
                  </c:pt>
                  <c:pt idx="6672">
                    <c:v>mvh</c:v>
                  </c:pt>
                  <c:pt idx="6683">
                    <c:v>nfm</c:v>
                  </c:pt>
                  <c:pt idx="6694">
                    <c:v>nmm</c:v>
                  </c:pt>
                  <c:pt idx="6705">
                    <c:v>oil</c:v>
                  </c:pt>
                  <c:pt idx="6716">
                    <c:v>ppp</c:v>
                  </c:pt>
                  <c:pt idx="6727">
                    <c:v>ROI</c:v>
                  </c:pt>
                  <c:pt idx="6738">
                    <c:v>SER</c:v>
                  </c:pt>
                  <c:pt idx="6749">
                    <c:v>TRN</c:v>
                  </c:pt>
                  <c:pt idx="6760">
                    <c:v>total</c:v>
                  </c:pt>
                  <c:pt idx="6771">
                    <c:v>AGR</c:v>
                  </c:pt>
                  <c:pt idx="6782">
                    <c:v>BUI</c:v>
                  </c:pt>
                  <c:pt idx="6792">
                    <c:v>CHM</c:v>
                  </c:pt>
                  <c:pt idx="6803">
                    <c:v>ele</c:v>
                  </c:pt>
                  <c:pt idx="6814">
                    <c:v>FOT</c:v>
                  </c:pt>
                  <c:pt idx="6825">
                    <c:v>gas</c:v>
                  </c:pt>
                  <c:pt idx="6836">
                    <c:v>IRS</c:v>
                  </c:pt>
                  <c:pt idx="6847">
                    <c:v>MAC</c:v>
                  </c:pt>
                  <c:pt idx="6858">
                    <c:v>mvh</c:v>
                  </c:pt>
                  <c:pt idx="6869">
                    <c:v>nfm</c:v>
                  </c:pt>
                  <c:pt idx="6880">
                    <c:v>nmm</c:v>
                  </c:pt>
                  <c:pt idx="6891">
                    <c:v>oil</c:v>
                  </c:pt>
                  <c:pt idx="6902">
                    <c:v>ppp</c:v>
                  </c:pt>
                  <c:pt idx="6913">
                    <c:v>ROI</c:v>
                  </c:pt>
                  <c:pt idx="6924">
                    <c:v>SER</c:v>
                  </c:pt>
                  <c:pt idx="6935">
                    <c:v>TRN</c:v>
                  </c:pt>
                  <c:pt idx="6946">
                    <c:v>total</c:v>
                  </c:pt>
                  <c:pt idx="6957">
                    <c:v>AGR</c:v>
                  </c:pt>
                  <c:pt idx="6968">
                    <c:v>BUI</c:v>
                  </c:pt>
                  <c:pt idx="6978">
                    <c:v>CHM</c:v>
                  </c:pt>
                  <c:pt idx="6989">
                    <c:v>COL</c:v>
                  </c:pt>
                  <c:pt idx="6999">
                    <c:v>CRU</c:v>
                  </c:pt>
                  <c:pt idx="7009">
                    <c:v>ele</c:v>
                  </c:pt>
                  <c:pt idx="7020">
                    <c:v>FOT</c:v>
                  </c:pt>
                  <c:pt idx="7031">
                    <c:v>gas</c:v>
                  </c:pt>
                  <c:pt idx="7042">
                    <c:v>IRS</c:v>
                  </c:pt>
                  <c:pt idx="7052">
                    <c:v>MAC</c:v>
                  </c:pt>
                  <c:pt idx="7063">
                    <c:v>mvh</c:v>
                  </c:pt>
                  <c:pt idx="7074">
                    <c:v>nfm</c:v>
                  </c:pt>
                  <c:pt idx="7085">
                    <c:v>nmm</c:v>
                  </c:pt>
                  <c:pt idx="7096">
                    <c:v>oil</c:v>
                  </c:pt>
                  <c:pt idx="7107">
                    <c:v>ppp</c:v>
                  </c:pt>
                  <c:pt idx="7118">
                    <c:v>ROI</c:v>
                  </c:pt>
                  <c:pt idx="7129">
                    <c:v>SER</c:v>
                  </c:pt>
                  <c:pt idx="7140">
                    <c:v>TRN</c:v>
                  </c:pt>
                  <c:pt idx="7151">
                    <c:v>total</c:v>
                  </c:pt>
                  <c:pt idx="7162">
                    <c:v>AGR</c:v>
                  </c:pt>
                  <c:pt idx="7173">
                    <c:v>BUI</c:v>
                  </c:pt>
                  <c:pt idx="7183">
                    <c:v>CHM</c:v>
                  </c:pt>
                  <c:pt idx="7194">
                    <c:v>ele</c:v>
                  </c:pt>
                  <c:pt idx="7205">
                    <c:v>FOT</c:v>
                  </c:pt>
                  <c:pt idx="7216">
                    <c:v>IRS</c:v>
                  </c:pt>
                  <c:pt idx="7227">
                    <c:v>MAC</c:v>
                  </c:pt>
                  <c:pt idx="7238">
                    <c:v>mvh</c:v>
                  </c:pt>
                  <c:pt idx="7249">
                    <c:v>nfm</c:v>
                  </c:pt>
                  <c:pt idx="7260">
                    <c:v>nmm</c:v>
                  </c:pt>
                  <c:pt idx="7271">
                    <c:v>oil</c:v>
                  </c:pt>
                  <c:pt idx="7282">
                    <c:v>ppp</c:v>
                  </c:pt>
                  <c:pt idx="7293">
                    <c:v>ROI</c:v>
                  </c:pt>
                  <c:pt idx="7304">
                    <c:v>SER</c:v>
                  </c:pt>
                  <c:pt idx="7315">
                    <c:v>TRN</c:v>
                  </c:pt>
                  <c:pt idx="7326">
                    <c:v>total</c:v>
                  </c:pt>
                  <c:pt idx="7337">
                    <c:v>AGR</c:v>
                  </c:pt>
                  <c:pt idx="7347">
                    <c:v>BUI</c:v>
                  </c:pt>
                  <c:pt idx="7356">
                    <c:v>CHM</c:v>
                  </c:pt>
                  <c:pt idx="7366">
                    <c:v>ele</c:v>
                  </c:pt>
                  <c:pt idx="7376">
                    <c:v>FOT</c:v>
                  </c:pt>
                  <c:pt idx="7386">
                    <c:v>IRS</c:v>
                  </c:pt>
                  <c:pt idx="7396">
                    <c:v>MAC</c:v>
                  </c:pt>
                  <c:pt idx="7406">
                    <c:v>mvh</c:v>
                  </c:pt>
                  <c:pt idx="7416">
                    <c:v>nfm</c:v>
                  </c:pt>
                  <c:pt idx="7426">
                    <c:v>nmm</c:v>
                  </c:pt>
                  <c:pt idx="7436">
                    <c:v>oil</c:v>
                  </c:pt>
                  <c:pt idx="7446">
                    <c:v>ppp</c:v>
                  </c:pt>
                  <c:pt idx="7456">
                    <c:v>ROI</c:v>
                  </c:pt>
                  <c:pt idx="7466">
                    <c:v>SER</c:v>
                  </c:pt>
                  <c:pt idx="7476">
                    <c:v>TRN</c:v>
                  </c:pt>
                  <c:pt idx="7486">
                    <c:v>total</c:v>
                  </c:pt>
                  <c:pt idx="7496">
                    <c:v>AGR</c:v>
                  </c:pt>
                  <c:pt idx="7506">
                    <c:v>BUI</c:v>
                  </c:pt>
                  <c:pt idx="7515">
                    <c:v>CHM</c:v>
                  </c:pt>
                  <c:pt idx="7525">
                    <c:v>CRU</c:v>
                  </c:pt>
                  <c:pt idx="7534">
                    <c:v>ele</c:v>
                  </c:pt>
                  <c:pt idx="7544">
                    <c:v>FOT</c:v>
                  </c:pt>
                  <c:pt idx="7554">
                    <c:v>gas</c:v>
                  </c:pt>
                  <c:pt idx="7564">
                    <c:v>IRS</c:v>
                  </c:pt>
                  <c:pt idx="7574">
                    <c:v>MAC</c:v>
                  </c:pt>
                  <c:pt idx="7584">
                    <c:v>mvh</c:v>
                  </c:pt>
                  <c:pt idx="7594">
                    <c:v>nfm</c:v>
                  </c:pt>
                  <c:pt idx="7604">
                    <c:v>nmm</c:v>
                  </c:pt>
                  <c:pt idx="7614">
                    <c:v>oil</c:v>
                  </c:pt>
                  <c:pt idx="7624">
                    <c:v>ppp</c:v>
                  </c:pt>
                  <c:pt idx="7634">
                    <c:v>ROI</c:v>
                  </c:pt>
                  <c:pt idx="7644">
                    <c:v>SER</c:v>
                  </c:pt>
                  <c:pt idx="7654">
                    <c:v>TRN</c:v>
                  </c:pt>
                  <c:pt idx="7664">
                    <c:v>total</c:v>
                  </c:pt>
                  <c:pt idx="7674">
                    <c:v>AGR</c:v>
                  </c:pt>
                  <c:pt idx="7684">
                    <c:v>BUI</c:v>
                  </c:pt>
                  <c:pt idx="7693">
                    <c:v>CHM</c:v>
                  </c:pt>
                  <c:pt idx="7703">
                    <c:v>COL</c:v>
                  </c:pt>
                  <c:pt idx="7712">
                    <c:v>ele</c:v>
                  </c:pt>
                  <c:pt idx="7722">
                    <c:v>FOT</c:v>
                  </c:pt>
                  <c:pt idx="7732">
                    <c:v>gas</c:v>
                  </c:pt>
                  <c:pt idx="7742">
                    <c:v>IRS</c:v>
                  </c:pt>
                  <c:pt idx="7752">
                    <c:v>MAC</c:v>
                  </c:pt>
                  <c:pt idx="7762">
                    <c:v>mvh</c:v>
                  </c:pt>
                  <c:pt idx="7772">
                    <c:v>nfm</c:v>
                  </c:pt>
                  <c:pt idx="7782">
                    <c:v>nmm</c:v>
                  </c:pt>
                  <c:pt idx="7792">
                    <c:v>oil</c:v>
                  </c:pt>
                  <c:pt idx="7802">
                    <c:v>ppp</c:v>
                  </c:pt>
                  <c:pt idx="7812">
                    <c:v>ROI</c:v>
                  </c:pt>
                  <c:pt idx="7822">
                    <c:v>SER</c:v>
                  </c:pt>
                  <c:pt idx="7832">
                    <c:v>TRN</c:v>
                  </c:pt>
                  <c:pt idx="7842">
                    <c:v>total</c:v>
                  </c:pt>
                  <c:pt idx="7852">
                    <c:v>AGR</c:v>
                  </c:pt>
                  <c:pt idx="7863">
                    <c:v>BUI</c:v>
                  </c:pt>
                  <c:pt idx="7873">
                    <c:v>CHM</c:v>
                  </c:pt>
                  <c:pt idx="7884">
                    <c:v>COL</c:v>
                  </c:pt>
                  <c:pt idx="7894">
                    <c:v>CRU</c:v>
                  </c:pt>
                  <c:pt idx="7904">
                    <c:v>ele</c:v>
                  </c:pt>
                  <c:pt idx="7915">
                    <c:v>FOT</c:v>
                  </c:pt>
                  <c:pt idx="7926">
                    <c:v>gas</c:v>
                  </c:pt>
                  <c:pt idx="7937">
                    <c:v>IRS</c:v>
                  </c:pt>
                  <c:pt idx="7948">
                    <c:v>MAC</c:v>
                  </c:pt>
                  <c:pt idx="7959">
                    <c:v>mvh</c:v>
                  </c:pt>
                  <c:pt idx="7970">
                    <c:v>nfm</c:v>
                  </c:pt>
                  <c:pt idx="7981">
                    <c:v>nmm</c:v>
                  </c:pt>
                  <c:pt idx="7992">
                    <c:v>oil</c:v>
                  </c:pt>
                  <c:pt idx="8003">
                    <c:v>ppp</c:v>
                  </c:pt>
                  <c:pt idx="8014">
                    <c:v>ROI</c:v>
                  </c:pt>
                  <c:pt idx="8025">
                    <c:v>SER</c:v>
                  </c:pt>
                  <c:pt idx="8036">
                    <c:v>TRN</c:v>
                  </c:pt>
                  <c:pt idx="8047">
                    <c:v>total</c:v>
                  </c:pt>
                  <c:pt idx="8058">
                    <c:v>AGR</c:v>
                  </c:pt>
                  <c:pt idx="8068">
                    <c:v>BUI</c:v>
                  </c:pt>
                  <c:pt idx="8076">
                    <c:v>CHM</c:v>
                  </c:pt>
                  <c:pt idx="8086">
                    <c:v>COL</c:v>
                  </c:pt>
                  <c:pt idx="8096">
                    <c:v>ele</c:v>
                  </c:pt>
                  <c:pt idx="8106">
                    <c:v>FOT</c:v>
                  </c:pt>
                  <c:pt idx="8116">
                    <c:v>gas</c:v>
                  </c:pt>
                  <c:pt idx="8126">
                    <c:v>IRS</c:v>
                  </c:pt>
                  <c:pt idx="8136">
                    <c:v>MAC</c:v>
                  </c:pt>
                  <c:pt idx="8146">
                    <c:v>mvh</c:v>
                  </c:pt>
                  <c:pt idx="8156">
                    <c:v>nfm</c:v>
                  </c:pt>
                  <c:pt idx="8166">
                    <c:v>nmm</c:v>
                  </c:pt>
                  <c:pt idx="8176">
                    <c:v>oil</c:v>
                  </c:pt>
                  <c:pt idx="8186">
                    <c:v>ppp</c:v>
                  </c:pt>
                  <c:pt idx="8196">
                    <c:v>ROI</c:v>
                  </c:pt>
                  <c:pt idx="8206">
                    <c:v>SER</c:v>
                  </c:pt>
                  <c:pt idx="8216">
                    <c:v>TRN</c:v>
                  </c:pt>
                  <c:pt idx="8226">
                    <c:v>total</c:v>
                  </c:pt>
                  <c:pt idx="8236">
                    <c:v>AGR</c:v>
                  </c:pt>
                  <c:pt idx="8246">
                    <c:v>BUI</c:v>
                  </c:pt>
                  <c:pt idx="8254">
                    <c:v>CHM</c:v>
                  </c:pt>
                  <c:pt idx="8264">
                    <c:v>COL</c:v>
                  </c:pt>
                  <c:pt idx="8273">
                    <c:v>CRU</c:v>
                  </c:pt>
                  <c:pt idx="8282">
                    <c:v>ele</c:v>
                  </c:pt>
                  <c:pt idx="8292">
                    <c:v>FOT</c:v>
                  </c:pt>
                  <c:pt idx="8302">
                    <c:v>gas</c:v>
                  </c:pt>
                  <c:pt idx="8312">
                    <c:v>IRS</c:v>
                  </c:pt>
                  <c:pt idx="8322">
                    <c:v>MAC</c:v>
                  </c:pt>
                  <c:pt idx="8332">
                    <c:v>mvh</c:v>
                  </c:pt>
                  <c:pt idx="8342">
                    <c:v>nfm</c:v>
                  </c:pt>
                  <c:pt idx="8352">
                    <c:v>nmm</c:v>
                  </c:pt>
                  <c:pt idx="8362">
                    <c:v>oil</c:v>
                  </c:pt>
                  <c:pt idx="8372">
                    <c:v>ppp</c:v>
                  </c:pt>
                  <c:pt idx="8382">
                    <c:v>ROI</c:v>
                  </c:pt>
                  <c:pt idx="8392">
                    <c:v>SER</c:v>
                  </c:pt>
                  <c:pt idx="8402">
                    <c:v>TRN</c:v>
                  </c:pt>
                  <c:pt idx="8412">
                    <c:v>total</c:v>
                  </c:pt>
                  <c:pt idx="8422">
                    <c:v>AGR</c:v>
                  </c:pt>
                  <c:pt idx="8432">
                    <c:v>CHM</c:v>
                  </c:pt>
                  <c:pt idx="8442">
                    <c:v>CRU</c:v>
                  </c:pt>
                  <c:pt idx="8451">
                    <c:v>ele</c:v>
                  </c:pt>
                  <c:pt idx="8461">
                    <c:v>FOT</c:v>
                  </c:pt>
                  <c:pt idx="8471">
                    <c:v>IRS</c:v>
                  </c:pt>
                  <c:pt idx="8480">
                    <c:v>MAC</c:v>
                  </c:pt>
                  <c:pt idx="8490">
                    <c:v>mvh</c:v>
                  </c:pt>
                  <c:pt idx="8499">
                    <c:v>nfm</c:v>
                  </c:pt>
                  <c:pt idx="8508">
                    <c:v>nmm</c:v>
                  </c:pt>
                  <c:pt idx="8518">
                    <c:v>oil</c:v>
                  </c:pt>
                  <c:pt idx="8528">
                    <c:v>ppp</c:v>
                  </c:pt>
                  <c:pt idx="8537">
                    <c:v>ROI</c:v>
                  </c:pt>
                  <c:pt idx="8547">
                    <c:v>SER</c:v>
                  </c:pt>
                  <c:pt idx="8557">
                    <c:v>TRN</c:v>
                  </c:pt>
                  <c:pt idx="8567">
                    <c:v>total</c:v>
                  </c:pt>
                  <c:pt idx="8577">
                    <c:v>AGR</c:v>
                  </c:pt>
                  <c:pt idx="8587">
                    <c:v>BUI</c:v>
                  </c:pt>
                  <c:pt idx="8596">
                    <c:v>CHM</c:v>
                  </c:pt>
                  <c:pt idx="8606">
                    <c:v>COL</c:v>
                  </c:pt>
                  <c:pt idx="8615">
                    <c:v>CRU</c:v>
                  </c:pt>
                  <c:pt idx="8625">
                    <c:v>ele</c:v>
                  </c:pt>
                  <c:pt idx="8635">
                    <c:v>FOT</c:v>
                  </c:pt>
                  <c:pt idx="8644">
                    <c:v>gas</c:v>
                  </c:pt>
                  <c:pt idx="8654">
                    <c:v>IRS</c:v>
                  </c:pt>
                  <c:pt idx="8663">
                    <c:v>MAC</c:v>
                  </c:pt>
                  <c:pt idx="8673">
                    <c:v>nfm</c:v>
                  </c:pt>
                  <c:pt idx="8683">
                    <c:v>nmm</c:v>
                  </c:pt>
                  <c:pt idx="8692">
                    <c:v>oil</c:v>
                  </c:pt>
                  <c:pt idx="8702">
                    <c:v>ppp</c:v>
                  </c:pt>
                  <c:pt idx="8712">
                    <c:v>ROI</c:v>
                  </c:pt>
                  <c:pt idx="8722">
                    <c:v>SER</c:v>
                  </c:pt>
                  <c:pt idx="8732">
                    <c:v>TRN</c:v>
                  </c:pt>
                  <c:pt idx="8742">
                    <c:v>total</c:v>
                  </c:pt>
                  <c:pt idx="8752">
                    <c:v>AGR</c:v>
                  </c:pt>
                  <c:pt idx="8762">
                    <c:v>BUI</c:v>
                  </c:pt>
                  <c:pt idx="8770">
                    <c:v>CHM</c:v>
                  </c:pt>
                  <c:pt idx="8780">
                    <c:v>FOT</c:v>
                  </c:pt>
                  <c:pt idx="8790">
                    <c:v>IRS</c:v>
                  </c:pt>
                  <c:pt idx="8800">
                    <c:v>MAC</c:v>
                  </c:pt>
                  <c:pt idx="8810">
                    <c:v>mvh</c:v>
                  </c:pt>
                  <c:pt idx="8820">
                    <c:v>nfm</c:v>
                  </c:pt>
                  <c:pt idx="8829">
                    <c:v>nmm</c:v>
                  </c:pt>
                  <c:pt idx="8839">
                    <c:v>oil</c:v>
                  </c:pt>
                  <c:pt idx="8849">
                    <c:v>ppp</c:v>
                  </c:pt>
                  <c:pt idx="8859">
                    <c:v>ROI</c:v>
                  </c:pt>
                  <c:pt idx="8869">
                    <c:v>SER</c:v>
                  </c:pt>
                  <c:pt idx="8879">
                    <c:v>TRN</c:v>
                  </c:pt>
                  <c:pt idx="8889">
                    <c:v>total</c:v>
                  </c:pt>
                  <c:pt idx="8899">
                    <c:v>AGR</c:v>
                  </c:pt>
                  <c:pt idx="8909">
                    <c:v>BUI</c:v>
                  </c:pt>
                  <c:pt idx="8918">
                    <c:v>CHM</c:v>
                  </c:pt>
                  <c:pt idx="8928">
                    <c:v>COL</c:v>
                  </c:pt>
                  <c:pt idx="8937">
                    <c:v>ele</c:v>
                  </c:pt>
                  <c:pt idx="8947">
                    <c:v>FOT</c:v>
                  </c:pt>
                  <c:pt idx="8957">
                    <c:v>IRS</c:v>
                  </c:pt>
                  <c:pt idx="8967">
                    <c:v>MAC</c:v>
                  </c:pt>
                  <c:pt idx="8977">
                    <c:v>mvh</c:v>
                  </c:pt>
                  <c:pt idx="8987">
                    <c:v>nfm</c:v>
                  </c:pt>
                  <c:pt idx="8997">
                    <c:v>nmm</c:v>
                  </c:pt>
                  <c:pt idx="9007">
                    <c:v>oil</c:v>
                  </c:pt>
                  <c:pt idx="9017">
                    <c:v>ppp</c:v>
                  </c:pt>
                  <c:pt idx="9027">
                    <c:v>ROI</c:v>
                  </c:pt>
                  <c:pt idx="9037">
                    <c:v>SER</c:v>
                  </c:pt>
                  <c:pt idx="9047">
                    <c:v>TRN</c:v>
                  </c:pt>
                  <c:pt idx="9057">
                    <c:v>total</c:v>
                  </c:pt>
                  <c:pt idx="9067">
                    <c:v>AGR</c:v>
                  </c:pt>
                  <c:pt idx="9077">
                    <c:v>BUI</c:v>
                  </c:pt>
                  <c:pt idx="9084">
                    <c:v>CHM</c:v>
                  </c:pt>
                  <c:pt idx="9094">
                    <c:v>COL</c:v>
                  </c:pt>
                  <c:pt idx="9103">
                    <c:v>ele</c:v>
                  </c:pt>
                  <c:pt idx="9113">
                    <c:v>FOT</c:v>
                  </c:pt>
                  <c:pt idx="9123">
                    <c:v>IRS</c:v>
                  </c:pt>
                  <c:pt idx="9133">
                    <c:v>MAC</c:v>
                  </c:pt>
                  <c:pt idx="9143">
                    <c:v>mvh</c:v>
                  </c:pt>
                  <c:pt idx="9153">
                    <c:v>nfm</c:v>
                  </c:pt>
                  <c:pt idx="9163">
                    <c:v>nmm</c:v>
                  </c:pt>
                  <c:pt idx="9172">
                    <c:v>oil</c:v>
                  </c:pt>
                  <c:pt idx="9182">
                    <c:v>ppp</c:v>
                  </c:pt>
                  <c:pt idx="9190">
                    <c:v>ROI</c:v>
                  </c:pt>
                  <c:pt idx="9200">
                    <c:v>SER</c:v>
                  </c:pt>
                  <c:pt idx="9210">
                    <c:v>TRN</c:v>
                  </c:pt>
                  <c:pt idx="9220">
                    <c:v>total</c:v>
                  </c:pt>
                  <c:pt idx="9230">
                    <c:v>AGR</c:v>
                  </c:pt>
                  <c:pt idx="9240">
                    <c:v>BUI</c:v>
                  </c:pt>
                  <c:pt idx="9249">
                    <c:v>CHM</c:v>
                  </c:pt>
                  <c:pt idx="9259">
                    <c:v>COL</c:v>
                  </c:pt>
                  <c:pt idx="9268">
                    <c:v>CRU</c:v>
                  </c:pt>
                  <c:pt idx="9277">
                    <c:v>ele</c:v>
                  </c:pt>
                  <c:pt idx="9287">
                    <c:v>FOT</c:v>
                  </c:pt>
                  <c:pt idx="9297">
                    <c:v>gas</c:v>
                  </c:pt>
                  <c:pt idx="9307">
                    <c:v>IRS</c:v>
                  </c:pt>
                  <c:pt idx="9317">
                    <c:v>MAC</c:v>
                  </c:pt>
                  <c:pt idx="9327">
                    <c:v>mvh</c:v>
                  </c:pt>
                  <c:pt idx="9337">
                    <c:v>nfm</c:v>
                  </c:pt>
                  <c:pt idx="9347">
                    <c:v>nmm</c:v>
                  </c:pt>
                  <c:pt idx="9357">
                    <c:v>oil</c:v>
                  </c:pt>
                  <c:pt idx="9367">
                    <c:v>ppp</c:v>
                  </c:pt>
                  <c:pt idx="9377">
                    <c:v>ROI</c:v>
                  </c:pt>
                  <c:pt idx="9387">
                    <c:v>SER</c:v>
                  </c:pt>
                  <c:pt idx="9397">
                    <c:v>TRN</c:v>
                  </c:pt>
                  <c:pt idx="9407">
                    <c:v>total</c:v>
                  </c:pt>
                  <c:pt idx="9417">
                    <c:v>AGR</c:v>
                  </c:pt>
                  <c:pt idx="9428">
                    <c:v>BUI</c:v>
                  </c:pt>
                  <c:pt idx="9438">
                    <c:v>CHM</c:v>
                  </c:pt>
                  <c:pt idx="9449">
                    <c:v>COL</c:v>
                  </c:pt>
                  <c:pt idx="9459">
                    <c:v>CRU</c:v>
                  </c:pt>
                  <c:pt idx="9469">
                    <c:v>ele</c:v>
                  </c:pt>
                  <c:pt idx="9480">
                    <c:v>FOT</c:v>
                  </c:pt>
                  <c:pt idx="9491">
                    <c:v>gas</c:v>
                  </c:pt>
                  <c:pt idx="9502">
                    <c:v>IRS</c:v>
                  </c:pt>
                  <c:pt idx="9513">
                    <c:v>MAC</c:v>
                  </c:pt>
                  <c:pt idx="9524">
                    <c:v>mvh</c:v>
                  </c:pt>
                  <c:pt idx="9535">
                    <c:v>nfm</c:v>
                  </c:pt>
                  <c:pt idx="9546">
                    <c:v>nmm</c:v>
                  </c:pt>
                  <c:pt idx="9557">
                    <c:v>oil</c:v>
                  </c:pt>
                  <c:pt idx="9568">
                    <c:v>ppp</c:v>
                  </c:pt>
                  <c:pt idx="9579">
                    <c:v>ROI</c:v>
                  </c:pt>
                  <c:pt idx="9590">
                    <c:v>SER</c:v>
                  </c:pt>
                  <c:pt idx="9601">
                    <c:v>TRN</c:v>
                  </c:pt>
                  <c:pt idx="9612">
                    <c:v>total</c:v>
                  </c:pt>
                  <c:pt idx="9623">
                    <c:v>AGR</c:v>
                  </c:pt>
                  <c:pt idx="9634">
                    <c:v>BUI</c:v>
                  </c:pt>
                  <c:pt idx="9644">
                    <c:v>CHM</c:v>
                  </c:pt>
                  <c:pt idx="9655">
                    <c:v>ele</c:v>
                  </c:pt>
                  <c:pt idx="9666">
                    <c:v>FOT</c:v>
                  </c:pt>
                  <c:pt idx="9677">
                    <c:v>IRS</c:v>
                  </c:pt>
                  <c:pt idx="9688">
                    <c:v>MAC</c:v>
                  </c:pt>
                  <c:pt idx="9699">
                    <c:v>mvh</c:v>
                  </c:pt>
                  <c:pt idx="9710">
                    <c:v>nfm</c:v>
                  </c:pt>
                  <c:pt idx="9721">
                    <c:v>nmm</c:v>
                  </c:pt>
                  <c:pt idx="9732">
                    <c:v>oil</c:v>
                  </c:pt>
                  <c:pt idx="9743">
                    <c:v>ppp</c:v>
                  </c:pt>
                  <c:pt idx="9754">
                    <c:v>ROI</c:v>
                  </c:pt>
                  <c:pt idx="9765">
                    <c:v>SER</c:v>
                  </c:pt>
                  <c:pt idx="9776">
                    <c:v>TRN</c:v>
                  </c:pt>
                  <c:pt idx="9787">
                    <c:v>total</c:v>
                  </c:pt>
                  <c:pt idx="9798">
                    <c:v>AGR</c:v>
                  </c:pt>
                  <c:pt idx="9809">
                    <c:v>BUI</c:v>
                  </c:pt>
                  <c:pt idx="9819">
                    <c:v>CHM</c:v>
                  </c:pt>
                  <c:pt idx="9830">
                    <c:v>COL</c:v>
                  </c:pt>
                  <c:pt idx="9840">
                    <c:v>ele</c:v>
                  </c:pt>
                  <c:pt idx="9851">
                    <c:v>FOT</c:v>
                  </c:pt>
                  <c:pt idx="9862">
                    <c:v>IRS</c:v>
                  </c:pt>
                  <c:pt idx="9873">
                    <c:v>MAC</c:v>
                  </c:pt>
                  <c:pt idx="9884">
                    <c:v>mvh</c:v>
                  </c:pt>
                  <c:pt idx="9895">
                    <c:v>nfm</c:v>
                  </c:pt>
                  <c:pt idx="9904">
                    <c:v>nmm</c:v>
                  </c:pt>
                  <c:pt idx="9915">
                    <c:v>oil</c:v>
                  </c:pt>
                  <c:pt idx="9926">
                    <c:v>ppp</c:v>
                  </c:pt>
                  <c:pt idx="9937">
                    <c:v>ROI</c:v>
                  </c:pt>
                  <c:pt idx="9948">
                    <c:v>SER</c:v>
                  </c:pt>
                  <c:pt idx="9959">
                    <c:v>TRN</c:v>
                  </c:pt>
                  <c:pt idx="9970">
                    <c:v>total</c:v>
                  </c:pt>
                  <c:pt idx="9981">
                    <c:v>AGR</c:v>
                  </c:pt>
                  <c:pt idx="9992">
                    <c:v>BUI</c:v>
                  </c:pt>
                  <c:pt idx="10002">
                    <c:v>CHM</c:v>
                  </c:pt>
                  <c:pt idx="10013">
                    <c:v>ele</c:v>
                  </c:pt>
                  <c:pt idx="10024">
                    <c:v>FOT</c:v>
                  </c:pt>
                  <c:pt idx="10035">
                    <c:v>IRS</c:v>
                  </c:pt>
                  <c:pt idx="10046">
                    <c:v>MAC</c:v>
                  </c:pt>
                  <c:pt idx="10057">
                    <c:v>mvh</c:v>
                  </c:pt>
                  <c:pt idx="10068">
                    <c:v>nfm</c:v>
                  </c:pt>
                  <c:pt idx="10079">
                    <c:v>nmm</c:v>
                  </c:pt>
                  <c:pt idx="10090">
                    <c:v>oil</c:v>
                  </c:pt>
                  <c:pt idx="10101">
                    <c:v>ppp</c:v>
                  </c:pt>
                  <c:pt idx="10112">
                    <c:v>ROI</c:v>
                  </c:pt>
                  <c:pt idx="10123">
                    <c:v>SER</c:v>
                  </c:pt>
                  <c:pt idx="10134">
                    <c:v>TRN</c:v>
                  </c:pt>
                  <c:pt idx="10145">
                    <c:v>total</c:v>
                  </c:pt>
                  <c:pt idx="10156">
                    <c:v>AGR</c:v>
                  </c:pt>
                  <c:pt idx="10167">
                    <c:v>BUI</c:v>
                  </c:pt>
                  <c:pt idx="10177">
                    <c:v>CHM</c:v>
                  </c:pt>
                  <c:pt idx="10188">
                    <c:v>CRU</c:v>
                  </c:pt>
                  <c:pt idx="10198">
                    <c:v>ele</c:v>
                  </c:pt>
                  <c:pt idx="10209">
                    <c:v>FOT</c:v>
                  </c:pt>
                  <c:pt idx="10220">
                    <c:v>gas</c:v>
                  </c:pt>
                  <c:pt idx="10231">
                    <c:v>IRS</c:v>
                  </c:pt>
                  <c:pt idx="10242">
                    <c:v>MAC</c:v>
                  </c:pt>
                  <c:pt idx="10253">
                    <c:v>mvh</c:v>
                  </c:pt>
                  <c:pt idx="10264">
                    <c:v>nfm</c:v>
                  </c:pt>
                  <c:pt idx="10275">
                    <c:v>nmm</c:v>
                  </c:pt>
                  <c:pt idx="10286">
                    <c:v>oil</c:v>
                  </c:pt>
                  <c:pt idx="10297">
                    <c:v>ppp</c:v>
                  </c:pt>
                  <c:pt idx="10308">
                    <c:v>ROI</c:v>
                  </c:pt>
                  <c:pt idx="10319">
                    <c:v>SER</c:v>
                  </c:pt>
                  <c:pt idx="10330">
                    <c:v>TRN</c:v>
                  </c:pt>
                  <c:pt idx="10341">
                    <c:v>total</c:v>
                  </c:pt>
                  <c:pt idx="10352">
                    <c:v>AGR</c:v>
                  </c:pt>
                  <c:pt idx="10363">
                    <c:v>BUI</c:v>
                  </c:pt>
                  <c:pt idx="10373">
                    <c:v>CHM</c:v>
                  </c:pt>
                  <c:pt idx="10384">
                    <c:v>ele</c:v>
                  </c:pt>
                  <c:pt idx="10395">
                    <c:v>FOT</c:v>
                  </c:pt>
                  <c:pt idx="10406">
                    <c:v>gas</c:v>
                  </c:pt>
                  <c:pt idx="10417">
                    <c:v>IRS</c:v>
                  </c:pt>
                  <c:pt idx="10428">
                    <c:v>MAC</c:v>
                  </c:pt>
                  <c:pt idx="10439">
                    <c:v>mvh</c:v>
                  </c:pt>
                  <c:pt idx="10450">
                    <c:v>nfm</c:v>
                  </c:pt>
                  <c:pt idx="10461">
                    <c:v>nmm</c:v>
                  </c:pt>
                  <c:pt idx="10472">
                    <c:v>oil</c:v>
                  </c:pt>
                  <c:pt idx="10483">
                    <c:v>ppp</c:v>
                  </c:pt>
                  <c:pt idx="10494">
                    <c:v>ROI</c:v>
                  </c:pt>
                  <c:pt idx="10505">
                    <c:v>SER</c:v>
                  </c:pt>
                  <c:pt idx="10516">
                    <c:v>TRN</c:v>
                  </c:pt>
                  <c:pt idx="10527">
                    <c:v>total</c:v>
                  </c:pt>
                  <c:pt idx="10538">
                    <c:v>AGR</c:v>
                  </c:pt>
                  <c:pt idx="10549">
                    <c:v>BUI</c:v>
                  </c:pt>
                  <c:pt idx="10559">
                    <c:v>CHM</c:v>
                  </c:pt>
                  <c:pt idx="10570">
                    <c:v>COL</c:v>
                  </c:pt>
                  <c:pt idx="10580">
                    <c:v>CRU</c:v>
                  </c:pt>
                  <c:pt idx="10590">
                    <c:v>ele</c:v>
                  </c:pt>
                  <c:pt idx="10601">
                    <c:v>FOT</c:v>
                  </c:pt>
                  <c:pt idx="10612">
                    <c:v>gas</c:v>
                  </c:pt>
                  <c:pt idx="10623">
                    <c:v>IRS</c:v>
                  </c:pt>
                  <c:pt idx="10633">
                    <c:v>MAC</c:v>
                  </c:pt>
                  <c:pt idx="10644">
                    <c:v>mvh</c:v>
                  </c:pt>
                  <c:pt idx="10655">
                    <c:v>nfm</c:v>
                  </c:pt>
                  <c:pt idx="10666">
                    <c:v>nmm</c:v>
                  </c:pt>
                  <c:pt idx="10677">
                    <c:v>oil</c:v>
                  </c:pt>
                  <c:pt idx="10688">
                    <c:v>ppp</c:v>
                  </c:pt>
                  <c:pt idx="10699">
                    <c:v>ROI</c:v>
                  </c:pt>
                  <c:pt idx="10710">
                    <c:v>SER</c:v>
                  </c:pt>
                  <c:pt idx="10721">
                    <c:v>TRN</c:v>
                  </c:pt>
                  <c:pt idx="10732">
                    <c:v>total</c:v>
                  </c:pt>
                  <c:pt idx="10743">
                    <c:v>AGR</c:v>
                  </c:pt>
                  <c:pt idx="10754">
                    <c:v>BUI</c:v>
                  </c:pt>
                  <c:pt idx="10764">
                    <c:v>CHM</c:v>
                  </c:pt>
                  <c:pt idx="10775">
                    <c:v>ele</c:v>
                  </c:pt>
                  <c:pt idx="10786">
                    <c:v>FOT</c:v>
                  </c:pt>
                  <c:pt idx="10797">
                    <c:v>IRS</c:v>
                  </c:pt>
                  <c:pt idx="10808">
                    <c:v>MAC</c:v>
                  </c:pt>
                  <c:pt idx="10819">
                    <c:v>mvh</c:v>
                  </c:pt>
                  <c:pt idx="10830">
                    <c:v>nfm</c:v>
                  </c:pt>
                  <c:pt idx="10841">
                    <c:v>nmm</c:v>
                  </c:pt>
                  <c:pt idx="10852">
                    <c:v>oil</c:v>
                  </c:pt>
                  <c:pt idx="10863">
                    <c:v>ppp</c:v>
                  </c:pt>
                  <c:pt idx="10874">
                    <c:v>ROI</c:v>
                  </c:pt>
                  <c:pt idx="10885">
                    <c:v>SER</c:v>
                  </c:pt>
                  <c:pt idx="10896">
                    <c:v>TRN</c:v>
                  </c:pt>
                  <c:pt idx="10907">
                    <c:v>total</c:v>
                  </c:pt>
                  <c:pt idx="10918">
                    <c:v>AGR</c:v>
                  </c:pt>
                  <c:pt idx="10928">
                    <c:v>BUI</c:v>
                  </c:pt>
                  <c:pt idx="10937">
                    <c:v>CHM</c:v>
                  </c:pt>
                  <c:pt idx="10947">
                    <c:v>ele</c:v>
                  </c:pt>
                  <c:pt idx="10957">
                    <c:v>FOT</c:v>
                  </c:pt>
                  <c:pt idx="10967">
                    <c:v>IRS</c:v>
                  </c:pt>
                  <c:pt idx="10977">
                    <c:v>MAC</c:v>
                  </c:pt>
                  <c:pt idx="10987">
                    <c:v>mvh</c:v>
                  </c:pt>
                  <c:pt idx="10997">
                    <c:v>nfm</c:v>
                  </c:pt>
                  <c:pt idx="11007">
                    <c:v>nmm</c:v>
                  </c:pt>
                  <c:pt idx="11017">
                    <c:v>oil</c:v>
                  </c:pt>
                  <c:pt idx="11027">
                    <c:v>ppp</c:v>
                  </c:pt>
                  <c:pt idx="11037">
                    <c:v>ROI</c:v>
                  </c:pt>
                  <c:pt idx="11047">
                    <c:v>SER</c:v>
                  </c:pt>
                  <c:pt idx="11057">
                    <c:v>TRN</c:v>
                  </c:pt>
                  <c:pt idx="11067">
                    <c:v>total</c:v>
                  </c:pt>
                  <c:pt idx="11077">
                    <c:v>AGR</c:v>
                  </c:pt>
                  <c:pt idx="11087">
                    <c:v>BUI</c:v>
                  </c:pt>
                  <c:pt idx="11096">
                    <c:v>CHM</c:v>
                  </c:pt>
                  <c:pt idx="11106">
                    <c:v>CRU</c:v>
                  </c:pt>
                  <c:pt idx="11115">
                    <c:v>ele</c:v>
                  </c:pt>
                  <c:pt idx="11125">
                    <c:v>FOT</c:v>
                  </c:pt>
                  <c:pt idx="11135">
                    <c:v>gas</c:v>
                  </c:pt>
                  <c:pt idx="11145">
                    <c:v>IRS</c:v>
                  </c:pt>
                  <c:pt idx="11155">
                    <c:v>MAC</c:v>
                  </c:pt>
                  <c:pt idx="11165">
                    <c:v>mvh</c:v>
                  </c:pt>
                  <c:pt idx="11175">
                    <c:v>nfm</c:v>
                  </c:pt>
                  <c:pt idx="11185">
                    <c:v>nmm</c:v>
                  </c:pt>
                  <c:pt idx="11195">
                    <c:v>oil</c:v>
                  </c:pt>
                  <c:pt idx="11205">
                    <c:v>ppp</c:v>
                  </c:pt>
                  <c:pt idx="11215">
                    <c:v>ROI</c:v>
                  </c:pt>
                  <c:pt idx="11225">
                    <c:v>SER</c:v>
                  </c:pt>
                  <c:pt idx="11235">
                    <c:v>TRN</c:v>
                  </c:pt>
                  <c:pt idx="11245">
                    <c:v>total</c:v>
                  </c:pt>
                  <c:pt idx="11255">
                    <c:v>AGR</c:v>
                  </c:pt>
                  <c:pt idx="11265">
                    <c:v>BUI</c:v>
                  </c:pt>
                  <c:pt idx="11274">
                    <c:v>CHM</c:v>
                  </c:pt>
                  <c:pt idx="11284">
                    <c:v>COL</c:v>
                  </c:pt>
                  <c:pt idx="11293">
                    <c:v>ele</c:v>
                  </c:pt>
                  <c:pt idx="11303">
                    <c:v>FOT</c:v>
                  </c:pt>
                  <c:pt idx="11313">
                    <c:v>gas</c:v>
                  </c:pt>
                  <c:pt idx="11323">
                    <c:v>IRS</c:v>
                  </c:pt>
                  <c:pt idx="11333">
                    <c:v>MAC</c:v>
                  </c:pt>
                  <c:pt idx="11343">
                    <c:v>mvh</c:v>
                  </c:pt>
                  <c:pt idx="11353">
                    <c:v>nfm</c:v>
                  </c:pt>
                  <c:pt idx="11363">
                    <c:v>nmm</c:v>
                  </c:pt>
                  <c:pt idx="11373">
                    <c:v>oil</c:v>
                  </c:pt>
                  <c:pt idx="11383">
                    <c:v>ppp</c:v>
                  </c:pt>
                  <c:pt idx="11393">
                    <c:v>ROI</c:v>
                  </c:pt>
                  <c:pt idx="11403">
                    <c:v>SER</c:v>
                  </c:pt>
                  <c:pt idx="11413">
                    <c:v>TRN</c:v>
                  </c:pt>
                  <c:pt idx="11423">
                    <c:v>total</c:v>
                  </c:pt>
                  <c:pt idx="11433">
                    <c:v>AGR</c:v>
                  </c:pt>
                  <c:pt idx="11444">
                    <c:v>BUI</c:v>
                  </c:pt>
                  <c:pt idx="11454">
                    <c:v>CHM</c:v>
                  </c:pt>
                  <c:pt idx="11465">
                    <c:v>COL</c:v>
                  </c:pt>
                  <c:pt idx="11475">
                    <c:v>CRU</c:v>
                  </c:pt>
                  <c:pt idx="11485">
                    <c:v>ele</c:v>
                  </c:pt>
                  <c:pt idx="11496">
                    <c:v>FOT</c:v>
                  </c:pt>
                  <c:pt idx="11507">
                    <c:v>gas</c:v>
                  </c:pt>
                  <c:pt idx="11518">
                    <c:v>IRS</c:v>
                  </c:pt>
                  <c:pt idx="11529">
                    <c:v>MAC</c:v>
                  </c:pt>
                  <c:pt idx="11540">
                    <c:v>mvh</c:v>
                  </c:pt>
                  <c:pt idx="11551">
                    <c:v>nfm</c:v>
                  </c:pt>
                  <c:pt idx="11562">
                    <c:v>nmm</c:v>
                  </c:pt>
                  <c:pt idx="11573">
                    <c:v>oil</c:v>
                  </c:pt>
                  <c:pt idx="11584">
                    <c:v>ppp</c:v>
                  </c:pt>
                  <c:pt idx="11595">
                    <c:v>ROI</c:v>
                  </c:pt>
                  <c:pt idx="11606">
                    <c:v>SER</c:v>
                  </c:pt>
                  <c:pt idx="11617">
                    <c:v>TRN</c:v>
                  </c:pt>
                  <c:pt idx="11628">
                    <c:v>total</c:v>
                  </c:pt>
                  <c:pt idx="11639">
                    <c:v>AGR</c:v>
                  </c:pt>
                  <c:pt idx="11649">
                    <c:v>BUI</c:v>
                  </c:pt>
                  <c:pt idx="11657">
                    <c:v>CHM</c:v>
                  </c:pt>
                  <c:pt idx="11667">
                    <c:v>COL</c:v>
                  </c:pt>
                  <c:pt idx="11677">
                    <c:v>ele</c:v>
                  </c:pt>
                  <c:pt idx="11687">
                    <c:v>FOT</c:v>
                  </c:pt>
                  <c:pt idx="11697">
                    <c:v>gas</c:v>
                  </c:pt>
                  <c:pt idx="11707">
                    <c:v>IRS</c:v>
                  </c:pt>
                  <c:pt idx="11717">
                    <c:v>MAC</c:v>
                  </c:pt>
                  <c:pt idx="11727">
                    <c:v>mvh</c:v>
                  </c:pt>
                  <c:pt idx="11737">
                    <c:v>nfm</c:v>
                  </c:pt>
                  <c:pt idx="11747">
                    <c:v>nmm</c:v>
                  </c:pt>
                  <c:pt idx="11757">
                    <c:v>oil</c:v>
                  </c:pt>
                  <c:pt idx="11767">
                    <c:v>ppp</c:v>
                  </c:pt>
                  <c:pt idx="11777">
                    <c:v>ROI</c:v>
                  </c:pt>
                  <c:pt idx="11787">
                    <c:v>SER</c:v>
                  </c:pt>
                  <c:pt idx="11797">
                    <c:v>TRN</c:v>
                  </c:pt>
                  <c:pt idx="11807">
                    <c:v>total</c:v>
                  </c:pt>
                  <c:pt idx="11817">
                    <c:v>AGR</c:v>
                  </c:pt>
                  <c:pt idx="11827">
                    <c:v>BUI</c:v>
                  </c:pt>
                  <c:pt idx="11835">
                    <c:v>CHM</c:v>
                  </c:pt>
                  <c:pt idx="11845">
                    <c:v>COL</c:v>
                  </c:pt>
                  <c:pt idx="11854">
                    <c:v>CRU</c:v>
                  </c:pt>
                  <c:pt idx="11863">
                    <c:v>ele</c:v>
                  </c:pt>
                  <c:pt idx="11873">
                    <c:v>FOT</c:v>
                  </c:pt>
                  <c:pt idx="11883">
                    <c:v>gas</c:v>
                  </c:pt>
                  <c:pt idx="11893">
                    <c:v>IRS</c:v>
                  </c:pt>
                  <c:pt idx="11903">
                    <c:v>MAC</c:v>
                  </c:pt>
                  <c:pt idx="11913">
                    <c:v>mvh</c:v>
                  </c:pt>
                  <c:pt idx="11923">
                    <c:v>nfm</c:v>
                  </c:pt>
                  <c:pt idx="11933">
                    <c:v>nmm</c:v>
                  </c:pt>
                  <c:pt idx="11943">
                    <c:v>oil</c:v>
                  </c:pt>
                  <c:pt idx="11953">
                    <c:v>ppp</c:v>
                  </c:pt>
                  <c:pt idx="11963">
                    <c:v>ROI</c:v>
                  </c:pt>
                  <c:pt idx="11973">
                    <c:v>SER</c:v>
                  </c:pt>
                  <c:pt idx="11983">
                    <c:v>TRN</c:v>
                  </c:pt>
                  <c:pt idx="11993">
                    <c:v>total</c:v>
                  </c:pt>
                  <c:pt idx="12003">
                    <c:v>AGR</c:v>
                  </c:pt>
                  <c:pt idx="12013">
                    <c:v>CHM</c:v>
                  </c:pt>
                  <c:pt idx="12023">
                    <c:v>CRU</c:v>
                  </c:pt>
                  <c:pt idx="12032">
                    <c:v>ele</c:v>
                  </c:pt>
                  <c:pt idx="12042">
                    <c:v>FOT</c:v>
                  </c:pt>
                  <c:pt idx="12052">
                    <c:v>IRS</c:v>
                  </c:pt>
                  <c:pt idx="12061">
                    <c:v>MAC</c:v>
                  </c:pt>
                  <c:pt idx="12071">
                    <c:v>mvh</c:v>
                  </c:pt>
                  <c:pt idx="12080">
                    <c:v>nfm</c:v>
                  </c:pt>
                  <c:pt idx="12089">
                    <c:v>nmm</c:v>
                  </c:pt>
                  <c:pt idx="12099">
                    <c:v>oil</c:v>
                  </c:pt>
                  <c:pt idx="12109">
                    <c:v>ppp</c:v>
                  </c:pt>
                  <c:pt idx="12118">
                    <c:v>ROI</c:v>
                  </c:pt>
                  <c:pt idx="12128">
                    <c:v>SER</c:v>
                  </c:pt>
                  <c:pt idx="12138">
                    <c:v>TRN</c:v>
                  </c:pt>
                  <c:pt idx="12148">
                    <c:v>total</c:v>
                  </c:pt>
                  <c:pt idx="12158">
                    <c:v>AGR</c:v>
                  </c:pt>
                  <c:pt idx="12168">
                    <c:v>BUI</c:v>
                  </c:pt>
                  <c:pt idx="12177">
                    <c:v>CHM</c:v>
                  </c:pt>
                  <c:pt idx="12187">
                    <c:v>COL</c:v>
                  </c:pt>
                  <c:pt idx="12196">
                    <c:v>CRU</c:v>
                  </c:pt>
                  <c:pt idx="12206">
                    <c:v>ele</c:v>
                  </c:pt>
                  <c:pt idx="12216">
                    <c:v>FOT</c:v>
                  </c:pt>
                  <c:pt idx="12225">
                    <c:v>gas</c:v>
                  </c:pt>
                  <c:pt idx="12235">
                    <c:v>IRS</c:v>
                  </c:pt>
                  <c:pt idx="12244">
                    <c:v>MAC</c:v>
                  </c:pt>
                  <c:pt idx="12254">
                    <c:v>nfm</c:v>
                  </c:pt>
                  <c:pt idx="12264">
                    <c:v>nmm</c:v>
                  </c:pt>
                  <c:pt idx="12273">
                    <c:v>oil</c:v>
                  </c:pt>
                  <c:pt idx="12283">
                    <c:v>ppp</c:v>
                  </c:pt>
                  <c:pt idx="12293">
                    <c:v>ROI</c:v>
                  </c:pt>
                  <c:pt idx="12303">
                    <c:v>SER</c:v>
                  </c:pt>
                  <c:pt idx="12313">
                    <c:v>TRN</c:v>
                  </c:pt>
                  <c:pt idx="12323">
                    <c:v>total</c:v>
                  </c:pt>
                  <c:pt idx="12333">
                    <c:v>AGR</c:v>
                  </c:pt>
                  <c:pt idx="12343">
                    <c:v>BUI</c:v>
                  </c:pt>
                  <c:pt idx="12351">
                    <c:v>CHM</c:v>
                  </c:pt>
                  <c:pt idx="12361">
                    <c:v>FOT</c:v>
                  </c:pt>
                  <c:pt idx="12371">
                    <c:v>IRS</c:v>
                  </c:pt>
                  <c:pt idx="12381">
                    <c:v>MAC</c:v>
                  </c:pt>
                  <c:pt idx="12391">
                    <c:v>mvh</c:v>
                  </c:pt>
                  <c:pt idx="12401">
                    <c:v>nfm</c:v>
                  </c:pt>
                  <c:pt idx="12410">
                    <c:v>nmm</c:v>
                  </c:pt>
                  <c:pt idx="12420">
                    <c:v>oil</c:v>
                  </c:pt>
                  <c:pt idx="12430">
                    <c:v>ppp</c:v>
                  </c:pt>
                  <c:pt idx="12440">
                    <c:v>ROI</c:v>
                  </c:pt>
                  <c:pt idx="12450">
                    <c:v>SER</c:v>
                  </c:pt>
                  <c:pt idx="12460">
                    <c:v>TRN</c:v>
                  </c:pt>
                  <c:pt idx="12470">
                    <c:v>total</c:v>
                  </c:pt>
                  <c:pt idx="12480">
                    <c:v>AGR</c:v>
                  </c:pt>
                  <c:pt idx="12490">
                    <c:v>BUI</c:v>
                  </c:pt>
                  <c:pt idx="12499">
                    <c:v>CHM</c:v>
                  </c:pt>
                  <c:pt idx="12509">
                    <c:v>COL</c:v>
                  </c:pt>
                  <c:pt idx="12518">
                    <c:v>ele</c:v>
                  </c:pt>
                  <c:pt idx="12528">
                    <c:v>FOT</c:v>
                  </c:pt>
                  <c:pt idx="12538">
                    <c:v>IRS</c:v>
                  </c:pt>
                  <c:pt idx="12548">
                    <c:v>MAC</c:v>
                  </c:pt>
                  <c:pt idx="12558">
                    <c:v>mvh</c:v>
                  </c:pt>
                  <c:pt idx="12568">
                    <c:v>nfm</c:v>
                  </c:pt>
                  <c:pt idx="12578">
                    <c:v>nmm</c:v>
                  </c:pt>
                  <c:pt idx="12588">
                    <c:v>oil</c:v>
                  </c:pt>
                  <c:pt idx="12598">
                    <c:v>ppp</c:v>
                  </c:pt>
                  <c:pt idx="12608">
                    <c:v>ROI</c:v>
                  </c:pt>
                  <c:pt idx="12618">
                    <c:v>SER</c:v>
                  </c:pt>
                  <c:pt idx="12628">
                    <c:v>TRN</c:v>
                  </c:pt>
                  <c:pt idx="12638">
                    <c:v>total</c:v>
                  </c:pt>
                  <c:pt idx="12648">
                    <c:v>AGR</c:v>
                  </c:pt>
                  <c:pt idx="12658">
                    <c:v>BUI</c:v>
                  </c:pt>
                  <c:pt idx="12665">
                    <c:v>CHM</c:v>
                  </c:pt>
                  <c:pt idx="12675">
                    <c:v>COL</c:v>
                  </c:pt>
                  <c:pt idx="12684">
                    <c:v>ele</c:v>
                  </c:pt>
                  <c:pt idx="12694">
                    <c:v>FOT</c:v>
                  </c:pt>
                  <c:pt idx="12704">
                    <c:v>IRS</c:v>
                  </c:pt>
                  <c:pt idx="12714">
                    <c:v>MAC</c:v>
                  </c:pt>
                  <c:pt idx="12724">
                    <c:v>mvh</c:v>
                  </c:pt>
                  <c:pt idx="12734">
                    <c:v>nfm</c:v>
                  </c:pt>
                  <c:pt idx="12744">
                    <c:v>nmm</c:v>
                  </c:pt>
                  <c:pt idx="12753">
                    <c:v>oil</c:v>
                  </c:pt>
                  <c:pt idx="12763">
                    <c:v>ppp</c:v>
                  </c:pt>
                  <c:pt idx="12771">
                    <c:v>ROI</c:v>
                  </c:pt>
                  <c:pt idx="12781">
                    <c:v>SER</c:v>
                  </c:pt>
                  <c:pt idx="12791">
                    <c:v>TRN</c:v>
                  </c:pt>
                  <c:pt idx="12801">
                    <c:v>total</c:v>
                  </c:pt>
                  <c:pt idx="12811">
                    <c:v>AGR</c:v>
                  </c:pt>
                  <c:pt idx="12821">
                    <c:v>BUI</c:v>
                  </c:pt>
                  <c:pt idx="12830">
                    <c:v>CHM</c:v>
                  </c:pt>
                  <c:pt idx="12840">
                    <c:v>COL</c:v>
                  </c:pt>
                  <c:pt idx="12849">
                    <c:v>CRU</c:v>
                  </c:pt>
                  <c:pt idx="12858">
                    <c:v>ele</c:v>
                  </c:pt>
                  <c:pt idx="12868">
                    <c:v>FOT</c:v>
                  </c:pt>
                  <c:pt idx="12878">
                    <c:v>gas</c:v>
                  </c:pt>
                  <c:pt idx="12888">
                    <c:v>IRS</c:v>
                  </c:pt>
                  <c:pt idx="12898">
                    <c:v>MAC</c:v>
                  </c:pt>
                  <c:pt idx="12908">
                    <c:v>mvh</c:v>
                  </c:pt>
                  <c:pt idx="12918">
                    <c:v>nfm</c:v>
                  </c:pt>
                  <c:pt idx="12928">
                    <c:v>nmm</c:v>
                  </c:pt>
                  <c:pt idx="12938">
                    <c:v>oil</c:v>
                  </c:pt>
                  <c:pt idx="12948">
                    <c:v>ppp</c:v>
                  </c:pt>
                  <c:pt idx="12958">
                    <c:v>ROI</c:v>
                  </c:pt>
                  <c:pt idx="12968">
                    <c:v>SER</c:v>
                  </c:pt>
                  <c:pt idx="12978">
                    <c:v>TRN</c:v>
                  </c:pt>
                  <c:pt idx="12988">
                    <c:v>total</c:v>
                  </c:pt>
                  <c:pt idx="12998">
                    <c:v>AGR</c:v>
                  </c:pt>
                  <c:pt idx="13009">
                    <c:v>BUI</c:v>
                  </c:pt>
                  <c:pt idx="13019">
                    <c:v>CHM</c:v>
                  </c:pt>
                  <c:pt idx="13030">
                    <c:v>COL</c:v>
                  </c:pt>
                  <c:pt idx="13040">
                    <c:v>CRU</c:v>
                  </c:pt>
                  <c:pt idx="13050">
                    <c:v>ele</c:v>
                  </c:pt>
                  <c:pt idx="13061">
                    <c:v>FOT</c:v>
                  </c:pt>
                  <c:pt idx="13072">
                    <c:v>gas</c:v>
                  </c:pt>
                  <c:pt idx="13083">
                    <c:v>IRS</c:v>
                  </c:pt>
                  <c:pt idx="13094">
                    <c:v>MAC</c:v>
                  </c:pt>
                  <c:pt idx="13105">
                    <c:v>mvh</c:v>
                  </c:pt>
                  <c:pt idx="13116">
                    <c:v>nfm</c:v>
                  </c:pt>
                  <c:pt idx="13127">
                    <c:v>nmm</c:v>
                  </c:pt>
                  <c:pt idx="13138">
                    <c:v>oil</c:v>
                  </c:pt>
                  <c:pt idx="13149">
                    <c:v>ppp</c:v>
                  </c:pt>
                  <c:pt idx="13160">
                    <c:v>ROI</c:v>
                  </c:pt>
                  <c:pt idx="13171">
                    <c:v>SER</c:v>
                  </c:pt>
                  <c:pt idx="13182">
                    <c:v>TRN</c:v>
                  </c:pt>
                  <c:pt idx="13193">
                    <c:v>total</c:v>
                  </c:pt>
                  <c:pt idx="13204">
                    <c:v>AGR</c:v>
                  </c:pt>
                  <c:pt idx="13215">
                    <c:v>BUI</c:v>
                  </c:pt>
                  <c:pt idx="13225">
                    <c:v>CHM</c:v>
                  </c:pt>
                  <c:pt idx="13236">
                    <c:v>ele</c:v>
                  </c:pt>
                  <c:pt idx="13247">
                    <c:v>FOT</c:v>
                  </c:pt>
                  <c:pt idx="13258">
                    <c:v>IRS</c:v>
                  </c:pt>
                  <c:pt idx="13269">
                    <c:v>MAC</c:v>
                  </c:pt>
                  <c:pt idx="13280">
                    <c:v>mvh</c:v>
                  </c:pt>
                  <c:pt idx="13291">
                    <c:v>nfm</c:v>
                  </c:pt>
                  <c:pt idx="13302">
                    <c:v>nmm</c:v>
                  </c:pt>
                  <c:pt idx="13313">
                    <c:v>oil</c:v>
                  </c:pt>
                  <c:pt idx="13324">
                    <c:v>ppp</c:v>
                  </c:pt>
                  <c:pt idx="13335">
                    <c:v>ROI</c:v>
                  </c:pt>
                  <c:pt idx="13346">
                    <c:v>SER</c:v>
                  </c:pt>
                  <c:pt idx="13357">
                    <c:v>TRN</c:v>
                  </c:pt>
                  <c:pt idx="13368">
                    <c:v>total</c:v>
                  </c:pt>
                  <c:pt idx="13379">
                    <c:v>AGR</c:v>
                  </c:pt>
                  <c:pt idx="13390">
                    <c:v>BUI</c:v>
                  </c:pt>
                  <c:pt idx="13400">
                    <c:v>CHM</c:v>
                  </c:pt>
                  <c:pt idx="13411">
                    <c:v>COL</c:v>
                  </c:pt>
                  <c:pt idx="13421">
                    <c:v>ele</c:v>
                  </c:pt>
                  <c:pt idx="13432">
                    <c:v>FOT</c:v>
                  </c:pt>
                  <c:pt idx="13443">
                    <c:v>IRS</c:v>
                  </c:pt>
                  <c:pt idx="13454">
                    <c:v>MAC</c:v>
                  </c:pt>
                  <c:pt idx="13465">
                    <c:v>mvh</c:v>
                  </c:pt>
                  <c:pt idx="13476">
                    <c:v>nfm</c:v>
                  </c:pt>
                  <c:pt idx="13485">
                    <c:v>nmm</c:v>
                  </c:pt>
                  <c:pt idx="13496">
                    <c:v>oil</c:v>
                  </c:pt>
                  <c:pt idx="13507">
                    <c:v>ppp</c:v>
                  </c:pt>
                  <c:pt idx="13518">
                    <c:v>ROI</c:v>
                  </c:pt>
                  <c:pt idx="13529">
                    <c:v>SER</c:v>
                  </c:pt>
                  <c:pt idx="13540">
                    <c:v>TRN</c:v>
                  </c:pt>
                  <c:pt idx="13551">
                    <c:v>total</c:v>
                  </c:pt>
                  <c:pt idx="13562">
                    <c:v>AGR</c:v>
                  </c:pt>
                  <c:pt idx="13573">
                    <c:v>BUI</c:v>
                  </c:pt>
                  <c:pt idx="13583">
                    <c:v>CHM</c:v>
                  </c:pt>
                  <c:pt idx="13594">
                    <c:v>ele</c:v>
                  </c:pt>
                  <c:pt idx="13605">
                    <c:v>FOT</c:v>
                  </c:pt>
                  <c:pt idx="13616">
                    <c:v>IRS</c:v>
                  </c:pt>
                  <c:pt idx="13627">
                    <c:v>MAC</c:v>
                  </c:pt>
                  <c:pt idx="13638">
                    <c:v>mvh</c:v>
                  </c:pt>
                  <c:pt idx="13649">
                    <c:v>nfm</c:v>
                  </c:pt>
                  <c:pt idx="13660">
                    <c:v>nmm</c:v>
                  </c:pt>
                  <c:pt idx="13671">
                    <c:v>oil</c:v>
                  </c:pt>
                  <c:pt idx="13682">
                    <c:v>ppp</c:v>
                  </c:pt>
                  <c:pt idx="13693">
                    <c:v>ROI</c:v>
                  </c:pt>
                  <c:pt idx="13704">
                    <c:v>SER</c:v>
                  </c:pt>
                  <c:pt idx="13715">
                    <c:v>TRN</c:v>
                  </c:pt>
                  <c:pt idx="13726">
                    <c:v>total</c:v>
                  </c:pt>
                  <c:pt idx="13737">
                    <c:v>AGR</c:v>
                  </c:pt>
                  <c:pt idx="13748">
                    <c:v>BUI</c:v>
                  </c:pt>
                  <c:pt idx="13758">
                    <c:v>CHM</c:v>
                  </c:pt>
                  <c:pt idx="13769">
                    <c:v>CRU</c:v>
                  </c:pt>
                  <c:pt idx="13779">
                    <c:v>ele</c:v>
                  </c:pt>
                  <c:pt idx="13790">
                    <c:v>FOT</c:v>
                  </c:pt>
                  <c:pt idx="13801">
                    <c:v>gas</c:v>
                  </c:pt>
                  <c:pt idx="13812">
                    <c:v>IRS</c:v>
                  </c:pt>
                  <c:pt idx="13823">
                    <c:v>MAC</c:v>
                  </c:pt>
                  <c:pt idx="13834">
                    <c:v>mvh</c:v>
                  </c:pt>
                  <c:pt idx="13845">
                    <c:v>nfm</c:v>
                  </c:pt>
                  <c:pt idx="13856">
                    <c:v>nmm</c:v>
                  </c:pt>
                  <c:pt idx="13867">
                    <c:v>oil</c:v>
                  </c:pt>
                  <c:pt idx="13878">
                    <c:v>ppp</c:v>
                  </c:pt>
                  <c:pt idx="13889">
                    <c:v>ROI</c:v>
                  </c:pt>
                  <c:pt idx="13900">
                    <c:v>SER</c:v>
                  </c:pt>
                  <c:pt idx="13911">
                    <c:v>TRN</c:v>
                  </c:pt>
                  <c:pt idx="13922">
                    <c:v>total</c:v>
                  </c:pt>
                  <c:pt idx="13933">
                    <c:v>AGR</c:v>
                  </c:pt>
                  <c:pt idx="13944">
                    <c:v>BUI</c:v>
                  </c:pt>
                  <c:pt idx="13954">
                    <c:v>CHM</c:v>
                  </c:pt>
                  <c:pt idx="13965">
                    <c:v>ele</c:v>
                  </c:pt>
                  <c:pt idx="13976">
                    <c:v>FOT</c:v>
                  </c:pt>
                  <c:pt idx="13987">
                    <c:v>gas</c:v>
                  </c:pt>
                  <c:pt idx="13998">
                    <c:v>IRS</c:v>
                  </c:pt>
                  <c:pt idx="14009">
                    <c:v>MAC</c:v>
                  </c:pt>
                  <c:pt idx="14020">
                    <c:v>mvh</c:v>
                  </c:pt>
                  <c:pt idx="14031">
                    <c:v>nfm</c:v>
                  </c:pt>
                  <c:pt idx="14042">
                    <c:v>nmm</c:v>
                  </c:pt>
                  <c:pt idx="14053">
                    <c:v>oil</c:v>
                  </c:pt>
                  <c:pt idx="14064">
                    <c:v>ppp</c:v>
                  </c:pt>
                  <c:pt idx="14075">
                    <c:v>ROI</c:v>
                  </c:pt>
                  <c:pt idx="14086">
                    <c:v>SER</c:v>
                  </c:pt>
                  <c:pt idx="14097">
                    <c:v>TRN</c:v>
                  </c:pt>
                  <c:pt idx="14108">
                    <c:v>total</c:v>
                  </c:pt>
                  <c:pt idx="14119">
                    <c:v>AGR</c:v>
                  </c:pt>
                  <c:pt idx="14130">
                    <c:v>BUI</c:v>
                  </c:pt>
                  <c:pt idx="14140">
                    <c:v>CHM</c:v>
                  </c:pt>
                  <c:pt idx="14151">
                    <c:v>COL</c:v>
                  </c:pt>
                  <c:pt idx="14161">
                    <c:v>CRU</c:v>
                  </c:pt>
                  <c:pt idx="14171">
                    <c:v>ele</c:v>
                  </c:pt>
                  <c:pt idx="14182">
                    <c:v>FOT</c:v>
                  </c:pt>
                  <c:pt idx="14193">
                    <c:v>gas</c:v>
                  </c:pt>
                  <c:pt idx="14204">
                    <c:v>IRS</c:v>
                  </c:pt>
                  <c:pt idx="14214">
                    <c:v>MAC</c:v>
                  </c:pt>
                  <c:pt idx="14225">
                    <c:v>mvh</c:v>
                  </c:pt>
                  <c:pt idx="14236">
                    <c:v>nfm</c:v>
                  </c:pt>
                  <c:pt idx="14247">
                    <c:v>nmm</c:v>
                  </c:pt>
                  <c:pt idx="14258">
                    <c:v>oil</c:v>
                  </c:pt>
                  <c:pt idx="14269">
                    <c:v>ppp</c:v>
                  </c:pt>
                  <c:pt idx="14280">
                    <c:v>ROI</c:v>
                  </c:pt>
                  <c:pt idx="14291">
                    <c:v>SER</c:v>
                  </c:pt>
                  <c:pt idx="14302">
                    <c:v>TRN</c:v>
                  </c:pt>
                  <c:pt idx="14313">
                    <c:v>total</c:v>
                  </c:pt>
                  <c:pt idx="14324">
                    <c:v>AGR</c:v>
                  </c:pt>
                  <c:pt idx="14335">
                    <c:v>BUI</c:v>
                  </c:pt>
                  <c:pt idx="14345">
                    <c:v>CHM</c:v>
                  </c:pt>
                  <c:pt idx="14356">
                    <c:v>ele</c:v>
                  </c:pt>
                  <c:pt idx="14367">
                    <c:v>FOT</c:v>
                  </c:pt>
                  <c:pt idx="14378">
                    <c:v>IRS</c:v>
                  </c:pt>
                  <c:pt idx="14389">
                    <c:v>MAC</c:v>
                  </c:pt>
                  <c:pt idx="14400">
                    <c:v>mvh</c:v>
                  </c:pt>
                  <c:pt idx="14411">
                    <c:v>nfm</c:v>
                  </c:pt>
                  <c:pt idx="14422">
                    <c:v>nmm</c:v>
                  </c:pt>
                  <c:pt idx="14433">
                    <c:v>oil</c:v>
                  </c:pt>
                  <c:pt idx="14444">
                    <c:v>ppp</c:v>
                  </c:pt>
                  <c:pt idx="14455">
                    <c:v>ROI</c:v>
                  </c:pt>
                  <c:pt idx="14466">
                    <c:v>SER</c:v>
                  </c:pt>
                  <c:pt idx="14477">
                    <c:v>TRN</c:v>
                  </c:pt>
                  <c:pt idx="14488">
                    <c:v>total</c:v>
                  </c:pt>
                  <c:pt idx="14499">
                    <c:v>AGR</c:v>
                  </c:pt>
                  <c:pt idx="14509">
                    <c:v>BUI</c:v>
                  </c:pt>
                  <c:pt idx="14518">
                    <c:v>CHM</c:v>
                  </c:pt>
                  <c:pt idx="14528">
                    <c:v>ele</c:v>
                  </c:pt>
                  <c:pt idx="14538">
                    <c:v>FOT</c:v>
                  </c:pt>
                  <c:pt idx="14548">
                    <c:v>IRS</c:v>
                  </c:pt>
                  <c:pt idx="14558">
                    <c:v>MAC</c:v>
                  </c:pt>
                  <c:pt idx="14568">
                    <c:v>mvh</c:v>
                  </c:pt>
                  <c:pt idx="14578">
                    <c:v>nfm</c:v>
                  </c:pt>
                  <c:pt idx="14588">
                    <c:v>nmm</c:v>
                  </c:pt>
                  <c:pt idx="14598">
                    <c:v>oil</c:v>
                  </c:pt>
                  <c:pt idx="14608">
                    <c:v>ppp</c:v>
                  </c:pt>
                  <c:pt idx="14618">
                    <c:v>ROI</c:v>
                  </c:pt>
                  <c:pt idx="14628">
                    <c:v>SER</c:v>
                  </c:pt>
                  <c:pt idx="14638">
                    <c:v>TRN</c:v>
                  </c:pt>
                  <c:pt idx="14648">
                    <c:v>total</c:v>
                  </c:pt>
                  <c:pt idx="14658">
                    <c:v>AGR</c:v>
                  </c:pt>
                  <c:pt idx="14668">
                    <c:v>BUI</c:v>
                  </c:pt>
                  <c:pt idx="14677">
                    <c:v>CHM</c:v>
                  </c:pt>
                  <c:pt idx="14687">
                    <c:v>CRU</c:v>
                  </c:pt>
                  <c:pt idx="14696">
                    <c:v>ele</c:v>
                  </c:pt>
                  <c:pt idx="14706">
                    <c:v>FOT</c:v>
                  </c:pt>
                  <c:pt idx="14716">
                    <c:v>gas</c:v>
                  </c:pt>
                  <c:pt idx="14726">
                    <c:v>IRS</c:v>
                  </c:pt>
                  <c:pt idx="14736">
                    <c:v>MAC</c:v>
                  </c:pt>
                  <c:pt idx="14746">
                    <c:v>mvh</c:v>
                  </c:pt>
                  <c:pt idx="14756">
                    <c:v>nfm</c:v>
                  </c:pt>
                  <c:pt idx="14766">
                    <c:v>nmm</c:v>
                  </c:pt>
                  <c:pt idx="14776">
                    <c:v>oil</c:v>
                  </c:pt>
                  <c:pt idx="14786">
                    <c:v>ppp</c:v>
                  </c:pt>
                  <c:pt idx="14796">
                    <c:v>ROI</c:v>
                  </c:pt>
                  <c:pt idx="14806">
                    <c:v>SER</c:v>
                  </c:pt>
                  <c:pt idx="14816">
                    <c:v>TRN</c:v>
                  </c:pt>
                  <c:pt idx="14826">
                    <c:v>total</c:v>
                  </c:pt>
                  <c:pt idx="14836">
                    <c:v>AGR</c:v>
                  </c:pt>
                  <c:pt idx="14846">
                    <c:v>BUI</c:v>
                  </c:pt>
                  <c:pt idx="14855">
                    <c:v>CHM</c:v>
                  </c:pt>
                  <c:pt idx="14865">
                    <c:v>COL</c:v>
                  </c:pt>
                  <c:pt idx="14874">
                    <c:v>ele</c:v>
                  </c:pt>
                  <c:pt idx="14884">
                    <c:v>FOT</c:v>
                  </c:pt>
                  <c:pt idx="14894">
                    <c:v>gas</c:v>
                  </c:pt>
                  <c:pt idx="14904">
                    <c:v>IRS</c:v>
                  </c:pt>
                  <c:pt idx="14914">
                    <c:v>MAC</c:v>
                  </c:pt>
                  <c:pt idx="14924">
                    <c:v>mvh</c:v>
                  </c:pt>
                  <c:pt idx="14934">
                    <c:v>nfm</c:v>
                  </c:pt>
                  <c:pt idx="14944">
                    <c:v>nmm</c:v>
                  </c:pt>
                  <c:pt idx="14954">
                    <c:v>oil</c:v>
                  </c:pt>
                  <c:pt idx="14964">
                    <c:v>ppp</c:v>
                  </c:pt>
                  <c:pt idx="14974">
                    <c:v>ROI</c:v>
                  </c:pt>
                  <c:pt idx="14984">
                    <c:v>SER</c:v>
                  </c:pt>
                  <c:pt idx="14994">
                    <c:v>TRN</c:v>
                  </c:pt>
                  <c:pt idx="15004">
                    <c:v>total</c:v>
                  </c:pt>
                  <c:pt idx="15014">
                    <c:v>AGR</c:v>
                  </c:pt>
                  <c:pt idx="15025">
                    <c:v>BUI</c:v>
                  </c:pt>
                  <c:pt idx="15035">
                    <c:v>CHM</c:v>
                  </c:pt>
                  <c:pt idx="15046">
                    <c:v>COL</c:v>
                  </c:pt>
                  <c:pt idx="15056">
                    <c:v>CRU</c:v>
                  </c:pt>
                  <c:pt idx="15066">
                    <c:v>ele</c:v>
                  </c:pt>
                  <c:pt idx="15077">
                    <c:v>FOT</c:v>
                  </c:pt>
                  <c:pt idx="15088">
                    <c:v>gas</c:v>
                  </c:pt>
                  <c:pt idx="15099">
                    <c:v>IRS</c:v>
                  </c:pt>
                  <c:pt idx="15110">
                    <c:v>MAC</c:v>
                  </c:pt>
                  <c:pt idx="15121">
                    <c:v>mvh</c:v>
                  </c:pt>
                  <c:pt idx="15132">
                    <c:v>nfm</c:v>
                  </c:pt>
                  <c:pt idx="15143">
                    <c:v>nmm</c:v>
                  </c:pt>
                  <c:pt idx="15154">
                    <c:v>oil</c:v>
                  </c:pt>
                  <c:pt idx="15165">
                    <c:v>ppp</c:v>
                  </c:pt>
                  <c:pt idx="15176">
                    <c:v>ROI</c:v>
                  </c:pt>
                  <c:pt idx="15187">
                    <c:v>SER</c:v>
                  </c:pt>
                  <c:pt idx="15198">
                    <c:v>TRN</c:v>
                  </c:pt>
                  <c:pt idx="15209">
                    <c:v>total</c:v>
                  </c:pt>
                  <c:pt idx="15220">
                    <c:v>AGR</c:v>
                  </c:pt>
                  <c:pt idx="15230">
                    <c:v>BUI</c:v>
                  </c:pt>
                  <c:pt idx="15238">
                    <c:v>CHM</c:v>
                  </c:pt>
                  <c:pt idx="15248">
                    <c:v>COL</c:v>
                  </c:pt>
                  <c:pt idx="15258">
                    <c:v>ele</c:v>
                  </c:pt>
                  <c:pt idx="15268">
                    <c:v>FOT</c:v>
                  </c:pt>
                  <c:pt idx="15278">
                    <c:v>gas</c:v>
                  </c:pt>
                  <c:pt idx="15288">
                    <c:v>IRS</c:v>
                  </c:pt>
                  <c:pt idx="15298">
                    <c:v>MAC</c:v>
                  </c:pt>
                  <c:pt idx="15308">
                    <c:v>mvh</c:v>
                  </c:pt>
                  <c:pt idx="15318">
                    <c:v>nfm</c:v>
                  </c:pt>
                  <c:pt idx="15328">
                    <c:v>nmm</c:v>
                  </c:pt>
                  <c:pt idx="15338">
                    <c:v>oil</c:v>
                  </c:pt>
                  <c:pt idx="15348">
                    <c:v>ppp</c:v>
                  </c:pt>
                  <c:pt idx="15358">
                    <c:v>ROI</c:v>
                  </c:pt>
                  <c:pt idx="15368">
                    <c:v>SER</c:v>
                  </c:pt>
                  <c:pt idx="15378">
                    <c:v>TRN</c:v>
                  </c:pt>
                  <c:pt idx="15388">
                    <c:v>total</c:v>
                  </c:pt>
                  <c:pt idx="15398">
                    <c:v>AGR</c:v>
                  </c:pt>
                  <c:pt idx="15408">
                    <c:v>BUI</c:v>
                  </c:pt>
                  <c:pt idx="15416">
                    <c:v>CHM</c:v>
                  </c:pt>
                  <c:pt idx="15426">
                    <c:v>COL</c:v>
                  </c:pt>
                  <c:pt idx="15435">
                    <c:v>CRU</c:v>
                  </c:pt>
                  <c:pt idx="15444">
                    <c:v>ele</c:v>
                  </c:pt>
                  <c:pt idx="15454">
                    <c:v>FOT</c:v>
                  </c:pt>
                  <c:pt idx="15464">
                    <c:v>gas</c:v>
                  </c:pt>
                  <c:pt idx="15474">
                    <c:v>IRS</c:v>
                  </c:pt>
                  <c:pt idx="15484">
                    <c:v>MAC</c:v>
                  </c:pt>
                  <c:pt idx="15494">
                    <c:v>mvh</c:v>
                  </c:pt>
                  <c:pt idx="15504">
                    <c:v>nfm</c:v>
                  </c:pt>
                  <c:pt idx="15514">
                    <c:v>nmm</c:v>
                  </c:pt>
                  <c:pt idx="15524">
                    <c:v>oil</c:v>
                  </c:pt>
                  <c:pt idx="15534">
                    <c:v>ppp</c:v>
                  </c:pt>
                  <c:pt idx="15544">
                    <c:v>ROI</c:v>
                  </c:pt>
                  <c:pt idx="15554">
                    <c:v>SER</c:v>
                  </c:pt>
                  <c:pt idx="15564">
                    <c:v>TRN</c:v>
                  </c:pt>
                  <c:pt idx="15574">
                    <c:v>total</c:v>
                  </c:pt>
                  <c:pt idx="15584">
                    <c:v>AGR</c:v>
                  </c:pt>
                  <c:pt idx="15594">
                    <c:v>CHM</c:v>
                  </c:pt>
                  <c:pt idx="15604">
                    <c:v>CRU</c:v>
                  </c:pt>
                  <c:pt idx="15613">
                    <c:v>ele</c:v>
                  </c:pt>
                  <c:pt idx="15623">
                    <c:v>FOT</c:v>
                  </c:pt>
                  <c:pt idx="15633">
                    <c:v>IRS</c:v>
                  </c:pt>
                  <c:pt idx="15642">
                    <c:v>MAC</c:v>
                  </c:pt>
                  <c:pt idx="15652">
                    <c:v>mvh</c:v>
                  </c:pt>
                  <c:pt idx="15661">
                    <c:v>nfm</c:v>
                  </c:pt>
                  <c:pt idx="15670">
                    <c:v>nmm</c:v>
                  </c:pt>
                  <c:pt idx="15680">
                    <c:v>oil</c:v>
                  </c:pt>
                  <c:pt idx="15690">
                    <c:v>ppp</c:v>
                  </c:pt>
                  <c:pt idx="15699">
                    <c:v>ROI</c:v>
                  </c:pt>
                  <c:pt idx="15709">
                    <c:v>SER</c:v>
                  </c:pt>
                  <c:pt idx="15719">
                    <c:v>TRN</c:v>
                  </c:pt>
                  <c:pt idx="15729">
                    <c:v>total</c:v>
                  </c:pt>
                  <c:pt idx="15739">
                    <c:v>AGR</c:v>
                  </c:pt>
                  <c:pt idx="15749">
                    <c:v>BUI</c:v>
                  </c:pt>
                  <c:pt idx="15758">
                    <c:v>CHM</c:v>
                  </c:pt>
                  <c:pt idx="15768">
                    <c:v>COL</c:v>
                  </c:pt>
                  <c:pt idx="15777">
                    <c:v>CRU</c:v>
                  </c:pt>
                  <c:pt idx="15787">
                    <c:v>ele</c:v>
                  </c:pt>
                  <c:pt idx="15797">
                    <c:v>FOT</c:v>
                  </c:pt>
                  <c:pt idx="15806">
                    <c:v>gas</c:v>
                  </c:pt>
                  <c:pt idx="15816">
                    <c:v>IRS</c:v>
                  </c:pt>
                  <c:pt idx="15825">
                    <c:v>MAC</c:v>
                  </c:pt>
                  <c:pt idx="15835">
                    <c:v>nfm</c:v>
                  </c:pt>
                  <c:pt idx="15845">
                    <c:v>nmm</c:v>
                  </c:pt>
                  <c:pt idx="15854">
                    <c:v>oil</c:v>
                  </c:pt>
                  <c:pt idx="15864">
                    <c:v>ppp</c:v>
                  </c:pt>
                  <c:pt idx="15874">
                    <c:v>ROI</c:v>
                  </c:pt>
                  <c:pt idx="15884">
                    <c:v>SER</c:v>
                  </c:pt>
                  <c:pt idx="15894">
                    <c:v>TRN</c:v>
                  </c:pt>
                  <c:pt idx="15904">
                    <c:v>total</c:v>
                  </c:pt>
                  <c:pt idx="15914">
                    <c:v>AGR</c:v>
                  </c:pt>
                  <c:pt idx="15924">
                    <c:v>BUI</c:v>
                  </c:pt>
                  <c:pt idx="15932">
                    <c:v>CHM</c:v>
                  </c:pt>
                  <c:pt idx="15942">
                    <c:v>FOT</c:v>
                  </c:pt>
                  <c:pt idx="15952">
                    <c:v>IRS</c:v>
                  </c:pt>
                  <c:pt idx="15962">
                    <c:v>MAC</c:v>
                  </c:pt>
                  <c:pt idx="15972">
                    <c:v>mvh</c:v>
                  </c:pt>
                  <c:pt idx="15982">
                    <c:v>nfm</c:v>
                  </c:pt>
                  <c:pt idx="15991">
                    <c:v>nmm</c:v>
                  </c:pt>
                  <c:pt idx="16001">
                    <c:v>oil</c:v>
                  </c:pt>
                  <c:pt idx="16011">
                    <c:v>ppp</c:v>
                  </c:pt>
                  <c:pt idx="16021">
                    <c:v>ROI</c:v>
                  </c:pt>
                  <c:pt idx="16031">
                    <c:v>SER</c:v>
                  </c:pt>
                  <c:pt idx="16041">
                    <c:v>TRN</c:v>
                  </c:pt>
                  <c:pt idx="16051">
                    <c:v>total</c:v>
                  </c:pt>
                  <c:pt idx="16061">
                    <c:v>AGR</c:v>
                  </c:pt>
                  <c:pt idx="16071">
                    <c:v>BUI</c:v>
                  </c:pt>
                  <c:pt idx="16080">
                    <c:v>CHM</c:v>
                  </c:pt>
                  <c:pt idx="16090">
                    <c:v>COL</c:v>
                  </c:pt>
                  <c:pt idx="16099">
                    <c:v>ele</c:v>
                  </c:pt>
                  <c:pt idx="16109">
                    <c:v>FOT</c:v>
                  </c:pt>
                  <c:pt idx="16119">
                    <c:v>IRS</c:v>
                  </c:pt>
                  <c:pt idx="16129">
                    <c:v>MAC</c:v>
                  </c:pt>
                  <c:pt idx="16139">
                    <c:v>mvh</c:v>
                  </c:pt>
                  <c:pt idx="16149">
                    <c:v>nfm</c:v>
                  </c:pt>
                  <c:pt idx="16159">
                    <c:v>nmm</c:v>
                  </c:pt>
                  <c:pt idx="16169">
                    <c:v>oil</c:v>
                  </c:pt>
                  <c:pt idx="16179">
                    <c:v>ppp</c:v>
                  </c:pt>
                  <c:pt idx="16189">
                    <c:v>ROI</c:v>
                  </c:pt>
                  <c:pt idx="16199">
                    <c:v>SER</c:v>
                  </c:pt>
                  <c:pt idx="16209">
                    <c:v>TRN</c:v>
                  </c:pt>
                  <c:pt idx="16219">
                    <c:v>total</c:v>
                  </c:pt>
                  <c:pt idx="16229">
                    <c:v>AGR</c:v>
                  </c:pt>
                  <c:pt idx="16239">
                    <c:v>BUI</c:v>
                  </c:pt>
                  <c:pt idx="16246">
                    <c:v>CHM</c:v>
                  </c:pt>
                  <c:pt idx="16256">
                    <c:v>COL</c:v>
                  </c:pt>
                  <c:pt idx="16265">
                    <c:v>ele</c:v>
                  </c:pt>
                  <c:pt idx="16275">
                    <c:v>FOT</c:v>
                  </c:pt>
                  <c:pt idx="16285">
                    <c:v>IRS</c:v>
                  </c:pt>
                  <c:pt idx="16295">
                    <c:v>MAC</c:v>
                  </c:pt>
                  <c:pt idx="16305">
                    <c:v>mvh</c:v>
                  </c:pt>
                  <c:pt idx="16315">
                    <c:v>nfm</c:v>
                  </c:pt>
                  <c:pt idx="16325">
                    <c:v>nmm</c:v>
                  </c:pt>
                  <c:pt idx="16334">
                    <c:v>oil</c:v>
                  </c:pt>
                  <c:pt idx="16344">
                    <c:v>ppp</c:v>
                  </c:pt>
                  <c:pt idx="16352">
                    <c:v>ROI</c:v>
                  </c:pt>
                  <c:pt idx="16362">
                    <c:v>SER</c:v>
                  </c:pt>
                  <c:pt idx="16372">
                    <c:v>TRN</c:v>
                  </c:pt>
                  <c:pt idx="16382">
                    <c:v>total</c:v>
                  </c:pt>
                  <c:pt idx="16392">
                    <c:v>AGR</c:v>
                  </c:pt>
                  <c:pt idx="16402">
                    <c:v>BUI</c:v>
                  </c:pt>
                  <c:pt idx="16411">
                    <c:v>CHM</c:v>
                  </c:pt>
                  <c:pt idx="16421">
                    <c:v>COL</c:v>
                  </c:pt>
                  <c:pt idx="16430">
                    <c:v>CRU</c:v>
                  </c:pt>
                  <c:pt idx="16439">
                    <c:v>ele</c:v>
                  </c:pt>
                  <c:pt idx="16449">
                    <c:v>FOT</c:v>
                  </c:pt>
                  <c:pt idx="16459">
                    <c:v>gas</c:v>
                  </c:pt>
                  <c:pt idx="16469">
                    <c:v>IRS</c:v>
                  </c:pt>
                  <c:pt idx="16479">
                    <c:v>MAC</c:v>
                  </c:pt>
                  <c:pt idx="16489">
                    <c:v>mvh</c:v>
                  </c:pt>
                  <c:pt idx="16499">
                    <c:v>nfm</c:v>
                  </c:pt>
                  <c:pt idx="16509">
                    <c:v>nmm</c:v>
                  </c:pt>
                  <c:pt idx="16519">
                    <c:v>oil</c:v>
                  </c:pt>
                  <c:pt idx="16529">
                    <c:v>ppp</c:v>
                  </c:pt>
                  <c:pt idx="16539">
                    <c:v>ROI</c:v>
                  </c:pt>
                  <c:pt idx="16549">
                    <c:v>SER</c:v>
                  </c:pt>
                  <c:pt idx="16559">
                    <c:v>TRN</c:v>
                  </c:pt>
                  <c:pt idx="16569">
                    <c:v>total</c:v>
                  </c:pt>
                  <c:pt idx="16579">
                    <c:v>AGR</c:v>
                  </c:pt>
                  <c:pt idx="16590">
                    <c:v>BUI</c:v>
                  </c:pt>
                  <c:pt idx="16600">
                    <c:v>CHM</c:v>
                  </c:pt>
                  <c:pt idx="16611">
                    <c:v>COL</c:v>
                  </c:pt>
                  <c:pt idx="16621">
                    <c:v>CRU</c:v>
                  </c:pt>
                  <c:pt idx="16631">
                    <c:v>ele</c:v>
                  </c:pt>
                  <c:pt idx="16642">
                    <c:v>FOT</c:v>
                  </c:pt>
                  <c:pt idx="16653">
                    <c:v>gas</c:v>
                  </c:pt>
                  <c:pt idx="16664">
                    <c:v>IRS</c:v>
                  </c:pt>
                  <c:pt idx="16675">
                    <c:v>MAC</c:v>
                  </c:pt>
                  <c:pt idx="16686">
                    <c:v>mvh</c:v>
                  </c:pt>
                  <c:pt idx="16697">
                    <c:v>nfm</c:v>
                  </c:pt>
                  <c:pt idx="16708">
                    <c:v>nmm</c:v>
                  </c:pt>
                  <c:pt idx="16719">
                    <c:v>oil</c:v>
                  </c:pt>
                  <c:pt idx="16730">
                    <c:v>ppp</c:v>
                  </c:pt>
                  <c:pt idx="16741">
                    <c:v>ROI</c:v>
                  </c:pt>
                  <c:pt idx="16752">
                    <c:v>SER</c:v>
                  </c:pt>
                  <c:pt idx="16763">
                    <c:v>TRN</c:v>
                  </c:pt>
                  <c:pt idx="16774">
                    <c:v>total</c:v>
                  </c:pt>
                  <c:pt idx="16785">
                    <c:v>AGR</c:v>
                  </c:pt>
                  <c:pt idx="16796">
                    <c:v>BUI</c:v>
                  </c:pt>
                  <c:pt idx="16806">
                    <c:v>CHM</c:v>
                  </c:pt>
                  <c:pt idx="16817">
                    <c:v>ele</c:v>
                  </c:pt>
                  <c:pt idx="16828">
                    <c:v>FOT</c:v>
                  </c:pt>
                  <c:pt idx="16839">
                    <c:v>IRS</c:v>
                  </c:pt>
                  <c:pt idx="16850">
                    <c:v>MAC</c:v>
                  </c:pt>
                  <c:pt idx="16861">
                    <c:v>mvh</c:v>
                  </c:pt>
                  <c:pt idx="16872">
                    <c:v>nfm</c:v>
                  </c:pt>
                  <c:pt idx="16883">
                    <c:v>nmm</c:v>
                  </c:pt>
                  <c:pt idx="16894">
                    <c:v>oil</c:v>
                  </c:pt>
                  <c:pt idx="16905">
                    <c:v>ppp</c:v>
                  </c:pt>
                  <c:pt idx="16916">
                    <c:v>ROI</c:v>
                  </c:pt>
                  <c:pt idx="16927">
                    <c:v>SER</c:v>
                  </c:pt>
                  <c:pt idx="16938">
                    <c:v>TRN</c:v>
                  </c:pt>
                  <c:pt idx="16949">
                    <c:v>total</c:v>
                  </c:pt>
                  <c:pt idx="16960">
                    <c:v>AGR</c:v>
                  </c:pt>
                  <c:pt idx="16971">
                    <c:v>BUI</c:v>
                  </c:pt>
                  <c:pt idx="16981">
                    <c:v>CHM</c:v>
                  </c:pt>
                  <c:pt idx="16992">
                    <c:v>COL</c:v>
                  </c:pt>
                  <c:pt idx="17002">
                    <c:v>ele</c:v>
                  </c:pt>
                  <c:pt idx="17013">
                    <c:v>FOT</c:v>
                  </c:pt>
                  <c:pt idx="17024">
                    <c:v>IRS</c:v>
                  </c:pt>
                  <c:pt idx="17035">
                    <c:v>MAC</c:v>
                  </c:pt>
                  <c:pt idx="17046">
                    <c:v>mvh</c:v>
                  </c:pt>
                  <c:pt idx="17057">
                    <c:v>nfm</c:v>
                  </c:pt>
                  <c:pt idx="17066">
                    <c:v>nmm</c:v>
                  </c:pt>
                  <c:pt idx="17077">
                    <c:v>oil</c:v>
                  </c:pt>
                  <c:pt idx="17088">
                    <c:v>ppp</c:v>
                  </c:pt>
                  <c:pt idx="17099">
                    <c:v>ROI</c:v>
                  </c:pt>
                  <c:pt idx="17110">
                    <c:v>SER</c:v>
                  </c:pt>
                  <c:pt idx="17121">
                    <c:v>TRN</c:v>
                  </c:pt>
                  <c:pt idx="17132">
                    <c:v>total</c:v>
                  </c:pt>
                  <c:pt idx="17143">
                    <c:v>AGR</c:v>
                  </c:pt>
                  <c:pt idx="17154">
                    <c:v>BUI</c:v>
                  </c:pt>
                  <c:pt idx="17164">
                    <c:v>CHM</c:v>
                  </c:pt>
                  <c:pt idx="17175">
                    <c:v>ele</c:v>
                  </c:pt>
                  <c:pt idx="17186">
                    <c:v>FOT</c:v>
                  </c:pt>
                  <c:pt idx="17197">
                    <c:v>IRS</c:v>
                  </c:pt>
                  <c:pt idx="17208">
                    <c:v>MAC</c:v>
                  </c:pt>
                  <c:pt idx="17219">
                    <c:v>mvh</c:v>
                  </c:pt>
                  <c:pt idx="17230">
                    <c:v>nfm</c:v>
                  </c:pt>
                  <c:pt idx="17241">
                    <c:v>nmm</c:v>
                  </c:pt>
                  <c:pt idx="17252">
                    <c:v>oil</c:v>
                  </c:pt>
                  <c:pt idx="17263">
                    <c:v>ppp</c:v>
                  </c:pt>
                  <c:pt idx="17274">
                    <c:v>ROI</c:v>
                  </c:pt>
                  <c:pt idx="17285">
                    <c:v>SER</c:v>
                  </c:pt>
                  <c:pt idx="17296">
                    <c:v>TRN</c:v>
                  </c:pt>
                  <c:pt idx="17307">
                    <c:v>total</c:v>
                  </c:pt>
                  <c:pt idx="17318">
                    <c:v>AGR</c:v>
                  </c:pt>
                  <c:pt idx="17329">
                    <c:v>BUI</c:v>
                  </c:pt>
                  <c:pt idx="17339">
                    <c:v>CHM</c:v>
                  </c:pt>
                  <c:pt idx="17350">
                    <c:v>CRU</c:v>
                  </c:pt>
                  <c:pt idx="17360">
                    <c:v>ele</c:v>
                  </c:pt>
                  <c:pt idx="17371">
                    <c:v>FOT</c:v>
                  </c:pt>
                  <c:pt idx="17382">
                    <c:v>gas</c:v>
                  </c:pt>
                  <c:pt idx="17393">
                    <c:v>IRS</c:v>
                  </c:pt>
                  <c:pt idx="17404">
                    <c:v>MAC</c:v>
                  </c:pt>
                  <c:pt idx="17415">
                    <c:v>mvh</c:v>
                  </c:pt>
                  <c:pt idx="17426">
                    <c:v>nfm</c:v>
                  </c:pt>
                  <c:pt idx="17437">
                    <c:v>nmm</c:v>
                  </c:pt>
                  <c:pt idx="17448">
                    <c:v>oil</c:v>
                  </c:pt>
                  <c:pt idx="17459">
                    <c:v>ppp</c:v>
                  </c:pt>
                  <c:pt idx="17470">
                    <c:v>ROI</c:v>
                  </c:pt>
                  <c:pt idx="17481">
                    <c:v>SER</c:v>
                  </c:pt>
                  <c:pt idx="17492">
                    <c:v>TRN</c:v>
                  </c:pt>
                  <c:pt idx="17503">
                    <c:v>total</c:v>
                  </c:pt>
                  <c:pt idx="17514">
                    <c:v>AGR</c:v>
                  </c:pt>
                  <c:pt idx="17525">
                    <c:v>BUI</c:v>
                  </c:pt>
                  <c:pt idx="17535">
                    <c:v>CHM</c:v>
                  </c:pt>
                  <c:pt idx="17546">
                    <c:v>ele</c:v>
                  </c:pt>
                  <c:pt idx="17557">
                    <c:v>FOT</c:v>
                  </c:pt>
                  <c:pt idx="17568">
                    <c:v>gas</c:v>
                  </c:pt>
                  <c:pt idx="17579">
                    <c:v>IRS</c:v>
                  </c:pt>
                  <c:pt idx="17590">
                    <c:v>MAC</c:v>
                  </c:pt>
                  <c:pt idx="17601">
                    <c:v>mvh</c:v>
                  </c:pt>
                  <c:pt idx="17612">
                    <c:v>nfm</c:v>
                  </c:pt>
                  <c:pt idx="17623">
                    <c:v>nmm</c:v>
                  </c:pt>
                  <c:pt idx="17634">
                    <c:v>oil</c:v>
                  </c:pt>
                  <c:pt idx="17645">
                    <c:v>ppp</c:v>
                  </c:pt>
                  <c:pt idx="17656">
                    <c:v>ROI</c:v>
                  </c:pt>
                  <c:pt idx="17667">
                    <c:v>SER</c:v>
                  </c:pt>
                  <c:pt idx="17678">
                    <c:v>TRN</c:v>
                  </c:pt>
                  <c:pt idx="17689">
                    <c:v>total</c:v>
                  </c:pt>
                  <c:pt idx="17700">
                    <c:v>AGR</c:v>
                  </c:pt>
                  <c:pt idx="17711">
                    <c:v>BUI</c:v>
                  </c:pt>
                  <c:pt idx="17721">
                    <c:v>CHM</c:v>
                  </c:pt>
                  <c:pt idx="17732">
                    <c:v>COL</c:v>
                  </c:pt>
                  <c:pt idx="17742">
                    <c:v>CRU</c:v>
                  </c:pt>
                  <c:pt idx="17752">
                    <c:v>ele</c:v>
                  </c:pt>
                  <c:pt idx="17763">
                    <c:v>FOT</c:v>
                  </c:pt>
                  <c:pt idx="17774">
                    <c:v>gas</c:v>
                  </c:pt>
                  <c:pt idx="17785">
                    <c:v>IRS</c:v>
                  </c:pt>
                  <c:pt idx="17795">
                    <c:v>MAC</c:v>
                  </c:pt>
                  <c:pt idx="17806">
                    <c:v>mvh</c:v>
                  </c:pt>
                  <c:pt idx="17817">
                    <c:v>nfm</c:v>
                  </c:pt>
                  <c:pt idx="17828">
                    <c:v>nmm</c:v>
                  </c:pt>
                  <c:pt idx="17839">
                    <c:v>oil</c:v>
                  </c:pt>
                  <c:pt idx="17850">
                    <c:v>ppp</c:v>
                  </c:pt>
                  <c:pt idx="17861">
                    <c:v>ROI</c:v>
                  </c:pt>
                  <c:pt idx="17872">
                    <c:v>SER</c:v>
                  </c:pt>
                  <c:pt idx="17883">
                    <c:v>TRN</c:v>
                  </c:pt>
                  <c:pt idx="17894">
                    <c:v>total</c:v>
                  </c:pt>
                  <c:pt idx="17905">
                    <c:v>AGR</c:v>
                  </c:pt>
                  <c:pt idx="17916">
                    <c:v>BUI</c:v>
                  </c:pt>
                  <c:pt idx="17926">
                    <c:v>CHM</c:v>
                  </c:pt>
                  <c:pt idx="17937">
                    <c:v>ele</c:v>
                  </c:pt>
                  <c:pt idx="17948">
                    <c:v>FOT</c:v>
                  </c:pt>
                  <c:pt idx="17959">
                    <c:v>IRS</c:v>
                  </c:pt>
                  <c:pt idx="17970">
                    <c:v>MAC</c:v>
                  </c:pt>
                  <c:pt idx="17981">
                    <c:v>mvh</c:v>
                  </c:pt>
                  <c:pt idx="17992">
                    <c:v>nfm</c:v>
                  </c:pt>
                  <c:pt idx="18003">
                    <c:v>nmm</c:v>
                  </c:pt>
                  <c:pt idx="18014">
                    <c:v>oil</c:v>
                  </c:pt>
                  <c:pt idx="18025">
                    <c:v>ppp</c:v>
                  </c:pt>
                  <c:pt idx="18036">
                    <c:v>ROI</c:v>
                  </c:pt>
                  <c:pt idx="18047">
                    <c:v>SER</c:v>
                  </c:pt>
                  <c:pt idx="18058">
                    <c:v>TRN</c:v>
                  </c:pt>
                  <c:pt idx="18069">
                    <c:v>total</c:v>
                  </c:pt>
                  <c:pt idx="18080">
                    <c:v>AGR</c:v>
                  </c:pt>
                  <c:pt idx="18090">
                    <c:v>BUI</c:v>
                  </c:pt>
                  <c:pt idx="18099">
                    <c:v>CHM</c:v>
                  </c:pt>
                  <c:pt idx="18109">
                    <c:v>ele</c:v>
                  </c:pt>
                  <c:pt idx="18119">
                    <c:v>FOT</c:v>
                  </c:pt>
                  <c:pt idx="18129">
                    <c:v>IRS</c:v>
                  </c:pt>
                  <c:pt idx="18139">
                    <c:v>MAC</c:v>
                  </c:pt>
                  <c:pt idx="18149">
                    <c:v>mvh</c:v>
                  </c:pt>
                  <c:pt idx="18159">
                    <c:v>nfm</c:v>
                  </c:pt>
                  <c:pt idx="18169">
                    <c:v>nmm</c:v>
                  </c:pt>
                  <c:pt idx="18179">
                    <c:v>oil</c:v>
                  </c:pt>
                  <c:pt idx="18189">
                    <c:v>ppp</c:v>
                  </c:pt>
                  <c:pt idx="18199">
                    <c:v>ROI</c:v>
                  </c:pt>
                  <c:pt idx="18209">
                    <c:v>SER</c:v>
                  </c:pt>
                  <c:pt idx="18219">
                    <c:v>TRN</c:v>
                  </c:pt>
                  <c:pt idx="18229">
                    <c:v>total</c:v>
                  </c:pt>
                  <c:pt idx="18239">
                    <c:v>AGR</c:v>
                  </c:pt>
                  <c:pt idx="18249">
                    <c:v>BUI</c:v>
                  </c:pt>
                  <c:pt idx="18258">
                    <c:v>CHM</c:v>
                  </c:pt>
                  <c:pt idx="18268">
                    <c:v>CRU</c:v>
                  </c:pt>
                  <c:pt idx="18277">
                    <c:v>ele</c:v>
                  </c:pt>
                  <c:pt idx="18287">
                    <c:v>FOT</c:v>
                  </c:pt>
                  <c:pt idx="18297">
                    <c:v>gas</c:v>
                  </c:pt>
                  <c:pt idx="18307">
                    <c:v>IRS</c:v>
                  </c:pt>
                  <c:pt idx="18317">
                    <c:v>MAC</c:v>
                  </c:pt>
                  <c:pt idx="18327">
                    <c:v>mvh</c:v>
                  </c:pt>
                  <c:pt idx="18337">
                    <c:v>nfm</c:v>
                  </c:pt>
                  <c:pt idx="18347">
                    <c:v>nmm</c:v>
                  </c:pt>
                  <c:pt idx="18357">
                    <c:v>oil</c:v>
                  </c:pt>
                  <c:pt idx="18367">
                    <c:v>ppp</c:v>
                  </c:pt>
                  <c:pt idx="18377">
                    <c:v>ROI</c:v>
                  </c:pt>
                  <c:pt idx="18387">
                    <c:v>SER</c:v>
                  </c:pt>
                  <c:pt idx="18397">
                    <c:v>TRN</c:v>
                  </c:pt>
                  <c:pt idx="18407">
                    <c:v>total</c:v>
                  </c:pt>
                  <c:pt idx="18417">
                    <c:v>AGR</c:v>
                  </c:pt>
                  <c:pt idx="18427">
                    <c:v>BUI</c:v>
                  </c:pt>
                  <c:pt idx="18436">
                    <c:v>CHM</c:v>
                  </c:pt>
                  <c:pt idx="18446">
                    <c:v>COL</c:v>
                  </c:pt>
                  <c:pt idx="18455">
                    <c:v>ele</c:v>
                  </c:pt>
                  <c:pt idx="18465">
                    <c:v>FOT</c:v>
                  </c:pt>
                  <c:pt idx="18475">
                    <c:v>gas</c:v>
                  </c:pt>
                  <c:pt idx="18485">
                    <c:v>IRS</c:v>
                  </c:pt>
                  <c:pt idx="18495">
                    <c:v>MAC</c:v>
                  </c:pt>
                  <c:pt idx="18505">
                    <c:v>mvh</c:v>
                  </c:pt>
                  <c:pt idx="18515">
                    <c:v>nfm</c:v>
                  </c:pt>
                  <c:pt idx="18525">
                    <c:v>nmm</c:v>
                  </c:pt>
                  <c:pt idx="18535">
                    <c:v>oil</c:v>
                  </c:pt>
                  <c:pt idx="18545">
                    <c:v>ppp</c:v>
                  </c:pt>
                  <c:pt idx="18555">
                    <c:v>ROI</c:v>
                  </c:pt>
                  <c:pt idx="18565">
                    <c:v>SER</c:v>
                  </c:pt>
                  <c:pt idx="18575">
                    <c:v>TRN</c:v>
                  </c:pt>
                  <c:pt idx="18585">
                    <c:v>total</c:v>
                  </c:pt>
                  <c:pt idx="18595">
                    <c:v>AGR</c:v>
                  </c:pt>
                  <c:pt idx="18606">
                    <c:v>BUI</c:v>
                  </c:pt>
                  <c:pt idx="18616">
                    <c:v>CHM</c:v>
                  </c:pt>
                  <c:pt idx="18627">
                    <c:v>COL</c:v>
                  </c:pt>
                  <c:pt idx="18637">
                    <c:v>CRU</c:v>
                  </c:pt>
                  <c:pt idx="18647">
                    <c:v>ele</c:v>
                  </c:pt>
                  <c:pt idx="18658">
                    <c:v>FOT</c:v>
                  </c:pt>
                  <c:pt idx="18669">
                    <c:v>gas</c:v>
                  </c:pt>
                  <c:pt idx="18680">
                    <c:v>IRS</c:v>
                  </c:pt>
                  <c:pt idx="18691">
                    <c:v>MAC</c:v>
                  </c:pt>
                  <c:pt idx="18702">
                    <c:v>mvh</c:v>
                  </c:pt>
                  <c:pt idx="18713">
                    <c:v>nfm</c:v>
                  </c:pt>
                  <c:pt idx="18724">
                    <c:v>nmm</c:v>
                  </c:pt>
                  <c:pt idx="18735">
                    <c:v>oil</c:v>
                  </c:pt>
                  <c:pt idx="18746">
                    <c:v>ppp</c:v>
                  </c:pt>
                  <c:pt idx="18757">
                    <c:v>ROI</c:v>
                  </c:pt>
                  <c:pt idx="18768">
                    <c:v>SER</c:v>
                  </c:pt>
                  <c:pt idx="18779">
                    <c:v>TRN</c:v>
                  </c:pt>
                  <c:pt idx="18790">
                    <c:v>total</c:v>
                  </c:pt>
                  <c:pt idx="18801">
                    <c:v>AGR</c:v>
                  </c:pt>
                  <c:pt idx="18811">
                    <c:v>BUI</c:v>
                  </c:pt>
                  <c:pt idx="18819">
                    <c:v>CHM</c:v>
                  </c:pt>
                  <c:pt idx="18829">
                    <c:v>COL</c:v>
                  </c:pt>
                  <c:pt idx="18839">
                    <c:v>ele</c:v>
                  </c:pt>
                  <c:pt idx="18849">
                    <c:v>FOT</c:v>
                  </c:pt>
                  <c:pt idx="18859">
                    <c:v>gas</c:v>
                  </c:pt>
                  <c:pt idx="18869">
                    <c:v>IRS</c:v>
                  </c:pt>
                  <c:pt idx="18879">
                    <c:v>MAC</c:v>
                  </c:pt>
                  <c:pt idx="18889">
                    <c:v>mvh</c:v>
                  </c:pt>
                  <c:pt idx="18899">
                    <c:v>nfm</c:v>
                  </c:pt>
                  <c:pt idx="18909">
                    <c:v>nmm</c:v>
                  </c:pt>
                  <c:pt idx="18919">
                    <c:v>oil</c:v>
                  </c:pt>
                  <c:pt idx="18929">
                    <c:v>ppp</c:v>
                  </c:pt>
                  <c:pt idx="18939">
                    <c:v>ROI</c:v>
                  </c:pt>
                  <c:pt idx="18949">
                    <c:v>SER</c:v>
                  </c:pt>
                  <c:pt idx="18959">
                    <c:v>TRN</c:v>
                  </c:pt>
                  <c:pt idx="18969">
                    <c:v>total</c:v>
                  </c:pt>
                  <c:pt idx="18979">
                    <c:v>AGR</c:v>
                  </c:pt>
                  <c:pt idx="18989">
                    <c:v>BUI</c:v>
                  </c:pt>
                  <c:pt idx="18997">
                    <c:v>CHM</c:v>
                  </c:pt>
                  <c:pt idx="19007">
                    <c:v>COL</c:v>
                  </c:pt>
                  <c:pt idx="19016">
                    <c:v>CRU</c:v>
                  </c:pt>
                  <c:pt idx="19025">
                    <c:v>ele</c:v>
                  </c:pt>
                  <c:pt idx="19035">
                    <c:v>FOT</c:v>
                  </c:pt>
                  <c:pt idx="19045">
                    <c:v>gas</c:v>
                  </c:pt>
                  <c:pt idx="19055">
                    <c:v>IRS</c:v>
                  </c:pt>
                  <c:pt idx="19065">
                    <c:v>MAC</c:v>
                  </c:pt>
                  <c:pt idx="19075">
                    <c:v>mvh</c:v>
                  </c:pt>
                  <c:pt idx="19085">
                    <c:v>nfm</c:v>
                  </c:pt>
                  <c:pt idx="19095">
                    <c:v>nmm</c:v>
                  </c:pt>
                  <c:pt idx="19105">
                    <c:v>oil</c:v>
                  </c:pt>
                  <c:pt idx="19115">
                    <c:v>ppp</c:v>
                  </c:pt>
                  <c:pt idx="19125">
                    <c:v>ROI</c:v>
                  </c:pt>
                  <c:pt idx="19135">
                    <c:v>SER</c:v>
                  </c:pt>
                  <c:pt idx="19145">
                    <c:v>TRN</c:v>
                  </c:pt>
                  <c:pt idx="19155">
                    <c:v>total</c:v>
                  </c:pt>
                  <c:pt idx="19165">
                    <c:v>AGR</c:v>
                  </c:pt>
                  <c:pt idx="19175">
                    <c:v>CHM</c:v>
                  </c:pt>
                  <c:pt idx="19185">
                    <c:v>CRU</c:v>
                  </c:pt>
                  <c:pt idx="19194">
                    <c:v>ele</c:v>
                  </c:pt>
                  <c:pt idx="19204">
                    <c:v>FOT</c:v>
                  </c:pt>
                  <c:pt idx="19214">
                    <c:v>IRS</c:v>
                  </c:pt>
                  <c:pt idx="19223">
                    <c:v>MAC</c:v>
                  </c:pt>
                  <c:pt idx="19233">
                    <c:v>mvh</c:v>
                  </c:pt>
                  <c:pt idx="19242">
                    <c:v>nfm</c:v>
                  </c:pt>
                  <c:pt idx="19251">
                    <c:v>nmm</c:v>
                  </c:pt>
                  <c:pt idx="19261">
                    <c:v>oil</c:v>
                  </c:pt>
                  <c:pt idx="19271">
                    <c:v>ppp</c:v>
                  </c:pt>
                  <c:pt idx="19280">
                    <c:v>ROI</c:v>
                  </c:pt>
                  <c:pt idx="19290">
                    <c:v>SER</c:v>
                  </c:pt>
                  <c:pt idx="19300">
                    <c:v>TRN</c:v>
                  </c:pt>
                  <c:pt idx="19310">
                    <c:v>total</c:v>
                  </c:pt>
                  <c:pt idx="19320">
                    <c:v>AGR</c:v>
                  </c:pt>
                  <c:pt idx="19330">
                    <c:v>BUI</c:v>
                  </c:pt>
                  <c:pt idx="19339">
                    <c:v>CHM</c:v>
                  </c:pt>
                  <c:pt idx="19349">
                    <c:v>COL</c:v>
                  </c:pt>
                  <c:pt idx="19358">
                    <c:v>CRU</c:v>
                  </c:pt>
                  <c:pt idx="19368">
                    <c:v>ele</c:v>
                  </c:pt>
                  <c:pt idx="19378">
                    <c:v>FOT</c:v>
                  </c:pt>
                  <c:pt idx="19387">
                    <c:v>gas</c:v>
                  </c:pt>
                  <c:pt idx="19397">
                    <c:v>IRS</c:v>
                  </c:pt>
                  <c:pt idx="19406">
                    <c:v>MAC</c:v>
                  </c:pt>
                  <c:pt idx="19416">
                    <c:v>nfm</c:v>
                  </c:pt>
                  <c:pt idx="19426">
                    <c:v>nmm</c:v>
                  </c:pt>
                  <c:pt idx="19435">
                    <c:v>oil</c:v>
                  </c:pt>
                  <c:pt idx="19445">
                    <c:v>ppp</c:v>
                  </c:pt>
                  <c:pt idx="19455">
                    <c:v>ROI</c:v>
                  </c:pt>
                  <c:pt idx="19465">
                    <c:v>SER</c:v>
                  </c:pt>
                  <c:pt idx="19475">
                    <c:v>TRN</c:v>
                  </c:pt>
                  <c:pt idx="19485">
                    <c:v>total</c:v>
                  </c:pt>
                  <c:pt idx="19495">
                    <c:v>AGR</c:v>
                  </c:pt>
                  <c:pt idx="19505">
                    <c:v>BUI</c:v>
                  </c:pt>
                  <c:pt idx="19513">
                    <c:v>CHM</c:v>
                  </c:pt>
                  <c:pt idx="19523">
                    <c:v>FOT</c:v>
                  </c:pt>
                  <c:pt idx="19533">
                    <c:v>IRS</c:v>
                  </c:pt>
                  <c:pt idx="19543">
                    <c:v>MAC</c:v>
                  </c:pt>
                  <c:pt idx="19553">
                    <c:v>mvh</c:v>
                  </c:pt>
                  <c:pt idx="19563">
                    <c:v>nfm</c:v>
                  </c:pt>
                  <c:pt idx="19572">
                    <c:v>nmm</c:v>
                  </c:pt>
                  <c:pt idx="19582">
                    <c:v>oil</c:v>
                  </c:pt>
                  <c:pt idx="19592">
                    <c:v>ppp</c:v>
                  </c:pt>
                  <c:pt idx="19602">
                    <c:v>ROI</c:v>
                  </c:pt>
                  <c:pt idx="19612">
                    <c:v>SER</c:v>
                  </c:pt>
                  <c:pt idx="19622">
                    <c:v>TRN</c:v>
                  </c:pt>
                  <c:pt idx="19632">
                    <c:v>total</c:v>
                  </c:pt>
                  <c:pt idx="19642">
                    <c:v>AGR</c:v>
                  </c:pt>
                  <c:pt idx="19652">
                    <c:v>BUI</c:v>
                  </c:pt>
                  <c:pt idx="19661">
                    <c:v>CHM</c:v>
                  </c:pt>
                  <c:pt idx="19671">
                    <c:v>COL</c:v>
                  </c:pt>
                  <c:pt idx="19680">
                    <c:v>ele</c:v>
                  </c:pt>
                  <c:pt idx="19690">
                    <c:v>FOT</c:v>
                  </c:pt>
                  <c:pt idx="19700">
                    <c:v>IRS</c:v>
                  </c:pt>
                  <c:pt idx="19710">
                    <c:v>MAC</c:v>
                  </c:pt>
                  <c:pt idx="19720">
                    <c:v>mvh</c:v>
                  </c:pt>
                  <c:pt idx="19730">
                    <c:v>nfm</c:v>
                  </c:pt>
                  <c:pt idx="19740">
                    <c:v>nmm</c:v>
                  </c:pt>
                  <c:pt idx="19750">
                    <c:v>oil</c:v>
                  </c:pt>
                  <c:pt idx="19760">
                    <c:v>ppp</c:v>
                  </c:pt>
                  <c:pt idx="19770">
                    <c:v>ROI</c:v>
                  </c:pt>
                  <c:pt idx="19780">
                    <c:v>SER</c:v>
                  </c:pt>
                  <c:pt idx="19790">
                    <c:v>TRN</c:v>
                  </c:pt>
                  <c:pt idx="19800">
                    <c:v>total</c:v>
                  </c:pt>
                  <c:pt idx="19810">
                    <c:v>AGR</c:v>
                  </c:pt>
                  <c:pt idx="19820">
                    <c:v>BUI</c:v>
                  </c:pt>
                  <c:pt idx="19827">
                    <c:v>CHM</c:v>
                  </c:pt>
                  <c:pt idx="19837">
                    <c:v>COL</c:v>
                  </c:pt>
                  <c:pt idx="19846">
                    <c:v>ele</c:v>
                  </c:pt>
                  <c:pt idx="19856">
                    <c:v>FOT</c:v>
                  </c:pt>
                  <c:pt idx="19866">
                    <c:v>IRS</c:v>
                  </c:pt>
                  <c:pt idx="19876">
                    <c:v>MAC</c:v>
                  </c:pt>
                  <c:pt idx="19886">
                    <c:v>mvh</c:v>
                  </c:pt>
                  <c:pt idx="19896">
                    <c:v>nfm</c:v>
                  </c:pt>
                  <c:pt idx="19906">
                    <c:v>nmm</c:v>
                  </c:pt>
                  <c:pt idx="19915">
                    <c:v>oil</c:v>
                  </c:pt>
                  <c:pt idx="19925">
                    <c:v>ppp</c:v>
                  </c:pt>
                  <c:pt idx="19933">
                    <c:v>ROI</c:v>
                  </c:pt>
                  <c:pt idx="19943">
                    <c:v>SER</c:v>
                  </c:pt>
                  <c:pt idx="19953">
                    <c:v>TRN</c:v>
                  </c:pt>
                  <c:pt idx="19963">
                    <c:v>total</c:v>
                  </c:pt>
                  <c:pt idx="19973">
                    <c:v>AGR</c:v>
                  </c:pt>
                  <c:pt idx="19983">
                    <c:v>BUI</c:v>
                  </c:pt>
                  <c:pt idx="19992">
                    <c:v>CHM</c:v>
                  </c:pt>
                  <c:pt idx="20002">
                    <c:v>COL</c:v>
                  </c:pt>
                  <c:pt idx="20011">
                    <c:v>CRU</c:v>
                  </c:pt>
                  <c:pt idx="20020">
                    <c:v>ele</c:v>
                  </c:pt>
                  <c:pt idx="20030">
                    <c:v>FOT</c:v>
                  </c:pt>
                  <c:pt idx="20040">
                    <c:v>gas</c:v>
                  </c:pt>
                  <c:pt idx="20050">
                    <c:v>IRS</c:v>
                  </c:pt>
                  <c:pt idx="20060">
                    <c:v>MAC</c:v>
                  </c:pt>
                  <c:pt idx="20070">
                    <c:v>mvh</c:v>
                  </c:pt>
                  <c:pt idx="20080">
                    <c:v>nfm</c:v>
                  </c:pt>
                  <c:pt idx="20090">
                    <c:v>nmm</c:v>
                  </c:pt>
                  <c:pt idx="20100">
                    <c:v>oil</c:v>
                  </c:pt>
                  <c:pt idx="20110">
                    <c:v>ppp</c:v>
                  </c:pt>
                  <c:pt idx="20120">
                    <c:v>ROI</c:v>
                  </c:pt>
                  <c:pt idx="20130">
                    <c:v>SER</c:v>
                  </c:pt>
                  <c:pt idx="20140">
                    <c:v>TRN</c:v>
                  </c:pt>
                  <c:pt idx="20150">
                    <c:v>total</c:v>
                  </c:pt>
                  <c:pt idx="20160">
                    <c:v>AGR</c:v>
                  </c:pt>
                  <c:pt idx="20171">
                    <c:v>BUI</c:v>
                  </c:pt>
                  <c:pt idx="20181">
                    <c:v>CHM</c:v>
                  </c:pt>
                  <c:pt idx="20192">
                    <c:v>COL</c:v>
                  </c:pt>
                  <c:pt idx="20202">
                    <c:v>CRU</c:v>
                  </c:pt>
                  <c:pt idx="20212">
                    <c:v>ele</c:v>
                  </c:pt>
                  <c:pt idx="20223">
                    <c:v>FOT</c:v>
                  </c:pt>
                  <c:pt idx="20234">
                    <c:v>gas</c:v>
                  </c:pt>
                  <c:pt idx="20245">
                    <c:v>IRS</c:v>
                  </c:pt>
                  <c:pt idx="20256">
                    <c:v>MAC</c:v>
                  </c:pt>
                  <c:pt idx="20267">
                    <c:v>mvh</c:v>
                  </c:pt>
                  <c:pt idx="20278">
                    <c:v>nfm</c:v>
                  </c:pt>
                  <c:pt idx="20289">
                    <c:v>nmm</c:v>
                  </c:pt>
                  <c:pt idx="20300">
                    <c:v>oil</c:v>
                  </c:pt>
                  <c:pt idx="20311">
                    <c:v>ppp</c:v>
                  </c:pt>
                  <c:pt idx="20322">
                    <c:v>ROI</c:v>
                  </c:pt>
                  <c:pt idx="20333">
                    <c:v>SER</c:v>
                  </c:pt>
                  <c:pt idx="20344">
                    <c:v>TRN</c:v>
                  </c:pt>
                  <c:pt idx="20355">
                    <c:v>total</c:v>
                  </c:pt>
                  <c:pt idx="20366">
                    <c:v>AGR</c:v>
                  </c:pt>
                  <c:pt idx="20377">
                    <c:v>BUI</c:v>
                  </c:pt>
                  <c:pt idx="20387">
                    <c:v>CHM</c:v>
                  </c:pt>
                  <c:pt idx="20398">
                    <c:v>ele</c:v>
                  </c:pt>
                  <c:pt idx="20409">
                    <c:v>FOT</c:v>
                  </c:pt>
                  <c:pt idx="20420">
                    <c:v>IRS</c:v>
                  </c:pt>
                  <c:pt idx="20431">
                    <c:v>MAC</c:v>
                  </c:pt>
                  <c:pt idx="20442">
                    <c:v>mvh</c:v>
                  </c:pt>
                  <c:pt idx="20453">
                    <c:v>nfm</c:v>
                  </c:pt>
                  <c:pt idx="20464">
                    <c:v>nmm</c:v>
                  </c:pt>
                  <c:pt idx="20475">
                    <c:v>oil</c:v>
                  </c:pt>
                  <c:pt idx="20486">
                    <c:v>ppp</c:v>
                  </c:pt>
                  <c:pt idx="20497">
                    <c:v>ROI</c:v>
                  </c:pt>
                  <c:pt idx="20508">
                    <c:v>SER</c:v>
                  </c:pt>
                  <c:pt idx="20519">
                    <c:v>TRN</c:v>
                  </c:pt>
                  <c:pt idx="20530">
                    <c:v>total</c:v>
                  </c:pt>
                  <c:pt idx="20541">
                    <c:v>AGR</c:v>
                  </c:pt>
                  <c:pt idx="20552">
                    <c:v>BUI</c:v>
                  </c:pt>
                  <c:pt idx="20562">
                    <c:v>CHM</c:v>
                  </c:pt>
                  <c:pt idx="20573">
                    <c:v>COL</c:v>
                  </c:pt>
                  <c:pt idx="20583">
                    <c:v>ele</c:v>
                  </c:pt>
                  <c:pt idx="20594">
                    <c:v>FOT</c:v>
                  </c:pt>
                  <c:pt idx="20605">
                    <c:v>IRS</c:v>
                  </c:pt>
                  <c:pt idx="20616">
                    <c:v>MAC</c:v>
                  </c:pt>
                  <c:pt idx="20627">
                    <c:v>mvh</c:v>
                  </c:pt>
                  <c:pt idx="20638">
                    <c:v>nfm</c:v>
                  </c:pt>
                  <c:pt idx="20647">
                    <c:v>nmm</c:v>
                  </c:pt>
                  <c:pt idx="20658">
                    <c:v>oil</c:v>
                  </c:pt>
                  <c:pt idx="20669">
                    <c:v>ppp</c:v>
                  </c:pt>
                  <c:pt idx="20680">
                    <c:v>ROI</c:v>
                  </c:pt>
                  <c:pt idx="20691">
                    <c:v>SER</c:v>
                  </c:pt>
                  <c:pt idx="20702">
                    <c:v>TRN</c:v>
                  </c:pt>
                  <c:pt idx="20713">
                    <c:v>total</c:v>
                  </c:pt>
                  <c:pt idx="20724">
                    <c:v>AGR</c:v>
                  </c:pt>
                  <c:pt idx="20735">
                    <c:v>BUI</c:v>
                  </c:pt>
                  <c:pt idx="20745">
                    <c:v>CHM</c:v>
                  </c:pt>
                  <c:pt idx="20756">
                    <c:v>ele</c:v>
                  </c:pt>
                  <c:pt idx="20767">
                    <c:v>FOT</c:v>
                  </c:pt>
                  <c:pt idx="20778">
                    <c:v>IRS</c:v>
                  </c:pt>
                  <c:pt idx="20789">
                    <c:v>MAC</c:v>
                  </c:pt>
                  <c:pt idx="20800">
                    <c:v>mvh</c:v>
                  </c:pt>
                  <c:pt idx="20811">
                    <c:v>nfm</c:v>
                  </c:pt>
                  <c:pt idx="20822">
                    <c:v>nmm</c:v>
                  </c:pt>
                  <c:pt idx="20833">
                    <c:v>oil</c:v>
                  </c:pt>
                  <c:pt idx="20844">
                    <c:v>ppp</c:v>
                  </c:pt>
                  <c:pt idx="20855">
                    <c:v>ROI</c:v>
                  </c:pt>
                  <c:pt idx="20866">
                    <c:v>SER</c:v>
                  </c:pt>
                  <c:pt idx="20877">
                    <c:v>TRN</c:v>
                  </c:pt>
                  <c:pt idx="20888">
                    <c:v>total</c:v>
                  </c:pt>
                  <c:pt idx="20899">
                    <c:v>AGR</c:v>
                  </c:pt>
                  <c:pt idx="20910">
                    <c:v>BUI</c:v>
                  </c:pt>
                  <c:pt idx="20920">
                    <c:v>CHM</c:v>
                  </c:pt>
                  <c:pt idx="20931">
                    <c:v>CRU</c:v>
                  </c:pt>
                  <c:pt idx="20941">
                    <c:v>ele</c:v>
                  </c:pt>
                  <c:pt idx="20952">
                    <c:v>FOT</c:v>
                  </c:pt>
                  <c:pt idx="20963">
                    <c:v>gas</c:v>
                  </c:pt>
                  <c:pt idx="20974">
                    <c:v>IRS</c:v>
                  </c:pt>
                  <c:pt idx="20985">
                    <c:v>MAC</c:v>
                  </c:pt>
                  <c:pt idx="20996">
                    <c:v>mvh</c:v>
                  </c:pt>
                  <c:pt idx="21007">
                    <c:v>nfm</c:v>
                  </c:pt>
                  <c:pt idx="21018">
                    <c:v>nmm</c:v>
                  </c:pt>
                  <c:pt idx="21029">
                    <c:v>oil</c:v>
                  </c:pt>
                  <c:pt idx="21040">
                    <c:v>ppp</c:v>
                  </c:pt>
                  <c:pt idx="21051">
                    <c:v>ROI</c:v>
                  </c:pt>
                  <c:pt idx="21062">
                    <c:v>SER</c:v>
                  </c:pt>
                  <c:pt idx="21073">
                    <c:v>TRN</c:v>
                  </c:pt>
                  <c:pt idx="21084">
                    <c:v>total</c:v>
                  </c:pt>
                  <c:pt idx="21095">
                    <c:v>AGR</c:v>
                  </c:pt>
                  <c:pt idx="21106">
                    <c:v>BUI</c:v>
                  </c:pt>
                  <c:pt idx="21116">
                    <c:v>CHM</c:v>
                  </c:pt>
                  <c:pt idx="21127">
                    <c:v>ele</c:v>
                  </c:pt>
                  <c:pt idx="21138">
                    <c:v>FOT</c:v>
                  </c:pt>
                  <c:pt idx="21149">
                    <c:v>gas</c:v>
                  </c:pt>
                  <c:pt idx="21160">
                    <c:v>IRS</c:v>
                  </c:pt>
                  <c:pt idx="21171">
                    <c:v>MAC</c:v>
                  </c:pt>
                  <c:pt idx="21182">
                    <c:v>mvh</c:v>
                  </c:pt>
                  <c:pt idx="21193">
                    <c:v>nfm</c:v>
                  </c:pt>
                  <c:pt idx="21204">
                    <c:v>nmm</c:v>
                  </c:pt>
                  <c:pt idx="21215">
                    <c:v>oil</c:v>
                  </c:pt>
                  <c:pt idx="21226">
                    <c:v>ppp</c:v>
                  </c:pt>
                  <c:pt idx="21237">
                    <c:v>ROI</c:v>
                  </c:pt>
                  <c:pt idx="21248">
                    <c:v>SER</c:v>
                  </c:pt>
                  <c:pt idx="21259">
                    <c:v>TRN</c:v>
                  </c:pt>
                  <c:pt idx="21270">
                    <c:v>total</c:v>
                  </c:pt>
                  <c:pt idx="21281">
                    <c:v>AGR</c:v>
                  </c:pt>
                  <c:pt idx="21292">
                    <c:v>BUI</c:v>
                  </c:pt>
                  <c:pt idx="21302">
                    <c:v>CHM</c:v>
                  </c:pt>
                  <c:pt idx="21313">
                    <c:v>COL</c:v>
                  </c:pt>
                  <c:pt idx="21323">
                    <c:v>CRU</c:v>
                  </c:pt>
                  <c:pt idx="21333">
                    <c:v>ele</c:v>
                  </c:pt>
                  <c:pt idx="21344">
                    <c:v>FOT</c:v>
                  </c:pt>
                  <c:pt idx="21355">
                    <c:v>gas</c:v>
                  </c:pt>
                  <c:pt idx="21366">
                    <c:v>IRS</c:v>
                  </c:pt>
                  <c:pt idx="21376">
                    <c:v>MAC</c:v>
                  </c:pt>
                  <c:pt idx="21387">
                    <c:v>mvh</c:v>
                  </c:pt>
                  <c:pt idx="21398">
                    <c:v>nfm</c:v>
                  </c:pt>
                  <c:pt idx="21409">
                    <c:v>nmm</c:v>
                  </c:pt>
                  <c:pt idx="21420">
                    <c:v>oil</c:v>
                  </c:pt>
                  <c:pt idx="21431">
                    <c:v>ppp</c:v>
                  </c:pt>
                  <c:pt idx="21442">
                    <c:v>ROI</c:v>
                  </c:pt>
                  <c:pt idx="21453">
                    <c:v>SER</c:v>
                  </c:pt>
                  <c:pt idx="21464">
                    <c:v>TRN</c:v>
                  </c:pt>
                  <c:pt idx="21475">
                    <c:v>total</c:v>
                  </c:pt>
                  <c:pt idx="21486">
                    <c:v>AGR</c:v>
                  </c:pt>
                  <c:pt idx="21497">
                    <c:v>BUI</c:v>
                  </c:pt>
                  <c:pt idx="21507">
                    <c:v>CHM</c:v>
                  </c:pt>
                  <c:pt idx="21518">
                    <c:v>ele</c:v>
                  </c:pt>
                  <c:pt idx="21529">
                    <c:v>FOT</c:v>
                  </c:pt>
                  <c:pt idx="21540">
                    <c:v>IRS</c:v>
                  </c:pt>
                  <c:pt idx="21551">
                    <c:v>MAC</c:v>
                  </c:pt>
                  <c:pt idx="21562">
                    <c:v>mvh</c:v>
                  </c:pt>
                  <c:pt idx="21573">
                    <c:v>nfm</c:v>
                  </c:pt>
                  <c:pt idx="21584">
                    <c:v>nmm</c:v>
                  </c:pt>
                  <c:pt idx="21595">
                    <c:v>oil</c:v>
                  </c:pt>
                  <c:pt idx="21606">
                    <c:v>ppp</c:v>
                  </c:pt>
                  <c:pt idx="21617">
                    <c:v>ROI</c:v>
                  </c:pt>
                  <c:pt idx="21628">
                    <c:v>SER</c:v>
                  </c:pt>
                  <c:pt idx="21639">
                    <c:v>TRN</c:v>
                  </c:pt>
                  <c:pt idx="21650">
                    <c:v>total</c:v>
                  </c:pt>
                  <c:pt idx="21661">
                    <c:v>AGR</c:v>
                  </c:pt>
                  <c:pt idx="21671">
                    <c:v>BUI</c:v>
                  </c:pt>
                  <c:pt idx="21680">
                    <c:v>CHM</c:v>
                  </c:pt>
                  <c:pt idx="21690">
                    <c:v>ele</c:v>
                  </c:pt>
                  <c:pt idx="21700">
                    <c:v>FOT</c:v>
                  </c:pt>
                  <c:pt idx="21710">
                    <c:v>IRS</c:v>
                  </c:pt>
                  <c:pt idx="21720">
                    <c:v>MAC</c:v>
                  </c:pt>
                  <c:pt idx="21730">
                    <c:v>mvh</c:v>
                  </c:pt>
                  <c:pt idx="21740">
                    <c:v>nfm</c:v>
                  </c:pt>
                  <c:pt idx="21750">
                    <c:v>nmm</c:v>
                  </c:pt>
                  <c:pt idx="21760">
                    <c:v>oil</c:v>
                  </c:pt>
                  <c:pt idx="21770">
                    <c:v>ppp</c:v>
                  </c:pt>
                  <c:pt idx="21780">
                    <c:v>ROI</c:v>
                  </c:pt>
                  <c:pt idx="21790">
                    <c:v>SER</c:v>
                  </c:pt>
                  <c:pt idx="21800">
                    <c:v>TRN</c:v>
                  </c:pt>
                  <c:pt idx="21810">
                    <c:v>total</c:v>
                  </c:pt>
                  <c:pt idx="21820">
                    <c:v>AGR</c:v>
                  </c:pt>
                  <c:pt idx="21830">
                    <c:v>BUI</c:v>
                  </c:pt>
                  <c:pt idx="21839">
                    <c:v>CHM</c:v>
                  </c:pt>
                  <c:pt idx="21849">
                    <c:v>CRU</c:v>
                  </c:pt>
                  <c:pt idx="21858">
                    <c:v>ele</c:v>
                  </c:pt>
                  <c:pt idx="21868">
                    <c:v>FOT</c:v>
                  </c:pt>
                  <c:pt idx="21878">
                    <c:v>gas</c:v>
                  </c:pt>
                  <c:pt idx="21888">
                    <c:v>IRS</c:v>
                  </c:pt>
                  <c:pt idx="21898">
                    <c:v>MAC</c:v>
                  </c:pt>
                  <c:pt idx="21908">
                    <c:v>mvh</c:v>
                  </c:pt>
                  <c:pt idx="21918">
                    <c:v>nfm</c:v>
                  </c:pt>
                  <c:pt idx="21928">
                    <c:v>nmm</c:v>
                  </c:pt>
                  <c:pt idx="21938">
                    <c:v>oil</c:v>
                  </c:pt>
                  <c:pt idx="21948">
                    <c:v>ppp</c:v>
                  </c:pt>
                  <c:pt idx="21958">
                    <c:v>ROI</c:v>
                  </c:pt>
                  <c:pt idx="21968">
                    <c:v>SER</c:v>
                  </c:pt>
                  <c:pt idx="21978">
                    <c:v>TRN</c:v>
                  </c:pt>
                  <c:pt idx="21988">
                    <c:v>total</c:v>
                  </c:pt>
                  <c:pt idx="21998">
                    <c:v>AGR</c:v>
                  </c:pt>
                  <c:pt idx="22008">
                    <c:v>BUI</c:v>
                  </c:pt>
                  <c:pt idx="22017">
                    <c:v>CHM</c:v>
                  </c:pt>
                  <c:pt idx="22027">
                    <c:v>COL</c:v>
                  </c:pt>
                  <c:pt idx="22036">
                    <c:v>ele</c:v>
                  </c:pt>
                  <c:pt idx="22046">
                    <c:v>FOT</c:v>
                  </c:pt>
                  <c:pt idx="22056">
                    <c:v>gas</c:v>
                  </c:pt>
                  <c:pt idx="22066">
                    <c:v>IRS</c:v>
                  </c:pt>
                  <c:pt idx="22076">
                    <c:v>MAC</c:v>
                  </c:pt>
                  <c:pt idx="22086">
                    <c:v>mvh</c:v>
                  </c:pt>
                  <c:pt idx="22096">
                    <c:v>nfm</c:v>
                  </c:pt>
                  <c:pt idx="22106">
                    <c:v>nmm</c:v>
                  </c:pt>
                  <c:pt idx="22116">
                    <c:v>oil</c:v>
                  </c:pt>
                  <c:pt idx="22126">
                    <c:v>ppp</c:v>
                  </c:pt>
                  <c:pt idx="22136">
                    <c:v>ROI</c:v>
                  </c:pt>
                  <c:pt idx="22146">
                    <c:v>SER</c:v>
                  </c:pt>
                  <c:pt idx="22156">
                    <c:v>TRN</c:v>
                  </c:pt>
                  <c:pt idx="22166">
                    <c:v>total</c:v>
                  </c:pt>
                  <c:pt idx="22176">
                    <c:v>AGR</c:v>
                  </c:pt>
                  <c:pt idx="22187">
                    <c:v>BUI</c:v>
                  </c:pt>
                  <c:pt idx="22197">
                    <c:v>CHM</c:v>
                  </c:pt>
                  <c:pt idx="22208">
                    <c:v>COL</c:v>
                  </c:pt>
                  <c:pt idx="22218">
                    <c:v>CRU</c:v>
                  </c:pt>
                  <c:pt idx="22228">
                    <c:v>ele</c:v>
                  </c:pt>
                  <c:pt idx="22239">
                    <c:v>FOT</c:v>
                  </c:pt>
                  <c:pt idx="22250">
                    <c:v>gas</c:v>
                  </c:pt>
                  <c:pt idx="22261">
                    <c:v>IRS</c:v>
                  </c:pt>
                  <c:pt idx="22272">
                    <c:v>MAC</c:v>
                  </c:pt>
                  <c:pt idx="22283">
                    <c:v>mvh</c:v>
                  </c:pt>
                  <c:pt idx="22294">
                    <c:v>nfm</c:v>
                  </c:pt>
                  <c:pt idx="22305">
                    <c:v>nmm</c:v>
                  </c:pt>
                  <c:pt idx="22316">
                    <c:v>oil</c:v>
                  </c:pt>
                  <c:pt idx="22327">
                    <c:v>ppp</c:v>
                  </c:pt>
                  <c:pt idx="22338">
                    <c:v>ROI</c:v>
                  </c:pt>
                  <c:pt idx="22349">
                    <c:v>SER</c:v>
                  </c:pt>
                  <c:pt idx="22360">
                    <c:v>TRN</c:v>
                  </c:pt>
                  <c:pt idx="22371">
                    <c:v>total</c:v>
                  </c:pt>
                  <c:pt idx="22382">
                    <c:v>AGR</c:v>
                  </c:pt>
                  <c:pt idx="22392">
                    <c:v>BUI</c:v>
                  </c:pt>
                  <c:pt idx="22400">
                    <c:v>CHM</c:v>
                  </c:pt>
                  <c:pt idx="22410">
                    <c:v>COL</c:v>
                  </c:pt>
                  <c:pt idx="22420">
                    <c:v>ele</c:v>
                  </c:pt>
                  <c:pt idx="22430">
                    <c:v>FOT</c:v>
                  </c:pt>
                  <c:pt idx="22440">
                    <c:v>gas</c:v>
                  </c:pt>
                  <c:pt idx="22450">
                    <c:v>IRS</c:v>
                  </c:pt>
                  <c:pt idx="22460">
                    <c:v>MAC</c:v>
                  </c:pt>
                  <c:pt idx="22470">
                    <c:v>mvh</c:v>
                  </c:pt>
                  <c:pt idx="22480">
                    <c:v>nfm</c:v>
                  </c:pt>
                  <c:pt idx="22490">
                    <c:v>nmm</c:v>
                  </c:pt>
                  <c:pt idx="22500">
                    <c:v>oil</c:v>
                  </c:pt>
                  <c:pt idx="22510">
                    <c:v>ppp</c:v>
                  </c:pt>
                  <c:pt idx="22520">
                    <c:v>ROI</c:v>
                  </c:pt>
                  <c:pt idx="22530">
                    <c:v>SER</c:v>
                  </c:pt>
                  <c:pt idx="22540">
                    <c:v>TRN</c:v>
                  </c:pt>
                  <c:pt idx="22550">
                    <c:v>total</c:v>
                  </c:pt>
                  <c:pt idx="22560">
                    <c:v>AGR</c:v>
                  </c:pt>
                  <c:pt idx="22570">
                    <c:v>BUI</c:v>
                  </c:pt>
                  <c:pt idx="22578">
                    <c:v>CHM</c:v>
                  </c:pt>
                  <c:pt idx="22588">
                    <c:v>COL</c:v>
                  </c:pt>
                  <c:pt idx="22597">
                    <c:v>CRU</c:v>
                  </c:pt>
                  <c:pt idx="22606">
                    <c:v>ele</c:v>
                  </c:pt>
                  <c:pt idx="22616">
                    <c:v>FOT</c:v>
                  </c:pt>
                  <c:pt idx="22626">
                    <c:v>gas</c:v>
                  </c:pt>
                  <c:pt idx="22636">
                    <c:v>IRS</c:v>
                  </c:pt>
                  <c:pt idx="22646">
                    <c:v>MAC</c:v>
                  </c:pt>
                  <c:pt idx="22656">
                    <c:v>mvh</c:v>
                  </c:pt>
                  <c:pt idx="22666">
                    <c:v>nfm</c:v>
                  </c:pt>
                  <c:pt idx="22676">
                    <c:v>nmm</c:v>
                  </c:pt>
                  <c:pt idx="22686">
                    <c:v>oil</c:v>
                  </c:pt>
                  <c:pt idx="22696">
                    <c:v>ppp</c:v>
                  </c:pt>
                  <c:pt idx="22706">
                    <c:v>ROI</c:v>
                  </c:pt>
                  <c:pt idx="22716">
                    <c:v>SER</c:v>
                  </c:pt>
                  <c:pt idx="22726">
                    <c:v>TRN</c:v>
                  </c:pt>
                  <c:pt idx="22736">
                    <c:v>total</c:v>
                  </c:pt>
                  <c:pt idx="22746">
                    <c:v>AGR</c:v>
                  </c:pt>
                  <c:pt idx="22756">
                    <c:v>CHM</c:v>
                  </c:pt>
                  <c:pt idx="22766">
                    <c:v>CRU</c:v>
                  </c:pt>
                  <c:pt idx="22775">
                    <c:v>ele</c:v>
                  </c:pt>
                  <c:pt idx="22785">
                    <c:v>FOT</c:v>
                  </c:pt>
                  <c:pt idx="22795">
                    <c:v>IRS</c:v>
                  </c:pt>
                  <c:pt idx="22804">
                    <c:v>MAC</c:v>
                  </c:pt>
                  <c:pt idx="22814">
                    <c:v>mvh</c:v>
                  </c:pt>
                  <c:pt idx="22823">
                    <c:v>nfm</c:v>
                  </c:pt>
                  <c:pt idx="22832">
                    <c:v>nmm</c:v>
                  </c:pt>
                  <c:pt idx="22842">
                    <c:v>oil</c:v>
                  </c:pt>
                  <c:pt idx="22852">
                    <c:v>ppp</c:v>
                  </c:pt>
                  <c:pt idx="22861">
                    <c:v>ROI</c:v>
                  </c:pt>
                  <c:pt idx="22871">
                    <c:v>SER</c:v>
                  </c:pt>
                  <c:pt idx="22881">
                    <c:v>TRN</c:v>
                  </c:pt>
                  <c:pt idx="22891">
                    <c:v>total</c:v>
                  </c:pt>
                  <c:pt idx="22901">
                    <c:v>AGR</c:v>
                  </c:pt>
                  <c:pt idx="22911">
                    <c:v>BUI</c:v>
                  </c:pt>
                  <c:pt idx="22920">
                    <c:v>CHM</c:v>
                  </c:pt>
                  <c:pt idx="22930">
                    <c:v>COL</c:v>
                  </c:pt>
                  <c:pt idx="22939">
                    <c:v>CRU</c:v>
                  </c:pt>
                  <c:pt idx="22949">
                    <c:v>ele</c:v>
                  </c:pt>
                  <c:pt idx="22959">
                    <c:v>FOT</c:v>
                  </c:pt>
                  <c:pt idx="22968">
                    <c:v>gas</c:v>
                  </c:pt>
                  <c:pt idx="22978">
                    <c:v>IRS</c:v>
                  </c:pt>
                  <c:pt idx="22987">
                    <c:v>MAC</c:v>
                  </c:pt>
                  <c:pt idx="22997">
                    <c:v>nfm</c:v>
                  </c:pt>
                  <c:pt idx="23007">
                    <c:v>nmm</c:v>
                  </c:pt>
                  <c:pt idx="23016">
                    <c:v>oil</c:v>
                  </c:pt>
                  <c:pt idx="23026">
                    <c:v>ppp</c:v>
                  </c:pt>
                  <c:pt idx="23036">
                    <c:v>ROI</c:v>
                  </c:pt>
                  <c:pt idx="23046">
                    <c:v>SER</c:v>
                  </c:pt>
                  <c:pt idx="23056">
                    <c:v>TRN</c:v>
                  </c:pt>
                  <c:pt idx="23066">
                    <c:v>total</c:v>
                  </c:pt>
                  <c:pt idx="23076">
                    <c:v>AGR</c:v>
                  </c:pt>
                  <c:pt idx="23086">
                    <c:v>BUI</c:v>
                  </c:pt>
                  <c:pt idx="23094">
                    <c:v>CHM</c:v>
                  </c:pt>
                  <c:pt idx="23104">
                    <c:v>FOT</c:v>
                  </c:pt>
                  <c:pt idx="23114">
                    <c:v>IRS</c:v>
                  </c:pt>
                  <c:pt idx="23124">
                    <c:v>MAC</c:v>
                  </c:pt>
                  <c:pt idx="23134">
                    <c:v>mvh</c:v>
                  </c:pt>
                  <c:pt idx="23144">
                    <c:v>nfm</c:v>
                  </c:pt>
                  <c:pt idx="23153">
                    <c:v>nmm</c:v>
                  </c:pt>
                  <c:pt idx="23163">
                    <c:v>oil</c:v>
                  </c:pt>
                  <c:pt idx="23173">
                    <c:v>ppp</c:v>
                  </c:pt>
                  <c:pt idx="23183">
                    <c:v>ROI</c:v>
                  </c:pt>
                  <c:pt idx="23193">
                    <c:v>SER</c:v>
                  </c:pt>
                  <c:pt idx="23203">
                    <c:v>TRN</c:v>
                  </c:pt>
                  <c:pt idx="23213">
                    <c:v>total</c:v>
                  </c:pt>
                  <c:pt idx="23223">
                    <c:v>AGR</c:v>
                  </c:pt>
                  <c:pt idx="23233">
                    <c:v>BUI</c:v>
                  </c:pt>
                  <c:pt idx="23242">
                    <c:v>CHM</c:v>
                  </c:pt>
                  <c:pt idx="23252">
                    <c:v>COL</c:v>
                  </c:pt>
                  <c:pt idx="23261">
                    <c:v>ele</c:v>
                  </c:pt>
                  <c:pt idx="23271">
                    <c:v>FOT</c:v>
                  </c:pt>
                  <c:pt idx="23281">
                    <c:v>IRS</c:v>
                  </c:pt>
                  <c:pt idx="23291">
                    <c:v>MAC</c:v>
                  </c:pt>
                  <c:pt idx="23301">
                    <c:v>mvh</c:v>
                  </c:pt>
                  <c:pt idx="23311">
                    <c:v>nfm</c:v>
                  </c:pt>
                  <c:pt idx="23321">
                    <c:v>nmm</c:v>
                  </c:pt>
                  <c:pt idx="23331">
                    <c:v>oil</c:v>
                  </c:pt>
                  <c:pt idx="23341">
                    <c:v>ppp</c:v>
                  </c:pt>
                  <c:pt idx="23351">
                    <c:v>ROI</c:v>
                  </c:pt>
                  <c:pt idx="23361">
                    <c:v>SER</c:v>
                  </c:pt>
                  <c:pt idx="23371">
                    <c:v>TRN</c:v>
                  </c:pt>
                  <c:pt idx="23381">
                    <c:v>total</c:v>
                  </c:pt>
                  <c:pt idx="23391">
                    <c:v>AGR</c:v>
                  </c:pt>
                  <c:pt idx="23401">
                    <c:v>BUI</c:v>
                  </c:pt>
                  <c:pt idx="23408">
                    <c:v>CHM</c:v>
                  </c:pt>
                  <c:pt idx="23418">
                    <c:v>COL</c:v>
                  </c:pt>
                  <c:pt idx="23427">
                    <c:v>ele</c:v>
                  </c:pt>
                  <c:pt idx="23437">
                    <c:v>FOT</c:v>
                  </c:pt>
                  <c:pt idx="23447">
                    <c:v>IRS</c:v>
                  </c:pt>
                  <c:pt idx="23457">
                    <c:v>MAC</c:v>
                  </c:pt>
                  <c:pt idx="23467">
                    <c:v>mvh</c:v>
                  </c:pt>
                  <c:pt idx="23477">
                    <c:v>nfm</c:v>
                  </c:pt>
                  <c:pt idx="23487">
                    <c:v>nmm</c:v>
                  </c:pt>
                  <c:pt idx="23496">
                    <c:v>oil</c:v>
                  </c:pt>
                  <c:pt idx="23506">
                    <c:v>ppp</c:v>
                  </c:pt>
                  <c:pt idx="23514">
                    <c:v>ROI</c:v>
                  </c:pt>
                  <c:pt idx="23524">
                    <c:v>SER</c:v>
                  </c:pt>
                  <c:pt idx="23534">
                    <c:v>TRN</c:v>
                  </c:pt>
                  <c:pt idx="23544">
                    <c:v>total</c:v>
                  </c:pt>
                  <c:pt idx="23554">
                    <c:v>AGR</c:v>
                  </c:pt>
                  <c:pt idx="23564">
                    <c:v>BUI</c:v>
                  </c:pt>
                  <c:pt idx="23573">
                    <c:v>CHM</c:v>
                  </c:pt>
                  <c:pt idx="23583">
                    <c:v>COL</c:v>
                  </c:pt>
                  <c:pt idx="23592">
                    <c:v>CRU</c:v>
                  </c:pt>
                  <c:pt idx="23601">
                    <c:v>ele</c:v>
                  </c:pt>
                  <c:pt idx="23611">
                    <c:v>FOT</c:v>
                  </c:pt>
                  <c:pt idx="23621">
                    <c:v>gas</c:v>
                  </c:pt>
                  <c:pt idx="23631">
                    <c:v>IRS</c:v>
                  </c:pt>
                  <c:pt idx="23641">
                    <c:v>MAC</c:v>
                  </c:pt>
                  <c:pt idx="23651">
                    <c:v>mvh</c:v>
                  </c:pt>
                  <c:pt idx="23661">
                    <c:v>nfm</c:v>
                  </c:pt>
                  <c:pt idx="23671">
                    <c:v>nmm</c:v>
                  </c:pt>
                  <c:pt idx="23681">
                    <c:v>oil</c:v>
                  </c:pt>
                  <c:pt idx="23691">
                    <c:v>ppp</c:v>
                  </c:pt>
                  <c:pt idx="23701">
                    <c:v>ROI</c:v>
                  </c:pt>
                  <c:pt idx="23711">
                    <c:v>SER</c:v>
                  </c:pt>
                  <c:pt idx="23721">
                    <c:v>TRN</c:v>
                  </c:pt>
                  <c:pt idx="23731">
                    <c:v>total</c:v>
                  </c:pt>
                  <c:pt idx="23741">
                    <c:v>AGR</c:v>
                  </c:pt>
                  <c:pt idx="23752">
                    <c:v>BUI</c:v>
                  </c:pt>
                  <c:pt idx="23762">
                    <c:v>CHM</c:v>
                  </c:pt>
                  <c:pt idx="23773">
                    <c:v>COL</c:v>
                  </c:pt>
                  <c:pt idx="23783">
                    <c:v>CRU</c:v>
                  </c:pt>
                  <c:pt idx="23793">
                    <c:v>ele</c:v>
                  </c:pt>
                  <c:pt idx="23804">
                    <c:v>FOT</c:v>
                  </c:pt>
                  <c:pt idx="23815">
                    <c:v>gas</c:v>
                  </c:pt>
                  <c:pt idx="23826">
                    <c:v>IRS</c:v>
                  </c:pt>
                  <c:pt idx="23837">
                    <c:v>MAC</c:v>
                  </c:pt>
                  <c:pt idx="23848">
                    <c:v>mvh</c:v>
                  </c:pt>
                  <c:pt idx="23859">
                    <c:v>nfm</c:v>
                  </c:pt>
                  <c:pt idx="23870">
                    <c:v>nmm</c:v>
                  </c:pt>
                  <c:pt idx="23881">
                    <c:v>oil</c:v>
                  </c:pt>
                  <c:pt idx="23892">
                    <c:v>ppp</c:v>
                  </c:pt>
                  <c:pt idx="23903">
                    <c:v>ROI</c:v>
                  </c:pt>
                  <c:pt idx="23914">
                    <c:v>SER</c:v>
                  </c:pt>
                  <c:pt idx="23925">
                    <c:v>TRN</c:v>
                  </c:pt>
                  <c:pt idx="23936">
                    <c:v>total</c:v>
                  </c:pt>
                  <c:pt idx="23947">
                    <c:v>AGR</c:v>
                  </c:pt>
                  <c:pt idx="23958">
                    <c:v>BUI</c:v>
                  </c:pt>
                  <c:pt idx="23968">
                    <c:v>CHM</c:v>
                  </c:pt>
                  <c:pt idx="23979">
                    <c:v>ele</c:v>
                  </c:pt>
                  <c:pt idx="23990">
                    <c:v>FOT</c:v>
                  </c:pt>
                  <c:pt idx="24001">
                    <c:v>IRS</c:v>
                  </c:pt>
                  <c:pt idx="24012">
                    <c:v>MAC</c:v>
                  </c:pt>
                  <c:pt idx="24023">
                    <c:v>mvh</c:v>
                  </c:pt>
                  <c:pt idx="24034">
                    <c:v>nfm</c:v>
                  </c:pt>
                  <c:pt idx="24045">
                    <c:v>nmm</c:v>
                  </c:pt>
                  <c:pt idx="24056">
                    <c:v>oil</c:v>
                  </c:pt>
                  <c:pt idx="24067">
                    <c:v>ppp</c:v>
                  </c:pt>
                  <c:pt idx="24078">
                    <c:v>ROI</c:v>
                  </c:pt>
                  <c:pt idx="24089">
                    <c:v>SER</c:v>
                  </c:pt>
                  <c:pt idx="24100">
                    <c:v>TRN</c:v>
                  </c:pt>
                  <c:pt idx="24111">
                    <c:v>total</c:v>
                  </c:pt>
                  <c:pt idx="24122">
                    <c:v>AGR</c:v>
                  </c:pt>
                  <c:pt idx="24133">
                    <c:v>BUI</c:v>
                  </c:pt>
                  <c:pt idx="24143">
                    <c:v>CHM</c:v>
                  </c:pt>
                  <c:pt idx="24154">
                    <c:v>COL</c:v>
                  </c:pt>
                  <c:pt idx="24164">
                    <c:v>ele</c:v>
                  </c:pt>
                  <c:pt idx="24175">
                    <c:v>FOT</c:v>
                  </c:pt>
                  <c:pt idx="24186">
                    <c:v>IRS</c:v>
                  </c:pt>
                  <c:pt idx="24197">
                    <c:v>MAC</c:v>
                  </c:pt>
                  <c:pt idx="24208">
                    <c:v>mvh</c:v>
                  </c:pt>
                  <c:pt idx="24219">
                    <c:v>nfm</c:v>
                  </c:pt>
                  <c:pt idx="24228">
                    <c:v>nmm</c:v>
                  </c:pt>
                  <c:pt idx="24239">
                    <c:v>oil</c:v>
                  </c:pt>
                  <c:pt idx="24250">
                    <c:v>ppp</c:v>
                  </c:pt>
                  <c:pt idx="24261">
                    <c:v>ROI</c:v>
                  </c:pt>
                  <c:pt idx="24272">
                    <c:v>SER</c:v>
                  </c:pt>
                  <c:pt idx="24283">
                    <c:v>TRN</c:v>
                  </c:pt>
                  <c:pt idx="24294">
                    <c:v>total</c:v>
                  </c:pt>
                  <c:pt idx="24305">
                    <c:v>AGR</c:v>
                  </c:pt>
                  <c:pt idx="24316">
                    <c:v>BUI</c:v>
                  </c:pt>
                  <c:pt idx="24326">
                    <c:v>CHM</c:v>
                  </c:pt>
                  <c:pt idx="24337">
                    <c:v>ele</c:v>
                  </c:pt>
                  <c:pt idx="24348">
                    <c:v>FOT</c:v>
                  </c:pt>
                  <c:pt idx="24359">
                    <c:v>IRS</c:v>
                  </c:pt>
                  <c:pt idx="24370">
                    <c:v>MAC</c:v>
                  </c:pt>
                  <c:pt idx="24381">
                    <c:v>mvh</c:v>
                  </c:pt>
                  <c:pt idx="24392">
                    <c:v>nfm</c:v>
                  </c:pt>
                  <c:pt idx="24403">
                    <c:v>nmm</c:v>
                  </c:pt>
                  <c:pt idx="24414">
                    <c:v>oil</c:v>
                  </c:pt>
                  <c:pt idx="24425">
                    <c:v>ppp</c:v>
                  </c:pt>
                  <c:pt idx="24436">
                    <c:v>ROI</c:v>
                  </c:pt>
                  <c:pt idx="24447">
                    <c:v>SER</c:v>
                  </c:pt>
                  <c:pt idx="24458">
                    <c:v>TRN</c:v>
                  </c:pt>
                  <c:pt idx="24469">
                    <c:v>total</c:v>
                  </c:pt>
                  <c:pt idx="24480">
                    <c:v>AGR</c:v>
                  </c:pt>
                  <c:pt idx="24491">
                    <c:v>BUI</c:v>
                  </c:pt>
                  <c:pt idx="24501">
                    <c:v>CHM</c:v>
                  </c:pt>
                  <c:pt idx="24512">
                    <c:v>CRU</c:v>
                  </c:pt>
                  <c:pt idx="24522">
                    <c:v>ele</c:v>
                  </c:pt>
                  <c:pt idx="24533">
                    <c:v>FOT</c:v>
                  </c:pt>
                  <c:pt idx="24544">
                    <c:v>gas</c:v>
                  </c:pt>
                  <c:pt idx="24555">
                    <c:v>IRS</c:v>
                  </c:pt>
                  <c:pt idx="24566">
                    <c:v>MAC</c:v>
                  </c:pt>
                  <c:pt idx="24577">
                    <c:v>mvh</c:v>
                  </c:pt>
                  <c:pt idx="24588">
                    <c:v>nfm</c:v>
                  </c:pt>
                  <c:pt idx="24599">
                    <c:v>nmm</c:v>
                  </c:pt>
                  <c:pt idx="24610">
                    <c:v>oil</c:v>
                  </c:pt>
                  <c:pt idx="24621">
                    <c:v>ppp</c:v>
                  </c:pt>
                  <c:pt idx="24632">
                    <c:v>ROI</c:v>
                  </c:pt>
                  <c:pt idx="24643">
                    <c:v>SER</c:v>
                  </c:pt>
                  <c:pt idx="24654">
                    <c:v>TRN</c:v>
                  </c:pt>
                  <c:pt idx="24665">
                    <c:v>total</c:v>
                  </c:pt>
                  <c:pt idx="24676">
                    <c:v>AGR</c:v>
                  </c:pt>
                  <c:pt idx="24687">
                    <c:v>BUI</c:v>
                  </c:pt>
                  <c:pt idx="24697">
                    <c:v>CHM</c:v>
                  </c:pt>
                  <c:pt idx="24708">
                    <c:v>ele</c:v>
                  </c:pt>
                  <c:pt idx="24719">
                    <c:v>FOT</c:v>
                  </c:pt>
                  <c:pt idx="24730">
                    <c:v>gas</c:v>
                  </c:pt>
                  <c:pt idx="24741">
                    <c:v>IRS</c:v>
                  </c:pt>
                  <c:pt idx="24752">
                    <c:v>MAC</c:v>
                  </c:pt>
                  <c:pt idx="24763">
                    <c:v>mvh</c:v>
                  </c:pt>
                  <c:pt idx="24774">
                    <c:v>nfm</c:v>
                  </c:pt>
                  <c:pt idx="24785">
                    <c:v>nmm</c:v>
                  </c:pt>
                  <c:pt idx="24796">
                    <c:v>oil</c:v>
                  </c:pt>
                  <c:pt idx="24807">
                    <c:v>ppp</c:v>
                  </c:pt>
                  <c:pt idx="24818">
                    <c:v>ROI</c:v>
                  </c:pt>
                  <c:pt idx="24829">
                    <c:v>SER</c:v>
                  </c:pt>
                  <c:pt idx="24840">
                    <c:v>TRN</c:v>
                  </c:pt>
                  <c:pt idx="24851">
                    <c:v>total</c:v>
                  </c:pt>
                  <c:pt idx="24862">
                    <c:v>AGR</c:v>
                  </c:pt>
                  <c:pt idx="24873">
                    <c:v>BUI</c:v>
                  </c:pt>
                  <c:pt idx="24883">
                    <c:v>CHM</c:v>
                  </c:pt>
                  <c:pt idx="24894">
                    <c:v>COL</c:v>
                  </c:pt>
                  <c:pt idx="24904">
                    <c:v>CRU</c:v>
                  </c:pt>
                  <c:pt idx="24914">
                    <c:v>ele</c:v>
                  </c:pt>
                  <c:pt idx="24925">
                    <c:v>FOT</c:v>
                  </c:pt>
                  <c:pt idx="24936">
                    <c:v>gas</c:v>
                  </c:pt>
                  <c:pt idx="24947">
                    <c:v>IRS</c:v>
                  </c:pt>
                  <c:pt idx="24957">
                    <c:v>MAC</c:v>
                  </c:pt>
                  <c:pt idx="24968">
                    <c:v>mvh</c:v>
                  </c:pt>
                  <c:pt idx="24979">
                    <c:v>nfm</c:v>
                  </c:pt>
                  <c:pt idx="24990">
                    <c:v>nmm</c:v>
                  </c:pt>
                  <c:pt idx="25001">
                    <c:v>oil</c:v>
                  </c:pt>
                  <c:pt idx="25012">
                    <c:v>ppp</c:v>
                  </c:pt>
                  <c:pt idx="25023">
                    <c:v>ROI</c:v>
                  </c:pt>
                  <c:pt idx="25034">
                    <c:v>SER</c:v>
                  </c:pt>
                  <c:pt idx="25045">
                    <c:v>TRN</c:v>
                  </c:pt>
                  <c:pt idx="25056">
                    <c:v>total</c:v>
                  </c:pt>
                  <c:pt idx="25067">
                    <c:v>AGR</c:v>
                  </c:pt>
                  <c:pt idx="25078">
                    <c:v>BUI</c:v>
                  </c:pt>
                  <c:pt idx="25088">
                    <c:v>CHM</c:v>
                  </c:pt>
                  <c:pt idx="25099">
                    <c:v>ele</c:v>
                  </c:pt>
                  <c:pt idx="25110">
                    <c:v>FOT</c:v>
                  </c:pt>
                  <c:pt idx="25121">
                    <c:v>IRS</c:v>
                  </c:pt>
                  <c:pt idx="25132">
                    <c:v>MAC</c:v>
                  </c:pt>
                  <c:pt idx="25143">
                    <c:v>mvh</c:v>
                  </c:pt>
                  <c:pt idx="25154">
                    <c:v>nfm</c:v>
                  </c:pt>
                  <c:pt idx="25165">
                    <c:v>nmm</c:v>
                  </c:pt>
                  <c:pt idx="25176">
                    <c:v>oil</c:v>
                  </c:pt>
                  <c:pt idx="25187">
                    <c:v>ppp</c:v>
                  </c:pt>
                  <c:pt idx="25198">
                    <c:v>ROI</c:v>
                  </c:pt>
                  <c:pt idx="25209">
                    <c:v>SER</c:v>
                  </c:pt>
                  <c:pt idx="25220">
                    <c:v>TRN</c:v>
                  </c:pt>
                  <c:pt idx="25231">
                    <c:v>total</c:v>
                  </c:pt>
                  <c:pt idx="25242">
                    <c:v>AGR</c:v>
                  </c:pt>
                  <c:pt idx="25252">
                    <c:v>BUI</c:v>
                  </c:pt>
                  <c:pt idx="25261">
                    <c:v>CHM</c:v>
                  </c:pt>
                  <c:pt idx="25271">
                    <c:v>ele</c:v>
                  </c:pt>
                  <c:pt idx="25281">
                    <c:v>FOT</c:v>
                  </c:pt>
                  <c:pt idx="25291">
                    <c:v>IRS</c:v>
                  </c:pt>
                  <c:pt idx="25301">
                    <c:v>MAC</c:v>
                  </c:pt>
                  <c:pt idx="25311">
                    <c:v>mvh</c:v>
                  </c:pt>
                  <c:pt idx="25321">
                    <c:v>nfm</c:v>
                  </c:pt>
                  <c:pt idx="25331">
                    <c:v>nmm</c:v>
                  </c:pt>
                  <c:pt idx="25341">
                    <c:v>oil</c:v>
                  </c:pt>
                  <c:pt idx="25351">
                    <c:v>ppp</c:v>
                  </c:pt>
                  <c:pt idx="25361">
                    <c:v>ROI</c:v>
                  </c:pt>
                  <c:pt idx="25371">
                    <c:v>SER</c:v>
                  </c:pt>
                  <c:pt idx="25381">
                    <c:v>TRN</c:v>
                  </c:pt>
                  <c:pt idx="25391">
                    <c:v>total</c:v>
                  </c:pt>
                  <c:pt idx="25401">
                    <c:v>AGR</c:v>
                  </c:pt>
                  <c:pt idx="25411">
                    <c:v>BUI</c:v>
                  </c:pt>
                  <c:pt idx="25420">
                    <c:v>CHM</c:v>
                  </c:pt>
                  <c:pt idx="25430">
                    <c:v>CRU</c:v>
                  </c:pt>
                  <c:pt idx="25439">
                    <c:v>ele</c:v>
                  </c:pt>
                  <c:pt idx="25449">
                    <c:v>FOT</c:v>
                  </c:pt>
                  <c:pt idx="25459">
                    <c:v>gas</c:v>
                  </c:pt>
                  <c:pt idx="25469">
                    <c:v>IRS</c:v>
                  </c:pt>
                  <c:pt idx="25479">
                    <c:v>MAC</c:v>
                  </c:pt>
                  <c:pt idx="25489">
                    <c:v>mvh</c:v>
                  </c:pt>
                  <c:pt idx="25499">
                    <c:v>nfm</c:v>
                  </c:pt>
                  <c:pt idx="25509">
                    <c:v>nmm</c:v>
                  </c:pt>
                  <c:pt idx="25519">
                    <c:v>oil</c:v>
                  </c:pt>
                  <c:pt idx="25529">
                    <c:v>ppp</c:v>
                  </c:pt>
                  <c:pt idx="25539">
                    <c:v>ROI</c:v>
                  </c:pt>
                  <c:pt idx="25549">
                    <c:v>SER</c:v>
                  </c:pt>
                  <c:pt idx="25559">
                    <c:v>TRN</c:v>
                  </c:pt>
                  <c:pt idx="25569">
                    <c:v>total</c:v>
                  </c:pt>
                  <c:pt idx="25579">
                    <c:v>AGR</c:v>
                  </c:pt>
                  <c:pt idx="25589">
                    <c:v>BUI</c:v>
                  </c:pt>
                  <c:pt idx="25598">
                    <c:v>CHM</c:v>
                  </c:pt>
                  <c:pt idx="25608">
                    <c:v>COL</c:v>
                  </c:pt>
                  <c:pt idx="25617">
                    <c:v>ele</c:v>
                  </c:pt>
                  <c:pt idx="25627">
                    <c:v>FOT</c:v>
                  </c:pt>
                  <c:pt idx="25637">
                    <c:v>gas</c:v>
                  </c:pt>
                  <c:pt idx="25647">
                    <c:v>IRS</c:v>
                  </c:pt>
                  <c:pt idx="25657">
                    <c:v>MAC</c:v>
                  </c:pt>
                  <c:pt idx="25667">
                    <c:v>mvh</c:v>
                  </c:pt>
                  <c:pt idx="25677">
                    <c:v>nfm</c:v>
                  </c:pt>
                  <c:pt idx="25687">
                    <c:v>nmm</c:v>
                  </c:pt>
                  <c:pt idx="25697">
                    <c:v>oil</c:v>
                  </c:pt>
                  <c:pt idx="25707">
                    <c:v>ppp</c:v>
                  </c:pt>
                  <c:pt idx="25717">
                    <c:v>ROI</c:v>
                  </c:pt>
                  <c:pt idx="25727">
                    <c:v>SER</c:v>
                  </c:pt>
                  <c:pt idx="25737">
                    <c:v>TRN</c:v>
                  </c:pt>
                  <c:pt idx="25747">
                    <c:v>total</c:v>
                  </c:pt>
                  <c:pt idx="25757">
                    <c:v>AGR</c:v>
                  </c:pt>
                  <c:pt idx="25768">
                    <c:v>BUI</c:v>
                  </c:pt>
                  <c:pt idx="25778">
                    <c:v>CHM</c:v>
                  </c:pt>
                  <c:pt idx="25789">
                    <c:v>COL</c:v>
                  </c:pt>
                  <c:pt idx="25799">
                    <c:v>CRU</c:v>
                  </c:pt>
                  <c:pt idx="25809">
                    <c:v>ele</c:v>
                  </c:pt>
                  <c:pt idx="25820">
                    <c:v>FOT</c:v>
                  </c:pt>
                  <c:pt idx="25831">
                    <c:v>gas</c:v>
                  </c:pt>
                  <c:pt idx="25842">
                    <c:v>IRS</c:v>
                  </c:pt>
                  <c:pt idx="25853">
                    <c:v>MAC</c:v>
                  </c:pt>
                  <c:pt idx="25864">
                    <c:v>mvh</c:v>
                  </c:pt>
                  <c:pt idx="25875">
                    <c:v>nfm</c:v>
                  </c:pt>
                  <c:pt idx="25886">
                    <c:v>nmm</c:v>
                  </c:pt>
                  <c:pt idx="25897">
                    <c:v>oil</c:v>
                  </c:pt>
                  <c:pt idx="25908">
                    <c:v>ppp</c:v>
                  </c:pt>
                  <c:pt idx="25919">
                    <c:v>ROI</c:v>
                  </c:pt>
                  <c:pt idx="25930">
                    <c:v>SER</c:v>
                  </c:pt>
                  <c:pt idx="25941">
                    <c:v>TRN</c:v>
                  </c:pt>
                  <c:pt idx="25952">
                    <c:v>total</c:v>
                  </c:pt>
                  <c:pt idx="25963">
                    <c:v>AGR</c:v>
                  </c:pt>
                  <c:pt idx="25973">
                    <c:v>BUI</c:v>
                  </c:pt>
                  <c:pt idx="25981">
                    <c:v>CHM</c:v>
                  </c:pt>
                  <c:pt idx="25991">
                    <c:v>COL</c:v>
                  </c:pt>
                  <c:pt idx="26001">
                    <c:v>ele</c:v>
                  </c:pt>
                  <c:pt idx="26011">
                    <c:v>FOT</c:v>
                  </c:pt>
                  <c:pt idx="26021">
                    <c:v>gas</c:v>
                  </c:pt>
                  <c:pt idx="26031">
                    <c:v>IRS</c:v>
                  </c:pt>
                  <c:pt idx="26041">
                    <c:v>MAC</c:v>
                  </c:pt>
                  <c:pt idx="26051">
                    <c:v>mvh</c:v>
                  </c:pt>
                  <c:pt idx="26061">
                    <c:v>nfm</c:v>
                  </c:pt>
                  <c:pt idx="26071">
                    <c:v>nmm</c:v>
                  </c:pt>
                  <c:pt idx="26081">
                    <c:v>oil</c:v>
                  </c:pt>
                  <c:pt idx="26091">
                    <c:v>ppp</c:v>
                  </c:pt>
                  <c:pt idx="26101">
                    <c:v>ROI</c:v>
                  </c:pt>
                  <c:pt idx="26111">
                    <c:v>SER</c:v>
                  </c:pt>
                  <c:pt idx="26121">
                    <c:v>TRN</c:v>
                  </c:pt>
                  <c:pt idx="26131">
                    <c:v>total</c:v>
                  </c:pt>
                  <c:pt idx="26141">
                    <c:v>AGR</c:v>
                  </c:pt>
                  <c:pt idx="26151">
                    <c:v>BUI</c:v>
                  </c:pt>
                  <c:pt idx="26159">
                    <c:v>CHM</c:v>
                  </c:pt>
                  <c:pt idx="26169">
                    <c:v>COL</c:v>
                  </c:pt>
                  <c:pt idx="26178">
                    <c:v>CRU</c:v>
                  </c:pt>
                  <c:pt idx="26187">
                    <c:v>ele</c:v>
                  </c:pt>
                  <c:pt idx="26197">
                    <c:v>FOT</c:v>
                  </c:pt>
                  <c:pt idx="26207">
                    <c:v>gas</c:v>
                  </c:pt>
                  <c:pt idx="26217">
                    <c:v>IRS</c:v>
                  </c:pt>
                  <c:pt idx="26227">
                    <c:v>MAC</c:v>
                  </c:pt>
                  <c:pt idx="26237">
                    <c:v>mvh</c:v>
                  </c:pt>
                  <c:pt idx="26247">
                    <c:v>nfm</c:v>
                  </c:pt>
                  <c:pt idx="26257">
                    <c:v>nmm</c:v>
                  </c:pt>
                  <c:pt idx="26267">
                    <c:v>oil</c:v>
                  </c:pt>
                  <c:pt idx="26277">
                    <c:v>ppp</c:v>
                  </c:pt>
                  <c:pt idx="26287">
                    <c:v>ROI</c:v>
                  </c:pt>
                  <c:pt idx="26297">
                    <c:v>SER</c:v>
                  </c:pt>
                  <c:pt idx="26307">
                    <c:v>TRN</c:v>
                  </c:pt>
                  <c:pt idx="26317">
                    <c:v>total</c:v>
                  </c:pt>
                  <c:pt idx="26327">
                    <c:v>AGR</c:v>
                  </c:pt>
                  <c:pt idx="26337">
                    <c:v>CHM</c:v>
                  </c:pt>
                  <c:pt idx="26347">
                    <c:v>CRU</c:v>
                  </c:pt>
                  <c:pt idx="26356">
                    <c:v>ele</c:v>
                  </c:pt>
                  <c:pt idx="26366">
                    <c:v>FOT</c:v>
                  </c:pt>
                  <c:pt idx="26376">
                    <c:v>IRS</c:v>
                  </c:pt>
                  <c:pt idx="26385">
                    <c:v>MAC</c:v>
                  </c:pt>
                  <c:pt idx="26395">
                    <c:v>mvh</c:v>
                  </c:pt>
                  <c:pt idx="26404">
                    <c:v>nfm</c:v>
                  </c:pt>
                  <c:pt idx="26413">
                    <c:v>nmm</c:v>
                  </c:pt>
                  <c:pt idx="26423">
                    <c:v>oil</c:v>
                  </c:pt>
                  <c:pt idx="26433">
                    <c:v>ppp</c:v>
                  </c:pt>
                  <c:pt idx="26442">
                    <c:v>ROI</c:v>
                  </c:pt>
                  <c:pt idx="26452">
                    <c:v>SER</c:v>
                  </c:pt>
                  <c:pt idx="26462">
                    <c:v>TRN</c:v>
                  </c:pt>
                  <c:pt idx="26472">
                    <c:v>total</c:v>
                  </c:pt>
                  <c:pt idx="26482">
                    <c:v>AGR</c:v>
                  </c:pt>
                  <c:pt idx="26492">
                    <c:v>BUI</c:v>
                  </c:pt>
                  <c:pt idx="26501">
                    <c:v>CHM</c:v>
                  </c:pt>
                  <c:pt idx="26511">
                    <c:v>COL</c:v>
                  </c:pt>
                  <c:pt idx="26520">
                    <c:v>CRU</c:v>
                  </c:pt>
                  <c:pt idx="26530">
                    <c:v>ele</c:v>
                  </c:pt>
                  <c:pt idx="26540">
                    <c:v>FOT</c:v>
                  </c:pt>
                  <c:pt idx="26549">
                    <c:v>gas</c:v>
                  </c:pt>
                  <c:pt idx="26559">
                    <c:v>IRS</c:v>
                  </c:pt>
                  <c:pt idx="26568">
                    <c:v>MAC</c:v>
                  </c:pt>
                  <c:pt idx="26578">
                    <c:v>nfm</c:v>
                  </c:pt>
                  <c:pt idx="26588">
                    <c:v>nmm</c:v>
                  </c:pt>
                  <c:pt idx="26597">
                    <c:v>oil</c:v>
                  </c:pt>
                  <c:pt idx="26607">
                    <c:v>ppp</c:v>
                  </c:pt>
                  <c:pt idx="26617">
                    <c:v>ROI</c:v>
                  </c:pt>
                  <c:pt idx="26627">
                    <c:v>SER</c:v>
                  </c:pt>
                  <c:pt idx="26637">
                    <c:v>TRN</c:v>
                  </c:pt>
                  <c:pt idx="26647">
                    <c:v>total</c:v>
                  </c:pt>
                  <c:pt idx="26657">
                    <c:v>AGR</c:v>
                  </c:pt>
                  <c:pt idx="26667">
                    <c:v>BUI</c:v>
                  </c:pt>
                  <c:pt idx="26675">
                    <c:v>CHM</c:v>
                  </c:pt>
                  <c:pt idx="26685">
                    <c:v>FOT</c:v>
                  </c:pt>
                  <c:pt idx="26695">
                    <c:v>IRS</c:v>
                  </c:pt>
                  <c:pt idx="26705">
                    <c:v>MAC</c:v>
                  </c:pt>
                  <c:pt idx="26715">
                    <c:v>mvh</c:v>
                  </c:pt>
                  <c:pt idx="26725">
                    <c:v>nfm</c:v>
                  </c:pt>
                  <c:pt idx="26734">
                    <c:v>nmm</c:v>
                  </c:pt>
                  <c:pt idx="26744">
                    <c:v>oil</c:v>
                  </c:pt>
                  <c:pt idx="26754">
                    <c:v>ppp</c:v>
                  </c:pt>
                  <c:pt idx="26764">
                    <c:v>ROI</c:v>
                  </c:pt>
                  <c:pt idx="26774">
                    <c:v>SER</c:v>
                  </c:pt>
                  <c:pt idx="26784">
                    <c:v>TRN</c:v>
                  </c:pt>
                  <c:pt idx="26794">
                    <c:v>total</c:v>
                  </c:pt>
                  <c:pt idx="26804">
                    <c:v>AGR</c:v>
                  </c:pt>
                  <c:pt idx="26814">
                    <c:v>BUI</c:v>
                  </c:pt>
                  <c:pt idx="26823">
                    <c:v>CHM</c:v>
                  </c:pt>
                  <c:pt idx="26833">
                    <c:v>COL</c:v>
                  </c:pt>
                  <c:pt idx="26842">
                    <c:v>ele</c:v>
                  </c:pt>
                  <c:pt idx="26852">
                    <c:v>FOT</c:v>
                  </c:pt>
                  <c:pt idx="26862">
                    <c:v>IRS</c:v>
                  </c:pt>
                  <c:pt idx="26872">
                    <c:v>MAC</c:v>
                  </c:pt>
                  <c:pt idx="26882">
                    <c:v>mvh</c:v>
                  </c:pt>
                  <c:pt idx="26892">
                    <c:v>nfm</c:v>
                  </c:pt>
                  <c:pt idx="26902">
                    <c:v>nmm</c:v>
                  </c:pt>
                  <c:pt idx="26912">
                    <c:v>oil</c:v>
                  </c:pt>
                  <c:pt idx="26922">
                    <c:v>ppp</c:v>
                  </c:pt>
                  <c:pt idx="26932">
                    <c:v>ROI</c:v>
                  </c:pt>
                  <c:pt idx="26942">
                    <c:v>SER</c:v>
                  </c:pt>
                  <c:pt idx="26952">
                    <c:v>TRN</c:v>
                  </c:pt>
                  <c:pt idx="26962">
                    <c:v>total</c:v>
                  </c:pt>
                  <c:pt idx="26972">
                    <c:v>AGR</c:v>
                  </c:pt>
                  <c:pt idx="26982">
                    <c:v>BUI</c:v>
                  </c:pt>
                  <c:pt idx="26989">
                    <c:v>CHM</c:v>
                  </c:pt>
                  <c:pt idx="26999">
                    <c:v>COL</c:v>
                  </c:pt>
                  <c:pt idx="27008">
                    <c:v>ele</c:v>
                  </c:pt>
                  <c:pt idx="27018">
                    <c:v>FOT</c:v>
                  </c:pt>
                  <c:pt idx="27028">
                    <c:v>IRS</c:v>
                  </c:pt>
                  <c:pt idx="27038">
                    <c:v>MAC</c:v>
                  </c:pt>
                  <c:pt idx="27048">
                    <c:v>mvh</c:v>
                  </c:pt>
                  <c:pt idx="27058">
                    <c:v>nfm</c:v>
                  </c:pt>
                  <c:pt idx="27068">
                    <c:v>nmm</c:v>
                  </c:pt>
                  <c:pt idx="27077">
                    <c:v>oil</c:v>
                  </c:pt>
                  <c:pt idx="27087">
                    <c:v>ppp</c:v>
                  </c:pt>
                  <c:pt idx="27095">
                    <c:v>ROI</c:v>
                  </c:pt>
                  <c:pt idx="27105">
                    <c:v>SER</c:v>
                  </c:pt>
                  <c:pt idx="27115">
                    <c:v>TRN</c:v>
                  </c:pt>
                  <c:pt idx="27125">
                    <c:v>total</c:v>
                  </c:pt>
                  <c:pt idx="27135">
                    <c:v>AGR</c:v>
                  </c:pt>
                  <c:pt idx="27145">
                    <c:v>BUI</c:v>
                  </c:pt>
                  <c:pt idx="27154">
                    <c:v>CHM</c:v>
                  </c:pt>
                  <c:pt idx="27164">
                    <c:v>COL</c:v>
                  </c:pt>
                  <c:pt idx="27173">
                    <c:v>CRU</c:v>
                  </c:pt>
                  <c:pt idx="27182">
                    <c:v>ele</c:v>
                  </c:pt>
                  <c:pt idx="27192">
                    <c:v>FOT</c:v>
                  </c:pt>
                  <c:pt idx="27202">
                    <c:v>gas</c:v>
                  </c:pt>
                  <c:pt idx="27212">
                    <c:v>IRS</c:v>
                  </c:pt>
                  <c:pt idx="27222">
                    <c:v>MAC</c:v>
                  </c:pt>
                  <c:pt idx="27232">
                    <c:v>mvh</c:v>
                  </c:pt>
                  <c:pt idx="27242">
                    <c:v>nfm</c:v>
                  </c:pt>
                  <c:pt idx="27252">
                    <c:v>nmm</c:v>
                  </c:pt>
                  <c:pt idx="27262">
                    <c:v>oil</c:v>
                  </c:pt>
                  <c:pt idx="27272">
                    <c:v>ppp</c:v>
                  </c:pt>
                  <c:pt idx="27282">
                    <c:v>ROI</c:v>
                  </c:pt>
                  <c:pt idx="27292">
                    <c:v>SER</c:v>
                  </c:pt>
                  <c:pt idx="27302">
                    <c:v>TRN</c:v>
                  </c:pt>
                  <c:pt idx="27312">
                    <c:v>total</c:v>
                  </c:pt>
                  <c:pt idx="27322">
                    <c:v>AGR</c:v>
                  </c:pt>
                  <c:pt idx="27333">
                    <c:v>BUI</c:v>
                  </c:pt>
                  <c:pt idx="27343">
                    <c:v>CHM</c:v>
                  </c:pt>
                  <c:pt idx="27354">
                    <c:v>COL</c:v>
                  </c:pt>
                  <c:pt idx="27364">
                    <c:v>CRU</c:v>
                  </c:pt>
                  <c:pt idx="27374">
                    <c:v>ele</c:v>
                  </c:pt>
                  <c:pt idx="27385">
                    <c:v>FOT</c:v>
                  </c:pt>
                  <c:pt idx="27396">
                    <c:v>gas</c:v>
                  </c:pt>
                  <c:pt idx="27407">
                    <c:v>IRS</c:v>
                  </c:pt>
                  <c:pt idx="27418">
                    <c:v>MAC</c:v>
                  </c:pt>
                  <c:pt idx="27429">
                    <c:v>mvh</c:v>
                  </c:pt>
                  <c:pt idx="27440">
                    <c:v>nfm</c:v>
                  </c:pt>
                  <c:pt idx="27451">
                    <c:v>nmm</c:v>
                  </c:pt>
                  <c:pt idx="27462">
                    <c:v>oil</c:v>
                  </c:pt>
                  <c:pt idx="27473">
                    <c:v>ppp</c:v>
                  </c:pt>
                  <c:pt idx="27484">
                    <c:v>ROI</c:v>
                  </c:pt>
                  <c:pt idx="27495">
                    <c:v>SER</c:v>
                  </c:pt>
                  <c:pt idx="27506">
                    <c:v>TRN</c:v>
                  </c:pt>
                  <c:pt idx="27517">
                    <c:v>total</c:v>
                  </c:pt>
                  <c:pt idx="27528">
                    <c:v>AGR</c:v>
                  </c:pt>
                  <c:pt idx="27539">
                    <c:v>BUI</c:v>
                  </c:pt>
                  <c:pt idx="27549">
                    <c:v>CHM</c:v>
                  </c:pt>
                  <c:pt idx="27560">
                    <c:v>ele</c:v>
                  </c:pt>
                  <c:pt idx="27571">
                    <c:v>FOT</c:v>
                  </c:pt>
                  <c:pt idx="27582">
                    <c:v>IRS</c:v>
                  </c:pt>
                  <c:pt idx="27593">
                    <c:v>MAC</c:v>
                  </c:pt>
                  <c:pt idx="27604">
                    <c:v>mvh</c:v>
                  </c:pt>
                  <c:pt idx="27615">
                    <c:v>nfm</c:v>
                  </c:pt>
                  <c:pt idx="27626">
                    <c:v>nmm</c:v>
                  </c:pt>
                  <c:pt idx="27637">
                    <c:v>oil</c:v>
                  </c:pt>
                  <c:pt idx="27648">
                    <c:v>ppp</c:v>
                  </c:pt>
                  <c:pt idx="27659">
                    <c:v>ROI</c:v>
                  </c:pt>
                  <c:pt idx="27670">
                    <c:v>SER</c:v>
                  </c:pt>
                  <c:pt idx="27681">
                    <c:v>TRN</c:v>
                  </c:pt>
                  <c:pt idx="27692">
                    <c:v>total</c:v>
                  </c:pt>
                  <c:pt idx="27703">
                    <c:v>AGR</c:v>
                  </c:pt>
                  <c:pt idx="27714">
                    <c:v>BUI</c:v>
                  </c:pt>
                  <c:pt idx="27724">
                    <c:v>CHM</c:v>
                  </c:pt>
                  <c:pt idx="27735">
                    <c:v>COL</c:v>
                  </c:pt>
                  <c:pt idx="27745">
                    <c:v>ele</c:v>
                  </c:pt>
                  <c:pt idx="27756">
                    <c:v>FOT</c:v>
                  </c:pt>
                  <c:pt idx="27767">
                    <c:v>IRS</c:v>
                  </c:pt>
                  <c:pt idx="27778">
                    <c:v>MAC</c:v>
                  </c:pt>
                  <c:pt idx="27789">
                    <c:v>mvh</c:v>
                  </c:pt>
                  <c:pt idx="27800">
                    <c:v>nfm</c:v>
                  </c:pt>
                  <c:pt idx="27809">
                    <c:v>nmm</c:v>
                  </c:pt>
                  <c:pt idx="27820">
                    <c:v>oil</c:v>
                  </c:pt>
                  <c:pt idx="27831">
                    <c:v>ppp</c:v>
                  </c:pt>
                  <c:pt idx="27842">
                    <c:v>ROI</c:v>
                  </c:pt>
                  <c:pt idx="27853">
                    <c:v>SER</c:v>
                  </c:pt>
                  <c:pt idx="27864">
                    <c:v>TRN</c:v>
                  </c:pt>
                  <c:pt idx="27875">
                    <c:v>total</c:v>
                  </c:pt>
                  <c:pt idx="27886">
                    <c:v>AGR</c:v>
                  </c:pt>
                  <c:pt idx="27897">
                    <c:v>BUI</c:v>
                  </c:pt>
                  <c:pt idx="27907">
                    <c:v>CHM</c:v>
                  </c:pt>
                  <c:pt idx="27918">
                    <c:v>ele</c:v>
                  </c:pt>
                  <c:pt idx="27929">
                    <c:v>FOT</c:v>
                  </c:pt>
                  <c:pt idx="27940">
                    <c:v>IRS</c:v>
                  </c:pt>
                  <c:pt idx="27951">
                    <c:v>MAC</c:v>
                  </c:pt>
                  <c:pt idx="27962">
                    <c:v>mvh</c:v>
                  </c:pt>
                  <c:pt idx="27973">
                    <c:v>nfm</c:v>
                  </c:pt>
                  <c:pt idx="27984">
                    <c:v>nmm</c:v>
                  </c:pt>
                  <c:pt idx="27995">
                    <c:v>oil</c:v>
                  </c:pt>
                  <c:pt idx="28006">
                    <c:v>ppp</c:v>
                  </c:pt>
                  <c:pt idx="28017">
                    <c:v>ROI</c:v>
                  </c:pt>
                  <c:pt idx="28028">
                    <c:v>SER</c:v>
                  </c:pt>
                  <c:pt idx="28039">
                    <c:v>TRN</c:v>
                  </c:pt>
                  <c:pt idx="28050">
                    <c:v>total</c:v>
                  </c:pt>
                  <c:pt idx="28061">
                    <c:v>AGR</c:v>
                  </c:pt>
                  <c:pt idx="28072">
                    <c:v>BUI</c:v>
                  </c:pt>
                  <c:pt idx="28082">
                    <c:v>CHM</c:v>
                  </c:pt>
                  <c:pt idx="28093">
                    <c:v>CRU</c:v>
                  </c:pt>
                  <c:pt idx="28103">
                    <c:v>ele</c:v>
                  </c:pt>
                  <c:pt idx="28114">
                    <c:v>FOT</c:v>
                  </c:pt>
                  <c:pt idx="28125">
                    <c:v>gas</c:v>
                  </c:pt>
                  <c:pt idx="28136">
                    <c:v>IRS</c:v>
                  </c:pt>
                  <c:pt idx="28147">
                    <c:v>MAC</c:v>
                  </c:pt>
                  <c:pt idx="28158">
                    <c:v>mvh</c:v>
                  </c:pt>
                  <c:pt idx="28169">
                    <c:v>nfm</c:v>
                  </c:pt>
                  <c:pt idx="28180">
                    <c:v>nmm</c:v>
                  </c:pt>
                  <c:pt idx="28191">
                    <c:v>oil</c:v>
                  </c:pt>
                  <c:pt idx="28202">
                    <c:v>ppp</c:v>
                  </c:pt>
                  <c:pt idx="28213">
                    <c:v>ROI</c:v>
                  </c:pt>
                  <c:pt idx="28224">
                    <c:v>SER</c:v>
                  </c:pt>
                  <c:pt idx="28235">
                    <c:v>TRN</c:v>
                  </c:pt>
                  <c:pt idx="28246">
                    <c:v>total</c:v>
                  </c:pt>
                  <c:pt idx="28257">
                    <c:v>AGR</c:v>
                  </c:pt>
                  <c:pt idx="28268">
                    <c:v>BUI</c:v>
                  </c:pt>
                  <c:pt idx="28278">
                    <c:v>CHM</c:v>
                  </c:pt>
                  <c:pt idx="28289">
                    <c:v>ele</c:v>
                  </c:pt>
                  <c:pt idx="28300">
                    <c:v>FOT</c:v>
                  </c:pt>
                  <c:pt idx="28311">
                    <c:v>gas</c:v>
                  </c:pt>
                  <c:pt idx="28322">
                    <c:v>IRS</c:v>
                  </c:pt>
                  <c:pt idx="28333">
                    <c:v>MAC</c:v>
                  </c:pt>
                  <c:pt idx="28344">
                    <c:v>mvh</c:v>
                  </c:pt>
                  <c:pt idx="28355">
                    <c:v>nfm</c:v>
                  </c:pt>
                  <c:pt idx="28366">
                    <c:v>nmm</c:v>
                  </c:pt>
                  <c:pt idx="28377">
                    <c:v>oil</c:v>
                  </c:pt>
                  <c:pt idx="28388">
                    <c:v>ppp</c:v>
                  </c:pt>
                  <c:pt idx="28399">
                    <c:v>ROI</c:v>
                  </c:pt>
                  <c:pt idx="28410">
                    <c:v>SER</c:v>
                  </c:pt>
                  <c:pt idx="28421">
                    <c:v>TRN</c:v>
                  </c:pt>
                  <c:pt idx="28432">
                    <c:v>total</c:v>
                  </c:pt>
                  <c:pt idx="28443">
                    <c:v>AGR</c:v>
                  </c:pt>
                  <c:pt idx="28454">
                    <c:v>BUI</c:v>
                  </c:pt>
                  <c:pt idx="28464">
                    <c:v>CHM</c:v>
                  </c:pt>
                  <c:pt idx="28475">
                    <c:v>COL</c:v>
                  </c:pt>
                  <c:pt idx="28485">
                    <c:v>CRU</c:v>
                  </c:pt>
                  <c:pt idx="28495">
                    <c:v>ele</c:v>
                  </c:pt>
                  <c:pt idx="28506">
                    <c:v>FOT</c:v>
                  </c:pt>
                  <c:pt idx="28517">
                    <c:v>gas</c:v>
                  </c:pt>
                  <c:pt idx="28528">
                    <c:v>IRS</c:v>
                  </c:pt>
                  <c:pt idx="28538">
                    <c:v>MAC</c:v>
                  </c:pt>
                  <c:pt idx="28549">
                    <c:v>mvh</c:v>
                  </c:pt>
                  <c:pt idx="28560">
                    <c:v>nfm</c:v>
                  </c:pt>
                  <c:pt idx="28571">
                    <c:v>nmm</c:v>
                  </c:pt>
                  <c:pt idx="28582">
                    <c:v>oil</c:v>
                  </c:pt>
                  <c:pt idx="28593">
                    <c:v>ppp</c:v>
                  </c:pt>
                  <c:pt idx="28604">
                    <c:v>ROI</c:v>
                  </c:pt>
                  <c:pt idx="28615">
                    <c:v>SER</c:v>
                  </c:pt>
                  <c:pt idx="28626">
                    <c:v>TRN</c:v>
                  </c:pt>
                  <c:pt idx="28637">
                    <c:v>total</c:v>
                  </c:pt>
                  <c:pt idx="28648">
                    <c:v>AGR</c:v>
                  </c:pt>
                  <c:pt idx="28659">
                    <c:v>BUI</c:v>
                  </c:pt>
                  <c:pt idx="28669">
                    <c:v>CHM</c:v>
                  </c:pt>
                  <c:pt idx="28680">
                    <c:v>ele</c:v>
                  </c:pt>
                  <c:pt idx="28691">
                    <c:v>FOT</c:v>
                  </c:pt>
                  <c:pt idx="28702">
                    <c:v>IRS</c:v>
                  </c:pt>
                  <c:pt idx="28713">
                    <c:v>MAC</c:v>
                  </c:pt>
                  <c:pt idx="28724">
                    <c:v>mvh</c:v>
                  </c:pt>
                  <c:pt idx="28735">
                    <c:v>nfm</c:v>
                  </c:pt>
                  <c:pt idx="28746">
                    <c:v>nmm</c:v>
                  </c:pt>
                  <c:pt idx="28757">
                    <c:v>oil</c:v>
                  </c:pt>
                  <c:pt idx="28768">
                    <c:v>ppp</c:v>
                  </c:pt>
                  <c:pt idx="28779">
                    <c:v>ROI</c:v>
                  </c:pt>
                  <c:pt idx="28790">
                    <c:v>SER</c:v>
                  </c:pt>
                  <c:pt idx="28801">
                    <c:v>TRN</c:v>
                  </c:pt>
                  <c:pt idx="28812">
                    <c:v>total</c:v>
                  </c:pt>
                  <c:pt idx="28823">
                    <c:v>AGR</c:v>
                  </c:pt>
                  <c:pt idx="28833">
                    <c:v>BUI</c:v>
                  </c:pt>
                  <c:pt idx="28842">
                    <c:v>CHM</c:v>
                  </c:pt>
                  <c:pt idx="28852">
                    <c:v>ele</c:v>
                  </c:pt>
                  <c:pt idx="28862">
                    <c:v>FOT</c:v>
                  </c:pt>
                  <c:pt idx="28872">
                    <c:v>IRS</c:v>
                  </c:pt>
                  <c:pt idx="28882">
                    <c:v>MAC</c:v>
                  </c:pt>
                  <c:pt idx="28892">
                    <c:v>mvh</c:v>
                  </c:pt>
                  <c:pt idx="28902">
                    <c:v>nfm</c:v>
                  </c:pt>
                  <c:pt idx="28912">
                    <c:v>nmm</c:v>
                  </c:pt>
                  <c:pt idx="28922">
                    <c:v>oil</c:v>
                  </c:pt>
                  <c:pt idx="28932">
                    <c:v>ppp</c:v>
                  </c:pt>
                  <c:pt idx="28942">
                    <c:v>ROI</c:v>
                  </c:pt>
                  <c:pt idx="28952">
                    <c:v>SER</c:v>
                  </c:pt>
                  <c:pt idx="28962">
                    <c:v>TRN</c:v>
                  </c:pt>
                  <c:pt idx="28972">
                    <c:v>total</c:v>
                  </c:pt>
                  <c:pt idx="28982">
                    <c:v>AGR</c:v>
                  </c:pt>
                  <c:pt idx="28992">
                    <c:v>BUI</c:v>
                  </c:pt>
                  <c:pt idx="29001">
                    <c:v>CHM</c:v>
                  </c:pt>
                  <c:pt idx="29011">
                    <c:v>CRU</c:v>
                  </c:pt>
                  <c:pt idx="29020">
                    <c:v>ele</c:v>
                  </c:pt>
                  <c:pt idx="29030">
                    <c:v>FOT</c:v>
                  </c:pt>
                  <c:pt idx="29040">
                    <c:v>gas</c:v>
                  </c:pt>
                  <c:pt idx="29050">
                    <c:v>IRS</c:v>
                  </c:pt>
                  <c:pt idx="29060">
                    <c:v>MAC</c:v>
                  </c:pt>
                  <c:pt idx="29070">
                    <c:v>mvh</c:v>
                  </c:pt>
                  <c:pt idx="29080">
                    <c:v>nfm</c:v>
                  </c:pt>
                  <c:pt idx="29090">
                    <c:v>nmm</c:v>
                  </c:pt>
                  <c:pt idx="29100">
                    <c:v>oil</c:v>
                  </c:pt>
                  <c:pt idx="29110">
                    <c:v>ppp</c:v>
                  </c:pt>
                  <c:pt idx="29120">
                    <c:v>ROI</c:v>
                  </c:pt>
                  <c:pt idx="29130">
                    <c:v>SER</c:v>
                  </c:pt>
                  <c:pt idx="29140">
                    <c:v>TRN</c:v>
                  </c:pt>
                  <c:pt idx="29150">
                    <c:v>total</c:v>
                  </c:pt>
                  <c:pt idx="29160">
                    <c:v>AGR</c:v>
                  </c:pt>
                  <c:pt idx="29170">
                    <c:v>BUI</c:v>
                  </c:pt>
                  <c:pt idx="29179">
                    <c:v>CHM</c:v>
                  </c:pt>
                  <c:pt idx="29189">
                    <c:v>COL</c:v>
                  </c:pt>
                  <c:pt idx="29198">
                    <c:v>ele</c:v>
                  </c:pt>
                  <c:pt idx="29208">
                    <c:v>FOT</c:v>
                  </c:pt>
                  <c:pt idx="29218">
                    <c:v>gas</c:v>
                  </c:pt>
                  <c:pt idx="29228">
                    <c:v>IRS</c:v>
                  </c:pt>
                  <c:pt idx="29238">
                    <c:v>MAC</c:v>
                  </c:pt>
                  <c:pt idx="29248">
                    <c:v>mvh</c:v>
                  </c:pt>
                  <c:pt idx="29258">
                    <c:v>nfm</c:v>
                  </c:pt>
                  <c:pt idx="29268">
                    <c:v>nmm</c:v>
                  </c:pt>
                  <c:pt idx="29278">
                    <c:v>oil</c:v>
                  </c:pt>
                  <c:pt idx="29288">
                    <c:v>ppp</c:v>
                  </c:pt>
                  <c:pt idx="29298">
                    <c:v>ROI</c:v>
                  </c:pt>
                  <c:pt idx="29308">
                    <c:v>SER</c:v>
                  </c:pt>
                  <c:pt idx="29318">
                    <c:v>TRN</c:v>
                  </c:pt>
                  <c:pt idx="29328">
                    <c:v>total</c:v>
                  </c:pt>
                  <c:pt idx="29338">
                    <c:v>AGR</c:v>
                  </c:pt>
                  <c:pt idx="29349">
                    <c:v>BUI</c:v>
                  </c:pt>
                  <c:pt idx="29359">
                    <c:v>CHM</c:v>
                  </c:pt>
                  <c:pt idx="29370">
                    <c:v>COL</c:v>
                  </c:pt>
                  <c:pt idx="29380">
                    <c:v>CRU</c:v>
                  </c:pt>
                  <c:pt idx="29390">
                    <c:v>ele</c:v>
                  </c:pt>
                  <c:pt idx="29401">
                    <c:v>FOT</c:v>
                  </c:pt>
                  <c:pt idx="29412">
                    <c:v>gas</c:v>
                  </c:pt>
                  <c:pt idx="29423">
                    <c:v>IRS</c:v>
                  </c:pt>
                  <c:pt idx="29434">
                    <c:v>MAC</c:v>
                  </c:pt>
                  <c:pt idx="29445">
                    <c:v>mvh</c:v>
                  </c:pt>
                  <c:pt idx="29456">
                    <c:v>nfm</c:v>
                  </c:pt>
                  <c:pt idx="29467">
                    <c:v>nmm</c:v>
                  </c:pt>
                  <c:pt idx="29478">
                    <c:v>oil</c:v>
                  </c:pt>
                  <c:pt idx="29489">
                    <c:v>ppp</c:v>
                  </c:pt>
                  <c:pt idx="29500">
                    <c:v>ROI</c:v>
                  </c:pt>
                  <c:pt idx="29511">
                    <c:v>SER</c:v>
                  </c:pt>
                  <c:pt idx="29522">
                    <c:v>TRN</c:v>
                  </c:pt>
                  <c:pt idx="29533">
                    <c:v>total</c:v>
                  </c:pt>
                  <c:pt idx="29544">
                    <c:v>AGR</c:v>
                  </c:pt>
                  <c:pt idx="29554">
                    <c:v>BUI</c:v>
                  </c:pt>
                  <c:pt idx="29562">
                    <c:v>CHM</c:v>
                  </c:pt>
                  <c:pt idx="29572">
                    <c:v>COL</c:v>
                  </c:pt>
                  <c:pt idx="29582">
                    <c:v>ele</c:v>
                  </c:pt>
                  <c:pt idx="29592">
                    <c:v>FOT</c:v>
                  </c:pt>
                  <c:pt idx="29602">
                    <c:v>gas</c:v>
                  </c:pt>
                  <c:pt idx="29612">
                    <c:v>IRS</c:v>
                  </c:pt>
                  <c:pt idx="29622">
                    <c:v>MAC</c:v>
                  </c:pt>
                  <c:pt idx="29632">
                    <c:v>mvh</c:v>
                  </c:pt>
                  <c:pt idx="29642">
                    <c:v>nfm</c:v>
                  </c:pt>
                  <c:pt idx="29652">
                    <c:v>nmm</c:v>
                  </c:pt>
                  <c:pt idx="29662">
                    <c:v>oil</c:v>
                  </c:pt>
                  <c:pt idx="29672">
                    <c:v>ppp</c:v>
                  </c:pt>
                  <c:pt idx="29682">
                    <c:v>ROI</c:v>
                  </c:pt>
                  <c:pt idx="29692">
                    <c:v>SER</c:v>
                  </c:pt>
                  <c:pt idx="29702">
                    <c:v>TRN</c:v>
                  </c:pt>
                  <c:pt idx="29712">
                    <c:v>total</c:v>
                  </c:pt>
                  <c:pt idx="29722">
                    <c:v>AGR</c:v>
                  </c:pt>
                  <c:pt idx="29732">
                    <c:v>BUI</c:v>
                  </c:pt>
                  <c:pt idx="29740">
                    <c:v>CHM</c:v>
                  </c:pt>
                  <c:pt idx="29750">
                    <c:v>COL</c:v>
                  </c:pt>
                  <c:pt idx="29759">
                    <c:v>CRU</c:v>
                  </c:pt>
                  <c:pt idx="29768">
                    <c:v>ele</c:v>
                  </c:pt>
                  <c:pt idx="29778">
                    <c:v>FOT</c:v>
                  </c:pt>
                  <c:pt idx="29788">
                    <c:v>gas</c:v>
                  </c:pt>
                  <c:pt idx="29798">
                    <c:v>IRS</c:v>
                  </c:pt>
                  <c:pt idx="29808">
                    <c:v>MAC</c:v>
                  </c:pt>
                  <c:pt idx="29818">
                    <c:v>mvh</c:v>
                  </c:pt>
                  <c:pt idx="29828">
                    <c:v>nfm</c:v>
                  </c:pt>
                  <c:pt idx="29838">
                    <c:v>nmm</c:v>
                  </c:pt>
                  <c:pt idx="29848">
                    <c:v>oil</c:v>
                  </c:pt>
                  <c:pt idx="29858">
                    <c:v>ppp</c:v>
                  </c:pt>
                  <c:pt idx="29868">
                    <c:v>ROI</c:v>
                  </c:pt>
                  <c:pt idx="29878">
                    <c:v>SER</c:v>
                  </c:pt>
                  <c:pt idx="29888">
                    <c:v>TRN</c:v>
                  </c:pt>
                  <c:pt idx="29898">
                    <c:v>total</c:v>
                  </c:pt>
                  <c:pt idx="29908">
                    <c:v>AGR</c:v>
                  </c:pt>
                  <c:pt idx="29918">
                    <c:v>CHM</c:v>
                  </c:pt>
                  <c:pt idx="29928">
                    <c:v>CRU</c:v>
                  </c:pt>
                  <c:pt idx="29937">
                    <c:v>ele</c:v>
                  </c:pt>
                  <c:pt idx="29947">
                    <c:v>FOT</c:v>
                  </c:pt>
                  <c:pt idx="29957">
                    <c:v>IRS</c:v>
                  </c:pt>
                  <c:pt idx="29966">
                    <c:v>MAC</c:v>
                  </c:pt>
                  <c:pt idx="29976">
                    <c:v>mvh</c:v>
                  </c:pt>
                  <c:pt idx="29985">
                    <c:v>nfm</c:v>
                  </c:pt>
                  <c:pt idx="29994">
                    <c:v>nmm</c:v>
                  </c:pt>
                  <c:pt idx="30004">
                    <c:v>oil</c:v>
                  </c:pt>
                  <c:pt idx="30014">
                    <c:v>ppp</c:v>
                  </c:pt>
                  <c:pt idx="30023">
                    <c:v>ROI</c:v>
                  </c:pt>
                  <c:pt idx="30033">
                    <c:v>SER</c:v>
                  </c:pt>
                  <c:pt idx="30043">
                    <c:v>TRN</c:v>
                  </c:pt>
                  <c:pt idx="30053">
                    <c:v>total</c:v>
                  </c:pt>
                  <c:pt idx="30063">
                    <c:v>AGR</c:v>
                  </c:pt>
                  <c:pt idx="30073">
                    <c:v>BUI</c:v>
                  </c:pt>
                  <c:pt idx="30082">
                    <c:v>CHM</c:v>
                  </c:pt>
                  <c:pt idx="30092">
                    <c:v>COL</c:v>
                  </c:pt>
                  <c:pt idx="30101">
                    <c:v>CRU</c:v>
                  </c:pt>
                  <c:pt idx="30111">
                    <c:v>ele</c:v>
                  </c:pt>
                  <c:pt idx="30121">
                    <c:v>FOT</c:v>
                  </c:pt>
                  <c:pt idx="30130">
                    <c:v>gas</c:v>
                  </c:pt>
                  <c:pt idx="30140">
                    <c:v>IRS</c:v>
                  </c:pt>
                  <c:pt idx="30149">
                    <c:v>MAC</c:v>
                  </c:pt>
                  <c:pt idx="30159">
                    <c:v>nfm</c:v>
                  </c:pt>
                  <c:pt idx="30169">
                    <c:v>nmm</c:v>
                  </c:pt>
                  <c:pt idx="30178">
                    <c:v>oil</c:v>
                  </c:pt>
                  <c:pt idx="30188">
                    <c:v>ppp</c:v>
                  </c:pt>
                  <c:pt idx="30198">
                    <c:v>ROI</c:v>
                  </c:pt>
                  <c:pt idx="30208">
                    <c:v>SER</c:v>
                  </c:pt>
                  <c:pt idx="30218">
                    <c:v>TRN</c:v>
                  </c:pt>
                  <c:pt idx="30228">
                    <c:v>total</c:v>
                  </c:pt>
                  <c:pt idx="30238">
                    <c:v>AGR</c:v>
                  </c:pt>
                  <c:pt idx="30248">
                    <c:v>BUI</c:v>
                  </c:pt>
                  <c:pt idx="30256">
                    <c:v>CHM</c:v>
                  </c:pt>
                  <c:pt idx="30266">
                    <c:v>FOT</c:v>
                  </c:pt>
                  <c:pt idx="30276">
                    <c:v>IRS</c:v>
                  </c:pt>
                  <c:pt idx="30286">
                    <c:v>MAC</c:v>
                  </c:pt>
                  <c:pt idx="30296">
                    <c:v>mvh</c:v>
                  </c:pt>
                  <c:pt idx="30306">
                    <c:v>nfm</c:v>
                  </c:pt>
                  <c:pt idx="30315">
                    <c:v>nmm</c:v>
                  </c:pt>
                  <c:pt idx="30325">
                    <c:v>oil</c:v>
                  </c:pt>
                  <c:pt idx="30335">
                    <c:v>ppp</c:v>
                  </c:pt>
                  <c:pt idx="30345">
                    <c:v>ROI</c:v>
                  </c:pt>
                  <c:pt idx="30355">
                    <c:v>SER</c:v>
                  </c:pt>
                  <c:pt idx="30365">
                    <c:v>TRN</c:v>
                  </c:pt>
                  <c:pt idx="30375">
                    <c:v>total</c:v>
                  </c:pt>
                  <c:pt idx="30385">
                    <c:v>AGR</c:v>
                  </c:pt>
                  <c:pt idx="30395">
                    <c:v>BUI</c:v>
                  </c:pt>
                  <c:pt idx="30404">
                    <c:v>CHM</c:v>
                  </c:pt>
                  <c:pt idx="30414">
                    <c:v>COL</c:v>
                  </c:pt>
                  <c:pt idx="30423">
                    <c:v>ele</c:v>
                  </c:pt>
                  <c:pt idx="30433">
                    <c:v>FOT</c:v>
                  </c:pt>
                  <c:pt idx="30443">
                    <c:v>IRS</c:v>
                  </c:pt>
                  <c:pt idx="30453">
                    <c:v>MAC</c:v>
                  </c:pt>
                  <c:pt idx="30463">
                    <c:v>mvh</c:v>
                  </c:pt>
                  <c:pt idx="30473">
                    <c:v>nfm</c:v>
                  </c:pt>
                  <c:pt idx="30483">
                    <c:v>nmm</c:v>
                  </c:pt>
                  <c:pt idx="30493">
                    <c:v>oil</c:v>
                  </c:pt>
                  <c:pt idx="30503">
                    <c:v>ppp</c:v>
                  </c:pt>
                  <c:pt idx="30513">
                    <c:v>ROI</c:v>
                  </c:pt>
                  <c:pt idx="30523">
                    <c:v>SER</c:v>
                  </c:pt>
                  <c:pt idx="30533">
                    <c:v>TRN</c:v>
                  </c:pt>
                  <c:pt idx="30543">
                    <c:v>total</c:v>
                  </c:pt>
                  <c:pt idx="30553">
                    <c:v>AGR</c:v>
                  </c:pt>
                  <c:pt idx="30563">
                    <c:v>BUI</c:v>
                  </c:pt>
                  <c:pt idx="30570">
                    <c:v>CHM</c:v>
                  </c:pt>
                  <c:pt idx="30580">
                    <c:v>COL</c:v>
                  </c:pt>
                  <c:pt idx="30589">
                    <c:v>ele</c:v>
                  </c:pt>
                  <c:pt idx="30599">
                    <c:v>FOT</c:v>
                  </c:pt>
                  <c:pt idx="30609">
                    <c:v>IRS</c:v>
                  </c:pt>
                  <c:pt idx="30619">
                    <c:v>MAC</c:v>
                  </c:pt>
                  <c:pt idx="30629">
                    <c:v>mvh</c:v>
                  </c:pt>
                  <c:pt idx="30639">
                    <c:v>nfm</c:v>
                  </c:pt>
                  <c:pt idx="30649">
                    <c:v>nmm</c:v>
                  </c:pt>
                  <c:pt idx="30658">
                    <c:v>oil</c:v>
                  </c:pt>
                  <c:pt idx="30668">
                    <c:v>ppp</c:v>
                  </c:pt>
                  <c:pt idx="30676">
                    <c:v>ROI</c:v>
                  </c:pt>
                  <c:pt idx="30686">
                    <c:v>SER</c:v>
                  </c:pt>
                  <c:pt idx="30696">
                    <c:v>TRN</c:v>
                  </c:pt>
                  <c:pt idx="30706">
                    <c:v>total</c:v>
                  </c:pt>
                  <c:pt idx="30716">
                    <c:v>AGR</c:v>
                  </c:pt>
                  <c:pt idx="30726">
                    <c:v>BUI</c:v>
                  </c:pt>
                  <c:pt idx="30735">
                    <c:v>CHM</c:v>
                  </c:pt>
                  <c:pt idx="30745">
                    <c:v>COL</c:v>
                  </c:pt>
                  <c:pt idx="30754">
                    <c:v>CRU</c:v>
                  </c:pt>
                  <c:pt idx="30763">
                    <c:v>ele</c:v>
                  </c:pt>
                  <c:pt idx="30773">
                    <c:v>FOT</c:v>
                  </c:pt>
                  <c:pt idx="30783">
                    <c:v>gas</c:v>
                  </c:pt>
                  <c:pt idx="30793">
                    <c:v>IRS</c:v>
                  </c:pt>
                  <c:pt idx="30803">
                    <c:v>MAC</c:v>
                  </c:pt>
                  <c:pt idx="30813">
                    <c:v>mvh</c:v>
                  </c:pt>
                  <c:pt idx="30823">
                    <c:v>nfm</c:v>
                  </c:pt>
                  <c:pt idx="30833">
                    <c:v>nmm</c:v>
                  </c:pt>
                  <c:pt idx="30843">
                    <c:v>oil</c:v>
                  </c:pt>
                  <c:pt idx="30853">
                    <c:v>ppp</c:v>
                  </c:pt>
                  <c:pt idx="30863">
                    <c:v>ROI</c:v>
                  </c:pt>
                  <c:pt idx="30873">
                    <c:v>SER</c:v>
                  </c:pt>
                  <c:pt idx="30883">
                    <c:v>TRN</c:v>
                  </c:pt>
                  <c:pt idx="30893">
                    <c:v>total</c:v>
                  </c:pt>
                  <c:pt idx="30903">
                    <c:v>AGR</c:v>
                  </c:pt>
                  <c:pt idx="30914">
                    <c:v>BUI</c:v>
                  </c:pt>
                  <c:pt idx="30924">
                    <c:v>CHM</c:v>
                  </c:pt>
                  <c:pt idx="30935">
                    <c:v>COL</c:v>
                  </c:pt>
                  <c:pt idx="30945">
                    <c:v>CRU</c:v>
                  </c:pt>
                  <c:pt idx="30955">
                    <c:v>ele</c:v>
                  </c:pt>
                  <c:pt idx="30966">
                    <c:v>FOT</c:v>
                  </c:pt>
                  <c:pt idx="30977">
                    <c:v>gas</c:v>
                  </c:pt>
                  <c:pt idx="30988">
                    <c:v>IRS</c:v>
                  </c:pt>
                  <c:pt idx="30999">
                    <c:v>MAC</c:v>
                  </c:pt>
                  <c:pt idx="31010">
                    <c:v>mvh</c:v>
                  </c:pt>
                  <c:pt idx="31021">
                    <c:v>nfm</c:v>
                  </c:pt>
                  <c:pt idx="31032">
                    <c:v>nmm</c:v>
                  </c:pt>
                  <c:pt idx="31043">
                    <c:v>oil</c:v>
                  </c:pt>
                  <c:pt idx="31054">
                    <c:v>ppp</c:v>
                  </c:pt>
                  <c:pt idx="31065">
                    <c:v>ROI</c:v>
                  </c:pt>
                  <c:pt idx="31076">
                    <c:v>SER</c:v>
                  </c:pt>
                  <c:pt idx="31087">
                    <c:v>TRN</c:v>
                  </c:pt>
                  <c:pt idx="31098">
                    <c:v>total</c:v>
                  </c:pt>
                  <c:pt idx="31109">
                    <c:v>AGR</c:v>
                  </c:pt>
                  <c:pt idx="31120">
                    <c:v>BUI</c:v>
                  </c:pt>
                  <c:pt idx="31130">
                    <c:v>CHM</c:v>
                  </c:pt>
                  <c:pt idx="31141">
                    <c:v>ele</c:v>
                  </c:pt>
                  <c:pt idx="31152">
                    <c:v>FOT</c:v>
                  </c:pt>
                  <c:pt idx="31163">
                    <c:v>IRS</c:v>
                  </c:pt>
                  <c:pt idx="31174">
                    <c:v>MAC</c:v>
                  </c:pt>
                  <c:pt idx="31185">
                    <c:v>mvh</c:v>
                  </c:pt>
                  <c:pt idx="31196">
                    <c:v>nfm</c:v>
                  </c:pt>
                  <c:pt idx="31207">
                    <c:v>nmm</c:v>
                  </c:pt>
                  <c:pt idx="31218">
                    <c:v>oil</c:v>
                  </c:pt>
                  <c:pt idx="31229">
                    <c:v>ppp</c:v>
                  </c:pt>
                  <c:pt idx="31240">
                    <c:v>ROI</c:v>
                  </c:pt>
                  <c:pt idx="31251">
                    <c:v>SER</c:v>
                  </c:pt>
                  <c:pt idx="31262">
                    <c:v>TRN</c:v>
                  </c:pt>
                  <c:pt idx="31273">
                    <c:v>total</c:v>
                  </c:pt>
                  <c:pt idx="31284">
                    <c:v>AGR</c:v>
                  </c:pt>
                  <c:pt idx="31295">
                    <c:v>BUI</c:v>
                  </c:pt>
                  <c:pt idx="31305">
                    <c:v>CHM</c:v>
                  </c:pt>
                  <c:pt idx="31316">
                    <c:v>COL</c:v>
                  </c:pt>
                  <c:pt idx="31326">
                    <c:v>ele</c:v>
                  </c:pt>
                  <c:pt idx="31337">
                    <c:v>FOT</c:v>
                  </c:pt>
                  <c:pt idx="31348">
                    <c:v>IRS</c:v>
                  </c:pt>
                  <c:pt idx="31359">
                    <c:v>MAC</c:v>
                  </c:pt>
                  <c:pt idx="31370">
                    <c:v>mvh</c:v>
                  </c:pt>
                  <c:pt idx="31381">
                    <c:v>nfm</c:v>
                  </c:pt>
                  <c:pt idx="31390">
                    <c:v>nmm</c:v>
                  </c:pt>
                  <c:pt idx="31401">
                    <c:v>oil</c:v>
                  </c:pt>
                  <c:pt idx="31412">
                    <c:v>ppp</c:v>
                  </c:pt>
                  <c:pt idx="31423">
                    <c:v>ROI</c:v>
                  </c:pt>
                  <c:pt idx="31434">
                    <c:v>SER</c:v>
                  </c:pt>
                  <c:pt idx="31445">
                    <c:v>TRN</c:v>
                  </c:pt>
                  <c:pt idx="31456">
                    <c:v>total</c:v>
                  </c:pt>
                  <c:pt idx="31467">
                    <c:v>AGR</c:v>
                  </c:pt>
                  <c:pt idx="31478">
                    <c:v>BUI</c:v>
                  </c:pt>
                  <c:pt idx="31488">
                    <c:v>CHM</c:v>
                  </c:pt>
                  <c:pt idx="31499">
                    <c:v>ele</c:v>
                  </c:pt>
                  <c:pt idx="31510">
                    <c:v>FOT</c:v>
                  </c:pt>
                  <c:pt idx="31521">
                    <c:v>IRS</c:v>
                  </c:pt>
                  <c:pt idx="31532">
                    <c:v>MAC</c:v>
                  </c:pt>
                  <c:pt idx="31543">
                    <c:v>mvh</c:v>
                  </c:pt>
                  <c:pt idx="31554">
                    <c:v>nfm</c:v>
                  </c:pt>
                  <c:pt idx="31565">
                    <c:v>nmm</c:v>
                  </c:pt>
                  <c:pt idx="31576">
                    <c:v>oil</c:v>
                  </c:pt>
                  <c:pt idx="31587">
                    <c:v>ppp</c:v>
                  </c:pt>
                  <c:pt idx="31598">
                    <c:v>ROI</c:v>
                  </c:pt>
                  <c:pt idx="31609">
                    <c:v>SER</c:v>
                  </c:pt>
                  <c:pt idx="31620">
                    <c:v>TRN</c:v>
                  </c:pt>
                  <c:pt idx="31631">
                    <c:v>total</c:v>
                  </c:pt>
                  <c:pt idx="31642">
                    <c:v>AGR</c:v>
                  </c:pt>
                  <c:pt idx="31653">
                    <c:v>BUI</c:v>
                  </c:pt>
                  <c:pt idx="31663">
                    <c:v>CHM</c:v>
                  </c:pt>
                  <c:pt idx="31674">
                    <c:v>CRU</c:v>
                  </c:pt>
                  <c:pt idx="31684">
                    <c:v>ele</c:v>
                  </c:pt>
                  <c:pt idx="31695">
                    <c:v>FOT</c:v>
                  </c:pt>
                  <c:pt idx="31706">
                    <c:v>gas</c:v>
                  </c:pt>
                  <c:pt idx="31717">
                    <c:v>IRS</c:v>
                  </c:pt>
                  <c:pt idx="31728">
                    <c:v>MAC</c:v>
                  </c:pt>
                  <c:pt idx="31739">
                    <c:v>mvh</c:v>
                  </c:pt>
                  <c:pt idx="31750">
                    <c:v>nfm</c:v>
                  </c:pt>
                  <c:pt idx="31761">
                    <c:v>nmm</c:v>
                  </c:pt>
                  <c:pt idx="31772">
                    <c:v>oil</c:v>
                  </c:pt>
                  <c:pt idx="31783">
                    <c:v>ppp</c:v>
                  </c:pt>
                  <c:pt idx="31794">
                    <c:v>ROI</c:v>
                  </c:pt>
                  <c:pt idx="31805">
                    <c:v>SER</c:v>
                  </c:pt>
                  <c:pt idx="31816">
                    <c:v>TRN</c:v>
                  </c:pt>
                  <c:pt idx="31827">
                    <c:v>total</c:v>
                  </c:pt>
                  <c:pt idx="31838">
                    <c:v>AGR</c:v>
                  </c:pt>
                  <c:pt idx="31849">
                    <c:v>BUI</c:v>
                  </c:pt>
                  <c:pt idx="31859">
                    <c:v>CHM</c:v>
                  </c:pt>
                  <c:pt idx="31870">
                    <c:v>ele</c:v>
                  </c:pt>
                  <c:pt idx="31881">
                    <c:v>FOT</c:v>
                  </c:pt>
                  <c:pt idx="31892">
                    <c:v>gas</c:v>
                  </c:pt>
                  <c:pt idx="31903">
                    <c:v>IRS</c:v>
                  </c:pt>
                  <c:pt idx="31914">
                    <c:v>MAC</c:v>
                  </c:pt>
                  <c:pt idx="31925">
                    <c:v>mvh</c:v>
                  </c:pt>
                  <c:pt idx="31936">
                    <c:v>nfm</c:v>
                  </c:pt>
                  <c:pt idx="31947">
                    <c:v>nmm</c:v>
                  </c:pt>
                  <c:pt idx="31958">
                    <c:v>oil</c:v>
                  </c:pt>
                  <c:pt idx="31969">
                    <c:v>ppp</c:v>
                  </c:pt>
                  <c:pt idx="31980">
                    <c:v>ROI</c:v>
                  </c:pt>
                  <c:pt idx="31991">
                    <c:v>SER</c:v>
                  </c:pt>
                  <c:pt idx="32002">
                    <c:v>TRN</c:v>
                  </c:pt>
                  <c:pt idx="32013">
                    <c:v>total</c:v>
                  </c:pt>
                  <c:pt idx="32024">
                    <c:v>AGR</c:v>
                  </c:pt>
                  <c:pt idx="32035">
                    <c:v>BUI</c:v>
                  </c:pt>
                  <c:pt idx="32045">
                    <c:v>CHM</c:v>
                  </c:pt>
                  <c:pt idx="32056">
                    <c:v>COL</c:v>
                  </c:pt>
                  <c:pt idx="32066">
                    <c:v>CRU</c:v>
                  </c:pt>
                  <c:pt idx="32076">
                    <c:v>ele</c:v>
                  </c:pt>
                  <c:pt idx="32087">
                    <c:v>FOT</c:v>
                  </c:pt>
                  <c:pt idx="32098">
                    <c:v>gas</c:v>
                  </c:pt>
                  <c:pt idx="32109">
                    <c:v>IRS</c:v>
                  </c:pt>
                  <c:pt idx="32119">
                    <c:v>MAC</c:v>
                  </c:pt>
                  <c:pt idx="32130">
                    <c:v>mvh</c:v>
                  </c:pt>
                  <c:pt idx="32141">
                    <c:v>nfm</c:v>
                  </c:pt>
                  <c:pt idx="32152">
                    <c:v>nmm</c:v>
                  </c:pt>
                  <c:pt idx="32163">
                    <c:v>oil</c:v>
                  </c:pt>
                  <c:pt idx="32174">
                    <c:v>ppp</c:v>
                  </c:pt>
                  <c:pt idx="32185">
                    <c:v>ROI</c:v>
                  </c:pt>
                  <c:pt idx="32196">
                    <c:v>SER</c:v>
                  </c:pt>
                  <c:pt idx="32207">
                    <c:v>TRN</c:v>
                  </c:pt>
                  <c:pt idx="32218">
                    <c:v>total</c:v>
                  </c:pt>
                </c:lvl>
                <c:lvl>
                  <c:pt idx="0">
                    <c:v>DEU</c:v>
                  </c:pt>
                  <c:pt idx="175">
                    <c:v>FRA</c:v>
                  </c:pt>
                  <c:pt idx="334">
                    <c:v>EUN</c:v>
                  </c:pt>
                  <c:pt idx="512">
                    <c:v>EUS</c:v>
                  </c:pt>
                  <c:pt idx="690">
                    <c:v>EU28</c:v>
                  </c:pt>
                  <c:pt idx="896">
                    <c:v>USA</c:v>
                  </c:pt>
                  <c:pt idx="1074">
                    <c:v>OEC</c:v>
                  </c:pt>
                  <c:pt idx="1260">
                    <c:v>BRZ</c:v>
                  </c:pt>
                  <c:pt idx="1415">
                    <c:v>RUS</c:v>
                  </c:pt>
                  <c:pt idx="1590">
                    <c:v>IND</c:v>
                  </c:pt>
                  <c:pt idx="1737">
                    <c:v>CHI</c:v>
                  </c:pt>
                  <c:pt idx="1905">
                    <c:v>RSA</c:v>
                  </c:pt>
                  <c:pt idx="2068">
                    <c:v>ROW</c:v>
                  </c:pt>
                  <c:pt idx="2255">
                    <c:v>World</c:v>
                  </c:pt>
                  <c:pt idx="2461">
                    <c:v>ITA</c:v>
                  </c:pt>
                  <c:pt idx="2636">
                    <c:v>POL</c:v>
                  </c:pt>
                  <c:pt idx="2819">
                    <c:v>ESP</c:v>
                  </c:pt>
                  <c:pt idx="2994">
                    <c:v>UKI</c:v>
                  </c:pt>
                  <c:pt idx="3190">
                    <c:v>BNL</c:v>
                  </c:pt>
                  <c:pt idx="3376">
                    <c:v>OPA</c:v>
                  </c:pt>
                  <c:pt idx="3581">
                    <c:v>DEU</c:v>
                  </c:pt>
                  <c:pt idx="3756">
                    <c:v>FRA</c:v>
                  </c:pt>
                  <c:pt idx="3915">
                    <c:v>EUN</c:v>
                  </c:pt>
                  <c:pt idx="4093">
                    <c:v>EUS</c:v>
                  </c:pt>
                  <c:pt idx="4271">
                    <c:v>EU28</c:v>
                  </c:pt>
                  <c:pt idx="4477">
                    <c:v>USA</c:v>
                  </c:pt>
                  <c:pt idx="4655">
                    <c:v>OEC</c:v>
                  </c:pt>
                  <c:pt idx="4841">
                    <c:v>BRZ</c:v>
                  </c:pt>
                  <c:pt idx="4996">
                    <c:v>RUS</c:v>
                  </c:pt>
                  <c:pt idx="5171">
                    <c:v>IND</c:v>
                  </c:pt>
                  <c:pt idx="5318">
                    <c:v>CHI</c:v>
                  </c:pt>
                  <c:pt idx="5486">
                    <c:v>RSA</c:v>
                  </c:pt>
                  <c:pt idx="5649">
                    <c:v>ROW</c:v>
                  </c:pt>
                  <c:pt idx="5836">
                    <c:v>World</c:v>
                  </c:pt>
                  <c:pt idx="6042">
                    <c:v>ITA</c:v>
                  </c:pt>
                  <c:pt idx="6217">
                    <c:v>POL</c:v>
                  </c:pt>
                  <c:pt idx="6400">
                    <c:v>ESP</c:v>
                  </c:pt>
                  <c:pt idx="6575">
                    <c:v>UKI</c:v>
                  </c:pt>
                  <c:pt idx="6771">
                    <c:v>BNL</c:v>
                  </c:pt>
                  <c:pt idx="6957">
                    <c:v>OPA</c:v>
                  </c:pt>
                  <c:pt idx="7162">
                    <c:v>DEU</c:v>
                  </c:pt>
                  <c:pt idx="7337">
                    <c:v>FRA</c:v>
                  </c:pt>
                  <c:pt idx="7496">
                    <c:v>EUN</c:v>
                  </c:pt>
                  <c:pt idx="7674">
                    <c:v>EUS</c:v>
                  </c:pt>
                  <c:pt idx="7852">
                    <c:v>EU28</c:v>
                  </c:pt>
                  <c:pt idx="8058">
                    <c:v>USA</c:v>
                  </c:pt>
                  <c:pt idx="8236">
                    <c:v>OEC</c:v>
                  </c:pt>
                  <c:pt idx="8422">
                    <c:v>BRZ</c:v>
                  </c:pt>
                  <c:pt idx="8577">
                    <c:v>RUS</c:v>
                  </c:pt>
                  <c:pt idx="8752">
                    <c:v>IND</c:v>
                  </c:pt>
                  <c:pt idx="8899">
                    <c:v>CHI</c:v>
                  </c:pt>
                  <c:pt idx="9067">
                    <c:v>RSA</c:v>
                  </c:pt>
                  <c:pt idx="9230">
                    <c:v>ROW</c:v>
                  </c:pt>
                  <c:pt idx="9417">
                    <c:v>World</c:v>
                  </c:pt>
                  <c:pt idx="9623">
                    <c:v>ITA</c:v>
                  </c:pt>
                  <c:pt idx="9798">
                    <c:v>POL</c:v>
                  </c:pt>
                  <c:pt idx="9981">
                    <c:v>ESP</c:v>
                  </c:pt>
                  <c:pt idx="10156">
                    <c:v>UKI</c:v>
                  </c:pt>
                  <c:pt idx="10352">
                    <c:v>BNL</c:v>
                  </c:pt>
                  <c:pt idx="10538">
                    <c:v>OPA</c:v>
                  </c:pt>
                  <c:pt idx="10743">
                    <c:v>DEU</c:v>
                  </c:pt>
                  <c:pt idx="10918">
                    <c:v>FRA</c:v>
                  </c:pt>
                  <c:pt idx="11077">
                    <c:v>EUN</c:v>
                  </c:pt>
                  <c:pt idx="11255">
                    <c:v>EUS</c:v>
                  </c:pt>
                  <c:pt idx="11433">
                    <c:v>EU28</c:v>
                  </c:pt>
                  <c:pt idx="11639">
                    <c:v>USA</c:v>
                  </c:pt>
                  <c:pt idx="11817">
                    <c:v>OEC</c:v>
                  </c:pt>
                  <c:pt idx="12003">
                    <c:v>BRZ</c:v>
                  </c:pt>
                  <c:pt idx="12158">
                    <c:v>RUS</c:v>
                  </c:pt>
                  <c:pt idx="12333">
                    <c:v>IND</c:v>
                  </c:pt>
                  <c:pt idx="12480">
                    <c:v>CHI</c:v>
                  </c:pt>
                  <c:pt idx="12648">
                    <c:v>RSA</c:v>
                  </c:pt>
                  <c:pt idx="12811">
                    <c:v>ROW</c:v>
                  </c:pt>
                  <c:pt idx="12998">
                    <c:v>World</c:v>
                  </c:pt>
                  <c:pt idx="13204">
                    <c:v>ITA</c:v>
                  </c:pt>
                  <c:pt idx="13379">
                    <c:v>POL</c:v>
                  </c:pt>
                  <c:pt idx="13562">
                    <c:v>ESP</c:v>
                  </c:pt>
                  <c:pt idx="13737">
                    <c:v>UKI</c:v>
                  </c:pt>
                  <c:pt idx="13933">
                    <c:v>BNL</c:v>
                  </c:pt>
                  <c:pt idx="14119">
                    <c:v>OPA</c:v>
                  </c:pt>
                  <c:pt idx="14324">
                    <c:v>DEU</c:v>
                  </c:pt>
                  <c:pt idx="14499">
                    <c:v>FRA</c:v>
                  </c:pt>
                  <c:pt idx="14658">
                    <c:v>EUN</c:v>
                  </c:pt>
                  <c:pt idx="14836">
                    <c:v>EUS</c:v>
                  </c:pt>
                  <c:pt idx="15014">
                    <c:v>EU28</c:v>
                  </c:pt>
                  <c:pt idx="15220">
                    <c:v>USA</c:v>
                  </c:pt>
                  <c:pt idx="15398">
                    <c:v>OEC</c:v>
                  </c:pt>
                  <c:pt idx="15584">
                    <c:v>BRZ</c:v>
                  </c:pt>
                  <c:pt idx="15739">
                    <c:v>RUS</c:v>
                  </c:pt>
                  <c:pt idx="15914">
                    <c:v>IND</c:v>
                  </c:pt>
                  <c:pt idx="16061">
                    <c:v>CHI</c:v>
                  </c:pt>
                  <c:pt idx="16229">
                    <c:v>RSA</c:v>
                  </c:pt>
                  <c:pt idx="16392">
                    <c:v>ROW</c:v>
                  </c:pt>
                  <c:pt idx="16579">
                    <c:v>World</c:v>
                  </c:pt>
                  <c:pt idx="16785">
                    <c:v>ITA</c:v>
                  </c:pt>
                  <c:pt idx="16960">
                    <c:v>POL</c:v>
                  </c:pt>
                  <c:pt idx="17143">
                    <c:v>ESP</c:v>
                  </c:pt>
                  <c:pt idx="17318">
                    <c:v>UKI</c:v>
                  </c:pt>
                  <c:pt idx="17514">
                    <c:v>BNL</c:v>
                  </c:pt>
                  <c:pt idx="17700">
                    <c:v>OPA</c:v>
                  </c:pt>
                  <c:pt idx="17905">
                    <c:v>DEU</c:v>
                  </c:pt>
                  <c:pt idx="18080">
                    <c:v>FRA</c:v>
                  </c:pt>
                  <c:pt idx="18239">
                    <c:v>EUN</c:v>
                  </c:pt>
                  <c:pt idx="18417">
                    <c:v>EUS</c:v>
                  </c:pt>
                  <c:pt idx="18595">
                    <c:v>EU28</c:v>
                  </c:pt>
                  <c:pt idx="18801">
                    <c:v>USA</c:v>
                  </c:pt>
                  <c:pt idx="18979">
                    <c:v>OEC</c:v>
                  </c:pt>
                  <c:pt idx="19165">
                    <c:v>BRZ</c:v>
                  </c:pt>
                  <c:pt idx="19320">
                    <c:v>RUS</c:v>
                  </c:pt>
                  <c:pt idx="19495">
                    <c:v>IND</c:v>
                  </c:pt>
                  <c:pt idx="19642">
                    <c:v>CHI</c:v>
                  </c:pt>
                  <c:pt idx="19810">
                    <c:v>RSA</c:v>
                  </c:pt>
                  <c:pt idx="19973">
                    <c:v>ROW</c:v>
                  </c:pt>
                  <c:pt idx="20160">
                    <c:v>World</c:v>
                  </c:pt>
                  <c:pt idx="20366">
                    <c:v>ITA</c:v>
                  </c:pt>
                  <c:pt idx="20541">
                    <c:v>POL</c:v>
                  </c:pt>
                  <c:pt idx="20724">
                    <c:v>ESP</c:v>
                  </c:pt>
                  <c:pt idx="20899">
                    <c:v>UKI</c:v>
                  </c:pt>
                  <c:pt idx="21095">
                    <c:v>BNL</c:v>
                  </c:pt>
                  <c:pt idx="21281">
                    <c:v>OPA</c:v>
                  </c:pt>
                  <c:pt idx="21486">
                    <c:v>DEU</c:v>
                  </c:pt>
                  <c:pt idx="21661">
                    <c:v>FRA</c:v>
                  </c:pt>
                  <c:pt idx="21820">
                    <c:v>EUN</c:v>
                  </c:pt>
                  <c:pt idx="21998">
                    <c:v>EUS</c:v>
                  </c:pt>
                  <c:pt idx="22176">
                    <c:v>EU28</c:v>
                  </c:pt>
                  <c:pt idx="22382">
                    <c:v>USA</c:v>
                  </c:pt>
                  <c:pt idx="22560">
                    <c:v>OEC</c:v>
                  </c:pt>
                  <c:pt idx="22746">
                    <c:v>BRZ</c:v>
                  </c:pt>
                  <c:pt idx="22901">
                    <c:v>RUS</c:v>
                  </c:pt>
                  <c:pt idx="23076">
                    <c:v>IND</c:v>
                  </c:pt>
                  <c:pt idx="23223">
                    <c:v>CHI</c:v>
                  </c:pt>
                  <c:pt idx="23391">
                    <c:v>RSA</c:v>
                  </c:pt>
                  <c:pt idx="23554">
                    <c:v>ROW</c:v>
                  </c:pt>
                  <c:pt idx="23741">
                    <c:v>World</c:v>
                  </c:pt>
                  <c:pt idx="23947">
                    <c:v>ITA</c:v>
                  </c:pt>
                  <c:pt idx="24122">
                    <c:v>POL</c:v>
                  </c:pt>
                  <c:pt idx="24305">
                    <c:v>ESP</c:v>
                  </c:pt>
                  <c:pt idx="24480">
                    <c:v>UKI</c:v>
                  </c:pt>
                  <c:pt idx="24676">
                    <c:v>BNL</c:v>
                  </c:pt>
                  <c:pt idx="24862">
                    <c:v>OPA</c:v>
                  </c:pt>
                  <c:pt idx="25067">
                    <c:v>DEU</c:v>
                  </c:pt>
                  <c:pt idx="25242">
                    <c:v>FRA</c:v>
                  </c:pt>
                  <c:pt idx="25401">
                    <c:v>EUN</c:v>
                  </c:pt>
                  <c:pt idx="25579">
                    <c:v>EUS</c:v>
                  </c:pt>
                  <c:pt idx="25757">
                    <c:v>EU28</c:v>
                  </c:pt>
                  <c:pt idx="25963">
                    <c:v>USA</c:v>
                  </c:pt>
                  <c:pt idx="26141">
                    <c:v>OEC</c:v>
                  </c:pt>
                  <c:pt idx="26327">
                    <c:v>BRZ</c:v>
                  </c:pt>
                  <c:pt idx="26482">
                    <c:v>RUS</c:v>
                  </c:pt>
                  <c:pt idx="26657">
                    <c:v>IND</c:v>
                  </c:pt>
                  <c:pt idx="26804">
                    <c:v>CHI</c:v>
                  </c:pt>
                  <c:pt idx="26972">
                    <c:v>RSA</c:v>
                  </c:pt>
                  <c:pt idx="27135">
                    <c:v>ROW</c:v>
                  </c:pt>
                  <c:pt idx="27322">
                    <c:v>World</c:v>
                  </c:pt>
                  <c:pt idx="27528">
                    <c:v>ITA</c:v>
                  </c:pt>
                  <c:pt idx="27703">
                    <c:v>POL</c:v>
                  </c:pt>
                  <c:pt idx="27886">
                    <c:v>ESP</c:v>
                  </c:pt>
                  <c:pt idx="28061">
                    <c:v>UKI</c:v>
                  </c:pt>
                  <c:pt idx="28257">
                    <c:v>BNL</c:v>
                  </c:pt>
                  <c:pt idx="28443">
                    <c:v>OPA</c:v>
                  </c:pt>
                  <c:pt idx="28648">
                    <c:v>DEU</c:v>
                  </c:pt>
                  <c:pt idx="28823">
                    <c:v>FRA</c:v>
                  </c:pt>
                  <c:pt idx="28982">
                    <c:v>EUN</c:v>
                  </c:pt>
                  <c:pt idx="29160">
                    <c:v>EUS</c:v>
                  </c:pt>
                  <c:pt idx="29338">
                    <c:v>EU28</c:v>
                  </c:pt>
                  <c:pt idx="29544">
                    <c:v>USA</c:v>
                  </c:pt>
                  <c:pt idx="29722">
                    <c:v>OEC</c:v>
                  </c:pt>
                  <c:pt idx="29908">
                    <c:v>BRZ</c:v>
                  </c:pt>
                  <c:pt idx="30063">
                    <c:v>RUS</c:v>
                  </c:pt>
                  <c:pt idx="30238">
                    <c:v>IND</c:v>
                  </c:pt>
                  <c:pt idx="30385">
                    <c:v>CHI</c:v>
                  </c:pt>
                  <c:pt idx="30553">
                    <c:v>RSA</c:v>
                  </c:pt>
                  <c:pt idx="30716">
                    <c:v>ROW</c:v>
                  </c:pt>
                  <c:pt idx="30903">
                    <c:v>World</c:v>
                  </c:pt>
                  <c:pt idx="31109">
                    <c:v>ITA</c:v>
                  </c:pt>
                  <c:pt idx="31284">
                    <c:v>POL</c:v>
                  </c:pt>
                  <c:pt idx="31467">
                    <c:v>ESP</c:v>
                  </c:pt>
                  <c:pt idx="31642">
                    <c:v>UKI</c:v>
                  </c:pt>
                  <c:pt idx="31838">
                    <c:v>BNL</c:v>
                  </c:pt>
                  <c:pt idx="32024">
                    <c:v>OPA</c:v>
                  </c:pt>
                </c:lvl>
                <c:lvl>
                  <c:pt idx="0">
                    <c:v>2015</c:v>
                  </c:pt>
                  <c:pt idx="3581">
                    <c:v>2020</c:v>
                  </c:pt>
                  <c:pt idx="7162">
                    <c:v>2025</c:v>
                  </c:pt>
                  <c:pt idx="10743">
                    <c:v>2030</c:v>
                  </c:pt>
                  <c:pt idx="14324">
                    <c:v>2011</c:v>
                  </c:pt>
                  <c:pt idx="17905">
                    <c:v>2035</c:v>
                  </c:pt>
                  <c:pt idx="21486">
                    <c:v>2040</c:v>
                  </c:pt>
                  <c:pt idx="25067">
                    <c:v>2045</c:v>
                  </c:pt>
                  <c:pt idx="28648">
                    <c:v>2050</c:v>
                  </c:pt>
                </c:lvl>
              </c:multiLvlStrCache>
            </c:multiLvlStrRef>
          </c:cat>
          <c:val>
            <c:numRef>
              <c:f>'Tradematrix.p (ex)'!$B$4:$B$35554</c:f>
              <c:numCache>
                <c:formatCode>General</c:formatCode>
                <c:ptCount val="32229"/>
                <c:pt idx="0">
                  <c:v>5.2051850871257112E-2</c:v>
                </c:pt>
                <c:pt idx="1">
                  <c:v>6.9714078945173952E-2</c:v>
                </c:pt>
                <c:pt idx="2">
                  <c:v>0.17971513549594895</c:v>
                </c:pt>
                <c:pt idx="3">
                  <c:v>0.43488137111525832</c:v>
                </c:pt>
                <c:pt idx="4">
                  <c:v>0.41032924520804626</c:v>
                </c:pt>
                <c:pt idx="5">
                  <c:v>1.0859970256001621</c:v>
                </c:pt>
                <c:pt idx="6">
                  <c:v>0.12150268706541746</c:v>
                </c:pt>
                <c:pt idx="7">
                  <c:v>1.9364660014691316E-2</c:v>
                </c:pt>
                <c:pt idx="8">
                  <c:v>0.19997257100467794</c:v>
                </c:pt>
                <c:pt idx="9">
                  <c:v>0.82935368591189884</c:v>
                </c:pt>
                <c:pt idx="10">
                  <c:v>0.62802759502154271</c:v>
                </c:pt>
                <c:pt idx="11">
                  <c:v>3.2309668264006723E-3</c:v>
                </c:pt>
                <c:pt idx="12">
                  <c:v>1.1973073524394844</c:v>
                </c:pt>
                <c:pt idx="13">
                  <c:v>0.57630189323397274</c:v>
                </c:pt>
                <c:pt idx="14">
                  <c:v>0.87993193517639734</c:v>
                </c:pt>
                <c:pt idx="15">
                  <c:v>0.91733161500404825</c:v>
                </c:pt>
                <c:pt idx="16">
                  <c:v>0.16210119985851312</c:v>
                </c:pt>
                <c:pt idx="17">
                  <c:v>0.24527863001814024</c:v>
                </c:pt>
                <c:pt idx="18">
                  <c:v>0.9010278998711948</c:v>
                </c:pt>
                <c:pt idx="19">
                  <c:v>2.4063576737441421</c:v>
                </c:pt>
                <c:pt idx="20">
                  <c:v>0.92664579607647335</c:v>
                </c:pt>
                <c:pt idx="21">
                  <c:v>3.3922069090322164</c:v>
                </c:pt>
                <c:pt idx="22">
                  <c:v>1.563618496861346</c:v>
                </c:pt>
                <c:pt idx="23">
                  <c:v>6.052338038092854</c:v>
                </c:pt>
                <c:pt idx="24">
                  <c:v>18.656834488686098</c:v>
                </c:pt>
                <c:pt idx="25">
                  <c:v>9.8064606566086034</c:v>
                </c:pt>
                <c:pt idx="26">
                  <c:v>22.832506773895826</c:v>
                </c:pt>
                <c:pt idx="27">
                  <c:v>14.869001422031323</c:v>
                </c:pt>
                <c:pt idx="28">
                  <c:v>1.9896051468781832</c:v>
                </c:pt>
                <c:pt idx="29">
                  <c:v>8.713006424533889</c:v>
                </c:pt>
                <c:pt idx="30">
                  <c:v>15.757465579064329</c:v>
                </c:pt>
                <c:pt idx="31">
                  <c:v>23.423742255366385</c:v>
                </c:pt>
                <c:pt idx="32">
                  <c:v>0.19197951521360529</c:v>
                </c:pt>
                <c:pt idx="33">
                  <c:v>1.0334275170253414E-2</c:v>
                </c:pt>
                <c:pt idx="34">
                  <c:v>1.0861641823838825E-2</c:v>
                </c:pt>
                <c:pt idx="35">
                  <c:v>3.4177934917515029E-2</c:v>
                </c:pt>
                <c:pt idx="36">
                  <c:v>0.2982884398812114</c:v>
                </c:pt>
                <c:pt idx="37">
                  <c:v>1.7216309748209706</c:v>
                </c:pt>
                <c:pt idx="38">
                  <c:v>2.8529319868093327E-2</c:v>
                </c:pt>
                <c:pt idx="39">
                  <c:v>2.9827030791033396E-2</c:v>
                </c:pt>
                <c:pt idx="40">
                  <c:v>8.892413637118941E-3</c:v>
                </c:pt>
                <c:pt idx="41">
                  <c:v>0.16292850661028369</c:v>
                </c:pt>
                <c:pt idx="42">
                  <c:v>1.6907680876847135</c:v>
                </c:pt>
                <c:pt idx="43">
                  <c:v>9.8026047245494963E-2</c:v>
                </c:pt>
                <c:pt idx="44">
                  <c:v>0.23197325885424749</c:v>
                </c:pt>
                <c:pt idx="45">
                  <c:v>2.0506279850456339</c:v>
                </c:pt>
                <c:pt idx="46">
                  <c:v>4.8637611589647216</c:v>
                </c:pt>
                <c:pt idx="47">
                  <c:v>4.3318492280429464</c:v>
                </c:pt>
                <c:pt idx="48">
                  <c:v>7.8596023538156405</c:v>
                </c:pt>
                <c:pt idx="49">
                  <c:v>1.1416141581883061</c:v>
                </c:pt>
                <c:pt idx="50">
                  <c:v>5.216353896189882E-2</c:v>
                </c:pt>
                <c:pt idx="51">
                  <c:v>0.55915212793241753</c:v>
                </c:pt>
                <c:pt idx="52">
                  <c:v>2.6896831463944584</c:v>
                </c:pt>
                <c:pt idx="53">
                  <c:v>3.1960291938435077</c:v>
                </c:pt>
                <c:pt idx="54">
                  <c:v>0.18077574320451506</c:v>
                </c:pt>
                <c:pt idx="55">
                  <c:v>0.14339236114026893</c:v>
                </c:pt>
                <c:pt idx="56">
                  <c:v>0.90251664799688491</c:v>
                </c:pt>
                <c:pt idx="57">
                  <c:v>3.3364667923944751</c:v>
                </c:pt>
                <c:pt idx="58">
                  <c:v>2.3222471861576848</c:v>
                </c:pt>
                <c:pt idx="59">
                  <c:v>3.9003750768544325</c:v>
                </c:pt>
                <c:pt idx="60">
                  <c:v>1.3120825565604572</c:v>
                </c:pt>
                <c:pt idx="61">
                  <c:v>0.47737005359535956</c:v>
                </c:pt>
                <c:pt idx="62">
                  <c:v>1.0370074083597784</c:v>
                </c:pt>
                <c:pt idx="63">
                  <c:v>1.8905485313768176</c:v>
                </c:pt>
                <c:pt idx="64">
                  <c:v>2.4926061655617384</c:v>
                </c:pt>
                <c:pt idx="65">
                  <c:v>4.9764361230493659</c:v>
                </c:pt>
                <c:pt idx="66">
                  <c:v>3.0876269232769733</c:v>
                </c:pt>
                <c:pt idx="67">
                  <c:v>14.024136533529939</c:v>
                </c:pt>
                <c:pt idx="68">
                  <c:v>30.25631773489723</c:v>
                </c:pt>
                <c:pt idx="69">
                  <c:v>16.352689546469669</c:v>
                </c:pt>
                <c:pt idx="70">
                  <c:v>40.062419576705381</c:v>
                </c:pt>
                <c:pt idx="71">
                  <c:v>26.943547772182207</c:v>
                </c:pt>
                <c:pt idx="72">
                  <c:v>7.1229672039467422</c:v>
                </c:pt>
                <c:pt idx="73">
                  <c:v>39.327278476249738</c:v>
                </c:pt>
                <c:pt idx="74">
                  <c:v>34.472768348460932</c:v>
                </c:pt>
                <c:pt idx="75">
                  <c:v>34.70822820698919</c:v>
                </c:pt>
                <c:pt idx="76">
                  <c:v>1.8323425756480434</c:v>
                </c:pt>
                <c:pt idx="77">
                  <c:v>2.8030984544254625</c:v>
                </c:pt>
                <c:pt idx="78">
                  <c:v>6.9902949838302106</c:v>
                </c:pt>
                <c:pt idx="79">
                  <c:v>15.833369025007604</c:v>
                </c:pt>
                <c:pt idx="80">
                  <c:v>9.217541140934463</c:v>
                </c:pt>
                <c:pt idx="81">
                  <c:v>19.27493576240289</c:v>
                </c:pt>
                <c:pt idx="82">
                  <c:v>19.111015609130138</c:v>
                </c:pt>
                <c:pt idx="83">
                  <c:v>1.0297806547314854</c:v>
                </c:pt>
                <c:pt idx="84">
                  <c:v>22.19106869600898</c:v>
                </c:pt>
                <c:pt idx="85">
                  <c:v>13.773413479684297</c:v>
                </c:pt>
                <c:pt idx="86">
                  <c:v>21.066637199930437</c:v>
                </c:pt>
                <c:pt idx="87">
                  <c:v>0.381329245056727</c:v>
                </c:pt>
                <c:pt idx="88">
                  <c:v>0.1039005058040211</c:v>
                </c:pt>
                <c:pt idx="89">
                  <c:v>0.24228453487486556</c:v>
                </c:pt>
                <c:pt idx="90">
                  <c:v>2.7088257453452984</c:v>
                </c:pt>
                <c:pt idx="91">
                  <c:v>1.1844440901870412</c:v>
                </c:pt>
                <c:pt idx="92">
                  <c:v>4.980754433171831</c:v>
                </c:pt>
                <c:pt idx="93">
                  <c:v>1.9797608568249343</c:v>
                </c:pt>
                <c:pt idx="94">
                  <c:v>0.49204879088956704</c:v>
                </c:pt>
                <c:pt idx="95">
                  <c:v>1.9898021198460523</c:v>
                </c:pt>
                <c:pt idx="96">
                  <c:v>1.4268505371994817</c:v>
                </c:pt>
                <c:pt idx="97">
                  <c:v>7.0722541517796813</c:v>
                </c:pt>
                <c:pt idx="98">
                  <c:v>9.2476977873538257E-2</c:v>
                </c:pt>
                <c:pt idx="99">
                  <c:v>0.13509519288062305</c:v>
                </c:pt>
                <c:pt idx="100">
                  <c:v>0.39847643384529147</c:v>
                </c:pt>
                <c:pt idx="101">
                  <c:v>1.1722607498198105</c:v>
                </c:pt>
                <c:pt idx="102">
                  <c:v>0.86653157231900713</c:v>
                </c:pt>
                <c:pt idx="103">
                  <c:v>1.9104864215952289</c:v>
                </c:pt>
                <c:pt idx="104">
                  <c:v>0.71940823374538476</c:v>
                </c:pt>
                <c:pt idx="105">
                  <c:v>0.11788848443369843</c:v>
                </c:pt>
                <c:pt idx="106">
                  <c:v>0.55401003153274631</c:v>
                </c:pt>
                <c:pt idx="107">
                  <c:v>0.92156305169740371</c:v>
                </c:pt>
                <c:pt idx="108">
                  <c:v>1.6604696944863111</c:v>
                </c:pt>
                <c:pt idx="109">
                  <c:v>3.8656653233025924E-2</c:v>
                </c:pt>
                <c:pt idx="110">
                  <c:v>0.11841965921798235</c:v>
                </c:pt>
                <c:pt idx="111">
                  <c:v>0.32177340679443095</c:v>
                </c:pt>
                <c:pt idx="112">
                  <c:v>0.48042276760926761</c:v>
                </c:pt>
                <c:pt idx="113">
                  <c:v>0.53536140527133946</c:v>
                </c:pt>
                <c:pt idx="114">
                  <c:v>3.690183782461661</c:v>
                </c:pt>
                <c:pt idx="115">
                  <c:v>0.24975063476353501</c:v>
                </c:pt>
                <c:pt idx="116">
                  <c:v>2.1607375257439592E-2</c:v>
                </c:pt>
                <c:pt idx="117">
                  <c:v>8.5061361339342945E-2</c:v>
                </c:pt>
                <c:pt idx="118">
                  <c:v>0.53231117128162408</c:v>
                </c:pt>
                <c:pt idx="119">
                  <c:v>3.1072158775934895</c:v>
                </c:pt>
                <c:pt idx="120">
                  <c:v>0.20419120490990247</c:v>
                </c:pt>
                <c:pt idx="121">
                  <c:v>0.15977839391615412</c:v>
                </c:pt>
                <c:pt idx="122">
                  <c:v>0.66207459191564555</c:v>
                </c:pt>
                <c:pt idx="123">
                  <c:v>2.7186220640154177</c:v>
                </c:pt>
                <c:pt idx="124">
                  <c:v>1.4281447510874847</c:v>
                </c:pt>
                <c:pt idx="125">
                  <c:v>3.982605012515366</c:v>
                </c:pt>
                <c:pt idx="126">
                  <c:v>0.83338282941503095</c:v>
                </c:pt>
                <c:pt idx="127">
                  <c:v>0.19793749744175865</c:v>
                </c:pt>
                <c:pt idx="128">
                  <c:v>0.56696004041173476</c:v>
                </c:pt>
                <c:pt idx="129">
                  <c:v>1.8167047475365163</c:v>
                </c:pt>
                <c:pt idx="130">
                  <c:v>2.7032582130894673</c:v>
                </c:pt>
                <c:pt idx="131">
                  <c:v>0.48731273547216725</c:v>
                </c:pt>
                <c:pt idx="132">
                  <c:v>0.40604405860163989</c:v>
                </c:pt>
                <c:pt idx="133">
                  <c:v>3.0224316454374573</c:v>
                </c:pt>
                <c:pt idx="134">
                  <c:v>6.2925083678172875</c:v>
                </c:pt>
                <c:pt idx="135">
                  <c:v>5.1951827215821167</c:v>
                </c:pt>
                <c:pt idx="136">
                  <c:v>17.757301728830615</c:v>
                </c:pt>
                <c:pt idx="137">
                  <c:v>3.3736500799314406</c:v>
                </c:pt>
                <c:pt idx="138">
                  <c:v>0.68828913272424053</c:v>
                </c:pt>
                <c:pt idx="139">
                  <c:v>3.1888934897693528</c:v>
                </c:pt>
                <c:pt idx="140">
                  <c:v>5.4172452046599089</c:v>
                </c:pt>
                <c:pt idx="141">
                  <c:v>11.092792700196938</c:v>
                </c:pt>
                <c:pt idx="142">
                  <c:v>1.1220833935121908</c:v>
                </c:pt>
                <c:pt idx="143">
                  <c:v>0.38777589667276763</c:v>
                </c:pt>
                <c:pt idx="144">
                  <c:v>2.6998970263514841</c:v>
                </c:pt>
                <c:pt idx="145">
                  <c:v>5.082259123012717</c:v>
                </c:pt>
                <c:pt idx="146">
                  <c:v>7.2722081007556749</c:v>
                </c:pt>
                <c:pt idx="147">
                  <c:v>7.7198331936952371</c:v>
                </c:pt>
                <c:pt idx="148">
                  <c:v>13.453999638551442</c:v>
                </c:pt>
                <c:pt idx="149">
                  <c:v>1.6177730483375026</c:v>
                </c:pt>
                <c:pt idx="150">
                  <c:v>4.2947992327881339</c:v>
                </c:pt>
                <c:pt idx="151">
                  <c:v>10.214358001585573</c:v>
                </c:pt>
                <c:pt idx="152">
                  <c:v>9.6901369170947849</c:v>
                </c:pt>
                <c:pt idx="153">
                  <c:v>0.79629572948796823</c:v>
                </c:pt>
                <c:pt idx="154">
                  <c:v>0.36422708263494569</c:v>
                </c:pt>
                <c:pt idx="155">
                  <c:v>0.96013315930854448</c:v>
                </c:pt>
                <c:pt idx="156">
                  <c:v>1.5580178263365358</c:v>
                </c:pt>
                <c:pt idx="157">
                  <c:v>1.8794977718803076</c:v>
                </c:pt>
                <c:pt idx="158">
                  <c:v>2.4529204371669882</c:v>
                </c:pt>
                <c:pt idx="159">
                  <c:v>2.8599767782656711</c:v>
                </c:pt>
                <c:pt idx="160">
                  <c:v>1.3555851012609099</c:v>
                </c:pt>
                <c:pt idx="161">
                  <c:v>1.178253167246029</c:v>
                </c:pt>
                <c:pt idx="162">
                  <c:v>4.0551701397502988</c:v>
                </c:pt>
                <c:pt idx="163">
                  <c:v>5.2482829540971059</c:v>
                </c:pt>
                <c:pt idx="164">
                  <c:v>13.849395670636419</c:v>
                </c:pt>
                <c:pt idx="165">
                  <c:v>9.5849986384018617</c:v>
                </c:pt>
                <c:pt idx="166">
                  <c:v>39.714869116782523</c:v>
                </c:pt>
                <c:pt idx="167">
                  <c:v>94.005027043173214</c:v>
                </c:pt>
                <c:pt idx="168">
                  <c:v>61.980707791561997</c:v>
                </c:pt>
                <c:pt idx="169">
                  <c:v>140.14888416853631</c:v>
                </c:pt>
                <c:pt idx="170">
                  <c:v>87.159323776381882</c:v>
                </c:pt>
                <c:pt idx="171">
                  <c:v>15.45748634928265</c:v>
                </c:pt>
                <c:pt idx="172">
                  <c:v>84.795185460531187</c:v>
                </c:pt>
                <c:pt idx="173">
                  <c:v>96.366721804957962</c:v>
                </c:pt>
                <c:pt idx="174">
                  <c:v>128.70709500881179</c:v>
                </c:pt>
                <c:pt idx="175">
                  <c:v>1.193229826564964E-2</c:v>
                </c:pt>
                <c:pt idx="176">
                  <c:v>6.798347795806182E-3</c:v>
                </c:pt>
                <c:pt idx="177">
                  <c:v>0.23222189685523378</c:v>
                </c:pt>
                <c:pt idx="178">
                  <c:v>0.32906513241635155</c:v>
                </c:pt>
                <c:pt idx="179">
                  <c:v>0.52532678817027634</c:v>
                </c:pt>
                <c:pt idx="180">
                  <c:v>8.0819818362256934E-2</c:v>
                </c:pt>
                <c:pt idx="181">
                  <c:v>4.465989101117579E-2</c:v>
                </c:pt>
                <c:pt idx="182">
                  <c:v>0.33042453419607409</c:v>
                </c:pt>
                <c:pt idx="183">
                  <c:v>1.5142140894189142</c:v>
                </c:pt>
                <c:pt idx="184">
                  <c:v>0.54375841182999662</c:v>
                </c:pt>
                <c:pt idx="185">
                  <c:v>2.4875705348766017E-2</c:v>
                </c:pt>
                <c:pt idx="186">
                  <c:v>0.71281575265827224</c:v>
                </c:pt>
                <c:pt idx="187">
                  <c:v>0.25525792821781723</c:v>
                </c:pt>
                <c:pt idx="188">
                  <c:v>9.5704223347023568E-2</c:v>
                </c:pt>
                <c:pt idx="189">
                  <c:v>0.19106128627726282</c:v>
                </c:pt>
                <c:pt idx="190">
                  <c:v>2.7907637760251569E-2</c:v>
                </c:pt>
                <c:pt idx="191">
                  <c:v>0.2026737704392283</c:v>
                </c:pt>
                <c:pt idx="192">
                  <c:v>0.90044770454268008</c:v>
                </c:pt>
                <c:pt idx="193">
                  <c:v>0.29983558966730794</c:v>
                </c:pt>
                <c:pt idx="194">
                  <c:v>1.4224207478810351</c:v>
                </c:pt>
                <c:pt idx="195">
                  <c:v>0.64584543906615288</c:v>
                </c:pt>
                <c:pt idx="196">
                  <c:v>2.8579753466563225</c:v>
                </c:pt>
                <c:pt idx="197">
                  <c:v>3.9814016591602965</c:v>
                </c:pt>
                <c:pt idx="198">
                  <c:v>5.2645451111580384</c:v>
                </c:pt>
                <c:pt idx="199">
                  <c:v>6.9489283510438886</c:v>
                </c:pt>
                <c:pt idx="200">
                  <c:v>0.66565702128971382</c:v>
                </c:pt>
                <c:pt idx="201">
                  <c:v>3.9407217912331927</c:v>
                </c:pt>
                <c:pt idx="202">
                  <c:v>10.137388171347823</c:v>
                </c:pt>
                <c:pt idx="203">
                  <c:v>11.529560040062217</c:v>
                </c:pt>
                <c:pt idx="204">
                  <c:v>0.27145434192089862</c:v>
                </c:pt>
                <c:pt idx="205">
                  <c:v>1.0747545022319621E-2</c:v>
                </c:pt>
                <c:pt idx="206">
                  <c:v>2.5385009239086145E-3</c:v>
                </c:pt>
                <c:pt idx="207">
                  <c:v>1.7921109606830399E-2</c:v>
                </c:pt>
                <c:pt idx="208">
                  <c:v>1.8439397732920897E-2</c:v>
                </c:pt>
                <c:pt idx="209">
                  <c:v>3.1428901634805634E-2</c:v>
                </c:pt>
                <c:pt idx="210">
                  <c:v>3.1325305176004604E-3</c:v>
                </c:pt>
                <c:pt idx="211">
                  <c:v>5.1082577470036436E-3</c:v>
                </c:pt>
                <c:pt idx="212">
                  <c:v>0.20748937410302598</c:v>
                </c:pt>
                <c:pt idx="213">
                  <c:v>0.377133953416048</c:v>
                </c:pt>
                <c:pt idx="214">
                  <c:v>0.17267096817607766</c:v>
                </c:pt>
                <c:pt idx="215">
                  <c:v>0.12126011878937558</c:v>
                </c:pt>
                <c:pt idx="216">
                  <c:v>1.1042363409495375</c:v>
                </c:pt>
                <c:pt idx="217">
                  <c:v>1.5930438040437815</c:v>
                </c:pt>
                <c:pt idx="218">
                  <c:v>1.6442215799717048</c:v>
                </c:pt>
                <c:pt idx="219">
                  <c:v>3.0046790095347737</c:v>
                </c:pt>
                <c:pt idx="220">
                  <c:v>4.6053041783217369E-2</c:v>
                </c:pt>
                <c:pt idx="221">
                  <c:v>2.0653052577839897</c:v>
                </c:pt>
                <c:pt idx="222">
                  <c:v>4.0083032015088707</c:v>
                </c:pt>
                <c:pt idx="223">
                  <c:v>4.2690612356276034</c:v>
                </c:pt>
                <c:pt idx="224">
                  <c:v>0.11593107889338115</c:v>
                </c:pt>
                <c:pt idx="225">
                  <c:v>4.6064555707808902E-2</c:v>
                </c:pt>
                <c:pt idx="226">
                  <c:v>0.14706550740711063</c:v>
                </c:pt>
                <c:pt idx="227">
                  <c:v>0.47177525761648992</c:v>
                </c:pt>
                <c:pt idx="228">
                  <c:v>0.79880337435912352</c:v>
                </c:pt>
                <c:pt idx="229">
                  <c:v>0.4737495278389256</c:v>
                </c:pt>
                <c:pt idx="230">
                  <c:v>0.13867203846737661</c:v>
                </c:pt>
                <c:pt idx="231">
                  <c:v>0.34402577600618878</c:v>
                </c:pt>
                <c:pt idx="232">
                  <c:v>1.2709059280174129</c:v>
                </c:pt>
                <c:pt idx="233">
                  <c:v>0.68788665663382309</c:v>
                </c:pt>
                <c:pt idx="234">
                  <c:v>1.4404057017278038</c:v>
                </c:pt>
                <c:pt idx="235">
                  <c:v>0.84619827804978243</c:v>
                </c:pt>
                <c:pt idx="236">
                  <c:v>3.6867776727707433</c:v>
                </c:pt>
                <c:pt idx="237">
                  <c:v>3.7714924745152714</c:v>
                </c:pt>
                <c:pt idx="238">
                  <c:v>5.8624247579106701</c:v>
                </c:pt>
                <c:pt idx="239">
                  <c:v>12.48382135924281</c:v>
                </c:pt>
                <c:pt idx="240">
                  <c:v>1.669261045637505</c:v>
                </c:pt>
                <c:pt idx="241">
                  <c:v>10.565807531884836</c:v>
                </c:pt>
                <c:pt idx="242">
                  <c:v>18.662920013764683</c:v>
                </c:pt>
                <c:pt idx="243">
                  <c:v>13.514131452521344</c:v>
                </c:pt>
                <c:pt idx="244">
                  <c:v>0.73948864504290823</c:v>
                </c:pt>
                <c:pt idx="245">
                  <c:v>0.16749409971091236</c:v>
                </c:pt>
                <c:pt idx="246">
                  <c:v>0.8446891836930206</c:v>
                </c:pt>
                <c:pt idx="247">
                  <c:v>1.9372034396671287</c:v>
                </c:pt>
                <c:pt idx="248">
                  <c:v>3.8032815200921037</c:v>
                </c:pt>
                <c:pt idx="249">
                  <c:v>0.79489474281623862</c:v>
                </c:pt>
                <c:pt idx="250">
                  <c:v>6.9995545169955722E-2</c:v>
                </c:pt>
                <c:pt idx="251">
                  <c:v>0.92579601683109081</c:v>
                </c:pt>
                <c:pt idx="252">
                  <c:v>3.7943368334935093</c:v>
                </c:pt>
                <c:pt idx="253">
                  <c:v>2.6553348014864739</c:v>
                </c:pt>
                <c:pt idx="254">
                  <c:v>5.4913695908399153E-2</c:v>
                </c:pt>
                <c:pt idx="255">
                  <c:v>2.2363484387539351E-2</c:v>
                </c:pt>
                <c:pt idx="256">
                  <c:v>1.7383875720799205E-2</c:v>
                </c:pt>
                <c:pt idx="257">
                  <c:v>0.32871603987781084</c:v>
                </c:pt>
                <c:pt idx="258">
                  <c:v>0.56061231568550407</c:v>
                </c:pt>
                <c:pt idx="259">
                  <c:v>0.39783727865718593</c:v>
                </c:pt>
                <c:pt idx="260">
                  <c:v>0.1801407774676505</c:v>
                </c:pt>
                <c:pt idx="261">
                  <c:v>1.0496500408096643</c:v>
                </c:pt>
                <c:pt idx="262">
                  <c:v>0.42552124259332341</c:v>
                </c:pt>
                <c:pt idx="263">
                  <c:v>1.0710155995928885</c:v>
                </c:pt>
                <c:pt idx="264">
                  <c:v>4.7296969286687356E-2</c:v>
                </c:pt>
                <c:pt idx="265">
                  <c:v>4.6739372719386323E-2</c:v>
                </c:pt>
                <c:pt idx="266">
                  <c:v>0.12678733683007926</c:v>
                </c:pt>
                <c:pt idx="267">
                  <c:v>0.20367320776653433</c:v>
                </c:pt>
                <c:pt idx="268">
                  <c:v>0.31180928021832094</c:v>
                </c:pt>
                <c:pt idx="269">
                  <c:v>0.36363493120241192</c:v>
                </c:pt>
                <c:pt idx="270">
                  <c:v>5.6367055137752677E-2</c:v>
                </c:pt>
                <c:pt idx="271">
                  <c:v>0.17100834444407004</c:v>
                </c:pt>
                <c:pt idx="272">
                  <c:v>0.43053981488982368</c:v>
                </c:pt>
                <c:pt idx="273">
                  <c:v>0.57790244764795529</c:v>
                </c:pt>
                <c:pt idx="274">
                  <c:v>8.7483296220677659E-2</c:v>
                </c:pt>
                <c:pt idx="275">
                  <c:v>9.6788341903674968E-2</c:v>
                </c:pt>
                <c:pt idx="276">
                  <c:v>2.8213589288122731E-2</c:v>
                </c:pt>
                <c:pt idx="277">
                  <c:v>0.28695972487896582</c:v>
                </c:pt>
                <c:pt idx="278">
                  <c:v>0.71561054404222169</c:v>
                </c:pt>
                <c:pt idx="279">
                  <c:v>1.1003734324110632</c:v>
                </c:pt>
                <c:pt idx="280">
                  <c:v>1.2274411128146784E-2</c:v>
                </c:pt>
                <c:pt idx="281">
                  <c:v>5.6085178075616964E-2</c:v>
                </c:pt>
                <c:pt idx="282">
                  <c:v>1.8535102001175188</c:v>
                </c:pt>
                <c:pt idx="283">
                  <c:v>1.102775172915875</c:v>
                </c:pt>
                <c:pt idx="284">
                  <c:v>7.2775150114926329E-2</c:v>
                </c:pt>
                <c:pt idx="285">
                  <c:v>3.1026115389982938E-2</c:v>
                </c:pt>
                <c:pt idx="286">
                  <c:v>0.10935175166271612</c:v>
                </c:pt>
                <c:pt idx="287">
                  <c:v>0.20356137775727728</c:v>
                </c:pt>
                <c:pt idx="288">
                  <c:v>0.35517167749563761</c:v>
                </c:pt>
                <c:pt idx="289">
                  <c:v>0.30185957083010961</c:v>
                </c:pt>
                <c:pt idx="290">
                  <c:v>7.384275632417038E-2</c:v>
                </c:pt>
                <c:pt idx="291">
                  <c:v>0.29405898311925782</c:v>
                </c:pt>
                <c:pt idx="292">
                  <c:v>0.70337197752220626</c:v>
                </c:pt>
                <c:pt idx="293">
                  <c:v>1.1891962188277319</c:v>
                </c:pt>
                <c:pt idx="294">
                  <c:v>0.27182160010050233</c:v>
                </c:pt>
                <c:pt idx="295">
                  <c:v>8.9859990382692545E-2</c:v>
                </c:pt>
                <c:pt idx="296">
                  <c:v>0.39481844022035273</c:v>
                </c:pt>
                <c:pt idx="297">
                  <c:v>0.73209839226439077</c:v>
                </c:pt>
                <c:pt idx="298">
                  <c:v>2.2609079656163615</c:v>
                </c:pt>
                <c:pt idx="299">
                  <c:v>3.4944139204703863</c:v>
                </c:pt>
                <c:pt idx="300">
                  <c:v>0.14274068966379727</c:v>
                </c:pt>
                <c:pt idx="301">
                  <c:v>1.6854003299242342</c:v>
                </c:pt>
                <c:pt idx="302">
                  <c:v>3.217965378496435</c:v>
                </c:pt>
                <c:pt idx="303">
                  <c:v>5.8413145257945738</c:v>
                </c:pt>
                <c:pt idx="304">
                  <c:v>0.75135533222435313</c:v>
                </c:pt>
                <c:pt idx="305">
                  <c:v>0.17231690690079629</c:v>
                </c:pt>
                <c:pt idx="306">
                  <c:v>1.2607489099531419</c:v>
                </c:pt>
                <c:pt idx="307">
                  <c:v>4.2150989013974387</c:v>
                </c:pt>
                <c:pt idx="308">
                  <c:v>1.8579119240503235</c:v>
                </c:pt>
                <c:pt idx="309">
                  <c:v>3.599436700475751</c:v>
                </c:pt>
                <c:pt idx="310">
                  <c:v>0.49932730964968797</c:v>
                </c:pt>
                <c:pt idx="311">
                  <c:v>2.0760311893897905</c:v>
                </c:pt>
                <c:pt idx="312">
                  <c:v>6.2954711843706903</c:v>
                </c:pt>
                <c:pt idx="313">
                  <c:v>4.3062773400178953</c:v>
                </c:pt>
                <c:pt idx="314">
                  <c:v>1.1693617952364894</c:v>
                </c:pt>
                <c:pt idx="315">
                  <c:v>0.33989641441199803</c:v>
                </c:pt>
                <c:pt idx="316">
                  <c:v>0.55530398289598049</c:v>
                </c:pt>
                <c:pt idx="317">
                  <c:v>1.2269013723342146</c:v>
                </c:pt>
                <c:pt idx="318">
                  <c:v>1.2729582724797883</c:v>
                </c:pt>
                <c:pt idx="319">
                  <c:v>6.3844733864077137</c:v>
                </c:pt>
                <c:pt idx="320">
                  <c:v>0.45890047890753594</c:v>
                </c:pt>
                <c:pt idx="321">
                  <c:v>0.90641372720023949</c:v>
                </c:pt>
                <c:pt idx="322">
                  <c:v>4.3821383569235861</c:v>
                </c:pt>
                <c:pt idx="323">
                  <c:v>5.1087511518623669</c:v>
                </c:pt>
                <c:pt idx="324">
                  <c:v>6.6541873263485556</c:v>
                </c:pt>
                <c:pt idx="325">
                  <c:v>2.6433990102382281</c:v>
                </c:pt>
                <c:pt idx="326">
                  <c:v>12.080928088485344</c:v>
                </c:pt>
                <c:pt idx="327">
                  <c:v>19.554169821520599</c:v>
                </c:pt>
                <c:pt idx="328">
                  <c:v>25.347728732330019</c:v>
                </c:pt>
                <c:pt idx="329">
                  <c:v>39.651412217205582</c:v>
                </c:pt>
                <c:pt idx="330">
                  <c:v>4.0889322299155371</c:v>
                </c:pt>
                <c:pt idx="331">
                  <c:v>24.618510729084477</c:v>
                </c:pt>
                <c:pt idx="332">
                  <c:v>57.804523471110507</c:v>
                </c:pt>
                <c:pt idx="333">
                  <c:v>53.073934597904092</c:v>
                </c:pt>
                <c:pt idx="334">
                  <c:v>1.3811096747034289E-3</c:v>
                </c:pt>
                <c:pt idx="335">
                  <c:v>4.8460622013883478E-3</c:v>
                </c:pt>
                <c:pt idx="336">
                  <c:v>0.4750622504026199</c:v>
                </c:pt>
                <c:pt idx="337">
                  <c:v>0.29939218670442552</c:v>
                </c:pt>
                <c:pt idx="338">
                  <c:v>0.21329870225390393</c:v>
                </c:pt>
                <c:pt idx="339">
                  <c:v>7.9345512721726408E-2</c:v>
                </c:pt>
                <c:pt idx="340">
                  <c:v>4.7209724614427056E-3</c:v>
                </c:pt>
                <c:pt idx="341">
                  <c:v>0.88052276075518066</c:v>
                </c:pt>
                <c:pt idx="342">
                  <c:v>0.28457460423481773</c:v>
                </c:pt>
                <c:pt idx="343">
                  <c:v>0.44459295772282997</c:v>
                </c:pt>
                <c:pt idx="344">
                  <c:v>1.3868521838335994E-3</c:v>
                </c:pt>
                <c:pt idx="345">
                  <c:v>0.31520049553815094</c:v>
                </c:pt>
                <c:pt idx="346">
                  <c:v>8.7035173550941605E-2</c:v>
                </c:pt>
                <c:pt idx="347">
                  <c:v>0.1224946478199811</c:v>
                </c:pt>
                <c:pt idx="348">
                  <c:v>1.9851914297347516E-2</c:v>
                </c:pt>
                <c:pt idx="349">
                  <c:v>1.8157765422234191E-2</c:v>
                </c:pt>
                <c:pt idx="350">
                  <c:v>0.14570182636366302</c:v>
                </c:pt>
                <c:pt idx="351">
                  <c:v>0.82828228900837608</c:v>
                </c:pt>
                <c:pt idx="352">
                  <c:v>0.74466624506106205</c:v>
                </c:pt>
                <c:pt idx="353">
                  <c:v>0.87167392243456365</c:v>
                </c:pt>
                <c:pt idx="354">
                  <c:v>0.3527036630674607</c:v>
                </c:pt>
                <c:pt idx="355">
                  <c:v>2.1410398818750869</c:v>
                </c:pt>
                <c:pt idx="356">
                  <c:v>7.231307203007141</c:v>
                </c:pt>
                <c:pt idx="357">
                  <c:v>3.2231095091704947</c:v>
                </c:pt>
                <c:pt idx="358">
                  <c:v>27.716265489280673</c:v>
                </c:pt>
                <c:pt idx="359">
                  <c:v>0.68093342242080279</c:v>
                </c:pt>
                <c:pt idx="360">
                  <c:v>2.2456912958280961</c:v>
                </c:pt>
                <c:pt idx="361">
                  <c:v>4.5429463236132861</c:v>
                </c:pt>
                <c:pt idx="362">
                  <c:v>14.229685891780205</c:v>
                </c:pt>
                <c:pt idx="363">
                  <c:v>4.7776232932172517E-5</c:v>
                </c:pt>
                <c:pt idx="364">
                  <c:v>1.0633736145352737E-4</c:v>
                </c:pt>
                <c:pt idx="365">
                  <c:v>3.8436664599116474E-2</c:v>
                </c:pt>
                <c:pt idx="366">
                  <c:v>3.1762814314743892E-4</c:v>
                </c:pt>
                <c:pt idx="367">
                  <c:v>2.7570216658673354E-3</c:v>
                </c:pt>
                <c:pt idx="368">
                  <c:v>1.1296825118924942E-3</c:v>
                </c:pt>
                <c:pt idx="369">
                  <c:v>1.3572246681626083E-3</c:v>
                </c:pt>
                <c:pt idx="370">
                  <c:v>1.9454174183726743E-2</c:v>
                </c:pt>
                <c:pt idx="371">
                  <c:v>5.9451867695266093E-2</c:v>
                </c:pt>
                <c:pt idx="372">
                  <c:v>8.7673862268029562E-2</c:v>
                </c:pt>
                <c:pt idx="373">
                  <c:v>5.8391704363517606E-3</c:v>
                </c:pt>
                <c:pt idx="374">
                  <c:v>8.4834654293456397E-3</c:v>
                </c:pt>
                <c:pt idx="375">
                  <c:v>5.9381962923070125E-3</c:v>
                </c:pt>
                <c:pt idx="376">
                  <c:v>1.9492943356653625E-2</c:v>
                </c:pt>
                <c:pt idx="377">
                  <c:v>1.356951138691056E-2</c:v>
                </c:pt>
                <c:pt idx="378">
                  <c:v>1.3187935480570151E-2</c:v>
                </c:pt>
                <c:pt idx="379">
                  <c:v>5.2121653952268152E-3</c:v>
                </c:pt>
                <c:pt idx="380">
                  <c:v>9.0289349517563247E-2</c:v>
                </c:pt>
                <c:pt idx="381">
                  <c:v>0.43860367659757415</c:v>
                </c:pt>
                <c:pt idx="382">
                  <c:v>2.5133438967074605E-2</c:v>
                </c:pt>
                <c:pt idx="383">
                  <c:v>0.12821772338949095</c:v>
                </c:pt>
                <c:pt idx="384">
                  <c:v>2.4461668831535985</c:v>
                </c:pt>
                <c:pt idx="385">
                  <c:v>1.4077502028407098</c:v>
                </c:pt>
                <c:pt idx="386">
                  <c:v>0.96024205311279465</c:v>
                </c:pt>
                <c:pt idx="387">
                  <c:v>1.5954664388941833</c:v>
                </c:pt>
                <c:pt idx="388">
                  <c:v>2.8612805074818157E-2</c:v>
                </c:pt>
                <c:pt idx="389">
                  <c:v>0.76525763496110444</c:v>
                </c:pt>
                <c:pt idx="390">
                  <c:v>2.1223608418710631</c:v>
                </c:pt>
                <c:pt idx="391">
                  <c:v>3.5537885085459533</c:v>
                </c:pt>
                <c:pt idx="392">
                  <c:v>2.1064973660660919E-4</c:v>
                </c:pt>
                <c:pt idx="393">
                  <c:v>1.7790472112395693E-4</c:v>
                </c:pt>
                <c:pt idx="394">
                  <c:v>9.4888517092576261E-3</c:v>
                </c:pt>
                <c:pt idx="395">
                  <c:v>3.2259812859329749E-3</c:v>
                </c:pt>
                <c:pt idx="396">
                  <c:v>2.4281567099335702E-3</c:v>
                </c:pt>
                <c:pt idx="397">
                  <c:v>6.7537376232527499E-3</c:v>
                </c:pt>
                <c:pt idx="398">
                  <c:v>1.0760917356817794E-4</c:v>
                </c:pt>
                <c:pt idx="399">
                  <c:v>9.691804211333162E-4</c:v>
                </c:pt>
                <c:pt idx="400">
                  <c:v>2.0644299995635232E-2</c:v>
                </c:pt>
                <c:pt idx="401">
                  <c:v>3.8708382375938913E-3</c:v>
                </c:pt>
                <c:pt idx="402">
                  <c:v>0.13285849049653464</c:v>
                </c:pt>
                <c:pt idx="403">
                  <c:v>5.5325135036892015E-2</c:v>
                </c:pt>
                <c:pt idx="404">
                  <c:v>0.27495891826263025</c:v>
                </c:pt>
                <c:pt idx="405">
                  <c:v>0.40692523161366867</c:v>
                </c:pt>
                <c:pt idx="406">
                  <c:v>0.4755168256055532</c:v>
                </c:pt>
                <c:pt idx="407">
                  <c:v>0.63192497068143272</c:v>
                </c:pt>
                <c:pt idx="408">
                  <c:v>0.31189209496747589</c:v>
                </c:pt>
                <c:pt idx="409">
                  <c:v>0.57028881952517219</c:v>
                </c:pt>
                <c:pt idx="410">
                  <c:v>1.2675286147047999</c:v>
                </c:pt>
                <c:pt idx="411">
                  <c:v>1.1268933251182154</c:v>
                </c:pt>
                <c:pt idx="412">
                  <c:v>1.3878016124821626</c:v>
                </c:pt>
                <c:pt idx="413">
                  <c:v>1.2497906801275642</c:v>
                </c:pt>
                <c:pt idx="414">
                  <c:v>4.8764548594041379</c:v>
                </c:pt>
                <c:pt idx="415">
                  <c:v>4.7898866469311079</c:v>
                </c:pt>
                <c:pt idx="416">
                  <c:v>3.9904624425692443</c:v>
                </c:pt>
                <c:pt idx="417">
                  <c:v>11.512478579938566</c:v>
                </c:pt>
                <c:pt idx="418">
                  <c:v>1.9645822174559189</c:v>
                </c:pt>
                <c:pt idx="419">
                  <c:v>7.5586913349560625</c:v>
                </c:pt>
                <c:pt idx="420">
                  <c:v>11.676214656677116</c:v>
                </c:pt>
                <c:pt idx="421">
                  <c:v>15.846088824276693</c:v>
                </c:pt>
                <c:pt idx="422">
                  <c:v>0.45063773560789017</c:v>
                </c:pt>
                <c:pt idx="423">
                  <c:v>0.20637685431278563</c:v>
                </c:pt>
                <c:pt idx="424">
                  <c:v>1.2387091774394601</c:v>
                </c:pt>
                <c:pt idx="425">
                  <c:v>1.4500077267471643</c:v>
                </c:pt>
                <c:pt idx="426">
                  <c:v>0.69562841324372782</c:v>
                </c:pt>
                <c:pt idx="427">
                  <c:v>1.1224383094959267</c:v>
                </c:pt>
                <c:pt idx="428">
                  <c:v>0.16032504915784934</c:v>
                </c:pt>
                <c:pt idx="429">
                  <c:v>0.76339836322977872</c:v>
                </c:pt>
                <c:pt idx="430">
                  <c:v>1.5045809704603081</c:v>
                </c:pt>
                <c:pt idx="431">
                  <c:v>2.8121034005431089</c:v>
                </c:pt>
                <c:pt idx="432">
                  <c:v>1.6597798048647919E-2</c:v>
                </c:pt>
                <c:pt idx="433">
                  <c:v>5.9174465674987301E-3</c:v>
                </c:pt>
                <c:pt idx="434">
                  <c:v>0.15738994913365098</c:v>
                </c:pt>
                <c:pt idx="435">
                  <c:v>0.17418279166263792</c:v>
                </c:pt>
                <c:pt idx="436">
                  <c:v>0.31448099778929856</c:v>
                </c:pt>
                <c:pt idx="437">
                  <c:v>0.39087405052977553</c:v>
                </c:pt>
                <c:pt idx="438">
                  <c:v>0.19488535255170583</c:v>
                </c:pt>
                <c:pt idx="439">
                  <c:v>0.35767795440734174</c:v>
                </c:pt>
                <c:pt idx="440">
                  <c:v>0.32794028434816819</c:v>
                </c:pt>
                <c:pt idx="441">
                  <c:v>1.144337259516244</c:v>
                </c:pt>
                <c:pt idx="442">
                  <c:v>2.2068219640175264E-2</c:v>
                </c:pt>
                <c:pt idx="443">
                  <c:v>1.2702793490581451E-2</c:v>
                </c:pt>
                <c:pt idx="444">
                  <c:v>0.16739553572107654</c:v>
                </c:pt>
                <c:pt idx="445">
                  <c:v>0.10654631386890749</c:v>
                </c:pt>
                <c:pt idx="446">
                  <c:v>8.1442971339887371E-2</c:v>
                </c:pt>
                <c:pt idx="447">
                  <c:v>0.1133890132668029</c:v>
                </c:pt>
                <c:pt idx="448">
                  <c:v>3.0879899116400066E-2</c:v>
                </c:pt>
                <c:pt idx="449">
                  <c:v>5.0026895369995633E-2</c:v>
                </c:pt>
                <c:pt idx="450">
                  <c:v>0.16179565070212118</c:v>
                </c:pt>
                <c:pt idx="451">
                  <c:v>0.53277643208936409</c:v>
                </c:pt>
                <c:pt idx="452">
                  <c:v>7.0656376720089759E-3</c:v>
                </c:pt>
                <c:pt idx="453">
                  <c:v>1.6688929296650019E-2</c:v>
                </c:pt>
                <c:pt idx="454">
                  <c:v>0.24586937926089467</c:v>
                </c:pt>
                <c:pt idx="455">
                  <c:v>0.88573284327207469</c:v>
                </c:pt>
                <c:pt idx="456">
                  <c:v>0.13752677858656251</c:v>
                </c:pt>
                <c:pt idx="457">
                  <c:v>0.95961635484397279</c:v>
                </c:pt>
                <c:pt idx="458">
                  <c:v>9.6191301546411697E-3</c:v>
                </c:pt>
                <c:pt idx="459">
                  <c:v>5.987930852970857E-3</c:v>
                </c:pt>
                <c:pt idx="460">
                  <c:v>1.0965191144482205</c:v>
                </c:pt>
                <c:pt idx="461">
                  <c:v>1.4881391124748393</c:v>
                </c:pt>
                <c:pt idx="462">
                  <c:v>0.18349052654465761</c:v>
                </c:pt>
                <c:pt idx="463">
                  <c:v>0.1312858852806523</c:v>
                </c:pt>
                <c:pt idx="464">
                  <c:v>0.86168046132109677</c:v>
                </c:pt>
                <c:pt idx="465">
                  <c:v>1.3356319675241048</c:v>
                </c:pt>
                <c:pt idx="466">
                  <c:v>0.95338879383870456</c:v>
                </c:pt>
                <c:pt idx="467">
                  <c:v>0.79181465851626998</c:v>
                </c:pt>
                <c:pt idx="468">
                  <c:v>0.33236384933111757</c:v>
                </c:pt>
                <c:pt idx="469">
                  <c:v>1.3002684584384885</c:v>
                </c:pt>
                <c:pt idx="470">
                  <c:v>2.0003477459085848</c:v>
                </c:pt>
                <c:pt idx="471">
                  <c:v>2.0997803226858327</c:v>
                </c:pt>
                <c:pt idx="472">
                  <c:v>0.1004935197026722</c:v>
                </c:pt>
                <c:pt idx="473">
                  <c:v>7.2275722867842965E-2</c:v>
                </c:pt>
                <c:pt idx="474">
                  <c:v>1.2093735765922877</c:v>
                </c:pt>
                <c:pt idx="475">
                  <c:v>1.5016068962561755</c:v>
                </c:pt>
                <c:pt idx="476">
                  <c:v>1.3863508145716108</c:v>
                </c:pt>
                <c:pt idx="477">
                  <c:v>1.4235880529999621</c:v>
                </c:pt>
                <c:pt idx="478">
                  <c:v>0.13472670484875854</c:v>
                </c:pt>
                <c:pt idx="479">
                  <c:v>1.387999599775454</c:v>
                </c:pt>
                <c:pt idx="480">
                  <c:v>1.7784598093042694</c:v>
                </c:pt>
                <c:pt idx="481">
                  <c:v>7.0031260149948986</c:v>
                </c:pt>
                <c:pt idx="482">
                  <c:v>3.2015343512029748</c:v>
                </c:pt>
                <c:pt idx="483">
                  <c:v>0.93574977098778966</c:v>
                </c:pt>
                <c:pt idx="484">
                  <c:v>4.0912302046616658</c:v>
                </c:pt>
                <c:pt idx="485">
                  <c:v>6.0219912301763303</c:v>
                </c:pt>
                <c:pt idx="486">
                  <c:v>5.0741276088476308</c:v>
                </c:pt>
                <c:pt idx="487">
                  <c:v>15.319624866248283</c:v>
                </c:pt>
                <c:pt idx="488">
                  <c:v>5.0055811405093324</c:v>
                </c:pt>
                <c:pt idx="489">
                  <c:v>9.2468457817950576</c:v>
                </c:pt>
                <c:pt idx="490">
                  <c:v>13.301224658620269</c:v>
                </c:pt>
                <c:pt idx="491">
                  <c:v>19.703047395144118</c:v>
                </c:pt>
                <c:pt idx="492">
                  <c:v>0.25848346937610445</c:v>
                </c:pt>
                <c:pt idx="493">
                  <c:v>0.13483766436468644</c:v>
                </c:pt>
                <c:pt idx="494">
                  <c:v>0.69966858342172256</c:v>
                </c:pt>
                <c:pt idx="495">
                  <c:v>0.63889989120899682</c:v>
                </c:pt>
                <c:pt idx="496">
                  <c:v>0.73469100133619225</c:v>
                </c:pt>
                <c:pt idx="497">
                  <c:v>2.0919548121102083</c:v>
                </c:pt>
                <c:pt idx="498">
                  <c:v>0.3457718275144307</c:v>
                </c:pt>
                <c:pt idx="499">
                  <c:v>0.31142718041811707</c:v>
                </c:pt>
                <c:pt idx="500">
                  <c:v>2.1090013616128278</c:v>
                </c:pt>
                <c:pt idx="501">
                  <c:v>3.3585976247289921</c:v>
                </c:pt>
                <c:pt idx="502">
                  <c:v>6.7485389722715716</c:v>
                </c:pt>
                <c:pt idx="503">
                  <c:v>3.3128417435102118</c:v>
                </c:pt>
                <c:pt idx="504">
                  <c:v>19.218172473326685</c:v>
                </c:pt>
                <c:pt idx="505">
                  <c:v>26.38449714754174</c:v>
                </c:pt>
                <c:pt idx="506">
                  <c:v>18.385000288295323</c:v>
                </c:pt>
                <c:pt idx="507">
                  <c:v>63.791713294501157</c:v>
                </c:pt>
                <c:pt idx="508">
                  <c:v>9.2374774581529593</c:v>
                </c:pt>
                <c:pt idx="509">
                  <c:v>25.597324407161004</c:v>
                </c:pt>
                <c:pt idx="510">
                  <c:v>43.13216474921115</c:v>
                </c:pt>
                <c:pt idx="511">
                  <c:v>74.589549697212789</c:v>
                </c:pt>
                <c:pt idx="512">
                  <c:v>1.0260375518607262E-3</c:v>
                </c:pt>
                <c:pt idx="513">
                  <c:v>1.9307976274858422E-2</c:v>
                </c:pt>
                <c:pt idx="514">
                  <c:v>0.31547465415698933</c:v>
                </c:pt>
                <c:pt idx="515">
                  <c:v>0.43953137009875276</c:v>
                </c:pt>
                <c:pt idx="516">
                  <c:v>0.14728009977783518</c:v>
                </c:pt>
                <c:pt idx="517">
                  <c:v>0.10173865250798488</c:v>
                </c:pt>
                <c:pt idx="518">
                  <c:v>8.7441826599236085E-3</c:v>
                </c:pt>
                <c:pt idx="519">
                  <c:v>0.19162205337414911</c:v>
                </c:pt>
                <c:pt idx="520">
                  <c:v>1.6506610679703999</c:v>
                </c:pt>
                <c:pt idx="521">
                  <c:v>0.25873422927064149</c:v>
                </c:pt>
                <c:pt idx="522">
                  <c:v>1.8202533657857367E-3</c:v>
                </c:pt>
                <c:pt idx="523">
                  <c:v>0.23600651739885162</c:v>
                </c:pt>
                <c:pt idx="524">
                  <c:v>8.2526467084446414E-2</c:v>
                </c:pt>
                <c:pt idx="525">
                  <c:v>6.8058057247493503E-2</c:v>
                </c:pt>
                <c:pt idx="526">
                  <c:v>1.7643113735907344E-2</c:v>
                </c:pt>
                <c:pt idx="527">
                  <c:v>8.6016305652368962E-3</c:v>
                </c:pt>
                <c:pt idx="528">
                  <c:v>1.6109959732935705E-2</c:v>
                </c:pt>
                <c:pt idx="529">
                  <c:v>0.59653743115348812</c:v>
                </c:pt>
                <c:pt idx="530">
                  <c:v>0.27899087096930197</c:v>
                </c:pt>
                <c:pt idx="531">
                  <c:v>0.44558828082702107</c:v>
                </c:pt>
                <c:pt idx="532">
                  <c:v>0.12779270960154127</c:v>
                </c:pt>
                <c:pt idx="533">
                  <c:v>2.9438759173214706</c:v>
                </c:pt>
                <c:pt idx="534">
                  <c:v>3.0456478664505457</c:v>
                </c:pt>
                <c:pt idx="535">
                  <c:v>1.8916684515474986</c:v>
                </c:pt>
                <c:pt idx="536">
                  <c:v>2.7411842925083425</c:v>
                </c:pt>
                <c:pt idx="537">
                  <c:v>0.4063379005336315</c:v>
                </c:pt>
                <c:pt idx="538">
                  <c:v>0.94871126620679325</c:v>
                </c:pt>
                <c:pt idx="539">
                  <c:v>5.8159743915850015</c:v>
                </c:pt>
                <c:pt idx="540">
                  <c:v>3.5959404264648218</c:v>
                </c:pt>
                <c:pt idx="541">
                  <c:v>6.4529472674644181E-5</c:v>
                </c:pt>
                <c:pt idx="542">
                  <c:v>6.4419014409129239E-5</c:v>
                </c:pt>
                <c:pt idx="543">
                  <c:v>5.004962401222661E-3</c:v>
                </c:pt>
                <c:pt idx="544">
                  <c:v>3.6897578337296818E-4</c:v>
                </c:pt>
                <c:pt idx="545">
                  <c:v>3.2149508883897823E-2</c:v>
                </c:pt>
                <c:pt idx="546">
                  <c:v>4.4255992814343475E-4</c:v>
                </c:pt>
                <c:pt idx="547">
                  <c:v>7.5917258837464741E-4</c:v>
                </c:pt>
                <c:pt idx="548">
                  <c:v>4.0576859809160849E-2</c:v>
                </c:pt>
                <c:pt idx="549">
                  <c:v>1.5774246388432262E-3</c:v>
                </c:pt>
                <c:pt idx="550">
                  <c:v>9.8444588384110632E-2</c:v>
                </c:pt>
                <c:pt idx="551">
                  <c:v>2.5481327142142397E-2</c:v>
                </c:pt>
                <c:pt idx="552">
                  <c:v>2.1899688224488605E-2</c:v>
                </c:pt>
                <c:pt idx="553">
                  <c:v>2.9360283120669246E-2</c:v>
                </c:pt>
                <c:pt idx="554">
                  <c:v>5.658607184644962E-2</c:v>
                </c:pt>
                <c:pt idx="555">
                  <c:v>5.0412790999439884E-2</c:v>
                </c:pt>
                <c:pt idx="556">
                  <c:v>3.7659046457285433E-2</c:v>
                </c:pt>
                <c:pt idx="557">
                  <c:v>2.3395344381016935E-2</c:v>
                </c:pt>
                <c:pt idx="558">
                  <c:v>0.97075730249823744</c:v>
                </c:pt>
                <c:pt idx="559">
                  <c:v>0.14362501689636253</c:v>
                </c:pt>
                <c:pt idx="560">
                  <c:v>7.1376677480867484E-2</c:v>
                </c:pt>
                <c:pt idx="561">
                  <c:v>4.1500004091519764E-2</c:v>
                </c:pt>
                <c:pt idx="562">
                  <c:v>0.63307974689927604</c:v>
                </c:pt>
                <c:pt idx="563">
                  <c:v>0.75667089285743494</c:v>
                </c:pt>
                <c:pt idx="564">
                  <c:v>0.7449690520029123</c:v>
                </c:pt>
                <c:pt idx="565">
                  <c:v>0.71761453556195498</c:v>
                </c:pt>
                <c:pt idx="566">
                  <c:v>9.5121348125612581E-3</c:v>
                </c:pt>
                <c:pt idx="567">
                  <c:v>9.1210818284754316E-2</c:v>
                </c:pt>
                <c:pt idx="568">
                  <c:v>2.0381856072142099</c:v>
                </c:pt>
                <c:pt idx="569">
                  <c:v>1.1893239669320561</c:v>
                </c:pt>
                <c:pt idx="570">
                  <c:v>4.8612573358444694E-5</c:v>
                </c:pt>
                <c:pt idx="571">
                  <c:v>1.1073475005770327E-4</c:v>
                </c:pt>
                <c:pt idx="572">
                  <c:v>7.160137288914215E-3</c:v>
                </c:pt>
                <c:pt idx="573">
                  <c:v>6.9670393483333923E-4</c:v>
                </c:pt>
                <c:pt idx="574">
                  <c:v>3.2581809576601173E-4</c:v>
                </c:pt>
                <c:pt idx="575">
                  <c:v>1.140315324201476E-3</c:v>
                </c:pt>
                <c:pt idx="576">
                  <c:v>1.6402358123011326E-4</c:v>
                </c:pt>
                <c:pt idx="577">
                  <c:v>2.1375344595896645E-3</c:v>
                </c:pt>
                <c:pt idx="578">
                  <c:v>7.6886281727187276E-3</c:v>
                </c:pt>
                <c:pt idx="579">
                  <c:v>1.7419871108415659E-3</c:v>
                </c:pt>
                <c:pt idx="580">
                  <c:v>8.660826182882693E-2</c:v>
                </c:pt>
                <c:pt idx="581">
                  <c:v>6.1961374848325833E-2</c:v>
                </c:pt>
                <c:pt idx="582">
                  <c:v>0.17246664010632559</c:v>
                </c:pt>
                <c:pt idx="583">
                  <c:v>0.59067526425218742</c:v>
                </c:pt>
                <c:pt idx="584">
                  <c:v>0.73250181138491677</c:v>
                </c:pt>
                <c:pt idx="585">
                  <c:v>0.96763462007524825</c:v>
                </c:pt>
                <c:pt idx="586">
                  <c:v>0.1106391090416682</c:v>
                </c:pt>
                <c:pt idx="587">
                  <c:v>0.10623410519751811</c:v>
                </c:pt>
                <c:pt idx="588">
                  <c:v>2.5919222632233985</c:v>
                </c:pt>
                <c:pt idx="589">
                  <c:v>0.87057004223402312</c:v>
                </c:pt>
                <c:pt idx="590">
                  <c:v>0.8950556564539468</c:v>
                </c:pt>
                <c:pt idx="591">
                  <c:v>1.1332924361620447</c:v>
                </c:pt>
                <c:pt idx="592">
                  <c:v>5.7448126159112451</c:v>
                </c:pt>
                <c:pt idx="593">
                  <c:v>9.2593697059983509</c:v>
                </c:pt>
                <c:pt idx="594">
                  <c:v>5.5671270605879046</c:v>
                </c:pt>
                <c:pt idx="595">
                  <c:v>6.4956016131812637</c:v>
                </c:pt>
                <c:pt idx="596">
                  <c:v>1.3513477664146514</c:v>
                </c:pt>
                <c:pt idx="597">
                  <c:v>5.0089930349095564</c:v>
                </c:pt>
                <c:pt idx="598">
                  <c:v>11.072541226337647</c:v>
                </c:pt>
                <c:pt idx="599">
                  <c:v>8.3303493012076419</c:v>
                </c:pt>
                <c:pt idx="600">
                  <c:v>0.30616111773631571</c:v>
                </c:pt>
                <c:pt idx="601">
                  <c:v>0.38467273016632936</c:v>
                </c:pt>
                <c:pt idx="602">
                  <c:v>3.0813405611497275</c:v>
                </c:pt>
                <c:pt idx="603">
                  <c:v>6.0792162959617961</c:v>
                </c:pt>
                <c:pt idx="604">
                  <c:v>1.9952399683721271</c:v>
                </c:pt>
                <c:pt idx="605">
                  <c:v>2.3947644467975691</c:v>
                </c:pt>
                <c:pt idx="606">
                  <c:v>0.30196207797766994</c:v>
                </c:pt>
                <c:pt idx="607">
                  <c:v>4.2347508576357118</c:v>
                </c:pt>
                <c:pt idx="608">
                  <c:v>2.8056515955506902</c:v>
                </c:pt>
                <c:pt idx="609">
                  <c:v>2.7439786246577658</c:v>
                </c:pt>
                <c:pt idx="610">
                  <c:v>3.1071995927174582E-2</c:v>
                </c:pt>
                <c:pt idx="611">
                  <c:v>3.3338836230057353E-3</c:v>
                </c:pt>
                <c:pt idx="612">
                  <c:v>9.2323811236995054E-2</c:v>
                </c:pt>
                <c:pt idx="613">
                  <c:v>0.79929607083110887</c:v>
                </c:pt>
                <c:pt idx="614">
                  <c:v>0.18007929751639332</c:v>
                </c:pt>
                <c:pt idx="615">
                  <c:v>0.31132539500899359</c:v>
                </c:pt>
                <c:pt idx="616">
                  <c:v>0.10029420541254318</c:v>
                </c:pt>
                <c:pt idx="617">
                  <c:v>0.48025382254528076</c:v>
                </c:pt>
                <c:pt idx="618">
                  <c:v>1.1268470464741851</c:v>
                </c:pt>
                <c:pt idx="619">
                  <c:v>0.60462782506068591</c:v>
                </c:pt>
                <c:pt idx="620">
                  <c:v>5.6436352087035686E-2</c:v>
                </c:pt>
                <c:pt idx="621">
                  <c:v>5.2450196740196617E-2</c:v>
                </c:pt>
                <c:pt idx="622">
                  <c:v>0.22144642883295493</c:v>
                </c:pt>
                <c:pt idx="623">
                  <c:v>0.39932176931702212</c:v>
                </c:pt>
                <c:pt idx="624">
                  <c:v>0.25191135985731078</c:v>
                </c:pt>
                <c:pt idx="625">
                  <c:v>0.35611799900967839</c:v>
                </c:pt>
                <c:pt idx="626">
                  <c:v>5.985330421243349E-2</c:v>
                </c:pt>
                <c:pt idx="627">
                  <c:v>0.35461543808167473</c:v>
                </c:pt>
                <c:pt idx="628">
                  <c:v>0.6822924899631867</c:v>
                </c:pt>
                <c:pt idx="629">
                  <c:v>0.60218582543929344</c:v>
                </c:pt>
                <c:pt idx="630">
                  <c:v>2.0503590408892183E-2</c:v>
                </c:pt>
                <c:pt idx="631">
                  <c:v>2.974519955692553E-3</c:v>
                </c:pt>
                <c:pt idx="632">
                  <c:v>9.5785437645786176E-2</c:v>
                </c:pt>
                <c:pt idx="633">
                  <c:v>0.13565158851614137</c:v>
                </c:pt>
                <c:pt idx="634">
                  <c:v>8.3645030390790728E-2</c:v>
                </c:pt>
                <c:pt idx="635">
                  <c:v>0.13004344720849564</c:v>
                </c:pt>
                <c:pt idx="636">
                  <c:v>1.807917950793524E-2</c:v>
                </c:pt>
                <c:pt idx="637">
                  <c:v>1.4717185663005882E-2</c:v>
                </c:pt>
                <c:pt idx="638">
                  <c:v>3.1076972441912698</c:v>
                </c:pt>
                <c:pt idx="639">
                  <c:v>0.16355701317936411</c:v>
                </c:pt>
                <c:pt idx="640">
                  <c:v>7.4898246452283407E-2</c:v>
                </c:pt>
                <c:pt idx="641">
                  <c:v>5.9962944294549216E-2</c:v>
                </c:pt>
                <c:pt idx="642">
                  <c:v>0.44441952688139047</c:v>
                </c:pt>
                <c:pt idx="643">
                  <c:v>0.57198591303510948</c:v>
                </c:pt>
                <c:pt idx="644">
                  <c:v>0.32765089206523651</c:v>
                </c:pt>
                <c:pt idx="645">
                  <c:v>0.12009148567218901</c:v>
                </c:pt>
                <c:pt idx="646">
                  <c:v>5.8311863093292698E-2</c:v>
                </c:pt>
                <c:pt idx="647">
                  <c:v>0.12890118842032078</c:v>
                </c:pt>
                <c:pt idx="648">
                  <c:v>0.95977583091629148</c:v>
                </c:pt>
                <c:pt idx="649">
                  <c:v>0.60169248355233196</c:v>
                </c:pt>
                <c:pt idx="650">
                  <c:v>0.12636493357044609</c:v>
                </c:pt>
                <c:pt idx="651">
                  <c:v>9.0943300635621879E-2</c:v>
                </c:pt>
                <c:pt idx="652">
                  <c:v>1.3318362194805322</c:v>
                </c:pt>
                <c:pt idx="653">
                  <c:v>3.5689265952797262</c:v>
                </c:pt>
                <c:pt idx="654">
                  <c:v>1.8392887307887851</c:v>
                </c:pt>
                <c:pt idx="655">
                  <c:v>1.6497713117908954</c:v>
                </c:pt>
                <c:pt idx="656">
                  <c:v>0.16804429493204939</c:v>
                </c:pt>
                <c:pt idx="657">
                  <c:v>0.91803378346687281</c:v>
                </c:pt>
                <c:pt idx="658">
                  <c:v>3.6027904558822517</c:v>
                </c:pt>
                <c:pt idx="659">
                  <c:v>4.4678584868334577</c:v>
                </c:pt>
                <c:pt idx="660">
                  <c:v>0.56296245034689718</c:v>
                </c:pt>
                <c:pt idx="661">
                  <c:v>0.1470875428357909</c:v>
                </c:pt>
                <c:pt idx="662">
                  <c:v>3.4731766845442218</c:v>
                </c:pt>
                <c:pt idx="663">
                  <c:v>2.3768755917689948</c:v>
                </c:pt>
                <c:pt idx="664">
                  <c:v>3.6086624013034934</c:v>
                </c:pt>
                <c:pt idx="665">
                  <c:v>3.1838023643258571</c:v>
                </c:pt>
                <c:pt idx="666">
                  <c:v>0.65677589041502227</c:v>
                </c:pt>
                <c:pt idx="667">
                  <c:v>1.6936201264653044</c:v>
                </c:pt>
                <c:pt idx="668">
                  <c:v>6.6903680590635934</c:v>
                </c:pt>
                <c:pt idx="669">
                  <c:v>5.7168108074529789</c:v>
                </c:pt>
                <c:pt idx="670">
                  <c:v>1.012242861533093</c:v>
                </c:pt>
                <c:pt idx="671">
                  <c:v>0.17052358348386473</c:v>
                </c:pt>
                <c:pt idx="672">
                  <c:v>2.1265130631092108</c:v>
                </c:pt>
                <c:pt idx="673">
                  <c:v>2.4513281599725647</c:v>
                </c:pt>
                <c:pt idx="674">
                  <c:v>2.1843978778000408</c:v>
                </c:pt>
                <c:pt idx="675">
                  <c:v>2.4763933577965647</c:v>
                </c:pt>
                <c:pt idx="676">
                  <c:v>0.79528761410761417</c:v>
                </c:pt>
                <c:pt idx="677">
                  <c:v>0.83494931609680068</c:v>
                </c:pt>
                <c:pt idx="678">
                  <c:v>7.2146265452130205</c:v>
                </c:pt>
                <c:pt idx="679">
                  <c:v>10.001384501840802</c:v>
                </c:pt>
                <c:pt idx="680">
                  <c:v>3.7906744460005899</c:v>
                </c:pt>
                <c:pt idx="681">
                  <c:v>2.3214596836199499</c:v>
                </c:pt>
                <c:pt idx="682">
                  <c:v>20.9466226125896</c:v>
                </c:pt>
                <c:pt idx="683">
                  <c:v>30.587449514263056</c:v>
                </c:pt>
                <c:pt idx="684">
                  <c:v>19.711541489468853</c:v>
                </c:pt>
                <c:pt idx="685">
                  <c:v>21.715279741504585</c:v>
                </c:pt>
                <c:pt idx="686">
                  <c:v>4.0920567836528932</c:v>
                </c:pt>
                <c:pt idx="687">
                  <c:v>15.049015007509658</c:v>
                </c:pt>
                <c:pt idx="688">
                  <c:v>50.974894045218747</c:v>
                </c:pt>
                <c:pt idx="689">
                  <c:v>39.572948833741215</c:v>
                </c:pt>
                <c:pt idx="690">
                  <c:v>0.23713768566675586</c:v>
                </c:pt>
                <c:pt idx="691">
                  <c:v>0.18409905715232761</c:v>
                </c:pt>
                <c:pt idx="692">
                  <c:v>2.9632814207941682</c:v>
                </c:pt>
                <c:pt idx="693">
                  <c:v>6.5582081030870549</c:v>
                </c:pt>
                <c:pt idx="694">
                  <c:v>4.048864041275074</c:v>
                </c:pt>
                <c:pt idx="695">
                  <c:v>5.0567674531862226</c:v>
                </c:pt>
                <c:pt idx="696">
                  <c:v>1.2673693261574277</c:v>
                </c:pt>
                <c:pt idx="697">
                  <c:v>0.15139722954187437</c:v>
                </c:pt>
                <c:pt idx="698">
                  <c:v>2.3497467778567702</c:v>
                </c:pt>
                <c:pt idx="699">
                  <c:v>5.8864076301443031</c:v>
                </c:pt>
                <c:pt idx="700">
                  <c:v>4.0304789187901013</c:v>
                </c:pt>
                <c:pt idx="701">
                  <c:v>6.0326447333441162E-2</c:v>
                </c:pt>
                <c:pt idx="702">
                  <c:v>4.1416582050383308</c:v>
                </c:pt>
                <c:pt idx="703">
                  <c:v>1.4650409627622998</c:v>
                </c:pt>
                <c:pt idx="704">
                  <c:v>2.5740883700251014</c:v>
                </c:pt>
                <c:pt idx="705">
                  <c:v>1.7561985182468938</c:v>
                </c:pt>
                <c:pt idx="706">
                  <c:v>0.67677155968844682</c:v>
                </c:pt>
                <c:pt idx="707">
                  <c:v>0.42412766646537792</c:v>
                </c:pt>
                <c:pt idx="708">
                  <c:v>1.5973665328734532</c:v>
                </c:pt>
                <c:pt idx="709">
                  <c:v>7.712272971834798</c:v>
                </c:pt>
                <c:pt idx="710">
                  <c:v>4.3290045040455425</c:v>
                </c:pt>
                <c:pt idx="711">
                  <c:v>9.995157468010369</c:v>
                </c:pt>
                <c:pt idx="712">
                  <c:v>4.624571543650017</c:v>
                </c:pt>
                <c:pt idx="713">
                  <c:v>20.253518970206372</c:v>
                </c:pt>
                <c:pt idx="714">
                  <c:v>61.142268542062972</c:v>
                </c:pt>
                <c:pt idx="715">
                  <c:v>31.9325763757106</c:v>
                </c:pt>
                <c:pt idx="716">
                  <c:v>51.727974988131102</c:v>
                </c:pt>
                <c:pt idx="717">
                  <c:v>74.962070625725715</c:v>
                </c:pt>
                <c:pt idx="718">
                  <c:v>6.0231009668458571</c:v>
                </c:pt>
                <c:pt idx="719">
                  <c:v>24.681661993263887</c:v>
                </c:pt>
                <c:pt idx="720">
                  <c:v>60.765647571558475</c:v>
                </c:pt>
                <c:pt idx="721">
                  <c:v>82.123706862076119</c:v>
                </c:pt>
                <c:pt idx="722">
                  <c:v>1.3182863020148259E-4</c:v>
                </c:pt>
                <c:pt idx="723">
                  <c:v>8.3629579131044426E-5</c:v>
                </c:pt>
                <c:pt idx="724">
                  <c:v>7.8862833735072121E-3</c:v>
                </c:pt>
                <c:pt idx="725">
                  <c:v>6.0032030223776348E-3</c:v>
                </c:pt>
                <c:pt idx="726">
                  <c:v>5.6808536032931428E-2</c:v>
                </c:pt>
                <c:pt idx="727">
                  <c:v>0.19111335371412019</c:v>
                </c:pt>
                <c:pt idx="728">
                  <c:v>7.1520758243366709E-4</c:v>
                </c:pt>
                <c:pt idx="729">
                  <c:v>1.2659966604940719E-3</c:v>
                </c:pt>
                <c:pt idx="730">
                  <c:v>5.8672220096721808E-2</c:v>
                </c:pt>
                <c:pt idx="731">
                  <c:v>2.5054255292183674E-3</c:v>
                </c:pt>
                <c:pt idx="732">
                  <c:v>1.2222913910531224E-4</c:v>
                </c:pt>
                <c:pt idx="733">
                  <c:v>2.7202734960855347E-4</c:v>
                </c:pt>
                <c:pt idx="734">
                  <c:v>0.18828132050981877</c:v>
                </c:pt>
                <c:pt idx="735">
                  <c:v>0.80146874948428104</c:v>
                </c:pt>
                <c:pt idx="736">
                  <c:v>8.7639019213539191E-4</c:v>
                </c:pt>
                <c:pt idx="737">
                  <c:v>0.58950206025617535</c:v>
                </c:pt>
                <c:pt idx="738">
                  <c:v>2.8895750240407114E-3</c:v>
                </c:pt>
                <c:pt idx="739">
                  <c:v>3.4715870055324559E-3</c:v>
                </c:pt>
                <c:pt idx="740">
                  <c:v>0.32375734358927866</c:v>
                </c:pt>
                <c:pt idx="741">
                  <c:v>0.60669927106397448</c:v>
                </c:pt>
                <c:pt idx="742">
                  <c:v>1.05468419548273</c:v>
                </c:pt>
                <c:pt idx="743">
                  <c:v>0.10054264309729372</c:v>
                </c:pt>
                <c:pt idx="744">
                  <c:v>5.6087743702322196E-2</c:v>
                </c:pt>
                <c:pt idx="745">
                  <c:v>0.43459354172014819</c:v>
                </c:pt>
                <c:pt idx="746">
                  <c:v>0.49232025242100008</c:v>
                </c:pt>
                <c:pt idx="747">
                  <c:v>2.4271881300621101</c:v>
                </c:pt>
                <c:pt idx="748">
                  <c:v>0.2059208569168921</c:v>
                </c:pt>
                <c:pt idx="749">
                  <c:v>0.11399229498675774</c:v>
                </c:pt>
                <c:pt idx="750">
                  <c:v>5.9340208285680623E-2</c:v>
                </c:pt>
                <c:pt idx="751">
                  <c:v>1.8788989970358798</c:v>
                </c:pt>
                <c:pt idx="752">
                  <c:v>2.7207219672591783</c:v>
                </c:pt>
                <c:pt idx="753">
                  <c:v>1.2434194505724732</c:v>
                </c:pt>
                <c:pt idx="754">
                  <c:v>1.2816464244655019</c:v>
                </c:pt>
                <c:pt idx="755">
                  <c:v>9.5420922223978391</c:v>
                </c:pt>
                <c:pt idx="756">
                  <c:v>27.032678818447359</c:v>
                </c:pt>
                <c:pt idx="757">
                  <c:v>17.331839028438214</c:v>
                </c:pt>
                <c:pt idx="758">
                  <c:v>21.198713109700066</c:v>
                </c:pt>
                <c:pt idx="759">
                  <c:v>14.618940306131378</c:v>
                </c:pt>
                <c:pt idx="760">
                  <c:v>0.30901278157938661</c:v>
                </c:pt>
                <c:pt idx="761">
                  <c:v>5.4023822715101915</c:v>
                </c:pt>
                <c:pt idx="762">
                  <c:v>22.155621117658885</c:v>
                </c:pt>
                <c:pt idx="763">
                  <c:v>21.540769011242375</c:v>
                </c:pt>
                <c:pt idx="764">
                  <c:v>2.9763109526128727E-2</c:v>
                </c:pt>
                <c:pt idx="765">
                  <c:v>1.0569567810039392E-2</c:v>
                </c:pt>
                <c:pt idx="766">
                  <c:v>0.14258942056946122</c:v>
                </c:pt>
                <c:pt idx="767">
                  <c:v>4.2746925812778697E-2</c:v>
                </c:pt>
                <c:pt idx="768">
                  <c:v>1.2369122791129457</c:v>
                </c:pt>
                <c:pt idx="769">
                  <c:v>2.4844392250221812E-2</c:v>
                </c:pt>
                <c:pt idx="770">
                  <c:v>7.1438472671573147E-2</c:v>
                </c:pt>
                <c:pt idx="771">
                  <c:v>2.4916653899999426E-2</c:v>
                </c:pt>
                <c:pt idx="772">
                  <c:v>4.0309949814071724E-2</c:v>
                </c:pt>
                <c:pt idx="773">
                  <c:v>0.32716112615542114</c:v>
                </c:pt>
                <c:pt idx="774">
                  <c:v>0.51360235855501601</c:v>
                </c:pt>
                <c:pt idx="775">
                  <c:v>0.81394508273707777</c:v>
                </c:pt>
                <c:pt idx="776">
                  <c:v>0.49717651965471565</c:v>
                </c:pt>
                <c:pt idx="777">
                  <c:v>2.0488534599219022</c:v>
                </c:pt>
                <c:pt idx="778">
                  <c:v>11.583914665679956</c:v>
                </c:pt>
                <c:pt idx="779">
                  <c:v>7.335390941359206</c:v>
                </c:pt>
                <c:pt idx="780">
                  <c:v>9.521158252313354</c:v>
                </c:pt>
                <c:pt idx="781">
                  <c:v>5.3692941813893231</c:v>
                </c:pt>
                <c:pt idx="782">
                  <c:v>2.4403963090373275</c:v>
                </c:pt>
                <c:pt idx="783">
                  <c:v>3.1319588230748661</c:v>
                </c:pt>
                <c:pt idx="784">
                  <c:v>14.017729786603896</c:v>
                </c:pt>
                <c:pt idx="785">
                  <c:v>8.5151879328327453</c:v>
                </c:pt>
                <c:pt idx="786">
                  <c:v>13.875899131120006</c:v>
                </c:pt>
                <c:pt idx="787">
                  <c:v>9.4289251201336022</c:v>
                </c:pt>
                <c:pt idx="788">
                  <c:v>39.169678411676188</c:v>
                </c:pt>
                <c:pt idx="789">
                  <c:v>76.817613914374931</c:v>
                </c:pt>
                <c:pt idx="790">
                  <c:v>45.706535534526857</c:v>
                </c:pt>
                <c:pt idx="791">
                  <c:v>74.268848159354363</c:v>
                </c:pt>
                <c:pt idx="792">
                  <c:v>89.653132829717691</c:v>
                </c:pt>
                <c:pt idx="793">
                  <c:v>18.222496451349496</c:v>
                </c:pt>
                <c:pt idx="794">
                  <c:v>80.067004309707826</c:v>
                </c:pt>
                <c:pt idx="795">
                  <c:v>120.95073812112071</c:v>
                </c:pt>
                <c:pt idx="796">
                  <c:v>105.07305802490087</c:v>
                </c:pt>
                <c:pt idx="797">
                  <c:v>4.7143126388920944</c:v>
                </c:pt>
                <c:pt idx="798">
                  <c:v>4.7480729824032304</c:v>
                </c:pt>
                <c:pt idx="799">
                  <c:v>17.344490122234543</c:v>
                </c:pt>
                <c:pt idx="800">
                  <c:v>43.987192262318899</c:v>
                </c:pt>
                <c:pt idx="801">
                  <c:v>20.982969153122504</c:v>
                </c:pt>
                <c:pt idx="802">
                  <c:v>35.20371822511386</c:v>
                </c:pt>
                <c:pt idx="803">
                  <c:v>30.388932727519894</c:v>
                </c:pt>
                <c:pt idx="804">
                  <c:v>2.3327700728418375</c:v>
                </c:pt>
                <c:pt idx="805">
                  <c:v>34.51984513560101</c:v>
                </c:pt>
                <c:pt idx="806">
                  <c:v>34.481043050426891</c:v>
                </c:pt>
                <c:pt idx="807">
                  <c:v>39.247804519046632</c:v>
                </c:pt>
                <c:pt idx="808">
                  <c:v>0.59176741493714902</c:v>
                </c:pt>
                <c:pt idx="809">
                  <c:v>0.21649008058925254</c:v>
                </c:pt>
                <c:pt idx="810">
                  <c:v>0.69016049103044164</c:v>
                </c:pt>
                <c:pt idx="811">
                  <c:v>8.2270510998636901</c:v>
                </c:pt>
                <c:pt idx="812">
                  <c:v>3.0033001371206423</c:v>
                </c:pt>
                <c:pt idx="813">
                  <c:v>9.6050425617403281</c:v>
                </c:pt>
                <c:pt idx="814">
                  <c:v>5.7927783644268924</c:v>
                </c:pt>
                <c:pt idx="815">
                  <c:v>4.5484927740973546</c:v>
                </c:pt>
                <c:pt idx="816">
                  <c:v>9.1497894668760544</c:v>
                </c:pt>
                <c:pt idx="817">
                  <c:v>5.6907054418237912</c:v>
                </c:pt>
                <c:pt idx="818">
                  <c:v>20.271808951663061</c:v>
                </c:pt>
                <c:pt idx="819">
                  <c:v>0.44614479336962132</c:v>
                </c:pt>
                <c:pt idx="820">
                  <c:v>0.36913570757022263</c:v>
                </c:pt>
                <c:pt idx="821">
                  <c:v>1.5126650338094605</c:v>
                </c:pt>
                <c:pt idx="822">
                  <c:v>5.4144405373591313</c:v>
                </c:pt>
                <c:pt idx="823">
                  <c:v>2.8714585550032097</c:v>
                </c:pt>
                <c:pt idx="824">
                  <c:v>4.4158189989443768</c:v>
                </c:pt>
                <c:pt idx="825">
                  <c:v>2.9647319479838177</c:v>
                </c:pt>
                <c:pt idx="826">
                  <c:v>0.41118266690436639</c:v>
                </c:pt>
                <c:pt idx="827">
                  <c:v>1.5155961077832281</c:v>
                </c:pt>
                <c:pt idx="828">
                  <c:v>4.5878145652811462</c:v>
                </c:pt>
                <c:pt idx="829">
                  <c:v>5.2194237050923737</c:v>
                </c:pt>
                <c:pt idx="830">
                  <c:v>0.5912411697000004</c:v>
                </c:pt>
                <c:pt idx="831">
                  <c:v>0.66121773691806607</c:v>
                </c:pt>
                <c:pt idx="832">
                  <c:v>1.0216339016733575</c:v>
                </c:pt>
                <c:pt idx="833">
                  <c:v>6.8324451267807458</c:v>
                </c:pt>
                <c:pt idx="834">
                  <c:v>5.576023129669454</c:v>
                </c:pt>
                <c:pt idx="835">
                  <c:v>10.093770846575508</c:v>
                </c:pt>
                <c:pt idx="836">
                  <c:v>10.301440059165898</c:v>
                </c:pt>
                <c:pt idx="837">
                  <c:v>0.14108672912365289</c:v>
                </c:pt>
                <c:pt idx="838">
                  <c:v>0.44104217689883207</c:v>
                </c:pt>
                <c:pt idx="839">
                  <c:v>14.051226846903965</c:v>
                </c:pt>
                <c:pt idx="840">
                  <c:v>9.5829161234084044</c:v>
                </c:pt>
                <c:pt idx="841">
                  <c:v>0.77803356162648407</c:v>
                </c:pt>
                <c:pt idx="842">
                  <c:v>0.64835647507089356</c:v>
                </c:pt>
                <c:pt idx="843">
                  <c:v>3.11626770932194</c:v>
                </c:pt>
                <c:pt idx="844">
                  <c:v>10.649601534155003</c:v>
                </c:pt>
                <c:pt idx="845">
                  <c:v>4.9395626100196077</c:v>
                </c:pt>
                <c:pt idx="846">
                  <c:v>8.400651421488627</c:v>
                </c:pt>
                <c:pt idx="847">
                  <c:v>3.4113775017587757</c:v>
                </c:pt>
                <c:pt idx="848">
                  <c:v>1.0954755423539895</c:v>
                </c:pt>
                <c:pt idx="849">
                  <c:v>4.2772175800324268</c:v>
                </c:pt>
                <c:pt idx="850">
                  <c:v>9.0205059466746143</c:v>
                </c:pt>
                <c:pt idx="851">
                  <c:v>8.9582708487567277</c:v>
                </c:pt>
                <c:pt idx="852">
                  <c:v>2.1995015672284062</c:v>
                </c:pt>
                <c:pt idx="853">
                  <c:v>2.2589225631147585</c:v>
                </c:pt>
                <c:pt idx="854">
                  <c:v>11.937403727526871</c:v>
                </c:pt>
                <c:pt idx="855">
                  <c:v>34.404625475330704</c:v>
                </c:pt>
                <c:pt idx="856">
                  <c:v>19.883300561924244</c:v>
                </c:pt>
                <c:pt idx="857">
                  <c:v>40.965950312354778</c:v>
                </c:pt>
                <c:pt idx="858">
                  <c:v>24.971529854315236</c:v>
                </c:pt>
                <c:pt idx="859">
                  <c:v>10.891551016877399</c:v>
                </c:pt>
                <c:pt idx="860">
                  <c:v>14.72217541384323</c:v>
                </c:pt>
                <c:pt idx="861">
                  <c:v>33.993435822449491</c:v>
                </c:pt>
                <c:pt idx="862">
                  <c:v>47.517561861363411</c:v>
                </c:pt>
                <c:pt idx="863">
                  <c:v>11.675442442082522</c:v>
                </c:pt>
                <c:pt idx="864">
                  <c:v>3.1358326256984537</c:v>
                </c:pt>
                <c:pt idx="865">
                  <c:v>21.98781125891314</c:v>
                </c:pt>
                <c:pt idx="866">
                  <c:v>44.909323711547081</c:v>
                </c:pt>
                <c:pt idx="867">
                  <c:v>61.824630835627019</c:v>
                </c:pt>
                <c:pt idx="868">
                  <c:v>33.894738424572473</c:v>
                </c:pt>
                <c:pt idx="869">
                  <c:v>87.651763294565711</c:v>
                </c:pt>
                <c:pt idx="870">
                  <c:v>15.533188392342367</c:v>
                </c:pt>
                <c:pt idx="871">
                  <c:v>31.960582493371852</c:v>
                </c:pt>
                <c:pt idx="872">
                  <c:v>83.489108769321064</c:v>
                </c:pt>
                <c:pt idx="873">
                  <c:v>86.361059773437475</c:v>
                </c:pt>
                <c:pt idx="874">
                  <c:v>4.8833451966217609</c:v>
                </c:pt>
                <c:pt idx="875">
                  <c:v>1.7930390533633818</c:v>
                </c:pt>
                <c:pt idx="876">
                  <c:v>5.911850812830366</c:v>
                </c:pt>
                <c:pt idx="877">
                  <c:v>11.961894993987791</c:v>
                </c:pt>
                <c:pt idx="878">
                  <c:v>10.004974819097695</c:v>
                </c:pt>
                <c:pt idx="879">
                  <c:v>9.7273647756023891</c:v>
                </c:pt>
                <c:pt idx="880">
                  <c:v>25.936501191594914</c:v>
                </c:pt>
                <c:pt idx="881">
                  <c:v>4.8071197216743418</c:v>
                </c:pt>
                <c:pt idx="882">
                  <c:v>5.784732682240854</c:v>
                </c:pt>
                <c:pt idx="883">
                  <c:v>28.212882561629058</c:v>
                </c:pt>
                <c:pt idx="884">
                  <c:v>34.284119776517471</c:v>
                </c:pt>
                <c:pt idx="885">
                  <c:v>53.190375412676325</c:v>
                </c:pt>
                <c:pt idx="886">
                  <c:v>29.958953757620499</c:v>
                </c:pt>
                <c:pt idx="887">
                  <c:v>141.84792919502021</c:v>
                </c:pt>
                <c:pt idx="888">
                  <c:v>351.65792473882277</c:v>
                </c:pt>
                <c:pt idx="889">
                  <c:v>240.6030239099706</c:v>
                </c:pt>
                <c:pt idx="890">
                  <c:v>318.48073831354299</c:v>
                </c:pt>
                <c:pt idx="891">
                  <c:v>378.83349515998572</c:v>
                </c:pt>
                <c:pt idx="892">
                  <c:v>67.473912052527865</c:v>
                </c:pt>
                <c:pt idx="893">
                  <c:v>219.7054895067003</c:v>
                </c:pt>
                <c:pt idx="894">
                  <c:v>447.60362989030841</c:v>
                </c:pt>
                <c:pt idx="895">
                  <c:v>480.89869983558077</c:v>
                </c:pt>
                <c:pt idx="896">
                  <c:v>0.44188286582788489</c:v>
                </c:pt>
                <c:pt idx="897">
                  <c:v>0.17892452351850277</c:v>
                </c:pt>
                <c:pt idx="898">
                  <c:v>0.4378229675130062</c:v>
                </c:pt>
                <c:pt idx="899">
                  <c:v>0.47754090882397815</c:v>
                </c:pt>
                <c:pt idx="900">
                  <c:v>0.23477852135755489</c:v>
                </c:pt>
                <c:pt idx="901">
                  <c:v>0.22916610203830851</c:v>
                </c:pt>
                <c:pt idx="902">
                  <c:v>0.48619539638432396</c:v>
                </c:pt>
                <c:pt idx="903">
                  <c:v>19.492211424426891</c:v>
                </c:pt>
                <c:pt idx="904">
                  <c:v>14.545355588450105</c:v>
                </c:pt>
                <c:pt idx="905">
                  <c:v>24.479055177707654</c:v>
                </c:pt>
                <c:pt idx="906">
                  <c:v>0.80217945292714787</c:v>
                </c:pt>
                <c:pt idx="907">
                  <c:v>0.38057938584969858</c:v>
                </c:pt>
                <c:pt idx="908">
                  <c:v>0.39082324037996607</c:v>
                </c:pt>
                <c:pt idx="909">
                  <c:v>5.6642458175990999E-2</c:v>
                </c:pt>
                <c:pt idx="910">
                  <c:v>1.6258808517121713E-2</c:v>
                </c:pt>
                <c:pt idx="911">
                  <c:v>0.10848752254541148</c:v>
                </c:pt>
                <c:pt idx="912">
                  <c:v>1.3070307060058688</c:v>
                </c:pt>
                <c:pt idx="913">
                  <c:v>1.6168945498352429</c:v>
                </c:pt>
                <c:pt idx="914">
                  <c:v>7.4290593147232773</c:v>
                </c:pt>
                <c:pt idx="915">
                  <c:v>1.1528209298078762</c:v>
                </c:pt>
                <c:pt idx="916">
                  <c:v>1.8694989188884903</c:v>
                </c:pt>
                <c:pt idx="917">
                  <c:v>8.0304343194926542</c:v>
                </c:pt>
                <c:pt idx="918">
                  <c:v>2.7731328621655784</c:v>
                </c:pt>
                <c:pt idx="919">
                  <c:v>2.4726646280682396</c:v>
                </c:pt>
                <c:pt idx="920">
                  <c:v>4.3978752481722001</c:v>
                </c:pt>
                <c:pt idx="921">
                  <c:v>20.080769602483191</c:v>
                </c:pt>
                <c:pt idx="922">
                  <c:v>30.889576611028733</c:v>
                </c:pt>
                <c:pt idx="923">
                  <c:v>79.040156597775891</c:v>
                </c:pt>
                <c:pt idx="924">
                  <c:v>0.72260503029702616</c:v>
                </c:pt>
                <c:pt idx="925">
                  <c:v>3.7558162562174084E-2</c:v>
                </c:pt>
                <c:pt idx="926">
                  <c:v>0.69318125391734375</c:v>
                </c:pt>
                <c:pt idx="927">
                  <c:v>0.2015902092049727</c:v>
                </c:pt>
                <c:pt idx="928">
                  <c:v>0.15192950289258084</c:v>
                </c:pt>
                <c:pt idx="929">
                  <c:v>0.23180889765054563</c:v>
                </c:pt>
                <c:pt idx="930">
                  <c:v>0.30953824152716192</c:v>
                </c:pt>
                <c:pt idx="931">
                  <c:v>0.3872026623362953</c:v>
                </c:pt>
                <c:pt idx="932">
                  <c:v>1.9208302223906806</c:v>
                </c:pt>
                <c:pt idx="933">
                  <c:v>2.0135480166609638</c:v>
                </c:pt>
                <c:pt idx="934">
                  <c:v>4.8962017729471792E-2</c:v>
                </c:pt>
                <c:pt idx="935">
                  <c:v>1.3721431452230971E-2</c:v>
                </c:pt>
                <c:pt idx="936">
                  <c:v>1.6630579547121957E-3</c:v>
                </c:pt>
                <c:pt idx="937">
                  <c:v>1.3024759567931988E-2</c:v>
                </c:pt>
                <c:pt idx="938">
                  <c:v>1.445963964186626E-2</c:v>
                </c:pt>
                <c:pt idx="939">
                  <c:v>1.1406506594721097E-2</c:v>
                </c:pt>
                <c:pt idx="940">
                  <c:v>4.7405891841358863E-2</c:v>
                </c:pt>
                <c:pt idx="941">
                  <c:v>1.224408881585929E-2</c:v>
                </c:pt>
                <c:pt idx="942">
                  <c:v>0.11518269936686266</c:v>
                </c:pt>
                <c:pt idx="943">
                  <c:v>0.44560406510968253</c:v>
                </c:pt>
                <c:pt idx="944">
                  <c:v>0.87695785712770602</c:v>
                </c:pt>
                <c:pt idx="945">
                  <c:v>0.18014403470743134</c:v>
                </c:pt>
                <c:pt idx="946">
                  <c:v>1.1431921310398008</c:v>
                </c:pt>
                <c:pt idx="947">
                  <c:v>0.60026734271976234</c:v>
                </c:pt>
                <c:pt idx="948">
                  <c:v>0.78844505245069296</c:v>
                </c:pt>
                <c:pt idx="949">
                  <c:v>0.26930397803008649</c:v>
                </c:pt>
                <c:pt idx="950">
                  <c:v>9.9992957606103924E-2</c:v>
                </c:pt>
                <c:pt idx="951">
                  <c:v>5.3123452771030761</c:v>
                </c:pt>
                <c:pt idx="952">
                  <c:v>11.20962999297782</c:v>
                </c:pt>
                <c:pt idx="953">
                  <c:v>31.149914343511032</c:v>
                </c:pt>
                <c:pt idx="954">
                  <c:v>4.4631741777286051E-2</c:v>
                </c:pt>
                <c:pt idx="955">
                  <c:v>4.8072616911329236E-3</c:v>
                </c:pt>
                <c:pt idx="956">
                  <c:v>6.9404020253424153E-2</c:v>
                </c:pt>
                <c:pt idx="957">
                  <c:v>2.3945369543329053E-2</c:v>
                </c:pt>
                <c:pt idx="958">
                  <c:v>9.5573456917229828E-3</c:v>
                </c:pt>
                <c:pt idx="959">
                  <c:v>8.2855138706772174E-3</c:v>
                </c:pt>
                <c:pt idx="960">
                  <c:v>9.6119192012372706E-2</c:v>
                </c:pt>
                <c:pt idx="961">
                  <c:v>5.4250030120962391E-2</c:v>
                </c:pt>
                <c:pt idx="962">
                  <c:v>0.32940182564298459</c:v>
                </c:pt>
                <c:pt idx="963">
                  <c:v>3.7211290082025741</c:v>
                </c:pt>
                <c:pt idx="964">
                  <c:v>0.26788234521063614</c:v>
                </c:pt>
                <c:pt idx="965">
                  <c:v>2.3709084285597939E-2</c:v>
                </c:pt>
                <c:pt idx="966">
                  <c:v>8.6484473062465039E-2</c:v>
                </c:pt>
                <c:pt idx="967">
                  <c:v>9.7956481401025322E-2</c:v>
                </c:pt>
                <c:pt idx="968">
                  <c:v>0.23628177104966827</c:v>
                </c:pt>
                <c:pt idx="969">
                  <c:v>9.2800205950215806E-2</c:v>
                </c:pt>
                <c:pt idx="970">
                  <c:v>0.70687667612318317</c:v>
                </c:pt>
                <c:pt idx="971">
                  <c:v>1.9759386310955398</c:v>
                </c:pt>
                <c:pt idx="972">
                  <c:v>6.0424859387835905</c:v>
                </c:pt>
                <c:pt idx="973">
                  <c:v>10.462014381044389</c:v>
                </c:pt>
                <c:pt idx="974">
                  <c:v>10.092295702774544</c:v>
                </c:pt>
                <c:pt idx="975">
                  <c:v>3.3142669269410292</c:v>
                </c:pt>
                <c:pt idx="976">
                  <c:v>4.8800167027471204</c:v>
                </c:pt>
                <c:pt idx="977">
                  <c:v>16.310576653986587</c:v>
                </c:pt>
                <c:pt idx="978">
                  <c:v>8.4998479413552701</c:v>
                </c:pt>
                <c:pt idx="979">
                  <c:v>5.6749141362901652</c:v>
                </c:pt>
                <c:pt idx="980">
                  <c:v>5.720184209200708</c:v>
                </c:pt>
                <c:pt idx="981">
                  <c:v>43.277233602476826</c:v>
                </c:pt>
                <c:pt idx="982">
                  <c:v>85.585747623973816</c:v>
                </c:pt>
                <c:pt idx="983">
                  <c:v>134.76381085649652</c:v>
                </c:pt>
                <c:pt idx="984">
                  <c:v>0.75671659021734494</c:v>
                </c:pt>
                <c:pt idx="985">
                  <c:v>0.57168505817944826</c:v>
                </c:pt>
                <c:pt idx="986">
                  <c:v>1.4435097655436948</c:v>
                </c:pt>
                <c:pt idx="987">
                  <c:v>0.4434292241040047</c:v>
                </c:pt>
                <c:pt idx="988">
                  <c:v>0.51156787064361875</c:v>
                </c:pt>
                <c:pt idx="989">
                  <c:v>0.61880341087477964</c:v>
                </c:pt>
                <c:pt idx="990">
                  <c:v>0.32190534246422225</c:v>
                </c:pt>
                <c:pt idx="991">
                  <c:v>6.8006931127216186</c:v>
                </c:pt>
                <c:pt idx="992">
                  <c:v>8.1909836372356004</c:v>
                </c:pt>
                <c:pt idx="993">
                  <c:v>58.499665212268418</c:v>
                </c:pt>
                <c:pt idx="994">
                  <c:v>0.16531441053169299</c:v>
                </c:pt>
                <c:pt idx="995">
                  <c:v>0.45574836280945724</c:v>
                </c:pt>
                <c:pt idx="996">
                  <c:v>5.1316491845929312E-2</c:v>
                </c:pt>
                <c:pt idx="997">
                  <c:v>0.71535600463990512</c:v>
                </c:pt>
                <c:pt idx="998">
                  <c:v>0.25774223877300023</c:v>
                </c:pt>
                <c:pt idx="999">
                  <c:v>0.31479289306046188</c:v>
                </c:pt>
                <c:pt idx="1000">
                  <c:v>1.5844812767765102</c:v>
                </c:pt>
                <c:pt idx="1001">
                  <c:v>4.9587287211907398</c:v>
                </c:pt>
                <c:pt idx="1002">
                  <c:v>3.9954627056955494</c:v>
                </c:pt>
                <c:pt idx="1003">
                  <c:v>17.899986525352432</c:v>
                </c:pt>
                <c:pt idx="1004">
                  <c:v>0.18719861255760578</c:v>
                </c:pt>
                <c:pt idx="1005">
                  <c:v>9.9053678388967337E-2</c:v>
                </c:pt>
                <c:pt idx="1006">
                  <c:v>5.5131815141382406E-2</c:v>
                </c:pt>
                <c:pt idx="1007">
                  <c:v>0.2179510789792489</c:v>
                </c:pt>
                <c:pt idx="1008">
                  <c:v>0.11306753689502991</c:v>
                </c:pt>
                <c:pt idx="1009">
                  <c:v>0.16610206326369439</c:v>
                </c:pt>
                <c:pt idx="1010">
                  <c:v>9.4620723383421507E-2</c:v>
                </c:pt>
                <c:pt idx="1011">
                  <c:v>1.2957841627308631</c:v>
                </c:pt>
                <c:pt idx="1012">
                  <c:v>1.7074772095338728</c:v>
                </c:pt>
                <c:pt idx="1013">
                  <c:v>4.6734200542781066</c:v>
                </c:pt>
                <c:pt idx="1014">
                  <c:v>4.893554405279728</c:v>
                </c:pt>
                <c:pt idx="1015">
                  <c:v>0.30701864610283525</c:v>
                </c:pt>
                <c:pt idx="1016">
                  <c:v>0.13693082307109578</c:v>
                </c:pt>
                <c:pt idx="1017">
                  <c:v>4.1525653402259346</c:v>
                </c:pt>
                <c:pt idx="1018">
                  <c:v>0.70455196009678112</c:v>
                </c:pt>
                <c:pt idx="1019">
                  <c:v>3.7021551762510656</c:v>
                </c:pt>
                <c:pt idx="1020">
                  <c:v>0.44464831021137585</c:v>
                </c:pt>
                <c:pt idx="1021">
                  <c:v>1.1669017232069729</c:v>
                </c:pt>
                <c:pt idx="1022">
                  <c:v>20.463990188791573</c:v>
                </c:pt>
                <c:pt idx="1023">
                  <c:v>24.340605434953865</c:v>
                </c:pt>
                <c:pt idx="1024">
                  <c:v>0.35674326627236075</c:v>
                </c:pt>
                <c:pt idx="1025">
                  <c:v>0.12510337689520917</c:v>
                </c:pt>
                <c:pt idx="1026">
                  <c:v>8.7944398142439664E-2</c:v>
                </c:pt>
                <c:pt idx="1027">
                  <c:v>0.34022427034312547</c:v>
                </c:pt>
                <c:pt idx="1028">
                  <c:v>0.22648068021748421</c:v>
                </c:pt>
                <c:pt idx="1029">
                  <c:v>0.22598858742989211</c:v>
                </c:pt>
                <c:pt idx="1030">
                  <c:v>0.7358134506446965</c:v>
                </c:pt>
                <c:pt idx="1031">
                  <c:v>5.5539748413108425</c:v>
                </c:pt>
                <c:pt idx="1032">
                  <c:v>4.4929801688110267</c:v>
                </c:pt>
                <c:pt idx="1033">
                  <c:v>13.140665263103672</c:v>
                </c:pt>
                <c:pt idx="1034">
                  <c:v>1.0243939440742058</c:v>
                </c:pt>
                <c:pt idx="1035">
                  <c:v>0.27446863767741048</c:v>
                </c:pt>
                <c:pt idx="1036">
                  <c:v>0.62397984070107526</c:v>
                </c:pt>
                <c:pt idx="1037">
                  <c:v>1.3896538052726735</c:v>
                </c:pt>
                <c:pt idx="1038">
                  <c:v>0.90066674671692659</c:v>
                </c:pt>
                <c:pt idx="1039">
                  <c:v>0.63071759509324143</c:v>
                </c:pt>
                <c:pt idx="1040">
                  <c:v>2.3911138497827218</c:v>
                </c:pt>
                <c:pt idx="1041">
                  <c:v>7.4986322536824295</c:v>
                </c:pt>
                <c:pt idx="1042">
                  <c:v>14.158369868328274</c:v>
                </c:pt>
                <c:pt idx="1043">
                  <c:v>34.533843757835641</c:v>
                </c:pt>
                <c:pt idx="1044">
                  <c:v>3.3901335246836677</c:v>
                </c:pt>
                <c:pt idx="1045">
                  <c:v>0.98209355958826794</c:v>
                </c:pt>
                <c:pt idx="1046">
                  <c:v>4.3922717205294797</c:v>
                </c:pt>
                <c:pt idx="1047">
                  <c:v>8.8202457309544862</c:v>
                </c:pt>
                <c:pt idx="1048">
                  <c:v>24.988884267405979</c:v>
                </c:pt>
                <c:pt idx="1049">
                  <c:v>5.4506476119136247</c:v>
                </c:pt>
                <c:pt idx="1050">
                  <c:v>7.9765615103693683</c:v>
                </c:pt>
                <c:pt idx="1051">
                  <c:v>10.429408306189055</c:v>
                </c:pt>
                <c:pt idx="1052">
                  <c:v>34.074890838128368</c:v>
                </c:pt>
                <c:pt idx="1053">
                  <c:v>69.355060832851308</c:v>
                </c:pt>
                <c:pt idx="1054">
                  <c:v>0.51243745944040486</c:v>
                </c:pt>
                <c:pt idx="1055">
                  <c:v>0.22447878909383792</c:v>
                </c:pt>
                <c:pt idx="1056">
                  <c:v>0.31223237864323994</c:v>
                </c:pt>
                <c:pt idx="1057">
                  <c:v>4.0170586244521331</c:v>
                </c:pt>
                <c:pt idx="1058">
                  <c:v>1.4485246386821409</c:v>
                </c:pt>
                <c:pt idx="1059">
                  <c:v>2.0374274427646886</c:v>
                </c:pt>
                <c:pt idx="1060">
                  <c:v>1.1311623640219184</c:v>
                </c:pt>
                <c:pt idx="1061">
                  <c:v>2.2333872754602528</c:v>
                </c:pt>
                <c:pt idx="1062">
                  <c:v>6.7912317927467321</c:v>
                </c:pt>
                <c:pt idx="1063">
                  <c:v>14.038761792682394</c:v>
                </c:pt>
                <c:pt idx="1064">
                  <c:v>31.210769088524842</c:v>
                </c:pt>
                <c:pt idx="1065">
                  <c:v>7.945602463701408</c:v>
                </c:pt>
                <c:pt idx="1066">
                  <c:v>17.086760211921845</c:v>
                </c:pt>
                <c:pt idx="1067">
                  <c:v>46.232399509561446</c:v>
                </c:pt>
                <c:pt idx="1068">
                  <c:v>42.250741816415861</c:v>
                </c:pt>
                <c:pt idx="1069">
                  <c:v>22.193627207320397</c:v>
                </c:pt>
                <c:pt idx="1070">
                  <c:v>26.560753449038771</c:v>
                </c:pt>
                <c:pt idx="1071">
                  <c:v>130.63819323789684</c:v>
                </c:pt>
                <c:pt idx="1072">
                  <c:v>245.82062761789143</c:v>
                </c:pt>
                <c:pt idx="1073">
                  <c:v>524.17413586966984</c:v>
                </c:pt>
                <c:pt idx="1074">
                  <c:v>5.6962665943480095E-2</c:v>
                </c:pt>
                <c:pt idx="1075">
                  <c:v>0.16380974896935119</c:v>
                </c:pt>
                <c:pt idx="1076">
                  <c:v>0.74188076116983603</c:v>
                </c:pt>
                <c:pt idx="1077">
                  <c:v>0.72517333339314338</c:v>
                </c:pt>
                <c:pt idx="1078">
                  <c:v>0.87594802849801046</c:v>
                </c:pt>
                <c:pt idx="1079">
                  <c:v>0.2100645098030324</c:v>
                </c:pt>
                <c:pt idx="1080">
                  <c:v>11.405256154874795</c:v>
                </c:pt>
                <c:pt idx="1081">
                  <c:v>1.0843266359585273</c:v>
                </c:pt>
                <c:pt idx="1082">
                  <c:v>9.6513421204288186</c:v>
                </c:pt>
                <c:pt idx="1083">
                  <c:v>7.7165244424705906</c:v>
                </c:pt>
                <c:pt idx="1084">
                  <c:v>0.84084417319146432</c:v>
                </c:pt>
                <c:pt idx="1085">
                  <c:v>0.24753486724988599</c:v>
                </c:pt>
                <c:pt idx="1086">
                  <c:v>0.78661919124532631</c:v>
                </c:pt>
                <c:pt idx="1087">
                  <c:v>0.772544614732117</c:v>
                </c:pt>
                <c:pt idx="1088">
                  <c:v>0.82036162728460582</c:v>
                </c:pt>
                <c:pt idx="1089">
                  <c:v>0.23979569079313007</c:v>
                </c:pt>
                <c:pt idx="1090">
                  <c:v>1.5919277291220462</c:v>
                </c:pt>
                <c:pt idx="1091">
                  <c:v>4.0683820459356843</c:v>
                </c:pt>
                <c:pt idx="1092">
                  <c:v>4.493398391338836</c:v>
                </c:pt>
                <c:pt idx="1093">
                  <c:v>0.80968686600172923</c:v>
                </c:pt>
                <c:pt idx="1094">
                  <c:v>2.5671479992806749</c:v>
                </c:pt>
                <c:pt idx="1095">
                  <c:v>6.5186734419156318</c:v>
                </c:pt>
                <c:pt idx="1096">
                  <c:v>4.2159731136303646</c:v>
                </c:pt>
                <c:pt idx="1097">
                  <c:v>5.3313475698138451</c:v>
                </c:pt>
                <c:pt idx="1098">
                  <c:v>54.46564944393586</c:v>
                </c:pt>
                <c:pt idx="1099">
                  <c:v>4.753772483728393</c:v>
                </c:pt>
                <c:pt idx="1100">
                  <c:v>55.862716274498666</c:v>
                </c:pt>
                <c:pt idx="1101">
                  <c:v>44.525502836778024</c:v>
                </c:pt>
                <c:pt idx="1102">
                  <c:v>0.59153022719662851</c:v>
                </c:pt>
                <c:pt idx="1103">
                  <c:v>0.15069454476923222</c:v>
                </c:pt>
                <c:pt idx="1104">
                  <c:v>8.5225398610109492E-3</c:v>
                </c:pt>
                <c:pt idx="1105">
                  <c:v>0.2735324536219591</c:v>
                </c:pt>
                <c:pt idx="1106">
                  <c:v>0.20861000825115572</c:v>
                </c:pt>
                <c:pt idx="1107">
                  <c:v>2.147721566675561E-2</c:v>
                </c:pt>
                <c:pt idx="1108">
                  <c:v>7.6379376593568873</c:v>
                </c:pt>
                <c:pt idx="1109">
                  <c:v>3.0140753690719926</c:v>
                </c:pt>
                <c:pt idx="1110">
                  <c:v>4.4796247538117058</c:v>
                </c:pt>
                <c:pt idx="1111">
                  <c:v>0.15757924324895023</c:v>
                </c:pt>
                <c:pt idx="1112">
                  <c:v>3.7423670168847095E-2</c:v>
                </c:pt>
                <c:pt idx="1113">
                  <c:v>5.2279230066794433</c:v>
                </c:pt>
                <c:pt idx="1114">
                  <c:v>4.8030957849508296</c:v>
                </c:pt>
                <c:pt idx="1115">
                  <c:v>1.0648247608352035E-2</c:v>
                </c:pt>
                <c:pt idx="1116">
                  <c:v>50.285384928082784</c:v>
                </c:pt>
                <c:pt idx="1117">
                  <c:v>1.0901562754952454</c:v>
                </c:pt>
                <c:pt idx="1118">
                  <c:v>2.2321710746995231</c:v>
                </c:pt>
                <c:pt idx="1119">
                  <c:v>2.2367538899316601</c:v>
                </c:pt>
                <c:pt idx="1120">
                  <c:v>8.6417299864494687E-2</c:v>
                </c:pt>
                <c:pt idx="1121">
                  <c:v>1.2472910848979267E-2</c:v>
                </c:pt>
                <c:pt idx="1122">
                  <c:v>5.8403214990694627E-3</c:v>
                </c:pt>
                <c:pt idx="1123">
                  <c:v>0.13398646372576931</c:v>
                </c:pt>
                <c:pt idx="1124">
                  <c:v>0.57742470975506577</c:v>
                </c:pt>
                <c:pt idx="1125">
                  <c:v>0.62997494253624875</c:v>
                </c:pt>
                <c:pt idx="1126">
                  <c:v>2.1362086659649702</c:v>
                </c:pt>
                <c:pt idx="1127">
                  <c:v>1.0843785917480135E-2</c:v>
                </c:pt>
                <c:pt idx="1128">
                  <c:v>0.10556493200978942</c:v>
                </c:pt>
                <c:pt idx="1129">
                  <c:v>1.0999113693625746</c:v>
                </c:pt>
                <c:pt idx="1130">
                  <c:v>0.32129004518069398</c:v>
                </c:pt>
                <c:pt idx="1131">
                  <c:v>0.27509978728842466</c:v>
                </c:pt>
                <c:pt idx="1132">
                  <c:v>1.8547305728004946</c:v>
                </c:pt>
                <c:pt idx="1133">
                  <c:v>1.8412375555321352</c:v>
                </c:pt>
                <c:pt idx="1134">
                  <c:v>1.5800041231379029</c:v>
                </c:pt>
                <c:pt idx="1135">
                  <c:v>0.70864222233881013</c:v>
                </c:pt>
                <c:pt idx="1136">
                  <c:v>23.583311007111615</c:v>
                </c:pt>
                <c:pt idx="1137">
                  <c:v>0.119605521138963</c:v>
                </c:pt>
                <c:pt idx="1138">
                  <c:v>7.2556786073563622</c:v>
                </c:pt>
                <c:pt idx="1139">
                  <c:v>11.842629883342175</c:v>
                </c:pt>
                <c:pt idx="1140">
                  <c:v>1.7103118456122677E-3</c:v>
                </c:pt>
                <c:pt idx="1141">
                  <c:v>1.7214671360142838E-3</c:v>
                </c:pt>
                <c:pt idx="1142">
                  <c:v>1.3644299822743584E-2</c:v>
                </c:pt>
                <c:pt idx="1143">
                  <c:v>2.4400559472240757</c:v>
                </c:pt>
                <c:pt idx="1144">
                  <c:v>7.3898333173248246E-2</c:v>
                </c:pt>
                <c:pt idx="1145">
                  <c:v>1.3744826633321185</c:v>
                </c:pt>
                <c:pt idx="1146">
                  <c:v>8.3541876044198222</c:v>
                </c:pt>
                <c:pt idx="1147">
                  <c:v>3.1242564460160382E-2</c:v>
                </c:pt>
                <c:pt idx="1148">
                  <c:v>0.12387580766546887</c:v>
                </c:pt>
                <c:pt idx="1149">
                  <c:v>0.38652192736826779</c:v>
                </c:pt>
                <c:pt idx="1150">
                  <c:v>0.54103919194056493</c:v>
                </c:pt>
                <c:pt idx="1151">
                  <c:v>0.20322341831913854</c:v>
                </c:pt>
                <c:pt idx="1152">
                  <c:v>0.73108392650592691</c:v>
                </c:pt>
                <c:pt idx="1153">
                  <c:v>0.31056139135916244</c:v>
                </c:pt>
                <c:pt idx="1154">
                  <c:v>0.60967950922625957</c:v>
                </c:pt>
                <c:pt idx="1155">
                  <c:v>0.51444313198799807</c:v>
                </c:pt>
                <c:pt idx="1156">
                  <c:v>11.188087213782605</c:v>
                </c:pt>
                <c:pt idx="1157">
                  <c:v>2.0393818283306433</c:v>
                </c:pt>
                <c:pt idx="1158">
                  <c:v>10.645959671540819</c:v>
                </c:pt>
                <c:pt idx="1159">
                  <c:v>18.246216972479342</c:v>
                </c:pt>
                <c:pt idx="1160">
                  <c:v>7.9703239458220363</c:v>
                </c:pt>
                <c:pt idx="1161">
                  <c:v>2.8169794164110376</c:v>
                </c:pt>
                <c:pt idx="1162">
                  <c:v>8.7487459906927914</c:v>
                </c:pt>
                <c:pt idx="1163">
                  <c:v>17.42582341906348</c:v>
                </c:pt>
                <c:pt idx="1164">
                  <c:v>7.3477040867745762</c:v>
                </c:pt>
                <c:pt idx="1165">
                  <c:v>16.246048145980563</c:v>
                </c:pt>
                <c:pt idx="1166">
                  <c:v>178.21881539211364</c:v>
                </c:pt>
                <c:pt idx="1167">
                  <c:v>11.203794121158902</c:v>
                </c:pt>
                <c:pt idx="1168">
                  <c:v>174.7097076736506</c:v>
                </c:pt>
                <c:pt idx="1169">
                  <c:v>138.30302996743279</c:v>
                </c:pt>
                <c:pt idx="1170">
                  <c:v>5.1804843563256933</c:v>
                </c:pt>
                <c:pt idx="1171">
                  <c:v>2.7098074785311956</c:v>
                </c:pt>
                <c:pt idx="1172">
                  <c:v>10.196516018432694</c:v>
                </c:pt>
                <c:pt idx="1173">
                  <c:v>3.000003312215926</c:v>
                </c:pt>
                <c:pt idx="1174">
                  <c:v>1.1973968892317501</c:v>
                </c:pt>
                <c:pt idx="1175">
                  <c:v>3.3234658383190157</c:v>
                </c:pt>
                <c:pt idx="1176">
                  <c:v>120.81978763743244</c:v>
                </c:pt>
                <c:pt idx="1177">
                  <c:v>1.8592245872415647</c:v>
                </c:pt>
                <c:pt idx="1178">
                  <c:v>25.832660288948244</c:v>
                </c:pt>
                <c:pt idx="1179">
                  <c:v>35.304734351425552</c:v>
                </c:pt>
                <c:pt idx="1180">
                  <c:v>0.37148193419857012</c:v>
                </c:pt>
                <c:pt idx="1181">
                  <c:v>0.48610344252341148</c:v>
                </c:pt>
                <c:pt idx="1182">
                  <c:v>0.39942935444794864</c:v>
                </c:pt>
                <c:pt idx="1183">
                  <c:v>1.0094796767859626</c:v>
                </c:pt>
                <c:pt idx="1184">
                  <c:v>1.5942573557336925</c:v>
                </c:pt>
                <c:pt idx="1185">
                  <c:v>3.1904539409004151</c:v>
                </c:pt>
                <c:pt idx="1186">
                  <c:v>26.953200650856587</c:v>
                </c:pt>
                <c:pt idx="1187">
                  <c:v>31.536574277163986</c:v>
                </c:pt>
                <c:pt idx="1188">
                  <c:v>16.671167204785267</c:v>
                </c:pt>
                <c:pt idx="1189">
                  <c:v>31.376695738369786</c:v>
                </c:pt>
                <c:pt idx="1190">
                  <c:v>0.1556003686883394</c:v>
                </c:pt>
                <c:pt idx="1191">
                  <c:v>0.1153794612935162</c:v>
                </c:pt>
                <c:pt idx="1192">
                  <c:v>0.12144639970237686</c:v>
                </c:pt>
                <c:pt idx="1193">
                  <c:v>0.21765857189160959</c:v>
                </c:pt>
                <c:pt idx="1194">
                  <c:v>0.24646095411078317</c:v>
                </c:pt>
                <c:pt idx="1195">
                  <c:v>0.17773091416252895</c:v>
                </c:pt>
                <c:pt idx="1196">
                  <c:v>4.0369585801198875</c:v>
                </c:pt>
                <c:pt idx="1197">
                  <c:v>0.12812187034474265</c:v>
                </c:pt>
                <c:pt idx="1198">
                  <c:v>2.4285200324263325</c:v>
                </c:pt>
                <c:pt idx="1199">
                  <c:v>3.3872059274482589</c:v>
                </c:pt>
                <c:pt idx="1200">
                  <c:v>0.88260124605086843</c:v>
                </c:pt>
                <c:pt idx="1201">
                  <c:v>0.19468286006377133</c:v>
                </c:pt>
                <c:pt idx="1202">
                  <c:v>0.20401541981601343</c:v>
                </c:pt>
                <c:pt idx="1203">
                  <c:v>1.280906312179376</c:v>
                </c:pt>
                <c:pt idx="1204">
                  <c:v>2.0401535167814568</c:v>
                </c:pt>
                <c:pt idx="1205">
                  <c:v>0.72415965884507483</c:v>
                </c:pt>
                <c:pt idx="1206">
                  <c:v>16.998692268361555</c:v>
                </c:pt>
                <c:pt idx="1207">
                  <c:v>0.52698675913158854</c:v>
                </c:pt>
                <c:pt idx="1208">
                  <c:v>9.7264000529916128</c:v>
                </c:pt>
                <c:pt idx="1209">
                  <c:v>7.0229151304001958</c:v>
                </c:pt>
                <c:pt idx="1210">
                  <c:v>0.26752914264991334</c:v>
                </c:pt>
                <c:pt idx="1211">
                  <c:v>0.11218497772423738</c:v>
                </c:pt>
                <c:pt idx="1212">
                  <c:v>0.18302572188134819</c:v>
                </c:pt>
                <c:pt idx="1213">
                  <c:v>0.48052308314559511</c:v>
                </c:pt>
                <c:pt idx="1214">
                  <c:v>0.43377459865071361</c:v>
                </c:pt>
                <c:pt idx="1215">
                  <c:v>0.28068910644773859</c:v>
                </c:pt>
                <c:pt idx="1216">
                  <c:v>10.879856846327479</c:v>
                </c:pt>
                <c:pt idx="1217">
                  <c:v>0.74297175146657746</c:v>
                </c:pt>
                <c:pt idx="1218">
                  <c:v>6.9052827692654528</c:v>
                </c:pt>
                <c:pt idx="1219">
                  <c:v>4.0330455342325449</c:v>
                </c:pt>
                <c:pt idx="1220">
                  <c:v>0.77538558564368321</c:v>
                </c:pt>
                <c:pt idx="1221">
                  <c:v>0.36128408362289888</c:v>
                </c:pt>
                <c:pt idx="1222">
                  <c:v>1.0056311750223703</c:v>
                </c:pt>
                <c:pt idx="1223">
                  <c:v>2.678789269935884</c:v>
                </c:pt>
                <c:pt idx="1224">
                  <c:v>1.7672811169827176</c:v>
                </c:pt>
                <c:pt idx="1225">
                  <c:v>1.8763532037165365</c:v>
                </c:pt>
                <c:pt idx="1226">
                  <c:v>36.734517477224216</c:v>
                </c:pt>
                <c:pt idx="1227">
                  <c:v>4.0283406128778756</c:v>
                </c:pt>
                <c:pt idx="1228">
                  <c:v>68.043369468690372</c:v>
                </c:pt>
                <c:pt idx="1229">
                  <c:v>20.210134328204084</c:v>
                </c:pt>
                <c:pt idx="1230">
                  <c:v>1.7281961804138701</c:v>
                </c:pt>
                <c:pt idx="1231">
                  <c:v>0.63349752219147326</c:v>
                </c:pt>
                <c:pt idx="1232">
                  <c:v>1.8965513591013448</c:v>
                </c:pt>
                <c:pt idx="1233">
                  <c:v>6.1293860297965796</c:v>
                </c:pt>
                <c:pt idx="1234">
                  <c:v>12.01291010771412</c:v>
                </c:pt>
                <c:pt idx="1235">
                  <c:v>3.0235373428658878</c:v>
                </c:pt>
                <c:pt idx="1236">
                  <c:v>44.6515679290601</c:v>
                </c:pt>
                <c:pt idx="1237">
                  <c:v>4.6863843486265937</c:v>
                </c:pt>
                <c:pt idx="1238">
                  <c:v>20.453818205788753</c:v>
                </c:pt>
                <c:pt idx="1239">
                  <c:v>31.639552874460303</c:v>
                </c:pt>
                <c:pt idx="1240">
                  <c:v>0.36448030918862512</c:v>
                </c:pt>
                <c:pt idx="1241">
                  <c:v>0.20131054243111193</c:v>
                </c:pt>
                <c:pt idx="1242">
                  <c:v>0.95953629454720457</c:v>
                </c:pt>
                <c:pt idx="1243">
                  <c:v>2.7130434178950495</c:v>
                </c:pt>
                <c:pt idx="1244">
                  <c:v>2.5795698797984081</c:v>
                </c:pt>
                <c:pt idx="1245">
                  <c:v>2.3731399103227298</c:v>
                </c:pt>
                <c:pt idx="1246">
                  <c:v>14.532244656123874</c:v>
                </c:pt>
                <c:pt idx="1247">
                  <c:v>0.65982390267486013</c:v>
                </c:pt>
                <c:pt idx="1248">
                  <c:v>6.270754816762576</c:v>
                </c:pt>
                <c:pt idx="1249">
                  <c:v>10.779435860745037</c:v>
                </c:pt>
                <c:pt idx="1250">
                  <c:v>23.94601044554086</c:v>
                </c:pt>
                <c:pt idx="1251">
                  <c:v>9.2853621982943704</c:v>
                </c:pt>
                <c:pt idx="1252">
                  <c:v>30.47859232777531</c:v>
                </c:pt>
                <c:pt idx="1253">
                  <c:v>52.654291553610662</c:v>
                </c:pt>
                <c:pt idx="1254">
                  <c:v>42.950761307646388</c:v>
                </c:pt>
                <c:pt idx="1255">
                  <c:v>40.789203179379761</c:v>
                </c:pt>
                <c:pt idx="1256">
                  <c:v>616.06408808307674</c:v>
                </c:pt>
                <c:pt idx="1257">
                  <c:v>72.379284675866117</c:v>
                </c:pt>
                <c:pt idx="1258">
                  <c:v>421.52499209970267</c:v>
                </c:pt>
                <c:pt idx="1259">
                  <c:v>376.65881783419854</c:v>
                </c:pt>
                <c:pt idx="1260">
                  <c:v>6.1559400258744186E-2</c:v>
                </c:pt>
                <c:pt idx="1261">
                  <c:v>0.36411549441155</c:v>
                </c:pt>
                <c:pt idx="1262">
                  <c:v>0.29406201032111445</c:v>
                </c:pt>
                <c:pt idx="1263">
                  <c:v>0.23899619980006137</c:v>
                </c:pt>
                <c:pt idx="1264">
                  <c:v>0.2701190347584802</c:v>
                </c:pt>
                <c:pt idx="1265">
                  <c:v>1.6169388893309571</c:v>
                </c:pt>
                <c:pt idx="1266">
                  <c:v>1.180826541139254E-2</c:v>
                </c:pt>
                <c:pt idx="1267">
                  <c:v>9.8553115730592005</c:v>
                </c:pt>
                <c:pt idx="1268">
                  <c:v>2.5343216961884041</c:v>
                </c:pt>
                <c:pt idx="1269">
                  <c:v>1.7921737188586042</c:v>
                </c:pt>
                <c:pt idx="1270">
                  <c:v>9.9209944142837167E-2</c:v>
                </c:pt>
                <c:pt idx="1271">
                  <c:v>1.6626613441293073E-2</c:v>
                </c:pt>
                <c:pt idx="1272">
                  <c:v>0.23888431185678421</c:v>
                </c:pt>
                <c:pt idx="1273">
                  <c:v>0.22782225053222388</c:v>
                </c:pt>
                <c:pt idx="1274">
                  <c:v>8.2195455054152045E-3</c:v>
                </c:pt>
                <c:pt idx="1275">
                  <c:v>1.8901847115204109</c:v>
                </c:pt>
                <c:pt idx="1276">
                  <c:v>0.10772818720195525</c:v>
                </c:pt>
                <c:pt idx="1277">
                  <c:v>0.55224724878934484</c:v>
                </c:pt>
                <c:pt idx="1278">
                  <c:v>5.6443431190489068</c:v>
                </c:pt>
                <c:pt idx="1279">
                  <c:v>1.1118882137262818</c:v>
                </c:pt>
                <c:pt idx="1280">
                  <c:v>1.2106213395126001E-4</c:v>
                </c:pt>
                <c:pt idx="1281">
                  <c:v>0.11989067131254089</c:v>
                </c:pt>
                <c:pt idx="1282">
                  <c:v>3.0944299067029146E-4</c:v>
                </c:pt>
                <c:pt idx="1283">
                  <c:v>3.6160664935470449E-4</c:v>
                </c:pt>
                <c:pt idx="1284">
                  <c:v>2.4010029752021547</c:v>
                </c:pt>
                <c:pt idx="1285">
                  <c:v>0.55403361484413505</c:v>
                </c:pt>
                <c:pt idx="1286">
                  <c:v>1.4101728124443556</c:v>
                </c:pt>
                <c:pt idx="1287">
                  <c:v>3.0523841648101868</c:v>
                </c:pt>
                <c:pt idx="1288">
                  <c:v>8.7290909184975674E-2</c:v>
                </c:pt>
                <c:pt idx="1289">
                  <c:v>1.0609000452030156E-3</c:v>
                </c:pt>
                <c:pt idx="1290">
                  <c:v>1.8179020053538336E-4</c:v>
                </c:pt>
                <c:pt idx="1291">
                  <c:v>1.5325290583606866E-3</c:v>
                </c:pt>
                <c:pt idx="1292">
                  <c:v>1.6627213819333279E-3</c:v>
                </c:pt>
                <c:pt idx="1293">
                  <c:v>1.410431125457755E-3</c:v>
                </c:pt>
                <c:pt idx="1294">
                  <c:v>1.1360194416643519E-2</c:v>
                </c:pt>
                <c:pt idx="1295">
                  <c:v>1.0662991925144867E-3</c:v>
                </c:pt>
                <c:pt idx="1296">
                  <c:v>1.130529876141163E-2</c:v>
                </c:pt>
                <c:pt idx="1297">
                  <c:v>4.5563822186018808E-2</c:v>
                </c:pt>
                <c:pt idx="1298">
                  <c:v>2.4836243182160514E-3</c:v>
                </c:pt>
                <c:pt idx="1299">
                  <c:v>0.36642847856568428</c:v>
                </c:pt>
                <c:pt idx="1300">
                  <c:v>2.6898388700816289</c:v>
                </c:pt>
                <c:pt idx="1301">
                  <c:v>1.1689068691384954</c:v>
                </c:pt>
                <c:pt idx="1302">
                  <c:v>0.29266139444234018</c:v>
                </c:pt>
                <c:pt idx="1303">
                  <c:v>0.61734091437331096</c:v>
                </c:pt>
                <c:pt idx="1304">
                  <c:v>1.5412902835275177</c:v>
                </c:pt>
                <c:pt idx="1305">
                  <c:v>0.27882015738883037</c:v>
                </c:pt>
                <c:pt idx="1306">
                  <c:v>2.9110342985900983</c:v>
                </c:pt>
                <c:pt idx="1307">
                  <c:v>8.1169260155740197</c:v>
                </c:pt>
                <c:pt idx="1308">
                  <c:v>3.0764694798263021</c:v>
                </c:pt>
                <c:pt idx="1309">
                  <c:v>1.8569306282328214E-2</c:v>
                </c:pt>
                <c:pt idx="1310">
                  <c:v>0.14460647524630654</c:v>
                </c:pt>
                <c:pt idx="1311">
                  <c:v>1.7152427545076839E-2</c:v>
                </c:pt>
                <c:pt idx="1312">
                  <c:v>5.2104299102122501E-3</c:v>
                </c:pt>
                <c:pt idx="1313">
                  <c:v>2.3843967593048427</c:v>
                </c:pt>
                <c:pt idx="1314">
                  <c:v>0.20425479028151239</c:v>
                </c:pt>
                <c:pt idx="1315">
                  <c:v>0.51169619174577552</c:v>
                </c:pt>
                <c:pt idx="1316">
                  <c:v>2.0475098697765102</c:v>
                </c:pt>
                <c:pt idx="1317">
                  <c:v>1.1319450785333511</c:v>
                </c:pt>
                <c:pt idx="1318">
                  <c:v>0.22641697426331919</c:v>
                </c:pt>
                <c:pt idx="1319">
                  <c:v>0.11066460511889954</c:v>
                </c:pt>
                <c:pt idx="1320">
                  <c:v>0.25000058912669781</c:v>
                </c:pt>
                <c:pt idx="1321">
                  <c:v>0.22762961438629692</c:v>
                </c:pt>
                <c:pt idx="1322">
                  <c:v>0.14803026653573084</c:v>
                </c:pt>
                <c:pt idx="1323">
                  <c:v>2.7986340044611113</c:v>
                </c:pt>
                <c:pt idx="1324">
                  <c:v>0.13015470215709324</c:v>
                </c:pt>
                <c:pt idx="1325">
                  <c:v>0.86626768663236253</c:v>
                </c:pt>
                <c:pt idx="1326">
                  <c:v>6.8066537628136938</c:v>
                </c:pt>
                <c:pt idx="1327">
                  <c:v>1.3683912241555125</c:v>
                </c:pt>
                <c:pt idx="1328">
                  <c:v>0.3028468317959731</c:v>
                </c:pt>
                <c:pt idx="1329">
                  <c:v>0.103493824421181</c:v>
                </c:pt>
                <c:pt idx="1330">
                  <c:v>6.952908522323506E-2</c:v>
                </c:pt>
                <c:pt idx="1331">
                  <c:v>3.4835407486594513E-2</c:v>
                </c:pt>
                <c:pt idx="1332">
                  <c:v>0.85216221318149199</c:v>
                </c:pt>
                <c:pt idx="1333">
                  <c:v>4.4010306329202581E-2</c:v>
                </c:pt>
                <c:pt idx="1334">
                  <c:v>7.8150716003695705E-2</c:v>
                </c:pt>
                <c:pt idx="1335">
                  <c:v>9.1464746394520979</c:v>
                </c:pt>
                <c:pt idx="1336">
                  <c:v>1.1367595086665903</c:v>
                </c:pt>
                <c:pt idx="1337">
                  <c:v>8.3986376990955909E-3</c:v>
                </c:pt>
                <c:pt idx="1338">
                  <c:v>9.6943796431318827E-2</c:v>
                </c:pt>
                <c:pt idx="1339">
                  <c:v>0.16504029051822991</c:v>
                </c:pt>
                <c:pt idx="1340">
                  <c:v>6.1387872940820544E-3</c:v>
                </c:pt>
                <c:pt idx="1341">
                  <c:v>0.71450501182010362</c:v>
                </c:pt>
                <c:pt idx="1342">
                  <c:v>1.0352938055875708E-2</c:v>
                </c:pt>
                <c:pt idx="1343">
                  <c:v>0.15844737527379238</c:v>
                </c:pt>
                <c:pt idx="1344">
                  <c:v>0.86030813127749173</c:v>
                </c:pt>
                <c:pt idx="1345">
                  <c:v>2.4891932438641025</c:v>
                </c:pt>
                <c:pt idx="1346">
                  <c:v>1.1198125889828537E-2</c:v>
                </c:pt>
                <c:pt idx="1347">
                  <c:v>8.8459093755292612E-3</c:v>
                </c:pt>
                <c:pt idx="1348">
                  <c:v>1.6280238257891291E-2</c:v>
                </c:pt>
                <c:pt idx="1349">
                  <c:v>8.982896562765446E-3</c:v>
                </c:pt>
                <c:pt idx="1350">
                  <c:v>5.7845313154902813E-3</c:v>
                </c:pt>
                <c:pt idx="1351">
                  <c:v>0.60759335708041662</c:v>
                </c:pt>
                <c:pt idx="1352">
                  <c:v>7.1266811037514425E-3</c:v>
                </c:pt>
                <c:pt idx="1353">
                  <c:v>9.9722147331528701E-3</c:v>
                </c:pt>
                <c:pt idx="1354">
                  <c:v>0.52433190787221007</c:v>
                </c:pt>
                <c:pt idx="1355">
                  <c:v>0.14447204326150809</c:v>
                </c:pt>
                <c:pt idx="1356">
                  <c:v>3.4936940419213414E-2</c:v>
                </c:pt>
                <c:pt idx="1357">
                  <c:v>1.8966279624177615E-3</c:v>
                </c:pt>
                <c:pt idx="1358">
                  <c:v>8.0445079432207387E-3</c:v>
                </c:pt>
                <c:pt idx="1359">
                  <c:v>5.9735143695074039E-3</c:v>
                </c:pt>
                <c:pt idx="1360">
                  <c:v>1.5584068583204387E-2</c:v>
                </c:pt>
                <c:pt idx="1361">
                  <c:v>1.7847481184402825</c:v>
                </c:pt>
                <c:pt idx="1362">
                  <c:v>3.2579837144497532E-3</c:v>
                </c:pt>
                <c:pt idx="1363">
                  <c:v>1.7299478450646874E-2</c:v>
                </c:pt>
                <c:pt idx="1364">
                  <c:v>1.7750491337380561</c:v>
                </c:pt>
                <c:pt idx="1365">
                  <c:v>6.9144871353094772E-2</c:v>
                </c:pt>
                <c:pt idx="1366">
                  <c:v>2.5768823557375673E-2</c:v>
                </c:pt>
                <c:pt idx="1367">
                  <c:v>0.31112372505782188</c:v>
                </c:pt>
                <c:pt idx="1368">
                  <c:v>8.3995117810185312E-3</c:v>
                </c:pt>
                <c:pt idx="1369">
                  <c:v>4.0125465578309504E-2</c:v>
                </c:pt>
                <c:pt idx="1370">
                  <c:v>0.9967536685144438</c:v>
                </c:pt>
                <c:pt idx="1371">
                  <c:v>2.5491865398092822E-2</c:v>
                </c:pt>
                <c:pt idx="1372">
                  <c:v>1.7590183592026305</c:v>
                </c:pt>
                <c:pt idx="1373">
                  <c:v>1.1658588324400632</c:v>
                </c:pt>
                <c:pt idx="1374">
                  <c:v>0.33873480576579901</c:v>
                </c:pt>
                <c:pt idx="1375">
                  <c:v>0.1210066119410111</c:v>
                </c:pt>
                <c:pt idx="1376">
                  <c:v>3.8716595556927032E-2</c:v>
                </c:pt>
                <c:pt idx="1377">
                  <c:v>1.2306353448243927</c:v>
                </c:pt>
                <c:pt idx="1378">
                  <c:v>0.28880076579463138</c:v>
                </c:pt>
                <c:pt idx="1379">
                  <c:v>0.33045238119907089</c:v>
                </c:pt>
                <c:pt idx="1380">
                  <c:v>1.4501279123400643</c:v>
                </c:pt>
                <c:pt idx="1381">
                  <c:v>0.45543829434674415</c:v>
                </c:pt>
                <c:pt idx="1382">
                  <c:v>23.673075026459095</c:v>
                </c:pt>
                <c:pt idx="1383">
                  <c:v>5.7334221384874162</c:v>
                </c:pt>
                <c:pt idx="1384">
                  <c:v>7.3911231378045574</c:v>
                </c:pt>
                <c:pt idx="1385">
                  <c:v>2.7650562604630211E-2</c:v>
                </c:pt>
                <c:pt idx="1386">
                  <c:v>7.0243045560959727E-2</c:v>
                </c:pt>
                <c:pt idx="1387">
                  <c:v>0.35545948699635438</c:v>
                </c:pt>
                <c:pt idx="1388">
                  <c:v>0.41234680583921951</c:v>
                </c:pt>
                <c:pt idx="1389">
                  <c:v>0.19241583788620287</c:v>
                </c:pt>
                <c:pt idx="1390">
                  <c:v>3.7666514783345324</c:v>
                </c:pt>
                <c:pt idx="1391">
                  <c:v>0.54418319481891086</c:v>
                </c:pt>
                <c:pt idx="1392">
                  <c:v>1.2459487444700477</c:v>
                </c:pt>
                <c:pt idx="1393">
                  <c:v>3.4196652255207431</c:v>
                </c:pt>
                <c:pt idx="1394">
                  <c:v>1.6886093703412304</c:v>
                </c:pt>
                <c:pt idx="1395">
                  <c:v>7.0844584409539982E-3</c:v>
                </c:pt>
                <c:pt idx="1396">
                  <c:v>1.6361953861502389E-2</c:v>
                </c:pt>
                <c:pt idx="1397">
                  <c:v>0.28102827630032767</c:v>
                </c:pt>
                <c:pt idx="1398">
                  <c:v>0.17131272745292128</c:v>
                </c:pt>
                <c:pt idx="1399">
                  <c:v>0.2296160244639695</c:v>
                </c:pt>
                <c:pt idx="1400">
                  <c:v>0.50737127249295344</c:v>
                </c:pt>
                <c:pt idx="1401">
                  <c:v>6.2600932679653845E-2</c:v>
                </c:pt>
                <c:pt idx="1402">
                  <c:v>0.34481304555999609</c:v>
                </c:pt>
                <c:pt idx="1403">
                  <c:v>0.87034570922622934</c:v>
                </c:pt>
                <c:pt idx="1404">
                  <c:v>0.74957554125342873</c:v>
                </c:pt>
                <c:pt idx="1405">
                  <c:v>1.3122570580401491</c:v>
                </c:pt>
                <c:pt idx="1406">
                  <c:v>3.3174915055712431</c:v>
                </c:pt>
                <c:pt idx="1407">
                  <c:v>4.6208926562928081</c:v>
                </c:pt>
                <c:pt idx="1408">
                  <c:v>2.1366196486201314</c:v>
                </c:pt>
                <c:pt idx="1409">
                  <c:v>1.905644732664886</c:v>
                </c:pt>
                <c:pt idx="1410">
                  <c:v>23.323720849967927</c:v>
                </c:pt>
                <c:pt idx="1411">
                  <c:v>2.4403282129241144</c:v>
                </c:pt>
                <c:pt idx="1412">
                  <c:v>43.404760070175605</c:v>
                </c:pt>
                <c:pt idx="1413">
                  <c:v>51.743158168412045</c:v>
                </c:pt>
                <c:pt idx="1414">
                  <c:v>22.578254770913553</c:v>
                </c:pt>
                <c:pt idx="1415">
                  <c:v>1.0344608641359091E-4</c:v>
                </c:pt>
                <c:pt idx="1416">
                  <c:v>2.4197395868356869E-2</c:v>
                </c:pt>
                <c:pt idx="1417">
                  <c:v>6.1783280354139611E-3</c:v>
                </c:pt>
                <c:pt idx="1418">
                  <c:v>0.28342501652130475</c:v>
                </c:pt>
                <c:pt idx="1419">
                  <c:v>8.2038598110551642E-2</c:v>
                </c:pt>
                <c:pt idx="1420">
                  <c:v>1.4823734303040018E-2</c:v>
                </c:pt>
                <c:pt idx="1421">
                  <c:v>5.6141922573987868E-2</c:v>
                </c:pt>
                <c:pt idx="1422">
                  <c:v>1.3607495543334369</c:v>
                </c:pt>
                <c:pt idx="1423">
                  <c:v>2.0780503197737303</c:v>
                </c:pt>
                <c:pt idx="1424">
                  <c:v>0.30275968765750216</c:v>
                </c:pt>
                <c:pt idx="1425">
                  <c:v>2.5233430727612436E-4</c:v>
                </c:pt>
                <c:pt idx="1426">
                  <c:v>1.1802586241580102E-2</c:v>
                </c:pt>
                <c:pt idx="1427">
                  <c:v>5.8833217231811293E-2</c:v>
                </c:pt>
                <c:pt idx="1428">
                  <c:v>0.42340973600012849</c:v>
                </c:pt>
                <c:pt idx="1429">
                  <c:v>4.6712806449580396E-2</c:v>
                </c:pt>
                <c:pt idx="1430">
                  <c:v>1.2106939600066095E-2</c:v>
                </c:pt>
                <c:pt idx="1431">
                  <c:v>0.1818031875902795</c:v>
                </c:pt>
                <c:pt idx="1432">
                  <c:v>0.58562296616522203</c:v>
                </c:pt>
                <c:pt idx="1433">
                  <c:v>0.18959453064181275</c:v>
                </c:pt>
                <c:pt idx="1434">
                  <c:v>2.1926347108939765</c:v>
                </c:pt>
                <c:pt idx="1435">
                  <c:v>0.10677273883773948</c:v>
                </c:pt>
                <c:pt idx="1436">
                  <c:v>1.0923548362334641</c:v>
                </c:pt>
                <c:pt idx="1437">
                  <c:v>3.8572232599326579</c:v>
                </c:pt>
                <c:pt idx="1438">
                  <c:v>2.2560598162357244</c:v>
                </c:pt>
                <c:pt idx="1439">
                  <c:v>3.3824747688336152</c:v>
                </c:pt>
                <c:pt idx="1440">
                  <c:v>1.3014600513700147</c:v>
                </c:pt>
                <c:pt idx="1441">
                  <c:v>4.5196560048893133</c:v>
                </c:pt>
                <c:pt idx="1442">
                  <c:v>9.8717967723062294</c:v>
                </c:pt>
                <c:pt idx="1443">
                  <c:v>2.2174883492698036</c:v>
                </c:pt>
                <c:pt idx="1444">
                  <c:v>0.14948464000840386</c:v>
                </c:pt>
                <c:pt idx="1445">
                  <c:v>1.0298386577214041E-4</c:v>
                </c:pt>
                <c:pt idx="1446">
                  <c:v>0.20008220907226795</c:v>
                </c:pt>
                <c:pt idx="1447">
                  <c:v>0.49226397900570629</c:v>
                </c:pt>
                <c:pt idx="1448">
                  <c:v>0.22585914108483779</c:v>
                </c:pt>
                <c:pt idx="1449">
                  <c:v>9.4975265038212159E-2</c:v>
                </c:pt>
                <c:pt idx="1450">
                  <c:v>1.2263201998330009</c:v>
                </c:pt>
                <c:pt idx="1451">
                  <c:v>1.2798878155696416</c:v>
                </c:pt>
                <c:pt idx="1452">
                  <c:v>3.6211231730412448</c:v>
                </c:pt>
                <c:pt idx="1453">
                  <c:v>1.9945918371114279E-3</c:v>
                </c:pt>
                <c:pt idx="1454">
                  <c:v>4.439498432848998E-3</c:v>
                </c:pt>
                <c:pt idx="1455">
                  <c:v>4.1187280383895049</c:v>
                </c:pt>
                <c:pt idx="1456">
                  <c:v>8.6956823672602752</c:v>
                </c:pt>
                <c:pt idx="1457">
                  <c:v>9.8291965154560934</c:v>
                </c:pt>
                <c:pt idx="1458">
                  <c:v>4.8379151180818099</c:v>
                </c:pt>
                <c:pt idx="1459">
                  <c:v>0.10739302022111617</c:v>
                </c:pt>
                <c:pt idx="1460">
                  <c:v>10.577665582891138</c:v>
                </c:pt>
                <c:pt idx="1461">
                  <c:v>5.988688088091112</c:v>
                </c:pt>
                <c:pt idx="1462">
                  <c:v>7.4381026691418795</c:v>
                </c:pt>
                <c:pt idx="1463">
                  <c:v>1.9874260043716552E-2</c:v>
                </c:pt>
                <c:pt idx="1464">
                  <c:v>3.5597906665575389E-3</c:v>
                </c:pt>
                <c:pt idx="1465">
                  <c:v>4.432646209801128E-3</c:v>
                </c:pt>
                <c:pt idx="1466">
                  <c:v>0.76675441320019389</c:v>
                </c:pt>
                <c:pt idx="1467">
                  <c:v>6.0589979560228997E-3</c:v>
                </c:pt>
                <c:pt idx="1468">
                  <c:v>8.7216205734052688E-3</c:v>
                </c:pt>
                <c:pt idx="1469">
                  <c:v>9.5135279912260612E-4</c:v>
                </c:pt>
                <c:pt idx="1470">
                  <c:v>1.0997550751444209E-3</c:v>
                </c:pt>
                <c:pt idx="1471">
                  <c:v>6.5308587978408258E-2</c:v>
                </c:pt>
                <c:pt idx="1472">
                  <c:v>1.2514818888199081E-2</c:v>
                </c:pt>
                <c:pt idx="1473">
                  <c:v>1.9040809227566409E-4</c:v>
                </c:pt>
                <c:pt idx="1474">
                  <c:v>1.5357890470480895E-4</c:v>
                </c:pt>
                <c:pt idx="1475">
                  <c:v>0.10273985980796606</c:v>
                </c:pt>
                <c:pt idx="1476">
                  <c:v>0.21354391968863887</c:v>
                </c:pt>
                <c:pt idx="1477">
                  <c:v>3.4059256738724342E-2</c:v>
                </c:pt>
                <c:pt idx="1478">
                  <c:v>0.26003899472038106</c:v>
                </c:pt>
                <c:pt idx="1479">
                  <c:v>1.015655022710338</c:v>
                </c:pt>
                <c:pt idx="1480">
                  <c:v>1.9261223340661777</c:v>
                </c:pt>
                <c:pt idx="1481">
                  <c:v>1.1705211242813809</c:v>
                </c:pt>
                <c:pt idx="1482">
                  <c:v>1.1813439923026395E-2</c:v>
                </c:pt>
                <c:pt idx="1483">
                  <c:v>9.5904407606928633E-3</c:v>
                </c:pt>
                <c:pt idx="1484">
                  <c:v>9.0059256037633567E-2</c:v>
                </c:pt>
                <c:pt idx="1485">
                  <c:v>0.65517773570976445</c:v>
                </c:pt>
                <c:pt idx="1486">
                  <c:v>1.6726451904180868</c:v>
                </c:pt>
                <c:pt idx="1487">
                  <c:v>0.14052459810582635</c:v>
                </c:pt>
                <c:pt idx="1488">
                  <c:v>1.8710270267798267E-2</c:v>
                </c:pt>
                <c:pt idx="1489">
                  <c:v>7.1063104428608165E-2</c:v>
                </c:pt>
                <c:pt idx="1490">
                  <c:v>4.4425694418211465</c:v>
                </c:pt>
                <c:pt idx="1491">
                  <c:v>2.2215038014200754</c:v>
                </c:pt>
                <c:pt idx="1492">
                  <c:v>5.8038501682844447E-2</c:v>
                </c:pt>
                <c:pt idx="1493">
                  <c:v>0.25269193905460491</c:v>
                </c:pt>
                <c:pt idx="1494">
                  <c:v>1.3036893545174078</c:v>
                </c:pt>
                <c:pt idx="1495">
                  <c:v>0.45055595303526413</c:v>
                </c:pt>
                <c:pt idx="1496">
                  <c:v>1.4992526017375025</c:v>
                </c:pt>
                <c:pt idx="1497">
                  <c:v>0.30496910723232473</c:v>
                </c:pt>
                <c:pt idx="1498">
                  <c:v>0.50645038436884815</c:v>
                </c:pt>
                <c:pt idx="1499">
                  <c:v>6.535382662487633</c:v>
                </c:pt>
                <c:pt idx="1500">
                  <c:v>0.83582088347334982</c:v>
                </c:pt>
                <c:pt idx="1501">
                  <c:v>1.9759880398102253E-2</c:v>
                </c:pt>
                <c:pt idx="1502">
                  <c:v>4.808792075767376E-3</c:v>
                </c:pt>
                <c:pt idx="1503">
                  <c:v>0.15000376315826436</c:v>
                </c:pt>
                <c:pt idx="1504">
                  <c:v>0.26322085452484956</c:v>
                </c:pt>
                <c:pt idx="1505">
                  <c:v>0.24938674061683719</c:v>
                </c:pt>
                <c:pt idx="1506">
                  <c:v>0.3645138688697403</c:v>
                </c:pt>
                <c:pt idx="1507">
                  <c:v>0.56755328737607491</c:v>
                </c:pt>
                <c:pt idx="1508">
                  <c:v>0.29723524411613783</c:v>
                </c:pt>
                <c:pt idx="1509">
                  <c:v>3.6526793939678224</c:v>
                </c:pt>
                <c:pt idx="1510">
                  <c:v>0.42378205361534838</c:v>
                </c:pt>
                <c:pt idx="1511">
                  <c:v>8.1044544554589731E-2</c:v>
                </c:pt>
                <c:pt idx="1512">
                  <c:v>1.2628186034746094E-2</c:v>
                </c:pt>
                <c:pt idx="1513">
                  <c:v>0.35829381994317783</c:v>
                </c:pt>
                <c:pt idx="1514">
                  <c:v>0.35645657369510342</c:v>
                </c:pt>
                <c:pt idx="1515">
                  <c:v>0.81897937075573002</c:v>
                </c:pt>
                <c:pt idx="1516">
                  <c:v>1.8660481140206768</c:v>
                </c:pt>
                <c:pt idx="1517">
                  <c:v>0.76659267286598287</c:v>
                </c:pt>
                <c:pt idx="1518">
                  <c:v>2.3542908771476543</c:v>
                </c:pt>
                <c:pt idx="1519">
                  <c:v>2.0601312053711425</c:v>
                </c:pt>
                <c:pt idx="1520">
                  <c:v>2.6046767885053601</c:v>
                </c:pt>
                <c:pt idx="1521">
                  <c:v>3.9339123488113525E-3</c:v>
                </c:pt>
                <c:pt idx="1522">
                  <c:v>2.5177183882517406E-3</c:v>
                </c:pt>
                <c:pt idx="1523">
                  <c:v>7.1263810896836741E-2</c:v>
                </c:pt>
                <c:pt idx="1524">
                  <c:v>1.8744861585097489E-2</c:v>
                </c:pt>
                <c:pt idx="1525">
                  <c:v>0.10844648410923449</c:v>
                </c:pt>
                <c:pt idx="1526">
                  <c:v>2.8343533065413144E-3</c:v>
                </c:pt>
                <c:pt idx="1527">
                  <c:v>4.7257208557967799E-3</c:v>
                </c:pt>
                <c:pt idx="1528">
                  <c:v>0.58249863685873138</c:v>
                </c:pt>
                <c:pt idx="1529">
                  <c:v>3.2971637697014875E-3</c:v>
                </c:pt>
                <c:pt idx="1530">
                  <c:v>0.13750486888543534</c:v>
                </c:pt>
                <c:pt idx="1531">
                  <c:v>1.7677898088584876E-3</c:v>
                </c:pt>
                <c:pt idx="1532">
                  <c:v>4.9979276674353654</c:v>
                </c:pt>
                <c:pt idx="1533">
                  <c:v>2.8968837645445999</c:v>
                </c:pt>
                <c:pt idx="1534">
                  <c:v>6.2148819327177929</c:v>
                </c:pt>
                <c:pt idx="1535">
                  <c:v>7.9969939727545114</c:v>
                </c:pt>
                <c:pt idx="1536">
                  <c:v>2.9334526807695067E-2</c:v>
                </c:pt>
                <c:pt idx="1537">
                  <c:v>2.0085667171336414</c:v>
                </c:pt>
                <c:pt idx="1538">
                  <c:v>5.1204150773699961</c:v>
                </c:pt>
                <c:pt idx="1539">
                  <c:v>1.3297982654782792</c:v>
                </c:pt>
                <c:pt idx="1540">
                  <c:v>1.3634638764835609E-2</c:v>
                </c:pt>
                <c:pt idx="1541">
                  <c:v>3.9289450951378105E-3</c:v>
                </c:pt>
                <c:pt idx="1542">
                  <c:v>1.1260860345107943E-2</c:v>
                </c:pt>
                <c:pt idx="1543">
                  <c:v>8.9143283486770655E-2</c:v>
                </c:pt>
                <c:pt idx="1544">
                  <c:v>9.6363929186811526E-2</c:v>
                </c:pt>
                <c:pt idx="1545">
                  <c:v>9.8702201805601231E-3</c:v>
                </c:pt>
                <c:pt idx="1546">
                  <c:v>0.14883045976118162</c:v>
                </c:pt>
                <c:pt idx="1547">
                  <c:v>0.79575562851853265</c:v>
                </c:pt>
                <c:pt idx="1548">
                  <c:v>0.80575858587328342</c:v>
                </c:pt>
                <c:pt idx="1549">
                  <c:v>0.12405076068787523</c:v>
                </c:pt>
                <c:pt idx="1550">
                  <c:v>6.4486525843794301E-2</c:v>
                </c:pt>
                <c:pt idx="1551">
                  <c:v>1.0269499451391606E-3</c:v>
                </c:pt>
                <c:pt idx="1552">
                  <c:v>0.13379919754454786</c:v>
                </c:pt>
                <c:pt idx="1553">
                  <c:v>0.66608205676232146</c:v>
                </c:pt>
                <c:pt idx="1554">
                  <c:v>0.61140625385075043</c:v>
                </c:pt>
                <c:pt idx="1555">
                  <c:v>0.46740157312693098</c:v>
                </c:pt>
                <c:pt idx="1556">
                  <c:v>0.60195861267549855</c:v>
                </c:pt>
                <c:pt idx="1557">
                  <c:v>3.6483902561467452</c:v>
                </c:pt>
                <c:pt idx="1558">
                  <c:v>2.7301158747690968</c:v>
                </c:pt>
                <c:pt idx="1559">
                  <c:v>0.66639193121768547</c:v>
                </c:pt>
                <c:pt idx="1560">
                  <c:v>5.1160900604004987E-2</c:v>
                </c:pt>
                <c:pt idx="1561">
                  <c:v>2.0660532266541055E-2</c:v>
                </c:pt>
                <c:pt idx="1562">
                  <c:v>0.45956484326231911</c:v>
                </c:pt>
                <c:pt idx="1563">
                  <c:v>1.133091886146129</c:v>
                </c:pt>
                <c:pt idx="1564">
                  <c:v>1.1859950565949327</c:v>
                </c:pt>
                <c:pt idx="1565">
                  <c:v>1.9567236179887553</c:v>
                </c:pt>
                <c:pt idx="1566">
                  <c:v>0.24324426859972109</c:v>
                </c:pt>
                <c:pt idx="1567">
                  <c:v>0.280447842721743</c:v>
                </c:pt>
                <c:pt idx="1568">
                  <c:v>1.6778626518789397</c:v>
                </c:pt>
                <c:pt idx="1569">
                  <c:v>1.0984603634357357</c:v>
                </c:pt>
                <c:pt idx="1570">
                  <c:v>6.5082334443115855E-2</c:v>
                </c:pt>
                <c:pt idx="1571">
                  <c:v>4.5809084749116852E-2</c:v>
                </c:pt>
                <c:pt idx="1572">
                  <c:v>0.40389256623702574</c:v>
                </c:pt>
                <c:pt idx="1573">
                  <c:v>1.2010771444137931</c:v>
                </c:pt>
                <c:pt idx="1574">
                  <c:v>1.0841802736196369</c:v>
                </c:pt>
                <c:pt idx="1575">
                  <c:v>1.1501209484164412</c:v>
                </c:pt>
                <c:pt idx="1576">
                  <c:v>0.11938069647346172</c:v>
                </c:pt>
                <c:pt idx="1577">
                  <c:v>0.47726781084591113</c:v>
                </c:pt>
                <c:pt idx="1578">
                  <c:v>1.6642113729560215</c:v>
                </c:pt>
                <c:pt idx="1579">
                  <c:v>1.4387492812430018</c:v>
                </c:pt>
                <c:pt idx="1580">
                  <c:v>2.867060026368923</c:v>
                </c:pt>
                <c:pt idx="1581">
                  <c:v>0.24338061966079086</c:v>
                </c:pt>
                <c:pt idx="1582">
                  <c:v>12.396330135396298</c:v>
                </c:pt>
                <c:pt idx="1583">
                  <c:v>23.003812637538164</c:v>
                </c:pt>
                <c:pt idx="1584">
                  <c:v>25.25982162396302</c:v>
                </c:pt>
                <c:pt idx="1585">
                  <c:v>24.110583042272008</c:v>
                </c:pt>
                <c:pt idx="1586">
                  <c:v>4.3764368069688002</c:v>
                </c:pt>
                <c:pt idx="1587">
                  <c:v>29.327142893606268</c:v>
                </c:pt>
                <c:pt idx="1588">
                  <c:v>51.067101787304345</c:v>
                </c:pt>
                <c:pt idx="1589">
                  <c:v>25.698635645768235</c:v>
                </c:pt>
                <c:pt idx="1590">
                  <c:v>2.2547090805373395E-2</c:v>
                </c:pt>
                <c:pt idx="1591">
                  <c:v>5.8482082718671315E-2</c:v>
                </c:pt>
                <c:pt idx="1592">
                  <c:v>0.21967379670259796</c:v>
                </c:pt>
                <c:pt idx="1593">
                  <c:v>0.14138542530601661</c:v>
                </c:pt>
                <c:pt idx="1594">
                  <c:v>9.7203335189924953E-2</c:v>
                </c:pt>
                <c:pt idx="1595">
                  <c:v>0.12672530594295323</c:v>
                </c:pt>
                <c:pt idx="1596">
                  <c:v>0.93507109431506608</c:v>
                </c:pt>
                <c:pt idx="1597">
                  <c:v>2.8350564575709107</c:v>
                </c:pt>
                <c:pt idx="1598">
                  <c:v>3.93267764681109</c:v>
                </c:pt>
                <c:pt idx="1599">
                  <c:v>0.58203238711799687</c:v>
                </c:pt>
                <c:pt idx="1600">
                  <c:v>1.3006145912821197E-2</c:v>
                </c:pt>
                <c:pt idx="1601">
                  <c:v>4.5873748693410051E-2</c:v>
                </c:pt>
                <c:pt idx="1602">
                  <c:v>3.7013820603354175E-2</c:v>
                </c:pt>
                <c:pt idx="1603">
                  <c:v>9.0750482933060275E-3</c:v>
                </c:pt>
                <c:pt idx="1604">
                  <c:v>9.588122769672542E-3</c:v>
                </c:pt>
                <c:pt idx="1605">
                  <c:v>1.7675063692014693E-2</c:v>
                </c:pt>
                <c:pt idx="1606">
                  <c:v>0.19492393314947057</c:v>
                </c:pt>
                <c:pt idx="1607">
                  <c:v>0.12003449067995006</c:v>
                </c:pt>
                <c:pt idx="1608">
                  <c:v>0.9347175257532756</c:v>
                </c:pt>
                <c:pt idx="1609">
                  <c:v>0.68487853133124088</c:v>
                </c:pt>
                <c:pt idx="1610">
                  <c:v>0.83007155545895728</c:v>
                </c:pt>
                <c:pt idx="1611">
                  <c:v>0.67258001740137685</c:v>
                </c:pt>
                <c:pt idx="1612">
                  <c:v>0.40386227737384228</c:v>
                </c:pt>
                <c:pt idx="1613">
                  <c:v>0.67960742430703358</c:v>
                </c:pt>
                <c:pt idx="1614">
                  <c:v>6.1846867430003361</c:v>
                </c:pt>
                <c:pt idx="1615">
                  <c:v>2.2270083167636674</c:v>
                </c:pt>
                <c:pt idx="1616">
                  <c:v>10.007696178693447</c:v>
                </c:pt>
                <c:pt idx="1617">
                  <c:v>3.0000931656583454</c:v>
                </c:pt>
                <c:pt idx="1618">
                  <c:v>3.0267721807025822E-2</c:v>
                </c:pt>
                <c:pt idx="1619">
                  <c:v>0.16286289333233905</c:v>
                </c:pt>
                <c:pt idx="1620">
                  <c:v>0.27478300172992998</c:v>
                </c:pt>
                <c:pt idx="1621">
                  <c:v>0.43462093205338831</c:v>
                </c:pt>
                <c:pt idx="1622">
                  <c:v>7.3880373569862559E-2</c:v>
                </c:pt>
                <c:pt idx="1623">
                  <c:v>9.1568563488245311E-2</c:v>
                </c:pt>
                <c:pt idx="1624">
                  <c:v>2.0636012282970557</c:v>
                </c:pt>
                <c:pt idx="1625">
                  <c:v>0.96083679877598693</c:v>
                </c:pt>
                <c:pt idx="1626">
                  <c:v>6.5217470924098322</c:v>
                </c:pt>
                <c:pt idx="1627">
                  <c:v>1.6326479991764553</c:v>
                </c:pt>
                <c:pt idx="1628">
                  <c:v>4.6433626751321025E-2</c:v>
                </c:pt>
                <c:pt idx="1629">
                  <c:v>5.0642150933593547E-2</c:v>
                </c:pt>
                <c:pt idx="1630">
                  <c:v>6.9835980526976441E-2</c:v>
                </c:pt>
                <c:pt idx="1631">
                  <c:v>9.9944878057615677E-2</c:v>
                </c:pt>
                <c:pt idx="1632">
                  <c:v>7.4065058538271694E-2</c:v>
                </c:pt>
                <c:pt idx="1633">
                  <c:v>0.16421699655845523</c:v>
                </c:pt>
                <c:pt idx="1634">
                  <c:v>1.1436129718294001</c:v>
                </c:pt>
                <c:pt idx="1635">
                  <c:v>0.90165143544963056</c:v>
                </c:pt>
                <c:pt idx="1636">
                  <c:v>2.1123293627113293</c:v>
                </c:pt>
                <c:pt idx="1637">
                  <c:v>0.79686179728379225</c:v>
                </c:pt>
                <c:pt idx="1638">
                  <c:v>0.41980855659071081</c:v>
                </c:pt>
                <c:pt idx="1639">
                  <c:v>0.40332549233416903</c:v>
                </c:pt>
                <c:pt idx="1640">
                  <c:v>0.50711872182017814</c:v>
                </c:pt>
                <c:pt idx="1641">
                  <c:v>0.73878792003577953</c:v>
                </c:pt>
                <c:pt idx="1642">
                  <c:v>0.27461685885706916</c:v>
                </c:pt>
                <c:pt idx="1643">
                  <c:v>0.49801008440192157</c:v>
                </c:pt>
                <c:pt idx="1644">
                  <c:v>4.0013858805181286</c:v>
                </c:pt>
                <c:pt idx="1645">
                  <c:v>0.9909458851270716</c:v>
                </c:pt>
                <c:pt idx="1646">
                  <c:v>6.5864565922014817</c:v>
                </c:pt>
                <c:pt idx="1647">
                  <c:v>1.4006504622341693</c:v>
                </c:pt>
                <c:pt idx="1648">
                  <c:v>9.2089605426255591E-2</c:v>
                </c:pt>
                <c:pt idx="1649">
                  <c:v>0.51096645764504933</c:v>
                </c:pt>
                <c:pt idx="1650">
                  <c:v>5.9117068718112266E-2</c:v>
                </c:pt>
                <c:pt idx="1651">
                  <c:v>0.26916020185252842</c:v>
                </c:pt>
                <c:pt idx="1652">
                  <c:v>0.13359802071616564</c:v>
                </c:pt>
                <c:pt idx="1653">
                  <c:v>0.20707484136573884</c:v>
                </c:pt>
                <c:pt idx="1654">
                  <c:v>0.80241340584819065</c:v>
                </c:pt>
                <c:pt idx="1655">
                  <c:v>7.903444499502929E-2</c:v>
                </c:pt>
                <c:pt idx="1656">
                  <c:v>2.2386666813669218</c:v>
                </c:pt>
                <c:pt idx="1657">
                  <c:v>0.43723411324913208</c:v>
                </c:pt>
                <c:pt idx="1658">
                  <c:v>8.3049176878299668E-3</c:v>
                </c:pt>
                <c:pt idx="1659">
                  <c:v>4.8099040327148804E-2</c:v>
                </c:pt>
                <c:pt idx="1660">
                  <c:v>9.5711141822617581E-3</c:v>
                </c:pt>
                <c:pt idx="1661">
                  <c:v>9.3679969351426022E-3</c:v>
                </c:pt>
                <c:pt idx="1662">
                  <c:v>1.4819502084870652E-4</c:v>
                </c:pt>
                <c:pt idx="1663">
                  <c:v>0.14099947981717129</c:v>
                </c:pt>
                <c:pt idx="1664">
                  <c:v>2.0589293296657578</c:v>
                </c:pt>
                <c:pt idx="1665">
                  <c:v>1.4586307338053996</c:v>
                </c:pt>
                <c:pt idx="1666">
                  <c:v>0.53941291248069334</c:v>
                </c:pt>
                <c:pt idx="1667">
                  <c:v>3.5830307406155282E-2</c:v>
                </c:pt>
                <c:pt idx="1668">
                  <c:v>2.7023539586755428E-2</c:v>
                </c:pt>
                <c:pt idx="1669">
                  <c:v>3.5117226827211204E-2</c:v>
                </c:pt>
                <c:pt idx="1670">
                  <c:v>5.0095196132073173E-2</c:v>
                </c:pt>
                <c:pt idx="1671">
                  <c:v>4.0146523246696805E-2</c:v>
                </c:pt>
                <c:pt idx="1672">
                  <c:v>4.0024051948808856E-2</c:v>
                </c:pt>
                <c:pt idx="1673">
                  <c:v>0.36632358412944771</c:v>
                </c:pt>
                <c:pt idx="1674">
                  <c:v>0.11574424848728056</c:v>
                </c:pt>
                <c:pt idx="1675">
                  <c:v>0.62839534108983475</c:v>
                </c:pt>
                <c:pt idx="1676">
                  <c:v>0.1421963362986437</c:v>
                </c:pt>
                <c:pt idx="1677">
                  <c:v>3.0971502584830315</c:v>
                </c:pt>
                <c:pt idx="1678">
                  <c:v>1.1357799642724007</c:v>
                </c:pt>
                <c:pt idx="1679">
                  <c:v>1.7910541894923603E-2</c:v>
                </c:pt>
                <c:pt idx="1680">
                  <c:v>1.5982066955644703</c:v>
                </c:pt>
                <c:pt idx="1681">
                  <c:v>0.85698183233009273</c:v>
                </c:pt>
                <c:pt idx="1682">
                  <c:v>2.9638625818773856</c:v>
                </c:pt>
                <c:pt idx="1683">
                  <c:v>3.0349551388629048</c:v>
                </c:pt>
                <c:pt idx="1684">
                  <c:v>0.13982023748516603</c:v>
                </c:pt>
                <c:pt idx="1685">
                  <c:v>12.432363311434361</c:v>
                </c:pt>
                <c:pt idx="1686">
                  <c:v>3.2269105475518511</c:v>
                </c:pt>
                <c:pt idx="1687">
                  <c:v>6.5685324475490674E-3</c:v>
                </c:pt>
                <c:pt idx="1688">
                  <c:v>2.7123364652543818E-2</c:v>
                </c:pt>
                <c:pt idx="1689">
                  <c:v>9.1106730910899374E-3</c:v>
                </c:pt>
                <c:pt idx="1690">
                  <c:v>9.1940979371518215E-3</c:v>
                </c:pt>
                <c:pt idx="1691">
                  <c:v>8.518945446865241E-3</c:v>
                </c:pt>
                <c:pt idx="1692">
                  <c:v>9.4487592609404716E-3</c:v>
                </c:pt>
                <c:pt idx="1693">
                  <c:v>0.10309206959686285</c:v>
                </c:pt>
                <c:pt idx="1694">
                  <c:v>1.3688269573198296E-2</c:v>
                </c:pt>
                <c:pt idx="1695">
                  <c:v>0.50204276674579362</c:v>
                </c:pt>
                <c:pt idx="1696">
                  <c:v>5.5025471906067165E-2</c:v>
                </c:pt>
                <c:pt idx="1697">
                  <c:v>0.64842895610027262</c:v>
                </c:pt>
                <c:pt idx="1698">
                  <c:v>0.48308669464382459</c:v>
                </c:pt>
                <c:pt idx="1699">
                  <c:v>0.22934301509978303</c:v>
                </c:pt>
                <c:pt idx="1700">
                  <c:v>2.2049552975486288</c:v>
                </c:pt>
                <c:pt idx="1701">
                  <c:v>1.1805930600088177</c:v>
                </c:pt>
                <c:pt idx="1702">
                  <c:v>0.6088979733414932</c:v>
                </c:pt>
                <c:pt idx="1703">
                  <c:v>14.3114854840498</c:v>
                </c:pt>
                <c:pt idx="1704">
                  <c:v>13.754499595100244</c:v>
                </c:pt>
                <c:pt idx="1705">
                  <c:v>10.340324400138394</c:v>
                </c:pt>
                <c:pt idx="1706">
                  <c:v>4.7050218525259453</c:v>
                </c:pt>
                <c:pt idx="1707">
                  <c:v>0.77060185491463917</c:v>
                </c:pt>
                <c:pt idx="1708">
                  <c:v>0.12366084528318044</c:v>
                </c:pt>
                <c:pt idx="1709">
                  <c:v>0.24745318590912291</c:v>
                </c:pt>
                <c:pt idx="1710">
                  <c:v>1.1112593109130504</c:v>
                </c:pt>
                <c:pt idx="1711">
                  <c:v>4.2183107859307993</c:v>
                </c:pt>
                <c:pt idx="1712">
                  <c:v>1.0069762471260282</c:v>
                </c:pt>
                <c:pt idx="1713">
                  <c:v>21.198329484404333</c:v>
                </c:pt>
                <c:pt idx="1714">
                  <c:v>6.687398939357073</c:v>
                </c:pt>
                <c:pt idx="1715">
                  <c:v>6.9732432217810905</c:v>
                </c:pt>
                <c:pt idx="1716">
                  <c:v>6.4956556796521889</c:v>
                </c:pt>
                <c:pt idx="1717">
                  <c:v>9.1030252020150221E-2</c:v>
                </c:pt>
                <c:pt idx="1718">
                  <c:v>3.9546502962406749E-2</c:v>
                </c:pt>
                <c:pt idx="1719">
                  <c:v>0.14153692369752824</c:v>
                </c:pt>
                <c:pt idx="1720">
                  <c:v>0.46618758817510375</c:v>
                </c:pt>
                <c:pt idx="1721">
                  <c:v>0.38373386334002907</c:v>
                </c:pt>
                <c:pt idx="1722">
                  <c:v>0.28949986611897938</c:v>
                </c:pt>
                <c:pt idx="1723">
                  <c:v>2.3836992966266255</c:v>
                </c:pt>
                <c:pt idx="1724">
                  <c:v>1.979059935932862</c:v>
                </c:pt>
                <c:pt idx="1725">
                  <c:v>2.0152155413651727</c:v>
                </c:pt>
                <c:pt idx="1726">
                  <c:v>2.0302933355680501</c:v>
                </c:pt>
                <c:pt idx="1727">
                  <c:v>6.203779206193591</c:v>
                </c:pt>
                <c:pt idx="1728">
                  <c:v>3.7554775600233237</c:v>
                </c:pt>
                <c:pt idx="1729">
                  <c:v>2.6540778373892322</c:v>
                </c:pt>
                <c:pt idx="1730">
                  <c:v>7.8518224238528553</c:v>
                </c:pt>
                <c:pt idx="1731">
                  <c:v>7.7918927520869339</c:v>
                </c:pt>
                <c:pt idx="1732">
                  <c:v>6.6951359390521379</c:v>
                </c:pt>
                <c:pt idx="1733">
                  <c:v>56.679243984064989</c:v>
                </c:pt>
                <c:pt idx="1734">
                  <c:v>32.761348957975891</c:v>
                </c:pt>
                <c:pt idx="1735">
                  <c:v>65.944712803703609</c:v>
                </c:pt>
                <c:pt idx="1736">
                  <c:v>25.164070551383283</c:v>
                </c:pt>
                <c:pt idx="1737">
                  <c:v>0.18738550818918329</c:v>
                </c:pt>
                <c:pt idx="1738">
                  <c:v>0.10750518141553882</c:v>
                </c:pt>
                <c:pt idx="1739">
                  <c:v>0.60204929979459931</c:v>
                </c:pt>
                <c:pt idx="1740">
                  <c:v>0.19921161372465931</c:v>
                </c:pt>
                <c:pt idx="1741">
                  <c:v>6.3829554663154389E-2</c:v>
                </c:pt>
                <c:pt idx="1742">
                  <c:v>0.17108590515707031</c:v>
                </c:pt>
                <c:pt idx="1743">
                  <c:v>1.068647308512312</c:v>
                </c:pt>
                <c:pt idx="1744">
                  <c:v>0.26051006476042021</c:v>
                </c:pt>
                <c:pt idx="1745">
                  <c:v>4.043038868185076</c:v>
                </c:pt>
                <c:pt idx="1746">
                  <c:v>3.3321442075539567</c:v>
                </c:pt>
                <c:pt idx="1747">
                  <c:v>1.9106143500927067E-3</c:v>
                </c:pt>
                <c:pt idx="1748">
                  <c:v>0.71679990700554019</c:v>
                </c:pt>
                <c:pt idx="1749">
                  <c:v>5.9556192456439186E-2</c:v>
                </c:pt>
                <c:pt idx="1750">
                  <c:v>0.17459909788035408</c:v>
                </c:pt>
                <c:pt idx="1751">
                  <c:v>0.14049711132866946</c:v>
                </c:pt>
                <c:pt idx="1752">
                  <c:v>0.25212018823268084</c:v>
                </c:pt>
                <c:pt idx="1753">
                  <c:v>6.1194649002542373E-2</c:v>
                </c:pt>
                <c:pt idx="1754">
                  <c:v>1.2513413249860637</c:v>
                </c:pt>
                <c:pt idx="1755">
                  <c:v>0.6577095767467237</c:v>
                </c:pt>
                <c:pt idx="1756">
                  <c:v>3.761610550003144</c:v>
                </c:pt>
                <c:pt idx="1757">
                  <c:v>1.3953352750082695</c:v>
                </c:pt>
                <c:pt idx="1758">
                  <c:v>3.1439530783067622</c:v>
                </c:pt>
                <c:pt idx="1759">
                  <c:v>3.6755255267572036</c:v>
                </c:pt>
                <c:pt idx="1760">
                  <c:v>1.3859003645288308</c:v>
                </c:pt>
                <c:pt idx="1761">
                  <c:v>1.8417015862668265</c:v>
                </c:pt>
                <c:pt idx="1762">
                  <c:v>26.499795787451291</c:v>
                </c:pt>
                <c:pt idx="1763">
                  <c:v>11.598860802845341</c:v>
                </c:pt>
                <c:pt idx="1764">
                  <c:v>35.342192437476839</c:v>
                </c:pt>
                <c:pt idx="1765">
                  <c:v>31.911581055990972</c:v>
                </c:pt>
                <c:pt idx="1766">
                  <c:v>1.4484563333299727E-4</c:v>
                </c:pt>
                <c:pt idx="1767">
                  <c:v>7.6391149846239374E-5</c:v>
                </c:pt>
                <c:pt idx="1768">
                  <c:v>3.0403922816805498E-3</c:v>
                </c:pt>
                <c:pt idx="1769">
                  <c:v>3.2282471295338503E-3</c:v>
                </c:pt>
                <c:pt idx="1770">
                  <c:v>4.312275642727087E-4</c:v>
                </c:pt>
                <c:pt idx="1771">
                  <c:v>1.0509905305548051E-4</c:v>
                </c:pt>
                <c:pt idx="1772">
                  <c:v>4.2961924756325119E-2</c:v>
                </c:pt>
                <c:pt idx="1773">
                  <c:v>0.74150206723476175</c:v>
                </c:pt>
                <c:pt idx="1774">
                  <c:v>0.80225506835255078</c:v>
                </c:pt>
                <c:pt idx="1775">
                  <c:v>0.11013998320287903</c:v>
                </c:pt>
                <c:pt idx="1776">
                  <c:v>2.162186806889408E-2</c:v>
                </c:pt>
                <c:pt idx="1777">
                  <c:v>8.9570647321097555E-3</c:v>
                </c:pt>
                <c:pt idx="1778">
                  <c:v>7.6606563134870489E-3</c:v>
                </c:pt>
                <c:pt idx="1779">
                  <c:v>2.8629956640282936E-2</c:v>
                </c:pt>
                <c:pt idx="1780">
                  <c:v>2.0680421048892155E-2</c:v>
                </c:pt>
                <c:pt idx="1781">
                  <c:v>7.4847009351751342E-2</c:v>
                </c:pt>
                <c:pt idx="1782">
                  <c:v>2.206020741199257E-2</c:v>
                </c:pt>
                <c:pt idx="1783">
                  <c:v>0.44405893476945413</c:v>
                </c:pt>
                <c:pt idx="1784">
                  <c:v>5.0944650467151131E-2</c:v>
                </c:pt>
                <c:pt idx="1785">
                  <c:v>0.35498322309504987</c:v>
                </c:pt>
                <c:pt idx="1786">
                  <c:v>0.15402011174941763</c:v>
                </c:pt>
                <c:pt idx="1787">
                  <c:v>1.063608627254655</c:v>
                </c:pt>
                <c:pt idx="1788">
                  <c:v>0.51250810250375156</c:v>
                </c:pt>
                <c:pt idx="1789">
                  <c:v>0.32441080412287499</c:v>
                </c:pt>
                <c:pt idx="1790">
                  <c:v>0.18826076037921965</c:v>
                </c:pt>
                <c:pt idx="1791">
                  <c:v>4.6225528368665056</c:v>
                </c:pt>
                <c:pt idx="1792">
                  <c:v>1.3881561151657975E-2</c:v>
                </c:pt>
                <c:pt idx="1793">
                  <c:v>6.5318544973442911</c:v>
                </c:pt>
                <c:pt idx="1794">
                  <c:v>11.085454300804679</c:v>
                </c:pt>
                <c:pt idx="1795">
                  <c:v>0.80924155875741011</c:v>
                </c:pt>
                <c:pt idx="1796">
                  <c:v>0.31789262578538058</c:v>
                </c:pt>
                <c:pt idx="1797">
                  <c:v>1.1860289519236149</c:v>
                </c:pt>
                <c:pt idx="1798">
                  <c:v>0.25869705199634296</c:v>
                </c:pt>
                <c:pt idx="1799">
                  <c:v>0.17561478876514244</c:v>
                </c:pt>
                <c:pt idx="1800">
                  <c:v>0.37421454123050119</c:v>
                </c:pt>
                <c:pt idx="1801">
                  <c:v>2.4524851612101801</c:v>
                </c:pt>
                <c:pt idx="1802">
                  <c:v>2.662876432176942</c:v>
                </c:pt>
                <c:pt idx="1803">
                  <c:v>14.294916651439072</c:v>
                </c:pt>
                <c:pt idx="1804">
                  <c:v>11.576912695817061</c:v>
                </c:pt>
                <c:pt idx="1805">
                  <c:v>13.890114851659547</c:v>
                </c:pt>
                <c:pt idx="1806">
                  <c:v>4.1667600510163041</c:v>
                </c:pt>
                <c:pt idx="1807">
                  <c:v>15.574104708608488</c:v>
                </c:pt>
                <c:pt idx="1808">
                  <c:v>23.440661146750415</c:v>
                </c:pt>
                <c:pt idx="1809">
                  <c:v>8.468419609117996</c:v>
                </c:pt>
                <c:pt idx="1810">
                  <c:v>22.992044383631377</c:v>
                </c:pt>
                <c:pt idx="1811">
                  <c:v>171.66805611932938</c:v>
                </c:pt>
                <c:pt idx="1812">
                  <c:v>23.860678555909214</c:v>
                </c:pt>
                <c:pt idx="1813">
                  <c:v>121.50862650737747</c:v>
                </c:pt>
                <c:pt idx="1814">
                  <c:v>134.88162887562638</c:v>
                </c:pt>
                <c:pt idx="1815">
                  <c:v>1.0564124571565816</c:v>
                </c:pt>
                <c:pt idx="1816">
                  <c:v>0.37194086500559403</c:v>
                </c:pt>
                <c:pt idx="1817">
                  <c:v>1.8140397186809705</c:v>
                </c:pt>
                <c:pt idx="1818">
                  <c:v>0.28739069856799437</c:v>
                </c:pt>
                <c:pt idx="1819">
                  <c:v>0.34132228107570145</c:v>
                </c:pt>
                <c:pt idx="1820">
                  <c:v>0.37940988987405039</c:v>
                </c:pt>
                <c:pt idx="1821">
                  <c:v>6.5175218949420355</c:v>
                </c:pt>
                <c:pt idx="1822">
                  <c:v>0.63669847533525348</c:v>
                </c:pt>
                <c:pt idx="1823">
                  <c:v>8.5974826531841106</c:v>
                </c:pt>
                <c:pt idx="1824">
                  <c:v>5.3421464061188875</c:v>
                </c:pt>
                <c:pt idx="1825">
                  <c:v>0.32639158550381348</c:v>
                </c:pt>
                <c:pt idx="1826">
                  <c:v>0.16272508549451212</c:v>
                </c:pt>
                <c:pt idx="1827">
                  <c:v>0.3370854477337083</c:v>
                </c:pt>
                <c:pt idx="1828">
                  <c:v>0.30194703964846137</c:v>
                </c:pt>
                <c:pt idx="1829">
                  <c:v>0.11091856075093977</c:v>
                </c:pt>
                <c:pt idx="1830">
                  <c:v>0.46141096262355424</c:v>
                </c:pt>
                <c:pt idx="1831">
                  <c:v>1.669858834333108</c:v>
                </c:pt>
                <c:pt idx="1832">
                  <c:v>3.0084578312800709</c:v>
                </c:pt>
                <c:pt idx="1833">
                  <c:v>5.9383454598110381</c:v>
                </c:pt>
                <c:pt idx="1834">
                  <c:v>9.2577474703263736</c:v>
                </c:pt>
                <c:pt idx="1835">
                  <c:v>0.60889725675707451</c:v>
                </c:pt>
                <c:pt idx="1836">
                  <c:v>0.31590992997481654</c:v>
                </c:pt>
                <c:pt idx="1837">
                  <c:v>0.84186257327163638</c:v>
                </c:pt>
                <c:pt idx="1838">
                  <c:v>0.67590708189597659</c:v>
                </c:pt>
                <c:pt idx="1839">
                  <c:v>0.41939543655002537</c:v>
                </c:pt>
                <c:pt idx="1840">
                  <c:v>0.53038004427733243</c:v>
                </c:pt>
                <c:pt idx="1841">
                  <c:v>4.9678587896522854</c:v>
                </c:pt>
                <c:pt idx="1842">
                  <c:v>1.1836585669831279</c:v>
                </c:pt>
                <c:pt idx="1843">
                  <c:v>7.3889112129408785</c:v>
                </c:pt>
                <c:pt idx="1844">
                  <c:v>5.9386695608585827</c:v>
                </c:pt>
                <c:pt idx="1845">
                  <c:v>1.3803493425866729</c:v>
                </c:pt>
                <c:pt idx="1846">
                  <c:v>0.3216278229040378</c:v>
                </c:pt>
                <c:pt idx="1847">
                  <c:v>0.98816859909607091</c:v>
                </c:pt>
                <c:pt idx="1848">
                  <c:v>0.40148469166092859</c:v>
                </c:pt>
                <c:pt idx="1849">
                  <c:v>0.11291625409664924</c:v>
                </c:pt>
                <c:pt idx="1850">
                  <c:v>0.3835535531662948</c:v>
                </c:pt>
                <c:pt idx="1851">
                  <c:v>1.2968103769117674</c:v>
                </c:pt>
                <c:pt idx="1852">
                  <c:v>1.9551657612977045</c:v>
                </c:pt>
                <c:pt idx="1853">
                  <c:v>20.37060267869613</c:v>
                </c:pt>
                <c:pt idx="1854">
                  <c:v>6.2141119095799517</c:v>
                </c:pt>
                <c:pt idx="1855">
                  <c:v>0.15949124987354238</c:v>
                </c:pt>
                <c:pt idx="1856">
                  <c:v>0.13091006645953637</c:v>
                </c:pt>
                <c:pt idx="1857">
                  <c:v>0.30119049942678866</c:v>
                </c:pt>
                <c:pt idx="1858">
                  <c:v>0.36597874524157042</c:v>
                </c:pt>
                <c:pt idx="1859">
                  <c:v>0.18598352105010699</c:v>
                </c:pt>
                <c:pt idx="1860">
                  <c:v>0.19204464227234444</c:v>
                </c:pt>
                <c:pt idx="1861">
                  <c:v>3.7894677302302147</c:v>
                </c:pt>
                <c:pt idx="1862">
                  <c:v>0.41154331206882205</c:v>
                </c:pt>
                <c:pt idx="1863">
                  <c:v>3.152048034021055</c:v>
                </c:pt>
                <c:pt idx="1864">
                  <c:v>2.8711952957046152</c:v>
                </c:pt>
                <c:pt idx="1865">
                  <c:v>5.2926603450756877</c:v>
                </c:pt>
                <c:pt idx="1866">
                  <c:v>4.2839319458226308</c:v>
                </c:pt>
                <c:pt idx="1867">
                  <c:v>12.403668883737954</c:v>
                </c:pt>
                <c:pt idx="1868">
                  <c:v>16.080237175628678</c:v>
                </c:pt>
                <c:pt idx="1869">
                  <c:v>6.8295052230621174</c:v>
                </c:pt>
                <c:pt idx="1870">
                  <c:v>6.7133613455188401</c:v>
                </c:pt>
                <c:pt idx="1871">
                  <c:v>96.678249548526409</c:v>
                </c:pt>
                <c:pt idx="1872">
                  <c:v>7.8648357699028741</c:v>
                </c:pt>
                <c:pt idx="1873">
                  <c:v>80.90299104213149</c:v>
                </c:pt>
                <c:pt idx="1874">
                  <c:v>77.908974115063884</c:v>
                </c:pt>
                <c:pt idx="1875">
                  <c:v>1.8759026361169044</c:v>
                </c:pt>
                <c:pt idx="1876">
                  <c:v>1.000015235869518</c:v>
                </c:pt>
                <c:pt idx="1877">
                  <c:v>1.5840993041607165</c:v>
                </c:pt>
                <c:pt idx="1878">
                  <c:v>2.4978694879881589</c:v>
                </c:pt>
                <c:pt idx="1879">
                  <c:v>7.1362423006354536</c:v>
                </c:pt>
                <c:pt idx="1880">
                  <c:v>1.6009469175222479</c:v>
                </c:pt>
                <c:pt idx="1881">
                  <c:v>22.074588588972485</c:v>
                </c:pt>
                <c:pt idx="1882">
                  <c:v>4.0942355271184843</c:v>
                </c:pt>
                <c:pt idx="1883">
                  <c:v>18.956799178688065</c:v>
                </c:pt>
                <c:pt idx="1884">
                  <c:v>25.436794028337239</c:v>
                </c:pt>
                <c:pt idx="1885">
                  <c:v>0.26452517501160661</c:v>
                </c:pt>
                <c:pt idx="1886">
                  <c:v>0.24677244746921184</c:v>
                </c:pt>
                <c:pt idx="1887">
                  <c:v>0.95616100684711913</c:v>
                </c:pt>
                <c:pt idx="1888">
                  <c:v>1.7713195442510357</c:v>
                </c:pt>
                <c:pt idx="1889">
                  <c:v>1.6049384851645296</c:v>
                </c:pt>
                <c:pt idx="1890">
                  <c:v>1.6797647006403411</c:v>
                </c:pt>
                <c:pt idx="1891">
                  <c:v>9.2127507249783402</c:v>
                </c:pt>
                <c:pt idx="1892">
                  <c:v>0.45356200301287103</c:v>
                </c:pt>
                <c:pt idx="1893">
                  <c:v>7.6969249634453476</c:v>
                </c:pt>
                <c:pt idx="1894">
                  <c:v>12.657022043793638</c:v>
                </c:pt>
                <c:pt idx="1895">
                  <c:v>30.080161182972521</c:v>
                </c:pt>
                <c:pt idx="1896">
                  <c:v>12.997044903193508</c:v>
                </c:pt>
                <c:pt idx="1897">
                  <c:v>41.524818062862416</c:v>
                </c:pt>
                <c:pt idx="1898">
                  <c:v>50.539183002514633</c:v>
                </c:pt>
                <c:pt idx="1899">
                  <c:v>27.363057465668433</c:v>
                </c:pt>
                <c:pt idx="1900">
                  <c:v>37.66946186399062</c:v>
                </c:pt>
                <c:pt idx="1901">
                  <c:v>352.84561089950074</c:v>
                </c:pt>
                <c:pt idx="1902">
                  <c:v>58.131181445013638</c:v>
                </c:pt>
                <c:pt idx="1903">
                  <c:v>337.1616365117311</c:v>
                </c:pt>
                <c:pt idx="1904">
                  <c:v>339.9252912611426</c:v>
                </c:pt>
                <c:pt idx="1905">
                  <c:v>1.2263009931219597E-3</c:v>
                </c:pt>
                <c:pt idx="1906">
                  <c:v>0.14969183625655047</c:v>
                </c:pt>
                <c:pt idx="1907">
                  <c:v>0.10362332208549749</c:v>
                </c:pt>
                <c:pt idx="1908">
                  <c:v>3.6978338743594102E-2</c:v>
                </c:pt>
                <c:pt idx="1909">
                  <c:v>0.10730153304980476</c:v>
                </c:pt>
                <c:pt idx="1910">
                  <c:v>0.10841672575451992</c:v>
                </c:pt>
                <c:pt idx="1911">
                  <c:v>5.8692734524521943E-2</c:v>
                </c:pt>
                <c:pt idx="1912">
                  <c:v>0.4096764243116473</c:v>
                </c:pt>
                <c:pt idx="1913">
                  <c:v>0.62833986787740792</c:v>
                </c:pt>
                <c:pt idx="1914">
                  <c:v>0.68549918718593339</c:v>
                </c:pt>
                <c:pt idx="1915">
                  <c:v>2.0567752971553561E-2</c:v>
                </c:pt>
                <c:pt idx="1916">
                  <c:v>7.8798604070388478E-3</c:v>
                </c:pt>
                <c:pt idx="1917">
                  <c:v>1.6366866144562275E-3</c:v>
                </c:pt>
                <c:pt idx="1918">
                  <c:v>2.393931901095648E-4</c:v>
                </c:pt>
                <c:pt idx="1919">
                  <c:v>3.7975137182124361E-4</c:v>
                </c:pt>
                <c:pt idx="1920">
                  <c:v>1.4038704517343346E-2</c:v>
                </c:pt>
                <c:pt idx="1921">
                  <c:v>5.2700791462691708E-4</c:v>
                </c:pt>
                <c:pt idx="1922">
                  <c:v>0.21992570432608505</c:v>
                </c:pt>
                <c:pt idx="1923">
                  <c:v>6.6764361233591276E-3</c:v>
                </c:pt>
                <c:pt idx="1924">
                  <c:v>0.11965212084938229</c:v>
                </c:pt>
                <c:pt idx="1925">
                  <c:v>2.4475528727165182E-2</c:v>
                </c:pt>
                <c:pt idx="1926">
                  <c:v>8.5631091155647186E-3</c:v>
                </c:pt>
                <c:pt idx="1927">
                  <c:v>0.86296185769195133</c:v>
                </c:pt>
                <c:pt idx="1928">
                  <c:v>0.39481449247398059</c:v>
                </c:pt>
                <c:pt idx="1929">
                  <c:v>0.29844095987243713</c:v>
                </c:pt>
                <c:pt idx="1930">
                  <c:v>2.5419861914693471</c:v>
                </c:pt>
                <c:pt idx="1931">
                  <c:v>0.44710962731749093</c:v>
                </c:pt>
                <c:pt idx="1932">
                  <c:v>2.9155472464386226E-2</c:v>
                </c:pt>
                <c:pt idx="1933">
                  <c:v>1.7624043516963155E-3</c:v>
                </c:pt>
                <c:pt idx="1934">
                  <c:v>0.11796737914423439</c:v>
                </c:pt>
                <c:pt idx="1935">
                  <c:v>6.3505624844606465E-2</c:v>
                </c:pt>
                <c:pt idx="1936">
                  <c:v>4.812363454807434E-3</c:v>
                </c:pt>
                <c:pt idx="1937">
                  <c:v>1.4043190028122066</c:v>
                </c:pt>
                <c:pt idx="1938">
                  <c:v>0.83601879030934323</c:v>
                </c:pt>
                <c:pt idx="1939">
                  <c:v>1.0714331295963577</c:v>
                </c:pt>
                <c:pt idx="1940">
                  <c:v>0.50723419105393763</c:v>
                </c:pt>
                <c:pt idx="1941">
                  <c:v>1.1187718422743357E-2</c:v>
                </c:pt>
                <c:pt idx="1942">
                  <c:v>3.4937451511215042E-4</c:v>
                </c:pt>
                <c:pt idx="1943">
                  <c:v>2.9412405229684801E-3</c:v>
                </c:pt>
                <c:pt idx="1944">
                  <c:v>3.4817496147046862E-3</c:v>
                </c:pt>
                <c:pt idx="1945">
                  <c:v>2.633578131725909E-3</c:v>
                </c:pt>
                <c:pt idx="1946">
                  <c:v>1.1957392395721744E-2</c:v>
                </c:pt>
                <c:pt idx="1947">
                  <c:v>2.0197798021017615E-3</c:v>
                </c:pt>
                <c:pt idx="1948">
                  <c:v>2.1207486996595394E-2</c:v>
                </c:pt>
                <c:pt idx="1949">
                  <c:v>0.18272564608735756</c:v>
                </c:pt>
                <c:pt idx="1950">
                  <c:v>4.7513683400531E-3</c:v>
                </c:pt>
                <c:pt idx="1951">
                  <c:v>7.0773955204873609E-3</c:v>
                </c:pt>
                <c:pt idx="1952">
                  <c:v>2.175331217695731E-2</c:v>
                </c:pt>
                <c:pt idx="1953">
                  <c:v>5.6118015224270443E-2</c:v>
                </c:pt>
                <c:pt idx="1954">
                  <c:v>0.13820794054410157</c:v>
                </c:pt>
                <c:pt idx="1955">
                  <c:v>2.2022227485069469E-2</c:v>
                </c:pt>
                <c:pt idx="1956">
                  <c:v>0.16009523951753593</c:v>
                </c:pt>
                <c:pt idx="1957">
                  <c:v>1.523879909253072E-3</c:v>
                </c:pt>
                <c:pt idx="1958">
                  <c:v>0.19910320774071225</c:v>
                </c:pt>
                <c:pt idx="1959">
                  <c:v>1.7151645732657106</c:v>
                </c:pt>
                <c:pt idx="1960">
                  <c:v>0.29719084606641089</c:v>
                </c:pt>
                <c:pt idx="1961">
                  <c:v>8.9465518988132334E-2</c:v>
                </c:pt>
                <c:pt idx="1962">
                  <c:v>9.5508015594698206E-3</c:v>
                </c:pt>
                <c:pt idx="1963">
                  <c:v>0.11004060820805622</c:v>
                </c:pt>
                <c:pt idx="1964">
                  <c:v>5.1024999496349435E-2</c:v>
                </c:pt>
                <c:pt idx="1965">
                  <c:v>4.1415231361920844E-2</c:v>
                </c:pt>
                <c:pt idx="1966">
                  <c:v>0.73815012593343743</c:v>
                </c:pt>
                <c:pt idx="1967">
                  <c:v>0.18297414998808906</c:v>
                </c:pt>
                <c:pt idx="1968">
                  <c:v>1.0967124257527479</c:v>
                </c:pt>
                <c:pt idx="1969">
                  <c:v>1.9988225787422675</c:v>
                </c:pt>
                <c:pt idx="1970">
                  <c:v>0.8203797744661514</c:v>
                </c:pt>
                <c:pt idx="1971">
                  <c:v>1.8805997861440875E-2</c:v>
                </c:pt>
                <c:pt idx="1972">
                  <c:v>1.5879261923159235E-2</c:v>
                </c:pt>
                <c:pt idx="1973">
                  <c:v>0.13052888171708432</c:v>
                </c:pt>
                <c:pt idx="1974">
                  <c:v>5.136126912048973E-2</c:v>
                </c:pt>
                <c:pt idx="1975">
                  <c:v>0.21118649651992583</c:v>
                </c:pt>
                <c:pt idx="1976">
                  <c:v>0.4061788990558593</c:v>
                </c:pt>
                <c:pt idx="1977">
                  <c:v>6.9812336595203528E-2</c:v>
                </c:pt>
                <c:pt idx="1978">
                  <c:v>9.8128445651421967E-2</c:v>
                </c:pt>
                <c:pt idx="1979">
                  <c:v>2.9470253909467923</c:v>
                </c:pt>
                <c:pt idx="1980">
                  <c:v>0.49788031279188849</c:v>
                </c:pt>
                <c:pt idx="1981">
                  <c:v>6.3403817729876327E-2</c:v>
                </c:pt>
                <c:pt idx="1982">
                  <c:v>3.1861577603492855E-2</c:v>
                </c:pt>
                <c:pt idx="1983">
                  <c:v>0.15658003890489752</c:v>
                </c:pt>
                <c:pt idx="1984">
                  <c:v>0.12576746518900087</c:v>
                </c:pt>
                <c:pt idx="1985">
                  <c:v>0.11943462783655806</c:v>
                </c:pt>
                <c:pt idx="1986">
                  <c:v>1.7614923943351823</c:v>
                </c:pt>
                <c:pt idx="1987">
                  <c:v>1.2027406572698858E-2</c:v>
                </c:pt>
                <c:pt idx="1988">
                  <c:v>8.7923839780611482E-2</c:v>
                </c:pt>
                <c:pt idx="1989">
                  <c:v>0.95702650331360639</c:v>
                </c:pt>
                <c:pt idx="1990">
                  <c:v>0.82232349159323359</c:v>
                </c:pt>
                <c:pt idx="1991">
                  <c:v>6.2909386074195536E-2</c:v>
                </c:pt>
                <c:pt idx="1992">
                  <c:v>6.4974681011011129E-3</c:v>
                </c:pt>
                <c:pt idx="1993">
                  <c:v>3.8481240363669102E-2</c:v>
                </c:pt>
                <c:pt idx="1994">
                  <c:v>7.3477757169783959E-3</c:v>
                </c:pt>
                <c:pt idx="1995">
                  <c:v>4.4418862133823768E-3</c:v>
                </c:pt>
                <c:pt idx="1996">
                  <c:v>2.1775612553995849</c:v>
                </c:pt>
                <c:pt idx="1997">
                  <c:v>5.6843596981518374</c:v>
                </c:pt>
                <c:pt idx="1998">
                  <c:v>1.0824664446859309</c:v>
                </c:pt>
                <c:pt idx="1999">
                  <c:v>2.248855489687418</c:v>
                </c:pt>
                <c:pt idx="2000">
                  <c:v>4.9591082051054451</c:v>
                </c:pt>
                <c:pt idx="2001">
                  <c:v>8.354877796126611E-3</c:v>
                </c:pt>
                <c:pt idx="2002">
                  <c:v>9.0312771037682066E-3</c:v>
                </c:pt>
                <c:pt idx="2003">
                  <c:v>4.6714486554088087E-3</c:v>
                </c:pt>
                <c:pt idx="2004">
                  <c:v>5.5763989726641686E-3</c:v>
                </c:pt>
                <c:pt idx="2005">
                  <c:v>1.7658782987683436E-2</c:v>
                </c:pt>
                <c:pt idx="2006">
                  <c:v>2.3237661923522418E-2</c:v>
                </c:pt>
                <c:pt idx="2007">
                  <c:v>3.5686767780706602E-3</c:v>
                </c:pt>
                <c:pt idx="2008">
                  <c:v>0.23255452040485058</c:v>
                </c:pt>
                <c:pt idx="2009">
                  <c:v>1.5381590036539496E-2</c:v>
                </c:pt>
                <c:pt idx="2010">
                  <c:v>3.0143304974571981E-2</c:v>
                </c:pt>
                <c:pt idx="2011">
                  <c:v>8.7411652205090298E-3</c:v>
                </c:pt>
                <c:pt idx="2012">
                  <c:v>5.8199589244738968E-2</c:v>
                </c:pt>
                <c:pt idx="2013">
                  <c:v>2.6590306076951072E-2</c:v>
                </c:pt>
                <c:pt idx="2014">
                  <c:v>3.4172907636344854E-2</c:v>
                </c:pt>
                <c:pt idx="2015">
                  <c:v>0.13499333113475764</c:v>
                </c:pt>
                <c:pt idx="2016">
                  <c:v>3.5092586294359983E-2</c:v>
                </c:pt>
                <c:pt idx="2017">
                  <c:v>9.1034347560655982E-2</c:v>
                </c:pt>
                <c:pt idx="2018">
                  <c:v>1.5250544565313726</c:v>
                </c:pt>
                <c:pt idx="2019">
                  <c:v>8.7298796051651195E-2</c:v>
                </c:pt>
                <c:pt idx="2020">
                  <c:v>1.2123746212114853E-2</c:v>
                </c:pt>
                <c:pt idx="2021">
                  <c:v>1.2369127720258265E-2</c:v>
                </c:pt>
                <c:pt idx="2022">
                  <c:v>1.4922940765343746E-2</c:v>
                </c:pt>
                <c:pt idx="2023">
                  <c:v>2.8639885140870375E-2</c:v>
                </c:pt>
                <c:pt idx="2024">
                  <c:v>6.8817251353393033E-2</c:v>
                </c:pt>
                <c:pt idx="2025">
                  <c:v>0.1690097081949174</c:v>
                </c:pt>
                <c:pt idx="2026">
                  <c:v>0.52774273524017867</c:v>
                </c:pt>
                <c:pt idx="2027">
                  <c:v>7.5285393584751517E-2</c:v>
                </c:pt>
                <c:pt idx="2028">
                  <c:v>3.5443741800748087E-2</c:v>
                </c:pt>
                <c:pt idx="2029">
                  <c:v>4.8121036242790405E-2</c:v>
                </c:pt>
                <c:pt idx="2030">
                  <c:v>0.1452989219959786</c:v>
                </c:pt>
                <c:pt idx="2031">
                  <c:v>0.25307066448363147</c:v>
                </c:pt>
                <c:pt idx="2032">
                  <c:v>0.1202234830311449</c:v>
                </c:pt>
                <c:pt idx="2033">
                  <c:v>1.3045476925587924</c:v>
                </c:pt>
                <c:pt idx="2034">
                  <c:v>0.21336198722505581</c:v>
                </c:pt>
                <c:pt idx="2035">
                  <c:v>7.907346806767694</c:v>
                </c:pt>
                <c:pt idx="2036">
                  <c:v>1.9362737385087503</c:v>
                </c:pt>
                <c:pt idx="2037">
                  <c:v>2.0876035941604618</c:v>
                </c:pt>
                <c:pt idx="2038">
                  <c:v>3.7710911674816612E-2</c:v>
                </c:pt>
                <c:pt idx="2039">
                  <c:v>4.8545567468101236E-2</c:v>
                </c:pt>
                <c:pt idx="2040">
                  <c:v>0.17431317869098215</c:v>
                </c:pt>
                <c:pt idx="2041">
                  <c:v>0.46267857006726132</c:v>
                </c:pt>
                <c:pt idx="2042">
                  <c:v>9.8290902905692479E-2</c:v>
                </c:pt>
                <c:pt idx="2043">
                  <c:v>1.0276041417520831</c:v>
                </c:pt>
                <c:pt idx="2044">
                  <c:v>8.9407961760133714E-2</c:v>
                </c:pt>
                <c:pt idx="2045">
                  <c:v>1.1906516141159265</c:v>
                </c:pt>
                <c:pt idx="2046">
                  <c:v>0.87436735387098397</c:v>
                </c:pt>
                <c:pt idx="2047">
                  <c:v>0.62320051803413545</c:v>
                </c:pt>
                <c:pt idx="2048">
                  <c:v>1.7721452496157947E-2</c:v>
                </c:pt>
                <c:pt idx="2049">
                  <c:v>3.3529590106442589E-2</c:v>
                </c:pt>
                <c:pt idx="2050">
                  <c:v>0.31373200461218792</c:v>
                </c:pt>
                <c:pt idx="2051">
                  <c:v>0.17532922603658566</c:v>
                </c:pt>
                <c:pt idx="2052">
                  <c:v>7.6118163648382836E-2</c:v>
                </c:pt>
                <c:pt idx="2053">
                  <c:v>0.72148704988656687</c:v>
                </c:pt>
                <c:pt idx="2054">
                  <c:v>2.1529305471753871E-2</c:v>
                </c:pt>
                <c:pt idx="2055">
                  <c:v>0.55040743532106839</c:v>
                </c:pt>
                <c:pt idx="2056">
                  <c:v>0.55494259825151837</c:v>
                </c:pt>
                <c:pt idx="2057">
                  <c:v>0.47584333877005858</c:v>
                </c:pt>
                <c:pt idx="2058">
                  <c:v>0.64465534733500518</c:v>
                </c:pt>
                <c:pt idx="2059">
                  <c:v>0.4035275846202952</c:v>
                </c:pt>
                <c:pt idx="2060">
                  <c:v>1.556756806795013</c:v>
                </c:pt>
                <c:pt idx="2061">
                  <c:v>1.4410505346966287</c:v>
                </c:pt>
                <c:pt idx="2062">
                  <c:v>0.85619290936298853</c:v>
                </c:pt>
                <c:pt idx="2063">
                  <c:v>9.4619841667346556</c:v>
                </c:pt>
                <c:pt idx="2064">
                  <c:v>8.2619902348581125</c:v>
                </c:pt>
                <c:pt idx="2065">
                  <c:v>14.042076365211601</c:v>
                </c:pt>
                <c:pt idx="2066">
                  <c:v>19.956353478311261</c:v>
                </c:pt>
                <c:pt idx="2067">
                  <c:v>12.40661724247277</c:v>
                </c:pt>
                <c:pt idx="2068">
                  <c:v>3.1137113850275595</c:v>
                </c:pt>
                <c:pt idx="2069">
                  <c:v>0.62143598623249308</c:v>
                </c:pt>
                <c:pt idx="2070">
                  <c:v>4.0481670200324169</c:v>
                </c:pt>
                <c:pt idx="2071">
                  <c:v>2.7081995728875889</c:v>
                </c:pt>
                <c:pt idx="2072">
                  <c:v>1.2177618092924511</c:v>
                </c:pt>
                <c:pt idx="2073">
                  <c:v>1.4855828697906841</c:v>
                </c:pt>
                <c:pt idx="2074">
                  <c:v>11.538508080820032</c:v>
                </c:pt>
                <c:pt idx="2075">
                  <c:v>3.7355692422241855</c:v>
                </c:pt>
                <c:pt idx="2076">
                  <c:v>15.09096403077055</c:v>
                </c:pt>
                <c:pt idx="2077">
                  <c:v>7.8572865845309643</c:v>
                </c:pt>
                <c:pt idx="2078">
                  <c:v>5.0845631808714313E-2</c:v>
                </c:pt>
                <c:pt idx="2079">
                  <c:v>1.0941412850050312</c:v>
                </c:pt>
                <c:pt idx="2080">
                  <c:v>0.24685380512449945</c:v>
                </c:pt>
                <c:pt idx="2081">
                  <c:v>0.36099880372425763</c:v>
                </c:pt>
                <c:pt idx="2082">
                  <c:v>0.28234053369564305</c:v>
                </c:pt>
                <c:pt idx="2083">
                  <c:v>0.46441611954253009</c:v>
                </c:pt>
                <c:pt idx="2084">
                  <c:v>0.12648249393678834</c:v>
                </c:pt>
                <c:pt idx="2085">
                  <c:v>0.46206773204864998</c:v>
                </c:pt>
                <c:pt idx="2086">
                  <c:v>1.3938829247579225</c:v>
                </c:pt>
                <c:pt idx="2087">
                  <c:v>6.4883272973875981</c:v>
                </c:pt>
                <c:pt idx="2088">
                  <c:v>1.024673204551068</c:v>
                </c:pt>
                <c:pt idx="2089">
                  <c:v>2.8073169262919824</c:v>
                </c:pt>
                <c:pt idx="2090">
                  <c:v>5.2506525298511937</c:v>
                </c:pt>
                <c:pt idx="2091">
                  <c:v>1.4701059677568478</c:v>
                </c:pt>
                <c:pt idx="2092">
                  <c:v>2.9285728913402833</c:v>
                </c:pt>
                <c:pt idx="2093">
                  <c:v>26.482991670452765</c:v>
                </c:pt>
                <c:pt idx="2094">
                  <c:v>7.9506447646319849</c:v>
                </c:pt>
                <c:pt idx="2095">
                  <c:v>50.366555467009718</c:v>
                </c:pt>
                <c:pt idx="2096">
                  <c:v>25.849539212859511</c:v>
                </c:pt>
                <c:pt idx="2097">
                  <c:v>0.27007621555742789</c:v>
                </c:pt>
                <c:pt idx="2098">
                  <c:v>1.0728514113092249E-2</c:v>
                </c:pt>
                <c:pt idx="2099">
                  <c:v>0.74413248922852615</c:v>
                </c:pt>
                <c:pt idx="2100">
                  <c:v>0.24668419406841491</c:v>
                </c:pt>
                <c:pt idx="2101">
                  <c:v>0.46137408050847628</c:v>
                </c:pt>
                <c:pt idx="2102">
                  <c:v>0.11215819915840362</c:v>
                </c:pt>
                <c:pt idx="2103">
                  <c:v>3.3930533532864141E-2</c:v>
                </c:pt>
                <c:pt idx="2104">
                  <c:v>3.257093323609292</c:v>
                </c:pt>
                <c:pt idx="2105">
                  <c:v>0.63880189607751636</c:v>
                </c:pt>
                <c:pt idx="2106">
                  <c:v>1.0092885068052544</c:v>
                </c:pt>
                <c:pt idx="2107">
                  <c:v>1.0676219503200641</c:v>
                </c:pt>
                <c:pt idx="2108">
                  <c:v>10.850293604468154</c:v>
                </c:pt>
                <c:pt idx="2109">
                  <c:v>0.31363342143055817</c:v>
                </c:pt>
                <c:pt idx="2110">
                  <c:v>9.9350949207947785</c:v>
                </c:pt>
                <c:pt idx="2111">
                  <c:v>40.161633734735858</c:v>
                </c:pt>
                <c:pt idx="2112">
                  <c:v>27.706225512448267</c:v>
                </c:pt>
                <c:pt idx="2113">
                  <c:v>52.490691829326479</c:v>
                </c:pt>
                <c:pt idx="2114">
                  <c:v>24.608691046356878</c:v>
                </c:pt>
                <c:pt idx="2115">
                  <c:v>0.75109240971759916</c:v>
                </c:pt>
                <c:pt idx="2116">
                  <c:v>0.50305757930864003</c:v>
                </c:pt>
                <c:pt idx="2117">
                  <c:v>2.439560729646174E-2</c:v>
                </c:pt>
                <c:pt idx="2118">
                  <c:v>5.2357603168079671E-2</c:v>
                </c:pt>
                <c:pt idx="2119">
                  <c:v>0.22065859458909662</c:v>
                </c:pt>
                <c:pt idx="2120">
                  <c:v>0.78025947660595518</c:v>
                </c:pt>
                <c:pt idx="2121">
                  <c:v>0.12495080140688021</c:v>
                </c:pt>
                <c:pt idx="2122">
                  <c:v>7.7018964151979258E-2</c:v>
                </c:pt>
                <c:pt idx="2123">
                  <c:v>9.2830355530570785E-2</c:v>
                </c:pt>
                <c:pt idx="2124">
                  <c:v>0.27557334229454611</c:v>
                </c:pt>
                <c:pt idx="2125">
                  <c:v>2.766935783988218</c:v>
                </c:pt>
                <c:pt idx="2126">
                  <c:v>1.2528885584968605</c:v>
                </c:pt>
                <c:pt idx="2127">
                  <c:v>4.8488738588478801</c:v>
                </c:pt>
                <c:pt idx="2128">
                  <c:v>3.3319097378125986</c:v>
                </c:pt>
                <c:pt idx="2129">
                  <c:v>2.4877338802585087</c:v>
                </c:pt>
                <c:pt idx="2130">
                  <c:v>1.5366743731421733</c:v>
                </c:pt>
                <c:pt idx="2131">
                  <c:v>14.979744919783275</c:v>
                </c:pt>
                <c:pt idx="2132">
                  <c:v>3.0452145316444592</c:v>
                </c:pt>
                <c:pt idx="2133">
                  <c:v>12.729655455966633</c:v>
                </c:pt>
                <c:pt idx="2134">
                  <c:v>18.973290621860279</c:v>
                </c:pt>
                <c:pt idx="2135">
                  <c:v>0.49423332998815561</c:v>
                </c:pt>
                <c:pt idx="2136">
                  <c:v>0.67512116127435229</c:v>
                </c:pt>
                <c:pt idx="2137">
                  <c:v>0.33224129087283122</c:v>
                </c:pt>
                <c:pt idx="2138">
                  <c:v>0.38465104214615847</c:v>
                </c:pt>
                <c:pt idx="2139">
                  <c:v>2.4456048694421792E-2</c:v>
                </c:pt>
                <c:pt idx="2140">
                  <c:v>0.10324765781931249</c:v>
                </c:pt>
                <c:pt idx="2141">
                  <c:v>1.3927980235066351</c:v>
                </c:pt>
                <c:pt idx="2142">
                  <c:v>0.2933537358437055</c:v>
                </c:pt>
                <c:pt idx="2143">
                  <c:v>6.1009313081814387</c:v>
                </c:pt>
                <c:pt idx="2144">
                  <c:v>9.0006135166985306</c:v>
                </c:pt>
                <c:pt idx="2145">
                  <c:v>0.42368408997923013</c:v>
                </c:pt>
                <c:pt idx="2146">
                  <c:v>0.19572365885996509</c:v>
                </c:pt>
                <c:pt idx="2147">
                  <c:v>2.3120197100459321</c:v>
                </c:pt>
                <c:pt idx="2148">
                  <c:v>0.28518099610769632</c:v>
                </c:pt>
                <c:pt idx="2149">
                  <c:v>0.57264544377024029</c:v>
                </c:pt>
                <c:pt idx="2150">
                  <c:v>1.8133548592792414</c:v>
                </c:pt>
                <c:pt idx="2151">
                  <c:v>4.1383137334832911</c:v>
                </c:pt>
                <c:pt idx="2152">
                  <c:v>1.2876654863081125</c:v>
                </c:pt>
                <c:pt idx="2153">
                  <c:v>5.2985150320104655</c:v>
                </c:pt>
                <c:pt idx="2154">
                  <c:v>4.8317763899089261</c:v>
                </c:pt>
                <c:pt idx="2155">
                  <c:v>4.1491178629054479</c:v>
                </c:pt>
                <c:pt idx="2156">
                  <c:v>1.8534122309421517</c:v>
                </c:pt>
                <c:pt idx="2157">
                  <c:v>9.5516689981323282</c:v>
                </c:pt>
                <c:pt idx="2158">
                  <c:v>9.5629522458410054</c:v>
                </c:pt>
                <c:pt idx="2159">
                  <c:v>6.0660389963118968</c:v>
                </c:pt>
                <c:pt idx="2160">
                  <c:v>12.996679949443067</c:v>
                </c:pt>
                <c:pt idx="2161">
                  <c:v>76.290540552955008</c:v>
                </c:pt>
                <c:pt idx="2162">
                  <c:v>9.5986003786057896</c:v>
                </c:pt>
                <c:pt idx="2163">
                  <c:v>146.24985279660916</c:v>
                </c:pt>
                <c:pt idx="2164">
                  <c:v>75.269537372870175</c:v>
                </c:pt>
                <c:pt idx="2165">
                  <c:v>6.4837592973343945</c:v>
                </c:pt>
                <c:pt idx="2166">
                  <c:v>0.73843899675731905</c:v>
                </c:pt>
                <c:pt idx="2167">
                  <c:v>2.4025910419326508</c:v>
                </c:pt>
                <c:pt idx="2168">
                  <c:v>2.7780928282045729</c:v>
                </c:pt>
                <c:pt idx="2169">
                  <c:v>0.69965717330371335</c:v>
                </c:pt>
                <c:pt idx="2170">
                  <c:v>1.7819163683885364</c:v>
                </c:pt>
                <c:pt idx="2171">
                  <c:v>2.6198485094207644</c:v>
                </c:pt>
                <c:pt idx="2172">
                  <c:v>0.60165241373247735</c:v>
                </c:pt>
                <c:pt idx="2173">
                  <c:v>0.74365867494837268</c:v>
                </c:pt>
                <c:pt idx="2174">
                  <c:v>6.2444566476629673</c:v>
                </c:pt>
                <c:pt idx="2175">
                  <c:v>2.5695355948504237</c:v>
                </c:pt>
                <c:pt idx="2176">
                  <c:v>0.37714441546819177</c:v>
                </c:pt>
                <c:pt idx="2177">
                  <c:v>1.1152013671005205</c:v>
                </c:pt>
                <c:pt idx="2178">
                  <c:v>1.4886028643210294</c:v>
                </c:pt>
                <c:pt idx="2179">
                  <c:v>0.15460346560829216</c:v>
                </c:pt>
                <c:pt idx="2180">
                  <c:v>1.3224942110175055</c:v>
                </c:pt>
                <c:pt idx="2181">
                  <c:v>9.9121302877589113</c:v>
                </c:pt>
                <c:pt idx="2182">
                  <c:v>1.8163550882321193</c:v>
                </c:pt>
                <c:pt idx="2183">
                  <c:v>26.919172392562107</c:v>
                </c:pt>
                <c:pt idx="2184">
                  <c:v>38.708692031145446</c:v>
                </c:pt>
                <c:pt idx="2185">
                  <c:v>0.16796048001913483</c:v>
                </c:pt>
                <c:pt idx="2186">
                  <c:v>8.1205780538239708E-2</c:v>
                </c:pt>
                <c:pt idx="2187">
                  <c:v>0.49807913527737763</c:v>
                </c:pt>
                <c:pt idx="2188">
                  <c:v>0.34538728548940267</c:v>
                </c:pt>
                <c:pt idx="2189">
                  <c:v>0.16487991176034203</c:v>
                </c:pt>
                <c:pt idx="2190">
                  <c:v>0.41458712972409545</c:v>
                </c:pt>
                <c:pt idx="2191">
                  <c:v>1.2904990708959843</c:v>
                </c:pt>
                <c:pt idx="2192">
                  <c:v>0.22421584170809025</c:v>
                </c:pt>
                <c:pt idx="2193">
                  <c:v>1.4868437010828039</c:v>
                </c:pt>
                <c:pt idx="2194">
                  <c:v>2.2402968773441687</c:v>
                </c:pt>
                <c:pt idx="2195">
                  <c:v>2.0673844932561818</c:v>
                </c:pt>
                <c:pt idx="2196">
                  <c:v>0.2953852299431361</c:v>
                </c:pt>
                <c:pt idx="2197">
                  <c:v>1.7129983571759271</c:v>
                </c:pt>
                <c:pt idx="2198">
                  <c:v>1.3895729505672163</c:v>
                </c:pt>
                <c:pt idx="2199">
                  <c:v>1.5829744525113871</c:v>
                </c:pt>
                <c:pt idx="2200">
                  <c:v>4.1821328757360767</c:v>
                </c:pt>
                <c:pt idx="2201">
                  <c:v>7.8719762419075527</c:v>
                </c:pt>
                <c:pt idx="2202">
                  <c:v>1.2341437563906914</c:v>
                </c:pt>
                <c:pt idx="2203">
                  <c:v>8.136783323919504</c:v>
                </c:pt>
                <c:pt idx="2204">
                  <c:v>8.9226468953273983</c:v>
                </c:pt>
                <c:pt idx="2205">
                  <c:v>0.32891815919605377</c:v>
                </c:pt>
                <c:pt idx="2206">
                  <c:v>8.8874683818108535E-2</c:v>
                </c:pt>
                <c:pt idx="2207">
                  <c:v>0.66456311489726694</c:v>
                </c:pt>
                <c:pt idx="2208">
                  <c:v>0.37798902096952425</c:v>
                </c:pt>
                <c:pt idx="2209">
                  <c:v>0.10002268593118388</c:v>
                </c:pt>
                <c:pt idx="2210">
                  <c:v>0.33492730887344319</c:v>
                </c:pt>
                <c:pt idx="2211">
                  <c:v>1.1577165537544092</c:v>
                </c:pt>
                <c:pt idx="2212">
                  <c:v>0.4369822668243033</c:v>
                </c:pt>
                <c:pt idx="2213">
                  <c:v>2.3620675508195372</c:v>
                </c:pt>
                <c:pt idx="2214">
                  <c:v>1.6927797017443966</c:v>
                </c:pt>
                <c:pt idx="2215">
                  <c:v>2.8648419724027048</c:v>
                </c:pt>
                <c:pt idx="2216">
                  <c:v>1.4701934399916148</c:v>
                </c:pt>
                <c:pt idx="2217">
                  <c:v>6.0782264939749204</c:v>
                </c:pt>
                <c:pt idx="2218">
                  <c:v>8.6525230933102311</c:v>
                </c:pt>
                <c:pt idx="2219">
                  <c:v>5.2021548656280849</c:v>
                </c:pt>
                <c:pt idx="2220">
                  <c:v>7.9003766270029949</c:v>
                </c:pt>
                <c:pt idx="2221">
                  <c:v>56.723959662278638</c:v>
                </c:pt>
                <c:pt idx="2222">
                  <c:v>6.9237277994870636</c:v>
                </c:pt>
                <c:pt idx="2223">
                  <c:v>42.395901899645779</c:v>
                </c:pt>
                <c:pt idx="2224">
                  <c:v>40.010699585002399</c:v>
                </c:pt>
                <c:pt idx="2225">
                  <c:v>3.385604075724316</c:v>
                </c:pt>
                <c:pt idx="2226">
                  <c:v>0.76022748381445149</c:v>
                </c:pt>
                <c:pt idx="2227">
                  <c:v>4.5124754199633763</c:v>
                </c:pt>
                <c:pt idx="2228">
                  <c:v>7.4254235468632288</c:v>
                </c:pt>
                <c:pt idx="2229">
                  <c:v>12.103761006120809</c:v>
                </c:pt>
                <c:pt idx="2230">
                  <c:v>6.0149799182945349</c:v>
                </c:pt>
                <c:pt idx="2231">
                  <c:v>27.198445605055184</c:v>
                </c:pt>
                <c:pt idx="2232">
                  <c:v>6.3068450851036655</c:v>
                </c:pt>
                <c:pt idx="2233">
                  <c:v>18.02499380124172</c:v>
                </c:pt>
                <c:pt idx="2234">
                  <c:v>29.189992608044022</c:v>
                </c:pt>
                <c:pt idx="2235">
                  <c:v>1.4877506800639226</c:v>
                </c:pt>
                <c:pt idx="2236">
                  <c:v>0.59963094705047693</c:v>
                </c:pt>
                <c:pt idx="2237">
                  <c:v>3.1053390757514738</c:v>
                </c:pt>
                <c:pt idx="2238">
                  <c:v>5.5412325178390009</c:v>
                </c:pt>
                <c:pt idx="2239">
                  <c:v>5.0225552493056664</c:v>
                </c:pt>
                <c:pt idx="2240">
                  <c:v>4.8892805039598226</c:v>
                </c:pt>
                <c:pt idx="2241">
                  <c:v>14.518393126666803</c:v>
                </c:pt>
                <c:pt idx="2242">
                  <c:v>1.981754097893986</c:v>
                </c:pt>
                <c:pt idx="2243">
                  <c:v>7.7208284338596007</c:v>
                </c:pt>
                <c:pt idx="2244">
                  <c:v>19.950045196377342</c:v>
                </c:pt>
                <c:pt idx="2245">
                  <c:v>38.873067266012335</c:v>
                </c:pt>
                <c:pt idx="2246">
                  <c:v>11.615763821480224</c:v>
                </c:pt>
                <c:pt idx="2247">
                  <c:v>45.852431191826909</c:v>
                </c:pt>
                <c:pt idx="2248">
                  <c:v>60.918559439039598</c:v>
                </c:pt>
                <c:pt idx="2249">
                  <c:v>38.226015856506237</c:v>
                </c:pt>
                <c:pt idx="2250">
                  <c:v>58.814660674066559</c:v>
                </c:pt>
                <c:pt idx="2251">
                  <c:v>296.86686669442452</c:v>
                </c:pt>
                <c:pt idx="2252">
                  <c:v>73.380381992700535</c:v>
                </c:pt>
                <c:pt idx="2253">
                  <c:v>399.9294071091424</c:v>
                </c:pt>
                <c:pt idx="2254">
                  <c:v>315.65860245086338</c:v>
                </c:pt>
                <c:pt idx="2255">
                  <c:v>4.1036644070109531</c:v>
                </c:pt>
                <c:pt idx="2256">
                  <c:v>1.4248901839748933</c:v>
                </c:pt>
                <c:pt idx="2257">
                  <c:v>10.878514481714387</c:v>
                </c:pt>
                <c:pt idx="2258">
                  <c:v>12.136775584462429</c:v>
                </c:pt>
                <c:pt idx="2259">
                  <c:v>7.206462914129423</c:v>
                </c:pt>
                <c:pt idx="2260">
                  <c:v>7.9914182310669268</c:v>
                </c:pt>
                <c:pt idx="2261">
                  <c:v>29.511888540342476</c:v>
                </c:pt>
                <c:pt idx="2262">
                  <c:v>6.2520850200119424</c:v>
                </c:pt>
                <c:pt idx="2263">
                  <c:v>61.970811657535755</c:v>
                </c:pt>
                <c:pt idx="2264">
                  <c:v>44.993067085081023</c:v>
                </c:pt>
                <c:pt idx="2265">
                  <c:v>44.060987709888238</c:v>
                </c:pt>
                <c:pt idx="2266">
                  <c:v>0.17043989725010933</c:v>
                </c:pt>
                <c:pt idx="2267">
                  <c:v>7.9407127634905414</c:v>
                </c:pt>
                <c:pt idx="2268">
                  <c:v>2.615778736252572</c:v>
                </c:pt>
                <c:pt idx="2269">
                  <c:v>4.5837870001645724</c:v>
                </c:pt>
                <c:pt idx="2270">
                  <c:v>3.6052568411490329</c:v>
                </c:pt>
                <c:pt idx="2271">
                  <c:v>2.6666036547304137</c:v>
                </c:pt>
                <c:pt idx="2272">
                  <c:v>0.95229258591452781</c:v>
                </c:pt>
                <c:pt idx="2273">
                  <c:v>4.2954606696417903</c:v>
                </c:pt>
                <c:pt idx="2274">
                  <c:v>15.814378241089051</c:v>
                </c:pt>
                <c:pt idx="2275">
                  <c:v>8.9605786532407254</c:v>
                </c:pt>
                <c:pt idx="2276">
                  <c:v>37.331491067683451</c:v>
                </c:pt>
                <c:pt idx="2277">
                  <c:v>10.590076495801139</c:v>
                </c:pt>
                <c:pt idx="2278">
                  <c:v>31.67984845539894</c:v>
                </c:pt>
                <c:pt idx="2279">
                  <c:v>88.597844571827551</c:v>
                </c:pt>
                <c:pt idx="2280">
                  <c:v>46.606056364614894</c:v>
                </c:pt>
                <c:pt idx="2281">
                  <c:v>68.018610227997911</c:v>
                </c:pt>
                <c:pt idx="2282">
                  <c:v>201.07012515622571</c:v>
                </c:pt>
                <c:pt idx="2283">
                  <c:v>43.435344944276082</c:v>
                </c:pt>
                <c:pt idx="2284">
                  <c:v>174.66539598812693</c:v>
                </c:pt>
                <c:pt idx="2285">
                  <c:v>218.89818162064839</c:v>
                </c:pt>
                <c:pt idx="2286">
                  <c:v>233.80083400577576</c:v>
                </c:pt>
                <c:pt idx="2287">
                  <c:v>1.7783306825352476</c:v>
                </c:pt>
                <c:pt idx="2288">
                  <c:v>0.19937739404657415</c:v>
                </c:pt>
                <c:pt idx="2289">
                  <c:v>1.4651209732901513</c:v>
                </c:pt>
                <c:pt idx="2290">
                  <c:v>1.0646987914391395</c:v>
                </c:pt>
                <c:pt idx="2291">
                  <c:v>1.4362031277282648</c:v>
                </c:pt>
                <c:pt idx="2292">
                  <c:v>0.80880774921013965</c:v>
                </c:pt>
                <c:pt idx="2293">
                  <c:v>12.548327945439603</c:v>
                </c:pt>
                <c:pt idx="2294">
                  <c:v>14.627911384458729</c:v>
                </c:pt>
                <c:pt idx="2295">
                  <c:v>15.720810858573046</c:v>
                </c:pt>
                <c:pt idx="2296">
                  <c:v>13.718998085741379</c:v>
                </c:pt>
                <c:pt idx="2297">
                  <c:v>6.443906663748117</c:v>
                </c:pt>
                <c:pt idx="2298">
                  <c:v>10.432435174435515</c:v>
                </c:pt>
                <c:pt idx="2299">
                  <c:v>31.273347669994379</c:v>
                </c:pt>
                <c:pt idx="2300">
                  <c:v>15.420809819245594</c:v>
                </c:pt>
                <c:pt idx="2301">
                  <c:v>26.658263741403427</c:v>
                </c:pt>
                <c:pt idx="2302">
                  <c:v>203.35182370905449</c:v>
                </c:pt>
                <c:pt idx="2303">
                  <c:v>93.820218943375409</c:v>
                </c:pt>
                <c:pt idx="2304">
                  <c:v>131.30819141141922</c:v>
                </c:pt>
                <c:pt idx="2305">
                  <c:v>98.751258536684063</c:v>
                </c:pt>
                <c:pt idx="2306">
                  <c:v>172.77859376352117</c:v>
                </c:pt>
                <c:pt idx="2307">
                  <c:v>2.1751735536287491</c:v>
                </c:pt>
                <c:pt idx="2308">
                  <c:v>0.66075313816697157</c:v>
                </c:pt>
                <c:pt idx="2309">
                  <c:v>9.9014414436058476E-2</c:v>
                </c:pt>
                <c:pt idx="2310">
                  <c:v>0.65592949707177206</c:v>
                </c:pt>
                <c:pt idx="2311">
                  <c:v>2.1104693257321103</c:v>
                </c:pt>
                <c:pt idx="2312">
                  <c:v>3.8865419551394433</c:v>
                </c:pt>
                <c:pt idx="2313">
                  <c:v>2.593275207015048</c:v>
                </c:pt>
                <c:pt idx="2314">
                  <c:v>0.28931894504060052</c:v>
                </c:pt>
                <c:pt idx="2315">
                  <c:v>0.30813857956689472</c:v>
                </c:pt>
                <c:pt idx="2316">
                  <c:v>4.0526088848905282</c:v>
                </c:pt>
                <c:pt idx="2317">
                  <c:v>3.5282825399249891</c:v>
                </c:pt>
                <c:pt idx="2318">
                  <c:v>5.9714911661800132</c:v>
                </c:pt>
                <c:pt idx="2319">
                  <c:v>3.8984791255559426</c:v>
                </c:pt>
                <c:pt idx="2320">
                  <c:v>22.025632396807961</c:v>
                </c:pt>
                <c:pt idx="2321">
                  <c:v>35.911614443105769</c:v>
                </c:pt>
                <c:pt idx="2322">
                  <c:v>23.425417406741825</c:v>
                </c:pt>
                <c:pt idx="2323">
                  <c:v>24.833367403417945</c:v>
                </c:pt>
                <c:pt idx="2324">
                  <c:v>64.493534929174487</c:v>
                </c:pt>
                <c:pt idx="2325">
                  <c:v>8.4566364275408539</c:v>
                </c:pt>
                <c:pt idx="2326">
                  <c:v>39.387673468280454</c:v>
                </c:pt>
                <c:pt idx="2327">
                  <c:v>81.545232580167621</c:v>
                </c:pt>
                <c:pt idx="2328">
                  <c:v>90.873693845235181</c:v>
                </c:pt>
                <c:pt idx="2329">
                  <c:v>0.72803495744851787</c:v>
                </c:pt>
                <c:pt idx="2330">
                  <c:v>0.7138656314528975</c:v>
                </c:pt>
                <c:pt idx="2331">
                  <c:v>0.92790426482290944</c:v>
                </c:pt>
                <c:pt idx="2332">
                  <c:v>8.1942650187809072</c:v>
                </c:pt>
                <c:pt idx="2333">
                  <c:v>2.0157268893496365</c:v>
                </c:pt>
                <c:pt idx="2334">
                  <c:v>3.3446781130168133</c:v>
                </c:pt>
                <c:pt idx="2335">
                  <c:v>12.195068017346156</c:v>
                </c:pt>
                <c:pt idx="2336">
                  <c:v>4.5943633133922894</c:v>
                </c:pt>
                <c:pt idx="2337">
                  <c:v>6.8419778463679135</c:v>
                </c:pt>
                <c:pt idx="2338">
                  <c:v>18.978684387948611</c:v>
                </c:pt>
                <c:pt idx="2339">
                  <c:v>37.099182755690734</c:v>
                </c:pt>
                <c:pt idx="2340">
                  <c:v>3.1735905229331416</c:v>
                </c:pt>
                <c:pt idx="2341">
                  <c:v>1.3069367641207197</c:v>
                </c:pt>
                <c:pt idx="2342">
                  <c:v>6.4890963191919813</c:v>
                </c:pt>
                <c:pt idx="2343">
                  <c:v>13.214931018806054</c:v>
                </c:pt>
                <c:pt idx="2344">
                  <c:v>10.383405511576813</c:v>
                </c:pt>
                <c:pt idx="2345">
                  <c:v>12.993831116830863</c:v>
                </c:pt>
                <c:pt idx="2346">
                  <c:v>29.302563378679189</c:v>
                </c:pt>
                <c:pt idx="2347">
                  <c:v>10.366584188877678</c:v>
                </c:pt>
                <c:pt idx="2348">
                  <c:v>24.381457545660538</c:v>
                </c:pt>
                <c:pt idx="2349">
                  <c:v>67.077185189685395</c:v>
                </c:pt>
                <c:pt idx="2350">
                  <c:v>39.424472285391545</c:v>
                </c:pt>
                <c:pt idx="2351">
                  <c:v>50.621838506044931</c:v>
                </c:pt>
                <c:pt idx="2352">
                  <c:v>22.283626615863994</c:v>
                </c:pt>
                <c:pt idx="2353">
                  <c:v>78.721415512710635</c:v>
                </c:pt>
                <c:pt idx="2354">
                  <c:v>148.73833000387182</c:v>
                </c:pt>
                <c:pt idx="2355">
                  <c:v>78.271163453352202</c:v>
                </c:pt>
                <c:pt idx="2356">
                  <c:v>133.97809447990406</c:v>
                </c:pt>
                <c:pt idx="2357">
                  <c:v>525.68208165055898</c:v>
                </c:pt>
                <c:pt idx="2358">
                  <c:v>70.32071341898488</c:v>
                </c:pt>
                <c:pt idx="2359">
                  <c:v>448.66016131987504</c:v>
                </c:pt>
                <c:pt idx="2360">
                  <c:v>495.05944239657833</c:v>
                </c:pt>
                <c:pt idx="2361">
                  <c:v>457.42075016479038</c:v>
                </c:pt>
                <c:pt idx="2362">
                  <c:v>18.391688473113117</c:v>
                </c:pt>
                <c:pt idx="2363">
                  <c:v>10.034154790668072</c:v>
                </c:pt>
                <c:pt idx="2364">
                  <c:v>33.301203327227256</c:v>
                </c:pt>
                <c:pt idx="2365">
                  <c:v>51.295545301143271</c:v>
                </c:pt>
                <c:pt idx="2366">
                  <c:v>24.082308970546926</c:v>
                </c:pt>
                <c:pt idx="2367">
                  <c:v>41.689735207962464</c:v>
                </c:pt>
                <c:pt idx="2368">
                  <c:v>163.86609532409332</c:v>
                </c:pt>
                <c:pt idx="2369">
                  <c:v>5.8392542240465088</c:v>
                </c:pt>
                <c:pt idx="2370">
                  <c:v>68.247464487496757</c:v>
                </c:pt>
                <c:pt idx="2371">
                  <c:v>100.72839103471027</c:v>
                </c:pt>
                <c:pt idx="2372">
                  <c:v>112.08903916799042</c:v>
                </c:pt>
                <c:pt idx="2373">
                  <c:v>4.3983011471653066</c:v>
                </c:pt>
                <c:pt idx="2374">
                  <c:v>2.6166899131775927</c:v>
                </c:pt>
                <c:pt idx="2375">
                  <c:v>2.5999037978652031</c:v>
                </c:pt>
                <c:pt idx="2376">
                  <c:v>12.544179141903316</c:v>
                </c:pt>
                <c:pt idx="2377">
                  <c:v>5.6848979587132495</c:v>
                </c:pt>
                <c:pt idx="2378">
                  <c:v>15.848874859984399</c:v>
                </c:pt>
                <c:pt idx="2379">
                  <c:v>50.277701219356913</c:v>
                </c:pt>
                <c:pt idx="2380">
                  <c:v>54.858935174398553</c:v>
                </c:pt>
                <c:pt idx="2381">
                  <c:v>64.512760655882957</c:v>
                </c:pt>
                <c:pt idx="2382">
                  <c:v>59.936940284978903</c:v>
                </c:pt>
                <c:pt idx="2383">
                  <c:v>102.69266941433708</c:v>
                </c:pt>
                <c:pt idx="2384">
                  <c:v>1.6370361214963434</c:v>
                </c:pt>
                <c:pt idx="2385">
                  <c:v>1.0834875492143106</c:v>
                </c:pt>
                <c:pt idx="2386">
                  <c:v>3.0971477353017032</c:v>
                </c:pt>
                <c:pt idx="2387">
                  <c:v>7.0698199900487513</c:v>
                </c:pt>
                <c:pt idx="2388">
                  <c:v>3.9576537538806891</c:v>
                </c:pt>
                <c:pt idx="2389">
                  <c:v>5.8243543452258759</c:v>
                </c:pt>
                <c:pt idx="2390">
                  <c:v>14.54921880275062</c:v>
                </c:pt>
                <c:pt idx="2391">
                  <c:v>2.1693633986472922</c:v>
                </c:pt>
                <c:pt idx="2392">
                  <c:v>7.1434075624221496</c:v>
                </c:pt>
                <c:pt idx="2393">
                  <c:v>21.048242093878731</c:v>
                </c:pt>
                <c:pt idx="2394">
                  <c:v>18.693712448286028</c:v>
                </c:pt>
                <c:pt idx="2395">
                  <c:v>15.787131647268758</c:v>
                </c:pt>
                <c:pt idx="2396">
                  <c:v>3.5504747729860919</c:v>
                </c:pt>
                <c:pt idx="2397">
                  <c:v>4.1676419485317648</c:v>
                </c:pt>
                <c:pt idx="2398">
                  <c:v>23.020918160250542</c:v>
                </c:pt>
                <c:pt idx="2399">
                  <c:v>15.588542535571555</c:v>
                </c:pt>
                <c:pt idx="2400">
                  <c:v>29.776012461819125</c:v>
                </c:pt>
                <c:pt idx="2401">
                  <c:v>59.224839382823305</c:v>
                </c:pt>
                <c:pt idx="2402">
                  <c:v>9.2359608625898595</c:v>
                </c:pt>
                <c:pt idx="2403">
                  <c:v>29.691544562368911</c:v>
                </c:pt>
                <c:pt idx="2404">
                  <c:v>114.5925482428175</c:v>
                </c:pt>
                <c:pt idx="2405">
                  <c:v>80.035470862942645</c:v>
                </c:pt>
                <c:pt idx="2406">
                  <c:v>1.9690974880560952</c:v>
                </c:pt>
                <c:pt idx="2407">
                  <c:v>1.2309080664106837</c:v>
                </c:pt>
                <c:pt idx="2408">
                  <c:v>4.3829549588749552</c:v>
                </c:pt>
                <c:pt idx="2409">
                  <c:v>12.62883604931965</c:v>
                </c:pt>
                <c:pt idx="2410">
                  <c:v>6.0268314831911258</c:v>
                </c:pt>
                <c:pt idx="2411">
                  <c:v>9.6426174613505573</c:v>
                </c:pt>
                <c:pt idx="2412">
                  <c:v>20.679022928429006</c:v>
                </c:pt>
                <c:pt idx="2413">
                  <c:v>3.9773241628340106</c:v>
                </c:pt>
                <c:pt idx="2414">
                  <c:v>23.08447430773866</c:v>
                </c:pt>
                <c:pt idx="2415">
                  <c:v>26.08262538982968</c:v>
                </c:pt>
                <c:pt idx="2416">
                  <c:v>28.34167407441014</c:v>
                </c:pt>
                <c:pt idx="2417">
                  <c:v>13.523076489548551</c:v>
                </c:pt>
                <c:pt idx="2418">
                  <c:v>9.4175170325874191</c:v>
                </c:pt>
                <c:pt idx="2419">
                  <c:v>32.715022268882379</c:v>
                </c:pt>
                <c:pt idx="2420">
                  <c:v>70.786226827018595</c:v>
                </c:pt>
                <c:pt idx="2421">
                  <c:v>37.625288287685791</c:v>
                </c:pt>
                <c:pt idx="2422">
                  <c:v>60.400065674565909</c:v>
                </c:pt>
                <c:pt idx="2423">
                  <c:v>241.62063890889553</c:v>
                </c:pt>
                <c:pt idx="2424">
                  <c:v>38.75537179764045</c:v>
                </c:pt>
                <c:pt idx="2425">
                  <c:v>193.09341744456424</c:v>
                </c:pt>
                <c:pt idx="2426">
                  <c:v>177.51494204096926</c:v>
                </c:pt>
                <c:pt idx="2427">
                  <c:v>222.72638947685471</c:v>
                </c:pt>
                <c:pt idx="2428">
                  <c:v>24.331774168653364</c:v>
                </c:pt>
                <c:pt idx="2429">
                  <c:v>6.9881416925336115</c:v>
                </c:pt>
                <c:pt idx="2430">
                  <c:v>36.481175458924682</c:v>
                </c:pt>
                <c:pt idx="2431">
                  <c:v>74.601874636831397</c:v>
                </c:pt>
                <c:pt idx="2432">
                  <c:v>127.61141818088332</c:v>
                </c:pt>
                <c:pt idx="2433">
                  <c:v>54.630026202321524</c:v>
                </c:pt>
                <c:pt idx="2434">
                  <c:v>221.50695077307896</c:v>
                </c:pt>
                <c:pt idx="2435">
                  <c:v>40.907112833093784</c:v>
                </c:pt>
                <c:pt idx="2436">
                  <c:v>95.587606605189606</c:v>
                </c:pt>
                <c:pt idx="2437">
                  <c:v>188.28453860234595</c:v>
                </c:pt>
                <c:pt idx="2438">
                  <c:v>229.6868612984365</c:v>
                </c:pt>
                <c:pt idx="2439">
                  <c:v>8.4115854465066029</c:v>
                </c:pt>
                <c:pt idx="2440">
                  <c:v>3.3646515310357406</c:v>
                </c:pt>
                <c:pt idx="2441">
                  <c:v>12.283726799258572</c:v>
                </c:pt>
                <c:pt idx="2442">
                  <c:v>29.301661441783232</c:v>
                </c:pt>
                <c:pt idx="2443">
                  <c:v>24.086676959939489</c:v>
                </c:pt>
                <c:pt idx="2444">
                  <c:v>23.793504229155012</c:v>
                </c:pt>
                <c:pt idx="2445">
                  <c:v>76.592133264450965</c:v>
                </c:pt>
                <c:pt idx="2446">
                  <c:v>10.001765197856253</c:v>
                </c:pt>
                <c:pt idx="2447">
                  <c:v>28.110151636986654</c:v>
                </c:pt>
                <c:pt idx="2448">
                  <c:v>62.685375375216893</c:v>
                </c:pt>
                <c:pt idx="2449">
                  <c:v>91.811268429158247</c:v>
                </c:pt>
                <c:pt idx="2450">
                  <c:v>200.94765240627137</c:v>
                </c:pt>
                <c:pt idx="2451">
                  <c:v>89.796465872032172</c:v>
                </c:pt>
                <c:pt idx="2452">
                  <c:v>289.2560358767301</c:v>
                </c:pt>
                <c:pt idx="2453">
                  <c:v>623.65257688391125</c:v>
                </c:pt>
                <c:pt idx="2454">
                  <c:v>436.12311994304753</c:v>
                </c:pt>
                <c:pt idx="2455">
                  <c:v>527.72406030152149</c:v>
                </c:pt>
                <c:pt idx="2456">
                  <c:v>1919.1835648470055</c:v>
                </c:pt>
                <c:pt idx="2457">
                  <c:v>416.78097338396049</c:v>
                </c:pt>
                <c:pt idx="2458">
                  <c:v>1415.9180071335832</c:v>
                </c:pt>
                <c:pt idx="2459">
                  <c:v>1811.764452846093</c:v>
                </c:pt>
                <c:pt idx="2460">
                  <c:v>1987.7434589816157</c:v>
                </c:pt>
                <c:pt idx="2461">
                  <c:v>2.4396753459136031E-2</c:v>
                </c:pt>
                <c:pt idx="2462">
                  <c:v>6.1914233012604096E-3</c:v>
                </c:pt>
                <c:pt idx="2463">
                  <c:v>0.14048665130661342</c:v>
                </c:pt>
                <c:pt idx="2464">
                  <c:v>0.5112392349826389</c:v>
                </c:pt>
                <c:pt idx="2465">
                  <c:v>0.3042917646442353</c:v>
                </c:pt>
                <c:pt idx="2466">
                  <c:v>1.1305712653655005</c:v>
                </c:pt>
                <c:pt idx="2467">
                  <c:v>6.060123532352317E-2</c:v>
                </c:pt>
                <c:pt idx="2468">
                  <c:v>1.6717514296526001E-2</c:v>
                </c:pt>
                <c:pt idx="2469">
                  <c:v>6.52105247824704E-2</c:v>
                </c:pt>
                <c:pt idx="2470">
                  <c:v>0.26988482545153492</c:v>
                </c:pt>
                <c:pt idx="2471">
                  <c:v>0.45144427566042916</c:v>
                </c:pt>
                <c:pt idx="2472">
                  <c:v>4.7162865394768756E-3</c:v>
                </c:pt>
                <c:pt idx="2473">
                  <c:v>9.5617048405601743E-2</c:v>
                </c:pt>
                <c:pt idx="2474">
                  <c:v>4.9375157975918821E-2</c:v>
                </c:pt>
                <c:pt idx="2475">
                  <c:v>0.14762055440374455</c:v>
                </c:pt>
                <c:pt idx="2476">
                  <c:v>0.19841069037330591</c:v>
                </c:pt>
                <c:pt idx="2477">
                  <c:v>5.4349238482528608E-2</c:v>
                </c:pt>
                <c:pt idx="2478">
                  <c:v>4.4759525506603334E-3</c:v>
                </c:pt>
                <c:pt idx="2479">
                  <c:v>6.6135970491983193E-2</c:v>
                </c:pt>
                <c:pt idx="2480">
                  <c:v>0.58404214959952283</c:v>
                </c:pt>
                <c:pt idx="2481">
                  <c:v>1.3484167297249003</c:v>
                </c:pt>
                <c:pt idx="2482">
                  <c:v>0.75663242347743487</c:v>
                </c:pt>
                <c:pt idx="2483">
                  <c:v>0.30126674027019251</c:v>
                </c:pt>
                <c:pt idx="2484">
                  <c:v>1.3002322243709867</c:v>
                </c:pt>
                <c:pt idx="2485">
                  <c:v>5.9551927134229556</c:v>
                </c:pt>
                <c:pt idx="2486">
                  <c:v>1.3993841673219671</c:v>
                </c:pt>
                <c:pt idx="2487">
                  <c:v>5.5947325757995516</c:v>
                </c:pt>
                <c:pt idx="2488">
                  <c:v>3.6455315736181806</c:v>
                </c:pt>
                <c:pt idx="2489">
                  <c:v>0.49424966599856029</c:v>
                </c:pt>
                <c:pt idx="2490">
                  <c:v>1.5921691602989496</c:v>
                </c:pt>
                <c:pt idx="2491">
                  <c:v>4.8987143748047082</c:v>
                </c:pt>
                <c:pt idx="2492">
                  <c:v>7.7467952547389762</c:v>
                </c:pt>
                <c:pt idx="2493">
                  <c:v>3.3074437556567651E-2</c:v>
                </c:pt>
                <c:pt idx="2494">
                  <c:v>2.6392496689552534E-3</c:v>
                </c:pt>
                <c:pt idx="2495">
                  <c:v>1.4588907796424752E-3</c:v>
                </c:pt>
                <c:pt idx="2496">
                  <c:v>9.4667141118783948E-3</c:v>
                </c:pt>
                <c:pt idx="2497">
                  <c:v>4.600868283047118E-3</c:v>
                </c:pt>
                <c:pt idx="2498">
                  <c:v>2.9162788153035423E-2</c:v>
                </c:pt>
                <c:pt idx="2499">
                  <c:v>1.2114918381083377E-2</c:v>
                </c:pt>
                <c:pt idx="2500">
                  <c:v>1.8588947646379745E-3</c:v>
                </c:pt>
                <c:pt idx="2501">
                  <c:v>1.2104477422183956E-3</c:v>
                </c:pt>
                <c:pt idx="2502">
                  <c:v>2.6165180014218973E-2</c:v>
                </c:pt>
                <c:pt idx="2503">
                  <c:v>2.2046993190178023E-2</c:v>
                </c:pt>
                <c:pt idx="2504">
                  <c:v>0.12722538961192736</c:v>
                </c:pt>
                <c:pt idx="2505">
                  <c:v>9.571378680746831E-2</c:v>
                </c:pt>
                <c:pt idx="2506">
                  <c:v>0.66268052924465437</c:v>
                </c:pt>
                <c:pt idx="2507">
                  <c:v>3.2481275284848636</c:v>
                </c:pt>
                <c:pt idx="2508">
                  <c:v>1.1284800930835572</c:v>
                </c:pt>
                <c:pt idx="2509">
                  <c:v>2.8179671168460279</c:v>
                </c:pt>
                <c:pt idx="2510">
                  <c:v>2.9229673858527736</c:v>
                </c:pt>
                <c:pt idx="2511">
                  <c:v>2.4301283832487273E-2</c:v>
                </c:pt>
                <c:pt idx="2512">
                  <c:v>0.32114820312142101</c:v>
                </c:pt>
                <c:pt idx="2513">
                  <c:v>1.383025406162643</c:v>
                </c:pt>
                <c:pt idx="2514">
                  <c:v>3.2110668675578378</c:v>
                </c:pt>
                <c:pt idx="2515">
                  <c:v>9.7691301031047659E-2</c:v>
                </c:pt>
                <c:pt idx="2516">
                  <c:v>3.3775285378489776E-2</c:v>
                </c:pt>
                <c:pt idx="2517">
                  <c:v>0.1182260173639933</c:v>
                </c:pt>
                <c:pt idx="2518">
                  <c:v>1.4793838407098179</c:v>
                </c:pt>
                <c:pt idx="2519">
                  <c:v>0.39103138157735412</c:v>
                </c:pt>
                <c:pt idx="2520">
                  <c:v>1.7424622754894827</c:v>
                </c:pt>
                <c:pt idx="2521">
                  <c:v>0.50947450899337998</c:v>
                </c:pt>
                <c:pt idx="2522">
                  <c:v>0.22577220931828815</c:v>
                </c:pt>
                <c:pt idx="2523">
                  <c:v>0.25227116598491417</c:v>
                </c:pt>
                <c:pt idx="2524">
                  <c:v>1.2618298639093144</c:v>
                </c:pt>
                <c:pt idx="2525">
                  <c:v>1.0366644814579151</c:v>
                </c:pt>
                <c:pt idx="2526">
                  <c:v>2.6582048084365049</c:v>
                </c:pt>
                <c:pt idx="2527">
                  <c:v>0.84768606891733178</c:v>
                </c:pt>
                <c:pt idx="2528">
                  <c:v>4.7172361628878994</c:v>
                </c:pt>
                <c:pt idx="2529">
                  <c:v>11.021977939697226</c:v>
                </c:pt>
                <c:pt idx="2530">
                  <c:v>3.657555884870205</c:v>
                </c:pt>
                <c:pt idx="2531">
                  <c:v>9.7165344802495444</c:v>
                </c:pt>
                <c:pt idx="2532">
                  <c:v>10.271229165018621</c:v>
                </c:pt>
                <c:pt idx="2533">
                  <c:v>2.453366770821741</c:v>
                </c:pt>
                <c:pt idx="2534">
                  <c:v>7.9298113311213898</c:v>
                </c:pt>
                <c:pt idx="2535">
                  <c:v>16.952509355103341</c:v>
                </c:pt>
                <c:pt idx="2536">
                  <c:v>10.612485193469379</c:v>
                </c:pt>
                <c:pt idx="2537">
                  <c:v>0.45755142228248563</c:v>
                </c:pt>
                <c:pt idx="2538">
                  <c:v>0.10441475852851471</c:v>
                </c:pt>
                <c:pt idx="2539">
                  <c:v>0.66618645283358369</c:v>
                </c:pt>
                <c:pt idx="2540">
                  <c:v>3.0800493803078299</c:v>
                </c:pt>
                <c:pt idx="2541">
                  <c:v>0.78506388020310625</c:v>
                </c:pt>
                <c:pt idx="2542">
                  <c:v>2.5936248017147947</c:v>
                </c:pt>
                <c:pt idx="2543">
                  <c:v>1.4393986795870106</c:v>
                </c:pt>
                <c:pt idx="2544">
                  <c:v>0.25977433901034369</c:v>
                </c:pt>
                <c:pt idx="2545">
                  <c:v>0.65206359103931466</c:v>
                </c:pt>
                <c:pt idx="2546">
                  <c:v>2.2673304847329283</c:v>
                </c:pt>
                <c:pt idx="2547">
                  <c:v>1.9207960779471107</c:v>
                </c:pt>
                <c:pt idx="2548">
                  <c:v>2.5769555744050633E-2</c:v>
                </c:pt>
                <c:pt idx="2549">
                  <c:v>9.0071939903146846E-3</c:v>
                </c:pt>
                <c:pt idx="2550">
                  <c:v>8.0022807647868649E-2</c:v>
                </c:pt>
                <c:pt idx="2551">
                  <c:v>1.0647929210351694</c:v>
                </c:pt>
                <c:pt idx="2552">
                  <c:v>0.17351477511482921</c:v>
                </c:pt>
                <c:pt idx="2553">
                  <c:v>1.3953170343641641</c:v>
                </c:pt>
                <c:pt idx="2554">
                  <c:v>0.39302865306058898</c:v>
                </c:pt>
                <c:pt idx="2555">
                  <c:v>8.4742789365491775E-2</c:v>
                </c:pt>
                <c:pt idx="2556">
                  <c:v>0.3640815569248716</c:v>
                </c:pt>
                <c:pt idx="2557">
                  <c:v>0.35866281876591016</c:v>
                </c:pt>
                <c:pt idx="2558">
                  <c:v>5.219667669877281</c:v>
                </c:pt>
                <c:pt idx="2559">
                  <c:v>7.2270739124520908E-2</c:v>
                </c:pt>
                <c:pt idx="2560">
                  <c:v>3.6283490632140848E-2</c:v>
                </c:pt>
                <c:pt idx="2561">
                  <c:v>0.20651826646926064</c:v>
                </c:pt>
                <c:pt idx="2562">
                  <c:v>1.1905621202564074</c:v>
                </c:pt>
                <c:pt idx="2563">
                  <c:v>0.28208237064439606</c:v>
                </c:pt>
                <c:pt idx="2564">
                  <c:v>0.9613589231157913</c:v>
                </c:pt>
                <c:pt idx="2565">
                  <c:v>0.74775496150268861</c:v>
                </c:pt>
                <c:pt idx="2566">
                  <c:v>6.9325741948726954E-2</c:v>
                </c:pt>
                <c:pt idx="2567">
                  <c:v>0.16767924459483852</c:v>
                </c:pt>
                <c:pt idx="2568">
                  <c:v>0.75900514198945956</c:v>
                </c:pt>
                <c:pt idx="2569">
                  <c:v>0.88830567781322456</c:v>
                </c:pt>
                <c:pt idx="2570">
                  <c:v>4.2298959377916487E-2</c:v>
                </c:pt>
                <c:pt idx="2571">
                  <c:v>0.10126188224777695</c:v>
                </c:pt>
                <c:pt idx="2572">
                  <c:v>4.2325351577781667E-2</c:v>
                </c:pt>
                <c:pt idx="2573">
                  <c:v>0.63188787587415118</c:v>
                </c:pt>
                <c:pt idx="2574">
                  <c:v>3.8112634842681146E-2</c:v>
                </c:pt>
                <c:pt idx="2575">
                  <c:v>2.9155980688556569</c:v>
                </c:pt>
                <c:pt idx="2576">
                  <c:v>0.80510559578861585</c:v>
                </c:pt>
                <c:pt idx="2577">
                  <c:v>4.8294709092232052E-3</c:v>
                </c:pt>
                <c:pt idx="2578">
                  <c:v>2.0689960359583582E-2</c:v>
                </c:pt>
                <c:pt idx="2579">
                  <c:v>2.7691694029157077</c:v>
                </c:pt>
                <c:pt idx="2580">
                  <c:v>0.61995837216463123</c:v>
                </c:pt>
                <c:pt idx="2581">
                  <c:v>6.1892883246904638E-2</c:v>
                </c:pt>
                <c:pt idx="2582">
                  <c:v>4.4222881181923211E-2</c:v>
                </c:pt>
                <c:pt idx="2583">
                  <c:v>0.18256804505316554</c:v>
                </c:pt>
                <c:pt idx="2584">
                  <c:v>1.5874413823247222</c:v>
                </c:pt>
                <c:pt idx="2585">
                  <c:v>0.17682944458577141</c:v>
                </c:pt>
                <c:pt idx="2586">
                  <c:v>1.0638286431220803</c:v>
                </c:pt>
                <c:pt idx="2587">
                  <c:v>0.2923269112035366</c:v>
                </c:pt>
                <c:pt idx="2588">
                  <c:v>9.3974323000029905E-2</c:v>
                </c:pt>
                <c:pt idx="2589">
                  <c:v>0.30955157055214849</c:v>
                </c:pt>
                <c:pt idx="2590">
                  <c:v>0.68675377301948104</c:v>
                </c:pt>
                <c:pt idx="2591">
                  <c:v>0.65395007491706469</c:v>
                </c:pt>
                <c:pt idx="2592">
                  <c:v>0.49264519375071819</c:v>
                </c:pt>
                <c:pt idx="2593">
                  <c:v>0.18713754609720987</c:v>
                </c:pt>
                <c:pt idx="2594">
                  <c:v>3.1792895956997524</c:v>
                </c:pt>
                <c:pt idx="2595">
                  <c:v>8.9796727836754293</c:v>
                </c:pt>
                <c:pt idx="2596">
                  <c:v>2.1028120535560149</c:v>
                </c:pt>
                <c:pt idx="2597">
                  <c:v>9.7351151027325802</c:v>
                </c:pt>
                <c:pt idx="2598">
                  <c:v>5.7583199133842262</c:v>
                </c:pt>
                <c:pt idx="2599">
                  <c:v>0.50951534400049325</c:v>
                </c:pt>
                <c:pt idx="2600">
                  <c:v>3.2335191982780094</c:v>
                </c:pt>
                <c:pt idx="2601">
                  <c:v>7.2315443566349389</c:v>
                </c:pt>
                <c:pt idx="2602">
                  <c:v>8.9879755732193196</c:v>
                </c:pt>
                <c:pt idx="2603">
                  <c:v>0.84701629099145548</c:v>
                </c:pt>
                <c:pt idx="2604">
                  <c:v>0.17335252192249406</c:v>
                </c:pt>
                <c:pt idx="2605">
                  <c:v>1.217204624905867</c:v>
                </c:pt>
                <c:pt idx="2606">
                  <c:v>3.9886370303399787</c:v>
                </c:pt>
                <c:pt idx="2607">
                  <c:v>5.1653653018168901</c:v>
                </c:pt>
                <c:pt idx="2608">
                  <c:v>3.7798201801304554</c:v>
                </c:pt>
                <c:pt idx="2609">
                  <c:v>6.5484896480042609</c:v>
                </c:pt>
                <c:pt idx="2610">
                  <c:v>0.51599501871744402</c:v>
                </c:pt>
                <c:pt idx="2611">
                  <c:v>1.8016747880620256</c:v>
                </c:pt>
                <c:pt idx="2612">
                  <c:v>6.2885836321597344</c:v>
                </c:pt>
                <c:pt idx="2613">
                  <c:v>6.3167137782632263</c:v>
                </c:pt>
                <c:pt idx="2614">
                  <c:v>0.26504124096792858</c:v>
                </c:pt>
                <c:pt idx="2615">
                  <c:v>4.8551068380819212E-2</c:v>
                </c:pt>
                <c:pt idx="2616">
                  <c:v>0.46653052900248088</c:v>
                </c:pt>
                <c:pt idx="2617">
                  <c:v>1.1101990796206074</c:v>
                </c:pt>
                <c:pt idx="2618">
                  <c:v>0.54607217627236138</c:v>
                </c:pt>
                <c:pt idx="2619">
                  <c:v>1.992376677730733</c:v>
                </c:pt>
                <c:pt idx="2620">
                  <c:v>2.6691951967724896</c:v>
                </c:pt>
                <c:pt idx="2621">
                  <c:v>0.10759903776145799</c:v>
                </c:pt>
                <c:pt idx="2622">
                  <c:v>0.22889027181059241</c:v>
                </c:pt>
                <c:pt idx="2623">
                  <c:v>1.818670150953603</c:v>
                </c:pt>
                <c:pt idx="2624">
                  <c:v>1.9279829541565383</c:v>
                </c:pt>
                <c:pt idx="2625">
                  <c:v>5.9664276855980765</c:v>
                </c:pt>
                <c:pt idx="2626">
                  <c:v>1.9915038973248913</c:v>
                </c:pt>
                <c:pt idx="2627">
                  <c:v>13.076583197549152</c:v>
                </c:pt>
                <c:pt idx="2628">
                  <c:v>43.908005702819594</c:v>
                </c:pt>
                <c:pt idx="2629">
                  <c:v>16.30281735122016</c:v>
                </c:pt>
                <c:pt idx="2630">
                  <c:v>45.666880624042712</c:v>
                </c:pt>
                <c:pt idx="2631">
                  <c:v>36.12988758497351</c:v>
                </c:pt>
                <c:pt idx="2632">
                  <c:v>4.8664983562961117</c:v>
                </c:pt>
                <c:pt idx="2633">
                  <c:v>17.006106985164731</c:v>
                </c:pt>
                <c:pt idx="2634">
                  <c:v>47.555890916217052</c:v>
                </c:pt>
                <c:pt idx="2635">
                  <c:v>50.964269974158022</c:v>
                </c:pt>
                <c:pt idx="2636">
                  <c:v>1.0529522284368432E-5</c:v>
                </c:pt>
                <c:pt idx="2637">
                  <c:v>4.8374145382205628E-6</c:v>
                </c:pt>
                <c:pt idx="2638">
                  <c:v>0.35155487722876255</c:v>
                </c:pt>
                <c:pt idx="2639">
                  <c:v>7.9487835183561867E-2</c:v>
                </c:pt>
                <c:pt idx="2640">
                  <c:v>0.22085611529680022</c:v>
                </c:pt>
                <c:pt idx="2641">
                  <c:v>0.32773287642623478</c:v>
                </c:pt>
                <c:pt idx="2642">
                  <c:v>1.5584575134681164E-2</c:v>
                </c:pt>
                <c:pt idx="2643">
                  <c:v>2.9409574618966977E-3</c:v>
                </c:pt>
                <c:pt idx="2644">
                  <c:v>1.4117200641069865E-2</c:v>
                </c:pt>
                <c:pt idx="2645">
                  <c:v>0.2163628397787862</c:v>
                </c:pt>
                <c:pt idx="2646">
                  <c:v>7.9201970276139691E-2</c:v>
                </c:pt>
                <c:pt idx="2647">
                  <c:v>1.504590342342439E-3</c:v>
                </c:pt>
                <c:pt idx="2648">
                  <c:v>0.24892401539471512</c:v>
                </c:pt>
                <c:pt idx="2649">
                  <c:v>7.5427624793155595E-2</c:v>
                </c:pt>
                <c:pt idx="2650">
                  <c:v>0.14080925523359505</c:v>
                </c:pt>
                <c:pt idx="2651">
                  <c:v>0.13450628696289069</c:v>
                </c:pt>
                <c:pt idx="2652">
                  <c:v>2.6587975957856346E-2</c:v>
                </c:pt>
                <c:pt idx="2653">
                  <c:v>1.3776954640940086E-3</c:v>
                </c:pt>
                <c:pt idx="2654">
                  <c:v>1.3036224511798679E-2</c:v>
                </c:pt>
                <c:pt idx="2655">
                  <c:v>0.3131460261484153</c:v>
                </c:pt>
                <c:pt idx="2656">
                  <c:v>4.1836163964998604E-2</c:v>
                </c:pt>
                <c:pt idx="2657">
                  <c:v>9.9764840630103893E-2</c:v>
                </c:pt>
                <c:pt idx="2658">
                  <c:v>6.267483827191056E-2</c:v>
                </c:pt>
                <c:pt idx="2659">
                  <c:v>1.2601570242620916</c:v>
                </c:pt>
                <c:pt idx="2660">
                  <c:v>1.3941129926972711</c:v>
                </c:pt>
                <c:pt idx="2661">
                  <c:v>1.596339763018892</c:v>
                </c:pt>
                <c:pt idx="2662">
                  <c:v>3.4541783119092049</c:v>
                </c:pt>
                <c:pt idx="2663">
                  <c:v>0.21187741623415876</c:v>
                </c:pt>
                <c:pt idx="2664">
                  <c:v>0.10146256417740691</c:v>
                </c:pt>
                <c:pt idx="2665">
                  <c:v>0.28552725548849717</c:v>
                </c:pt>
                <c:pt idx="2666">
                  <c:v>2.0198860466089541</c:v>
                </c:pt>
                <c:pt idx="2667">
                  <c:v>0.43650098011766969</c:v>
                </c:pt>
                <c:pt idx="2668">
                  <c:v>6.729915752683841E-5</c:v>
                </c:pt>
                <c:pt idx="2669">
                  <c:v>1.9210564721915183E-5</c:v>
                </c:pt>
                <c:pt idx="2670">
                  <c:v>2.8813209722845516E-3</c:v>
                </c:pt>
                <c:pt idx="2671">
                  <c:v>5.6342272390046662E-3</c:v>
                </c:pt>
                <c:pt idx="2672">
                  <c:v>2.4659027149033605E-2</c:v>
                </c:pt>
                <c:pt idx="2673">
                  <c:v>0.19111335371412019</c:v>
                </c:pt>
                <c:pt idx="2674">
                  <c:v>2.7264765429023234E-4</c:v>
                </c:pt>
                <c:pt idx="2675">
                  <c:v>5.0682407211942459E-4</c:v>
                </c:pt>
                <c:pt idx="2676">
                  <c:v>1.8095360287560959E-2</c:v>
                </c:pt>
                <c:pt idx="2677">
                  <c:v>9.2800089037514103E-4</c:v>
                </c:pt>
                <c:pt idx="2678">
                  <c:v>2.2567075917107542E-2</c:v>
                </c:pt>
                <c:pt idx="2679">
                  <c:v>2.4089779090119079E-3</c:v>
                </c:pt>
                <c:pt idx="2680">
                  <c:v>4.4910903662983559E-3</c:v>
                </c:pt>
                <c:pt idx="2681">
                  <c:v>4.0403650383161772E-3</c:v>
                </c:pt>
                <c:pt idx="2682">
                  <c:v>5.6993710235100671E-2</c:v>
                </c:pt>
                <c:pt idx="2683">
                  <c:v>0.58376352589297764</c:v>
                </c:pt>
                <c:pt idx="2684">
                  <c:v>9.2257679996776143E-3</c:v>
                </c:pt>
                <c:pt idx="2685">
                  <c:v>1.3871909740277918E-3</c:v>
                </c:pt>
                <c:pt idx="2686">
                  <c:v>2.4015006971793511E-3</c:v>
                </c:pt>
                <c:pt idx="2687">
                  <c:v>6.6754593364915751E-2</c:v>
                </c:pt>
                <c:pt idx="2688">
                  <c:v>7.5564848865050218E-3</c:v>
                </c:pt>
                <c:pt idx="2689">
                  <c:v>6.3364430287438578E-3</c:v>
                </c:pt>
                <c:pt idx="2690">
                  <c:v>1.5398842028910207E-2</c:v>
                </c:pt>
                <c:pt idx="2691">
                  <c:v>0.67818944999222885</c:v>
                </c:pt>
                <c:pt idx="2692">
                  <c:v>0.93382736161808833</c:v>
                </c:pt>
                <c:pt idx="2693">
                  <c:v>1.3874523451784082</c:v>
                </c:pt>
                <c:pt idx="2694">
                  <c:v>3.0453801122834565</c:v>
                </c:pt>
                <c:pt idx="2695">
                  <c:v>0.29224527111725918</c:v>
                </c:pt>
                <c:pt idx="2696">
                  <c:v>4.4826356309417775E-4</c:v>
                </c:pt>
                <c:pt idx="2697">
                  <c:v>4.5022106098350813E-2</c:v>
                </c:pt>
                <c:pt idx="2698">
                  <c:v>1.4649787243346051</c:v>
                </c:pt>
                <c:pt idx="2699">
                  <c:v>0.35946180002399092</c:v>
                </c:pt>
                <c:pt idx="2700">
                  <c:v>1.2959314899845701E-2</c:v>
                </c:pt>
                <c:pt idx="2701">
                  <c:v>1.7653974495260939E-2</c:v>
                </c:pt>
                <c:pt idx="2702">
                  <c:v>6.9477240728149703E-2</c:v>
                </c:pt>
                <c:pt idx="2703">
                  <c:v>0.10170739634123437</c:v>
                </c:pt>
                <c:pt idx="2704">
                  <c:v>0.3769373540697793</c:v>
                </c:pt>
                <c:pt idx="2705">
                  <c:v>1.0956216501043099</c:v>
                </c:pt>
                <c:pt idx="2706">
                  <c:v>3.5131342954402796E-2</c:v>
                </c:pt>
                <c:pt idx="2707">
                  <c:v>6.0466876241469805E-2</c:v>
                </c:pt>
                <c:pt idx="2708">
                  <c:v>3.0157753332345882E-2</c:v>
                </c:pt>
                <c:pt idx="2709">
                  <c:v>0.25509241904743724</c:v>
                </c:pt>
                <c:pt idx="2710">
                  <c:v>9.4628305008847696E-2</c:v>
                </c:pt>
                <c:pt idx="2711">
                  <c:v>9.8113872577293093E-2</c:v>
                </c:pt>
                <c:pt idx="2712">
                  <c:v>0.20060386304548114</c:v>
                </c:pt>
                <c:pt idx="2713">
                  <c:v>1.6411078615037087</c:v>
                </c:pt>
                <c:pt idx="2714">
                  <c:v>2.65425380048499</c:v>
                </c:pt>
                <c:pt idx="2715">
                  <c:v>2.8436853499825601</c:v>
                </c:pt>
                <c:pt idx="2716">
                  <c:v>3.9874772884850818</c:v>
                </c:pt>
                <c:pt idx="2717">
                  <c:v>1.6753603286573651</c:v>
                </c:pt>
                <c:pt idx="2718">
                  <c:v>0.14753675599798838</c:v>
                </c:pt>
                <c:pt idx="2719">
                  <c:v>0.38765416867936447</c:v>
                </c:pt>
                <c:pt idx="2720">
                  <c:v>2.2332505071466286</c:v>
                </c:pt>
                <c:pt idx="2721">
                  <c:v>1.7473481309069754</c:v>
                </c:pt>
                <c:pt idx="2722">
                  <c:v>3.3050170872877892E-2</c:v>
                </c:pt>
                <c:pt idx="2723">
                  <c:v>4.7770129210240292E-2</c:v>
                </c:pt>
                <c:pt idx="2724">
                  <c:v>0.8666098051305029</c:v>
                </c:pt>
                <c:pt idx="2725">
                  <c:v>1.393086795238752</c:v>
                </c:pt>
                <c:pt idx="2726">
                  <c:v>0.70136315622863721</c:v>
                </c:pt>
                <c:pt idx="2727">
                  <c:v>2.1666600464738162</c:v>
                </c:pt>
                <c:pt idx="2728">
                  <c:v>0.16729432982841455</c:v>
                </c:pt>
                <c:pt idx="2729">
                  <c:v>2.6385894334822021E-2</c:v>
                </c:pt>
                <c:pt idx="2730">
                  <c:v>6.2447076982944452E-2</c:v>
                </c:pt>
                <c:pt idx="2731">
                  <c:v>1.4560400586604536</c:v>
                </c:pt>
                <c:pt idx="2732">
                  <c:v>0.73049366554303397</c:v>
                </c:pt>
                <c:pt idx="2733">
                  <c:v>3.928561152237562E-2</c:v>
                </c:pt>
                <c:pt idx="2734">
                  <c:v>0.34063404919103896</c:v>
                </c:pt>
                <c:pt idx="2735">
                  <c:v>0.15879182780146456</c:v>
                </c:pt>
                <c:pt idx="2736">
                  <c:v>1.2895043831552384</c:v>
                </c:pt>
                <c:pt idx="2737">
                  <c:v>0.66505782581062212</c:v>
                </c:pt>
                <c:pt idx="2738">
                  <c:v>4.07023112114656E-2</c:v>
                </c:pt>
                <c:pt idx="2739">
                  <c:v>0.73285840069443986</c:v>
                </c:pt>
                <c:pt idx="2740">
                  <c:v>0.21815908934249539</c:v>
                </c:pt>
                <c:pt idx="2741">
                  <c:v>0.11071191625156172</c:v>
                </c:pt>
                <c:pt idx="2742">
                  <c:v>8.1573743479938718E-3</c:v>
                </c:pt>
                <c:pt idx="2743">
                  <c:v>2.059452057372857E-2</c:v>
                </c:pt>
                <c:pt idx="2744">
                  <c:v>0.15376459311217014</c:v>
                </c:pt>
                <c:pt idx="2745">
                  <c:v>0.14874947081024406</c:v>
                </c:pt>
                <c:pt idx="2746">
                  <c:v>0.35246836772993217</c:v>
                </c:pt>
                <c:pt idx="2747">
                  <c:v>0.54359295245255457</c:v>
                </c:pt>
                <c:pt idx="2748">
                  <c:v>6.101723926747836E-2</c:v>
                </c:pt>
                <c:pt idx="2749">
                  <c:v>5.171863341401811E-3</c:v>
                </c:pt>
                <c:pt idx="2750">
                  <c:v>2.2830924137515616E-2</c:v>
                </c:pt>
                <c:pt idx="2751">
                  <c:v>0.27119513162506137</c:v>
                </c:pt>
                <c:pt idx="2752">
                  <c:v>0.2234922150377536</c:v>
                </c:pt>
                <c:pt idx="2753">
                  <c:v>4.9681567186471666E-3</c:v>
                </c:pt>
                <c:pt idx="2754">
                  <c:v>6.3444309152303445E-3</c:v>
                </c:pt>
                <c:pt idx="2755">
                  <c:v>3.2737772939605496E-2</c:v>
                </c:pt>
                <c:pt idx="2756">
                  <c:v>0.10295813848270448</c:v>
                </c:pt>
                <c:pt idx="2757">
                  <c:v>0.58743594016167733</c:v>
                </c:pt>
                <c:pt idx="2758">
                  <c:v>0.78332411285943759</c:v>
                </c:pt>
                <c:pt idx="2759">
                  <c:v>3.7451360185699431E-2</c:v>
                </c:pt>
                <c:pt idx="2760">
                  <c:v>9.5857675055764924E-3</c:v>
                </c:pt>
                <c:pt idx="2761">
                  <c:v>6.5064199006389014E-3</c:v>
                </c:pt>
                <c:pt idx="2762">
                  <c:v>0.30003160450000294</c:v>
                </c:pt>
                <c:pt idx="2763">
                  <c:v>0.18974462665310249</c:v>
                </c:pt>
                <c:pt idx="2764">
                  <c:v>3.8857264397595729E-3</c:v>
                </c:pt>
                <c:pt idx="2765">
                  <c:v>2.8296778497757788E-2</c:v>
                </c:pt>
                <c:pt idx="2766">
                  <c:v>0.49928820311016886</c:v>
                </c:pt>
                <c:pt idx="2767">
                  <c:v>0.29401010971579855</c:v>
                </c:pt>
                <c:pt idx="2768">
                  <c:v>0.4595601912784319</c:v>
                </c:pt>
                <c:pt idx="2769">
                  <c:v>0.81237051478706734</c:v>
                </c:pt>
                <c:pt idx="2770">
                  <c:v>2.1692546517542467E-2</c:v>
                </c:pt>
                <c:pt idx="2771">
                  <c:v>1.7320335648521586E-2</c:v>
                </c:pt>
                <c:pt idx="2772">
                  <c:v>9.9030943089940763E-3</c:v>
                </c:pt>
                <c:pt idx="2773">
                  <c:v>0.53014374699508682</c:v>
                </c:pt>
                <c:pt idx="2774">
                  <c:v>8.4129311071717117E-2</c:v>
                </c:pt>
                <c:pt idx="2775">
                  <c:v>3.0974813182097379E-2</c:v>
                </c:pt>
                <c:pt idx="2776">
                  <c:v>2.9784135590156826E-2</c:v>
                </c:pt>
                <c:pt idx="2777">
                  <c:v>1.0336847338126496</c:v>
                </c:pt>
                <c:pt idx="2778">
                  <c:v>1.3752627661768879</c:v>
                </c:pt>
                <c:pt idx="2779">
                  <c:v>2.4605633901212371</c:v>
                </c:pt>
                <c:pt idx="2780">
                  <c:v>3.0737338037681385</c:v>
                </c:pt>
                <c:pt idx="2781">
                  <c:v>0.53991310111311486</c:v>
                </c:pt>
                <c:pt idx="2782">
                  <c:v>2.2913863904456117E-2</c:v>
                </c:pt>
                <c:pt idx="2783">
                  <c:v>0.14010954061561054</c:v>
                </c:pt>
                <c:pt idx="2784">
                  <c:v>1.2565205213002519</c:v>
                </c:pt>
                <c:pt idx="2785">
                  <c:v>0.97965617649683268</c:v>
                </c:pt>
                <c:pt idx="2786">
                  <c:v>2.0552679140647317E-2</c:v>
                </c:pt>
                <c:pt idx="2787">
                  <c:v>6.8156893051074226E-3</c:v>
                </c:pt>
                <c:pt idx="2788">
                  <c:v>0.34681093017951059</c:v>
                </c:pt>
                <c:pt idx="2789">
                  <c:v>0.4066941423606672</c:v>
                </c:pt>
                <c:pt idx="2790">
                  <c:v>1.1342512970057157</c:v>
                </c:pt>
                <c:pt idx="2791">
                  <c:v>1.4101155012093445</c:v>
                </c:pt>
                <c:pt idx="2792">
                  <c:v>0.54988461616665196</c:v>
                </c:pt>
                <c:pt idx="2793">
                  <c:v>5.1470704909816464E-2</c:v>
                </c:pt>
                <c:pt idx="2794">
                  <c:v>4.935299378176651E-2</c:v>
                </c:pt>
                <c:pt idx="2795">
                  <c:v>1.0809660155990237</c:v>
                </c:pt>
                <c:pt idx="2796">
                  <c:v>0.89801897026517274</c:v>
                </c:pt>
                <c:pt idx="2797">
                  <c:v>1.475676077672783E-2</c:v>
                </c:pt>
                <c:pt idx="2798">
                  <c:v>1.2147118598929179E-2</c:v>
                </c:pt>
                <c:pt idx="2799">
                  <c:v>0.22311523429864916</c:v>
                </c:pt>
                <c:pt idx="2800">
                  <c:v>0.1531003237401346</c:v>
                </c:pt>
                <c:pt idx="2801">
                  <c:v>0.3799010727240556</c:v>
                </c:pt>
                <c:pt idx="2802">
                  <c:v>0.73590667727431958</c:v>
                </c:pt>
                <c:pt idx="2803">
                  <c:v>0.68313157174035455</c:v>
                </c:pt>
                <c:pt idx="2804">
                  <c:v>1.0970233736518901E-2</c:v>
                </c:pt>
                <c:pt idx="2805">
                  <c:v>2.2271981395711113E-2</c:v>
                </c:pt>
                <c:pt idx="2806">
                  <c:v>0.54855033657487062</c:v>
                </c:pt>
                <c:pt idx="2807">
                  <c:v>0.30581167834909806</c:v>
                </c:pt>
                <c:pt idx="2808">
                  <c:v>0.35766964755399877</c:v>
                </c:pt>
                <c:pt idx="2809">
                  <c:v>0.45051734642098529</c:v>
                </c:pt>
                <c:pt idx="2810">
                  <c:v>7.452079764553873</c:v>
                </c:pt>
                <c:pt idx="2811">
                  <c:v>9.4629873991118494</c:v>
                </c:pt>
                <c:pt idx="2812">
                  <c:v>12.882068163215322</c:v>
                </c:pt>
                <c:pt idx="2813">
                  <c:v>23.634981397758189</c:v>
                </c:pt>
                <c:pt idx="2814">
                  <c:v>4.9914552686852787</c:v>
                </c:pt>
                <c:pt idx="2815">
                  <c:v>0.50041392612684699</c:v>
                </c:pt>
                <c:pt idx="2816">
                  <c:v>1.8247034653383469</c:v>
                </c:pt>
                <c:pt idx="2817">
                  <c:v>12.249173021314549</c:v>
                </c:pt>
                <c:pt idx="2818">
                  <c:v>6.2895203957437751</c:v>
                </c:pt>
                <c:pt idx="2819">
                  <c:v>0.11680463150176124</c:v>
                </c:pt>
                <c:pt idx="2820">
                  <c:v>9.582802449618984E-3</c:v>
                </c:pt>
                <c:pt idx="2821">
                  <c:v>0.28902531512488405</c:v>
                </c:pt>
                <c:pt idx="2822">
                  <c:v>2.3941786328952328</c:v>
                </c:pt>
                <c:pt idx="2823">
                  <c:v>0.65446301260360751</c:v>
                </c:pt>
                <c:pt idx="2824">
                  <c:v>0.62558255081581626</c:v>
                </c:pt>
                <c:pt idx="2825">
                  <c:v>0.18861358024751532</c:v>
                </c:pt>
                <c:pt idx="2826">
                  <c:v>1.1156806541848394E-2</c:v>
                </c:pt>
                <c:pt idx="2827">
                  <c:v>0.16875073822882522</c:v>
                </c:pt>
                <c:pt idx="2828">
                  <c:v>0.35060420406139486</c:v>
                </c:pt>
                <c:pt idx="2829">
                  <c:v>0.48354334275186772</c:v>
                </c:pt>
                <c:pt idx="2830">
                  <c:v>1.6382817324519492E-2</c:v>
                </c:pt>
                <c:pt idx="2831">
                  <c:v>0.53552841977151278</c:v>
                </c:pt>
                <c:pt idx="2832">
                  <c:v>0.22633707081215737</c:v>
                </c:pt>
                <c:pt idx="2833">
                  <c:v>0.26666283090157106</c:v>
                </c:pt>
                <c:pt idx="2834">
                  <c:v>0.1810026841675042</c:v>
                </c:pt>
                <c:pt idx="2835">
                  <c:v>0.1225760140811003</c:v>
                </c:pt>
                <c:pt idx="2836">
                  <c:v>2.3166893685093403E-2</c:v>
                </c:pt>
                <c:pt idx="2837">
                  <c:v>0.14612872795465465</c:v>
                </c:pt>
                <c:pt idx="2838">
                  <c:v>0.94765621489267649</c:v>
                </c:pt>
                <c:pt idx="2839">
                  <c:v>0.3489340787651582</c:v>
                </c:pt>
                <c:pt idx="2840">
                  <c:v>0.8898071612327042</c:v>
                </c:pt>
                <c:pt idx="2841">
                  <c:v>0.29303849280877559</c:v>
                </c:pt>
                <c:pt idx="2842">
                  <c:v>0.51567309633354574</c:v>
                </c:pt>
                <c:pt idx="2843">
                  <c:v>5.8098486435979355</c:v>
                </c:pt>
                <c:pt idx="2844">
                  <c:v>0.90729113401389527</c:v>
                </c:pt>
                <c:pt idx="2845">
                  <c:v>1.9062357890140518</c:v>
                </c:pt>
                <c:pt idx="2846">
                  <c:v>1.8130946807371566</c:v>
                </c:pt>
                <c:pt idx="2847">
                  <c:v>0.37257105759005643</c:v>
                </c:pt>
                <c:pt idx="2848">
                  <c:v>1.1492963954098743</c:v>
                </c:pt>
                <c:pt idx="2849">
                  <c:v>4.3344537035765702</c:v>
                </c:pt>
                <c:pt idx="2850">
                  <c:v>4.3400714381046459</c:v>
                </c:pt>
                <c:pt idx="2851">
                  <c:v>0.1986979349120907</c:v>
                </c:pt>
                <c:pt idx="2852">
                  <c:v>7.9331074905467178E-3</c:v>
                </c:pt>
                <c:pt idx="2853">
                  <c:v>2.2316113375426706E-3</c:v>
                </c:pt>
                <c:pt idx="2854">
                  <c:v>9.6072692660420178E-2</c:v>
                </c:pt>
                <c:pt idx="2855">
                  <c:v>2.0353687716083393E-2</c:v>
                </c:pt>
                <c:pt idx="2856">
                  <c:v>8.7995848369044581E-3</c:v>
                </c:pt>
                <c:pt idx="2857">
                  <c:v>1.1993557758815681E-2</c:v>
                </c:pt>
                <c:pt idx="2858">
                  <c:v>1.5952993239917414E-2</c:v>
                </c:pt>
                <c:pt idx="2859">
                  <c:v>3.620601634984386E-3</c:v>
                </c:pt>
                <c:pt idx="2860">
                  <c:v>0.12869173121329983</c:v>
                </c:pt>
                <c:pt idx="2861">
                  <c:v>1.3898043165982048E-2</c:v>
                </c:pt>
                <c:pt idx="2862">
                  <c:v>0.40163197642775667</c:v>
                </c:pt>
                <c:pt idx="2863">
                  <c:v>0.15876671491468167</c:v>
                </c:pt>
                <c:pt idx="2864">
                  <c:v>0.71116632480134401</c:v>
                </c:pt>
                <c:pt idx="2865">
                  <c:v>4.0216157629895237</c:v>
                </c:pt>
                <c:pt idx="2866">
                  <c:v>0.77744642347120785</c:v>
                </c:pt>
                <c:pt idx="2867">
                  <c:v>1.0358985073006042</c:v>
                </c:pt>
                <c:pt idx="2868">
                  <c:v>1.0864059438926443</c:v>
                </c:pt>
                <c:pt idx="2869">
                  <c:v>1.9359583152650572E-2</c:v>
                </c:pt>
                <c:pt idx="2870">
                  <c:v>0.55850183547118437</c:v>
                </c:pt>
                <c:pt idx="2871">
                  <c:v>2.6694415508263996</c:v>
                </c:pt>
                <c:pt idx="2872">
                  <c:v>1.6407539842133754</c:v>
                </c:pt>
                <c:pt idx="2873">
                  <c:v>6.2896962831395536E-2</c:v>
                </c:pt>
                <c:pt idx="2874">
                  <c:v>3.0812670422743674E-2</c:v>
                </c:pt>
                <c:pt idx="2875">
                  <c:v>3.9171376203758448E-2</c:v>
                </c:pt>
                <c:pt idx="2876">
                  <c:v>1.259423883786017</c:v>
                </c:pt>
                <c:pt idx="2877">
                  <c:v>0.19806643737917071</c:v>
                </c:pt>
                <c:pt idx="2878">
                  <c:v>0.24149887972454023</c:v>
                </c:pt>
                <c:pt idx="2879">
                  <c:v>0.27407128832150668</c:v>
                </c:pt>
                <c:pt idx="2880">
                  <c:v>0.12456428639735015</c:v>
                </c:pt>
                <c:pt idx="2881">
                  <c:v>6.6883112636348704E-2</c:v>
                </c:pt>
                <c:pt idx="2882">
                  <c:v>1.0299960255418805</c:v>
                </c:pt>
                <c:pt idx="2883">
                  <c:v>0.27092810347266061</c:v>
                </c:pt>
                <c:pt idx="2884">
                  <c:v>0.95712177648643249</c:v>
                </c:pt>
                <c:pt idx="2885">
                  <c:v>0.21581864469609541</c:v>
                </c:pt>
                <c:pt idx="2886">
                  <c:v>0.62317637334680254</c:v>
                </c:pt>
                <c:pt idx="2887">
                  <c:v>5.0668276333018509</c:v>
                </c:pt>
                <c:pt idx="2888">
                  <c:v>1.0153791298066515</c:v>
                </c:pt>
                <c:pt idx="2889">
                  <c:v>2.0526222346350664</c:v>
                </c:pt>
                <c:pt idx="2890">
                  <c:v>1.9096972539008261</c:v>
                </c:pt>
                <c:pt idx="2891">
                  <c:v>0.65371852891942717</c:v>
                </c:pt>
                <c:pt idx="2892">
                  <c:v>1.0438665126055315</c:v>
                </c:pt>
                <c:pt idx="2893">
                  <c:v>6.0978317355649523</c:v>
                </c:pt>
                <c:pt idx="2894">
                  <c:v>3.2356280770677612</c:v>
                </c:pt>
                <c:pt idx="2895">
                  <c:v>0.17909975259916189</c:v>
                </c:pt>
                <c:pt idx="2896">
                  <c:v>0.20130302119462185</c:v>
                </c:pt>
                <c:pt idx="2897">
                  <c:v>0.63925471722735339</c:v>
                </c:pt>
                <c:pt idx="2898">
                  <c:v>10.377104874019775</c:v>
                </c:pt>
                <c:pt idx="2899">
                  <c:v>0.81920740378201973</c:v>
                </c:pt>
                <c:pt idx="2900">
                  <c:v>2.9918105213156339</c:v>
                </c:pt>
                <c:pt idx="2901">
                  <c:v>0.46250634261140477</c:v>
                </c:pt>
                <c:pt idx="2902">
                  <c:v>0.20824258559529027</c:v>
                </c:pt>
                <c:pt idx="2903">
                  <c:v>0.69775176334973188</c:v>
                </c:pt>
                <c:pt idx="2904">
                  <c:v>2.9115302573526769</c:v>
                </c:pt>
                <c:pt idx="2905">
                  <c:v>1.8459384016978975</c:v>
                </c:pt>
                <c:pt idx="2906">
                  <c:v>1.631370774259373E-2</c:v>
                </c:pt>
                <c:pt idx="2907">
                  <c:v>3.7274214633811775E-3</c:v>
                </c:pt>
                <c:pt idx="2908">
                  <c:v>1.3910741987678821E-2</c:v>
                </c:pt>
                <c:pt idx="2909">
                  <c:v>0.85727152266869389</c:v>
                </c:pt>
                <c:pt idx="2910">
                  <c:v>6.1460845719782185E-2</c:v>
                </c:pt>
                <c:pt idx="2911">
                  <c:v>0.10692870898980296</c:v>
                </c:pt>
                <c:pt idx="2912">
                  <c:v>0.23170074050042555</c:v>
                </c:pt>
                <c:pt idx="2913">
                  <c:v>8.0739478901636033E-2</c:v>
                </c:pt>
                <c:pt idx="2914">
                  <c:v>1.7949402752809704</c:v>
                </c:pt>
                <c:pt idx="2915">
                  <c:v>0.41748558244309786</c:v>
                </c:pt>
                <c:pt idx="2916">
                  <c:v>1.57362354262896</c:v>
                </c:pt>
                <c:pt idx="2917">
                  <c:v>8.5797999629613625E-2</c:v>
                </c:pt>
                <c:pt idx="2918">
                  <c:v>1.5704322362875063E-2</c:v>
                </c:pt>
                <c:pt idx="2919">
                  <c:v>0.1420592191134038</c:v>
                </c:pt>
                <c:pt idx="2920">
                  <c:v>1.1088263030840064</c:v>
                </c:pt>
                <c:pt idx="2921">
                  <c:v>0.1485362929517185</c:v>
                </c:pt>
                <c:pt idx="2922">
                  <c:v>0.20043355284048026</c:v>
                </c:pt>
                <c:pt idx="2923">
                  <c:v>0.27169066301246947</c:v>
                </c:pt>
                <c:pt idx="2924">
                  <c:v>3.2167941813313825E-2</c:v>
                </c:pt>
                <c:pt idx="2925">
                  <c:v>6.2889579755155536E-2</c:v>
                </c:pt>
                <c:pt idx="2926">
                  <c:v>0.9117165017257931</c:v>
                </c:pt>
                <c:pt idx="2927">
                  <c:v>0.23345706187997489</c:v>
                </c:pt>
                <c:pt idx="2928">
                  <c:v>8.4789047108559418E-2</c:v>
                </c:pt>
                <c:pt idx="2929">
                  <c:v>5.5526026435515517E-3</c:v>
                </c:pt>
                <c:pt idx="2930">
                  <c:v>3.2963550831840764E-2</c:v>
                </c:pt>
                <c:pt idx="2931">
                  <c:v>0.54339744449318739</c:v>
                </c:pt>
                <c:pt idx="2932">
                  <c:v>9.1112224212272594E-2</c:v>
                </c:pt>
                <c:pt idx="2933">
                  <c:v>0.20932393792292162</c:v>
                </c:pt>
                <c:pt idx="2934">
                  <c:v>1.6005186806545171</c:v>
                </c:pt>
                <c:pt idx="2935">
                  <c:v>1.4752487048838938E-2</c:v>
                </c:pt>
                <c:pt idx="2936">
                  <c:v>5.3713749049855687E-2</c:v>
                </c:pt>
                <c:pt idx="2937">
                  <c:v>1.1630522170899233</c:v>
                </c:pt>
                <c:pt idx="2938">
                  <c:v>0.28200750324216656</c:v>
                </c:pt>
                <c:pt idx="2939">
                  <c:v>7.2861813520078395E-2</c:v>
                </c:pt>
                <c:pt idx="2940">
                  <c:v>1.584926451031313E-2</c:v>
                </c:pt>
                <c:pt idx="2941">
                  <c:v>6.1820209294069617E-2</c:v>
                </c:pt>
                <c:pt idx="2942">
                  <c:v>1.4598990518291941</c:v>
                </c:pt>
                <c:pt idx="2943">
                  <c:v>0.15050136731779015</c:v>
                </c:pt>
                <c:pt idx="2944">
                  <c:v>0.24940245004131609</c:v>
                </c:pt>
                <c:pt idx="2945">
                  <c:v>0.26498220370913955</c:v>
                </c:pt>
                <c:pt idx="2946">
                  <c:v>4.1073377331045276E-2</c:v>
                </c:pt>
                <c:pt idx="2947">
                  <c:v>0.27721998065609577</c:v>
                </c:pt>
                <c:pt idx="2948">
                  <c:v>0.85270062136361358</c:v>
                </c:pt>
                <c:pt idx="2949">
                  <c:v>0.30068235350992573</c:v>
                </c:pt>
                <c:pt idx="2950">
                  <c:v>0.43127734548637037</c:v>
                </c:pt>
                <c:pt idx="2951">
                  <c:v>0.10765107647082563</c:v>
                </c:pt>
                <c:pt idx="2952">
                  <c:v>0.53180152644859702</c:v>
                </c:pt>
                <c:pt idx="2953">
                  <c:v>5.4227479592918</c:v>
                </c:pt>
                <c:pt idx="2954">
                  <c:v>1.4646907776256763</c:v>
                </c:pt>
                <c:pt idx="2955">
                  <c:v>2.8038042521050266</c:v>
                </c:pt>
                <c:pt idx="2956">
                  <c:v>1.6365168636852476</c:v>
                </c:pt>
                <c:pt idx="2957">
                  <c:v>0.16496941309207183</c:v>
                </c:pt>
                <c:pt idx="2958">
                  <c:v>1.1973516098652479</c:v>
                </c:pt>
                <c:pt idx="2959">
                  <c:v>3.6119662382635305</c:v>
                </c:pt>
                <c:pt idx="2960">
                  <c:v>2.5683846579353777</c:v>
                </c:pt>
                <c:pt idx="2961">
                  <c:v>1.7148844239616148</c:v>
                </c:pt>
                <c:pt idx="2962">
                  <c:v>0.24644898942701651</c:v>
                </c:pt>
                <c:pt idx="2963">
                  <c:v>1.4322182773818977</c:v>
                </c:pt>
                <c:pt idx="2964">
                  <c:v>8.4483208282341646</c:v>
                </c:pt>
                <c:pt idx="2965">
                  <c:v>5.6229131523290423</c:v>
                </c:pt>
                <c:pt idx="2966">
                  <c:v>1.8602415894627504</c:v>
                </c:pt>
                <c:pt idx="2967">
                  <c:v>4.9850073700787032</c:v>
                </c:pt>
                <c:pt idx="2968">
                  <c:v>1.8255470861010048</c:v>
                </c:pt>
                <c:pt idx="2969">
                  <c:v>3.1105634727561648</c:v>
                </c:pt>
                <c:pt idx="2970">
                  <c:v>9.1883115685047692</c:v>
                </c:pt>
                <c:pt idx="2971">
                  <c:v>8.0422236521386363</c:v>
                </c:pt>
                <c:pt idx="2972">
                  <c:v>0.76828678360857527</c:v>
                </c:pt>
                <c:pt idx="2973">
                  <c:v>0.11088648769237745</c:v>
                </c:pt>
                <c:pt idx="2974">
                  <c:v>0.35016192144594505</c:v>
                </c:pt>
                <c:pt idx="2975">
                  <c:v>2.0972799752537656</c:v>
                </c:pt>
                <c:pt idx="2976">
                  <c:v>1.0444784281290618</c:v>
                </c:pt>
                <c:pt idx="2977">
                  <c:v>0.48797641439109313</c:v>
                </c:pt>
                <c:pt idx="2978">
                  <c:v>1.3033777280926531</c:v>
                </c:pt>
                <c:pt idx="2979">
                  <c:v>0.72803286995543892</c:v>
                </c:pt>
                <c:pt idx="2980">
                  <c:v>0.63668582942775065</c:v>
                </c:pt>
                <c:pt idx="2981">
                  <c:v>2.361292936405547</c:v>
                </c:pt>
                <c:pt idx="2982">
                  <c:v>1.8405301738551871</c:v>
                </c:pt>
                <c:pt idx="2983">
                  <c:v>5.9966541343732276</c:v>
                </c:pt>
                <c:pt idx="2984">
                  <c:v>1.4230756185474243</c:v>
                </c:pt>
                <c:pt idx="2985">
                  <c:v>5.9201626806501766</c:v>
                </c:pt>
                <c:pt idx="2986">
                  <c:v>49.189152278917724</c:v>
                </c:pt>
                <c:pt idx="2987">
                  <c:v>13.242563147959551</c:v>
                </c:pt>
                <c:pt idx="2988">
                  <c:v>14.961561657563513</c:v>
                </c:pt>
                <c:pt idx="2989">
                  <c:v>16.162752911284123</c:v>
                </c:pt>
                <c:pt idx="2990">
                  <c:v>4.3160153893649831</c:v>
                </c:pt>
                <c:pt idx="2991">
                  <c:v>10.968164184082376</c:v>
                </c:pt>
                <c:pt idx="2992">
                  <c:v>36.976731088826128</c:v>
                </c:pt>
                <c:pt idx="2993">
                  <c:v>27.020604414429577</c:v>
                </c:pt>
                <c:pt idx="2994">
                  <c:v>1.4839475526106586E-3</c:v>
                </c:pt>
                <c:pt idx="2995">
                  <c:v>7.6118196358779195E-3</c:v>
                </c:pt>
                <c:pt idx="2996">
                  <c:v>2.5404760057860371E-2</c:v>
                </c:pt>
                <c:pt idx="2997">
                  <c:v>0.48061298337119523</c:v>
                </c:pt>
                <c:pt idx="2998">
                  <c:v>0.77864619229109977</c:v>
                </c:pt>
                <c:pt idx="2999">
                  <c:v>8.6213108119680859E-2</c:v>
                </c:pt>
                <c:pt idx="3000">
                  <c:v>0.11958324119655356</c:v>
                </c:pt>
                <c:pt idx="3001">
                  <c:v>1.5666218334684498E-2</c:v>
                </c:pt>
                <c:pt idx="3002">
                  <c:v>0.27411006257900572</c:v>
                </c:pt>
                <c:pt idx="3003">
                  <c:v>0.12692174397106804</c:v>
                </c:pt>
                <c:pt idx="3004">
                  <c:v>0.14053158004414729</c:v>
                </c:pt>
                <c:pt idx="3005">
                  <c:v>5.6702556133541183E-3</c:v>
                </c:pt>
                <c:pt idx="3006">
                  <c:v>0.40471805765288943</c:v>
                </c:pt>
                <c:pt idx="3007">
                  <c:v>0.15164958178403665</c:v>
                </c:pt>
                <c:pt idx="3008">
                  <c:v>0.24335825801430142</c:v>
                </c:pt>
                <c:pt idx="3009">
                  <c:v>4.0787360643208363E-2</c:v>
                </c:pt>
                <c:pt idx="3010">
                  <c:v>5.5603742044399461E-2</c:v>
                </c:pt>
                <c:pt idx="3011">
                  <c:v>5.498827226283717E-3</c:v>
                </c:pt>
                <c:pt idx="3012">
                  <c:v>2.5562560796294612E-2</c:v>
                </c:pt>
                <c:pt idx="3013">
                  <c:v>0.40812875337418703</c:v>
                </c:pt>
                <c:pt idx="3014">
                  <c:v>0.16762961403455978</c:v>
                </c:pt>
                <c:pt idx="3015">
                  <c:v>0.945663322779416</c:v>
                </c:pt>
                <c:pt idx="3016">
                  <c:v>0.56670996107640004</c:v>
                </c:pt>
                <c:pt idx="3017">
                  <c:v>1.1085087219796972</c:v>
                </c:pt>
                <c:pt idx="3018">
                  <c:v>5.6038779497481865</c:v>
                </c:pt>
                <c:pt idx="3019">
                  <c:v>5.5566012097106592</c:v>
                </c:pt>
                <c:pt idx="3020">
                  <c:v>2.7063489253816662</c:v>
                </c:pt>
                <c:pt idx="3021">
                  <c:v>9.5598322070272257</c:v>
                </c:pt>
                <c:pt idx="3022">
                  <c:v>0.43262671043074075</c:v>
                </c:pt>
                <c:pt idx="3023">
                  <c:v>2.2818235949919616</c:v>
                </c:pt>
                <c:pt idx="3024">
                  <c:v>5.0028424423949147</c:v>
                </c:pt>
                <c:pt idx="3025">
                  <c:v>7.4870883627411482</c:v>
                </c:pt>
                <c:pt idx="3026">
                  <c:v>7.4452906173139738E-5</c:v>
                </c:pt>
                <c:pt idx="3027">
                  <c:v>1.6568998815502607E-4</c:v>
                </c:pt>
                <c:pt idx="3028">
                  <c:v>0.14984465591070228</c:v>
                </c:pt>
                <c:pt idx="3029">
                  <c:v>0.80146874948428104</c:v>
                </c:pt>
                <c:pt idx="3030">
                  <c:v>5.5876204898795299E-4</c:v>
                </c:pt>
                <c:pt idx="3031">
                  <c:v>0.58674503859030802</c:v>
                </c:pt>
                <c:pt idx="3032">
                  <c:v>1.7598925121482174E-3</c:v>
                </c:pt>
                <c:pt idx="3033">
                  <c:v>2.1143623373698476E-3</c:v>
                </c:pt>
                <c:pt idx="3034">
                  <c:v>0.30430316940555191</c:v>
                </c:pt>
                <c:pt idx="3035">
                  <c:v>0.54724740336870836</c:v>
                </c:pt>
                <c:pt idx="3036">
                  <c:v>3.2205254745246666E-2</c:v>
                </c:pt>
                <c:pt idx="3037">
                  <c:v>7.331988506611457E-3</c:v>
                </c:pt>
                <c:pt idx="3038">
                  <c:v>6.7313775536523713E-4</c:v>
                </c:pt>
                <c:pt idx="3039">
                  <c:v>1.7261179540481134E-2</c:v>
                </c:pt>
                <c:pt idx="3040">
                  <c:v>1.4225014685551866E-2</c:v>
                </c:pt>
                <c:pt idx="3041">
                  <c:v>4.1758301863969016E-3</c:v>
                </c:pt>
                <c:pt idx="3042">
                  <c:v>1.0923569346453305E-2</c:v>
                </c:pt>
                <c:pt idx="3043">
                  <c:v>4.2901039506224115E-3</c:v>
                </c:pt>
                <c:pt idx="3044">
                  <c:v>4.1539140354651359E-3</c:v>
                </c:pt>
                <c:pt idx="3045">
                  <c:v>2.2225337980149945E-2</c:v>
                </c:pt>
                <c:pt idx="3046">
                  <c:v>7.1859884259133757E-3</c:v>
                </c:pt>
                <c:pt idx="3047">
                  <c:v>0.18100573631449204</c:v>
                </c:pt>
                <c:pt idx="3048">
                  <c:v>0.31210637563514709</c:v>
                </c:pt>
                <c:pt idx="3049">
                  <c:v>0.23076884287937316</c:v>
                </c:pt>
                <c:pt idx="3050">
                  <c:v>2.3098793308132173</c:v>
                </c:pt>
                <c:pt idx="3051">
                  <c:v>4.3422071793222354</c:v>
                </c:pt>
                <c:pt idx="3052">
                  <c:v>0.829164829033748</c:v>
                </c:pt>
                <c:pt idx="3053">
                  <c:v>1.8086028456252239</c:v>
                </c:pt>
                <c:pt idx="3054">
                  <c:v>0.10471279396580897</c:v>
                </c:pt>
                <c:pt idx="3055">
                  <c:v>0.41857618210127218</c:v>
                </c:pt>
                <c:pt idx="3056">
                  <c:v>2.172652506602458</c:v>
                </c:pt>
                <c:pt idx="3057">
                  <c:v>1.7888448813568609</c:v>
                </c:pt>
                <c:pt idx="3058">
                  <c:v>2.6239511554273336E-2</c:v>
                </c:pt>
                <c:pt idx="3059">
                  <c:v>4.3254485586344468E-3</c:v>
                </c:pt>
                <c:pt idx="3060">
                  <c:v>4.7154208697059531E-2</c:v>
                </c:pt>
                <c:pt idx="3061">
                  <c:v>1.352972540185423E-2</c:v>
                </c:pt>
                <c:pt idx="3062">
                  <c:v>1.2306398287284552</c:v>
                </c:pt>
                <c:pt idx="3063">
                  <c:v>7.3633662913925738E-3</c:v>
                </c:pt>
                <c:pt idx="3064">
                  <c:v>2.7345603818215776E-2</c:v>
                </c:pt>
                <c:pt idx="3065">
                  <c:v>2.2167614702955751E-2</c:v>
                </c:pt>
                <c:pt idx="3066">
                  <c:v>2.529006646367862E-2</c:v>
                </c:pt>
                <c:pt idx="3067">
                  <c:v>0.11659770649127001</c:v>
                </c:pt>
                <c:pt idx="3068">
                  <c:v>5.3385116810328759E-2</c:v>
                </c:pt>
                <c:pt idx="3069">
                  <c:v>6.017039718687521E-2</c:v>
                </c:pt>
                <c:pt idx="3070">
                  <c:v>2.1990735811505065E-2</c:v>
                </c:pt>
                <c:pt idx="3071">
                  <c:v>5.8811791202744775E-2</c:v>
                </c:pt>
                <c:pt idx="3072">
                  <c:v>0.61410689343548919</c:v>
                </c:pt>
                <c:pt idx="3073">
                  <c:v>1.0183696449467996</c:v>
                </c:pt>
                <c:pt idx="3074">
                  <c:v>0.24329192379798795</c:v>
                </c:pt>
                <c:pt idx="3075">
                  <c:v>0.5453526736428892</c:v>
                </c:pt>
                <c:pt idx="3076">
                  <c:v>0.53617844769441558</c:v>
                </c:pt>
                <c:pt idx="3077">
                  <c:v>0.24770810537240151</c:v>
                </c:pt>
                <c:pt idx="3078">
                  <c:v>1.7533786427928806</c:v>
                </c:pt>
                <c:pt idx="3079">
                  <c:v>0.59810803710357374</c:v>
                </c:pt>
                <c:pt idx="3080">
                  <c:v>0.91708356434038441</c:v>
                </c:pt>
                <c:pt idx="3081">
                  <c:v>1.1817594402156719</c:v>
                </c:pt>
                <c:pt idx="3082">
                  <c:v>1.8350859783485047</c:v>
                </c:pt>
                <c:pt idx="3083">
                  <c:v>6.4500078662277458</c:v>
                </c:pt>
                <c:pt idx="3084">
                  <c:v>8.1094757804350621</c:v>
                </c:pt>
                <c:pt idx="3085">
                  <c:v>3.6816970947806356</c:v>
                </c:pt>
                <c:pt idx="3086">
                  <c:v>13.027683607502636</c:v>
                </c:pt>
                <c:pt idx="3087">
                  <c:v>1.9244196826017157</c:v>
                </c:pt>
                <c:pt idx="3088">
                  <c:v>5.3997622784059072</c:v>
                </c:pt>
                <c:pt idx="3089">
                  <c:v>11.804517385380601</c:v>
                </c:pt>
                <c:pt idx="3090">
                  <c:v>11.08964611276981</c:v>
                </c:pt>
                <c:pt idx="3091">
                  <c:v>0.52521273793669287</c:v>
                </c:pt>
                <c:pt idx="3092">
                  <c:v>0.60809880881442424</c:v>
                </c:pt>
                <c:pt idx="3093">
                  <c:v>2.1446485442765431</c:v>
                </c:pt>
                <c:pt idx="3094">
                  <c:v>2.9033673430284903</c:v>
                </c:pt>
                <c:pt idx="3095">
                  <c:v>2.5011279496173016</c:v>
                </c:pt>
                <c:pt idx="3096">
                  <c:v>1.3344179481564014</c:v>
                </c:pt>
                <c:pt idx="3097">
                  <c:v>3.6211081922421364</c:v>
                </c:pt>
                <c:pt idx="3098">
                  <c:v>0.24340753786680472</c:v>
                </c:pt>
                <c:pt idx="3099">
                  <c:v>3.7662322605240983</c:v>
                </c:pt>
                <c:pt idx="3100">
                  <c:v>3.5217147276222653</c:v>
                </c:pt>
                <c:pt idx="3101">
                  <c:v>3.1641668232800049</c:v>
                </c:pt>
                <c:pt idx="3102">
                  <c:v>2.030459106138217E-2</c:v>
                </c:pt>
                <c:pt idx="3103">
                  <c:v>4.7951582816707965E-2</c:v>
                </c:pt>
                <c:pt idx="3104">
                  <c:v>1.8989917371679051E-2</c:v>
                </c:pt>
                <c:pt idx="3105">
                  <c:v>0.7743009469059805</c:v>
                </c:pt>
                <c:pt idx="3106">
                  <c:v>0.58248292058141538</c:v>
                </c:pt>
                <c:pt idx="3107">
                  <c:v>0.44549205285959365</c:v>
                </c:pt>
                <c:pt idx="3108">
                  <c:v>0.95886154053327399</c:v>
                </c:pt>
                <c:pt idx="3109">
                  <c:v>3.2588489000757455</c:v>
                </c:pt>
                <c:pt idx="3110">
                  <c:v>1.3351019359539462</c:v>
                </c:pt>
                <c:pt idx="3111">
                  <c:v>0.97213978372443133</c:v>
                </c:pt>
                <c:pt idx="3112">
                  <c:v>2.4830809198891743</c:v>
                </c:pt>
                <c:pt idx="3113">
                  <c:v>3.3092915871197545E-2</c:v>
                </c:pt>
                <c:pt idx="3114">
                  <c:v>3.0137528088200506E-2</c:v>
                </c:pt>
                <c:pt idx="3115">
                  <c:v>4.0012109067743447E-2</c:v>
                </c:pt>
                <c:pt idx="3116">
                  <c:v>0.20855139834766812</c:v>
                </c:pt>
                <c:pt idx="3117">
                  <c:v>0.50704100959176812</c:v>
                </c:pt>
                <c:pt idx="3118">
                  <c:v>9.4915152995661001E-2</c:v>
                </c:pt>
                <c:pt idx="3119">
                  <c:v>0.23815372587025235</c:v>
                </c:pt>
                <c:pt idx="3120">
                  <c:v>2.4981847780701606E-2</c:v>
                </c:pt>
                <c:pt idx="3121">
                  <c:v>7.0463036418656338E-2</c:v>
                </c:pt>
                <c:pt idx="3122">
                  <c:v>0.24021618401609121</c:v>
                </c:pt>
                <c:pt idx="3123">
                  <c:v>0.26101127509232591</c:v>
                </c:pt>
                <c:pt idx="3124">
                  <c:v>7.5068271438425607E-2</c:v>
                </c:pt>
                <c:pt idx="3125">
                  <c:v>0.16318662596305311</c:v>
                </c:pt>
                <c:pt idx="3126">
                  <c:v>6.5304862059442054E-2</c:v>
                </c:pt>
                <c:pt idx="3127">
                  <c:v>1.8572504382009478</c:v>
                </c:pt>
                <c:pt idx="3128">
                  <c:v>3.2687210262484552</c:v>
                </c:pt>
                <c:pt idx="3129">
                  <c:v>0.40857192269990544</c:v>
                </c:pt>
                <c:pt idx="3130">
                  <c:v>2.2946863787017526</c:v>
                </c:pt>
                <c:pt idx="3131">
                  <c:v>3.6131284431663614E-2</c:v>
                </c:pt>
                <c:pt idx="3132">
                  <c:v>5.2972577107286777E-2</c:v>
                </c:pt>
                <c:pt idx="3133">
                  <c:v>0.94333363398032688</c:v>
                </c:pt>
                <c:pt idx="3134">
                  <c:v>0.63148104346430023</c:v>
                </c:pt>
                <c:pt idx="3135">
                  <c:v>5.6138704054773683E-2</c:v>
                </c:pt>
                <c:pt idx="3136">
                  <c:v>0.13297519618331571</c:v>
                </c:pt>
                <c:pt idx="3137">
                  <c:v>0.1198081323940994</c:v>
                </c:pt>
                <c:pt idx="3138">
                  <c:v>0.72063143554772713</c:v>
                </c:pt>
                <c:pt idx="3139">
                  <c:v>1.5737275087562577</c:v>
                </c:pt>
                <c:pt idx="3140">
                  <c:v>0.35830052225143416</c:v>
                </c:pt>
                <c:pt idx="3141">
                  <c:v>0.59430453787438531</c:v>
                </c:pt>
                <c:pt idx="3142">
                  <c:v>0.14870366915611716</c:v>
                </c:pt>
                <c:pt idx="3143">
                  <c:v>0.83956586239546749</c:v>
                </c:pt>
                <c:pt idx="3144">
                  <c:v>0.7983344375655006</c:v>
                </c:pt>
                <c:pt idx="3145">
                  <c:v>0.80299885538335269</c:v>
                </c:pt>
                <c:pt idx="3146">
                  <c:v>0.13709543984391923</c:v>
                </c:pt>
                <c:pt idx="3147">
                  <c:v>1.1015141892107865</c:v>
                </c:pt>
                <c:pt idx="3148">
                  <c:v>0.588509471236769</c:v>
                </c:pt>
                <c:pt idx="3149">
                  <c:v>1.7649023617121993</c:v>
                </c:pt>
                <c:pt idx="3150">
                  <c:v>4.0340798931504951</c:v>
                </c:pt>
                <c:pt idx="3151">
                  <c:v>1.559206754754034</c:v>
                </c:pt>
                <c:pt idx="3152">
                  <c:v>3.1345183771419554</c:v>
                </c:pt>
                <c:pt idx="3153">
                  <c:v>1.5402437592628277</c:v>
                </c:pt>
                <c:pt idx="3154">
                  <c:v>0.97302457149182431</c:v>
                </c:pt>
                <c:pt idx="3155">
                  <c:v>3.2218655687676385</c:v>
                </c:pt>
                <c:pt idx="3156">
                  <c:v>3.5067701896482815</c:v>
                </c:pt>
                <c:pt idx="3157">
                  <c:v>1.9165271928199303</c:v>
                </c:pt>
                <c:pt idx="3158">
                  <c:v>0.71198149579151271</c:v>
                </c:pt>
                <c:pt idx="3159">
                  <c:v>5.6474499958921553</c:v>
                </c:pt>
                <c:pt idx="3160">
                  <c:v>9.5872242901166853</c:v>
                </c:pt>
                <c:pt idx="3161">
                  <c:v>21.786447708945932</c:v>
                </c:pt>
                <c:pt idx="3162">
                  <c:v>6.2126256753927329</c:v>
                </c:pt>
                <c:pt idx="3163">
                  <c:v>27.235849380201973</c:v>
                </c:pt>
                <c:pt idx="3164">
                  <c:v>3.9380990199292798</c:v>
                </c:pt>
                <c:pt idx="3165">
                  <c:v>5.9618575100671265</c:v>
                </c:pt>
                <c:pt idx="3166">
                  <c:v>19.110414126403569</c:v>
                </c:pt>
                <c:pt idx="3167">
                  <c:v>20.367816869576263</c:v>
                </c:pt>
                <c:pt idx="3168">
                  <c:v>0.30423248688946725</c:v>
                </c:pt>
                <c:pt idx="3169">
                  <c:v>0.42316423131207637</c:v>
                </c:pt>
                <c:pt idx="3170">
                  <c:v>0.35665711279397733</c:v>
                </c:pt>
                <c:pt idx="3171">
                  <c:v>1.4757794060722298</c:v>
                </c:pt>
                <c:pt idx="3172">
                  <c:v>1.594894578527847</c:v>
                </c:pt>
                <c:pt idx="3173">
                  <c:v>0.8178291450789078</c:v>
                </c:pt>
                <c:pt idx="3174">
                  <c:v>3.7011446793501124</c:v>
                </c:pt>
                <c:pt idx="3175">
                  <c:v>0.5417291145739862</c:v>
                </c:pt>
                <c:pt idx="3176">
                  <c:v>0.62024327856445549</c:v>
                </c:pt>
                <c:pt idx="3177">
                  <c:v>3.0608990399813725</c:v>
                </c:pt>
                <c:pt idx="3178">
                  <c:v>3.36013265925224</c:v>
                </c:pt>
                <c:pt idx="3179">
                  <c:v>5.2372687829086138</c:v>
                </c:pt>
                <c:pt idx="3180">
                  <c:v>5.3210111176080792</c:v>
                </c:pt>
                <c:pt idx="3181">
                  <c:v>12.692505643665903</c:v>
                </c:pt>
                <c:pt idx="3182">
                  <c:v>35.082777786164833</c:v>
                </c:pt>
                <c:pt idx="3183">
                  <c:v>57.94351445303792</c:v>
                </c:pt>
                <c:pt idx="3184">
                  <c:v>18.830960374472376</c:v>
                </c:pt>
                <c:pt idx="3185">
                  <c:v>67.520299340709741</c:v>
                </c:pt>
                <c:pt idx="3186">
                  <c:v>12.7794654244965</c:v>
                </c:pt>
                <c:pt idx="3187">
                  <c:v>22.29856215960622</c:v>
                </c:pt>
                <c:pt idx="3188">
                  <c:v>53.580485190454276</c:v>
                </c:pt>
                <c:pt idx="3189">
                  <c:v>56.457125732240996</c:v>
                </c:pt>
                <c:pt idx="3190">
                  <c:v>2.8050527267492662E-2</c:v>
                </c:pt>
                <c:pt idx="3191">
                  <c:v>6.0041709133805188E-2</c:v>
                </c:pt>
                <c:pt idx="3192">
                  <c:v>0.95433588016525595</c:v>
                </c:pt>
                <c:pt idx="3193">
                  <c:v>1.9188844887359893</c:v>
                </c:pt>
                <c:pt idx="3194">
                  <c:v>1.2039324790370978</c:v>
                </c:pt>
                <c:pt idx="3195">
                  <c:v>1.0620451364346475</c:v>
                </c:pt>
                <c:pt idx="3196">
                  <c:v>0.49958002359776871</c:v>
                </c:pt>
                <c:pt idx="3197">
                  <c:v>2.742602675968538E-2</c:v>
                </c:pt>
                <c:pt idx="3198">
                  <c:v>0.22501633229531715</c:v>
                </c:pt>
                <c:pt idx="3199">
                  <c:v>0.64383056934548843</c:v>
                </c:pt>
                <c:pt idx="3200">
                  <c:v>1.0006445562125073</c:v>
                </c:pt>
                <c:pt idx="3201">
                  <c:v>7.3871978896220545E-4</c:v>
                </c:pt>
                <c:pt idx="3202">
                  <c:v>0.39554054577885289</c:v>
                </c:pt>
                <c:pt idx="3203">
                  <c:v>0.21638799352767077</c:v>
                </c:pt>
                <c:pt idx="3204">
                  <c:v>0.57238955083018106</c:v>
                </c:pt>
                <c:pt idx="3205">
                  <c:v>6.5961009928931613E-2</c:v>
                </c:pt>
                <c:pt idx="3206">
                  <c:v>2.6997074953531278E-2</c:v>
                </c:pt>
                <c:pt idx="3207">
                  <c:v>8.9662633773383585E-2</c:v>
                </c:pt>
                <c:pt idx="3208">
                  <c:v>8.0989592711700212E-2</c:v>
                </c:pt>
                <c:pt idx="3209">
                  <c:v>0.72767472937131039</c:v>
                </c:pt>
                <c:pt idx="3210">
                  <c:v>0.17204941578177962</c:v>
                </c:pt>
                <c:pt idx="3211">
                  <c:v>1.1713998597158739</c:v>
                </c:pt>
                <c:pt idx="3212">
                  <c:v>0.71092120262623792</c:v>
                </c:pt>
                <c:pt idx="3213">
                  <c:v>2.0737187193143134</c:v>
                </c:pt>
                <c:pt idx="3214">
                  <c:v>13.445446684452838</c:v>
                </c:pt>
                <c:pt idx="3215">
                  <c:v>6.793429334328783</c:v>
                </c:pt>
                <c:pt idx="3216">
                  <c:v>6.7463179918022673</c:v>
                </c:pt>
                <c:pt idx="3217">
                  <c:v>7.4563551932447769</c:v>
                </c:pt>
                <c:pt idx="3218">
                  <c:v>0.87965747752676227</c:v>
                </c:pt>
                <c:pt idx="3219">
                  <c:v>3.5247148092726324</c:v>
                </c:pt>
                <c:pt idx="3220">
                  <c:v>8.2559765385628818</c:v>
                </c:pt>
                <c:pt idx="3221">
                  <c:v>9.3343222127000551</c:v>
                </c:pt>
                <c:pt idx="3222">
                  <c:v>0.11858718456507324</c:v>
                </c:pt>
                <c:pt idx="3223">
                  <c:v>2.7827001751101182E-2</c:v>
                </c:pt>
                <c:pt idx="3224">
                  <c:v>3.4497170618917744E-3</c:v>
                </c:pt>
                <c:pt idx="3225">
                  <c:v>0.23827617603856102</c:v>
                </c:pt>
                <c:pt idx="3226">
                  <c:v>2.335135016672555E-2</c:v>
                </c:pt>
                <c:pt idx="3227">
                  <c:v>4.17230850822502E-2</c:v>
                </c:pt>
                <c:pt idx="3228">
                  <c:v>3.7722519541612723E-2</c:v>
                </c:pt>
                <c:pt idx="3229">
                  <c:v>6.6965688110627109E-3</c:v>
                </c:pt>
                <c:pt idx="3230">
                  <c:v>5.3455630154670237E-3</c:v>
                </c:pt>
                <c:pt idx="3231">
                  <c:v>0.20359762173418497</c:v>
                </c:pt>
                <c:pt idx="3232">
                  <c:v>1.9903722995901527E-2</c:v>
                </c:pt>
                <c:pt idx="3233">
                  <c:v>0.16001277332003855</c:v>
                </c:pt>
                <c:pt idx="3234">
                  <c:v>0.17670959995466079</c:v>
                </c:pt>
                <c:pt idx="3235">
                  <c:v>1.0251761194321936</c:v>
                </c:pt>
                <c:pt idx="3236">
                  <c:v>9.4910465798788</c:v>
                </c:pt>
                <c:pt idx="3237">
                  <c:v>3.0263909032931648</c:v>
                </c:pt>
                <c:pt idx="3238">
                  <c:v>3.0062365573360905</c:v>
                </c:pt>
                <c:pt idx="3239">
                  <c:v>2.0493447174642578</c:v>
                </c:pt>
                <c:pt idx="3240">
                  <c:v>2.3849336432850025E-2</c:v>
                </c:pt>
                <c:pt idx="3241">
                  <c:v>0.57820810575569714</c:v>
                </c:pt>
                <c:pt idx="3242">
                  <c:v>3.6069901327441758</c:v>
                </c:pt>
                <c:pt idx="3243">
                  <c:v>2.3324385731411881</c:v>
                </c:pt>
                <c:pt idx="3244">
                  <c:v>3.2643356618903391E-3</c:v>
                </c:pt>
                <c:pt idx="3245">
                  <c:v>5.9554797802232858E-3</c:v>
                </c:pt>
                <c:pt idx="3246">
                  <c:v>7.8786222874229858E-2</c:v>
                </c:pt>
                <c:pt idx="3247">
                  <c:v>2.529451519015815E-2</c:v>
                </c:pt>
                <c:pt idx="3248">
                  <c:v>5.94663228872447E-3</c:v>
                </c:pt>
                <c:pt idx="3249">
                  <c:v>1.5052869248895666E-2</c:v>
                </c:pt>
                <c:pt idx="3250">
                  <c:v>3.6198815905903146E-2</c:v>
                </c:pt>
                <c:pt idx="3251">
                  <c:v>2.4774064422453845E-3</c:v>
                </c:pt>
                <c:pt idx="3252">
                  <c:v>1.1913168469670129E-2</c:v>
                </c:pt>
                <c:pt idx="3253">
                  <c:v>0.18223049149579723</c:v>
                </c:pt>
                <c:pt idx="3254">
                  <c:v>0.45460441639625176</c:v>
                </c:pt>
                <c:pt idx="3255">
                  <c:v>6.4053532364655816E-2</c:v>
                </c:pt>
                <c:pt idx="3256">
                  <c:v>8.620042681342055E-2</c:v>
                </c:pt>
                <c:pt idx="3257">
                  <c:v>0.26615932065030445</c:v>
                </c:pt>
                <c:pt idx="3258">
                  <c:v>3.795225363147066</c:v>
                </c:pt>
                <c:pt idx="3259">
                  <c:v>1.8244618682270113</c:v>
                </c:pt>
                <c:pt idx="3260">
                  <c:v>1.023588246377924</c:v>
                </c:pt>
                <c:pt idx="3261">
                  <c:v>0.61987269232108</c:v>
                </c:pt>
                <c:pt idx="3262">
                  <c:v>0.45484119331392342</c:v>
                </c:pt>
                <c:pt idx="3263">
                  <c:v>0.47738257666019818</c:v>
                </c:pt>
                <c:pt idx="3264">
                  <c:v>2.6965274979899556</c:v>
                </c:pt>
                <c:pt idx="3265">
                  <c:v>1.3369028162419485</c:v>
                </c:pt>
                <c:pt idx="3266">
                  <c:v>0.54567601556611289</c:v>
                </c:pt>
                <c:pt idx="3267">
                  <c:v>0.66614878564265712</c:v>
                </c:pt>
                <c:pt idx="3268">
                  <c:v>2.0208903539732064</c:v>
                </c:pt>
                <c:pt idx="3269">
                  <c:v>7.3189725868364279</c:v>
                </c:pt>
                <c:pt idx="3270">
                  <c:v>4.3891303078595305</c:v>
                </c:pt>
                <c:pt idx="3271">
                  <c:v>4.9152102840187375</c:v>
                </c:pt>
                <c:pt idx="3272">
                  <c:v>5.3337131500934012</c:v>
                </c:pt>
                <c:pt idx="3273">
                  <c:v>0.93529647955380546</c:v>
                </c:pt>
                <c:pt idx="3274">
                  <c:v>2.8451396408954448</c:v>
                </c:pt>
                <c:pt idx="3275">
                  <c:v>7.9781848926848022</c:v>
                </c:pt>
                <c:pt idx="3276">
                  <c:v>5.9891527256920769</c:v>
                </c:pt>
                <c:pt idx="3277">
                  <c:v>0.19076848116571918</c:v>
                </c:pt>
                <c:pt idx="3278">
                  <c:v>0.22484412603993925</c:v>
                </c:pt>
                <c:pt idx="3279">
                  <c:v>0.8727566966541388</c:v>
                </c:pt>
                <c:pt idx="3280">
                  <c:v>2.8709908220074909</c:v>
                </c:pt>
                <c:pt idx="3281">
                  <c:v>3.0262222143177242</c:v>
                </c:pt>
                <c:pt idx="3282">
                  <c:v>2.3433592117144917</c:v>
                </c:pt>
                <c:pt idx="3283">
                  <c:v>1.2755120750110522</c:v>
                </c:pt>
                <c:pt idx="3284">
                  <c:v>3.2896388997616495E-2</c:v>
                </c:pt>
                <c:pt idx="3285">
                  <c:v>1.2263365099993608</c:v>
                </c:pt>
                <c:pt idx="3286">
                  <c:v>2.4464446428697655</c:v>
                </c:pt>
                <c:pt idx="3287">
                  <c:v>2.3083555239608007</c:v>
                </c:pt>
                <c:pt idx="3288">
                  <c:v>4.5466825448173834E-2</c:v>
                </c:pt>
                <c:pt idx="3289">
                  <c:v>2.0288561936783779E-2</c:v>
                </c:pt>
                <c:pt idx="3290">
                  <c:v>2.8569241534528656E-2</c:v>
                </c:pt>
                <c:pt idx="3291">
                  <c:v>1.5077470522237619</c:v>
                </c:pt>
                <c:pt idx="3292">
                  <c:v>0.33381034032190537</c:v>
                </c:pt>
                <c:pt idx="3293">
                  <c:v>0.51195263572489336</c:v>
                </c:pt>
                <c:pt idx="3294">
                  <c:v>0.46433202350109359</c:v>
                </c:pt>
                <c:pt idx="3295">
                  <c:v>0.11609016822154923</c:v>
                </c:pt>
                <c:pt idx="3296">
                  <c:v>1.0454233604134877</c:v>
                </c:pt>
                <c:pt idx="3297">
                  <c:v>0.41709905693269855</c:v>
                </c:pt>
                <c:pt idx="3298">
                  <c:v>0.99249006706658482</c:v>
                </c:pt>
                <c:pt idx="3299">
                  <c:v>2.8547245508858766E-2</c:v>
                </c:pt>
                <c:pt idx="3300">
                  <c:v>1.942829008249012E-2</c:v>
                </c:pt>
                <c:pt idx="3301">
                  <c:v>5.620511081748035E-2</c:v>
                </c:pt>
                <c:pt idx="3302">
                  <c:v>1.0796224118550655</c:v>
                </c:pt>
                <c:pt idx="3303">
                  <c:v>0.25921437414254217</c:v>
                </c:pt>
                <c:pt idx="3304">
                  <c:v>0.31177974438645245</c:v>
                </c:pt>
                <c:pt idx="3305">
                  <c:v>9.3565181106650949E-2</c:v>
                </c:pt>
                <c:pt idx="3306">
                  <c:v>1.4546529119937516E-2</c:v>
                </c:pt>
                <c:pt idx="3307">
                  <c:v>6.2072613448575613E-2</c:v>
                </c:pt>
                <c:pt idx="3308">
                  <c:v>0.20949059867220629</c:v>
                </c:pt>
                <c:pt idx="3309">
                  <c:v>0.23982307560617028</c:v>
                </c:pt>
                <c:pt idx="3310">
                  <c:v>0.23040755752184705</c:v>
                </c:pt>
                <c:pt idx="3311">
                  <c:v>0.15000074477445424</c:v>
                </c:pt>
                <c:pt idx="3312">
                  <c:v>0.15666055127545295</c:v>
                </c:pt>
                <c:pt idx="3313">
                  <c:v>2.1951440303322709</c:v>
                </c:pt>
                <c:pt idx="3314">
                  <c:v>0.68467514366327131</c:v>
                </c:pt>
                <c:pt idx="3315">
                  <c:v>1.233631699147141</c:v>
                </c:pt>
                <c:pt idx="3316">
                  <c:v>3.1238941746082483</c:v>
                </c:pt>
                <c:pt idx="3317">
                  <c:v>1.4207623180187841E-2</c:v>
                </c:pt>
                <c:pt idx="3318">
                  <c:v>0.14530781455053052</c:v>
                </c:pt>
                <c:pt idx="3319">
                  <c:v>2.2856022583793725</c:v>
                </c:pt>
                <c:pt idx="3320">
                  <c:v>1.9980374017206368</c:v>
                </c:pt>
                <c:pt idx="3321">
                  <c:v>4.7899306343197987E-2</c:v>
                </c:pt>
                <c:pt idx="3322">
                  <c:v>4.4959015816245174E-2</c:v>
                </c:pt>
                <c:pt idx="3323">
                  <c:v>0.17525678768958769</c:v>
                </c:pt>
                <c:pt idx="3324">
                  <c:v>1.9613796101629293</c:v>
                </c:pt>
                <c:pt idx="3325">
                  <c:v>0.61958707717135808</c:v>
                </c:pt>
                <c:pt idx="3326">
                  <c:v>0.62558380743702136</c:v>
                </c:pt>
                <c:pt idx="3327">
                  <c:v>0.1909227580205721</c:v>
                </c:pt>
                <c:pt idx="3328">
                  <c:v>0.13194787102793623</c:v>
                </c:pt>
                <c:pt idx="3329">
                  <c:v>0.55078840172991961</c:v>
                </c:pt>
                <c:pt idx="3330">
                  <c:v>0.67237306584733292</c:v>
                </c:pt>
                <c:pt idx="3331">
                  <c:v>0.52258301571930488</c:v>
                </c:pt>
                <c:pt idx="3332">
                  <c:v>0.12151598611951327</c:v>
                </c:pt>
                <c:pt idx="3333">
                  <c:v>0.17371254325798266</c:v>
                </c:pt>
                <c:pt idx="3334">
                  <c:v>0.64565851859847201</c:v>
                </c:pt>
                <c:pt idx="3335">
                  <c:v>5.4989977451212031</c:v>
                </c:pt>
                <c:pt idx="3336">
                  <c:v>2.0545846028355288</c:v>
                </c:pt>
                <c:pt idx="3337">
                  <c:v>2.3895298899764095</c:v>
                </c:pt>
                <c:pt idx="3338">
                  <c:v>3.9608382337980061</c:v>
                </c:pt>
                <c:pt idx="3339">
                  <c:v>7.5201078144487052</c:v>
                </c:pt>
                <c:pt idx="3340">
                  <c:v>1.9978432906566224</c:v>
                </c:pt>
                <c:pt idx="3341">
                  <c:v>4.6550782891402669</c:v>
                </c:pt>
                <c:pt idx="3342">
                  <c:v>3.0696835362437387</c:v>
                </c:pt>
                <c:pt idx="3343">
                  <c:v>1.5385263278824584</c:v>
                </c:pt>
                <c:pt idx="3344">
                  <c:v>0.35430381185517829</c:v>
                </c:pt>
                <c:pt idx="3345">
                  <c:v>1.8190746050431947</c:v>
                </c:pt>
                <c:pt idx="3346">
                  <c:v>8.997321475537543</c:v>
                </c:pt>
                <c:pt idx="3347">
                  <c:v>13.019683972072842</c:v>
                </c:pt>
                <c:pt idx="3348">
                  <c:v>5.9800627517839997</c:v>
                </c:pt>
                <c:pt idx="3349">
                  <c:v>12.775668710512806</c:v>
                </c:pt>
                <c:pt idx="3350">
                  <c:v>1.4226191737732774</c:v>
                </c:pt>
                <c:pt idx="3351">
                  <c:v>3.7258373982664765</c:v>
                </c:pt>
                <c:pt idx="3352">
                  <c:v>11.319411523013846</c:v>
                </c:pt>
                <c:pt idx="3353">
                  <c:v>11.320014043484402</c:v>
                </c:pt>
                <c:pt idx="3354">
                  <c:v>0.29464406874540716</c:v>
                </c:pt>
                <c:pt idx="3355">
                  <c:v>0.18880540248368463</c:v>
                </c:pt>
                <c:pt idx="3356">
                  <c:v>0.17376722655385587</c:v>
                </c:pt>
                <c:pt idx="3357">
                  <c:v>2.4772903317829571</c:v>
                </c:pt>
                <c:pt idx="3358">
                  <c:v>1.1488315414298065</c:v>
                </c:pt>
                <c:pt idx="3359">
                  <c:v>1.2327061501443664</c:v>
                </c:pt>
                <c:pt idx="3360">
                  <c:v>3.7668536810591462</c:v>
                </c:pt>
                <c:pt idx="3361">
                  <c:v>0.46324344385644944</c:v>
                </c:pt>
                <c:pt idx="3362">
                  <c:v>1.0455979300811586</c:v>
                </c:pt>
                <c:pt idx="3363">
                  <c:v>2.6625336942139266</c:v>
                </c:pt>
                <c:pt idx="3364">
                  <c:v>3.1326460783751418</c:v>
                </c:pt>
                <c:pt idx="3365">
                  <c:v>4.5895587469852757</c:v>
                </c:pt>
                <c:pt idx="3366">
                  <c:v>2.910146701948864</c:v>
                </c:pt>
                <c:pt idx="3367">
                  <c:v>10.74600561741696</c:v>
                </c:pt>
                <c:pt idx="3368">
                  <c:v>63.038027866830731</c:v>
                </c:pt>
                <c:pt idx="3369">
                  <c:v>38.985641691986196</c:v>
                </c:pt>
                <c:pt idx="3370">
                  <c:v>31.504741070544522</c:v>
                </c:pt>
                <c:pt idx="3371">
                  <c:v>41.711371024739911</c:v>
                </c:pt>
                <c:pt idx="3372">
                  <c:v>12.135566135239378</c:v>
                </c:pt>
                <c:pt idx="3373">
                  <c:v>17.547917108222258</c:v>
                </c:pt>
                <c:pt idx="3374">
                  <c:v>48.963045602998008</c:v>
                </c:pt>
                <c:pt idx="3375">
                  <c:v>44.223651181338496</c:v>
                </c:pt>
                <c:pt idx="3376">
                  <c:v>4.2707458471180446E-2</c:v>
                </c:pt>
                <c:pt idx="3377">
                  <c:v>2.4876807840907525E-2</c:v>
                </c:pt>
                <c:pt idx="3378">
                  <c:v>1.351831885039662</c:v>
                </c:pt>
                <c:pt idx="3379">
                  <c:v>0.92319296679796325</c:v>
                </c:pt>
                <c:pt idx="3380">
                  <c:v>0.10867806878829224</c:v>
                </c:pt>
                <c:pt idx="3381">
                  <c:v>0.25256691922982027</c:v>
                </c:pt>
                <c:pt idx="3382">
                  <c:v>1.5568572262743245</c:v>
                </c:pt>
                <c:pt idx="3383">
                  <c:v>0.40744352863270911</c:v>
                </c:pt>
                <c:pt idx="3384">
                  <c:v>0.92575329477752433</c:v>
                </c:pt>
                <c:pt idx="3385">
                  <c:v>3.6283510251803155</c:v>
                </c:pt>
                <c:pt idx="3386">
                  <c:v>0.9995578404855191</c:v>
                </c:pt>
                <c:pt idx="3387">
                  <c:v>5.7104869450585023E-2</c:v>
                </c:pt>
                <c:pt idx="3388">
                  <c:v>0.3115158414386533</c:v>
                </c:pt>
                <c:pt idx="3389">
                  <c:v>0.15065732746772015</c:v>
                </c:pt>
                <c:pt idx="3390">
                  <c:v>0.19917457245994594</c:v>
                </c:pt>
                <c:pt idx="3391">
                  <c:v>0.16454882067628376</c:v>
                </c:pt>
                <c:pt idx="3392">
                  <c:v>0.39639383757278773</c:v>
                </c:pt>
                <c:pt idx="3393">
                  <c:v>7.2326337599501342E-2</c:v>
                </c:pt>
                <c:pt idx="3394">
                  <c:v>0.33575315039811326</c:v>
                </c:pt>
                <c:pt idx="3395">
                  <c:v>0.68076558849460123</c:v>
                </c:pt>
                <c:pt idx="3396">
                  <c:v>0.65293106861890426</c:v>
                </c:pt>
                <c:pt idx="3397">
                  <c:v>1.8166601052468934</c:v>
                </c:pt>
                <c:pt idx="3398">
                  <c:v>0.69212746247036261</c:v>
                </c:pt>
                <c:pt idx="3399">
                  <c:v>0.18503795740105003</c:v>
                </c:pt>
                <c:pt idx="3400">
                  <c:v>1.8568189254068845</c:v>
                </c:pt>
                <c:pt idx="3401">
                  <c:v>0.31498436425679455</c:v>
                </c:pt>
                <c:pt idx="3402">
                  <c:v>0.76389866921387917</c:v>
                </c:pt>
                <c:pt idx="3403">
                  <c:v>6.3393095476137749</c:v>
                </c:pt>
                <c:pt idx="3404">
                  <c:v>6.9070879470063513</c:v>
                </c:pt>
                <c:pt idx="3405">
                  <c:v>16.076340120556718</c:v>
                </c:pt>
                <c:pt idx="3406">
                  <c:v>19.3094399022884</c:v>
                </c:pt>
                <c:pt idx="3407">
                  <c:v>8.099270921101315</c:v>
                </c:pt>
                <c:pt idx="3408">
                  <c:v>1.5202422747840359E-2</c:v>
                </c:pt>
                <c:pt idx="3409">
                  <c:v>1.3316800732619068E-4</c:v>
                </c:pt>
                <c:pt idx="3410">
                  <c:v>6.5956102763866428E-3</c:v>
                </c:pt>
                <c:pt idx="3411">
                  <c:v>1.5610896175378822E-2</c:v>
                </c:pt>
                <c:pt idx="3412">
                  <c:v>1.2801686285350692E-3</c:v>
                </c:pt>
                <c:pt idx="3413">
                  <c:v>2.1473479427613955E-2</c:v>
                </c:pt>
                <c:pt idx="3414">
                  <c:v>3.0239501108335118</c:v>
                </c:pt>
                <c:pt idx="3415">
                  <c:v>5.905935042638311</c:v>
                </c:pt>
                <c:pt idx="3416">
                  <c:v>6.1688606498731762</c:v>
                </c:pt>
                <c:pt idx="3417">
                  <c:v>6.133530315025947</c:v>
                </c:pt>
                <c:pt idx="3418">
                  <c:v>5.2749220927176959</c:v>
                </c:pt>
                <c:pt idx="3419">
                  <c:v>9.322556966030195</c:v>
                </c:pt>
                <c:pt idx="3420">
                  <c:v>10.768231028634915</c:v>
                </c:pt>
                <c:pt idx="3421">
                  <c:v>0.80662005312898344</c:v>
                </c:pt>
                <c:pt idx="3422">
                  <c:v>6.8820860607027132</c:v>
                </c:pt>
                <c:pt idx="3423">
                  <c:v>105.07638489269571</c:v>
                </c:pt>
                <c:pt idx="3424">
                  <c:v>64.359520945342595</c:v>
                </c:pt>
                <c:pt idx="3425">
                  <c:v>64.594018525052192</c:v>
                </c:pt>
                <c:pt idx="3426">
                  <c:v>87.14967505026182</c:v>
                </c:pt>
                <c:pt idx="3427">
                  <c:v>140.03780986777346</c:v>
                </c:pt>
                <c:pt idx="3428">
                  <c:v>9.2815669165114426E-2</c:v>
                </c:pt>
                <c:pt idx="3429">
                  <c:v>4.7160146791729056E-3</c:v>
                </c:pt>
                <c:pt idx="3430">
                  <c:v>1.5394545357356097E-3</c:v>
                </c:pt>
                <c:pt idx="3431">
                  <c:v>5.4000567852255758E-3</c:v>
                </c:pt>
                <c:pt idx="3432">
                  <c:v>5.0772884879670696E-3</c:v>
                </c:pt>
                <c:pt idx="3433">
                  <c:v>6.9294710783086863E-3</c:v>
                </c:pt>
                <c:pt idx="3434">
                  <c:v>1.9308665988783259E-2</c:v>
                </c:pt>
                <c:pt idx="3435">
                  <c:v>1.396036893729302E-2</c:v>
                </c:pt>
                <c:pt idx="3436">
                  <c:v>4.5464540918431513E-3</c:v>
                </c:pt>
                <c:pt idx="3437">
                  <c:v>0.22095882810397255</c:v>
                </c:pt>
                <c:pt idx="3438">
                  <c:v>1.5688703247962735E-2</c:v>
                </c:pt>
                <c:pt idx="3439">
                  <c:v>0.3703692807960835</c:v>
                </c:pt>
                <c:pt idx="3440">
                  <c:v>0.22523525804557881</c:v>
                </c:pt>
                <c:pt idx="3441">
                  <c:v>0.58675980047877319</c:v>
                </c:pt>
                <c:pt idx="3442">
                  <c:v>0.83062720986604321</c:v>
                </c:pt>
                <c:pt idx="3443">
                  <c:v>0.19469089008868545</c:v>
                </c:pt>
                <c:pt idx="3444">
                  <c:v>0.16678199774223626</c:v>
                </c:pt>
                <c:pt idx="3445">
                  <c:v>2.6639601132192228</c:v>
                </c:pt>
                <c:pt idx="3446">
                  <c:v>4.5885850371222006</c:v>
                </c:pt>
                <c:pt idx="3447">
                  <c:v>3.6009825285270542</c:v>
                </c:pt>
                <c:pt idx="3448">
                  <c:v>11.525537073528712</c:v>
                </c:pt>
                <c:pt idx="3449">
                  <c:v>1.9474361184662641</c:v>
                </c:pt>
                <c:pt idx="3450">
                  <c:v>0.14588302438830889</c:v>
                </c:pt>
                <c:pt idx="3451">
                  <c:v>1.2055732780665688E-2</c:v>
                </c:pt>
                <c:pt idx="3452">
                  <c:v>0.37002523330444936</c:v>
                </c:pt>
                <c:pt idx="3453">
                  <c:v>5.2128064780169314</c:v>
                </c:pt>
                <c:pt idx="3454">
                  <c:v>1.5725146967533465E-2</c:v>
                </c:pt>
                <c:pt idx="3455">
                  <c:v>0.16117269532639664</c:v>
                </c:pt>
                <c:pt idx="3456">
                  <c:v>2.2361193186422996</c:v>
                </c:pt>
                <c:pt idx="3457">
                  <c:v>4.1300208969082526</c:v>
                </c:pt>
                <c:pt idx="3458">
                  <c:v>0.45154764615736359</c:v>
                </c:pt>
                <c:pt idx="3459">
                  <c:v>13.49303006696079</c:v>
                </c:pt>
                <c:pt idx="3460">
                  <c:v>21.642334070814538</c:v>
                </c:pt>
                <c:pt idx="3461">
                  <c:v>0.12386060688592536</c:v>
                </c:pt>
                <c:pt idx="3462">
                  <c:v>4.5239015645694276E-2</c:v>
                </c:pt>
                <c:pt idx="3463">
                  <c:v>7.1336531695289931E-2</c:v>
                </c:pt>
                <c:pt idx="3464">
                  <c:v>7.8612173091925693E-3</c:v>
                </c:pt>
                <c:pt idx="3465">
                  <c:v>1.6461515203699678E-2</c:v>
                </c:pt>
                <c:pt idx="3466">
                  <c:v>0.38897063000860604</c:v>
                </c:pt>
                <c:pt idx="3467">
                  <c:v>0.53718940939954318</c:v>
                </c:pt>
                <c:pt idx="3468">
                  <c:v>0.31257495062184093</c:v>
                </c:pt>
                <c:pt idx="3469">
                  <c:v>1.7817913666617522</c:v>
                </c:pt>
                <c:pt idx="3470">
                  <c:v>0.45357335203177634</c:v>
                </c:pt>
                <c:pt idx="3471">
                  <c:v>0.18571257691308921</c:v>
                </c:pt>
                <c:pt idx="3472">
                  <c:v>6.8731611746617294E-2</c:v>
                </c:pt>
                <c:pt idx="3473">
                  <c:v>0.16353811199147072</c:v>
                </c:pt>
                <c:pt idx="3474">
                  <c:v>3.9113814698175782</c:v>
                </c:pt>
                <c:pt idx="3475">
                  <c:v>1.3657886883768862</c:v>
                </c:pt>
                <c:pt idx="3476">
                  <c:v>0.69294611713009968</c:v>
                </c:pt>
                <c:pt idx="3477">
                  <c:v>2.2808241035383836</c:v>
                </c:pt>
                <c:pt idx="3478">
                  <c:v>0.94743937663238664</c:v>
                </c:pt>
                <c:pt idx="3479">
                  <c:v>2.103785675903679</c:v>
                </c:pt>
                <c:pt idx="3480">
                  <c:v>8.7184850367437665</c:v>
                </c:pt>
                <c:pt idx="3481">
                  <c:v>3.74201098209952</c:v>
                </c:pt>
                <c:pt idx="3482">
                  <c:v>4.4509710030877329E-2</c:v>
                </c:pt>
                <c:pt idx="3483">
                  <c:v>8.0396120350262265E-2</c:v>
                </c:pt>
                <c:pt idx="3484">
                  <c:v>9.078014081096198E-3</c:v>
                </c:pt>
                <c:pt idx="3485">
                  <c:v>0.27020291055326268</c:v>
                </c:pt>
                <c:pt idx="3486">
                  <c:v>2.0501032041235958E-2</c:v>
                </c:pt>
                <c:pt idx="3487">
                  <c:v>2.1076598703331065E-2</c:v>
                </c:pt>
                <c:pt idx="3488">
                  <c:v>0.10393654141334378</c:v>
                </c:pt>
                <c:pt idx="3489">
                  <c:v>3.0965619529251108E-2</c:v>
                </c:pt>
                <c:pt idx="3490">
                  <c:v>0.10549827449817106</c:v>
                </c:pt>
                <c:pt idx="3491">
                  <c:v>1.8119795183054821</c:v>
                </c:pt>
                <c:pt idx="3492">
                  <c:v>0.3586492693845626</c:v>
                </c:pt>
                <c:pt idx="3493">
                  <c:v>0.22155135882704166</c:v>
                </c:pt>
                <c:pt idx="3494">
                  <c:v>0.84935266223177719</c:v>
                </c:pt>
                <c:pt idx="3495">
                  <c:v>2.1317760555371028E-4</c:v>
                </c:pt>
                <c:pt idx="3496">
                  <c:v>0.29845248572384125</c:v>
                </c:pt>
                <c:pt idx="3497">
                  <c:v>2.5863563861228865E-2</c:v>
                </c:pt>
                <c:pt idx="3498">
                  <c:v>0.12497205135809011</c:v>
                </c:pt>
                <c:pt idx="3499">
                  <c:v>1.0506192209238778</c:v>
                </c:pt>
                <c:pt idx="3500">
                  <c:v>5.9032686177748221</c:v>
                </c:pt>
                <c:pt idx="3501">
                  <c:v>1.1597688436956526</c:v>
                </c:pt>
                <c:pt idx="3502">
                  <c:v>6.3078053791372826</c:v>
                </c:pt>
                <c:pt idx="3503">
                  <c:v>5.9620432858941719</c:v>
                </c:pt>
                <c:pt idx="3504">
                  <c:v>2.7049424902285655E-2</c:v>
                </c:pt>
                <c:pt idx="3505">
                  <c:v>6.0647413623152804E-2</c:v>
                </c:pt>
                <c:pt idx="3506">
                  <c:v>2.3999641896728367E-2</c:v>
                </c:pt>
                <c:pt idx="3507">
                  <c:v>0.12055100455139603</c:v>
                </c:pt>
                <c:pt idx="3508">
                  <c:v>1.7326680199591708E-2</c:v>
                </c:pt>
                <c:pt idx="3509">
                  <c:v>4.9605351031786704E-2</c:v>
                </c:pt>
                <c:pt idx="3510">
                  <c:v>0.18914820579186351</c:v>
                </c:pt>
                <c:pt idx="3511">
                  <c:v>9.4365032989728315E-2</c:v>
                </c:pt>
                <c:pt idx="3512">
                  <c:v>0.28265269754462075</c:v>
                </c:pt>
                <c:pt idx="3513">
                  <c:v>2.0090527724489471</c:v>
                </c:pt>
                <c:pt idx="3514">
                  <c:v>0.31655511734640573</c:v>
                </c:pt>
                <c:pt idx="3515">
                  <c:v>2.7072025580522694</c:v>
                </c:pt>
                <c:pt idx="3516">
                  <c:v>0.59805778255377362</c:v>
                </c:pt>
                <c:pt idx="3517">
                  <c:v>7.5346512621449938E-2</c:v>
                </c:pt>
                <c:pt idx="3518">
                  <c:v>2.301565278648543</c:v>
                </c:pt>
                <c:pt idx="3519">
                  <c:v>1.7854938050946751</c:v>
                </c:pt>
                <c:pt idx="3520">
                  <c:v>1.4617388604303749</c:v>
                </c:pt>
                <c:pt idx="3521">
                  <c:v>9.8042298752840722</c:v>
                </c:pt>
                <c:pt idx="3522">
                  <c:v>4.8662444496183408</c:v>
                </c:pt>
                <c:pt idx="3523">
                  <c:v>7.9636965047218755</c:v>
                </c:pt>
                <c:pt idx="3524">
                  <c:v>31.830931418951835</c:v>
                </c:pt>
                <c:pt idx="3525">
                  <c:v>26.262038019238137</c:v>
                </c:pt>
                <c:pt idx="3526">
                  <c:v>4.6055191013241466E-2</c:v>
                </c:pt>
                <c:pt idx="3527">
                  <c:v>6.8657353137641514E-2</c:v>
                </c:pt>
                <c:pt idx="3528">
                  <c:v>2.0852842114082355E-2</c:v>
                </c:pt>
                <c:pt idx="3529">
                  <c:v>7.05715844044906E-2</c:v>
                </c:pt>
                <c:pt idx="3530">
                  <c:v>2.0022705842030839E-2</c:v>
                </c:pt>
                <c:pt idx="3531">
                  <c:v>6.2378240812449151E-2</c:v>
                </c:pt>
                <c:pt idx="3532">
                  <c:v>0.30224845292539398</c:v>
                </c:pt>
                <c:pt idx="3533">
                  <c:v>0.31139826296295509</c:v>
                </c:pt>
                <c:pt idx="3534">
                  <c:v>1.2484596008211246</c:v>
                </c:pt>
                <c:pt idx="3535">
                  <c:v>2.3826427857911239</c:v>
                </c:pt>
                <c:pt idx="3536">
                  <c:v>1.0856665331562236</c:v>
                </c:pt>
                <c:pt idx="3537">
                  <c:v>0.61793385137904999</c:v>
                </c:pt>
                <c:pt idx="3538">
                  <c:v>0.16359610582813103</c:v>
                </c:pt>
                <c:pt idx="3539">
                  <c:v>0.3499315010196819</c:v>
                </c:pt>
                <c:pt idx="3540">
                  <c:v>3.8657092456268645</c:v>
                </c:pt>
                <c:pt idx="3541">
                  <c:v>0.65383322632229668</c:v>
                </c:pt>
                <c:pt idx="3542">
                  <c:v>0.64232649945706166</c:v>
                </c:pt>
                <c:pt idx="3543">
                  <c:v>8.9788197044754199</c:v>
                </c:pt>
                <c:pt idx="3544">
                  <c:v>5.3850438544652164</c:v>
                </c:pt>
                <c:pt idx="3545">
                  <c:v>11.450026724228614</c:v>
                </c:pt>
                <c:pt idx="3546">
                  <c:v>7.5098748279522383</c:v>
                </c:pt>
                <c:pt idx="3547">
                  <c:v>7.9051696418806605</c:v>
                </c:pt>
                <c:pt idx="3548">
                  <c:v>1.4170216424386191</c:v>
                </c:pt>
                <c:pt idx="3549">
                  <c:v>0.30450332521709611</c:v>
                </c:pt>
                <c:pt idx="3550">
                  <c:v>1.7417245973184396</c:v>
                </c:pt>
                <c:pt idx="3551">
                  <c:v>2.7190293098191436</c:v>
                </c:pt>
                <c:pt idx="3552">
                  <c:v>3.3185616153965176</c:v>
                </c:pt>
                <c:pt idx="3553">
                  <c:v>2.161497942639893</c:v>
                </c:pt>
                <c:pt idx="3554">
                  <c:v>11.98127663294575</c:v>
                </c:pt>
                <c:pt idx="3555">
                  <c:v>1.4330625443545419</c:v>
                </c:pt>
                <c:pt idx="3556">
                  <c:v>5.3143566579334403</c:v>
                </c:pt>
                <c:pt idx="3557">
                  <c:v>7.1790484886963988</c:v>
                </c:pt>
                <c:pt idx="3558">
                  <c:v>9.4380281243031394</c:v>
                </c:pt>
                <c:pt idx="3559">
                  <c:v>0.72521258722085824</c:v>
                </c:pt>
                <c:pt idx="3560">
                  <c:v>0.20697970547524236</c:v>
                </c:pt>
                <c:pt idx="3561">
                  <c:v>0.84717876297369477</c:v>
                </c:pt>
                <c:pt idx="3562">
                  <c:v>1.8322719080335734</c:v>
                </c:pt>
                <c:pt idx="3563">
                  <c:v>1.4946609266477231</c:v>
                </c:pt>
                <c:pt idx="3564">
                  <c:v>1.407112568014069</c:v>
                </c:pt>
                <c:pt idx="3565">
                  <c:v>7.6295649976644349</c:v>
                </c:pt>
                <c:pt idx="3566">
                  <c:v>0.76483217395340519</c:v>
                </c:pt>
                <c:pt idx="3567">
                  <c:v>2.7489002010035288</c:v>
                </c:pt>
                <c:pt idx="3568">
                  <c:v>4.1001849748517714</c:v>
                </c:pt>
                <c:pt idx="3569">
                  <c:v>6.1868581229528568</c:v>
                </c:pt>
                <c:pt idx="3570">
                  <c:v>13.931774430646957</c:v>
                </c:pt>
                <c:pt idx="3571">
                  <c:v>12.682623490017903</c:v>
                </c:pt>
                <c:pt idx="3572">
                  <c:v>6.0904079597426026</c:v>
                </c:pt>
                <c:pt idx="3573">
                  <c:v>35.224416618025039</c:v>
                </c:pt>
                <c:pt idx="3574">
                  <c:v>10.356144013898115</c:v>
                </c:pt>
                <c:pt idx="3575">
                  <c:v>15.059573858178108</c:v>
                </c:pt>
                <c:pt idx="3576">
                  <c:v>160.99797196697807</c:v>
                </c:pt>
                <c:pt idx="3577">
                  <c:v>103.7767045140626</c:v>
                </c:pt>
                <c:pt idx="3578">
                  <c:v>124.58459689317168</c:v>
                </c:pt>
                <c:pt idx="3579">
                  <c:v>215.80841475423242</c:v>
                </c:pt>
                <c:pt idx="3580">
                  <c:v>241.23915135382137</c:v>
                </c:pt>
                <c:pt idx="3581">
                  <c:v>6.5221520848488104E-2</c:v>
                </c:pt>
                <c:pt idx="3582">
                  <c:v>8.075703368999089E-2</c:v>
                </c:pt>
                <c:pt idx="3583">
                  <c:v>0.22644189342986995</c:v>
                </c:pt>
                <c:pt idx="3584">
                  <c:v>0.52021813371174808</c:v>
                </c:pt>
                <c:pt idx="3585">
                  <c:v>0.47630908953256568</c:v>
                </c:pt>
                <c:pt idx="3586">
                  <c:v>1.25871073968355</c:v>
                </c:pt>
                <c:pt idx="3587">
                  <c:v>0.13485440200974355</c:v>
                </c:pt>
                <c:pt idx="3588">
                  <c:v>2.3200588131412164E-2</c:v>
                </c:pt>
                <c:pt idx="3589">
                  <c:v>0.27702762643297335</c:v>
                </c:pt>
                <c:pt idx="3590">
                  <c:v>0.97891352798366582</c:v>
                </c:pt>
                <c:pt idx="3591">
                  <c:v>0.72915609513353108</c:v>
                </c:pt>
                <c:pt idx="3592">
                  <c:v>3.7809678466617131E-3</c:v>
                </c:pt>
                <c:pt idx="3593">
                  <c:v>1.4672640515227882</c:v>
                </c:pt>
                <c:pt idx="3594">
                  <c:v>0.63434506314585992</c:v>
                </c:pt>
                <c:pt idx="3595">
                  <c:v>0.97747448088401445</c:v>
                </c:pt>
                <c:pt idx="3596">
                  <c:v>0.98094756633367319</c:v>
                </c:pt>
                <c:pt idx="3597">
                  <c:v>0.17405242674680671</c:v>
                </c:pt>
                <c:pt idx="3598">
                  <c:v>0.32451633610965752</c:v>
                </c:pt>
                <c:pt idx="3599">
                  <c:v>1.2139584302354969</c:v>
                </c:pt>
                <c:pt idx="3600">
                  <c:v>2.8109851562471868</c:v>
                </c:pt>
                <c:pt idx="3601">
                  <c:v>1.0815359589023648</c:v>
                </c:pt>
                <c:pt idx="3602">
                  <c:v>3.4459107667174154</c:v>
                </c:pt>
                <c:pt idx="3603">
                  <c:v>1.6257235632396649</c:v>
                </c:pt>
                <c:pt idx="3604">
                  <c:v>6.2600566329773484</c:v>
                </c:pt>
                <c:pt idx="3605">
                  <c:v>19.314734790580307</c:v>
                </c:pt>
                <c:pt idx="3606">
                  <c:v>9.9475118253251988</c:v>
                </c:pt>
                <c:pt idx="3607">
                  <c:v>23.586101593601132</c:v>
                </c:pt>
                <c:pt idx="3608">
                  <c:v>14.65435275821644</c:v>
                </c:pt>
                <c:pt idx="3609">
                  <c:v>2.1810074724056396</c:v>
                </c:pt>
                <c:pt idx="3610">
                  <c:v>9.7779047245386987</c:v>
                </c:pt>
                <c:pt idx="3611">
                  <c:v>16.778407277227267</c:v>
                </c:pt>
                <c:pt idx="3612">
                  <c:v>23.927048059161852</c:v>
                </c:pt>
                <c:pt idx="3613">
                  <c:v>0.20636715838624728</c:v>
                </c:pt>
                <c:pt idx="3614">
                  <c:v>1.0623858742028763E-2</c:v>
                </c:pt>
                <c:pt idx="3615">
                  <c:v>1.227733320663122E-2</c:v>
                </c:pt>
                <c:pt idx="3616">
                  <c:v>4.9174890460434127E-2</c:v>
                </c:pt>
                <c:pt idx="3617">
                  <c:v>0.41776482988363406</c:v>
                </c:pt>
                <c:pt idx="3618">
                  <c:v>2.7280101000202928</c:v>
                </c:pt>
                <c:pt idx="3619">
                  <c:v>2.4147416758395698E-2</c:v>
                </c:pt>
                <c:pt idx="3620">
                  <c:v>2.9730917992696639E-2</c:v>
                </c:pt>
                <c:pt idx="3621">
                  <c:v>7.2558115696287348E-3</c:v>
                </c:pt>
                <c:pt idx="3622">
                  <c:v>0.1890070860066147</c:v>
                </c:pt>
                <c:pt idx="3623">
                  <c:v>1.7592917767469773</c:v>
                </c:pt>
                <c:pt idx="3624">
                  <c:v>0.10811072512988169</c:v>
                </c:pt>
                <c:pt idx="3625">
                  <c:v>0.2608999179669737</c:v>
                </c:pt>
                <c:pt idx="3626">
                  <c:v>2.4426233169983287</c:v>
                </c:pt>
                <c:pt idx="3627">
                  <c:v>5.2048015343418577</c:v>
                </c:pt>
                <c:pt idx="3628">
                  <c:v>4.6667300430230432</c:v>
                </c:pt>
                <c:pt idx="3629">
                  <c:v>8.160243092158181</c:v>
                </c:pt>
                <c:pt idx="3630">
                  <c:v>1.1831819681227536</c:v>
                </c:pt>
                <c:pt idx="3631">
                  <c:v>6.3288115473306872E-2</c:v>
                </c:pt>
                <c:pt idx="3632">
                  <c:v>0.71191543232540311</c:v>
                </c:pt>
                <c:pt idx="3633">
                  <c:v>3.0105290927121633</c:v>
                </c:pt>
                <c:pt idx="3634">
                  <c:v>3.4589444996204644</c:v>
                </c:pt>
                <c:pt idx="3635">
                  <c:v>0.18308078854706128</c:v>
                </c:pt>
                <c:pt idx="3636">
                  <c:v>0.14351264731562427</c:v>
                </c:pt>
                <c:pt idx="3637">
                  <c:v>0.90245407353951146</c:v>
                </c:pt>
                <c:pt idx="3638">
                  <c:v>3.5390233989525783</c:v>
                </c:pt>
                <c:pt idx="3639">
                  <c:v>2.4023121183577483</c:v>
                </c:pt>
                <c:pt idx="3640">
                  <c:v>4.1046545146638991</c:v>
                </c:pt>
                <c:pt idx="3641">
                  <c:v>1.2568912811331459</c:v>
                </c:pt>
                <c:pt idx="3642">
                  <c:v>0.48767684812656364</c:v>
                </c:pt>
                <c:pt idx="3643">
                  <c:v>1.0671111263216881</c:v>
                </c:pt>
                <c:pt idx="3644">
                  <c:v>1.9432207667534551</c:v>
                </c:pt>
                <c:pt idx="3645">
                  <c:v>2.3993269348712634</c:v>
                </c:pt>
                <c:pt idx="3646">
                  <c:v>5.2673900239703704</c:v>
                </c:pt>
                <c:pt idx="3647">
                  <c:v>3.4425496218760436</c:v>
                </c:pt>
                <c:pt idx="3648">
                  <c:v>16.041194774042928</c:v>
                </c:pt>
                <c:pt idx="3649">
                  <c:v>31.774789500438565</c:v>
                </c:pt>
                <c:pt idx="3650">
                  <c:v>17.214780909028285</c:v>
                </c:pt>
                <c:pt idx="3651">
                  <c:v>41.902869802002193</c:v>
                </c:pt>
                <c:pt idx="3652">
                  <c:v>27.711694751460307</c:v>
                </c:pt>
                <c:pt idx="3653">
                  <c:v>8.5478792521601186</c:v>
                </c:pt>
                <c:pt idx="3654">
                  <c:v>48.599098427175285</c:v>
                </c:pt>
                <c:pt idx="3655">
                  <c:v>39.034542772282656</c:v>
                </c:pt>
                <c:pt idx="3656">
                  <c:v>36.985470413022661</c:v>
                </c:pt>
                <c:pt idx="3657">
                  <c:v>1.930382153301198</c:v>
                </c:pt>
                <c:pt idx="3658">
                  <c:v>3.1186709143344968</c:v>
                </c:pt>
                <c:pt idx="3659">
                  <c:v>8.0427372326074078</c:v>
                </c:pt>
                <c:pt idx="3660">
                  <c:v>16.684287734014163</c:v>
                </c:pt>
                <c:pt idx="3661">
                  <c:v>9.7719972587417328</c:v>
                </c:pt>
                <c:pt idx="3662">
                  <c:v>20.344703334134639</c:v>
                </c:pt>
                <c:pt idx="3663">
                  <c:v>19.908645722195025</c:v>
                </c:pt>
                <c:pt idx="3664">
                  <c:v>1.229660985455199</c:v>
                </c:pt>
                <c:pt idx="3665">
                  <c:v>27.707878986018301</c:v>
                </c:pt>
                <c:pt idx="3666">
                  <c:v>15.461593428292256</c:v>
                </c:pt>
                <c:pt idx="3667">
                  <c:v>22.621458558687767</c:v>
                </c:pt>
                <c:pt idx="3668">
                  <c:v>0.40860890270205175</c:v>
                </c:pt>
                <c:pt idx="3669">
                  <c:v>0.11219624239629605</c:v>
                </c:pt>
                <c:pt idx="3670">
                  <c:v>0.26238364181447787</c:v>
                </c:pt>
                <c:pt idx="3671">
                  <c:v>2.90229593726735</c:v>
                </c:pt>
                <c:pt idx="3672">
                  <c:v>1.2579199528136136</c:v>
                </c:pt>
                <c:pt idx="3673">
                  <c:v>5.293535340696744</c:v>
                </c:pt>
                <c:pt idx="3674">
                  <c:v>2.0204808304541344</c:v>
                </c:pt>
                <c:pt idx="3675">
                  <c:v>0.6016103706024406</c:v>
                </c:pt>
                <c:pt idx="3676">
                  <c:v>2.2486944592705096</c:v>
                </c:pt>
                <c:pt idx="3677">
                  <c:v>1.5546706917727648</c:v>
                </c:pt>
                <c:pt idx="3678">
                  <c:v>7.2972390505344009</c:v>
                </c:pt>
                <c:pt idx="3679">
                  <c:v>9.0668032159728768E-2</c:v>
                </c:pt>
                <c:pt idx="3680">
                  <c:v>0.13911810609587461</c:v>
                </c:pt>
                <c:pt idx="3681">
                  <c:v>0.41796998188007117</c:v>
                </c:pt>
                <c:pt idx="3682">
                  <c:v>1.2346086306702975</c:v>
                </c:pt>
                <c:pt idx="3683">
                  <c:v>0.93616064587369541</c:v>
                </c:pt>
                <c:pt idx="3684">
                  <c:v>2.0601352276531029</c:v>
                </c:pt>
                <c:pt idx="3685">
                  <c:v>0.6899346535197427</c:v>
                </c:pt>
                <c:pt idx="3686">
                  <c:v>0.11815997651352964</c:v>
                </c:pt>
                <c:pt idx="3687">
                  <c:v>0.61327729923190999</c:v>
                </c:pt>
                <c:pt idx="3688">
                  <c:v>0.9671905733799544</c:v>
                </c:pt>
                <c:pt idx="3689">
                  <c:v>1.6612421618694992</c:v>
                </c:pt>
                <c:pt idx="3690">
                  <c:v>3.6670082707096888E-2</c:v>
                </c:pt>
                <c:pt idx="3691">
                  <c:v>0.10730585104892232</c:v>
                </c:pt>
                <c:pt idx="3692">
                  <c:v>0.28843551177253751</c:v>
                </c:pt>
                <c:pt idx="3693">
                  <c:v>0.45788007177862794</c:v>
                </c:pt>
                <c:pt idx="3694">
                  <c:v>0.52149197801886393</c:v>
                </c:pt>
                <c:pt idx="3695">
                  <c:v>3.3402759307708596</c:v>
                </c:pt>
                <c:pt idx="3696">
                  <c:v>0.23506503081980518</c:v>
                </c:pt>
                <c:pt idx="3697">
                  <c:v>1.970885293449549E-2</c:v>
                </c:pt>
                <c:pt idx="3698">
                  <c:v>6.5619534268592336E-2</c:v>
                </c:pt>
                <c:pt idx="3699">
                  <c:v>0.49984827795082959</c:v>
                </c:pt>
                <c:pt idx="3700">
                  <c:v>2.8238290920934213</c:v>
                </c:pt>
                <c:pt idx="3701">
                  <c:v>0.22081405506933374</c:v>
                </c:pt>
                <c:pt idx="3702">
                  <c:v>0.18066441030555916</c:v>
                </c:pt>
                <c:pt idx="3703">
                  <c:v>0.75548005482934033</c:v>
                </c:pt>
                <c:pt idx="3704">
                  <c:v>2.8988840834028755</c:v>
                </c:pt>
                <c:pt idx="3705">
                  <c:v>1.5868787754633631</c:v>
                </c:pt>
                <c:pt idx="3706">
                  <c:v>4.2248230627286247</c:v>
                </c:pt>
                <c:pt idx="3707">
                  <c:v>0.86900206628643262</c:v>
                </c:pt>
                <c:pt idx="3708">
                  <c:v>0.24630424648124061</c:v>
                </c:pt>
                <c:pt idx="3709">
                  <c:v>0.70006980845540023</c:v>
                </c:pt>
                <c:pt idx="3710">
                  <c:v>2.0495828814048491</c:v>
                </c:pt>
                <c:pt idx="3711">
                  <c:v>2.9551298146166327</c:v>
                </c:pt>
                <c:pt idx="3712">
                  <c:v>0.51525015618109604</c:v>
                </c:pt>
                <c:pt idx="3713">
                  <c:v>0.44160672986471772</c:v>
                </c:pt>
                <c:pt idx="3714">
                  <c:v>3.3820936076520964</c:v>
                </c:pt>
                <c:pt idx="3715">
                  <c:v>6.4833400437272548</c:v>
                </c:pt>
                <c:pt idx="3716">
                  <c:v>5.4518069445044715</c:v>
                </c:pt>
                <c:pt idx="3717">
                  <c:v>18.373996972692073</c:v>
                </c:pt>
                <c:pt idx="3718">
                  <c:v>3.3880461415718215</c:v>
                </c:pt>
                <c:pt idx="3719">
                  <c:v>0.83270732607624232</c:v>
                </c:pt>
                <c:pt idx="3720">
                  <c:v>3.8960306093422252</c:v>
                </c:pt>
                <c:pt idx="3721">
                  <c:v>5.9357729157254111</c:v>
                </c:pt>
                <c:pt idx="3722">
                  <c:v>11.792106234335478</c:v>
                </c:pt>
                <c:pt idx="3723">
                  <c:v>1.2009907382262957</c:v>
                </c:pt>
                <c:pt idx="3724">
                  <c:v>0.44236053028953637</c:v>
                </c:pt>
                <c:pt idx="3725">
                  <c:v>3.2311816256150649</c:v>
                </c:pt>
                <c:pt idx="3726">
                  <c:v>5.2112001490729307</c:v>
                </c:pt>
                <c:pt idx="3727">
                  <c:v>7.5985872229398179</c:v>
                </c:pt>
                <c:pt idx="3728">
                  <c:v>7.5911220810789848</c:v>
                </c:pt>
                <c:pt idx="3729">
                  <c:v>13.828649294430623</c:v>
                </c:pt>
                <c:pt idx="3730">
                  <c:v>1.8340143515051062</c:v>
                </c:pt>
                <c:pt idx="3731">
                  <c:v>5.3515011800080501</c:v>
                </c:pt>
                <c:pt idx="3732">
                  <c:v>11.334735863959875</c:v>
                </c:pt>
                <c:pt idx="3733">
                  <c:v>10.380438267069538</c:v>
                </c:pt>
                <c:pt idx="3734">
                  <c:v>0.76495813572115345</c:v>
                </c:pt>
                <c:pt idx="3735">
                  <c:v>0.32899544731957142</c:v>
                </c:pt>
                <c:pt idx="3736">
                  <c:v>0.87782078736963942</c:v>
                </c:pt>
                <c:pt idx="3737">
                  <c:v>1.5162942344095578</c:v>
                </c:pt>
                <c:pt idx="3738">
                  <c:v>1.8867479406712251</c:v>
                </c:pt>
                <c:pt idx="3739">
                  <c:v>2.4165482034404993</c:v>
                </c:pt>
                <c:pt idx="3740">
                  <c:v>2.4643352463603656</c:v>
                </c:pt>
                <c:pt idx="3741">
                  <c:v>1.3655441701706066</c:v>
                </c:pt>
                <c:pt idx="3742">
                  <c:v>1.0378191370925351</c:v>
                </c:pt>
                <c:pt idx="3743">
                  <c:v>3.745270486055031</c:v>
                </c:pt>
                <c:pt idx="3744">
                  <c:v>4.5519984815157795</c:v>
                </c:pt>
                <c:pt idx="3745">
                  <c:v>14.448204207514081</c:v>
                </c:pt>
                <c:pt idx="3746">
                  <c:v>10.4349848744853</c:v>
                </c:pt>
                <c:pt idx="3747">
                  <c:v>44.610414519258043</c:v>
                </c:pt>
                <c:pt idx="3748">
                  <c:v>98.42587819597442</c:v>
                </c:pt>
                <c:pt idx="3749">
                  <c:v>65.114474015061262</c:v>
                </c:pt>
                <c:pt idx="3750">
                  <c:v>146.36667756165843</c:v>
                </c:pt>
                <c:pt idx="3751">
                  <c:v>88.543333990085543</c:v>
                </c:pt>
                <c:pt idx="3752">
                  <c:v>17.90500981013826</c:v>
                </c:pt>
                <c:pt idx="3753">
                  <c:v>103.27516259228668</c:v>
                </c:pt>
                <c:pt idx="3754">
                  <c:v>106.29427079775398</c:v>
                </c:pt>
                <c:pt idx="3755">
                  <c:v>134.42421539818162</c:v>
                </c:pt>
                <c:pt idx="3756">
                  <c:v>1.3020509398498586E-2</c:v>
                </c:pt>
                <c:pt idx="3757">
                  <c:v>6.8905861912661607E-3</c:v>
                </c:pt>
                <c:pt idx="3758">
                  <c:v>0.25536774373296112</c:v>
                </c:pt>
                <c:pt idx="3759">
                  <c:v>0.33252167355341544</c:v>
                </c:pt>
                <c:pt idx="3760">
                  <c:v>0.53013862559318037</c:v>
                </c:pt>
                <c:pt idx="3761">
                  <c:v>7.8255927716264884E-2</c:v>
                </c:pt>
                <c:pt idx="3762">
                  <c:v>4.700881043838976E-2</c:v>
                </c:pt>
                <c:pt idx="3763">
                  <c:v>0.40084457086596886</c:v>
                </c:pt>
                <c:pt idx="3764">
                  <c:v>1.5620778131788595</c:v>
                </c:pt>
                <c:pt idx="3765">
                  <c:v>0.54966389246173919</c:v>
                </c:pt>
                <c:pt idx="3766">
                  <c:v>2.8790204538879694E-2</c:v>
                </c:pt>
                <c:pt idx="3767">
                  <c:v>0.86393044276922248</c:v>
                </c:pt>
                <c:pt idx="3768">
                  <c:v>0.28043644265023043</c:v>
                </c:pt>
                <c:pt idx="3769">
                  <c:v>0.10121605288487726</c:v>
                </c:pt>
                <c:pt idx="3770">
                  <c:v>0.20289222824653974</c:v>
                </c:pt>
                <c:pt idx="3771">
                  <c:v>3.6517311033875781E-2</c:v>
                </c:pt>
                <c:pt idx="3772">
                  <c:v>0.2700610703652685</c:v>
                </c:pt>
                <c:pt idx="3773">
                  <c:v>1.040293125802539</c:v>
                </c:pt>
                <c:pt idx="3774">
                  <c:v>0.34610609384975599</c:v>
                </c:pt>
                <c:pt idx="3775">
                  <c:v>1.5654492152236656</c:v>
                </c:pt>
                <c:pt idx="3776">
                  <c:v>0.72686981007420026</c:v>
                </c:pt>
                <c:pt idx="3777">
                  <c:v>3.1999699551215177</c:v>
                </c:pt>
                <c:pt idx="3778">
                  <c:v>4.3821825411430799</c:v>
                </c:pt>
                <c:pt idx="3779">
                  <c:v>5.8957738649786497</c:v>
                </c:pt>
                <c:pt idx="3780">
                  <c:v>7.4268561178447037</c:v>
                </c:pt>
                <c:pt idx="3781">
                  <c:v>0.79023537558603207</c:v>
                </c:pt>
                <c:pt idx="3782">
                  <c:v>4.7863033302897922</c:v>
                </c:pt>
                <c:pt idx="3783">
                  <c:v>11.690967606192071</c:v>
                </c:pt>
                <c:pt idx="3784">
                  <c:v>12.764946406540536</c:v>
                </c:pt>
                <c:pt idx="3785">
                  <c:v>0.15595782268995909</c:v>
                </c:pt>
                <c:pt idx="3786">
                  <c:v>5.90522183216728E-3</c:v>
                </c:pt>
                <c:pt idx="3787">
                  <c:v>1.5335945928476166E-3</c:v>
                </c:pt>
                <c:pt idx="3788">
                  <c:v>1.3414825452594006E-2</c:v>
                </c:pt>
                <c:pt idx="3789">
                  <c:v>1.5616270230859987E-2</c:v>
                </c:pt>
                <c:pt idx="3790">
                  <c:v>1.42178242145535E-2</c:v>
                </c:pt>
                <c:pt idx="3791">
                  <c:v>1.6688537712230837E-3</c:v>
                </c:pt>
                <c:pt idx="3792">
                  <c:v>2.2277364942351473E-3</c:v>
                </c:pt>
                <c:pt idx="3793">
                  <c:v>0.12864755825355695</c:v>
                </c:pt>
                <c:pt idx="3794">
                  <c:v>0.20973656050874051</c:v>
                </c:pt>
                <c:pt idx="3795">
                  <c:v>0.19718933775117931</c:v>
                </c:pt>
                <c:pt idx="3796">
                  <c:v>0.14108767074743087</c:v>
                </c:pt>
                <c:pt idx="3797">
                  <c:v>1.3594920493233271</c:v>
                </c:pt>
                <c:pt idx="3798">
                  <c:v>1.7785798615243669</c:v>
                </c:pt>
                <c:pt idx="3799">
                  <c:v>1.7679521875767026</c:v>
                </c:pt>
                <c:pt idx="3800">
                  <c:v>3.2279186308379892</c:v>
                </c:pt>
                <c:pt idx="3801">
                  <c:v>5.8099677928345084E-2</c:v>
                </c:pt>
                <c:pt idx="3802">
                  <c:v>2.7293359550236005</c:v>
                </c:pt>
                <c:pt idx="3803">
                  <c:v>4.6386211423133421</c:v>
                </c:pt>
                <c:pt idx="3804">
                  <c:v>4.772421486110165</c:v>
                </c:pt>
                <c:pt idx="3805">
                  <c:v>0.1260613684855531</c:v>
                </c:pt>
                <c:pt idx="3806">
                  <c:v>4.9480534508036363E-2</c:v>
                </c:pt>
                <c:pt idx="3807">
                  <c:v>0.15779630745381576</c:v>
                </c:pt>
                <c:pt idx="3808">
                  <c:v>0.5255383428203827</c:v>
                </c:pt>
                <c:pt idx="3809">
                  <c:v>0.90387882714468348</c:v>
                </c:pt>
                <c:pt idx="3810">
                  <c:v>0.48781317176493733</c:v>
                </c:pt>
                <c:pt idx="3811">
                  <c:v>0.15222705689228228</c:v>
                </c:pt>
                <c:pt idx="3812">
                  <c:v>0.38051183529302324</c:v>
                </c:pt>
                <c:pt idx="3813">
                  <c:v>1.4027362653074167</c:v>
                </c:pt>
                <c:pt idx="3814">
                  <c:v>0.71185136186962084</c:v>
                </c:pt>
                <c:pt idx="3815">
                  <c:v>1.660296812452549</c:v>
                </c:pt>
                <c:pt idx="3816">
                  <c:v>1.02729604525242</c:v>
                </c:pt>
                <c:pt idx="3817">
                  <c:v>4.5941969068728516</c:v>
                </c:pt>
                <c:pt idx="3818">
                  <c:v>4.3288901361137482</c:v>
                </c:pt>
                <c:pt idx="3819">
                  <c:v>6.676142207929761</c:v>
                </c:pt>
                <c:pt idx="3820">
                  <c:v>14.008385626353309</c:v>
                </c:pt>
                <c:pt idx="3821">
                  <c:v>2.1828515661706467</c:v>
                </c:pt>
                <c:pt idx="3822">
                  <c:v>14.242197400228616</c:v>
                </c:pt>
                <c:pt idx="3823">
                  <c:v>23.031043665577599</c:v>
                </c:pt>
                <c:pt idx="3824">
                  <c:v>15.690641361640509</c:v>
                </c:pt>
                <c:pt idx="3825">
                  <c:v>0.84362745680955553</c:v>
                </c:pt>
                <c:pt idx="3826">
                  <c:v>0.20194949359762063</c:v>
                </c:pt>
                <c:pt idx="3827">
                  <c:v>1.0495819810023692</c:v>
                </c:pt>
                <c:pt idx="3828">
                  <c:v>2.2272628782630148</c:v>
                </c:pt>
                <c:pt idx="3829">
                  <c:v>4.3468350879816136</c:v>
                </c:pt>
                <c:pt idx="3830">
                  <c:v>0.89717992238757904</c:v>
                </c:pt>
                <c:pt idx="3831">
                  <c:v>9.0433512412304295E-2</c:v>
                </c:pt>
                <c:pt idx="3832">
                  <c:v>1.2509053621289321</c:v>
                </c:pt>
                <c:pt idx="3833">
                  <c:v>4.6081563192036921</c:v>
                </c:pt>
                <c:pt idx="3834">
                  <c:v>3.091671746239411</c:v>
                </c:pt>
                <c:pt idx="3835">
                  <c:v>6.1845220439172427E-2</c:v>
                </c:pt>
                <c:pt idx="3836">
                  <c:v>2.5357832240581992E-2</c:v>
                </c:pt>
                <c:pt idx="3837">
                  <c:v>1.9778665127815266E-2</c:v>
                </c:pt>
                <c:pt idx="3838">
                  <c:v>0.36760599310973036</c:v>
                </c:pt>
                <c:pt idx="3839">
                  <c:v>0.62735833654715256</c:v>
                </c:pt>
                <c:pt idx="3840">
                  <c:v>0.42711607224694759</c:v>
                </c:pt>
                <c:pt idx="3841">
                  <c:v>0.23178326498385607</c:v>
                </c:pt>
                <c:pt idx="3842">
                  <c:v>1.2473106488432102</c:v>
                </c:pt>
                <c:pt idx="3843">
                  <c:v>0.48808754454678421</c:v>
                </c:pt>
                <c:pt idx="3844">
                  <c:v>1.1628009804558765</c:v>
                </c:pt>
                <c:pt idx="3845">
                  <c:v>4.8558566044949007E-2</c:v>
                </c:pt>
                <c:pt idx="3846">
                  <c:v>5.0116963190744344E-2</c:v>
                </c:pt>
                <c:pt idx="3847">
                  <c:v>0.1390641491718678</c:v>
                </c:pt>
                <c:pt idx="3848">
                  <c:v>0.23100736710212208</c:v>
                </c:pt>
                <c:pt idx="3849">
                  <c:v>0.35288415962294195</c:v>
                </c:pt>
                <c:pt idx="3850">
                  <c:v>0.36503705318678892</c:v>
                </c:pt>
                <c:pt idx="3851">
                  <c:v>5.9170667562215784E-2</c:v>
                </c:pt>
                <c:pt idx="3852">
                  <c:v>0.1982205613246176</c:v>
                </c:pt>
                <c:pt idx="3853">
                  <c:v>0.47251760998230391</c:v>
                </c:pt>
                <c:pt idx="3854">
                  <c:v>0.60588095833500089</c:v>
                </c:pt>
                <c:pt idx="3855">
                  <c:v>8.1271700431589974E-2</c:v>
                </c:pt>
                <c:pt idx="3856">
                  <c:v>8.5001189021448653E-2</c:v>
                </c:pt>
                <c:pt idx="3857">
                  <c:v>2.4619152807119751E-2</c:v>
                </c:pt>
                <c:pt idx="3858">
                  <c:v>0.27427617628921153</c:v>
                </c:pt>
                <c:pt idx="3859">
                  <c:v>0.64346166282234474</c:v>
                </c:pt>
                <c:pt idx="3860">
                  <c:v>1.0242072432330578</c:v>
                </c:pt>
                <c:pt idx="3861">
                  <c:v>1.1074376323481107E-2</c:v>
                </c:pt>
                <c:pt idx="3862">
                  <c:v>4.2604767654320128E-2</c:v>
                </c:pt>
                <c:pt idx="3863">
                  <c:v>1.7166312771583869</c:v>
                </c:pt>
                <c:pt idx="3864">
                  <c:v>0.98836716354183207</c:v>
                </c:pt>
                <c:pt idx="3865">
                  <c:v>8.4758592642410993E-2</c:v>
                </c:pt>
                <c:pt idx="3866">
                  <c:v>3.7839985909575637E-2</c:v>
                </c:pt>
                <c:pt idx="3867">
                  <c:v>0.13479311334280278</c:v>
                </c:pt>
                <c:pt idx="3868">
                  <c:v>0.24508439538316482</c:v>
                </c:pt>
                <c:pt idx="3869">
                  <c:v>0.4064821160793628</c:v>
                </c:pt>
                <c:pt idx="3870">
                  <c:v>0.3396756067802853</c:v>
                </c:pt>
                <c:pt idx="3871">
                  <c:v>9.8546564388592994E-2</c:v>
                </c:pt>
                <c:pt idx="3872">
                  <c:v>0.39253881868943591</c:v>
                </c:pt>
                <c:pt idx="3873">
                  <c:v>0.85606647918376522</c:v>
                </c:pt>
                <c:pt idx="3874">
                  <c:v>1.4024595317444017</c:v>
                </c:pt>
                <c:pt idx="3875">
                  <c:v>0.31146788063119951</c:v>
                </c:pt>
                <c:pt idx="3876">
                  <c:v>0.10604419163248813</c:v>
                </c:pt>
                <c:pt idx="3877">
                  <c:v>0.4777313220950003</c:v>
                </c:pt>
                <c:pt idx="3878">
                  <c:v>0.83415951658055376</c:v>
                </c:pt>
                <c:pt idx="3879">
                  <c:v>2.5326229346448303</c:v>
                </c:pt>
                <c:pt idx="3880">
                  <c:v>3.8189307165740898</c:v>
                </c:pt>
                <c:pt idx="3881">
                  <c:v>0.18685437351454315</c:v>
                </c:pt>
                <c:pt idx="3882">
                  <c:v>2.2199946754299176</c:v>
                </c:pt>
                <c:pt idx="3883">
                  <c:v>3.819096195982016</c:v>
                </c:pt>
                <c:pt idx="3884">
                  <c:v>6.7387050945363782</c:v>
                </c:pt>
                <c:pt idx="3885">
                  <c:v>0.88367637438653623</c:v>
                </c:pt>
                <c:pt idx="3886">
                  <c:v>0.21600151517632127</c:v>
                </c:pt>
                <c:pt idx="3887">
                  <c:v>1.657967905083477</c:v>
                </c:pt>
                <c:pt idx="3888">
                  <c:v>4.8395799858568918</c:v>
                </c:pt>
                <c:pt idx="3889">
                  <c:v>2.0075045088834744</c:v>
                </c:pt>
                <c:pt idx="3890">
                  <c:v>4.0653340678543612</c:v>
                </c:pt>
                <c:pt idx="3891">
                  <c:v>0.62201921569663066</c:v>
                </c:pt>
                <c:pt idx="3892">
                  <c:v>2.8424967739927589</c:v>
                </c:pt>
                <c:pt idx="3893">
                  <c:v>7.6764763655381065</c:v>
                </c:pt>
                <c:pt idx="3894">
                  <c:v>5.0689863415855188</c:v>
                </c:pt>
                <c:pt idx="3895">
                  <c:v>1.1097262779705044</c:v>
                </c:pt>
                <c:pt idx="3896">
                  <c:v>0.30329686705185782</c:v>
                </c:pt>
                <c:pt idx="3897">
                  <c:v>0.50154380304886015</c:v>
                </c:pt>
                <c:pt idx="3898">
                  <c:v>1.2167053278265167</c:v>
                </c:pt>
                <c:pt idx="3899">
                  <c:v>1.2388817537284504</c:v>
                </c:pt>
                <c:pt idx="3900">
                  <c:v>5.4345808086382172</c:v>
                </c:pt>
                <c:pt idx="3901">
                  <c:v>0.45666861413219678</c:v>
                </c:pt>
                <c:pt idx="3902">
                  <c:v>0.7887025065396891</c:v>
                </c:pt>
                <c:pt idx="3903">
                  <c:v>3.9981941687059073</c:v>
                </c:pt>
                <c:pt idx="3904">
                  <c:v>4.3772696789319392</c:v>
                </c:pt>
                <c:pt idx="3905">
                  <c:v>7.1716973398962027</c:v>
                </c:pt>
                <c:pt idx="3906">
                  <c:v>2.9831379064261601</c:v>
                </c:pt>
                <c:pt idx="3907">
                  <c:v>14.437367091545855</c:v>
                </c:pt>
                <c:pt idx="3908">
                  <c:v>21.87724546366902</c:v>
                </c:pt>
                <c:pt idx="3909">
                  <c:v>28.046748596648886</c:v>
                </c:pt>
                <c:pt idx="3910">
                  <c:v>41.818401017879623</c:v>
                </c:pt>
                <c:pt idx="3911">
                  <c:v>5.0251592408346166</c:v>
                </c:pt>
                <c:pt idx="3912">
                  <c:v>31.794256013163384</c:v>
                </c:pt>
                <c:pt idx="3913">
                  <c:v>67.129613136926338</c:v>
                </c:pt>
                <c:pt idx="3914">
                  <c:v>58.481508658351416</c:v>
                </c:pt>
                <c:pt idx="3915">
                  <c:v>1.6305299475636193E-3</c:v>
                </c:pt>
                <c:pt idx="3916">
                  <c:v>5.324771075975324E-3</c:v>
                </c:pt>
                <c:pt idx="3917">
                  <c:v>0.56311174145822374</c:v>
                </c:pt>
                <c:pt idx="3918">
                  <c:v>0.33764763191867564</c:v>
                </c:pt>
                <c:pt idx="3919">
                  <c:v>0.23334523977231567</c:v>
                </c:pt>
                <c:pt idx="3920">
                  <c:v>8.3151222749992273E-2</c:v>
                </c:pt>
                <c:pt idx="3921">
                  <c:v>5.3690308812960929E-3</c:v>
                </c:pt>
                <c:pt idx="3922">
                  <c:v>1.1573451094602274</c:v>
                </c:pt>
                <c:pt idx="3923">
                  <c:v>0.31779843954175563</c:v>
                </c:pt>
                <c:pt idx="3924">
                  <c:v>0.48644589437455188</c:v>
                </c:pt>
                <c:pt idx="3925">
                  <c:v>1.6285754225078847E-3</c:v>
                </c:pt>
                <c:pt idx="3926">
                  <c:v>0.38761157350514053</c:v>
                </c:pt>
                <c:pt idx="3927">
                  <c:v>9.6134115339101517E-2</c:v>
                </c:pt>
                <c:pt idx="3928">
                  <c:v>0.13144490674773668</c:v>
                </c:pt>
                <c:pt idx="3929">
                  <c:v>2.138963932653223E-2</c:v>
                </c:pt>
                <c:pt idx="3930">
                  <c:v>2.4107183291114623E-2</c:v>
                </c:pt>
                <c:pt idx="3931">
                  <c:v>0.19698710090071897</c:v>
                </c:pt>
                <c:pt idx="3932">
                  <c:v>0.97092115481430896</c:v>
                </c:pt>
                <c:pt idx="3933">
                  <c:v>0.8721598466010847</c:v>
                </c:pt>
                <c:pt idx="3934">
                  <c:v>0.97704771931604983</c:v>
                </c:pt>
                <c:pt idx="3935">
                  <c:v>0.40453246730784437</c:v>
                </c:pt>
                <c:pt idx="3936">
                  <c:v>2.4376716537639713</c:v>
                </c:pt>
                <c:pt idx="3937">
                  <c:v>8.2678383480858972</c:v>
                </c:pt>
                <c:pt idx="3938">
                  <c:v>3.6754314038493097</c:v>
                </c:pt>
                <c:pt idx="3939">
                  <c:v>30.215568827560045</c:v>
                </c:pt>
                <c:pt idx="3940">
                  <c:v>0.81994088321322733</c:v>
                </c:pt>
                <c:pt idx="3941">
                  <c:v>2.7794700852752112</c:v>
                </c:pt>
                <c:pt idx="3942">
                  <c:v>5.3344521854944515</c:v>
                </c:pt>
                <c:pt idx="3943">
                  <c:v>16.058999448073848</c:v>
                </c:pt>
                <c:pt idx="3944">
                  <c:v>4.3413279806044761E-5</c:v>
                </c:pt>
                <c:pt idx="3945">
                  <c:v>9.5996320428421569E-5</c:v>
                </c:pt>
                <c:pt idx="3946">
                  <c:v>3.3947754517278286E-2</c:v>
                </c:pt>
                <c:pt idx="3947">
                  <c:v>2.6920210709034583E-4</c:v>
                </c:pt>
                <c:pt idx="3948">
                  <c:v>2.4724079932453747E-3</c:v>
                </c:pt>
                <c:pt idx="3949">
                  <c:v>1.1241473917345706E-3</c:v>
                </c:pt>
                <c:pt idx="3950">
                  <c:v>1.3374771669068196E-3</c:v>
                </c:pt>
                <c:pt idx="3951">
                  <c:v>1.8264865091499789E-2</c:v>
                </c:pt>
                <c:pt idx="3952">
                  <c:v>5.5931800863822462E-2</c:v>
                </c:pt>
                <c:pt idx="3953">
                  <c:v>5.8000872576887505E-2</c:v>
                </c:pt>
                <c:pt idx="3954">
                  <c:v>3.6942996011433255E-3</c:v>
                </c:pt>
                <c:pt idx="3955">
                  <c:v>5.9014747708816236E-3</c:v>
                </c:pt>
                <c:pt idx="3956">
                  <c:v>5.2581240426408269E-3</c:v>
                </c:pt>
                <c:pt idx="3957">
                  <c:v>1.9009120424040234E-2</c:v>
                </c:pt>
                <c:pt idx="3958">
                  <c:v>7.0684170224026722E-3</c:v>
                </c:pt>
                <c:pt idx="3959">
                  <c:v>8.0900984226975337E-3</c:v>
                </c:pt>
                <c:pt idx="3960">
                  <c:v>2.6173585670851754E-3</c:v>
                </c:pt>
                <c:pt idx="3961">
                  <c:v>6.4460879814940558E-2</c:v>
                </c:pt>
                <c:pt idx="3962">
                  <c:v>0.2808696372557275</c:v>
                </c:pt>
                <c:pt idx="3963">
                  <c:v>2.8275917745322707E-2</c:v>
                </c:pt>
                <c:pt idx="3964">
                  <c:v>0.14640030879072924</c:v>
                </c:pt>
                <c:pt idx="3965">
                  <c:v>2.9540637344892575</c:v>
                </c:pt>
                <c:pt idx="3966">
                  <c:v>1.5281833325890561</c:v>
                </c:pt>
                <c:pt idx="3967">
                  <c:v>1.0104678681371642</c:v>
                </c:pt>
                <c:pt idx="3968">
                  <c:v>1.678422230060842</c:v>
                </c:pt>
                <c:pt idx="3969">
                  <c:v>3.554548080134342E-2</c:v>
                </c:pt>
                <c:pt idx="3970">
                  <c:v>0.98574730428195267</c:v>
                </c:pt>
                <c:pt idx="3971">
                  <c:v>2.4091791190279226</c:v>
                </c:pt>
                <c:pt idx="3972">
                  <c:v>3.9013052388937313</c:v>
                </c:pt>
                <c:pt idx="3973">
                  <c:v>2.5995924015143512E-4</c:v>
                </c:pt>
                <c:pt idx="3974">
                  <c:v>2.2716082413829484E-4</c:v>
                </c:pt>
                <c:pt idx="3975">
                  <c:v>1.117832610699428E-2</c:v>
                </c:pt>
                <c:pt idx="3976">
                  <c:v>3.4111298054802725E-3</c:v>
                </c:pt>
                <c:pt idx="3977">
                  <c:v>2.482873610185809E-3</c:v>
                </c:pt>
                <c:pt idx="3978">
                  <c:v>7.6302316807497382E-3</c:v>
                </c:pt>
                <c:pt idx="3979">
                  <c:v>1.6229518389776181E-4</c:v>
                </c:pt>
                <c:pt idx="3980">
                  <c:v>1.2326768724788795E-3</c:v>
                </c:pt>
                <c:pt idx="3981">
                  <c:v>2.8462554248467494E-2</c:v>
                </c:pt>
                <c:pt idx="3982">
                  <c:v>4.8114554400195391E-3</c:v>
                </c:pt>
                <c:pt idx="3983">
                  <c:v>0.13170764854975153</c:v>
                </c:pt>
                <c:pt idx="3984">
                  <c:v>5.4193160942192779E-2</c:v>
                </c:pt>
                <c:pt idx="3985">
                  <c:v>0.26921594120497516</c:v>
                </c:pt>
                <c:pt idx="3986">
                  <c:v>0.42224013507955621</c:v>
                </c:pt>
                <c:pt idx="3987">
                  <c:v>0.48955693741994</c:v>
                </c:pt>
                <c:pt idx="3988">
                  <c:v>0.59251113656419452</c:v>
                </c:pt>
                <c:pt idx="3989">
                  <c:v>0.31182543675975261</c:v>
                </c:pt>
                <c:pt idx="3990">
                  <c:v>0.5742979723161018</c:v>
                </c:pt>
                <c:pt idx="3991">
                  <c:v>1.2752910124007857</c:v>
                </c:pt>
                <c:pt idx="3992">
                  <c:v>1.0612921518188687</c:v>
                </c:pt>
                <c:pt idx="3993">
                  <c:v>1.5520917252052067</c:v>
                </c:pt>
                <c:pt idx="3994">
                  <c:v>1.472143178883865</c:v>
                </c:pt>
                <c:pt idx="3995">
                  <c:v>5.8896933964040477</c:v>
                </c:pt>
                <c:pt idx="3996">
                  <c:v>5.3176125083902237</c:v>
                </c:pt>
                <c:pt idx="3997">
                  <c:v>4.4087470895611292</c:v>
                </c:pt>
                <c:pt idx="3998">
                  <c:v>12.513564775003513</c:v>
                </c:pt>
                <c:pt idx="3999">
                  <c:v>2.4905621501052684</c:v>
                </c:pt>
                <c:pt idx="4000">
                  <c:v>9.8678758542961038</c:v>
                </c:pt>
                <c:pt idx="4001">
                  <c:v>13.966107747634043</c:v>
                </c:pt>
                <c:pt idx="4002">
                  <c:v>17.846579784043183</c:v>
                </c:pt>
                <c:pt idx="4003">
                  <c:v>0.50277008097301501</c:v>
                </c:pt>
                <c:pt idx="4004">
                  <c:v>0.24205204213402223</c:v>
                </c:pt>
                <c:pt idx="4005">
                  <c:v>1.5061256384149342</c:v>
                </c:pt>
                <c:pt idx="4006">
                  <c:v>1.6198607221247436</c:v>
                </c:pt>
                <c:pt idx="4007">
                  <c:v>0.77841183766867128</c:v>
                </c:pt>
                <c:pt idx="4008">
                  <c:v>1.241284707411078</c:v>
                </c:pt>
                <c:pt idx="4009">
                  <c:v>0.20296296886027967</c:v>
                </c:pt>
                <c:pt idx="4010">
                  <c:v>1.0102763022122441</c:v>
                </c:pt>
                <c:pt idx="4011">
                  <c:v>1.785781991305506</c:v>
                </c:pt>
                <c:pt idx="4012">
                  <c:v>3.2053281301065555</c:v>
                </c:pt>
                <c:pt idx="4013">
                  <c:v>1.7458299885976462E-2</c:v>
                </c:pt>
                <c:pt idx="4014">
                  <c:v>6.2694803519605996E-3</c:v>
                </c:pt>
                <c:pt idx="4015">
                  <c:v>0.16758877912916476</c:v>
                </c:pt>
                <c:pt idx="4016">
                  <c:v>0.18327384210174608</c:v>
                </c:pt>
                <c:pt idx="4017">
                  <c:v>0.32813110982996602</c:v>
                </c:pt>
                <c:pt idx="4018">
                  <c:v>0.39206533304773816</c:v>
                </c:pt>
                <c:pt idx="4019">
                  <c:v>0.23424162195271525</c:v>
                </c:pt>
                <c:pt idx="4020">
                  <c:v>0.39721662197200169</c:v>
                </c:pt>
                <c:pt idx="4021">
                  <c:v>0.35141125680358876</c:v>
                </c:pt>
                <c:pt idx="4022">
                  <c:v>1.1598057631464873</c:v>
                </c:pt>
                <c:pt idx="4023">
                  <c:v>2.0835681126923963E-2</c:v>
                </c:pt>
                <c:pt idx="4024">
                  <c:v>1.2595398034133756E-2</c:v>
                </c:pt>
                <c:pt idx="4025">
                  <c:v>0.16932810589005451</c:v>
                </c:pt>
                <c:pt idx="4026">
                  <c:v>0.10784783212673182</c:v>
                </c:pt>
                <c:pt idx="4027">
                  <c:v>8.4452730887529262E-2</c:v>
                </c:pt>
                <c:pt idx="4028">
                  <c:v>0.10471661145892915</c:v>
                </c:pt>
                <c:pt idx="4029">
                  <c:v>2.9823544055029398E-2</c:v>
                </c:pt>
                <c:pt idx="4030">
                  <c:v>5.3327454989362595E-2</c:v>
                </c:pt>
                <c:pt idx="4031">
                  <c:v>0.16364861693862265</c:v>
                </c:pt>
                <c:pt idx="4032">
                  <c:v>0.51263409554622352</c:v>
                </c:pt>
                <c:pt idx="4033">
                  <c:v>6.1517568291112046E-3</c:v>
                </c:pt>
                <c:pt idx="4034">
                  <c:v>1.3802641861054774E-2</c:v>
                </c:pt>
                <c:pt idx="4035">
                  <c:v>0.20498411026657062</c:v>
                </c:pt>
                <c:pt idx="4036">
                  <c:v>0.79142306800766227</c:v>
                </c:pt>
                <c:pt idx="4037">
                  <c:v>0.11538272179306482</c:v>
                </c:pt>
                <c:pt idx="4038">
                  <c:v>0.84301791168124462</c:v>
                </c:pt>
                <c:pt idx="4039">
                  <c:v>8.2724202122385088E-3</c:v>
                </c:pt>
                <c:pt idx="4040">
                  <c:v>4.2177184344954315E-3</c:v>
                </c:pt>
                <c:pt idx="4041">
                  <c:v>0.95328007871603981</c:v>
                </c:pt>
                <c:pt idx="4042">
                  <c:v>1.2575044011040313</c:v>
                </c:pt>
                <c:pt idx="4043">
                  <c:v>0.18921286879644403</c:v>
                </c:pt>
                <c:pt idx="4044">
                  <c:v>0.14162429650188571</c:v>
                </c:pt>
                <c:pt idx="4045">
                  <c:v>0.93726651634348102</c:v>
                </c:pt>
                <c:pt idx="4046">
                  <c:v>1.3546756566047999</c:v>
                </c:pt>
                <c:pt idx="4047">
                  <c:v>0.96203476672917043</c:v>
                </c:pt>
                <c:pt idx="4048">
                  <c:v>0.78676268873820077</c:v>
                </c:pt>
                <c:pt idx="4049">
                  <c:v>0.39348751371199248</c:v>
                </c:pt>
                <c:pt idx="4050">
                  <c:v>1.5293121003723298</c:v>
                </c:pt>
                <c:pt idx="4051">
                  <c:v>2.1509881536872659</c:v>
                </c:pt>
                <c:pt idx="4052">
                  <c:v>2.1821781846031967</c:v>
                </c:pt>
                <c:pt idx="4053">
                  <c:v>0.10768657808019476</c:v>
                </c:pt>
                <c:pt idx="4054">
                  <c:v>7.9735191758670568E-2</c:v>
                </c:pt>
                <c:pt idx="4055">
                  <c:v>1.3692146150036495</c:v>
                </c:pt>
                <c:pt idx="4056">
                  <c:v>1.5632486122339213</c:v>
                </c:pt>
                <c:pt idx="4057">
                  <c:v>1.4507754313402037</c:v>
                </c:pt>
                <c:pt idx="4058">
                  <c:v>1.4466966725920805</c:v>
                </c:pt>
                <c:pt idx="4059">
                  <c:v>0.16477896060724367</c:v>
                </c:pt>
                <c:pt idx="4060">
                  <c:v>1.7141263599420995</c:v>
                </c:pt>
                <c:pt idx="4061">
                  <c:v>1.9679281741405004</c:v>
                </c:pt>
                <c:pt idx="4062">
                  <c:v>7.5289727690044224</c:v>
                </c:pt>
                <c:pt idx="4063">
                  <c:v>3.5955594790218854</c:v>
                </c:pt>
                <c:pt idx="4064">
                  <c:v>1.1200800885155511</c:v>
                </c:pt>
                <c:pt idx="4065">
                  <c:v>5.137618772747536</c:v>
                </c:pt>
                <c:pt idx="4066">
                  <c:v>6.4791025868181196</c:v>
                </c:pt>
                <c:pt idx="4067">
                  <c:v>5.2354405529190853</c:v>
                </c:pt>
                <c:pt idx="4068">
                  <c:v>16.52229111645541</c:v>
                </c:pt>
                <c:pt idx="4069">
                  <c:v>5.9543372300197692</c:v>
                </c:pt>
                <c:pt idx="4070">
                  <c:v>12.089829089153667</c:v>
                </c:pt>
                <c:pt idx="4071">
                  <c:v>15.487657850854561</c:v>
                </c:pt>
                <c:pt idx="4072">
                  <c:v>22.146901124811571</c:v>
                </c:pt>
                <c:pt idx="4073">
                  <c:v>0.22576845656337208</c:v>
                </c:pt>
                <c:pt idx="4074">
                  <c:v>0.11073784878448396</c:v>
                </c:pt>
                <c:pt idx="4075">
                  <c:v>0.58161282480866872</c:v>
                </c:pt>
                <c:pt idx="4076">
                  <c:v>0.56534178249743283</c:v>
                </c:pt>
                <c:pt idx="4077">
                  <c:v>0.65808793672866228</c:v>
                </c:pt>
                <c:pt idx="4078">
                  <c:v>1.638916356158894</c:v>
                </c:pt>
                <c:pt idx="4079">
                  <c:v>0.31669104223051653</c:v>
                </c:pt>
                <c:pt idx="4080">
                  <c:v>0.2494059333792541</c:v>
                </c:pt>
                <c:pt idx="4081">
                  <c:v>1.7709984315487339</c:v>
                </c:pt>
                <c:pt idx="4082">
                  <c:v>2.6485614412126637</c:v>
                </c:pt>
                <c:pt idx="4083">
                  <c:v>7.4161295625601698</c:v>
                </c:pt>
                <c:pt idx="4084">
                  <c:v>3.8135083316880793</c:v>
                </c:pt>
                <c:pt idx="4085">
                  <c:v>22.59218720430755</c:v>
                </c:pt>
                <c:pt idx="4086">
                  <c:v>28.677047182283065</c:v>
                </c:pt>
                <c:pt idx="4087">
                  <c:v>19.583471729525264</c:v>
                </c:pt>
                <c:pt idx="4088">
                  <c:v>68.097530285505073</c:v>
                </c:pt>
                <c:pt idx="4089">
                  <c:v>11.001322007700118</c:v>
                </c:pt>
                <c:pt idx="4090">
                  <c:v>32.614622519592245</c:v>
                </c:pt>
                <c:pt idx="4091">
                  <c:v>49.016632512062991</c:v>
                </c:pt>
                <c:pt idx="4092">
                  <c:v>81.210281166899989</c:v>
                </c:pt>
                <c:pt idx="4093">
                  <c:v>1.1900235092173143E-3</c:v>
                </c:pt>
                <c:pt idx="4094">
                  <c:v>2.0824526561317419E-2</c:v>
                </c:pt>
                <c:pt idx="4095">
                  <c:v>0.36541184047600983</c:v>
                </c:pt>
                <c:pt idx="4096">
                  <c:v>0.48421563297818515</c:v>
                </c:pt>
                <c:pt idx="4097">
                  <c:v>0.15773223986344792</c:v>
                </c:pt>
                <c:pt idx="4098">
                  <c:v>0.10414469600425444</c:v>
                </c:pt>
                <c:pt idx="4099">
                  <c:v>9.7648578463209977E-3</c:v>
                </c:pt>
                <c:pt idx="4100">
                  <c:v>0.24625061443470198</c:v>
                </c:pt>
                <c:pt idx="4101">
                  <c:v>1.8033976635840863</c:v>
                </c:pt>
                <c:pt idx="4102">
                  <c:v>0.27758278519260282</c:v>
                </c:pt>
                <c:pt idx="4103">
                  <c:v>2.2329046554756525E-3</c:v>
                </c:pt>
                <c:pt idx="4104">
                  <c:v>0.30317576036191213</c:v>
                </c:pt>
                <c:pt idx="4105">
                  <c:v>9.5221851749634628E-2</c:v>
                </c:pt>
                <c:pt idx="4106">
                  <c:v>7.9250816857909523E-2</c:v>
                </c:pt>
                <c:pt idx="4107">
                  <c:v>1.9858065482025577E-2</c:v>
                </c:pt>
                <c:pt idx="4108">
                  <c:v>1.1929589215650393E-2</c:v>
                </c:pt>
                <c:pt idx="4109">
                  <c:v>2.2752435015846909E-2</c:v>
                </c:pt>
                <c:pt idx="4110">
                  <c:v>0.73047258820798977</c:v>
                </c:pt>
                <c:pt idx="4111">
                  <c:v>0.34133832072559156</c:v>
                </c:pt>
                <c:pt idx="4112">
                  <c:v>0.46436103705553378</c:v>
                </c:pt>
                <c:pt idx="4113">
                  <c:v>0.13631216977788349</c:v>
                </c:pt>
                <c:pt idx="4114">
                  <c:v>3.12709044738541</c:v>
                </c:pt>
                <c:pt idx="4115">
                  <c:v>3.2348933142768539</c:v>
                </c:pt>
                <c:pt idx="4116">
                  <c:v>1.9688046589037389</c:v>
                </c:pt>
                <c:pt idx="4117">
                  <c:v>2.7715611911227711</c:v>
                </c:pt>
                <c:pt idx="4118">
                  <c:v>0.45577483417879394</c:v>
                </c:pt>
                <c:pt idx="4119">
                  <c:v>1.0918756357004151</c:v>
                </c:pt>
                <c:pt idx="4120">
                  <c:v>6.3499868337590462</c:v>
                </c:pt>
                <c:pt idx="4121">
                  <c:v>3.771714076386576</c:v>
                </c:pt>
                <c:pt idx="4122">
                  <c:v>1.4526905288219982E-4</c:v>
                </c:pt>
                <c:pt idx="4123">
                  <c:v>1.5280319255791668E-4</c:v>
                </c:pt>
                <c:pt idx="4124">
                  <c:v>1.1264732902236764E-2</c:v>
                </c:pt>
                <c:pt idx="4125">
                  <c:v>7.5544664448027883E-4</c:v>
                </c:pt>
                <c:pt idx="4126">
                  <c:v>5.270715009851977E-2</c:v>
                </c:pt>
                <c:pt idx="4127">
                  <c:v>1.2513727289265803E-3</c:v>
                </c:pt>
                <c:pt idx="4128">
                  <c:v>1.6552570367574027E-3</c:v>
                </c:pt>
                <c:pt idx="4129">
                  <c:v>0.1207806682720165</c:v>
                </c:pt>
                <c:pt idx="4130">
                  <c:v>4.0244996881310599E-3</c:v>
                </c:pt>
                <c:pt idx="4131">
                  <c:v>5.4033374028867036E-2</c:v>
                </c:pt>
                <c:pt idx="4132">
                  <c:v>1.3375463980383574E-2</c:v>
                </c:pt>
                <c:pt idx="4133">
                  <c:v>1.2639533457068185E-2</c:v>
                </c:pt>
                <c:pt idx="4134">
                  <c:v>2.1569613750717663E-2</c:v>
                </c:pt>
                <c:pt idx="4135">
                  <c:v>4.0465931851527234E-2</c:v>
                </c:pt>
                <c:pt idx="4136">
                  <c:v>2.1787356894855274E-2</c:v>
                </c:pt>
                <c:pt idx="4137">
                  <c:v>1.9166912581427862E-2</c:v>
                </c:pt>
                <c:pt idx="4138">
                  <c:v>9.747210125685123E-3</c:v>
                </c:pt>
                <c:pt idx="4139">
                  <c:v>0.57501109179738963</c:v>
                </c:pt>
                <c:pt idx="4140">
                  <c:v>7.6307718633612534E-2</c:v>
                </c:pt>
                <c:pt idx="4141">
                  <c:v>8.4051766877615938E-2</c:v>
                </c:pt>
                <c:pt idx="4142">
                  <c:v>4.9723765201537908E-2</c:v>
                </c:pt>
                <c:pt idx="4143">
                  <c:v>0.79972621116349607</c:v>
                </c:pt>
                <c:pt idx="4144">
                  <c:v>0.86199110899336817</c:v>
                </c:pt>
                <c:pt idx="4145">
                  <c:v>0.85316216729578132</c:v>
                </c:pt>
                <c:pt idx="4146">
                  <c:v>0.78988035167240433</c:v>
                </c:pt>
                <c:pt idx="4147">
                  <c:v>1.2395605627629161E-2</c:v>
                </c:pt>
                <c:pt idx="4148">
                  <c:v>0.12371318222572532</c:v>
                </c:pt>
                <c:pt idx="4149">
                  <c:v>2.424833743968664</c:v>
                </c:pt>
                <c:pt idx="4150">
                  <c:v>1.3700128812769565</c:v>
                </c:pt>
                <c:pt idx="4151">
                  <c:v>6.3442390069768783E-5</c:v>
                </c:pt>
                <c:pt idx="4152">
                  <c:v>1.4952591818755384E-4</c:v>
                </c:pt>
                <c:pt idx="4153">
                  <c:v>8.9201272747985918E-3</c:v>
                </c:pt>
                <c:pt idx="4154">
                  <c:v>7.7906061908544072E-4</c:v>
                </c:pt>
                <c:pt idx="4155">
                  <c:v>3.4924279560764513E-4</c:v>
                </c:pt>
                <c:pt idx="4156">
                  <c:v>1.3624014171696372E-3</c:v>
                </c:pt>
                <c:pt idx="4157">
                  <c:v>2.6160691055391818E-4</c:v>
                </c:pt>
                <c:pt idx="4158">
                  <c:v>2.8750428794057127E-3</c:v>
                </c:pt>
                <c:pt idx="4159">
                  <c:v>1.121997246978119E-2</c:v>
                </c:pt>
                <c:pt idx="4160">
                  <c:v>2.2898285644366275E-3</c:v>
                </c:pt>
                <c:pt idx="4161">
                  <c:v>8.7267125589753303E-2</c:v>
                </c:pt>
                <c:pt idx="4162">
                  <c:v>6.1679991925741688E-2</c:v>
                </c:pt>
                <c:pt idx="4163">
                  <c:v>0.1715961983051037</c:v>
                </c:pt>
                <c:pt idx="4164">
                  <c:v>0.62320282501521496</c:v>
                </c:pt>
                <c:pt idx="4165">
                  <c:v>0.75363467608201673</c:v>
                </c:pt>
                <c:pt idx="4166">
                  <c:v>0.92223211011646744</c:v>
                </c:pt>
                <c:pt idx="4167">
                  <c:v>0.11244423241227867</c:v>
                </c:pt>
                <c:pt idx="4168">
                  <c:v>0.10873424399155542</c:v>
                </c:pt>
                <c:pt idx="4169">
                  <c:v>2.6500953983314717</c:v>
                </c:pt>
                <c:pt idx="4170">
                  <c:v>0.83350775147240508</c:v>
                </c:pt>
                <c:pt idx="4171">
                  <c:v>1.0234915586436077</c:v>
                </c:pt>
                <c:pt idx="4172">
                  <c:v>1.3677614679041663</c:v>
                </c:pt>
                <c:pt idx="4173">
                  <c:v>7.1000900791909372</c:v>
                </c:pt>
                <c:pt idx="4174">
                  <c:v>10.498457864509799</c:v>
                </c:pt>
                <c:pt idx="4175">
                  <c:v>6.3334195872954853</c:v>
                </c:pt>
                <c:pt idx="4176">
                  <c:v>7.2185334625921262</c:v>
                </c:pt>
                <c:pt idx="4177">
                  <c:v>1.7518175131400442</c:v>
                </c:pt>
                <c:pt idx="4178">
                  <c:v>6.6890390487011002</c:v>
                </c:pt>
                <c:pt idx="4179">
                  <c:v>13.541377029536111</c:v>
                </c:pt>
                <c:pt idx="4180">
                  <c:v>9.5943837294032388</c:v>
                </c:pt>
                <c:pt idx="4181">
                  <c:v>0.34458291703072286</c:v>
                </c:pt>
                <c:pt idx="4182">
                  <c:v>0.45745987233787017</c:v>
                </c:pt>
                <c:pt idx="4183">
                  <c:v>3.7904322915118756</c:v>
                </c:pt>
                <c:pt idx="4184">
                  <c:v>6.8267024991703034</c:v>
                </c:pt>
                <c:pt idx="4185">
                  <c:v>2.2544966294003959</c:v>
                </c:pt>
                <c:pt idx="4186">
                  <c:v>2.6661124912246952</c:v>
                </c:pt>
                <c:pt idx="4187">
                  <c:v>0.38398190728283571</c:v>
                </c:pt>
                <c:pt idx="4188">
                  <c:v>5.6575964541194681</c:v>
                </c:pt>
                <c:pt idx="4189">
                  <c:v>3.3609057917645142</c:v>
                </c:pt>
                <c:pt idx="4190">
                  <c:v>3.147477110114334</c:v>
                </c:pt>
                <c:pt idx="4191">
                  <c:v>3.3288275176777848E-2</c:v>
                </c:pt>
                <c:pt idx="4192">
                  <c:v>3.6033030404223633E-3</c:v>
                </c:pt>
                <c:pt idx="4193">
                  <c:v>0.10006737447390518</c:v>
                </c:pt>
                <c:pt idx="4194">
                  <c:v>0.85638451218587852</c:v>
                </c:pt>
                <c:pt idx="4195">
                  <c:v>0.19132428747390159</c:v>
                </c:pt>
                <c:pt idx="4196">
                  <c:v>0.3176996577211823</c:v>
                </c:pt>
                <c:pt idx="4197">
                  <c:v>0.12271965837331482</c:v>
                </c:pt>
                <c:pt idx="4198">
                  <c:v>0.54311867350737686</c:v>
                </c:pt>
                <c:pt idx="4199">
                  <c:v>1.2288476334724852</c:v>
                </c:pt>
                <c:pt idx="4200">
                  <c:v>0.62395268198467635</c:v>
                </c:pt>
                <c:pt idx="4201">
                  <c:v>5.3572195432401666E-2</c:v>
                </c:pt>
                <c:pt idx="4202">
                  <c:v>5.2305893170779834E-2</c:v>
                </c:pt>
                <c:pt idx="4203">
                  <c:v>0.22517030343351468</c:v>
                </c:pt>
                <c:pt idx="4204">
                  <c:v>0.40658982375613106</c:v>
                </c:pt>
                <c:pt idx="4205">
                  <c:v>0.26316310430970463</c:v>
                </c:pt>
                <c:pt idx="4206">
                  <c:v>0.33060138778782017</c:v>
                </c:pt>
                <c:pt idx="4207">
                  <c:v>5.811969685015568E-2</c:v>
                </c:pt>
                <c:pt idx="4208">
                  <c:v>0.38011474996022815</c:v>
                </c:pt>
                <c:pt idx="4209">
                  <c:v>0.69383674417751107</c:v>
                </c:pt>
                <c:pt idx="4210">
                  <c:v>0.58272279715029895</c:v>
                </c:pt>
                <c:pt idx="4211">
                  <c:v>1.8564526712948098E-2</c:v>
                </c:pt>
                <c:pt idx="4212">
                  <c:v>2.5626178261155745E-3</c:v>
                </c:pt>
                <c:pt idx="4213">
                  <c:v>8.368327541265469E-2</c:v>
                </c:pt>
                <c:pt idx="4214">
                  <c:v>0.12720343260725081</c:v>
                </c:pt>
                <c:pt idx="4215">
                  <c:v>7.9465750192103585E-2</c:v>
                </c:pt>
                <c:pt idx="4216">
                  <c:v>0.12001953698458598</c:v>
                </c:pt>
                <c:pt idx="4217">
                  <c:v>1.6221430730455625E-2</c:v>
                </c:pt>
                <c:pt idx="4218">
                  <c:v>1.0960486882272484E-2</c:v>
                </c:pt>
                <c:pt idx="4219">
                  <c:v>2.8848622417633676</c:v>
                </c:pt>
                <c:pt idx="4220">
                  <c:v>0.1456557199646647</c:v>
                </c:pt>
                <c:pt idx="4221">
                  <c:v>8.4986879211907784E-2</c:v>
                </c:pt>
                <c:pt idx="4222">
                  <c:v>7.1249199164569232E-2</c:v>
                </c:pt>
                <c:pt idx="4223">
                  <c:v>0.53251863373688602</c:v>
                </c:pt>
                <c:pt idx="4224">
                  <c:v>0.64161221965220261</c:v>
                </c:pt>
                <c:pt idx="4225">
                  <c:v>0.38259693688983981</c:v>
                </c:pt>
                <c:pt idx="4226">
                  <c:v>0.13188831060345385</c:v>
                </c:pt>
                <c:pt idx="4227">
                  <c:v>7.6070271459388855E-2</c:v>
                </c:pt>
                <c:pt idx="4228">
                  <c:v>0.16715701459578175</c:v>
                </c:pt>
                <c:pt idx="4229">
                  <c:v>1.1369441053425124</c:v>
                </c:pt>
                <c:pt idx="4230">
                  <c:v>0.6928693626967789</c:v>
                </c:pt>
                <c:pt idx="4231">
                  <c:v>0.14311641060137686</c:v>
                </c:pt>
                <c:pt idx="4232">
                  <c:v>0.10588516851811422</c:v>
                </c:pt>
                <c:pt idx="4233">
                  <c:v>1.5966643475415419</c:v>
                </c:pt>
                <c:pt idx="4234">
                  <c:v>3.9294413087930131</c:v>
                </c:pt>
                <c:pt idx="4235">
                  <c:v>2.0654637238403382</c:v>
                </c:pt>
                <c:pt idx="4236">
                  <c:v>1.7728862852187632</c:v>
                </c:pt>
                <c:pt idx="4237">
                  <c:v>0.2176042157802478</c:v>
                </c:pt>
                <c:pt idx="4238">
                  <c:v>1.194949156046867</c:v>
                </c:pt>
                <c:pt idx="4239">
                  <c:v>4.2160345862653923</c:v>
                </c:pt>
                <c:pt idx="4240">
                  <c:v>5.0779150790445309</c:v>
                </c:pt>
                <c:pt idx="4241">
                  <c:v>0.69994024357555085</c:v>
                </c:pt>
                <c:pt idx="4242">
                  <c:v>0.19491194933373984</c:v>
                </c:pt>
                <c:pt idx="4243">
                  <c:v>4.8284535702136084</c:v>
                </c:pt>
                <c:pt idx="4244">
                  <c:v>2.8310948068780801</c:v>
                </c:pt>
                <c:pt idx="4245">
                  <c:v>4.380057606256746</c:v>
                </c:pt>
                <c:pt idx="4246">
                  <c:v>3.8013815688000014</c:v>
                </c:pt>
                <c:pt idx="4247">
                  <c:v>0.86490687348897544</c:v>
                </c:pt>
                <c:pt idx="4248">
                  <c:v>2.4514090070877104</c:v>
                </c:pt>
                <c:pt idx="4249">
                  <c:v>8.6241708572133327</c:v>
                </c:pt>
                <c:pt idx="4250">
                  <c:v>7.1138812141176446</c:v>
                </c:pt>
                <c:pt idx="4251">
                  <c:v>0.87839180479374646</c:v>
                </c:pt>
                <c:pt idx="4252">
                  <c:v>0.13913691657589614</c:v>
                </c:pt>
                <c:pt idx="4253">
                  <c:v>1.7562353653411125</c:v>
                </c:pt>
                <c:pt idx="4254">
                  <c:v>2.1550273518096508</c:v>
                </c:pt>
                <c:pt idx="4255">
                  <c:v>1.9808157774693647</c:v>
                </c:pt>
                <c:pt idx="4256">
                  <c:v>1.9275124123946921</c:v>
                </c:pt>
                <c:pt idx="4257">
                  <c:v>0.72367480939584505</c:v>
                </c:pt>
                <c:pt idx="4258">
                  <c:v>0.66432935520867176</c:v>
                </c:pt>
                <c:pt idx="4259">
                  <c:v>6.019053928915457</c:v>
                </c:pt>
                <c:pt idx="4260">
                  <c:v>7.8358346365479274</c:v>
                </c:pt>
                <c:pt idx="4261">
                  <c:v>3.9732797543384546</c:v>
                </c:pt>
                <c:pt idx="4262">
                  <c:v>2.6770946344292836</c:v>
                </c:pt>
                <c:pt idx="4263">
                  <c:v>24.813140092182071</c:v>
                </c:pt>
                <c:pt idx="4264">
                  <c:v>33.595142673389844</c:v>
                </c:pt>
                <c:pt idx="4265">
                  <c:v>21.836910286876428</c:v>
                </c:pt>
                <c:pt idx="4266">
                  <c:v>22.917461286037266</c:v>
                </c:pt>
                <c:pt idx="4267">
                  <c:v>4.8381053880028446</c:v>
                </c:pt>
                <c:pt idx="4268">
                  <c:v>19.366277567519568</c:v>
                </c:pt>
                <c:pt idx="4269">
                  <c:v>56.371830878841124</c:v>
                </c:pt>
                <c:pt idx="4270">
                  <c:v>41.491470192964407</c:v>
                </c:pt>
                <c:pt idx="4271">
                  <c:v>0.28012124957279233</c:v>
                </c:pt>
                <c:pt idx="4272">
                  <c:v>0.20022884264506632</c:v>
                </c:pt>
                <c:pt idx="4273">
                  <c:v>3.4234435288214957</c:v>
                </c:pt>
                <c:pt idx="4274">
                  <c:v>7.3056261946817687</c:v>
                </c:pt>
                <c:pt idx="4275">
                  <c:v>4.3821197328212662</c:v>
                </c:pt>
                <c:pt idx="4276">
                  <c:v>5.4664313930943376</c:v>
                </c:pt>
                <c:pt idx="4277">
                  <c:v>1.2881503365183806</c:v>
                </c:pt>
                <c:pt idx="4278">
                  <c:v>0.16787618677985811</c:v>
                </c:pt>
                <c:pt idx="4279">
                  <c:v>3.060896829465813</c:v>
                </c:pt>
                <c:pt idx="4280">
                  <c:v>6.4121373404071544</c:v>
                </c:pt>
                <c:pt idx="4281">
                  <c:v>4.3259838380971596</c:v>
                </c:pt>
                <c:pt idx="4282">
                  <c:v>7.1015658821036415E-2</c:v>
                </c:pt>
                <c:pt idx="4283">
                  <c:v>5.1002170930067301</c:v>
                </c:pt>
                <c:pt idx="4284">
                  <c:v>1.6169441710001526</c:v>
                </c:pt>
                <c:pt idx="4285">
                  <c:v>2.8411643956151384</c:v>
                </c:pt>
                <c:pt idx="4286">
                  <c:v>1.8894902928186559</c:v>
                </c:pt>
                <c:pt idx="4287">
                  <c:v>0.72996990850515342</c:v>
                </c:pt>
                <c:pt idx="4288">
                  <c:v>0.55359595068386069</c:v>
                </c:pt>
                <c:pt idx="4289">
                  <c:v>2.1488211350047801</c:v>
                </c:pt>
                <c:pt idx="4290">
                  <c:v>9.0387507845403849</c:v>
                </c:pt>
                <c:pt idx="4291">
                  <c:v>5.0694967269258955</c:v>
                </c:pt>
                <c:pt idx="4292">
                  <c:v>10.517272995995608</c:v>
                </c:pt>
                <c:pt idx="4293">
                  <c:v>4.9818324507962304</c:v>
                </c:pt>
                <c:pt idx="4294">
                  <c:v>21.860465660115654</c:v>
                </c:pt>
                <c:pt idx="4295">
                  <c:v>65.274772494608811</c:v>
                </c:pt>
                <c:pt idx="4296">
                  <c:v>33.613411365682389</c:v>
                </c:pt>
                <c:pt idx="4297">
                  <c:v>55.302963940148402</c:v>
                </c:pt>
                <c:pt idx="4298">
                  <c:v>78.435300938976525</c:v>
                </c:pt>
                <c:pt idx="4299">
                  <c:v>6.8310844537425215</c:v>
                </c:pt>
                <c:pt idx="4300">
                  <c:v>28.698320284597198</c:v>
                </c:pt>
                <c:pt idx="4301">
                  <c:v>67.316880837690164</c:v>
                </c:pt>
                <c:pt idx="4302">
                  <c:v>87.594924389219656</c:v>
                </c:pt>
                <c:pt idx="4303">
                  <c:v>3.2401696831783889E-4</c:v>
                </c:pt>
                <c:pt idx="4304">
                  <c:v>2.0656512281795803E-4</c:v>
                </c:pt>
                <c:pt idx="4305">
                  <c:v>1.8915907083460002E-2</c:v>
                </c:pt>
                <c:pt idx="4306">
                  <c:v>1.3064490080582825E-2</c:v>
                </c:pt>
                <c:pt idx="4307">
                  <c:v>9.3824843008139536E-2</c:v>
                </c:pt>
                <c:pt idx="4308">
                  <c:v>0.21777069940661423</c:v>
                </c:pt>
                <c:pt idx="4309">
                  <c:v>2.1609356193423019E-3</c:v>
                </c:pt>
                <c:pt idx="4310">
                  <c:v>2.9590196632583807E-3</c:v>
                </c:pt>
                <c:pt idx="4311">
                  <c:v>0.18032871431204267</c:v>
                </c:pt>
                <c:pt idx="4312">
                  <c:v>6.817866957615425E-3</c:v>
                </c:pt>
                <c:pt idx="4313">
                  <c:v>1.1623365329703023E-4</c:v>
                </c:pt>
                <c:pt idx="4314">
                  <c:v>2.5699619112803495E-4</c:v>
                </c:pt>
                <c:pt idx="4315">
                  <c:v>0.17625588252524776</c:v>
                </c:pt>
                <c:pt idx="4316">
                  <c:v>0.77837903963696353</c:v>
                </c:pt>
                <c:pt idx="4317">
                  <c:v>7.7894001716215916E-4</c:v>
                </c:pt>
                <c:pt idx="4318">
                  <c:v>0.56779090561183254</c:v>
                </c:pt>
                <c:pt idx="4319">
                  <c:v>3.0091569147062402E-3</c:v>
                </c:pt>
                <c:pt idx="4320">
                  <c:v>3.5801948114559065E-3</c:v>
                </c:pt>
                <c:pt idx="4321">
                  <c:v>0.3213907109691499</c:v>
                </c:pt>
                <c:pt idx="4322">
                  <c:v>0.6026815824077677</c:v>
                </c:pt>
                <c:pt idx="4323">
                  <c:v>0.83757545634822317</c:v>
                </c:pt>
                <c:pt idx="4324">
                  <c:v>7.46863310299508E-2</c:v>
                </c:pt>
                <c:pt idx="4325">
                  <c:v>4.4310061289988878E-2</c:v>
                </c:pt>
                <c:pt idx="4326">
                  <c:v>0.52377063814921165</c:v>
                </c:pt>
                <c:pt idx="4327">
                  <c:v>0.61678791266206412</c:v>
                </c:pt>
                <c:pt idx="4328">
                  <c:v>3.7345543756900987</c:v>
                </c:pt>
                <c:pt idx="4329">
                  <c:v>0.1243372415199174</c:v>
                </c:pt>
                <c:pt idx="4330">
                  <c:v>8.3412510475761287E-2</c:v>
                </c:pt>
                <c:pt idx="4331">
                  <c:v>3.2933892665185656E-2</c:v>
                </c:pt>
                <c:pt idx="4332">
                  <c:v>1.4007560779315793</c:v>
                </c:pt>
                <c:pt idx="4333">
                  <c:v>2.3850264125173162</c:v>
                </c:pt>
                <c:pt idx="4334">
                  <c:v>1.4101847632728841</c:v>
                </c:pt>
                <c:pt idx="4335">
                  <c:v>1.4797547357860847</c:v>
                </c:pt>
                <c:pt idx="4336">
                  <c:v>11.599128668822402</c:v>
                </c:pt>
                <c:pt idx="4337">
                  <c:v>29.412122430825285</c:v>
                </c:pt>
                <c:pt idx="4338">
                  <c:v>19.225784653899229</c:v>
                </c:pt>
                <c:pt idx="4339">
                  <c:v>22.454784508007279</c:v>
                </c:pt>
                <c:pt idx="4340">
                  <c:v>15.522798508566382</c:v>
                </c:pt>
                <c:pt idx="4341">
                  <c:v>0.38853857313043472</c:v>
                </c:pt>
                <c:pt idx="4342">
                  <c:v>7.0554775668700467</c:v>
                </c:pt>
                <c:pt idx="4343">
                  <c:v>25.487652126418723</c:v>
                </c:pt>
                <c:pt idx="4344">
                  <c:v>23.809545401923227</c:v>
                </c:pt>
                <c:pt idx="4345">
                  <c:v>4.3297046170745299E-2</c:v>
                </c:pt>
                <c:pt idx="4346">
                  <c:v>1.5742813333864517E-2</c:v>
                </c:pt>
                <c:pt idx="4347">
                  <c:v>0.19362172599334654</c:v>
                </c:pt>
                <c:pt idx="4348">
                  <c:v>5.2182320473579666E-2</c:v>
                </c:pt>
                <c:pt idx="4349">
                  <c:v>1.4824642098436689</c:v>
                </c:pt>
                <c:pt idx="4350">
                  <c:v>2.9269372087950371E-2</c:v>
                </c:pt>
                <c:pt idx="4351">
                  <c:v>9.3041347296750759E-2</c:v>
                </c:pt>
                <c:pt idx="4352">
                  <c:v>4.4301412171279524E-2</c:v>
                </c:pt>
                <c:pt idx="4353">
                  <c:v>5.9749539884787747E-2</c:v>
                </c:pt>
                <c:pt idx="4354">
                  <c:v>0.52223742897601677</c:v>
                </c:pt>
                <c:pt idx="4355">
                  <c:v>0.7502161836585074</c:v>
                </c:pt>
                <c:pt idx="4356">
                  <c:v>0.83804627487108529</c:v>
                </c:pt>
                <c:pt idx="4357">
                  <c:v>0.50876941798706543</c:v>
                </c:pt>
                <c:pt idx="4358">
                  <c:v>2.0804449287326543</c:v>
                </c:pt>
                <c:pt idx="4359">
                  <c:v>12.567395361683399</c:v>
                </c:pt>
                <c:pt idx="4360">
                  <c:v>7.8575861965388736</c:v>
                </c:pt>
                <c:pt idx="4361">
                  <c:v>10.300337584836219</c:v>
                </c:pt>
                <c:pt idx="4362">
                  <c:v>5.2218143300743725</c:v>
                </c:pt>
                <c:pt idx="4363">
                  <c:v>2.5619364200045811</c:v>
                </c:pt>
                <c:pt idx="4364">
                  <c:v>3.2778908401128617</c:v>
                </c:pt>
                <c:pt idx="4365">
                  <c:v>14.762496851541238</c:v>
                </c:pt>
                <c:pt idx="4366">
                  <c:v>8.317792575997343</c:v>
                </c:pt>
                <c:pt idx="4367">
                  <c:v>15.25607628376074</c:v>
                </c:pt>
                <c:pt idx="4368">
                  <c:v>10.989409070120708</c:v>
                </c:pt>
                <c:pt idx="4369">
                  <c:v>46.678733150623572</c:v>
                </c:pt>
                <c:pt idx="4370">
                  <c:v>83.537390664547516</c:v>
                </c:pt>
                <c:pt idx="4371">
                  <c:v>50.349772606917718</c:v>
                </c:pt>
                <c:pt idx="4372">
                  <c:v>79.824618398914907</c:v>
                </c:pt>
                <c:pt idx="4373">
                  <c:v>96.644368210901433</c:v>
                </c:pt>
                <c:pt idx="4374">
                  <c:v>22.721672597830821</c:v>
                </c:pt>
                <c:pt idx="4375">
                  <c:v>102.35117834216709</c:v>
                </c:pt>
                <c:pt idx="4376">
                  <c:v>143.34963665258593</c:v>
                </c:pt>
                <c:pt idx="4377">
                  <c:v>116.97911513977978</c:v>
                </c:pt>
                <c:pt idx="4378">
                  <c:v>5.1697320288117261</c:v>
                </c:pt>
                <c:pt idx="4379">
                  <c:v>5.4329842652921201</c:v>
                </c:pt>
                <c:pt idx="4380">
                  <c:v>20.800154146136904</c:v>
                </c:pt>
                <c:pt idx="4381">
                  <c:v>48.079981533240172</c:v>
                </c:pt>
                <c:pt idx="4382">
                  <c:v>23.093563114766113</c:v>
                </c:pt>
                <c:pt idx="4383">
                  <c:v>38.269783990507314</c:v>
                </c:pt>
                <c:pt idx="4384">
                  <c:v>32.465945386717038</c:v>
                </c:pt>
                <c:pt idx="4385">
                  <c:v>2.8823649164532696</c:v>
                </c:pt>
                <c:pt idx="4386">
                  <c:v>44.19525883445381</c:v>
                </c:pt>
                <c:pt idx="4387">
                  <c:v>40.241580896910783</c:v>
                </c:pt>
                <c:pt idx="4388">
                  <c:v>43.441277379047065</c:v>
                </c:pt>
                <c:pt idx="4389">
                  <c:v>0.63896771048855783</c:v>
                </c:pt>
                <c:pt idx="4390">
                  <c:v>0.23764015361896287</c:v>
                </c:pt>
                <c:pt idx="4391">
                  <c:v>0.75329068271012289</c:v>
                </c:pt>
                <c:pt idx="4392">
                  <c:v>8.9399777761552226</c:v>
                </c:pt>
                <c:pt idx="4393">
                  <c:v>3.2654254384922283</c:v>
                </c:pt>
                <c:pt idx="4394">
                  <c:v>10.450839440782181</c:v>
                </c:pt>
                <c:pt idx="4395">
                  <c:v>6.0662346297383181</c:v>
                </c:pt>
                <c:pt idx="4396">
                  <c:v>5.7559648541682673</c:v>
                </c:pt>
                <c:pt idx="4397">
                  <c:v>10.579000594903572</c:v>
                </c:pt>
                <c:pt idx="4398">
                  <c:v>6.3062768726953013</c:v>
                </c:pt>
                <c:pt idx="4399">
                  <c:v>21.186284840462417</c:v>
                </c:pt>
                <c:pt idx="4400">
                  <c:v>0.43484815078969624</c:v>
                </c:pt>
                <c:pt idx="4401">
                  <c:v>0.38327218505801747</c:v>
                </c:pt>
                <c:pt idx="4402">
                  <c:v>1.5927596658428294</c:v>
                </c:pt>
                <c:pt idx="4403">
                  <c:v>5.687659175738915</c:v>
                </c:pt>
                <c:pt idx="4404">
                  <c:v>3.1725665237522422</c:v>
                </c:pt>
                <c:pt idx="4405">
                  <c:v>4.8463708114922053</c:v>
                </c:pt>
                <c:pt idx="4406">
                  <c:v>2.8377207064375805</c:v>
                </c:pt>
                <c:pt idx="4407">
                  <c:v>0.41117249050691962</c:v>
                </c:pt>
                <c:pt idx="4408">
                  <c:v>1.6743351242240618</c:v>
                </c:pt>
                <c:pt idx="4409">
                  <c:v>4.8004381587263962</c:v>
                </c:pt>
                <c:pt idx="4410">
                  <c:v>5.2332835286181991</c:v>
                </c:pt>
                <c:pt idx="4411">
                  <c:v>0.56229981699077269</c:v>
                </c:pt>
                <c:pt idx="4412">
                  <c:v>0.58954046472442312</c:v>
                </c:pt>
                <c:pt idx="4413">
                  <c:v>0.90632087525440763</c:v>
                </c:pt>
                <c:pt idx="4414">
                  <c:v>6.4883066479744986</c:v>
                </c:pt>
                <c:pt idx="4415">
                  <c:v>5.4237804120963355</c:v>
                </c:pt>
                <c:pt idx="4416">
                  <c:v>9.2323452990916994</c:v>
                </c:pt>
                <c:pt idx="4417">
                  <c:v>9.6618051101650906</c:v>
                </c:pt>
                <c:pt idx="4418">
                  <c:v>0.13023221966291809</c:v>
                </c:pt>
                <c:pt idx="4419">
                  <c:v>0.34349156537565012</c:v>
                </c:pt>
                <c:pt idx="4420">
                  <c:v>13.093248497551198</c:v>
                </c:pt>
                <c:pt idx="4421">
                  <c:v>8.6956753803931655</c:v>
                </c:pt>
                <c:pt idx="4422">
                  <c:v>0.85012360865924008</c:v>
                </c:pt>
                <c:pt idx="4423">
                  <c:v>0.74933989310947435</c:v>
                </c:pt>
                <c:pt idx="4424">
                  <c:v>3.6168293777237301</c:v>
                </c:pt>
                <c:pt idx="4425">
                  <c:v>11.456331695895972</c:v>
                </c:pt>
                <c:pt idx="4426">
                  <c:v>5.7353731421702872</c:v>
                </c:pt>
                <c:pt idx="4427">
                  <c:v>9.0194228722330294</c:v>
                </c:pt>
                <c:pt idx="4428">
                  <c:v>3.6136424640375582</c:v>
                </c:pt>
                <c:pt idx="4429">
                  <c:v>1.3701971451790582</c:v>
                </c:pt>
                <c:pt idx="4430">
                  <c:v>5.3383771978908472</c:v>
                </c:pt>
                <c:pt idx="4431">
                  <c:v>10.344182512119056</c:v>
                </c:pt>
                <c:pt idx="4432">
                  <c:v>9.9055691119010092</c:v>
                </c:pt>
                <c:pt idx="4433">
                  <c:v>2.4167458321420545</c:v>
                </c:pt>
                <c:pt idx="4434">
                  <c:v>2.6049400052339338</c:v>
                </c:pt>
                <c:pt idx="4435">
                  <c:v>13.869273238604414</c:v>
                </c:pt>
                <c:pt idx="4436">
                  <c:v>36.704075956899132</c:v>
                </c:pt>
                <c:pt idx="4437">
                  <c:v>21.860580760996548</c:v>
                </c:pt>
                <c:pt idx="4438">
                  <c:v>43.551538270735485</c:v>
                </c:pt>
                <c:pt idx="4439">
                  <c:v>26.221898729765297</c:v>
                </c:pt>
                <c:pt idx="4440">
                  <c:v>13.505810944512447</c:v>
                </c:pt>
                <c:pt idx="4441">
                  <c:v>18.591489242761931</c:v>
                </c:pt>
                <c:pt idx="4442">
                  <c:v>38.810982332584544</c:v>
                </c:pt>
                <c:pt idx="4443">
                  <c:v>52.436984534359482</c:v>
                </c:pt>
                <c:pt idx="4444">
                  <c:v>13.354110619274314</c:v>
                </c:pt>
                <c:pt idx="4445">
                  <c:v>3.8184011788483971</c:v>
                </c:pt>
                <c:pt idx="4446">
                  <c:v>28.444313879324607</c:v>
                </c:pt>
                <c:pt idx="4447">
                  <c:v>49.324506818010818</c:v>
                </c:pt>
                <c:pt idx="4448">
                  <c:v>69.759857006225559</c:v>
                </c:pt>
                <c:pt idx="4449">
                  <c:v>35.267682745932454</c:v>
                </c:pt>
                <c:pt idx="4450">
                  <c:v>96.272638852829644</c:v>
                </c:pt>
                <c:pt idx="4451">
                  <c:v>18.818380487218519</c:v>
                </c:pt>
                <c:pt idx="4452">
                  <c:v>42.480711081044255</c:v>
                </c:pt>
                <c:pt idx="4453">
                  <c:v>99.534492218379256</c:v>
                </c:pt>
                <c:pt idx="4454">
                  <c:v>99.137789111535938</c:v>
                </c:pt>
                <c:pt idx="4455">
                  <c:v>4.4736868392404379</c:v>
                </c:pt>
                <c:pt idx="4456">
                  <c:v>1.5933126301551908</c:v>
                </c:pt>
                <c:pt idx="4457">
                  <c:v>5.1527944952913769</c:v>
                </c:pt>
                <c:pt idx="4458">
                  <c:v>11.181500945988825</c:v>
                </c:pt>
                <c:pt idx="4459">
                  <c:v>9.8438555852251142</c:v>
                </c:pt>
                <c:pt idx="4460">
                  <c:v>9.5459245839536599</c:v>
                </c:pt>
                <c:pt idx="4461">
                  <c:v>21.93636121549179</c:v>
                </c:pt>
                <c:pt idx="4462">
                  <c:v>4.666919598763676</c:v>
                </c:pt>
                <c:pt idx="4463">
                  <c:v>4.9571737766179114</c:v>
                </c:pt>
                <c:pt idx="4464">
                  <c:v>25.08970749723116</c:v>
                </c:pt>
                <c:pt idx="4465">
                  <c:v>28.484059407673271</c:v>
                </c:pt>
                <c:pt idx="4466">
                  <c:v>57.15454458583153</c:v>
                </c:pt>
                <c:pt idx="4467">
                  <c:v>33.660317999053433</c:v>
                </c:pt>
                <c:pt idx="4468">
                  <c:v>166.13501708537768</c:v>
                </c:pt>
                <c:pt idx="4469">
                  <c:v>378.34186519847907</c:v>
                </c:pt>
                <c:pt idx="4470">
                  <c:v>263.39629694034988</c:v>
                </c:pt>
                <c:pt idx="4471">
                  <c:v>339.40490751974966</c:v>
                </c:pt>
                <c:pt idx="4472">
                  <c:v>397.70381882315309</c:v>
                </c:pt>
                <c:pt idx="4473">
                  <c:v>80.898630853818247</c:v>
                </c:pt>
                <c:pt idx="4474">
                  <c:v>274.85164506251448</c:v>
                </c:pt>
                <c:pt idx="4475">
                  <c:v>507.01317651157007</c:v>
                </c:pt>
                <c:pt idx="4476">
                  <c:v>518.36252341147474</c:v>
                </c:pt>
                <c:pt idx="4477">
                  <c:v>0.56130985617970763</c:v>
                </c:pt>
                <c:pt idx="4478">
                  <c:v>0.21081474062244754</c:v>
                </c:pt>
                <c:pt idx="4479">
                  <c:v>0.5610136056520828</c:v>
                </c:pt>
                <c:pt idx="4480">
                  <c:v>0.58265093876069851</c:v>
                </c:pt>
                <c:pt idx="4481">
                  <c:v>0.27778433995037838</c:v>
                </c:pt>
                <c:pt idx="4482">
                  <c:v>0.27060163864282111</c:v>
                </c:pt>
                <c:pt idx="4483">
                  <c:v>0.5961081983081391</c:v>
                </c:pt>
                <c:pt idx="4484">
                  <c:v>27.129634001343714</c:v>
                </c:pt>
                <c:pt idx="4485">
                  <c:v>17.366174073197037</c:v>
                </c:pt>
                <c:pt idx="4486">
                  <c:v>28.453302804078604</c:v>
                </c:pt>
                <c:pt idx="4487">
                  <c:v>1.0199062261766134</c:v>
                </c:pt>
                <c:pt idx="4488">
                  <c:v>0.43461715072689283</c:v>
                </c:pt>
                <c:pt idx="4489">
                  <c:v>0.45042533568338355</c:v>
                </c:pt>
                <c:pt idx="4490">
                  <c:v>6.2841653939206987E-2</c:v>
                </c:pt>
                <c:pt idx="4491">
                  <c:v>2.2317813801844878E-2</c:v>
                </c:pt>
                <c:pt idx="4492">
                  <c:v>0.15164617116457235</c:v>
                </c:pt>
                <c:pt idx="4493">
                  <c:v>1.5840549545404028</c:v>
                </c:pt>
                <c:pt idx="4494">
                  <c:v>1.9579201779059365</c:v>
                </c:pt>
                <c:pt idx="4495">
                  <c:v>8.3113276699667367</c:v>
                </c:pt>
                <c:pt idx="4496">
                  <c:v>1.3166925750252654</c:v>
                </c:pt>
                <c:pt idx="4497">
                  <c:v>2.1318812859301808</c:v>
                </c:pt>
                <c:pt idx="4498">
                  <c:v>9.204966797050206</c:v>
                </c:pt>
                <c:pt idx="4499">
                  <c:v>3.1130778018393199</c:v>
                </c:pt>
                <c:pt idx="4500">
                  <c:v>2.8257735438277729</c:v>
                </c:pt>
                <c:pt idx="4501">
                  <c:v>5.2977766580661907</c:v>
                </c:pt>
                <c:pt idx="4502">
                  <c:v>24.812982276294441</c:v>
                </c:pt>
                <c:pt idx="4503">
                  <c:v>36.152457579906311</c:v>
                </c:pt>
                <c:pt idx="4504">
                  <c:v>88.823955695464633</c:v>
                </c:pt>
                <c:pt idx="4505">
                  <c:v>0.79618141957385058</c:v>
                </c:pt>
                <c:pt idx="4506">
                  <c:v>4.3678373803146882E-2</c:v>
                </c:pt>
                <c:pt idx="4507">
                  <c:v>0.76325341786067613</c:v>
                </c:pt>
                <c:pt idx="4508">
                  <c:v>0.19937071937545117</c:v>
                </c:pt>
                <c:pt idx="4509">
                  <c:v>0.12032437897717725</c:v>
                </c:pt>
                <c:pt idx="4510">
                  <c:v>0.11838707744890799</c:v>
                </c:pt>
                <c:pt idx="4511">
                  <c:v>0.42832718290626093</c:v>
                </c:pt>
                <c:pt idx="4512">
                  <c:v>0.4120623122347557</c:v>
                </c:pt>
                <c:pt idx="4513">
                  <c:v>2.8703923275357317</c:v>
                </c:pt>
                <c:pt idx="4514">
                  <c:v>2.533766150904496</c:v>
                </c:pt>
                <c:pt idx="4515">
                  <c:v>6.9586775102029277E-2</c:v>
                </c:pt>
                <c:pt idx="4516">
                  <c:v>1.8650195839937447E-2</c:v>
                </c:pt>
                <c:pt idx="4517">
                  <c:v>2.485407813420719E-3</c:v>
                </c:pt>
                <c:pt idx="4518">
                  <c:v>2.4777016372517321E-2</c:v>
                </c:pt>
                <c:pt idx="4519">
                  <c:v>2.6775317694104725E-2</c:v>
                </c:pt>
                <c:pt idx="4520">
                  <c:v>2.3896828789504453E-2</c:v>
                </c:pt>
                <c:pt idx="4521">
                  <c:v>6.2475872180459649E-2</c:v>
                </c:pt>
                <c:pt idx="4522">
                  <c:v>1.3209139322285566E-2</c:v>
                </c:pt>
                <c:pt idx="4523">
                  <c:v>0.17666477793169935</c:v>
                </c:pt>
                <c:pt idx="4524">
                  <c:v>0.61303417314969399</c:v>
                </c:pt>
                <c:pt idx="4525">
                  <c:v>1.0281765395192057</c:v>
                </c:pt>
                <c:pt idx="4526">
                  <c:v>0.21428087111893543</c:v>
                </c:pt>
                <c:pt idx="4527">
                  <c:v>1.4351521756473817</c:v>
                </c:pt>
                <c:pt idx="4528">
                  <c:v>0.68180300395346916</c:v>
                </c:pt>
                <c:pt idx="4529">
                  <c:v>0.90006562048235628</c:v>
                </c:pt>
                <c:pt idx="4530">
                  <c:v>0.29613517670148132</c:v>
                </c:pt>
                <c:pt idx="4531">
                  <c:v>0.12791091518094924</c:v>
                </c:pt>
                <c:pt idx="4532">
                  <c:v>7.142458461053331</c:v>
                </c:pt>
                <c:pt idx="4533">
                  <c:v>13.241988668224947</c:v>
                </c:pt>
                <c:pt idx="4534">
                  <c:v>35.492191540985537</c:v>
                </c:pt>
                <c:pt idx="4535">
                  <c:v>5.1356888243870455E-2</c:v>
                </c:pt>
                <c:pt idx="4536">
                  <c:v>5.6070466223045769E-3</c:v>
                </c:pt>
                <c:pt idx="4537">
                  <c:v>7.4685825235265138E-2</c:v>
                </c:pt>
                <c:pt idx="4538">
                  <c:v>2.3128548960139793E-2</c:v>
                </c:pt>
                <c:pt idx="4539">
                  <c:v>8.8489838896619252E-3</c:v>
                </c:pt>
                <c:pt idx="4540">
                  <c:v>7.7390524444763409E-3</c:v>
                </c:pt>
                <c:pt idx="4541">
                  <c:v>0.13242100765312897</c:v>
                </c:pt>
                <c:pt idx="4542">
                  <c:v>6.3291649555576118E-2</c:v>
                </c:pt>
                <c:pt idx="4543">
                  <c:v>0.41485174371313177</c:v>
                </c:pt>
                <c:pt idx="4544">
                  <c:v>4.3114770461783527</c:v>
                </c:pt>
                <c:pt idx="4545">
                  <c:v>0.31194770500767072</c:v>
                </c:pt>
                <c:pt idx="4546">
                  <c:v>2.7362082458541302E-2</c:v>
                </c:pt>
                <c:pt idx="4547">
                  <c:v>9.9796423295731504E-2</c:v>
                </c:pt>
                <c:pt idx="4548">
                  <c:v>0.11988885605569907</c:v>
                </c:pt>
                <c:pt idx="4549">
                  <c:v>0.28353424514114323</c:v>
                </c:pt>
                <c:pt idx="4550">
                  <c:v>0.11284630025502421</c:v>
                </c:pt>
                <c:pt idx="4551">
                  <c:v>0.83262714237492996</c:v>
                </c:pt>
                <c:pt idx="4552">
                  <c:v>2.3503572786081595</c:v>
                </c:pt>
                <c:pt idx="4553">
                  <c:v>7.1489929457560129</c:v>
                </c:pt>
                <c:pt idx="4554">
                  <c:v>11.585261072964919</c:v>
                </c:pt>
                <c:pt idx="4555">
                  <c:v>11.319906796511161</c:v>
                </c:pt>
                <c:pt idx="4556">
                  <c:v>3.9135750109542768</c:v>
                </c:pt>
                <c:pt idx="4557">
                  <c:v>5.9098788072814017</c:v>
                </c:pt>
                <c:pt idx="4558">
                  <c:v>18.164090464263225</c:v>
                </c:pt>
                <c:pt idx="4559">
                  <c:v>9.4912033939062841</c:v>
                </c:pt>
                <c:pt idx="4560">
                  <c:v>6.2917912767556903</c:v>
                </c:pt>
                <c:pt idx="4561">
                  <c:v>7.2725945826494414</c:v>
                </c:pt>
                <c:pt idx="4562">
                  <c:v>56.700213161798082</c:v>
                </c:pt>
                <c:pt idx="4563">
                  <c:v>102.70965123348303</c:v>
                </c:pt>
                <c:pt idx="4564">
                  <c:v>151.90170747908007</c:v>
                </c:pt>
                <c:pt idx="4565">
                  <c:v>0.85139271554694529</c:v>
                </c:pt>
                <c:pt idx="4566">
                  <c:v>0.67865985359294823</c:v>
                </c:pt>
                <c:pt idx="4567">
                  <c:v>1.7745766919118824</c:v>
                </c:pt>
                <c:pt idx="4568">
                  <c:v>0.5005791007452205</c:v>
                </c:pt>
                <c:pt idx="4569">
                  <c:v>0.58099324157901844</c:v>
                </c:pt>
                <c:pt idx="4570">
                  <c:v>0.7000312493661659</c:v>
                </c:pt>
                <c:pt idx="4571">
                  <c:v>0.41112617524761913</c:v>
                </c:pt>
                <c:pt idx="4572">
                  <c:v>9.08517334334935</c:v>
                </c:pt>
                <c:pt idx="4573">
                  <c:v>9.8325879398141378</c:v>
                </c:pt>
                <c:pt idx="4574">
                  <c:v>66.945897371755166</c:v>
                </c:pt>
                <c:pt idx="4575">
                  <c:v>0.19302580242709286</c:v>
                </c:pt>
                <c:pt idx="4576">
                  <c:v>0.53874898092545531</c:v>
                </c:pt>
                <c:pt idx="4577">
                  <c:v>6.0771500787612641E-2</c:v>
                </c:pt>
                <c:pt idx="4578">
                  <c:v>0.83827103792639313</c:v>
                </c:pt>
                <c:pt idx="4579">
                  <c:v>0.29940432441650217</c:v>
                </c:pt>
                <c:pt idx="4580">
                  <c:v>0.36602697216327773</c:v>
                </c:pt>
                <c:pt idx="4581">
                  <c:v>2.1233467980296399</c:v>
                </c:pt>
                <c:pt idx="4582">
                  <c:v>6.1159443255281278</c:v>
                </c:pt>
                <c:pt idx="4583">
                  <c:v>4.7575491389602753</c:v>
                </c:pt>
                <c:pt idx="4584">
                  <c:v>20.168260718053752</c:v>
                </c:pt>
                <c:pt idx="4585">
                  <c:v>0.20447994168015279</c:v>
                </c:pt>
                <c:pt idx="4586">
                  <c:v>0.11380794345272634</c:v>
                </c:pt>
                <c:pt idx="4587">
                  <c:v>6.4213619541029596E-2</c:v>
                </c:pt>
                <c:pt idx="4588">
                  <c:v>0.25866718996510524</c:v>
                </c:pt>
                <c:pt idx="4589">
                  <c:v>0.13752928003294504</c:v>
                </c:pt>
                <c:pt idx="4590">
                  <c:v>0.20141354348037535</c:v>
                </c:pt>
                <c:pt idx="4591">
                  <c:v>0.10588570309322631</c:v>
                </c:pt>
                <c:pt idx="4592">
                  <c:v>1.6022559967631245</c:v>
                </c:pt>
                <c:pt idx="4593">
                  <c:v>1.9985534624798853</c:v>
                </c:pt>
                <c:pt idx="4594">
                  <c:v>5.2036524048544184</c:v>
                </c:pt>
                <c:pt idx="4595">
                  <c:v>4.7906196278897664</c:v>
                </c:pt>
                <c:pt idx="4596">
                  <c:v>0.27719097122146535</c:v>
                </c:pt>
                <c:pt idx="4597">
                  <c:v>0.12402127162125445</c:v>
                </c:pt>
                <c:pt idx="4598">
                  <c:v>3.9061707186255696</c:v>
                </c:pt>
                <c:pt idx="4599">
                  <c:v>0.69651890349889745</c:v>
                </c:pt>
                <c:pt idx="4600">
                  <c:v>3.5604889851313186</c:v>
                </c:pt>
                <c:pt idx="4601">
                  <c:v>0.41497065199341737</c:v>
                </c:pt>
                <c:pt idx="4602">
                  <c:v>0.89463266899147831</c:v>
                </c:pt>
                <c:pt idx="4603">
                  <c:v>18.980023521858165</c:v>
                </c:pt>
                <c:pt idx="4604">
                  <c:v>22.291478682405426</c:v>
                </c:pt>
                <c:pt idx="4605">
                  <c:v>0.40661960645024037</c:v>
                </c:pt>
                <c:pt idx="4606">
                  <c:v>0.14895153211462547</c:v>
                </c:pt>
                <c:pt idx="4607">
                  <c:v>0.10561609399399699</c:v>
                </c:pt>
                <c:pt idx="4608">
                  <c:v>0.38351580167880112</c:v>
                </c:pt>
                <c:pt idx="4609">
                  <c:v>0.266168013885898</c:v>
                </c:pt>
                <c:pt idx="4610">
                  <c:v>0.25317688060010779</c:v>
                </c:pt>
                <c:pt idx="4611">
                  <c:v>0.96054849362252492</c:v>
                </c:pt>
                <c:pt idx="4612">
                  <c:v>7.2204370744114952</c:v>
                </c:pt>
                <c:pt idx="4613">
                  <c:v>5.321239963829739</c:v>
                </c:pt>
                <c:pt idx="4614">
                  <c:v>15.001431486953047</c:v>
                </c:pt>
                <c:pt idx="4615">
                  <c:v>1.1411480512919854</c:v>
                </c:pt>
                <c:pt idx="4616">
                  <c:v>0.31622215333453224</c:v>
                </c:pt>
                <c:pt idx="4617">
                  <c:v>0.73833175476343804</c:v>
                </c:pt>
                <c:pt idx="4618">
                  <c:v>1.5194235293432268</c:v>
                </c:pt>
                <c:pt idx="4619">
                  <c:v>1.0015442018969534</c:v>
                </c:pt>
                <c:pt idx="4620">
                  <c:v>0.692042486822672</c:v>
                </c:pt>
                <c:pt idx="4621">
                  <c:v>3.0819567329641977</c:v>
                </c:pt>
                <c:pt idx="4622">
                  <c:v>9.5537960293425161</c:v>
                </c:pt>
                <c:pt idx="4623">
                  <c:v>16.409704824915881</c:v>
                </c:pt>
                <c:pt idx="4624">
                  <c:v>38.54712355765399</c:v>
                </c:pt>
                <c:pt idx="4625">
                  <c:v>3.7319813404472915</c:v>
                </c:pt>
                <c:pt idx="4626">
                  <c:v>1.1522761129134647</c:v>
                </c:pt>
                <c:pt idx="4627">
                  <c:v>5.4064414709915676</c:v>
                </c:pt>
                <c:pt idx="4628">
                  <c:v>9.3018594018611509</c:v>
                </c:pt>
                <c:pt idx="4629">
                  <c:v>26.854777423009708</c:v>
                </c:pt>
                <c:pt idx="4630">
                  <c:v>5.5125723389090844</c:v>
                </c:pt>
                <c:pt idx="4631">
                  <c:v>9.3005576491883044</c:v>
                </c:pt>
                <c:pt idx="4632">
                  <c:v>13.365972569601329</c:v>
                </c:pt>
                <c:pt idx="4633">
                  <c:v>38.890447336726588</c:v>
                </c:pt>
                <c:pt idx="4634">
                  <c:v>76.413848003035795</c:v>
                </c:pt>
                <c:pt idx="4635">
                  <c:v>0.61090423847533781</c:v>
                </c:pt>
                <c:pt idx="4636">
                  <c:v>0.25162972993071298</c:v>
                </c:pt>
                <c:pt idx="4637">
                  <c:v>0.35425934669742815</c:v>
                </c:pt>
                <c:pt idx="4638">
                  <c:v>4.8516360968071455</c:v>
                </c:pt>
                <c:pt idx="4639">
                  <c:v>1.8045417890646926</c:v>
                </c:pt>
                <c:pt idx="4640">
                  <c:v>2.4909392732215716</c:v>
                </c:pt>
                <c:pt idx="4641">
                  <c:v>1.4140764836363728</c:v>
                </c:pt>
                <c:pt idx="4642">
                  <c:v>2.441271515761076</c:v>
                </c:pt>
                <c:pt idx="4643">
                  <c:v>7.7837996550066819</c:v>
                </c:pt>
                <c:pt idx="4644">
                  <c:v>15.110633070040707</c:v>
                </c:pt>
                <c:pt idx="4645">
                  <c:v>34.379964974313047</c:v>
                </c:pt>
                <c:pt idx="4646">
                  <c:v>9.2281481739307853</c:v>
                </c:pt>
                <c:pt idx="4647">
                  <c:v>20.626284925200963</c:v>
                </c:pt>
                <c:pt idx="4648">
                  <c:v>50.99541637247092</c:v>
                </c:pt>
                <c:pt idx="4649">
                  <c:v>46.313516594948425</c:v>
                </c:pt>
                <c:pt idx="4650">
                  <c:v>23.786704278499457</c:v>
                </c:pt>
                <c:pt idx="4651">
                  <c:v>32.585028060896647</c:v>
                </c:pt>
                <c:pt idx="4652">
                  <c:v>169.05533797512342</c:v>
                </c:pt>
                <c:pt idx="4653">
                  <c:v>285.63913414787959</c:v>
                </c:pt>
                <c:pt idx="4654">
                  <c:v>585.35494143546441</c:v>
                </c:pt>
                <c:pt idx="4655">
                  <c:v>6.7390120187185279E-2</c:v>
                </c:pt>
                <c:pt idx="4656">
                  <c:v>0.18033679048044923</c:v>
                </c:pt>
                <c:pt idx="4657">
                  <c:v>0.87350953754712946</c:v>
                </c:pt>
                <c:pt idx="4658">
                  <c:v>0.82070377659911187</c:v>
                </c:pt>
                <c:pt idx="4659">
                  <c:v>0.96431930572142077</c:v>
                </c:pt>
                <c:pt idx="4660">
                  <c:v>0.23082988946616786</c:v>
                </c:pt>
                <c:pt idx="4661">
                  <c:v>11.802251034301998</c:v>
                </c:pt>
                <c:pt idx="4662">
                  <c:v>1.2373392540367611</c:v>
                </c:pt>
                <c:pt idx="4663">
                  <c:v>12.69652319009052</c:v>
                </c:pt>
                <c:pt idx="4664">
                  <c:v>8.623149832794903</c:v>
                </c:pt>
                <c:pt idx="4665">
                  <c:v>0.9444069149551122</c:v>
                </c:pt>
                <c:pt idx="4666">
                  <c:v>0.24971976113008362</c:v>
                </c:pt>
                <c:pt idx="4667">
                  <c:v>0.80086976367834783</c:v>
                </c:pt>
                <c:pt idx="4668">
                  <c:v>0.75715363848081163</c:v>
                </c:pt>
                <c:pt idx="4669">
                  <c:v>0.80730975964838492</c:v>
                </c:pt>
                <c:pt idx="4670">
                  <c:v>0.29077645536362412</c:v>
                </c:pt>
                <c:pt idx="4671">
                  <c:v>1.9657574738891528</c:v>
                </c:pt>
                <c:pt idx="4672">
                  <c:v>4.3557316208250514</c:v>
                </c:pt>
                <c:pt idx="4673">
                  <c:v>4.7552671723652491</c:v>
                </c:pt>
                <c:pt idx="4674">
                  <c:v>0.87821730949014343</c:v>
                </c:pt>
                <c:pt idx="4675">
                  <c:v>2.7711558248377033</c:v>
                </c:pt>
                <c:pt idx="4676">
                  <c:v>7.0531356459477808</c:v>
                </c:pt>
                <c:pt idx="4677">
                  <c:v>4.4690057185936407</c:v>
                </c:pt>
                <c:pt idx="4678">
                  <c:v>5.7559219093001879</c:v>
                </c:pt>
                <c:pt idx="4679">
                  <c:v>55.949630579361489</c:v>
                </c:pt>
                <c:pt idx="4680">
                  <c:v>5.4321548509617879</c:v>
                </c:pt>
                <c:pt idx="4681">
                  <c:v>65.290051043730841</c:v>
                </c:pt>
                <c:pt idx="4682">
                  <c:v>49.428216342137233</c:v>
                </c:pt>
                <c:pt idx="4683">
                  <c:v>0.56153590814903243</c:v>
                </c:pt>
                <c:pt idx="4684">
                  <c:v>0.15586397313275996</c:v>
                </c:pt>
                <c:pt idx="4685">
                  <c:v>7.8385198783035848E-3</c:v>
                </c:pt>
                <c:pt idx="4686">
                  <c:v>0.23075569256596684</c:v>
                </c:pt>
                <c:pt idx="4687">
                  <c:v>0.14058229274223452</c:v>
                </c:pt>
                <c:pt idx="4688">
                  <c:v>9.5228744563533793E-3</c:v>
                </c:pt>
                <c:pt idx="4689">
                  <c:v>9.1753983336191123</c:v>
                </c:pt>
                <c:pt idx="4690">
                  <c:v>2.7090668661729951</c:v>
                </c:pt>
                <c:pt idx="4691">
                  <c:v>5.679333825325906</c:v>
                </c:pt>
                <c:pt idx="4692">
                  <c:v>0.15262711602628809</c:v>
                </c:pt>
                <c:pt idx="4693">
                  <c:v>3.6057349032596116E-2</c:v>
                </c:pt>
                <c:pt idx="4694">
                  <c:v>4.9164997301016138</c:v>
                </c:pt>
                <c:pt idx="4695">
                  <c:v>4.6192212225226577</c:v>
                </c:pt>
                <c:pt idx="4696">
                  <c:v>9.6415553151841787E-3</c:v>
                </c:pt>
                <c:pt idx="4697">
                  <c:v>47.982229923275369</c:v>
                </c:pt>
                <c:pt idx="4698">
                  <c:v>1.1905044738430886</c:v>
                </c:pt>
                <c:pt idx="4699">
                  <c:v>2.4146922407058091</c:v>
                </c:pt>
                <c:pt idx="4700">
                  <c:v>2.261463247915604</c:v>
                </c:pt>
                <c:pt idx="4701">
                  <c:v>0.10879321178851172</c:v>
                </c:pt>
                <c:pt idx="4702">
                  <c:v>1.5017080078945708E-2</c:v>
                </c:pt>
                <c:pt idx="4703">
                  <c:v>7.7314461002407821E-3</c:v>
                </c:pt>
                <c:pt idx="4704">
                  <c:v>0.22577399615006044</c:v>
                </c:pt>
                <c:pt idx="4705">
                  <c:v>0.94712266537817735</c:v>
                </c:pt>
                <c:pt idx="4706">
                  <c:v>1.1690809774229722</c:v>
                </c:pt>
                <c:pt idx="4707">
                  <c:v>2.117572771719304</c:v>
                </c:pt>
                <c:pt idx="4708">
                  <c:v>1.2658861363716719E-2</c:v>
                </c:pt>
                <c:pt idx="4709">
                  <c:v>0.10087915232546871</c:v>
                </c:pt>
                <c:pt idx="4710">
                  <c:v>1.4943561424877032</c:v>
                </c:pt>
                <c:pt idx="4711">
                  <c:v>0.36601810935671925</c:v>
                </c:pt>
                <c:pt idx="4712">
                  <c:v>0.31775102218678852</c:v>
                </c:pt>
                <c:pt idx="4713">
                  <c:v>2.2692063433653789</c:v>
                </c:pt>
                <c:pt idx="4714">
                  <c:v>2.0238632290712411</c:v>
                </c:pt>
                <c:pt idx="4715">
                  <c:v>1.7483840086381219</c:v>
                </c:pt>
                <c:pt idx="4716">
                  <c:v>0.75609016215313596</c:v>
                </c:pt>
                <c:pt idx="4717">
                  <c:v>25.052488723753306</c:v>
                </c:pt>
                <c:pt idx="4718">
                  <c:v>0.1488978034564723</c:v>
                </c:pt>
                <c:pt idx="4719">
                  <c:v>9.4840312972678404</c:v>
                </c:pt>
                <c:pt idx="4720">
                  <c:v>13.620128822778316</c:v>
                </c:pt>
                <c:pt idx="4721">
                  <c:v>1.9347635396215876E-3</c:v>
                </c:pt>
                <c:pt idx="4722">
                  <c:v>2.0143217774737919E-3</c:v>
                </c:pt>
                <c:pt idx="4723">
                  <c:v>1.4729856614579611E-2</c:v>
                </c:pt>
                <c:pt idx="4724">
                  <c:v>2.364483002071275</c:v>
                </c:pt>
                <c:pt idx="4725">
                  <c:v>6.8643441491911664E-2</c:v>
                </c:pt>
                <c:pt idx="4726">
                  <c:v>1.2879599103350761</c:v>
                </c:pt>
                <c:pt idx="4727">
                  <c:v>8.8332790794027058</c:v>
                </c:pt>
                <c:pt idx="4728">
                  <c:v>4.318044964358167E-2</c:v>
                </c:pt>
                <c:pt idx="4729">
                  <c:v>0.1464162465615739</c:v>
                </c:pt>
                <c:pt idx="4730">
                  <c:v>0.49319321333003424</c:v>
                </c:pt>
                <c:pt idx="4731">
                  <c:v>0.61055086862126196</c:v>
                </c:pt>
                <c:pt idx="4732">
                  <c:v>0.22671182842096466</c:v>
                </c:pt>
                <c:pt idx="4733">
                  <c:v>0.81536122585480253</c:v>
                </c:pt>
                <c:pt idx="4734">
                  <c:v>0.36822755934370266</c:v>
                </c:pt>
                <c:pt idx="4735">
                  <c:v>0.70482311100219652</c:v>
                </c:pt>
                <c:pt idx="4736">
                  <c:v>0.60372724861644211</c:v>
                </c:pt>
                <c:pt idx="4737">
                  <c:v>11.939144916161952</c:v>
                </c:pt>
                <c:pt idx="4738">
                  <c:v>2.3236790244631367</c:v>
                </c:pt>
                <c:pt idx="4739">
                  <c:v>12.224372558225951</c:v>
                </c:pt>
                <c:pt idx="4740">
                  <c:v>20.905701673189164</c:v>
                </c:pt>
                <c:pt idx="4741">
                  <c:v>8.5909797159114305</c:v>
                </c:pt>
                <c:pt idx="4742">
                  <c:v>3.1977137570079468</c:v>
                </c:pt>
                <c:pt idx="4743">
                  <c:v>10.181637090203109</c:v>
                </c:pt>
                <c:pt idx="4744">
                  <c:v>18.610407219113412</c:v>
                </c:pt>
                <c:pt idx="4745">
                  <c:v>7.8644355005422177</c:v>
                </c:pt>
                <c:pt idx="4746">
                  <c:v>17.295256412101331</c:v>
                </c:pt>
                <c:pt idx="4747">
                  <c:v>186.56610057059703</c:v>
                </c:pt>
                <c:pt idx="4748">
                  <c:v>13.686814690493232</c:v>
                </c:pt>
                <c:pt idx="4749">
                  <c:v>219.97096573391178</c:v>
                </c:pt>
                <c:pt idx="4750">
                  <c:v>159.58814166021611</c:v>
                </c:pt>
                <c:pt idx="4751">
                  <c:v>5.6690676562709346</c:v>
                </c:pt>
                <c:pt idx="4752">
                  <c:v>3.1293780962744822</c:v>
                </c:pt>
                <c:pt idx="4753">
                  <c:v>12.19424669237009</c:v>
                </c:pt>
                <c:pt idx="4754">
                  <c:v>3.2550001076520605</c:v>
                </c:pt>
                <c:pt idx="4755">
                  <c:v>1.3133706282097883</c:v>
                </c:pt>
                <c:pt idx="4756">
                  <c:v>3.6231344189707713</c:v>
                </c:pt>
                <c:pt idx="4757">
                  <c:v>130.3916142524366</c:v>
                </c:pt>
                <c:pt idx="4758">
                  <c:v>2.3039635443349917</c:v>
                </c:pt>
                <c:pt idx="4759">
                  <c:v>33.453136239599523</c:v>
                </c:pt>
                <c:pt idx="4760">
                  <c:v>41.111612295865505</c:v>
                </c:pt>
                <c:pt idx="4761">
                  <c:v>0.42471131135115048</c:v>
                </c:pt>
                <c:pt idx="4762">
                  <c:v>0.56025424471596141</c:v>
                </c:pt>
                <c:pt idx="4763">
                  <c:v>0.462184770238172</c:v>
                </c:pt>
                <c:pt idx="4764">
                  <c:v>1.1576760645117186</c:v>
                </c:pt>
                <c:pt idx="4765">
                  <c:v>1.8131169019976068</c:v>
                </c:pt>
                <c:pt idx="4766">
                  <c:v>3.632444797590459</c:v>
                </c:pt>
                <c:pt idx="4767">
                  <c:v>29.440245206449411</c:v>
                </c:pt>
                <c:pt idx="4768">
                  <c:v>41.385744679905571</c:v>
                </c:pt>
                <c:pt idx="4769">
                  <c:v>20.153501604612476</c:v>
                </c:pt>
                <c:pt idx="4770">
                  <c:v>36.630221697262499</c:v>
                </c:pt>
                <c:pt idx="4771">
                  <c:v>0.16424825547004443</c:v>
                </c:pt>
                <c:pt idx="4772">
                  <c:v>0.12792163881432486</c:v>
                </c:pt>
                <c:pt idx="4773">
                  <c:v>0.13735657013050823</c:v>
                </c:pt>
                <c:pt idx="4774">
                  <c:v>0.24796947843661948</c:v>
                </c:pt>
                <c:pt idx="4775">
                  <c:v>0.28809708734284745</c:v>
                </c:pt>
                <c:pt idx="4776">
                  <c:v>0.20743581310481785</c:v>
                </c:pt>
                <c:pt idx="4777">
                  <c:v>4.1514464514716627</c:v>
                </c:pt>
                <c:pt idx="4778">
                  <c:v>0.1387274711656086</c:v>
                </c:pt>
                <c:pt idx="4779">
                  <c:v>2.9028285823074369</c:v>
                </c:pt>
                <c:pt idx="4780">
                  <c:v>3.8262131591064743</c:v>
                </c:pt>
                <c:pt idx="4781">
                  <c:v>0.92949799289981738</c:v>
                </c:pt>
                <c:pt idx="4782">
                  <c:v>0.1912341184057415</c:v>
                </c:pt>
                <c:pt idx="4783">
                  <c:v>0.20139993894358352</c:v>
                </c:pt>
                <c:pt idx="4784">
                  <c:v>1.3542082588985274</c:v>
                </c:pt>
                <c:pt idx="4785">
                  <c:v>2.1936084812042593</c:v>
                </c:pt>
                <c:pt idx="4786">
                  <c:v>0.72775777822713272</c:v>
                </c:pt>
                <c:pt idx="4787">
                  <c:v>17.709541905179918</c:v>
                </c:pt>
                <c:pt idx="4788">
                  <c:v>0.53279105739738508</c:v>
                </c:pt>
                <c:pt idx="4789">
                  <c:v>8.2591397812836167</c:v>
                </c:pt>
                <c:pt idx="4790">
                  <c:v>7.2580211184642129</c:v>
                </c:pt>
                <c:pt idx="4791">
                  <c:v>0.29230452957909925</c:v>
                </c:pt>
                <c:pt idx="4792">
                  <c:v>0.12863598383166305</c:v>
                </c:pt>
                <c:pt idx="4793">
                  <c:v>0.21150903338228763</c:v>
                </c:pt>
                <c:pt idx="4794">
                  <c:v>0.51974170822752797</c:v>
                </c:pt>
                <c:pt idx="4795">
                  <c:v>0.48916068922120526</c:v>
                </c:pt>
                <c:pt idx="4796">
                  <c:v>0.30210975495778664</c:v>
                </c:pt>
                <c:pt idx="4797">
                  <c:v>11.475061585944472</c:v>
                </c:pt>
                <c:pt idx="4798">
                  <c:v>0.93116617410084668</c:v>
                </c:pt>
                <c:pt idx="4799">
                  <c:v>8.6281639288585534</c:v>
                </c:pt>
                <c:pt idx="4800">
                  <c:v>4.606435417142734</c:v>
                </c:pt>
                <c:pt idx="4801">
                  <c:v>0.83636061649280402</c:v>
                </c:pt>
                <c:pt idx="4802">
                  <c:v>0.39963637683080244</c:v>
                </c:pt>
                <c:pt idx="4803">
                  <c:v>1.1508319897892683</c:v>
                </c:pt>
                <c:pt idx="4804">
                  <c:v>2.8171353814401279</c:v>
                </c:pt>
                <c:pt idx="4805">
                  <c:v>1.8946140261994542</c:v>
                </c:pt>
                <c:pt idx="4806">
                  <c:v>1.9864492124870465</c:v>
                </c:pt>
                <c:pt idx="4807">
                  <c:v>37.633637337277925</c:v>
                </c:pt>
                <c:pt idx="4808">
                  <c:v>4.8318378605578767</c:v>
                </c:pt>
                <c:pt idx="4809">
                  <c:v>84.165400182874862</c:v>
                </c:pt>
                <c:pt idx="4810">
                  <c:v>22.601982985202635</c:v>
                </c:pt>
                <c:pt idx="4811">
                  <c:v>1.9263632547817171</c:v>
                </c:pt>
                <c:pt idx="4812">
                  <c:v>0.75261193504974599</c:v>
                </c:pt>
                <c:pt idx="4813">
                  <c:v>2.3637927664662612</c:v>
                </c:pt>
                <c:pt idx="4814">
                  <c:v>6.5452847486365631</c:v>
                </c:pt>
                <c:pt idx="4815">
                  <c:v>13.072101264912241</c:v>
                </c:pt>
                <c:pt idx="4816">
                  <c:v>3.0963070212910715</c:v>
                </c:pt>
                <c:pt idx="4817">
                  <c:v>47.796454918036211</c:v>
                </c:pt>
                <c:pt idx="4818">
                  <c:v>5.5329106779216914</c:v>
                </c:pt>
                <c:pt idx="4819">
                  <c:v>26.542252210250496</c:v>
                </c:pt>
                <c:pt idx="4820">
                  <c:v>36.564638798205742</c:v>
                </c:pt>
                <c:pt idx="4821">
                  <c:v>0.47011682047729408</c:v>
                </c:pt>
                <c:pt idx="4822">
                  <c:v>0.24414768466783829</c:v>
                </c:pt>
                <c:pt idx="4823">
                  <c:v>1.1778886498244419</c:v>
                </c:pt>
                <c:pt idx="4824">
                  <c:v>3.5451632879579087</c:v>
                </c:pt>
                <c:pt idx="4825">
                  <c:v>3.4768648131194047</c:v>
                </c:pt>
                <c:pt idx="4826">
                  <c:v>3.1390901062779415</c:v>
                </c:pt>
                <c:pt idx="4827">
                  <c:v>16.812737047986722</c:v>
                </c:pt>
                <c:pt idx="4828">
                  <c:v>0.8924326438791903</c:v>
                </c:pt>
                <c:pt idx="4829">
                  <c:v>7.4160272575858848</c:v>
                </c:pt>
                <c:pt idx="4830">
                  <c:v>13.367142528548944</c:v>
                </c:pt>
                <c:pt idx="4831">
                  <c:v>25.927767423268158</c:v>
                </c:pt>
                <c:pt idx="4832">
                  <c:v>10.543503510198628</c:v>
                </c:pt>
                <c:pt idx="4833">
                  <c:v>35.784787170500969</c:v>
                </c:pt>
                <c:pt idx="4834">
                  <c:v>56.305748647855289</c:v>
                </c:pt>
                <c:pt idx="4835">
                  <c:v>46.868340922517731</c:v>
                </c:pt>
                <c:pt idx="4836">
                  <c:v>44.589913480554685</c:v>
                </c:pt>
                <c:pt idx="4837">
                  <c:v>646.46074606300465</c:v>
                </c:pt>
                <c:pt idx="4838">
                  <c:v>90.090978306507694</c:v>
                </c:pt>
                <c:pt idx="4839">
                  <c:v>518.52320559025475</c:v>
                </c:pt>
                <c:pt idx="4840">
                  <c:v>432.41568438079878</c:v>
                </c:pt>
                <c:pt idx="4841">
                  <c:v>5.5801484665061359E-2</c:v>
                </c:pt>
                <c:pt idx="4842">
                  <c:v>0.35936816054517501</c:v>
                </c:pt>
                <c:pt idx="4843">
                  <c:v>0.27386625904294387</c:v>
                </c:pt>
                <c:pt idx="4844">
                  <c:v>0.21543950476335558</c:v>
                </c:pt>
                <c:pt idx="4845">
                  <c:v>0.24341172259030458</c:v>
                </c:pt>
                <c:pt idx="4846">
                  <c:v>1.3973331193007834</c:v>
                </c:pt>
                <c:pt idx="4847">
                  <c:v>1.1143218499016354E-2</c:v>
                </c:pt>
                <c:pt idx="4848">
                  <c:v>10.810237364226035</c:v>
                </c:pt>
                <c:pt idx="4849">
                  <c:v>2.3399598532439909</c:v>
                </c:pt>
                <c:pt idx="4850">
                  <c:v>1.6231275224021142</c:v>
                </c:pt>
                <c:pt idx="4851">
                  <c:v>0.11406105467013658</c:v>
                </c:pt>
                <c:pt idx="4852">
                  <c:v>1.9022644429573327E-2</c:v>
                </c:pt>
                <c:pt idx="4853">
                  <c:v>0.27335964027896925</c:v>
                </c:pt>
                <c:pt idx="4854">
                  <c:v>0.25708117541677844</c:v>
                </c:pt>
                <c:pt idx="4855">
                  <c:v>9.3835615278850693E-3</c:v>
                </c:pt>
                <c:pt idx="4856">
                  <c:v>2.0628101187213304</c:v>
                </c:pt>
                <c:pt idx="4857">
                  <c:v>0.12981738773856039</c:v>
                </c:pt>
                <c:pt idx="4858">
                  <c:v>0.68558187270923265</c:v>
                </c:pt>
                <c:pt idx="4859">
                  <c:v>6.6496313861908325</c:v>
                </c:pt>
                <c:pt idx="4860">
                  <c:v>1.2576595879018877</c:v>
                </c:pt>
                <c:pt idx="4861">
                  <c:v>1.1760051983034337E-4</c:v>
                </c:pt>
                <c:pt idx="4862">
                  <c:v>0.11534630673941415</c:v>
                </c:pt>
                <c:pt idx="4863">
                  <c:v>2.9563329007615012E-4</c:v>
                </c:pt>
                <c:pt idx="4864">
                  <c:v>3.2978287271726118E-4</c:v>
                </c:pt>
                <c:pt idx="4865">
                  <c:v>2.3126199935539313</c:v>
                </c:pt>
                <c:pt idx="4866">
                  <c:v>0.59324648915276801</c:v>
                </c:pt>
                <c:pt idx="4867">
                  <c:v>1.5399518789109627</c:v>
                </c:pt>
                <c:pt idx="4868">
                  <c:v>3.1206888754803765</c:v>
                </c:pt>
                <c:pt idx="4869">
                  <c:v>8.5713345916288181E-2</c:v>
                </c:pt>
                <c:pt idx="4870">
                  <c:v>1.2280865905307423E-3</c:v>
                </c:pt>
                <c:pt idx="4871">
                  <c:v>2.3138291566989326E-4</c:v>
                </c:pt>
                <c:pt idx="4872">
                  <c:v>2.4828961544524049E-3</c:v>
                </c:pt>
                <c:pt idx="4873">
                  <c:v>2.6222083117282934E-3</c:v>
                </c:pt>
                <c:pt idx="4874">
                  <c:v>2.5165759668197311E-3</c:v>
                </c:pt>
                <c:pt idx="4875">
                  <c:v>1.0827227903247878E-2</c:v>
                </c:pt>
                <c:pt idx="4876">
                  <c:v>1.1968221877715786E-3</c:v>
                </c:pt>
                <c:pt idx="4877">
                  <c:v>1.0387251300049272E-2</c:v>
                </c:pt>
                <c:pt idx="4878">
                  <c:v>5.9518696756518663E-2</c:v>
                </c:pt>
                <c:pt idx="4879">
                  <c:v>2.9099933014810281E-3</c:v>
                </c:pt>
                <c:pt idx="4880">
                  <c:v>0.40305486646199923</c:v>
                </c:pt>
                <c:pt idx="4881">
                  <c:v>3.1323157480847161</c:v>
                </c:pt>
                <c:pt idx="4882">
                  <c:v>1.2157839717841243</c:v>
                </c:pt>
                <c:pt idx="4883">
                  <c:v>0.30717287015471229</c:v>
                </c:pt>
                <c:pt idx="4884">
                  <c:v>0.62342123384599579</c:v>
                </c:pt>
                <c:pt idx="4885">
                  <c:v>1.5621499774576557</c:v>
                </c:pt>
                <c:pt idx="4886">
                  <c:v>0.33056270884061112</c:v>
                </c:pt>
                <c:pt idx="4887">
                  <c:v>3.6243473043745498</c:v>
                </c:pt>
                <c:pt idx="4888">
                  <c:v>8.8776262871443468</c:v>
                </c:pt>
                <c:pt idx="4889">
                  <c:v>3.2497095427574973</c:v>
                </c:pt>
                <c:pt idx="4890">
                  <c:v>2.0036697970416059E-2</c:v>
                </c:pt>
                <c:pt idx="4891">
                  <c:v>0.16498305538599142</c:v>
                </c:pt>
                <c:pt idx="4892">
                  <c:v>1.9087318244116452E-2</c:v>
                </c:pt>
                <c:pt idx="4893">
                  <c:v>5.9116424712571227E-3</c:v>
                </c:pt>
                <c:pt idx="4894">
                  <c:v>2.4616824434969362</c:v>
                </c:pt>
                <c:pt idx="4895">
                  <c:v>0.22497701727186253</c:v>
                </c:pt>
                <c:pt idx="4896">
                  <c:v>0.56849792609258809</c:v>
                </c:pt>
                <c:pt idx="4897">
                  <c:v>2.2666555704441671</c:v>
                </c:pt>
                <c:pt idx="4898">
                  <c:v>1.1748540075232314</c:v>
                </c:pt>
                <c:pt idx="4899">
                  <c:v>0.28254373300609142</c:v>
                </c:pt>
                <c:pt idx="4900">
                  <c:v>0.14100065540941178</c:v>
                </c:pt>
                <c:pt idx="4901">
                  <c:v>0.2935273076494625</c:v>
                </c:pt>
                <c:pt idx="4902">
                  <c:v>0.26886354573834415</c:v>
                </c:pt>
                <c:pt idx="4903">
                  <c:v>0.17362583993678685</c:v>
                </c:pt>
                <c:pt idx="4904">
                  <c:v>3.2271908616551324</c:v>
                </c:pt>
                <c:pt idx="4905">
                  <c:v>0.17484450744851457</c:v>
                </c:pt>
                <c:pt idx="4906">
                  <c:v>1.2030576110663984</c:v>
                </c:pt>
                <c:pt idx="4907">
                  <c:v>8.6219285335020288</c:v>
                </c:pt>
                <c:pt idx="4908">
                  <c:v>1.6304376815403416</c:v>
                </c:pt>
                <c:pt idx="4909">
                  <c:v>0.38091207113876041</c:v>
                </c:pt>
                <c:pt idx="4910">
                  <c:v>0.12347796490936677</c:v>
                </c:pt>
                <c:pt idx="4911">
                  <c:v>8.3456758928426647E-2</c:v>
                </c:pt>
                <c:pt idx="4912">
                  <c:v>4.168853851050168E-2</c:v>
                </c:pt>
                <c:pt idx="4913">
                  <c:v>1.0070637882785047</c:v>
                </c:pt>
                <c:pt idx="4914">
                  <c:v>5.9735298732218382E-2</c:v>
                </c:pt>
                <c:pt idx="4915">
                  <c:v>0.11091421648641711</c:v>
                </c:pt>
                <c:pt idx="4916">
                  <c:v>11.665792504214917</c:v>
                </c:pt>
                <c:pt idx="4917">
                  <c:v>1.3854008660110362</c:v>
                </c:pt>
                <c:pt idx="4918">
                  <c:v>9.1102087233332976E-3</c:v>
                </c:pt>
                <c:pt idx="4919">
                  <c:v>0.10443669514694197</c:v>
                </c:pt>
                <c:pt idx="4920">
                  <c:v>0.1763406135372371</c:v>
                </c:pt>
                <c:pt idx="4921">
                  <c:v>6.5504362544258369E-3</c:v>
                </c:pt>
                <c:pt idx="4922">
                  <c:v>0.73345655442696955</c:v>
                </c:pt>
                <c:pt idx="4923">
                  <c:v>1.2745883384285507E-2</c:v>
                </c:pt>
                <c:pt idx="4924">
                  <c:v>0.18006923243290965</c:v>
                </c:pt>
                <c:pt idx="4925">
                  <c:v>0.9429724074271133</c:v>
                </c:pt>
                <c:pt idx="4926">
                  <c:v>2.5793043492125873</c:v>
                </c:pt>
                <c:pt idx="4927">
                  <c:v>1.2899716776318758E-2</c:v>
                </c:pt>
                <c:pt idx="4928">
                  <c:v>1.0361089939668073E-2</c:v>
                </c:pt>
                <c:pt idx="4929">
                  <c:v>1.9142187532702727E-2</c:v>
                </c:pt>
                <c:pt idx="4930">
                  <c:v>1.0823188123621421E-2</c:v>
                </c:pt>
                <c:pt idx="4931">
                  <c:v>6.9792024964055611E-3</c:v>
                </c:pt>
                <c:pt idx="4932">
                  <c:v>0.65208178041988707</c:v>
                </c:pt>
                <c:pt idx="4933">
                  <c:v>8.1147943590875651E-3</c:v>
                </c:pt>
                <c:pt idx="4934">
                  <c:v>1.2479074040479094E-2</c:v>
                </c:pt>
                <c:pt idx="4935">
                  <c:v>0.61571507238618239</c:v>
                </c:pt>
                <c:pt idx="4936">
                  <c:v>0.16195791751219335</c:v>
                </c:pt>
                <c:pt idx="4937">
                  <c:v>3.3044574736148191E-2</c:v>
                </c:pt>
                <c:pt idx="4938">
                  <c:v>1.6456578550215386E-3</c:v>
                </c:pt>
                <c:pt idx="4939">
                  <c:v>7.595365922702311E-3</c:v>
                </c:pt>
                <c:pt idx="4940">
                  <c:v>5.6994058106369597E-3</c:v>
                </c:pt>
                <c:pt idx="4941">
                  <c:v>1.3828034925732235E-2</c:v>
                </c:pt>
                <c:pt idx="4942">
                  <c:v>1.6815010589465318</c:v>
                </c:pt>
                <c:pt idx="4943">
                  <c:v>2.9628434782633353E-3</c:v>
                </c:pt>
                <c:pt idx="4944">
                  <c:v>1.2869742596848499E-2</c:v>
                </c:pt>
                <c:pt idx="4945">
                  <c:v>1.661758045988454</c:v>
                </c:pt>
                <c:pt idx="4946">
                  <c:v>6.4376098673519691E-2</c:v>
                </c:pt>
                <c:pt idx="4947">
                  <c:v>3.1138107366042903E-2</c:v>
                </c:pt>
                <c:pt idx="4948">
                  <c:v>0.35281945749473886</c:v>
                </c:pt>
                <c:pt idx="4949">
                  <c:v>9.8401615235298983E-3</c:v>
                </c:pt>
                <c:pt idx="4950">
                  <c:v>4.5221684692968743E-2</c:v>
                </c:pt>
                <c:pt idx="4951">
                  <c:v>1.1134299278637549</c:v>
                </c:pt>
                <c:pt idx="4952">
                  <c:v>3.3887842944577057E-2</c:v>
                </c:pt>
                <c:pt idx="4953">
                  <c:v>2.3232007489869351</c:v>
                </c:pt>
                <c:pt idx="4954">
                  <c:v>1.4050373956592419</c:v>
                </c:pt>
                <c:pt idx="4955">
                  <c:v>0.3950241270835208</c:v>
                </c:pt>
                <c:pt idx="4956">
                  <c:v>0.13886424040178869</c:v>
                </c:pt>
                <c:pt idx="4957">
                  <c:v>4.6034904307398379E-2</c:v>
                </c:pt>
                <c:pt idx="4958">
                  <c:v>1.3299415053669461</c:v>
                </c:pt>
                <c:pt idx="4959">
                  <c:v>0.30895909363084034</c:v>
                </c:pt>
                <c:pt idx="4960">
                  <c:v>0.35935365041071604</c:v>
                </c:pt>
                <c:pt idx="4961">
                  <c:v>1.5391775077793279</c:v>
                </c:pt>
                <c:pt idx="4962">
                  <c:v>0.54653440383280838</c:v>
                </c:pt>
                <c:pt idx="4963">
                  <c:v>30.466524449219389</c:v>
                </c:pt>
                <c:pt idx="4964">
                  <c:v>6.6253068822851029</c:v>
                </c:pt>
                <c:pt idx="4965">
                  <c:v>8.1963185443137085</c:v>
                </c:pt>
                <c:pt idx="4966">
                  <c:v>3.3767759460540898E-2</c:v>
                </c:pt>
                <c:pt idx="4967">
                  <c:v>8.9995380430139743E-2</c:v>
                </c:pt>
                <c:pt idx="4968">
                  <c:v>0.39018787823524331</c:v>
                </c:pt>
                <c:pt idx="4969">
                  <c:v>0.46124524669767458</c:v>
                </c:pt>
                <c:pt idx="4970">
                  <c:v>0.20255435711735473</c:v>
                </c:pt>
                <c:pt idx="4971">
                  <c:v>4.1446370272071356</c:v>
                </c:pt>
                <c:pt idx="4972">
                  <c:v>0.66043939948891794</c:v>
                </c:pt>
                <c:pt idx="4973">
                  <c:v>1.6620177185816232</c:v>
                </c:pt>
                <c:pt idx="4974">
                  <c:v>4.0624369608998112</c:v>
                </c:pt>
                <c:pt idx="4975">
                  <c:v>1.9365008209412851</c:v>
                </c:pt>
                <c:pt idx="4976">
                  <c:v>7.9128374218440638E-3</c:v>
                </c:pt>
                <c:pt idx="4977">
                  <c:v>1.849768965258056E-2</c:v>
                </c:pt>
                <c:pt idx="4978">
                  <c:v>0.33819642595782123</c:v>
                </c:pt>
                <c:pt idx="4979">
                  <c:v>0.21265207843561237</c:v>
                </c:pt>
                <c:pt idx="4980">
                  <c:v>0.27971910313657916</c:v>
                </c:pt>
                <c:pt idx="4981">
                  <c:v>0.5405938345995932</c:v>
                </c:pt>
                <c:pt idx="4982">
                  <c:v>7.7977211768653923E-2</c:v>
                </c:pt>
                <c:pt idx="4983">
                  <c:v>0.37555597869085711</c:v>
                </c:pt>
                <c:pt idx="4984">
                  <c:v>0.99397127405682684</c:v>
                </c:pt>
                <c:pt idx="4985">
                  <c:v>0.80391143649452035</c:v>
                </c:pt>
                <c:pt idx="4986">
                  <c:v>1.524493039908843</c:v>
                </c:pt>
                <c:pt idx="4987">
                  <c:v>3.818473313569354</c:v>
                </c:pt>
                <c:pt idx="4988">
                  <c:v>5.0051469176018211</c:v>
                </c:pt>
                <c:pt idx="4989">
                  <c:v>2.3395788026066904</c:v>
                </c:pt>
                <c:pt idx="4990">
                  <c:v>2.0144953667564502</c:v>
                </c:pt>
                <c:pt idx="4991">
                  <c:v>24.446555221610723</c:v>
                </c:pt>
                <c:pt idx="4992">
                  <c:v>2.868185829127917</c:v>
                </c:pt>
                <c:pt idx="4993">
                  <c:v>53.585692369715268</c:v>
                </c:pt>
                <c:pt idx="4994">
                  <c:v>59.908999745679907</c:v>
                </c:pt>
                <c:pt idx="4995">
                  <c:v>24.54720584158521</c:v>
                </c:pt>
                <c:pt idx="4996">
                  <c:v>1.2193521433131541E-4</c:v>
                </c:pt>
                <c:pt idx="4997">
                  <c:v>2.6311860606023939E-2</c:v>
                </c:pt>
                <c:pt idx="4998">
                  <c:v>6.9183091913559772E-3</c:v>
                </c:pt>
                <c:pt idx="4999">
                  <c:v>0.30662960700151798</c:v>
                </c:pt>
                <c:pt idx="5000">
                  <c:v>8.8945250857674282E-2</c:v>
                </c:pt>
                <c:pt idx="5001">
                  <c:v>1.540923345567255E-2</c:v>
                </c:pt>
                <c:pt idx="5002">
                  <c:v>6.3247486891869834E-2</c:v>
                </c:pt>
                <c:pt idx="5003">
                  <c:v>1.7650518644918405</c:v>
                </c:pt>
                <c:pt idx="5004">
                  <c:v>2.3004389581419735</c:v>
                </c:pt>
                <c:pt idx="5005">
                  <c:v>0.3272715340264522</c:v>
                </c:pt>
                <c:pt idx="5006">
                  <c:v>2.788081681807745E-4</c:v>
                </c:pt>
                <c:pt idx="5007">
                  <c:v>1.2266238573982386E-2</c:v>
                </c:pt>
                <c:pt idx="5008">
                  <c:v>6.1707457540461204E-2</c:v>
                </c:pt>
                <c:pt idx="5009">
                  <c:v>0.42750281583843663</c:v>
                </c:pt>
                <c:pt idx="5010">
                  <c:v>4.7357472984378125E-2</c:v>
                </c:pt>
                <c:pt idx="5011">
                  <c:v>1.5124113740947326E-2</c:v>
                </c:pt>
                <c:pt idx="5012">
                  <c:v>0.23127344885415752</c:v>
                </c:pt>
                <c:pt idx="5013">
                  <c:v>0.64591471563655078</c:v>
                </c:pt>
                <c:pt idx="5014">
                  <c:v>0.20893524911512715</c:v>
                </c:pt>
                <c:pt idx="5015">
                  <c:v>2.9356799621235741</c:v>
                </c:pt>
                <c:pt idx="5016">
                  <c:v>0.1482453074743923</c:v>
                </c:pt>
                <c:pt idx="5017">
                  <c:v>1.5366457765278492</c:v>
                </c:pt>
                <c:pt idx="5018">
                  <c:v>5.2099037167590057</c:v>
                </c:pt>
                <c:pt idx="5019">
                  <c:v>3.1050720215827794</c:v>
                </c:pt>
                <c:pt idx="5020">
                  <c:v>4.4727722149853273</c:v>
                </c:pt>
                <c:pt idx="5021">
                  <c:v>1.8923929131828383</c:v>
                </c:pt>
                <c:pt idx="5022">
                  <c:v>6.7220662986337061</c:v>
                </c:pt>
                <c:pt idx="5023">
                  <c:v>13.982737509482144</c:v>
                </c:pt>
                <c:pt idx="5024">
                  <c:v>3.0349952805307328</c:v>
                </c:pt>
                <c:pt idx="5025">
                  <c:v>0.16197287286996709</c:v>
                </c:pt>
                <c:pt idx="5026">
                  <c:v>1.1305933607062947E-4</c:v>
                </c:pt>
                <c:pt idx="5027">
                  <c:v>0.19659565811183566</c:v>
                </c:pt>
                <c:pt idx="5028">
                  <c:v>0.38802132204507722</c:v>
                </c:pt>
                <c:pt idx="5029">
                  <c:v>0.11601391919319323</c:v>
                </c:pt>
                <c:pt idx="5030">
                  <c:v>0.12925787595932919</c:v>
                </c:pt>
                <c:pt idx="5031">
                  <c:v>1.2822087626687424</c:v>
                </c:pt>
                <c:pt idx="5032">
                  <c:v>1.891229325900091</c:v>
                </c:pt>
                <c:pt idx="5033">
                  <c:v>4.4352598296292225</c:v>
                </c:pt>
                <c:pt idx="5034">
                  <c:v>1.8406170780619346E-3</c:v>
                </c:pt>
                <c:pt idx="5035">
                  <c:v>4.0700648565764868E-3</c:v>
                </c:pt>
                <c:pt idx="5036">
                  <c:v>3.7445768906083283</c:v>
                </c:pt>
                <c:pt idx="5037">
                  <c:v>8.0846851102370554</c:v>
                </c:pt>
                <c:pt idx="5038">
                  <c:v>8.7236114369653492</c:v>
                </c:pt>
                <c:pt idx="5039">
                  <c:v>4.4034295922425217</c:v>
                </c:pt>
                <c:pt idx="5040">
                  <c:v>0.11190881852312284</c:v>
                </c:pt>
                <c:pt idx="5041">
                  <c:v>10.915557471308697</c:v>
                </c:pt>
                <c:pt idx="5042">
                  <c:v>5.7509737852284282</c:v>
                </c:pt>
                <c:pt idx="5043">
                  <c:v>7.0878751217490734</c:v>
                </c:pt>
                <c:pt idx="5044">
                  <c:v>2.0390611086335299E-2</c:v>
                </c:pt>
                <c:pt idx="5045">
                  <c:v>3.4928529826301915E-3</c:v>
                </c:pt>
                <c:pt idx="5046">
                  <c:v>6.0871532015388001E-3</c:v>
                </c:pt>
                <c:pt idx="5047">
                  <c:v>1.0249562239988823</c:v>
                </c:pt>
                <c:pt idx="5048">
                  <c:v>9.1634769565995516E-3</c:v>
                </c:pt>
                <c:pt idx="5049">
                  <c:v>7.0457954099542473E-3</c:v>
                </c:pt>
                <c:pt idx="5050">
                  <c:v>9.0509356389764607E-4</c:v>
                </c:pt>
                <c:pt idx="5051">
                  <c:v>8.5647737393625503E-4</c:v>
                </c:pt>
                <c:pt idx="5052">
                  <c:v>7.2311085934639988E-2</c:v>
                </c:pt>
                <c:pt idx="5053">
                  <c:v>1.2428879555178218E-2</c:v>
                </c:pt>
                <c:pt idx="5054">
                  <c:v>2.0697463557076731E-4</c:v>
                </c:pt>
                <c:pt idx="5055">
                  <c:v>1.6991823690127133E-4</c:v>
                </c:pt>
                <c:pt idx="5056">
                  <c:v>0.1067928082137666</c:v>
                </c:pt>
                <c:pt idx="5057">
                  <c:v>0.22323849806607152</c:v>
                </c:pt>
                <c:pt idx="5058">
                  <c:v>3.4371821843356284E-2</c:v>
                </c:pt>
                <c:pt idx="5059">
                  <c:v>0.26393524614989522</c:v>
                </c:pt>
                <c:pt idx="5060">
                  <c:v>1.2641482292067483</c:v>
                </c:pt>
                <c:pt idx="5061">
                  <c:v>2.1027019022463462</c:v>
                </c:pt>
                <c:pt idx="5062">
                  <c:v>1.2352006372588356</c:v>
                </c:pt>
                <c:pt idx="5063">
                  <c:v>1.3295712506489856E-2</c:v>
                </c:pt>
                <c:pt idx="5064">
                  <c:v>1.1168000628850934E-2</c:v>
                </c:pt>
                <c:pt idx="5065">
                  <c:v>8.6847167332790839E-2</c:v>
                </c:pt>
                <c:pt idx="5066">
                  <c:v>0.61888581264488962</c:v>
                </c:pt>
                <c:pt idx="5067">
                  <c:v>1.5938509678173645</c:v>
                </c:pt>
                <c:pt idx="5068">
                  <c:v>0.14478940799184792</c:v>
                </c:pt>
                <c:pt idx="5069">
                  <c:v>2.5735185171871948E-2</c:v>
                </c:pt>
                <c:pt idx="5070">
                  <c:v>8.2428935604179895E-2</c:v>
                </c:pt>
                <c:pt idx="5071">
                  <c:v>5.7004558925735793</c:v>
                </c:pt>
                <c:pt idx="5072">
                  <c:v>2.518314450444247</c:v>
                </c:pt>
                <c:pt idx="5073">
                  <c:v>7.0637735913986532E-2</c:v>
                </c:pt>
                <c:pt idx="5074">
                  <c:v>0.32163280819424905</c:v>
                </c:pt>
                <c:pt idx="5075">
                  <c:v>1.6219704180713119</c:v>
                </c:pt>
                <c:pt idx="5076">
                  <c:v>0.5691252829072253</c:v>
                </c:pt>
                <c:pt idx="5077">
                  <c:v>1.7257724293689325</c:v>
                </c:pt>
                <c:pt idx="5078">
                  <c:v>0.37434470670908682</c:v>
                </c:pt>
                <c:pt idx="5079">
                  <c:v>0.62639252965972425</c:v>
                </c:pt>
                <c:pt idx="5080">
                  <c:v>8.0579744450379458</c:v>
                </c:pt>
                <c:pt idx="5081">
                  <c:v>0.96645859108740584</c:v>
                </c:pt>
                <c:pt idx="5082">
                  <c:v>2.1066083007174108E-2</c:v>
                </c:pt>
                <c:pt idx="5083">
                  <c:v>5.4147475575393629E-3</c:v>
                </c:pt>
                <c:pt idx="5084">
                  <c:v>0.15870254905927711</c:v>
                </c:pt>
                <c:pt idx="5085">
                  <c:v>0.27881201636602038</c:v>
                </c:pt>
                <c:pt idx="5086">
                  <c:v>0.26272105504222165</c:v>
                </c:pt>
                <c:pt idx="5087">
                  <c:v>0.37868855585765626</c:v>
                </c:pt>
                <c:pt idx="5088">
                  <c:v>0.6876185460851636</c:v>
                </c:pt>
                <c:pt idx="5089">
                  <c:v>0.37095264746783579</c:v>
                </c:pt>
                <c:pt idx="5090">
                  <c:v>4.1686574428506855</c:v>
                </c:pt>
                <c:pt idx="5091">
                  <c:v>0.45421343624248833</c:v>
                </c:pt>
                <c:pt idx="5092">
                  <c:v>9.1072473749579247E-2</c:v>
                </c:pt>
                <c:pt idx="5093">
                  <c:v>1.4324774984720798E-2</c:v>
                </c:pt>
                <c:pt idx="5094">
                  <c:v>0.40193399366501176</c:v>
                </c:pt>
                <c:pt idx="5095">
                  <c:v>0.39705460538774956</c:v>
                </c:pt>
                <c:pt idx="5096">
                  <c:v>0.91156649213008134</c:v>
                </c:pt>
                <c:pt idx="5097">
                  <c:v>1.999165850017788</c:v>
                </c:pt>
                <c:pt idx="5098">
                  <c:v>0.98504261359946554</c:v>
                </c:pt>
                <c:pt idx="5099">
                  <c:v>2.7954082057209342</c:v>
                </c:pt>
                <c:pt idx="5100">
                  <c:v>2.3563494428383178</c:v>
                </c:pt>
                <c:pt idx="5101">
                  <c:v>2.817476191479849</c:v>
                </c:pt>
                <c:pt idx="5102">
                  <c:v>4.7162029354894212E-3</c:v>
                </c:pt>
                <c:pt idx="5103">
                  <c:v>3.0470514453654236E-3</c:v>
                </c:pt>
                <c:pt idx="5104">
                  <c:v>8.8340205272088537E-2</c:v>
                </c:pt>
                <c:pt idx="5105">
                  <c:v>2.325591578757728E-2</c:v>
                </c:pt>
                <c:pt idx="5106">
                  <c:v>0.12017092667094764</c:v>
                </c:pt>
                <c:pt idx="5107">
                  <c:v>3.2684248567510375E-3</c:v>
                </c:pt>
                <c:pt idx="5108">
                  <c:v>6.0416371079998858E-3</c:v>
                </c:pt>
                <c:pt idx="5109">
                  <c:v>0.69940833623134324</c:v>
                </c:pt>
                <c:pt idx="5110">
                  <c:v>3.8098759184021186E-3</c:v>
                </c:pt>
                <c:pt idx="5111">
                  <c:v>0.1345458951114876</c:v>
                </c:pt>
                <c:pt idx="5112">
                  <c:v>1.5796680575307159E-3</c:v>
                </c:pt>
                <c:pt idx="5113">
                  <c:v>4.9989609050750348</c:v>
                </c:pt>
                <c:pt idx="5114">
                  <c:v>2.9638468478510744</c:v>
                </c:pt>
                <c:pt idx="5115">
                  <c:v>5.902003247039187</c:v>
                </c:pt>
                <c:pt idx="5116">
                  <c:v>7.8065217271675635</c:v>
                </c:pt>
                <c:pt idx="5117">
                  <c:v>2.7737545884831467E-2</c:v>
                </c:pt>
                <c:pt idx="5118">
                  <c:v>1.5984026649245333</c:v>
                </c:pt>
                <c:pt idx="5119">
                  <c:v>4.9721300648416005</c:v>
                </c:pt>
                <c:pt idx="5120">
                  <c:v>1.2679919531172523</c:v>
                </c:pt>
                <c:pt idx="5121">
                  <c:v>1.548854953589735E-2</c:v>
                </c:pt>
                <c:pt idx="5122">
                  <c:v>4.7338774902703591E-3</c:v>
                </c:pt>
                <c:pt idx="5123">
                  <c:v>1.2607320372748154E-2</c:v>
                </c:pt>
                <c:pt idx="5124">
                  <c:v>0.10379090236482262</c:v>
                </c:pt>
                <c:pt idx="5125">
                  <c:v>0.10733963585387821</c:v>
                </c:pt>
                <c:pt idx="5126">
                  <c:v>1.0999462113114981E-2</c:v>
                </c:pt>
                <c:pt idx="5127">
                  <c:v>0.19494340709167529</c:v>
                </c:pt>
                <c:pt idx="5128">
                  <c:v>1.0390635958988372</c:v>
                </c:pt>
                <c:pt idx="5129">
                  <c:v>0.96006539194125318</c:v>
                </c:pt>
                <c:pt idx="5130">
                  <c:v>0.1432592096550564</c:v>
                </c:pt>
                <c:pt idx="5131">
                  <c:v>6.7258793421572816E-2</c:v>
                </c:pt>
                <c:pt idx="5132">
                  <c:v>1.1294097781466765E-3</c:v>
                </c:pt>
                <c:pt idx="5133">
                  <c:v>0.13693134334273843</c:v>
                </c:pt>
                <c:pt idx="5134">
                  <c:v>0.69537514372637255</c:v>
                </c:pt>
                <c:pt idx="5135">
                  <c:v>0.63058498349916758</c:v>
                </c:pt>
                <c:pt idx="5136">
                  <c:v>0.4739113768580332</c:v>
                </c:pt>
                <c:pt idx="5137">
                  <c:v>0.73651735018835096</c:v>
                </c:pt>
                <c:pt idx="5138">
                  <c:v>4.4543322431985555</c:v>
                </c:pt>
                <c:pt idx="5139">
                  <c:v>3.0057719218706636</c:v>
                </c:pt>
                <c:pt idx="5140">
                  <c:v>0.70598252900590885</c:v>
                </c:pt>
                <c:pt idx="5141">
                  <c:v>5.0264602207627344E-2</c:v>
                </c:pt>
                <c:pt idx="5142">
                  <c:v>2.1634487459805889E-2</c:v>
                </c:pt>
                <c:pt idx="5143">
                  <c:v>0.43255097272777399</c:v>
                </c:pt>
                <c:pt idx="5144">
                  <c:v>1.0867789810706832</c:v>
                </c:pt>
                <c:pt idx="5145">
                  <c:v>1.0705093972293951</c:v>
                </c:pt>
                <c:pt idx="5146">
                  <c:v>1.8461516970055993</c:v>
                </c:pt>
                <c:pt idx="5147">
                  <c:v>0.25312631439275646</c:v>
                </c:pt>
                <c:pt idx="5148">
                  <c:v>0.32077049038175171</c:v>
                </c:pt>
                <c:pt idx="5149">
                  <c:v>1.7090953068009287</c:v>
                </c:pt>
                <c:pt idx="5150">
                  <c:v>1.080139163330091</c:v>
                </c:pt>
                <c:pt idx="5151">
                  <c:v>8.8677744647954304E-2</c:v>
                </c:pt>
                <c:pt idx="5152">
                  <c:v>5.86891072421852E-2</c:v>
                </c:pt>
                <c:pt idx="5153">
                  <c:v>0.55752604016683283</c:v>
                </c:pt>
                <c:pt idx="5154">
                  <c:v>1.7101381985230846</c:v>
                </c:pt>
                <c:pt idx="5155">
                  <c:v>1.5149619930646168</c:v>
                </c:pt>
                <c:pt idx="5156">
                  <c:v>1.4056235703865072</c:v>
                </c:pt>
                <c:pt idx="5157">
                  <c:v>0.17056947362916061</c:v>
                </c:pt>
                <c:pt idx="5158">
                  <c:v>0.59625692892918924</c:v>
                </c:pt>
                <c:pt idx="5159">
                  <c:v>2.1800719597727709</c:v>
                </c:pt>
                <c:pt idx="5160">
                  <c:v>1.7699386878933581</c:v>
                </c:pt>
                <c:pt idx="5161">
                  <c:v>3.6727993712777907</c:v>
                </c:pt>
                <c:pt idx="5162">
                  <c:v>0.30579333962713418</c:v>
                </c:pt>
                <c:pt idx="5163">
                  <c:v>12.720622985810479</c:v>
                </c:pt>
                <c:pt idx="5164">
                  <c:v>24.864135066926167</c:v>
                </c:pt>
                <c:pt idx="5165">
                  <c:v>25.090599713608103</c:v>
                </c:pt>
                <c:pt idx="5166">
                  <c:v>25.121744558665732</c:v>
                </c:pt>
                <c:pt idx="5167">
                  <c:v>5.6717398694711187</c:v>
                </c:pt>
                <c:pt idx="5168">
                  <c:v>34.07121243143137</c:v>
                </c:pt>
                <c:pt idx="5169">
                  <c:v>60.556287487329257</c:v>
                </c:pt>
                <c:pt idx="5170">
                  <c:v>28.06955062003868</c:v>
                </c:pt>
                <c:pt idx="5171">
                  <c:v>3.5621437400986333E-2</c:v>
                </c:pt>
                <c:pt idx="5172">
                  <c:v>8.564266561869055E-2</c:v>
                </c:pt>
                <c:pt idx="5173">
                  <c:v>0.34798020134162294</c:v>
                </c:pt>
                <c:pt idx="5174">
                  <c:v>0.21050327378414918</c:v>
                </c:pt>
                <c:pt idx="5175">
                  <c:v>0.14142326542013076</c:v>
                </c:pt>
                <c:pt idx="5176">
                  <c:v>0.18501226273912744</c:v>
                </c:pt>
                <c:pt idx="5177">
                  <c:v>1.3079581347417262</c:v>
                </c:pt>
                <c:pt idx="5178">
                  <c:v>4.9795029262983732</c:v>
                </c:pt>
                <c:pt idx="5179">
                  <c:v>5.748069178998243</c:v>
                </c:pt>
                <c:pt idx="5180">
                  <c:v>0.84488960791954915</c:v>
                </c:pt>
                <c:pt idx="5181">
                  <c:v>1.6443565287524803E-2</c:v>
                </c:pt>
                <c:pt idx="5182">
                  <c:v>5.2093613822440349E-2</c:v>
                </c:pt>
                <c:pt idx="5183">
                  <c:v>4.2419446862491682E-2</c:v>
                </c:pt>
                <c:pt idx="5184">
                  <c:v>1.0011821885556625E-2</c:v>
                </c:pt>
                <c:pt idx="5185">
                  <c:v>1.0621165517148059E-2</c:v>
                </c:pt>
                <c:pt idx="5186">
                  <c:v>2.4568084722643189E-2</c:v>
                </c:pt>
                <c:pt idx="5187">
                  <c:v>0.23491366217793086</c:v>
                </c:pt>
                <c:pt idx="5188">
                  <c:v>0.14453665339293451</c:v>
                </c:pt>
                <c:pt idx="5189">
                  <c:v>1.4028368999213372</c:v>
                </c:pt>
                <c:pt idx="5190">
                  <c:v>1.0484898631283661</c:v>
                </c:pt>
                <c:pt idx="5191">
                  <c:v>1.2801635664472235</c:v>
                </c:pt>
                <c:pt idx="5192">
                  <c:v>1.0228181855047989</c:v>
                </c:pt>
                <c:pt idx="5193">
                  <c:v>0.6023997004613888</c:v>
                </c:pt>
                <c:pt idx="5194">
                  <c:v>1.0403551521261991</c:v>
                </c:pt>
                <c:pt idx="5195">
                  <c:v>9.0184426265129378</c:v>
                </c:pt>
                <c:pt idx="5196">
                  <c:v>3.6638673523241776</c:v>
                </c:pt>
                <c:pt idx="5197">
                  <c:v>15.669405757978852</c:v>
                </c:pt>
                <c:pt idx="5198">
                  <c:v>4.5024587666485392</c:v>
                </c:pt>
                <c:pt idx="5199">
                  <c:v>3.978567466071025E-2</c:v>
                </c:pt>
                <c:pt idx="5200">
                  <c:v>0.21672803863012541</c:v>
                </c:pt>
                <c:pt idx="5201">
                  <c:v>0.38941103929105803</c:v>
                </c:pt>
                <c:pt idx="5202">
                  <c:v>0.54855675587764163</c:v>
                </c:pt>
                <c:pt idx="5203">
                  <c:v>9.4273706979222494E-2</c:v>
                </c:pt>
                <c:pt idx="5204">
                  <c:v>0.11281815419682198</c:v>
                </c:pt>
                <c:pt idx="5205">
                  <c:v>2.5492634291983358</c:v>
                </c:pt>
                <c:pt idx="5206">
                  <c:v>1.4514265086027986</c:v>
                </c:pt>
                <c:pt idx="5207">
                  <c:v>8.6572485674295514</c:v>
                </c:pt>
                <c:pt idx="5208">
                  <c:v>2.0969460476346944</c:v>
                </c:pt>
                <c:pt idx="5209">
                  <c:v>7.197317429175977E-2</c:v>
                </c:pt>
                <c:pt idx="5210">
                  <c:v>7.7180568524679624E-2</c:v>
                </c:pt>
                <c:pt idx="5211">
                  <c:v>0.10689563783041457</c:v>
                </c:pt>
                <c:pt idx="5212">
                  <c:v>0.16179912363919779</c:v>
                </c:pt>
                <c:pt idx="5213">
                  <c:v>0.11745150635172234</c:v>
                </c:pt>
                <c:pt idx="5214">
                  <c:v>0.2649792533049497</c:v>
                </c:pt>
                <c:pt idx="5215">
                  <c:v>1.6673436291019907</c:v>
                </c:pt>
                <c:pt idx="5216">
                  <c:v>1.4267991085283995</c:v>
                </c:pt>
                <c:pt idx="5217">
                  <c:v>3.3049826092182881</c:v>
                </c:pt>
                <c:pt idx="5218">
                  <c:v>1.1791381034625421</c:v>
                </c:pt>
                <c:pt idx="5219">
                  <c:v>0.55467091775187471</c:v>
                </c:pt>
                <c:pt idx="5220">
                  <c:v>0.56135858447118214</c:v>
                </c:pt>
                <c:pt idx="5221">
                  <c:v>0.72607414160894468</c:v>
                </c:pt>
                <c:pt idx="5222">
                  <c:v>0.96299475621610797</c:v>
                </c:pt>
                <c:pt idx="5223">
                  <c:v>0.35882442953511662</c:v>
                </c:pt>
                <c:pt idx="5224">
                  <c:v>0.64826861833888949</c:v>
                </c:pt>
                <c:pt idx="5225">
                  <c:v>5.1252224480427904</c:v>
                </c:pt>
                <c:pt idx="5226">
                  <c:v>1.5284584410695261</c:v>
                </c:pt>
                <c:pt idx="5227">
                  <c:v>9.292807518379762</c:v>
                </c:pt>
                <c:pt idx="5228">
                  <c:v>1.8554179076531201</c:v>
                </c:pt>
                <c:pt idx="5229">
                  <c:v>0.11987880688988731</c:v>
                </c:pt>
                <c:pt idx="5230">
                  <c:v>0.70534490260319394</c:v>
                </c:pt>
                <c:pt idx="5231">
                  <c:v>8.3662905712747912E-2</c:v>
                </c:pt>
                <c:pt idx="5232">
                  <c:v>0.34980183507019424</c:v>
                </c:pt>
                <c:pt idx="5233">
                  <c:v>0.17481413103651181</c:v>
                </c:pt>
                <c:pt idx="5234">
                  <c:v>0.27103471655017269</c:v>
                </c:pt>
                <c:pt idx="5235">
                  <c:v>1.0308694717752451</c:v>
                </c:pt>
                <c:pt idx="5236">
                  <c:v>0.1222586376437548</c:v>
                </c:pt>
                <c:pt idx="5237">
                  <c:v>3.1070075432926743</c:v>
                </c:pt>
                <c:pt idx="5238">
                  <c:v>0.57985724979248843</c:v>
                </c:pt>
                <c:pt idx="5239">
                  <c:v>1.328174442832511E-2</c:v>
                </c:pt>
                <c:pt idx="5240">
                  <c:v>7.7486458929898083E-2</c:v>
                </c:pt>
                <c:pt idx="5241">
                  <c:v>1.5263653242251719E-2</c:v>
                </c:pt>
                <c:pt idx="5242">
                  <c:v>1.4845709313367208E-2</c:v>
                </c:pt>
                <c:pt idx="5243">
                  <c:v>2.3566809920353102E-4</c:v>
                </c:pt>
                <c:pt idx="5244">
                  <c:v>0.21486052729484262</c:v>
                </c:pt>
                <c:pt idx="5245">
                  <c:v>3.490414520023065</c:v>
                </c:pt>
                <c:pt idx="5246">
                  <c:v>2.3882471527706715</c:v>
                </c:pt>
                <c:pt idx="5247">
                  <c:v>0.81427044297995821</c:v>
                </c:pt>
                <c:pt idx="5248">
                  <c:v>5.1125793201008143E-2</c:v>
                </c:pt>
                <c:pt idx="5249">
                  <c:v>3.9434977565206059E-2</c:v>
                </c:pt>
                <c:pt idx="5250">
                  <c:v>5.2774073274607633E-2</c:v>
                </c:pt>
                <c:pt idx="5251">
                  <c:v>7.4373129126097046E-2</c:v>
                </c:pt>
                <c:pt idx="5252">
                  <c:v>6.1291336526569519E-2</c:v>
                </c:pt>
                <c:pt idx="5253">
                  <c:v>6.1781226248856694E-2</c:v>
                </c:pt>
                <c:pt idx="5254">
                  <c:v>0.50024356384684143</c:v>
                </c:pt>
                <c:pt idx="5255">
                  <c:v>0.18661885994644928</c:v>
                </c:pt>
                <c:pt idx="5256">
                  <c:v>0.92111898685069193</c:v>
                </c:pt>
                <c:pt idx="5257">
                  <c:v>0.20333179380697505</c:v>
                </c:pt>
                <c:pt idx="5258">
                  <c:v>3.6470744711805958</c:v>
                </c:pt>
                <c:pt idx="5259">
                  <c:v>1.2597114547593997</c:v>
                </c:pt>
                <c:pt idx="5260">
                  <c:v>1.9944764399705165E-2</c:v>
                </c:pt>
                <c:pt idx="5261">
                  <c:v>1.923382893084115</c:v>
                </c:pt>
                <c:pt idx="5262">
                  <c:v>1.0589633755657759</c:v>
                </c:pt>
                <c:pt idx="5263">
                  <c:v>3.3914802419292021</c:v>
                </c:pt>
                <c:pt idx="5264">
                  <c:v>3.5643692976725028</c:v>
                </c:pt>
                <c:pt idx="5265">
                  <c:v>0.13351283525461483</c:v>
                </c:pt>
                <c:pt idx="5266">
                  <c:v>14.521058670754991</c:v>
                </c:pt>
                <c:pt idx="5267">
                  <c:v>3.7068220517287354</c:v>
                </c:pt>
                <c:pt idx="5268">
                  <c:v>8.4233632527305306E-3</c:v>
                </c:pt>
                <c:pt idx="5269">
                  <c:v>3.6159504496279464E-2</c:v>
                </c:pt>
                <c:pt idx="5270">
                  <c:v>1.2239037008700363E-2</c:v>
                </c:pt>
                <c:pt idx="5271">
                  <c:v>1.149219693197873E-2</c:v>
                </c:pt>
                <c:pt idx="5272">
                  <c:v>1.1084002669327367E-2</c:v>
                </c:pt>
                <c:pt idx="5273">
                  <c:v>1.1671027780666253E-2</c:v>
                </c:pt>
                <c:pt idx="5274">
                  <c:v>0.12685242839338182</c:v>
                </c:pt>
                <c:pt idx="5275">
                  <c:v>2.0187674719328964E-2</c:v>
                </c:pt>
                <c:pt idx="5276">
                  <c:v>0.66672801374113777</c:v>
                </c:pt>
                <c:pt idx="5277">
                  <c:v>7.051848586561138E-2</c:v>
                </c:pt>
                <c:pt idx="5278">
                  <c:v>0.82965327575627601</c:v>
                </c:pt>
                <c:pt idx="5279">
                  <c:v>0.63803656819426136</c:v>
                </c:pt>
                <c:pt idx="5280">
                  <c:v>0.31134412197549244</c:v>
                </c:pt>
                <c:pt idx="5281">
                  <c:v>2.7486357540503503</c:v>
                </c:pt>
                <c:pt idx="5282">
                  <c:v>1.4981277558612758</c:v>
                </c:pt>
                <c:pt idx="5283">
                  <c:v>0.76231135830711216</c:v>
                </c:pt>
                <c:pt idx="5284">
                  <c:v>17.586133847142289</c:v>
                </c:pt>
                <c:pt idx="5285">
                  <c:v>20.171393099396408</c:v>
                </c:pt>
                <c:pt idx="5286">
                  <c:v>13.767125389745095</c:v>
                </c:pt>
                <c:pt idx="5287">
                  <c:v>6.0545053904587762</c:v>
                </c:pt>
                <c:pt idx="5288">
                  <c:v>1.1686308470963371</c:v>
                </c:pt>
                <c:pt idx="5289">
                  <c:v>0.19987595070270978</c:v>
                </c:pt>
                <c:pt idx="5290">
                  <c:v>0.41960435984273103</c:v>
                </c:pt>
                <c:pt idx="5291">
                  <c:v>1.6144668601202254</c:v>
                </c:pt>
                <c:pt idx="5292">
                  <c:v>6.245078485237193</c:v>
                </c:pt>
                <c:pt idx="5293">
                  <c:v>1.4029754069165954</c:v>
                </c:pt>
                <c:pt idx="5294">
                  <c:v>30.871857543410659</c:v>
                </c:pt>
                <c:pt idx="5295">
                  <c:v>11.806543268903383</c:v>
                </c:pt>
                <c:pt idx="5296">
                  <c:v>10.963971919636139</c:v>
                </c:pt>
                <c:pt idx="5297">
                  <c:v>9.8591970076247755</c:v>
                </c:pt>
                <c:pt idx="5298">
                  <c:v>0.13771245360213749</c:v>
                </c:pt>
                <c:pt idx="5299">
                  <c:v>5.6253549148761774E-2</c:v>
                </c:pt>
                <c:pt idx="5300">
                  <c:v>0.20378317946279237</c:v>
                </c:pt>
                <c:pt idx="5301">
                  <c:v>0.71448967549544617</c:v>
                </c:pt>
                <c:pt idx="5302">
                  <c:v>0.60663349387698173</c:v>
                </c:pt>
                <c:pt idx="5303">
                  <c:v>0.44914291965098735</c:v>
                </c:pt>
                <c:pt idx="5304">
                  <c:v>3.2345430802047344</c:v>
                </c:pt>
                <c:pt idx="5305">
                  <c:v>2.7451507302120515</c:v>
                </c:pt>
                <c:pt idx="5306">
                  <c:v>2.9310268807997901</c:v>
                </c:pt>
                <c:pt idx="5307">
                  <c:v>2.773114782310524</c:v>
                </c:pt>
                <c:pt idx="5308">
                  <c:v>8.0806688594339668</c:v>
                </c:pt>
                <c:pt idx="5309">
                  <c:v>5.0017030867727543</c:v>
                </c:pt>
                <c:pt idx="5310">
                  <c:v>3.9703205934835655</c:v>
                </c:pt>
                <c:pt idx="5311">
                  <c:v>10.410671705964994</c:v>
                </c:pt>
                <c:pt idx="5312">
                  <c:v>11.027630345697075</c:v>
                </c:pt>
                <c:pt idx="5313">
                  <c:v>8.6120778280743409</c:v>
                </c:pt>
                <c:pt idx="5314">
                  <c:v>76.808581192855428</c:v>
                </c:pt>
                <c:pt idx="5315">
                  <c:v>51.750702047644978</c:v>
                </c:pt>
                <c:pt idx="5316">
                  <c:v>92.173711851773803</c:v>
                </c:pt>
                <c:pt idx="5317">
                  <c:v>34.68500429127922</c:v>
                </c:pt>
                <c:pt idx="5318">
                  <c:v>0.22613543972147024</c:v>
                </c:pt>
                <c:pt idx="5319">
                  <c:v>0.1206006846717249</c:v>
                </c:pt>
                <c:pt idx="5320">
                  <c:v>0.72186313118719669</c:v>
                </c:pt>
                <c:pt idx="5321">
                  <c:v>0.22977585542129803</c:v>
                </c:pt>
                <c:pt idx="5322">
                  <c:v>7.1583516604784167E-2</c:v>
                </c:pt>
                <c:pt idx="5323">
                  <c:v>0.19122527836996925</c:v>
                </c:pt>
                <c:pt idx="5324">
                  <c:v>1.1464573896230441</c:v>
                </c:pt>
                <c:pt idx="5325">
                  <c:v>0.30205887654449393</c:v>
                </c:pt>
                <c:pt idx="5326">
                  <c:v>4.5772063795182723</c:v>
                </c:pt>
                <c:pt idx="5327">
                  <c:v>3.6983689042793491</c:v>
                </c:pt>
                <c:pt idx="5328">
                  <c:v>2.336387791435831E-3</c:v>
                </c:pt>
                <c:pt idx="5329">
                  <c:v>0.91791396234018052</c:v>
                </c:pt>
                <c:pt idx="5330">
                  <c:v>6.8502094475328804E-2</c:v>
                </c:pt>
                <c:pt idx="5331">
                  <c:v>0.20267479923095624</c:v>
                </c:pt>
                <c:pt idx="5332">
                  <c:v>0.15699587279985436</c:v>
                </c:pt>
                <c:pt idx="5333">
                  <c:v>0.28288041720267249</c:v>
                </c:pt>
                <c:pt idx="5334">
                  <c:v>8.4604158089320161E-2</c:v>
                </c:pt>
                <c:pt idx="5335">
                  <c:v>1.5274801218601017</c:v>
                </c:pt>
                <c:pt idx="5336">
                  <c:v>0.80216327851236402</c:v>
                </c:pt>
                <c:pt idx="5337">
                  <c:v>5.1048483854623097</c:v>
                </c:pt>
                <c:pt idx="5338">
                  <c:v>1.9359632096700732</c:v>
                </c:pt>
                <c:pt idx="5339">
                  <c:v>4.34040791096304</c:v>
                </c:pt>
                <c:pt idx="5340">
                  <c:v>5.0820222210836743</c:v>
                </c:pt>
                <c:pt idx="5341">
                  <c:v>1.878277115950284</c:v>
                </c:pt>
                <c:pt idx="5342">
                  <c:v>2.5468401506655418</c:v>
                </c:pt>
                <c:pt idx="5343">
                  <c:v>34.839777743326302</c:v>
                </c:pt>
                <c:pt idx="5344">
                  <c:v>17.056818280481561</c:v>
                </c:pt>
                <c:pt idx="5345">
                  <c:v>50.267363306284004</c:v>
                </c:pt>
                <c:pt idx="5346">
                  <c:v>43.576756264208427</c:v>
                </c:pt>
                <c:pt idx="5347">
                  <c:v>1.7889074773838482E-4</c:v>
                </c:pt>
                <c:pt idx="5348">
                  <c:v>1.0007908062664787E-4</c:v>
                </c:pt>
                <c:pt idx="5349">
                  <c:v>3.7440370963867679E-3</c:v>
                </c:pt>
                <c:pt idx="5350">
                  <c:v>3.6991244738755801E-3</c:v>
                </c:pt>
                <c:pt idx="5351">
                  <c:v>3.8697289859566806E-4</c:v>
                </c:pt>
                <c:pt idx="5352">
                  <c:v>6.0586639593988577E-5</c:v>
                </c:pt>
                <c:pt idx="5353">
                  <c:v>6.8922380904466257E-2</c:v>
                </c:pt>
                <c:pt idx="5354">
                  <c:v>1.2700570233978314</c:v>
                </c:pt>
                <c:pt idx="5355">
                  <c:v>1.1462947108533477</c:v>
                </c:pt>
                <c:pt idx="5356">
                  <c:v>0.17937156867223078</c:v>
                </c:pt>
                <c:pt idx="5357">
                  <c:v>3.3675836025657477E-2</c:v>
                </c:pt>
                <c:pt idx="5358">
                  <c:v>1.5339004864232651E-2</c:v>
                </c:pt>
                <c:pt idx="5359">
                  <c:v>1.6698846333470532E-2</c:v>
                </c:pt>
                <c:pt idx="5360">
                  <c:v>6.0748988339951168E-2</c:v>
                </c:pt>
                <c:pt idx="5361">
                  <c:v>4.9646448888538253E-2</c:v>
                </c:pt>
                <c:pt idx="5362">
                  <c:v>9.597908783913349E-2</c:v>
                </c:pt>
                <c:pt idx="5363">
                  <c:v>3.3314307855629902E-2</c:v>
                </c:pt>
                <c:pt idx="5364">
                  <c:v>0.78044900148826768</c:v>
                </c:pt>
                <c:pt idx="5365">
                  <c:v>8.0311053758983827E-2</c:v>
                </c:pt>
                <c:pt idx="5366">
                  <c:v>0.42156037780337097</c:v>
                </c:pt>
                <c:pt idx="5367">
                  <c:v>0.18532266215767598</c:v>
                </c:pt>
                <c:pt idx="5368">
                  <c:v>1.3561055407859417</c:v>
                </c:pt>
                <c:pt idx="5369">
                  <c:v>0.58487223361874763</c:v>
                </c:pt>
                <c:pt idx="5370">
                  <c:v>0.37377882488047937</c:v>
                </c:pt>
                <c:pt idx="5371">
                  <c:v>0.20834869973661449</c:v>
                </c:pt>
                <c:pt idx="5372">
                  <c:v>5.1395169206967175</c:v>
                </c:pt>
                <c:pt idx="5373">
                  <c:v>1.818019730375612E-2</c:v>
                </c:pt>
                <c:pt idx="5374">
                  <c:v>7.8240613388877289</c:v>
                </c:pt>
                <c:pt idx="5375">
                  <c:v>12.81517518107011</c:v>
                </c:pt>
                <c:pt idx="5376">
                  <c:v>1.1814529845093189</c:v>
                </c:pt>
                <c:pt idx="5377">
                  <c:v>0.45843719902144259</c:v>
                </c:pt>
                <c:pt idx="5378">
                  <c:v>1.7080273314769603</c:v>
                </c:pt>
                <c:pt idx="5379">
                  <c:v>0.39520603013572753</c:v>
                </c:pt>
                <c:pt idx="5380">
                  <c:v>0.26186707130250458</c:v>
                </c:pt>
                <c:pt idx="5381">
                  <c:v>0.56616035776482621</c:v>
                </c:pt>
                <c:pt idx="5382">
                  <c:v>3.3881664732196293</c:v>
                </c:pt>
                <c:pt idx="5383">
                  <c:v>3.9082789329579706</c:v>
                </c:pt>
                <c:pt idx="5384">
                  <c:v>21.139131735350194</c:v>
                </c:pt>
                <c:pt idx="5385">
                  <c:v>16.054661563045041</c:v>
                </c:pt>
                <c:pt idx="5386">
                  <c:v>16.547490935325015</c:v>
                </c:pt>
                <c:pt idx="5387">
                  <c:v>5.2243688161427233</c:v>
                </c:pt>
                <c:pt idx="5388">
                  <c:v>20.03275201112092</c:v>
                </c:pt>
                <c:pt idx="5389">
                  <c:v>27.637456612090602</c:v>
                </c:pt>
                <c:pt idx="5390">
                  <c:v>10.003603496133941</c:v>
                </c:pt>
                <c:pt idx="5391">
                  <c:v>27.045195000677268</c:v>
                </c:pt>
                <c:pt idx="5392">
                  <c:v>198.7587416219697</c:v>
                </c:pt>
                <c:pt idx="5393">
                  <c:v>32.221332832570319</c:v>
                </c:pt>
                <c:pt idx="5394">
                  <c:v>154.89752996351888</c:v>
                </c:pt>
                <c:pt idx="5395">
                  <c:v>161.68993967880783</c:v>
                </c:pt>
                <c:pt idx="5396">
                  <c:v>1.3056946571563961</c:v>
                </c:pt>
                <c:pt idx="5397">
                  <c:v>0.48184825229107686</c:v>
                </c:pt>
                <c:pt idx="5398">
                  <c:v>2.4392393527379723</c:v>
                </c:pt>
                <c:pt idx="5399">
                  <c:v>0.35292911037843139</c:v>
                </c:pt>
                <c:pt idx="5400">
                  <c:v>0.42229811138166068</c:v>
                </c:pt>
                <c:pt idx="5401">
                  <c:v>0.46819105158232699</c:v>
                </c:pt>
                <c:pt idx="5402">
                  <c:v>7.9180898023299626</c:v>
                </c:pt>
                <c:pt idx="5403">
                  <c:v>0.89187507913464992</c:v>
                </c:pt>
                <c:pt idx="5404">
                  <c:v>11.288240498036624</c:v>
                </c:pt>
                <c:pt idx="5405">
                  <c:v>6.7088071110478555</c:v>
                </c:pt>
                <c:pt idx="5406">
                  <c:v>0.44031517830603101</c:v>
                </c:pt>
                <c:pt idx="5407">
                  <c:v>0.2226131189198316</c:v>
                </c:pt>
                <c:pt idx="5408">
                  <c:v>0.46006272388340391</c:v>
                </c:pt>
                <c:pt idx="5409">
                  <c:v>0.40911551238426935</c:v>
                </c:pt>
                <c:pt idx="5410">
                  <c:v>0.1488093063504223</c:v>
                </c:pt>
                <c:pt idx="5411">
                  <c:v>0.61795207183571388</c:v>
                </c:pt>
                <c:pt idx="5412">
                  <c:v>2.1535431734796195</c:v>
                </c:pt>
                <c:pt idx="5413">
                  <c:v>4.6683540111857695</c:v>
                </c:pt>
                <c:pt idx="5414">
                  <c:v>8.1970074166849329</c:v>
                </c:pt>
                <c:pt idx="5415">
                  <c:v>12.073303383925685</c:v>
                </c:pt>
                <c:pt idx="5416">
                  <c:v>0.78160467833423641</c:v>
                </c:pt>
                <c:pt idx="5417">
                  <c:v>0.41956119193807478</c:v>
                </c:pt>
                <c:pt idx="5418">
                  <c:v>1.1534210434165613</c:v>
                </c:pt>
                <c:pt idx="5419">
                  <c:v>0.92416252105556107</c:v>
                </c:pt>
                <c:pt idx="5420">
                  <c:v>0.59055097482963415</c:v>
                </c:pt>
                <c:pt idx="5421">
                  <c:v>0.74561332343215525</c:v>
                </c:pt>
                <c:pt idx="5422">
                  <c:v>6.191495025251724</c:v>
                </c:pt>
                <c:pt idx="5423">
                  <c:v>1.5463139046184979</c:v>
                </c:pt>
                <c:pt idx="5424">
                  <c:v>10.049754919967548</c:v>
                </c:pt>
                <c:pt idx="5425">
                  <c:v>7.7404447565813665</c:v>
                </c:pt>
                <c:pt idx="5426">
                  <c:v>2.2512389691951391</c:v>
                </c:pt>
                <c:pt idx="5427">
                  <c:v>0.49302363472036198</c:v>
                </c:pt>
                <c:pt idx="5428">
                  <c:v>1.5346307403885462</c:v>
                </c:pt>
                <c:pt idx="5429">
                  <c:v>0.66634766016088964</c:v>
                </c:pt>
                <c:pt idx="5430">
                  <c:v>0.18947738166066222</c:v>
                </c:pt>
                <c:pt idx="5431">
                  <c:v>0.59921861456511216</c:v>
                </c:pt>
                <c:pt idx="5432">
                  <c:v>2.0961137458016847</c:v>
                </c:pt>
                <c:pt idx="5433">
                  <c:v>3.0865659790068238</c:v>
                </c:pt>
                <c:pt idx="5434">
                  <c:v>32.758030566874069</c:v>
                </c:pt>
                <c:pt idx="5435">
                  <c:v>9.8279520304219652</c:v>
                </c:pt>
                <c:pt idx="5436">
                  <c:v>0.19546589671971362</c:v>
                </c:pt>
                <c:pt idx="5437">
                  <c:v>0.16814532719259853</c:v>
                </c:pt>
                <c:pt idx="5438">
                  <c:v>0.39023998910222762</c:v>
                </c:pt>
                <c:pt idx="5439">
                  <c:v>0.44033657982547142</c:v>
                </c:pt>
                <c:pt idx="5440">
                  <c:v>0.23320289081160658</c:v>
                </c:pt>
                <c:pt idx="5441">
                  <c:v>0.23006012224778083</c:v>
                </c:pt>
                <c:pt idx="5442">
                  <c:v>4.4901015619386904</c:v>
                </c:pt>
                <c:pt idx="5443">
                  <c:v>0.5775469148883895</c:v>
                </c:pt>
                <c:pt idx="5444">
                  <c:v>4.0260824814235461</c:v>
                </c:pt>
                <c:pt idx="5445">
                  <c:v>3.5403661286445245</c:v>
                </c:pt>
                <c:pt idx="5446">
                  <c:v>6.3889000715801174</c:v>
                </c:pt>
                <c:pt idx="5447">
                  <c:v>5.3253538131050817</c:v>
                </c:pt>
                <c:pt idx="5448">
                  <c:v>15.909294928055813</c:v>
                </c:pt>
                <c:pt idx="5449">
                  <c:v>18.864985921851115</c:v>
                </c:pt>
                <c:pt idx="5450">
                  <c:v>8.1580208183450953</c:v>
                </c:pt>
                <c:pt idx="5451">
                  <c:v>7.9071011982175614</c:v>
                </c:pt>
                <c:pt idx="5452">
                  <c:v>110.88620986252519</c:v>
                </c:pt>
                <c:pt idx="5453">
                  <c:v>10.869857929702523</c:v>
                </c:pt>
                <c:pt idx="5454">
                  <c:v>101.3217332279423</c:v>
                </c:pt>
                <c:pt idx="5455">
                  <c:v>94.348210487209968</c:v>
                </c:pt>
                <c:pt idx="5456">
                  <c:v>2.2093583476826986</c:v>
                </c:pt>
                <c:pt idx="5457">
                  <c:v>1.2552884164366223</c:v>
                </c:pt>
                <c:pt idx="5458">
                  <c:v>2.086113426989304</c:v>
                </c:pt>
                <c:pt idx="5459">
                  <c:v>2.8183312601995842</c:v>
                </c:pt>
                <c:pt idx="5460">
                  <c:v>8.2049792590929034</c:v>
                </c:pt>
                <c:pt idx="5461">
                  <c:v>1.7322730023479893</c:v>
                </c:pt>
                <c:pt idx="5462">
                  <c:v>24.966767356594225</c:v>
                </c:pt>
                <c:pt idx="5463">
                  <c:v>5.1073932898460326</c:v>
                </c:pt>
                <c:pt idx="5464">
                  <c:v>23.147638076256662</c:v>
                </c:pt>
                <c:pt idx="5465">
                  <c:v>29.983994883273571</c:v>
                </c:pt>
                <c:pt idx="5466">
                  <c:v>0.45417934852352726</c:v>
                </c:pt>
                <c:pt idx="5467">
                  <c:v>0.39839273730077024</c:v>
                </c:pt>
                <c:pt idx="5468">
                  <c:v>1.5624369905780977</c:v>
                </c:pt>
                <c:pt idx="5469">
                  <c:v>3.0810948427325511</c:v>
                </c:pt>
                <c:pt idx="5470">
                  <c:v>2.8795694141232366</c:v>
                </c:pt>
                <c:pt idx="5471">
                  <c:v>2.9577233009920687</c:v>
                </c:pt>
                <c:pt idx="5472">
                  <c:v>14.188082117724115</c:v>
                </c:pt>
                <c:pt idx="5473">
                  <c:v>0.81660629099072457</c:v>
                </c:pt>
                <c:pt idx="5474">
                  <c:v>12.705403205452738</c:v>
                </c:pt>
                <c:pt idx="5475">
                  <c:v>19.620654705842639</c:v>
                </c:pt>
                <c:pt idx="5476">
                  <c:v>37.690132117530737</c:v>
                </c:pt>
                <c:pt idx="5477">
                  <c:v>16.72269497867434</c:v>
                </c:pt>
                <c:pt idx="5478">
                  <c:v>54.631592124986788</c:v>
                </c:pt>
                <c:pt idx="5479">
                  <c:v>61.575536426220594</c:v>
                </c:pt>
                <c:pt idx="5480">
                  <c:v>33.679828941936712</c:v>
                </c:pt>
                <c:pt idx="5481">
                  <c:v>46.022605080762922</c:v>
                </c:pt>
                <c:pt idx="5482">
                  <c:v>416.54192229952235</c:v>
                </c:pt>
                <c:pt idx="5483">
                  <c:v>81.258023366080906</c:v>
                </c:pt>
                <c:pt idx="5484">
                  <c:v>445.77716926294363</c:v>
                </c:pt>
                <c:pt idx="5485">
                  <c:v>423.70740412148297</c:v>
                </c:pt>
                <c:pt idx="5486">
                  <c:v>1.5850452799528862E-3</c:v>
                </c:pt>
                <c:pt idx="5487">
                  <c:v>0.19115986992481027</c:v>
                </c:pt>
                <c:pt idx="5488">
                  <c:v>0.12476218130092545</c:v>
                </c:pt>
                <c:pt idx="5489">
                  <c:v>4.3334766934482731E-2</c:v>
                </c:pt>
                <c:pt idx="5490">
                  <c:v>0.12665422037915308</c:v>
                </c:pt>
                <c:pt idx="5491">
                  <c:v>0.12248686676581082</c:v>
                </c:pt>
                <c:pt idx="5492">
                  <c:v>7.2969892968096278E-2</c:v>
                </c:pt>
                <c:pt idx="5493">
                  <c:v>0.5836862927896137</c:v>
                </c:pt>
                <c:pt idx="5494">
                  <c:v>0.75492758007410088</c:v>
                </c:pt>
                <c:pt idx="5495">
                  <c:v>0.8126215435271491</c:v>
                </c:pt>
                <c:pt idx="5496">
                  <c:v>2.5087001988369991E-2</c:v>
                </c:pt>
                <c:pt idx="5497">
                  <c:v>8.6328328218906927E-3</c:v>
                </c:pt>
                <c:pt idx="5498">
                  <c:v>1.8095940833804632E-3</c:v>
                </c:pt>
                <c:pt idx="5499">
                  <c:v>2.5583793103895218E-4</c:v>
                </c:pt>
                <c:pt idx="5500">
                  <c:v>5.0924200179775024E-4</c:v>
                </c:pt>
                <c:pt idx="5501">
                  <c:v>1.6322425470205366E-2</c:v>
                </c:pt>
                <c:pt idx="5502">
                  <c:v>6.1221452605293128E-4</c:v>
                </c:pt>
                <c:pt idx="5503">
                  <c:v>0.2552490547975016</c:v>
                </c:pt>
                <c:pt idx="5504">
                  <c:v>7.9466567790396261E-3</c:v>
                </c:pt>
                <c:pt idx="5505">
                  <c:v>0.14200699960472055</c:v>
                </c:pt>
                <c:pt idx="5506">
                  <c:v>2.8422856777425103E-2</c:v>
                </c:pt>
                <c:pt idx="5507">
                  <c:v>1.0086906051053408E-2</c:v>
                </c:pt>
                <c:pt idx="5508">
                  <c:v>0.9707148507862472</c:v>
                </c:pt>
                <c:pt idx="5509">
                  <c:v>0.48911193998070829</c:v>
                </c:pt>
                <c:pt idx="5510">
                  <c:v>0.38206199117504047</c:v>
                </c:pt>
                <c:pt idx="5511">
                  <c:v>3.0737074280340018</c:v>
                </c:pt>
                <c:pt idx="5512">
                  <c:v>0.520966756961455</c:v>
                </c:pt>
                <c:pt idx="5513">
                  <c:v>2.8759870687826209E-2</c:v>
                </c:pt>
                <c:pt idx="5514">
                  <c:v>1.6542185847643871E-3</c:v>
                </c:pt>
                <c:pt idx="5515">
                  <c:v>0.1052393488587718</c:v>
                </c:pt>
                <c:pt idx="5516">
                  <c:v>4.5352735751605693E-2</c:v>
                </c:pt>
                <c:pt idx="5517">
                  <c:v>2.2042410808171455E-3</c:v>
                </c:pt>
                <c:pt idx="5518">
                  <c:v>1.7326068281357001</c:v>
                </c:pt>
                <c:pt idx="5519">
                  <c:v>0.83584244023493148</c:v>
                </c:pt>
                <c:pt idx="5520">
                  <c:v>1.4320960341228937</c:v>
                </c:pt>
                <c:pt idx="5521">
                  <c:v>0.5592645520485745</c:v>
                </c:pt>
                <c:pt idx="5522">
                  <c:v>1.2786958180933512E-2</c:v>
                </c:pt>
                <c:pt idx="5523">
                  <c:v>4.1989413835499356E-4</c:v>
                </c:pt>
                <c:pt idx="5524">
                  <c:v>4.4995403178285428E-3</c:v>
                </c:pt>
                <c:pt idx="5525">
                  <c:v>5.1848119939229796E-3</c:v>
                </c:pt>
                <c:pt idx="5526">
                  <c:v>4.4370276755265059E-3</c:v>
                </c:pt>
                <c:pt idx="5527">
                  <c:v>1.0761077638829103E-2</c:v>
                </c:pt>
                <c:pt idx="5528">
                  <c:v>2.1406336368674016E-3</c:v>
                </c:pt>
                <c:pt idx="5529">
                  <c:v>1.8399057353232651E-2</c:v>
                </c:pt>
                <c:pt idx="5530">
                  <c:v>0.22538268059448804</c:v>
                </c:pt>
                <c:pt idx="5531">
                  <c:v>5.2566922729531517E-3</c:v>
                </c:pt>
                <c:pt idx="5532">
                  <c:v>8.2270402172245245E-3</c:v>
                </c:pt>
                <c:pt idx="5533">
                  <c:v>2.7033949398539075E-2</c:v>
                </c:pt>
                <c:pt idx="5534">
                  <c:v>6.2513466385707456E-2</c:v>
                </c:pt>
                <c:pt idx="5535">
                  <c:v>0.15486866099147831</c:v>
                </c:pt>
                <c:pt idx="5536">
                  <c:v>2.3765385943304618E-2</c:v>
                </c:pt>
                <c:pt idx="5537">
                  <c:v>0.17419150487739568</c:v>
                </c:pt>
                <c:pt idx="5538">
                  <c:v>1.931897157377378E-3</c:v>
                </c:pt>
                <c:pt idx="5539">
                  <c:v>0.26613035872329932</c:v>
                </c:pt>
                <c:pt idx="5540">
                  <c:v>2.0054888186991495</c:v>
                </c:pt>
                <c:pt idx="5541">
                  <c:v>0.33506151122611955</c:v>
                </c:pt>
                <c:pt idx="5542">
                  <c:v>0.10564963500554017</c:v>
                </c:pt>
                <c:pt idx="5543">
                  <c:v>1.1097148314983776E-2</c:v>
                </c:pt>
                <c:pt idx="5544">
                  <c:v>0.13594284987619759</c:v>
                </c:pt>
                <c:pt idx="5545">
                  <c:v>6.1731098932749896E-2</c:v>
                </c:pt>
                <c:pt idx="5546">
                  <c:v>5.0638574119880125E-2</c:v>
                </c:pt>
                <c:pt idx="5547">
                  <c:v>0.82287227839260546</c:v>
                </c:pt>
                <c:pt idx="5548">
                  <c:v>0.21725188855689864</c:v>
                </c:pt>
                <c:pt idx="5549">
                  <c:v>1.3182611916491482</c:v>
                </c:pt>
                <c:pt idx="5550">
                  <c:v>2.3873144429594717</c:v>
                </c:pt>
                <c:pt idx="5551">
                  <c:v>0.92155184419189284</c:v>
                </c:pt>
                <c:pt idx="5552">
                  <c:v>2.0638007410798447E-2</c:v>
                </c:pt>
                <c:pt idx="5553">
                  <c:v>1.885723255634281E-2</c:v>
                </c:pt>
                <c:pt idx="5554">
                  <c:v>0.14212525465269971</c:v>
                </c:pt>
                <c:pt idx="5555">
                  <c:v>5.6020956553271717E-2</c:v>
                </c:pt>
                <c:pt idx="5556">
                  <c:v>0.22885365106151187</c:v>
                </c:pt>
                <c:pt idx="5557">
                  <c:v>0.43323878119456122</c:v>
                </c:pt>
                <c:pt idx="5558">
                  <c:v>8.6844462834577918E-2</c:v>
                </c:pt>
                <c:pt idx="5559">
                  <c:v>0.12610318184465216</c:v>
                </c:pt>
                <c:pt idx="5560">
                  <c:v>3.4602370169323047</c:v>
                </c:pt>
                <c:pt idx="5561">
                  <c:v>0.54993922420245445</c:v>
                </c:pt>
                <c:pt idx="5562">
                  <c:v>7.0860321224137879E-2</c:v>
                </c:pt>
                <c:pt idx="5563">
                  <c:v>3.8708279201947242E-2</c:v>
                </c:pt>
                <c:pt idx="5564">
                  <c:v>0.17404711468494247</c:v>
                </c:pt>
                <c:pt idx="5565">
                  <c:v>0.14072695540937549</c:v>
                </c:pt>
                <c:pt idx="5566">
                  <c:v>0.13321228329524173</c:v>
                </c:pt>
                <c:pt idx="5567">
                  <c:v>1.9440714522824563</c:v>
                </c:pt>
                <c:pt idx="5568">
                  <c:v>1.5229273446957164E-2</c:v>
                </c:pt>
                <c:pt idx="5569">
                  <c:v>0.11645591339358689</c:v>
                </c:pt>
                <c:pt idx="5570">
                  <c:v>1.1367086818703995</c:v>
                </c:pt>
                <c:pt idx="5571">
                  <c:v>0.93498432521265218</c:v>
                </c:pt>
                <c:pt idx="5572">
                  <c:v>7.6772591401445558E-2</c:v>
                </c:pt>
                <c:pt idx="5573">
                  <c:v>8.0270927403252364E-3</c:v>
                </c:pt>
                <c:pt idx="5574">
                  <c:v>4.6701347649138712E-2</c:v>
                </c:pt>
                <c:pt idx="5575">
                  <c:v>8.8786711381247385E-3</c:v>
                </c:pt>
                <c:pt idx="5576">
                  <c:v>5.3724414120449367E-3</c:v>
                </c:pt>
                <c:pt idx="5577">
                  <c:v>2.5500066229712606</c:v>
                </c:pt>
                <c:pt idx="5578">
                  <c:v>7.9816632407715193</c:v>
                </c:pt>
                <c:pt idx="5579">
                  <c:v>1.4016803539629397</c:v>
                </c:pt>
                <c:pt idx="5580">
                  <c:v>2.8086631289762507</c:v>
                </c:pt>
                <c:pt idx="5581">
                  <c:v>5.8642315197237824</c:v>
                </c:pt>
                <c:pt idx="5582">
                  <c:v>9.2914581401590084E-3</c:v>
                </c:pt>
                <c:pt idx="5583">
                  <c:v>1.0717369227689798E-2</c:v>
                </c:pt>
                <c:pt idx="5584">
                  <c:v>5.7004797979704567E-3</c:v>
                </c:pt>
                <c:pt idx="5585">
                  <c:v>6.8225762774373026E-3</c:v>
                </c:pt>
                <c:pt idx="5586">
                  <c:v>1.9128967421363417E-2</c:v>
                </c:pt>
                <c:pt idx="5587">
                  <c:v>2.6364650806820912E-2</c:v>
                </c:pt>
                <c:pt idx="5588">
                  <c:v>4.5103311603169882E-3</c:v>
                </c:pt>
                <c:pt idx="5589">
                  <c:v>0.27232214442307501</c:v>
                </c:pt>
                <c:pt idx="5590">
                  <c:v>1.7355720064166299E-2</c:v>
                </c:pt>
                <c:pt idx="5591">
                  <c:v>3.2664716618379684E-2</c:v>
                </c:pt>
                <c:pt idx="5592">
                  <c:v>8.6505597575273797E-3</c:v>
                </c:pt>
                <c:pt idx="5593">
                  <c:v>6.400886176049228E-2</c:v>
                </c:pt>
                <c:pt idx="5594">
                  <c:v>2.8885401868078652E-2</c:v>
                </c:pt>
                <c:pt idx="5595">
                  <c:v>3.4515000114168512E-2</c:v>
                </c:pt>
                <c:pt idx="5596">
                  <c:v>0.14158647530191965</c:v>
                </c:pt>
                <c:pt idx="5597">
                  <c:v>3.6279027653043909E-2</c:v>
                </c:pt>
                <c:pt idx="5598">
                  <c:v>7.7395087724862463E-2</c:v>
                </c:pt>
                <c:pt idx="5599">
                  <c:v>1.6190552836303442</c:v>
                </c:pt>
                <c:pt idx="5600">
                  <c:v>8.9522634290745945E-2</c:v>
                </c:pt>
                <c:pt idx="5601">
                  <c:v>1.3412647628412095E-2</c:v>
                </c:pt>
                <c:pt idx="5602">
                  <c:v>1.3505877344350761E-2</c:v>
                </c:pt>
                <c:pt idx="5603">
                  <c:v>1.683645303955824E-2</c:v>
                </c:pt>
                <c:pt idx="5604">
                  <c:v>3.065821558044797E-2</c:v>
                </c:pt>
                <c:pt idx="5605">
                  <c:v>8.7333341900656739E-2</c:v>
                </c:pt>
                <c:pt idx="5606">
                  <c:v>0.2138609783173738</c:v>
                </c:pt>
                <c:pt idx="5607">
                  <c:v>0.61172948333560051</c:v>
                </c:pt>
                <c:pt idx="5608">
                  <c:v>8.4142544051934234E-2</c:v>
                </c:pt>
                <c:pt idx="5609">
                  <c:v>3.8960883436109144E-2</c:v>
                </c:pt>
                <c:pt idx="5610">
                  <c:v>5.5907846660398455E-2</c:v>
                </c:pt>
                <c:pt idx="5611">
                  <c:v>0.15525246297757617</c:v>
                </c:pt>
                <c:pt idx="5612">
                  <c:v>0.27533834943334828</c:v>
                </c:pt>
                <c:pt idx="5613">
                  <c:v>0.12874381189990355</c:v>
                </c:pt>
                <c:pt idx="5614">
                  <c:v>1.3729839468100229</c:v>
                </c:pt>
                <c:pt idx="5615">
                  <c:v>0.25567759795962158</c:v>
                </c:pt>
                <c:pt idx="5616">
                  <c:v>9.9439550958719316</c:v>
                </c:pt>
                <c:pt idx="5617">
                  <c:v>2.1975794312493409</c:v>
                </c:pt>
                <c:pt idx="5618">
                  <c:v>2.2938879754136239</c:v>
                </c:pt>
                <c:pt idx="5619">
                  <c:v>4.0469251097104815E-2</c:v>
                </c:pt>
                <c:pt idx="5620">
                  <c:v>5.8251533745927044E-2</c:v>
                </c:pt>
                <c:pt idx="5621">
                  <c:v>0.17920692369420713</c:v>
                </c:pt>
                <c:pt idx="5622">
                  <c:v>0.48471845169532624</c:v>
                </c:pt>
                <c:pt idx="5623">
                  <c:v>9.690696597239E-2</c:v>
                </c:pt>
                <c:pt idx="5624">
                  <c:v>1.0590045101007701</c:v>
                </c:pt>
                <c:pt idx="5625">
                  <c:v>0.10162602545454201</c:v>
                </c:pt>
                <c:pt idx="5626">
                  <c:v>1.4875140496919232</c:v>
                </c:pt>
                <c:pt idx="5627">
                  <c:v>0.97283206226674057</c:v>
                </c:pt>
                <c:pt idx="5628">
                  <c:v>0.66935605266612019</c:v>
                </c:pt>
                <c:pt idx="5629">
                  <c:v>2.5040966044851298E-2</c:v>
                </c:pt>
                <c:pt idx="5630">
                  <c:v>4.5091130058467835E-2</c:v>
                </c:pt>
                <c:pt idx="5631">
                  <c:v>0.44911583602101757</c:v>
                </c:pt>
                <c:pt idx="5632">
                  <c:v>0.25888975721736945</c:v>
                </c:pt>
                <c:pt idx="5633">
                  <c:v>0.11030337129251384</c:v>
                </c:pt>
                <c:pt idx="5634">
                  <c:v>0.91443808420784589</c:v>
                </c:pt>
                <c:pt idx="5635">
                  <c:v>3.1900498405342863E-2</c:v>
                </c:pt>
                <c:pt idx="5636">
                  <c:v>0.7131088626854547</c:v>
                </c:pt>
                <c:pt idx="5637">
                  <c:v>0.75389463762757125</c:v>
                </c:pt>
                <c:pt idx="5638">
                  <c:v>0.60706800493323787</c:v>
                </c:pt>
                <c:pt idx="5639">
                  <c:v>0.74036844717037686</c:v>
                </c:pt>
                <c:pt idx="5640">
                  <c:v>0.49789241384979815</c:v>
                </c:pt>
                <c:pt idx="5641">
                  <c:v>1.8182782671781568</c:v>
                </c:pt>
                <c:pt idx="5642">
                  <c:v>1.6167000016174684</c:v>
                </c:pt>
                <c:pt idx="5643">
                  <c:v>0.96251645657494667</c:v>
                </c:pt>
                <c:pt idx="5644">
                  <c:v>10.566399472262576</c:v>
                </c:pt>
                <c:pt idx="5645">
                  <c:v>11.138931199668731</c:v>
                </c:pt>
                <c:pt idx="5646">
                  <c:v>17.489474428580106</c:v>
                </c:pt>
                <c:pt idx="5647">
                  <c:v>23.728261280265937</c:v>
                </c:pt>
                <c:pt idx="5648">
                  <c:v>14.265823115312912</c:v>
                </c:pt>
                <c:pt idx="5649">
                  <c:v>4.1111205614849329</c:v>
                </c:pt>
                <c:pt idx="5650">
                  <c:v>0.76815466445867653</c:v>
                </c:pt>
                <c:pt idx="5651">
                  <c:v>5.2897879139608861</c:v>
                </c:pt>
                <c:pt idx="5652">
                  <c:v>3.4015008213928843</c:v>
                </c:pt>
                <c:pt idx="5653">
                  <c:v>1.4952782900675068</c:v>
                </c:pt>
                <c:pt idx="5654">
                  <c:v>1.7989056351983137</c:v>
                </c:pt>
                <c:pt idx="5655">
                  <c:v>13.436401387640318</c:v>
                </c:pt>
                <c:pt idx="5656">
                  <c:v>4.7803075980405794</c:v>
                </c:pt>
                <c:pt idx="5657">
                  <c:v>21.968300159505734</c:v>
                </c:pt>
                <c:pt idx="5658">
                  <c:v>9.604754337651876</c:v>
                </c:pt>
                <c:pt idx="5659">
                  <c:v>6.5118575396924866E-2</c:v>
                </c:pt>
                <c:pt idx="5660">
                  <c:v>1.4674279636427014</c:v>
                </c:pt>
                <c:pt idx="5661">
                  <c:v>0.29736928010709301</c:v>
                </c:pt>
                <c:pt idx="5662">
                  <c:v>0.43887704738370314</c:v>
                </c:pt>
                <c:pt idx="5663">
                  <c:v>0.33042539779574653</c:v>
                </c:pt>
                <c:pt idx="5664">
                  <c:v>0.54573511140489439</c:v>
                </c:pt>
                <c:pt idx="5665">
                  <c:v>0.18314203262745954</c:v>
                </c:pt>
                <c:pt idx="5666">
                  <c:v>0.68132131363574133</c:v>
                </c:pt>
                <c:pt idx="5667">
                  <c:v>1.7804683544835924</c:v>
                </c:pt>
                <c:pt idx="5668">
                  <c:v>7.4185376373864722</c:v>
                </c:pt>
                <c:pt idx="5669">
                  <c:v>1.1983229727788947</c:v>
                </c:pt>
                <c:pt idx="5670">
                  <c:v>3.2728337830049647</c:v>
                </c:pt>
                <c:pt idx="5671">
                  <c:v>6.1555251679126419</c:v>
                </c:pt>
                <c:pt idx="5672">
                  <c:v>1.6802290999871285</c:v>
                </c:pt>
                <c:pt idx="5673">
                  <c:v>3.4041395169150475</c:v>
                </c:pt>
                <c:pt idx="5674">
                  <c:v>29.470054261301744</c:v>
                </c:pt>
                <c:pt idx="5675">
                  <c:v>9.8073954740113187</c:v>
                </c:pt>
                <c:pt idx="5676">
                  <c:v>63.600459872156875</c:v>
                </c:pt>
                <c:pt idx="5677">
                  <c:v>29.792886556148098</c:v>
                </c:pt>
                <c:pt idx="5678">
                  <c:v>0.23481622499315649</c:v>
                </c:pt>
                <c:pt idx="5679">
                  <c:v>9.6125707050742446E-3</c:v>
                </c:pt>
                <c:pt idx="5680">
                  <c:v>0.66539186592470156</c:v>
                </c:pt>
                <c:pt idx="5681">
                  <c:v>0.19059133328325062</c:v>
                </c:pt>
                <c:pt idx="5682">
                  <c:v>0.29153995118830761</c:v>
                </c:pt>
                <c:pt idx="5683">
                  <c:v>4.4733804452208946E-2</c:v>
                </c:pt>
                <c:pt idx="5684">
                  <c:v>3.546176355693182E-2</c:v>
                </c:pt>
                <c:pt idx="5685">
                  <c:v>2.6914901105516891</c:v>
                </c:pt>
                <c:pt idx="5686">
                  <c:v>0.61787684878184235</c:v>
                </c:pt>
                <c:pt idx="5687">
                  <c:v>1.057404047412015</c:v>
                </c:pt>
                <c:pt idx="5688">
                  <c:v>1.1098430245944955</c:v>
                </c:pt>
                <c:pt idx="5689">
                  <c:v>10.843723264988517</c:v>
                </c:pt>
                <c:pt idx="5690">
                  <c:v>0.31600534571431899</c:v>
                </c:pt>
                <c:pt idx="5691">
                  <c:v>9.6235010558925769</c:v>
                </c:pt>
                <c:pt idx="5692">
                  <c:v>40.263690373254391</c:v>
                </c:pt>
                <c:pt idx="5693">
                  <c:v>31.776869707820985</c:v>
                </c:pt>
                <c:pt idx="5694">
                  <c:v>59.673806979944167</c:v>
                </c:pt>
                <c:pt idx="5695">
                  <c:v>25.832868589914519</c:v>
                </c:pt>
                <c:pt idx="5696">
                  <c:v>0.80484546579880811</c:v>
                </c:pt>
                <c:pt idx="5697">
                  <c:v>0.51552935305705305</c:v>
                </c:pt>
                <c:pt idx="5698">
                  <c:v>2.7488664095780518E-2</c:v>
                </c:pt>
                <c:pt idx="5699">
                  <c:v>7.5094957356758196E-2</c:v>
                </c:pt>
                <c:pt idx="5700">
                  <c:v>0.30807023204774892</c:v>
                </c:pt>
                <c:pt idx="5701">
                  <c:v>1.2324757797368895</c:v>
                </c:pt>
                <c:pt idx="5702">
                  <c:v>0.10542697374665747</c:v>
                </c:pt>
                <c:pt idx="5703">
                  <c:v>7.6529593227509615E-2</c:v>
                </c:pt>
                <c:pt idx="5704">
                  <c:v>7.5507447370760053E-2</c:v>
                </c:pt>
                <c:pt idx="5705">
                  <c:v>0.28584096494470307</c:v>
                </c:pt>
                <c:pt idx="5706">
                  <c:v>3.3727113381933487</c:v>
                </c:pt>
                <c:pt idx="5707">
                  <c:v>1.5566749367866857</c:v>
                </c:pt>
                <c:pt idx="5708">
                  <c:v>6.4033112124256286</c:v>
                </c:pt>
                <c:pt idx="5709">
                  <c:v>3.9394659870118582</c:v>
                </c:pt>
                <c:pt idx="5710">
                  <c:v>2.9613055951391134</c:v>
                </c:pt>
                <c:pt idx="5711">
                  <c:v>1.7638276407571085</c:v>
                </c:pt>
                <c:pt idx="5712">
                  <c:v>17.219176700140526</c:v>
                </c:pt>
                <c:pt idx="5713">
                  <c:v>4.0728099178452535</c:v>
                </c:pt>
                <c:pt idx="5714">
                  <c:v>17.931729208309289</c:v>
                </c:pt>
                <c:pt idx="5715">
                  <c:v>22.691967992032026</c:v>
                </c:pt>
                <c:pt idx="5716">
                  <c:v>0.47191629148685132</c:v>
                </c:pt>
                <c:pt idx="5717">
                  <c:v>0.66923844947830102</c:v>
                </c:pt>
                <c:pt idx="5718">
                  <c:v>0.29462403157215344</c:v>
                </c:pt>
                <c:pt idx="5719">
                  <c:v>0.3096374111151195</c:v>
                </c:pt>
                <c:pt idx="5720">
                  <c:v>1.8674855288339214E-2</c:v>
                </c:pt>
                <c:pt idx="5721">
                  <c:v>7.9545823172285007E-2</c:v>
                </c:pt>
                <c:pt idx="5722">
                  <c:v>1.2019392151091361</c:v>
                </c:pt>
                <c:pt idx="5723">
                  <c:v>0.33835374358667647</c:v>
                </c:pt>
                <c:pt idx="5724">
                  <c:v>5.8410976328910813</c:v>
                </c:pt>
                <c:pt idx="5725">
                  <c:v>8.6191921043989836</c:v>
                </c:pt>
                <c:pt idx="5726">
                  <c:v>0.49111552310085038</c:v>
                </c:pt>
                <c:pt idx="5727">
                  <c:v>0.22410039143744687</c:v>
                </c:pt>
                <c:pt idx="5728">
                  <c:v>2.6415928391527435</c:v>
                </c:pt>
                <c:pt idx="5729">
                  <c:v>0.34640473085696416</c:v>
                </c:pt>
                <c:pt idx="5730">
                  <c:v>0.67720470899043383</c:v>
                </c:pt>
                <c:pt idx="5731">
                  <c:v>2.1779071319594818</c:v>
                </c:pt>
                <c:pt idx="5732">
                  <c:v>4.5343778553909964</c:v>
                </c:pt>
                <c:pt idx="5733">
                  <c:v>1.5028225232993941</c:v>
                </c:pt>
                <c:pt idx="5734">
                  <c:v>6.2460779761987473</c:v>
                </c:pt>
                <c:pt idx="5735">
                  <c:v>5.32523070543981</c:v>
                </c:pt>
                <c:pt idx="5736">
                  <c:v>4.8688714817048089</c:v>
                </c:pt>
                <c:pt idx="5737">
                  <c:v>2.2905300577031413</c:v>
                </c:pt>
                <c:pt idx="5738">
                  <c:v>12.017377243911302</c:v>
                </c:pt>
                <c:pt idx="5739">
                  <c:v>11.108693598205519</c:v>
                </c:pt>
                <c:pt idx="5740">
                  <c:v>7.0657790701268564</c:v>
                </c:pt>
                <c:pt idx="5741">
                  <c:v>15.046066957614046</c:v>
                </c:pt>
                <c:pt idx="5742">
                  <c:v>87.085399345533759</c:v>
                </c:pt>
                <c:pt idx="5743">
                  <c:v>12.762848887605333</c:v>
                </c:pt>
                <c:pt idx="5744">
                  <c:v>200.86627008501179</c:v>
                </c:pt>
                <c:pt idx="5745">
                  <c:v>88.943571093217685</c:v>
                </c:pt>
                <c:pt idx="5746">
                  <c:v>7.6291893090466365</c:v>
                </c:pt>
                <c:pt idx="5747">
                  <c:v>0.91743474362412702</c:v>
                </c:pt>
                <c:pt idx="5748">
                  <c:v>3.0890779701951847</c:v>
                </c:pt>
                <c:pt idx="5749">
                  <c:v>3.2481247468709551</c:v>
                </c:pt>
                <c:pt idx="5750">
                  <c:v>0.82635423237250683</c:v>
                </c:pt>
                <c:pt idx="5751">
                  <c:v>2.0958079775467029</c:v>
                </c:pt>
                <c:pt idx="5752">
                  <c:v>3.0355620973161375</c:v>
                </c:pt>
                <c:pt idx="5753">
                  <c:v>0.80309090153564733</c:v>
                </c:pt>
                <c:pt idx="5754">
                  <c:v>1.0360411239008633</c:v>
                </c:pt>
                <c:pt idx="5755">
                  <c:v>7.4616380462759544</c:v>
                </c:pt>
                <c:pt idx="5756">
                  <c:v>3.1390991729045399</c:v>
                </c:pt>
                <c:pt idx="5757">
                  <c:v>0.46406571345261671</c:v>
                </c:pt>
                <c:pt idx="5758">
                  <c:v>1.3728362614516212</c:v>
                </c:pt>
                <c:pt idx="5759">
                  <c:v>1.8168849529780033</c:v>
                </c:pt>
                <c:pt idx="5760">
                  <c:v>0.18636982896540469</c:v>
                </c:pt>
                <c:pt idx="5761">
                  <c:v>1.5974527205746456</c:v>
                </c:pt>
                <c:pt idx="5762">
                  <c:v>11.542491085130729</c:v>
                </c:pt>
                <c:pt idx="5763">
                  <c:v>2.5291922468916326</c:v>
                </c:pt>
                <c:pt idx="5764">
                  <c:v>34.683909714010575</c:v>
                </c:pt>
                <c:pt idx="5765">
                  <c:v>45.578889813420815</c:v>
                </c:pt>
                <c:pt idx="5766">
                  <c:v>0.18690789463406196</c:v>
                </c:pt>
                <c:pt idx="5767">
                  <c:v>9.5332820379864971E-2</c:v>
                </c:pt>
                <c:pt idx="5768">
                  <c:v>0.5880391980549895</c:v>
                </c:pt>
                <c:pt idx="5769">
                  <c:v>0.40990451137573902</c:v>
                </c:pt>
                <c:pt idx="5770">
                  <c:v>0.20197232203579973</c:v>
                </c:pt>
                <c:pt idx="5771">
                  <c:v>0.50661818581983498</c:v>
                </c:pt>
                <c:pt idx="5772">
                  <c:v>1.3973315831298958</c:v>
                </c:pt>
                <c:pt idx="5773">
                  <c:v>0.25423169343037971</c:v>
                </c:pt>
                <c:pt idx="5774">
                  <c:v>1.8873151688744116</c:v>
                </c:pt>
                <c:pt idx="5775">
                  <c:v>2.5536021849636144</c:v>
                </c:pt>
                <c:pt idx="5776">
                  <c:v>2.1024808766655418</c:v>
                </c:pt>
                <c:pt idx="5777">
                  <c:v>0.28275861865456836</c:v>
                </c:pt>
                <c:pt idx="5778">
                  <c:v>1.6824661797711888</c:v>
                </c:pt>
                <c:pt idx="5779">
                  <c:v>1.4414388078702898</c:v>
                </c:pt>
                <c:pt idx="5780">
                  <c:v>1.6790908936738986</c:v>
                </c:pt>
                <c:pt idx="5781">
                  <c:v>4.1143431276514244</c:v>
                </c:pt>
                <c:pt idx="5782">
                  <c:v>7.9333859542642156</c:v>
                </c:pt>
                <c:pt idx="5783">
                  <c:v>1.210799516821822</c:v>
                </c:pt>
                <c:pt idx="5784">
                  <c:v>6.7371536301394448</c:v>
                </c:pt>
                <c:pt idx="5785">
                  <c:v>8.8432237854335778</c:v>
                </c:pt>
                <c:pt idx="5786">
                  <c:v>0.39305408118697194</c:v>
                </c:pt>
                <c:pt idx="5787">
                  <c:v>0.11093983680369986</c:v>
                </c:pt>
                <c:pt idx="5788">
                  <c:v>0.83916429155300165</c:v>
                </c:pt>
                <c:pt idx="5789">
                  <c:v>0.44413272843149287</c:v>
                </c:pt>
                <c:pt idx="5790">
                  <c:v>0.12260320894204452</c:v>
                </c:pt>
                <c:pt idx="5791">
                  <c:v>0.38940124274532523</c:v>
                </c:pt>
                <c:pt idx="5792">
                  <c:v>1.3359288681519423</c:v>
                </c:pt>
                <c:pt idx="5793">
                  <c:v>0.60079671251722455</c:v>
                </c:pt>
                <c:pt idx="5794">
                  <c:v>3.2306351537999149</c:v>
                </c:pt>
                <c:pt idx="5795">
                  <c:v>2.0366888228392299</c:v>
                </c:pt>
                <c:pt idx="5796">
                  <c:v>3.2307746281255629</c:v>
                </c:pt>
                <c:pt idx="5797">
                  <c:v>1.7650088637054888</c:v>
                </c:pt>
                <c:pt idx="5798">
                  <c:v>7.5051507561651922</c:v>
                </c:pt>
                <c:pt idx="5799">
                  <c:v>9.8445401695499477</c:v>
                </c:pt>
                <c:pt idx="5800">
                  <c:v>5.8999445793372809</c:v>
                </c:pt>
                <c:pt idx="5801">
                  <c:v>8.8441864644452064</c:v>
                </c:pt>
                <c:pt idx="5802">
                  <c:v>63.224777779055565</c:v>
                </c:pt>
                <c:pt idx="5803">
                  <c:v>8.8710714916282036</c:v>
                </c:pt>
                <c:pt idx="5804">
                  <c:v>54.955546906365456</c:v>
                </c:pt>
                <c:pt idx="5805">
                  <c:v>45.474322379922455</c:v>
                </c:pt>
                <c:pt idx="5806">
                  <c:v>4.0871809913775419</c:v>
                </c:pt>
                <c:pt idx="5807">
                  <c:v>0.97816541463333417</c:v>
                </c:pt>
                <c:pt idx="5808">
                  <c:v>6.0911907086925359</c:v>
                </c:pt>
                <c:pt idx="5809">
                  <c:v>8.5876702140678596</c:v>
                </c:pt>
                <c:pt idx="5810">
                  <c:v>14.264615586752859</c:v>
                </c:pt>
                <c:pt idx="5811">
                  <c:v>6.6712223981707925</c:v>
                </c:pt>
                <c:pt idx="5812">
                  <c:v>31.531571318980074</c:v>
                </c:pt>
                <c:pt idx="5813">
                  <c:v>8.0643705545356354</c:v>
                </c:pt>
                <c:pt idx="5814">
                  <c:v>25.332675526076773</c:v>
                </c:pt>
                <c:pt idx="5815">
                  <c:v>35.268983211783407</c:v>
                </c:pt>
                <c:pt idx="5816">
                  <c:v>1.9918207678274789</c:v>
                </c:pt>
                <c:pt idx="5817">
                  <c:v>0.75484626269130872</c:v>
                </c:pt>
                <c:pt idx="5818">
                  <c:v>3.9567648222525769</c:v>
                </c:pt>
                <c:pt idx="5819">
                  <c:v>7.5157833530950127</c:v>
                </c:pt>
                <c:pt idx="5820">
                  <c:v>7.026735557670226</c:v>
                </c:pt>
                <c:pt idx="5821">
                  <c:v>6.7129555626807411</c:v>
                </c:pt>
                <c:pt idx="5822">
                  <c:v>17.434626630244416</c:v>
                </c:pt>
                <c:pt idx="5823">
                  <c:v>2.7821820726265987</c:v>
                </c:pt>
                <c:pt idx="5824">
                  <c:v>9.4777179080568672</c:v>
                </c:pt>
                <c:pt idx="5825">
                  <c:v>24.114905729402683</c:v>
                </c:pt>
                <c:pt idx="5826">
                  <c:v>45.656964868726504</c:v>
                </c:pt>
                <c:pt idx="5827">
                  <c:v>13.71055869494478</c:v>
                </c:pt>
                <c:pt idx="5828">
                  <c:v>57.204525705827145</c:v>
                </c:pt>
                <c:pt idx="5829">
                  <c:v>69.976486036469908</c:v>
                </c:pt>
                <c:pt idx="5830">
                  <c:v>45.460650405683474</c:v>
                </c:pt>
                <c:pt idx="5831">
                  <c:v>66.433516423128381</c:v>
                </c:pt>
                <c:pt idx="5832">
                  <c:v>331.29787653979542</c:v>
                </c:pt>
                <c:pt idx="5833">
                  <c:v>90.452276431608567</c:v>
                </c:pt>
                <c:pt idx="5834">
                  <c:v>516.91705591680022</c:v>
                </c:pt>
                <c:pt idx="5835">
                  <c:v>364.82691152105485</c:v>
                </c:pt>
                <c:pt idx="5836">
                  <c:v>5.3301208738106052</c:v>
                </c:pt>
                <c:pt idx="5837">
                  <c:v>1.6731534232299916</c:v>
                </c:pt>
                <c:pt idx="5838">
                  <c:v>13.256791747317692</c:v>
                </c:pt>
                <c:pt idx="5839">
                  <c:v>13.916526438763405</c:v>
                </c:pt>
                <c:pt idx="5840">
                  <c:v>8.0078629380441342</c:v>
                </c:pt>
                <c:pt idx="5841">
                  <c:v>8.8571537684082724</c:v>
                </c:pt>
                <c:pt idx="5842">
                  <c:v>32.025834051790596</c:v>
                </c:pt>
                <c:pt idx="5843">
                  <c:v>7.6608109651187153</c:v>
                </c:pt>
                <c:pt idx="5844">
                  <c:v>84.118859819034839</c:v>
                </c:pt>
                <c:pt idx="5845">
                  <c:v>51.869997630358746</c:v>
                </c:pt>
                <c:pt idx="5846">
                  <c:v>50.702177930697104</c:v>
                </c:pt>
                <c:pt idx="5847">
                  <c:v>0.20817394808206655</c:v>
                </c:pt>
                <c:pt idx="5848">
                  <c:v>9.8880020873002223</c:v>
                </c:pt>
                <c:pt idx="5849">
                  <c:v>2.9124252055199942</c:v>
                </c:pt>
                <c:pt idx="5850">
                  <c:v>5.0698057674209469</c:v>
                </c:pt>
                <c:pt idx="5851">
                  <c:v>3.8172245493319301</c:v>
                </c:pt>
                <c:pt idx="5852">
                  <c:v>2.8663004047052918</c:v>
                </c:pt>
                <c:pt idx="5853">
                  <c:v>1.2489733849248794</c:v>
                </c:pt>
                <c:pt idx="5854">
                  <c:v>5.6738504005686936</c:v>
                </c:pt>
                <c:pt idx="5855">
                  <c:v>18.229330277664992</c:v>
                </c:pt>
                <c:pt idx="5856">
                  <c:v>10.755838374191086</c:v>
                </c:pt>
                <c:pt idx="5857">
                  <c:v>42.82787789170559</c:v>
                </c:pt>
                <c:pt idx="5858">
                  <c:v>12.449390542767309</c:v>
                </c:pt>
                <c:pt idx="5859">
                  <c:v>35.904851843563044</c:v>
                </c:pt>
                <c:pt idx="5860">
                  <c:v>97.955659476491292</c:v>
                </c:pt>
                <c:pt idx="5861">
                  <c:v>51.219630271737955</c:v>
                </c:pt>
                <c:pt idx="5862">
                  <c:v>74.910068323718619</c:v>
                </c:pt>
                <c:pt idx="5863">
                  <c:v>222.42241948964329</c:v>
                </c:pt>
                <c:pt idx="5864">
                  <c:v>55.627033867931772</c:v>
                </c:pt>
                <c:pt idx="5865">
                  <c:v>214.62144771616192</c:v>
                </c:pt>
                <c:pt idx="5866">
                  <c:v>266.19309900667872</c:v>
                </c:pt>
                <c:pt idx="5867">
                  <c:v>268.63339275539494</c:v>
                </c:pt>
                <c:pt idx="5868">
                  <c:v>1.7982844915941301</c:v>
                </c:pt>
                <c:pt idx="5869">
                  <c:v>0.20969752179551149</c:v>
                </c:pt>
                <c:pt idx="5870">
                  <c:v>1.4665737494284197</c:v>
                </c:pt>
                <c:pt idx="5871">
                  <c:v>0.95237501416072246</c:v>
                </c:pt>
                <c:pt idx="5872">
                  <c:v>1.0808490755498943</c:v>
                </c:pt>
                <c:pt idx="5873">
                  <c:v>0.517848600390313</c:v>
                </c:pt>
                <c:pt idx="5874">
                  <c:v>15.116272393960633</c:v>
                </c:pt>
                <c:pt idx="5875">
                  <c:v>13.247094378160734</c:v>
                </c:pt>
                <c:pt idx="5876">
                  <c:v>21.156207079050347</c:v>
                </c:pt>
                <c:pt idx="5877">
                  <c:v>15.735214713175058</c:v>
                </c:pt>
                <c:pt idx="5878">
                  <c:v>6.5617287564108171</c:v>
                </c:pt>
                <c:pt idx="5879">
                  <c:v>10.680884727705276</c:v>
                </c:pt>
                <c:pt idx="5880">
                  <c:v>30.217187618452087</c:v>
                </c:pt>
                <c:pt idx="5881">
                  <c:v>14.590008293463612</c:v>
                </c:pt>
                <c:pt idx="5882">
                  <c:v>24.789333731554034</c:v>
                </c:pt>
                <c:pt idx="5883">
                  <c:v>197.42675325240862</c:v>
                </c:pt>
                <c:pt idx="5884">
                  <c:v>105.96215931663011</c:v>
                </c:pt>
                <c:pt idx="5885">
                  <c:v>145.59958866206165</c:v>
                </c:pt>
                <c:pt idx="5886">
                  <c:v>101.19315571442672</c:v>
                </c:pt>
                <c:pt idx="5887">
                  <c:v>176.03632407696736</c:v>
                </c:pt>
                <c:pt idx="5888">
                  <c:v>2.1264607897874224</c:v>
                </c:pt>
                <c:pt idx="5889">
                  <c:v>0.66680423164272129</c:v>
                </c:pt>
                <c:pt idx="5890">
                  <c:v>9.9629794679691075E-2</c:v>
                </c:pt>
                <c:pt idx="5891">
                  <c:v>0.88643589046934679</c:v>
                </c:pt>
                <c:pt idx="5892">
                  <c:v>2.9989045699739116</c:v>
                </c:pt>
                <c:pt idx="5893">
                  <c:v>6.2360185395963734</c:v>
                </c:pt>
                <c:pt idx="5894">
                  <c:v>2.4872020890494353</c:v>
                </c:pt>
                <c:pt idx="5895">
                  <c:v>0.285620070998162</c:v>
                </c:pt>
                <c:pt idx="5896">
                  <c:v>0.25563445664493334</c:v>
                </c:pt>
                <c:pt idx="5897">
                  <c:v>4.448651676661231</c:v>
                </c:pt>
                <c:pt idx="5898">
                  <c:v>3.4000428614381155</c:v>
                </c:pt>
                <c:pt idx="5899">
                  <c:v>7.066079009104989</c:v>
                </c:pt>
                <c:pt idx="5900">
                  <c:v>4.6329220742494597</c:v>
                </c:pt>
                <c:pt idx="5901">
                  <c:v>27.326010103462679</c:v>
                </c:pt>
                <c:pt idx="5902">
                  <c:v>39.479652438694146</c:v>
                </c:pt>
                <c:pt idx="5903">
                  <c:v>26.201975628025764</c:v>
                </c:pt>
                <c:pt idx="5904">
                  <c:v>26.449838427954941</c:v>
                </c:pt>
                <c:pt idx="5905">
                  <c:v>70.310417845770374</c:v>
                </c:pt>
                <c:pt idx="5906">
                  <c:v>10.747183052218174</c:v>
                </c:pt>
                <c:pt idx="5907">
                  <c:v>52.902040242207832</c:v>
                </c:pt>
                <c:pt idx="5908">
                  <c:v>94.979131339961015</c:v>
                </c:pt>
                <c:pt idx="5909">
                  <c:v>103.87124513278044</c:v>
                </c:pt>
                <c:pt idx="5910">
                  <c:v>0.72688671602958888</c:v>
                </c:pt>
                <c:pt idx="5911">
                  <c:v>0.71618014169094713</c:v>
                </c:pt>
                <c:pt idx="5912">
                  <c:v>0.92893420063408316</c:v>
                </c:pt>
                <c:pt idx="5913">
                  <c:v>7.352547062198151</c:v>
                </c:pt>
                <c:pt idx="5914">
                  <c:v>2.2103653763480255</c:v>
                </c:pt>
                <c:pt idx="5915">
                  <c:v>3.1330242310552441</c:v>
                </c:pt>
                <c:pt idx="5916">
                  <c:v>12.361177808548614</c:v>
                </c:pt>
                <c:pt idx="5917">
                  <c:v>5.739556748000898</c:v>
                </c:pt>
                <c:pt idx="5918">
                  <c:v>6.6560612323733892</c:v>
                </c:pt>
                <c:pt idx="5919">
                  <c:v>22.427782875439895</c:v>
                </c:pt>
                <c:pt idx="5920">
                  <c:v>38.465344848189893</c:v>
                </c:pt>
                <c:pt idx="5921">
                  <c:v>3.8558417776524059</c:v>
                </c:pt>
                <c:pt idx="5922">
                  <c:v>1.5425981858205566</c:v>
                </c:pt>
                <c:pt idx="5923">
                  <c:v>7.5261091636599264</c:v>
                </c:pt>
                <c:pt idx="5924">
                  <c:v>14.686631084966287</c:v>
                </c:pt>
                <c:pt idx="5925">
                  <c:v>11.616640930241411</c:v>
                </c:pt>
                <c:pt idx="5926">
                  <c:v>14.675660870509407</c:v>
                </c:pt>
                <c:pt idx="5927">
                  <c:v>32.276915945736363</c:v>
                </c:pt>
                <c:pt idx="5928">
                  <c:v>12.708207357358784</c:v>
                </c:pt>
                <c:pt idx="5929">
                  <c:v>28.487730557632666</c:v>
                </c:pt>
                <c:pt idx="5930">
                  <c:v>82.516772776051099</c:v>
                </c:pt>
                <c:pt idx="5931">
                  <c:v>46.135946816125966</c:v>
                </c:pt>
                <c:pt idx="5932">
                  <c:v>57.407399894103499</c:v>
                </c:pt>
                <c:pt idx="5933">
                  <c:v>26.553694989484693</c:v>
                </c:pt>
                <c:pt idx="5934">
                  <c:v>95.923468566321532</c:v>
                </c:pt>
                <c:pt idx="5935">
                  <c:v>165.36317557784147</c:v>
                </c:pt>
                <c:pt idx="5936">
                  <c:v>87.408656685313872</c:v>
                </c:pt>
                <c:pt idx="5937">
                  <c:v>147.65460975655444</c:v>
                </c:pt>
                <c:pt idx="5938">
                  <c:v>580.94170628208474</c:v>
                </c:pt>
                <c:pt idx="5939">
                  <c:v>90.925442295668262</c:v>
                </c:pt>
                <c:pt idx="5940">
                  <c:v>586.13914108479457</c:v>
                </c:pt>
                <c:pt idx="5941">
                  <c:v>597.52713642727656</c:v>
                </c:pt>
                <c:pt idx="5942">
                  <c:v>528.62236260306474</c:v>
                </c:pt>
                <c:pt idx="5943">
                  <c:v>20.872041826901164</c:v>
                </c:pt>
                <c:pt idx="5944">
                  <c:v>11.833952084142012</c:v>
                </c:pt>
                <c:pt idx="5945">
                  <c:v>40.432161148047072</c:v>
                </c:pt>
                <c:pt idx="5946">
                  <c:v>56.422545655095973</c:v>
                </c:pt>
                <c:pt idx="5947">
                  <c:v>26.661451023087999</c:v>
                </c:pt>
                <c:pt idx="5948">
                  <c:v>45.629389369894724</c:v>
                </c:pt>
                <c:pt idx="5949">
                  <c:v>177.92228780307804</c:v>
                </c:pt>
                <c:pt idx="5950">
                  <c:v>7.4115629537710488</c:v>
                </c:pt>
                <c:pt idx="5951">
                  <c:v>88.277015641011943</c:v>
                </c:pt>
                <c:pt idx="5952">
                  <c:v>120.81318853491044</c:v>
                </c:pt>
                <c:pt idx="5953">
                  <c:v>127.91687822669651</c:v>
                </c:pt>
                <c:pt idx="5954">
                  <c:v>5.2942945614251462</c:v>
                </c:pt>
                <c:pt idx="5955">
                  <c:v>3.1993502527790811</c:v>
                </c:pt>
                <c:pt idx="5956">
                  <c:v>3.1174454718757501</c:v>
                </c:pt>
                <c:pt idx="5957">
                  <c:v>14.104047450071688</c:v>
                </c:pt>
                <c:pt idx="5958">
                  <c:v>6.3424136638632849</c:v>
                </c:pt>
                <c:pt idx="5959">
                  <c:v>17.743719447347992</c:v>
                </c:pt>
                <c:pt idx="5960">
                  <c:v>55.950416440624522</c:v>
                </c:pt>
                <c:pt idx="5961">
                  <c:v>73.939609247061469</c:v>
                </c:pt>
                <c:pt idx="5962">
                  <c:v>80.934268026040968</c:v>
                </c:pt>
                <c:pt idx="5963">
                  <c:v>72.459431689931009</c:v>
                </c:pt>
                <c:pt idx="5964">
                  <c:v>118.29860580767681</c:v>
                </c:pt>
                <c:pt idx="5965">
                  <c:v>1.8650556452960412</c:v>
                </c:pt>
                <c:pt idx="5966">
                  <c:v>1.2737666805956884</c:v>
                </c:pt>
                <c:pt idx="5967">
                  <c:v>3.6296921218291796</c:v>
                </c:pt>
                <c:pt idx="5968">
                  <c:v>7.7910628484254438</c:v>
                </c:pt>
                <c:pt idx="5969">
                  <c:v>4.5800360855357303</c:v>
                </c:pt>
                <c:pt idx="5970">
                  <c:v>6.6716410845987779</c:v>
                </c:pt>
                <c:pt idx="5971">
                  <c:v>16.092379938396331</c:v>
                </c:pt>
                <c:pt idx="5972">
                  <c:v>2.6095205964554142</c:v>
                </c:pt>
                <c:pt idx="5973">
                  <c:v>8.6638645716124163</c:v>
                </c:pt>
                <c:pt idx="5974">
                  <c:v>25.73551818595795</c:v>
                </c:pt>
                <c:pt idx="5975">
                  <c:v>21.506958111305227</c:v>
                </c:pt>
                <c:pt idx="5976">
                  <c:v>17.488936176437072</c:v>
                </c:pt>
                <c:pt idx="5977">
                  <c:v>3.7542772424978703</c:v>
                </c:pt>
                <c:pt idx="5978">
                  <c:v>4.5580369628346658</c:v>
                </c:pt>
                <c:pt idx="5979">
                  <c:v>23.46932318875913</c:v>
                </c:pt>
                <c:pt idx="5980">
                  <c:v>16.307703087249806</c:v>
                </c:pt>
                <c:pt idx="5981">
                  <c:v>29.180638130812426</c:v>
                </c:pt>
                <c:pt idx="5982">
                  <c:v>61.503733785025361</c:v>
                </c:pt>
                <c:pt idx="5983">
                  <c:v>10.720199597194808</c:v>
                </c:pt>
                <c:pt idx="5984">
                  <c:v>25.282031497512989</c:v>
                </c:pt>
                <c:pt idx="5985">
                  <c:v>130.18383399539292</c:v>
                </c:pt>
                <c:pt idx="5986">
                  <c:v>83.547798528486695</c:v>
                </c:pt>
                <c:pt idx="5987">
                  <c:v>2.2283553712927304</c:v>
                </c:pt>
                <c:pt idx="5988">
                  <c:v>1.4613023120668631</c:v>
                </c:pt>
                <c:pt idx="5989">
                  <c:v>5.2012588708420537</c:v>
                </c:pt>
                <c:pt idx="5990">
                  <c:v>13.715073626453767</c:v>
                </c:pt>
                <c:pt idx="5991">
                  <c:v>7.0119537486030916</c:v>
                </c:pt>
                <c:pt idx="5992">
                  <c:v>10.429050613221262</c:v>
                </c:pt>
                <c:pt idx="5993">
                  <c:v>22.535260570745439</c:v>
                </c:pt>
                <c:pt idx="5994">
                  <c:v>5.1709584898015084</c:v>
                </c:pt>
                <c:pt idx="5995">
                  <c:v>29.671327432104192</c:v>
                </c:pt>
                <c:pt idx="5996">
                  <c:v>30.824714057760296</c:v>
                </c:pt>
                <c:pt idx="5997">
                  <c:v>32.444497243612403</c:v>
                </c:pt>
                <c:pt idx="5998">
                  <c:v>15.666736123290399</c:v>
                </c:pt>
                <c:pt idx="5999">
                  <c:v>11.385279915278264</c:v>
                </c:pt>
                <c:pt idx="6000">
                  <c:v>40.020490012945579</c:v>
                </c:pt>
                <c:pt idx="6001">
                  <c:v>78.511262260281498</c:v>
                </c:pt>
                <c:pt idx="6002">
                  <c:v>42.342738981667893</c:v>
                </c:pt>
                <c:pt idx="6003">
                  <c:v>65.59301974120298</c:v>
                </c:pt>
                <c:pt idx="6004">
                  <c:v>268.89794955702456</c:v>
                </c:pt>
                <c:pt idx="6005">
                  <c:v>49.690225825944225</c:v>
                </c:pt>
                <c:pt idx="6006">
                  <c:v>247.31069754271005</c:v>
                </c:pt>
                <c:pt idx="6007">
                  <c:v>213.73766683850783</c:v>
                </c:pt>
                <c:pt idx="6008">
                  <c:v>256.9810910535744</c:v>
                </c:pt>
                <c:pt idx="6009">
                  <c:v>28.248436416558782</c:v>
                </c:pt>
                <c:pt idx="6010">
                  <c:v>8.5968130662359172</c:v>
                </c:pt>
                <c:pt idx="6011">
                  <c:v>47.268745762865947</c:v>
                </c:pt>
                <c:pt idx="6012">
                  <c:v>82.282461640617498</c:v>
                </c:pt>
                <c:pt idx="6013">
                  <c:v>144.27524328921831</c:v>
                </c:pt>
                <c:pt idx="6014">
                  <c:v>57.407462501846325</c:v>
                </c:pt>
                <c:pt idx="6015">
                  <c:v>252.13082009913393</c:v>
                </c:pt>
                <c:pt idx="6016">
                  <c:v>49.638456263114669</c:v>
                </c:pt>
                <c:pt idx="6017">
                  <c:v>130.33382105770806</c:v>
                </c:pt>
                <c:pt idx="6018">
                  <c:v>224.67036417484695</c:v>
                </c:pt>
                <c:pt idx="6019">
                  <c:v>265.54947926677727</c:v>
                </c:pt>
                <c:pt idx="6020">
                  <c:v>9.2144781876553488</c:v>
                </c:pt>
                <c:pt idx="6021">
                  <c:v>3.6234372520057474</c:v>
                </c:pt>
                <c:pt idx="6022">
                  <c:v>13.541430446652928</c:v>
                </c:pt>
                <c:pt idx="6023">
                  <c:v>34.697710952143957</c:v>
                </c:pt>
                <c:pt idx="6024">
                  <c:v>29.892474639650448</c:v>
                </c:pt>
                <c:pt idx="6025">
                  <c:v>29.115634727259671</c:v>
                </c:pt>
                <c:pt idx="6026">
                  <c:v>85.548065363491645</c:v>
                </c:pt>
                <c:pt idx="6027">
                  <c:v>11.916916556072971</c:v>
                </c:pt>
                <c:pt idx="6028">
                  <c:v>32.066842336616361</c:v>
                </c:pt>
                <c:pt idx="6029">
                  <c:v>71.035925056886413</c:v>
                </c:pt>
                <c:pt idx="6030">
                  <c:v>100.69661162161238</c:v>
                </c:pt>
                <c:pt idx="6031">
                  <c:v>228.78718845713777</c:v>
                </c:pt>
                <c:pt idx="6032">
                  <c:v>104.2535046439879</c:v>
                </c:pt>
                <c:pt idx="6033">
                  <c:v>350.08963205426045</c:v>
                </c:pt>
                <c:pt idx="6034">
                  <c:v>684.71610342940585</c:v>
                </c:pt>
                <c:pt idx="6035">
                  <c:v>487.81871405499606</c:v>
                </c:pt>
                <c:pt idx="6036">
                  <c:v>572.81133641525776</c:v>
                </c:pt>
                <c:pt idx="6037">
                  <c:v>2093.6996407272572</c:v>
                </c:pt>
                <c:pt idx="6038">
                  <c:v>517.11870898222651</c:v>
                </c:pt>
                <c:pt idx="6039">
                  <c:v>1780.2413166549577</c:v>
                </c:pt>
                <c:pt idx="6040">
                  <c:v>2150.0019073377625</c:v>
                </c:pt>
                <c:pt idx="6041">
                  <c:v>2249.2998099717661</c:v>
                </c:pt>
                <c:pt idx="6042">
                  <c:v>2.813268116485881E-2</c:v>
                </c:pt>
                <c:pt idx="6043">
                  <c:v>6.6674022179127506E-3</c:v>
                </c:pt>
                <c:pt idx="6044">
                  <c:v>0.16311761246887724</c:v>
                </c:pt>
                <c:pt idx="6045">
                  <c:v>0.56691009825046601</c:v>
                </c:pt>
                <c:pt idx="6046">
                  <c:v>0.32685076622391401</c:v>
                </c:pt>
                <c:pt idx="6047">
                  <c:v>1.2104866589559813</c:v>
                </c:pt>
                <c:pt idx="6048">
                  <c:v>6.2227692864422042E-2</c:v>
                </c:pt>
                <c:pt idx="6049">
                  <c:v>1.862298819616057E-2</c:v>
                </c:pt>
                <c:pt idx="6050">
                  <c:v>8.4102493635739739E-2</c:v>
                </c:pt>
                <c:pt idx="6051">
                  <c:v>0.29519917926271033</c:v>
                </c:pt>
                <c:pt idx="6052">
                  <c:v>0.48603082132530367</c:v>
                </c:pt>
                <c:pt idx="6053">
                  <c:v>5.5157565129485093E-3</c:v>
                </c:pt>
                <c:pt idx="6054">
                  <c:v>0.11710417521488257</c:v>
                </c:pt>
                <c:pt idx="6055">
                  <c:v>5.431483124273568E-2</c:v>
                </c:pt>
                <c:pt idx="6056">
                  <c:v>0.16388439366570662</c:v>
                </c:pt>
                <c:pt idx="6057">
                  <c:v>0.21204054868750144</c:v>
                </c:pt>
                <c:pt idx="6058">
                  <c:v>5.8320566664326189E-2</c:v>
                </c:pt>
                <c:pt idx="6059">
                  <c:v>5.9182968475043098E-3</c:v>
                </c:pt>
                <c:pt idx="6060">
                  <c:v>8.9050779567771979E-2</c:v>
                </c:pt>
                <c:pt idx="6061">
                  <c:v>0.68183137439022079</c:v>
                </c:pt>
                <c:pt idx="6062">
                  <c:v>1.5728443773316723</c:v>
                </c:pt>
                <c:pt idx="6063">
                  <c:v>0.79249339964809506</c:v>
                </c:pt>
                <c:pt idx="6064">
                  <c:v>0.32284701907079422</c:v>
                </c:pt>
                <c:pt idx="6065">
                  <c:v>1.3857972497981652</c:v>
                </c:pt>
                <c:pt idx="6066">
                  <c:v>6.3618395147252462</c:v>
                </c:pt>
                <c:pt idx="6067">
                  <c:v>1.4645604671483883</c:v>
                </c:pt>
                <c:pt idx="6068">
                  <c:v>5.9562611284278857</c:v>
                </c:pt>
                <c:pt idx="6069">
                  <c:v>3.70500091347688</c:v>
                </c:pt>
                <c:pt idx="6070">
                  <c:v>0.5579114556667969</c:v>
                </c:pt>
                <c:pt idx="6071">
                  <c:v>1.8406916016777246</c:v>
                </c:pt>
                <c:pt idx="6072">
                  <c:v>5.3736276253745618</c:v>
                </c:pt>
                <c:pt idx="6073">
                  <c:v>8.1660649064716324</c:v>
                </c:pt>
                <c:pt idx="6074">
                  <c:v>2.5068931797531207E-2</c:v>
                </c:pt>
                <c:pt idx="6075">
                  <c:v>1.9131120614572881E-3</c:v>
                </c:pt>
                <c:pt idx="6076">
                  <c:v>1.1627571339134655E-3</c:v>
                </c:pt>
                <c:pt idx="6077">
                  <c:v>9.6040522124231191E-3</c:v>
                </c:pt>
                <c:pt idx="6078">
                  <c:v>4.5435249865284537E-3</c:v>
                </c:pt>
                <c:pt idx="6079">
                  <c:v>3.2583116182845429E-2</c:v>
                </c:pt>
                <c:pt idx="6080">
                  <c:v>7.230318351125877E-3</c:v>
                </c:pt>
                <c:pt idx="6081">
                  <c:v>1.3065040746015339E-3</c:v>
                </c:pt>
                <c:pt idx="6082">
                  <c:v>6.9641810359997026E-4</c:v>
                </c:pt>
                <c:pt idx="6083">
                  <c:v>2.1402396446186547E-2</c:v>
                </c:pt>
                <c:pt idx="6084">
                  <c:v>1.6175617408998276E-2</c:v>
                </c:pt>
                <c:pt idx="6085">
                  <c:v>0.14175259827701917</c:v>
                </c:pt>
                <c:pt idx="6086">
                  <c:v>0.10833650098604448</c:v>
                </c:pt>
                <c:pt idx="6087">
                  <c:v>0.79458236214789324</c:v>
                </c:pt>
                <c:pt idx="6088">
                  <c:v>3.5028367012576238</c:v>
                </c:pt>
                <c:pt idx="6089">
                  <c:v>1.2250643233869967</c:v>
                </c:pt>
                <c:pt idx="6090">
                  <c:v>2.9445970131411676</c:v>
                </c:pt>
                <c:pt idx="6091">
                  <c:v>3.0523139774095038</c:v>
                </c:pt>
                <c:pt idx="6092">
                  <c:v>2.9919868224075833E-2</c:v>
                </c:pt>
                <c:pt idx="6093">
                  <c:v>0.41232335366487011</c:v>
                </c:pt>
                <c:pt idx="6094">
                  <c:v>1.5577588244073801</c:v>
                </c:pt>
                <c:pt idx="6095">
                  <c:v>3.4971786980682298</c:v>
                </c:pt>
                <c:pt idx="6096">
                  <c:v>9.5658816209125155E-2</c:v>
                </c:pt>
                <c:pt idx="6097">
                  <c:v>3.2679356848210016E-2</c:v>
                </c:pt>
                <c:pt idx="6098">
                  <c:v>0.11428961836423292</c:v>
                </c:pt>
                <c:pt idx="6099">
                  <c:v>1.5148251136469784</c:v>
                </c:pt>
                <c:pt idx="6100">
                  <c:v>0.39046677307605854</c:v>
                </c:pt>
                <c:pt idx="6101">
                  <c:v>1.7709876185271178</c:v>
                </c:pt>
                <c:pt idx="6102">
                  <c:v>0.47174772566052436</c:v>
                </c:pt>
                <c:pt idx="6103">
                  <c:v>0.22291880710565862</c:v>
                </c:pt>
                <c:pt idx="6104">
                  <c:v>0.25075537801039954</c:v>
                </c:pt>
                <c:pt idx="6105">
                  <c:v>1.2537247915592138</c:v>
                </c:pt>
                <c:pt idx="6106">
                  <c:v>0.96358004933524743</c:v>
                </c:pt>
                <c:pt idx="6107">
                  <c:v>2.9252681836716561</c:v>
                </c:pt>
                <c:pt idx="6108">
                  <c:v>0.98248242726264001</c:v>
                </c:pt>
                <c:pt idx="6109">
                  <c:v>5.6059962759775352</c:v>
                </c:pt>
                <c:pt idx="6110">
                  <c:v>12.046340689365856</c:v>
                </c:pt>
                <c:pt idx="6111">
                  <c:v>4.0048907187867604</c:v>
                </c:pt>
                <c:pt idx="6112">
                  <c:v>10.561225876670598</c:v>
                </c:pt>
                <c:pt idx="6113">
                  <c:v>10.986308626096994</c:v>
                </c:pt>
                <c:pt idx="6114">
                  <c:v>3.0611561220242782</c:v>
                </c:pt>
                <c:pt idx="6115">
                  <c:v>10.188548858847895</c:v>
                </c:pt>
                <c:pt idx="6116">
                  <c:v>19.950982742406016</c:v>
                </c:pt>
                <c:pt idx="6117">
                  <c:v>11.758829807384394</c:v>
                </c:pt>
                <c:pt idx="6118">
                  <c:v>0.49978565441472567</c:v>
                </c:pt>
                <c:pt idx="6119">
                  <c:v>0.12061862710270106</c:v>
                </c:pt>
                <c:pt idx="6120">
                  <c:v>0.79462309373900308</c:v>
                </c:pt>
                <c:pt idx="6121">
                  <c:v>3.3727033004941638</c:v>
                </c:pt>
                <c:pt idx="6122">
                  <c:v>0.86468436940050941</c:v>
                </c:pt>
                <c:pt idx="6123">
                  <c:v>2.8407014364614693</c:v>
                </c:pt>
                <c:pt idx="6124">
                  <c:v>1.5564523093911606</c:v>
                </c:pt>
                <c:pt idx="6125">
                  <c:v>0.32210300516721829</c:v>
                </c:pt>
                <c:pt idx="6126">
                  <c:v>0.84502427762837695</c:v>
                </c:pt>
                <c:pt idx="6127">
                  <c:v>2.6421469880617652</c:v>
                </c:pt>
                <c:pt idx="6128">
                  <c:v>2.1411957696503245</c:v>
                </c:pt>
                <c:pt idx="6129">
                  <c:v>2.8006308820461966E-2</c:v>
                </c:pt>
                <c:pt idx="6130">
                  <c:v>9.8833977948338154E-3</c:v>
                </c:pt>
                <c:pt idx="6131">
                  <c:v>8.811895129915763E-2</c:v>
                </c:pt>
                <c:pt idx="6132">
                  <c:v>1.1604822525240643</c:v>
                </c:pt>
                <c:pt idx="6133">
                  <c:v>0.18745293478169497</c:v>
                </c:pt>
                <c:pt idx="6134">
                  <c:v>1.5070214016294579</c:v>
                </c:pt>
                <c:pt idx="6135">
                  <c:v>0.4080400629662741</c:v>
                </c:pt>
                <c:pt idx="6136">
                  <c:v>0.10536335797470772</c:v>
                </c:pt>
                <c:pt idx="6137">
                  <c:v>0.41840298789191466</c:v>
                </c:pt>
                <c:pt idx="6138">
                  <c:v>0.39725690404805142</c:v>
                </c:pt>
                <c:pt idx="6139">
                  <c:v>5.4811806034474797</c:v>
                </c:pt>
                <c:pt idx="6140">
                  <c:v>6.9795620800054067E-2</c:v>
                </c:pt>
                <c:pt idx="6141">
                  <c:v>3.677805240183081E-2</c:v>
                </c:pt>
                <c:pt idx="6142">
                  <c:v>0.21334068581418231</c:v>
                </c:pt>
                <c:pt idx="6143">
                  <c:v>1.2340046534018729</c:v>
                </c:pt>
                <c:pt idx="6144">
                  <c:v>0.29985131742211024</c:v>
                </c:pt>
                <c:pt idx="6145">
                  <c:v>1.0196133834047885</c:v>
                </c:pt>
                <c:pt idx="6146">
                  <c:v>0.70538936449117284</c:v>
                </c:pt>
                <c:pt idx="6147">
                  <c:v>6.8429749109240684E-2</c:v>
                </c:pt>
                <c:pt idx="6148">
                  <c:v>0.18275331138969189</c:v>
                </c:pt>
                <c:pt idx="6149">
                  <c:v>0.78442448148095834</c:v>
                </c:pt>
                <c:pt idx="6150">
                  <c:v>0.87423746100943911</c:v>
                </c:pt>
                <c:pt idx="6151">
                  <c:v>3.9129856249566879E-2</c:v>
                </c:pt>
                <c:pt idx="6152">
                  <c:v>8.8133796306908707E-2</c:v>
                </c:pt>
                <c:pt idx="6153">
                  <c:v>3.6504047884989885E-2</c:v>
                </c:pt>
                <c:pt idx="6154">
                  <c:v>0.58740916850848257</c:v>
                </c:pt>
                <c:pt idx="6155">
                  <c:v>3.5984457213959126E-2</c:v>
                </c:pt>
                <c:pt idx="6156">
                  <c:v>2.5890064095576504</c:v>
                </c:pt>
                <c:pt idx="6157">
                  <c:v>0.74065279891996572</c:v>
                </c:pt>
                <c:pt idx="6158">
                  <c:v>4.280390585731958E-3</c:v>
                </c:pt>
                <c:pt idx="6159">
                  <c:v>1.5502075425015409E-2</c:v>
                </c:pt>
                <c:pt idx="6160">
                  <c:v>2.5476920785033235</c:v>
                </c:pt>
                <c:pt idx="6161">
                  <c:v>0.551019186549216</c:v>
                </c:pt>
                <c:pt idx="6162">
                  <c:v>6.7532688973813537E-2</c:v>
                </c:pt>
                <c:pt idx="6163">
                  <c:v>5.0431579594805091E-2</c:v>
                </c:pt>
                <c:pt idx="6164">
                  <c:v>0.21008811500841579</c:v>
                </c:pt>
                <c:pt idx="6165">
                  <c:v>1.7076015616283875</c:v>
                </c:pt>
                <c:pt idx="6166">
                  <c:v>0.19780564109778512</c:v>
                </c:pt>
                <c:pt idx="6167">
                  <c:v>1.1335084092140986</c:v>
                </c:pt>
                <c:pt idx="6168">
                  <c:v>0.30742198049585362</c:v>
                </c:pt>
                <c:pt idx="6169">
                  <c:v>0.11756318028835855</c:v>
                </c:pt>
                <c:pt idx="6170">
                  <c:v>0.38494685736457362</c:v>
                </c:pt>
                <c:pt idx="6171">
                  <c:v>0.77984368094959255</c:v>
                </c:pt>
                <c:pt idx="6172">
                  <c:v>0.71921606339371003</c:v>
                </c:pt>
                <c:pt idx="6173">
                  <c:v>0.54558083519854406</c:v>
                </c:pt>
                <c:pt idx="6174">
                  <c:v>0.21340380719299146</c:v>
                </c:pt>
                <c:pt idx="6175">
                  <c:v>3.7223679547112853</c:v>
                </c:pt>
                <c:pt idx="6176">
                  <c:v>9.7136026082925291</c:v>
                </c:pt>
                <c:pt idx="6177">
                  <c:v>2.3138818139522344</c:v>
                </c:pt>
                <c:pt idx="6178">
                  <c:v>10.543264232238558</c:v>
                </c:pt>
                <c:pt idx="6179">
                  <c:v>6.0666474288848233</c:v>
                </c:pt>
                <c:pt idx="6180">
                  <c:v>0.64327092664732111</c:v>
                </c:pt>
                <c:pt idx="6181">
                  <c:v>4.1385206927352671</c:v>
                </c:pt>
                <c:pt idx="6182">
                  <c:v>8.2993797743059048</c:v>
                </c:pt>
                <c:pt idx="6183">
                  <c:v>10.010591435610706</c:v>
                </c:pt>
                <c:pt idx="6184">
                  <c:v>0.94099447760883914</c:v>
                </c:pt>
                <c:pt idx="6185">
                  <c:v>0.20526103359785058</c:v>
                </c:pt>
                <c:pt idx="6186">
                  <c:v>1.5120235377426245</c:v>
                </c:pt>
                <c:pt idx="6187">
                  <c:v>4.2450836697374577</c:v>
                </c:pt>
                <c:pt idx="6188">
                  <c:v>5.6020680994391965</c:v>
                </c:pt>
                <c:pt idx="6189">
                  <c:v>3.8578913007012909</c:v>
                </c:pt>
                <c:pt idx="6190">
                  <c:v>6.9863491222822738</c:v>
                </c:pt>
                <c:pt idx="6191">
                  <c:v>0.6071715741163547</c:v>
                </c:pt>
                <c:pt idx="6192">
                  <c:v>2.3301825626777561</c:v>
                </c:pt>
                <c:pt idx="6193">
                  <c:v>7.2432580522805559</c:v>
                </c:pt>
                <c:pt idx="6194">
                  <c:v>7.0235675444706374</c:v>
                </c:pt>
                <c:pt idx="6195">
                  <c:v>0.22984503908759568</c:v>
                </c:pt>
                <c:pt idx="6196">
                  <c:v>3.9589028176149094E-2</c:v>
                </c:pt>
                <c:pt idx="6197">
                  <c:v>0.38504621407878259</c:v>
                </c:pt>
                <c:pt idx="6198">
                  <c:v>0.97537208278222409</c:v>
                </c:pt>
                <c:pt idx="6199">
                  <c:v>0.49485790822593856</c:v>
                </c:pt>
                <c:pt idx="6200">
                  <c:v>1.7719107667202882</c:v>
                </c:pt>
                <c:pt idx="6201">
                  <c:v>2.0762326355458396</c:v>
                </c:pt>
                <c:pt idx="6202">
                  <c:v>9.7846602384136325E-2</c:v>
                </c:pt>
                <c:pt idx="6203">
                  <c:v>0.18199891151268036</c:v>
                </c:pt>
                <c:pt idx="6204">
                  <c:v>1.5163045694969928</c:v>
                </c:pt>
                <c:pt idx="6205">
                  <c:v>1.5095463550138342</c:v>
                </c:pt>
                <c:pt idx="6206">
                  <c:v>6.4345608484348356</c:v>
                </c:pt>
                <c:pt idx="6207">
                  <c:v>2.2190251406151296</c:v>
                </c:pt>
                <c:pt idx="6208">
                  <c:v>15.14416265138394</c:v>
                </c:pt>
                <c:pt idx="6209">
                  <c:v>47.052930298070507</c:v>
                </c:pt>
                <c:pt idx="6210">
                  <c:v>17.576847508807781</c:v>
                </c:pt>
                <c:pt idx="6211">
                  <c:v>47.951099300520703</c:v>
                </c:pt>
                <c:pt idx="6212">
                  <c:v>37.190335523501133</c:v>
                </c:pt>
                <c:pt idx="6213">
                  <c:v>5.8637828284121447</c:v>
                </c:pt>
                <c:pt idx="6214">
                  <c:v>21.363500560133275</c:v>
                </c:pt>
                <c:pt idx="6215">
                  <c:v>53.344833462973426</c:v>
                </c:pt>
                <c:pt idx="6216">
                  <c:v>54.771258696470824</c:v>
                </c:pt>
                <c:pt idx="6217">
                  <c:v>1.3170840037931171E-5</c:v>
                </c:pt>
                <c:pt idx="6218">
                  <c:v>5.6185823632166748E-6</c:v>
                </c:pt>
                <c:pt idx="6219">
                  <c:v>0.43125769561655553</c:v>
                </c:pt>
                <c:pt idx="6220">
                  <c:v>9.4371555512123659E-2</c:v>
                </c:pt>
                <c:pt idx="6221">
                  <c:v>0.25305696209788647</c:v>
                </c:pt>
                <c:pt idx="6222">
                  <c:v>0.3751524939775337</c:v>
                </c:pt>
                <c:pt idx="6223">
                  <c:v>1.7106271520772459E-2</c:v>
                </c:pt>
                <c:pt idx="6224">
                  <c:v>3.4849139384128276E-3</c:v>
                </c:pt>
                <c:pt idx="6225">
                  <c:v>1.9527077026447903E-2</c:v>
                </c:pt>
                <c:pt idx="6226">
                  <c:v>0.24911084729870939</c:v>
                </c:pt>
                <c:pt idx="6227">
                  <c:v>9.126186466521051E-2</c:v>
                </c:pt>
                <c:pt idx="6228">
                  <c:v>1.9170997607978835E-3</c:v>
                </c:pt>
                <c:pt idx="6229">
                  <c:v>0.33214321401130509</c:v>
                </c:pt>
                <c:pt idx="6230">
                  <c:v>9.0398642334797288E-2</c:v>
                </c:pt>
                <c:pt idx="6231">
                  <c:v>0.17031131714509501</c:v>
                </c:pt>
                <c:pt idx="6232">
                  <c:v>0.15660945380455135</c:v>
                </c:pt>
                <c:pt idx="6233">
                  <c:v>3.1083870343840941E-2</c:v>
                </c:pt>
                <c:pt idx="6234">
                  <c:v>1.9846596434810837E-3</c:v>
                </c:pt>
                <c:pt idx="6235">
                  <c:v>1.9123763570285481E-2</c:v>
                </c:pt>
                <c:pt idx="6236">
                  <c:v>0.39829168058112241</c:v>
                </c:pt>
                <c:pt idx="6237">
                  <c:v>5.3166126225740684E-2</c:v>
                </c:pt>
                <c:pt idx="6238">
                  <c:v>0.11631236152533116</c:v>
                </c:pt>
                <c:pt idx="6239">
                  <c:v>7.5655823543086184E-2</c:v>
                </c:pt>
                <c:pt idx="6240">
                  <c:v>1.5125126415461752</c:v>
                </c:pt>
                <c:pt idx="6241">
                  <c:v>1.6860685983541432</c:v>
                </c:pt>
                <c:pt idx="6242">
                  <c:v>1.8817790617222561</c:v>
                </c:pt>
                <c:pt idx="6243">
                  <c:v>4.1515600276710796</c:v>
                </c:pt>
                <c:pt idx="6244">
                  <c:v>0.24152724403067771</c:v>
                </c:pt>
                <c:pt idx="6245">
                  <c:v>0.12928826096125964</c:v>
                </c:pt>
                <c:pt idx="6246">
                  <c:v>0.37015016265133466</c:v>
                </c:pt>
                <c:pt idx="6247">
                  <c:v>2.4938861157512098</c:v>
                </c:pt>
                <c:pt idx="6248">
                  <c:v>0.51782841250240497</c:v>
                </c:pt>
                <c:pt idx="6249">
                  <c:v>1.7874791543563909E-4</c:v>
                </c:pt>
                <c:pt idx="6250">
                  <c:v>5.3761930260041358E-5</c:v>
                </c:pt>
                <c:pt idx="6251">
                  <c:v>7.651174181223238E-3</c:v>
                </c:pt>
                <c:pt idx="6252">
                  <c:v>1.2309043436102547E-2</c:v>
                </c:pt>
                <c:pt idx="6253">
                  <c:v>4.1117692909619759E-2</c:v>
                </c:pt>
                <c:pt idx="6254">
                  <c:v>0.21777069940661423</c:v>
                </c:pt>
                <c:pt idx="6255">
                  <c:v>9.0956289041572167E-4</c:v>
                </c:pt>
                <c:pt idx="6256">
                  <c:v>1.3037626265009778E-3</c:v>
                </c:pt>
                <c:pt idx="6257">
                  <c:v>5.954804604002617E-2</c:v>
                </c:pt>
                <c:pt idx="6258">
                  <c:v>2.7933672694843651E-3</c:v>
                </c:pt>
                <c:pt idx="6259">
                  <c:v>2.2697197802390712E-2</c:v>
                </c:pt>
                <c:pt idx="6260">
                  <c:v>2.3171083529186544E-3</c:v>
                </c:pt>
                <c:pt idx="6261">
                  <c:v>4.7497594806086649E-3</c:v>
                </c:pt>
                <c:pt idx="6262">
                  <c:v>5.4391300921663105E-3</c:v>
                </c:pt>
                <c:pt idx="6263">
                  <c:v>7.4685044137172307E-2</c:v>
                </c:pt>
                <c:pt idx="6264">
                  <c:v>0.86547419146416982</c:v>
                </c:pt>
                <c:pt idx="6265">
                  <c:v>7.3062250874201245E-3</c:v>
                </c:pt>
                <c:pt idx="6266">
                  <c:v>1.2937364371619089E-3</c:v>
                </c:pt>
                <c:pt idx="6267">
                  <c:v>1.8334130400319026E-3</c:v>
                </c:pt>
                <c:pt idx="6268">
                  <c:v>7.2455844642311945E-2</c:v>
                </c:pt>
                <c:pt idx="6269">
                  <c:v>7.3567315330893323E-3</c:v>
                </c:pt>
                <c:pt idx="6270">
                  <c:v>7.5657960704640327E-3</c:v>
                </c:pt>
                <c:pt idx="6271">
                  <c:v>1.8722045554075192E-2</c:v>
                </c:pt>
                <c:pt idx="6272">
                  <c:v>0.86963203356352026</c:v>
                </c:pt>
                <c:pt idx="6273">
                  <c:v>1.085933862705571</c:v>
                </c:pt>
                <c:pt idx="6274">
                  <c:v>1.6152012166931549</c:v>
                </c:pt>
                <c:pt idx="6275">
                  <c:v>3.4257817495037961</c:v>
                </c:pt>
                <c:pt idx="6276">
                  <c:v>0.32726749113250125</c:v>
                </c:pt>
                <c:pt idx="6277">
                  <c:v>5.9474116891309995E-4</c:v>
                </c:pt>
                <c:pt idx="6278">
                  <c:v>6.2126262528853629E-2</c:v>
                </c:pt>
                <c:pt idx="6279">
                  <c:v>1.7798237783241559</c:v>
                </c:pt>
                <c:pt idx="6280">
                  <c:v>0.42145105415440437</c:v>
                </c:pt>
                <c:pt idx="6281">
                  <c:v>1.5385834602965576E-2</c:v>
                </c:pt>
                <c:pt idx="6282">
                  <c:v>2.0715567305085301E-2</c:v>
                </c:pt>
                <c:pt idx="6283">
                  <c:v>8.1266320739047188E-2</c:v>
                </c:pt>
                <c:pt idx="6284">
                  <c:v>0.1274012491158911</c:v>
                </c:pt>
                <c:pt idx="6285">
                  <c:v>0.45878640314175073</c:v>
                </c:pt>
                <c:pt idx="6286">
                  <c:v>1.3568751288731045</c:v>
                </c:pt>
                <c:pt idx="6287">
                  <c:v>3.9445485356577048E-2</c:v>
                </c:pt>
                <c:pt idx="6288">
                  <c:v>7.254193223195407E-2</c:v>
                </c:pt>
                <c:pt idx="6289">
                  <c:v>3.648844339789456E-2</c:v>
                </c:pt>
                <c:pt idx="6290">
                  <c:v>0.3068986226844968</c:v>
                </c:pt>
                <c:pt idx="6291">
                  <c:v>0.10729941003721487</c:v>
                </c:pt>
                <c:pt idx="6292">
                  <c:v>0.11335832605996742</c:v>
                </c:pt>
                <c:pt idx="6293">
                  <c:v>0.24493090975888898</c:v>
                </c:pt>
                <c:pt idx="6294">
                  <c:v>2.0490159230226461</c:v>
                </c:pt>
                <c:pt idx="6295">
                  <c:v>3.0549980063904196</c:v>
                </c:pt>
                <c:pt idx="6296">
                  <c:v>3.2767204455821846</c:v>
                </c:pt>
                <c:pt idx="6297">
                  <c:v>4.5666708430680245</c:v>
                </c:pt>
                <c:pt idx="6298">
                  <c:v>1.880216759332636</c:v>
                </c:pt>
                <c:pt idx="6299">
                  <c:v>0.19368726082384186</c:v>
                </c:pt>
                <c:pt idx="6300">
                  <c:v>0.52348655317148052</c:v>
                </c:pt>
                <c:pt idx="6301">
                  <c:v>2.7616602061990663</c:v>
                </c:pt>
                <c:pt idx="6302">
                  <c:v>2.0397871159204359</c:v>
                </c:pt>
                <c:pt idx="6303">
                  <c:v>3.8871733819772179E-2</c:v>
                </c:pt>
                <c:pt idx="6304">
                  <c:v>5.9182561491479657E-2</c:v>
                </c:pt>
                <c:pt idx="6305">
                  <c:v>1.1097414583413159</c:v>
                </c:pt>
                <c:pt idx="6306">
                  <c:v>1.6405785330810891</c:v>
                </c:pt>
                <c:pt idx="6307">
                  <c:v>0.82831101137855978</c:v>
                </c:pt>
                <c:pt idx="6308">
                  <c:v>2.550194306266016</c:v>
                </c:pt>
                <c:pt idx="6309">
                  <c:v>0.19354330289777771</c:v>
                </c:pt>
                <c:pt idx="6310">
                  <c:v>3.5118166495827378E-2</c:v>
                </c:pt>
                <c:pt idx="6311">
                  <c:v>8.6570133940587782E-2</c:v>
                </c:pt>
                <c:pt idx="6312">
                  <c:v>1.8122304409203194</c:v>
                </c:pt>
                <c:pt idx="6313">
                  <c:v>0.87568789105423706</c:v>
                </c:pt>
                <c:pt idx="6314">
                  <c:v>4.7357571542629609E-2</c:v>
                </c:pt>
                <c:pt idx="6315">
                  <c:v>0.40840676162546363</c:v>
                </c:pt>
                <c:pt idx="6316">
                  <c:v>0.18834477606646238</c:v>
                </c:pt>
                <c:pt idx="6317">
                  <c:v>1.5323669712826862</c:v>
                </c:pt>
                <c:pt idx="6318">
                  <c:v>0.75837319136589065</c:v>
                </c:pt>
                <c:pt idx="6319">
                  <c:v>5.5433669640687674E-2</c:v>
                </c:pt>
                <c:pt idx="6320">
                  <c:v>0.92718861947412823</c:v>
                </c:pt>
                <c:pt idx="6321">
                  <c:v>0.2654212747414903</c:v>
                </c:pt>
                <c:pt idx="6322">
                  <c:v>0.12757826736235336</c:v>
                </c:pt>
                <c:pt idx="6323">
                  <c:v>9.1217119130316011E-3</c:v>
                </c:pt>
                <c:pt idx="6324">
                  <c:v>2.4152002914126166E-2</c:v>
                </c:pt>
                <c:pt idx="6325">
                  <c:v>0.18149562591742061</c:v>
                </c:pt>
                <c:pt idx="6326">
                  <c:v>0.17981626377749221</c:v>
                </c:pt>
                <c:pt idx="6327">
                  <c:v>0.4322061293777883</c:v>
                </c:pt>
                <c:pt idx="6328">
                  <c:v>0.66598092547150012</c:v>
                </c:pt>
                <c:pt idx="6329">
                  <c:v>6.6318179693373461E-2</c:v>
                </c:pt>
                <c:pt idx="6330">
                  <c:v>5.9117449829386298E-3</c:v>
                </c:pt>
                <c:pt idx="6331">
                  <c:v>2.8586528259625571E-2</c:v>
                </c:pt>
                <c:pt idx="6332">
                  <c:v>0.32123934088411776</c:v>
                </c:pt>
                <c:pt idx="6333">
                  <c:v>0.25526515982994807</c:v>
                </c:pt>
                <c:pt idx="6334">
                  <c:v>5.3192400889285263E-3</c:v>
                </c:pt>
                <c:pt idx="6335">
                  <c:v>6.3919235432945195E-3</c:v>
                </c:pt>
                <c:pt idx="6336">
                  <c:v>3.3593951377690667E-2</c:v>
                </c:pt>
                <c:pt idx="6337">
                  <c:v>0.11475935071518464</c:v>
                </c:pt>
                <c:pt idx="6338">
                  <c:v>0.65390920653817286</c:v>
                </c:pt>
                <c:pt idx="6339">
                  <c:v>0.82844911194207405</c:v>
                </c:pt>
                <c:pt idx="6340">
                  <c:v>3.9926094485537703E-2</c:v>
                </c:pt>
                <c:pt idx="6341">
                  <c:v>9.9552727791909577E-3</c:v>
                </c:pt>
                <c:pt idx="6342">
                  <c:v>5.7639470607816082E-3</c:v>
                </c:pt>
                <c:pt idx="6343">
                  <c:v>0.32256850598471071</c:v>
                </c:pt>
                <c:pt idx="6344">
                  <c:v>0.19934657288662436</c:v>
                </c:pt>
                <c:pt idx="6345">
                  <c:v>4.6230317194701394E-3</c:v>
                </c:pt>
                <c:pt idx="6346">
                  <c:v>3.5160533358285222E-2</c:v>
                </c:pt>
                <c:pt idx="6347">
                  <c:v>0.62704949630278894</c:v>
                </c:pt>
                <c:pt idx="6348">
                  <c:v>0.34865523082611805</c:v>
                </c:pt>
                <c:pt idx="6349">
                  <c:v>0.56402190620505677</c:v>
                </c:pt>
                <c:pt idx="6350">
                  <c:v>0.95182175411835812</c:v>
                </c:pt>
                <c:pt idx="6351">
                  <c:v>2.5126079662940261E-2</c:v>
                </c:pt>
                <c:pt idx="6352">
                  <c:v>2.3638701207269536E-2</c:v>
                </c:pt>
                <c:pt idx="6353">
                  <c:v>1.3508695213569602E-2</c:v>
                </c:pt>
                <c:pt idx="6354">
                  <c:v>0.65805842202051967</c:v>
                </c:pt>
                <c:pt idx="6355">
                  <c:v>0.1023040964803351</c:v>
                </c:pt>
                <c:pt idx="6356">
                  <c:v>3.5939711308207695E-2</c:v>
                </c:pt>
                <c:pt idx="6357">
                  <c:v>3.5530739672164781E-2</c:v>
                </c:pt>
                <c:pt idx="6358">
                  <c:v>1.2643390490624506</c:v>
                </c:pt>
                <c:pt idx="6359">
                  <c:v>1.5610742812208231</c:v>
                </c:pt>
                <c:pt idx="6360">
                  <c:v>2.8365066547453441</c:v>
                </c:pt>
                <c:pt idx="6361">
                  <c:v>3.4902616391808898</c:v>
                </c:pt>
                <c:pt idx="6362">
                  <c:v>0.58880842814071366</c:v>
                </c:pt>
                <c:pt idx="6363">
                  <c:v>3.0316984516615585E-2</c:v>
                </c:pt>
                <c:pt idx="6364">
                  <c:v>0.18638337424789272</c:v>
                </c:pt>
                <c:pt idx="6365">
                  <c:v>1.504468845482865</c:v>
                </c:pt>
                <c:pt idx="6366">
                  <c:v>1.142548019120246</c:v>
                </c:pt>
                <c:pt idx="6367">
                  <c:v>2.4421929524944635E-2</c:v>
                </c:pt>
                <c:pt idx="6368">
                  <c:v>8.6318195384602527E-3</c:v>
                </c:pt>
                <c:pt idx="6369">
                  <c:v>0.4607909643841146</c:v>
                </c:pt>
                <c:pt idx="6370">
                  <c:v>0.46296256436100114</c:v>
                </c:pt>
                <c:pt idx="6371">
                  <c:v>1.3157483909775296</c:v>
                </c:pt>
                <c:pt idx="6372">
                  <c:v>1.5393938752645224</c:v>
                </c:pt>
                <c:pt idx="6373">
                  <c:v>0.62747572493207548</c:v>
                </c:pt>
                <c:pt idx="6374">
                  <c:v>6.4780196063959808E-2</c:v>
                </c:pt>
                <c:pt idx="6375">
                  <c:v>6.8272101183170328E-2</c:v>
                </c:pt>
                <c:pt idx="6376">
                  <c:v>1.3317091304267494</c:v>
                </c:pt>
                <c:pt idx="6377">
                  <c:v>1.067992728376703</c:v>
                </c:pt>
                <c:pt idx="6378">
                  <c:v>1.8633501951664272E-2</c:v>
                </c:pt>
                <c:pt idx="6379">
                  <c:v>1.4422185912036379E-2</c:v>
                </c:pt>
                <c:pt idx="6380">
                  <c:v>0.26812899603613316</c:v>
                </c:pt>
                <c:pt idx="6381">
                  <c:v>0.19585169530042579</c:v>
                </c:pt>
                <c:pt idx="6382">
                  <c:v>0.50128274331646439</c:v>
                </c:pt>
                <c:pt idx="6383">
                  <c:v>0.95296052135141129</c:v>
                </c:pt>
                <c:pt idx="6384">
                  <c:v>0.77371640266649711</c:v>
                </c:pt>
                <c:pt idx="6385">
                  <c:v>1.4525631131229207E-2</c:v>
                </c:pt>
                <c:pt idx="6386">
                  <c:v>2.5785887225518677E-2</c:v>
                </c:pt>
                <c:pt idx="6387">
                  <c:v>0.66593334047479369</c:v>
                </c:pt>
                <c:pt idx="6388">
                  <c:v>0.34864151355572137</c:v>
                </c:pt>
                <c:pt idx="6389">
                  <c:v>0.41435939490340939</c:v>
                </c:pt>
                <c:pt idx="6390">
                  <c:v>0.54587260145652461</c:v>
                </c:pt>
                <c:pt idx="6391">
                  <c:v>9.2807258751256239</c:v>
                </c:pt>
                <c:pt idx="6392">
                  <c:v>11.069024768848816</c:v>
                </c:pt>
                <c:pt idx="6393">
                  <c:v>15.091988962034499</c:v>
                </c:pt>
                <c:pt idx="6394">
                  <c:v>27.627323692646332</c:v>
                </c:pt>
                <c:pt idx="6395">
                  <c:v>5.6172407506492315</c:v>
                </c:pt>
                <c:pt idx="6396">
                  <c:v>0.643465434913159</c:v>
                </c:pt>
                <c:pt idx="6397">
                  <c:v>2.3760987246181045</c:v>
                </c:pt>
                <c:pt idx="6398">
                  <c:v>15.003304442456667</c:v>
                </c:pt>
                <c:pt idx="6399">
                  <c:v>7.3603083309741546</c:v>
                </c:pt>
                <c:pt idx="6400">
                  <c:v>0.13858426691888737</c:v>
                </c:pt>
                <c:pt idx="6401">
                  <c:v>1.0508265133750888E-2</c:v>
                </c:pt>
                <c:pt idx="6402">
                  <c:v>0.341647108998829</c:v>
                </c:pt>
                <c:pt idx="6403">
                  <c:v>2.7425922350487815</c:v>
                </c:pt>
                <c:pt idx="6404">
                  <c:v>0.72513494860412764</c:v>
                </c:pt>
                <c:pt idx="6405">
                  <c:v>0.69184089498704182</c:v>
                </c:pt>
                <c:pt idx="6406">
                  <c:v>0.19751092403504378</c:v>
                </c:pt>
                <c:pt idx="6407">
                  <c:v>1.2937792136151415E-2</c:v>
                </c:pt>
                <c:pt idx="6408">
                  <c:v>0.22584969876424918</c:v>
                </c:pt>
                <c:pt idx="6409">
                  <c:v>0.39577481031669076</c:v>
                </c:pt>
                <c:pt idx="6410">
                  <c:v>0.53690227191867546</c:v>
                </c:pt>
                <c:pt idx="6411">
                  <c:v>1.9492123861207727E-2</c:v>
                </c:pt>
                <c:pt idx="6412">
                  <c:v>0.66724486405585737</c:v>
                </c:pt>
                <c:pt idx="6413">
                  <c:v>0.25329772989644067</c:v>
                </c:pt>
                <c:pt idx="6414">
                  <c:v>0.30117500212390802</c:v>
                </c:pt>
                <c:pt idx="6415">
                  <c:v>0.19679068458137647</c:v>
                </c:pt>
                <c:pt idx="6416">
                  <c:v>0.13381334798698169</c:v>
                </c:pt>
                <c:pt idx="6417">
                  <c:v>3.1163393704220433E-2</c:v>
                </c:pt>
                <c:pt idx="6418">
                  <c:v>0.20017105070356214</c:v>
                </c:pt>
                <c:pt idx="6419">
                  <c:v>1.1255097872371362</c:v>
                </c:pt>
                <c:pt idx="6420">
                  <c:v>0.41406705661580628</c:v>
                </c:pt>
                <c:pt idx="6421">
                  <c:v>0.9216637604160427</c:v>
                </c:pt>
                <c:pt idx="6422">
                  <c:v>0.3107972765874859</c:v>
                </c:pt>
                <c:pt idx="6423">
                  <c:v>0.54412010411563427</c:v>
                </c:pt>
                <c:pt idx="6424">
                  <c:v>6.1432859884082793</c:v>
                </c:pt>
                <c:pt idx="6425">
                  <c:v>0.94015831400037653</c:v>
                </c:pt>
                <c:pt idx="6426">
                  <c:v>2.0110936190565964</c:v>
                </c:pt>
                <c:pt idx="6427">
                  <c:v>1.8246074576375304</c:v>
                </c:pt>
                <c:pt idx="6428">
                  <c:v>0.4164583905114479</c:v>
                </c:pt>
                <c:pt idx="6429">
                  <c:v>1.3126747885578813</c:v>
                </c:pt>
                <c:pt idx="6430">
                  <c:v>4.7072262378381042</c:v>
                </c:pt>
                <c:pt idx="6431">
                  <c:v>4.5263118099484982</c:v>
                </c:pt>
                <c:pt idx="6432">
                  <c:v>0.1813904712737224</c:v>
                </c:pt>
                <c:pt idx="6433">
                  <c:v>6.9259767184263934E-3</c:v>
                </c:pt>
                <c:pt idx="6434">
                  <c:v>2.1422124887239893E-3</c:v>
                </c:pt>
                <c:pt idx="6435">
                  <c:v>0.11739050420196452</c:v>
                </c:pt>
                <c:pt idx="6436">
                  <c:v>2.4208840102951969E-2</c:v>
                </c:pt>
                <c:pt idx="6437">
                  <c:v>1.1841412525620104E-2</c:v>
                </c:pt>
                <c:pt idx="6438">
                  <c:v>8.6211005919989495E-3</c:v>
                </c:pt>
                <c:pt idx="6439">
                  <c:v>1.3504418861820468E-2</c:v>
                </c:pt>
                <c:pt idx="6440">
                  <c:v>2.5088951107617541E-3</c:v>
                </c:pt>
                <c:pt idx="6441">
                  <c:v>0.12678476649569784</c:v>
                </c:pt>
                <c:pt idx="6442">
                  <c:v>1.2281259529031089E-2</c:v>
                </c:pt>
                <c:pt idx="6443">
                  <c:v>0.45312364904817087</c:v>
                </c:pt>
                <c:pt idx="6444">
                  <c:v>0.18213595539258251</c:v>
                </c:pt>
                <c:pt idx="6445">
                  <c:v>0.85960031778890245</c:v>
                </c:pt>
                <c:pt idx="6446">
                  <c:v>4.3761339795568599</c:v>
                </c:pt>
                <c:pt idx="6447">
                  <c:v>0.85163850048709955</c:v>
                </c:pt>
                <c:pt idx="6448">
                  <c:v>1.0923474873391339</c:v>
                </c:pt>
                <c:pt idx="6449">
                  <c:v>1.1439892506263416</c:v>
                </c:pt>
                <c:pt idx="6450">
                  <c:v>2.4062431424771203E-2</c:v>
                </c:pt>
                <c:pt idx="6451">
                  <c:v>0.72329697517839298</c:v>
                </c:pt>
                <c:pt idx="6452">
                  <c:v>3.0335487314465324</c:v>
                </c:pt>
                <c:pt idx="6453">
                  <c:v>1.8042301901462108</c:v>
                </c:pt>
                <c:pt idx="6454">
                  <c:v>6.5992723107774418E-2</c:v>
                </c:pt>
                <c:pt idx="6455">
                  <c:v>3.1981494842387471E-2</c:v>
                </c:pt>
                <c:pt idx="6456">
                  <c:v>4.0641527344155479E-2</c:v>
                </c:pt>
                <c:pt idx="6457">
                  <c:v>1.3870075405297206</c:v>
                </c:pt>
                <c:pt idx="6458">
                  <c:v>0.21271815058028906</c:v>
                </c:pt>
                <c:pt idx="6459">
                  <c:v>0.26371158681030882</c:v>
                </c:pt>
                <c:pt idx="6460">
                  <c:v>0.27229547206240151</c:v>
                </c:pt>
                <c:pt idx="6461">
                  <c:v>0.13204887275719898</c:v>
                </c:pt>
                <c:pt idx="6462">
                  <c:v>7.1339473499945835E-2</c:v>
                </c:pt>
                <c:pt idx="6463">
                  <c:v>1.0972138758391119</c:v>
                </c:pt>
                <c:pt idx="6464">
                  <c:v>0.27033076515489574</c:v>
                </c:pt>
                <c:pt idx="6465">
                  <c:v>1.0635727819974894</c:v>
                </c:pt>
                <c:pt idx="6466">
                  <c:v>0.25225554851409315</c:v>
                </c:pt>
                <c:pt idx="6467">
                  <c:v>0.74718221101752202</c:v>
                </c:pt>
                <c:pt idx="6468">
                  <c:v>5.5877181531967777</c:v>
                </c:pt>
                <c:pt idx="6469">
                  <c:v>1.1227204333954537</c:v>
                </c:pt>
                <c:pt idx="6470">
                  <c:v>2.2522574859836006</c:v>
                </c:pt>
                <c:pt idx="6471">
                  <c:v>2.0604614508931065</c:v>
                </c:pt>
                <c:pt idx="6472">
                  <c:v>0.82207154309321617</c:v>
                </c:pt>
                <c:pt idx="6473">
                  <c:v>1.3534573594043546</c:v>
                </c:pt>
                <c:pt idx="6474">
                  <c:v>7.2378642276475444</c:v>
                </c:pt>
                <c:pt idx="6475">
                  <c:v>3.6163770864865143</c:v>
                </c:pt>
                <c:pt idx="6476">
                  <c:v>0.19699880305760378</c:v>
                </c:pt>
                <c:pt idx="6477">
                  <c:v>0.23363260009750797</c:v>
                </c:pt>
                <c:pt idx="6478">
                  <c:v>0.76920158940788763</c:v>
                </c:pt>
                <c:pt idx="6479">
                  <c:v>11.443433869608297</c:v>
                </c:pt>
                <c:pt idx="6480">
                  <c:v>0.90922653708147705</c:v>
                </c:pt>
                <c:pt idx="6481">
                  <c:v>3.3034210327669284</c:v>
                </c:pt>
                <c:pt idx="6482">
                  <c:v>0.50330915184157377</c:v>
                </c:pt>
                <c:pt idx="6483">
                  <c:v>0.26059534411378016</c:v>
                </c:pt>
                <c:pt idx="6484">
                  <c:v>0.90988553082633661</c:v>
                </c:pt>
                <c:pt idx="6485">
                  <c:v>3.415941029113422</c:v>
                </c:pt>
                <c:pt idx="6486">
                  <c:v>2.0718092163183459</c:v>
                </c:pt>
                <c:pt idx="6487">
                  <c:v>1.7373347066000164E-2</c:v>
                </c:pt>
                <c:pt idx="6488">
                  <c:v>4.0001513127490892E-3</c:v>
                </c:pt>
                <c:pt idx="6489">
                  <c:v>1.4979871186738278E-2</c:v>
                </c:pt>
                <c:pt idx="6490">
                  <c:v>0.91323776198550188</c:v>
                </c:pt>
                <c:pt idx="6491">
                  <c:v>6.4903451061088704E-2</c:v>
                </c:pt>
                <c:pt idx="6492">
                  <c:v>0.11293677539684101</c:v>
                </c:pt>
                <c:pt idx="6493">
                  <c:v>0.23523142131910374</c:v>
                </c:pt>
                <c:pt idx="6494">
                  <c:v>9.8126209090949046E-2</c:v>
                </c:pt>
                <c:pt idx="6495">
                  <c:v>2.0151031948766409</c:v>
                </c:pt>
                <c:pt idx="6496">
                  <c:v>0.45229204058822031</c:v>
                </c:pt>
                <c:pt idx="6497">
                  <c:v>1.6136275255418175</c:v>
                </c:pt>
                <c:pt idx="6498">
                  <c:v>7.9662907745238265E-2</c:v>
                </c:pt>
                <c:pt idx="6499">
                  <c:v>1.5346126858977464E-2</c:v>
                </c:pt>
                <c:pt idx="6500">
                  <c:v>0.14163078756821881</c:v>
                </c:pt>
                <c:pt idx="6501">
                  <c:v>1.1030568313978242</c:v>
                </c:pt>
                <c:pt idx="6502">
                  <c:v>0.15169423193530462</c:v>
                </c:pt>
                <c:pt idx="6503">
                  <c:v>0.2046243227699833</c:v>
                </c:pt>
                <c:pt idx="6504">
                  <c:v>0.24706523096176478</c:v>
                </c:pt>
                <c:pt idx="6505">
                  <c:v>3.0601414314900877E-2</c:v>
                </c:pt>
                <c:pt idx="6506">
                  <c:v>6.5998095268305842E-2</c:v>
                </c:pt>
                <c:pt idx="6507">
                  <c:v>0.90889735453918208</c:v>
                </c:pt>
                <c:pt idx="6508">
                  <c:v>0.22122307749758821</c:v>
                </c:pt>
                <c:pt idx="6509">
                  <c:v>7.7005801940916149E-2</c:v>
                </c:pt>
                <c:pt idx="6510">
                  <c:v>4.7031698177441121E-3</c:v>
                </c:pt>
                <c:pt idx="6511">
                  <c:v>2.794373068938116E-2</c:v>
                </c:pt>
                <c:pt idx="6512">
                  <c:v>0.50223593501473729</c:v>
                </c:pt>
                <c:pt idx="6513">
                  <c:v>8.4586903045812747E-2</c:v>
                </c:pt>
                <c:pt idx="6514">
                  <c:v>0.18276313920170068</c:v>
                </c:pt>
                <c:pt idx="6515">
                  <c:v>1.4583518026481128</c:v>
                </c:pt>
                <c:pt idx="6516">
                  <c:v>1.2950330922130625E-2</c:v>
                </c:pt>
                <c:pt idx="6517">
                  <c:v>3.9866714866054649E-2</c:v>
                </c:pt>
                <c:pt idx="6518">
                  <c:v>1.0533600090673068</c:v>
                </c:pt>
                <c:pt idx="6519">
                  <c:v>0.25035515180448875</c:v>
                </c:pt>
                <c:pt idx="6520">
                  <c:v>8.0633079327620233E-2</c:v>
                </c:pt>
                <c:pt idx="6521">
                  <c:v>1.8266945214384732E-2</c:v>
                </c:pt>
                <c:pt idx="6522">
                  <c:v>7.2136811166931283E-2</c:v>
                </c:pt>
                <c:pt idx="6523">
                  <c:v>1.5896844580684641</c:v>
                </c:pt>
                <c:pt idx="6524">
                  <c:v>0.17069809057410243</c:v>
                </c:pt>
                <c:pt idx="6525">
                  <c:v>0.26939859801653254</c:v>
                </c:pt>
                <c:pt idx="6526">
                  <c:v>0.2816114593255753</c:v>
                </c:pt>
                <c:pt idx="6527">
                  <c:v>5.2034204138800118E-2</c:v>
                </c:pt>
                <c:pt idx="6528">
                  <c:v>0.34949277067934309</c:v>
                </c:pt>
                <c:pt idx="6529">
                  <c:v>0.98093465111663491</c:v>
                </c:pt>
                <c:pt idx="6530">
                  <c:v>0.33464309381991386</c:v>
                </c:pt>
                <c:pt idx="6531">
                  <c:v>0.47118859407754643</c:v>
                </c:pt>
                <c:pt idx="6532">
                  <c:v>0.12130364407397401</c:v>
                </c:pt>
                <c:pt idx="6533">
                  <c:v>0.61693558296400774</c:v>
                </c:pt>
                <c:pt idx="6534">
                  <c:v>5.798190102399194</c:v>
                </c:pt>
                <c:pt idx="6535">
                  <c:v>1.595770071923859</c:v>
                </c:pt>
                <c:pt idx="6536">
                  <c:v>2.9325090700888814</c:v>
                </c:pt>
                <c:pt idx="6537">
                  <c:v>1.7038860832139269</c:v>
                </c:pt>
                <c:pt idx="6538">
                  <c:v>0.20662484507643522</c:v>
                </c:pt>
                <c:pt idx="6539">
                  <c:v>1.5027452618366897</c:v>
                </c:pt>
                <c:pt idx="6540">
                  <c:v>4.0954468920103615</c:v>
                </c:pt>
                <c:pt idx="6541">
                  <c:v>2.8233981479739354</c:v>
                </c:pt>
                <c:pt idx="6542">
                  <c:v>1.9755388107355167</c:v>
                </c:pt>
                <c:pt idx="6543">
                  <c:v>0.30259293793774172</c:v>
                </c:pt>
                <c:pt idx="6544">
                  <c:v>1.8448436631103522</c:v>
                </c:pt>
                <c:pt idx="6545">
                  <c:v>9.3236837580845737</c:v>
                </c:pt>
                <c:pt idx="6546">
                  <c:v>6.3235960248599232</c:v>
                </c:pt>
                <c:pt idx="6547">
                  <c:v>1.9688090464185553</c:v>
                </c:pt>
                <c:pt idx="6548">
                  <c:v>5.5148073137968714</c:v>
                </c:pt>
                <c:pt idx="6549">
                  <c:v>2.2274828046357271</c:v>
                </c:pt>
                <c:pt idx="6550">
                  <c:v>4.1716514355688288</c:v>
                </c:pt>
                <c:pt idx="6551">
                  <c:v>10.974183790554521</c:v>
                </c:pt>
                <c:pt idx="6552">
                  <c:v>9.2725270774686948</c:v>
                </c:pt>
                <c:pt idx="6553">
                  <c:v>0.65403708817347384</c:v>
                </c:pt>
                <c:pt idx="6554">
                  <c:v>8.8758920803653149E-2</c:v>
                </c:pt>
                <c:pt idx="6555">
                  <c:v>0.28369980783242021</c:v>
                </c:pt>
                <c:pt idx="6556">
                  <c:v>1.80876940810174</c:v>
                </c:pt>
                <c:pt idx="6557">
                  <c:v>0.9291530930868217</c:v>
                </c:pt>
                <c:pt idx="6558">
                  <c:v>0.42601664229468222</c:v>
                </c:pt>
                <c:pt idx="6559">
                  <c:v>0.99522965901294158</c:v>
                </c:pt>
                <c:pt idx="6560">
                  <c:v>0.64989872640027313</c:v>
                </c:pt>
                <c:pt idx="6561">
                  <c:v>0.49696290820921679</c:v>
                </c:pt>
                <c:pt idx="6562">
                  <c:v>1.9325899136656082</c:v>
                </c:pt>
                <c:pt idx="6563">
                  <c:v>1.4146322072292539</c:v>
                </c:pt>
                <c:pt idx="6564">
                  <c:v>6.3962582087472111</c:v>
                </c:pt>
                <c:pt idx="6565">
                  <c:v>1.5832090133054586</c:v>
                </c:pt>
                <c:pt idx="6566">
                  <c:v>6.9739501897355609</c:v>
                </c:pt>
                <c:pt idx="6567">
                  <c:v>53.08971825549915</c:v>
                </c:pt>
                <c:pt idx="6568">
                  <c:v>14.407382592862596</c:v>
                </c:pt>
                <c:pt idx="6569">
                  <c:v>15.920361798237783</c:v>
                </c:pt>
                <c:pt idx="6570">
                  <c:v>16.580791125953276</c:v>
                </c:pt>
                <c:pt idx="6571">
                  <c:v>4.990560721181823</c:v>
                </c:pt>
                <c:pt idx="6572">
                  <c:v>13.441004153350562</c:v>
                </c:pt>
                <c:pt idx="6573">
                  <c:v>41.537568117476077</c:v>
                </c:pt>
                <c:pt idx="6574">
                  <c:v>29.182715937453665</c:v>
                </c:pt>
                <c:pt idx="6575">
                  <c:v>1.8397013993666134E-3</c:v>
                </c:pt>
                <c:pt idx="6576">
                  <c:v>8.6481271306268915E-3</c:v>
                </c:pt>
                <c:pt idx="6577">
                  <c:v>3.1876822989069999E-2</c:v>
                </c:pt>
                <c:pt idx="6578">
                  <c:v>0.57233434175598219</c:v>
                </c:pt>
                <c:pt idx="6579">
                  <c:v>0.89916902993417103</c:v>
                </c:pt>
                <c:pt idx="6580">
                  <c:v>9.9407657372134181E-2</c:v>
                </c:pt>
                <c:pt idx="6581">
                  <c:v>0.12927679677455625</c:v>
                </c:pt>
                <c:pt idx="6582">
                  <c:v>1.873681250905386E-2</c:v>
                </c:pt>
                <c:pt idx="6583">
                  <c:v>0.37809073836116863</c:v>
                </c:pt>
                <c:pt idx="6584">
                  <c:v>0.14856732988261992</c:v>
                </c:pt>
                <c:pt idx="6585">
                  <c:v>0.16171736057725822</c:v>
                </c:pt>
                <c:pt idx="6586">
                  <c:v>6.8568602570735111E-3</c:v>
                </c:pt>
                <c:pt idx="6587">
                  <c:v>0.51251595075588929</c:v>
                </c:pt>
                <c:pt idx="6588">
                  <c:v>0.17249198150999626</c:v>
                </c:pt>
                <c:pt idx="6589">
                  <c:v>0.27935381875191717</c:v>
                </c:pt>
                <c:pt idx="6590">
                  <c:v>4.5071001867348491E-2</c:v>
                </c:pt>
                <c:pt idx="6591">
                  <c:v>6.1695011506042639E-2</c:v>
                </c:pt>
                <c:pt idx="6592">
                  <c:v>7.5179442837904733E-3</c:v>
                </c:pt>
                <c:pt idx="6593">
                  <c:v>3.5589518388538265E-2</c:v>
                </c:pt>
                <c:pt idx="6594">
                  <c:v>0.49266049759004676</c:v>
                </c:pt>
                <c:pt idx="6595">
                  <c:v>0.20217624442683507</c:v>
                </c:pt>
                <c:pt idx="6596">
                  <c:v>1.0393060356118198</c:v>
                </c:pt>
                <c:pt idx="6597">
                  <c:v>0.63730569990739983</c:v>
                </c:pt>
                <c:pt idx="6598">
                  <c:v>1.2402253540747281</c:v>
                </c:pt>
                <c:pt idx="6599">
                  <c:v>6.2938590261547214</c:v>
                </c:pt>
                <c:pt idx="6600">
                  <c:v>6.1113783544848808</c:v>
                </c:pt>
                <c:pt idx="6601">
                  <c:v>3.0303096904111215</c:v>
                </c:pt>
                <c:pt idx="6602">
                  <c:v>10.216646544369407</c:v>
                </c:pt>
                <c:pt idx="6603">
                  <c:v>0.51257492620550826</c:v>
                </c:pt>
                <c:pt idx="6604">
                  <c:v>2.7705494946550862</c:v>
                </c:pt>
                <c:pt idx="6605">
                  <c:v>5.7651857891744989</c:v>
                </c:pt>
                <c:pt idx="6606">
                  <c:v>8.2910054683668406</c:v>
                </c:pt>
                <c:pt idx="6607">
                  <c:v>7.2820373490985465E-5</c:v>
                </c:pt>
                <c:pt idx="6608">
                  <c:v>1.609998706996134E-4</c:v>
                </c:pt>
                <c:pt idx="6609">
                  <c:v>0.14230812800796946</c:v>
                </c:pt>
                <c:pt idx="6610">
                  <c:v>0.77837903963696353</c:v>
                </c:pt>
                <c:pt idx="6611">
                  <c:v>5.0973791007181328E-4</c:v>
                </c:pt>
                <c:pt idx="6612">
                  <c:v>0.56531849761858721</c:v>
                </c:pt>
                <c:pt idx="6613">
                  <c:v>1.8850095229716699E-3</c:v>
                </c:pt>
                <c:pt idx="6614">
                  <c:v>2.2427176445490868E-3</c:v>
                </c:pt>
                <c:pt idx="6615">
                  <c:v>0.30312584587765012</c:v>
                </c:pt>
                <c:pt idx="6616">
                  <c:v>0.54674978154394527</c:v>
                </c:pt>
                <c:pt idx="6617">
                  <c:v>2.2923415761984468E-2</c:v>
                </c:pt>
                <c:pt idx="6618">
                  <c:v>4.9910387394537254E-3</c:v>
                </c:pt>
                <c:pt idx="6619">
                  <c:v>5.038246532910951E-4</c:v>
                </c:pt>
                <c:pt idx="6620">
                  <c:v>1.644504066031148E-2</c:v>
                </c:pt>
                <c:pt idx="6621">
                  <c:v>1.3192134645022148E-2</c:v>
                </c:pt>
                <c:pt idx="6622">
                  <c:v>4.3814275491706849E-3</c:v>
                </c:pt>
                <c:pt idx="6623">
                  <c:v>6.1222453272985781E-3</c:v>
                </c:pt>
                <c:pt idx="6624">
                  <c:v>2.8316072191512001E-3</c:v>
                </c:pt>
                <c:pt idx="6625">
                  <c:v>2.2443508193523173E-3</c:v>
                </c:pt>
                <c:pt idx="6626">
                  <c:v>1.7072467029788908E-2</c:v>
                </c:pt>
                <c:pt idx="6627">
                  <c:v>4.9511632137463788E-3</c:v>
                </c:pt>
                <c:pt idx="6628">
                  <c:v>0.21280513894246772</c:v>
                </c:pt>
                <c:pt idx="6629">
                  <c:v>0.37257200534116669</c:v>
                </c:pt>
                <c:pt idx="6630">
                  <c:v>0.29035865348142725</c:v>
                </c:pt>
                <c:pt idx="6631">
                  <c:v>2.6155042050793407</c:v>
                </c:pt>
                <c:pt idx="6632">
                  <c:v>4.9490001731822613</c:v>
                </c:pt>
                <c:pt idx="6633">
                  <c:v>0.909594901700716</c:v>
                </c:pt>
                <c:pt idx="6634">
                  <c:v>1.987214306431111</c:v>
                </c:pt>
                <c:pt idx="6635">
                  <c:v>0.13546266235758428</c:v>
                </c:pt>
                <c:pt idx="6636">
                  <c:v>0.56465378693997115</c:v>
                </c:pt>
                <c:pt idx="6637">
                  <c:v>2.5749349608059666</c:v>
                </c:pt>
                <c:pt idx="6638">
                  <c:v>2.0456955150863418</c:v>
                </c:pt>
                <c:pt idx="6639">
                  <c:v>3.8293341519652156E-2</c:v>
                </c:pt>
                <c:pt idx="6640">
                  <c:v>6.5313099470400487E-3</c:v>
                </c:pt>
                <c:pt idx="6641">
                  <c:v>6.5691133706127947E-2</c:v>
                </c:pt>
                <c:pt idx="6642">
                  <c:v>1.6918099655430875E-2</c:v>
                </c:pt>
                <c:pt idx="6643">
                  <c:v>1.4751121693953979</c:v>
                </c:pt>
                <c:pt idx="6644">
                  <c:v>8.9038428370536767E-3</c:v>
                </c:pt>
                <c:pt idx="6645">
                  <c:v>3.6534589988262464E-2</c:v>
                </c:pt>
                <c:pt idx="6646">
                  <c:v>3.9536523701608803E-2</c:v>
                </c:pt>
                <c:pt idx="6647">
                  <c:v>3.8038008091554824E-2</c:v>
                </c:pt>
                <c:pt idx="6648">
                  <c:v>0.19010257225731889</c:v>
                </c:pt>
                <c:pt idx="6649">
                  <c:v>7.8472606044753965E-2</c:v>
                </c:pt>
                <c:pt idx="6650">
                  <c:v>6.4306303421300878E-2</c:v>
                </c:pt>
                <c:pt idx="6651">
                  <c:v>2.3254474217206458E-2</c:v>
                </c:pt>
                <c:pt idx="6652">
                  <c:v>6.2127089343894451E-2</c:v>
                </c:pt>
                <c:pt idx="6653">
                  <c:v>0.68937394217227099</c:v>
                </c:pt>
                <c:pt idx="6654">
                  <c:v>1.1150440670193478</c:v>
                </c:pt>
                <c:pt idx="6655">
                  <c:v>0.27074028071204281</c:v>
                </c:pt>
                <c:pt idx="6656">
                  <c:v>0.5515979615409865</c:v>
                </c:pt>
                <c:pt idx="6657">
                  <c:v>0.57871613092789287</c:v>
                </c:pt>
                <c:pt idx="6658">
                  <c:v>0.26931976378268835</c:v>
                </c:pt>
                <c:pt idx="6659">
                  <c:v>1.903841597917824</c:v>
                </c:pt>
                <c:pt idx="6660">
                  <c:v>0.6089120300721933</c:v>
                </c:pt>
                <c:pt idx="6661">
                  <c:v>1.062444487597108</c:v>
                </c:pt>
                <c:pt idx="6662">
                  <c:v>1.443472550703722</c:v>
                </c:pt>
                <c:pt idx="6663">
                  <c:v>2.2967638792027283</c:v>
                </c:pt>
                <c:pt idx="6664">
                  <c:v>7.4260968189535816</c:v>
                </c:pt>
                <c:pt idx="6665">
                  <c:v>9.3605354469756179</c:v>
                </c:pt>
                <c:pt idx="6666">
                  <c:v>4.2193336511340886</c:v>
                </c:pt>
                <c:pt idx="6667">
                  <c:v>14.677201261398563</c:v>
                </c:pt>
                <c:pt idx="6668">
                  <c:v>2.5288196552813584</c:v>
                </c:pt>
                <c:pt idx="6669">
                  <c:v>7.3075658751748618</c:v>
                </c:pt>
                <c:pt idx="6670">
                  <c:v>14.629943522009782</c:v>
                </c:pt>
                <c:pt idx="6671">
                  <c:v>12.946640741148226</c:v>
                </c:pt>
                <c:pt idx="6672">
                  <c:v>0.60366398017690448</c:v>
                </c:pt>
                <c:pt idx="6673">
                  <c:v>0.73877460597365718</c:v>
                </c:pt>
                <c:pt idx="6674">
                  <c:v>2.6965821525747065</c:v>
                </c:pt>
                <c:pt idx="6675">
                  <c:v>3.3407011098594941</c:v>
                </c:pt>
                <c:pt idx="6676">
                  <c:v>2.897229531900873</c:v>
                </c:pt>
                <c:pt idx="6677">
                  <c:v>1.5361745716823747</c:v>
                </c:pt>
                <c:pt idx="6678">
                  <c:v>4.1170694669732617</c:v>
                </c:pt>
                <c:pt idx="6679">
                  <c:v>0.31663311902623176</c:v>
                </c:pt>
                <c:pt idx="6680">
                  <c:v>5.133677028681003</c:v>
                </c:pt>
                <c:pt idx="6681">
                  <c:v>4.3062503207009515</c:v>
                </c:pt>
                <c:pt idx="6682">
                  <c:v>3.7066665512785533</c:v>
                </c:pt>
                <c:pt idx="6683">
                  <c:v>2.2668549372679522E-2</c:v>
                </c:pt>
                <c:pt idx="6684">
                  <c:v>5.398348783074642E-2</c:v>
                </c:pt>
                <c:pt idx="6685">
                  <c:v>2.1451000393678289E-2</c:v>
                </c:pt>
                <c:pt idx="6686">
                  <c:v>0.86610795490545589</c:v>
                </c:pt>
                <c:pt idx="6687">
                  <c:v>0.64585215041155131</c:v>
                </c:pt>
                <c:pt idx="6688">
                  <c:v>0.49391405112017867</c:v>
                </c:pt>
                <c:pt idx="6689">
                  <c:v>1.0231716033538221</c:v>
                </c:pt>
                <c:pt idx="6690">
                  <c:v>4.1617081793017272</c:v>
                </c:pt>
                <c:pt idx="6691">
                  <c:v>1.5760967468708349</c:v>
                </c:pt>
                <c:pt idx="6692">
                  <c:v>1.1046855830120965</c:v>
                </c:pt>
                <c:pt idx="6693">
                  <c:v>2.6745352451998947</c:v>
                </c:pt>
                <c:pt idx="6694">
                  <c:v>3.3290450112827143E-2</c:v>
                </c:pt>
                <c:pt idx="6695">
                  <c:v>3.1885323420054068E-2</c:v>
                </c:pt>
                <c:pt idx="6696">
                  <c:v>4.3123875520482274E-2</c:v>
                </c:pt>
                <c:pt idx="6697">
                  <c:v>0.22627861413132561</c:v>
                </c:pt>
                <c:pt idx="6698">
                  <c:v>0.56398347713747121</c:v>
                </c:pt>
                <c:pt idx="6699">
                  <c:v>0.10531197102322273</c:v>
                </c:pt>
                <c:pt idx="6700">
                  <c:v>0.2346693681073187</c:v>
                </c:pt>
                <c:pt idx="6701">
                  <c:v>2.5726559073155401E-2</c:v>
                </c:pt>
                <c:pt idx="6702">
                  <c:v>8.0146804575309136E-2</c:v>
                </c:pt>
                <c:pt idx="6703">
                  <c:v>0.25923673292702798</c:v>
                </c:pt>
                <c:pt idx="6704">
                  <c:v>0.26828352089623225</c:v>
                </c:pt>
                <c:pt idx="6705">
                  <c:v>6.8814294264229456E-2</c:v>
                </c:pt>
                <c:pt idx="6706">
                  <c:v>0.14126483988594393</c:v>
                </c:pt>
                <c:pt idx="6707">
                  <c:v>5.861375831196762E-2</c:v>
                </c:pt>
                <c:pt idx="6708">
                  <c:v>1.7093261258730534</c:v>
                </c:pt>
                <c:pt idx="6709">
                  <c:v>3.07182403178453</c:v>
                </c:pt>
                <c:pt idx="6710">
                  <c:v>0.36077155848876291</c:v>
                </c:pt>
                <c:pt idx="6711">
                  <c:v>2.0991007017466052</c:v>
                </c:pt>
                <c:pt idx="6712">
                  <c:v>3.4099427273331977E-2</c:v>
                </c:pt>
                <c:pt idx="6713">
                  <c:v>4.1386174605535848E-2</c:v>
                </c:pt>
                <c:pt idx="6714">
                  <c:v>0.85780787330994779</c:v>
                </c:pt>
                <c:pt idx="6715">
                  <c:v>0.56135747467040031</c:v>
                </c:pt>
                <c:pt idx="6716">
                  <c:v>6.6197298351557105E-2</c:v>
                </c:pt>
                <c:pt idx="6717">
                  <c:v>0.16352376096803417</c:v>
                </c:pt>
                <c:pt idx="6718">
                  <c:v>0.14874397786350052</c:v>
                </c:pt>
                <c:pt idx="6719">
                  <c:v>0.83636259516562284</c:v>
                </c:pt>
                <c:pt idx="6720">
                  <c:v>1.9040185346627776</c:v>
                </c:pt>
                <c:pt idx="6721">
                  <c:v>0.41233438920636262</c:v>
                </c:pt>
                <c:pt idx="6722">
                  <c:v>0.67421107512574086</c:v>
                </c:pt>
                <c:pt idx="6723">
                  <c:v>0.19982042104071335</c:v>
                </c:pt>
                <c:pt idx="6724">
                  <c:v>1.1232029687534195</c:v>
                </c:pt>
                <c:pt idx="6725">
                  <c:v>0.978523765570391</c:v>
                </c:pt>
                <c:pt idx="6726">
                  <c:v>0.95026811838368941</c:v>
                </c:pt>
                <c:pt idx="6727">
                  <c:v>0.15781727371585966</c:v>
                </c:pt>
                <c:pt idx="6728">
                  <c:v>1.3115675059511014</c:v>
                </c:pt>
                <c:pt idx="6729">
                  <c:v>0.71643283641517619</c:v>
                </c:pt>
                <c:pt idx="6730">
                  <c:v>1.9786918582831092</c:v>
                </c:pt>
                <c:pt idx="6731">
                  <c:v>4.6017042481531334</c:v>
                </c:pt>
                <c:pt idx="6732">
                  <c:v>1.7506235804240109</c:v>
                </c:pt>
                <c:pt idx="6733">
                  <c:v>3.4301766329405856</c:v>
                </c:pt>
                <c:pt idx="6734">
                  <c:v>2.0412298240289588</c:v>
                </c:pt>
                <c:pt idx="6735">
                  <c:v>1.2891181280186599</c:v>
                </c:pt>
                <c:pt idx="6736">
                  <c:v>3.8423658507040441</c:v>
                </c:pt>
                <c:pt idx="6737">
                  <c:v>4.0517777892925375</c:v>
                </c:pt>
                <c:pt idx="6738">
                  <c:v>2.2504114382900688</c:v>
                </c:pt>
                <c:pt idx="6739">
                  <c:v>0.89103893920287436</c:v>
                </c:pt>
                <c:pt idx="6740">
                  <c:v>7.4147921569196491</c:v>
                </c:pt>
                <c:pt idx="6741">
                  <c:v>10.784654956255988</c:v>
                </c:pt>
                <c:pt idx="6742">
                  <c:v>24.973844121831089</c:v>
                </c:pt>
                <c:pt idx="6743">
                  <c:v>6.7020191477241067</c:v>
                </c:pt>
                <c:pt idx="6744">
                  <c:v>30.711546945799622</c:v>
                </c:pt>
                <c:pt idx="6745">
                  <c:v>4.89783537279071</c:v>
                </c:pt>
                <c:pt idx="6746">
                  <c:v>8.14979657219566</c:v>
                </c:pt>
                <c:pt idx="6747">
                  <c:v>23.264988643658839</c:v>
                </c:pt>
                <c:pt idx="6748">
                  <c:v>23.936611755956314</c:v>
                </c:pt>
                <c:pt idx="6749">
                  <c:v>0.29984144811078417</c:v>
                </c:pt>
                <c:pt idx="6750">
                  <c:v>0.39214745593249345</c:v>
                </c:pt>
                <c:pt idx="6751">
                  <c:v>0.33454002082862055</c:v>
                </c:pt>
                <c:pt idx="6752">
                  <c:v>1.4735175225157493</c:v>
                </c:pt>
                <c:pt idx="6753">
                  <c:v>1.6425812046265029</c:v>
                </c:pt>
                <c:pt idx="6754">
                  <c:v>0.82660377099484694</c:v>
                </c:pt>
                <c:pt idx="6755">
                  <c:v>3.2718707692994222</c:v>
                </c:pt>
                <c:pt idx="6756">
                  <c:v>0.55986580154830834</c:v>
                </c:pt>
                <c:pt idx="6757">
                  <c:v>0.56049007072747714</c:v>
                </c:pt>
                <c:pt idx="6758">
                  <c:v>2.9003199568219911</c:v>
                </c:pt>
                <c:pt idx="6759">
                  <c:v>2.9899511221135806</c:v>
                </c:pt>
                <c:pt idx="6760">
                  <c:v>5.9515528372791744</c:v>
                </c:pt>
                <c:pt idx="6761">
                  <c:v>6.2211221250222204</c:v>
                </c:pt>
                <c:pt idx="6762">
                  <c:v>15.934342487034938</c:v>
                </c:pt>
                <c:pt idx="6763">
                  <c:v>39.160972320939408</c:v>
                </c:pt>
                <c:pt idx="6764">
                  <c:v>65.282201534533513</c:v>
                </c:pt>
                <c:pt idx="6765">
                  <c:v>20.776005232157615</c:v>
                </c:pt>
                <c:pt idx="6766">
                  <c:v>73.793423778301189</c:v>
                </c:pt>
                <c:pt idx="6767">
                  <c:v>16.062999976092058</c:v>
                </c:pt>
                <c:pt idx="6768">
                  <c:v>29.322208748285675</c:v>
                </c:pt>
                <c:pt idx="6769">
                  <c:v>63.539613309250775</c:v>
                </c:pt>
                <c:pt idx="6770">
                  <c:v>64.025772488271343</c:v>
                </c:pt>
                <c:pt idx="6771">
                  <c:v>3.048884554587394E-2</c:v>
                </c:pt>
                <c:pt idx="6772">
                  <c:v>6.0602512061862804E-2</c:v>
                </c:pt>
                <c:pt idx="6773">
                  <c:v>1.0452110696510992</c:v>
                </c:pt>
                <c:pt idx="6774">
                  <c:v>1.9873365655058066</c:v>
                </c:pt>
                <c:pt idx="6775">
                  <c:v>1.211345023011738</c:v>
                </c:pt>
                <c:pt idx="6776">
                  <c:v>1.0673490827526018</c:v>
                </c:pt>
                <c:pt idx="6777">
                  <c:v>0.48162240284333097</c:v>
                </c:pt>
                <c:pt idx="6778">
                  <c:v>2.8750392702660423E-2</c:v>
                </c:pt>
                <c:pt idx="6779">
                  <c:v>0.27185890048433603</c:v>
                </c:pt>
                <c:pt idx="6780">
                  <c:v>0.66129772935805764</c:v>
                </c:pt>
                <c:pt idx="6781">
                  <c:v>1.0072228524482862</c:v>
                </c:pt>
                <c:pt idx="6782">
                  <c:v>8.0116596548384712E-4</c:v>
                </c:pt>
                <c:pt idx="6783">
                  <c:v>0.44922706080973202</c:v>
                </c:pt>
                <c:pt idx="6784">
                  <c:v>0.22073995578158645</c:v>
                </c:pt>
                <c:pt idx="6785">
                  <c:v>0.58927812353635722</c:v>
                </c:pt>
                <c:pt idx="6786">
                  <c:v>6.537007791159094E-2</c:v>
                </c:pt>
                <c:pt idx="6787">
                  <c:v>2.6864752202057692E-2</c:v>
                </c:pt>
                <c:pt idx="6788">
                  <c:v>0.10994123655456609</c:v>
                </c:pt>
                <c:pt idx="6789">
                  <c:v>0.10112698625729104</c:v>
                </c:pt>
                <c:pt idx="6790">
                  <c:v>0.78778541966983495</c:v>
                </c:pt>
                <c:pt idx="6791">
                  <c:v>0.18610270224704437</c:v>
                </c:pt>
                <c:pt idx="6792">
                  <c:v>1.1947287004816551</c:v>
                </c:pt>
                <c:pt idx="6793">
                  <c:v>0.74178862128787137</c:v>
                </c:pt>
                <c:pt idx="6794">
                  <c:v>2.1530216213327065</c:v>
                </c:pt>
                <c:pt idx="6795">
                  <c:v>13.972252914023358</c:v>
                </c:pt>
                <c:pt idx="6796">
                  <c:v>6.9170361429544682</c:v>
                </c:pt>
                <c:pt idx="6797">
                  <c:v>6.9964326121526241</c:v>
                </c:pt>
                <c:pt idx="6798">
                  <c:v>7.3791798847180763</c:v>
                </c:pt>
                <c:pt idx="6799">
                  <c:v>0.9678928550138155</c:v>
                </c:pt>
                <c:pt idx="6800">
                  <c:v>3.968700461251053</c:v>
                </c:pt>
                <c:pt idx="6801">
                  <c:v>8.8231411668789459</c:v>
                </c:pt>
                <c:pt idx="6802">
                  <c:v>9.5710058017674733</c:v>
                </c:pt>
                <c:pt idx="6803">
                  <c:v>0.11113621203063358</c:v>
                </c:pt>
                <c:pt idx="6804">
                  <c:v>2.4940251001971805E-2</c:v>
                </c:pt>
                <c:pt idx="6805">
                  <c:v>3.3995715060230153E-3</c:v>
                </c:pt>
                <c:pt idx="6806">
                  <c:v>0.29888928272855358</c:v>
                </c:pt>
                <c:pt idx="6807">
                  <c:v>2.8512781602633878E-2</c:v>
                </c:pt>
                <c:pt idx="6808">
                  <c:v>5.7638737293099943E-2</c:v>
                </c:pt>
                <c:pt idx="6809">
                  <c:v>2.7836337271866712E-2</c:v>
                </c:pt>
                <c:pt idx="6810">
                  <c:v>5.8194611149810557E-3</c:v>
                </c:pt>
                <c:pt idx="6811">
                  <c:v>3.8026988348055339E-3</c:v>
                </c:pt>
                <c:pt idx="6812">
                  <c:v>0.20591398744509215</c:v>
                </c:pt>
                <c:pt idx="6813">
                  <c:v>1.8055947687393679E-2</c:v>
                </c:pt>
                <c:pt idx="6814">
                  <c:v>0.17730983343076279</c:v>
                </c:pt>
                <c:pt idx="6815">
                  <c:v>0.19987656580554422</c:v>
                </c:pt>
                <c:pt idx="6816">
                  <c:v>1.2290499898662495</c:v>
                </c:pt>
                <c:pt idx="6817">
                  <c:v>10.236737706301607</c:v>
                </c:pt>
                <c:pt idx="6818">
                  <c:v>3.2864083683065233</c:v>
                </c:pt>
                <c:pt idx="6819">
                  <c:v>3.1438002084504202</c:v>
                </c:pt>
                <c:pt idx="6820">
                  <c:v>2.1326103022729344</c:v>
                </c:pt>
                <c:pt idx="6821">
                  <c:v>2.9169990124465806E-2</c:v>
                </c:pt>
                <c:pt idx="6822">
                  <c:v>0.74236531470127798</c:v>
                </c:pt>
                <c:pt idx="6823">
                  <c:v>4.0584227334125966</c:v>
                </c:pt>
                <c:pt idx="6824">
                  <c:v>2.5383058385667248</c:v>
                </c:pt>
                <c:pt idx="6825">
                  <c:v>4.6803030208719303E-3</c:v>
                </c:pt>
                <c:pt idx="6826">
                  <c:v>8.8348166444986199E-3</c:v>
                </c:pt>
                <c:pt idx="6827">
                  <c:v>0.1078321389054257</c:v>
                </c:pt>
                <c:pt idx="6828">
                  <c:v>3.1074030393583082E-2</c:v>
                </c:pt>
                <c:pt idx="6829">
                  <c:v>7.0027976526633685E-3</c:v>
                </c:pt>
                <c:pt idx="6830">
                  <c:v>1.7882655640710888E-2</c:v>
                </c:pt>
                <c:pt idx="6831">
                  <c:v>4.7514124210568935E-2</c:v>
                </c:pt>
                <c:pt idx="6832">
                  <c:v>4.3409863752190371E-3</c:v>
                </c:pt>
                <c:pt idx="6833">
                  <c:v>1.7603812041348327E-2</c:v>
                </c:pt>
                <c:pt idx="6834">
                  <c:v>0.29245233000044923</c:v>
                </c:pt>
                <c:pt idx="6835">
                  <c:v>0.66464229360929739</c:v>
                </c:pt>
                <c:pt idx="6836">
                  <c:v>6.858566635780021E-2</c:v>
                </c:pt>
                <c:pt idx="6837">
                  <c:v>9.1272190082581126E-2</c:v>
                </c:pt>
                <c:pt idx="6838">
                  <c:v>0.28105785243791814</c:v>
                </c:pt>
                <c:pt idx="6839">
                  <c:v>4.2643211571711896</c:v>
                </c:pt>
                <c:pt idx="6840">
                  <c:v>1.9990856654612794</c:v>
                </c:pt>
                <c:pt idx="6841">
                  <c:v>1.1399326906851226</c:v>
                </c:pt>
                <c:pt idx="6842">
                  <c:v>0.62727998587513834</c:v>
                </c:pt>
                <c:pt idx="6843">
                  <c:v>0.49153710279099927</c:v>
                </c:pt>
                <c:pt idx="6844">
                  <c:v>0.51933260349956478</c:v>
                </c:pt>
                <c:pt idx="6845">
                  <c:v>2.9294745207474628</c:v>
                </c:pt>
                <c:pt idx="6846">
                  <c:v>1.3616921213656346</c:v>
                </c:pt>
                <c:pt idx="6847">
                  <c:v>0.58816238416278166</c:v>
                </c:pt>
                <c:pt idx="6848">
                  <c:v>0.75651731996486815</c:v>
                </c:pt>
                <c:pt idx="6849">
                  <c:v>2.3545997048923764</c:v>
                </c:pt>
                <c:pt idx="6850">
                  <c:v>7.8313771233022944</c:v>
                </c:pt>
                <c:pt idx="6851">
                  <c:v>4.7078149297401843</c:v>
                </c:pt>
                <c:pt idx="6852">
                  <c:v>5.2373714425655056</c:v>
                </c:pt>
                <c:pt idx="6853">
                  <c:v>5.5880014977708896</c:v>
                </c:pt>
                <c:pt idx="6854">
                  <c:v>1.142827535032048</c:v>
                </c:pt>
                <c:pt idx="6855">
                  <c:v>3.579908965167391</c:v>
                </c:pt>
                <c:pt idx="6856">
                  <c:v>9.1961147392930958</c:v>
                </c:pt>
                <c:pt idx="6857">
                  <c:v>6.5004051007306245</c:v>
                </c:pt>
                <c:pt idx="6858">
                  <c:v>0.20904924922822932</c:v>
                </c:pt>
                <c:pt idx="6859">
                  <c:v>0.26064354822276342</c:v>
                </c:pt>
                <c:pt idx="6860">
                  <c:v>1.0411287085373995</c:v>
                </c:pt>
                <c:pt idx="6861">
                  <c:v>3.1517137648879232</c:v>
                </c:pt>
                <c:pt idx="6862">
                  <c:v>3.3403548985995535</c:v>
                </c:pt>
                <c:pt idx="6863">
                  <c:v>2.5693423835456035</c:v>
                </c:pt>
                <c:pt idx="6864">
                  <c:v>1.3823483123948803</c:v>
                </c:pt>
                <c:pt idx="6865">
                  <c:v>4.0875907639593041E-2</c:v>
                </c:pt>
                <c:pt idx="6866">
                  <c:v>1.5934447588985581</c:v>
                </c:pt>
                <c:pt idx="6867">
                  <c:v>2.8485745875483541</c:v>
                </c:pt>
                <c:pt idx="6868">
                  <c:v>2.5799824055975429</c:v>
                </c:pt>
                <c:pt idx="6869">
                  <c:v>4.9718807025437815E-2</c:v>
                </c:pt>
                <c:pt idx="6870">
                  <c:v>2.2346258651372557E-2</c:v>
                </c:pt>
                <c:pt idx="6871">
                  <c:v>3.1564827742556062E-2</c:v>
                </c:pt>
                <c:pt idx="6872">
                  <c:v>1.6497887535597635</c:v>
                </c:pt>
                <c:pt idx="6873">
                  <c:v>0.36202189277418545</c:v>
                </c:pt>
                <c:pt idx="6874">
                  <c:v>0.55557545427915445</c:v>
                </c:pt>
                <c:pt idx="6875">
                  <c:v>0.48405645726322505</c:v>
                </c:pt>
                <c:pt idx="6876">
                  <c:v>0.14497852224786878</c:v>
                </c:pt>
                <c:pt idx="6877">
                  <c:v>1.2058686421969549</c:v>
                </c:pt>
                <c:pt idx="6878">
                  <c:v>0.46360394370981933</c:v>
                </c:pt>
                <c:pt idx="6879">
                  <c:v>1.0455647227894289</c:v>
                </c:pt>
                <c:pt idx="6880">
                  <c:v>2.9342985454541736E-2</c:v>
                </c:pt>
                <c:pt idx="6881">
                  <c:v>2.0974318971496438E-2</c:v>
                </c:pt>
                <c:pt idx="6882">
                  <c:v>6.1636150647017073E-2</c:v>
                </c:pt>
                <c:pt idx="6883">
                  <c:v>1.1954565264772403</c:v>
                </c:pt>
                <c:pt idx="6884">
                  <c:v>0.29450025059404572</c:v>
                </c:pt>
                <c:pt idx="6885">
                  <c:v>0.35336809065913705</c:v>
                </c:pt>
                <c:pt idx="6886">
                  <c:v>9.3988857230669964E-2</c:v>
                </c:pt>
                <c:pt idx="6887">
                  <c:v>1.5229138045753536E-2</c:v>
                </c:pt>
                <c:pt idx="6888">
                  <c:v>7.1910319225011093E-2</c:v>
                </c:pt>
                <c:pt idx="6889">
                  <c:v>0.22944670441671824</c:v>
                </c:pt>
                <c:pt idx="6890">
                  <c:v>0.25179429648396917</c:v>
                </c:pt>
                <c:pt idx="6891">
                  <c:v>0.22937255776638552</c:v>
                </c:pt>
                <c:pt idx="6892">
                  <c:v>0.14037443541299052</c:v>
                </c:pt>
                <c:pt idx="6893">
                  <c:v>0.14794333673149571</c:v>
                </c:pt>
                <c:pt idx="6894">
                  <c:v>2.1980694954694986</c:v>
                </c:pt>
                <c:pt idx="6895">
                  <c:v>0.70224190901368067</c:v>
                </c:pt>
                <c:pt idx="6896">
                  <c:v>1.1722347645152429</c:v>
                </c:pt>
                <c:pt idx="6897">
                  <c:v>3.1014639896461769</c:v>
                </c:pt>
                <c:pt idx="6898">
                  <c:v>1.3669717901861863E-2</c:v>
                </c:pt>
                <c:pt idx="6899">
                  <c:v>0.11757014617858222</c:v>
                </c:pt>
                <c:pt idx="6900">
                  <c:v>2.2571981550972873</c:v>
                </c:pt>
                <c:pt idx="6901">
                  <c:v>1.9182406177784861</c:v>
                </c:pt>
                <c:pt idx="6902">
                  <c:v>5.1365114566682454E-2</c:v>
                </c:pt>
                <c:pt idx="6903">
                  <c:v>5.0579182092375517E-2</c:v>
                </c:pt>
                <c:pt idx="6904">
                  <c:v>0.1987526591295832</c:v>
                </c:pt>
                <c:pt idx="6905">
                  <c:v>2.0788558905475023</c:v>
                </c:pt>
                <c:pt idx="6906">
                  <c:v>0.68426886189419822</c:v>
                </c:pt>
                <c:pt idx="6907">
                  <c:v>0.65901977614051888</c:v>
                </c:pt>
                <c:pt idx="6908">
                  <c:v>0.1979431970190762</c:v>
                </c:pt>
                <c:pt idx="6909">
                  <c:v>0.1627320424627019</c:v>
                </c:pt>
                <c:pt idx="6910">
                  <c:v>0.67814816376699327</c:v>
                </c:pt>
                <c:pt idx="6911">
                  <c:v>0.75324037284352596</c:v>
                </c:pt>
                <c:pt idx="6912">
                  <c:v>0.56650084616234919</c:v>
                </c:pt>
                <c:pt idx="6913">
                  <c:v>0.12869839234802949</c:v>
                </c:pt>
                <c:pt idx="6914">
                  <c:v>0.18986302656971141</c:v>
                </c:pt>
                <c:pt idx="6915">
                  <c:v>0.7234939231592048</c:v>
                </c:pt>
                <c:pt idx="6916">
                  <c:v>5.6764871419492859</c:v>
                </c:pt>
                <c:pt idx="6917">
                  <c:v>2.1612877872966134</c:v>
                </c:pt>
                <c:pt idx="6918">
                  <c:v>2.4774844101260403</c:v>
                </c:pt>
                <c:pt idx="6919">
                  <c:v>4.0058203406284916</c:v>
                </c:pt>
                <c:pt idx="6920">
                  <c:v>9.1824234882648383</c:v>
                </c:pt>
                <c:pt idx="6921">
                  <c:v>2.4496209851623116</c:v>
                </c:pt>
                <c:pt idx="6922">
                  <c:v>5.1304890979680433</c:v>
                </c:pt>
                <c:pt idx="6923">
                  <c:v>3.2709699654412545</c:v>
                </c:pt>
                <c:pt idx="6924">
                  <c:v>1.7825771279046767</c:v>
                </c:pt>
                <c:pt idx="6925">
                  <c:v>0.43752236525632171</c:v>
                </c:pt>
                <c:pt idx="6926">
                  <c:v>2.3566416835081783</c:v>
                </c:pt>
                <c:pt idx="6927">
                  <c:v>9.9867243268026691</c:v>
                </c:pt>
                <c:pt idx="6928">
                  <c:v>14.726375554064376</c:v>
                </c:pt>
                <c:pt idx="6929">
                  <c:v>6.3655022329424344</c:v>
                </c:pt>
                <c:pt idx="6930">
                  <c:v>14.214803698478411</c:v>
                </c:pt>
                <c:pt idx="6931">
                  <c:v>1.745832868901283</c:v>
                </c:pt>
                <c:pt idx="6932">
                  <c:v>5.0255723591766461</c:v>
                </c:pt>
                <c:pt idx="6933">
                  <c:v>13.59731166389272</c:v>
                </c:pt>
                <c:pt idx="6934">
                  <c:v>13.126883057679336</c:v>
                </c:pt>
                <c:pt idx="6935">
                  <c:v>0.29248508686814323</c:v>
                </c:pt>
                <c:pt idx="6936">
                  <c:v>0.17622795959904949</c:v>
                </c:pt>
                <c:pt idx="6937">
                  <c:v>0.16416667594714004</c:v>
                </c:pt>
                <c:pt idx="6938">
                  <c:v>2.4913268685720449</c:v>
                </c:pt>
                <c:pt idx="6939">
                  <c:v>1.1917115900022788</c:v>
                </c:pt>
                <c:pt idx="6940">
                  <c:v>1.2549149886948199</c:v>
                </c:pt>
                <c:pt idx="6941">
                  <c:v>3.3539669254149209</c:v>
                </c:pt>
                <c:pt idx="6942">
                  <c:v>0.48220420137056358</c:v>
                </c:pt>
                <c:pt idx="6943">
                  <c:v>0.95167906672286851</c:v>
                </c:pt>
                <c:pt idx="6944">
                  <c:v>2.5410427015466439</c:v>
                </c:pt>
                <c:pt idx="6945">
                  <c:v>2.8076239715525695</c:v>
                </c:pt>
                <c:pt idx="6946">
                  <c:v>4.9485024321579889</c:v>
                </c:pt>
                <c:pt idx="6947">
                  <c:v>3.182363371625279</c:v>
                </c:pt>
                <c:pt idx="6948">
                  <c:v>12.348726974804105</c:v>
                </c:pt>
                <c:pt idx="6949">
                  <c:v>67.271151503473902</c:v>
                </c:pt>
                <c:pt idx="6950">
                  <c:v>42.209246576504782</c:v>
                </c:pt>
                <c:pt idx="6951">
                  <c:v>33.133219608354629</c:v>
                </c:pt>
                <c:pt idx="6952">
                  <c:v>43.145301065240716</c:v>
                </c:pt>
                <c:pt idx="6953">
                  <c:v>14.56822544654322</c:v>
                </c:pt>
                <c:pt idx="6954">
                  <c:v>21.298514183564993</c:v>
                </c:pt>
                <c:pt idx="6955">
                  <c:v>54.775509853828645</c:v>
                </c:pt>
                <c:pt idx="6956">
                  <c:v>47.414992541907417</c:v>
                </c:pt>
                <c:pt idx="6957">
                  <c:v>4.6715228769246289E-2</c:v>
                </c:pt>
                <c:pt idx="6958">
                  <c:v>2.5261689461851131E-2</c:v>
                </c:pt>
                <c:pt idx="6959">
                  <c:v>1.4886657983372933</c:v>
                </c:pt>
                <c:pt idx="6960">
                  <c:v>0.96021882858827079</c:v>
                </c:pt>
                <c:pt idx="6961">
                  <c:v>0.10995060875929059</c:v>
                </c:pt>
                <c:pt idx="6962">
                  <c:v>0.2551364770704021</c:v>
                </c:pt>
                <c:pt idx="6963">
                  <c:v>1.5093865494428609</c:v>
                </c:pt>
                <c:pt idx="6964">
                  <c:v>0.42976025304990118</c:v>
                </c:pt>
                <c:pt idx="6965">
                  <c:v>1.125027190823201</c:v>
                </c:pt>
                <c:pt idx="6966">
                  <c:v>3.7479344339830698</c:v>
                </c:pt>
                <c:pt idx="6967">
                  <c:v>1.0118578387148511</c:v>
                </c:pt>
                <c:pt idx="6968">
                  <c:v>6.942451790448867E-2</c:v>
                </c:pt>
                <c:pt idx="6969">
                  <c:v>0.39659935990298806</c:v>
                </c:pt>
                <c:pt idx="6970">
                  <c:v>0.17228006286213005</c:v>
                </c:pt>
                <c:pt idx="6971">
                  <c:v>0.22985792734308508</c:v>
                </c:pt>
                <c:pt idx="6972">
                  <c:v>0.18280305577366132</c:v>
                </c:pt>
                <c:pt idx="6973">
                  <c:v>0.44217073151162184</c:v>
                </c:pt>
                <c:pt idx="6974">
                  <c:v>9.9412860617822549E-2</c:v>
                </c:pt>
                <c:pt idx="6975">
                  <c:v>0.46995353129584805</c:v>
                </c:pt>
                <c:pt idx="6976">
                  <c:v>0.82616199261436696</c:v>
                </c:pt>
                <c:pt idx="6977">
                  <c:v>0.79170571932918388</c:v>
                </c:pt>
                <c:pt idx="6978">
                  <c:v>2.1268581136868008</c:v>
                </c:pt>
                <c:pt idx="6979">
                  <c:v>0.8275657997338064</c:v>
                </c:pt>
                <c:pt idx="6980">
                  <c:v>0.22097451105567398</c:v>
                </c:pt>
                <c:pt idx="6981">
                  <c:v>2.2104065479718469</c:v>
                </c:pt>
                <c:pt idx="6982">
                  <c:v>0.36782172027059684</c:v>
                </c:pt>
                <c:pt idx="6983">
                  <c:v>0.90953162157374401</c:v>
                </c:pt>
                <c:pt idx="6984">
                  <c:v>7.2029161556713728</c:v>
                </c:pt>
                <c:pt idx="6985">
                  <c:v>8.690481909766282</c:v>
                </c:pt>
                <c:pt idx="6986">
                  <c:v>20.76605672454038</c:v>
                </c:pt>
                <c:pt idx="6987">
                  <c:v>23.652698858975203</c:v>
                </c:pt>
                <c:pt idx="6988">
                  <c:v>9.5287894583114436</c:v>
                </c:pt>
                <c:pt idx="6989">
                  <c:v>1.451528760424086E-2</c:v>
                </c:pt>
                <c:pt idx="6990">
                  <c:v>1.2290061501517627E-4</c:v>
                </c:pt>
                <c:pt idx="6991">
                  <c:v>5.7757830001273691E-3</c:v>
                </c:pt>
                <c:pt idx="6992">
                  <c:v>1.3058647410987946E-2</c:v>
                </c:pt>
                <c:pt idx="6993">
                  <c:v>8.1657893875680275E-4</c:v>
                </c:pt>
                <c:pt idx="6994">
                  <c:v>9.155397712624155E-3</c:v>
                </c:pt>
                <c:pt idx="6995">
                  <c:v>3.5441370932594918</c:v>
                </c:pt>
                <c:pt idx="6996">
                  <c:v>5.3134648666343613</c:v>
                </c:pt>
                <c:pt idx="6997">
                  <c:v>7.8327698284558487</c:v>
                </c:pt>
                <c:pt idx="6998">
                  <c:v>6.435934753999959</c:v>
                </c:pt>
                <c:pt idx="6999">
                  <c:v>5.3497407422411554</c:v>
                </c:pt>
                <c:pt idx="7000">
                  <c:v>9.5305396925106507</c:v>
                </c:pt>
                <c:pt idx="7001">
                  <c:v>10.420785543488963</c:v>
                </c:pt>
                <c:pt idx="7002">
                  <c:v>0.79142194206254179</c:v>
                </c:pt>
                <c:pt idx="7003">
                  <c:v>6.4314709604910458</c:v>
                </c:pt>
                <c:pt idx="7004">
                  <c:v>101.89699246447059</c:v>
                </c:pt>
                <c:pt idx="7005">
                  <c:v>72.286620670375427</c:v>
                </c:pt>
                <c:pt idx="7006">
                  <c:v>71.051999896380565</c:v>
                </c:pt>
                <c:pt idx="7007">
                  <c:v>89.738639094833161</c:v>
                </c:pt>
                <c:pt idx="7008">
                  <c:v>142.42718543697973</c:v>
                </c:pt>
                <c:pt idx="7009">
                  <c:v>9.3110742810350269E-2</c:v>
                </c:pt>
                <c:pt idx="7010">
                  <c:v>4.5244960380158182E-3</c:v>
                </c:pt>
                <c:pt idx="7011">
                  <c:v>1.6239334620026427E-3</c:v>
                </c:pt>
                <c:pt idx="7012">
                  <c:v>7.250846433508879E-3</c:v>
                </c:pt>
                <c:pt idx="7013">
                  <c:v>6.6362095473318306E-3</c:v>
                </c:pt>
                <c:pt idx="7014">
                  <c:v>1.0247048469425538E-2</c:v>
                </c:pt>
                <c:pt idx="7015">
                  <c:v>1.5251913272391535E-2</c:v>
                </c:pt>
                <c:pt idx="7016">
                  <c:v>1.2986376506548231E-2</c:v>
                </c:pt>
                <c:pt idx="7017">
                  <c:v>3.4620389340151761E-3</c:v>
                </c:pt>
                <c:pt idx="7018">
                  <c:v>0.23921321353633496</c:v>
                </c:pt>
                <c:pt idx="7019">
                  <c:v>1.5234691937805887E-2</c:v>
                </c:pt>
                <c:pt idx="7020">
                  <c:v>0.4192081914459555</c:v>
                </c:pt>
                <c:pt idx="7021">
                  <c:v>0.25918502288426343</c:v>
                </c:pt>
                <c:pt idx="7022">
                  <c:v>0.71434542564163506</c:v>
                </c:pt>
                <c:pt idx="7023">
                  <c:v>0.90387855195230571</c:v>
                </c:pt>
                <c:pt idx="7024">
                  <c:v>0.21310318879497686</c:v>
                </c:pt>
                <c:pt idx="7025">
                  <c:v>0.17627564476984722</c:v>
                </c:pt>
                <c:pt idx="7026">
                  <c:v>2.8268968349301526</c:v>
                </c:pt>
                <c:pt idx="7027">
                  <c:v>5.6583510393033194</c:v>
                </c:pt>
                <c:pt idx="7028">
                  <c:v>4.6822913077999306</c:v>
                </c:pt>
                <c:pt idx="7029">
                  <c:v>13.162234808131892</c:v>
                </c:pt>
                <c:pt idx="7030">
                  <c:v>2.1454472778923779</c:v>
                </c:pt>
                <c:pt idx="7031">
                  <c:v>0.14508601408201041</c:v>
                </c:pt>
                <c:pt idx="7032">
                  <c:v>1.2409509850152283E-2</c:v>
                </c:pt>
                <c:pt idx="7033">
                  <c:v>0.35127276121873852</c:v>
                </c:pt>
                <c:pt idx="7034">
                  <c:v>4.5162686122452467</c:v>
                </c:pt>
                <c:pt idx="7035">
                  <c:v>1.2848073189554334E-2</c:v>
                </c:pt>
                <c:pt idx="7036">
                  <c:v>0.13465910519809227</c:v>
                </c:pt>
                <c:pt idx="7037">
                  <c:v>2.0881287587481734</c:v>
                </c:pt>
                <c:pt idx="7038">
                  <c:v>5.1555649497743596</c:v>
                </c:pt>
                <c:pt idx="7039">
                  <c:v>0.46307722787619071</c:v>
                </c:pt>
                <c:pt idx="7040">
                  <c:v>15.297044596847135</c:v>
                </c:pt>
                <c:pt idx="7041">
                  <c:v>22.266145063509803</c:v>
                </c:pt>
                <c:pt idx="7042">
                  <c:v>0.1744678763309318</c:v>
                </c:pt>
                <c:pt idx="7043">
                  <c:v>6.28936290016361E-2</c:v>
                </c:pt>
                <c:pt idx="7044">
                  <c:v>0.10515070979515602</c:v>
                </c:pt>
                <c:pt idx="7045">
                  <c:v>1.1385255666358977E-2</c:v>
                </c:pt>
                <c:pt idx="7046">
                  <c:v>2.402749427410257E-2</c:v>
                </c:pt>
                <c:pt idx="7047">
                  <c:v>0.51574159052894675</c:v>
                </c:pt>
                <c:pt idx="7048">
                  <c:v>0.76228970172092336</c:v>
                </c:pt>
                <c:pt idx="7049">
                  <c:v>0.44908114855708642</c:v>
                </c:pt>
                <c:pt idx="7050">
                  <c:v>2.543522502554608</c:v>
                </c:pt>
                <c:pt idx="7051">
                  <c:v>0.6109983524137792</c:v>
                </c:pt>
                <c:pt idx="7052">
                  <c:v>0.2276996727205024</c:v>
                </c:pt>
                <c:pt idx="7053">
                  <c:v>8.8781212521085923E-2</c:v>
                </c:pt>
                <c:pt idx="7054">
                  <c:v>0.21715823360652339</c:v>
                </c:pt>
                <c:pt idx="7055">
                  <c:v>4.7477871520436228</c:v>
                </c:pt>
                <c:pt idx="7056">
                  <c:v>1.6713416694940939</c:v>
                </c:pt>
                <c:pt idx="7057">
                  <c:v>0.83821254611177565</c:v>
                </c:pt>
                <c:pt idx="7058">
                  <c:v>2.7227558863326022</c:v>
                </c:pt>
                <c:pt idx="7059">
                  <c:v>1.3108711881508488</c:v>
                </c:pt>
                <c:pt idx="7060">
                  <c:v>3.021941880457355</c:v>
                </c:pt>
                <c:pt idx="7061">
                  <c:v>11.438546405807879</c:v>
                </c:pt>
                <c:pt idx="7062">
                  <c:v>4.6180209625409363</c:v>
                </c:pt>
                <c:pt idx="7063">
                  <c:v>5.6226331954500046E-2</c:v>
                </c:pt>
                <c:pt idx="7064">
                  <c:v>0.10738989932530338</c:v>
                </c:pt>
                <c:pt idx="7065">
                  <c:v>1.2495109780349237E-2</c:v>
                </c:pt>
                <c:pt idx="7066">
                  <c:v>0.3386041415446237</c:v>
                </c:pt>
                <c:pt idx="7067">
                  <c:v>2.5873849404593328E-2</c:v>
                </c:pt>
                <c:pt idx="7068">
                  <c:v>2.6505143565522523E-2</c:v>
                </c:pt>
                <c:pt idx="7069">
                  <c:v>0.129071551942089</c:v>
                </c:pt>
                <c:pt idx="7070">
                  <c:v>4.4177764885695546E-2</c:v>
                </c:pt>
                <c:pt idx="7071">
                  <c:v>0.1577773321846338</c:v>
                </c:pt>
                <c:pt idx="7072">
                  <c:v>2.4296581749053874</c:v>
                </c:pt>
                <c:pt idx="7073">
                  <c:v>0.45901587755427781</c:v>
                </c:pt>
                <c:pt idx="7074">
                  <c:v>0.27704857636842406</c:v>
                </c:pt>
                <c:pt idx="7075">
                  <c:v>1.0751065985083013</c:v>
                </c:pt>
                <c:pt idx="7076">
                  <c:v>2.7244006449205789E-4</c:v>
                </c:pt>
                <c:pt idx="7077">
                  <c:v>0.37378641641273391</c:v>
                </c:pt>
                <c:pt idx="7078">
                  <c:v>3.2168264264642261E-2</c:v>
                </c:pt>
                <c:pt idx="7079">
                  <c:v>0.15527840650596056</c:v>
                </c:pt>
                <c:pt idx="7080">
                  <c:v>1.2504127911155838</c:v>
                </c:pt>
                <c:pt idx="7081">
                  <c:v>8.4975549191253208</c:v>
                </c:pt>
                <c:pt idx="7082">
                  <c:v>1.5343394748463606</c:v>
                </c:pt>
                <c:pt idx="7083">
                  <c:v>8.0721444323156497</c:v>
                </c:pt>
                <c:pt idx="7084">
                  <c:v>7.2165845484179636</c:v>
                </c:pt>
                <c:pt idx="7085">
                  <c:v>3.2549473046682265E-2</c:v>
                </c:pt>
                <c:pt idx="7086">
                  <c:v>7.682000367566591E-2</c:v>
                </c:pt>
                <c:pt idx="7087">
                  <c:v>3.0766861628986363E-2</c:v>
                </c:pt>
                <c:pt idx="7088">
                  <c:v>0.15542023452164799</c:v>
                </c:pt>
                <c:pt idx="7089">
                  <c:v>2.3164687822012541E-2</c:v>
                </c:pt>
                <c:pt idx="7090">
                  <c:v>6.5350486459112955E-2</c:v>
                </c:pt>
                <c:pt idx="7091">
                  <c:v>0.22276093374642872</c:v>
                </c:pt>
                <c:pt idx="7092">
                  <c:v>0.11544146361812267</c:v>
                </c:pt>
                <c:pt idx="7093">
                  <c:v>0.38747979718813608</c:v>
                </c:pt>
                <c:pt idx="7094">
                  <c:v>2.5519939457863523</c:v>
                </c:pt>
                <c:pt idx="7095">
                  <c:v>0.38951992898589222</c:v>
                </c:pt>
                <c:pt idx="7096">
                  <c:v>3.0385138098855697</c:v>
                </c:pt>
                <c:pt idx="7097">
                  <c:v>0.62619373721823168</c:v>
                </c:pt>
                <c:pt idx="7098">
                  <c:v>7.8956974843431255E-2</c:v>
                </c:pt>
                <c:pt idx="7099">
                  <c:v>2.618903069387009</c:v>
                </c:pt>
                <c:pt idx="7100">
                  <c:v>2.0678319840201884</c:v>
                </c:pt>
                <c:pt idx="7101">
                  <c:v>1.6046578021374469</c:v>
                </c:pt>
                <c:pt idx="7102">
                  <c:v>10.908908510525935</c:v>
                </c:pt>
                <c:pt idx="7103">
                  <c:v>5.2778607552963033</c:v>
                </c:pt>
                <c:pt idx="7104">
                  <c:v>7.2254335212219365</c:v>
                </c:pt>
                <c:pt idx="7105">
                  <c:v>35.320508225429897</c:v>
                </c:pt>
                <c:pt idx="7106">
                  <c:v>28.760755912022312</c:v>
                </c:pt>
                <c:pt idx="7107">
                  <c:v>5.3463088280425453E-2</c:v>
                </c:pt>
                <c:pt idx="7108">
                  <c:v>8.3258249662209086E-2</c:v>
                </c:pt>
                <c:pt idx="7109">
                  <c:v>2.5661048078109646E-2</c:v>
                </c:pt>
                <c:pt idx="7110">
                  <c:v>8.0590260250686274E-2</c:v>
                </c:pt>
                <c:pt idx="7111">
                  <c:v>2.3894283974811487E-2</c:v>
                </c:pt>
                <c:pt idx="7112">
                  <c:v>7.0647392109719556E-2</c:v>
                </c:pt>
                <c:pt idx="7113">
                  <c:v>0.3385860567220762</c:v>
                </c:pt>
                <c:pt idx="7114">
                  <c:v>0.41453845755655505</c:v>
                </c:pt>
                <c:pt idx="7115">
                  <c:v>1.6574010792209062</c:v>
                </c:pt>
                <c:pt idx="7116">
                  <c:v>2.8832133985679871</c:v>
                </c:pt>
                <c:pt idx="7117">
                  <c:v>1.2674973266184757</c:v>
                </c:pt>
                <c:pt idx="7118">
                  <c:v>0.71693397104391565</c:v>
                </c:pt>
                <c:pt idx="7119">
                  <c:v>0.19608848469422982</c:v>
                </c:pt>
                <c:pt idx="7120">
                  <c:v>0.43432047262416401</c:v>
                </c:pt>
                <c:pt idx="7121">
                  <c:v>4.39034023546035</c:v>
                </c:pt>
                <c:pt idx="7122">
                  <c:v>0.75023425224072482</c:v>
                </c:pt>
                <c:pt idx="7123">
                  <c:v>0.73070830437811496</c:v>
                </c:pt>
                <c:pt idx="7124">
                  <c:v>9.9592191698109254</c:v>
                </c:pt>
                <c:pt idx="7125">
                  <c:v>6.990961514598208</c:v>
                </c:pt>
                <c:pt idx="7126">
                  <c:v>15.008260293679028</c:v>
                </c:pt>
                <c:pt idx="7127">
                  <c:v>8.9974798427122877</c:v>
                </c:pt>
                <c:pt idx="7128">
                  <c:v>8.9237556552365156</c:v>
                </c:pt>
                <c:pt idx="7129">
                  <c:v>1.6800771625941495</c:v>
                </c:pt>
                <c:pt idx="7130">
                  <c:v>0.38479181073129609</c:v>
                </c:pt>
                <c:pt idx="7131">
                  <c:v>2.3090422363828704</c:v>
                </c:pt>
                <c:pt idx="7132">
                  <c:v>3.0883965630640837</c:v>
                </c:pt>
                <c:pt idx="7133">
                  <c:v>3.8410915845241522</c:v>
                </c:pt>
                <c:pt idx="7134">
                  <c:v>2.3544588679592069</c:v>
                </c:pt>
                <c:pt idx="7135">
                  <c:v>13.641736874969624</c:v>
                </c:pt>
                <c:pt idx="7136">
                  <c:v>1.7996518650682738</c:v>
                </c:pt>
                <c:pt idx="7137">
                  <c:v>7.3353641431765277</c:v>
                </c:pt>
                <c:pt idx="7138">
                  <c:v>8.8248114956750374</c:v>
                </c:pt>
                <c:pt idx="7139">
                  <c:v>11.199671012586229</c:v>
                </c:pt>
                <c:pt idx="7140">
                  <c:v>0.9623390088163295</c:v>
                </c:pt>
                <c:pt idx="7141">
                  <c:v>0.2582527134471353</c:v>
                </c:pt>
                <c:pt idx="7142">
                  <c:v>1.0699141428351655</c:v>
                </c:pt>
                <c:pt idx="7143">
                  <c:v>2.4632044479213926</c:v>
                </c:pt>
                <c:pt idx="7144">
                  <c:v>2.0725939523947297</c:v>
                </c:pt>
                <c:pt idx="7145">
                  <c:v>1.9148745129889955</c:v>
                </c:pt>
                <c:pt idx="7146">
                  <c:v>9.081059782645923</c:v>
                </c:pt>
                <c:pt idx="7147">
                  <c:v>1.0642522823732541</c:v>
                </c:pt>
                <c:pt idx="7148">
                  <c:v>3.3445793780770643</c:v>
                </c:pt>
                <c:pt idx="7149">
                  <c:v>5.2309074183899353</c:v>
                </c:pt>
                <c:pt idx="7150">
                  <c:v>7.4123257970214302</c:v>
                </c:pt>
                <c:pt idx="7151">
                  <c:v>15.483977809585678</c:v>
                </c:pt>
                <c:pt idx="7152">
                  <c:v>13.556291820877213</c:v>
                </c:pt>
                <c:pt idx="7153">
                  <c:v>7.4207387214641871</c:v>
                </c:pt>
                <c:pt idx="7154">
                  <c:v>37.566330871354566</c:v>
                </c:pt>
                <c:pt idx="7155">
                  <c:v>12.252036032712443</c:v>
                </c:pt>
                <c:pt idx="7156">
                  <c:v>15.894000267548797</c:v>
                </c:pt>
                <c:pt idx="7157">
                  <c:v>164.75199655638727</c:v>
                </c:pt>
                <c:pt idx="7158">
                  <c:v>122.15491506504665</c:v>
                </c:pt>
                <c:pt idx="7159">
                  <c:v>143.99699083289352</c:v>
                </c:pt>
                <c:pt idx="7160">
                  <c:v>242.78948266952204</c:v>
                </c:pt>
                <c:pt idx="7161">
                  <c:v>255.48044561407295</c:v>
                </c:pt>
                <c:pt idx="7162">
                  <c:v>7.569553798076871E-2</c:v>
                </c:pt>
                <c:pt idx="7163">
                  <c:v>8.8214879909484012E-2</c:v>
                </c:pt>
                <c:pt idx="7164">
                  <c:v>0.26997115586393783</c:v>
                </c:pt>
                <c:pt idx="7165">
                  <c:v>0.58205737530342949</c:v>
                </c:pt>
                <c:pt idx="7166">
                  <c:v>0.52905379245202888</c:v>
                </c:pt>
                <c:pt idx="7167">
                  <c:v>1.4154186975508476</c:v>
                </c:pt>
                <c:pt idx="7168">
                  <c:v>0.13982763037030199</c:v>
                </c:pt>
                <c:pt idx="7169">
                  <c:v>2.7063185720937782E-2</c:v>
                </c:pt>
                <c:pt idx="7170">
                  <c:v>0.35262110075498238</c:v>
                </c:pt>
                <c:pt idx="7171">
                  <c:v>1.1148305745777241</c:v>
                </c:pt>
                <c:pt idx="7172">
                  <c:v>0.79282125395677994</c:v>
                </c:pt>
                <c:pt idx="7173">
                  <c:v>4.2290380182235581E-3</c:v>
                </c:pt>
                <c:pt idx="7174">
                  <c:v>1.7597335352140564</c:v>
                </c:pt>
                <c:pt idx="7175">
                  <c:v>0.67737257651894212</c:v>
                </c:pt>
                <c:pt idx="7176">
                  <c:v>1.0571815018710842</c:v>
                </c:pt>
                <c:pt idx="7177">
                  <c:v>1.047282613094854</c:v>
                </c:pt>
                <c:pt idx="7178">
                  <c:v>0.18550578699025905</c:v>
                </c:pt>
                <c:pt idx="7179">
                  <c:v>0.41413906032648984</c:v>
                </c:pt>
                <c:pt idx="7180">
                  <c:v>1.5329073695624216</c:v>
                </c:pt>
                <c:pt idx="7181">
                  <c:v>3.205025335709049</c:v>
                </c:pt>
                <c:pt idx="7182">
                  <c:v>1.2357308810370797</c:v>
                </c:pt>
                <c:pt idx="7183">
                  <c:v>3.5146418552991894</c:v>
                </c:pt>
                <c:pt idx="7184">
                  <c:v>1.7118935149708461</c:v>
                </c:pt>
                <c:pt idx="7185">
                  <c:v>6.2541791866670584</c:v>
                </c:pt>
                <c:pt idx="7186">
                  <c:v>19.553200074077715</c:v>
                </c:pt>
                <c:pt idx="7187">
                  <c:v>10.016620409101003</c:v>
                </c:pt>
                <c:pt idx="7188">
                  <c:v>24.209328877472455</c:v>
                </c:pt>
                <c:pt idx="7189">
                  <c:v>14.426450894686521</c:v>
                </c:pt>
                <c:pt idx="7190">
                  <c:v>2.349695357178152</c:v>
                </c:pt>
                <c:pt idx="7191">
                  <c:v>10.805093258128018</c:v>
                </c:pt>
                <c:pt idx="7192">
                  <c:v>17.807007234931611</c:v>
                </c:pt>
                <c:pt idx="7193">
                  <c:v>24.403335770520467</c:v>
                </c:pt>
                <c:pt idx="7194">
                  <c:v>0.13765628218005327</c:v>
                </c:pt>
                <c:pt idx="7195">
                  <c:v>2.8857868626767412E-3</c:v>
                </c:pt>
                <c:pt idx="7196">
                  <c:v>2.7819067058888342E-3</c:v>
                </c:pt>
                <c:pt idx="7197">
                  <c:v>5.6256837900571587E-2</c:v>
                </c:pt>
                <c:pt idx="7198">
                  <c:v>0.21079650540407216</c:v>
                </c:pt>
                <c:pt idx="7199">
                  <c:v>2.2320812591668679</c:v>
                </c:pt>
                <c:pt idx="7200">
                  <c:v>1.2379462511721577E-2</c:v>
                </c:pt>
                <c:pt idx="7201">
                  <c:v>1.36341533761628E-2</c:v>
                </c:pt>
                <c:pt idx="7202">
                  <c:v>2.4836320369305141E-3</c:v>
                </c:pt>
                <c:pt idx="7203">
                  <c:v>6.2239583377012624E-2</c:v>
                </c:pt>
                <c:pt idx="7204">
                  <c:v>1.0891180618142684</c:v>
                </c:pt>
                <c:pt idx="7205">
                  <c:v>0.11739775547536781</c:v>
                </c:pt>
                <c:pt idx="7206">
                  <c:v>0.28862456656343422</c:v>
                </c:pt>
                <c:pt idx="7207">
                  <c:v>2.8525204857053219</c:v>
                </c:pt>
                <c:pt idx="7208">
                  <c:v>5.4094877992032782</c:v>
                </c:pt>
                <c:pt idx="7209">
                  <c:v>5.01975813541977</c:v>
                </c:pt>
                <c:pt idx="7210">
                  <c:v>8.6169673407493121</c:v>
                </c:pt>
                <c:pt idx="7211">
                  <c:v>1.2192454895004261</c:v>
                </c:pt>
                <c:pt idx="7212">
                  <c:v>7.6435938702923631E-2</c:v>
                </c:pt>
                <c:pt idx="7213">
                  <c:v>0.87343466293020622</c:v>
                </c:pt>
                <c:pt idx="7214">
                  <c:v>3.3902869570375049</c:v>
                </c:pt>
                <c:pt idx="7215">
                  <c:v>3.7242621853143723</c:v>
                </c:pt>
                <c:pt idx="7216">
                  <c:v>0.17726617121631844</c:v>
                </c:pt>
                <c:pt idx="7217">
                  <c:v>0.13873191194710949</c:v>
                </c:pt>
                <c:pt idx="7218">
                  <c:v>0.80764085584102807</c:v>
                </c:pt>
                <c:pt idx="7219">
                  <c:v>3.5767411006292513</c:v>
                </c:pt>
                <c:pt idx="7220">
                  <c:v>2.3724090772233177</c:v>
                </c:pt>
                <c:pt idx="7221">
                  <c:v>4.0313083148843667</c:v>
                </c:pt>
                <c:pt idx="7222">
                  <c:v>1.1406845319765329</c:v>
                </c:pt>
                <c:pt idx="7223">
                  <c:v>0.46795607957929342</c:v>
                </c:pt>
                <c:pt idx="7224">
                  <c:v>1.036838407985424</c:v>
                </c:pt>
                <c:pt idx="7225">
                  <c:v>1.822383716913301</c:v>
                </c:pt>
                <c:pt idx="7226">
                  <c:v>2.1863354138893571</c:v>
                </c:pt>
                <c:pt idx="7227">
                  <c:v>5.4807786047523805</c:v>
                </c:pt>
                <c:pt idx="7228">
                  <c:v>3.7606675232878484</c:v>
                </c:pt>
                <c:pt idx="7229">
                  <c:v>17.860019382504309</c:v>
                </c:pt>
                <c:pt idx="7230">
                  <c:v>32.347491308834208</c:v>
                </c:pt>
                <c:pt idx="7231">
                  <c:v>18.121882117660157</c:v>
                </c:pt>
                <c:pt idx="7232">
                  <c:v>43.267048675310562</c:v>
                </c:pt>
                <c:pt idx="7233">
                  <c:v>28.043798993368078</c:v>
                </c:pt>
                <c:pt idx="7234">
                  <c:v>9.8353230432866798</c:v>
                </c:pt>
                <c:pt idx="7235">
                  <c:v>57.564390880421392</c:v>
                </c:pt>
                <c:pt idx="7236">
                  <c:v>43.79231111911254</c:v>
                </c:pt>
                <c:pt idx="7237">
                  <c:v>38.929489599210171</c:v>
                </c:pt>
                <c:pt idx="7238">
                  <c:v>2.0226298992666885</c:v>
                </c:pt>
                <c:pt idx="7239">
                  <c:v>3.4510300728434582</c:v>
                </c:pt>
                <c:pt idx="7240">
                  <c:v>9.1062937570699987</c:v>
                </c:pt>
                <c:pt idx="7241">
                  <c:v>17.15707053105292</c:v>
                </c:pt>
                <c:pt idx="7242">
                  <c:v>10.452934705525596</c:v>
                </c:pt>
                <c:pt idx="7243">
                  <c:v>21.539619859224775</c:v>
                </c:pt>
                <c:pt idx="7244">
                  <c:v>20.767520868067475</c:v>
                </c:pt>
                <c:pt idx="7245">
                  <c:v>1.4498440707202342</c:v>
                </c:pt>
                <c:pt idx="7246">
                  <c:v>33.555510750763162</c:v>
                </c:pt>
                <c:pt idx="7247">
                  <c:v>17.417584517635259</c:v>
                </c:pt>
                <c:pt idx="7248">
                  <c:v>24.374098429303377</c:v>
                </c:pt>
                <c:pt idx="7249">
                  <c:v>0.40786145876403518</c:v>
                </c:pt>
                <c:pt idx="7250">
                  <c:v>0.11082183156987697</c:v>
                </c:pt>
                <c:pt idx="7251">
                  <c:v>0.27051178004937593</c:v>
                </c:pt>
                <c:pt idx="7252">
                  <c:v>2.932656567007661</c:v>
                </c:pt>
                <c:pt idx="7253">
                  <c:v>1.2913175096242566</c:v>
                </c:pt>
                <c:pt idx="7254">
                  <c:v>5.3709988580774644</c:v>
                </c:pt>
                <c:pt idx="7255">
                  <c:v>1.9391405618589304</c:v>
                </c:pt>
                <c:pt idx="7256">
                  <c:v>0.67343641435536072</c:v>
                </c:pt>
                <c:pt idx="7257">
                  <c:v>2.4157566768346665</c:v>
                </c:pt>
                <c:pt idx="7258">
                  <c:v>1.6223841427144698</c:v>
                </c:pt>
                <c:pt idx="7259">
                  <c:v>7.174500451327317</c:v>
                </c:pt>
                <c:pt idx="7260">
                  <c:v>8.4564503170577246E-2</c:v>
                </c:pt>
                <c:pt idx="7261">
                  <c:v>0.13682153232555785</c:v>
                </c:pt>
                <c:pt idx="7262">
                  <c:v>0.41720174175457619</c:v>
                </c:pt>
                <c:pt idx="7263">
                  <c:v>1.2372544412410886</c:v>
                </c:pt>
                <c:pt idx="7264">
                  <c:v>0.98332703191348425</c:v>
                </c:pt>
                <c:pt idx="7265">
                  <c:v>2.1470138361882003</c:v>
                </c:pt>
                <c:pt idx="7266">
                  <c:v>0.63498970279555877</c:v>
                </c:pt>
                <c:pt idx="7267">
                  <c:v>0.11114975867860687</c:v>
                </c:pt>
                <c:pt idx="7268">
                  <c:v>0.64050958143974512</c:v>
                </c:pt>
                <c:pt idx="7269">
                  <c:v>0.95067906957993398</c:v>
                </c:pt>
                <c:pt idx="7270">
                  <c:v>1.5736634110749295</c:v>
                </c:pt>
                <c:pt idx="7271">
                  <c:v>3.8047882752153206E-2</c:v>
                </c:pt>
                <c:pt idx="7272">
                  <c:v>0.10780519588147759</c:v>
                </c:pt>
                <c:pt idx="7273">
                  <c:v>0.31678608487944487</c:v>
                </c:pt>
                <c:pt idx="7274">
                  <c:v>0.45094160726290133</c:v>
                </c:pt>
                <c:pt idx="7275">
                  <c:v>0.53355244706401062</c:v>
                </c:pt>
                <c:pt idx="7276">
                  <c:v>3.2066274169484901</c:v>
                </c:pt>
                <c:pt idx="7277">
                  <c:v>0.23597695259725449</c:v>
                </c:pt>
                <c:pt idx="7278">
                  <c:v>2.0485710944886878E-2</c:v>
                </c:pt>
                <c:pt idx="7279">
                  <c:v>5.7923657657716954E-2</c:v>
                </c:pt>
                <c:pt idx="7280">
                  <c:v>0.52736104407672613</c:v>
                </c:pt>
                <c:pt idx="7281">
                  <c:v>2.8127866293053509</c:v>
                </c:pt>
                <c:pt idx="7282">
                  <c:v>0.23482278855924069</c:v>
                </c:pt>
                <c:pt idx="7283">
                  <c:v>0.2005135709083086</c:v>
                </c:pt>
                <c:pt idx="7284">
                  <c:v>0.76087570257657711</c:v>
                </c:pt>
                <c:pt idx="7285">
                  <c:v>3.0267121909242567</c:v>
                </c:pt>
                <c:pt idx="7286">
                  <c:v>1.6993102321813147</c:v>
                </c:pt>
                <c:pt idx="7287">
                  <c:v>4.4663489725475491</c:v>
                </c:pt>
                <c:pt idx="7288">
                  <c:v>0.90648290569307455</c:v>
                </c:pt>
                <c:pt idx="7289">
                  <c:v>0.28988658090739045</c:v>
                </c:pt>
                <c:pt idx="7290">
                  <c:v>0.82718764009471524</c:v>
                </c:pt>
                <c:pt idx="7291">
                  <c:v>2.2465495490937681</c:v>
                </c:pt>
                <c:pt idx="7292">
                  <c:v>3.189387107320556</c:v>
                </c:pt>
                <c:pt idx="7293">
                  <c:v>0.53329815886272747</c:v>
                </c:pt>
                <c:pt idx="7294">
                  <c:v>0.46680055837786993</c:v>
                </c:pt>
                <c:pt idx="7295">
                  <c:v>3.7103962336306164</c:v>
                </c:pt>
                <c:pt idx="7296">
                  <c:v>6.4586151119736313</c:v>
                </c:pt>
                <c:pt idx="7297">
                  <c:v>5.6570373656580246</c:v>
                </c:pt>
                <c:pt idx="7298">
                  <c:v>18.881460054557358</c:v>
                </c:pt>
                <c:pt idx="7299">
                  <c:v>3.3566496228305227</c:v>
                </c:pt>
                <c:pt idx="7300">
                  <c:v>0.97411498332129254</c:v>
                </c:pt>
                <c:pt idx="7301">
                  <c:v>4.5437324407917021</c:v>
                </c:pt>
                <c:pt idx="7302">
                  <c:v>6.4311914219160453</c:v>
                </c:pt>
                <c:pt idx="7303">
                  <c:v>12.2798409413562</c:v>
                </c:pt>
                <c:pt idx="7304">
                  <c:v>1.2955702290102999</c:v>
                </c:pt>
                <c:pt idx="7305">
                  <c:v>0.50125443870916564</c:v>
                </c:pt>
                <c:pt idx="7306">
                  <c:v>3.9632218237190457</c:v>
                </c:pt>
                <c:pt idx="7307">
                  <c:v>5.2928310725190526</c:v>
                </c:pt>
                <c:pt idx="7308">
                  <c:v>8.1173341542731468</c:v>
                </c:pt>
                <c:pt idx="7309">
                  <c:v>7.7531454463883254</c:v>
                </c:pt>
                <c:pt idx="7310">
                  <c:v>14.383710466329717</c:v>
                </c:pt>
                <c:pt idx="7311">
                  <c:v>2.137610924897996</c:v>
                </c:pt>
                <c:pt idx="7312">
                  <c:v>6.5965320765582485</c:v>
                </c:pt>
                <c:pt idx="7313">
                  <c:v>12.963435058093896</c:v>
                </c:pt>
                <c:pt idx="7314">
                  <c:v>11.386101515034122</c:v>
                </c:pt>
                <c:pt idx="7315">
                  <c:v>0.75353120501841597</c:v>
                </c:pt>
                <c:pt idx="7316">
                  <c:v>0.29629768012039642</c:v>
                </c:pt>
                <c:pt idx="7317">
                  <c:v>0.8570346965543244</c:v>
                </c:pt>
                <c:pt idx="7318">
                  <c:v>1.4613530313537482</c:v>
                </c:pt>
                <c:pt idx="7319">
                  <c:v>1.9195626064236437</c:v>
                </c:pt>
                <c:pt idx="7320">
                  <c:v>2.4357697456098517</c:v>
                </c:pt>
                <c:pt idx="7321">
                  <c:v>2.1028343944431871</c:v>
                </c:pt>
                <c:pt idx="7322">
                  <c:v>1.4141648099423429</c:v>
                </c:pt>
                <c:pt idx="7323">
                  <c:v>0.96818913202934676</c:v>
                </c:pt>
                <c:pt idx="7324">
                  <c:v>3.6062071625201586</c:v>
                </c:pt>
                <c:pt idx="7325">
                  <c:v>4.0702118723441663</c:v>
                </c:pt>
                <c:pt idx="7326">
                  <c:v>14.877991370326441</c:v>
                </c:pt>
                <c:pt idx="7327">
                  <c:v>11.262363064277512</c:v>
                </c:pt>
                <c:pt idx="7328">
                  <c:v>49.209168328735551</c:v>
                </c:pt>
                <c:pt idx="7329">
                  <c:v>100.22004162580266</c:v>
                </c:pt>
                <c:pt idx="7330">
                  <c:v>67.982077591794919</c:v>
                </c:pt>
                <c:pt idx="7331">
                  <c:v>150.62041996777128</c:v>
                </c:pt>
                <c:pt idx="7332">
                  <c:v>89.495198264019564</c:v>
                </c:pt>
                <c:pt idx="7333">
                  <c:v>20.254940071938748</c:v>
                </c:pt>
                <c:pt idx="7334">
                  <c:v>121.77311126798868</c:v>
                </c:pt>
                <c:pt idx="7335">
                  <c:v>116.959476487289</c:v>
                </c:pt>
                <c:pt idx="7336">
                  <c:v>139.22168352280849</c:v>
                </c:pt>
                <c:pt idx="7337">
                  <c:v>1.3541809334542429E-2</c:v>
                </c:pt>
                <c:pt idx="7338">
                  <c:v>6.7094427096009964E-3</c:v>
                </c:pt>
                <c:pt idx="7339">
                  <c:v>0.27415215618114369</c:v>
                </c:pt>
                <c:pt idx="7340">
                  <c:v>0.32888472680915842</c:v>
                </c:pt>
                <c:pt idx="7341">
                  <c:v>0.53260731375285064</c:v>
                </c:pt>
                <c:pt idx="7342">
                  <c:v>7.2457384639980374E-2</c:v>
                </c:pt>
                <c:pt idx="7343">
                  <c:v>4.9062623652799071E-2</c:v>
                </c:pt>
                <c:pt idx="7344">
                  <c:v>0.45629237869486877</c:v>
                </c:pt>
                <c:pt idx="7345">
                  <c:v>1.5884655469464728</c:v>
                </c:pt>
                <c:pt idx="7346">
                  <c:v>0.53314189851123961</c:v>
                </c:pt>
                <c:pt idx="7347">
                  <c:v>3.1567413964299143E-2</c:v>
                </c:pt>
                <c:pt idx="7348">
                  <c:v>1.0157177941006155</c:v>
                </c:pt>
                <c:pt idx="7349">
                  <c:v>0.29732691639147274</c:v>
                </c:pt>
                <c:pt idx="7350">
                  <c:v>0.10593101814542467</c:v>
                </c:pt>
                <c:pt idx="7351">
                  <c:v>0.21198173438683246</c:v>
                </c:pt>
                <c:pt idx="7352">
                  <c:v>4.5683994467689247E-2</c:v>
                </c:pt>
                <c:pt idx="7353">
                  <c:v>0.33429488478624564</c:v>
                </c:pt>
                <c:pt idx="7354">
                  <c:v>1.1627444984770268</c:v>
                </c:pt>
                <c:pt idx="7355">
                  <c:v>0.38765718010962508</c:v>
                </c:pt>
                <c:pt idx="7356">
                  <c:v>1.6543672087662984</c:v>
                </c:pt>
                <c:pt idx="7357">
                  <c:v>0.79270950082000757</c:v>
                </c:pt>
                <c:pt idx="7358">
                  <c:v>3.3111745285264718</c:v>
                </c:pt>
                <c:pt idx="7359">
                  <c:v>4.5750346857288422</c:v>
                </c:pt>
                <c:pt idx="7360">
                  <c:v>6.2717815496244933</c:v>
                </c:pt>
                <c:pt idx="7361">
                  <c:v>7.5786201374736786</c:v>
                </c:pt>
                <c:pt idx="7362">
                  <c:v>0.88196291570088547</c:v>
                </c:pt>
                <c:pt idx="7363">
                  <c:v>5.4776329962079551</c:v>
                </c:pt>
                <c:pt idx="7364">
                  <c:v>12.854183003142092</c:v>
                </c:pt>
                <c:pt idx="7365">
                  <c:v>13.491264762437314</c:v>
                </c:pt>
                <c:pt idx="7366">
                  <c:v>4.1146181189430732E-2</c:v>
                </c:pt>
                <c:pt idx="7367">
                  <c:v>6.3443202908685195E-4</c:v>
                </c:pt>
                <c:pt idx="7368">
                  <c:v>1.3744090500870793E-4</c:v>
                </c:pt>
                <c:pt idx="7369">
                  <c:v>2.6772163985003677E-3</c:v>
                </c:pt>
                <c:pt idx="7370">
                  <c:v>5.0536860846670337E-3</c:v>
                </c:pt>
                <c:pt idx="7371">
                  <c:v>2.8829105717420225E-3</c:v>
                </c:pt>
                <c:pt idx="7372">
                  <c:v>3.0269486926869478E-4</c:v>
                </c:pt>
                <c:pt idx="7373">
                  <c:v>3.0160045741514565E-4</c:v>
                </c:pt>
                <c:pt idx="7374">
                  <c:v>1.6755487070373103E-2</c:v>
                </c:pt>
                <c:pt idx="7375">
                  <c:v>5.1354457797380113E-2</c:v>
                </c:pt>
                <c:pt idx="7376">
                  <c:v>0.22246702867634646</c:v>
                </c:pt>
                <c:pt idx="7377">
                  <c:v>0.16221169558890275</c:v>
                </c:pt>
                <c:pt idx="7378">
                  <c:v>1.650623776719752</c:v>
                </c:pt>
                <c:pt idx="7379">
                  <c:v>1.9926934661187647</c:v>
                </c:pt>
                <c:pt idx="7380">
                  <c:v>1.9439333970057626</c:v>
                </c:pt>
                <c:pt idx="7381">
                  <c:v>3.4603666854371844</c:v>
                </c:pt>
                <c:pt idx="7382">
                  <c:v>7.2967801266811488E-2</c:v>
                </c:pt>
                <c:pt idx="7383">
                  <c:v>3.484108258863615</c:v>
                </c:pt>
                <c:pt idx="7384">
                  <c:v>5.4294911566102595</c:v>
                </c:pt>
                <c:pt idx="7385">
                  <c:v>5.3447423343069689</c:v>
                </c:pt>
                <c:pt idx="7386">
                  <c:v>0.12639851260629206</c:v>
                </c:pt>
                <c:pt idx="7387">
                  <c:v>4.9541143918402218E-2</c:v>
                </c:pt>
                <c:pt idx="7388">
                  <c:v>0.14616296912108095</c:v>
                </c:pt>
                <c:pt idx="7389">
                  <c:v>0.5382177782787626</c:v>
                </c:pt>
                <c:pt idx="7390">
                  <c:v>0.92029406483317766</c:v>
                </c:pt>
                <c:pt idx="7391">
                  <c:v>0.45846590388352576</c:v>
                </c:pt>
                <c:pt idx="7392">
                  <c:v>0.15131664008146173</c:v>
                </c:pt>
                <c:pt idx="7393">
                  <c:v>0.38304485266583504</c:v>
                </c:pt>
                <c:pt idx="7394">
                  <c:v>1.3623454607146213</c:v>
                </c:pt>
                <c:pt idx="7395">
                  <c:v>0.67228794205635212</c:v>
                </c:pt>
                <c:pt idx="7396">
                  <c:v>1.8674197972425852</c:v>
                </c:pt>
                <c:pt idx="7397">
                  <c:v>1.2128964764250945</c:v>
                </c:pt>
                <c:pt idx="7398">
                  <c:v>5.5291920417802736</c:v>
                </c:pt>
                <c:pt idx="7399">
                  <c:v>4.9324932180042902</c:v>
                </c:pt>
                <c:pt idx="7400">
                  <c:v>7.4565010969500056</c:v>
                </c:pt>
                <c:pt idx="7401">
                  <c:v>15.335968416831875</c:v>
                </c:pt>
                <c:pt idx="7402">
                  <c:v>2.7156709532951329</c:v>
                </c:pt>
                <c:pt idx="7403">
                  <c:v>18.24751252973261</c:v>
                </c:pt>
                <c:pt idx="7404">
                  <c:v>27.938989700163916</c:v>
                </c:pt>
                <c:pt idx="7405">
                  <c:v>17.863391359246666</c:v>
                </c:pt>
                <c:pt idx="7406">
                  <c:v>0.95339751836922926</c:v>
                </c:pt>
                <c:pt idx="7407">
                  <c:v>0.24099372053732221</c:v>
                </c:pt>
                <c:pt idx="7408">
                  <c:v>1.2799515598872182</c:v>
                </c:pt>
                <c:pt idx="7409">
                  <c:v>2.5740674380972464</c:v>
                </c:pt>
                <c:pt idx="7410">
                  <c:v>4.9675950966636577</c:v>
                </c:pt>
                <c:pt idx="7411">
                  <c:v>1.0103863424456434</c:v>
                </c:pt>
                <c:pt idx="7412">
                  <c:v>0.11494921885511949</c:v>
                </c:pt>
                <c:pt idx="7413">
                  <c:v>1.6340929124002492</c:v>
                </c:pt>
                <c:pt idx="7414">
                  <c:v>5.5949214861180714</c:v>
                </c:pt>
                <c:pt idx="7415">
                  <c:v>3.5976256029912403</c:v>
                </c:pt>
                <c:pt idx="7416">
                  <c:v>6.3151237306784527E-2</c:v>
                </c:pt>
                <c:pt idx="7417">
                  <c:v>2.5614323451823042E-2</c:v>
                </c:pt>
                <c:pt idx="7418">
                  <c:v>2.085550516612281E-2</c:v>
                </c:pt>
                <c:pt idx="7419">
                  <c:v>0.38631988074493923</c:v>
                </c:pt>
                <c:pt idx="7420">
                  <c:v>0.65162432719579177</c:v>
                </c:pt>
                <c:pt idx="7421">
                  <c:v>0.41947055552491413</c:v>
                </c:pt>
                <c:pt idx="7422">
                  <c:v>0.26552947426874773</c:v>
                </c:pt>
                <c:pt idx="7423">
                  <c:v>1.3709848047905671</c:v>
                </c:pt>
                <c:pt idx="7424">
                  <c:v>0.52133532985410647</c:v>
                </c:pt>
                <c:pt idx="7425">
                  <c:v>1.1700678039934316</c:v>
                </c:pt>
                <c:pt idx="7426">
                  <c:v>4.7256355764869723E-2</c:v>
                </c:pt>
                <c:pt idx="7427">
                  <c:v>5.1476217691138505E-2</c:v>
                </c:pt>
                <c:pt idx="7428">
                  <c:v>0.14458716669537677</c:v>
                </c:pt>
                <c:pt idx="7429">
                  <c:v>0.25355668170949508</c:v>
                </c:pt>
                <c:pt idx="7430">
                  <c:v>0.38423678866621702</c:v>
                </c:pt>
                <c:pt idx="7431">
                  <c:v>0.3506915673355665</c:v>
                </c:pt>
                <c:pt idx="7432">
                  <c:v>5.8014564780491509E-2</c:v>
                </c:pt>
                <c:pt idx="7433">
                  <c:v>0.21596639428108194</c:v>
                </c:pt>
                <c:pt idx="7434">
                  <c:v>0.48415287863578577</c:v>
                </c:pt>
                <c:pt idx="7435">
                  <c:v>0.59972788954871536</c:v>
                </c:pt>
                <c:pt idx="7436">
                  <c:v>8.1030262917799065E-2</c:v>
                </c:pt>
                <c:pt idx="7437">
                  <c:v>8.1918016196816851E-2</c:v>
                </c:pt>
                <c:pt idx="7438">
                  <c:v>2.5940909699521165E-2</c:v>
                </c:pt>
                <c:pt idx="7439">
                  <c:v>0.26958020874495614</c:v>
                </c:pt>
                <c:pt idx="7440">
                  <c:v>0.59511122765277402</c:v>
                </c:pt>
                <c:pt idx="7441">
                  <c:v>0.99002210489706721</c:v>
                </c:pt>
                <c:pt idx="7442">
                  <c:v>1.1084491167793021E-2</c:v>
                </c:pt>
                <c:pt idx="7443">
                  <c:v>3.6184942723503657E-2</c:v>
                </c:pt>
                <c:pt idx="7444">
                  <c:v>1.7430041780301668</c:v>
                </c:pt>
                <c:pt idx="7445">
                  <c:v>0.94685437064451783</c:v>
                </c:pt>
                <c:pt idx="7446">
                  <c:v>9.3960910518420607E-2</c:v>
                </c:pt>
                <c:pt idx="7447">
                  <c:v>4.3801168894237089E-2</c:v>
                </c:pt>
                <c:pt idx="7448">
                  <c:v>0.14167373405991598</c:v>
                </c:pt>
                <c:pt idx="7449">
                  <c:v>0.27443657194542354</c:v>
                </c:pt>
                <c:pt idx="7450">
                  <c:v>0.44866029105743077</c:v>
                </c:pt>
                <c:pt idx="7451">
                  <c:v>0.36968974046705699</c:v>
                </c:pt>
                <c:pt idx="7452">
                  <c:v>0.12078427478826584</c:v>
                </c:pt>
                <c:pt idx="7453">
                  <c:v>0.48423047715035361</c:v>
                </c:pt>
                <c:pt idx="7454">
                  <c:v>0.97879676433793805</c:v>
                </c:pt>
                <c:pt idx="7455">
                  <c:v>1.5803409447406891</c:v>
                </c:pt>
                <c:pt idx="7456">
                  <c:v>0.34328805125904988</c:v>
                </c:pt>
                <c:pt idx="7457">
                  <c:v>0.11940295659905545</c:v>
                </c:pt>
                <c:pt idx="7458">
                  <c:v>0.55752740030214298</c:v>
                </c:pt>
                <c:pt idx="7459">
                  <c:v>0.92356573864736358</c:v>
                </c:pt>
                <c:pt idx="7460">
                  <c:v>2.7734435258120524</c:v>
                </c:pt>
                <c:pt idx="7461">
                  <c:v>4.0353775323148477</c:v>
                </c:pt>
                <c:pt idx="7462">
                  <c:v>0.23260809376951802</c:v>
                </c:pt>
                <c:pt idx="7463">
                  <c:v>2.7518480569401804</c:v>
                </c:pt>
                <c:pt idx="7464">
                  <c:v>4.4046004070655966</c:v>
                </c:pt>
                <c:pt idx="7465">
                  <c:v>7.4848432941777254</c:v>
                </c:pt>
                <c:pt idx="7466">
                  <c:v>1.0372265053199425</c:v>
                </c:pt>
                <c:pt idx="7467">
                  <c:v>0.26631628234527094</c:v>
                </c:pt>
                <c:pt idx="7468">
                  <c:v>2.2126982382951064</c:v>
                </c:pt>
                <c:pt idx="7469">
                  <c:v>5.6253209239150097</c:v>
                </c:pt>
                <c:pt idx="7470">
                  <c:v>2.2309382284819352</c:v>
                </c:pt>
                <c:pt idx="7471">
                  <c:v>4.6009389413796544</c:v>
                </c:pt>
                <c:pt idx="7472">
                  <c:v>0.78883976051871085</c:v>
                </c:pt>
                <c:pt idx="7473">
                  <c:v>3.8124055594846133</c:v>
                </c:pt>
                <c:pt idx="7474">
                  <c:v>9.5527776677601199</c:v>
                </c:pt>
                <c:pt idx="7475">
                  <c:v>6.0497794613980727</c:v>
                </c:pt>
                <c:pt idx="7476">
                  <c:v>1.0647372317846675</c:v>
                </c:pt>
                <c:pt idx="7477">
                  <c:v>0.26605368828561599</c:v>
                </c:pt>
                <c:pt idx="7478">
                  <c:v>0.47694072644889263</c:v>
                </c:pt>
                <c:pt idx="7479">
                  <c:v>1.2056931762973144</c:v>
                </c:pt>
                <c:pt idx="7480">
                  <c:v>1.216280160342883</c:v>
                </c:pt>
                <c:pt idx="7481">
                  <c:v>4.5168360882157685</c:v>
                </c:pt>
                <c:pt idx="7482">
                  <c:v>0.46063659234017007</c:v>
                </c:pt>
                <c:pt idx="7483">
                  <c:v>0.71666260916937841</c:v>
                </c:pt>
                <c:pt idx="7484">
                  <c:v>3.7496813395832276</c:v>
                </c:pt>
                <c:pt idx="7485">
                  <c:v>3.8122485575662286</c:v>
                </c:pt>
                <c:pt idx="7486">
                  <c:v>7.6409560250205573</c:v>
                </c:pt>
                <c:pt idx="7487">
                  <c:v>3.3202790654923748</c:v>
                </c:pt>
                <c:pt idx="7488">
                  <c:v>16.787335947888643</c:v>
                </c:pt>
                <c:pt idx="7489">
                  <c:v>24.179868627831535</c:v>
                </c:pt>
                <c:pt idx="7490">
                  <c:v>30.503991772269121</c:v>
                </c:pt>
                <c:pt idx="7491">
                  <c:v>43.414156045805342</c:v>
                </c:pt>
                <c:pt idx="7492">
                  <c:v>5.9694140938228637</c:v>
                </c:pt>
                <c:pt idx="7493">
                  <c:v>39.405563258348465</c:v>
                </c:pt>
                <c:pt idx="7494">
                  <c:v>77.382244904509776</c:v>
                </c:pt>
                <c:pt idx="7495">
                  <c:v>63.585327859526174</c:v>
                </c:pt>
                <c:pt idx="7496">
                  <c:v>1.9348656097244205E-3</c:v>
                </c:pt>
                <c:pt idx="7497">
                  <c:v>5.949444251764806E-3</c:v>
                </c:pt>
                <c:pt idx="7498">
                  <c:v>0.68578746634292298</c:v>
                </c:pt>
                <c:pt idx="7499">
                  <c:v>0.38650692515873769</c:v>
                </c:pt>
                <c:pt idx="7500">
                  <c:v>0.26841648630917331</c:v>
                </c:pt>
                <c:pt idx="7501">
                  <c:v>8.8160818198644186E-2</c:v>
                </c:pt>
                <c:pt idx="7502">
                  <c:v>6.4003247113921091E-3</c:v>
                </c:pt>
                <c:pt idx="7503">
                  <c:v>1.5065341315813998</c:v>
                </c:pt>
                <c:pt idx="7504">
                  <c:v>0.37008041488098636</c:v>
                </c:pt>
                <c:pt idx="7505">
                  <c:v>0.54088472492309148</c:v>
                </c:pt>
                <c:pt idx="7506">
                  <c:v>1.943621601693779E-3</c:v>
                </c:pt>
                <c:pt idx="7507">
                  <c:v>0.49602161804458661</c:v>
                </c:pt>
                <c:pt idx="7508">
                  <c:v>0.10953295786362782</c:v>
                </c:pt>
                <c:pt idx="7509">
                  <c:v>0.14973630006063379</c:v>
                </c:pt>
                <c:pt idx="7510">
                  <c:v>2.4324620679175138E-2</c:v>
                </c:pt>
                <c:pt idx="7511">
                  <c:v>3.2826254727877799E-2</c:v>
                </c:pt>
                <c:pt idx="7512">
                  <c:v>0.26540867934533352</c:v>
                </c:pt>
                <c:pt idx="7513">
                  <c:v>1.1811963983306339</c:v>
                </c:pt>
                <c:pt idx="7514">
                  <c:v>1.0632717133707916</c:v>
                </c:pt>
                <c:pt idx="7515">
                  <c:v>1.0510479559628094</c:v>
                </c:pt>
                <c:pt idx="7516">
                  <c:v>0.44921131591407354</c:v>
                </c:pt>
                <c:pt idx="7517">
                  <c:v>2.5652004145192535</c:v>
                </c:pt>
                <c:pt idx="7518">
                  <c:v>8.8320269402271734</c:v>
                </c:pt>
                <c:pt idx="7519">
                  <c:v>3.9798616961789839</c:v>
                </c:pt>
                <c:pt idx="7520">
                  <c:v>31.415408357405948</c:v>
                </c:pt>
                <c:pt idx="7521">
                  <c:v>0.92937606755639524</c:v>
                </c:pt>
                <c:pt idx="7522">
                  <c:v>3.2386300946487054</c:v>
                </c:pt>
                <c:pt idx="7523">
                  <c:v>5.9692635460145036</c:v>
                </c:pt>
                <c:pt idx="7524">
                  <c:v>17.286613082301255</c:v>
                </c:pt>
                <c:pt idx="7525">
                  <c:v>4.3409549064007453E-5</c:v>
                </c:pt>
                <c:pt idx="7526">
                  <c:v>9.6723975131099256E-5</c:v>
                </c:pt>
                <c:pt idx="7527">
                  <c:v>3.1261106697071848E-2</c:v>
                </c:pt>
                <c:pt idx="7528">
                  <c:v>2.4566841037322568E-4</c:v>
                </c:pt>
                <c:pt idx="7529">
                  <c:v>2.3968037776323585E-3</c:v>
                </c:pt>
                <c:pt idx="7530">
                  <c:v>1.2213811764426347E-3</c:v>
                </c:pt>
                <c:pt idx="7531">
                  <c:v>1.4165764764034084E-3</c:v>
                </c:pt>
                <c:pt idx="7532">
                  <c:v>1.8829583173990048E-2</c:v>
                </c:pt>
                <c:pt idx="7533">
                  <c:v>5.5421685610640592E-2</c:v>
                </c:pt>
                <c:pt idx="7534">
                  <c:v>3.5057887259225227E-2</c:v>
                </c:pt>
                <c:pt idx="7535">
                  <c:v>9.0930554296435708E-4</c:v>
                </c:pt>
                <c:pt idx="7536">
                  <c:v>1.2116992371441133E-3</c:v>
                </c:pt>
                <c:pt idx="7537">
                  <c:v>5.4507781279463929E-3</c:v>
                </c:pt>
                <c:pt idx="7538">
                  <c:v>1.409359574375689E-2</c:v>
                </c:pt>
                <c:pt idx="7539">
                  <c:v>3.2835908475087453E-3</c:v>
                </c:pt>
                <c:pt idx="7540">
                  <c:v>3.3617810318691973E-3</c:v>
                </c:pt>
                <c:pt idx="7541">
                  <c:v>8.118209259537851E-4</c:v>
                </c:pt>
                <c:pt idx="7542">
                  <c:v>1.9234485778982173E-2</c:v>
                </c:pt>
                <c:pt idx="7543">
                  <c:v>0.1575569779055653</c:v>
                </c:pt>
                <c:pt idx="7544">
                  <c:v>3.2229361879673853E-2</c:v>
                </c:pt>
                <c:pt idx="7545">
                  <c:v>0.16983835921672433</c:v>
                </c:pt>
                <c:pt idx="7546">
                  <c:v>3.618902006024292</c:v>
                </c:pt>
                <c:pt idx="7547">
                  <c:v>1.6695686694055982</c:v>
                </c:pt>
                <c:pt idx="7548">
                  <c:v>1.1208254765526762</c:v>
                </c:pt>
                <c:pt idx="7549">
                  <c:v>1.8148821227513028</c:v>
                </c:pt>
                <c:pt idx="7550">
                  <c:v>4.5113932594877545E-2</c:v>
                </c:pt>
                <c:pt idx="7551">
                  <c:v>1.267269718841185</c:v>
                </c:pt>
                <c:pt idx="7552">
                  <c:v>2.8449873168576958</c:v>
                </c:pt>
                <c:pt idx="7553">
                  <c:v>4.4109307110453324</c:v>
                </c:pt>
                <c:pt idx="7554">
                  <c:v>3.3060509476607534E-4</c:v>
                </c:pt>
                <c:pt idx="7555">
                  <c:v>3.4440415852827984E-4</c:v>
                </c:pt>
                <c:pt idx="7556">
                  <c:v>1.7431629061670437E-2</c:v>
                </c:pt>
                <c:pt idx="7557">
                  <c:v>3.4519742973432577E-3</c:v>
                </c:pt>
                <c:pt idx="7558">
                  <c:v>3.1875537548747192E-3</c:v>
                </c:pt>
                <c:pt idx="7559">
                  <c:v>8.7443568035743564E-3</c:v>
                </c:pt>
                <c:pt idx="7560">
                  <c:v>2.5988644584253913E-4</c:v>
                </c:pt>
                <c:pt idx="7561">
                  <c:v>1.7091878802510607E-3</c:v>
                </c:pt>
                <c:pt idx="7562">
                  <c:v>5.1058756850364158E-2</c:v>
                </c:pt>
                <c:pt idx="7563">
                  <c:v>6.5981499816939624E-3</c:v>
                </c:pt>
                <c:pt idx="7564">
                  <c:v>0.13480137930725061</c:v>
                </c:pt>
                <c:pt idx="7565">
                  <c:v>5.5398137685757208E-2</c:v>
                </c:pt>
                <c:pt idx="7566">
                  <c:v>0.25446081069478321</c:v>
                </c:pt>
                <c:pt idx="7567">
                  <c:v>0.45180750879078652</c:v>
                </c:pt>
                <c:pt idx="7568">
                  <c:v>0.50898761447073604</c:v>
                </c:pt>
                <c:pt idx="7569">
                  <c:v>0.56851550625315217</c:v>
                </c:pt>
                <c:pt idx="7570">
                  <c:v>0.31645797534068737</c:v>
                </c:pt>
                <c:pt idx="7571">
                  <c:v>0.59020335061204743</c:v>
                </c:pt>
                <c:pt idx="7572">
                  <c:v>1.2642367475816068</c:v>
                </c:pt>
                <c:pt idx="7573">
                  <c:v>1.0234775993810947</c:v>
                </c:pt>
                <c:pt idx="7574">
                  <c:v>1.7444108632541391</c:v>
                </c:pt>
                <c:pt idx="7575">
                  <c:v>1.7367736459683638</c:v>
                </c:pt>
                <c:pt idx="7576">
                  <c:v>7.0797426742937644</c:v>
                </c:pt>
                <c:pt idx="7577">
                  <c:v>5.8555424420075903</c:v>
                </c:pt>
                <c:pt idx="7578">
                  <c:v>4.920658374904689</c:v>
                </c:pt>
                <c:pt idx="7579">
                  <c:v>13.681057411863106</c:v>
                </c:pt>
                <c:pt idx="7580">
                  <c:v>3.0951755899524809</c:v>
                </c:pt>
                <c:pt idx="7581">
                  <c:v>12.624903618595464</c:v>
                </c:pt>
                <c:pt idx="7582">
                  <c:v>16.922831899989504</c:v>
                </c:pt>
                <c:pt idx="7583">
                  <c:v>20.302380917151325</c:v>
                </c:pt>
                <c:pt idx="7584">
                  <c:v>0.5655540153511559</c:v>
                </c:pt>
                <c:pt idx="7585">
                  <c:v>0.28686648205303716</c:v>
                </c:pt>
                <c:pt idx="7586">
                  <c:v>1.8284649194830631</c:v>
                </c:pt>
                <c:pt idx="7587">
                  <c:v>1.791736827105689</c:v>
                </c:pt>
                <c:pt idx="7588">
                  <c:v>0.88591004443728838</c:v>
                </c:pt>
                <c:pt idx="7589">
                  <c:v>1.3926004514121288</c:v>
                </c:pt>
                <c:pt idx="7590">
                  <c:v>0.2569870800653809</c:v>
                </c:pt>
                <c:pt idx="7591">
                  <c:v>1.3144692650258571</c:v>
                </c:pt>
                <c:pt idx="7592">
                  <c:v>2.1574046890342533</c:v>
                </c:pt>
                <c:pt idx="7593">
                  <c:v>3.7144610921795076</c:v>
                </c:pt>
                <c:pt idx="7594">
                  <c:v>1.805636211772187E-2</c:v>
                </c:pt>
                <c:pt idx="7595">
                  <c:v>6.4133059675948742E-3</c:v>
                </c:pt>
                <c:pt idx="7596">
                  <c:v>0.17915254989235577</c:v>
                </c:pt>
                <c:pt idx="7597">
                  <c:v>0.19209717781253063</c:v>
                </c:pt>
                <c:pt idx="7598">
                  <c:v>0.34519583518636271</c:v>
                </c:pt>
                <c:pt idx="7599">
                  <c:v>0.39027046194170067</c:v>
                </c:pt>
                <c:pt idx="7600">
                  <c:v>0.27195366798730197</c:v>
                </c:pt>
                <c:pt idx="7601">
                  <c:v>0.44254088947013009</c:v>
                </c:pt>
                <c:pt idx="7602">
                  <c:v>0.38049235649149349</c:v>
                </c:pt>
                <c:pt idx="7603">
                  <c:v>1.1829262736218882</c:v>
                </c:pt>
                <c:pt idx="7604">
                  <c:v>1.9832820689917194E-2</c:v>
                </c:pt>
                <c:pt idx="7605">
                  <c:v>1.2605499386632113E-2</c:v>
                </c:pt>
                <c:pt idx="7606">
                  <c:v>0.17232880342604123</c:v>
                </c:pt>
                <c:pt idx="7607">
                  <c:v>0.11019673965238261</c:v>
                </c:pt>
                <c:pt idx="7608">
                  <c:v>8.9818678005312888E-2</c:v>
                </c:pt>
                <c:pt idx="7609">
                  <c:v>9.8506785376806252E-2</c:v>
                </c:pt>
                <c:pt idx="7610">
                  <c:v>2.8592659291044892E-2</c:v>
                </c:pt>
                <c:pt idx="7611">
                  <c:v>5.6761969959178857E-2</c:v>
                </c:pt>
                <c:pt idx="7612">
                  <c:v>0.16393336110195342</c:v>
                </c:pt>
                <c:pt idx="7613">
                  <c:v>0.49542838714978205</c:v>
                </c:pt>
                <c:pt idx="7614">
                  <c:v>5.9997199780469634E-3</c:v>
                </c:pt>
                <c:pt idx="7615">
                  <c:v>1.3027408743680774E-2</c:v>
                </c:pt>
                <c:pt idx="7616">
                  <c:v>0.21224540349222437</c:v>
                </c:pt>
                <c:pt idx="7617">
                  <c:v>0.73573371976668578</c:v>
                </c:pt>
                <c:pt idx="7618">
                  <c:v>0.10427309252805718</c:v>
                </c:pt>
                <c:pt idx="7619">
                  <c:v>0.79847817323957349</c:v>
                </c:pt>
                <c:pt idx="7620">
                  <c:v>8.1326370606497386E-3</c:v>
                </c:pt>
                <c:pt idx="7621">
                  <c:v>3.4951885973764805E-3</c:v>
                </c:pt>
                <c:pt idx="7622">
                  <c:v>0.94719898190284502</c:v>
                </c:pt>
                <c:pt idx="7623">
                  <c:v>1.1800405592183689</c:v>
                </c:pt>
                <c:pt idx="7624">
                  <c:v>0.21163348493964362</c:v>
                </c:pt>
                <c:pt idx="7625">
                  <c:v>0.16541164360025715</c:v>
                </c:pt>
                <c:pt idx="7626">
                  <c:v>0.99314643668677982</c:v>
                </c:pt>
                <c:pt idx="7627">
                  <c:v>1.4932941185836839</c:v>
                </c:pt>
                <c:pt idx="7628">
                  <c:v>1.0729063367714431</c:v>
                </c:pt>
                <c:pt idx="7629">
                  <c:v>0.86365118900873372</c:v>
                </c:pt>
                <c:pt idx="7630">
                  <c:v>0.48687343802772531</c:v>
                </c:pt>
                <c:pt idx="7631">
                  <c:v>1.9012550879387276</c:v>
                </c:pt>
                <c:pt idx="7632">
                  <c:v>2.4800416491004773</c:v>
                </c:pt>
                <c:pt idx="7633">
                  <c:v>2.4830353775446712</c:v>
                </c:pt>
                <c:pt idx="7634">
                  <c:v>0.11817942675677696</c:v>
                </c:pt>
                <c:pt idx="7635">
                  <c:v>8.939079300830606E-2</c:v>
                </c:pt>
                <c:pt idx="7636">
                  <c:v>1.5907674514697852</c:v>
                </c:pt>
                <c:pt idx="7637">
                  <c:v>1.6523709937465763</c:v>
                </c:pt>
                <c:pt idx="7638">
                  <c:v>1.5816587735506344</c:v>
                </c:pt>
                <c:pt idx="7639">
                  <c:v>1.5188455863414201</c:v>
                </c:pt>
                <c:pt idx="7640">
                  <c:v>0.20409266271306001</c:v>
                </c:pt>
                <c:pt idx="7641">
                  <c:v>2.1166786098972197</c:v>
                </c:pt>
                <c:pt idx="7642">
                  <c:v>2.256093075867863</c:v>
                </c:pt>
                <c:pt idx="7643">
                  <c:v>8.3184057655564239</c:v>
                </c:pt>
                <c:pt idx="7644">
                  <c:v>4.0814171410492586</c:v>
                </c:pt>
                <c:pt idx="7645">
                  <c:v>1.3355315235794361</c:v>
                </c:pt>
                <c:pt idx="7646">
                  <c:v>6.6308940769982767</c:v>
                </c:pt>
                <c:pt idx="7647">
                  <c:v>6.9244987475289737</c:v>
                </c:pt>
                <c:pt idx="7648">
                  <c:v>5.6266304635369124</c:v>
                </c:pt>
                <c:pt idx="7649">
                  <c:v>18.083589706039469</c:v>
                </c:pt>
                <c:pt idx="7650">
                  <c:v>7.3026849268249592</c:v>
                </c:pt>
                <c:pt idx="7651">
                  <c:v>15.681348969069616</c:v>
                </c:pt>
                <c:pt idx="7652">
                  <c:v>18.638786906572207</c:v>
                </c:pt>
                <c:pt idx="7653">
                  <c:v>25.562041371172981</c:v>
                </c:pt>
                <c:pt idx="7654">
                  <c:v>0.20767873867382555</c:v>
                </c:pt>
                <c:pt idx="7655">
                  <c:v>9.3132153450738761E-2</c:v>
                </c:pt>
                <c:pt idx="7656">
                  <c:v>0.5302634795069372</c:v>
                </c:pt>
                <c:pt idx="7657">
                  <c:v>0.50880098635494286</c:v>
                </c:pt>
                <c:pt idx="7658">
                  <c:v>0.6194266676456518</c:v>
                </c:pt>
                <c:pt idx="7659">
                  <c:v>1.305952172420441</c:v>
                </c:pt>
                <c:pt idx="7660">
                  <c:v>0.30626350777510941</c:v>
                </c:pt>
                <c:pt idx="7661">
                  <c:v>0.21727537557692941</c:v>
                </c:pt>
                <c:pt idx="7662">
                  <c:v>1.5923951987641676</c:v>
                </c:pt>
                <c:pt idx="7663">
                  <c:v>2.211516377271328</c:v>
                </c:pt>
                <c:pt idx="7664">
                  <c:v>8.2301516590746928</c:v>
                </c:pt>
                <c:pt idx="7665">
                  <c:v>4.4209001465029898</c:v>
                </c:pt>
                <c:pt idx="7666">
                  <c:v>26.856021439173883</c:v>
                </c:pt>
                <c:pt idx="7667">
                  <c:v>30.753878613127341</c:v>
                </c:pt>
                <c:pt idx="7668">
                  <c:v>21.291832658047561</c:v>
                </c:pt>
                <c:pt idx="7669">
                  <c:v>72.058668114360302</c:v>
                </c:pt>
                <c:pt idx="7670">
                  <c:v>13.295773773283097</c:v>
                </c:pt>
                <c:pt idx="7671">
                  <c:v>41.230712534441778</c:v>
                </c:pt>
                <c:pt idx="7672">
                  <c:v>57.258065368293522</c:v>
                </c:pt>
                <c:pt idx="7673">
                  <c:v>89.994990765385737</c:v>
                </c:pt>
                <c:pt idx="7674">
                  <c:v>1.3085311841480119E-3</c:v>
                </c:pt>
                <c:pt idx="7675">
                  <c:v>2.1522751198084906E-2</c:v>
                </c:pt>
                <c:pt idx="7676">
                  <c:v>0.41601717196225613</c:v>
                </c:pt>
                <c:pt idx="7677">
                  <c:v>0.51465391507610825</c:v>
                </c:pt>
                <c:pt idx="7678">
                  <c:v>0.16634235266593364</c:v>
                </c:pt>
                <c:pt idx="7679">
                  <c:v>0.10275381384257383</c:v>
                </c:pt>
                <c:pt idx="7680">
                  <c:v>1.0805638856836774E-2</c:v>
                </c:pt>
                <c:pt idx="7681">
                  <c:v>0.29774674093133768</c:v>
                </c:pt>
                <c:pt idx="7682">
                  <c:v>1.9512781451672301</c:v>
                </c:pt>
                <c:pt idx="7683">
                  <c:v>0.28624684373657555</c:v>
                </c:pt>
                <c:pt idx="7684">
                  <c:v>2.6067736206388864E-3</c:v>
                </c:pt>
                <c:pt idx="7685">
                  <c:v>0.37951386044985763</c:v>
                </c:pt>
                <c:pt idx="7686">
                  <c:v>0.1061287873209593</c:v>
                </c:pt>
                <c:pt idx="7687">
                  <c:v>8.9462783764961112E-2</c:v>
                </c:pt>
                <c:pt idx="7688">
                  <c:v>2.2090668113046916E-2</c:v>
                </c:pt>
                <c:pt idx="7689">
                  <c:v>1.5890210565118332E-2</c:v>
                </c:pt>
                <c:pt idx="7690">
                  <c:v>2.9987103072207602E-2</c:v>
                </c:pt>
                <c:pt idx="7691">
                  <c:v>0.86930338539781804</c:v>
                </c:pt>
                <c:pt idx="7692">
                  <c:v>0.4070638323990996</c:v>
                </c:pt>
                <c:pt idx="7693">
                  <c:v>0.48928034375386859</c:v>
                </c:pt>
                <c:pt idx="7694">
                  <c:v>0.14829720314946948</c:v>
                </c:pt>
                <c:pt idx="7695">
                  <c:v>3.2304943330571709</c:v>
                </c:pt>
                <c:pt idx="7696">
                  <c:v>3.3846338408899714</c:v>
                </c:pt>
                <c:pt idx="7697">
                  <c:v>2.0489904299577604</c:v>
                </c:pt>
                <c:pt idx="7698">
                  <c:v>2.8192670112570322</c:v>
                </c:pt>
                <c:pt idx="7699">
                  <c:v>0.5060699795890351</c:v>
                </c:pt>
                <c:pt idx="7700">
                  <c:v>1.2460391190009241</c:v>
                </c:pt>
                <c:pt idx="7701">
                  <c:v>6.9590520823770099</c:v>
                </c:pt>
                <c:pt idx="7702">
                  <c:v>3.9783216774436503</c:v>
                </c:pt>
                <c:pt idx="7703">
                  <c:v>7.3817731297004421E-4</c:v>
                </c:pt>
                <c:pt idx="7704">
                  <c:v>6.6405823183196793E-4</c:v>
                </c:pt>
                <c:pt idx="7705">
                  <c:v>4.105616327516156E-2</c:v>
                </c:pt>
                <c:pt idx="7706">
                  <c:v>2.6417549480275051E-3</c:v>
                </c:pt>
                <c:pt idx="7707">
                  <c:v>0.10279503933886419</c:v>
                </c:pt>
                <c:pt idx="7708">
                  <c:v>6.7311419267452963E-3</c:v>
                </c:pt>
                <c:pt idx="7709">
                  <c:v>7.0906311573079774E-3</c:v>
                </c:pt>
                <c:pt idx="7710">
                  <c:v>0.38076424988757596</c:v>
                </c:pt>
                <c:pt idx="7711">
                  <c:v>1.7747373971756613E-2</c:v>
                </c:pt>
                <c:pt idx="7712">
                  <c:v>3.4494429984343704E-2</c:v>
                </c:pt>
                <c:pt idx="7713">
                  <c:v>3.4771406180176402E-3</c:v>
                </c:pt>
                <c:pt idx="7714">
                  <c:v>2.7409492603373076E-3</c:v>
                </c:pt>
                <c:pt idx="7715">
                  <c:v>2.3615966181710701E-2</c:v>
                </c:pt>
                <c:pt idx="7716">
                  <c:v>1.9541257643381674E-2</c:v>
                </c:pt>
                <c:pt idx="7717">
                  <c:v>1.0689738776768111E-2</c:v>
                </c:pt>
                <c:pt idx="7718">
                  <c:v>8.4120811179439099E-3</c:v>
                </c:pt>
                <c:pt idx="7719">
                  <c:v>3.1931036749646645E-3</c:v>
                </c:pt>
                <c:pt idx="7720">
                  <c:v>0.18121587743366008</c:v>
                </c:pt>
                <c:pt idx="7721">
                  <c:v>4.5210258577297609E-2</c:v>
                </c:pt>
                <c:pt idx="7722">
                  <c:v>9.5432185018427498E-2</c:v>
                </c:pt>
                <c:pt idx="7723">
                  <c:v>5.7515030493996623E-2</c:v>
                </c:pt>
                <c:pt idx="7724">
                  <c:v>0.97601655470474491</c:v>
                </c:pt>
                <c:pt idx="7725">
                  <c:v>0.93833402567798974</c:v>
                </c:pt>
                <c:pt idx="7726">
                  <c:v>0.96071976612724619</c:v>
                </c:pt>
                <c:pt idx="7727">
                  <c:v>0.8508439209740315</c:v>
                </c:pt>
                <c:pt idx="7728">
                  <c:v>1.567330338289891E-2</c:v>
                </c:pt>
                <c:pt idx="7729">
                  <c:v>0.15875127103839437</c:v>
                </c:pt>
                <c:pt idx="7730">
                  <c:v>2.8543034369033635</c:v>
                </c:pt>
                <c:pt idx="7731">
                  <c:v>1.5438162317047173</c:v>
                </c:pt>
                <c:pt idx="7732">
                  <c:v>7.2889815371162528E-5</c:v>
                </c:pt>
                <c:pt idx="7733">
                  <c:v>2.048021258481225E-4</c:v>
                </c:pt>
                <c:pt idx="7734">
                  <c:v>1.2566527409388999E-2</c:v>
                </c:pt>
                <c:pt idx="7735">
                  <c:v>7.122354568878241E-4</c:v>
                </c:pt>
                <c:pt idx="7736">
                  <c:v>3.3168943341274539E-4</c:v>
                </c:pt>
                <c:pt idx="7737">
                  <c:v>1.4105168003437922E-3</c:v>
                </c:pt>
                <c:pt idx="7738">
                  <c:v>3.784515086048893E-4</c:v>
                </c:pt>
                <c:pt idx="7739">
                  <c:v>3.6013714250196119E-3</c:v>
                </c:pt>
                <c:pt idx="7740">
                  <c:v>1.8206326324841753E-2</c:v>
                </c:pt>
                <c:pt idx="7741">
                  <c:v>2.8368195753678657E-3</c:v>
                </c:pt>
                <c:pt idx="7742">
                  <c:v>8.754266067203488E-2</c:v>
                </c:pt>
                <c:pt idx="7743">
                  <c:v>6.1780248431538204E-2</c:v>
                </c:pt>
                <c:pt idx="7744">
                  <c:v>0.15901936629769645</c:v>
                </c:pt>
                <c:pt idx="7745">
                  <c:v>0.65328584380058574</c:v>
                </c:pt>
                <c:pt idx="7746">
                  <c:v>0.77215279153420702</c:v>
                </c:pt>
                <c:pt idx="7747">
                  <c:v>0.86713203403887262</c:v>
                </c:pt>
                <c:pt idx="7748">
                  <c:v>0.11182380896682567</c:v>
                </c:pt>
                <c:pt idx="7749">
                  <c:v>0.10950204202137365</c:v>
                </c:pt>
                <c:pt idx="7750">
                  <c:v>2.5748256559630835</c:v>
                </c:pt>
                <c:pt idx="7751">
                  <c:v>0.78753495939459084</c:v>
                </c:pt>
                <c:pt idx="7752">
                  <c:v>1.1472477932408989</c:v>
                </c:pt>
                <c:pt idx="7753">
                  <c:v>1.6106342480534181</c:v>
                </c:pt>
                <c:pt idx="7754">
                  <c:v>8.5151487749191066</c:v>
                </c:pt>
                <c:pt idx="7755">
                  <c:v>11.522565032551169</c:v>
                </c:pt>
                <c:pt idx="7756">
                  <c:v>7.189441130906923</c:v>
                </c:pt>
                <c:pt idx="7757">
                  <c:v>7.8705992777075418</c:v>
                </c:pt>
                <c:pt idx="7758">
                  <c:v>2.1714065074484052</c:v>
                </c:pt>
                <c:pt idx="7759">
                  <c:v>8.5365539844251117</c:v>
                </c:pt>
                <c:pt idx="7760">
                  <c:v>16.364643298202196</c:v>
                </c:pt>
                <c:pt idx="7761">
                  <c:v>10.885371468496782</c:v>
                </c:pt>
                <c:pt idx="7762">
                  <c:v>0.38612610478425602</c:v>
                </c:pt>
                <c:pt idx="7763">
                  <c:v>0.5412407582464418</c:v>
                </c:pt>
                <c:pt idx="7764">
                  <c:v>4.5895541891898288</c:v>
                </c:pt>
                <c:pt idx="7765">
                  <c:v>7.5106836687310086</c:v>
                </c:pt>
                <c:pt idx="7766">
                  <c:v>2.5796012689668739</c:v>
                </c:pt>
                <c:pt idx="7767">
                  <c:v>2.9768014239641718</c:v>
                </c:pt>
                <c:pt idx="7768">
                  <c:v>0.48353420510512807</c:v>
                </c:pt>
                <c:pt idx="7769">
                  <c:v>7.3342855095606954</c:v>
                </c:pt>
                <c:pt idx="7770">
                  <c:v>4.0459056317195063</c:v>
                </c:pt>
                <c:pt idx="7771">
                  <c:v>3.6294433783361013</c:v>
                </c:pt>
                <c:pt idx="7772">
                  <c:v>3.4268232677483863E-2</c:v>
                </c:pt>
                <c:pt idx="7773">
                  <c:v>3.6730115860873738E-3</c:v>
                </c:pt>
                <c:pt idx="7774">
                  <c:v>0.10642354536283861</c:v>
                </c:pt>
                <c:pt idx="7775">
                  <c:v>0.89294935845455248</c:v>
                </c:pt>
                <c:pt idx="7776">
                  <c:v>0.20271000549833468</c:v>
                </c:pt>
                <c:pt idx="7777">
                  <c:v>0.31446663178759804</c:v>
                </c:pt>
                <c:pt idx="7778">
                  <c:v>0.14173665193091931</c:v>
                </c:pt>
                <c:pt idx="7779">
                  <c:v>0.60206562793629714</c:v>
                </c:pt>
                <c:pt idx="7780">
                  <c:v>1.3232159195535291</c:v>
                </c:pt>
                <c:pt idx="7781">
                  <c:v>0.6330470216121753</c:v>
                </c:pt>
                <c:pt idx="7782">
                  <c:v>5.0258279298111969E-2</c:v>
                </c:pt>
                <c:pt idx="7783">
                  <c:v>5.1674849240445873E-2</c:v>
                </c:pt>
                <c:pt idx="7784">
                  <c:v>0.22570562106126166</c:v>
                </c:pt>
                <c:pt idx="7785">
                  <c:v>0.40992506442881577</c:v>
                </c:pt>
                <c:pt idx="7786">
                  <c:v>0.27795377697142698</c:v>
                </c:pt>
                <c:pt idx="7787">
                  <c:v>0.30570867723098211</c:v>
                </c:pt>
                <c:pt idx="7788">
                  <c:v>5.4971855536239525E-2</c:v>
                </c:pt>
                <c:pt idx="7789">
                  <c:v>0.3990969936761774</c:v>
                </c:pt>
                <c:pt idx="7790">
                  <c:v>0.68633668100522904</c:v>
                </c:pt>
                <c:pt idx="7791">
                  <c:v>0.55480365401514997</c:v>
                </c:pt>
                <c:pt idx="7792">
                  <c:v>1.8677134204998155E-2</c:v>
                </c:pt>
                <c:pt idx="7793">
                  <c:v>2.4952800448225895E-3</c:v>
                </c:pt>
                <c:pt idx="7794">
                  <c:v>8.9509253983519388E-2</c:v>
                </c:pt>
                <c:pt idx="7795">
                  <c:v>0.12221213427090089</c:v>
                </c:pt>
                <c:pt idx="7796">
                  <c:v>7.9168042016526899E-2</c:v>
                </c:pt>
                <c:pt idx="7797">
                  <c:v>0.11749006711463168</c:v>
                </c:pt>
                <c:pt idx="7798">
                  <c:v>1.6453085503292237E-2</c:v>
                </c:pt>
                <c:pt idx="7799">
                  <c:v>9.4042054702085775E-3</c:v>
                </c:pt>
                <c:pt idx="7800">
                  <c:v>2.9733945791701206</c:v>
                </c:pt>
                <c:pt idx="7801">
                  <c:v>0.14141563958032047</c:v>
                </c:pt>
                <c:pt idx="7802">
                  <c:v>9.4205751454188316E-2</c:v>
                </c:pt>
                <c:pt idx="7803">
                  <c:v>8.2472452310240127E-2</c:v>
                </c:pt>
                <c:pt idx="7804">
                  <c:v>0.55928600618373192</c:v>
                </c:pt>
                <c:pt idx="7805">
                  <c:v>0.70001265021868109</c:v>
                </c:pt>
                <c:pt idx="7806">
                  <c:v>0.42793485994665037</c:v>
                </c:pt>
                <c:pt idx="7807">
                  <c:v>0.14364969303835884</c:v>
                </c:pt>
                <c:pt idx="7808">
                  <c:v>9.3335194734924062E-2</c:v>
                </c:pt>
                <c:pt idx="7809">
                  <c:v>0.2060176588275843</c:v>
                </c:pt>
                <c:pt idx="7810">
                  <c:v>1.2994987815752215</c:v>
                </c:pt>
                <c:pt idx="7811">
                  <c:v>0.78165590543296837</c:v>
                </c:pt>
                <c:pt idx="7812">
                  <c:v>0.15707512865582907</c:v>
                </c:pt>
                <c:pt idx="7813">
                  <c:v>0.11864766386216437</c:v>
                </c:pt>
                <c:pt idx="7814">
                  <c:v>1.8570992586930701</c:v>
                </c:pt>
                <c:pt idx="7815">
                  <c:v>4.1536982155973519</c:v>
                </c:pt>
                <c:pt idx="7816">
                  <c:v>2.274936648972401</c:v>
                </c:pt>
                <c:pt idx="7817">
                  <c:v>1.8621218426144603</c:v>
                </c:pt>
                <c:pt idx="7818">
                  <c:v>0.26982768980961508</c:v>
                </c:pt>
                <c:pt idx="7819">
                  <c:v>1.4749103317123906</c:v>
                </c:pt>
                <c:pt idx="7820">
                  <c:v>4.8379015753735608</c:v>
                </c:pt>
                <c:pt idx="7821">
                  <c:v>5.6100502419318481</c:v>
                </c:pt>
                <c:pt idx="7822">
                  <c:v>0.83885843556624207</c:v>
                </c:pt>
                <c:pt idx="7823">
                  <c:v>0.24537297959628812</c:v>
                </c:pt>
                <c:pt idx="7824">
                  <c:v>6.5796301217513937</c:v>
                </c:pt>
                <c:pt idx="7825">
                  <c:v>3.1945603936351845</c:v>
                </c:pt>
                <c:pt idx="7826">
                  <c:v>5.198365406648592</c:v>
                </c:pt>
                <c:pt idx="7827">
                  <c:v>4.3927758664134933</c:v>
                </c:pt>
                <c:pt idx="7828">
                  <c:v>1.1199578790354701</c:v>
                </c:pt>
                <c:pt idx="7829">
                  <c:v>3.3570842525661133</c:v>
                </c:pt>
                <c:pt idx="7830">
                  <c:v>10.958029228327288</c:v>
                </c:pt>
                <c:pt idx="7831">
                  <c:v>8.6690674295307524</c:v>
                </c:pt>
                <c:pt idx="7832">
                  <c:v>0.76426701059553404</c:v>
                </c:pt>
                <c:pt idx="7833">
                  <c:v>0.1106812364805804</c:v>
                </c:pt>
                <c:pt idx="7834">
                  <c:v>1.5144973797306271</c:v>
                </c:pt>
                <c:pt idx="7835">
                  <c:v>1.8344999842700864</c:v>
                </c:pt>
                <c:pt idx="7836">
                  <c:v>1.7800235480240623</c:v>
                </c:pt>
                <c:pt idx="7837">
                  <c:v>1.4527662139096371</c:v>
                </c:pt>
                <c:pt idx="7838">
                  <c:v>0.66195885112938646</c:v>
                </c:pt>
                <c:pt idx="7839">
                  <c:v>0.54741316349653302</c:v>
                </c:pt>
                <c:pt idx="7840">
                  <c:v>5.1190454140577719</c:v>
                </c:pt>
                <c:pt idx="7841">
                  <c:v>6.1886145645129611</c:v>
                </c:pt>
                <c:pt idx="7842">
                  <c:v>4.2024598618393449</c:v>
                </c:pt>
                <c:pt idx="7843">
                  <c:v>3.0603537136692762</c:v>
                </c:pt>
                <c:pt idx="7844">
                  <c:v>29.254279077291994</c:v>
                </c:pt>
                <c:pt idx="7845">
                  <c:v>35.965112871509994</c:v>
                </c:pt>
                <c:pt idx="7846">
                  <c:v>24.170470798417554</c:v>
                </c:pt>
                <c:pt idx="7847">
                  <c:v>24.110567397583548</c:v>
                </c:pt>
                <c:pt idx="7848">
                  <c:v>5.6889665361473902</c:v>
                </c:pt>
                <c:pt idx="7849">
                  <c:v>24.322743109992643</c:v>
                </c:pt>
                <c:pt idx="7850">
                  <c:v>63.396920268439004</c:v>
                </c:pt>
                <c:pt idx="7851">
                  <c:v>44.162247300252119</c:v>
                </c:pt>
                <c:pt idx="7852">
                  <c:v>0.32658180373276335</c:v>
                </c:pt>
                <c:pt idx="7853">
                  <c:v>0.21101791577559337</c:v>
                </c:pt>
                <c:pt idx="7854">
                  <c:v>3.969561786546667</c:v>
                </c:pt>
                <c:pt idx="7855">
                  <c:v>8.0823847748849662</c:v>
                </c:pt>
                <c:pt idx="7856">
                  <c:v>4.7313700551041666</c:v>
                </c:pt>
                <c:pt idx="7857">
                  <c:v>6.0277116320994502</c:v>
                </c:pt>
                <c:pt idx="7858">
                  <c:v>1.2888708256239931</c:v>
                </c:pt>
                <c:pt idx="7859">
                  <c:v>0.18738688251257077</c:v>
                </c:pt>
                <c:pt idx="7860">
                  <c:v>3.8406734101075624</c:v>
                </c:pt>
                <c:pt idx="7861">
                  <c:v>6.9770823325618476</c:v>
                </c:pt>
                <c:pt idx="7862">
                  <c:v>4.5655163183610137</c:v>
                </c:pt>
                <c:pt idx="7863">
                  <c:v>8.1209924347272255E-2</c:v>
                </c:pt>
                <c:pt idx="7864">
                  <c:v>6.236353578270057</c:v>
                </c:pt>
                <c:pt idx="7865">
                  <c:v>1.7616694672952777</c:v>
                </c:pt>
                <c:pt idx="7866">
                  <c:v>3.0916871275960784</c:v>
                </c:pt>
                <c:pt idx="7867">
                  <c:v>2.06301155103165</c:v>
                </c:pt>
                <c:pt idx="7868">
                  <c:v>0.79234443345794892</c:v>
                </c:pt>
                <c:pt idx="7869">
                  <c:v>0.7039493407594708</c:v>
                </c:pt>
                <c:pt idx="7870">
                  <c:v>2.743228939749796</c:v>
                </c:pt>
                <c:pt idx="7871">
                  <c:v>10.525008291682767</c:v>
                </c:pt>
                <c:pt idx="7872">
                  <c:v>5.9562036572071655</c:v>
                </c:pt>
                <c:pt idx="7873">
                  <c:v>11.059263514411914</c:v>
                </c:pt>
                <c:pt idx="7874">
                  <c:v>5.4139053681407452</c:v>
                </c:pt>
                <c:pt idx="7875">
                  <c:v>22.583636261839793</c:v>
                </c:pt>
                <c:pt idx="7876">
                  <c:v>68.476502089942684</c:v>
                </c:pt>
                <c:pt idx="7877">
                  <c:v>35.069417822553113</c:v>
                </c:pt>
                <c:pt idx="7878">
                  <c:v>58.500761486180821</c:v>
                </c:pt>
                <c:pt idx="7879">
                  <c:v>80.494092755895124</c:v>
                </c:pt>
                <c:pt idx="7880">
                  <c:v>7.591327490823458</c:v>
                </c:pt>
                <c:pt idx="7881">
                  <c:v>32.681981431648602</c:v>
                </c:pt>
                <c:pt idx="7882">
                  <c:v>73.911895562814493</c:v>
                </c:pt>
                <c:pt idx="7883">
                  <c:v>92.512670732990003</c:v>
                </c:pt>
                <c:pt idx="7884">
                  <c:v>1.5954264358328666E-3</c:v>
                </c:pt>
                <c:pt idx="7885">
                  <c:v>8.8456761017139838E-4</c:v>
                </c:pt>
                <c:pt idx="7886">
                  <c:v>6.7374838647618868E-2</c:v>
                </c:pt>
                <c:pt idx="7887">
                  <c:v>3.2259788916258011E-2</c:v>
                </c:pt>
                <c:pt idx="7888">
                  <c:v>0.15051674264074755</c:v>
                </c:pt>
                <c:pt idx="7889">
                  <c:v>0.10067126400035385</c:v>
                </c:pt>
                <c:pt idx="7890">
                  <c:v>1.1348709609436201E-2</c:v>
                </c:pt>
                <c:pt idx="7891">
                  <c:v>1.2361672888047185E-2</c:v>
                </c:pt>
                <c:pt idx="7892">
                  <c:v>0.53241463189322824</c:v>
                </c:pt>
                <c:pt idx="7893">
                  <c:v>2.9373331125268319E-2</c:v>
                </c:pt>
                <c:pt idx="7894">
                  <c:v>1.1569076496033357E-4</c:v>
                </c:pt>
                <c:pt idx="7895">
                  <c:v>2.5775699880825593E-4</c:v>
                </c:pt>
                <c:pt idx="7896">
                  <c:v>0.16137327162473991</c:v>
                </c:pt>
                <c:pt idx="7897">
                  <c:v>0.75118884702352218</c:v>
                </c:pt>
                <c:pt idx="7898">
                  <c:v>7.074404844996079E-4</c:v>
                </c:pt>
                <c:pt idx="7899">
                  <c:v>0.546611731268978</c:v>
                </c:pt>
                <c:pt idx="7900">
                  <c:v>3.2544467402146034E-3</c:v>
                </c:pt>
                <c:pt idx="7901">
                  <c:v>3.774545629295455E-3</c:v>
                </c:pt>
                <c:pt idx="7902">
                  <c:v>0.32786886593083592</c:v>
                </c:pt>
                <c:pt idx="7903">
                  <c:v>0.59156153906340148</c:v>
                </c:pt>
                <c:pt idx="7904">
                  <c:v>0.50078043056900068</c:v>
                </c:pt>
                <c:pt idx="7905">
                  <c:v>2.006487483949684E-2</c:v>
                </c:pt>
                <c:pt idx="7906">
                  <c:v>9.280219213882699E-3</c:v>
                </c:pt>
                <c:pt idx="7907">
                  <c:v>0.66537115487176612</c:v>
                </c:pt>
                <c:pt idx="7908">
                  <c:v>0.29040148832761548</c:v>
                </c:pt>
                <c:pt idx="7909">
                  <c:v>2.7214132755301645</c:v>
                </c:pt>
                <c:pt idx="7910">
                  <c:v>6.0201627568024399E-2</c:v>
                </c:pt>
                <c:pt idx="7911">
                  <c:v>3.7253430017025843E-2</c:v>
                </c:pt>
                <c:pt idx="7912">
                  <c:v>1.0472875907287698E-2</c:v>
                </c:pt>
                <c:pt idx="7913">
                  <c:v>0.42915175684077067</c:v>
                </c:pt>
                <c:pt idx="7914">
                  <c:v>1.3822698499021326</c:v>
                </c:pt>
                <c:pt idx="7915">
                  <c:v>1.5927013913357539</c:v>
                </c:pt>
                <c:pt idx="7916">
                  <c:v>1.6922792254506986</c:v>
                </c:pt>
                <c:pt idx="7917">
                  <c:v>14.013050338730796</c:v>
                </c:pt>
                <c:pt idx="7918">
                  <c:v>31.441892176315584</c:v>
                </c:pt>
                <c:pt idx="7919">
                  <c:v>21.326484242180683</c:v>
                </c:pt>
                <c:pt idx="7920">
                  <c:v>24.380583416420166</c:v>
                </c:pt>
                <c:pt idx="7921">
                  <c:v>16.582331504111309</c:v>
                </c:pt>
                <c:pt idx="7922">
                  <c:v>0.48607105291484509</c:v>
                </c:pt>
                <c:pt idx="7923">
                  <c:v>8.9733282236135103</c:v>
                </c:pt>
                <c:pt idx="7924">
                  <c:v>29.745227141285454</c:v>
                </c:pt>
                <c:pt idx="7925">
                  <c:v>26.544839815408896</c:v>
                </c:pt>
                <c:pt idx="7926">
                  <c:v>6.6653704642526138E-2</c:v>
                </c:pt>
                <c:pt idx="7927">
                  <c:v>2.8640702874278664E-2</c:v>
                </c:pt>
                <c:pt idx="7928">
                  <c:v>0.35610799205841165</c:v>
                </c:pt>
                <c:pt idx="7929">
                  <c:v>6.2677635570920071E-2</c:v>
                </c:pt>
                <c:pt idx="7930">
                  <c:v>1.8913690296273524</c:v>
                </c:pt>
                <c:pt idx="7931">
                  <c:v>4.4609894849264455E-2</c:v>
                </c:pt>
                <c:pt idx="7932">
                  <c:v>0.12631164559859351</c:v>
                </c:pt>
                <c:pt idx="7933">
                  <c:v>8.5820758290222246E-2</c:v>
                </c:pt>
                <c:pt idx="7934">
                  <c:v>9.8614063922567205E-2</c:v>
                </c:pt>
                <c:pt idx="7935">
                  <c:v>1.1133129575796752</c:v>
                </c:pt>
                <c:pt idx="7936">
                  <c:v>1.2406870774771923</c:v>
                </c:pt>
                <c:pt idx="7937">
                  <c:v>0.84735522111026551</c:v>
                </c:pt>
                <c:pt idx="7938">
                  <c:v>0.51144759424072572</c:v>
                </c:pt>
                <c:pt idx="7939">
                  <c:v>1.9194672449398837</c:v>
                </c:pt>
                <c:pt idx="7940">
                  <c:v>13.2572622334614</c:v>
                </c:pt>
                <c:pt idx="7941">
                  <c:v>8.0656498089106528</c:v>
                </c:pt>
                <c:pt idx="7942">
                  <c:v>10.57323607726171</c:v>
                </c:pt>
                <c:pt idx="7943">
                  <c:v>4.9296139412164663</c:v>
                </c:pt>
                <c:pt idx="7944">
                  <c:v>2.573770185743474</c:v>
                </c:pt>
                <c:pt idx="7945">
                  <c:v>3.3019901245257626</c:v>
                </c:pt>
                <c:pt idx="7946">
                  <c:v>14.487711362089586</c:v>
                </c:pt>
                <c:pt idx="7947">
                  <c:v>7.8828633614227002</c:v>
                </c:pt>
                <c:pt idx="7948">
                  <c:v>16.61687361848022</c:v>
                </c:pt>
                <c:pt idx="7949">
                  <c:v>12.596132085174217</c:v>
                </c:pt>
                <c:pt idx="7950">
                  <c:v>54.445352049443088</c:v>
                </c:pt>
                <c:pt idx="7951">
                  <c:v>88.656862548246991</c:v>
                </c:pt>
                <c:pt idx="7952">
                  <c:v>55.492248718452892</c:v>
                </c:pt>
                <c:pt idx="7953">
                  <c:v>85.158938633419908</c:v>
                </c:pt>
                <c:pt idx="7954">
                  <c:v>102.8748773137292</c:v>
                </c:pt>
                <c:pt idx="7955">
                  <c:v>27.306311994028615</c:v>
                </c:pt>
                <c:pt idx="7956">
                  <c:v>125.87357706424461</c:v>
                </c:pt>
                <c:pt idx="7957">
                  <c:v>169.19527764849428</c:v>
                </c:pt>
                <c:pt idx="7958">
                  <c:v>129.29676516685524</c:v>
                </c:pt>
                <c:pt idx="7959">
                  <c:v>5.66057417129461</c:v>
                </c:pt>
                <c:pt idx="7960">
                  <c:v>6.1888520619072001</c:v>
                </c:pt>
                <c:pt idx="7961">
                  <c:v>24.594233774539418</c:v>
                </c:pt>
                <c:pt idx="7962">
                  <c:v>51.78092985576825</c:v>
                </c:pt>
                <c:pt idx="7963">
                  <c:v>25.675380687325443</c:v>
                </c:pt>
                <c:pt idx="7964">
                  <c:v>41.952249715396313</c:v>
                </c:pt>
                <c:pt idx="7965">
                  <c:v>34.782218996306355</c:v>
                </c:pt>
                <c:pt idx="7966">
                  <c:v>3.5381361763410615</c:v>
                </c:pt>
                <c:pt idx="7967">
                  <c:v>54.908050753538312</c:v>
                </c:pt>
                <c:pt idx="7968">
                  <c:v>47.320421019275834</c:v>
                </c:pt>
                <c:pt idx="7969">
                  <c:v>48.412610663253631</c:v>
                </c:pt>
                <c:pt idx="7970">
                  <c:v>0.64776097380880493</c:v>
                </c:pt>
                <c:pt idx="7971">
                  <c:v>0.24192124974398391</c:v>
                </c:pt>
                <c:pt idx="7972">
                  <c:v>0.79906904962600722</c:v>
                </c:pt>
                <c:pt idx="7973">
                  <c:v>9.3772047003908483</c:v>
                </c:pt>
                <c:pt idx="7974">
                  <c:v>3.4709143737869645</c:v>
                </c:pt>
                <c:pt idx="7975">
                  <c:v>10.898021254876435</c:v>
                </c:pt>
                <c:pt idx="7976">
                  <c:v>6.047657577842017</c:v>
                </c:pt>
                <c:pt idx="7977">
                  <c:v>6.8805951155821603</c:v>
                </c:pt>
                <c:pt idx="7978">
                  <c:v>11.858594949339235</c:v>
                </c:pt>
                <c:pt idx="7979">
                  <c:v>6.8360143782219343</c:v>
                </c:pt>
                <c:pt idx="7980">
                  <c:v>21.584400709769771</c:v>
                </c:pt>
                <c:pt idx="7981">
                  <c:v>0.41544849892609714</c:v>
                </c:pt>
                <c:pt idx="7982">
                  <c:v>0.38590485833166399</c:v>
                </c:pt>
                <c:pt idx="7983">
                  <c:v>1.632854411356885</c:v>
                </c:pt>
                <c:pt idx="7984">
                  <c:v>5.8656350017544447</c:v>
                </c:pt>
                <c:pt idx="7985">
                  <c:v>3.4450719674721397</c:v>
                </c:pt>
                <c:pt idx="7986">
                  <c:v>5.2158071439187168</c:v>
                </c:pt>
                <c:pt idx="7987">
                  <c:v>2.6816833041786645</c:v>
                </c:pt>
                <c:pt idx="7988">
                  <c:v>0.39532495837098686</c:v>
                </c:pt>
                <c:pt idx="7989">
                  <c:v>1.7798798825597029</c:v>
                </c:pt>
                <c:pt idx="7990">
                  <c:v>4.8445607206623444</c:v>
                </c:pt>
                <c:pt idx="7991">
                  <c:v>5.0842822228549167</c:v>
                </c:pt>
                <c:pt idx="7992">
                  <c:v>0.57524400192758052</c:v>
                </c:pt>
                <c:pt idx="7993">
                  <c:v>0.57784905848983448</c:v>
                </c:pt>
                <c:pt idx="7994">
                  <c:v>0.978454165371347</c:v>
                </c:pt>
                <c:pt idx="7995">
                  <c:v>6.2322335978148393</c:v>
                </c:pt>
                <c:pt idx="7996">
                  <c:v>5.3131948536432834</c:v>
                </c:pt>
                <c:pt idx="7997">
                  <c:v>8.8565809794041694</c:v>
                </c:pt>
                <c:pt idx="7998">
                  <c:v>9.4438980128911929</c:v>
                </c:pt>
                <c:pt idx="7999">
                  <c:v>0.13193984086056487</c:v>
                </c:pt>
                <c:pt idx="8000">
                  <c:v>0.29976469027551073</c:v>
                </c:pt>
                <c:pt idx="8001">
                  <c:v>13.550258764218405</c:v>
                </c:pt>
                <c:pt idx="8002">
                  <c:v>8.5491473459963405</c:v>
                </c:pt>
                <c:pt idx="8003">
                  <c:v>0.93236208893194172</c:v>
                </c:pt>
                <c:pt idx="8004">
                  <c:v>0.85842043241494792</c:v>
                </c:pt>
                <c:pt idx="8005">
                  <c:v>3.7862662308148822</c:v>
                </c:pt>
                <c:pt idx="8006">
                  <c:v>12.27890606340538</c:v>
                </c:pt>
                <c:pt idx="8007">
                  <c:v>6.312951024459811</c:v>
                </c:pt>
                <c:pt idx="8008">
                  <c:v>9.7737249827042181</c:v>
                </c:pt>
                <c:pt idx="8009">
                  <c:v>3.89214718073094</c:v>
                </c:pt>
                <c:pt idx="8010">
                  <c:v>1.6629802431645708</c:v>
                </c:pt>
                <c:pt idx="8011">
                  <c:v>6.5143776208267914</c:v>
                </c:pt>
                <c:pt idx="8012">
                  <c:v>11.731549613734467</c:v>
                </c:pt>
                <c:pt idx="8013">
                  <c:v>11.018478780131785</c:v>
                </c:pt>
                <c:pt idx="8014">
                  <c:v>2.6197772728654916</c:v>
                </c:pt>
                <c:pt idx="8015">
                  <c:v>2.8945284503337074</c:v>
                </c:pt>
                <c:pt idx="8016">
                  <c:v>15.905890515043772</c:v>
                </c:pt>
                <c:pt idx="8017">
                  <c:v>38.25174285948669</c:v>
                </c:pt>
                <c:pt idx="8018">
                  <c:v>23.749190215083555</c:v>
                </c:pt>
                <c:pt idx="8019">
                  <c:v>46.307448955784601</c:v>
                </c:pt>
                <c:pt idx="8020">
                  <c:v>27.217429741647408</c:v>
                </c:pt>
                <c:pt idx="8021">
                  <c:v>16.188673879338282</c:v>
                </c:pt>
                <c:pt idx="8022">
                  <c:v>22.587509203875697</c:v>
                </c:pt>
                <c:pt idx="8023">
                  <c:v>44.015966752165852</c:v>
                </c:pt>
                <c:pt idx="8024">
                  <c:v>57.132977342339871</c:v>
                </c:pt>
                <c:pt idx="8025">
                  <c:v>15.172983456962198</c:v>
                </c:pt>
                <c:pt idx="8026">
                  <c:v>4.5462401008125326</c:v>
                </c:pt>
                <c:pt idx="8027">
                  <c:v>36.93263943349401</c:v>
                </c:pt>
                <c:pt idx="8028">
                  <c:v>52.647009695889267</c:v>
                </c:pt>
                <c:pt idx="8029">
                  <c:v>78.409249942582377</c:v>
                </c:pt>
                <c:pt idx="8030">
                  <c:v>37.535577596819905</c:v>
                </c:pt>
                <c:pt idx="8031">
                  <c:v>104.84457759575734</c:v>
                </c:pt>
                <c:pt idx="8032">
                  <c:v>23.0847033828361</c:v>
                </c:pt>
                <c:pt idx="8033">
                  <c:v>55.048172007869809</c:v>
                </c:pt>
                <c:pt idx="8034">
                  <c:v>120.00750655304681</c:v>
                </c:pt>
                <c:pt idx="8035">
                  <c:v>114.44425874957433</c:v>
                </c:pt>
                <c:pt idx="8036">
                  <c:v>4.1965792891909413</c:v>
                </c:pt>
                <c:pt idx="8037">
                  <c:v>1.4050767359718881</c:v>
                </c:pt>
                <c:pt idx="8038">
                  <c:v>4.7882639266827436</c:v>
                </c:pt>
                <c:pt idx="8039">
                  <c:v>10.337668805705873</c:v>
                </c:pt>
                <c:pt idx="8040">
                  <c:v>9.7619146865215853</c:v>
                </c:pt>
                <c:pt idx="8041">
                  <c:v>9.5929325558686074</c:v>
                </c:pt>
                <c:pt idx="8042">
                  <c:v>18.292427319709965</c:v>
                </c:pt>
                <c:pt idx="8043">
                  <c:v>4.6565100354960842</c:v>
                </c:pt>
                <c:pt idx="8044">
                  <c:v>4.4784915093358348</c:v>
                </c:pt>
                <c:pt idx="8045">
                  <c:v>23.175497305089507</c:v>
                </c:pt>
                <c:pt idx="8046">
                  <c:v>24.289104846501061</c:v>
                </c:pt>
                <c:pt idx="8047">
                  <c:v>61.313860479738175</c:v>
                </c:pt>
                <c:pt idx="8048">
                  <c:v>37.573423039110494</c:v>
                </c:pt>
                <c:pt idx="8049">
                  <c:v>193.01785581661923</c:v>
                </c:pt>
                <c:pt idx="8050">
                  <c:v>399.3695857213462</c:v>
                </c:pt>
                <c:pt idx="8051">
                  <c:v>286.99820163329201</c:v>
                </c:pt>
                <c:pt idx="8052">
                  <c:v>359.70398785605096</c:v>
                </c:pt>
                <c:pt idx="8053">
                  <c:v>414.89729550753356</c:v>
                </c:pt>
                <c:pt idx="8054">
                  <c:v>95.525357923429141</c:v>
                </c:pt>
                <c:pt idx="8055">
                  <c:v>335.01484296985791</c:v>
                </c:pt>
                <c:pt idx="8056">
                  <c:v>578.72672565758796</c:v>
                </c:pt>
                <c:pt idx="8057">
                  <c:v>560.51801151023471</c:v>
                </c:pt>
                <c:pt idx="8058">
                  <c:v>0.71463771569724299</c:v>
                </c:pt>
                <c:pt idx="8059">
                  <c:v>0.25243517019492118</c:v>
                </c:pt>
                <c:pt idx="8060">
                  <c:v>0.73396421316072158</c:v>
                </c:pt>
                <c:pt idx="8061">
                  <c:v>0.71848255065832023</c:v>
                </c:pt>
                <c:pt idx="8062">
                  <c:v>0.3396739210748323</c:v>
                </c:pt>
                <c:pt idx="8063">
                  <c:v>0.33482009712998922</c:v>
                </c:pt>
                <c:pt idx="8064">
                  <c:v>0.76292733737866625</c:v>
                </c:pt>
                <c:pt idx="8065">
                  <c:v>37.568193309013388</c:v>
                </c:pt>
                <c:pt idx="8066">
                  <c:v>21.624892085192315</c:v>
                </c:pt>
                <c:pt idx="8067">
                  <c:v>33.70796127764681</c:v>
                </c:pt>
                <c:pt idx="8068">
                  <c:v>1.2128413397615849</c:v>
                </c:pt>
                <c:pt idx="8069">
                  <c:v>0.46016546440576328</c:v>
                </c:pt>
                <c:pt idx="8070">
                  <c:v>0.48302771873072975</c:v>
                </c:pt>
                <c:pt idx="8071">
                  <c:v>6.6522846069662869E-2</c:v>
                </c:pt>
                <c:pt idx="8072">
                  <c:v>2.8240110713275514E-2</c:v>
                </c:pt>
                <c:pt idx="8073">
                  <c:v>0.18986663854381727</c:v>
                </c:pt>
                <c:pt idx="8074">
                  <c:v>1.790804900794652</c:v>
                </c:pt>
                <c:pt idx="8075">
                  <c:v>2.2181097657853277</c:v>
                </c:pt>
                <c:pt idx="8076">
                  <c:v>9.0410502829378316</c:v>
                </c:pt>
                <c:pt idx="8077">
                  <c:v>1.4763105084449542</c:v>
                </c:pt>
                <c:pt idx="8078">
                  <c:v>2.2731608617422134</c:v>
                </c:pt>
                <c:pt idx="8079">
                  <c:v>9.9740952138001546</c:v>
                </c:pt>
                <c:pt idx="8080">
                  <c:v>3.3540928080361447</c:v>
                </c:pt>
                <c:pt idx="8081">
                  <c:v>3.1026943474297086</c:v>
                </c:pt>
                <c:pt idx="8082">
                  <c:v>6.078458284376107</c:v>
                </c:pt>
                <c:pt idx="8083">
                  <c:v>29.239134213476866</c:v>
                </c:pt>
                <c:pt idx="8084">
                  <c:v>40.869294219020205</c:v>
                </c:pt>
                <c:pt idx="8085">
                  <c:v>96.560049008300567</c:v>
                </c:pt>
                <c:pt idx="8086">
                  <c:v>0.88044764742677195</c:v>
                </c:pt>
                <c:pt idx="8087">
                  <c:v>4.1306822589281977E-2</c:v>
                </c:pt>
                <c:pt idx="8088">
                  <c:v>0.60539095438106405</c:v>
                </c:pt>
                <c:pt idx="8089">
                  <c:v>0.1517834107798727</c:v>
                </c:pt>
                <c:pt idx="8090">
                  <c:v>5.108925234630373E-2</c:v>
                </c:pt>
                <c:pt idx="8091">
                  <c:v>1.6615233827635491E-2</c:v>
                </c:pt>
                <c:pt idx="8092">
                  <c:v>0.50139855928507604</c:v>
                </c:pt>
                <c:pt idx="8093">
                  <c:v>0.38416868477143123</c:v>
                </c:pt>
                <c:pt idx="8094">
                  <c:v>2.2681207656550555</c:v>
                </c:pt>
                <c:pt idx="8095">
                  <c:v>2.4310436412439609</c:v>
                </c:pt>
                <c:pt idx="8096">
                  <c:v>8.715808831874991E-2</c:v>
                </c:pt>
                <c:pt idx="8097">
                  <c:v>9.5124173204704596E-3</c:v>
                </c:pt>
                <c:pt idx="8098">
                  <c:v>1.057454554232513E-3</c:v>
                </c:pt>
                <c:pt idx="8099">
                  <c:v>5.322387104899564E-2</c:v>
                </c:pt>
                <c:pt idx="8100">
                  <c:v>2.5368319449483791E-2</c:v>
                </c:pt>
                <c:pt idx="8101">
                  <c:v>3.6713841890022428E-2</c:v>
                </c:pt>
                <c:pt idx="8102">
                  <c:v>5.3796957903240308E-2</c:v>
                </c:pt>
                <c:pt idx="8103">
                  <c:v>8.4898753213363109E-3</c:v>
                </c:pt>
                <c:pt idx="8104">
                  <c:v>0.10923557429024343</c:v>
                </c:pt>
                <c:pt idx="8105">
                  <c:v>0.71260244204010692</c:v>
                </c:pt>
                <c:pt idx="8106">
                  <c:v>1.1857797444546121</c:v>
                </c:pt>
                <c:pt idx="8107">
                  <c:v>0.25150484597009037</c:v>
                </c:pt>
                <c:pt idx="8108">
                  <c:v>1.7774741783770445</c:v>
                </c:pt>
                <c:pt idx="8109">
                  <c:v>0.75467949629613473</c:v>
                </c:pt>
                <c:pt idx="8110">
                  <c:v>1.0303053786283833</c:v>
                </c:pt>
                <c:pt idx="8111">
                  <c:v>0.33266150785142629</c:v>
                </c:pt>
                <c:pt idx="8112">
                  <c:v>0.16358081594095858</c:v>
                </c:pt>
                <c:pt idx="8113">
                  <c:v>9.2965420982180937</c:v>
                </c:pt>
                <c:pt idx="8114">
                  <c:v>15.81535460442109</c:v>
                </c:pt>
                <c:pt idx="8115">
                  <c:v>40.546020330542007</c:v>
                </c:pt>
                <c:pt idx="8116">
                  <c:v>5.9843348069906772E-2</c:v>
                </c:pt>
                <c:pt idx="8117">
                  <c:v>7.6462853096449165E-3</c:v>
                </c:pt>
                <c:pt idx="8118">
                  <c:v>0.10475644823589644</c:v>
                </c:pt>
                <c:pt idx="8119">
                  <c:v>2.1052276954251378E-2</c:v>
                </c:pt>
                <c:pt idx="8120">
                  <c:v>8.3675041098303076E-3</c:v>
                </c:pt>
                <c:pt idx="8121">
                  <c:v>8.9365949765437096E-3</c:v>
                </c:pt>
                <c:pt idx="8122">
                  <c:v>0.19072879566201872</c:v>
                </c:pt>
                <c:pt idx="8123">
                  <c:v>7.9231179190019346E-2</c:v>
                </c:pt>
                <c:pt idx="8124">
                  <c:v>0.6693806464340426</c:v>
                </c:pt>
                <c:pt idx="8125">
                  <c:v>5.415852141544768</c:v>
                </c:pt>
                <c:pt idx="8126">
                  <c:v>0.33448174071806464</c:v>
                </c:pt>
                <c:pt idx="8127">
                  <c:v>2.9336257854916455E-2</c:v>
                </c:pt>
                <c:pt idx="8128">
                  <c:v>9.901153008877242E-2</c:v>
                </c:pt>
                <c:pt idx="8129">
                  <c:v>0.13456432667152513</c:v>
                </c:pt>
                <c:pt idx="8130">
                  <c:v>0.31183199261039474</c:v>
                </c:pt>
                <c:pt idx="8131">
                  <c:v>0.12316377615230692</c:v>
                </c:pt>
                <c:pt idx="8132">
                  <c:v>0.88622101646177087</c:v>
                </c:pt>
                <c:pt idx="8133">
                  <c:v>2.5364676180401609</c:v>
                </c:pt>
                <c:pt idx="8134">
                  <c:v>7.4284995390425985</c:v>
                </c:pt>
                <c:pt idx="8135">
                  <c:v>11.70430951894677</c:v>
                </c:pt>
                <c:pt idx="8136">
                  <c:v>12.202306458498388</c:v>
                </c:pt>
                <c:pt idx="8137">
                  <c:v>4.4283365899585423</c:v>
                </c:pt>
                <c:pt idx="8138">
                  <c:v>6.8150278021614641</c:v>
                </c:pt>
                <c:pt idx="8139">
                  <c:v>19.169780044274024</c:v>
                </c:pt>
                <c:pt idx="8140">
                  <c:v>10.357518761127098</c:v>
                </c:pt>
                <c:pt idx="8141">
                  <c:v>6.7333758187434487</c:v>
                </c:pt>
                <c:pt idx="8142">
                  <c:v>8.6687906655435611</c:v>
                </c:pt>
                <c:pt idx="8143">
                  <c:v>69.584846356937945</c:v>
                </c:pt>
                <c:pt idx="8144">
                  <c:v>119.37957856793655</c:v>
                </c:pt>
                <c:pt idx="8145">
                  <c:v>165.6185597739121</c:v>
                </c:pt>
                <c:pt idx="8146">
                  <c:v>0.93699987919521222</c:v>
                </c:pt>
                <c:pt idx="8147">
                  <c:v>0.78835812073243694</c:v>
                </c:pt>
                <c:pt idx="8148">
                  <c:v>2.1101663917819797</c:v>
                </c:pt>
                <c:pt idx="8149">
                  <c:v>0.54166409759932987</c:v>
                </c:pt>
                <c:pt idx="8150">
                  <c:v>0.65382957755585003</c:v>
                </c:pt>
                <c:pt idx="8151">
                  <c:v>0.77964241090182884</c:v>
                </c:pt>
                <c:pt idx="8152">
                  <c:v>0.50929643127237845</c:v>
                </c:pt>
                <c:pt idx="8153">
                  <c:v>11.565203648273485</c:v>
                </c:pt>
                <c:pt idx="8154">
                  <c:v>11.635163353899564</c:v>
                </c:pt>
                <c:pt idx="8155">
                  <c:v>75.76541696939249</c:v>
                </c:pt>
                <c:pt idx="8156">
                  <c:v>0.20944601143197222</c:v>
                </c:pt>
                <c:pt idx="8157">
                  <c:v>0.58013714136438521</c:v>
                </c:pt>
                <c:pt idx="8158">
                  <c:v>6.823182371608047E-2</c:v>
                </c:pt>
                <c:pt idx="8159">
                  <c:v>0.92333216498154325</c:v>
                </c:pt>
                <c:pt idx="8160">
                  <c:v>0.33503688037108709</c:v>
                </c:pt>
                <c:pt idx="8161">
                  <c:v>0.40487078110961028</c:v>
                </c:pt>
                <c:pt idx="8162">
                  <c:v>2.5928835296546202</c:v>
                </c:pt>
                <c:pt idx="8163">
                  <c:v>7.1490596068662216</c:v>
                </c:pt>
                <c:pt idx="8164">
                  <c:v>5.4060261595558723</c:v>
                </c:pt>
                <c:pt idx="8165">
                  <c:v>21.592042851753597</c:v>
                </c:pt>
                <c:pt idx="8166">
                  <c:v>0.21348250693005699</c:v>
                </c:pt>
                <c:pt idx="8167">
                  <c:v>0.12529440707288952</c:v>
                </c:pt>
                <c:pt idx="8168">
                  <c:v>7.1456842705010959E-2</c:v>
                </c:pt>
                <c:pt idx="8169">
                  <c:v>0.29237602368407323</c:v>
                </c:pt>
                <c:pt idx="8170">
                  <c:v>0.16280934155411098</c:v>
                </c:pt>
                <c:pt idx="8171">
                  <c:v>0.23638493089231241</c:v>
                </c:pt>
                <c:pt idx="8172">
                  <c:v>0.11142569753281246</c:v>
                </c:pt>
                <c:pt idx="8173">
                  <c:v>1.874461765956456</c:v>
                </c:pt>
                <c:pt idx="8174">
                  <c:v>2.1959778197335114</c:v>
                </c:pt>
                <c:pt idx="8175">
                  <c:v>5.527769999558755</c:v>
                </c:pt>
                <c:pt idx="8176">
                  <c:v>4.9446342154079783</c:v>
                </c:pt>
                <c:pt idx="8177">
                  <c:v>0.27510327079005148</c:v>
                </c:pt>
                <c:pt idx="8178">
                  <c:v>0.13490381576316013</c:v>
                </c:pt>
                <c:pt idx="8179">
                  <c:v>3.7910921339862491</c:v>
                </c:pt>
                <c:pt idx="8180">
                  <c:v>0.70629422005203057</c:v>
                </c:pt>
                <c:pt idx="8181">
                  <c:v>3.4196217353430178</c:v>
                </c:pt>
                <c:pt idx="8182">
                  <c:v>0.42828075953090383</c:v>
                </c:pt>
                <c:pt idx="8183">
                  <c:v>0.77953727172721154</c:v>
                </c:pt>
                <c:pt idx="8184">
                  <c:v>19.741027654816499</c:v>
                </c:pt>
                <c:pt idx="8185">
                  <c:v>21.97481292194816</c:v>
                </c:pt>
                <c:pt idx="8186">
                  <c:v>0.44028735315317358</c:v>
                </c:pt>
                <c:pt idx="8187">
                  <c:v>0.16828959297596946</c:v>
                </c:pt>
                <c:pt idx="8188">
                  <c:v>0.10827647725255135</c:v>
                </c:pt>
                <c:pt idx="8189">
                  <c:v>0.40815849603808341</c:v>
                </c:pt>
                <c:pt idx="8190">
                  <c:v>0.29055840622708329</c:v>
                </c:pt>
                <c:pt idx="8191">
                  <c:v>0.27274258838696452</c:v>
                </c:pt>
                <c:pt idx="8192">
                  <c:v>1.1500532779194919</c:v>
                </c:pt>
                <c:pt idx="8193">
                  <c:v>8.6856181591004216</c:v>
                </c:pt>
                <c:pt idx="8194">
                  <c:v>5.9337562006857443</c:v>
                </c:pt>
                <c:pt idx="8195">
                  <c:v>16.457857947620965</c:v>
                </c:pt>
                <c:pt idx="8196">
                  <c:v>1.2225400224791625</c:v>
                </c:pt>
                <c:pt idx="8197">
                  <c:v>0.34640096047473429</c:v>
                </c:pt>
                <c:pt idx="8198">
                  <c:v>0.83899047175258801</c:v>
                </c:pt>
                <c:pt idx="8199">
                  <c:v>1.5708799531132269</c:v>
                </c:pt>
                <c:pt idx="8200">
                  <c:v>1.0780711858476322</c:v>
                </c:pt>
                <c:pt idx="8201">
                  <c:v>0.73773161649235142</c:v>
                </c:pt>
                <c:pt idx="8202">
                  <c:v>3.7412164544971778</c:v>
                </c:pt>
                <c:pt idx="8203">
                  <c:v>11.504918647939622</c:v>
                </c:pt>
                <c:pt idx="8204">
                  <c:v>18.417763575295503</c:v>
                </c:pt>
                <c:pt idx="8205">
                  <c:v>41.547000583426907</c:v>
                </c:pt>
                <c:pt idx="8206">
                  <c:v>4.0984664908309076</c:v>
                </c:pt>
                <c:pt idx="8207">
                  <c:v>1.3292266615548296</c:v>
                </c:pt>
                <c:pt idx="8208">
                  <c:v>6.7508605872057812</c:v>
                </c:pt>
                <c:pt idx="8209">
                  <c:v>9.6179092240250927</c:v>
                </c:pt>
                <c:pt idx="8210">
                  <c:v>29.205372641801052</c:v>
                </c:pt>
                <c:pt idx="8211">
                  <c:v>5.7317452590133957</c:v>
                </c:pt>
                <c:pt idx="8212">
                  <c:v>11.035589647916554</c:v>
                </c:pt>
                <c:pt idx="8213">
                  <c:v>16.772632910677206</c:v>
                </c:pt>
                <c:pt idx="8214">
                  <c:v>45.280608489011307</c:v>
                </c:pt>
                <c:pt idx="8215">
                  <c:v>85.328096035975946</c:v>
                </c:pt>
                <c:pt idx="8216">
                  <c:v>0.78319768695199921</c:v>
                </c:pt>
                <c:pt idx="8217">
                  <c:v>0.29494089813137758</c:v>
                </c:pt>
                <c:pt idx="8218">
                  <c:v>0.4501409723761316</c:v>
                </c:pt>
                <c:pt idx="8219">
                  <c:v>6.0854761360670544</c:v>
                </c:pt>
                <c:pt idx="8220">
                  <c:v>2.3894064088885436</c:v>
                </c:pt>
                <c:pt idx="8221">
                  <c:v>3.267673026698346</c:v>
                </c:pt>
                <c:pt idx="8222">
                  <c:v>1.9059076683703149</c:v>
                </c:pt>
                <c:pt idx="8223">
                  <c:v>2.9640757375815214</c:v>
                </c:pt>
                <c:pt idx="8224">
                  <c:v>9.7542485231202871</c:v>
                </c:pt>
                <c:pt idx="8225">
                  <c:v>17.58459020678503</c:v>
                </c:pt>
                <c:pt idx="8226">
                  <c:v>37.35475919250203</c:v>
                </c:pt>
                <c:pt idx="8227">
                  <c:v>10.404139950739495</c:v>
                </c:pt>
                <c:pt idx="8228">
                  <c:v>24.155712165016279</c:v>
                </c:pt>
                <c:pt idx="8229">
                  <c:v>54.668714884383697</c:v>
                </c:pt>
                <c:pt idx="8230">
                  <c:v>50.782654318410593</c:v>
                </c:pt>
                <c:pt idx="8231">
                  <c:v>25.60591641290857</c:v>
                </c:pt>
                <c:pt idx="8232">
                  <c:v>38.808796009958932</c:v>
                </c:pt>
                <c:pt idx="8233">
                  <c:v>210.18244772163519</c:v>
                </c:pt>
                <c:pt idx="8234">
                  <c:v>328.31973267890504</c:v>
                </c:pt>
                <c:pt idx="8235">
                  <c:v>644.69209541642419</c:v>
                </c:pt>
                <c:pt idx="8236">
                  <c:v>7.8394623764499211E-2</c:v>
                </c:pt>
                <c:pt idx="8237">
                  <c:v>0.19742187220583346</c:v>
                </c:pt>
                <c:pt idx="8238">
                  <c:v>1.0439828728239187</c:v>
                </c:pt>
                <c:pt idx="8239">
                  <c:v>0.92039381548839982</c:v>
                </c:pt>
                <c:pt idx="8240">
                  <c:v>1.0735387717179834</c:v>
                </c:pt>
                <c:pt idx="8241">
                  <c:v>0.26015805201812331</c:v>
                </c:pt>
                <c:pt idx="8242">
                  <c:v>12.268071997056195</c:v>
                </c:pt>
                <c:pt idx="8243">
                  <c:v>1.446387383989943</c:v>
                </c:pt>
                <c:pt idx="8244">
                  <c:v>16.196448817176634</c:v>
                </c:pt>
                <c:pt idx="8245">
                  <c:v>9.8425701557210932</c:v>
                </c:pt>
                <c:pt idx="8246">
                  <c:v>1.0541935227482353</c:v>
                </c:pt>
                <c:pt idx="8247">
                  <c:v>0.24818613095826128</c:v>
                </c:pt>
                <c:pt idx="8248">
                  <c:v>0.80617360887520828</c:v>
                </c:pt>
                <c:pt idx="8249">
                  <c:v>0.7523582109711322</c:v>
                </c:pt>
                <c:pt idx="8250">
                  <c:v>0.80082963162011134</c:v>
                </c:pt>
                <c:pt idx="8251">
                  <c:v>0.34537541504024022</c:v>
                </c:pt>
                <c:pt idx="8252">
                  <c:v>2.3102798181724409</c:v>
                </c:pt>
                <c:pt idx="8253">
                  <c:v>4.6222835082563458</c:v>
                </c:pt>
                <c:pt idx="8254">
                  <c:v>5.2118152886039271</c:v>
                </c:pt>
                <c:pt idx="8255">
                  <c:v>0.99556895111437582</c:v>
                </c:pt>
                <c:pt idx="8256">
                  <c:v>2.981669774723775</c:v>
                </c:pt>
                <c:pt idx="8257">
                  <c:v>7.7098320203087463</c:v>
                </c:pt>
                <c:pt idx="8258">
                  <c:v>4.8578422028909634</c:v>
                </c:pt>
                <c:pt idx="8259">
                  <c:v>6.3780893388604021</c:v>
                </c:pt>
                <c:pt idx="8260">
                  <c:v>59.249804757797037</c:v>
                </c:pt>
                <c:pt idx="8261">
                  <c:v>6.2926157639097928</c:v>
                </c:pt>
                <c:pt idx="8262">
                  <c:v>77.490158412929844</c:v>
                </c:pt>
                <c:pt idx="8263">
                  <c:v>56.422776957495863</c:v>
                </c:pt>
                <c:pt idx="8264">
                  <c:v>0.64112469783302872</c:v>
                </c:pt>
                <c:pt idx="8265">
                  <c:v>0.15177635359883743</c:v>
                </c:pt>
                <c:pt idx="8266">
                  <c:v>6.4355164166670599E-3</c:v>
                </c:pt>
                <c:pt idx="8267">
                  <c:v>0.18165187566030894</c:v>
                </c:pt>
                <c:pt idx="8268">
                  <c:v>6.1732895139980912E-2</c:v>
                </c:pt>
                <c:pt idx="8269">
                  <c:v>1.3797213538268888E-3</c:v>
                </c:pt>
                <c:pt idx="8270">
                  <c:v>11.08251578785271</c:v>
                </c:pt>
                <c:pt idx="8271">
                  <c:v>2.6122896468499128</c:v>
                </c:pt>
                <c:pt idx="8272">
                  <c:v>4.6401006736407773</c:v>
                </c:pt>
                <c:pt idx="8273">
                  <c:v>0.15183871050586997</c:v>
                </c:pt>
                <c:pt idx="8274">
                  <c:v>3.6159456316279211E-2</c:v>
                </c:pt>
                <c:pt idx="8275">
                  <c:v>4.5048356386609765</c:v>
                </c:pt>
                <c:pt idx="8276">
                  <c:v>4.4674823958342671</c:v>
                </c:pt>
                <c:pt idx="8277">
                  <c:v>8.7597286442617269E-3</c:v>
                </c:pt>
                <c:pt idx="8278">
                  <c:v>46.289059317357051</c:v>
                </c:pt>
                <c:pt idx="8279">
                  <c:v>1.2977808770648511</c:v>
                </c:pt>
                <c:pt idx="8280">
                  <c:v>2.5662193712448862</c:v>
                </c:pt>
                <c:pt idx="8281">
                  <c:v>2.3272539424431162</c:v>
                </c:pt>
                <c:pt idx="8282">
                  <c:v>0.16306347925274917</c:v>
                </c:pt>
                <c:pt idx="8283">
                  <c:v>9.1657269561439894E-3</c:v>
                </c:pt>
                <c:pt idx="8284">
                  <c:v>3.9363953101508968E-3</c:v>
                </c:pt>
                <c:pt idx="8285">
                  <c:v>0.58037044865248977</c:v>
                </c:pt>
                <c:pt idx="8286">
                  <c:v>1.0738341607866491</c:v>
                </c:pt>
                <c:pt idx="8287">
                  <c:v>2.1493546223577957</c:v>
                </c:pt>
                <c:pt idx="8288">
                  <c:v>2.4393207491826439</c:v>
                </c:pt>
                <c:pt idx="8289">
                  <c:v>1.3044095038785741E-2</c:v>
                </c:pt>
                <c:pt idx="8290">
                  <c:v>7.7589354054859255E-2</c:v>
                </c:pt>
                <c:pt idx="8291">
                  <c:v>1.1057123439519034</c:v>
                </c:pt>
                <c:pt idx="8292">
                  <c:v>0.4103998165515606</c:v>
                </c:pt>
                <c:pt idx="8293">
                  <c:v>0.36270569245494266</c:v>
                </c:pt>
                <c:pt idx="8294">
                  <c:v>2.735839035045577</c:v>
                </c:pt>
                <c:pt idx="8295">
                  <c:v>2.1740728888570233</c:v>
                </c:pt>
                <c:pt idx="8296">
                  <c:v>1.9435417061207414</c:v>
                </c:pt>
                <c:pt idx="8297">
                  <c:v>0.82508464605237974</c:v>
                </c:pt>
                <c:pt idx="8298">
                  <c:v>26.638605318660531</c:v>
                </c:pt>
                <c:pt idx="8299">
                  <c:v>0.18541328352978431</c:v>
                </c:pt>
                <c:pt idx="8300">
                  <c:v>12.00878225543922</c:v>
                </c:pt>
                <c:pt idx="8301">
                  <c:v>15.831373404952235</c:v>
                </c:pt>
                <c:pt idx="8302">
                  <c:v>2.17969699195379E-3</c:v>
                </c:pt>
                <c:pt idx="8303">
                  <c:v>2.7046473927737238E-3</c:v>
                </c:pt>
                <c:pt idx="8304">
                  <c:v>2.0342605380534E-2</c:v>
                </c:pt>
                <c:pt idx="8305">
                  <c:v>2.1191774393067786</c:v>
                </c:pt>
                <c:pt idx="8306">
                  <c:v>6.391176573787033E-2</c:v>
                </c:pt>
                <c:pt idx="8307">
                  <c:v>1.4643775946041815</c:v>
                </c:pt>
                <c:pt idx="8308">
                  <c:v>9.1454375441418545</c:v>
                </c:pt>
                <c:pt idx="8309">
                  <c:v>6.1236732945615643E-2</c:v>
                </c:pt>
                <c:pt idx="8310">
                  <c:v>0.18218689319623765</c:v>
                </c:pt>
                <c:pt idx="8311">
                  <c:v>0.79087538981861094</c:v>
                </c:pt>
                <c:pt idx="8312">
                  <c:v>0.69872688285217277</c:v>
                </c:pt>
                <c:pt idx="8313">
                  <c:v>0.25920110548012859</c:v>
                </c:pt>
                <c:pt idx="8314">
                  <c:v>0.86278253560957452</c:v>
                </c:pt>
                <c:pt idx="8315">
                  <c:v>0.44212678062037136</c:v>
                </c:pt>
                <c:pt idx="8316">
                  <c:v>0.82700188761937232</c:v>
                </c:pt>
                <c:pt idx="8317">
                  <c:v>0.70251081816123762</c:v>
                </c:pt>
                <c:pt idx="8318">
                  <c:v>12.802855041238379</c:v>
                </c:pt>
                <c:pt idx="8319">
                  <c:v>2.6394162159433656</c:v>
                </c:pt>
                <c:pt idx="8320">
                  <c:v>14.070385909280329</c:v>
                </c:pt>
                <c:pt idx="8321">
                  <c:v>23.184369450354364</c:v>
                </c:pt>
                <c:pt idx="8322">
                  <c:v>9.2171051026754043</c:v>
                </c:pt>
                <c:pt idx="8323">
                  <c:v>3.6015115008896532</c:v>
                </c:pt>
                <c:pt idx="8324">
                  <c:v>11.685539044673352</c:v>
                </c:pt>
                <c:pt idx="8325">
                  <c:v>19.541289958552014</c:v>
                </c:pt>
                <c:pt idx="8326">
                  <c:v>8.537891688758485</c:v>
                </c:pt>
                <c:pt idx="8327">
                  <c:v>18.419744834818808</c:v>
                </c:pt>
                <c:pt idx="8328">
                  <c:v>194.66426042829173</c:v>
                </c:pt>
                <c:pt idx="8329">
                  <c:v>16.23720233205955</c:v>
                </c:pt>
                <c:pt idx="8330">
                  <c:v>268.69235432562522</c:v>
                </c:pt>
                <c:pt idx="8331">
                  <c:v>184.63969343136606</c:v>
                </c:pt>
                <c:pt idx="8332">
                  <c:v>6.125332813710715</c:v>
                </c:pt>
                <c:pt idx="8333">
                  <c:v>3.5696094336765452</c:v>
                </c:pt>
                <c:pt idx="8334">
                  <c:v>14.236738988140146</c:v>
                </c:pt>
                <c:pt idx="8335">
                  <c:v>3.448757702698737</c:v>
                </c:pt>
                <c:pt idx="8336">
                  <c:v>1.448557846824007</c:v>
                </c:pt>
                <c:pt idx="8337">
                  <c:v>3.9532501878750304</c:v>
                </c:pt>
                <c:pt idx="8338">
                  <c:v>140.24977102711318</c:v>
                </c:pt>
                <c:pt idx="8339">
                  <c:v>2.8005851510874531</c:v>
                </c:pt>
                <c:pt idx="8340">
                  <c:v>41.774126645498342</c:v>
                </c:pt>
                <c:pt idx="8341">
                  <c:v>47.736796883158405</c:v>
                </c:pt>
                <c:pt idx="8342">
                  <c:v>0.47859080651994612</c:v>
                </c:pt>
                <c:pt idx="8343">
                  <c:v>0.62487518279648102</c:v>
                </c:pt>
                <c:pt idx="8344">
                  <c:v>0.53821933537786593</c:v>
                </c:pt>
                <c:pt idx="8345">
                  <c:v>1.3257994057119278</c:v>
                </c:pt>
                <c:pt idx="8346">
                  <c:v>2.1102388960071603</c:v>
                </c:pt>
                <c:pt idx="8347">
                  <c:v>4.1796953910438814</c:v>
                </c:pt>
                <c:pt idx="8348">
                  <c:v>31.99038550102415</c:v>
                </c:pt>
                <c:pt idx="8349">
                  <c:v>52.584130248536901</c:v>
                </c:pt>
                <c:pt idx="8350">
                  <c:v>24.501153779361903</c:v>
                </c:pt>
                <c:pt idx="8351">
                  <c:v>43.316245952373144</c:v>
                </c:pt>
                <c:pt idx="8352">
                  <c:v>0.17648620763615286</c:v>
                </c:pt>
                <c:pt idx="8353">
                  <c:v>0.14485164774879572</c:v>
                </c:pt>
                <c:pt idx="8354">
                  <c:v>0.15761806520480273</c:v>
                </c:pt>
                <c:pt idx="8355">
                  <c:v>0.28844106771036981</c:v>
                </c:pt>
                <c:pt idx="8356">
                  <c:v>0.3511387997880524</c:v>
                </c:pt>
                <c:pt idx="8357">
                  <c:v>0.25081815105978411</c:v>
                </c:pt>
                <c:pt idx="8358">
                  <c:v>4.3901435323533518</c:v>
                </c:pt>
                <c:pt idx="8359">
                  <c:v>0.15048447403594287</c:v>
                </c:pt>
                <c:pt idx="8360">
                  <c:v>3.4994433367490489</c:v>
                </c:pt>
                <c:pt idx="8361">
                  <c:v>4.3229147042027884</c:v>
                </c:pt>
                <c:pt idx="8362">
                  <c:v>1.0245459269348174</c:v>
                </c:pt>
                <c:pt idx="8363">
                  <c:v>0.20328033943946186</c:v>
                </c:pt>
                <c:pt idx="8364">
                  <c:v>0.23480229904292332</c:v>
                </c:pt>
                <c:pt idx="8365">
                  <c:v>1.4181500033493604</c:v>
                </c:pt>
                <c:pt idx="8366">
                  <c:v>2.384801344298535</c:v>
                </c:pt>
                <c:pt idx="8367">
                  <c:v>0.74294447070048131</c:v>
                </c:pt>
                <c:pt idx="8368">
                  <c:v>18.885578105781718</c:v>
                </c:pt>
                <c:pt idx="8369">
                  <c:v>0.58837074916581411</c:v>
                </c:pt>
                <c:pt idx="8370">
                  <c:v>7.7364985309939298</c:v>
                </c:pt>
                <c:pt idx="8371">
                  <c:v>8.1273149383694161</c:v>
                </c:pt>
                <c:pt idx="8372">
                  <c:v>0.32063306757238469</c:v>
                </c:pt>
                <c:pt idx="8373">
                  <c:v>0.14748344373131589</c:v>
                </c:pt>
                <c:pt idx="8374">
                  <c:v>0.2199763252903936</c:v>
                </c:pt>
                <c:pt idx="8375">
                  <c:v>0.56160976668209617</c:v>
                </c:pt>
                <c:pt idx="8376">
                  <c:v>0.54220064801050682</c:v>
                </c:pt>
                <c:pt idx="8377">
                  <c:v>0.33049515506018939</c:v>
                </c:pt>
                <c:pt idx="8378">
                  <c:v>12.356596463642525</c:v>
                </c:pt>
                <c:pt idx="8379">
                  <c:v>1.1295856470238168</c:v>
                </c:pt>
                <c:pt idx="8380">
                  <c:v>10.526747254705244</c:v>
                </c:pt>
                <c:pt idx="8381">
                  <c:v>5.2131663452136268</c:v>
                </c:pt>
                <c:pt idx="8382">
                  <c:v>0.89739785055695009</c:v>
                </c:pt>
                <c:pt idx="8383">
                  <c:v>0.43748201777218981</c:v>
                </c:pt>
                <c:pt idx="8384">
                  <c:v>1.3095461178981287</c:v>
                </c:pt>
                <c:pt idx="8385">
                  <c:v>2.9135402281798579</c:v>
                </c:pt>
                <c:pt idx="8386">
                  <c:v>2.0412420996470169</c:v>
                </c:pt>
                <c:pt idx="8387">
                  <c:v>2.1200516431205774</c:v>
                </c:pt>
                <c:pt idx="8388">
                  <c:v>38.656255191855081</c:v>
                </c:pt>
                <c:pt idx="8389">
                  <c:v>5.8087216642601547</c:v>
                </c:pt>
                <c:pt idx="8390">
                  <c:v>101.51887785801169</c:v>
                </c:pt>
                <c:pt idx="8391">
                  <c:v>25.386237023616662</c:v>
                </c:pt>
                <c:pt idx="8392">
                  <c:v>2.0843497745307626</c:v>
                </c:pt>
                <c:pt idx="8393">
                  <c:v>0.8553898155454055</c:v>
                </c:pt>
                <c:pt idx="8394">
                  <c:v>2.9080878512209329</c:v>
                </c:pt>
                <c:pt idx="8395">
                  <c:v>6.6679131904133824</c:v>
                </c:pt>
                <c:pt idx="8396">
                  <c:v>14.006740652939667</c:v>
                </c:pt>
                <c:pt idx="8397">
                  <c:v>3.1719554979669948</c:v>
                </c:pt>
                <c:pt idx="8398">
                  <c:v>49.865246281763099</c:v>
                </c:pt>
                <c:pt idx="8399">
                  <c:v>6.4683081621608416</c:v>
                </c:pt>
                <c:pt idx="8400">
                  <c:v>32.816248920420946</c:v>
                </c:pt>
                <c:pt idx="8401">
                  <c:v>41.94508631986718</c:v>
                </c:pt>
                <c:pt idx="8402">
                  <c:v>0.59272952202261975</c:v>
                </c:pt>
                <c:pt idx="8403">
                  <c:v>0.28143503955420079</c:v>
                </c:pt>
                <c:pt idx="8404">
                  <c:v>1.4719192150229372</c:v>
                </c:pt>
                <c:pt idx="8405">
                  <c:v>4.3731572996087937</c:v>
                </c:pt>
                <c:pt idx="8406">
                  <c:v>4.5275514664111762</c:v>
                </c:pt>
                <c:pt idx="8407">
                  <c:v>4.0497829336604552</c:v>
                </c:pt>
                <c:pt idx="8408">
                  <c:v>18.362461502356197</c:v>
                </c:pt>
                <c:pt idx="8409">
                  <c:v>1.1829241977913088</c:v>
                </c:pt>
                <c:pt idx="8410">
                  <c:v>8.8551728006872814</c:v>
                </c:pt>
                <c:pt idx="8411">
                  <c:v>16.473779800708144</c:v>
                </c:pt>
                <c:pt idx="8412">
                  <c:v>28.274714268515517</c:v>
                </c:pt>
                <c:pt idx="8413">
                  <c:v>11.880622226673363</c:v>
                </c:pt>
                <c:pt idx="8414">
                  <c:v>41.471629499929918</c:v>
                </c:pt>
                <c:pt idx="8415">
                  <c:v>59.419305661419891</c:v>
                </c:pt>
                <c:pt idx="8416">
                  <c:v>51.125422837407648</c:v>
                </c:pt>
                <c:pt idx="8417">
                  <c:v>49.760810998329539</c:v>
                </c:pt>
                <c:pt idx="8418">
                  <c:v>679.05468239123479</c:v>
                </c:pt>
                <c:pt idx="8419">
                  <c:v>110.31409818143688</c:v>
                </c:pt>
                <c:pt idx="8420">
                  <c:v>627.434963930398</c:v>
                </c:pt>
                <c:pt idx="8421">
                  <c:v>495.92855122550975</c:v>
                </c:pt>
                <c:pt idx="8422">
                  <c:v>5.3273614886511368E-2</c:v>
                </c:pt>
                <c:pt idx="8423">
                  <c:v>0.37590547359331461</c:v>
                </c:pt>
                <c:pt idx="8424">
                  <c:v>0.26831246879009363</c:v>
                </c:pt>
                <c:pt idx="8425">
                  <c:v>0.2084979041422616</c:v>
                </c:pt>
                <c:pt idx="8426">
                  <c:v>0.2387286598915602</c:v>
                </c:pt>
                <c:pt idx="8427">
                  <c:v>1.2628184992056903</c:v>
                </c:pt>
                <c:pt idx="8428">
                  <c:v>1.1392037423909998E-2</c:v>
                </c:pt>
                <c:pt idx="8429">
                  <c:v>12.196068810320456</c:v>
                </c:pt>
                <c:pt idx="8430">
                  <c:v>2.331113447478093</c:v>
                </c:pt>
                <c:pt idx="8431">
                  <c:v>1.5461973423819246</c:v>
                </c:pt>
                <c:pt idx="8432">
                  <c:v>0.12771278788502902</c:v>
                </c:pt>
                <c:pt idx="8433">
                  <c:v>2.0212194326793786E-2</c:v>
                </c:pt>
                <c:pt idx="8434">
                  <c:v>0.29420411371013377</c:v>
                </c:pt>
                <c:pt idx="8435">
                  <c:v>0.27627412425320941</c:v>
                </c:pt>
                <c:pt idx="8436">
                  <c:v>1.0238247866002574E-2</c:v>
                </c:pt>
                <c:pt idx="8437">
                  <c:v>2.1611933888398345</c:v>
                </c:pt>
                <c:pt idx="8438">
                  <c:v>0.14818415993751302</c:v>
                </c:pt>
                <c:pt idx="8439">
                  <c:v>0.80576760090416988</c:v>
                </c:pt>
                <c:pt idx="8440">
                  <c:v>7.5067709070553299</c:v>
                </c:pt>
                <c:pt idx="8441">
                  <c:v>1.3651169192548471</c:v>
                </c:pt>
                <c:pt idx="8442">
                  <c:v>1.1952059390454111E-4</c:v>
                </c:pt>
                <c:pt idx="8443">
                  <c:v>0.10753164413685977</c:v>
                </c:pt>
                <c:pt idx="8444">
                  <c:v>2.8853474776813416E-4</c:v>
                </c:pt>
                <c:pt idx="8445">
                  <c:v>3.0356584662025713E-4</c:v>
                </c:pt>
                <c:pt idx="8446">
                  <c:v>2.2611494947707631</c:v>
                </c:pt>
                <c:pt idx="8447">
                  <c:v>0.65015527886961888</c:v>
                </c:pt>
                <c:pt idx="8448">
                  <c:v>1.6587242635646744</c:v>
                </c:pt>
                <c:pt idx="8449">
                  <c:v>3.2565878966240045</c:v>
                </c:pt>
                <c:pt idx="8450">
                  <c:v>8.4978411564396339E-2</c:v>
                </c:pt>
                <c:pt idx="8451">
                  <c:v>2.9274965922333832E-4</c:v>
                </c:pt>
                <c:pt idx="8452">
                  <c:v>4.6010319855831567E-5</c:v>
                </c:pt>
                <c:pt idx="8453">
                  <c:v>2.4927338813262702E-3</c:v>
                </c:pt>
                <c:pt idx="8454">
                  <c:v>1.1611388748163332E-3</c:v>
                </c:pt>
                <c:pt idx="8455">
                  <c:v>1.8070056747543518E-3</c:v>
                </c:pt>
                <c:pt idx="8456">
                  <c:v>4.8711761444832791E-3</c:v>
                </c:pt>
                <c:pt idx="8457">
                  <c:v>4.8165373526582649E-4</c:v>
                </c:pt>
                <c:pt idx="8458">
                  <c:v>3.1202352627533402E-3</c:v>
                </c:pt>
                <c:pt idx="8459">
                  <c:v>1.7199960439211778E-2</c:v>
                </c:pt>
                <c:pt idx="8460">
                  <c:v>1.5809368458342421E-3</c:v>
                </c:pt>
                <c:pt idx="8461">
                  <c:v>0.45087172617858501</c:v>
                </c:pt>
                <c:pt idx="8462">
                  <c:v>3.6996801949248934</c:v>
                </c:pt>
                <c:pt idx="8463">
                  <c:v>1.2781509983485713</c:v>
                </c:pt>
                <c:pt idx="8464">
                  <c:v>0.33425673818100415</c:v>
                </c:pt>
                <c:pt idx="8465">
                  <c:v>0.66585094485804108</c:v>
                </c:pt>
                <c:pt idx="8466">
                  <c:v>1.6280974569575037</c:v>
                </c:pt>
                <c:pt idx="8467">
                  <c:v>0.40355760991998102</c:v>
                </c:pt>
                <c:pt idx="8468">
                  <c:v>4.4969567075545784</c:v>
                </c:pt>
                <c:pt idx="8469">
                  <c:v>10.109615300263991</c:v>
                </c:pt>
                <c:pt idx="8470">
                  <c:v>3.5393345384735997</c:v>
                </c:pt>
                <c:pt idx="8471">
                  <c:v>2.1305544438052382E-2</c:v>
                </c:pt>
                <c:pt idx="8472">
                  <c:v>0.18331018998887358</c:v>
                </c:pt>
                <c:pt idx="8473">
                  <c:v>2.0731394542652291E-2</c:v>
                </c:pt>
                <c:pt idx="8474">
                  <c:v>6.3934620635823771E-3</c:v>
                </c:pt>
                <c:pt idx="8475">
                  <c:v>2.4562072361088423</c:v>
                </c:pt>
                <c:pt idx="8476">
                  <c:v>0.23750985017753601</c:v>
                </c:pt>
                <c:pt idx="8477">
                  <c:v>0.60841606133492909</c:v>
                </c:pt>
                <c:pt idx="8478">
                  <c:v>2.3360901817247588</c:v>
                </c:pt>
                <c:pt idx="8479">
                  <c:v>1.1786238361094181</c:v>
                </c:pt>
                <c:pt idx="8480">
                  <c:v>0.35053029546236625</c:v>
                </c:pt>
                <c:pt idx="8481">
                  <c:v>0.17780391218577377</c:v>
                </c:pt>
                <c:pt idx="8482">
                  <c:v>0.33970799399878632</c:v>
                </c:pt>
                <c:pt idx="8483">
                  <c:v>0.32232500220012006</c:v>
                </c:pt>
                <c:pt idx="8484">
                  <c:v>0.20406513704474252</c:v>
                </c:pt>
                <c:pt idx="8485">
                  <c:v>3.7135020767515114</c:v>
                </c:pt>
                <c:pt idx="8486">
                  <c:v>0.22853608698180761</c:v>
                </c:pt>
                <c:pt idx="8487">
                  <c:v>1.622362503177319</c:v>
                </c:pt>
                <c:pt idx="8488">
                  <c:v>10.984152639251722</c:v>
                </c:pt>
                <c:pt idx="8489">
                  <c:v>1.9493731807931467</c:v>
                </c:pt>
                <c:pt idx="8490">
                  <c:v>0.47707151096655376</c:v>
                </c:pt>
                <c:pt idx="8491">
                  <c:v>0.14418745900701174</c:v>
                </c:pt>
                <c:pt idx="8492">
                  <c:v>0.10133592493216345</c:v>
                </c:pt>
                <c:pt idx="8493">
                  <c:v>5.011793204774579E-2</c:v>
                </c:pt>
                <c:pt idx="8494">
                  <c:v>1.1931377508505339</c:v>
                </c:pt>
                <c:pt idx="8495">
                  <c:v>7.9984512829726587E-2</c:v>
                </c:pt>
                <c:pt idx="8496">
                  <c:v>0.15264496878232975</c:v>
                </c:pt>
                <c:pt idx="8497">
                  <c:v>14.916336333937654</c:v>
                </c:pt>
                <c:pt idx="8498">
                  <c:v>1.695930468752932</c:v>
                </c:pt>
                <c:pt idx="8499">
                  <c:v>1.0083496759777297E-2</c:v>
                </c:pt>
                <c:pt idx="8500">
                  <c:v>0.11862357957458113</c:v>
                </c:pt>
                <c:pt idx="8501">
                  <c:v>0.20362846831675244</c:v>
                </c:pt>
                <c:pt idx="8502">
                  <c:v>7.4517677738201926E-3</c:v>
                </c:pt>
                <c:pt idx="8503">
                  <c:v>0.79036794541541211</c:v>
                </c:pt>
                <c:pt idx="8504">
                  <c:v>1.6038966795336198E-2</c:v>
                </c:pt>
                <c:pt idx="8505">
                  <c:v>0.21713853373562447</c:v>
                </c:pt>
                <c:pt idx="8506">
                  <c:v>1.1046628993765293</c:v>
                </c:pt>
                <c:pt idx="8507">
                  <c:v>2.8447460640197559</c:v>
                </c:pt>
                <c:pt idx="8508">
                  <c:v>1.4977497886601878E-2</c:v>
                </c:pt>
                <c:pt idx="8509">
                  <c:v>1.2161048477347886E-2</c:v>
                </c:pt>
                <c:pt idx="8510">
                  <c:v>2.2712804488878177E-2</c:v>
                </c:pt>
                <c:pt idx="8511">
                  <c:v>1.3442962463564875E-2</c:v>
                </c:pt>
                <c:pt idx="8512">
                  <c:v>8.618454531809594E-3</c:v>
                </c:pt>
                <c:pt idx="8513">
                  <c:v>0.70948998801363539</c:v>
                </c:pt>
                <c:pt idx="8514">
                  <c:v>9.107081112259564E-3</c:v>
                </c:pt>
                <c:pt idx="8515">
                  <c:v>1.5512223593977496E-2</c:v>
                </c:pt>
                <c:pt idx="8516">
                  <c:v>0.71358681415670122</c:v>
                </c:pt>
                <c:pt idx="8517">
                  <c:v>0.18192614194702425</c:v>
                </c:pt>
                <c:pt idx="8518">
                  <c:v>3.2394251167583793E-2</c:v>
                </c:pt>
                <c:pt idx="8519">
                  <c:v>1.7308932284431006E-3</c:v>
                </c:pt>
                <c:pt idx="8520">
                  <c:v>7.1983575869292282E-3</c:v>
                </c:pt>
                <c:pt idx="8521">
                  <c:v>5.5968444439581386E-3</c:v>
                </c:pt>
                <c:pt idx="8522">
                  <c:v>1.2743251242813147E-2</c:v>
                </c:pt>
                <c:pt idx="8523">
                  <c:v>1.6292684725009372</c:v>
                </c:pt>
                <c:pt idx="8524">
                  <c:v>2.9697022925765479E-3</c:v>
                </c:pt>
                <c:pt idx="8525">
                  <c:v>1.0871990136319995E-2</c:v>
                </c:pt>
                <c:pt idx="8526">
                  <c:v>1.6907795316210281</c:v>
                </c:pt>
                <c:pt idx="8527">
                  <c:v>6.2197396957109394E-2</c:v>
                </c:pt>
                <c:pt idx="8528">
                  <c:v>3.7233400914832633E-2</c:v>
                </c:pt>
                <c:pt idx="8529">
                  <c:v>0.39688499652946652</c:v>
                </c:pt>
                <c:pt idx="8530">
                  <c:v>1.1300037780513151E-2</c:v>
                </c:pt>
                <c:pt idx="8531">
                  <c:v>5.1461473065991088E-2</c:v>
                </c:pt>
                <c:pt idx="8532">
                  <c:v>1.2535952783214424</c:v>
                </c:pt>
                <c:pt idx="8533">
                  <c:v>4.2997319309687553E-2</c:v>
                </c:pt>
                <c:pt idx="8534">
                  <c:v>2.9606908414268633</c:v>
                </c:pt>
                <c:pt idx="8535">
                  <c:v>1.6592698831542789</c:v>
                </c:pt>
                <c:pt idx="8536">
                  <c:v>0.4599396101032322</c:v>
                </c:pt>
                <c:pt idx="8537">
                  <c:v>0.1582505453660745</c:v>
                </c:pt>
                <c:pt idx="8538">
                  <c:v>5.4623304323325655E-2</c:v>
                </c:pt>
                <c:pt idx="8539">
                  <c:v>1.4275170746486388</c:v>
                </c:pt>
                <c:pt idx="8540">
                  <c:v>0.34061464498927019</c:v>
                </c:pt>
                <c:pt idx="8541">
                  <c:v>0.39804075960101937</c:v>
                </c:pt>
                <c:pt idx="8542">
                  <c:v>1.6459171092929146</c:v>
                </c:pt>
                <c:pt idx="8543">
                  <c:v>0.66899842743099147</c:v>
                </c:pt>
                <c:pt idx="8544">
                  <c:v>38.278768109250109</c:v>
                </c:pt>
                <c:pt idx="8545">
                  <c:v>7.7362492804689156</c:v>
                </c:pt>
                <c:pt idx="8546">
                  <c:v>9.1675070656212245</c:v>
                </c:pt>
                <c:pt idx="8547">
                  <c:v>4.0309977384087717E-2</c:v>
                </c:pt>
                <c:pt idx="8548">
                  <c:v>0.11628820715013474</c:v>
                </c:pt>
                <c:pt idx="8549">
                  <c:v>0.41749617442159381</c:v>
                </c:pt>
                <c:pt idx="8550">
                  <c:v>0.51908792021445316</c:v>
                </c:pt>
                <c:pt idx="8551">
                  <c:v>0.21794253227040103</c:v>
                </c:pt>
                <c:pt idx="8552">
                  <c:v>4.5415711234117513</c:v>
                </c:pt>
                <c:pt idx="8553">
                  <c:v>0.81093744053255445</c:v>
                </c:pt>
                <c:pt idx="8554">
                  <c:v>2.1582619293972645</c:v>
                </c:pt>
                <c:pt idx="8555">
                  <c:v>4.8946740325603084</c:v>
                </c:pt>
                <c:pt idx="8556">
                  <c:v>2.2377187172152788</c:v>
                </c:pt>
                <c:pt idx="8557">
                  <c:v>8.2722033661825727E-3</c:v>
                </c:pt>
                <c:pt idx="8558">
                  <c:v>2.0963347289181075E-2</c:v>
                </c:pt>
                <c:pt idx="8559">
                  <c:v>0.37834785124829962</c:v>
                </c:pt>
                <c:pt idx="8560">
                  <c:v>0.25113579911725625</c:v>
                </c:pt>
                <c:pt idx="8561">
                  <c:v>0.32727549874709633</c:v>
                </c:pt>
                <c:pt idx="8562">
                  <c:v>0.53545991965092066</c:v>
                </c:pt>
                <c:pt idx="8563">
                  <c:v>9.3737328623345564E-2</c:v>
                </c:pt>
                <c:pt idx="8564">
                  <c:v>0.40669029216115521</c:v>
                </c:pt>
                <c:pt idx="8565">
                  <c:v>1.1109433502548971</c:v>
                </c:pt>
                <c:pt idx="8566">
                  <c:v>0.8343988794689331</c:v>
                </c:pt>
                <c:pt idx="8567">
                  <c:v>1.7826991229153661</c:v>
                </c:pt>
                <c:pt idx="8568">
                  <c:v>4.4794145858190628</c:v>
                </c:pt>
                <c:pt idx="8569">
                  <c:v>5.3866784403600443</c:v>
                </c:pt>
                <c:pt idx="8570">
                  <c:v>2.6096774391997632</c:v>
                </c:pt>
                <c:pt idx="8571">
                  <c:v>2.2010386925259997</c:v>
                </c:pt>
                <c:pt idx="8572">
                  <c:v>25.786646916236172</c:v>
                </c:pt>
                <c:pt idx="8573">
                  <c:v>3.4045874559721101</c:v>
                </c:pt>
                <c:pt idx="8574">
                  <c:v>65.591995070602522</c:v>
                </c:pt>
                <c:pt idx="8575">
                  <c:v>70.368032458367409</c:v>
                </c:pt>
                <c:pt idx="8576">
                  <c:v>27.149569509508655</c:v>
                </c:pt>
                <c:pt idx="8577">
                  <c:v>1.4092370576387713E-4</c:v>
                </c:pt>
                <c:pt idx="8578">
                  <c:v>2.8635553726113049E-2</c:v>
                </c:pt>
                <c:pt idx="8579">
                  <c:v>7.7107405118022046E-3</c:v>
                </c:pt>
                <c:pt idx="8580">
                  <c:v>0.33943282969216243</c:v>
                </c:pt>
                <c:pt idx="8581">
                  <c:v>9.9649326033329891E-2</c:v>
                </c:pt>
                <c:pt idx="8582">
                  <c:v>1.5918753483263354E-2</c:v>
                </c:pt>
                <c:pt idx="8583">
                  <c:v>7.3514791711386779E-2</c:v>
                </c:pt>
                <c:pt idx="8584">
                  <c:v>2.2390702725501366</c:v>
                </c:pt>
                <c:pt idx="8585">
                  <c:v>2.6101940316853636</c:v>
                </c:pt>
                <c:pt idx="8586">
                  <c:v>0.35468409686036756</c:v>
                </c:pt>
                <c:pt idx="8587">
                  <c:v>2.9666288031180923E-4</c:v>
                </c:pt>
                <c:pt idx="8588">
                  <c:v>1.2460416635613229E-2</c:v>
                </c:pt>
                <c:pt idx="8589">
                  <c:v>6.3489351514521772E-2</c:v>
                </c:pt>
                <c:pt idx="8590">
                  <c:v>0.43418637381470426</c:v>
                </c:pt>
                <c:pt idx="8591">
                  <c:v>4.8015893004317411E-2</c:v>
                </c:pt>
                <c:pt idx="8592">
                  <c:v>1.8361099127224955E-2</c:v>
                </c:pt>
                <c:pt idx="8593">
                  <c:v>0.27781582743590472</c:v>
                </c:pt>
                <c:pt idx="8594">
                  <c:v>0.7005952756965429</c:v>
                </c:pt>
                <c:pt idx="8595">
                  <c:v>0.2270982368226134</c:v>
                </c:pt>
                <c:pt idx="8596">
                  <c:v>4.9107122157539562</c:v>
                </c:pt>
                <c:pt idx="8597">
                  <c:v>0.26203750261278458</c:v>
                </c:pt>
                <c:pt idx="8598">
                  <c:v>2.695910305539607</c:v>
                </c:pt>
                <c:pt idx="8599">
                  <c:v>8.7710595291325664</c:v>
                </c:pt>
                <c:pt idx="8600">
                  <c:v>5.333125324163805</c:v>
                </c:pt>
                <c:pt idx="8601">
                  <c:v>7.456942808138689</c:v>
                </c:pt>
                <c:pt idx="8602">
                  <c:v>3.380418207426243</c:v>
                </c:pt>
                <c:pt idx="8603">
                  <c:v>12.298359254677941</c:v>
                </c:pt>
                <c:pt idx="8604">
                  <c:v>24.735755114584286</c:v>
                </c:pt>
                <c:pt idx="8605">
                  <c:v>5.2312379010353069</c:v>
                </c:pt>
                <c:pt idx="8606">
                  <c:v>0.22281560045207568</c:v>
                </c:pt>
                <c:pt idx="8607">
                  <c:v>1.3618583502190314E-4</c:v>
                </c:pt>
                <c:pt idx="8608">
                  <c:v>0.18644208706409293</c:v>
                </c:pt>
                <c:pt idx="8609">
                  <c:v>0.20500102366460804</c:v>
                </c:pt>
                <c:pt idx="8610">
                  <c:v>2.0093846281075745E-2</c:v>
                </c:pt>
                <c:pt idx="8611">
                  <c:v>0.18822360594413759</c:v>
                </c:pt>
                <c:pt idx="8612">
                  <c:v>1.4902459949400664</c:v>
                </c:pt>
                <c:pt idx="8613">
                  <c:v>1.8568675634877028</c:v>
                </c:pt>
                <c:pt idx="8614">
                  <c:v>5.303107703231106</c:v>
                </c:pt>
                <c:pt idx="8615">
                  <c:v>1.8499055048559327E-3</c:v>
                </c:pt>
                <c:pt idx="8616">
                  <c:v>4.1219650032203892E-3</c:v>
                </c:pt>
                <c:pt idx="8617">
                  <c:v>3.4783805717619591</c:v>
                </c:pt>
                <c:pt idx="8618">
                  <c:v>7.9269918565290984</c:v>
                </c:pt>
                <c:pt idx="8619">
                  <c:v>8.0671773189932221</c:v>
                </c:pt>
                <c:pt idx="8620">
                  <c:v>4.2900047986471517</c:v>
                </c:pt>
                <c:pt idx="8621">
                  <c:v>0.12321040707090518</c:v>
                </c:pt>
                <c:pt idx="8622">
                  <c:v>11.715334686173007</c:v>
                </c:pt>
                <c:pt idx="8623">
                  <c:v>5.9705097146877755</c:v>
                </c:pt>
                <c:pt idx="8624">
                  <c:v>7.0543079760219074</c:v>
                </c:pt>
                <c:pt idx="8625">
                  <c:v>0.1862374600633103</c:v>
                </c:pt>
                <c:pt idx="8626">
                  <c:v>1.2991030950037242E-2</c:v>
                </c:pt>
                <c:pt idx="8627">
                  <c:v>9.5351492537832788E-2</c:v>
                </c:pt>
                <c:pt idx="8628">
                  <c:v>7.0813848124614935</c:v>
                </c:pt>
                <c:pt idx="8629">
                  <c:v>0.1026610415530137</c:v>
                </c:pt>
                <c:pt idx="8630">
                  <c:v>4.9458676041082984E-2</c:v>
                </c:pt>
                <c:pt idx="8631">
                  <c:v>5.6832227694278295E-3</c:v>
                </c:pt>
                <c:pt idx="8632">
                  <c:v>4.0141953063673004E-3</c:v>
                </c:pt>
                <c:pt idx="8633">
                  <c:v>0.32604295520232385</c:v>
                </c:pt>
                <c:pt idx="8634">
                  <c:v>0.10535385073586834</c:v>
                </c:pt>
                <c:pt idx="8635">
                  <c:v>2.2656452606661625E-4</c:v>
                </c:pt>
                <c:pt idx="8636">
                  <c:v>1.8950483172535239E-4</c:v>
                </c:pt>
                <c:pt idx="8637">
                  <c:v>0.11190352914013842</c:v>
                </c:pt>
                <c:pt idx="8638">
                  <c:v>0.24207752471382599</c:v>
                </c:pt>
                <c:pt idx="8639">
                  <c:v>3.6591353410417492E-2</c:v>
                </c:pt>
                <c:pt idx="8640">
                  <c:v>0.27418596481684315</c:v>
                </c:pt>
                <c:pt idx="8641">
                  <c:v>1.5633581263341361</c:v>
                </c:pt>
                <c:pt idx="8642">
                  <c:v>2.386597330164649</c:v>
                </c:pt>
                <c:pt idx="8643">
                  <c:v>1.3407765804838232</c:v>
                </c:pt>
                <c:pt idx="8644">
                  <c:v>1.0551784344369685E-2</c:v>
                </c:pt>
                <c:pt idx="8645">
                  <c:v>1.0566237995177865E-2</c:v>
                </c:pt>
                <c:pt idx="8646">
                  <c:v>5.4844738832182709E-2</c:v>
                </c:pt>
                <c:pt idx="8647">
                  <c:v>0.42174639365351441</c:v>
                </c:pt>
                <c:pt idx="8648">
                  <c:v>1.3262808296228921</c:v>
                </c:pt>
                <c:pt idx="8649">
                  <c:v>0.1035468628041058</c:v>
                </c:pt>
                <c:pt idx="8650">
                  <c:v>2.5716703794558593E-2</c:v>
                </c:pt>
                <c:pt idx="8651">
                  <c:v>7.1323107429065585E-2</c:v>
                </c:pt>
                <c:pt idx="8652">
                  <c:v>6.6129564191387109</c:v>
                </c:pt>
                <c:pt idx="8653">
                  <c:v>2.1550961202459464</c:v>
                </c:pt>
                <c:pt idx="8654">
                  <c:v>9.7337037801428342E-2</c:v>
                </c:pt>
                <c:pt idx="8655">
                  <c:v>0.46228286095148902</c:v>
                </c:pt>
                <c:pt idx="8656">
                  <c:v>2.2876056010352066</c:v>
                </c:pt>
                <c:pt idx="8657">
                  <c:v>0.79525139534480016</c:v>
                </c:pt>
                <c:pt idx="8658">
                  <c:v>2.2285258204702734</c:v>
                </c:pt>
                <c:pt idx="8659">
                  <c:v>0.51132170765184248</c:v>
                </c:pt>
                <c:pt idx="8660">
                  <c:v>0.86701896048753746</c:v>
                </c:pt>
                <c:pt idx="8661">
                  <c:v>10.722303442233091</c:v>
                </c:pt>
                <c:pt idx="8662">
                  <c:v>1.2541177571856517</c:v>
                </c:pt>
                <c:pt idx="8663">
                  <c:v>2.3829976669089186E-2</c:v>
                </c:pt>
                <c:pt idx="8664">
                  <c:v>6.4408455501361603E-3</c:v>
                </c:pt>
                <c:pt idx="8665">
                  <c:v>0.17597681592860906</c:v>
                </c:pt>
                <c:pt idx="8666">
                  <c:v>0.31934549577637872</c:v>
                </c:pt>
                <c:pt idx="8667">
                  <c:v>0.29528127803859111</c:v>
                </c:pt>
                <c:pt idx="8668">
                  <c:v>0.41746491294482818</c:v>
                </c:pt>
                <c:pt idx="8669">
                  <c:v>0.86149795386866046</c:v>
                </c:pt>
                <c:pt idx="8670">
                  <c:v>0.47855877225162091</c:v>
                </c:pt>
                <c:pt idx="8671">
                  <c:v>5.0868341840818214</c:v>
                </c:pt>
                <c:pt idx="8672">
                  <c:v>0.51964856649076996</c:v>
                </c:pt>
                <c:pt idx="8673">
                  <c:v>0.11255223956668373</c:v>
                </c:pt>
                <c:pt idx="8674">
                  <c:v>1.7566944022785753E-2</c:v>
                </c:pt>
                <c:pt idx="8675">
                  <c:v>0.50233403564915147</c:v>
                </c:pt>
                <c:pt idx="8676">
                  <c:v>0.50559224211053744</c:v>
                </c:pt>
                <c:pt idx="8677">
                  <c:v>1.1439637523910882</c:v>
                </c:pt>
                <c:pt idx="8678">
                  <c:v>2.3792359305109243</c:v>
                </c:pt>
                <c:pt idx="8679">
                  <c:v>1.369408838442387</c:v>
                </c:pt>
                <c:pt idx="8680">
                  <c:v>3.7299167212299009</c:v>
                </c:pt>
                <c:pt idx="8681">
                  <c:v>3.0477482804872289</c:v>
                </c:pt>
                <c:pt idx="8682">
                  <c:v>3.4330368943613991</c:v>
                </c:pt>
                <c:pt idx="8683">
                  <c:v>5.6775101304281312E-3</c:v>
                </c:pt>
                <c:pt idx="8684">
                  <c:v>3.7160221236543335E-3</c:v>
                </c:pt>
                <c:pt idx="8685">
                  <c:v>0.11273166206468138</c:v>
                </c:pt>
                <c:pt idx="8686">
                  <c:v>2.9496489950599884E-2</c:v>
                </c:pt>
                <c:pt idx="8687">
                  <c:v>0.13472523521653601</c:v>
                </c:pt>
                <c:pt idx="8688">
                  <c:v>3.7243893381903041E-3</c:v>
                </c:pt>
                <c:pt idx="8689">
                  <c:v>7.6769299611508116E-3</c:v>
                </c:pt>
                <c:pt idx="8690">
                  <c:v>0.82879851911865765</c:v>
                </c:pt>
                <c:pt idx="8691">
                  <c:v>4.4041137113871786E-3</c:v>
                </c:pt>
                <c:pt idx="8692">
                  <c:v>0.14203667099795295</c:v>
                </c:pt>
                <c:pt idx="8693">
                  <c:v>1.6017362814887189E-3</c:v>
                </c:pt>
                <c:pt idx="8694">
                  <c:v>5.0254583923503482</c:v>
                </c:pt>
                <c:pt idx="8695">
                  <c:v>3.0957715720937111</c:v>
                </c:pt>
                <c:pt idx="8696">
                  <c:v>5.7831865175686854</c:v>
                </c:pt>
                <c:pt idx="8697">
                  <c:v>7.9818070913888093</c:v>
                </c:pt>
                <c:pt idx="8698">
                  <c:v>2.9361513080137618E-2</c:v>
                </c:pt>
                <c:pt idx="8699">
                  <c:v>1.4355777442869717</c:v>
                </c:pt>
                <c:pt idx="8700">
                  <c:v>5.3399250867340244</c:v>
                </c:pt>
                <c:pt idx="8701">
                  <c:v>1.2892109059968484</c:v>
                </c:pt>
                <c:pt idx="8702">
                  <c:v>2.3595153933420345E-2</c:v>
                </c:pt>
                <c:pt idx="8703">
                  <c:v>7.7957075330114187E-3</c:v>
                </c:pt>
                <c:pt idx="8704">
                  <c:v>1.913693743745238E-2</c:v>
                </c:pt>
                <c:pt idx="8705">
                  <c:v>0.16072514194382378</c:v>
                </c:pt>
                <c:pt idx="8706">
                  <c:v>0.16467554344934962</c:v>
                </c:pt>
                <c:pt idx="8707">
                  <c:v>1.7204777917364855E-2</c:v>
                </c:pt>
                <c:pt idx="8708">
                  <c:v>0.33197834234946527</c:v>
                </c:pt>
                <c:pt idx="8709">
                  <c:v>1.7946682916813426</c:v>
                </c:pt>
                <c:pt idx="8710">
                  <c:v>1.5298143941983593</c:v>
                </c:pt>
                <c:pt idx="8711">
                  <c:v>0.22776352439229711</c:v>
                </c:pt>
                <c:pt idx="8712">
                  <c:v>7.3762137805958583E-2</c:v>
                </c:pt>
                <c:pt idx="8713">
                  <c:v>1.2849138810507429E-3</c:v>
                </c:pt>
                <c:pt idx="8714">
                  <c:v>0.14559411762223051</c:v>
                </c:pt>
                <c:pt idx="8715">
                  <c:v>0.77065782263750715</c:v>
                </c:pt>
                <c:pt idx="8716">
                  <c:v>0.69264029575115771</c:v>
                </c:pt>
                <c:pt idx="8717">
                  <c:v>0.50507102783711921</c:v>
                </c:pt>
                <c:pt idx="8718">
                  <c:v>0.92739491305930899</c:v>
                </c:pt>
                <c:pt idx="8719">
                  <c:v>5.5496123567457243</c:v>
                </c:pt>
                <c:pt idx="8720">
                  <c:v>3.4903859079497379</c:v>
                </c:pt>
                <c:pt idx="8721">
                  <c:v>0.78580327301849151</c:v>
                </c:pt>
                <c:pt idx="8722">
                  <c:v>4.7925313690109356E-2</c:v>
                </c:pt>
                <c:pt idx="8723">
                  <c:v>2.1667553869485764E-2</c:v>
                </c:pt>
                <c:pt idx="8724">
                  <c:v>0.38830142581142019</c:v>
                </c:pt>
                <c:pt idx="8725">
                  <c:v>1.0261319598269216</c:v>
                </c:pt>
                <c:pt idx="8726">
                  <c:v>0.96637091880414405</c:v>
                </c:pt>
                <c:pt idx="8727">
                  <c:v>1.6972271339075378</c:v>
                </c:pt>
                <c:pt idx="8728">
                  <c:v>0.26076220156236096</c:v>
                </c:pt>
                <c:pt idx="8729">
                  <c:v>0.34947480713383355</c:v>
                </c:pt>
                <c:pt idx="8730">
                  <c:v>1.7276524747586517</c:v>
                </c:pt>
                <c:pt idx="8731">
                  <c:v>1.047177945754787</c:v>
                </c:pt>
                <c:pt idx="8732">
                  <c:v>0.11019055422879213</c:v>
                </c:pt>
                <c:pt idx="8733">
                  <c:v>6.6674845896288151E-2</c:v>
                </c:pt>
                <c:pt idx="8734">
                  <c:v>0.67780219695017163</c:v>
                </c:pt>
                <c:pt idx="8735">
                  <c:v>2.1947535421822613</c:v>
                </c:pt>
                <c:pt idx="8736">
                  <c:v>1.9262323007138418</c:v>
                </c:pt>
                <c:pt idx="8737">
                  <c:v>1.5130053672744892</c:v>
                </c:pt>
                <c:pt idx="8738">
                  <c:v>0.22282388252886315</c:v>
                </c:pt>
                <c:pt idx="8739">
                  <c:v>0.70167842295765515</c:v>
                </c:pt>
                <c:pt idx="8740">
                  <c:v>2.647917603307222</c:v>
                </c:pt>
                <c:pt idx="8741">
                  <c:v>1.996361955271035</c:v>
                </c:pt>
                <c:pt idx="8742">
                  <c:v>5.9640602019241449</c:v>
                </c:pt>
                <c:pt idx="8743">
                  <c:v>0.44738803811875522</c:v>
                </c:pt>
                <c:pt idx="8744">
                  <c:v>14.043606686847758</c:v>
                </c:pt>
                <c:pt idx="8745">
                  <c:v>35.524498361032812</c:v>
                </c:pt>
                <c:pt idx="8746">
                  <c:v>27.216863905884718</c:v>
                </c:pt>
                <c:pt idx="8747">
                  <c:v>29.112341054403338</c:v>
                </c:pt>
                <c:pt idx="8748">
                  <c:v>8.3334017797251008</c:v>
                </c:pt>
                <c:pt idx="8749">
                  <c:v>44.57370447158236</c:v>
                </c:pt>
                <c:pt idx="8750">
                  <c:v>79.620898297516163</c:v>
                </c:pt>
                <c:pt idx="8751">
                  <c:v>32.329187401619599</c:v>
                </c:pt>
                <c:pt idx="8752">
                  <c:v>5.0189829298071767E-2</c:v>
                </c:pt>
                <c:pt idx="8753">
                  <c:v>0.11345676812312092</c:v>
                </c:pt>
                <c:pt idx="8754">
                  <c:v>0.50221806691627502</c:v>
                </c:pt>
                <c:pt idx="8755">
                  <c:v>0.28431796340090831</c:v>
                </c:pt>
                <c:pt idx="8756">
                  <c:v>0.19019220445662802</c:v>
                </c:pt>
                <c:pt idx="8757">
                  <c:v>0.25249557277770496</c:v>
                </c:pt>
                <c:pt idx="8758">
                  <c:v>1.6446492854318622</c:v>
                </c:pt>
                <c:pt idx="8759">
                  <c:v>7.6942468027118611</c:v>
                </c:pt>
                <c:pt idx="8760">
                  <c:v>7.8581283503552664</c:v>
                </c:pt>
                <c:pt idx="8761">
                  <c:v>1.110687512286374</c:v>
                </c:pt>
                <c:pt idx="8762">
                  <c:v>2.0188438795037046E-2</c:v>
                </c:pt>
                <c:pt idx="8763">
                  <c:v>5.6944875473682058E-2</c:v>
                </c:pt>
                <c:pt idx="8764">
                  <c:v>4.6965315479863379E-2</c:v>
                </c:pt>
                <c:pt idx="8765">
                  <c:v>1.0942065988146451E-2</c:v>
                </c:pt>
                <c:pt idx="8766">
                  <c:v>1.158824508337522E-2</c:v>
                </c:pt>
                <c:pt idx="8767">
                  <c:v>3.1757880723471875E-2</c:v>
                </c:pt>
                <c:pt idx="8768">
                  <c:v>0.27418854404723247</c:v>
                </c:pt>
                <c:pt idx="8769">
                  <c:v>0.16905539962486732</c:v>
                </c:pt>
                <c:pt idx="8770">
                  <c:v>2.0161224972681611</c:v>
                </c:pt>
                <c:pt idx="8771">
                  <c:v>1.5511122614136685</c:v>
                </c:pt>
                <c:pt idx="8772">
                  <c:v>1.8170826961208715</c:v>
                </c:pt>
                <c:pt idx="8773">
                  <c:v>1.4521107317956594</c:v>
                </c:pt>
                <c:pt idx="8774">
                  <c:v>0.8514266236719642</c:v>
                </c:pt>
                <c:pt idx="8775">
                  <c:v>1.5092441950097459</c:v>
                </c:pt>
                <c:pt idx="8776">
                  <c:v>12.528960254364675</c:v>
                </c:pt>
                <c:pt idx="8777">
                  <c:v>5.665155176343613</c:v>
                </c:pt>
                <c:pt idx="8778">
                  <c:v>23.333910573331476</c:v>
                </c:pt>
                <c:pt idx="8779">
                  <c:v>6.4403390016423234</c:v>
                </c:pt>
                <c:pt idx="8780">
                  <c:v>4.8602518403396473E-2</c:v>
                </c:pt>
                <c:pt idx="8781">
                  <c:v>0.26914454660881543</c:v>
                </c:pt>
                <c:pt idx="8782">
                  <c:v>0.51215150048844904</c:v>
                </c:pt>
                <c:pt idx="8783">
                  <c:v>0.64112253692322407</c:v>
                </c:pt>
                <c:pt idx="8784">
                  <c:v>0.11420713922203968</c:v>
                </c:pt>
                <c:pt idx="8785">
                  <c:v>0.13424447884042812</c:v>
                </c:pt>
                <c:pt idx="8786">
                  <c:v>2.9603065061190641</c:v>
                </c:pt>
                <c:pt idx="8787">
                  <c:v>2.0023222705089321</c:v>
                </c:pt>
                <c:pt idx="8788">
                  <c:v>10.959006789090552</c:v>
                </c:pt>
                <c:pt idx="8789">
                  <c:v>2.5425014475389558</c:v>
                </c:pt>
                <c:pt idx="8790">
                  <c:v>0.10684975155248892</c:v>
                </c:pt>
                <c:pt idx="8791">
                  <c:v>0.11387497456380086</c:v>
                </c:pt>
                <c:pt idx="8792">
                  <c:v>0.14660203876025327</c:v>
                </c:pt>
                <c:pt idx="8793">
                  <c:v>0.25042386717832177</c:v>
                </c:pt>
                <c:pt idx="8794">
                  <c:v>0.17843583800505253</c:v>
                </c:pt>
                <c:pt idx="8795">
                  <c:v>0.40028435327942441</c:v>
                </c:pt>
                <c:pt idx="8796">
                  <c:v>2.3078124768918364</c:v>
                </c:pt>
                <c:pt idx="8797">
                  <c:v>2.1364763907389785</c:v>
                </c:pt>
                <c:pt idx="8798">
                  <c:v>4.7281119584909215</c:v>
                </c:pt>
                <c:pt idx="8799">
                  <c:v>1.6561444404425161</c:v>
                </c:pt>
                <c:pt idx="8800">
                  <c:v>0.72839455798001507</c:v>
                </c:pt>
                <c:pt idx="8801">
                  <c:v>0.77382626734203319</c:v>
                </c:pt>
                <c:pt idx="8802">
                  <c:v>1.0219491330482093</c:v>
                </c:pt>
                <c:pt idx="8803">
                  <c:v>1.2346525243469046</c:v>
                </c:pt>
                <c:pt idx="8804">
                  <c:v>0.47558480122290875</c:v>
                </c:pt>
                <c:pt idx="8805">
                  <c:v>0.84414886755479146</c:v>
                </c:pt>
                <c:pt idx="8806">
                  <c:v>6.5361745537808584</c:v>
                </c:pt>
                <c:pt idx="8807">
                  <c:v>2.2849487613911026</c:v>
                </c:pt>
                <c:pt idx="8808">
                  <c:v>13.141670389465032</c:v>
                </c:pt>
                <c:pt idx="8809">
                  <c:v>2.4594647806293102</c:v>
                </c:pt>
                <c:pt idx="8810">
                  <c:v>0.15051825144031844</c:v>
                </c:pt>
                <c:pt idx="8811">
                  <c:v>0.93693773479214559</c:v>
                </c:pt>
                <c:pt idx="8812">
                  <c:v>0.11315831061526434</c:v>
                </c:pt>
                <c:pt idx="8813">
                  <c:v>0.43142127446786777</c:v>
                </c:pt>
                <c:pt idx="8814">
                  <c:v>0.22429046671304886</c:v>
                </c:pt>
                <c:pt idx="8815">
                  <c:v>0.34495860687037322</c:v>
                </c:pt>
                <c:pt idx="8816">
                  <c:v>1.2885039042141824</c:v>
                </c:pt>
                <c:pt idx="8817">
                  <c:v>0.1777867515520255</c:v>
                </c:pt>
                <c:pt idx="8818">
                  <c:v>4.1934282334752062</c:v>
                </c:pt>
                <c:pt idx="8819">
                  <c:v>0.74930588890273331</c:v>
                </c:pt>
                <c:pt idx="8820">
                  <c:v>2.1307711983734667E-2</c:v>
                </c:pt>
                <c:pt idx="8821">
                  <c:v>0.12294054361118462</c:v>
                </c:pt>
                <c:pt idx="8822">
                  <c:v>2.4740419600554158E-2</c:v>
                </c:pt>
                <c:pt idx="8823">
                  <c:v>2.4509620651577708E-2</c:v>
                </c:pt>
                <c:pt idx="8824">
                  <c:v>3.8566464946091417E-4</c:v>
                </c:pt>
                <c:pt idx="8825">
                  <c:v>0.33154296392404575</c:v>
                </c:pt>
                <c:pt idx="8826">
                  <c:v>6.0594068284684521</c:v>
                </c:pt>
                <c:pt idx="8827">
                  <c:v>4.0339235428726887</c:v>
                </c:pt>
                <c:pt idx="8828">
                  <c:v>1.2602610753790571</c:v>
                </c:pt>
                <c:pt idx="8829">
                  <c:v>7.2468683095501349E-2</c:v>
                </c:pt>
                <c:pt idx="8830">
                  <c:v>5.747768090582512E-2</c:v>
                </c:pt>
                <c:pt idx="8831">
                  <c:v>7.8635755276020208E-2</c:v>
                </c:pt>
                <c:pt idx="8832">
                  <c:v>0.11044184763802402</c:v>
                </c:pt>
                <c:pt idx="8833">
                  <c:v>9.5561619995348082E-2</c:v>
                </c:pt>
                <c:pt idx="8834">
                  <c:v>9.6670648283468413E-2</c:v>
                </c:pt>
                <c:pt idx="8835">
                  <c:v>0.68613046533269084</c:v>
                </c:pt>
                <c:pt idx="8836">
                  <c:v>0.2963181491715291</c:v>
                </c:pt>
                <c:pt idx="8837">
                  <c:v>1.3221021657670089</c:v>
                </c:pt>
                <c:pt idx="8838">
                  <c:v>0.28867949160154988</c:v>
                </c:pt>
                <c:pt idx="8839">
                  <c:v>4.3987770331686029</c:v>
                </c:pt>
                <c:pt idx="8840">
                  <c:v>1.4667058644816771</c:v>
                </c:pt>
                <c:pt idx="8841">
                  <c:v>2.5485313925616516E-2</c:v>
                </c:pt>
                <c:pt idx="8842">
                  <c:v>2.2091074618420339</c:v>
                </c:pt>
                <c:pt idx="8843">
                  <c:v>1.2631770403346001</c:v>
                </c:pt>
                <c:pt idx="8844">
                  <c:v>3.7965110422867685</c:v>
                </c:pt>
                <c:pt idx="8845">
                  <c:v>4.1637343607376556</c:v>
                </c:pt>
                <c:pt idx="8846">
                  <c:v>0.13700529886444229</c:v>
                </c:pt>
                <c:pt idx="8847">
                  <c:v>17.81948621569919</c:v>
                </c:pt>
                <c:pt idx="8848">
                  <c:v>4.3058452178718172</c:v>
                </c:pt>
                <c:pt idx="8849">
                  <c:v>1.0806548192102699E-2</c:v>
                </c:pt>
                <c:pt idx="8850">
                  <c:v>4.8205068305226681E-2</c:v>
                </c:pt>
                <c:pt idx="8851">
                  <c:v>1.4795975827275985E-2</c:v>
                </c:pt>
                <c:pt idx="8852">
                  <c:v>1.4409252742382667E-2</c:v>
                </c:pt>
                <c:pt idx="8853">
                  <c:v>1.4240406107715715E-2</c:v>
                </c:pt>
                <c:pt idx="8854">
                  <c:v>1.4734278731519645E-2</c:v>
                </c:pt>
                <c:pt idx="8855">
                  <c:v>0.15917648387151737</c:v>
                </c:pt>
                <c:pt idx="8856">
                  <c:v>2.8961783902341717E-2</c:v>
                </c:pt>
                <c:pt idx="8857">
                  <c:v>0.87708660439856512</c:v>
                </c:pt>
                <c:pt idx="8858">
                  <c:v>9.1357427995276186E-2</c:v>
                </c:pt>
                <c:pt idx="8859">
                  <c:v>1.0188479503813153</c:v>
                </c:pt>
                <c:pt idx="8860">
                  <c:v>0.80173063618702967</c:v>
                </c:pt>
                <c:pt idx="8861">
                  <c:v>0.40569860719747286</c:v>
                </c:pt>
                <c:pt idx="8862">
                  <c:v>3.2571043033997205</c:v>
                </c:pt>
                <c:pt idx="8863">
                  <c:v>1.8480005895573006</c:v>
                </c:pt>
                <c:pt idx="8864">
                  <c:v>0.93118767990926721</c:v>
                </c:pt>
                <c:pt idx="8865">
                  <c:v>20.814457243222805</c:v>
                </c:pt>
                <c:pt idx="8866">
                  <c:v>27.775207565428762</c:v>
                </c:pt>
                <c:pt idx="8867">
                  <c:v>17.735622064688915</c:v>
                </c:pt>
                <c:pt idx="8868">
                  <c:v>7.497324216979707</c:v>
                </c:pt>
                <c:pt idx="8869">
                  <c:v>1.5934339759458904</c:v>
                </c:pt>
                <c:pt idx="8870">
                  <c:v>0.28627131288470581</c:v>
                </c:pt>
                <c:pt idx="8871">
                  <c:v>0.65052265841313073</c:v>
                </c:pt>
                <c:pt idx="8872">
                  <c:v>2.0725968804705763</c:v>
                </c:pt>
                <c:pt idx="8873">
                  <c:v>8.4324523916475478</c:v>
                </c:pt>
                <c:pt idx="8874">
                  <c:v>1.8111625917112895</c:v>
                </c:pt>
                <c:pt idx="8875">
                  <c:v>40.587224821605261</c:v>
                </c:pt>
                <c:pt idx="8876">
                  <c:v>18.394934342317629</c:v>
                </c:pt>
                <c:pt idx="8877">
                  <c:v>15.849371047069315</c:v>
                </c:pt>
                <c:pt idx="8878">
                  <c:v>13.668987055130085</c:v>
                </c:pt>
                <c:pt idx="8879">
                  <c:v>0.18970471667048044</c:v>
                </c:pt>
                <c:pt idx="8880">
                  <c:v>7.0848332006689468E-2</c:v>
                </c:pt>
                <c:pt idx="8881">
                  <c:v>0.27822888558192654</c:v>
                </c:pt>
                <c:pt idx="8882">
                  <c:v>0.96296157449128628</c:v>
                </c:pt>
                <c:pt idx="8883">
                  <c:v>0.86309007125437476</c:v>
                </c:pt>
                <c:pt idx="8884">
                  <c:v>0.63309176730124117</c:v>
                </c:pt>
                <c:pt idx="8885">
                  <c:v>3.8597534307209869</c:v>
                </c:pt>
                <c:pt idx="8886">
                  <c:v>3.5813442037380314</c:v>
                </c:pt>
                <c:pt idx="8887">
                  <c:v>3.9466500915737197</c:v>
                </c:pt>
                <c:pt idx="8888">
                  <c:v>3.4675608663057669</c:v>
                </c:pt>
                <c:pt idx="8889">
                  <c:v>10.406024025380079</c:v>
                </c:pt>
                <c:pt idx="8890">
                  <c:v>6.6125319912259233</c:v>
                </c:pt>
                <c:pt idx="8891">
                  <c:v>5.5867173809658022</c:v>
                </c:pt>
                <c:pt idx="8892">
                  <c:v>13.002355513771146</c:v>
                </c:pt>
                <c:pt idx="8893">
                  <c:v>14.622134128319971</c:v>
                </c:pt>
                <c:pt idx="8894">
                  <c:v>10.780061813193631</c:v>
                </c:pt>
                <c:pt idx="8895">
                  <c:v>97.880014995300797</c:v>
                </c:pt>
                <c:pt idx="8896">
                  <c:v>76.265872205861186</c:v>
                </c:pt>
                <c:pt idx="8897">
                  <c:v>126.07268657032508</c:v>
                </c:pt>
                <c:pt idx="8898">
                  <c:v>45.707513822330341</c:v>
                </c:pt>
                <c:pt idx="8899">
                  <c:v>0.26639750726552924</c:v>
                </c:pt>
                <c:pt idx="8900">
                  <c:v>0.13372005009508267</c:v>
                </c:pt>
                <c:pt idx="8901">
                  <c:v>0.87217598493062987</c:v>
                </c:pt>
                <c:pt idx="8902">
                  <c:v>0.26105635332718308</c:v>
                </c:pt>
                <c:pt idx="8903">
                  <c:v>8.0741047963696674E-2</c:v>
                </c:pt>
                <c:pt idx="8904">
                  <c:v>0.21830686282826647</c:v>
                </c:pt>
                <c:pt idx="8905">
                  <c:v>1.2068276534765443</c:v>
                </c:pt>
                <c:pt idx="8906">
                  <c:v>0.3574212145892034</c:v>
                </c:pt>
                <c:pt idx="8907">
                  <c:v>5.2864698420058707</c:v>
                </c:pt>
                <c:pt idx="8908">
                  <c:v>4.0788162815030047</c:v>
                </c:pt>
                <c:pt idx="8909">
                  <c:v>2.853033250937294E-3</c:v>
                </c:pt>
                <c:pt idx="8910">
                  <c:v>1.2018877502886067</c:v>
                </c:pt>
                <c:pt idx="8911">
                  <c:v>7.985997981660363E-2</c:v>
                </c:pt>
                <c:pt idx="8912">
                  <c:v>0.23931348908880826</c:v>
                </c:pt>
                <c:pt idx="8913">
                  <c:v>0.18299095966253509</c:v>
                </c:pt>
                <c:pt idx="8914">
                  <c:v>0.3291573544061635</c:v>
                </c:pt>
                <c:pt idx="8915">
                  <c:v>0.11787579575380021</c:v>
                </c:pt>
                <c:pt idx="8916">
                  <c:v>1.9013925224080519</c:v>
                </c:pt>
                <c:pt idx="8917">
                  <c:v>1.0006196175024313</c:v>
                </c:pt>
                <c:pt idx="8918">
                  <c:v>6.5471915932055591</c:v>
                </c:pt>
                <c:pt idx="8919">
                  <c:v>2.5613036642838671</c:v>
                </c:pt>
                <c:pt idx="8920">
                  <c:v>5.4489302180436114</c:v>
                </c:pt>
                <c:pt idx="8921">
                  <c:v>6.4698204466487041</c:v>
                </c:pt>
                <c:pt idx="8922">
                  <c:v>2.3790771248524623</c:v>
                </c:pt>
                <c:pt idx="8923">
                  <c:v>3.293291624766701</c:v>
                </c:pt>
                <c:pt idx="8924">
                  <c:v>43.08479981797192</c:v>
                </c:pt>
                <c:pt idx="8925">
                  <c:v>23.182585406724129</c:v>
                </c:pt>
                <c:pt idx="8926">
                  <c:v>67.07717828037498</c:v>
                </c:pt>
                <c:pt idx="8927">
                  <c:v>55.928716019814232</c:v>
                </c:pt>
                <c:pt idx="8928">
                  <c:v>2.039387587537019E-4</c:v>
                </c:pt>
                <c:pt idx="8929">
                  <c:v>9.7466903521370045E-5</c:v>
                </c:pt>
                <c:pt idx="8930">
                  <c:v>3.0627909708210682E-3</c:v>
                </c:pt>
                <c:pt idx="8931">
                  <c:v>2.8924941930270356E-3</c:v>
                </c:pt>
                <c:pt idx="8932">
                  <c:v>1.6938371132165121E-4</c:v>
                </c:pt>
                <c:pt idx="8933">
                  <c:v>8.7674211134900729E-6</c:v>
                </c:pt>
                <c:pt idx="8934">
                  <c:v>8.2710116429286107E-2</c:v>
                </c:pt>
                <c:pt idx="8935">
                  <c:v>1.031291346747597</c:v>
                </c:pt>
                <c:pt idx="8936">
                  <c:v>1.1301974663241641</c:v>
                </c:pt>
                <c:pt idx="8937">
                  <c:v>0.4271547419746326</c:v>
                </c:pt>
                <c:pt idx="8938">
                  <c:v>3.265701791671051E-2</c:v>
                </c:pt>
                <c:pt idx="8939">
                  <c:v>1.2408288361959324E-2</c:v>
                </c:pt>
                <c:pt idx="8940">
                  <c:v>6.8201599257653012E-2</c:v>
                </c:pt>
                <c:pt idx="8941">
                  <c:v>0.10943260944848784</c:v>
                </c:pt>
                <c:pt idx="8942">
                  <c:v>0.14502016362777281</c:v>
                </c:pt>
                <c:pt idx="8943">
                  <c:v>0.17566445937788841</c:v>
                </c:pt>
                <c:pt idx="8944">
                  <c:v>5.4541468241616806E-2</c:v>
                </c:pt>
                <c:pt idx="8945">
                  <c:v>0.91750680410755836</c:v>
                </c:pt>
                <c:pt idx="8946">
                  <c:v>0.17749600633473012</c:v>
                </c:pt>
                <c:pt idx="8947">
                  <c:v>0.49617962021923184</c:v>
                </c:pt>
                <c:pt idx="8948">
                  <c:v>0.22179676403805923</c:v>
                </c:pt>
                <c:pt idx="8949">
                  <c:v>1.7153889694097828</c:v>
                </c:pt>
                <c:pt idx="8950">
                  <c:v>0.65881202298678676</c:v>
                </c:pt>
                <c:pt idx="8951">
                  <c:v>0.43618672339931386</c:v>
                </c:pt>
                <c:pt idx="8952">
                  <c:v>0.23828334817078264</c:v>
                </c:pt>
                <c:pt idx="8953">
                  <c:v>5.7412178140447407</c:v>
                </c:pt>
                <c:pt idx="8954">
                  <c:v>2.3819850982317287E-2</c:v>
                </c:pt>
                <c:pt idx="8955">
                  <c:v>9.53728508354728</c:v>
                </c:pt>
                <c:pt idx="8956">
                  <c:v>14.946973685383256</c:v>
                </c:pt>
                <c:pt idx="8957">
                  <c:v>1.6121130833728363</c:v>
                </c:pt>
                <c:pt idx="8958">
                  <c:v>0.62444078236283462</c:v>
                </c:pt>
                <c:pt idx="8959">
                  <c:v>2.1509997384568083</c:v>
                </c:pt>
                <c:pt idx="8960">
                  <c:v>0.56323892649880125</c:v>
                </c:pt>
                <c:pt idx="8961">
                  <c:v>0.36506752086924094</c:v>
                </c:pt>
                <c:pt idx="8962">
                  <c:v>0.78287178621638942</c:v>
                </c:pt>
                <c:pt idx="8963">
                  <c:v>4.3348695198210248</c:v>
                </c:pt>
                <c:pt idx="8964">
                  <c:v>5.2719011558008795</c:v>
                </c:pt>
                <c:pt idx="8965">
                  <c:v>27.892065852438904</c:v>
                </c:pt>
                <c:pt idx="8966">
                  <c:v>20.628079485704884</c:v>
                </c:pt>
                <c:pt idx="8967">
                  <c:v>19.813820095805742</c:v>
                </c:pt>
                <c:pt idx="8968">
                  <c:v>6.5632249413281381</c:v>
                </c:pt>
                <c:pt idx="8969">
                  <c:v>25.64745976280151</c:v>
                </c:pt>
                <c:pt idx="8970">
                  <c:v>32.380977873432691</c:v>
                </c:pt>
                <c:pt idx="8971">
                  <c:v>12.113127845481035</c:v>
                </c:pt>
                <c:pt idx="8972">
                  <c:v>32.157397390573308</c:v>
                </c:pt>
                <c:pt idx="8973">
                  <c:v>231.5213921874572</c:v>
                </c:pt>
                <c:pt idx="8974">
                  <c:v>42.66034772644246</c:v>
                </c:pt>
                <c:pt idx="8975">
                  <c:v>200.01822705553042</c:v>
                </c:pt>
                <c:pt idx="8976">
                  <c:v>195.91535665332918</c:v>
                </c:pt>
                <c:pt idx="8977">
                  <c:v>1.6146328397444938</c:v>
                </c:pt>
                <c:pt idx="8978">
                  <c:v>0.62587766306993842</c:v>
                </c:pt>
                <c:pt idx="8979">
                  <c:v>3.2498868114732016</c:v>
                </c:pt>
                <c:pt idx="8980">
                  <c:v>0.42743498348662978</c:v>
                </c:pt>
                <c:pt idx="8981">
                  <c:v>0.53227277129199213</c:v>
                </c:pt>
                <c:pt idx="8982">
                  <c:v>0.58443900635538293</c:v>
                </c:pt>
                <c:pt idx="8983">
                  <c:v>9.7225477201626198</c:v>
                </c:pt>
                <c:pt idx="8984">
                  <c:v>1.2407149175349776</c:v>
                </c:pt>
                <c:pt idx="8985">
                  <c:v>14.970611647936945</c:v>
                </c:pt>
                <c:pt idx="8986">
                  <c:v>8.5244887477817652</c:v>
                </c:pt>
                <c:pt idx="8987">
                  <c:v>0.5512413455000722</c:v>
                </c:pt>
                <c:pt idx="8988">
                  <c:v>0.27717661020656909</c:v>
                </c:pt>
                <c:pt idx="8989">
                  <c:v>0.59500486431684285</c:v>
                </c:pt>
                <c:pt idx="8990">
                  <c:v>0.52072373193195265</c:v>
                </c:pt>
                <c:pt idx="8991">
                  <c:v>0.19223801361419074</c:v>
                </c:pt>
                <c:pt idx="8992">
                  <c:v>0.78736774288269273</c:v>
                </c:pt>
                <c:pt idx="8993">
                  <c:v>2.5999712314972947</c:v>
                </c:pt>
                <c:pt idx="8994">
                  <c:v>6.5957358022812418</c:v>
                </c:pt>
                <c:pt idx="8995">
                  <c:v>10.78088066063826</c:v>
                </c:pt>
                <c:pt idx="8996">
                  <c:v>14.944050708782635</c:v>
                </c:pt>
                <c:pt idx="8997">
                  <c:v>0.96327528578733368</c:v>
                </c:pt>
                <c:pt idx="8998">
                  <c:v>0.53882411456864576</c:v>
                </c:pt>
                <c:pt idx="8999">
                  <c:v>1.5137152046343332</c:v>
                </c:pt>
                <c:pt idx="9000">
                  <c:v>1.2206970810315616</c:v>
                </c:pt>
                <c:pt idx="9001">
                  <c:v>0.81958965126364491</c:v>
                </c:pt>
                <c:pt idx="9002">
                  <c:v>1.0264971125662929</c:v>
                </c:pt>
                <c:pt idx="9003">
                  <c:v>7.4916188697725534</c:v>
                </c:pt>
                <c:pt idx="9004">
                  <c:v>1.9124333836573939</c:v>
                </c:pt>
                <c:pt idx="9005">
                  <c:v>12.927404950746475</c:v>
                </c:pt>
                <c:pt idx="9006">
                  <c:v>9.6779271714656527</c:v>
                </c:pt>
                <c:pt idx="9007">
                  <c:v>3.3189224703635407</c:v>
                </c:pt>
                <c:pt idx="9008">
                  <c:v>0.70199021291292452</c:v>
                </c:pt>
                <c:pt idx="9009">
                  <c:v>2.3869693340662588</c:v>
                </c:pt>
                <c:pt idx="9010">
                  <c:v>0.94051665354948555</c:v>
                </c:pt>
                <c:pt idx="9011">
                  <c:v>0.28107016849311894</c:v>
                </c:pt>
                <c:pt idx="9012">
                  <c:v>0.83279386364018804</c:v>
                </c:pt>
                <c:pt idx="9013">
                  <c:v>3.0169451280243891</c:v>
                </c:pt>
                <c:pt idx="9014">
                  <c:v>4.553551076798021</c:v>
                </c:pt>
                <c:pt idx="9015">
                  <c:v>49.553344106102763</c:v>
                </c:pt>
                <c:pt idx="9016">
                  <c:v>14.037395396399537</c:v>
                </c:pt>
                <c:pt idx="9017">
                  <c:v>0.23714767231220543</c:v>
                </c:pt>
                <c:pt idx="9018">
                  <c:v>0.21322978009239552</c:v>
                </c:pt>
                <c:pt idx="9019">
                  <c:v>0.44911116297093973</c:v>
                </c:pt>
                <c:pt idx="9020">
                  <c:v>0.52481377779748584</c:v>
                </c:pt>
                <c:pt idx="9021">
                  <c:v>0.28505745056014431</c:v>
                </c:pt>
                <c:pt idx="9022">
                  <c:v>0.27765662393983703</c:v>
                </c:pt>
                <c:pt idx="9023">
                  <c:v>5.3564843848698933</c:v>
                </c:pt>
                <c:pt idx="9024">
                  <c:v>0.77385674564990203</c:v>
                </c:pt>
                <c:pt idx="9025">
                  <c:v>5.0329518023968971</c:v>
                </c:pt>
                <c:pt idx="9026">
                  <c:v>4.3589491456975615</c:v>
                </c:pt>
                <c:pt idx="9027">
                  <c:v>7.6470338741608286</c:v>
                </c:pt>
                <c:pt idx="9028">
                  <c:v>6.5129942497666935</c:v>
                </c:pt>
                <c:pt idx="9029">
                  <c:v>20.224850991597584</c:v>
                </c:pt>
                <c:pt idx="9030">
                  <c:v>21.757730874278352</c:v>
                </c:pt>
                <c:pt idx="9031">
                  <c:v>9.7955653830816001</c:v>
                </c:pt>
                <c:pt idx="9032">
                  <c:v>9.398316618703463</c:v>
                </c:pt>
                <c:pt idx="9033">
                  <c:v>127.10408178043737</c:v>
                </c:pt>
                <c:pt idx="9034">
                  <c:v>14.707381957866028</c:v>
                </c:pt>
                <c:pt idx="9035">
                  <c:v>126.99873500281505</c:v>
                </c:pt>
                <c:pt idx="9036">
                  <c:v>113.70635876447791</c:v>
                </c:pt>
                <c:pt idx="9037">
                  <c:v>2.564010230963222</c:v>
                </c:pt>
                <c:pt idx="9038">
                  <c:v>1.5302333851995362</c:v>
                </c:pt>
                <c:pt idx="9039">
                  <c:v>2.7526894518196623</c:v>
                </c:pt>
                <c:pt idx="9040">
                  <c:v>3.0794602841567946</c:v>
                </c:pt>
                <c:pt idx="9041">
                  <c:v>9.4295365652595837</c:v>
                </c:pt>
                <c:pt idx="9042">
                  <c:v>1.9033584409560682</c:v>
                </c:pt>
                <c:pt idx="9043">
                  <c:v>27.937386385643414</c:v>
                </c:pt>
                <c:pt idx="9044">
                  <c:v>6.4040914100888724</c:v>
                </c:pt>
                <c:pt idx="9045">
                  <c:v>28.480503690086266</c:v>
                </c:pt>
                <c:pt idx="9046">
                  <c:v>35.38189967381301</c:v>
                </c:pt>
                <c:pt idx="9047">
                  <c:v>0.69119199288182187</c:v>
                </c:pt>
                <c:pt idx="9048">
                  <c:v>0.55431613099109378</c:v>
                </c:pt>
                <c:pt idx="9049">
                  <c:v>2.3566918349567221</c:v>
                </c:pt>
                <c:pt idx="9050">
                  <c:v>4.587588650543176</c:v>
                </c:pt>
                <c:pt idx="9051">
                  <c:v>4.5260952567995689</c:v>
                </c:pt>
                <c:pt idx="9052">
                  <c:v>4.6058103722059709</c:v>
                </c:pt>
                <c:pt idx="9053">
                  <c:v>18.70409579258234</c:v>
                </c:pt>
                <c:pt idx="9054">
                  <c:v>1.3065160112434928</c:v>
                </c:pt>
                <c:pt idx="9055">
                  <c:v>18.900081492803658</c:v>
                </c:pt>
                <c:pt idx="9056">
                  <c:v>27.104171995184522</c:v>
                </c:pt>
                <c:pt idx="9057">
                  <c:v>46.75336932556673</c:v>
                </c:pt>
                <c:pt idx="9058">
                  <c:v>21.091882833736012</c:v>
                </c:pt>
                <c:pt idx="9059">
                  <c:v>70.58123315909927</c:v>
                </c:pt>
                <c:pt idx="9060">
                  <c:v>73.543825732936881</c:v>
                </c:pt>
                <c:pt idx="9061">
                  <c:v>41.58454100517821</c:v>
                </c:pt>
                <c:pt idx="9062">
                  <c:v>56.434410684516763</c:v>
                </c:pt>
                <c:pt idx="9063">
                  <c:v>488.32706009954529</c:v>
                </c:pt>
                <c:pt idx="9064">
                  <c:v>109.24548404008364</c:v>
                </c:pt>
                <c:pt idx="9065">
                  <c:v>581.305930140687</c:v>
                </c:pt>
                <c:pt idx="9066">
                  <c:v>521.54149681949843</c:v>
                </c:pt>
                <c:pt idx="9067">
                  <c:v>2.0658553377632593E-3</c:v>
                </c:pt>
                <c:pt idx="9068">
                  <c:v>0.25261013688580508</c:v>
                </c:pt>
                <c:pt idx="9069">
                  <c:v>0.15449583548544696</c:v>
                </c:pt>
                <c:pt idx="9070">
                  <c:v>5.333287409367516E-2</c:v>
                </c:pt>
                <c:pt idx="9071">
                  <c:v>0.15865670588355693</c:v>
                </c:pt>
                <c:pt idx="9072">
                  <c:v>0.14125313454657892</c:v>
                </c:pt>
                <c:pt idx="9073">
                  <c:v>9.5394834198094539E-2</c:v>
                </c:pt>
                <c:pt idx="9074">
                  <c:v>0.82968871992328197</c:v>
                </c:pt>
                <c:pt idx="9075">
                  <c:v>0.95502437916804717</c:v>
                </c:pt>
                <c:pt idx="9076">
                  <c:v>0.98602295056298994</c:v>
                </c:pt>
                <c:pt idx="9077">
                  <c:v>3.1697596625554332E-2</c:v>
                </c:pt>
                <c:pt idx="9078">
                  <c:v>9.7116788754697692E-3</c:v>
                </c:pt>
                <c:pt idx="9079">
                  <c:v>2.0618840165430767E-3</c:v>
                </c:pt>
                <c:pt idx="9080">
                  <c:v>2.872640312343354E-4</c:v>
                </c:pt>
                <c:pt idx="9081">
                  <c:v>6.7744688538575143E-4</c:v>
                </c:pt>
                <c:pt idx="9082">
                  <c:v>1.9606340738001323E-2</c:v>
                </c:pt>
                <c:pt idx="9083">
                  <c:v>7.3692875554083235E-4</c:v>
                </c:pt>
                <c:pt idx="9084">
                  <c:v>0.28678897369210143</c:v>
                </c:pt>
                <c:pt idx="9085">
                  <c:v>8.7902008225499879E-3</c:v>
                </c:pt>
                <c:pt idx="9086">
                  <c:v>0.15877354108971961</c:v>
                </c:pt>
                <c:pt idx="9087">
                  <c:v>3.1577660365155448E-2</c:v>
                </c:pt>
                <c:pt idx="9088">
                  <c:v>1.139127398866399E-2</c:v>
                </c:pt>
                <c:pt idx="9089">
                  <c:v>1.052036312141071</c:v>
                </c:pt>
                <c:pt idx="9090">
                  <c:v>0.57601267744129769</c:v>
                </c:pt>
                <c:pt idx="9091">
                  <c:v>0.46457291628856817</c:v>
                </c:pt>
                <c:pt idx="9092">
                  <c:v>3.5781890316614642</c:v>
                </c:pt>
                <c:pt idx="9093">
                  <c:v>0.58473086298060883</c:v>
                </c:pt>
                <c:pt idx="9094">
                  <c:v>3.4630875580267E-2</c:v>
                </c:pt>
                <c:pt idx="9095">
                  <c:v>1.4428190465283835E-3</c:v>
                </c:pt>
                <c:pt idx="9096">
                  <c:v>8.7305670306876443E-2</c:v>
                </c:pt>
                <c:pt idx="9097">
                  <c:v>2.0984780380735393E-2</c:v>
                </c:pt>
                <c:pt idx="9098">
                  <c:v>3.3729445830312969E-4</c:v>
                </c:pt>
                <c:pt idx="9099">
                  <c:v>2.2103254639771954</c:v>
                </c:pt>
                <c:pt idx="9100">
                  <c:v>0.84079516246683961</c:v>
                </c:pt>
                <c:pt idx="9101">
                  <c:v>1.2332165154361199</c:v>
                </c:pt>
                <c:pt idx="9102">
                  <c:v>0.5860370089305692</c:v>
                </c:pt>
                <c:pt idx="9103">
                  <c:v>4.0895260794852263E-2</c:v>
                </c:pt>
                <c:pt idx="9104">
                  <c:v>4.5617199101119699E-4</c:v>
                </c:pt>
                <c:pt idx="9105">
                  <c:v>2.46802951694962E-2</c:v>
                </c:pt>
                <c:pt idx="9106">
                  <c:v>1.2543387234413408E-2</c:v>
                </c:pt>
                <c:pt idx="9107">
                  <c:v>1.7406299431676656E-2</c:v>
                </c:pt>
                <c:pt idx="9108">
                  <c:v>2.6450699494069443E-2</c:v>
                </c:pt>
                <c:pt idx="9109">
                  <c:v>4.7066563178884751E-3</c:v>
                </c:pt>
                <c:pt idx="9110">
                  <c:v>3.0195840042844244E-2</c:v>
                </c:pt>
                <c:pt idx="9111">
                  <c:v>0.35584381010477556</c:v>
                </c:pt>
                <c:pt idx="9112">
                  <c:v>1.560270607183015E-2</c:v>
                </c:pt>
                <c:pt idx="9113">
                  <c:v>9.6739651967543885E-3</c:v>
                </c:pt>
                <c:pt idx="9114">
                  <c:v>3.4089357188420565E-2</c:v>
                </c:pt>
                <c:pt idx="9115">
                  <c:v>7.0249640325818902E-2</c:v>
                </c:pt>
                <c:pt idx="9116">
                  <c:v>0.17999793178995382</c:v>
                </c:pt>
                <c:pt idx="9117">
                  <c:v>2.709953091497519E-2</c:v>
                </c:pt>
                <c:pt idx="9118">
                  <c:v>0.19437254953315311</c:v>
                </c:pt>
                <c:pt idx="9119">
                  <c:v>2.5153450002590614E-3</c:v>
                </c:pt>
                <c:pt idx="9120">
                  <c:v>0.35345757162967217</c:v>
                </c:pt>
                <c:pt idx="9121">
                  <c:v>2.438563700154404</c:v>
                </c:pt>
                <c:pt idx="9122">
                  <c:v>0.3896836847284923</c:v>
                </c:pt>
                <c:pt idx="9123">
                  <c:v>0.11978950229432038</c:v>
                </c:pt>
                <c:pt idx="9124">
                  <c:v>1.1591186403496477E-2</c:v>
                </c:pt>
                <c:pt idx="9125">
                  <c:v>0.1609670318642307</c:v>
                </c:pt>
                <c:pt idx="9126">
                  <c:v>7.1675166008224364E-2</c:v>
                </c:pt>
                <c:pt idx="9127">
                  <c:v>5.8157861235052254E-2</c:v>
                </c:pt>
                <c:pt idx="9128">
                  <c:v>0.87316774625245774</c:v>
                </c:pt>
                <c:pt idx="9129">
                  <c:v>0.24360918528176367</c:v>
                </c:pt>
                <c:pt idx="9130">
                  <c:v>1.5028164654412</c:v>
                </c:pt>
                <c:pt idx="9131">
                  <c:v>2.6149132707925666</c:v>
                </c:pt>
                <c:pt idx="9132">
                  <c:v>0.98500256220414018</c:v>
                </c:pt>
                <c:pt idx="9133">
                  <c:v>2.3338504460792532E-2</c:v>
                </c:pt>
                <c:pt idx="9134">
                  <c:v>2.2829679004990291E-2</c:v>
                </c:pt>
                <c:pt idx="9135">
                  <c:v>0.15747444068247349</c:v>
                </c:pt>
                <c:pt idx="9136">
                  <c:v>6.414792780617129E-2</c:v>
                </c:pt>
                <c:pt idx="9137">
                  <c:v>0.25698393530297975</c:v>
                </c:pt>
                <c:pt idx="9138">
                  <c:v>0.47661236500424276</c:v>
                </c:pt>
                <c:pt idx="9139">
                  <c:v>0.10859223360361646</c:v>
                </c:pt>
                <c:pt idx="9140">
                  <c:v>0.16260440478480656</c:v>
                </c:pt>
                <c:pt idx="9141">
                  <c:v>4.2194751060824212</c:v>
                </c:pt>
                <c:pt idx="9142">
                  <c:v>0.62938274515397552</c:v>
                </c:pt>
                <c:pt idx="9143">
                  <c:v>8.066787866221943E-2</c:v>
                </c:pt>
                <c:pt idx="9144">
                  <c:v>4.7488821099391863E-2</c:v>
                </c:pt>
                <c:pt idx="9145">
                  <c:v>0.19424480053472731</c:v>
                </c:pt>
                <c:pt idx="9146">
                  <c:v>0.16336703397450444</c:v>
                </c:pt>
                <c:pt idx="9147">
                  <c:v>0.15308870135986702</c:v>
                </c:pt>
                <c:pt idx="9148">
                  <c:v>2.2038882604992533</c:v>
                </c:pt>
                <c:pt idx="9149">
                  <c:v>1.9501530054108023E-2</c:v>
                </c:pt>
                <c:pt idx="9150">
                  <c:v>0.15329542384953393</c:v>
                </c:pt>
                <c:pt idx="9151">
                  <c:v>1.38885335036145</c:v>
                </c:pt>
                <c:pt idx="9152">
                  <c:v>1.0945881535983899</c:v>
                </c:pt>
                <c:pt idx="9153">
                  <c:v>8.8322445213408873E-2</c:v>
                </c:pt>
                <c:pt idx="9154">
                  <c:v>9.5447307348695623E-3</c:v>
                </c:pt>
                <c:pt idx="9155">
                  <c:v>5.4191054808212874E-2</c:v>
                </c:pt>
                <c:pt idx="9156">
                  <c:v>1.0502417744066947E-2</c:v>
                </c:pt>
                <c:pt idx="9157">
                  <c:v>6.2817868067968309E-3</c:v>
                </c:pt>
                <c:pt idx="9158">
                  <c:v>2.8370379923029341</c:v>
                </c:pt>
                <c:pt idx="9159">
                  <c:v>10.362460982966153</c:v>
                </c:pt>
                <c:pt idx="9160">
                  <c:v>1.743674576964529</c:v>
                </c:pt>
                <c:pt idx="9161">
                  <c:v>3.3943878120530613</c:v>
                </c:pt>
                <c:pt idx="9162">
                  <c:v>6.681332162925254</c:v>
                </c:pt>
                <c:pt idx="9163">
                  <c:v>1.0376705455453413E-2</c:v>
                </c:pt>
                <c:pt idx="9164">
                  <c:v>1.284362199722869E-2</c:v>
                </c:pt>
                <c:pt idx="9165">
                  <c:v>7.1701190158469002E-3</c:v>
                </c:pt>
                <c:pt idx="9166">
                  <c:v>8.5406549186821043E-3</c:v>
                </c:pt>
                <c:pt idx="9167">
                  <c:v>2.102288018247328E-2</c:v>
                </c:pt>
                <c:pt idx="9168">
                  <c:v>2.9599642027929942E-2</c:v>
                </c:pt>
                <c:pt idx="9169">
                  <c:v>5.6670536706832451E-3</c:v>
                </c:pt>
                <c:pt idx="9170">
                  <c:v>0.31582562008247006</c:v>
                </c:pt>
                <c:pt idx="9171">
                  <c:v>1.9650411420948952E-2</c:v>
                </c:pt>
                <c:pt idx="9172">
                  <c:v>3.7137838799190845E-2</c:v>
                </c:pt>
                <c:pt idx="9173">
                  <c:v>1.0385441227804968E-2</c:v>
                </c:pt>
                <c:pt idx="9174">
                  <c:v>6.9259542472555696E-2</c:v>
                </c:pt>
                <c:pt idx="9175">
                  <c:v>3.2372629224662081E-2</c:v>
                </c:pt>
                <c:pt idx="9176">
                  <c:v>3.6298675617878973E-2</c:v>
                </c:pt>
                <c:pt idx="9177">
                  <c:v>0.1555111266903132</c:v>
                </c:pt>
                <c:pt idx="9178">
                  <c:v>4.1314409872209579E-2</c:v>
                </c:pt>
                <c:pt idx="9179">
                  <c:v>7.4634863498761833E-2</c:v>
                </c:pt>
                <c:pt idx="9180">
                  <c:v>1.8707242498853707</c:v>
                </c:pt>
                <c:pt idx="9181">
                  <c:v>9.7784961218737865E-2</c:v>
                </c:pt>
                <c:pt idx="9182">
                  <c:v>1.5039590093035135E-2</c:v>
                </c:pt>
                <c:pt idx="9183">
                  <c:v>1.491541620769862E-2</c:v>
                </c:pt>
                <c:pt idx="9184">
                  <c:v>1.8982082654297988E-2</c:v>
                </c:pt>
                <c:pt idx="9185">
                  <c:v>3.3801501858825765E-2</c:v>
                </c:pt>
                <c:pt idx="9186">
                  <c:v>0.10828611091205136</c:v>
                </c:pt>
                <c:pt idx="9187">
                  <c:v>0.2668555815035924</c:v>
                </c:pt>
                <c:pt idx="9188">
                  <c:v>0.70881044196745213</c:v>
                </c:pt>
                <c:pt idx="9189">
                  <c:v>9.5942480599336633E-2</c:v>
                </c:pt>
                <c:pt idx="9190">
                  <c:v>4.4437992684068374E-2</c:v>
                </c:pt>
                <c:pt idx="9191">
                  <c:v>6.7495249457206308E-2</c:v>
                </c:pt>
                <c:pt idx="9192">
                  <c:v>0.17066931054474993</c:v>
                </c:pt>
                <c:pt idx="9193">
                  <c:v>0.31511034454344528</c:v>
                </c:pt>
                <c:pt idx="9194">
                  <c:v>0.14566876168879564</c:v>
                </c:pt>
                <c:pt idx="9195">
                  <c:v>1.507631713620927</c:v>
                </c:pt>
                <c:pt idx="9196">
                  <c:v>0.31885734639930124</c:v>
                </c:pt>
                <c:pt idx="9197">
                  <c:v>12.691836892375173</c:v>
                </c:pt>
                <c:pt idx="9198">
                  <c:v>2.6162692016113112</c:v>
                </c:pt>
                <c:pt idx="9199">
                  <c:v>2.6281538498160599</c:v>
                </c:pt>
                <c:pt idx="9200">
                  <c:v>4.4991543213793776E-2</c:v>
                </c:pt>
                <c:pt idx="9201">
                  <c:v>7.3634068208955628E-2</c:v>
                </c:pt>
                <c:pt idx="9202">
                  <c:v>0.18758127557458101</c:v>
                </c:pt>
                <c:pt idx="9203">
                  <c:v>0.53364757973170929</c:v>
                </c:pt>
                <c:pt idx="9204">
                  <c:v>0.10200263070516803</c:v>
                </c:pt>
                <c:pt idx="9205">
                  <c:v>1.1352026597845981</c:v>
                </c:pt>
                <c:pt idx="9206">
                  <c:v>0.12207178414052358</c:v>
                </c:pt>
                <c:pt idx="9207">
                  <c:v>1.8896681797643362</c:v>
                </c:pt>
                <c:pt idx="9208">
                  <c:v>1.1466502982140794</c:v>
                </c:pt>
                <c:pt idx="9209">
                  <c:v>0.75666034998374698</c:v>
                </c:pt>
                <c:pt idx="9210">
                  <c:v>3.6345299465901496E-2</c:v>
                </c:pt>
                <c:pt idx="9211">
                  <c:v>6.486602144118013E-2</c:v>
                </c:pt>
                <c:pt idx="9212">
                  <c:v>0.6377693267458695</c:v>
                </c:pt>
                <c:pt idx="9213">
                  <c:v>0.38809394147603493</c:v>
                </c:pt>
                <c:pt idx="9214">
                  <c:v>0.16381857880719597</c:v>
                </c:pt>
                <c:pt idx="9215">
                  <c:v>1.1497229130737854</c:v>
                </c:pt>
                <c:pt idx="9216">
                  <c:v>4.8677172135432017E-2</c:v>
                </c:pt>
                <c:pt idx="9217">
                  <c:v>0.9802299343906542</c:v>
                </c:pt>
                <c:pt idx="9218">
                  <c:v>1.0695762132580062</c:v>
                </c:pt>
                <c:pt idx="9219">
                  <c:v>0.79980819705992445</c:v>
                </c:pt>
                <c:pt idx="9220">
                  <c:v>0.87450223094392254</c:v>
                </c:pt>
                <c:pt idx="9221">
                  <c:v>0.63692148013776473</c:v>
                </c:pt>
                <c:pt idx="9222">
                  <c:v>2.1651324826851557</c:v>
                </c:pt>
                <c:pt idx="9223">
                  <c:v>1.9055677600594398</c:v>
                </c:pt>
                <c:pt idx="9224">
                  <c:v>1.1457326911195924</c:v>
                </c:pt>
                <c:pt idx="9225">
                  <c:v>11.807999119015918</c:v>
                </c:pt>
                <c:pt idx="9226">
                  <c:v>14.291925374327823</c:v>
                </c:pt>
                <c:pt idx="9227">
                  <c:v>21.990671033479863</c:v>
                </c:pt>
                <c:pt idx="9228">
                  <c:v>27.925929341571003</c:v>
                </c:pt>
                <c:pt idx="9229">
                  <c:v>16.351120016010547</c:v>
                </c:pt>
                <c:pt idx="9230">
                  <c:v>5.2169346950208828</c:v>
                </c:pt>
                <c:pt idx="9231">
                  <c:v>0.92068568679753582</c:v>
                </c:pt>
                <c:pt idx="9232">
                  <c:v>6.8395279202434418</c:v>
                </c:pt>
                <c:pt idx="9233">
                  <c:v>4.15863155216688</c:v>
                </c:pt>
                <c:pt idx="9234">
                  <c:v>1.819731441579834</c:v>
                </c:pt>
                <c:pt idx="9235">
                  <c:v>2.2038614981933562</c:v>
                </c:pt>
                <c:pt idx="9236">
                  <c:v>15.193053782531475</c:v>
                </c:pt>
                <c:pt idx="9237">
                  <c:v>6.1086063139150042</c:v>
                </c:pt>
                <c:pt idx="9238">
                  <c:v>30.460207252738506</c:v>
                </c:pt>
                <c:pt idx="9239">
                  <c:v>11.417320688592133</c:v>
                </c:pt>
                <c:pt idx="9240">
                  <c:v>8.2702475010280274E-2</c:v>
                </c:pt>
                <c:pt idx="9241">
                  <c:v>1.9983448452622419</c:v>
                </c:pt>
                <c:pt idx="9242">
                  <c:v>0.36055635780300321</c:v>
                </c:pt>
                <c:pt idx="9243">
                  <c:v>0.53896679098205968</c:v>
                </c:pt>
                <c:pt idx="9244">
                  <c:v>0.40055903443799995</c:v>
                </c:pt>
                <c:pt idx="9245">
                  <c:v>0.6604413953190903</c:v>
                </c:pt>
                <c:pt idx="9246">
                  <c:v>0.26538273789255079</c:v>
                </c:pt>
                <c:pt idx="9247">
                  <c:v>0.9768751958519325</c:v>
                </c:pt>
                <c:pt idx="9248">
                  <c:v>2.30989482609121</c:v>
                </c:pt>
                <c:pt idx="9249">
                  <c:v>8.6359602248496685</c:v>
                </c:pt>
                <c:pt idx="9250">
                  <c:v>1.4393604726727376</c:v>
                </c:pt>
                <c:pt idx="9251">
                  <c:v>3.7373058540777628</c:v>
                </c:pt>
                <c:pt idx="9252">
                  <c:v>7.160417685039616</c:v>
                </c:pt>
                <c:pt idx="9253">
                  <c:v>1.934088341257872</c:v>
                </c:pt>
                <c:pt idx="9254">
                  <c:v>3.9885814395133292</c:v>
                </c:pt>
                <c:pt idx="9255">
                  <c:v>33.228454119630292</c:v>
                </c:pt>
                <c:pt idx="9256">
                  <c:v>12.055287423313528</c:v>
                </c:pt>
                <c:pt idx="9257">
                  <c:v>80.185148989451534</c:v>
                </c:pt>
                <c:pt idx="9258">
                  <c:v>34.782078009375461</c:v>
                </c:pt>
                <c:pt idx="9259">
                  <c:v>0.33601166315531467</c:v>
                </c:pt>
                <c:pt idx="9260">
                  <c:v>1.1879519761981224E-2</c:v>
                </c:pt>
                <c:pt idx="9261">
                  <c:v>0.67446091981335632</c:v>
                </c:pt>
                <c:pt idx="9262">
                  <c:v>0.18961154848714712</c:v>
                </c:pt>
                <c:pt idx="9263">
                  <c:v>0.16026025479308517</c:v>
                </c:pt>
                <c:pt idx="9264">
                  <c:v>8.1938911139074391E-3</c:v>
                </c:pt>
                <c:pt idx="9265">
                  <c:v>5.4763640505203784E-2</c:v>
                </c:pt>
                <c:pt idx="9266">
                  <c:v>3.273837666107041</c:v>
                </c:pt>
                <c:pt idx="9267">
                  <c:v>0.77358797269271862</c:v>
                </c:pt>
                <c:pt idx="9268">
                  <c:v>1.1585010661051203</c:v>
                </c:pt>
                <c:pt idx="9269">
                  <c:v>1.2249476728830841</c:v>
                </c:pt>
                <c:pt idx="9270">
                  <c:v>10.887804444768832</c:v>
                </c:pt>
                <c:pt idx="9271">
                  <c:v>0.33388377864259305</c:v>
                </c:pt>
                <c:pt idx="9272">
                  <c:v>9.6045025916355637</c:v>
                </c:pt>
                <c:pt idx="9273">
                  <c:v>42.418557879281437</c:v>
                </c:pt>
                <c:pt idx="9274">
                  <c:v>37.826829504013695</c:v>
                </c:pt>
                <c:pt idx="9275">
                  <c:v>69.260322501806058</c:v>
                </c:pt>
                <c:pt idx="9276">
                  <c:v>27.807344748140576</c:v>
                </c:pt>
                <c:pt idx="9277">
                  <c:v>2.5138804700776118</c:v>
                </c:pt>
                <c:pt idx="9278">
                  <c:v>0.6557103411137567</c:v>
                </c:pt>
                <c:pt idx="9279">
                  <c:v>2.9165459521319551E-2</c:v>
                </c:pt>
                <c:pt idx="9280">
                  <c:v>0.40227158978017863</c:v>
                </c:pt>
                <c:pt idx="9281">
                  <c:v>0.72787690118433268</c:v>
                </c:pt>
                <c:pt idx="9282">
                  <c:v>4.7219250683218918</c:v>
                </c:pt>
                <c:pt idx="9283">
                  <c:v>0.25308098856366551</c:v>
                </c:pt>
                <c:pt idx="9284">
                  <c:v>0.16433343439538611</c:v>
                </c:pt>
                <c:pt idx="9285">
                  <c:v>0.12102294489330885</c:v>
                </c:pt>
                <c:pt idx="9286">
                  <c:v>0.82858721401547963</c:v>
                </c:pt>
                <c:pt idx="9287">
                  <c:v>4.0347850443996025</c:v>
                </c:pt>
                <c:pt idx="9288">
                  <c:v>1.8986039515275395</c:v>
                </c:pt>
                <c:pt idx="9289">
                  <c:v>8.2665049178880956</c:v>
                </c:pt>
                <c:pt idx="9290">
                  <c:v>4.5295720641206847</c:v>
                </c:pt>
                <c:pt idx="9291">
                  <c:v>3.5230908865971644</c:v>
                </c:pt>
                <c:pt idx="9292">
                  <c:v>2.0600262243050356</c:v>
                </c:pt>
                <c:pt idx="9293">
                  <c:v>19.615644975376956</c:v>
                </c:pt>
                <c:pt idx="9294">
                  <c:v>5.4112955355826076</c:v>
                </c:pt>
                <c:pt idx="9295">
                  <c:v>24.286212344528941</c:v>
                </c:pt>
                <c:pt idx="9296">
                  <c:v>26.997346068312869</c:v>
                </c:pt>
                <c:pt idx="9297">
                  <c:v>0.36332391821651505</c:v>
                </c:pt>
                <c:pt idx="9298">
                  <c:v>0.61687338768131161</c:v>
                </c:pt>
                <c:pt idx="9299">
                  <c:v>0.26865631817521562</c:v>
                </c:pt>
                <c:pt idx="9300">
                  <c:v>0.18584687158606469</c:v>
                </c:pt>
                <c:pt idx="9301">
                  <c:v>1.1491870495682507E-2</c:v>
                </c:pt>
                <c:pt idx="9302">
                  <c:v>5.9786132818751461E-2</c:v>
                </c:pt>
                <c:pt idx="9303">
                  <c:v>0.82041694428345868</c:v>
                </c:pt>
                <c:pt idx="9304">
                  <c:v>0.32319892944396617</c:v>
                </c:pt>
                <c:pt idx="9305">
                  <c:v>4.7359331301565835</c:v>
                </c:pt>
                <c:pt idx="9306">
                  <c:v>7.1166579733726101</c:v>
                </c:pt>
                <c:pt idx="9307">
                  <c:v>0.68748653903112489</c:v>
                </c:pt>
                <c:pt idx="9308">
                  <c:v>0.31296661548056637</c:v>
                </c:pt>
                <c:pt idx="9309">
                  <c:v>3.4010199465061621</c:v>
                </c:pt>
                <c:pt idx="9310">
                  <c:v>0.50782296433079088</c:v>
                </c:pt>
                <c:pt idx="9311">
                  <c:v>0.9666583603139427</c:v>
                </c:pt>
                <c:pt idx="9312">
                  <c:v>3.077962300444697</c:v>
                </c:pt>
                <c:pt idx="9313">
                  <c:v>5.9403086734888548</c:v>
                </c:pt>
                <c:pt idx="9314">
                  <c:v>2.0770404405861647</c:v>
                </c:pt>
                <c:pt idx="9315">
                  <c:v>8.7998574365486419</c:v>
                </c:pt>
                <c:pt idx="9316">
                  <c:v>7.0323774827043195</c:v>
                </c:pt>
                <c:pt idx="9317">
                  <c:v>5.7581002714664784</c:v>
                </c:pt>
                <c:pt idx="9318">
                  <c:v>2.8431941652908543</c:v>
                </c:pt>
                <c:pt idx="9319">
                  <c:v>15.134541463417083</c:v>
                </c:pt>
                <c:pt idx="9320">
                  <c:v>12.856569727997346</c:v>
                </c:pt>
                <c:pt idx="9321">
                  <c:v>8.4556015116786636</c:v>
                </c:pt>
                <c:pt idx="9322">
                  <c:v>17.660667977604692</c:v>
                </c:pt>
                <c:pt idx="9323">
                  <c:v>100.24189602847879</c:v>
                </c:pt>
                <c:pt idx="9324">
                  <c:v>16.685820649798234</c:v>
                </c:pt>
                <c:pt idx="9325">
                  <c:v>270.82995798169617</c:v>
                </c:pt>
                <c:pt idx="9326">
                  <c:v>106.48678722946244</c:v>
                </c:pt>
                <c:pt idx="9327">
                  <c:v>9.0016593582527058</c:v>
                </c:pt>
                <c:pt idx="9328">
                  <c:v>1.1423960737188208</c:v>
                </c:pt>
                <c:pt idx="9329">
                  <c:v>3.9378697173815356</c:v>
                </c:pt>
                <c:pt idx="9330">
                  <c:v>3.7547051590897884</c:v>
                </c:pt>
                <c:pt idx="9331">
                  <c:v>0.9955032402598698</c:v>
                </c:pt>
                <c:pt idx="9332">
                  <c:v>2.498160348492025</c:v>
                </c:pt>
                <c:pt idx="9333">
                  <c:v>3.561205902230157</c:v>
                </c:pt>
                <c:pt idx="9334">
                  <c:v>1.0665523874224843</c:v>
                </c:pt>
                <c:pt idx="9335">
                  <c:v>1.4128056489530851</c:v>
                </c:pt>
                <c:pt idx="9336">
                  <c:v>9.0446983753454049</c:v>
                </c:pt>
                <c:pt idx="9337">
                  <c:v>3.7326589824070995</c:v>
                </c:pt>
                <c:pt idx="9338">
                  <c:v>0.54572515298579727</c:v>
                </c:pt>
                <c:pt idx="9339">
                  <c:v>1.6800650717884515</c:v>
                </c:pt>
                <c:pt idx="9340">
                  <c:v>2.1871151266839099</c:v>
                </c:pt>
                <c:pt idx="9341">
                  <c:v>0.22713197290847562</c:v>
                </c:pt>
                <c:pt idx="9342">
                  <c:v>1.9263661225617208</c:v>
                </c:pt>
                <c:pt idx="9343">
                  <c:v>13.205275179877781</c:v>
                </c:pt>
                <c:pt idx="9344">
                  <c:v>3.368187519161804</c:v>
                </c:pt>
                <c:pt idx="9345">
                  <c:v>44.384370585929581</c:v>
                </c:pt>
                <c:pt idx="9346">
                  <c:v>53.467163506816277</c:v>
                </c:pt>
                <c:pt idx="9347">
                  <c:v>0.22009652037007404</c:v>
                </c:pt>
                <c:pt idx="9348">
                  <c:v>0.11887464609830194</c:v>
                </c:pt>
                <c:pt idx="9349">
                  <c:v>0.73149898801228919</c:v>
                </c:pt>
                <c:pt idx="9350">
                  <c:v>0.51672176479921006</c:v>
                </c:pt>
                <c:pt idx="9351">
                  <c:v>0.26854816120274599</c:v>
                </c:pt>
                <c:pt idx="9352">
                  <c:v>0.66763711663112701</c:v>
                </c:pt>
                <c:pt idx="9353">
                  <c:v>1.6150980586335586</c:v>
                </c:pt>
                <c:pt idx="9354">
                  <c:v>0.3002642473312237</c:v>
                </c:pt>
                <c:pt idx="9355">
                  <c:v>2.5161426452700715</c:v>
                </c:pt>
                <c:pt idx="9356">
                  <c:v>3.0759949095054839</c:v>
                </c:pt>
                <c:pt idx="9357">
                  <c:v>2.2711154835901612</c:v>
                </c:pt>
                <c:pt idx="9358">
                  <c:v>0.29491132982748225</c:v>
                </c:pt>
                <c:pt idx="9359">
                  <c:v>1.9304450167892917</c:v>
                </c:pt>
                <c:pt idx="9360">
                  <c:v>1.4822707766587726</c:v>
                </c:pt>
                <c:pt idx="9361">
                  <c:v>1.7938281421876967</c:v>
                </c:pt>
                <c:pt idx="9362">
                  <c:v>4.1231341874666905</c:v>
                </c:pt>
                <c:pt idx="9363">
                  <c:v>8.2915919363911019</c:v>
                </c:pt>
                <c:pt idx="9364">
                  <c:v>1.3111352839484152</c:v>
                </c:pt>
                <c:pt idx="9365">
                  <c:v>6.1924741937888745</c:v>
                </c:pt>
                <c:pt idx="9366">
                  <c:v>9.2002428271511505</c:v>
                </c:pt>
                <c:pt idx="9367">
                  <c:v>0.48398870751760054</c:v>
                </c:pt>
                <c:pt idx="9368">
                  <c:v>0.14245896392421339</c:v>
                </c:pt>
                <c:pt idx="9369">
                  <c:v>0.98018633870005312</c:v>
                </c:pt>
                <c:pt idx="9370">
                  <c:v>0.53811714527054644</c:v>
                </c:pt>
                <c:pt idx="9371">
                  <c:v>0.15247223049641245</c:v>
                </c:pt>
                <c:pt idx="9372">
                  <c:v>0.47538186448637615</c:v>
                </c:pt>
                <c:pt idx="9373">
                  <c:v>1.6169053151251296</c:v>
                </c:pt>
                <c:pt idx="9374">
                  <c:v>0.81980341062967166</c:v>
                </c:pt>
                <c:pt idx="9375">
                  <c:v>4.4331462397252608</c:v>
                </c:pt>
                <c:pt idx="9376">
                  <c:v>2.5470117803832246</c:v>
                </c:pt>
                <c:pt idx="9377">
                  <c:v>3.7461713709387521</c:v>
                </c:pt>
                <c:pt idx="9378">
                  <c:v>2.139225319831199</c:v>
                </c:pt>
                <c:pt idx="9379">
                  <c:v>9.4359022520600639</c:v>
                </c:pt>
                <c:pt idx="9380">
                  <c:v>11.285255334173568</c:v>
                </c:pt>
                <c:pt idx="9381">
                  <c:v>6.939345973617522</c:v>
                </c:pt>
                <c:pt idx="9382">
                  <c:v>10.304218967696956</c:v>
                </c:pt>
                <c:pt idx="9383">
                  <c:v>72.127714443321182</c:v>
                </c:pt>
                <c:pt idx="9384">
                  <c:v>11.56720632174564</c:v>
                </c:pt>
                <c:pt idx="9385">
                  <c:v>71.537064100631156</c:v>
                </c:pt>
                <c:pt idx="9386">
                  <c:v>53.262184826700917</c:v>
                </c:pt>
                <c:pt idx="9387">
                  <c:v>4.8022098110453202</c:v>
                </c:pt>
                <c:pt idx="9388">
                  <c:v>1.2072302909963051</c:v>
                </c:pt>
                <c:pt idx="9389">
                  <c:v>8.1373906671227161</c:v>
                </c:pt>
                <c:pt idx="9390">
                  <c:v>9.4999560692520415</c:v>
                </c:pt>
                <c:pt idx="9391">
                  <c:v>16.597267858920542</c:v>
                </c:pt>
                <c:pt idx="9392">
                  <c:v>7.4211862910849868</c:v>
                </c:pt>
                <c:pt idx="9393">
                  <c:v>35.721751304824615</c:v>
                </c:pt>
                <c:pt idx="9394">
                  <c:v>10.237463470306899</c:v>
                </c:pt>
                <c:pt idx="9395">
                  <c:v>34.010817647270322</c:v>
                </c:pt>
                <c:pt idx="9396">
                  <c:v>42.135510507385632</c:v>
                </c:pt>
                <c:pt idx="9397">
                  <c:v>2.5841931916512566</c:v>
                </c:pt>
                <c:pt idx="9398">
                  <c:v>0.8953812999162919</c:v>
                </c:pt>
                <c:pt idx="9399">
                  <c:v>5.0879628201961449</c:v>
                </c:pt>
                <c:pt idx="9400">
                  <c:v>9.5401908266391064</c:v>
                </c:pt>
                <c:pt idx="9401">
                  <c:v>9.41571173505484</c:v>
                </c:pt>
                <c:pt idx="9402">
                  <c:v>8.9118052929031375</c:v>
                </c:pt>
                <c:pt idx="9403">
                  <c:v>19.594269730333878</c:v>
                </c:pt>
                <c:pt idx="9404">
                  <c:v>3.7948181507940917</c:v>
                </c:pt>
                <c:pt idx="9405">
                  <c:v>11.645374373749888</c:v>
                </c:pt>
                <c:pt idx="9406">
                  <c:v>28.399560848555936</c:v>
                </c:pt>
                <c:pt idx="9407">
                  <c:v>55.629779793105577</c:v>
                </c:pt>
                <c:pt idx="9408">
                  <c:v>16.410424890507777</c:v>
                </c:pt>
                <c:pt idx="9409">
                  <c:v>72.270848516955226</c:v>
                </c:pt>
                <c:pt idx="9410">
                  <c:v>80.043437008647487</c:v>
                </c:pt>
                <c:pt idx="9411">
                  <c:v>54.861459452173335</c:v>
                </c:pt>
                <c:pt idx="9412">
                  <c:v>80.11395634971224</c:v>
                </c:pt>
                <c:pt idx="9413">
                  <c:v>374.10566665769142</c:v>
                </c:pt>
                <c:pt idx="9414">
                  <c:v>113.43798940078656</c:v>
                </c:pt>
                <c:pt idx="9415">
                  <c:v>669.06157087909696</c:v>
                </c:pt>
                <c:pt idx="9416">
                  <c:v>426.68434979460392</c:v>
                </c:pt>
                <c:pt idx="9417">
                  <c:v>6.7054764960308528</c:v>
                </c:pt>
                <c:pt idx="9418">
                  <c:v>1.9362086134479184</c:v>
                </c:pt>
                <c:pt idx="9419">
                  <c:v>16.24979296500436</c:v>
                </c:pt>
                <c:pt idx="9420">
                  <c:v>15.866478874596837</c:v>
                </c:pt>
                <c:pt idx="9421">
                  <c:v>8.9502562529218803</c:v>
                </c:pt>
                <c:pt idx="9422">
                  <c:v>10.062514727001806</c:v>
                </c:pt>
                <c:pt idx="9423">
                  <c:v>34.480282806648681</c:v>
                </c:pt>
                <c:pt idx="9424">
                  <c:v>9.5075649187173035</c:v>
                </c:pt>
                <c:pt idx="9425">
                  <c:v>112.35479505330105</c:v>
                </c:pt>
                <c:pt idx="9426">
                  <c:v>61.46266214073156</c:v>
                </c:pt>
                <c:pt idx="9427">
                  <c:v>58.790800240294814</c:v>
                </c:pt>
                <c:pt idx="9428">
                  <c:v>0.25272152023028599</c:v>
                </c:pt>
                <c:pt idx="9429">
                  <c:v>12.280211002562892</c:v>
                </c:pt>
                <c:pt idx="9430">
                  <c:v>3.192491140982646</c:v>
                </c:pt>
                <c:pt idx="9431">
                  <c:v>5.5459230692990555</c:v>
                </c:pt>
                <c:pt idx="9432">
                  <c:v>4.1258617203724546</c:v>
                </c:pt>
                <c:pt idx="9433">
                  <c:v>3.1625297767254654</c:v>
                </c:pt>
                <c:pt idx="9434">
                  <c:v>1.6191354574694783</c:v>
                </c:pt>
                <c:pt idx="9435">
                  <c:v>7.185123887615199</c:v>
                </c:pt>
                <c:pt idx="9436">
                  <c:v>20.872990047556701</c:v>
                </c:pt>
                <c:pt idx="9437">
                  <c:v>12.879580225004638</c:v>
                </c:pt>
                <c:pt idx="9438">
                  <c:v>50.235657961541072</c:v>
                </c:pt>
                <c:pt idx="9439">
                  <c:v>14.840248038182082</c:v>
                </c:pt>
                <c:pt idx="9440">
                  <c:v>39.128401374882586</c:v>
                </c:pt>
                <c:pt idx="9441">
                  <c:v>106.99358664597999</c:v>
                </c:pt>
                <c:pt idx="9442">
                  <c:v>57.955988705145593</c:v>
                </c:pt>
                <c:pt idx="9443">
                  <c:v>83.215364070328079</c:v>
                </c:pt>
                <c:pt idx="9444">
                  <c:v>247.5207525547568</c:v>
                </c:pt>
                <c:pt idx="9445">
                  <c:v>70.16469871587887</c:v>
                </c:pt>
                <c:pt idx="9446">
                  <c:v>265.52299674480309</c:v>
                </c:pt>
                <c:pt idx="9447">
                  <c:v>326.62162720745044</c:v>
                </c:pt>
                <c:pt idx="9448">
                  <c:v>304.7221835610311</c:v>
                </c:pt>
                <c:pt idx="9449">
                  <c:v>2.1343134865433986</c:v>
                </c:pt>
                <c:pt idx="9450">
                  <c:v>0.20620956585874711</c:v>
                </c:pt>
                <c:pt idx="9451">
                  <c:v>1.3632383165859174</c:v>
                </c:pt>
                <c:pt idx="9452">
                  <c:v>0.8428469584552295</c:v>
                </c:pt>
                <c:pt idx="9453">
                  <c:v>0.65013793507124951</c:v>
                </c:pt>
                <c:pt idx="9454">
                  <c:v>0.14871148988027733</c:v>
                </c:pt>
                <c:pt idx="9455">
                  <c:v>18.669564367452068</c:v>
                </c:pt>
                <c:pt idx="9456">
                  <c:v>14.036706241064298</c:v>
                </c:pt>
                <c:pt idx="9457">
                  <c:v>18.332250286418954</c:v>
                </c:pt>
                <c:pt idx="9458">
                  <c:v>17.019506539594008</c:v>
                </c:pt>
                <c:pt idx="9459">
                  <c:v>7.208112222329186</c:v>
                </c:pt>
                <c:pt idx="9460">
                  <c:v>11.880579217280303</c:v>
                </c:pt>
                <c:pt idx="9461">
                  <c:v>29.665672318401569</c:v>
                </c:pt>
                <c:pt idx="9462">
                  <c:v>14.322157840172098</c:v>
                </c:pt>
                <c:pt idx="9463">
                  <c:v>24.13451014775962</c:v>
                </c:pt>
                <c:pt idx="9464">
                  <c:v>203.7717007508179</c:v>
                </c:pt>
                <c:pt idx="9465">
                  <c:v>126.66083356734947</c:v>
                </c:pt>
                <c:pt idx="9466">
                  <c:v>168.14867451025614</c:v>
                </c:pt>
                <c:pt idx="9467">
                  <c:v>113.3891568584215</c:v>
                </c:pt>
                <c:pt idx="9468">
                  <c:v>189.78751789260335</c:v>
                </c:pt>
                <c:pt idx="9469">
                  <c:v>4.3728607573724716</c:v>
                </c:pt>
                <c:pt idx="9470">
                  <c:v>0.74937169012635207</c:v>
                </c:pt>
                <c:pt idx="9471">
                  <c:v>5.9037889350055522E-2</c:v>
                </c:pt>
                <c:pt idx="9472">
                  <c:v>1.9525565930331479</c:v>
                </c:pt>
                <c:pt idx="9473">
                  <c:v>9.3464628135061716</c:v>
                </c:pt>
                <c:pt idx="9474">
                  <c:v>9.9575458859269155</c:v>
                </c:pt>
                <c:pt idx="9475">
                  <c:v>3.066164693086225</c:v>
                </c:pt>
                <c:pt idx="9476">
                  <c:v>0.37734325666930219</c:v>
                </c:pt>
                <c:pt idx="9477">
                  <c:v>0.26356173361467988</c:v>
                </c:pt>
                <c:pt idx="9478">
                  <c:v>3.8361046692812417</c:v>
                </c:pt>
                <c:pt idx="9479">
                  <c:v>3.2923860729253942</c:v>
                </c:pt>
                <c:pt idx="9480">
                  <c:v>8.2538596672051447</c:v>
                </c:pt>
                <c:pt idx="9481">
                  <c:v>5.44652603039723</c:v>
                </c:pt>
                <c:pt idx="9482">
                  <c:v>33.625705190301645</c:v>
                </c:pt>
                <c:pt idx="9483">
                  <c:v>42.641943520416213</c:v>
                </c:pt>
                <c:pt idx="9484">
                  <c:v>29.369532647747654</c:v>
                </c:pt>
                <c:pt idx="9485">
                  <c:v>28.894896933695158</c:v>
                </c:pt>
                <c:pt idx="9486">
                  <c:v>76.679362267383027</c:v>
                </c:pt>
                <c:pt idx="9487">
                  <c:v>13.792647245557433</c:v>
                </c:pt>
                <c:pt idx="9488">
                  <c:v>68.979141068075975</c:v>
                </c:pt>
                <c:pt idx="9489">
                  <c:v>112.29358522179045</c:v>
                </c:pt>
                <c:pt idx="9490">
                  <c:v>119.25955963795828</c:v>
                </c:pt>
                <c:pt idx="9491">
                  <c:v>0.6274111458255992</c:v>
                </c:pt>
                <c:pt idx="9492">
                  <c:v>0.67916751738059034</c:v>
                </c:pt>
                <c:pt idx="9493">
                  <c:v>1.120512927993488</c:v>
                </c:pt>
                <c:pt idx="9494">
                  <c:v>5.5973824657688853</c:v>
                </c:pt>
                <c:pt idx="9495">
                  <c:v>2.4060291119406192</c:v>
                </c:pt>
                <c:pt idx="9496">
                  <c:v>3.0228948684095447</c:v>
                </c:pt>
                <c:pt idx="9497">
                  <c:v>11.864219768854237</c:v>
                </c:pt>
                <c:pt idx="9498">
                  <c:v>6.4523116585169165</c:v>
                </c:pt>
                <c:pt idx="9499">
                  <c:v>5.6020512031970116</c:v>
                </c:pt>
                <c:pt idx="9500">
                  <c:v>28.202759429285823</c:v>
                </c:pt>
                <c:pt idx="9501">
                  <c:v>37.253040215445886</c:v>
                </c:pt>
                <c:pt idx="9502">
                  <c:v>4.7584748937623864</c:v>
                </c:pt>
                <c:pt idx="9503">
                  <c:v>1.8725728744210248</c:v>
                </c:pt>
                <c:pt idx="9504">
                  <c:v>8.6761200106818528</c:v>
                </c:pt>
                <c:pt idx="9505">
                  <c:v>16.122087566735605</c:v>
                </c:pt>
                <c:pt idx="9506">
                  <c:v>13.111747063466339</c:v>
                </c:pt>
                <c:pt idx="9507">
                  <c:v>16.555301069957576</c:v>
                </c:pt>
                <c:pt idx="9508">
                  <c:v>36.574141957249687</c:v>
                </c:pt>
                <c:pt idx="9509">
                  <c:v>15.540928445327131</c:v>
                </c:pt>
                <c:pt idx="9510">
                  <c:v>34.483695600413199</c:v>
                </c:pt>
                <c:pt idx="9511">
                  <c:v>96.979594474240784</c:v>
                </c:pt>
                <c:pt idx="9512">
                  <c:v>53.166710434843999</c:v>
                </c:pt>
                <c:pt idx="9513">
                  <c:v>64.673001971597643</c:v>
                </c:pt>
                <c:pt idx="9514">
                  <c:v>31.281584226200923</c:v>
                </c:pt>
                <c:pt idx="9515">
                  <c:v>115.24606708643705</c:v>
                </c:pt>
                <c:pt idx="9516">
                  <c:v>180.41590627407803</c:v>
                </c:pt>
                <c:pt idx="9517">
                  <c:v>98.29515648422209</c:v>
                </c:pt>
                <c:pt idx="9518">
                  <c:v>162.78742388987885</c:v>
                </c:pt>
                <c:pt idx="9519">
                  <c:v>643.81557888048781</c:v>
                </c:pt>
                <c:pt idx="9520">
                  <c:v>114.59191162077059</c:v>
                </c:pt>
                <c:pt idx="9521">
                  <c:v>743.91094471895985</c:v>
                </c:pt>
                <c:pt idx="9522">
                  <c:v>722.3348836059314</c:v>
                </c:pt>
                <c:pt idx="9523">
                  <c:v>608.81315152921798</c:v>
                </c:pt>
                <c:pt idx="9524">
                  <c:v>23.642437748320347</c:v>
                </c:pt>
                <c:pt idx="9525">
                  <c:v>13.874459955508714</c:v>
                </c:pt>
                <c:pt idx="9526">
                  <c:v>48.306806722683902</c:v>
                </c:pt>
                <c:pt idx="9527">
                  <c:v>61.147699301952407</c:v>
                </c:pt>
                <c:pt idx="9528">
                  <c:v>29.828277759695617</c:v>
                </c:pt>
                <c:pt idx="9529">
                  <c:v>50.350117374544169</c:v>
                </c:pt>
                <c:pt idx="9530">
                  <c:v>193.16546272752419</c:v>
                </c:pt>
                <c:pt idx="9531">
                  <c:v>9.3182961360771781</c:v>
                </c:pt>
                <c:pt idx="9532">
                  <c:v>110.37756821698844</c:v>
                </c:pt>
                <c:pt idx="9533">
                  <c:v>145.49781763791836</c:v>
                </c:pt>
                <c:pt idx="9534">
                  <c:v>145.89013213355705</c:v>
                </c:pt>
                <c:pt idx="9535">
                  <c:v>6.2112906228309797</c:v>
                </c:pt>
                <c:pt idx="9536">
                  <c:v>3.8471964153612808</c:v>
                </c:pt>
                <c:pt idx="9537">
                  <c:v>3.690515227331038</c:v>
                </c:pt>
                <c:pt idx="9538">
                  <c:v>15.540368201371546</c:v>
                </c:pt>
                <c:pt idx="9539">
                  <c:v>7.1241642964051506</c:v>
                </c:pt>
                <c:pt idx="9540">
                  <c:v>19.56557244370352</c:v>
                </c:pt>
                <c:pt idx="9541">
                  <c:v>61.782801112727114</c:v>
                </c:pt>
                <c:pt idx="9542">
                  <c:v>96.619713046479234</c:v>
                </c:pt>
                <c:pt idx="9543">
                  <c:v>101.85413492277479</c:v>
                </c:pt>
                <c:pt idx="9544">
                  <c:v>89.263591398781202</c:v>
                </c:pt>
                <c:pt idx="9545">
                  <c:v>135.36189197641761</c:v>
                </c:pt>
                <c:pt idx="9546">
                  <c:v>2.1108826820887105</c:v>
                </c:pt>
                <c:pt idx="9547">
                  <c:v>1.4896789386494047</c:v>
                </c:pt>
                <c:pt idx="9548">
                  <c:v>4.2373678694727648</c:v>
                </c:pt>
                <c:pt idx="9549">
                  <c:v>8.5352924169926325</c:v>
                </c:pt>
                <c:pt idx="9550">
                  <c:v>5.3078516394105701</c:v>
                </c:pt>
                <c:pt idx="9551">
                  <c:v>7.6284411473019755</c:v>
                </c:pt>
                <c:pt idx="9552">
                  <c:v>17.995225701458914</c:v>
                </c:pt>
                <c:pt idx="9553">
                  <c:v>3.0518521109366046</c:v>
                </c:pt>
                <c:pt idx="9554">
                  <c:v>10.522116310294713</c:v>
                </c:pt>
                <c:pt idx="9555">
                  <c:v>30.669088493877524</c:v>
                </c:pt>
                <c:pt idx="9556">
                  <c:v>24.339804420442015</c:v>
                </c:pt>
                <c:pt idx="9557">
                  <c:v>20.053059993138618</c:v>
                </c:pt>
                <c:pt idx="9558">
                  <c:v>4.2176794372990916</c:v>
                </c:pt>
                <c:pt idx="9559">
                  <c:v>5.7949156113036544</c:v>
                </c:pt>
                <c:pt idx="9560">
                  <c:v>23.913836597794795</c:v>
                </c:pt>
                <c:pt idx="9561">
                  <c:v>17.120963446340625</c:v>
                </c:pt>
                <c:pt idx="9562">
                  <c:v>29.243224000411061</c:v>
                </c:pt>
                <c:pt idx="9563">
                  <c:v>65.17357095053633</c:v>
                </c:pt>
                <c:pt idx="9564">
                  <c:v>12.905349793694738</c:v>
                </c:pt>
                <c:pt idx="9565">
                  <c:v>23.418639800878022</c:v>
                </c:pt>
                <c:pt idx="9566">
                  <c:v>157.17667980279359</c:v>
                </c:pt>
                <c:pt idx="9567">
                  <c:v>89.976596198432446</c:v>
                </c:pt>
                <c:pt idx="9568">
                  <c:v>2.5286713554091258</c:v>
                </c:pt>
                <c:pt idx="9569">
                  <c:v>1.7283714798396981</c:v>
                </c:pt>
                <c:pt idx="9570">
                  <c:v>5.5882027799254548</c:v>
                </c:pt>
                <c:pt idx="9571">
                  <c:v>14.853135611910037</c:v>
                </c:pt>
                <c:pt idx="9572">
                  <c:v>7.8178019159055907</c:v>
                </c:pt>
                <c:pt idx="9573">
                  <c:v>11.445972556234709</c:v>
                </c:pt>
                <c:pt idx="9574">
                  <c:v>25.089174840179528</c:v>
                </c:pt>
                <c:pt idx="9575">
                  <c:v>6.5749297435871732</c:v>
                </c:pt>
                <c:pt idx="9576">
                  <c:v>37.448932408879216</c:v>
                </c:pt>
                <c:pt idx="9577">
                  <c:v>36.288115355668992</c:v>
                </c:pt>
                <c:pt idx="9578">
                  <c:v>36.816472383913755</c:v>
                </c:pt>
                <c:pt idx="9579">
                  <c:v>18.129999893108195</c:v>
                </c:pt>
                <c:pt idx="9580">
                  <c:v>13.532861208099378</c:v>
                </c:pt>
                <c:pt idx="9581">
                  <c:v>48.799456279521962</c:v>
                </c:pt>
                <c:pt idx="9582">
                  <c:v>85.884039317532057</c:v>
                </c:pt>
                <c:pt idx="9583">
                  <c:v>47.780384732859801</c:v>
                </c:pt>
                <c:pt idx="9584">
                  <c:v>71.909052355291536</c:v>
                </c:pt>
                <c:pt idx="9585">
                  <c:v>301.07465535024937</c:v>
                </c:pt>
                <c:pt idx="9586">
                  <c:v>63.245615198118088</c:v>
                </c:pt>
                <c:pt idx="9587">
                  <c:v>311.38491906222123</c:v>
                </c:pt>
                <c:pt idx="9588">
                  <c:v>257.66080311322577</c:v>
                </c:pt>
                <c:pt idx="9589">
                  <c:v>296.26117696856977</c:v>
                </c:pt>
                <c:pt idx="9590">
                  <c:v>32.482541675530442</c:v>
                </c:pt>
                <c:pt idx="9591">
                  <c:v>10.315570454892226</c:v>
                </c:pt>
                <c:pt idx="9592">
                  <c:v>61.563365922607368</c:v>
                </c:pt>
                <c:pt idx="9593">
                  <c:v>88.168083164397302</c:v>
                </c:pt>
                <c:pt idx="9594">
                  <c:v>162.85550037643591</c:v>
                </c:pt>
                <c:pt idx="9595">
                  <c:v>61.6133567494415</c:v>
                </c:pt>
                <c:pt idx="9596">
                  <c:v>282.56902281072144</c:v>
                </c:pt>
                <c:pt idx="9597">
                  <c:v>60.824464894691282</c:v>
                </c:pt>
                <c:pt idx="9598">
                  <c:v>171.78819538436224</c:v>
                </c:pt>
                <c:pt idx="9599">
                  <c:v>270.88274943522362</c:v>
                </c:pt>
                <c:pt idx="9600">
                  <c:v>309.05944630711105</c:v>
                </c:pt>
                <c:pt idx="9601">
                  <c:v>10.468432350196771</c:v>
                </c:pt>
                <c:pt idx="9602">
                  <c:v>3.8920525266786692</c:v>
                </c:pt>
                <c:pt idx="9603">
                  <c:v>15.934232144923991</c:v>
                </c:pt>
                <c:pt idx="9604">
                  <c:v>40.797191732573559</c:v>
                </c:pt>
                <c:pt idx="9605">
                  <c:v>37.174537363302861</c:v>
                </c:pt>
                <c:pt idx="9606">
                  <c:v>36.093327468548573</c:v>
                </c:pt>
                <c:pt idx="9607">
                  <c:v>92.509440133121046</c:v>
                </c:pt>
                <c:pt idx="9608">
                  <c:v>14.70509977799456</c:v>
                </c:pt>
                <c:pt idx="9609">
                  <c:v>37.840277630945735</c:v>
                </c:pt>
                <c:pt idx="9610">
                  <c:v>83.902385625919834</c:v>
                </c:pt>
                <c:pt idx="9611">
                  <c:v>113.45489454270174</c:v>
                </c:pt>
                <c:pt idx="9612">
                  <c:v>264.84920644306123</c:v>
                </c:pt>
                <c:pt idx="9613">
                  <c:v>121.79033818962364</c:v>
                </c:pt>
                <c:pt idx="9614">
                  <c:v>421.66394932156993</c:v>
                </c:pt>
                <c:pt idx="9615">
                  <c:v>742.13059870297241</c:v>
                </c:pt>
                <c:pt idx="9616">
                  <c:v>554.96287345384894</c:v>
                </c:pt>
                <c:pt idx="9617">
                  <c:v>630.75408889868743</c:v>
                </c:pt>
                <c:pt idx="9618">
                  <c:v>2300.2940870825273</c:v>
                </c:pt>
                <c:pt idx="9619">
                  <c:v>644.6222599552874</c:v>
                </c:pt>
                <c:pt idx="9620">
                  <c:v>2225.1224744986448</c:v>
                </c:pt>
                <c:pt idx="9621">
                  <c:v>2575.6668448045184</c:v>
                </c:pt>
                <c:pt idx="9622">
                  <c:v>2556.1448512800648</c:v>
                </c:pt>
                <c:pt idx="9623">
                  <c:v>3.2863073403925913E-2</c:v>
                </c:pt>
                <c:pt idx="9624">
                  <c:v>7.331681007791086E-3</c:v>
                </c:pt>
                <c:pt idx="9625">
                  <c:v>0.19571711038066761</c:v>
                </c:pt>
                <c:pt idx="9626">
                  <c:v>0.6387363431888865</c:v>
                </c:pt>
                <c:pt idx="9627">
                  <c:v>0.36552172748738754</c:v>
                </c:pt>
                <c:pt idx="9628">
                  <c:v>1.3703297804455246</c:v>
                </c:pt>
                <c:pt idx="9629">
                  <c:v>6.4951294787416528E-2</c:v>
                </c:pt>
                <c:pt idx="9630">
                  <c:v>2.1861690198420509E-2</c:v>
                </c:pt>
                <c:pt idx="9631">
                  <c:v>0.10776480775418477</c:v>
                </c:pt>
                <c:pt idx="9632">
                  <c:v>0.33840157478162725</c:v>
                </c:pt>
                <c:pt idx="9633">
                  <c:v>0.53211510974229259</c:v>
                </c:pt>
                <c:pt idx="9634">
                  <c:v>6.3493155950322365E-3</c:v>
                </c:pt>
                <c:pt idx="9635">
                  <c:v>0.14454205849474791</c:v>
                </c:pt>
                <c:pt idx="9636">
                  <c:v>5.96902919565638E-2</c:v>
                </c:pt>
                <c:pt idx="9637">
                  <c:v>0.1824168486338319</c:v>
                </c:pt>
                <c:pt idx="9638">
                  <c:v>0.23298085859481432</c:v>
                </c:pt>
                <c:pt idx="9639">
                  <c:v>6.3970881791563738E-2</c:v>
                </c:pt>
                <c:pt idx="9640">
                  <c:v>7.7730166313940887E-3</c:v>
                </c:pt>
                <c:pt idx="9641">
                  <c:v>0.11572656034873391</c:v>
                </c:pt>
                <c:pt idx="9642">
                  <c:v>0.80007945551552961</c:v>
                </c:pt>
                <c:pt idx="9643">
                  <c:v>1.849489683889511</c:v>
                </c:pt>
                <c:pt idx="9644">
                  <c:v>0.85260129628425974</c:v>
                </c:pt>
                <c:pt idx="9645">
                  <c:v>0.35849000597771125</c:v>
                </c:pt>
                <c:pt idx="9646">
                  <c:v>1.4593721512700395</c:v>
                </c:pt>
                <c:pt idx="9647">
                  <c:v>6.8044996907823929</c:v>
                </c:pt>
                <c:pt idx="9648">
                  <c:v>1.5577348254553129</c:v>
                </c:pt>
                <c:pt idx="9649">
                  <c:v>6.4489038305317532</c:v>
                </c:pt>
                <c:pt idx="9650">
                  <c:v>3.8493319513406856</c:v>
                </c:pt>
                <c:pt idx="9651">
                  <c:v>0.63299315542021328</c:v>
                </c:pt>
                <c:pt idx="9652">
                  <c:v>2.1431798028765576</c:v>
                </c:pt>
                <c:pt idx="9653">
                  <c:v>6.0098103779140066</c:v>
                </c:pt>
                <c:pt idx="9654">
                  <c:v>8.7984620719234918</c:v>
                </c:pt>
                <c:pt idx="9655">
                  <c:v>2.1909143369379758E-2</c:v>
                </c:pt>
                <c:pt idx="9656">
                  <c:v>6.8085791556784668E-4</c:v>
                </c:pt>
                <c:pt idx="9657">
                  <c:v>3.4519273591923448E-4</c:v>
                </c:pt>
                <c:pt idx="9658">
                  <c:v>1.4395294213619344E-2</c:v>
                </c:pt>
                <c:pt idx="9659">
                  <c:v>3.0037139308474051E-3</c:v>
                </c:pt>
                <c:pt idx="9660">
                  <c:v>3.4929370664541007E-2</c:v>
                </c:pt>
                <c:pt idx="9661">
                  <c:v>4.8564916655286557E-3</c:v>
                </c:pt>
                <c:pt idx="9662">
                  <c:v>7.8499111545663727E-4</c:v>
                </c:pt>
                <c:pt idx="9663">
                  <c:v>3.1232404909610256E-4</c:v>
                </c:pt>
                <c:pt idx="9664">
                  <c:v>9.233898820404823E-3</c:v>
                </c:pt>
                <c:pt idx="9665">
                  <c:v>1.3119946697291125E-2</c:v>
                </c:pt>
                <c:pt idx="9666">
                  <c:v>0.15983056254111522</c:v>
                </c:pt>
                <c:pt idx="9667">
                  <c:v>0.12438430495075949</c:v>
                </c:pt>
                <c:pt idx="9668">
                  <c:v>0.96377474459184531</c:v>
                </c:pt>
                <c:pt idx="9669">
                  <c:v>3.7883464929631261</c:v>
                </c:pt>
                <c:pt idx="9670">
                  <c:v>1.370960389149291</c:v>
                </c:pt>
                <c:pt idx="9671">
                  <c:v>3.233262801295115</c:v>
                </c:pt>
                <c:pt idx="9672">
                  <c:v>3.2673847020994584</c:v>
                </c:pt>
                <c:pt idx="9673">
                  <c:v>3.7564414116627372E-2</c:v>
                </c:pt>
                <c:pt idx="9674">
                  <c:v>0.52552765294268944</c:v>
                </c:pt>
                <c:pt idx="9675">
                  <c:v>1.8211066038513761</c:v>
                </c:pt>
                <c:pt idx="9676">
                  <c:v>3.9132885408011222</c:v>
                </c:pt>
                <c:pt idx="9677">
                  <c:v>0.1003161336485297</c:v>
                </c:pt>
                <c:pt idx="9678">
                  <c:v>3.4225914775772033E-2</c:v>
                </c:pt>
                <c:pt idx="9679">
                  <c:v>0.11080760450188845</c:v>
                </c:pt>
                <c:pt idx="9680">
                  <c:v>1.6643667236177906</c:v>
                </c:pt>
                <c:pt idx="9681">
                  <c:v>0.4192800847760268</c:v>
                </c:pt>
                <c:pt idx="9682">
                  <c:v>1.8888460711611814</c:v>
                </c:pt>
                <c:pt idx="9683">
                  <c:v>0.46399918551900443</c:v>
                </c:pt>
                <c:pt idx="9684">
                  <c:v>0.23188857073594374</c:v>
                </c:pt>
                <c:pt idx="9685">
                  <c:v>0.26448114657345989</c:v>
                </c:pt>
                <c:pt idx="9686">
                  <c:v>1.2741482338845729</c:v>
                </c:pt>
                <c:pt idx="9687">
                  <c:v>0.95387626070946474</c:v>
                </c:pt>
                <c:pt idx="9688">
                  <c:v>3.2357775124446051</c:v>
                </c:pt>
                <c:pt idx="9689">
                  <c:v>1.1407895939204191</c:v>
                </c:pt>
                <c:pt idx="9690">
                  <c:v>6.6325758919422375</c:v>
                </c:pt>
                <c:pt idx="9691">
                  <c:v>13.055419728549584</c:v>
                </c:pt>
                <c:pt idx="9692">
                  <c:v>4.4865346763396872</c:v>
                </c:pt>
                <c:pt idx="9693">
                  <c:v>11.599404094833032</c:v>
                </c:pt>
                <c:pt idx="9694">
                  <c:v>11.821505066376849</c:v>
                </c:pt>
                <c:pt idx="9695">
                  <c:v>3.7445509940830251</c:v>
                </c:pt>
                <c:pt idx="9696">
                  <c:v>12.830142845688764</c:v>
                </c:pt>
                <c:pt idx="9697">
                  <c:v>23.792328132394442</c:v>
                </c:pt>
                <c:pt idx="9698">
                  <c:v>13.163649528955416</c:v>
                </c:pt>
                <c:pt idx="9699">
                  <c:v>0.56044451829437392</c:v>
                </c:pt>
                <c:pt idx="9700">
                  <c:v>0.14286541824536098</c:v>
                </c:pt>
                <c:pt idx="9701">
                  <c:v>0.96245439185049797</c:v>
                </c:pt>
                <c:pt idx="9702">
                  <c:v>3.7215864067065079</c:v>
                </c:pt>
                <c:pt idx="9703">
                  <c:v>0.99209336208927201</c:v>
                </c:pt>
                <c:pt idx="9704">
                  <c:v>3.2229048764347454</c:v>
                </c:pt>
                <c:pt idx="9705">
                  <c:v>1.7400094849201195</c:v>
                </c:pt>
                <c:pt idx="9706">
                  <c:v>0.40665883555824106</c:v>
                </c:pt>
                <c:pt idx="9707">
                  <c:v>1.096209431601282</c:v>
                </c:pt>
                <c:pt idx="9708">
                  <c:v>3.185852388176404</c:v>
                </c:pt>
                <c:pt idx="9709">
                  <c:v>2.4727546629223007</c:v>
                </c:pt>
                <c:pt idx="9710">
                  <c:v>2.9356094738360556E-2</c:v>
                </c:pt>
                <c:pt idx="9711">
                  <c:v>1.0264850469986894E-2</c:v>
                </c:pt>
                <c:pt idx="9712">
                  <c:v>9.5525869781400749E-2</c:v>
                </c:pt>
                <c:pt idx="9713">
                  <c:v>1.2346845885158133</c:v>
                </c:pt>
                <c:pt idx="9714">
                  <c:v>0.20260407658384164</c:v>
                </c:pt>
                <c:pt idx="9715">
                  <c:v>1.6086627004103315</c:v>
                </c:pt>
                <c:pt idx="9716">
                  <c:v>0.41210659408860018</c:v>
                </c:pt>
                <c:pt idx="9717">
                  <c:v>0.12406298601056938</c:v>
                </c:pt>
                <c:pt idx="9718">
                  <c:v>0.47288750049258932</c:v>
                </c:pt>
                <c:pt idx="9719">
                  <c:v>0.43596394523939036</c:v>
                </c:pt>
                <c:pt idx="9720">
                  <c:v>5.6758338524457743</c:v>
                </c:pt>
                <c:pt idx="9721">
                  <c:v>6.7980238051420117E-2</c:v>
                </c:pt>
                <c:pt idx="9722">
                  <c:v>3.7791827152607579E-2</c:v>
                </c:pt>
                <c:pt idx="9723">
                  <c:v>0.22217388388754503</c:v>
                </c:pt>
                <c:pt idx="9724">
                  <c:v>1.2941999794049741</c:v>
                </c:pt>
                <c:pt idx="9725">
                  <c:v>0.32963270819511686</c:v>
                </c:pt>
                <c:pt idx="9726">
                  <c:v>1.1123980018214101</c:v>
                </c:pt>
                <c:pt idx="9727">
                  <c:v>0.6790185708111991</c:v>
                </c:pt>
                <c:pt idx="9728">
                  <c:v>6.7197795839746818E-2</c:v>
                </c:pt>
                <c:pt idx="9729">
                  <c:v>0.19938856299203472</c:v>
                </c:pt>
                <c:pt idx="9730">
                  <c:v>0.80486458060120203</c:v>
                </c:pt>
                <c:pt idx="9731">
                  <c:v>0.86672132696499393</c:v>
                </c:pt>
                <c:pt idx="9732">
                  <c:v>4.0289781824274146E-2</c:v>
                </c:pt>
                <c:pt idx="9733">
                  <c:v>8.7615082756966223E-2</c:v>
                </c:pt>
                <c:pt idx="9734">
                  <c:v>3.968247714396949E-2</c:v>
                </c:pt>
                <c:pt idx="9735">
                  <c:v>0.57407750953477144</c:v>
                </c:pt>
                <c:pt idx="9736">
                  <c:v>3.649090037233519E-2</c:v>
                </c:pt>
                <c:pt idx="9737">
                  <c:v>2.4691094743982913</c:v>
                </c:pt>
                <c:pt idx="9738">
                  <c:v>0.73815433148445009</c:v>
                </c:pt>
                <c:pt idx="9739">
                  <c:v>4.4119843274037654E-3</c:v>
                </c:pt>
                <c:pt idx="9740">
                  <c:v>1.3568826643909421E-2</c:v>
                </c:pt>
                <c:pt idx="9741">
                  <c:v>2.669756305764925</c:v>
                </c:pt>
                <c:pt idx="9742">
                  <c:v>0.54494150584342826</c:v>
                </c:pt>
                <c:pt idx="9743">
                  <c:v>7.5806280658852601E-2</c:v>
                </c:pt>
                <c:pt idx="9744">
                  <c:v>5.9066147166264134E-2</c:v>
                </c:pt>
                <c:pt idx="9745">
                  <c:v>0.2233456814466839</c:v>
                </c:pt>
                <c:pt idx="9746">
                  <c:v>1.8876204498933649</c:v>
                </c:pt>
                <c:pt idx="9747">
                  <c:v>0.22396268142317535</c:v>
                </c:pt>
                <c:pt idx="9748">
                  <c:v>1.264825160717624</c:v>
                </c:pt>
                <c:pt idx="9749">
                  <c:v>0.3386143941030389</c:v>
                </c:pt>
                <c:pt idx="9750">
                  <c:v>0.14587214687670882</c:v>
                </c:pt>
                <c:pt idx="9751">
                  <c:v>0.47992864948418379</c:v>
                </c:pt>
                <c:pt idx="9752">
                  <c:v>0.90119341510142148</c:v>
                </c:pt>
                <c:pt idx="9753">
                  <c:v>0.82014973489193188</c:v>
                </c:pt>
                <c:pt idx="9754">
                  <c:v>0.59790267771484518</c:v>
                </c:pt>
                <c:pt idx="9755">
                  <c:v>0.23891422350918146</c:v>
                </c:pt>
                <c:pt idx="9756">
                  <c:v>4.3209122411530281</c:v>
                </c:pt>
                <c:pt idx="9757">
                  <c:v>10.27266967786851</c:v>
                </c:pt>
                <c:pt idx="9758">
                  <c:v>2.5471649085431678</c:v>
                </c:pt>
                <c:pt idx="9759">
                  <c:v>11.482819907351507</c:v>
                </c:pt>
                <c:pt idx="9760">
                  <c:v>6.3688491102343301</c:v>
                </c:pt>
                <c:pt idx="9761">
                  <c:v>0.79552341525324333</c:v>
                </c:pt>
                <c:pt idx="9762">
                  <c:v>5.1104601555629516</c:v>
                </c:pt>
                <c:pt idx="9763">
                  <c:v>9.519025421459693</c:v>
                </c:pt>
                <c:pt idx="9764">
                  <c:v>11.053350041954582</c:v>
                </c:pt>
                <c:pt idx="9765">
                  <c:v>1.0275023095790998</c:v>
                </c:pt>
                <c:pt idx="9766">
                  <c:v>0.23543054250752249</c:v>
                </c:pt>
                <c:pt idx="9767">
                  <c:v>1.8772408345311982</c:v>
                </c:pt>
                <c:pt idx="9768">
                  <c:v>4.3642635053244661</c:v>
                </c:pt>
                <c:pt idx="9769">
                  <c:v>6.0576389619729563</c:v>
                </c:pt>
                <c:pt idx="9770">
                  <c:v>3.9883785581804809</c:v>
                </c:pt>
                <c:pt idx="9771">
                  <c:v>7.3555624093131824</c:v>
                </c:pt>
                <c:pt idx="9772">
                  <c:v>0.71632777709690376</c:v>
                </c:pt>
                <c:pt idx="9773">
                  <c:v>2.9073976265999435</c:v>
                </c:pt>
                <c:pt idx="9774">
                  <c:v>8.3852705694491423</c:v>
                </c:pt>
                <c:pt idx="9775">
                  <c:v>7.7981494719770046</c:v>
                </c:pt>
                <c:pt idx="9776">
                  <c:v>0.20901208995625853</c:v>
                </c:pt>
                <c:pt idx="9777">
                  <c:v>3.2914397014808569E-2</c:v>
                </c:pt>
                <c:pt idx="9778">
                  <c:v>0.34703885393100731</c:v>
                </c:pt>
                <c:pt idx="9779">
                  <c:v>0.86779008068551744</c:v>
                </c:pt>
                <c:pt idx="9780">
                  <c:v>0.46477377082626009</c:v>
                </c:pt>
                <c:pt idx="9781">
                  <c:v>1.6487519257152254</c:v>
                </c:pt>
                <c:pt idx="9782">
                  <c:v>1.6355129827040995</c:v>
                </c:pt>
                <c:pt idx="9783">
                  <c:v>9.3543307768961831E-2</c:v>
                </c:pt>
                <c:pt idx="9784">
                  <c:v>0.15674006360346865</c:v>
                </c:pt>
                <c:pt idx="9785">
                  <c:v>1.3478036451044331</c:v>
                </c:pt>
                <c:pt idx="9786">
                  <c:v>1.2460459601649623</c:v>
                </c:pt>
                <c:pt idx="9787">
                  <c:v>7.0179410281043335</c:v>
                </c:pt>
                <c:pt idx="9788">
                  <c:v>2.5107648473707194</c:v>
                </c:pt>
                <c:pt idx="9789">
                  <c:v>17.595508987642678</c:v>
                </c:pt>
                <c:pt idx="9790">
                  <c:v>50.242346763205887</c:v>
                </c:pt>
                <c:pt idx="9791">
                  <c:v>19.239813635778511</c:v>
                </c:pt>
                <c:pt idx="9792">
                  <c:v>51.606507412555573</c:v>
                </c:pt>
                <c:pt idx="9793">
                  <c:v>38.803827451239528</c:v>
                </c:pt>
                <c:pt idx="9794">
                  <c:v>7.0310150810328604</c:v>
                </c:pt>
                <c:pt idx="9795">
                  <c:v>26.423715957213847</c:v>
                </c:pt>
                <c:pt idx="9796">
                  <c:v>61.294838548058571</c:v>
                </c:pt>
                <c:pt idx="9797">
                  <c:v>59.701947699883561</c:v>
                </c:pt>
                <c:pt idx="9798">
                  <c:v>1.5556630169372571E-5</c:v>
                </c:pt>
                <c:pt idx="9799">
                  <c:v>6.2454436035275485E-6</c:v>
                </c:pt>
                <c:pt idx="9800">
                  <c:v>0.52182246666770193</c:v>
                </c:pt>
                <c:pt idx="9801">
                  <c:v>0.10742475592942939</c:v>
                </c:pt>
                <c:pt idx="9802">
                  <c:v>0.28576797571877244</c:v>
                </c:pt>
                <c:pt idx="9803">
                  <c:v>0.42889738268226779</c:v>
                </c:pt>
                <c:pt idx="9804">
                  <c:v>1.8031161927493815E-2</c:v>
                </c:pt>
                <c:pt idx="9805">
                  <c:v>4.1288899206502038E-3</c:v>
                </c:pt>
                <c:pt idx="9806">
                  <c:v>2.5279252523094074E-2</c:v>
                </c:pt>
                <c:pt idx="9807">
                  <c:v>0.28794910432164655</c:v>
                </c:pt>
                <c:pt idx="9808">
                  <c:v>0.10093581917598178</c:v>
                </c:pt>
                <c:pt idx="9809">
                  <c:v>2.388676219843362E-3</c:v>
                </c:pt>
                <c:pt idx="9810">
                  <c:v>0.44374961038760896</c:v>
                </c:pt>
                <c:pt idx="9811">
                  <c:v>0.10753204911090421</c:v>
                </c:pt>
                <c:pt idx="9812">
                  <c:v>0.20519255671953704</c:v>
                </c:pt>
                <c:pt idx="9813">
                  <c:v>0.18625590143977386</c:v>
                </c:pt>
                <c:pt idx="9814">
                  <c:v>3.6905104208304035E-2</c:v>
                </c:pt>
                <c:pt idx="9815">
                  <c:v>2.8214323154209693E-3</c:v>
                </c:pt>
                <c:pt idx="9816">
                  <c:v>2.6900442891255722E-2</c:v>
                </c:pt>
                <c:pt idx="9817">
                  <c:v>0.5058807078015104</c:v>
                </c:pt>
                <c:pt idx="9818">
                  <c:v>6.7669337123727483E-2</c:v>
                </c:pt>
                <c:pt idx="9819">
                  <c:v>0.12749954605608416</c:v>
                </c:pt>
                <c:pt idx="9820">
                  <c:v>8.6153185342138783E-2</c:v>
                </c:pt>
                <c:pt idx="9821">
                  <c:v>1.6337147884329246</c:v>
                </c:pt>
                <c:pt idx="9822">
                  <c:v>1.8520324727744055</c:v>
                </c:pt>
                <c:pt idx="9823">
                  <c:v>2.0501600774048181</c:v>
                </c:pt>
                <c:pt idx="9824">
                  <c:v>4.6135321263233884</c:v>
                </c:pt>
                <c:pt idx="9825">
                  <c:v>0.25660971607881111</c:v>
                </c:pt>
                <c:pt idx="9826">
                  <c:v>0.15073047939195658</c:v>
                </c:pt>
                <c:pt idx="9827">
                  <c:v>0.44115194281492809</c:v>
                </c:pt>
                <c:pt idx="9828">
                  <c:v>2.8603699981129753</c:v>
                </c:pt>
                <c:pt idx="9829">
                  <c:v>0.57123178777082551</c:v>
                </c:pt>
                <c:pt idx="9830">
                  <c:v>8.5724912286282238E-4</c:v>
                </c:pt>
                <c:pt idx="9831">
                  <c:v>2.2050937833943045E-4</c:v>
                </c:pt>
                <c:pt idx="9832">
                  <c:v>2.6318675372457304E-2</c:v>
                </c:pt>
                <c:pt idx="9833">
                  <c:v>2.9618033968230505E-2</c:v>
                </c:pt>
                <c:pt idx="9834">
                  <c:v>4.7721703301883356E-2</c:v>
                </c:pt>
                <c:pt idx="9835">
                  <c:v>0.10067126400035385</c:v>
                </c:pt>
                <c:pt idx="9836">
                  <c:v>4.6175676826909042E-3</c:v>
                </c:pt>
                <c:pt idx="9837">
                  <c:v>5.2710417307392085E-3</c:v>
                </c:pt>
                <c:pt idx="9838">
                  <c:v>0.15165038200565228</c:v>
                </c:pt>
                <c:pt idx="9839">
                  <c:v>1.1625957153511708E-2</c:v>
                </c:pt>
                <c:pt idx="9840">
                  <c:v>7.8189731865018312E-3</c:v>
                </c:pt>
                <c:pt idx="9841">
                  <c:v>3.2505012450338651E-4</c:v>
                </c:pt>
                <c:pt idx="9842">
                  <c:v>5.5581743590864957E-4</c:v>
                </c:pt>
                <c:pt idx="9843">
                  <c:v>3.2135376478277999E-3</c:v>
                </c:pt>
                <c:pt idx="9844">
                  <c:v>1.9461988106881253E-2</c:v>
                </c:pt>
                <c:pt idx="9845">
                  <c:v>0.3657128146609348</c:v>
                </c:pt>
                <c:pt idx="9846">
                  <c:v>1.9343995769124625E-3</c:v>
                </c:pt>
                <c:pt idx="9847">
                  <c:v>3.0639924841573574E-4</c:v>
                </c:pt>
                <c:pt idx="9848">
                  <c:v>3.2410341187383301E-4</c:v>
                </c:pt>
                <c:pt idx="9849">
                  <c:v>1.2322080548846679E-2</c:v>
                </c:pt>
                <c:pt idx="9850">
                  <c:v>2.3520363260060673E-3</c:v>
                </c:pt>
                <c:pt idx="9851">
                  <c:v>8.7901965368603809E-3</c:v>
                </c:pt>
                <c:pt idx="9852">
                  <c:v>2.216488059385845E-2</c:v>
                </c:pt>
                <c:pt idx="9853">
                  <c:v>1.0861305529937768</c:v>
                </c:pt>
                <c:pt idx="9854">
                  <c:v>1.213227460570524</c:v>
                </c:pt>
                <c:pt idx="9855">
                  <c:v>1.8635725818215978</c:v>
                </c:pt>
                <c:pt idx="9856">
                  <c:v>3.8830579889615859</c:v>
                </c:pt>
                <c:pt idx="9857">
                  <c:v>0.36109144697150369</c:v>
                </c:pt>
                <c:pt idx="9858">
                  <c:v>7.710860128342207E-4</c:v>
                </c:pt>
                <c:pt idx="9859">
                  <c:v>8.1680916747168153E-2</c:v>
                </c:pt>
                <c:pt idx="9860">
                  <c:v>2.1487417146523304</c:v>
                </c:pt>
                <c:pt idx="9861">
                  <c:v>0.48677574078266023</c:v>
                </c:pt>
                <c:pt idx="9862">
                  <c:v>1.6621924723829527E-2</c:v>
                </c:pt>
                <c:pt idx="9863">
                  <c:v>2.2349768973037334E-2</c:v>
                </c:pt>
                <c:pt idx="9864">
                  <c:v>8.1020190158828512E-2</c:v>
                </c:pt>
                <c:pt idx="9865">
                  <c:v>0.14432730389576334</c:v>
                </c:pt>
                <c:pt idx="9866">
                  <c:v>0.50715871321392003</c:v>
                </c:pt>
                <c:pt idx="9867">
                  <c:v>1.4913454644871111</c:v>
                </c:pt>
                <c:pt idx="9868">
                  <c:v>3.9939228054478131E-2</c:v>
                </c:pt>
                <c:pt idx="9869">
                  <c:v>7.7757411639123517E-2</c:v>
                </c:pt>
                <c:pt idx="9870">
                  <c:v>3.9631803424803276E-2</c:v>
                </c:pt>
                <c:pt idx="9871">
                  <c:v>0.32092210809900956</c:v>
                </c:pt>
                <c:pt idx="9872">
                  <c:v>0.10943750115949784</c:v>
                </c:pt>
                <c:pt idx="9873">
                  <c:v>0.12924297914574856</c:v>
                </c:pt>
                <c:pt idx="9874">
                  <c:v>0.29356261400163325</c:v>
                </c:pt>
                <c:pt idx="9875">
                  <c:v>2.4992930691460478</c:v>
                </c:pt>
                <c:pt idx="9876">
                  <c:v>3.4179654582961549</c:v>
                </c:pt>
                <c:pt idx="9877">
                  <c:v>3.7880583446613376</c:v>
                </c:pt>
                <c:pt idx="9878">
                  <c:v>5.1782406062829649</c:v>
                </c:pt>
                <c:pt idx="9879">
                  <c:v>2.0847840384142486</c:v>
                </c:pt>
                <c:pt idx="9880">
                  <c:v>0.24443826572707616</c:v>
                </c:pt>
                <c:pt idx="9881">
                  <c:v>0.67978979078356194</c:v>
                </c:pt>
                <c:pt idx="9882">
                  <c:v>3.3957330682286933</c:v>
                </c:pt>
                <c:pt idx="9883">
                  <c:v>2.3574076354386651</c:v>
                </c:pt>
                <c:pt idx="9884">
                  <c:v>4.5311151229491989E-2</c:v>
                </c:pt>
                <c:pt idx="9885">
                  <c:v>7.2725819814725298E-2</c:v>
                </c:pt>
                <c:pt idx="9886">
                  <c:v>1.3951661615033986</c:v>
                </c:pt>
                <c:pt idx="9887">
                  <c:v>1.8809651734843575</c:v>
                </c:pt>
                <c:pt idx="9888">
                  <c:v>0.98600037083710323</c:v>
                </c:pt>
                <c:pt idx="9889">
                  <c:v>3.0049168925009364</c:v>
                </c:pt>
                <c:pt idx="9890">
                  <c:v>0.22423085267594545</c:v>
                </c:pt>
                <c:pt idx="9891">
                  <c:v>4.6019532620289093E-2</c:v>
                </c:pt>
                <c:pt idx="9892">
                  <c:v>0.11637260261003593</c:v>
                </c:pt>
                <c:pt idx="9893">
                  <c:v>2.2625190267758315</c:v>
                </c:pt>
                <c:pt idx="9894">
                  <c:v>1.0506541022035931</c:v>
                </c:pt>
                <c:pt idx="9895">
                  <c:v>5.2101055866696805E-2</c:v>
                </c:pt>
                <c:pt idx="9896">
                  <c:v>0.44166990694285807</c:v>
                </c:pt>
                <c:pt idx="9897">
                  <c:v>0.20673065039308244</c:v>
                </c:pt>
                <c:pt idx="9898">
                  <c:v>1.6632826433957049</c:v>
                </c:pt>
                <c:pt idx="9899">
                  <c:v>0.77821938320975048</c:v>
                </c:pt>
                <c:pt idx="9900">
                  <c:v>6.6246683129304262E-2</c:v>
                </c:pt>
                <c:pt idx="9901">
                  <c:v>1.0659962494398911</c:v>
                </c:pt>
                <c:pt idx="9902">
                  <c:v>0.2960455795163357</c:v>
                </c:pt>
                <c:pt idx="9903">
                  <c:v>0.13411427376926235</c:v>
                </c:pt>
                <c:pt idx="9904">
                  <c:v>9.3618423674838858E-3</c:v>
                </c:pt>
                <c:pt idx="9905">
                  <c:v>2.6116820939119271E-2</c:v>
                </c:pt>
                <c:pt idx="9906">
                  <c:v>0.19824891468988357</c:v>
                </c:pt>
                <c:pt idx="9907">
                  <c:v>0.19917188391638635</c:v>
                </c:pt>
                <c:pt idx="9908">
                  <c:v>0.50034083543677454</c:v>
                </c:pt>
                <c:pt idx="9909">
                  <c:v>0.76487421212672202</c:v>
                </c:pt>
                <c:pt idx="9910">
                  <c:v>6.7096877713282307E-2</c:v>
                </c:pt>
                <c:pt idx="9911">
                  <c:v>6.1111400600527841E-3</c:v>
                </c:pt>
                <c:pt idx="9912">
                  <c:v>3.2784430313102172E-2</c:v>
                </c:pt>
                <c:pt idx="9913">
                  <c:v>0.34610011274870095</c:v>
                </c:pt>
                <c:pt idx="9914">
                  <c:v>0.26668848330064132</c:v>
                </c:pt>
                <c:pt idx="9915">
                  <c:v>5.8144067172495196E-3</c:v>
                </c:pt>
                <c:pt idx="9916">
                  <c:v>6.7458089626991928E-3</c:v>
                </c:pt>
                <c:pt idx="9917">
                  <c:v>3.8957759808616002E-2</c:v>
                </c:pt>
                <c:pt idx="9918">
                  <c:v>0.11977608011889236</c:v>
                </c:pt>
                <c:pt idx="9919">
                  <c:v>0.70659633434752389</c:v>
                </c:pt>
                <c:pt idx="9920">
                  <c:v>0.84270591259237615</c:v>
                </c:pt>
                <c:pt idx="9921">
                  <c:v>4.2257390125519781E-2</c:v>
                </c:pt>
                <c:pt idx="9922">
                  <c:v>1.0917626008208382E-2</c:v>
                </c:pt>
                <c:pt idx="9923">
                  <c:v>5.3737729247943988E-3</c:v>
                </c:pt>
                <c:pt idx="9924">
                  <c:v>0.35933109046088313</c:v>
                </c:pt>
                <c:pt idx="9925">
                  <c:v>0.21007835339753084</c:v>
                </c:pt>
                <c:pt idx="9926">
                  <c:v>5.287106321188029E-3</c:v>
                </c:pt>
                <c:pt idx="9927">
                  <c:v>4.1944913371364793E-2</c:v>
                </c:pt>
                <c:pt idx="9928">
                  <c:v>0.6794192645808389</c:v>
                </c:pt>
                <c:pt idx="9929">
                  <c:v>0.39416930271870637</c:v>
                </c:pt>
                <c:pt idx="9930">
                  <c:v>0.65195511656055882</c:v>
                </c:pt>
                <c:pt idx="9931">
                  <c:v>1.0859140564492276</c:v>
                </c:pt>
                <c:pt idx="9932">
                  <c:v>2.8319368175221189E-2</c:v>
                </c:pt>
                <c:pt idx="9933">
                  <c:v>2.9896946017924201E-2</c:v>
                </c:pt>
                <c:pt idx="9934">
                  <c:v>1.7205318124740746E-2</c:v>
                </c:pt>
                <c:pt idx="9935">
                  <c:v>0.77586284738785061</c:v>
                </c:pt>
                <c:pt idx="9936">
                  <c:v>0.11953953303284565</c:v>
                </c:pt>
                <c:pt idx="9937">
                  <c:v>4.0471517905859067E-2</c:v>
                </c:pt>
                <c:pt idx="9938">
                  <c:v>4.0848126412801639E-2</c:v>
                </c:pt>
                <c:pt idx="9939">
                  <c:v>1.5060378332754063</c:v>
                </c:pt>
                <c:pt idx="9940">
                  <c:v>1.6981474890032664</c:v>
                </c:pt>
                <c:pt idx="9941">
                  <c:v>3.2092236759732597</c:v>
                </c:pt>
                <c:pt idx="9942">
                  <c:v>3.9077876680030124</c:v>
                </c:pt>
                <c:pt idx="9943">
                  <c:v>0.6318830387947808</c:v>
                </c:pt>
                <c:pt idx="9944">
                  <c:v>3.8522295524525053E-2</c:v>
                </c:pt>
                <c:pt idx="9945">
                  <c:v>0.23567121955361073</c:v>
                </c:pt>
                <c:pt idx="9946">
                  <c:v>1.7697648388140346</c:v>
                </c:pt>
                <c:pt idx="9947">
                  <c:v>1.2962503482731922</c:v>
                </c:pt>
                <c:pt idx="9948">
                  <c:v>2.9368035119751796E-2</c:v>
                </c:pt>
                <c:pt idx="9949">
                  <c:v>1.0903296674410978E-2</c:v>
                </c:pt>
                <c:pt idx="9950">
                  <c:v>0.63003486080670623</c:v>
                </c:pt>
                <c:pt idx="9951">
                  <c:v>0.52416711406897909</c:v>
                </c:pt>
                <c:pt idx="9952">
                  <c:v>1.5668486022489481</c:v>
                </c:pt>
                <c:pt idx="9953">
                  <c:v>1.7526505173830393</c:v>
                </c:pt>
                <c:pt idx="9954">
                  <c:v>0.72754810584447172</c:v>
                </c:pt>
                <c:pt idx="9955">
                  <c:v>8.4166991602407634E-2</c:v>
                </c:pt>
                <c:pt idx="9956">
                  <c:v>9.3811685275057274E-2</c:v>
                </c:pt>
                <c:pt idx="9957">
                  <c:v>1.6978201567085507</c:v>
                </c:pt>
                <c:pt idx="9958">
                  <c:v>1.3058739932405941</c:v>
                </c:pt>
                <c:pt idx="9959">
                  <c:v>2.2317732824238854E-2</c:v>
                </c:pt>
                <c:pt idx="9960">
                  <c:v>1.5792884877216445E-2</c:v>
                </c:pt>
                <c:pt idx="9961">
                  <c:v>0.31829391968542398</c:v>
                </c:pt>
                <c:pt idx="9962">
                  <c:v>0.2295043985102701</c:v>
                </c:pt>
                <c:pt idx="9963">
                  <c:v>0.62010205096069204</c:v>
                </c:pt>
                <c:pt idx="9964">
                  <c:v>1.167905478382409</c:v>
                </c:pt>
                <c:pt idx="9965">
                  <c:v>0.80274776320050922</c:v>
                </c:pt>
                <c:pt idx="9966">
                  <c:v>1.8290319920608884E-2</c:v>
                </c:pt>
                <c:pt idx="9967">
                  <c:v>2.924910789761798E-2</c:v>
                </c:pt>
                <c:pt idx="9968">
                  <c:v>0.77963308190270142</c:v>
                </c:pt>
                <c:pt idx="9969">
                  <c:v>0.37904085542824156</c:v>
                </c:pt>
                <c:pt idx="9970">
                  <c:v>0.45116689410716315</c:v>
                </c:pt>
                <c:pt idx="9971">
                  <c:v>0.63985992490945165</c:v>
                </c:pt>
                <c:pt idx="9972">
                  <c:v>11.110864940812226</c:v>
                </c:pt>
                <c:pt idx="9973">
                  <c:v>12.362912420956956</c:v>
                </c:pt>
                <c:pt idx="9974">
                  <c:v>17.214891577706691</c:v>
                </c:pt>
                <c:pt idx="9975">
                  <c:v>30.437750929671811</c:v>
                </c:pt>
                <c:pt idx="9976">
                  <c:v>6.1015978749712332</c:v>
                </c:pt>
                <c:pt idx="9977">
                  <c:v>0.78574306682148864</c:v>
                </c:pt>
                <c:pt idx="9978">
                  <c:v>2.8964936804662753</c:v>
                </c:pt>
                <c:pt idx="9979">
                  <c:v>17.970645898085554</c:v>
                </c:pt>
                <c:pt idx="9980">
                  <c:v>8.4696757575767769</c:v>
                </c:pt>
                <c:pt idx="9981">
                  <c:v>0.16696807547389209</c:v>
                </c:pt>
                <c:pt idx="9982">
                  <c:v>1.1893931794183793E-2</c:v>
                </c:pt>
                <c:pt idx="9983">
                  <c:v>0.42095695320094556</c:v>
                </c:pt>
                <c:pt idx="9984">
                  <c:v>3.2016305693468121</c:v>
                </c:pt>
                <c:pt idx="9985">
                  <c:v>0.83890518265416403</c:v>
                </c:pt>
                <c:pt idx="9986">
                  <c:v>0.81006916178651067</c:v>
                </c:pt>
                <c:pt idx="9987">
                  <c:v>0.21217918446385076</c:v>
                </c:pt>
                <c:pt idx="9988">
                  <c:v>1.574145200108653E-2</c:v>
                </c:pt>
                <c:pt idx="9989">
                  <c:v>0.30004143127242633</c:v>
                </c:pt>
                <c:pt idx="9990">
                  <c:v>0.46901920803492519</c:v>
                </c:pt>
                <c:pt idx="9991">
                  <c:v>0.60841871909496514</c:v>
                </c:pt>
                <c:pt idx="9992">
                  <c:v>2.3429253399604E-2</c:v>
                </c:pt>
                <c:pt idx="9993">
                  <c:v>0.8599724820189838</c:v>
                </c:pt>
                <c:pt idx="9994">
                  <c:v>0.29066586029308467</c:v>
                </c:pt>
                <c:pt idx="9995">
                  <c:v>0.35004488129888733</c:v>
                </c:pt>
                <c:pt idx="9996">
                  <c:v>0.22577888178936437</c:v>
                </c:pt>
                <c:pt idx="9997">
                  <c:v>0.1532630620533087</c:v>
                </c:pt>
                <c:pt idx="9998">
                  <c:v>4.2738084952864554E-2</c:v>
                </c:pt>
                <c:pt idx="9999">
                  <c:v>0.27162769445859586</c:v>
                </c:pt>
                <c:pt idx="10000">
                  <c:v>1.3790590811475576</c:v>
                </c:pt>
                <c:pt idx="10001">
                  <c:v>0.50841024971656479</c:v>
                </c:pt>
                <c:pt idx="10002">
                  <c:v>0.96851176384895299</c:v>
                </c:pt>
                <c:pt idx="10003">
                  <c:v>0.33734093850311803</c:v>
                </c:pt>
                <c:pt idx="10004">
                  <c:v>0.5603256564062894</c:v>
                </c:pt>
                <c:pt idx="10005">
                  <c:v>6.4204142192038107</c:v>
                </c:pt>
                <c:pt idx="10006">
                  <c:v>0.97743084350768694</c:v>
                </c:pt>
                <c:pt idx="10007">
                  <c:v>2.1306602716353713</c:v>
                </c:pt>
                <c:pt idx="10008">
                  <c:v>1.8534951316399528</c:v>
                </c:pt>
                <c:pt idx="10009">
                  <c:v>0.46223618040595382</c:v>
                </c:pt>
                <c:pt idx="10010">
                  <c:v>1.4918105867684446</c:v>
                </c:pt>
                <c:pt idx="10011">
                  <c:v>5.1483088259053247</c:v>
                </c:pt>
                <c:pt idx="10012">
                  <c:v>4.763557714892217</c:v>
                </c:pt>
                <c:pt idx="10013">
                  <c:v>0.12085890866031458</c:v>
                </c:pt>
                <c:pt idx="10014">
                  <c:v>1.8791945276966447E-3</c:v>
                </c:pt>
                <c:pt idx="10015">
                  <c:v>4.8485269372766372E-4</c:v>
                </c:pt>
                <c:pt idx="10016">
                  <c:v>0.13414473493520612</c:v>
                </c:pt>
                <c:pt idx="10017">
                  <c:v>1.2201529116828928E-2</c:v>
                </c:pt>
                <c:pt idx="10018">
                  <c:v>9.6777920410068725E-3</c:v>
                </c:pt>
                <c:pt idx="10019">
                  <c:v>4.4147139739619812E-3</c:v>
                </c:pt>
                <c:pt idx="10020">
                  <c:v>6.1859229094500005E-3</c:v>
                </c:pt>
                <c:pt idx="10021">
                  <c:v>8.5781277560012374E-4</c:v>
                </c:pt>
                <c:pt idx="10022">
                  <c:v>4.1702722948399107E-2</c:v>
                </c:pt>
                <c:pt idx="10023">
                  <c:v>7.5943173953973778E-3</c:v>
                </c:pt>
                <c:pt idx="10024">
                  <c:v>0.52016105580608629</c:v>
                </c:pt>
                <c:pt idx="10025">
                  <c:v>0.21293530160235313</c:v>
                </c:pt>
                <c:pt idx="10026">
                  <c:v>1.05963167465117</c:v>
                </c:pt>
                <c:pt idx="10027">
                  <c:v>4.814982009013387</c:v>
                </c:pt>
                <c:pt idx="10028">
                  <c:v>0.96955836500757064</c:v>
                </c:pt>
                <c:pt idx="10029">
                  <c:v>1.2199866835320086</c:v>
                </c:pt>
                <c:pt idx="10030">
                  <c:v>1.2447963265007882</c:v>
                </c:pt>
                <c:pt idx="10031">
                  <c:v>3.0733602456090536E-2</c:v>
                </c:pt>
                <c:pt idx="10032">
                  <c:v>0.93723448395369102</c:v>
                </c:pt>
                <c:pt idx="10033">
                  <c:v>3.6047933556871317</c:v>
                </c:pt>
                <c:pt idx="10034">
                  <c:v>2.053553103368591</c:v>
                </c:pt>
                <c:pt idx="10035">
                  <c:v>6.9442500638508167E-2</c:v>
                </c:pt>
                <c:pt idx="10036">
                  <c:v>3.3643708488528136E-2</c:v>
                </c:pt>
                <c:pt idx="10037">
                  <c:v>3.9563898017826504E-2</c:v>
                </c:pt>
                <c:pt idx="10038">
                  <c:v>1.5292452733256647</c:v>
                </c:pt>
                <c:pt idx="10039">
                  <c:v>0.22923709808175508</c:v>
                </c:pt>
                <c:pt idx="10040">
                  <c:v>0.28235903491621384</c:v>
                </c:pt>
                <c:pt idx="10041">
                  <c:v>0.26887121559974803</c:v>
                </c:pt>
                <c:pt idx="10042">
                  <c:v>0.13800086119145097</c:v>
                </c:pt>
                <c:pt idx="10043">
                  <c:v>7.5418423624211847E-2</c:v>
                </c:pt>
                <c:pt idx="10044">
                  <c:v>1.1187749875773549</c:v>
                </c:pt>
                <c:pt idx="10045">
                  <c:v>0.26817121962557261</c:v>
                </c:pt>
                <c:pt idx="10046">
                  <c:v>1.1959991312637326</c:v>
                </c:pt>
                <c:pt idx="10047">
                  <c:v>0.29757855576705322</c:v>
                </c:pt>
                <c:pt idx="10048">
                  <c:v>0.89825419477179025</c:v>
                </c:pt>
                <c:pt idx="10049">
                  <c:v>6.1559717334410822</c:v>
                </c:pt>
                <c:pt idx="10050">
                  <c:v>1.2789161914531089</c:v>
                </c:pt>
                <c:pt idx="10051">
                  <c:v>2.5146837501880475</c:v>
                </c:pt>
                <c:pt idx="10052">
                  <c:v>2.2529200711581114</c:v>
                </c:pt>
                <c:pt idx="10053">
                  <c:v>1.0214096948440579</c:v>
                </c:pt>
                <c:pt idx="10054">
                  <c:v>1.7321884819601374</c:v>
                </c:pt>
                <c:pt idx="10055">
                  <c:v>8.7697635801184859</c:v>
                </c:pt>
                <c:pt idx="10056">
                  <c:v>4.114033908662539</c:v>
                </c:pt>
                <c:pt idx="10057">
                  <c:v>0.22144034057852843</c:v>
                </c:pt>
                <c:pt idx="10058">
                  <c:v>0.27710041195256996</c:v>
                </c:pt>
                <c:pt idx="10059">
                  <c:v>0.93467074711329834</c:v>
                </c:pt>
                <c:pt idx="10060">
                  <c:v>12.657699571653083</c:v>
                </c:pt>
                <c:pt idx="10061">
                  <c:v>1.0460161826100902</c:v>
                </c:pt>
                <c:pt idx="10062">
                  <c:v>3.7587726181544823</c:v>
                </c:pt>
                <c:pt idx="10063">
                  <c:v>0.56385745524627429</c:v>
                </c:pt>
                <c:pt idx="10064">
                  <c:v>0.33013169955506966</c:v>
                </c:pt>
                <c:pt idx="10065">
                  <c:v>1.1827868672890329</c:v>
                </c:pt>
                <c:pt idx="10066">
                  <c:v>4.1284500525508534</c:v>
                </c:pt>
                <c:pt idx="10067">
                  <c:v>2.3981782079149778</c:v>
                </c:pt>
                <c:pt idx="10068">
                  <c:v>1.8342075760546684E-2</c:v>
                </c:pt>
                <c:pt idx="10069">
                  <c:v>4.1784874914384332E-3</c:v>
                </c:pt>
                <c:pt idx="10070">
                  <c:v>1.6328994503127067E-2</c:v>
                </c:pt>
                <c:pt idx="10071">
                  <c:v>0.97728412108624008</c:v>
                </c:pt>
                <c:pt idx="10072">
                  <c:v>7.0558651892571059E-2</c:v>
                </c:pt>
                <c:pt idx="10073">
                  <c:v>0.12127083679335547</c:v>
                </c:pt>
                <c:pt idx="10074">
                  <c:v>0.23898204988762245</c:v>
                </c:pt>
                <c:pt idx="10075">
                  <c:v>0.11615678329025601</c:v>
                </c:pt>
                <c:pt idx="10076">
                  <c:v>2.2885011739461607</c:v>
                </c:pt>
                <c:pt idx="10077">
                  <c:v>0.49928033910898911</c:v>
                </c:pt>
                <c:pt idx="10078">
                  <c:v>1.6791851480639846</c:v>
                </c:pt>
                <c:pt idx="10079">
                  <c:v>7.5347192650703873E-2</c:v>
                </c:pt>
                <c:pt idx="10080">
                  <c:v>1.5355152109408323E-2</c:v>
                </c:pt>
                <c:pt idx="10081">
                  <c:v>0.14374292596533889</c:v>
                </c:pt>
                <c:pt idx="10082">
                  <c:v>1.1213571259547119</c:v>
                </c:pt>
                <c:pt idx="10083">
                  <c:v>0.16177392026392368</c:v>
                </c:pt>
                <c:pt idx="10084">
                  <c:v>0.21707337873372096</c:v>
                </c:pt>
                <c:pt idx="10085">
                  <c:v>0.23135651032315918</c:v>
                </c:pt>
                <c:pt idx="10086">
                  <c:v>2.9251972823365547E-2</c:v>
                </c:pt>
                <c:pt idx="10087">
                  <c:v>7.0013881098207054E-2</c:v>
                </c:pt>
                <c:pt idx="10088">
                  <c:v>0.90884511616942265</c:v>
                </c:pt>
                <c:pt idx="10089">
                  <c:v>0.21339715305763327</c:v>
                </c:pt>
                <c:pt idx="10090">
                  <c:v>7.599692436641213E-2</c:v>
                </c:pt>
                <c:pt idx="10091">
                  <c:v>4.4721345963281761E-3</c:v>
                </c:pt>
                <c:pt idx="10092">
                  <c:v>2.9099431204429253E-2</c:v>
                </c:pt>
                <c:pt idx="10093">
                  <c:v>0.47150381873191821</c:v>
                </c:pt>
                <c:pt idx="10094">
                  <c:v>8.2160755985894465E-2</c:v>
                </c:pt>
                <c:pt idx="10095">
                  <c:v>0.16703919158819874</c:v>
                </c:pt>
                <c:pt idx="10096">
                  <c:v>1.3958341739499225</c:v>
                </c:pt>
                <c:pt idx="10097">
                  <c:v>1.2816129079362118E-2</c:v>
                </c:pt>
                <c:pt idx="10098">
                  <c:v>3.3511676304423865E-2</c:v>
                </c:pt>
                <c:pt idx="10099">
                  <c:v>1.0587715964963915</c:v>
                </c:pt>
                <c:pt idx="10100">
                  <c:v>0.23813674126375509</c:v>
                </c:pt>
                <c:pt idx="10101">
                  <c:v>8.9657111178712626E-2</c:v>
                </c:pt>
                <c:pt idx="10102">
                  <c:v>2.1158335141399583E-2</c:v>
                </c:pt>
                <c:pt idx="10103">
                  <c:v>7.5955211068387415E-2</c:v>
                </c:pt>
                <c:pt idx="10104">
                  <c:v>1.7374763421115753</c:v>
                </c:pt>
                <c:pt idx="10105">
                  <c:v>0.19129867470662504</c:v>
                </c:pt>
                <c:pt idx="10106">
                  <c:v>0.29764371977193382</c:v>
                </c:pt>
                <c:pt idx="10107">
                  <c:v>0.30669192752441909</c:v>
                </c:pt>
                <c:pt idx="10108">
                  <c:v>6.392027823382547E-2</c:v>
                </c:pt>
                <c:pt idx="10109">
                  <c:v>0.43153279947414658</c:v>
                </c:pt>
                <c:pt idx="10110">
                  <c:v>1.12253478499815</c:v>
                </c:pt>
                <c:pt idx="10111">
                  <c:v>0.37743467464599073</c:v>
                </c:pt>
                <c:pt idx="10112">
                  <c:v>0.52082544184202184</c:v>
                </c:pt>
                <c:pt idx="10113">
                  <c:v>0.13709194576809661</c:v>
                </c:pt>
                <c:pt idx="10114">
                  <c:v>0.72371160655256561</c:v>
                </c:pt>
                <c:pt idx="10115">
                  <c:v>6.1948725906406699</c:v>
                </c:pt>
                <c:pt idx="10116">
                  <c:v>1.7758409341862813</c:v>
                </c:pt>
                <c:pt idx="10117">
                  <c:v>3.1889528101144915</c:v>
                </c:pt>
                <c:pt idx="10118">
                  <c:v>1.8060602911531238</c:v>
                </c:pt>
                <c:pt idx="10119">
                  <c:v>0.258333380555819</c:v>
                </c:pt>
                <c:pt idx="10120">
                  <c:v>1.8661672834657284</c:v>
                </c:pt>
                <c:pt idx="10121">
                  <c:v>4.7408683674040928</c:v>
                </c:pt>
                <c:pt idx="10122">
                  <c:v>3.1462610869862839</c:v>
                </c:pt>
                <c:pt idx="10123">
                  <c:v>2.2913376471109523</c:v>
                </c:pt>
                <c:pt idx="10124">
                  <c:v>0.36865732924603789</c:v>
                </c:pt>
                <c:pt idx="10125">
                  <c:v>2.4329254535863343</c:v>
                </c:pt>
                <c:pt idx="10126">
                  <c:v>10.181693919734611</c:v>
                </c:pt>
                <c:pt idx="10127">
                  <c:v>7.2631817543480555</c:v>
                </c:pt>
                <c:pt idx="10128">
                  <c:v>2.1620103800341379</c:v>
                </c:pt>
                <c:pt idx="10129">
                  <c:v>6.1674229948514796</c:v>
                </c:pt>
                <c:pt idx="10130">
                  <c:v>2.7914028257725074</c:v>
                </c:pt>
                <c:pt idx="10131">
                  <c:v>5.5287924858963011</c:v>
                </c:pt>
                <c:pt idx="10132">
                  <c:v>13.494697215636585</c:v>
                </c:pt>
                <c:pt idx="10133">
                  <c:v>10.935526435935763</c:v>
                </c:pt>
                <c:pt idx="10134">
                  <c:v>0.58642822710527742</c:v>
                </c:pt>
                <c:pt idx="10135">
                  <c:v>7.2761106054774968E-2</c:v>
                </c:pt>
                <c:pt idx="10136">
                  <c:v>0.25211605402177167</c:v>
                </c:pt>
                <c:pt idx="10137">
                  <c:v>1.5867327346812437</c:v>
                </c:pt>
                <c:pt idx="10138">
                  <c:v>0.86044792106276335</c:v>
                </c:pt>
                <c:pt idx="10139">
                  <c:v>0.39085552065038609</c:v>
                </c:pt>
                <c:pt idx="10140">
                  <c:v>0.77299646769049013</c:v>
                </c:pt>
                <c:pt idx="10141">
                  <c:v>0.61261676212546223</c:v>
                </c:pt>
                <c:pt idx="10142">
                  <c:v>0.42199899852370099</c:v>
                </c:pt>
                <c:pt idx="10143">
                  <c:v>1.6937765198465116</c:v>
                </c:pt>
                <c:pt idx="10144">
                  <c:v>1.1513500015475684</c:v>
                </c:pt>
                <c:pt idx="10145">
                  <c:v>6.944745649684247</c:v>
                </c:pt>
                <c:pt idx="10146">
                  <c:v>1.7960465330429871</c:v>
                </c:pt>
                <c:pt idx="10147">
                  <c:v>8.4477401357759856</c:v>
                </c:pt>
                <c:pt idx="10148">
                  <c:v>57.475674624153093</c:v>
                </c:pt>
                <c:pt idx="10149">
                  <c:v>16.107572886176207</c:v>
                </c:pt>
                <c:pt idx="10150">
                  <c:v>17.496834031729229</c:v>
                </c:pt>
                <c:pt idx="10151">
                  <c:v>17.473141576016211</c:v>
                </c:pt>
                <c:pt idx="10152">
                  <c:v>5.9316756301966214</c:v>
                </c:pt>
                <c:pt idx="10153">
                  <c:v>16.632484080810809</c:v>
                </c:pt>
                <c:pt idx="10154">
                  <c:v>48.178645753630171</c:v>
                </c:pt>
                <c:pt idx="10155">
                  <c:v>32.46320868217181</c:v>
                </c:pt>
                <c:pt idx="10156">
                  <c:v>2.1291986430699173E-3</c:v>
                </c:pt>
                <c:pt idx="10157">
                  <c:v>9.4253653493548591E-3</c:v>
                </c:pt>
                <c:pt idx="10158">
                  <c:v>3.788915489604238E-2</c:v>
                </c:pt>
                <c:pt idx="10159">
                  <c:v>0.63836921199542429</c:v>
                </c:pt>
                <c:pt idx="10160">
                  <c:v>0.99568166833076566</c:v>
                </c:pt>
                <c:pt idx="10161">
                  <c:v>0.11144247266331846</c:v>
                </c:pt>
                <c:pt idx="10162">
                  <c:v>0.13377613458218662</c:v>
                </c:pt>
                <c:pt idx="10163">
                  <c:v>2.1790463337373986E-2</c:v>
                </c:pt>
                <c:pt idx="10164">
                  <c:v>0.47983625086394804</c:v>
                </c:pt>
                <c:pt idx="10165">
                  <c:v>0.16871844205697126</c:v>
                </c:pt>
                <c:pt idx="10166">
                  <c:v>0.17533115460458668</c:v>
                </c:pt>
                <c:pt idx="10167">
                  <c:v>7.8511258649762179E-3</c:v>
                </c:pt>
                <c:pt idx="10168">
                  <c:v>0.62923671529806247</c:v>
                </c:pt>
                <c:pt idx="10169">
                  <c:v>0.1885554080151913</c:v>
                </c:pt>
                <c:pt idx="10170">
                  <c:v>0.30929063901062664</c:v>
                </c:pt>
                <c:pt idx="10171">
                  <c:v>4.9258745505739908E-2</c:v>
                </c:pt>
                <c:pt idx="10172">
                  <c:v>6.7312460363212728E-2</c:v>
                </c:pt>
                <c:pt idx="10173">
                  <c:v>9.8214761971857686E-3</c:v>
                </c:pt>
                <c:pt idx="10174">
                  <c:v>4.6004704308714992E-2</c:v>
                </c:pt>
                <c:pt idx="10175">
                  <c:v>0.57502760190545477</c:v>
                </c:pt>
                <c:pt idx="10176">
                  <c:v>0.23647274748251193</c:v>
                </c:pt>
                <c:pt idx="10177">
                  <c:v>1.1211497633227678</c:v>
                </c:pt>
                <c:pt idx="10178">
                  <c:v>0.70966921539674499</c:v>
                </c:pt>
                <c:pt idx="10179">
                  <c:v>1.310338832513456</c:v>
                </c:pt>
                <c:pt idx="10180">
                  <c:v>6.7523731816074566</c:v>
                </c:pt>
                <c:pt idx="10181">
                  <c:v>6.5190197379411075</c:v>
                </c:pt>
                <c:pt idx="10182">
                  <c:v>3.2942339738857904</c:v>
                </c:pt>
                <c:pt idx="10183">
                  <c:v>10.654784332129328</c:v>
                </c:pt>
                <c:pt idx="10184">
                  <c:v>0.58365138494155067</c:v>
                </c:pt>
                <c:pt idx="10185">
                  <c:v>3.2381419438163124</c:v>
                </c:pt>
                <c:pt idx="10186">
                  <c:v>6.4728538303568106</c:v>
                </c:pt>
                <c:pt idx="10187">
                  <c:v>8.9567229151447663</c:v>
                </c:pt>
                <c:pt idx="10188">
                  <c:v>7.2281215896326121E-5</c:v>
                </c:pt>
                <c:pt idx="10189">
                  <c:v>1.6103302367715666E-4</c:v>
                </c:pt>
                <c:pt idx="10190">
                  <c:v>0.13011216492766806</c:v>
                </c:pt>
                <c:pt idx="10191">
                  <c:v>0.75118884702352218</c:v>
                </c:pt>
                <c:pt idx="10192">
                  <c:v>4.6177207412638217E-4</c:v>
                </c:pt>
                <c:pt idx="10193">
                  <c:v>0.54421492749134559</c:v>
                </c:pt>
                <c:pt idx="10194">
                  <c:v>2.0330655637719689E-3</c:v>
                </c:pt>
                <c:pt idx="10195">
                  <c:v>2.3579691528920468E-3</c:v>
                </c:pt>
                <c:pt idx="10196">
                  <c:v>0.30903928275684589</c:v>
                </c:pt>
                <c:pt idx="10197">
                  <c:v>0.53613985345276083</c:v>
                </c:pt>
                <c:pt idx="10198">
                  <c:v>1.2250153771655274E-2</c:v>
                </c:pt>
                <c:pt idx="10199">
                  <c:v>1.0861246302245563E-3</c:v>
                </c:pt>
                <c:pt idx="10200">
                  <c:v>9.1458629766857184E-5</c:v>
                </c:pt>
                <c:pt idx="10201">
                  <c:v>1.5072095080738243E-2</c:v>
                </c:pt>
                <c:pt idx="10202">
                  <c:v>5.3327762698655839E-3</c:v>
                </c:pt>
                <c:pt idx="10203">
                  <c:v>2.8720131164429981E-3</c:v>
                </c:pt>
                <c:pt idx="10204">
                  <c:v>2.5144823815260028E-3</c:v>
                </c:pt>
                <c:pt idx="10205">
                  <c:v>1.0403024571928154E-3</c:v>
                </c:pt>
                <c:pt idx="10206">
                  <c:v>6.1545847738080995E-4</c:v>
                </c:pt>
                <c:pt idx="10207">
                  <c:v>4.5039299807573194E-3</c:v>
                </c:pt>
                <c:pt idx="10208">
                  <c:v>2.4555630390246511E-3</c:v>
                </c:pt>
                <c:pt idx="10209">
                  <c:v>0.2418438270134331</c:v>
                </c:pt>
                <c:pt idx="10210">
                  <c:v>0.43112891050449709</c:v>
                </c:pt>
                <c:pt idx="10211">
                  <c:v>0.35448101230715529</c:v>
                </c:pt>
                <c:pt idx="10212">
                  <c:v>2.8468037253780913</c:v>
                </c:pt>
                <c:pt idx="10213">
                  <c:v>5.5738819937481239</c:v>
                </c:pt>
                <c:pt idx="10214">
                  <c:v>1.0052309623528417</c:v>
                </c:pt>
                <c:pt idx="10215">
                  <c:v>2.1424737203124646</c:v>
                </c:pt>
                <c:pt idx="10216">
                  <c:v>0.17120878267393402</c:v>
                </c:pt>
                <c:pt idx="10217">
                  <c:v>0.72457089654236684</c:v>
                </c:pt>
                <c:pt idx="10218">
                  <c:v>3.0321159071891008</c:v>
                </c:pt>
                <c:pt idx="10219">
                  <c:v>2.3042007309303973</c:v>
                </c:pt>
                <c:pt idx="10220">
                  <c:v>5.9107868843946219E-2</c:v>
                </c:pt>
                <c:pt idx="10221">
                  <c:v>1.2018575552552332E-2</c:v>
                </c:pt>
                <c:pt idx="10222">
                  <c:v>0.12433279893594687</c:v>
                </c:pt>
                <c:pt idx="10223">
                  <c:v>2.0779741415927894E-2</c:v>
                </c:pt>
                <c:pt idx="10224">
                  <c:v>1.8822033879724427</c:v>
                </c:pt>
                <c:pt idx="10225">
                  <c:v>1.3873886696011452E-2</c:v>
                </c:pt>
                <c:pt idx="10226">
                  <c:v>5.0817364288534575E-2</c:v>
                </c:pt>
                <c:pt idx="10227">
                  <c:v>7.6841216398519901E-2</c:v>
                </c:pt>
                <c:pt idx="10228">
                  <c:v>6.4014163706187871E-2</c:v>
                </c:pt>
                <c:pt idx="10229">
                  <c:v>0.41390689072804132</c:v>
                </c:pt>
                <c:pt idx="10230">
                  <c:v>0.13061202486927873</c:v>
                </c:pt>
                <c:pt idx="10231">
                  <c:v>6.5713110730635335E-2</c:v>
                </c:pt>
                <c:pt idx="10232">
                  <c:v>2.3739300518213241E-2</c:v>
                </c:pt>
                <c:pt idx="10233">
                  <c:v>5.8667796189672716E-2</c:v>
                </c:pt>
                <c:pt idx="10234">
                  <c:v>0.73687610434414208</c:v>
                </c:pt>
                <c:pt idx="10235">
                  <c:v>1.1650236865379551</c:v>
                </c:pt>
                <c:pt idx="10236">
                  <c:v>0.2811459200185466</c:v>
                </c:pt>
                <c:pt idx="10237">
                  <c:v>0.52841475144352534</c:v>
                </c:pt>
                <c:pt idx="10238">
                  <c:v>0.5865035382684648</c:v>
                </c:pt>
                <c:pt idx="10239">
                  <c:v>0.27641964929359608</c:v>
                </c:pt>
                <c:pt idx="10240">
                  <c:v>1.8850781354893227</c:v>
                </c:pt>
                <c:pt idx="10241">
                  <c:v>0.58654315430004789</c:v>
                </c:pt>
                <c:pt idx="10242">
                  <c:v>1.1912093706841624</c:v>
                </c:pt>
                <c:pt idx="10243">
                  <c:v>1.6995281747877815</c:v>
                </c:pt>
                <c:pt idx="10244">
                  <c:v>2.7547903322848772</c:v>
                </c:pt>
                <c:pt idx="10245">
                  <c:v>8.1587734881468101</c:v>
                </c:pt>
                <c:pt idx="10246">
                  <c:v>10.633283476064797</c:v>
                </c:pt>
                <c:pt idx="10247">
                  <c:v>4.6995441517698753</c:v>
                </c:pt>
                <c:pt idx="10248">
                  <c:v>16.010595711544003</c:v>
                </c:pt>
                <c:pt idx="10249">
                  <c:v>3.1358947510787964</c:v>
                </c:pt>
                <c:pt idx="10250">
                  <c:v>9.3290950813427873</c:v>
                </c:pt>
                <c:pt idx="10251">
                  <c:v>17.686337817021503</c:v>
                </c:pt>
                <c:pt idx="10252">
                  <c:v>14.694552144915937</c:v>
                </c:pt>
                <c:pt idx="10253">
                  <c:v>0.67799168143927513</c:v>
                </c:pt>
                <c:pt idx="10254">
                  <c:v>0.87620195798788314</c:v>
                </c:pt>
                <c:pt idx="10255">
                  <c:v>3.2735880053263271</c:v>
                </c:pt>
                <c:pt idx="10256">
                  <c:v>3.6880299952005169</c:v>
                </c:pt>
                <c:pt idx="10257">
                  <c:v>3.3270209573931897</c:v>
                </c:pt>
                <c:pt idx="10258">
                  <c:v>1.7444007965762713</c:v>
                </c:pt>
                <c:pt idx="10259">
                  <c:v>4.6071598119168478</c:v>
                </c:pt>
                <c:pt idx="10260">
                  <c:v>0.39991563502014582</c:v>
                </c:pt>
                <c:pt idx="10261">
                  <c:v>6.6677752881063004</c:v>
                </c:pt>
                <c:pt idx="10262">
                  <c:v>5.1952943025303577</c:v>
                </c:pt>
                <c:pt idx="10263">
                  <c:v>4.2839391832107205</c:v>
                </c:pt>
                <c:pt idx="10264">
                  <c:v>2.4487930582134766E-2</c:v>
                </c:pt>
                <c:pt idx="10265">
                  <c:v>5.7732319294448518E-2</c:v>
                </c:pt>
                <c:pt idx="10266">
                  <c:v>2.394066926140739E-2</c:v>
                </c:pt>
                <c:pt idx="10267">
                  <c:v>0.94932145936754231</c:v>
                </c:pt>
                <c:pt idx="10268">
                  <c:v>0.71913832474169492</c:v>
                </c:pt>
                <c:pt idx="10269">
                  <c:v>0.54316905903042512</c:v>
                </c:pt>
                <c:pt idx="10270">
                  <c:v>1.0657067029688498</c:v>
                </c:pt>
                <c:pt idx="10271">
                  <c:v>5.0505796614115352</c:v>
                </c:pt>
                <c:pt idx="10272">
                  <c:v>1.836195432405002</c:v>
                </c:pt>
                <c:pt idx="10273">
                  <c:v>1.2483008786937995</c:v>
                </c:pt>
                <c:pt idx="10274">
                  <c:v>2.8518454518981251</c:v>
                </c:pt>
                <c:pt idx="10275">
                  <c:v>3.215220199544714E-2</c:v>
                </c:pt>
                <c:pt idx="10276">
                  <c:v>3.2442966041748046E-2</c:v>
                </c:pt>
                <c:pt idx="10277">
                  <c:v>4.4466310554731825E-2</c:v>
                </c:pt>
                <c:pt idx="10278">
                  <c:v>0.2348853664045514</c:v>
                </c:pt>
                <c:pt idx="10279">
                  <c:v>0.61361390327268706</c:v>
                </c:pt>
                <c:pt idx="10280">
                  <c:v>0.11369048091684694</c:v>
                </c:pt>
                <c:pt idx="10281">
                  <c:v>0.22357384713830175</c:v>
                </c:pt>
                <c:pt idx="10282">
                  <c:v>2.5022013551964296E-2</c:v>
                </c:pt>
                <c:pt idx="10283">
                  <c:v>8.660748580224896E-2</c:v>
                </c:pt>
                <c:pt idx="10284">
                  <c:v>0.26331748659293791</c:v>
                </c:pt>
                <c:pt idx="10285">
                  <c:v>0.26338470175416212</c:v>
                </c:pt>
                <c:pt idx="10286">
                  <c:v>6.5295747511760954E-2</c:v>
                </c:pt>
                <c:pt idx="10287">
                  <c:v>0.12956471434375372</c:v>
                </c:pt>
                <c:pt idx="10288">
                  <c:v>5.9458965938372799E-2</c:v>
                </c:pt>
                <c:pt idx="10289">
                  <c:v>1.5364854812658231</c:v>
                </c:pt>
                <c:pt idx="10290">
                  <c:v>2.8680781819010184</c:v>
                </c:pt>
                <c:pt idx="10291">
                  <c:v>0.31705641029602077</c:v>
                </c:pt>
                <c:pt idx="10292">
                  <c:v>1.9292414673521954</c:v>
                </c:pt>
                <c:pt idx="10293">
                  <c:v>3.305131868114717E-2</c:v>
                </c:pt>
                <c:pt idx="10294">
                  <c:v>3.3870439796387465E-2</c:v>
                </c:pt>
                <c:pt idx="10295">
                  <c:v>0.82790195284194845</c:v>
                </c:pt>
                <c:pt idx="10296">
                  <c:v>0.51227838847920781</c:v>
                </c:pt>
                <c:pt idx="10297">
                  <c:v>7.3333967800086788E-2</c:v>
                </c:pt>
                <c:pt idx="10298">
                  <c:v>0.18891289221495508</c:v>
                </c:pt>
                <c:pt idx="10299">
                  <c:v>0.15596964575065175</c:v>
                </c:pt>
                <c:pt idx="10300">
                  <c:v>0.9100738493178665</c:v>
                </c:pt>
                <c:pt idx="10301">
                  <c:v>2.1251155929573722</c:v>
                </c:pt>
                <c:pt idx="10302">
                  <c:v>0.45378246886650025</c:v>
                </c:pt>
                <c:pt idx="10303">
                  <c:v>0.73228013822630833</c:v>
                </c:pt>
                <c:pt idx="10304">
                  <c:v>0.24434898270745734</c:v>
                </c:pt>
                <c:pt idx="10305">
                  <c:v>1.3801911410361045</c:v>
                </c:pt>
                <c:pt idx="10306">
                  <c:v>1.1161852842847702</c:v>
                </c:pt>
                <c:pt idx="10307">
                  <c:v>1.0669789723347987</c:v>
                </c:pt>
                <c:pt idx="10308">
                  <c:v>0.17411950484036495</c:v>
                </c:pt>
                <c:pt idx="10309">
                  <c:v>1.4805381239553972</c:v>
                </c:pt>
                <c:pt idx="10310">
                  <c:v>0.83739363377069953</c:v>
                </c:pt>
                <c:pt idx="10311">
                  <c:v>2.1039382731554044</c:v>
                </c:pt>
                <c:pt idx="10312">
                  <c:v>5.0939182725879224</c:v>
                </c:pt>
                <c:pt idx="10313">
                  <c:v>1.9175093002465027</c:v>
                </c:pt>
                <c:pt idx="10314">
                  <c:v>3.6241364888290852</c:v>
                </c:pt>
                <c:pt idx="10315">
                  <c:v>2.5505192904668044</c:v>
                </c:pt>
                <c:pt idx="10316">
                  <c:v>1.6002927013185955</c:v>
                </c:pt>
                <c:pt idx="10317">
                  <c:v>4.4364102056032566</c:v>
                </c:pt>
                <c:pt idx="10318">
                  <c:v>4.5001802075168511</c:v>
                </c:pt>
                <c:pt idx="10319">
                  <c:v>2.5562150005666746</c:v>
                </c:pt>
                <c:pt idx="10320">
                  <c:v>1.0631454769775075</c:v>
                </c:pt>
                <c:pt idx="10321">
                  <c:v>9.5763529238792788</c:v>
                </c:pt>
                <c:pt idx="10322">
                  <c:v>11.533754029032218</c:v>
                </c:pt>
                <c:pt idx="10323">
                  <c:v>28.091835647887994</c:v>
                </c:pt>
                <c:pt idx="10324">
                  <c:v>7.2076181571147595</c:v>
                </c:pt>
                <c:pt idx="10325">
                  <c:v>33.63620674250221</c:v>
                </c:pt>
                <c:pt idx="10326">
                  <c:v>6.0109659104937272</c:v>
                </c:pt>
                <c:pt idx="10327">
                  <c:v>10.577936910442716</c:v>
                </c:pt>
                <c:pt idx="10328">
                  <c:v>28.017261787532341</c:v>
                </c:pt>
                <c:pt idx="10329">
                  <c:v>27.646247279243259</c:v>
                </c:pt>
                <c:pt idx="10330">
                  <c:v>0.29959884097213441</c:v>
                </c:pt>
                <c:pt idx="10331">
                  <c:v>0.35823882610837421</c:v>
                </c:pt>
                <c:pt idx="10332">
                  <c:v>0.33130310894543663</c:v>
                </c:pt>
                <c:pt idx="10333">
                  <c:v>1.4404953282558326</c:v>
                </c:pt>
                <c:pt idx="10334">
                  <c:v>1.6951187740613303</c:v>
                </c:pt>
                <c:pt idx="10335">
                  <c:v>0.84512906877900595</c:v>
                </c:pt>
                <c:pt idx="10336">
                  <c:v>2.8319547729625865</c:v>
                </c:pt>
                <c:pt idx="10337">
                  <c:v>0.58811614524280942</c:v>
                </c:pt>
                <c:pt idx="10338">
                  <c:v>0.53038513081537519</c:v>
                </c:pt>
                <c:pt idx="10339">
                  <c:v>2.8326849986549112</c:v>
                </c:pt>
                <c:pt idx="10340">
                  <c:v>2.7118388945350902</c:v>
                </c:pt>
                <c:pt idx="10341">
                  <c:v>6.6045215757984215</c:v>
                </c:pt>
                <c:pt idx="10342">
                  <c:v>7.0735339766871137</c:v>
                </c:pt>
                <c:pt idx="10343">
                  <c:v>19.572301364481888</c:v>
                </c:pt>
                <c:pt idx="10344">
                  <c:v>41.884698902911204</c:v>
                </c:pt>
                <c:pt idx="10345">
                  <c:v>72.368745867702415</c:v>
                </c:pt>
                <c:pt idx="10346">
                  <c:v>22.600419639909024</c:v>
                </c:pt>
                <c:pt idx="10347">
                  <c:v>78.785163856432519</c:v>
                </c:pt>
                <c:pt idx="10348">
                  <c:v>19.491303938492379</c:v>
                </c:pt>
                <c:pt idx="10349">
                  <c:v>36.874310647226913</c:v>
                </c:pt>
                <c:pt idx="10350">
                  <c:v>74.484938734219128</c:v>
                </c:pt>
                <c:pt idx="10351">
                  <c:v>71.459723367711518</c:v>
                </c:pt>
                <c:pt idx="10352">
                  <c:v>3.2125155472522433E-2</c:v>
                </c:pt>
                <c:pt idx="10353">
                  <c:v>5.9964174111725367E-2</c:v>
                </c:pt>
                <c:pt idx="10354">
                  <c:v>1.147248151051049</c:v>
                </c:pt>
                <c:pt idx="10355">
                  <c:v>2.0130056788861377</c:v>
                </c:pt>
                <c:pt idx="10356">
                  <c:v>1.2212126289859562</c:v>
                </c:pt>
                <c:pt idx="10357">
                  <c:v>1.090530336908957</c:v>
                </c:pt>
                <c:pt idx="10358">
                  <c:v>0.45673340281154512</c:v>
                </c:pt>
                <c:pt idx="10359">
                  <c:v>3.0532614113073845E-2</c:v>
                </c:pt>
                <c:pt idx="10360">
                  <c:v>0.3145573157313204</c:v>
                </c:pt>
                <c:pt idx="10361">
                  <c:v>0.68833932179426438</c:v>
                </c:pt>
                <c:pt idx="10362">
                  <c:v>0.9956207946155009</c:v>
                </c:pt>
                <c:pt idx="10363">
                  <c:v>8.4470606296108434E-4</c:v>
                </c:pt>
                <c:pt idx="10364">
                  <c:v>0.50786590426153755</c:v>
                </c:pt>
                <c:pt idx="10365">
                  <c:v>0.22219153621600451</c:v>
                </c:pt>
                <c:pt idx="10366">
                  <c:v>0.60077099990567828</c:v>
                </c:pt>
                <c:pt idx="10367">
                  <c:v>6.5787232401045129E-2</c:v>
                </c:pt>
                <c:pt idx="10368">
                  <c:v>2.6990114872245962E-2</c:v>
                </c:pt>
                <c:pt idx="10369">
                  <c:v>0.13225581057543023</c:v>
                </c:pt>
                <c:pt idx="10370">
                  <c:v>0.120371500976287</c:v>
                </c:pt>
                <c:pt idx="10371">
                  <c:v>0.8466918273981876</c:v>
                </c:pt>
                <c:pt idx="10372">
                  <c:v>0.20043803207825395</c:v>
                </c:pt>
                <c:pt idx="10373">
                  <c:v>1.2801637811176818</c:v>
                </c:pt>
                <c:pt idx="10374">
                  <c:v>0.82014048806663498</c:v>
                </c:pt>
                <c:pt idx="10375">
                  <c:v>2.258836370447129</c:v>
                </c:pt>
                <c:pt idx="10376">
                  <c:v>14.877321670379756</c:v>
                </c:pt>
                <c:pt idx="10377">
                  <c:v>7.3244268134565829</c:v>
                </c:pt>
                <c:pt idx="10378">
                  <c:v>7.5524591605285876</c:v>
                </c:pt>
                <c:pt idx="10379">
                  <c:v>7.6401252238831718</c:v>
                </c:pt>
                <c:pt idx="10380">
                  <c:v>1.0946119706393158</c:v>
                </c:pt>
                <c:pt idx="10381">
                  <c:v>4.6003016873867573</c:v>
                </c:pt>
                <c:pt idx="10382">
                  <c:v>9.8310466640601568</c:v>
                </c:pt>
                <c:pt idx="10383">
                  <c:v>10.263160950556012</c:v>
                </c:pt>
                <c:pt idx="10384">
                  <c:v>8.9588470968096343E-2</c:v>
                </c:pt>
                <c:pt idx="10385">
                  <c:v>8.1869825887588149E-3</c:v>
                </c:pt>
                <c:pt idx="10386">
                  <c:v>9.3090161018132944E-4</c:v>
                </c:pt>
                <c:pt idx="10387">
                  <c:v>0.413221910784146</c:v>
                </c:pt>
                <c:pt idx="10388">
                  <c:v>1.7386501457238118E-2</c:v>
                </c:pt>
                <c:pt idx="10389">
                  <c:v>5.6992744051946702E-2</c:v>
                </c:pt>
                <c:pt idx="10390">
                  <c:v>1.7245837262354832E-2</c:v>
                </c:pt>
                <c:pt idx="10391">
                  <c:v>3.2251038912660557E-3</c:v>
                </c:pt>
                <c:pt idx="10392">
                  <c:v>1.5730200980727186E-3</c:v>
                </c:pt>
                <c:pt idx="10393">
                  <c:v>8.1943690882334774E-2</c:v>
                </c:pt>
                <c:pt idx="10394">
                  <c:v>1.3508230349902227E-2</c:v>
                </c:pt>
                <c:pt idx="10395">
                  <c:v>0.1945494183884432</c:v>
                </c:pt>
                <c:pt idx="10396">
                  <c:v>0.22347617593617256</c:v>
                </c:pt>
                <c:pt idx="10397">
                  <c:v>1.4509695310327366</c:v>
                </c:pt>
                <c:pt idx="10398">
                  <c:v>10.761141994103591</c:v>
                </c:pt>
                <c:pt idx="10399">
                  <c:v>3.5753395447883207</c:v>
                </c:pt>
                <c:pt idx="10400">
                  <c:v>3.3573187659708648</c:v>
                </c:pt>
                <c:pt idx="10401">
                  <c:v>2.2212470895641498</c:v>
                </c:pt>
                <c:pt idx="10402">
                  <c:v>3.5602191707847411E-2</c:v>
                </c:pt>
                <c:pt idx="10403">
                  <c:v>0.92075036175419545</c:v>
                </c:pt>
                <c:pt idx="10404">
                  <c:v>4.6194006924966864</c:v>
                </c:pt>
                <c:pt idx="10405">
                  <c:v>2.7632702371547344</c:v>
                </c:pt>
                <c:pt idx="10406">
                  <c:v>7.1423408884426654E-3</c:v>
                </c:pt>
                <c:pt idx="10407">
                  <c:v>1.6072921037349929E-2</c:v>
                </c:pt>
                <c:pt idx="10408">
                  <c:v>0.20177703665140534</c:v>
                </c:pt>
                <c:pt idx="10409">
                  <c:v>3.7733684400761101E-2</c:v>
                </c:pt>
                <c:pt idx="10410">
                  <c:v>8.8339522214971027E-3</c:v>
                </c:pt>
                <c:pt idx="10411">
                  <c:v>2.7548454398378278E-2</c:v>
                </c:pt>
                <c:pt idx="10412">
                  <c:v>6.5339407706140773E-2</c:v>
                </c:pt>
                <c:pt idx="10413">
                  <c:v>8.341203937254911E-3</c:v>
                </c:pt>
                <c:pt idx="10414">
                  <c:v>2.9289340911108654E-2</c:v>
                </c:pt>
                <c:pt idx="10415">
                  <c:v>0.6301409836764279</c:v>
                </c:pt>
                <c:pt idx="10416">
                  <c:v>1.1006400830508516</c:v>
                </c:pt>
                <c:pt idx="10417">
                  <c:v>6.9252827566866917E-2</c:v>
                </c:pt>
                <c:pt idx="10418">
                  <c:v>9.2037459502367885E-2</c:v>
                </c:pt>
                <c:pt idx="10419">
                  <c:v>0.26212375411707883</c:v>
                </c:pt>
                <c:pt idx="10420">
                  <c:v>4.5006123750574165</c:v>
                </c:pt>
                <c:pt idx="10421">
                  <c:v>2.0621705792647083</c:v>
                </c:pt>
                <c:pt idx="10422">
                  <c:v>1.1689495924903757</c:v>
                </c:pt>
                <c:pt idx="10423">
                  <c:v>0.59359158444762683</c:v>
                </c:pt>
                <c:pt idx="10424">
                  <c:v>0.4920652999402228</c:v>
                </c:pt>
                <c:pt idx="10425">
                  <c:v>0.52645044832501164</c:v>
                </c:pt>
                <c:pt idx="10426">
                  <c:v>2.8649963158667124</c:v>
                </c:pt>
                <c:pt idx="10427">
                  <c:v>1.2951993109067228</c:v>
                </c:pt>
                <c:pt idx="10428">
                  <c:v>0.62478756645196876</c:v>
                </c:pt>
                <c:pt idx="10429">
                  <c:v>0.84370125296260301</c:v>
                </c:pt>
                <c:pt idx="10430">
                  <c:v>2.6763356878006896</c:v>
                </c:pt>
                <c:pt idx="10431">
                  <c:v>8.1431333564203925</c:v>
                </c:pt>
                <c:pt idx="10432">
                  <c:v>5.0616395633625961</c:v>
                </c:pt>
                <c:pt idx="10433">
                  <c:v>5.5228578831807305</c:v>
                </c:pt>
                <c:pt idx="10434">
                  <c:v>5.7736483264653939</c:v>
                </c:pt>
                <c:pt idx="10435">
                  <c:v>1.342442194312963</c:v>
                </c:pt>
                <c:pt idx="10436">
                  <c:v>4.3289998512947783</c:v>
                </c:pt>
                <c:pt idx="10437">
                  <c:v>10.532339033262978</c:v>
                </c:pt>
                <c:pt idx="10438">
                  <c:v>6.9864886047777617</c:v>
                </c:pt>
                <c:pt idx="10439">
                  <c:v>0.22767894198161182</c:v>
                </c:pt>
                <c:pt idx="10440">
                  <c:v>0.2998274202264018</c:v>
                </c:pt>
                <c:pt idx="10441">
                  <c:v>1.2240900431157866</c:v>
                </c:pt>
                <c:pt idx="10442">
                  <c:v>3.373157681834166</c:v>
                </c:pt>
                <c:pt idx="10443">
                  <c:v>3.71764640180607</c:v>
                </c:pt>
                <c:pt idx="10444">
                  <c:v>2.8281295314041568</c:v>
                </c:pt>
                <c:pt idx="10445">
                  <c:v>1.4996523056577511</c:v>
                </c:pt>
                <c:pt idx="10446">
                  <c:v>5.0095898841453219E-2</c:v>
                </c:pt>
                <c:pt idx="10447">
                  <c:v>2.0065481261817073</c:v>
                </c:pt>
                <c:pt idx="10448">
                  <c:v>3.3324889247352982</c:v>
                </c:pt>
                <c:pt idx="10449">
                  <c:v>2.891456004191816</c:v>
                </c:pt>
                <c:pt idx="10450">
                  <c:v>5.2237581861737395E-2</c:v>
                </c:pt>
                <c:pt idx="10451">
                  <c:v>2.3223119912727793E-2</c:v>
                </c:pt>
                <c:pt idx="10452">
                  <c:v>3.4229079742682023E-2</c:v>
                </c:pt>
                <c:pt idx="10453">
                  <c:v>1.7565415212036493</c:v>
                </c:pt>
                <c:pt idx="10454">
                  <c:v>0.39153527430824359</c:v>
                </c:pt>
                <c:pt idx="10455">
                  <c:v>0.59381699478699723</c:v>
                </c:pt>
                <c:pt idx="10456">
                  <c:v>0.48929463657405031</c:v>
                </c:pt>
                <c:pt idx="10457">
                  <c:v>0.17089279319816625</c:v>
                </c:pt>
                <c:pt idx="10458">
                  <c:v>1.363666594023931</c:v>
                </c:pt>
                <c:pt idx="10459">
                  <c:v>0.50899588704981991</c:v>
                </c:pt>
                <c:pt idx="10460">
                  <c:v>1.0828804330378141</c:v>
                </c:pt>
                <c:pt idx="10461">
                  <c:v>2.8695064937565979E-2</c:v>
                </c:pt>
                <c:pt idx="10462">
                  <c:v>2.1619993445006435E-2</c:v>
                </c:pt>
                <c:pt idx="10463">
                  <c:v>6.4399043322129812E-2</c:v>
                </c:pt>
                <c:pt idx="10464">
                  <c:v>1.2586444007515347</c:v>
                </c:pt>
                <c:pt idx="10465">
                  <c:v>0.32487310970923172</c:v>
                </c:pt>
                <c:pt idx="10466">
                  <c:v>0.38670176746028667</c:v>
                </c:pt>
                <c:pt idx="10467">
                  <c:v>9.0740765453808714E-2</c:v>
                </c:pt>
                <c:pt idx="10468">
                  <c:v>1.5013197809474629E-2</c:v>
                </c:pt>
                <c:pt idx="10469">
                  <c:v>7.8750582997926505E-2</c:v>
                </c:pt>
                <c:pt idx="10470">
                  <c:v>0.23633143422717884</c:v>
                </c:pt>
                <c:pt idx="10471">
                  <c:v>0.25046721598890864</c:v>
                </c:pt>
                <c:pt idx="10472">
                  <c:v>0.24409214165488635</c:v>
                </c:pt>
                <c:pt idx="10473">
                  <c:v>0.14420541696328931</c:v>
                </c:pt>
                <c:pt idx="10474">
                  <c:v>0.16677387922124956</c:v>
                </c:pt>
                <c:pt idx="10475">
                  <c:v>2.221503246862945</c:v>
                </c:pt>
                <c:pt idx="10476">
                  <c:v>0.73756798321101757</c:v>
                </c:pt>
                <c:pt idx="10477">
                  <c:v>1.1546582533999603</c:v>
                </c:pt>
                <c:pt idx="10478">
                  <c:v>3.1964433521305788</c:v>
                </c:pt>
                <c:pt idx="10479">
                  <c:v>1.458685808782156E-2</c:v>
                </c:pt>
                <c:pt idx="10480">
                  <c:v>0.10643198015718996</c:v>
                </c:pt>
                <c:pt idx="10481">
                  <c:v>2.4435390354743971</c:v>
                </c:pt>
                <c:pt idx="10482">
                  <c:v>1.9626151582638602</c:v>
                </c:pt>
                <c:pt idx="10483">
                  <c:v>5.3654687501608511E-2</c:v>
                </c:pt>
                <c:pt idx="10484">
                  <c:v>5.5139308807921311E-2</c:v>
                </c:pt>
                <c:pt idx="10485">
                  <c:v>0.19659454846131538</c:v>
                </c:pt>
                <c:pt idx="10486">
                  <c:v>2.1295471596372439</c:v>
                </c:pt>
                <c:pt idx="10487">
                  <c:v>0.7189372947386905</c:v>
                </c:pt>
                <c:pt idx="10488">
                  <c:v>0.68364397652251041</c:v>
                </c:pt>
                <c:pt idx="10489">
                  <c:v>0.20276782449472797</c:v>
                </c:pt>
                <c:pt idx="10490">
                  <c:v>0.18806240087034917</c:v>
                </c:pt>
                <c:pt idx="10491">
                  <c:v>0.78682884869623515</c:v>
                </c:pt>
                <c:pt idx="10492">
                  <c:v>0.81088653785486975</c:v>
                </c:pt>
                <c:pt idx="10493">
                  <c:v>0.59995653018733242</c:v>
                </c:pt>
                <c:pt idx="10494">
                  <c:v>0.13461736502801777</c:v>
                </c:pt>
                <c:pt idx="10495">
                  <c:v>0.20289405884083458</c:v>
                </c:pt>
                <c:pt idx="10496">
                  <c:v>0.8020448561964566</c:v>
                </c:pt>
                <c:pt idx="10497">
                  <c:v>5.7174305075012768</c:v>
                </c:pt>
                <c:pt idx="10498">
                  <c:v>2.2675026705151402</c:v>
                </c:pt>
                <c:pt idx="10499">
                  <c:v>2.573816916149045</c:v>
                </c:pt>
                <c:pt idx="10500">
                  <c:v>4.013506228534836</c:v>
                </c:pt>
                <c:pt idx="10501">
                  <c:v>10.865132067924401</c:v>
                </c:pt>
                <c:pt idx="10502">
                  <c:v>2.8877484046333182</c:v>
                </c:pt>
                <c:pt idx="10503">
                  <c:v>5.6201114386616995</c:v>
                </c:pt>
                <c:pt idx="10504">
                  <c:v>3.4437954145867713</c:v>
                </c:pt>
                <c:pt idx="10505">
                  <c:v>2.0154881536399749</c:v>
                </c:pt>
                <c:pt idx="10506">
                  <c:v>0.51962823117689261</c:v>
                </c:pt>
                <c:pt idx="10507">
                  <c:v>3.0296410999266707</c:v>
                </c:pt>
                <c:pt idx="10508">
                  <c:v>10.631240914045785</c:v>
                </c:pt>
                <c:pt idx="10509">
                  <c:v>16.488724491287677</c:v>
                </c:pt>
                <c:pt idx="10510">
                  <c:v>6.8142058457003172</c:v>
                </c:pt>
                <c:pt idx="10511">
                  <c:v>15.496822363083684</c:v>
                </c:pt>
                <c:pt idx="10512">
                  <c:v>2.1327463865934142</c:v>
                </c:pt>
                <c:pt idx="10513">
                  <c:v>6.4928624419772056</c:v>
                </c:pt>
                <c:pt idx="10514">
                  <c:v>16.299427962966668</c:v>
                </c:pt>
                <c:pt idx="10515">
                  <c:v>15.091471792041776</c:v>
                </c:pt>
                <c:pt idx="10516">
                  <c:v>0.2890082122605887</c:v>
                </c:pt>
                <c:pt idx="10517">
                  <c:v>0.15920476357938232</c:v>
                </c:pt>
                <c:pt idx="10518">
                  <c:v>0.16077570785832329</c:v>
                </c:pt>
                <c:pt idx="10519">
                  <c:v>2.4084922615942315</c:v>
                </c:pt>
                <c:pt idx="10520">
                  <c:v>1.2161928388655192</c:v>
                </c:pt>
                <c:pt idx="10521">
                  <c:v>1.2688139887431944</c:v>
                </c:pt>
                <c:pt idx="10522">
                  <c:v>2.8708264641632457</c:v>
                </c:pt>
                <c:pt idx="10523">
                  <c:v>0.5009197392512329</c:v>
                </c:pt>
                <c:pt idx="10524">
                  <c:v>0.89057792822348381</c:v>
                </c:pt>
                <c:pt idx="10525">
                  <c:v>2.4542699446556249</c:v>
                </c:pt>
                <c:pt idx="10526">
                  <c:v>2.5182377631305144</c:v>
                </c:pt>
                <c:pt idx="10527">
                  <c:v>5.3439264157829749</c:v>
                </c:pt>
                <c:pt idx="10528">
                  <c:v>3.4893217671580685</c:v>
                </c:pt>
                <c:pt idx="10529">
                  <c:v>14.184635594816422</c:v>
                </c:pt>
                <c:pt idx="10530">
                  <c:v>70.464919899679032</c:v>
                </c:pt>
                <c:pt idx="10531">
                  <c:v>45.734760647884173</c:v>
                </c:pt>
                <c:pt idx="10532">
                  <c:v>35.146231444097353</c:v>
                </c:pt>
                <c:pt idx="10533">
                  <c:v>44.654974927105314</c:v>
                </c:pt>
                <c:pt idx="10534">
                  <c:v>17.076525731693685</c:v>
                </c:pt>
                <c:pt idx="10535">
                  <c:v>25.455708433368528</c:v>
                </c:pt>
                <c:pt idx="10536">
                  <c:v>61.800949695063309</c:v>
                </c:pt>
                <c:pt idx="10537">
                  <c:v>51.459206554918538</c:v>
                </c:pt>
                <c:pt idx="10538">
                  <c:v>5.0133542208336698E-2</c:v>
                </c:pt>
                <c:pt idx="10539">
                  <c:v>2.5561981643206663E-2</c:v>
                </c:pt>
                <c:pt idx="10540">
                  <c:v>1.6598465099035853</c:v>
                </c:pt>
                <c:pt idx="10541">
                  <c:v>1.0106928198828393</c:v>
                </c:pt>
                <c:pt idx="10542">
                  <c:v>0.11374520309663949</c:v>
                </c:pt>
                <c:pt idx="10543">
                  <c:v>0.26812632014646909</c:v>
                </c:pt>
                <c:pt idx="10544">
                  <c:v>1.4588188752930809</c:v>
                </c:pt>
                <c:pt idx="10545">
                  <c:v>0.46453412299852503</c:v>
                </c:pt>
                <c:pt idx="10546">
                  <c:v>1.3301976587592133</c:v>
                </c:pt>
                <c:pt idx="10547">
                  <c:v>3.977187516563665</c:v>
                </c:pt>
                <c:pt idx="10548">
                  <c:v>1.0235937721002046</c:v>
                </c:pt>
                <c:pt idx="10549">
                  <c:v>8.5659424741484358E-2</c:v>
                </c:pt>
                <c:pt idx="10550">
                  <c:v>0.52470393081157385</c:v>
                </c:pt>
                <c:pt idx="10551">
                  <c:v>0.20293676971897234</c:v>
                </c:pt>
                <c:pt idx="10552">
                  <c:v>0.27423778301524282</c:v>
                </c:pt>
                <c:pt idx="10553">
                  <c:v>0.21529067839662355</c:v>
                </c:pt>
                <c:pt idx="10554">
                  <c:v>0.51986555980322446</c:v>
                </c:pt>
                <c:pt idx="10555">
                  <c:v>0.13995095818291584</c:v>
                </c:pt>
                <c:pt idx="10556">
                  <c:v>0.65462214025245047</c:v>
                </c:pt>
                <c:pt idx="10557">
                  <c:v>1.0391106639331074</c:v>
                </c:pt>
                <c:pt idx="10558">
                  <c:v>0.99786179321548041</c:v>
                </c:pt>
                <c:pt idx="10559">
                  <c:v>2.5267533708179477</c:v>
                </c:pt>
                <c:pt idx="10560">
                  <c:v>1.0129365216139212</c:v>
                </c:pt>
                <c:pt idx="10561">
                  <c:v>0.25761331318521963</c:v>
                </c:pt>
                <c:pt idx="10562">
                  <c:v>2.6019204981049509</c:v>
                </c:pt>
                <c:pt idx="10563">
                  <c:v>0.43113246813214218</c:v>
                </c:pt>
                <c:pt idx="10564">
                  <c:v>1.0879467925489055</c:v>
                </c:pt>
                <c:pt idx="10565">
                  <c:v>8.2644683399781336</c:v>
                </c:pt>
                <c:pt idx="10566">
                  <c:v>10.859809301926806</c:v>
                </c:pt>
                <c:pt idx="10567">
                  <c:v>26.692718749081955</c:v>
                </c:pt>
                <c:pt idx="10568">
                  <c:v>29.185856561112338</c:v>
                </c:pt>
                <c:pt idx="10569">
                  <c:v>11.317245105637697</c:v>
                </c:pt>
                <c:pt idx="10570">
                  <c:v>1.7483636901353936E-2</c:v>
                </c:pt>
                <c:pt idx="10571">
                  <c:v>1.2864955993182976E-4</c:v>
                </c:pt>
                <c:pt idx="10572">
                  <c:v>5.0704773098616054E-3</c:v>
                </c:pt>
                <c:pt idx="10573">
                  <c:v>1.0900083047646338E-2</c:v>
                </c:pt>
                <c:pt idx="10574">
                  <c:v>3.8360239446711184E-4</c:v>
                </c:pt>
                <c:pt idx="10575">
                  <c:v>1.4114714240612703E-3</c:v>
                </c:pt>
                <c:pt idx="10576">
                  <c:v>4.5382784838490231</c:v>
                </c:pt>
                <c:pt idx="10577">
                  <c:v>5.4230074130409589</c:v>
                </c:pt>
                <c:pt idx="10578">
                  <c:v>6.7702387895584764</c:v>
                </c:pt>
                <c:pt idx="10579">
                  <c:v>6.7661594160462197</c:v>
                </c:pt>
                <c:pt idx="10580">
                  <c:v>5.8958068494483786</c:v>
                </c:pt>
                <c:pt idx="10581">
                  <c:v>10.614972845485006</c:v>
                </c:pt>
                <c:pt idx="10582">
                  <c:v>10.525746747448204</c:v>
                </c:pt>
                <c:pt idx="10583">
                  <c:v>0.84232242739485008</c:v>
                </c:pt>
                <c:pt idx="10584">
                  <c:v>6.4530595021554511</c:v>
                </c:pt>
                <c:pt idx="10585">
                  <c:v>107.9663175294925</c:v>
                </c:pt>
                <c:pt idx="10586">
                  <c:v>86.759603053590197</c:v>
                </c:pt>
                <c:pt idx="10587">
                  <c:v>82.944299141838229</c:v>
                </c:pt>
                <c:pt idx="10588">
                  <c:v>101.50693643873576</c:v>
                </c:pt>
                <c:pt idx="10589">
                  <c:v>154.24932521781307</c:v>
                </c:pt>
                <c:pt idx="10590">
                  <c:v>0.45369082632156538</c:v>
                </c:pt>
                <c:pt idx="10591">
                  <c:v>8.9775313705129835E-3</c:v>
                </c:pt>
                <c:pt idx="10592">
                  <c:v>2.6878900776435041E-3</c:v>
                </c:pt>
                <c:pt idx="10593">
                  <c:v>6.0593407833409392E-2</c:v>
                </c:pt>
                <c:pt idx="10594">
                  <c:v>2.4459995738878977E-2</c:v>
                </c:pt>
                <c:pt idx="10595">
                  <c:v>6.1244567539822409E-2</c:v>
                </c:pt>
                <c:pt idx="10596">
                  <c:v>5.7116316714367281E-2</c:v>
                </c:pt>
                <c:pt idx="10597">
                  <c:v>4.3502338250665233E-2</c:v>
                </c:pt>
                <c:pt idx="10598">
                  <c:v>8.6564128259228532E-3</c:v>
                </c:pt>
                <c:pt idx="10599">
                  <c:v>0.57541146434445478</c:v>
                </c:pt>
                <c:pt idx="10600">
                  <c:v>6.8893066979411388E-2</c:v>
                </c:pt>
                <c:pt idx="10601">
                  <c:v>0.47551100211816755</c:v>
                </c:pt>
                <c:pt idx="10602">
                  <c:v>0.2994297733367739</c:v>
                </c:pt>
                <c:pt idx="10603">
                  <c:v>0.87152669824858486</c:v>
                </c:pt>
                <c:pt idx="10604">
                  <c:v>0.98148816710224285</c:v>
                </c:pt>
                <c:pt idx="10605">
                  <c:v>0.23938437691454753</c:v>
                </c:pt>
                <c:pt idx="10606">
                  <c:v>0.19447148287150906</c:v>
                </c:pt>
                <c:pt idx="10607">
                  <c:v>3.0446001777629164</c:v>
                </c:pt>
                <c:pt idx="10608">
                  <c:v>7.1163937516866804</c:v>
                </c:pt>
                <c:pt idx="10609">
                  <c:v>5.9981814702488885</c:v>
                </c:pt>
                <c:pt idx="10610">
                  <c:v>15.470561867910799</c:v>
                </c:pt>
                <c:pt idx="10611">
                  <c:v>2.4120834870863614</c:v>
                </c:pt>
                <c:pt idx="10612">
                  <c:v>0.1248586935603278</c:v>
                </c:pt>
                <c:pt idx="10613">
                  <c:v>1.2736256127403603E-2</c:v>
                </c:pt>
                <c:pt idx="10614">
                  <c:v>0.37064956414343042</c:v>
                </c:pt>
                <c:pt idx="10615">
                  <c:v>3.1537835035186887</c:v>
                </c:pt>
                <c:pt idx="10616">
                  <c:v>9.1425483163688256E-3</c:v>
                </c:pt>
                <c:pt idx="10617">
                  <c:v>0.11890382153791135</c:v>
                </c:pt>
                <c:pt idx="10618">
                  <c:v>1.668506772026225</c:v>
                </c:pt>
                <c:pt idx="10619">
                  <c:v>5.7656097383805358</c:v>
                </c:pt>
                <c:pt idx="10620">
                  <c:v>0.43476282930253801</c:v>
                </c:pt>
                <c:pt idx="10621">
                  <c:v>19.016234016314783</c:v>
                </c:pt>
                <c:pt idx="10622">
                  <c:v>21.324746902805373</c:v>
                </c:pt>
                <c:pt idx="10623">
                  <c:v>0.25433513502968386</c:v>
                </c:pt>
                <c:pt idx="10624">
                  <c:v>8.4645789916900888E-2</c:v>
                </c:pt>
                <c:pt idx="10625">
                  <c:v>0.16008838516979781</c:v>
                </c:pt>
                <c:pt idx="10626">
                  <c:v>1.7089493551597886E-2</c:v>
                </c:pt>
                <c:pt idx="10627">
                  <c:v>3.5469239798373901E-2</c:v>
                </c:pt>
                <c:pt idx="10628">
                  <c:v>0.70078150176155118</c:v>
                </c:pt>
                <c:pt idx="10629">
                  <c:v>1.1001386876803334</c:v>
                </c:pt>
                <c:pt idx="10630">
                  <c:v>0.66026663401566787</c:v>
                </c:pt>
                <c:pt idx="10631">
                  <c:v>3.5855294170739951</c:v>
                </c:pt>
                <c:pt idx="10632">
                  <c:v>0.84519199012360657</c:v>
                </c:pt>
                <c:pt idx="10633">
                  <c:v>0.28923338556150957</c:v>
                </c:pt>
                <c:pt idx="10634">
                  <c:v>0.11838753520498446</c:v>
                </c:pt>
                <c:pt idx="10635">
                  <c:v>0.29556423970158613</c:v>
                </c:pt>
                <c:pt idx="10636">
                  <c:v>5.902614346618166</c:v>
                </c:pt>
                <c:pt idx="10637">
                  <c:v>2.1573647317183302</c:v>
                </c:pt>
                <c:pt idx="10638">
                  <c:v>1.0568200167776174</c:v>
                </c:pt>
                <c:pt idx="10639">
                  <c:v>3.3693990140494434</c:v>
                </c:pt>
                <c:pt idx="10640">
                  <c:v>1.8348119784440735</c:v>
                </c:pt>
                <c:pt idx="10641">
                  <c:v>4.3817345488510666</c:v>
                </c:pt>
                <c:pt idx="10642">
                  <c:v>15.669974583723215</c:v>
                </c:pt>
                <c:pt idx="10643">
                  <c:v>5.9378134325918328</c:v>
                </c:pt>
                <c:pt idx="10644">
                  <c:v>7.2052556020070921E-2</c:v>
                </c:pt>
                <c:pt idx="10645">
                  <c:v>0.14535735664507585</c:v>
                </c:pt>
                <c:pt idx="10646">
                  <c:v>1.7263907652953398E-2</c:v>
                </c:pt>
                <c:pt idx="10647">
                  <c:v>0.42435396930006186</c:v>
                </c:pt>
                <c:pt idx="10648">
                  <c:v>3.3740210818742671E-2</c:v>
                </c:pt>
                <c:pt idx="10649">
                  <c:v>3.4210465245595276E-2</c:v>
                </c:pt>
                <c:pt idx="10650">
                  <c:v>0.16418916614790746</c:v>
                </c:pt>
                <c:pt idx="10651">
                  <c:v>6.352502953498744E-2</c:v>
                </c:pt>
                <c:pt idx="10652">
                  <c:v>0.23365437654133123</c:v>
                </c:pt>
                <c:pt idx="10653">
                  <c:v>3.3362068158733194</c:v>
                </c:pt>
                <c:pt idx="10654">
                  <c:v>0.60309286652969107</c:v>
                </c:pt>
                <c:pt idx="10655">
                  <c:v>0.36941010639925798</c:v>
                </c:pt>
                <c:pt idx="10656">
                  <c:v>1.4267700938703161</c:v>
                </c:pt>
                <c:pt idx="10657">
                  <c:v>3.8035177092046426E-4</c:v>
                </c:pt>
                <c:pt idx="10658">
                  <c:v>0.50630398203886418</c:v>
                </c:pt>
                <c:pt idx="10659">
                  <c:v>4.4371410894338513E-2</c:v>
                </c:pt>
                <c:pt idx="10660">
                  <c:v>0.21116817960801798</c:v>
                </c:pt>
                <c:pt idx="10661">
                  <c:v>1.6013267903325665</c:v>
                </c:pt>
                <c:pt idx="10662">
                  <c:v>12.850272043058624</c:v>
                </c:pt>
                <c:pt idx="10663">
                  <c:v>2.210819340879342</c:v>
                </c:pt>
                <c:pt idx="10664">
                  <c:v>11.34370171320249</c:v>
                </c:pt>
                <c:pt idx="10665">
                  <c:v>9.5548580026098442</c:v>
                </c:pt>
                <c:pt idx="10666">
                  <c:v>3.9248273888041169E-2</c:v>
                </c:pt>
                <c:pt idx="10667">
                  <c:v>9.7796575906252653E-2</c:v>
                </c:pt>
                <c:pt idx="10668">
                  <c:v>3.9427553806076113E-2</c:v>
                </c:pt>
                <c:pt idx="10669">
                  <c:v>0.20170718176518806</c:v>
                </c:pt>
                <c:pt idx="10670">
                  <c:v>3.1787354590433886E-2</c:v>
                </c:pt>
                <c:pt idx="10671">
                  <c:v>8.7970444549182097E-2</c:v>
                </c:pt>
                <c:pt idx="10672">
                  <c:v>0.26531336777544673</c:v>
                </c:pt>
                <c:pt idx="10673">
                  <c:v>0.13948823752986472</c:v>
                </c:pt>
                <c:pt idx="10674">
                  <c:v>0.52701432336209408</c:v>
                </c:pt>
                <c:pt idx="10675">
                  <c:v>3.1979171794075683</c:v>
                </c:pt>
                <c:pt idx="10676">
                  <c:v>0.47916995837629567</c:v>
                </c:pt>
                <c:pt idx="10677">
                  <c:v>3.3406463519487906</c:v>
                </c:pt>
                <c:pt idx="10678">
                  <c:v>0.66384337390858816</c:v>
                </c:pt>
                <c:pt idx="10679">
                  <c:v>9.1739331888808825E-2</c:v>
                </c:pt>
                <c:pt idx="10680">
                  <c:v>2.7385496781842216</c:v>
                </c:pt>
                <c:pt idx="10681">
                  <c:v>2.2448566315690281</c:v>
                </c:pt>
                <c:pt idx="10682">
                  <c:v>1.639409277140365</c:v>
                </c:pt>
                <c:pt idx="10683">
                  <c:v>11.605236716130204</c:v>
                </c:pt>
                <c:pt idx="10684">
                  <c:v>5.8184264581460958</c:v>
                </c:pt>
                <c:pt idx="10685">
                  <c:v>6.752275217305999</c:v>
                </c:pt>
                <c:pt idx="10686">
                  <c:v>39.48381925534688</c:v>
                </c:pt>
                <c:pt idx="10687">
                  <c:v>30.459959224892732</c:v>
                </c:pt>
                <c:pt idx="10688">
                  <c:v>6.4811173703261685E-2</c:v>
                </c:pt>
                <c:pt idx="10689">
                  <c:v>0.10525508994778544</c:v>
                </c:pt>
                <c:pt idx="10690">
                  <c:v>2.9590269069358788E-2</c:v>
                </c:pt>
                <c:pt idx="10691">
                  <c:v>9.6183759799446947E-2</c:v>
                </c:pt>
                <c:pt idx="10692">
                  <c:v>2.9314487665282253E-2</c:v>
                </c:pt>
                <c:pt idx="10693">
                  <c:v>8.5100046410263697E-2</c:v>
                </c:pt>
                <c:pt idx="10694">
                  <c:v>0.40326345384188961</c:v>
                </c:pt>
                <c:pt idx="10695">
                  <c:v>0.5553886466285155</c:v>
                </c:pt>
                <c:pt idx="10696">
                  <c:v>2.23786663600736</c:v>
                </c:pt>
                <c:pt idx="10697">
                  <c:v>3.6017100699196063</c:v>
                </c:pt>
                <c:pt idx="10698">
                  <c:v>1.5591716869900842</c:v>
                </c:pt>
                <c:pt idx="10699">
                  <c:v>0.86003142123566667</c:v>
                </c:pt>
                <c:pt idx="10700">
                  <c:v>0.24096411448669769</c:v>
                </c:pt>
                <c:pt idx="10701">
                  <c:v>0.55645877019182188</c:v>
                </c:pt>
                <c:pt idx="10702">
                  <c:v>5.1040052620850291</c:v>
                </c:pt>
                <c:pt idx="10703">
                  <c:v>0.9025864738549455</c:v>
                </c:pt>
                <c:pt idx="10704">
                  <c:v>0.87374705654334139</c:v>
                </c:pt>
                <c:pt idx="10705">
                  <c:v>11.49609709901458</c:v>
                </c:pt>
                <c:pt idx="10706">
                  <c:v>9.3171642335212113</c:v>
                </c:pt>
                <c:pt idx="10707">
                  <c:v>19.941124327963308</c:v>
                </c:pt>
                <c:pt idx="10708">
                  <c:v>11.263574304613837</c:v>
                </c:pt>
                <c:pt idx="10709">
                  <c:v>10.533867046188689</c:v>
                </c:pt>
                <c:pt idx="10710">
                  <c:v>2.0741710783482401</c:v>
                </c:pt>
                <c:pt idx="10711">
                  <c:v>0.4990013566453379</c:v>
                </c:pt>
                <c:pt idx="10712">
                  <c:v>3.2412529979720452</c:v>
                </c:pt>
                <c:pt idx="10713">
                  <c:v>3.5898589443825437</c:v>
                </c:pt>
                <c:pt idx="10714">
                  <c:v>4.6960128635120943</c:v>
                </c:pt>
                <c:pt idx="10715">
                  <c:v>2.7520549901091478</c:v>
                </c:pt>
                <c:pt idx="10716">
                  <c:v>16.238835504023832</c:v>
                </c:pt>
                <c:pt idx="10717">
                  <c:v>2.4005373951465869</c:v>
                </c:pt>
                <c:pt idx="10718">
                  <c:v>10.347984639510878</c:v>
                </c:pt>
                <c:pt idx="10719">
                  <c:v>11.550696530609658</c:v>
                </c:pt>
                <c:pt idx="10720">
                  <c:v>14.059137272278276</c:v>
                </c:pt>
                <c:pt idx="10721">
                  <c:v>1.2843000971329575</c:v>
                </c:pt>
                <c:pt idx="10722">
                  <c:v>0.31510704084465718</c:v>
                </c:pt>
                <c:pt idx="10723">
                  <c:v>1.4151951213770249</c:v>
                </c:pt>
                <c:pt idx="10724">
                  <c:v>3.2162290645739287</c:v>
                </c:pt>
                <c:pt idx="10725">
                  <c:v>2.8567844555972179</c:v>
                </c:pt>
                <c:pt idx="10726">
                  <c:v>2.6149051416426787</c:v>
                </c:pt>
                <c:pt idx="10727">
                  <c:v>10.498244157418485</c:v>
                </c:pt>
                <c:pt idx="10728">
                  <c:v>1.4931853310116248</c:v>
                </c:pt>
                <c:pt idx="10729">
                  <c:v>4.2272203563437172</c:v>
                </c:pt>
                <c:pt idx="10730">
                  <c:v>6.8236912458043983</c:v>
                </c:pt>
                <c:pt idx="10731">
                  <c:v>8.9793367475695138</c:v>
                </c:pt>
                <c:pt idx="10732">
                  <c:v>18.278136925385041</c:v>
                </c:pt>
                <c:pt idx="10733">
                  <c:v>15.587226096596451</c:v>
                </c:pt>
                <c:pt idx="10734">
                  <c:v>9.4636167170273957</c:v>
                </c:pt>
                <c:pt idx="10735">
                  <c:v>40.487956570574205</c:v>
                </c:pt>
                <c:pt idx="10736">
                  <c:v>14.94871651877515</c:v>
                </c:pt>
                <c:pt idx="10737">
                  <c:v>17.791309494445336</c:v>
                </c:pt>
                <c:pt idx="10738">
                  <c:v>179.32238034156634</c:v>
                </c:pt>
                <c:pt idx="10739">
                  <c:v>151.26061978956724</c:v>
                </c:pt>
                <c:pt idx="10740">
                  <c:v>175.0064062161309</c:v>
                </c:pt>
                <c:pt idx="10741">
                  <c:v>287.39835843404836</c:v>
                </c:pt>
                <c:pt idx="10742">
                  <c:v>281.17150698983437</c:v>
                </c:pt>
                <c:pt idx="10743">
                  <c:v>8.2052354873097588E-2</c:v>
                </c:pt>
                <c:pt idx="10744">
                  <c:v>9.260366574416623E-2</c:v>
                </c:pt>
                <c:pt idx="10745">
                  <c:v>0.29432955097302538</c:v>
                </c:pt>
                <c:pt idx="10746">
                  <c:v>0.62887366998566518</c:v>
                </c:pt>
                <c:pt idx="10747">
                  <c:v>0.56659337738378324</c:v>
                </c:pt>
                <c:pt idx="10748">
                  <c:v>1.5471290192712026</c:v>
                </c:pt>
                <c:pt idx="10749">
                  <c:v>0.13758796825613334</c:v>
                </c:pt>
                <c:pt idx="10750">
                  <c:v>2.969358925639556E-2</c:v>
                </c:pt>
                <c:pt idx="10751">
                  <c:v>0.41521019422541283</c:v>
                </c:pt>
                <c:pt idx="10752">
                  <c:v>1.1919008945358924</c:v>
                </c:pt>
                <c:pt idx="10753">
                  <c:v>0.82438774849178675</c:v>
                </c:pt>
                <c:pt idx="10754">
                  <c:v>4.4775937295691718E-3</c:v>
                </c:pt>
                <c:pt idx="10755">
                  <c:v>1.8675939798076213</c:v>
                </c:pt>
                <c:pt idx="10756">
                  <c:v>0.68911941942101362</c:v>
                </c:pt>
                <c:pt idx="10757">
                  <c:v>1.1182779977641701</c:v>
                </c:pt>
                <c:pt idx="10758">
                  <c:v>1.0609810545018388</c:v>
                </c:pt>
                <c:pt idx="10759">
                  <c:v>0.19266088255169805</c:v>
                </c:pt>
                <c:pt idx="10760">
                  <c:v>0.49204857647402384</c:v>
                </c:pt>
                <c:pt idx="10761">
                  <c:v>1.8101519588686257</c:v>
                </c:pt>
                <c:pt idx="10762">
                  <c:v>3.4583759441145081</c:v>
                </c:pt>
                <c:pt idx="10763">
                  <c:v>1.3495831938242826</c:v>
                </c:pt>
                <c:pt idx="10764">
                  <c:v>3.5515919799190558</c:v>
                </c:pt>
                <c:pt idx="10765">
                  <c:v>1.7813321381371368</c:v>
                </c:pt>
                <c:pt idx="10766">
                  <c:v>6.457413564563331</c:v>
                </c:pt>
                <c:pt idx="10767">
                  <c:v>19.514878753385105</c:v>
                </c:pt>
                <c:pt idx="10768">
                  <c:v>9.9827392854833921</c:v>
                </c:pt>
                <c:pt idx="10769">
                  <c:v>24.715804534373827</c:v>
                </c:pt>
                <c:pt idx="10770">
                  <c:v>13.919038743248255</c:v>
                </c:pt>
                <c:pt idx="10771">
                  <c:v>2.4863031914988158</c:v>
                </c:pt>
                <c:pt idx="10772">
                  <c:v>11.714215241318136</c:v>
                </c:pt>
                <c:pt idx="10773">
                  <c:v>18.741057644094163</c:v>
                </c:pt>
                <c:pt idx="10774">
                  <c:v>24.512461749502314</c:v>
                </c:pt>
                <c:pt idx="10775">
                  <c:v>0.10358057988389552</c:v>
                </c:pt>
                <c:pt idx="10776">
                  <c:v>2.1794251341791522E-3</c:v>
                </c:pt>
                <c:pt idx="10777">
                  <c:v>2.1671956286151159E-3</c:v>
                </c:pt>
                <c:pt idx="10778">
                  <c:v>6.073921116678109E-2</c:v>
                </c:pt>
                <c:pt idx="10779">
                  <c:v>0.18070627717055299</c:v>
                </c:pt>
                <c:pt idx="10780">
                  <c:v>2.2531663685155952</c:v>
                </c:pt>
                <c:pt idx="10781">
                  <c:v>7.3027279375202864E-3</c:v>
                </c:pt>
                <c:pt idx="10782">
                  <c:v>9.9076790657886427E-3</c:v>
                </c:pt>
                <c:pt idx="10783">
                  <c:v>1.6198135779989769E-3</c:v>
                </c:pt>
                <c:pt idx="10784">
                  <c:v>4.9089124465424482E-2</c:v>
                </c:pt>
                <c:pt idx="10785">
                  <c:v>0.78060307118340255</c:v>
                </c:pt>
                <c:pt idx="10786">
                  <c:v>0.1224590924142472</c:v>
                </c:pt>
                <c:pt idx="10787">
                  <c:v>0.3079950403118133</c:v>
                </c:pt>
                <c:pt idx="10788">
                  <c:v>3.0579028460564652</c:v>
                </c:pt>
                <c:pt idx="10789">
                  <c:v>5.4727361564623864</c:v>
                </c:pt>
                <c:pt idx="10790">
                  <c:v>5.2210795069641724</c:v>
                </c:pt>
                <c:pt idx="10791">
                  <c:v>8.8681400588037587</c:v>
                </c:pt>
                <c:pt idx="10792">
                  <c:v>1.2167305217998889</c:v>
                </c:pt>
                <c:pt idx="10793">
                  <c:v>8.6093414855926698E-2</c:v>
                </c:pt>
                <c:pt idx="10794">
                  <c:v>1.0047769055036087</c:v>
                </c:pt>
                <c:pt idx="10795">
                  <c:v>3.6037161789005174</c:v>
                </c:pt>
                <c:pt idx="10796">
                  <c:v>3.8771064883023625</c:v>
                </c:pt>
                <c:pt idx="10797">
                  <c:v>0.16425637119442821</c:v>
                </c:pt>
                <c:pt idx="10798">
                  <c:v>0.13018377227556099</c:v>
                </c:pt>
                <c:pt idx="10799">
                  <c:v>0.75352652274598064</c:v>
                </c:pt>
                <c:pt idx="10800">
                  <c:v>3.5516327188249703</c:v>
                </c:pt>
                <c:pt idx="10801">
                  <c:v>2.2898925287219427</c:v>
                </c:pt>
                <c:pt idx="10802">
                  <c:v>4.0022888072546863</c:v>
                </c:pt>
                <c:pt idx="10803">
                  <c:v>1.0019462680315139</c:v>
                </c:pt>
                <c:pt idx="10804">
                  <c:v>0.44008560802489199</c:v>
                </c:pt>
                <c:pt idx="10805">
                  <c:v>0.98573049537989843</c:v>
                </c:pt>
                <c:pt idx="10806">
                  <c:v>1.7351194788029991</c:v>
                </c:pt>
                <c:pt idx="10807">
                  <c:v>1.9443498077025783</c:v>
                </c:pt>
                <c:pt idx="10808">
                  <c:v>5.6492779132913977</c:v>
                </c:pt>
                <c:pt idx="10809">
                  <c:v>4.0521422862912928</c:v>
                </c:pt>
                <c:pt idx="10810">
                  <c:v>19.183308454356144</c:v>
                </c:pt>
                <c:pt idx="10811">
                  <c:v>32.381514543483135</c:v>
                </c:pt>
                <c:pt idx="10812">
                  <c:v>18.582109989763353</c:v>
                </c:pt>
                <c:pt idx="10813">
                  <c:v>44.195281056132202</c:v>
                </c:pt>
                <c:pt idx="10814">
                  <c:v>27.931660142523544</c:v>
                </c:pt>
                <c:pt idx="10815">
                  <c:v>11.033647085493474</c:v>
                </c:pt>
                <c:pt idx="10816">
                  <c:v>66.037048163259641</c:v>
                </c:pt>
                <c:pt idx="10817">
                  <c:v>48.089608863618025</c:v>
                </c:pt>
                <c:pt idx="10818">
                  <c:v>40.376044821983683</c:v>
                </c:pt>
                <c:pt idx="10819">
                  <c:v>2.0736446776014339</c:v>
                </c:pt>
                <c:pt idx="10820">
                  <c:v>3.7370458749855193</c:v>
                </c:pt>
                <c:pt idx="10821">
                  <c:v>9.9517689841524817</c:v>
                </c:pt>
                <c:pt idx="10822">
                  <c:v>17.320535537629191</c:v>
                </c:pt>
                <c:pt idx="10823">
                  <c:v>10.838919940868028</c:v>
                </c:pt>
                <c:pt idx="10824">
                  <c:v>22.375235878021254</c:v>
                </c:pt>
                <c:pt idx="10825">
                  <c:v>21.183937360120712</c:v>
                </c:pt>
                <c:pt idx="10826">
                  <c:v>1.6456252472076238</c:v>
                </c:pt>
                <c:pt idx="10827">
                  <c:v>39.17407712417446</c:v>
                </c:pt>
                <c:pt idx="10828">
                  <c:v>19.032617103510983</c:v>
                </c:pt>
                <c:pt idx="10829">
                  <c:v>25.765107654724012</c:v>
                </c:pt>
                <c:pt idx="10830">
                  <c:v>0.40748219575013672</c:v>
                </c:pt>
                <c:pt idx="10831">
                  <c:v>0.11226960376321882</c:v>
                </c:pt>
                <c:pt idx="10832">
                  <c:v>0.28063266884028382</c:v>
                </c:pt>
                <c:pt idx="10833">
                  <c:v>2.9720954000377771</c:v>
                </c:pt>
                <c:pt idx="10834">
                  <c:v>1.3167188666489504</c:v>
                </c:pt>
                <c:pt idx="10835">
                  <c:v>5.506482066339851</c:v>
                </c:pt>
                <c:pt idx="10836">
                  <c:v>1.8501152404529217</c:v>
                </c:pt>
                <c:pt idx="10837">
                  <c:v>0.7462374631529296</c:v>
                </c:pt>
                <c:pt idx="10838">
                  <c:v>2.5856727874965602</c:v>
                </c:pt>
                <c:pt idx="10839">
                  <c:v>1.698381835938886</c:v>
                </c:pt>
                <c:pt idx="10840">
                  <c:v>7.0769830262726456</c:v>
                </c:pt>
                <c:pt idx="10841">
                  <c:v>7.6932306588627999E-2</c:v>
                </c:pt>
                <c:pt idx="10842">
                  <c:v>0.1317971294554246</c:v>
                </c:pt>
                <c:pt idx="10843">
                  <c:v>0.4041727365405503</c:v>
                </c:pt>
                <c:pt idx="10844">
                  <c:v>1.2142106187521162</c:v>
                </c:pt>
                <c:pt idx="10845">
                  <c:v>1.0060056138919968</c:v>
                </c:pt>
                <c:pt idx="10846">
                  <c:v>2.2257519794891847</c:v>
                </c:pt>
                <c:pt idx="10847">
                  <c:v>0.56787806637324723</c:v>
                </c:pt>
                <c:pt idx="10848">
                  <c:v>0.10324003706471313</c:v>
                </c:pt>
                <c:pt idx="10849">
                  <c:v>0.64473319680830388</c:v>
                </c:pt>
                <c:pt idx="10850">
                  <c:v>0.92306815404572962</c:v>
                </c:pt>
                <c:pt idx="10851">
                  <c:v>1.4539902316417113</c:v>
                </c:pt>
                <c:pt idx="10852">
                  <c:v>3.9030823626234362E-2</c:v>
                </c:pt>
                <c:pt idx="10853">
                  <c:v>0.10954359742114619</c:v>
                </c:pt>
                <c:pt idx="10854">
                  <c:v>0.32920303547114255</c:v>
                </c:pt>
                <c:pt idx="10855">
                  <c:v>0.41877983919286133</c:v>
                </c:pt>
                <c:pt idx="10856">
                  <c:v>0.50785600812280318</c:v>
                </c:pt>
                <c:pt idx="10857">
                  <c:v>2.9167745447275122</c:v>
                </c:pt>
                <c:pt idx="10858">
                  <c:v>0.22885496765158919</c:v>
                </c:pt>
                <c:pt idx="10859">
                  <c:v>2.0824962316371803E-2</c:v>
                </c:pt>
                <c:pt idx="10860">
                  <c:v>5.1461657867148979E-2</c:v>
                </c:pt>
                <c:pt idx="10861">
                  <c:v>0.55345009555727354</c:v>
                </c:pt>
                <c:pt idx="10862">
                  <c:v>2.7269260617315143</c:v>
                </c:pt>
                <c:pt idx="10863">
                  <c:v>0.24399819767834399</c:v>
                </c:pt>
                <c:pt idx="10864">
                  <c:v>0.21707286766236694</c:v>
                </c:pt>
                <c:pt idx="10865">
                  <c:v>0.81382104734535976</c:v>
                </c:pt>
                <c:pt idx="10866">
                  <c:v>3.0809190487177691</c:v>
                </c:pt>
                <c:pt idx="10867">
                  <c:v>1.7908850472146998</c:v>
                </c:pt>
                <c:pt idx="10868">
                  <c:v>4.6431019933139783</c:v>
                </c:pt>
                <c:pt idx="10869">
                  <c:v>0.92689919137538901</c:v>
                </c:pt>
                <c:pt idx="10870">
                  <c:v>0.33535703305035208</c:v>
                </c:pt>
                <c:pt idx="10871">
                  <c:v>0.94530696490979282</c:v>
                </c:pt>
                <c:pt idx="10872">
                  <c:v>2.422453197708339</c:v>
                </c:pt>
                <c:pt idx="10873">
                  <c:v>3.3838783224333402</c:v>
                </c:pt>
                <c:pt idx="10874">
                  <c:v>0.5415333584700931</c:v>
                </c:pt>
                <c:pt idx="10875">
                  <c:v>0.48785219864012869</c:v>
                </c:pt>
                <c:pt idx="10876">
                  <c:v>3.8875975351010337</c:v>
                </c:pt>
                <c:pt idx="10877">
                  <c:v>6.3077954376331071</c:v>
                </c:pt>
                <c:pt idx="10878">
                  <c:v>5.735227733648542</c:v>
                </c:pt>
                <c:pt idx="10879">
                  <c:v>19.073938365227487</c:v>
                </c:pt>
                <c:pt idx="10880">
                  <c:v>3.2685289735687606</c:v>
                </c:pt>
                <c:pt idx="10881">
                  <c:v>1.0969592822265311</c:v>
                </c:pt>
                <c:pt idx="10882">
                  <c:v>5.1265418233445956</c:v>
                </c:pt>
                <c:pt idx="10883">
                  <c:v>6.7820398781762226</c:v>
                </c:pt>
                <c:pt idx="10884">
                  <c:v>12.574421071130512</c:v>
                </c:pt>
                <c:pt idx="10885">
                  <c:v>1.4081620973858442</c:v>
                </c:pt>
                <c:pt idx="10886">
                  <c:v>0.56619801378097212</c:v>
                </c:pt>
                <c:pt idx="10887">
                  <c:v>4.368854043198831</c:v>
                </c:pt>
                <c:pt idx="10888">
                  <c:v>5.3741775360448241</c:v>
                </c:pt>
                <c:pt idx="10889">
                  <c:v>8.5686031087830266</c:v>
                </c:pt>
                <c:pt idx="10890">
                  <c:v>7.8239592084720018</c:v>
                </c:pt>
                <c:pt idx="10891">
                  <c:v>14.836025637742301</c:v>
                </c:pt>
                <c:pt idx="10892">
                  <c:v>2.4356789688435687</c:v>
                </c:pt>
                <c:pt idx="10893">
                  <c:v>7.9598525315632758</c:v>
                </c:pt>
                <c:pt idx="10894">
                  <c:v>14.497835453682585</c:v>
                </c:pt>
                <c:pt idx="10895">
                  <c:v>12.492263479042457</c:v>
                </c:pt>
                <c:pt idx="10896">
                  <c:v>0.67482718753775872</c:v>
                </c:pt>
                <c:pt idx="10897">
                  <c:v>0.24818392196617572</c:v>
                </c:pt>
                <c:pt idx="10898">
                  <c:v>0.71421202307524057</c:v>
                </c:pt>
                <c:pt idx="10899">
                  <c:v>1.3204350998856726</c:v>
                </c:pt>
                <c:pt idx="10900">
                  <c:v>1.7886535810915538</c:v>
                </c:pt>
                <c:pt idx="10901">
                  <c:v>2.3209175542706695</c:v>
                </c:pt>
                <c:pt idx="10902">
                  <c:v>1.6236238172272723</c:v>
                </c:pt>
                <c:pt idx="10903">
                  <c:v>1.3011230434625474</c:v>
                </c:pt>
                <c:pt idx="10904">
                  <c:v>0.80749969732469995</c:v>
                </c:pt>
                <c:pt idx="10905">
                  <c:v>3.0686962814646739</c:v>
                </c:pt>
                <c:pt idx="10906">
                  <c:v>3.2697195777117871</c:v>
                </c:pt>
                <c:pt idx="10907">
                  <c:v>15.143306729944166</c:v>
                </c:pt>
                <c:pt idx="10908">
                  <c:v>11.976399535569101</c:v>
                </c:pt>
                <c:pt idx="10909">
                  <c:v>52.366504187856108</c:v>
                </c:pt>
                <c:pt idx="10910">
                  <c:v>100.30844299062238</c:v>
                </c:pt>
                <c:pt idx="10911">
                  <c:v>69.494268863520958</c:v>
                </c:pt>
                <c:pt idx="10912">
                  <c:v>153.52895248871505</c:v>
                </c:pt>
                <c:pt idx="10913">
                  <c:v>88.892790508860728</c:v>
                </c:pt>
                <c:pt idx="10914">
                  <c:v>22.262825181993954</c:v>
                </c:pt>
                <c:pt idx="10915">
                  <c:v>139.26389855562215</c:v>
                </c:pt>
                <c:pt idx="10916">
                  <c:v>125.8474101286162</c:v>
                </c:pt>
                <c:pt idx="10917">
                  <c:v>142.40782630567838</c:v>
                </c:pt>
                <c:pt idx="10918">
                  <c:v>1.3519880662395962E-2</c:v>
                </c:pt>
                <c:pt idx="10919">
                  <c:v>6.4768709787891001E-3</c:v>
                </c:pt>
                <c:pt idx="10920">
                  <c:v>0.27605429591514125</c:v>
                </c:pt>
                <c:pt idx="10921">
                  <c:v>0.32338800033215259</c:v>
                </c:pt>
                <c:pt idx="10922">
                  <c:v>0.53539286983397816</c:v>
                </c:pt>
                <c:pt idx="10923">
                  <c:v>6.5579334360070213E-2</c:v>
                </c:pt>
                <c:pt idx="10924">
                  <c:v>4.9634532060274981E-2</c:v>
                </c:pt>
                <c:pt idx="10925">
                  <c:v>0.49494067438125189</c:v>
                </c:pt>
                <c:pt idx="10926">
                  <c:v>1.562639362883931</c:v>
                </c:pt>
                <c:pt idx="10927">
                  <c:v>0.50944527291629527</c:v>
                </c:pt>
                <c:pt idx="10928">
                  <c:v>3.4640941599310304E-2</c:v>
                </c:pt>
                <c:pt idx="10929">
                  <c:v>1.117265020996977</c:v>
                </c:pt>
                <c:pt idx="10930">
                  <c:v>0.32597330675204389</c:v>
                </c:pt>
                <c:pt idx="10931">
                  <c:v>0.11122808715678477</c:v>
                </c:pt>
                <c:pt idx="10932">
                  <c:v>0.22818238270899252</c:v>
                </c:pt>
                <c:pt idx="10933">
                  <c:v>5.6256595045375904E-2</c:v>
                </c:pt>
                <c:pt idx="10934">
                  <c:v>0.40914423889881829</c:v>
                </c:pt>
                <c:pt idx="10935">
                  <c:v>1.3003869861433157</c:v>
                </c:pt>
                <c:pt idx="10936">
                  <c:v>0.4388046088197341</c:v>
                </c:pt>
                <c:pt idx="10937">
                  <c:v>1.7653408870169327</c:v>
                </c:pt>
                <c:pt idx="10938">
                  <c:v>0.87033717688978574</c:v>
                </c:pt>
                <c:pt idx="10939">
                  <c:v>3.6076480841302825</c:v>
                </c:pt>
                <c:pt idx="10940">
                  <c:v>4.8191042681065586</c:v>
                </c:pt>
                <c:pt idx="10941">
                  <c:v>6.7630235593962738</c:v>
                </c:pt>
                <c:pt idx="10942">
                  <c:v>7.7257719748216784</c:v>
                </c:pt>
                <c:pt idx="10943">
                  <c:v>0.98521970534357928</c:v>
                </c:pt>
                <c:pt idx="10944">
                  <c:v>6.2660107397464122</c:v>
                </c:pt>
                <c:pt idx="10945">
                  <c:v>14.282161675309808</c:v>
                </c:pt>
                <c:pt idx="10946">
                  <c:v>14.310713221231479</c:v>
                </c:pt>
                <c:pt idx="10947">
                  <c:v>1.9405195889580795E-2</c:v>
                </c:pt>
                <c:pt idx="10948">
                  <c:v>3.003094496310369E-4</c:v>
                </c:pt>
                <c:pt idx="10949">
                  <c:v>6.710853462803353E-5</c:v>
                </c:pt>
                <c:pt idx="10950">
                  <c:v>1.4384656759010254E-3</c:v>
                </c:pt>
                <c:pt idx="10951">
                  <c:v>3.1974054856852611E-3</c:v>
                </c:pt>
                <c:pt idx="10952">
                  <c:v>1.0659103959398393E-3</c:v>
                </c:pt>
                <c:pt idx="10953">
                  <c:v>1.3786531249678619E-4</c:v>
                </c:pt>
                <c:pt idx="10954">
                  <c:v>1.2328662748217626E-4</c:v>
                </c:pt>
                <c:pt idx="10955">
                  <c:v>8.2828893794843379E-3</c:v>
                </c:pt>
                <c:pt idx="10956">
                  <c:v>2.3069577369799196E-2</c:v>
                </c:pt>
                <c:pt idx="10957">
                  <c:v>0.24525592173694802</c:v>
                </c:pt>
                <c:pt idx="10958">
                  <c:v>0.18296501105907104</c:v>
                </c:pt>
                <c:pt idx="10959">
                  <c:v>1.8706915525773478</c:v>
                </c:pt>
                <c:pt idx="10960">
                  <c:v>2.1977469623211978</c:v>
                </c:pt>
                <c:pt idx="10961">
                  <c:v>2.1201465364109904</c:v>
                </c:pt>
                <c:pt idx="10962">
                  <c:v>3.6564943033800783</c:v>
                </c:pt>
                <c:pt idx="10963">
                  <c:v>8.7062697704804112E-2</c:v>
                </c:pt>
                <c:pt idx="10964">
                  <c:v>4.2464801917535908</c:v>
                </c:pt>
                <c:pt idx="10965">
                  <c:v>6.0999603841909478</c:v>
                </c:pt>
                <c:pt idx="10966">
                  <c:v>5.8844273463555821</c:v>
                </c:pt>
                <c:pt idx="10967">
                  <c:v>0.12740488216668905</c:v>
                </c:pt>
                <c:pt idx="10968">
                  <c:v>5.0584413440932584E-2</c:v>
                </c:pt>
                <c:pt idx="10969">
                  <c:v>0.14816372548957102</c:v>
                </c:pt>
                <c:pt idx="10970">
                  <c:v>0.56703810000756971</c:v>
                </c:pt>
                <c:pt idx="10971">
                  <c:v>0.99636780714691309</c:v>
                </c:pt>
                <c:pt idx="10972">
                  <c:v>0.43814473724078917</c:v>
                </c:pt>
                <c:pt idx="10973">
                  <c:v>0.15492491375648931</c:v>
                </c:pt>
                <c:pt idx="10974">
                  <c:v>0.39658785975104688</c:v>
                </c:pt>
                <c:pt idx="10975">
                  <c:v>1.4111284887659714</c:v>
                </c:pt>
                <c:pt idx="10976">
                  <c:v>0.65163536307807501</c:v>
                </c:pt>
                <c:pt idx="10977">
                  <c:v>2.1029103432069385</c:v>
                </c:pt>
                <c:pt idx="10978">
                  <c:v>1.4275764892304683</c:v>
                </c:pt>
                <c:pt idx="10979">
                  <c:v>6.4890289158118941</c:v>
                </c:pt>
                <c:pt idx="10980">
                  <c:v>5.533885961019954</c:v>
                </c:pt>
                <c:pt idx="10981">
                  <c:v>8.3253642304233484</c:v>
                </c:pt>
                <c:pt idx="10982">
                  <c:v>16.707783110477642</c:v>
                </c:pt>
                <c:pt idx="10983">
                  <c:v>3.3297487161760624</c:v>
                </c:pt>
                <c:pt idx="10984">
                  <c:v>22.893786104784294</c:v>
                </c:pt>
                <c:pt idx="10985">
                  <c:v>33.535626349915638</c:v>
                </c:pt>
                <c:pt idx="10986">
                  <c:v>20.254880026705912</c:v>
                </c:pt>
                <c:pt idx="10987">
                  <c:v>1.0665568455563381</c:v>
                </c:pt>
                <c:pt idx="10988">
                  <c:v>0.28477935503997392</c:v>
                </c:pt>
                <c:pt idx="10989">
                  <c:v>1.5232843739251054</c:v>
                </c:pt>
                <c:pt idx="10990">
                  <c:v>2.9180838342451842</c:v>
                </c:pt>
                <c:pt idx="10991">
                  <c:v>5.6345559348867962</c:v>
                </c:pt>
                <c:pt idx="10992">
                  <c:v>1.1257276143004438</c:v>
                </c:pt>
                <c:pt idx="10993">
                  <c:v>0.14227280307172449</c:v>
                </c:pt>
                <c:pt idx="10994">
                  <c:v>2.0814168000244342</c:v>
                </c:pt>
                <c:pt idx="10995">
                  <c:v>6.6650634334938967</c:v>
                </c:pt>
                <c:pt idx="10996">
                  <c:v>4.1559324798163013</c:v>
                </c:pt>
                <c:pt idx="10997">
                  <c:v>6.685578827499436E-2</c:v>
                </c:pt>
                <c:pt idx="10998">
                  <c:v>2.7480463363447886E-2</c:v>
                </c:pt>
                <c:pt idx="10999">
                  <c:v>2.2911115146687564E-2</c:v>
                </c:pt>
                <c:pt idx="11000">
                  <c:v>0.41801872825248576</c:v>
                </c:pt>
                <c:pt idx="11001">
                  <c:v>0.70887113397832868</c:v>
                </c:pt>
                <c:pt idx="11002">
                  <c:v>0.42427727896423589</c:v>
                </c:pt>
                <c:pt idx="11003">
                  <c:v>0.31195670530332542</c:v>
                </c:pt>
                <c:pt idx="11004">
                  <c:v>1.5552756415803082</c:v>
                </c:pt>
                <c:pt idx="11005">
                  <c:v>0.57875134756218494</c:v>
                </c:pt>
                <c:pt idx="11006">
                  <c:v>1.2242463049577283</c:v>
                </c:pt>
                <c:pt idx="11007">
                  <c:v>4.5907558318135283E-2</c:v>
                </c:pt>
                <c:pt idx="11008">
                  <c:v>5.2919072815024559E-2</c:v>
                </c:pt>
                <c:pt idx="11009">
                  <c:v>0.14919861272895099</c:v>
                </c:pt>
                <c:pt idx="11010">
                  <c:v>0.27770787203202441</c:v>
                </c:pt>
                <c:pt idx="11011">
                  <c:v>0.4263065981849003</c:v>
                </c:pt>
                <c:pt idx="11012">
                  <c:v>0.3350205859872385</c:v>
                </c:pt>
                <c:pt idx="11013">
                  <c:v>5.746878266329869E-2</c:v>
                </c:pt>
                <c:pt idx="11014">
                  <c:v>0.23207405834567046</c:v>
                </c:pt>
                <c:pt idx="11015">
                  <c:v>0.50119026568575442</c:v>
                </c:pt>
                <c:pt idx="11016">
                  <c:v>0.59287553177046892</c:v>
                </c:pt>
                <c:pt idx="11017">
                  <c:v>7.9850183387949622E-2</c:v>
                </c:pt>
                <c:pt idx="11018">
                  <c:v>7.9855649778022425E-2</c:v>
                </c:pt>
                <c:pt idx="11019">
                  <c:v>2.5860903190823875E-2</c:v>
                </c:pt>
                <c:pt idx="11020">
                  <c:v>0.24640627617166283</c:v>
                </c:pt>
                <c:pt idx="11021">
                  <c:v>0.52105010313001243</c:v>
                </c:pt>
                <c:pt idx="11022">
                  <c:v>0.92385839842911199</c:v>
                </c:pt>
                <c:pt idx="11023">
                  <c:v>1.0842921385656436E-2</c:v>
                </c:pt>
                <c:pt idx="11024">
                  <c:v>3.0915067968704628E-2</c:v>
                </c:pt>
                <c:pt idx="11025">
                  <c:v>1.7593832466369539</c:v>
                </c:pt>
                <c:pt idx="11026">
                  <c:v>0.88232559901809371</c:v>
                </c:pt>
                <c:pt idx="11027">
                  <c:v>0.10503403052667155</c:v>
                </c:pt>
                <c:pt idx="11028">
                  <c:v>5.1056892600497353E-2</c:v>
                </c:pt>
                <c:pt idx="11029">
                  <c:v>0.16333566293290161</c:v>
                </c:pt>
                <c:pt idx="11030">
                  <c:v>0.31287057914515404</c:v>
                </c:pt>
                <c:pt idx="11031">
                  <c:v>0.50319948348162402</c:v>
                </c:pt>
                <c:pt idx="11032">
                  <c:v>0.40730907479336415</c:v>
                </c:pt>
                <c:pt idx="11033">
                  <c:v>0.15006673367216566</c:v>
                </c:pt>
                <c:pt idx="11034">
                  <c:v>0.59691142498658389</c:v>
                </c:pt>
                <c:pt idx="11035">
                  <c:v>1.1367552856691434</c:v>
                </c:pt>
                <c:pt idx="11036">
                  <c:v>1.8089291951819186</c:v>
                </c:pt>
                <c:pt idx="11037">
                  <c:v>0.37736937175598412</c:v>
                </c:pt>
                <c:pt idx="11038">
                  <c:v>0.13517409949012449</c:v>
                </c:pt>
                <c:pt idx="11039">
                  <c:v>0.63140613064129203</c:v>
                </c:pt>
                <c:pt idx="11040">
                  <c:v>1.0161056137549818</c:v>
                </c:pt>
                <c:pt idx="11041">
                  <c:v>3.0344373218748451</c:v>
                </c:pt>
                <c:pt idx="11042">
                  <c:v>4.2648367701307821</c:v>
                </c:pt>
                <c:pt idx="11043">
                  <c:v>0.28327398446669533</c:v>
                </c:pt>
                <c:pt idx="11044">
                  <c:v>3.3507584935003667</c:v>
                </c:pt>
                <c:pt idx="11045">
                  <c:v>5.0258783331439565</c:v>
                </c:pt>
                <c:pt idx="11046">
                  <c:v>8.3132498893575093</c:v>
                </c:pt>
                <c:pt idx="11047">
                  <c:v>1.2026526453183533</c:v>
                </c:pt>
                <c:pt idx="11048">
                  <c:v>0.32090962548405538</c:v>
                </c:pt>
                <c:pt idx="11049">
                  <c:v>2.6020537241379889</c:v>
                </c:pt>
                <c:pt idx="11050">
                  <c:v>6.3345945191120343</c:v>
                </c:pt>
                <c:pt idx="11051">
                  <c:v>2.4016576814884196</c:v>
                </c:pt>
                <c:pt idx="11052">
                  <c:v>5.062534856782781</c:v>
                </c:pt>
                <c:pt idx="11053">
                  <c:v>0.95885975801169321</c:v>
                </c:pt>
                <c:pt idx="11054">
                  <c:v>4.9075343868644925</c:v>
                </c:pt>
                <c:pt idx="11055">
                  <c:v>11.396924045308449</c:v>
                </c:pt>
                <c:pt idx="11056">
                  <c:v>7.0807708703239234</c:v>
                </c:pt>
                <c:pt idx="11057">
                  <c:v>0.89859605380137142</c:v>
                </c:pt>
                <c:pt idx="11058">
                  <c:v>0.21001262969386453</c:v>
                </c:pt>
                <c:pt idx="11059">
                  <c:v>0.37456215779900126</c:v>
                </c:pt>
                <c:pt idx="11060">
                  <c:v>1.0587452994866717</c:v>
                </c:pt>
                <c:pt idx="11061">
                  <c:v>1.0921639597320396</c:v>
                </c:pt>
                <c:pt idx="11062">
                  <c:v>3.2865890904477433</c:v>
                </c:pt>
                <c:pt idx="11063">
                  <c:v>0.39939949753860859</c:v>
                </c:pt>
                <c:pt idx="11064">
                  <c:v>0.56328430206967417</c:v>
                </c:pt>
                <c:pt idx="11065">
                  <c:v>3.006964728901472</c:v>
                </c:pt>
                <c:pt idx="11066">
                  <c:v>2.8860605386440961</c:v>
                </c:pt>
                <c:pt idx="11067">
                  <c:v>8.1513005292185934</c:v>
                </c:pt>
                <c:pt idx="11068">
                  <c:v>3.7004280593136891</c:v>
                </c:pt>
                <c:pt idx="11069">
                  <c:v>19.001531383958593</c:v>
                </c:pt>
                <c:pt idx="11070">
                  <c:v>26.351107786415572</c:v>
                </c:pt>
                <c:pt idx="11071">
                  <c:v>33.176962712610944</c:v>
                </c:pt>
                <c:pt idx="11072">
                  <c:v>44.653175423220894</c:v>
                </c:pt>
                <c:pt idx="11073">
                  <c:v>6.9771262115122497</c:v>
                </c:pt>
                <c:pt idx="11074">
                  <c:v>48.025243271283131</c:v>
                </c:pt>
                <c:pt idx="11075">
                  <c:v>88.271096822990899</c:v>
                </c:pt>
                <c:pt idx="11076">
                  <c:v>69.017365825546918</c:v>
                </c:pt>
                <c:pt idx="11077">
                  <c:v>2.1072828247320138E-3</c:v>
                </c:pt>
                <c:pt idx="11078">
                  <c:v>6.2861052850027629E-3</c:v>
                </c:pt>
                <c:pt idx="11079">
                  <c:v>0.75039107557368512</c:v>
                </c:pt>
                <c:pt idx="11080">
                  <c:v>0.41983396750742397</c:v>
                </c:pt>
                <c:pt idx="11081">
                  <c:v>0.29500826371402861</c:v>
                </c:pt>
                <c:pt idx="11082">
                  <c:v>8.7205426245914583E-2</c:v>
                </c:pt>
                <c:pt idx="11083">
                  <c:v>7.064274677658456E-3</c:v>
                </c:pt>
                <c:pt idx="11084">
                  <c:v>1.785324996683844</c:v>
                </c:pt>
                <c:pt idx="11085">
                  <c:v>0.39792442100239195</c:v>
                </c:pt>
                <c:pt idx="11086">
                  <c:v>0.56518176044864843</c:v>
                </c:pt>
                <c:pt idx="11087">
                  <c:v>2.1059083075239634E-3</c:v>
                </c:pt>
                <c:pt idx="11088">
                  <c:v>0.53871715290820321</c:v>
                </c:pt>
                <c:pt idx="11089">
                  <c:v>0.11403451983996506</c:v>
                </c:pt>
                <c:pt idx="11090">
                  <c:v>0.15523708439658143</c:v>
                </c:pt>
                <c:pt idx="11091">
                  <c:v>2.5852753417476063E-2</c:v>
                </c:pt>
                <c:pt idx="11092">
                  <c:v>3.991239283496157E-2</c:v>
                </c:pt>
                <c:pt idx="11093">
                  <c:v>0.32072948560400744</c:v>
                </c:pt>
                <c:pt idx="11094">
                  <c:v>1.3043300291810545</c:v>
                </c:pt>
                <c:pt idx="11095">
                  <c:v>1.1883508088867711</c:v>
                </c:pt>
                <c:pt idx="11096">
                  <c:v>1.1672116145304638</c:v>
                </c:pt>
                <c:pt idx="11097">
                  <c:v>0.51353877100692491</c:v>
                </c:pt>
                <c:pt idx="11098">
                  <c:v>2.90343079135523</c:v>
                </c:pt>
                <c:pt idx="11099">
                  <c:v>9.6943231943160306</c:v>
                </c:pt>
                <c:pt idx="11100">
                  <c:v>4.4666938753711509</c:v>
                </c:pt>
                <c:pt idx="11101">
                  <c:v>33.392440129294876</c:v>
                </c:pt>
                <c:pt idx="11102">
                  <c:v>1.0757474273127097</c:v>
                </c:pt>
                <c:pt idx="11103">
                  <c:v>3.8568216726267415</c:v>
                </c:pt>
                <c:pt idx="11104">
                  <c:v>6.8999751515657008</c:v>
                </c:pt>
                <c:pt idx="11105">
                  <c:v>19.104986735855622</c:v>
                </c:pt>
                <c:pt idx="11106">
                  <c:v>4.2167000259027044E-5</c:v>
                </c:pt>
                <c:pt idx="11107">
                  <c:v>9.3755994637395097E-5</c:v>
                </c:pt>
                <c:pt idx="11108">
                  <c:v>2.6444957326401015E-2</c:v>
                </c:pt>
                <c:pt idx="11109">
                  <c:v>2.0042850896718415E-4</c:v>
                </c:pt>
                <c:pt idx="11110">
                  <c:v>2.2318157038306139E-3</c:v>
                </c:pt>
                <c:pt idx="11111">
                  <c:v>1.2569847159615919E-3</c:v>
                </c:pt>
                <c:pt idx="11112">
                  <c:v>1.4120951558665052E-3</c:v>
                </c:pt>
                <c:pt idx="11113">
                  <c:v>1.8857779455039539E-2</c:v>
                </c:pt>
                <c:pt idx="11114">
                  <c:v>5.2879008320896898E-2</c:v>
                </c:pt>
                <c:pt idx="11115">
                  <c:v>2.5248301940588851E-2</c:v>
                </c:pt>
                <c:pt idx="11116">
                  <c:v>6.5728190248718406E-4</c:v>
                </c:pt>
                <c:pt idx="11117">
                  <c:v>9.0347163496158319E-4</c:v>
                </c:pt>
                <c:pt idx="11118">
                  <c:v>5.6326980061977014E-3</c:v>
                </c:pt>
                <c:pt idx="11119">
                  <c:v>1.3616616381760125E-2</c:v>
                </c:pt>
                <c:pt idx="11120">
                  <c:v>1.8539435308757581E-3</c:v>
                </c:pt>
                <c:pt idx="11121">
                  <c:v>2.3381766036037403E-3</c:v>
                </c:pt>
                <c:pt idx="11122">
                  <c:v>5.0675980065660435E-4</c:v>
                </c:pt>
                <c:pt idx="11123">
                  <c:v>1.4519889880607255E-2</c:v>
                </c:pt>
                <c:pt idx="11124">
                  <c:v>0.10808292028097634</c:v>
                </c:pt>
                <c:pt idx="11125">
                  <c:v>3.5230772795790927E-2</c:v>
                </c:pt>
                <c:pt idx="11126">
                  <c:v>0.18951793137374071</c:v>
                </c:pt>
                <c:pt idx="11127">
                  <c:v>4.0563916184324995</c:v>
                </c:pt>
                <c:pt idx="11128">
                  <c:v>1.7695531377452847</c:v>
                </c:pt>
                <c:pt idx="11129">
                  <c:v>1.2073982023144769</c:v>
                </c:pt>
                <c:pt idx="11130">
                  <c:v>1.8948314535704096</c:v>
                </c:pt>
                <c:pt idx="11131">
                  <c:v>5.3360131276098774E-2</c:v>
                </c:pt>
                <c:pt idx="11132">
                  <c:v>1.5219698656507368</c:v>
                </c:pt>
                <c:pt idx="11133">
                  <c:v>3.161246599261875</c:v>
                </c:pt>
                <c:pt idx="11134">
                  <c:v>4.8062613215693348</c:v>
                </c:pt>
                <c:pt idx="11135">
                  <c:v>5.2880416351326653E-4</c:v>
                </c:pt>
                <c:pt idx="11136">
                  <c:v>6.3773897340108022E-4</c:v>
                </c:pt>
                <c:pt idx="11137">
                  <c:v>2.9738981355757959E-2</c:v>
                </c:pt>
                <c:pt idx="11138">
                  <c:v>3.6418639976216667E-3</c:v>
                </c:pt>
                <c:pt idx="11139">
                  <c:v>3.8924866606200757E-3</c:v>
                </c:pt>
                <c:pt idx="11140">
                  <c:v>1.1814414386125681E-2</c:v>
                </c:pt>
                <c:pt idx="11141">
                  <c:v>5.2084864125222306E-4</c:v>
                </c:pt>
                <c:pt idx="11142">
                  <c:v>2.9823274112528901E-3</c:v>
                </c:pt>
                <c:pt idx="11143">
                  <c:v>0.10275239030099882</c:v>
                </c:pt>
                <c:pt idx="11144">
                  <c:v>1.0318943909816513E-2</c:v>
                </c:pt>
                <c:pt idx="11145">
                  <c:v>0.13292666010642368</c:v>
                </c:pt>
                <c:pt idx="11146">
                  <c:v>5.5339308047257889E-2</c:v>
                </c:pt>
                <c:pt idx="11147">
                  <c:v>0.2524074079233149</c:v>
                </c:pt>
                <c:pt idx="11148">
                  <c:v>0.47840872323890465</c:v>
                </c:pt>
                <c:pt idx="11149">
                  <c:v>0.53885131294328159</c:v>
                </c:pt>
                <c:pt idx="11150">
                  <c:v>0.53138460154605649</c:v>
                </c:pt>
                <c:pt idx="11151">
                  <c:v>0.31689948403926582</c:v>
                </c:pt>
                <c:pt idx="11152">
                  <c:v>0.59763425509145285</c:v>
                </c:pt>
                <c:pt idx="11153">
                  <c:v>1.2810680642365997</c:v>
                </c:pt>
                <c:pt idx="11154">
                  <c:v>0.97011141115277688</c:v>
                </c:pt>
                <c:pt idx="11155">
                  <c:v>1.9391051632712695</c:v>
                </c:pt>
                <c:pt idx="11156">
                  <c:v>2.0178471532322217</c:v>
                </c:pt>
                <c:pt idx="11157">
                  <c:v>8.196275238745633</c:v>
                </c:pt>
                <c:pt idx="11158">
                  <c:v>6.32953344527475</c:v>
                </c:pt>
                <c:pt idx="11159">
                  <c:v>5.4231988964361184</c:v>
                </c:pt>
                <c:pt idx="11160">
                  <c:v>14.698442567463703</c:v>
                </c:pt>
                <c:pt idx="11161">
                  <c:v>3.7443168664412356</c:v>
                </c:pt>
                <c:pt idx="11162">
                  <c:v>15.618493617423942</c:v>
                </c:pt>
                <c:pt idx="11163">
                  <c:v>20.038626725482626</c:v>
                </c:pt>
                <c:pt idx="11164">
                  <c:v>22.721444741863415</c:v>
                </c:pt>
                <c:pt idx="11165">
                  <c:v>0.62735199773526584</c:v>
                </c:pt>
                <c:pt idx="11166">
                  <c:v>0.33495690399081779</c:v>
                </c:pt>
                <c:pt idx="11167">
                  <c:v>2.1583282172432923</c:v>
                </c:pt>
                <c:pt idx="11168">
                  <c:v>1.961075236394898</c:v>
                </c:pt>
                <c:pt idx="11169">
                  <c:v>0.9971900759350133</c:v>
                </c:pt>
                <c:pt idx="11170">
                  <c:v>1.5405108236534009</c:v>
                </c:pt>
                <c:pt idx="11171">
                  <c:v>0.31577998157717008</c:v>
                </c:pt>
                <c:pt idx="11172">
                  <c:v>1.6618516962360492</c:v>
                </c:pt>
                <c:pt idx="11173">
                  <c:v>2.5471131716978981</c:v>
                </c:pt>
                <c:pt idx="11174">
                  <c:v>4.2580292086987965</c:v>
                </c:pt>
                <c:pt idx="11175">
                  <c:v>1.8396590827931381E-2</c:v>
                </c:pt>
                <c:pt idx="11176">
                  <c:v>6.6234966480987851E-3</c:v>
                </c:pt>
                <c:pt idx="11177">
                  <c:v>0.18963146638660022</c:v>
                </c:pt>
                <c:pt idx="11178">
                  <c:v>0.19866765247257678</c:v>
                </c:pt>
                <c:pt idx="11179">
                  <c:v>0.36105039263991395</c:v>
                </c:pt>
                <c:pt idx="11180">
                  <c:v>0.37997298178723193</c:v>
                </c:pt>
                <c:pt idx="11181">
                  <c:v>0.30752269273047106</c:v>
                </c:pt>
                <c:pt idx="11182">
                  <c:v>0.48332375085061807</c:v>
                </c:pt>
                <c:pt idx="11183">
                  <c:v>0.40657280854229066</c:v>
                </c:pt>
                <c:pt idx="11184">
                  <c:v>1.1908234266796063</c:v>
                </c:pt>
                <c:pt idx="11185">
                  <c:v>1.8061626741038651E-2</c:v>
                </c:pt>
                <c:pt idx="11186">
                  <c:v>1.2102369786392207E-2</c:v>
                </c:pt>
                <c:pt idx="11187">
                  <c:v>0.16706995708633507</c:v>
                </c:pt>
                <c:pt idx="11188">
                  <c:v>0.10794354879342972</c:v>
                </c:pt>
                <c:pt idx="11189">
                  <c:v>9.3100179284374834E-2</c:v>
                </c:pt>
                <c:pt idx="11190">
                  <c:v>8.8379499444723841E-2</c:v>
                </c:pt>
                <c:pt idx="11191">
                  <c:v>2.6545427583331848E-2</c:v>
                </c:pt>
                <c:pt idx="11192">
                  <c:v>5.7077910610332044E-2</c:v>
                </c:pt>
                <c:pt idx="11193">
                  <c:v>0.15910510919491219</c:v>
                </c:pt>
                <c:pt idx="11194">
                  <c:v>0.45754890093035833</c:v>
                </c:pt>
                <c:pt idx="11195">
                  <c:v>5.9960687103080166E-3</c:v>
                </c:pt>
                <c:pt idx="11196">
                  <c:v>1.2887043904588179E-2</c:v>
                </c:pt>
                <c:pt idx="11197">
                  <c:v>0.21532918770160633</c:v>
                </c:pt>
                <c:pt idx="11198">
                  <c:v>0.66779419460098077</c:v>
                </c:pt>
                <c:pt idx="11199">
                  <c:v>9.2530493578973E-2</c:v>
                </c:pt>
                <c:pt idx="11200">
                  <c:v>0.75642131316980399</c:v>
                </c:pt>
                <c:pt idx="11201">
                  <c:v>8.0888603284756441E-3</c:v>
                </c:pt>
                <c:pt idx="11202">
                  <c:v>3.0226757655294899E-3</c:v>
                </c:pt>
                <c:pt idx="11203">
                  <c:v>0.96975879395588482</c:v>
                </c:pt>
                <c:pt idx="11204">
                  <c:v>1.1166389944859312</c:v>
                </c:pt>
                <c:pt idx="11205">
                  <c:v>0.22584306999161477</c:v>
                </c:pt>
                <c:pt idx="11206">
                  <c:v>0.18399116052302086</c:v>
                </c:pt>
                <c:pt idx="11207">
                  <c:v>1.0911300970831515</c:v>
                </c:pt>
                <c:pt idx="11208">
                  <c:v>1.5645276471592218</c:v>
                </c:pt>
                <c:pt idx="11209">
                  <c:v>1.1474030194201743</c:v>
                </c:pt>
                <c:pt idx="11210">
                  <c:v>0.90719523193457685</c:v>
                </c:pt>
                <c:pt idx="11211">
                  <c:v>0.57808936576905601</c:v>
                </c:pt>
                <c:pt idx="11212">
                  <c:v>2.2316335223609349</c:v>
                </c:pt>
                <c:pt idx="11213">
                  <c:v>2.7464946533425203</c:v>
                </c:pt>
                <c:pt idx="11214">
                  <c:v>2.7087670758767586</c:v>
                </c:pt>
                <c:pt idx="11215">
                  <c:v>0.12517466662140683</c:v>
                </c:pt>
                <c:pt idx="11216">
                  <c:v>9.7486997082483345E-2</c:v>
                </c:pt>
                <c:pt idx="11217">
                  <c:v>1.73637985042931</c:v>
                </c:pt>
                <c:pt idx="11218">
                  <c:v>1.6828222107393791</c:v>
                </c:pt>
                <c:pt idx="11219">
                  <c:v>1.6663796413650935</c:v>
                </c:pt>
                <c:pt idx="11220">
                  <c:v>1.5414899967653701</c:v>
                </c:pt>
                <c:pt idx="11221">
                  <c:v>0.23934895565631806</c:v>
                </c:pt>
                <c:pt idx="11222">
                  <c:v>2.4870569884978808</c:v>
                </c:pt>
                <c:pt idx="11223">
                  <c:v>2.475983066826112</c:v>
                </c:pt>
                <c:pt idx="11224">
                  <c:v>8.8839267615353847</c:v>
                </c:pt>
                <c:pt idx="11225">
                  <c:v>4.5849228454246012</c:v>
                </c:pt>
                <c:pt idx="11226">
                  <c:v>1.5591705049187472</c:v>
                </c:pt>
                <c:pt idx="11227">
                  <c:v>7.5547587887096777</c:v>
                </c:pt>
                <c:pt idx="11228">
                  <c:v>7.2667743429829903</c:v>
                </c:pt>
                <c:pt idx="11229">
                  <c:v>5.8684903727392923</c:v>
                </c:pt>
                <c:pt idx="11230">
                  <c:v>19.277940901668707</c:v>
                </c:pt>
                <c:pt idx="11231">
                  <c:v>8.6000961404026288</c:v>
                </c:pt>
                <c:pt idx="11232">
                  <c:v>19.556994780051557</c:v>
                </c:pt>
                <c:pt idx="11233">
                  <c:v>21.544185019310511</c:v>
                </c:pt>
                <c:pt idx="11234">
                  <c:v>28.986179305311129</c:v>
                </c:pt>
                <c:pt idx="11235">
                  <c:v>0.17140534726811443</c:v>
                </c:pt>
                <c:pt idx="11236">
                  <c:v>7.1892905680351851E-2</c:v>
                </c:pt>
                <c:pt idx="11237">
                  <c:v>0.40725035283330879</c:v>
                </c:pt>
                <c:pt idx="11238">
                  <c:v>0.42369258116941816</c:v>
                </c:pt>
                <c:pt idx="11239">
                  <c:v>0.54394423692550897</c:v>
                </c:pt>
                <c:pt idx="11240">
                  <c:v>0.92928432870934963</c:v>
                </c:pt>
                <c:pt idx="11241">
                  <c:v>0.25968962208798957</c:v>
                </c:pt>
                <c:pt idx="11242">
                  <c:v>0.16700661507210776</c:v>
                </c:pt>
                <c:pt idx="11243">
                  <c:v>1.2488063387751998</c:v>
                </c:pt>
                <c:pt idx="11244">
                  <c:v>1.6372863848060992</c:v>
                </c:pt>
                <c:pt idx="11245">
                  <c:v>9.0816588882608471</c:v>
                </c:pt>
                <c:pt idx="11246">
                  <c:v>5.0630294283501733</c:v>
                </c:pt>
                <c:pt idx="11247">
                  <c:v>30.248133655402562</c:v>
                </c:pt>
                <c:pt idx="11248">
                  <c:v>32.714703921565473</c:v>
                </c:pt>
                <c:pt idx="11249">
                  <c:v>22.874185578615329</c:v>
                </c:pt>
                <c:pt idx="11250">
                  <c:v>76.067252182292435</c:v>
                </c:pt>
                <c:pt idx="11251">
                  <c:v>15.576577632678188</c:v>
                </c:pt>
                <c:pt idx="11252">
                  <c:v>50.353843014893513</c:v>
                </c:pt>
                <c:pt idx="11253">
                  <c:v>65.317320012012217</c:v>
                </c:pt>
                <c:pt idx="11254">
                  <c:v>98.76681771061233</c:v>
                </c:pt>
                <c:pt idx="11255">
                  <c:v>1.3668661797162282E-3</c:v>
                </c:pt>
                <c:pt idx="11256">
                  <c:v>2.1787183457316079E-2</c:v>
                </c:pt>
                <c:pt idx="11257">
                  <c:v>0.4377980439621324</c:v>
                </c:pt>
                <c:pt idx="11258">
                  <c:v>0.53583141657297784</c:v>
                </c:pt>
                <c:pt idx="11259">
                  <c:v>0.17169767332404218</c:v>
                </c:pt>
                <c:pt idx="11260">
                  <c:v>9.7526591278111557E-2</c:v>
                </c:pt>
                <c:pt idx="11261">
                  <c:v>1.1447225492581587E-2</c:v>
                </c:pt>
                <c:pt idx="11262">
                  <c:v>0.33835291935804429</c:v>
                </c:pt>
                <c:pt idx="11263">
                  <c:v>2.0125540074639225</c:v>
                </c:pt>
                <c:pt idx="11264">
                  <c:v>0.28683966420454676</c:v>
                </c:pt>
                <c:pt idx="11265">
                  <c:v>2.9972201347612543E-3</c:v>
                </c:pt>
                <c:pt idx="11266">
                  <c:v>0.43739662146013492</c:v>
                </c:pt>
                <c:pt idx="11267">
                  <c:v>0.11724985322815579</c:v>
                </c:pt>
                <c:pt idx="11268">
                  <c:v>0.10276727957447067</c:v>
                </c:pt>
                <c:pt idx="11269">
                  <c:v>2.4914786023638013E-2</c:v>
                </c:pt>
                <c:pt idx="11270">
                  <c:v>2.0502351066520999E-2</c:v>
                </c:pt>
                <c:pt idx="11271">
                  <c:v>3.8454384332084111E-2</c:v>
                </c:pt>
                <c:pt idx="11272">
                  <c:v>1.0186484607281703</c:v>
                </c:pt>
                <c:pt idx="11273">
                  <c:v>0.48278137379410596</c:v>
                </c:pt>
                <c:pt idx="11274">
                  <c:v>0.51071794114013369</c:v>
                </c:pt>
                <c:pt idx="11275">
                  <c:v>0.15940542269698074</c:v>
                </c:pt>
                <c:pt idx="11276">
                  <c:v>3.4499432553098432</c:v>
                </c:pt>
                <c:pt idx="11277">
                  <c:v>3.4898424291167345</c:v>
                </c:pt>
                <c:pt idx="11278">
                  <c:v>2.1098131808965612</c:v>
                </c:pt>
                <c:pt idx="11279">
                  <c:v>2.8098570065232282</c:v>
                </c:pt>
                <c:pt idx="11280">
                  <c:v>0.55137034877972313</c:v>
                </c:pt>
                <c:pt idx="11281">
                  <c:v>1.3948330591929941</c:v>
                </c:pt>
                <c:pt idx="11282">
                  <c:v>7.560856460469477</c:v>
                </c:pt>
                <c:pt idx="11283">
                  <c:v>4.1326142868287725</c:v>
                </c:pt>
                <c:pt idx="11284">
                  <c:v>1.2829328179206336E-3</c:v>
                </c:pt>
                <c:pt idx="11285">
                  <c:v>1.0944638853238283E-3</c:v>
                </c:pt>
                <c:pt idx="11286">
                  <c:v>6.7545294794587249E-2</c:v>
                </c:pt>
                <c:pt idx="11287">
                  <c:v>3.1257811016619998E-3</c:v>
                </c:pt>
                <c:pt idx="11288">
                  <c:v>9.1462979162464528E-2</c:v>
                </c:pt>
                <c:pt idx="11289">
                  <c:v>1.1541072221574893E-2</c:v>
                </c:pt>
                <c:pt idx="11290">
                  <c:v>1.0812043705092707E-2</c:v>
                </c:pt>
                <c:pt idx="11291">
                  <c:v>0.70215884297166942</c:v>
                </c:pt>
                <c:pt idx="11292">
                  <c:v>2.9917598003732504E-2</c:v>
                </c:pt>
                <c:pt idx="11293">
                  <c:v>1.9737496831676554E-2</c:v>
                </c:pt>
                <c:pt idx="11294">
                  <c:v>1.9969204101239597E-3</c:v>
                </c:pt>
                <c:pt idx="11295">
                  <c:v>1.6237432146834262E-3</c:v>
                </c:pt>
                <c:pt idx="11296">
                  <c:v>1.9389220363147615E-2</c:v>
                </c:pt>
                <c:pt idx="11297">
                  <c:v>1.2738642255370329E-2</c:v>
                </c:pt>
                <c:pt idx="11298">
                  <c:v>4.7952496623531434E-3</c:v>
                </c:pt>
                <c:pt idx="11299">
                  <c:v>4.6484483043236153E-3</c:v>
                </c:pt>
                <c:pt idx="11300">
                  <c:v>1.5836222681627785E-3</c:v>
                </c:pt>
                <c:pt idx="11301">
                  <c:v>0.10868651266288257</c:v>
                </c:pt>
                <c:pt idx="11302">
                  <c:v>2.4640702467945582E-2</c:v>
                </c:pt>
                <c:pt idx="11303">
                  <c:v>0.10595135323161203</c:v>
                </c:pt>
                <c:pt idx="11304">
                  <c:v>6.5281846567253179E-2</c:v>
                </c:pt>
                <c:pt idx="11305">
                  <c:v>1.1109029558925465</c:v>
                </c:pt>
                <c:pt idx="11306">
                  <c:v>1.0112629025744544</c:v>
                </c:pt>
                <c:pt idx="11307">
                  <c:v>1.0635295976155861</c:v>
                </c:pt>
                <c:pt idx="11308">
                  <c:v>0.90211358054655255</c:v>
                </c:pt>
                <c:pt idx="11309">
                  <c:v>1.8845625985884042E-2</c:v>
                </c:pt>
                <c:pt idx="11310">
                  <c:v>0.19431054658750341</c:v>
                </c:pt>
                <c:pt idx="11311">
                  <c:v>3.2240386309248823</c:v>
                </c:pt>
                <c:pt idx="11312">
                  <c:v>1.7106880068467976</c:v>
                </c:pt>
                <c:pt idx="11313">
                  <c:v>1.2850663990363604E-4</c:v>
                </c:pt>
                <c:pt idx="11314">
                  <c:v>4.1800591367658664E-4</c:v>
                </c:pt>
                <c:pt idx="11315">
                  <c:v>2.3630711048845846E-2</c:v>
                </c:pt>
                <c:pt idx="11316">
                  <c:v>8.2823418945144472E-4</c:v>
                </c:pt>
                <c:pt idx="11317">
                  <c:v>3.4181328610473978E-4</c:v>
                </c:pt>
                <c:pt idx="11318">
                  <c:v>2.1005643311701218E-3</c:v>
                </c:pt>
                <c:pt idx="11319">
                  <c:v>8.3601013129536758E-4</c:v>
                </c:pt>
                <c:pt idx="11320">
                  <c:v>6.926388126877514E-3</c:v>
                </c:pt>
                <c:pt idx="11321">
                  <c:v>4.0343031303680874E-2</c:v>
                </c:pt>
                <c:pt idx="11322">
                  <c:v>4.8901049248988963E-3</c:v>
                </c:pt>
                <c:pt idx="11323">
                  <c:v>8.3321218715824749E-2</c:v>
                </c:pt>
                <c:pt idx="11324">
                  <c:v>5.9631753920884129E-2</c:v>
                </c:pt>
                <c:pt idx="11325">
                  <c:v>0.1523165644976637</c:v>
                </c:pt>
                <c:pt idx="11326">
                  <c:v>0.66712583566903316</c:v>
                </c:pt>
                <c:pt idx="11327">
                  <c:v>0.76691560802969172</c:v>
                </c:pt>
                <c:pt idx="11328">
                  <c:v>0.78232345145655524</c:v>
                </c:pt>
                <c:pt idx="11329">
                  <c:v>0.10806614525239855</c:v>
                </c:pt>
                <c:pt idx="11330">
                  <c:v>0.10706668041060628</c:v>
                </c:pt>
                <c:pt idx="11331">
                  <c:v>2.5203781368388603</c:v>
                </c:pt>
                <c:pt idx="11332">
                  <c:v>0.72035424636964063</c:v>
                </c:pt>
                <c:pt idx="11333">
                  <c:v>1.2985097915510413</c:v>
                </c:pt>
                <c:pt idx="11334">
                  <c:v>1.9079713548165984</c:v>
                </c:pt>
                <c:pt idx="11335">
                  <c:v>10.042659341872506</c:v>
                </c:pt>
                <c:pt idx="11336">
                  <c:v>12.673561685397404</c:v>
                </c:pt>
                <c:pt idx="11337">
                  <c:v>8.1037834074370316</c:v>
                </c:pt>
                <c:pt idx="11338">
                  <c:v>8.6095730934160564</c:v>
                </c:pt>
                <c:pt idx="11339">
                  <c:v>2.6748250080406235</c:v>
                </c:pt>
                <c:pt idx="11340">
                  <c:v>10.756098625411523</c:v>
                </c:pt>
                <c:pt idx="11341">
                  <c:v>19.730292226321858</c:v>
                </c:pt>
                <c:pt idx="11342">
                  <c:v>12.406006694630923</c:v>
                </c:pt>
                <c:pt idx="11343">
                  <c:v>0.42696808321651847</c:v>
                </c:pt>
                <c:pt idx="11344">
                  <c:v>0.63210323312943462</c:v>
                </c:pt>
                <c:pt idx="11345">
                  <c:v>5.410686427915528</c:v>
                </c:pt>
                <c:pt idx="11346">
                  <c:v>8.1752661754664206</c:v>
                </c:pt>
                <c:pt idx="11347">
                  <c:v>2.8836699325311335</c:v>
                </c:pt>
                <c:pt idx="11348">
                  <c:v>3.277806242848015</c:v>
                </c:pt>
                <c:pt idx="11349">
                  <c:v>0.59073821131366822</c:v>
                </c:pt>
                <c:pt idx="11350">
                  <c:v>9.2465295110325165</c:v>
                </c:pt>
                <c:pt idx="11351">
                  <c:v>4.7636875993503889</c:v>
                </c:pt>
                <c:pt idx="11352">
                  <c:v>4.1404546635524806</c:v>
                </c:pt>
                <c:pt idx="11353">
                  <c:v>3.4902864433966556E-2</c:v>
                </c:pt>
                <c:pt idx="11354">
                  <c:v>3.795180970510759E-3</c:v>
                </c:pt>
                <c:pt idx="11355">
                  <c:v>0.1125768531087845</c:v>
                </c:pt>
                <c:pt idx="11356">
                  <c:v>0.92291036787609371</c:v>
                </c:pt>
                <c:pt idx="11357">
                  <c:v>0.2108285362102626</c:v>
                </c:pt>
                <c:pt idx="11358">
                  <c:v>0.30587543499697323</c:v>
                </c:pt>
                <c:pt idx="11359">
                  <c:v>0.16016867726214704</c:v>
                </c:pt>
                <c:pt idx="11360">
                  <c:v>0.65720795582923797</c:v>
                </c:pt>
                <c:pt idx="11361">
                  <c:v>1.4126962276790325</c:v>
                </c:pt>
                <c:pt idx="11362">
                  <c:v>0.63684648276234535</c:v>
                </c:pt>
                <c:pt idx="11363">
                  <c:v>4.5406331706472403E-2</c:v>
                </c:pt>
                <c:pt idx="11364">
                  <c:v>4.9353357377701058E-2</c:v>
                </c:pt>
                <c:pt idx="11365">
                  <c:v>0.21681031419518529</c:v>
                </c:pt>
                <c:pt idx="11366">
                  <c:v>0.39935124889922352</c:v>
                </c:pt>
                <c:pt idx="11367">
                  <c:v>0.28212717225094341</c:v>
                </c:pt>
                <c:pt idx="11368">
                  <c:v>0.27108999354708208</c:v>
                </c:pt>
                <c:pt idx="11369">
                  <c:v>5.0697912599135996E-2</c:v>
                </c:pt>
                <c:pt idx="11370">
                  <c:v>0.39869141003283898</c:v>
                </c:pt>
                <c:pt idx="11371">
                  <c:v>0.66247073124500577</c:v>
                </c:pt>
                <c:pt idx="11372">
                  <c:v>0.50833562989089076</c:v>
                </c:pt>
                <c:pt idx="11373">
                  <c:v>1.8311551340331689E-2</c:v>
                </c:pt>
                <c:pt idx="11374">
                  <c:v>2.42314635232915E-3</c:v>
                </c:pt>
                <c:pt idx="11375">
                  <c:v>8.9244976005671273E-2</c:v>
                </c:pt>
                <c:pt idx="11376">
                  <c:v>0.10902902314136544</c:v>
                </c:pt>
                <c:pt idx="11377">
                  <c:v>7.2269895937624881E-2</c:v>
                </c:pt>
                <c:pt idx="11378">
                  <c:v>0.10944636148215858</c:v>
                </c:pt>
                <c:pt idx="11379">
                  <c:v>1.6075570975418712E-2</c:v>
                </c:pt>
                <c:pt idx="11380">
                  <c:v>8.0028749676534228E-3</c:v>
                </c:pt>
                <c:pt idx="11381">
                  <c:v>3.0024025619291992</c:v>
                </c:pt>
                <c:pt idx="11382">
                  <c:v>0.13160095059708823</c:v>
                </c:pt>
                <c:pt idx="11383">
                  <c:v>0.10367144236027957</c:v>
                </c:pt>
                <c:pt idx="11384">
                  <c:v>9.4638215735764558E-2</c:v>
                </c:pt>
                <c:pt idx="11385">
                  <c:v>0.63396405001461342</c:v>
                </c:pt>
                <c:pt idx="11386">
                  <c:v>0.75728891811611709</c:v>
                </c:pt>
                <c:pt idx="11387">
                  <c:v>0.47901429667858803</c:v>
                </c:pt>
                <c:pt idx="11388">
                  <c:v>0.15595330339457422</c:v>
                </c:pt>
                <c:pt idx="11389">
                  <c:v>0.11437419216677246</c:v>
                </c:pt>
                <c:pt idx="11390">
                  <c:v>0.24959629322252458</c:v>
                </c:pt>
                <c:pt idx="11391">
                  <c:v>1.4849065428825259</c:v>
                </c:pt>
                <c:pt idx="11392">
                  <c:v>0.88183057259415754</c:v>
                </c:pt>
                <c:pt idx="11393">
                  <c:v>0.1728511008974826</c:v>
                </c:pt>
                <c:pt idx="11394">
                  <c:v>0.13431098010824744</c:v>
                </c:pt>
                <c:pt idx="11395">
                  <c:v>2.1083243516281893</c:v>
                </c:pt>
                <c:pt idx="11396">
                  <c:v>4.3970490996692178</c:v>
                </c:pt>
                <c:pt idx="11397">
                  <c:v>2.5016309472121137</c:v>
                </c:pt>
                <c:pt idx="11398">
                  <c:v>1.9640357549569145</c:v>
                </c:pt>
                <c:pt idx="11399">
                  <c:v>0.32908852492609947</c:v>
                </c:pt>
                <c:pt idx="11400">
                  <c:v>1.7971395929640794</c:v>
                </c:pt>
                <c:pt idx="11401">
                  <c:v>5.5174171964966074</c:v>
                </c:pt>
                <c:pt idx="11402">
                  <c:v>6.2260164595090179</c:v>
                </c:pt>
                <c:pt idx="11403">
                  <c:v>1.0156538596667057</c:v>
                </c:pt>
                <c:pt idx="11404">
                  <c:v>0.30874661378481116</c:v>
                </c:pt>
                <c:pt idx="11405">
                  <c:v>8.0795280235914664</c:v>
                </c:pt>
                <c:pt idx="11406">
                  <c:v>3.6132701678645107</c:v>
                </c:pt>
                <c:pt idx="11407">
                  <c:v>6.1126392125490412</c:v>
                </c:pt>
                <c:pt idx="11408">
                  <c:v>5.0472061524283003</c:v>
                </c:pt>
                <c:pt idx="11409">
                  <c:v>1.4215378624757271</c:v>
                </c:pt>
                <c:pt idx="11410">
                  <c:v>4.5124971482900644</c:v>
                </c:pt>
                <c:pt idx="11411">
                  <c:v>13.651515948958551</c:v>
                </c:pt>
                <c:pt idx="11412">
                  <c:v>10.595069779555521</c:v>
                </c:pt>
                <c:pt idx="11413">
                  <c:v>0.56573322339817278</c:v>
                </c:pt>
                <c:pt idx="11414">
                  <c:v>7.6629260642778765E-2</c:v>
                </c:pt>
                <c:pt idx="11415">
                  <c:v>1.0432118691818228</c:v>
                </c:pt>
                <c:pt idx="11416">
                  <c:v>1.370108210110927</c:v>
                </c:pt>
                <c:pt idx="11417">
                  <c:v>1.3709605052640566</c:v>
                </c:pt>
                <c:pt idx="11418">
                  <c:v>0.9271527989087448</c:v>
                </c:pt>
                <c:pt idx="11419">
                  <c:v>0.50341317436582189</c:v>
                </c:pt>
                <c:pt idx="11420">
                  <c:v>0.37737457970689364</c:v>
                </c:pt>
                <c:pt idx="11421">
                  <c:v>3.6005384973997212</c:v>
                </c:pt>
                <c:pt idx="11422">
                  <c:v>4.1092462446661902</c:v>
                </c:pt>
                <c:pt idx="11423">
                  <c:v>4.4075117842625193</c:v>
                </c:pt>
                <c:pt idx="11424">
                  <c:v>3.5195869397697352</c:v>
                </c:pt>
                <c:pt idx="11425">
                  <c:v>33.418163397694194</c:v>
                </c:pt>
                <c:pt idx="11426">
                  <c:v>38.262490569356892</c:v>
                </c:pt>
                <c:pt idx="11427">
                  <c:v>26.336190680215086</c:v>
                </c:pt>
                <c:pt idx="11428">
                  <c:v>25.291770365800424</c:v>
                </c:pt>
                <c:pt idx="11429">
                  <c:v>6.588176361359718</c:v>
                </c:pt>
                <c:pt idx="11430">
                  <c:v>30.095477635438691</c:v>
                </c:pt>
                <c:pt idx="11431">
                  <c:v>71.013591615626439</c:v>
                </c:pt>
                <c:pt idx="11432">
                  <c:v>47.028133461199062</c:v>
                </c:pt>
                <c:pt idx="11433">
                  <c:v>0.34340419461594779</c:v>
                </c:pt>
                <c:pt idx="11434">
                  <c:v>0.21401279276376656</c:v>
                </c:pt>
                <c:pt idx="11435">
                  <c:v>4.144360943938767</c:v>
                </c:pt>
                <c:pt idx="11436">
                  <c:v>8.4030565454047412</c:v>
                </c:pt>
                <c:pt idx="11437">
                  <c:v>4.8890463334501382</c:v>
                </c:pt>
                <c:pt idx="11438">
                  <c:v>6.3397236441041196</c:v>
                </c:pt>
                <c:pt idx="11439">
                  <c:v>1.2142034854831836</c:v>
                </c:pt>
                <c:pt idx="11440">
                  <c:v>0.19733209164813317</c:v>
                </c:pt>
                <c:pt idx="11441">
                  <c:v>4.4466174197012869</c:v>
                </c:pt>
                <c:pt idx="11442">
                  <c:v>7.1536630459538948</c:v>
                </c:pt>
                <c:pt idx="11443">
                  <c:v>4.5633004979802729</c:v>
                </c:pt>
                <c:pt idx="11444">
                  <c:v>8.9574421968445977E-2</c:v>
                </c:pt>
                <c:pt idx="11445">
                  <c:v>6.8488954989541009</c:v>
                </c:pt>
                <c:pt idx="11446">
                  <c:v>1.8441850900794516</c:v>
                </c:pt>
                <c:pt idx="11447">
                  <c:v>3.3622489159422404</c:v>
                </c:pt>
                <c:pt idx="11448">
                  <c:v>2.1442329886213098</c:v>
                </c:pt>
                <c:pt idx="11449">
                  <c:v>0.85207449515767664</c:v>
                </c:pt>
                <c:pt idx="11450">
                  <c:v>0.84399154238227747</c:v>
                </c:pt>
                <c:pt idx="11451">
                  <c:v>3.2894609755122373</c:v>
                </c:pt>
                <c:pt idx="11452">
                  <c:v>11.719195870857094</c:v>
                </c:pt>
                <c:pt idx="11453">
                  <c:v>6.7426264005436565</c:v>
                </c:pt>
                <c:pt idx="11454">
                  <c:v>11.553689872015246</c:v>
                </c:pt>
                <c:pt idx="11455">
                  <c:v>5.8339586040486386</c:v>
                </c:pt>
                <c:pt idx="11456">
                  <c:v>24.230539096982643</c:v>
                </c:pt>
                <c:pt idx="11457">
                  <c:v>70.83615416576751</c:v>
                </c:pt>
                <c:pt idx="11458">
                  <c:v>36.27358351748191</c:v>
                </c:pt>
                <c:pt idx="11459">
                  <c:v>61.574862081625881</c:v>
                </c:pt>
                <c:pt idx="11460">
                  <c:v>82.403737944099845</c:v>
                </c:pt>
                <c:pt idx="11461">
                  <c:v>8.313534284443671</c:v>
                </c:pt>
                <c:pt idx="11462">
                  <c:v>36.693374612760081</c:v>
                </c:pt>
                <c:pt idx="11463">
                  <c:v>80.687815755178477</c:v>
                </c:pt>
                <c:pt idx="11464">
                  <c:v>96.893464014324792</c:v>
                </c:pt>
                <c:pt idx="11465">
                  <c:v>3.3133694041841935E-3</c:v>
                </c:pt>
                <c:pt idx="11466">
                  <c:v>1.5897560930382471E-3</c:v>
                </c:pt>
                <c:pt idx="11467">
                  <c:v>0.1265545219447238</c:v>
                </c:pt>
                <c:pt idx="11468">
                  <c:v>4.6993565855636854E-2</c:v>
                </c:pt>
                <c:pt idx="11469">
                  <c:v>0.14264985923929119</c:v>
                </c:pt>
                <c:pt idx="11470">
                  <c:v>0.10056034277058598</c:v>
                </c:pt>
                <c:pt idx="11471">
                  <c:v>2.2330783923341202E-2</c:v>
                </c:pt>
                <c:pt idx="11472">
                  <c:v>2.1765684934487033E-2</c:v>
                </c:pt>
                <c:pt idx="11473">
                  <c:v>1.0559200879869826</c:v>
                </c:pt>
                <c:pt idx="11474">
                  <c:v>5.6626774585205597E-2</c:v>
                </c:pt>
                <c:pt idx="11475">
                  <c:v>1.1350457450246757E-4</c:v>
                </c:pt>
                <c:pt idx="11476">
                  <c:v>2.5234946856985524E-4</c:v>
                </c:pt>
                <c:pt idx="11477">
                  <c:v>0.13825716462708501</c:v>
                </c:pt>
                <c:pt idx="11478">
                  <c:v>0.67307278801093673</c:v>
                </c:pt>
                <c:pt idx="11479">
                  <c:v>5.8320327617154789E-4</c:v>
                </c:pt>
                <c:pt idx="11480">
                  <c:v>0.51694953346529871</c:v>
                </c:pt>
                <c:pt idx="11481">
                  <c:v>3.3828493871752817E-3</c:v>
                </c:pt>
                <c:pt idx="11482">
                  <c:v>3.800277661859865E-3</c:v>
                </c:pt>
                <c:pt idx="11483">
                  <c:v>0.33228666878394814</c:v>
                </c:pt>
                <c:pt idx="11484">
                  <c:v>0.57104819544030117</c:v>
                </c:pt>
                <c:pt idx="11485">
                  <c:v>0.31690812315283479</c:v>
                </c:pt>
                <c:pt idx="11486">
                  <c:v>1.1947555989355133E-2</c:v>
                </c:pt>
                <c:pt idx="11487">
                  <c:v>6.3177624494607752E-3</c:v>
                </c:pt>
                <c:pt idx="11488">
                  <c:v>0.55067608133715151</c:v>
                </c:pt>
                <c:pt idx="11489">
                  <c:v>0.23875716901701871</c:v>
                </c:pt>
                <c:pt idx="11490">
                  <c:v>2.7710689983802479</c:v>
                </c:pt>
                <c:pt idx="11491">
                  <c:v>2.8655503754210443E-2</c:v>
                </c:pt>
                <c:pt idx="11492">
                  <c:v>2.369539483177556E-2</c:v>
                </c:pt>
                <c:pt idx="11493">
                  <c:v>5.7133431223335895E-3</c:v>
                </c:pt>
                <c:pt idx="11494">
                  <c:v>0.27273178445470075</c:v>
                </c:pt>
                <c:pt idx="11495">
                  <c:v>0.95695696869053881</c:v>
                </c:pt>
                <c:pt idx="11496">
                  <c:v>1.7058449454421305</c:v>
                </c:pt>
                <c:pt idx="11497">
                  <c:v>1.8628552204215836</c:v>
                </c:pt>
                <c:pt idx="11498">
                  <c:v>15.494544380087639</c:v>
                </c:pt>
                <c:pt idx="11499">
                  <c:v>32.508571394729557</c:v>
                </c:pt>
                <c:pt idx="11500">
                  <c:v>22.911175089010847</c:v>
                </c:pt>
                <c:pt idx="11501">
                  <c:v>25.67466149829967</c:v>
                </c:pt>
                <c:pt idx="11502">
                  <c:v>17.144199777611409</c:v>
                </c:pt>
                <c:pt idx="11503">
                  <c:v>0.56936063702356754</c:v>
                </c:pt>
                <c:pt idx="11504">
                  <c:v>10.724333556955642</c:v>
                </c:pt>
                <c:pt idx="11505">
                  <c:v>32.705297328547097</c:v>
                </c:pt>
                <c:pt idx="11506">
                  <c:v>28.581749524988297</c:v>
                </c:pt>
                <c:pt idx="11507">
                  <c:v>0.11936852481112113</c:v>
                </c:pt>
                <c:pt idx="11508">
                  <c:v>5.8307830773634023E-2</c:v>
                </c:pt>
                <c:pt idx="11509">
                  <c:v>0.66461603737192676</c:v>
                </c:pt>
                <c:pt idx="11510">
                  <c:v>7.222432220896402E-2</c:v>
                </c:pt>
                <c:pt idx="11511">
                  <c:v>1.988621033387024</c:v>
                </c:pt>
                <c:pt idx="11512">
                  <c:v>5.9367033340838343E-2</c:v>
                </c:pt>
                <c:pt idx="11513">
                  <c:v>0.18671019241451126</c:v>
                </c:pt>
                <c:pt idx="11514">
                  <c:v>0.19267627318430605</c:v>
                </c:pt>
                <c:pt idx="11515">
                  <c:v>0.19087254132574469</c:v>
                </c:pt>
                <c:pt idx="11516">
                  <c:v>2.4479157448970188</c:v>
                </c:pt>
                <c:pt idx="11517">
                  <c:v>2.0657069156626786</c:v>
                </c:pt>
                <c:pt idx="11518">
                  <c:v>0.81663785542391665</c:v>
                </c:pt>
                <c:pt idx="11519">
                  <c:v>0.50073263863547135</c:v>
                </c:pt>
                <c:pt idx="11520">
                  <c:v>1.8535621396645101</c:v>
                </c:pt>
                <c:pt idx="11521">
                  <c:v>13.642463571820228</c:v>
                </c:pt>
                <c:pt idx="11522">
                  <c:v>8.1688001256697103</c:v>
                </c:pt>
                <c:pt idx="11523">
                  <c:v>10.921022171521697</c:v>
                </c:pt>
                <c:pt idx="11524">
                  <c:v>4.4905243942884132</c:v>
                </c:pt>
                <c:pt idx="11525">
                  <c:v>2.5384778389019789</c:v>
                </c:pt>
                <c:pt idx="11526">
                  <c:v>3.2687824893646442</c:v>
                </c:pt>
                <c:pt idx="11527">
                  <c:v>14.433674250184648</c:v>
                </c:pt>
                <c:pt idx="11528">
                  <c:v>7.2683681409781897</c:v>
                </c:pt>
                <c:pt idx="11529">
                  <c:v>17.928621057999052</c:v>
                </c:pt>
                <c:pt idx="11530">
                  <c:v>14.305533828644954</c:v>
                </c:pt>
                <c:pt idx="11531">
                  <c:v>61.520941930479474</c:v>
                </c:pt>
                <c:pt idx="11532">
                  <c:v>92.637175675428395</c:v>
                </c:pt>
                <c:pt idx="11533">
                  <c:v>59.867569493557824</c:v>
                </c:pt>
                <c:pt idx="11534">
                  <c:v>89.921147460774321</c:v>
                </c:pt>
                <c:pt idx="11535">
                  <c:v>108.19007426510707</c:v>
                </c:pt>
                <c:pt idx="11536">
                  <c:v>32.073009871298765</c:v>
                </c:pt>
                <c:pt idx="11537">
                  <c:v>150.49428067038454</c:v>
                </c:pt>
                <c:pt idx="11538">
                  <c:v>196.01286793995709</c:v>
                </c:pt>
                <c:pt idx="11539">
                  <c:v>141.28618784036794</c:v>
                </c:pt>
                <c:pt idx="11540">
                  <c:v>6.0806440152455323</c:v>
                </c:pt>
                <c:pt idx="11541">
                  <c:v>6.9122287209267839</c:v>
                </c:pt>
                <c:pt idx="11542">
                  <c:v>28.167180600230122</c:v>
                </c:pt>
                <c:pt idx="11543">
                  <c:v>54.408784184232353</c:v>
                </c:pt>
                <c:pt idx="11544">
                  <c:v>27.785721106375895</c:v>
                </c:pt>
                <c:pt idx="11545">
                  <c:v>45.135331191465156</c:v>
                </c:pt>
                <c:pt idx="11546">
                  <c:v>36.519141372928445</c:v>
                </c:pt>
                <c:pt idx="11547">
                  <c:v>4.1754585701794698</c:v>
                </c:pt>
                <c:pt idx="11548">
                  <c:v>65.931415509534489</c:v>
                </c:pt>
                <c:pt idx="11549">
                  <c:v>54.036150376861457</c:v>
                </c:pt>
                <c:pt idx="11550">
                  <c:v>53.047622029607474</c:v>
                </c:pt>
                <c:pt idx="11551">
                  <c:v>0.65459755702882061</c:v>
                </c:pt>
                <c:pt idx="11552">
                  <c:v>0.25038341013418974</c:v>
                </c:pt>
                <c:pt idx="11553">
                  <c:v>0.84429469350990305</c:v>
                </c:pt>
                <c:pt idx="11554">
                  <c:v>9.6623437851545351</c:v>
                </c:pt>
                <c:pt idx="11555">
                  <c:v>3.6360551526324874</c:v>
                </c:pt>
                <c:pt idx="11556">
                  <c:v>11.443874614308355</c:v>
                </c:pt>
                <c:pt idx="11557">
                  <c:v>5.9400573948894744</c:v>
                </c:pt>
                <c:pt idx="11558">
                  <c:v>7.9418377054246969</c:v>
                </c:pt>
                <c:pt idx="11559">
                  <c:v>12.999568802353274</c:v>
                </c:pt>
                <c:pt idx="11560">
                  <c:v>7.3270456410591063</c:v>
                </c:pt>
                <c:pt idx="11561">
                  <c:v>21.636067223079824</c:v>
                </c:pt>
                <c:pt idx="11562">
                  <c:v>0.38064230501889945</c:v>
                </c:pt>
                <c:pt idx="11563">
                  <c:v>0.37902435978410137</c:v>
                </c:pt>
                <c:pt idx="11564">
                  <c:v>1.6093549547781945</c:v>
                </c:pt>
                <c:pt idx="11565">
                  <c:v>5.8196186500327425</c:v>
                </c:pt>
                <c:pt idx="11566">
                  <c:v>3.6301583302587215</c:v>
                </c:pt>
                <c:pt idx="11567">
                  <c:v>5.5499337556772312</c:v>
                </c:pt>
                <c:pt idx="11568">
                  <c:v>2.4271010923128689</c:v>
                </c:pt>
                <c:pt idx="11569">
                  <c:v>0.3712942696791483</c:v>
                </c:pt>
                <c:pt idx="11570">
                  <c:v>1.8111778897079391</c:v>
                </c:pt>
                <c:pt idx="11571">
                  <c:v>4.7539960588802721</c:v>
                </c:pt>
                <c:pt idx="11572">
                  <c:v>4.7753881287492028</c:v>
                </c:pt>
                <c:pt idx="11573">
                  <c:v>0.57440212047133987</c:v>
                </c:pt>
                <c:pt idx="11574">
                  <c:v>0.56415632759653433</c:v>
                </c:pt>
                <c:pt idx="11575">
                  <c:v>1.0001792773566893</c:v>
                </c:pt>
                <c:pt idx="11576">
                  <c:v>5.5846357161292017</c:v>
                </c:pt>
                <c:pt idx="11577">
                  <c:v>4.8001517736017041</c:v>
                </c:pt>
                <c:pt idx="11578">
                  <c:v>7.8604773658060241</c:v>
                </c:pt>
                <c:pt idx="11579">
                  <c:v>8.8117035157228756</c:v>
                </c:pt>
                <c:pt idx="11580">
                  <c:v>0.12951221644453606</c:v>
                </c:pt>
                <c:pt idx="11581">
                  <c:v>0.26063142778956594</c:v>
                </c:pt>
                <c:pt idx="11582">
                  <c:v>13.66667265853841</c:v>
                </c:pt>
                <c:pt idx="11583">
                  <c:v>8.1539660751300094</c:v>
                </c:pt>
                <c:pt idx="11584">
                  <c:v>0.99537300267837037</c:v>
                </c:pt>
                <c:pt idx="11585">
                  <c:v>0.96240568010216476</c:v>
                </c:pt>
                <c:pt idx="11586">
                  <c:v>4.2087672661969462</c:v>
                </c:pt>
                <c:pt idx="11587">
                  <c:v>12.754104664336674</c:v>
                </c:pt>
                <c:pt idx="11588">
                  <c:v>6.9335731913817114</c:v>
                </c:pt>
                <c:pt idx="11589">
                  <c:v>10.39771220064368</c:v>
                </c:pt>
                <c:pt idx="11590">
                  <c:v>4.1020820477935569</c:v>
                </c:pt>
                <c:pt idx="11591">
                  <c:v>1.9814941931093968</c:v>
                </c:pt>
                <c:pt idx="11592">
                  <c:v>7.6852385296146126</c:v>
                </c:pt>
                <c:pt idx="11593">
                  <c:v>13.063758709339718</c:v>
                </c:pt>
                <c:pt idx="11594">
                  <c:v>12.057571971643336</c:v>
                </c:pt>
                <c:pt idx="11595">
                  <c:v>2.7749717385262431</c:v>
                </c:pt>
                <c:pt idx="11596">
                  <c:v>3.1926604876371578</c:v>
                </c:pt>
                <c:pt idx="11597">
                  <c:v>17.437766370801423</c:v>
                </c:pt>
                <c:pt idx="11598">
                  <c:v>38.993648906694546</c:v>
                </c:pt>
                <c:pt idx="11599">
                  <c:v>25.242412691318105</c:v>
                </c:pt>
                <c:pt idx="11600">
                  <c:v>48.36014466077448</c:v>
                </c:pt>
                <c:pt idx="11601">
                  <c:v>27.898504748434565</c:v>
                </c:pt>
                <c:pt idx="11602">
                  <c:v>18.956603149492508</c:v>
                </c:pt>
                <c:pt idx="11603">
                  <c:v>26.596256563440349</c:v>
                </c:pt>
                <c:pt idx="11604">
                  <c:v>48.678017370859898</c:v>
                </c:pt>
                <c:pt idx="11605">
                  <c:v>61.316336035413286</c:v>
                </c:pt>
                <c:pt idx="11606">
                  <c:v>17.052303247853779</c:v>
                </c:pt>
                <c:pt idx="11607">
                  <c:v>5.3194091878005665</c:v>
                </c:pt>
                <c:pt idx="11608">
                  <c:v>42.637011641704319</c:v>
                </c:pt>
                <c:pt idx="11609">
                  <c:v>55.140966468288703</c:v>
                </c:pt>
                <c:pt idx="11610">
                  <c:v>86.067815780759119</c:v>
                </c:pt>
                <c:pt idx="11611">
                  <c:v>39.074972151518239</c:v>
                </c:pt>
                <c:pt idx="11612">
                  <c:v>111.97848108781405</c:v>
                </c:pt>
                <c:pt idx="11613">
                  <c:v>27.196677980009721</c:v>
                </c:pt>
                <c:pt idx="11614">
                  <c:v>68.775470531999829</c:v>
                </c:pt>
                <c:pt idx="11615">
                  <c:v>139.47147447235002</c:v>
                </c:pt>
                <c:pt idx="11616">
                  <c:v>130.31526438708457</c:v>
                </c:pt>
                <c:pt idx="11617">
                  <c:v>3.4548830210987114</c:v>
                </c:pt>
                <c:pt idx="11618">
                  <c:v>1.1291084056684573</c:v>
                </c:pt>
                <c:pt idx="11619">
                  <c:v>3.682704643568921</c:v>
                </c:pt>
                <c:pt idx="11620">
                  <c:v>8.6583767196673804</c:v>
                </c:pt>
                <c:pt idx="11621">
                  <c:v>8.6306781964533084</c:v>
                </c:pt>
                <c:pt idx="11622">
                  <c:v>8.9148337540760458</c:v>
                </c:pt>
                <c:pt idx="11623">
                  <c:v>13.442707935851541</c:v>
                </c:pt>
                <c:pt idx="11624">
                  <c:v>4.0206559669319581</c:v>
                </c:pt>
                <c:pt idx="11625">
                  <c:v>3.5187772605266732</c:v>
                </c:pt>
                <c:pt idx="11626">
                  <c:v>18.354485831147326</c:v>
                </c:pt>
                <c:pt idx="11627">
                  <c:v>18.059464479213137</c:v>
                </c:pt>
                <c:pt idx="11628">
                  <c:v>64.845292877329086</c:v>
                </c:pt>
                <c:pt idx="11629">
                  <c:v>41.498567156488974</c:v>
                </c:pt>
                <c:pt idx="11630">
                  <c:v>214.47759176001975</c:v>
                </c:pt>
                <c:pt idx="11631">
                  <c:v>411.70223667179488</c:v>
                </c:pt>
                <c:pt idx="11632">
                  <c:v>305.242090547548</c:v>
                </c:pt>
                <c:pt idx="11633">
                  <c:v>376.24450911698398</c:v>
                </c:pt>
                <c:pt idx="11634">
                  <c:v>426.14690878712895</c:v>
                </c:pt>
                <c:pt idx="11635">
                  <c:v>109.55132561829642</c:v>
                </c:pt>
                <c:pt idx="11636">
                  <c:v>396.71753808668961</c:v>
                </c:pt>
                <c:pt idx="11637">
                  <c:v>646.17296959583712</c:v>
                </c:pt>
                <c:pt idx="11638">
                  <c:v>598.34771560348281</c:v>
                </c:pt>
                <c:pt idx="11639">
                  <c:v>0.87519826277835544</c:v>
                </c:pt>
                <c:pt idx="11640">
                  <c:v>0.29933025054036405</c:v>
                </c:pt>
                <c:pt idx="11641">
                  <c:v>0.90507522593089851</c:v>
                </c:pt>
                <c:pt idx="11642">
                  <c:v>0.8836477656289683</c:v>
                </c:pt>
                <c:pt idx="11643">
                  <c:v>0.41342466734869754</c:v>
                </c:pt>
                <c:pt idx="11644">
                  <c:v>0.41560082822256977</c:v>
                </c:pt>
                <c:pt idx="11645">
                  <c:v>0.9479927630309759</c:v>
                </c:pt>
                <c:pt idx="11646">
                  <c:v>49.334619044823732</c:v>
                </c:pt>
                <c:pt idx="11647">
                  <c:v>25.995840083617029</c:v>
                </c:pt>
                <c:pt idx="11648">
                  <c:v>39.134630813145726</c:v>
                </c:pt>
                <c:pt idx="11649">
                  <c:v>1.2352146218458901</c:v>
                </c:pt>
                <c:pt idx="11650">
                  <c:v>0.449245543413969</c:v>
                </c:pt>
                <c:pt idx="11651">
                  <c:v>0.49031497334924146</c:v>
                </c:pt>
                <c:pt idx="11652">
                  <c:v>6.4672170177532101E-2</c:v>
                </c:pt>
                <c:pt idx="11653">
                  <c:v>3.2198160328094257E-2</c:v>
                </c:pt>
                <c:pt idx="11654">
                  <c:v>0.21515461286935034</c:v>
                </c:pt>
                <c:pt idx="11655">
                  <c:v>1.8543507597097779</c:v>
                </c:pt>
                <c:pt idx="11656">
                  <c:v>2.3246719378772269</c:v>
                </c:pt>
                <c:pt idx="11657">
                  <c:v>9.7767751531947908</c:v>
                </c:pt>
                <c:pt idx="11658">
                  <c:v>1.6402766120037495</c:v>
                </c:pt>
                <c:pt idx="11659">
                  <c:v>2.5138723284468685</c:v>
                </c:pt>
                <c:pt idx="11660">
                  <c:v>10.696074165403212</c:v>
                </c:pt>
                <c:pt idx="11661">
                  <c:v>3.5903834998327864</c:v>
                </c:pt>
                <c:pt idx="11662">
                  <c:v>3.4015106964066333</c:v>
                </c:pt>
                <c:pt idx="11663">
                  <c:v>6.8706919613050461</c:v>
                </c:pt>
                <c:pt idx="11664">
                  <c:v>33.918240461354436</c:v>
                </c:pt>
                <c:pt idx="11665">
                  <c:v>45.95352240174023</c:v>
                </c:pt>
                <c:pt idx="11666">
                  <c:v>103.66758386338527</c:v>
                </c:pt>
                <c:pt idx="11667">
                  <c:v>1.263122411049207</c:v>
                </c:pt>
                <c:pt idx="11668">
                  <c:v>5.6233183186684056E-2</c:v>
                </c:pt>
                <c:pt idx="11669">
                  <c:v>0.82201442072152098</c:v>
                </c:pt>
                <c:pt idx="11670">
                  <c:v>0.14752878442588854</c:v>
                </c:pt>
                <c:pt idx="11671">
                  <c:v>3.734223945091894E-2</c:v>
                </c:pt>
                <c:pt idx="11672">
                  <c:v>1.0787726003255898E-2</c:v>
                </c:pt>
                <c:pt idx="11673">
                  <c:v>0.7096119216314265</c:v>
                </c:pt>
                <c:pt idx="11674">
                  <c:v>0.48305944874418999</c:v>
                </c:pt>
                <c:pt idx="11675">
                  <c:v>3.4666171447188563</c:v>
                </c:pt>
                <c:pt idx="11676">
                  <c:v>3.3925294206272167</c:v>
                </c:pt>
                <c:pt idx="11677">
                  <c:v>0.11667599719873485</c:v>
                </c:pt>
                <c:pt idx="11678">
                  <c:v>1.2780861284678688E-2</c:v>
                </c:pt>
                <c:pt idx="11679">
                  <c:v>1.4655775028796891E-3</c:v>
                </c:pt>
                <c:pt idx="11680">
                  <c:v>0.10223316618478377</c:v>
                </c:pt>
                <c:pt idx="11681">
                  <c:v>3.8689494290566964E-2</c:v>
                </c:pt>
                <c:pt idx="11682">
                  <c:v>6.5933270031506341E-2</c:v>
                </c:pt>
                <c:pt idx="11683">
                  <c:v>6.9549337306111236E-2</c:v>
                </c:pt>
                <c:pt idx="11684">
                  <c:v>9.8507799430411335E-3</c:v>
                </c:pt>
                <c:pt idx="11685">
                  <c:v>0.15327602492418235</c:v>
                </c:pt>
                <c:pt idx="11686">
                  <c:v>0.90864475649375476</c:v>
                </c:pt>
                <c:pt idx="11687">
                  <c:v>1.3168227315748542</c:v>
                </c:pt>
                <c:pt idx="11688">
                  <c:v>0.28509463360261483</c:v>
                </c:pt>
                <c:pt idx="11689">
                  <c:v>2.021526071207782</c:v>
                </c:pt>
                <c:pt idx="11690">
                  <c:v>0.81424931674179202</c:v>
                </c:pt>
                <c:pt idx="11691">
                  <c:v>1.1416527043880722</c:v>
                </c:pt>
                <c:pt idx="11692">
                  <c:v>0.36457393313480707</c:v>
                </c:pt>
                <c:pt idx="11693">
                  <c:v>0.19525480433629655</c:v>
                </c:pt>
                <c:pt idx="11694">
                  <c:v>11.354944150808121</c:v>
                </c:pt>
                <c:pt idx="11695">
                  <c:v>17.841928554401505</c:v>
                </c:pt>
                <c:pt idx="11696">
                  <c:v>44.782979527198762</c:v>
                </c:pt>
                <c:pt idx="11697">
                  <c:v>7.1753844890200771E-2</c:v>
                </c:pt>
                <c:pt idx="11698">
                  <c:v>1.0563874040224878E-2</c:v>
                </c:pt>
                <c:pt idx="11699">
                  <c:v>0.1333420174697458</c:v>
                </c:pt>
                <c:pt idx="11700">
                  <c:v>1.6571178228891106E-2</c:v>
                </c:pt>
                <c:pt idx="11701">
                  <c:v>5.8368426659667766E-3</c:v>
                </c:pt>
                <c:pt idx="11702">
                  <c:v>8.1421637874843616E-3</c:v>
                </c:pt>
                <c:pt idx="11703">
                  <c:v>0.28519526825473196</c:v>
                </c:pt>
                <c:pt idx="11704">
                  <c:v>0.10324616573369859</c:v>
                </c:pt>
                <c:pt idx="11705">
                  <c:v>1.0050637845258779</c:v>
                </c:pt>
                <c:pt idx="11706">
                  <c:v>6.3488309746779965</c:v>
                </c:pt>
                <c:pt idx="11707">
                  <c:v>0.35411129344351794</c:v>
                </c:pt>
                <c:pt idx="11708">
                  <c:v>3.1504612405741504E-2</c:v>
                </c:pt>
                <c:pt idx="11709">
                  <c:v>0.10559622367001646</c:v>
                </c:pt>
                <c:pt idx="11710">
                  <c:v>0.15326021356078351</c:v>
                </c:pt>
                <c:pt idx="11711">
                  <c:v>0.34625264649126003</c:v>
                </c:pt>
                <c:pt idx="11712">
                  <c:v>0.14033468418732009</c:v>
                </c:pt>
                <c:pt idx="11713">
                  <c:v>0.95405433475902746</c:v>
                </c:pt>
                <c:pt idx="11714">
                  <c:v>2.7643132038948379</c:v>
                </c:pt>
                <c:pt idx="11715">
                  <c:v>8.0853708377595108</c:v>
                </c:pt>
                <c:pt idx="11716">
                  <c:v>11.916067315253811</c:v>
                </c:pt>
                <c:pt idx="11717">
                  <c:v>12.770126406676985</c:v>
                </c:pt>
                <c:pt idx="11718">
                  <c:v>4.843922639237153</c:v>
                </c:pt>
                <c:pt idx="11719">
                  <c:v>7.4303635526088359</c:v>
                </c:pt>
                <c:pt idx="11720">
                  <c:v>19.487653435248127</c:v>
                </c:pt>
                <c:pt idx="11721">
                  <c:v>10.786115228461419</c:v>
                </c:pt>
                <c:pt idx="11722">
                  <c:v>6.9837922768607426</c:v>
                </c:pt>
                <c:pt idx="11723">
                  <c:v>9.8733947571268512</c:v>
                </c:pt>
                <c:pt idx="11724">
                  <c:v>81.060376109294907</c:v>
                </c:pt>
                <c:pt idx="11725">
                  <c:v>133.10745813781708</c:v>
                </c:pt>
                <c:pt idx="11726">
                  <c:v>174.3202087831109</c:v>
                </c:pt>
                <c:pt idx="11727">
                  <c:v>0.99882155857738886</c:v>
                </c:pt>
                <c:pt idx="11728">
                  <c:v>0.88719485819173771</c:v>
                </c:pt>
                <c:pt idx="11729">
                  <c:v>2.3979055551148942</c:v>
                </c:pt>
                <c:pt idx="11730">
                  <c:v>0.56949461207473384</c:v>
                </c:pt>
                <c:pt idx="11731">
                  <c:v>0.70600913420210665</c:v>
                </c:pt>
                <c:pt idx="11732">
                  <c:v>0.84343528171724214</c:v>
                </c:pt>
                <c:pt idx="11733">
                  <c:v>0.60135338471419941</c:v>
                </c:pt>
                <c:pt idx="11734">
                  <c:v>14.049795046079568</c:v>
                </c:pt>
                <c:pt idx="11735">
                  <c:v>13.22417650898865</c:v>
                </c:pt>
                <c:pt idx="11736">
                  <c:v>83.22986529431526</c:v>
                </c:pt>
                <c:pt idx="11737">
                  <c:v>0.22472152799817688</c:v>
                </c:pt>
                <c:pt idx="11738">
                  <c:v>0.63271098976839435</c:v>
                </c:pt>
                <c:pt idx="11739">
                  <c:v>7.6133896904710188E-2</c:v>
                </c:pt>
                <c:pt idx="11740">
                  <c:v>1.0073239199504531</c:v>
                </c:pt>
                <c:pt idx="11741">
                  <c:v>0.36775780390696705</c:v>
                </c:pt>
                <c:pt idx="11742">
                  <c:v>0.4468662702882652</c:v>
                </c:pt>
                <c:pt idx="11743">
                  <c:v>3.0948616293628763</c:v>
                </c:pt>
                <c:pt idx="11744">
                  <c:v>8.2242348973885324</c:v>
                </c:pt>
                <c:pt idx="11745">
                  <c:v>6.0863110110930023</c:v>
                </c:pt>
                <c:pt idx="11746">
                  <c:v>22.906817602136584</c:v>
                </c:pt>
                <c:pt idx="11747">
                  <c:v>0.21946903211491542</c:v>
                </c:pt>
                <c:pt idx="11748">
                  <c:v>0.1363941789739555</c:v>
                </c:pt>
                <c:pt idx="11749">
                  <c:v>7.7884344746247308E-2</c:v>
                </c:pt>
                <c:pt idx="11750">
                  <c:v>0.32693935814148362</c:v>
                </c:pt>
                <c:pt idx="11751">
                  <c:v>0.18963079851612183</c:v>
                </c:pt>
                <c:pt idx="11752">
                  <c:v>0.27874806078219294</c:v>
                </c:pt>
                <c:pt idx="11753">
                  <c:v>0.11688148255465428</c:v>
                </c:pt>
                <c:pt idx="11754">
                  <c:v>2.1338271798344097</c:v>
                </c:pt>
                <c:pt idx="11755">
                  <c:v>2.4060197337802509</c:v>
                </c:pt>
                <c:pt idx="11756">
                  <c:v>5.7825481430702563</c:v>
                </c:pt>
                <c:pt idx="11757">
                  <c:v>5.1532339523314858</c:v>
                </c:pt>
                <c:pt idx="11758">
                  <c:v>0.28258497703665736</c:v>
                </c:pt>
                <c:pt idx="11759">
                  <c:v>0.1420296112861692</c:v>
                </c:pt>
                <c:pt idx="11760">
                  <c:v>3.5563607801313393</c:v>
                </c:pt>
                <c:pt idx="11761">
                  <c:v>0.6816178327475696</c:v>
                </c:pt>
                <c:pt idx="11762">
                  <c:v>3.1733190802427762</c:v>
                </c:pt>
                <c:pt idx="11763">
                  <c:v>0.4418315056173272</c:v>
                </c:pt>
                <c:pt idx="11764">
                  <c:v>0.70004800987765869</c:v>
                </c:pt>
                <c:pt idx="11765">
                  <c:v>20.924961335911451</c:v>
                </c:pt>
                <c:pt idx="11766">
                  <c:v>21.579732387541899</c:v>
                </c:pt>
                <c:pt idx="11767">
                  <c:v>0.46494635903037296</c:v>
                </c:pt>
                <c:pt idx="11768">
                  <c:v>0.185106780604023</c:v>
                </c:pt>
                <c:pt idx="11769">
                  <c:v>0.11765186366184448</c:v>
                </c:pt>
                <c:pt idx="11770">
                  <c:v>0.42264318564585335</c:v>
                </c:pt>
                <c:pt idx="11771">
                  <c:v>0.31154680924262834</c:v>
                </c:pt>
                <c:pt idx="11772">
                  <c:v>0.28834674135914284</c:v>
                </c:pt>
                <c:pt idx="11773">
                  <c:v>1.350424836004867</c:v>
                </c:pt>
                <c:pt idx="11774">
                  <c:v>10.084916274976612</c:v>
                </c:pt>
                <c:pt idx="11775">
                  <c:v>6.4954685795639824</c:v>
                </c:pt>
                <c:pt idx="11776">
                  <c:v>17.702551784249984</c:v>
                </c:pt>
                <c:pt idx="11777">
                  <c:v>1.2602136490426115</c:v>
                </c:pt>
                <c:pt idx="11778">
                  <c:v>0.36806801534268607</c:v>
                </c:pt>
                <c:pt idx="11779">
                  <c:v>0.89328019734538888</c:v>
                </c:pt>
                <c:pt idx="11780">
                  <c:v>1.5606512028201072</c:v>
                </c:pt>
                <c:pt idx="11781">
                  <c:v>1.1113580293621219</c:v>
                </c:pt>
                <c:pt idx="11782">
                  <c:v>0.75793387632446418</c:v>
                </c:pt>
                <c:pt idx="11783">
                  <c:v>4.2902269465128722</c:v>
                </c:pt>
                <c:pt idx="11784">
                  <c:v>13.139238710409366</c:v>
                </c:pt>
                <c:pt idx="11785">
                  <c:v>19.738526866359873</c:v>
                </c:pt>
                <c:pt idx="11786">
                  <c:v>43.147968911440486</c:v>
                </c:pt>
                <c:pt idx="11787">
                  <c:v>4.5041394112859363</c:v>
                </c:pt>
                <c:pt idx="11788">
                  <c:v>1.5181262815004712</c:v>
                </c:pt>
                <c:pt idx="11789">
                  <c:v>7.5244894812192884</c:v>
                </c:pt>
                <c:pt idx="11790">
                  <c:v>9.874233541878473</c:v>
                </c:pt>
                <c:pt idx="11791">
                  <c:v>31.171528581790191</c:v>
                </c:pt>
                <c:pt idx="11792">
                  <c:v>5.8483623361465211</c:v>
                </c:pt>
                <c:pt idx="11793">
                  <c:v>12.71410148790344</c:v>
                </c:pt>
                <c:pt idx="11794">
                  <c:v>20.463943598206242</c:v>
                </c:pt>
                <c:pt idx="11795">
                  <c:v>51.202842252292896</c:v>
                </c:pt>
                <c:pt idx="11796">
                  <c:v>94.657904067258812</c:v>
                </c:pt>
                <c:pt idx="11797">
                  <c:v>0.9777052998581538</c:v>
                </c:pt>
                <c:pt idx="11798">
                  <c:v>0.344370256777904</c:v>
                </c:pt>
                <c:pt idx="11799">
                  <c:v>0.52290469478679835</c:v>
                </c:pt>
                <c:pt idx="11800">
                  <c:v>7.6648158119572107</c:v>
                </c:pt>
                <c:pt idx="11801">
                  <c:v>3.1035534075146369</c:v>
                </c:pt>
                <c:pt idx="11802">
                  <c:v>4.3401757751133587</c:v>
                </c:pt>
                <c:pt idx="11803">
                  <c:v>2.4443615508123306</c:v>
                </c:pt>
                <c:pt idx="11804">
                  <c:v>3.4460113635512997</c:v>
                </c:pt>
                <c:pt idx="11805">
                  <c:v>11.570238090793643</c:v>
                </c:pt>
                <c:pt idx="11806">
                  <c:v>19.691145750966552</c:v>
                </c:pt>
                <c:pt idx="11807">
                  <c:v>40.347836891045681</c:v>
                </c:pt>
                <c:pt idx="11808">
                  <c:v>11.53426300449704</c:v>
                </c:pt>
                <c:pt idx="11809">
                  <c:v>26.920749684469779</c:v>
                </c:pt>
                <c:pt idx="11810">
                  <c:v>57.732925981436075</c:v>
                </c:pt>
                <c:pt idx="11811">
                  <c:v>54.493014693561278</c:v>
                </c:pt>
                <c:pt idx="11812">
                  <c:v>27.432535170785815</c:v>
                </c:pt>
                <c:pt idx="11813">
                  <c:v>44.991986131561127</c:v>
                </c:pt>
                <c:pt idx="11814">
                  <c:v>251.48581905779</c:v>
                </c:pt>
                <c:pt idx="11815">
                  <c:v>369.11197210799776</c:v>
                </c:pt>
                <c:pt idx="11816">
                  <c:v>695.49468133275059</c:v>
                </c:pt>
                <c:pt idx="11817">
                  <c:v>8.7562897506553466E-2</c:v>
                </c:pt>
                <c:pt idx="11818">
                  <c:v>0.21403992736101657</c:v>
                </c:pt>
                <c:pt idx="11819">
                  <c:v>1.1633446150511588</c:v>
                </c:pt>
                <c:pt idx="11820">
                  <c:v>1.0270431635901494</c:v>
                </c:pt>
                <c:pt idx="11821">
                  <c:v>1.1886713810598415</c:v>
                </c:pt>
                <c:pt idx="11822">
                  <c:v>0.29388231010965793</c:v>
                </c:pt>
                <c:pt idx="11823">
                  <c:v>12.325180612987877</c:v>
                </c:pt>
                <c:pt idx="11824">
                  <c:v>1.6380626843204995</c:v>
                </c:pt>
                <c:pt idx="11825">
                  <c:v>19.676728322958009</c:v>
                </c:pt>
                <c:pt idx="11826">
                  <c:v>10.845660624753759</c:v>
                </c:pt>
                <c:pt idx="11827">
                  <c:v>1.0856102172280881</c:v>
                </c:pt>
                <c:pt idx="11828">
                  <c:v>0.24499792762375674</c:v>
                </c:pt>
                <c:pt idx="11829">
                  <c:v>0.82745965038405345</c:v>
                </c:pt>
                <c:pt idx="11830">
                  <c:v>0.73958215590015175</c:v>
                </c:pt>
                <c:pt idx="11831">
                  <c:v>0.80703847699704123</c:v>
                </c:pt>
                <c:pt idx="11832">
                  <c:v>0.39817247024163921</c:v>
                </c:pt>
                <c:pt idx="11833">
                  <c:v>2.6471693788599358</c:v>
                </c:pt>
                <c:pt idx="11834">
                  <c:v>4.8396654112484727</c:v>
                </c:pt>
                <c:pt idx="11835">
                  <c:v>5.7398027261490254</c:v>
                </c:pt>
                <c:pt idx="11836">
                  <c:v>1.1318402531168239</c:v>
                </c:pt>
                <c:pt idx="11837">
                  <c:v>3.3656129058957664</c:v>
                </c:pt>
                <c:pt idx="11838">
                  <c:v>8.4386698767611854</c:v>
                </c:pt>
                <c:pt idx="11839">
                  <c:v>5.30787478075636</c:v>
                </c:pt>
                <c:pt idx="11840">
                  <c:v>7.1399806901952507</c:v>
                </c:pt>
                <c:pt idx="11841">
                  <c:v>62.377658360181428</c:v>
                </c:pt>
                <c:pt idx="11842">
                  <c:v>7.2635544947363648</c:v>
                </c:pt>
                <c:pt idx="11843">
                  <c:v>91.500509455717818</c:v>
                </c:pt>
                <c:pt idx="11844">
                  <c:v>64.801431886162547</c:v>
                </c:pt>
                <c:pt idx="11845">
                  <c:v>0.69725017427015101</c:v>
                </c:pt>
                <c:pt idx="11846">
                  <c:v>0.16064573439262086</c:v>
                </c:pt>
                <c:pt idx="11847">
                  <c:v>6.4670294456801152E-3</c:v>
                </c:pt>
                <c:pt idx="11848">
                  <c:v>0.13212019972670269</c:v>
                </c:pt>
                <c:pt idx="11849">
                  <c:v>3.3702037247085731E-2</c:v>
                </c:pt>
                <c:pt idx="11850">
                  <c:v>6.8043617760078616E-4</c:v>
                </c:pt>
                <c:pt idx="11851">
                  <c:v>11.959380288045661</c:v>
                </c:pt>
                <c:pt idx="11852">
                  <c:v>2.449421846750087</c:v>
                </c:pt>
                <c:pt idx="11853">
                  <c:v>5.3047402121894836</c:v>
                </c:pt>
                <c:pt idx="11854">
                  <c:v>0.1500631916301941</c:v>
                </c:pt>
                <c:pt idx="11855">
                  <c:v>3.5671268209972795E-2</c:v>
                </c:pt>
                <c:pt idx="11856">
                  <c:v>3.8763045940031566</c:v>
                </c:pt>
                <c:pt idx="11857">
                  <c:v>4.0081545134715588</c:v>
                </c:pt>
                <c:pt idx="11858">
                  <c:v>7.2749710481516171E-3</c:v>
                </c:pt>
                <c:pt idx="11859">
                  <c:v>43.83654260982432</c:v>
                </c:pt>
                <c:pt idx="11860">
                  <c:v>1.3680174411799246</c:v>
                </c:pt>
                <c:pt idx="11861">
                  <c:v>2.6203412290250703</c:v>
                </c:pt>
                <c:pt idx="11862">
                  <c:v>2.3769634013867988</c:v>
                </c:pt>
                <c:pt idx="11863">
                  <c:v>0.21080199822253032</c:v>
                </c:pt>
                <c:pt idx="11864">
                  <c:v>1.1892696486303041E-2</c:v>
                </c:pt>
                <c:pt idx="11865">
                  <c:v>5.2685363043483814E-3</c:v>
                </c:pt>
                <c:pt idx="11866">
                  <c:v>1.076551566745535</c:v>
                </c:pt>
                <c:pt idx="11867">
                  <c:v>1.5815494093416851</c:v>
                </c:pt>
                <c:pt idx="11868">
                  <c:v>3.7275806745949889</c:v>
                </c:pt>
                <c:pt idx="11869">
                  <c:v>2.4722248014756905</c:v>
                </c:pt>
                <c:pt idx="11870">
                  <c:v>1.6285212357718227E-2</c:v>
                </c:pt>
                <c:pt idx="11871">
                  <c:v>8.6939199046204355E-2</c:v>
                </c:pt>
                <c:pt idx="11872">
                  <c:v>1.4982920807348672</c:v>
                </c:pt>
                <c:pt idx="11873">
                  <c:v>0.45170222620922701</c:v>
                </c:pt>
                <c:pt idx="11874">
                  <c:v>0.40727863133864872</c:v>
                </c:pt>
                <c:pt idx="11875">
                  <c:v>3.0885855621958251</c:v>
                </c:pt>
                <c:pt idx="11876">
                  <c:v>2.3200228069548432</c:v>
                </c:pt>
                <c:pt idx="11877">
                  <c:v>2.1318955985021155</c:v>
                </c:pt>
                <c:pt idx="11878">
                  <c:v>0.89560113844985523</c:v>
                </c:pt>
                <c:pt idx="11879">
                  <c:v>27.957808072379944</c:v>
                </c:pt>
                <c:pt idx="11880">
                  <c:v>0.21946517129672641</c:v>
                </c:pt>
                <c:pt idx="11881">
                  <c:v>14.539673509569399</c:v>
                </c:pt>
                <c:pt idx="11882">
                  <c:v>17.718133199686253</c:v>
                </c:pt>
                <c:pt idx="11883">
                  <c:v>2.6080096369412282E-3</c:v>
                </c:pt>
                <c:pt idx="11884">
                  <c:v>3.7461501545977432E-3</c:v>
                </c:pt>
                <c:pt idx="11885">
                  <c:v>2.5959399552614192E-2</c:v>
                </c:pt>
                <c:pt idx="11886">
                  <c:v>1.6723493217615548</c:v>
                </c:pt>
                <c:pt idx="11887">
                  <c:v>4.4695926791396501E-2</c:v>
                </c:pt>
                <c:pt idx="11888">
                  <c:v>1.3375895797890978</c:v>
                </c:pt>
                <c:pt idx="11889">
                  <c:v>9.2863186825413173</c:v>
                </c:pt>
                <c:pt idx="11890">
                  <c:v>9.1799406575271664E-2</c:v>
                </c:pt>
                <c:pt idx="11891">
                  <c:v>0.23853177760423186</c:v>
                </c:pt>
                <c:pt idx="11892">
                  <c:v>1.1931387946175134</c:v>
                </c:pt>
                <c:pt idx="11893">
                  <c:v>0.78475783603230953</c:v>
                </c:pt>
                <c:pt idx="11894">
                  <c:v>0.2950471227608874</c:v>
                </c:pt>
                <c:pt idx="11895">
                  <c:v>0.97547695446109584</c:v>
                </c:pt>
                <c:pt idx="11896">
                  <c:v>0.53533694237696938</c:v>
                </c:pt>
                <c:pt idx="11897">
                  <c:v>0.97372804477661523</c:v>
                </c:pt>
                <c:pt idx="11898">
                  <c:v>0.84825627221978861</c:v>
                </c:pt>
                <c:pt idx="11899">
                  <c:v>13.626313256683225</c:v>
                </c:pt>
                <c:pt idx="11900">
                  <c:v>3.0139730814619825</c:v>
                </c:pt>
                <c:pt idx="11901">
                  <c:v>16.25601245658013</c:v>
                </c:pt>
                <c:pt idx="11902">
                  <c:v>26.769003215792619</c:v>
                </c:pt>
                <c:pt idx="11903">
                  <c:v>9.8235511013418737</c:v>
                </c:pt>
                <c:pt idx="11904">
                  <c:v>4.0119969785792113</c:v>
                </c:pt>
                <c:pt idx="11905">
                  <c:v>12.971610683899598</c:v>
                </c:pt>
                <c:pt idx="11906">
                  <c:v>20.225048657332302</c:v>
                </c:pt>
                <c:pt idx="11907">
                  <c:v>9.0498476105136199</c:v>
                </c:pt>
                <c:pt idx="11908">
                  <c:v>19.457768605458877</c:v>
                </c:pt>
                <c:pt idx="11909">
                  <c:v>200.43945284850389</c:v>
                </c:pt>
                <c:pt idx="11910">
                  <c:v>18.832038468813526</c:v>
                </c:pt>
                <c:pt idx="11911">
                  <c:v>318.80995269927553</c:v>
                </c:pt>
                <c:pt idx="11912">
                  <c:v>209.72751075671681</c:v>
                </c:pt>
                <c:pt idx="11913">
                  <c:v>6.5674706720335241</c:v>
                </c:pt>
                <c:pt idx="11914">
                  <c:v>4.0399780120872464</c:v>
                </c:pt>
                <c:pt idx="11915">
                  <c:v>16.273191122414715</c:v>
                </c:pt>
                <c:pt idx="11916">
                  <c:v>3.6284614691349746</c:v>
                </c:pt>
                <c:pt idx="11917">
                  <c:v>1.5688474475771095</c:v>
                </c:pt>
                <c:pt idx="11918">
                  <c:v>4.2848012176653567</c:v>
                </c:pt>
                <c:pt idx="11919">
                  <c:v>149.48717022932325</c:v>
                </c:pt>
                <c:pt idx="11920">
                  <c:v>3.3225596759753535</c:v>
                </c:pt>
                <c:pt idx="11921">
                  <c:v>50.975698698798254</c:v>
                </c:pt>
                <c:pt idx="11922">
                  <c:v>54.504599713612237</c:v>
                </c:pt>
                <c:pt idx="11923">
                  <c:v>0.52781499208359195</c:v>
                </c:pt>
                <c:pt idx="11924">
                  <c:v>0.69892399558579565</c:v>
                </c:pt>
                <c:pt idx="11925">
                  <c:v>0.61662071738217994</c:v>
                </c:pt>
                <c:pt idx="11926">
                  <c:v>1.4880390086031332</c:v>
                </c:pt>
                <c:pt idx="11927">
                  <c:v>2.3837133790042495</c:v>
                </c:pt>
                <c:pt idx="11928">
                  <c:v>4.7480705613759104</c:v>
                </c:pt>
                <c:pt idx="11929">
                  <c:v>33.77300099605263</c:v>
                </c:pt>
                <c:pt idx="11930">
                  <c:v>64.610619594919726</c:v>
                </c:pt>
                <c:pt idx="11931">
                  <c:v>29.00640292900205</c:v>
                </c:pt>
                <c:pt idx="11932">
                  <c:v>50.211157013418251</c:v>
                </c:pt>
                <c:pt idx="11933">
                  <c:v>0.18808464238733072</c:v>
                </c:pt>
                <c:pt idx="11934">
                  <c:v>0.16334482922185178</c:v>
                </c:pt>
                <c:pt idx="11935">
                  <c:v>0.17847812379796729</c:v>
                </c:pt>
                <c:pt idx="11936">
                  <c:v>0.33441637569376814</c:v>
                </c:pt>
                <c:pt idx="11937">
                  <c:v>0.42426213948667468</c:v>
                </c:pt>
                <c:pt idx="11938">
                  <c:v>0.30704472040601166</c:v>
                </c:pt>
                <c:pt idx="11939">
                  <c:v>4.584817133231784</c:v>
                </c:pt>
                <c:pt idx="11940">
                  <c:v>0.16394427371167075</c:v>
                </c:pt>
                <c:pt idx="11941">
                  <c:v>4.135819083767287</c:v>
                </c:pt>
                <c:pt idx="11942">
                  <c:v>4.9046792655071982</c:v>
                </c:pt>
                <c:pt idx="11943">
                  <c:v>1.1330805991556512</c:v>
                </c:pt>
                <c:pt idx="11944">
                  <c:v>0.22205015567044714</c:v>
                </c:pt>
                <c:pt idx="11945">
                  <c:v>0.26302759613091203</c:v>
                </c:pt>
                <c:pt idx="11946">
                  <c:v>1.4219228507784598</c:v>
                </c:pt>
                <c:pt idx="11947">
                  <c:v>2.4497998698591541</c:v>
                </c:pt>
                <c:pt idx="11948">
                  <c:v>0.72962987373582455</c:v>
                </c:pt>
                <c:pt idx="11949">
                  <c:v>19.751639146527552</c:v>
                </c:pt>
                <c:pt idx="11950">
                  <c:v>0.64503601000416555</c:v>
                </c:pt>
                <c:pt idx="11951">
                  <c:v>7.4062420151309691</c:v>
                </c:pt>
                <c:pt idx="11952">
                  <c:v>9.192963772255899</c:v>
                </c:pt>
                <c:pt idx="11953">
                  <c:v>0.34526627577332691</c:v>
                </c:pt>
                <c:pt idx="11954">
                  <c:v>0.16579400683042317</c:v>
                </c:pt>
                <c:pt idx="11955">
                  <c:v>0.24419459777495892</c:v>
                </c:pt>
                <c:pt idx="11956">
                  <c:v>0.59487543378049801</c:v>
                </c:pt>
                <c:pt idx="11957">
                  <c:v>0.59475435424929457</c:v>
                </c:pt>
                <c:pt idx="11958">
                  <c:v>0.35748131947676437</c:v>
                </c:pt>
                <c:pt idx="11959">
                  <c:v>13.106967527578272</c:v>
                </c:pt>
                <c:pt idx="11960">
                  <c:v>1.3527709474113789</c:v>
                </c:pt>
                <c:pt idx="11961">
                  <c:v>12.483360351963153</c:v>
                </c:pt>
                <c:pt idx="11962">
                  <c:v>5.8330310033733896</c:v>
                </c:pt>
                <c:pt idx="11963">
                  <c:v>0.95119915529507015</c:v>
                </c:pt>
                <c:pt idx="11964">
                  <c:v>0.47638242131656827</c:v>
                </c:pt>
                <c:pt idx="11965">
                  <c:v>1.4339331620686186</c:v>
                </c:pt>
                <c:pt idx="11966">
                  <c:v>2.9752656036983773</c:v>
                </c:pt>
                <c:pt idx="11967">
                  <c:v>2.1645740073480737</c:v>
                </c:pt>
                <c:pt idx="11968">
                  <c:v>2.2415555916062968</c:v>
                </c:pt>
                <c:pt idx="11969">
                  <c:v>39.295702406019579</c:v>
                </c:pt>
                <c:pt idx="11970">
                  <c:v>6.7175623961655671</c:v>
                </c:pt>
                <c:pt idx="11971">
                  <c:v>119.04006245091037</c:v>
                </c:pt>
                <c:pt idx="11972">
                  <c:v>27.947869461916074</c:v>
                </c:pt>
                <c:pt idx="11973">
                  <c:v>2.2215465742505129</c:v>
                </c:pt>
                <c:pt idx="11974">
                  <c:v>0.94747403551095588</c:v>
                </c:pt>
                <c:pt idx="11975">
                  <c:v>3.1435459244225838</c:v>
                </c:pt>
                <c:pt idx="11976">
                  <c:v>6.6390669070648078</c:v>
                </c:pt>
                <c:pt idx="11977">
                  <c:v>14.498625172945758</c:v>
                </c:pt>
                <c:pt idx="11978">
                  <c:v>3.1388377276921626</c:v>
                </c:pt>
                <c:pt idx="11979">
                  <c:v>50.435664046704197</c:v>
                </c:pt>
                <c:pt idx="11980">
                  <c:v>7.2272856538985204</c:v>
                </c:pt>
                <c:pt idx="11981">
                  <c:v>38.830359619861127</c:v>
                </c:pt>
                <c:pt idx="11982">
                  <c:v>45.99994311317797</c:v>
                </c:pt>
                <c:pt idx="11983">
                  <c:v>0.74686375606180255</c:v>
                </c:pt>
                <c:pt idx="11984">
                  <c:v>0.33167829796182785</c:v>
                </c:pt>
                <c:pt idx="11985">
                  <c:v>1.7258626244530149</c:v>
                </c:pt>
                <c:pt idx="11986">
                  <c:v>5.5596891581477559</c:v>
                </c:pt>
                <c:pt idx="11987">
                  <c:v>5.9358217050381121</c:v>
                </c:pt>
                <c:pt idx="11988">
                  <c:v>5.429361060630912</c:v>
                </c:pt>
                <c:pt idx="11989">
                  <c:v>19.948246970695173</c:v>
                </c:pt>
                <c:pt idx="11990">
                  <c:v>1.5313298727267401</c:v>
                </c:pt>
                <c:pt idx="11991">
                  <c:v>10.391367440840201</c:v>
                </c:pt>
                <c:pt idx="11992">
                  <c:v>19.723772679880131</c:v>
                </c:pt>
                <c:pt idx="11993">
                  <c:v>30.62942682803962</c:v>
                </c:pt>
                <c:pt idx="11994">
                  <c:v>13.317784516585197</c:v>
                </c:pt>
                <c:pt idx="11995">
                  <c:v>46.566789772479126</c:v>
                </c:pt>
                <c:pt idx="11996">
                  <c:v>62.19018186377793</c:v>
                </c:pt>
                <c:pt idx="11997">
                  <c:v>55.167977028352752</c:v>
                </c:pt>
                <c:pt idx="11998">
                  <c:v>55.684978906532663</c:v>
                </c:pt>
                <c:pt idx="11999">
                  <c:v>703.51174617770732</c:v>
                </c:pt>
                <c:pt idx="12000">
                  <c:v>130.37185714384245</c:v>
                </c:pt>
                <c:pt idx="12001">
                  <c:v>741.09459246565984</c:v>
                </c:pt>
                <c:pt idx="12002">
                  <c:v>563.39255560643028</c:v>
                </c:pt>
                <c:pt idx="12003">
                  <c:v>5.2409029351564621E-2</c:v>
                </c:pt>
                <c:pt idx="12004">
                  <c:v>0.38430931308208588</c:v>
                </c:pt>
                <c:pt idx="12005">
                  <c:v>0.27145423965340959</c:v>
                </c:pt>
                <c:pt idx="12006">
                  <c:v>0.20886445698337847</c:v>
                </c:pt>
                <c:pt idx="12007">
                  <c:v>0.24416848304583696</c:v>
                </c:pt>
                <c:pt idx="12008">
                  <c:v>1.1629653001652016</c:v>
                </c:pt>
                <c:pt idx="12009">
                  <c:v>1.1732753258101634E-2</c:v>
                </c:pt>
                <c:pt idx="12010">
                  <c:v>13.511699956218088</c:v>
                </c:pt>
                <c:pt idx="12011">
                  <c:v>2.3356955255114888</c:v>
                </c:pt>
                <c:pt idx="12012">
                  <c:v>1.506176152516489</c:v>
                </c:pt>
                <c:pt idx="12013">
                  <c:v>0.14332428791010335</c:v>
                </c:pt>
                <c:pt idx="12014">
                  <c:v>2.2515129451960453E-2</c:v>
                </c:pt>
                <c:pt idx="12015">
                  <c:v>0.31647155908801045</c:v>
                </c:pt>
                <c:pt idx="12016">
                  <c:v>0.29843682037005681</c:v>
                </c:pt>
                <c:pt idx="12017">
                  <c:v>1.1264854198153075E-2</c:v>
                </c:pt>
                <c:pt idx="12018">
                  <c:v>2.2512963224574256</c:v>
                </c:pt>
                <c:pt idx="12019">
                  <c:v>0.16826295932141744</c:v>
                </c:pt>
                <c:pt idx="12020">
                  <c:v>0.94259758354438805</c:v>
                </c:pt>
                <c:pt idx="12021">
                  <c:v>8.5256074882850452</c:v>
                </c:pt>
                <c:pt idx="12022">
                  <c:v>1.4803378210233065</c:v>
                </c:pt>
                <c:pt idx="12023">
                  <c:v>1.1935904023124374E-4</c:v>
                </c:pt>
                <c:pt idx="12024">
                  <c:v>9.3958788861728496E-2</c:v>
                </c:pt>
                <c:pt idx="12025">
                  <c:v>2.6116840578271769E-4</c:v>
                </c:pt>
                <c:pt idx="12026">
                  <c:v>2.5515892002532433E-4</c:v>
                </c:pt>
                <c:pt idx="12027">
                  <c:v>2.1677542319749534</c:v>
                </c:pt>
                <c:pt idx="12028">
                  <c:v>0.68935595926121884</c:v>
                </c:pt>
                <c:pt idx="12029">
                  <c:v>1.7146182933757981</c:v>
                </c:pt>
                <c:pt idx="12030">
                  <c:v>3.3685967190437207</c:v>
                </c:pt>
                <c:pt idx="12031">
                  <c:v>8.2950597991988298E-2</c:v>
                </c:pt>
                <c:pt idx="12032">
                  <c:v>3.3332336006447927E-4</c:v>
                </c:pt>
                <c:pt idx="12033">
                  <c:v>5.403839690624571E-5</c:v>
                </c:pt>
                <c:pt idx="12034">
                  <c:v>4.0575267925201663E-3</c:v>
                </c:pt>
                <c:pt idx="12035">
                  <c:v>1.5006715432638689E-3</c:v>
                </c:pt>
                <c:pt idx="12036">
                  <c:v>2.7500109639611221E-3</c:v>
                </c:pt>
                <c:pt idx="12037">
                  <c:v>4.3322031749678368E-3</c:v>
                </c:pt>
                <c:pt idx="12038">
                  <c:v>5.2767963970637693E-4</c:v>
                </c:pt>
                <c:pt idx="12039">
                  <c:v>3.0680100099616013E-3</c:v>
                </c:pt>
                <c:pt idx="12040">
                  <c:v>2.0452090564369384E-2</c:v>
                </c:pt>
                <c:pt idx="12041">
                  <c:v>1.7082894799169107E-3</c:v>
                </c:pt>
                <c:pt idx="12042">
                  <c:v>0.49917488380612096</c:v>
                </c:pt>
                <c:pt idx="12043">
                  <c:v>4.1179495079695778</c:v>
                </c:pt>
                <c:pt idx="12044">
                  <c:v>1.3398949697967202</c:v>
                </c:pt>
                <c:pt idx="12045">
                  <c:v>0.36079717906451786</c:v>
                </c:pt>
                <c:pt idx="12046">
                  <c:v>0.71007403085201093</c:v>
                </c:pt>
                <c:pt idx="12047">
                  <c:v>1.6870545058378696</c:v>
                </c:pt>
                <c:pt idx="12048">
                  <c:v>0.4707293260767253</c:v>
                </c:pt>
                <c:pt idx="12049">
                  <c:v>5.3698688494247762</c:v>
                </c:pt>
                <c:pt idx="12050">
                  <c:v>11.146508895894172</c:v>
                </c:pt>
                <c:pt idx="12051">
                  <c:v>3.8250141121410075</c:v>
                </c:pt>
                <c:pt idx="12052">
                  <c:v>2.3528349926509266E-2</c:v>
                </c:pt>
                <c:pt idx="12053">
                  <c:v>0.21413238282830083</c:v>
                </c:pt>
                <c:pt idx="12054">
                  <c:v>2.3558459514211087E-2</c:v>
                </c:pt>
                <c:pt idx="12055">
                  <c:v>7.4859565314330089E-3</c:v>
                </c:pt>
                <c:pt idx="12056">
                  <c:v>2.5368094597575466</c:v>
                </c:pt>
                <c:pt idx="12057">
                  <c:v>0.26296675201937914</c:v>
                </c:pt>
                <c:pt idx="12058">
                  <c:v>0.68222920265054965</c:v>
                </c:pt>
                <c:pt idx="12059">
                  <c:v>2.613734645338464</c:v>
                </c:pt>
                <c:pt idx="12060">
                  <c:v>1.2356076396132578</c:v>
                </c:pt>
                <c:pt idx="12061">
                  <c:v>0.42354303089269318</c:v>
                </c:pt>
                <c:pt idx="12062">
                  <c:v>0.21347800830075347</c:v>
                </c:pt>
                <c:pt idx="12063">
                  <c:v>0.3814894995807705</c:v>
                </c:pt>
                <c:pt idx="12064">
                  <c:v>0.37158539642520366</c:v>
                </c:pt>
                <c:pt idx="12065">
                  <c:v>0.2342315479683201</c:v>
                </c:pt>
                <c:pt idx="12066">
                  <c:v>4.1530440017656076</c:v>
                </c:pt>
                <c:pt idx="12067">
                  <c:v>0.28756628313028415</c:v>
                </c:pt>
                <c:pt idx="12068">
                  <c:v>2.0929948295941174</c:v>
                </c:pt>
                <c:pt idx="12069">
                  <c:v>13.523253270968384</c:v>
                </c:pt>
                <c:pt idx="12070">
                  <c:v>2.2669033328334534</c:v>
                </c:pt>
                <c:pt idx="12071">
                  <c:v>0.58054213965736912</c:v>
                </c:pt>
                <c:pt idx="12072">
                  <c:v>0.16402179335983141</c:v>
                </c:pt>
                <c:pt idx="12073">
                  <c:v>0.11837309953207975</c:v>
                </c:pt>
                <c:pt idx="12074">
                  <c:v>5.8684872896836757E-2</c:v>
                </c:pt>
                <c:pt idx="12075">
                  <c:v>1.3723045802854283</c:v>
                </c:pt>
                <c:pt idx="12076">
                  <c:v>0.1024099624311441</c:v>
                </c:pt>
                <c:pt idx="12077">
                  <c:v>0.20111866620951616</c:v>
                </c:pt>
                <c:pt idx="12078">
                  <c:v>18.37767033544225</c:v>
                </c:pt>
                <c:pt idx="12079">
                  <c:v>2.0220794398811539</c:v>
                </c:pt>
                <c:pt idx="12080">
                  <c:v>1.1303358337805698E-2</c:v>
                </c:pt>
                <c:pt idx="12081">
                  <c:v>0.13340021321233997</c:v>
                </c:pt>
                <c:pt idx="12082">
                  <c:v>0.23054430332069953</c:v>
                </c:pt>
                <c:pt idx="12083">
                  <c:v>8.4579676432964546E-3</c:v>
                </c:pt>
                <c:pt idx="12084">
                  <c:v>0.8358837734602298</c:v>
                </c:pt>
                <c:pt idx="12085">
                  <c:v>1.9721785592095635E-2</c:v>
                </c:pt>
                <c:pt idx="12086">
                  <c:v>0.25755680774161166</c:v>
                </c:pt>
                <c:pt idx="12087">
                  <c:v>1.2816213006719914</c:v>
                </c:pt>
                <c:pt idx="12088">
                  <c:v>3.1080733588359029</c:v>
                </c:pt>
                <c:pt idx="12089">
                  <c:v>1.7366213968773712E-2</c:v>
                </c:pt>
                <c:pt idx="12090">
                  <c:v>1.4118509449687589E-2</c:v>
                </c:pt>
                <c:pt idx="12091">
                  <c:v>2.6911788445268613E-2</c:v>
                </c:pt>
                <c:pt idx="12092">
                  <c:v>1.6580707222931652E-2</c:v>
                </c:pt>
                <c:pt idx="12093">
                  <c:v>1.079758041061262E-2</c:v>
                </c:pt>
                <c:pt idx="12094">
                  <c:v>0.76490535128053883</c:v>
                </c:pt>
                <c:pt idx="12095">
                  <c:v>1.0308435430626515E-2</c:v>
                </c:pt>
                <c:pt idx="12096">
                  <c:v>1.8973453284269168E-2</c:v>
                </c:pt>
                <c:pt idx="12097">
                  <c:v>0.83286707585371733</c:v>
                </c:pt>
                <c:pt idx="12098">
                  <c:v>0.20332642873431264</c:v>
                </c:pt>
                <c:pt idx="12099">
                  <c:v>3.2180290839595518E-2</c:v>
                </c:pt>
                <c:pt idx="12100">
                  <c:v>1.7321028002440753E-3</c:v>
                </c:pt>
                <c:pt idx="12101">
                  <c:v>6.4621868803480765E-3</c:v>
                </c:pt>
                <c:pt idx="12102">
                  <c:v>5.1390148932614925E-3</c:v>
                </c:pt>
                <c:pt idx="12103">
                  <c:v>1.1183118158541339E-2</c:v>
                </c:pt>
                <c:pt idx="12104">
                  <c:v>1.5311543322059555</c:v>
                </c:pt>
                <c:pt idx="12105">
                  <c:v>2.9232174945680186E-3</c:v>
                </c:pt>
                <c:pt idx="12106">
                  <c:v>9.2962585458813418E-3</c:v>
                </c:pt>
                <c:pt idx="12107">
                  <c:v>1.7183137276583575</c:v>
                </c:pt>
                <c:pt idx="12108">
                  <c:v>5.866085521302182E-2</c:v>
                </c:pt>
                <c:pt idx="12109">
                  <c:v>4.4230038685921159E-2</c:v>
                </c:pt>
                <c:pt idx="12110">
                  <c:v>0.44316020648877213</c:v>
                </c:pt>
                <c:pt idx="12111">
                  <c:v>1.2982791988526249E-2</c:v>
                </c:pt>
                <c:pt idx="12112">
                  <c:v>5.8618487337201257E-2</c:v>
                </c:pt>
                <c:pt idx="12113">
                  <c:v>1.4098537568305085</c:v>
                </c:pt>
                <c:pt idx="12114">
                  <c:v>5.4621410325394061E-2</c:v>
                </c:pt>
                <c:pt idx="12115">
                  <c:v>3.7177815089471218</c:v>
                </c:pt>
                <c:pt idx="12116">
                  <c:v>1.963263026613062</c:v>
                </c:pt>
                <c:pt idx="12117">
                  <c:v>0.53626426351572143</c:v>
                </c:pt>
                <c:pt idx="12118">
                  <c:v>0.17990324044411374</c:v>
                </c:pt>
                <c:pt idx="12119">
                  <c:v>6.2557396073046279E-2</c:v>
                </c:pt>
                <c:pt idx="12120">
                  <c:v>1.5134649290101614</c:v>
                </c:pt>
                <c:pt idx="12121">
                  <c:v>0.36725229891889566</c:v>
                </c:pt>
                <c:pt idx="12122">
                  <c:v>0.43687526515147385</c:v>
                </c:pt>
                <c:pt idx="12123">
                  <c:v>1.7460393706819437</c:v>
                </c:pt>
                <c:pt idx="12124">
                  <c:v>0.7843385091304903</c:v>
                </c:pt>
                <c:pt idx="12125">
                  <c:v>46.926883111366116</c:v>
                </c:pt>
                <c:pt idx="12126">
                  <c:v>8.8702693975347255</c:v>
                </c:pt>
                <c:pt idx="12127">
                  <c:v>10.145781831794237</c:v>
                </c:pt>
                <c:pt idx="12128">
                  <c:v>4.6330698150491602E-2</c:v>
                </c:pt>
                <c:pt idx="12129">
                  <c:v>0.1304370625771728</c:v>
                </c:pt>
                <c:pt idx="12130">
                  <c:v>0.43134290254041718</c:v>
                </c:pt>
                <c:pt idx="12131">
                  <c:v>0.55754985245896416</c:v>
                </c:pt>
                <c:pt idx="12132">
                  <c:v>0.22378801229750961</c:v>
                </c:pt>
                <c:pt idx="12133">
                  <c:v>4.7664928130522943</c:v>
                </c:pt>
                <c:pt idx="12134">
                  <c:v>0.94021011205834537</c:v>
                </c:pt>
                <c:pt idx="12135">
                  <c:v>2.6499621647914138</c:v>
                </c:pt>
                <c:pt idx="12136">
                  <c:v>5.569972161426282</c:v>
                </c:pt>
                <c:pt idx="12137">
                  <c:v>2.4981456667214412</c:v>
                </c:pt>
                <c:pt idx="12138">
                  <c:v>8.7547249187913817E-3</c:v>
                </c:pt>
                <c:pt idx="12139">
                  <c:v>2.2073199648460214E-2</c:v>
                </c:pt>
                <c:pt idx="12140">
                  <c:v>0.43194564251296402</c:v>
                </c:pt>
                <c:pt idx="12141">
                  <c:v>0.29567083677605338</c:v>
                </c:pt>
                <c:pt idx="12142">
                  <c:v>0.39401511719121107</c:v>
                </c:pt>
                <c:pt idx="12143">
                  <c:v>0.52237600535703543</c:v>
                </c:pt>
                <c:pt idx="12144">
                  <c:v>0.10896996838847861</c:v>
                </c:pt>
                <c:pt idx="12145">
                  <c:v>0.42857011196745715</c:v>
                </c:pt>
                <c:pt idx="12146">
                  <c:v>1.1944584828645064</c:v>
                </c:pt>
                <c:pt idx="12147">
                  <c:v>0.84692141223222372</c:v>
                </c:pt>
                <c:pt idx="12148">
                  <c:v>2.0630429692901489</c:v>
                </c:pt>
                <c:pt idx="12149">
                  <c:v>4.9692242677498939</c:v>
                </c:pt>
                <c:pt idx="12150">
                  <c:v>5.7721686290515635</c:v>
                </c:pt>
                <c:pt idx="12151">
                  <c:v>2.8690970574178261</c:v>
                </c:pt>
                <c:pt idx="12152">
                  <c:v>2.4126504635664232</c:v>
                </c:pt>
                <c:pt idx="12153">
                  <c:v>26.91226600828751</c:v>
                </c:pt>
                <c:pt idx="12154">
                  <c:v>3.9146451135579747</c:v>
                </c:pt>
                <c:pt idx="12155">
                  <c:v>78.527218807671062</c:v>
                </c:pt>
                <c:pt idx="12156">
                  <c:v>81.342284143670526</c:v>
                </c:pt>
                <c:pt idx="12157">
                  <c:v>29.817951202527432</c:v>
                </c:pt>
                <c:pt idx="12158">
                  <c:v>1.7488520891191921E-4</c:v>
                </c:pt>
                <c:pt idx="12159">
                  <c:v>3.400297161942941E-2</c:v>
                </c:pt>
                <c:pt idx="12160">
                  <c:v>9.4790317858240904E-3</c:v>
                </c:pt>
                <c:pt idx="12161">
                  <c:v>0.40917932990026107</c:v>
                </c:pt>
                <c:pt idx="12162">
                  <c:v>0.12340323480991656</c:v>
                </c:pt>
                <c:pt idx="12163">
                  <c:v>1.7728306524567417E-2</c:v>
                </c:pt>
                <c:pt idx="12164">
                  <c:v>9.0847402057692511E-2</c:v>
                </c:pt>
                <c:pt idx="12165">
                  <c:v>2.9621294349363607</c:v>
                </c:pt>
                <c:pt idx="12166">
                  <c:v>3.1569523174072276</c:v>
                </c:pt>
                <c:pt idx="12167">
                  <c:v>0.41408820480005903</c:v>
                </c:pt>
                <c:pt idx="12168">
                  <c:v>3.6777413872234196E-4</c:v>
                </c:pt>
                <c:pt idx="12169">
                  <c:v>1.4842748340929565E-2</c:v>
                </c:pt>
                <c:pt idx="12170">
                  <c:v>7.8635019302663117E-2</c:v>
                </c:pt>
                <c:pt idx="12171">
                  <c:v>0.51503270386564548</c:v>
                </c:pt>
                <c:pt idx="12172">
                  <c:v>5.8389663874220593E-2</c:v>
                </c:pt>
                <c:pt idx="12173">
                  <c:v>2.5543202301234323E-2</c:v>
                </c:pt>
                <c:pt idx="12174">
                  <c:v>0.38412359834797272</c:v>
                </c:pt>
                <c:pt idx="12175">
                  <c:v>0.88516212127344174</c:v>
                </c:pt>
                <c:pt idx="12176">
                  <c:v>0.2904052114504892</c:v>
                </c:pt>
                <c:pt idx="12177">
                  <c:v>6.3625509861451697</c:v>
                </c:pt>
                <c:pt idx="12178">
                  <c:v>0.35434440565383796</c:v>
                </c:pt>
                <c:pt idx="12179">
                  <c:v>3.560160732793431</c:v>
                </c:pt>
                <c:pt idx="12180">
                  <c:v>11.324618785027699</c:v>
                </c:pt>
                <c:pt idx="12181">
                  <c:v>7.058356253533697</c:v>
                </c:pt>
                <c:pt idx="12182">
                  <c:v>9.395283691133125</c:v>
                </c:pt>
                <c:pt idx="12183">
                  <c:v>4.6165863694317162</c:v>
                </c:pt>
                <c:pt idx="12184">
                  <c:v>17.193210053727803</c:v>
                </c:pt>
                <c:pt idx="12185">
                  <c:v>33.698058100419559</c:v>
                </c:pt>
                <c:pt idx="12186">
                  <c:v>6.8518596373838276</c:v>
                </c:pt>
                <c:pt idx="12187">
                  <c:v>0.2486624233168569</c:v>
                </c:pt>
                <c:pt idx="12188">
                  <c:v>1.3854342948670209E-4</c:v>
                </c:pt>
                <c:pt idx="12189">
                  <c:v>0.14123635892814129</c:v>
                </c:pt>
                <c:pt idx="12190">
                  <c:v>0.11699764463022685</c:v>
                </c:pt>
                <c:pt idx="12191">
                  <c:v>1.0317457383285581E-2</c:v>
                </c:pt>
                <c:pt idx="12192">
                  <c:v>0.20723067185973451</c:v>
                </c:pt>
                <c:pt idx="12193">
                  <c:v>1.4537319623944012</c:v>
                </c:pt>
                <c:pt idx="12194">
                  <c:v>2.2146561542227032</c:v>
                </c:pt>
                <c:pt idx="12195">
                  <c:v>5.7255101417931886</c:v>
                </c:pt>
                <c:pt idx="12196">
                  <c:v>2.0103050947107366E-3</c:v>
                </c:pt>
                <c:pt idx="12197">
                  <c:v>4.4698629279630525E-3</c:v>
                </c:pt>
                <c:pt idx="12198">
                  <c:v>3.2926206220293901</c:v>
                </c:pt>
                <c:pt idx="12199">
                  <c:v>7.8237629679021978</c:v>
                </c:pt>
                <c:pt idx="12200">
                  <c:v>7.3937401895011847</c:v>
                </c:pt>
                <c:pt idx="12201">
                  <c:v>4.455556759217064</c:v>
                </c:pt>
                <c:pt idx="12202">
                  <c:v>0.14244884158800158</c:v>
                </c:pt>
                <c:pt idx="12203">
                  <c:v>13.119322251126111</c:v>
                </c:pt>
                <c:pt idx="12204">
                  <c:v>6.6862361819653655</c:v>
                </c:pt>
                <c:pt idx="12205">
                  <c:v>7.5055663978338929</c:v>
                </c:pt>
                <c:pt idx="12206">
                  <c:v>0.19998214025203206</c:v>
                </c:pt>
                <c:pt idx="12207">
                  <c:v>1.4001133300366989E-2</c:v>
                </c:pt>
                <c:pt idx="12208">
                  <c:v>0.14691400396943904</c:v>
                </c:pt>
                <c:pt idx="12209">
                  <c:v>8.6630315703382017</c:v>
                </c:pt>
                <c:pt idx="12210">
                  <c:v>0.14788727106813351</c:v>
                </c:pt>
                <c:pt idx="12211">
                  <c:v>4.1635874303616059E-2</c:v>
                </c:pt>
                <c:pt idx="12212">
                  <c:v>5.8935952202140299E-3</c:v>
                </c:pt>
                <c:pt idx="12213">
                  <c:v>3.7360970621942487E-3</c:v>
                </c:pt>
                <c:pt idx="12214">
                  <c:v>0.36697400371698996</c:v>
                </c:pt>
                <c:pt idx="12215">
                  <c:v>0.10775751784445388</c:v>
                </c:pt>
                <c:pt idx="12216">
                  <c:v>2.7346732769141589E-4</c:v>
                </c:pt>
                <c:pt idx="12217">
                  <c:v>2.3389061281901816E-4</c:v>
                </c:pt>
                <c:pt idx="12218">
                  <c:v>0.12921368390511423</c:v>
                </c:pt>
                <c:pt idx="12219">
                  <c:v>0.28658141600632647</c:v>
                </c:pt>
                <c:pt idx="12220">
                  <c:v>4.2963184516173987E-2</c:v>
                </c:pt>
                <c:pt idx="12221">
                  <c:v>0.31464514810944555</c:v>
                </c:pt>
                <c:pt idx="12222">
                  <c:v>2.0590131923101156</c:v>
                </c:pt>
                <c:pt idx="12223">
                  <c:v>2.8897745205093868</c:v>
                </c:pt>
                <c:pt idx="12224">
                  <c:v>1.5980391180868019</c:v>
                </c:pt>
                <c:pt idx="12225">
                  <c:v>8.9771716384196287E-3</c:v>
                </c:pt>
                <c:pt idx="12226">
                  <c:v>1.0406944976401317E-2</c:v>
                </c:pt>
                <c:pt idx="12227">
                  <c:v>3.0776515021058898E-2</c:v>
                </c:pt>
                <c:pt idx="12228">
                  <c:v>0.21419801211442677</c:v>
                </c:pt>
                <c:pt idx="12229">
                  <c:v>0.87976338189192749</c:v>
                </c:pt>
                <c:pt idx="12230">
                  <c:v>7.4413130092890412E-2</c:v>
                </c:pt>
                <c:pt idx="12231">
                  <c:v>2.7413943073121585E-2</c:v>
                </c:pt>
                <c:pt idx="12232">
                  <c:v>6.6194829859709259E-2</c:v>
                </c:pt>
                <c:pt idx="12233">
                  <c:v>7.2197900311327894</c:v>
                </c:pt>
                <c:pt idx="12234">
                  <c:v>1.7927038228232368</c:v>
                </c:pt>
                <c:pt idx="12235">
                  <c:v>0.11851379910079064</c:v>
                </c:pt>
                <c:pt idx="12236">
                  <c:v>0.60375751414479673</c:v>
                </c:pt>
                <c:pt idx="12237">
                  <c:v>2.9134112235656446</c:v>
                </c:pt>
                <c:pt idx="12238">
                  <c:v>1.0387080151008652</c:v>
                </c:pt>
                <c:pt idx="12239">
                  <c:v>2.5716834407820608</c:v>
                </c:pt>
                <c:pt idx="12240">
                  <c:v>0.6322150151311382</c:v>
                </c:pt>
                <c:pt idx="12241">
                  <c:v>1.0844479394592277</c:v>
                </c:pt>
                <c:pt idx="12242">
                  <c:v>13.388102701051466</c:v>
                </c:pt>
                <c:pt idx="12243">
                  <c:v>1.4677168067468545</c:v>
                </c:pt>
                <c:pt idx="12244">
                  <c:v>2.7950007454162384E-2</c:v>
                </c:pt>
                <c:pt idx="12245">
                  <c:v>7.9229014230476989E-3</c:v>
                </c:pt>
                <c:pt idx="12246">
                  <c:v>0.20105784245181893</c:v>
                </c:pt>
                <c:pt idx="12247">
                  <c:v>0.37297322510233866</c:v>
                </c:pt>
                <c:pt idx="12248">
                  <c:v>0.34386612532467409</c:v>
                </c:pt>
                <c:pt idx="12249">
                  <c:v>0.47501707225265982</c:v>
                </c:pt>
                <c:pt idx="12250">
                  <c:v>1.1032096351491052</c:v>
                </c:pt>
                <c:pt idx="12251">
                  <c:v>0.6269925571953634</c:v>
                </c:pt>
                <c:pt idx="12252">
                  <c:v>6.3623882616556449</c:v>
                </c:pt>
                <c:pt idx="12253">
                  <c:v>0.61283158387341152</c:v>
                </c:pt>
                <c:pt idx="12254">
                  <c:v>0.13295972711687429</c:v>
                </c:pt>
                <c:pt idx="12255">
                  <c:v>2.1089770734258266E-2</c:v>
                </c:pt>
                <c:pt idx="12256">
                  <c:v>0.60145933345261293</c:v>
                </c:pt>
                <c:pt idx="12257">
                  <c:v>0.61049715480833466</c:v>
                </c:pt>
                <c:pt idx="12258">
                  <c:v>1.3856082280526114</c:v>
                </c:pt>
                <c:pt idx="12259">
                  <c:v>2.6874459422903603</c:v>
                </c:pt>
                <c:pt idx="12260">
                  <c:v>1.7987119975577119</c:v>
                </c:pt>
                <c:pt idx="12261">
                  <c:v>4.7325532392559984</c:v>
                </c:pt>
                <c:pt idx="12262">
                  <c:v>3.7757537453396632</c:v>
                </c:pt>
                <c:pt idx="12263">
                  <c:v>4.0072560311044647</c:v>
                </c:pt>
                <c:pt idx="12264">
                  <c:v>6.9852983786199089E-3</c:v>
                </c:pt>
                <c:pt idx="12265">
                  <c:v>4.619458981668669E-3</c:v>
                </c:pt>
                <c:pt idx="12266">
                  <c:v>0.14578743921146836</c:v>
                </c:pt>
                <c:pt idx="12267">
                  <c:v>3.8742958049875993E-2</c:v>
                </c:pt>
                <c:pt idx="12268">
                  <c:v>0.15289920465964391</c:v>
                </c:pt>
                <c:pt idx="12269">
                  <c:v>4.3601039630852172E-3</c:v>
                </c:pt>
                <c:pt idx="12270">
                  <c:v>9.7923965718795247E-3</c:v>
                </c:pt>
                <c:pt idx="12271">
                  <c:v>1.008059277081873</c:v>
                </c:pt>
                <c:pt idx="12272">
                  <c:v>5.1740323141824737E-3</c:v>
                </c:pt>
                <c:pt idx="12273">
                  <c:v>0.15467627627323699</c:v>
                </c:pt>
                <c:pt idx="12274">
                  <c:v>1.7198948024134005E-3</c:v>
                </c:pt>
                <c:pt idx="12275">
                  <c:v>4.9671298153514298</c:v>
                </c:pt>
                <c:pt idx="12276">
                  <c:v>3.1360919979179998</c:v>
                </c:pt>
                <c:pt idx="12277">
                  <c:v>5.5983449810041472</c:v>
                </c:pt>
                <c:pt idx="12278">
                  <c:v>8.2241974063912817</c:v>
                </c:pt>
                <c:pt idx="12279">
                  <c:v>3.1708892254494116E-2</c:v>
                </c:pt>
                <c:pt idx="12280">
                  <c:v>1.3539556724145381</c:v>
                </c:pt>
                <c:pt idx="12281">
                  <c:v>5.9515912043570758</c:v>
                </c:pt>
                <c:pt idx="12282">
                  <c:v>1.3301825466960924</c:v>
                </c:pt>
                <c:pt idx="12283">
                  <c:v>2.8467996882377597E-2</c:v>
                </c:pt>
                <c:pt idx="12284">
                  <c:v>9.9695449785652448E-3</c:v>
                </c:pt>
                <c:pt idx="12285">
                  <c:v>2.2753813732068057E-2</c:v>
                </c:pt>
                <c:pt idx="12286">
                  <c:v>0.19734868067020031</c:v>
                </c:pt>
                <c:pt idx="12287">
                  <c:v>0.19982151879356064</c:v>
                </c:pt>
                <c:pt idx="12288">
                  <c:v>2.0884123293570974E-2</c:v>
                </c:pt>
                <c:pt idx="12289">
                  <c:v>0.44794926095567966</c:v>
                </c:pt>
                <c:pt idx="12290">
                  <c:v>2.4043599265073023</c:v>
                </c:pt>
                <c:pt idx="12291">
                  <c:v>1.9290094566209106</c:v>
                </c:pt>
                <c:pt idx="12292">
                  <c:v>0.28413969502607272</c:v>
                </c:pt>
                <c:pt idx="12293">
                  <c:v>8.3277749049831526E-2</c:v>
                </c:pt>
                <c:pt idx="12294">
                  <c:v>1.5471151440411292E-3</c:v>
                </c:pt>
                <c:pt idx="12295">
                  <c:v>0.16056985477474328</c:v>
                </c:pt>
                <c:pt idx="12296">
                  <c:v>0.88373056280570927</c:v>
                </c:pt>
                <c:pt idx="12297">
                  <c:v>0.7929493480832146</c:v>
                </c:pt>
                <c:pt idx="12298">
                  <c:v>0.56584647790872711</c:v>
                </c:pt>
                <c:pt idx="12299">
                  <c:v>1.2034292385774648</c:v>
                </c:pt>
                <c:pt idx="12300">
                  <c:v>7.0923228552993578</c:v>
                </c:pt>
                <c:pt idx="12301">
                  <c:v>4.2005336944529654</c:v>
                </c:pt>
                <c:pt idx="12302">
                  <c:v>0.9117995431280147</c:v>
                </c:pt>
                <c:pt idx="12303">
                  <c:v>5.6800057753291229E-2</c:v>
                </c:pt>
                <c:pt idx="12304">
                  <c:v>2.6687759634228453E-2</c:v>
                </c:pt>
                <c:pt idx="12305">
                  <c:v>0.42991746048364715</c:v>
                </c:pt>
                <c:pt idx="12306">
                  <c:v>1.1811143322785307</c:v>
                </c:pt>
                <c:pt idx="12307">
                  <c:v>1.0633705314120276</c:v>
                </c:pt>
                <c:pt idx="12308">
                  <c:v>1.9088804555947589</c:v>
                </c:pt>
                <c:pt idx="12309">
                  <c:v>0.32398741980497026</c:v>
                </c:pt>
                <c:pt idx="12310">
                  <c:v>0.4598300398275767</c:v>
                </c:pt>
                <c:pt idx="12311">
                  <c:v>2.106840115143978</c:v>
                </c:pt>
                <c:pt idx="12312">
                  <c:v>1.2527911981998532</c:v>
                </c:pt>
                <c:pt idx="12313">
                  <c:v>0.15249455312914903</c:v>
                </c:pt>
                <c:pt idx="12314">
                  <c:v>8.630303080345661E-2</c:v>
                </c:pt>
                <c:pt idx="12315">
                  <c:v>0.94641915705715873</c:v>
                </c:pt>
                <c:pt idx="12316">
                  <c:v>3.1603002733393994</c:v>
                </c:pt>
                <c:pt idx="12317">
                  <c:v>2.8362909391919744</c:v>
                </c:pt>
                <c:pt idx="12318">
                  <c:v>1.8052586937756614</c:v>
                </c:pt>
                <c:pt idx="12319">
                  <c:v>0.31680987818308126</c:v>
                </c:pt>
                <c:pt idx="12320">
                  <c:v>0.90435495336240745</c:v>
                </c:pt>
                <c:pt idx="12321">
                  <c:v>3.481980520057494</c:v>
                </c:pt>
                <c:pt idx="12322">
                  <c:v>2.4782859269923185</c:v>
                </c:pt>
                <c:pt idx="12323">
                  <c:v>7.5781393198822284</c:v>
                </c:pt>
                <c:pt idx="12324">
                  <c:v>0.57982306841893516</c:v>
                </c:pt>
                <c:pt idx="12325">
                  <c:v>15.262927947203275</c:v>
                </c:pt>
                <c:pt idx="12326">
                  <c:v>41.518259634921648</c:v>
                </c:pt>
                <c:pt idx="12327">
                  <c:v>29.469166321582922</c:v>
                </c:pt>
                <c:pt idx="12328">
                  <c:v>32.769765390203652</c:v>
                </c:pt>
                <c:pt idx="12329">
                  <c:v>10.978345467108445</c:v>
                </c:pt>
                <c:pt idx="12330">
                  <c:v>55.910070999658323</c:v>
                </c:pt>
                <c:pt idx="12331">
                  <c:v>99.321862406408542</c:v>
                </c:pt>
                <c:pt idx="12332">
                  <c:v>36.636107416097218</c:v>
                </c:pt>
                <c:pt idx="12333">
                  <c:v>6.5701590281578917E-2</c:v>
                </c:pt>
                <c:pt idx="12334">
                  <c:v>0.14380237555049732</c:v>
                </c:pt>
                <c:pt idx="12335">
                  <c:v>0.65937511504722657</c:v>
                </c:pt>
                <c:pt idx="12336">
                  <c:v>0.36835504792683083</c:v>
                </c:pt>
                <c:pt idx="12337">
                  <c:v>0.24516880641187239</c:v>
                </c:pt>
                <c:pt idx="12338">
                  <c:v>0.33315295868979833</c:v>
                </c:pt>
                <c:pt idx="12339">
                  <c:v>1.9525401913781482</c:v>
                </c:pt>
                <c:pt idx="12340">
                  <c:v>10.953763655663687</c:v>
                </c:pt>
                <c:pt idx="12341">
                  <c:v>10.020906743088863</c:v>
                </c:pt>
                <c:pt idx="12342">
                  <c:v>1.3878619124928571</c:v>
                </c:pt>
                <c:pt idx="12343">
                  <c:v>2.2861570049566727E-2</c:v>
                </c:pt>
                <c:pt idx="12344">
                  <c:v>6.1814347367053255E-2</c:v>
                </c:pt>
                <c:pt idx="12345">
                  <c:v>5.3008465357758681E-2</c:v>
                </c:pt>
                <c:pt idx="12346">
                  <c:v>1.1827986699217963E-2</c:v>
                </c:pt>
                <c:pt idx="12347">
                  <c:v>1.2841670349113465E-2</c:v>
                </c:pt>
                <c:pt idx="12348">
                  <c:v>4.0014592472258505E-2</c:v>
                </c:pt>
                <c:pt idx="12349">
                  <c:v>0.31568780292582499</c:v>
                </c:pt>
                <c:pt idx="12350">
                  <c:v>0.19700287794617663</c:v>
                </c:pt>
                <c:pt idx="12351">
                  <c:v>2.7148184182644193</c:v>
                </c:pt>
                <c:pt idx="12352">
                  <c:v>2.1444805401390057</c:v>
                </c:pt>
                <c:pt idx="12353">
                  <c:v>2.5194725848643507</c:v>
                </c:pt>
                <c:pt idx="12354">
                  <c:v>1.9210846184427768</c:v>
                </c:pt>
                <c:pt idx="12355">
                  <c:v>1.1258086400074805</c:v>
                </c:pt>
                <c:pt idx="12356">
                  <c:v>2.0578225858226333</c:v>
                </c:pt>
                <c:pt idx="12357">
                  <c:v>16.124130999194506</c:v>
                </c:pt>
                <c:pt idx="12358">
                  <c:v>8.1316277017918726</c:v>
                </c:pt>
                <c:pt idx="12359">
                  <c:v>32.594665188531025</c:v>
                </c:pt>
                <c:pt idx="12360">
                  <c:v>8.5773717604532038</c:v>
                </c:pt>
                <c:pt idx="12361">
                  <c:v>5.7613123763842478E-2</c:v>
                </c:pt>
                <c:pt idx="12362">
                  <c:v>0.32523777964056161</c:v>
                </c:pt>
                <c:pt idx="12363">
                  <c:v>0.62410222798884751</c:v>
                </c:pt>
                <c:pt idx="12364">
                  <c:v>0.73478212629890527</c:v>
                </c:pt>
                <c:pt idx="12365">
                  <c:v>0.13487083648543041</c:v>
                </c:pt>
                <c:pt idx="12366">
                  <c:v>0.15700348568588587</c:v>
                </c:pt>
                <c:pt idx="12367">
                  <c:v>3.3613357888529016</c:v>
                </c:pt>
                <c:pt idx="12368">
                  <c:v>2.6134904173507443</c:v>
                </c:pt>
                <c:pt idx="12369">
                  <c:v>13.212543782309323</c:v>
                </c:pt>
                <c:pt idx="12370">
                  <c:v>3.0065300062793563</c:v>
                </c:pt>
                <c:pt idx="12371">
                  <c:v>0.14428949481129277</c:v>
                </c:pt>
                <c:pt idx="12372">
                  <c:v>0.15518134924142102</c:v>
                </c:pt>
                <c:pt idx="12373">
                  <c:v>0.19912380323722259</c:v>
                </c:pt>
                <c:pt idx="12374">
                  <c:v>0.36250306156186524</c:v>
                </c:pt>
                <c:pt idx="12375">
                  <c:v>0.2520916594038049</c:v>
                </c:pt>
                <c:pt idx="12376">
                  <c:v>0.58139086760952208</c:v>
                </c:pt>
                <c:pt idx="12377">
                  <c:v>2.9413005951590874</c:v>
                </c:pt>
                <c:pt idx="12378">
                  <c:v>2.9740949185146417</c:v>
                </c:pt>
                <c:pt idx="12379">
                  <c:v>6.5334575244472965</c:v>
                </c:pt>
                <c:pt idx="12380">
                  <c:v>2.1578243598405153</c:v>
                </c:pt>
                <c:pt idx="12381">
                  <c:v>0.90625775342082227</c:v>
                </c:pt>
                <c:pt idx="12382">
                  <c:v>1.0063872962477025</c:v>
                </c:pt>
                <c:pt idx="12383">
                  <c:v>1.327269788617675</c:v>
                </c:pt>
                <c:pt idx="12384">
                  <c:v>1.4876887993322208</c:v>
                </c:pt>
                <c:pt idx="12385">
                  <c:v>0.58689805499156311</c:v>
                </c:pt>
                <c:pt idx="12386">
                  <c:v>1.0394818544255644</c:v>
                </c:pt>
                <c:pt idx="12387">
                  <c:v>7.8461901758300501</c:v>
                </c:pt>
                <c:pt idx="12388">
                  <c:v>3.1640363268692062</c:v>
                </c:pt>
                <c:pt idx="12389">
                  <c:v>17.398478012372955</c:v>
                </c:pt>
                <c:pt idx="12390">
                  <c:v>3.0716903705947862</c:v>
                </c:pt>
                <c:pt idx="12391">
                  <c:v>0.18265074526129105</c:v>
                </c:pt>
                <c:pt idx="12392">
                  <c:v>1.2035684043355408</c:v>
                </c:pt>
                <c:pt idx="12393">
                  <c:v>0.14589575624247231</c:v>
                </c:pt>
                <c:pt idx="12394">
                  <c:v>0.5155465568810037</c:v>
                </c:pt>
                <c:pt idx="12395">
                  <c:v>0.27536980518285137</c:v>
                </c:pt>
                <c:pt idx="12396">
                  <c:v>0.42543313535408589</c:v>
                </c:pt>
                <c:pt idx="12397">
                  <c:v>1.5548164534535653</c:v>
                </c:pt>
                <c:pt idx="12398">
                  <c:v>0.24616968934283906</c:v>
                </c:pt>
                <c:pt idx="12399">
                  <c:v>5.4238082085896755</c:v>
                </c:pt>
                <c:pt idx="12400">
                  <c:v>0.93790425636520447</c:v>
                </c:pt>
                <c:pt idx="12401">
                  <c:v>2.8894008009748298E-2</c:v>
                </c:pt>
                <c:pt idx="12402">
                  <c:v>0.16897974253162115</c:v>
                </c:pt>
                <c:pt idx="12403">
                  <c:v>3.3984688341557587E-2</c:v>
                </c:pt>
                <c:pt idx="12404">
                  <c:v>3.3934900411730522E-2</c:v>
                </c:pt>
                <c:pt idx="12405">
                  <c:v>5.3794276228613278E-4</c:v>
                </c:pt>
                <c:pt idx="12406">
                  <c:v>0.42944801293306956</c:v>
                </c:pt>
                <c:pt idx="12407">
                  <c:v>8.8357561707229166</c:v>
                </c:pt>
                <c:pt idx="12408">
                  <c:v>5.7595794549003232</c:v>
                </c:pt>
                <c:pt idx="12409">
                  <c:v>1.6634076607055341</c:v>
                </c:pt>
                <c:pt idx="12410">
                  <c:v>9.5045211336203486E-2</c:v>
                </c:pt>
                <c:pt idx="12411">
                  <c:v>7.8075763286060126E-2</c:v>
                </c:pt>
                <c:pt idx="12412">
                  <c:v>0.1080703222837152</c:v>
                </c:pt>
                <c:pt idx="12413">
                  <c:v>0.15290991325752218</c:v>
                </c:pt>
                <c:pt idx="12414">
                  <c:v>0.1381264482513144</c:v>
                </c:pt>
                <c:pt idx="12415">
                  <c:v>0.14300053163179544</c:v>
                </c:pt>
                <c:pt idx="12416">
                  <c:v>0.86962967882719133</c:v>
                </c:pt>
                <c:pt idx="12417">
                  <c:v>0.43012071402342061</c:v>
                </c:pt>
                <c:pt idx="12418">
                  <c:v>1.7867306462051937</c:v>
                </c:pt>
                <c:pt idx="12419">
                  <c:v>0.37999453130657251</c:v>
                </c:pt>
                <c:pt idx="12420">
                  <c:v>5.1413923182689061</c:v>
                </c:pt>
                <c:pt idx="12421">
                  <c:v>1.6939822984047914</c:v>
                </c:pt>
                <c:pt idx="12422">
                  <c:v>3.0198445833537261E-2</c:v>
                </c:pt>
                <c:pt idx="12423">
                  <c:v>2.343543319556451</c:v>
                </c:pt>
                <c:pt idx="12424">
                  <c:v>1.3729983659844176</c:v>
                </c:pt>
                <c:pt idx="12425">
                  <c:v>3.9443381066816832</c:v>
                </c:pt>
                <c:pt idx="12426">
                  <c:v>4.6047223065673748</c:v>
                </c:pt>
                <c:pt idx="12427">
                  <c:v>0.13870062146088316</c:v>
                </c:pt>
                <c:pt idx="12428">
                  <c:v>21.318172365963491</c:v>
                </c:pt>
                <c:pt idx="12429">
                  <c:v>4.7682234900564611</c:v>
                </c:pt>
                <c:pt idx="12430">
                  <c:v>1.281153895094931E-2</c:v>
                </c:pt>
                <c:pt idx="12431">
                  <c:v>5.9335659374027822E-2</c:v>
                </c:pt>
                <c:pt idx="12432">
                  <c:v>1.7982235981089605E-2</c:v>
                </c:pt>
                <c:pt idx="12433">
                  <c:v>1.6658423962314196E-2</c:v>
                </c:pt>
                <c:pt idx="12434">
                  <c:v>1.7032981893467681E-2</c:v>
                </c:pt>
                <c:pt idx="12435">
                  <c:v>1.7321548816463379E-2</c:v>
                </c:pt>
                <c:pt idx="12436">
                  <c:v>0.18524449684681929</c:v>
                </c:pt>
                <c:pt idx="12437">
                  <c:v>3.7948472822601366E-2</c:v>
                </c:pt>
                <c:pt idx="12438">
                  <c:v>1.0745381556434039</c:v>
                </c:pt>
                <c:pt idx="12439">
                  <c:v>0.1100608589476257</c:v>
                </c:pt>
                <c:pt idx="12440">
                  <c:v>1.2065400769224568</c:v>
                </c:pt>
                <c:pt idx="12441">
                  <c:v>0.97924763014036176</c:v>
                </c:pt>
                <c:pt idx="12442">
                  <c:v>0.49639527299605424</c:v>
                </c:pt>
                <c:pt idx="12443">
                  <c:v>3.7157774038200189</c:v>
                </c:pt>
                <c:pt idx="12444">
                  <c:v>2.187301778502015</c:v>
                </c:pt>
                <c:pt idx="12445">
                  <c:v>1.0983252147288829</c:v>
                </c:pt>
                <c:pt idx="12446">
                  <c:v>23.809976515283136</c:v>
                </c:pt>
                <c:pt idx="12447">
                  <c:v>36.355088693697326</c:v>
                </c:pt>
                <c:pt idx="12448">
                  <c:v>21.865191035681654</c:v>
                </c:pt>
                <c:pt idx="12449">
                  <c:v>8.9669098667046274</c:v>
                </c:pt>
                <c:pt idx="12450">
                  <c:v>2.1402569276107131</c:v>
                </c:pt>
                <c:pt idx="12451">
                  <c:v>0.39960239955098803</c:v>
                </c:pt>
                <c:pt idx="12452">
                  <c:v>0.88617956430161637</c:v>
                </c:pt>
                <c:pt idx="12453">
                  <c:v>2.6006323695448872</c:v>
                </c:pt>
                <c:pt idx="12454">
                  <c:v>10.999948409171445</c:v>
                </c:pt>
                <c:pt idx="12455">
                  <c:v>2.2586359342962132</c:v>
                </c:pt>
                <c:pt idx="12456">
                  <c:v>51.734010563903794</c:v>
                </c:pt>
                <c:pt idx="12457">
                  <c:v>27.430121597611855</c:v>
                </c:pt>
                <c:pt idx="12458">
                  <c:v>21.904596131639032</c:v>
                </c:pt>
                <c:pt idx="12459">
                  <c:v>18.532865067399484</c:v>
                </c:pt>
                <c:pt idx="12460">
                  <c:v>0.25522781896899993</c:v>
                </c:pt>
                <c:pt idx="12461">
                  <c:v>8.9152509660439666E-2</c:v>
                </c:pt>
                <c:pt idx="12462">
                  <c:v>0.34832890907842118</c:v>
                </c:pt>
                <c:pt idx="12463">
                  <c:v>1.3071620298163469</c:v>
                </c:pt>
                <c:pt idx="12464">
                  <c:v>1.2081994309138386</c:v>
                </c:pt>
                <c:pt idx="12465">
                  <c:v>0.90625141666658759</c:v>
                </c:pt>
                <c:pt idx="12466">
                  <c:v>4.4771171092426796</c:v>
                </c:pt>
                <c:pt idx="12467">
                  <c:v>4.4873172921921647</c:v>
                </c:pt>
                <c:pt idx="12468">
                  <c:v>5.0453396742589938</c:v>
                </c:pt>
                <c:pt idx="12469">
                  <c:v>4.1848137592424912</c:v>
                </c:pt>
                <c:pt idx="12470">
                  <c:v>12.951499025871223</c:v>
                </c:pt>
                <c:pt idx="12471">
                  <c:v>8.4470337481030189</c:v>
                </c:pt>
                <c:pt idx="12472">
                  <c:v>7.3852555965217945</c:v>
                </c:pt>
                <c:pt idx="12473">
                  <c:v>15.622442706109755</c:v>
                </c:pt>
                <c:pt idx="12474">
                  <c:v>18.630758582968991</c:v>
                </c:pt>
                <c:pt idx="12475">
                  <c:v>12.974523569870621</c:v>
                </c:pt>
                <c:pt idx="12476">
                  <c:v>119.90330455782144</c:v>
                </c:pt>
                <c:pt idx="12477">
                  <c:v>105.83825086453642</c:v>
                </c:pt>
                <c:pt idx="12478">
                  <c:v>164.25369472655706</c:v>
                </c:pt>
                <c:pt idx="12479">
                  <c:v>57.942460778334897</c:v>
                </c:pt>
                <c:pt idx="12480">
                  <c:v>0.30845314416489589</c:v>
                </c:pt>
                <c:pt idx="12481">
                  <c:v>0.15021839356725539</c:v>
                </c:pt>
                <c:pt idx="12482">
                  <c:v>1.0031888376204201</c:v>
                </c:pt>
                <c:pt idx="12483">
                  <c:v>0.30200750297820517</c:v>
                </c:pt>
                <c:pt idx="12484">
                  <c:v>9.2671358389223288E-2</c:v>
                </c:pt>
                <c:pt idx="12485">
                  <c:v>0.25524528061749779</c:v>
                </c:pt>
                <c:pt idx="12486">
                  <c:v>1.2711463630294106</c:v>
                </c:pt>
                <c:pt idx="12487">
                  <c:v>0.41816939503067613</c:v>
                </c:pt>
                <c:pt idx="12488">
                  <c:v>6.0011438475077989</c:v>
                </c:pt>
                <c:pt idx="12489">
                  <c:v>4.502069961329263</c:v>
                </c:pt>
                <c:pt idx="12490">
                  <c:v>3.3986971756270312E-3</c:v>
                </c:pt>
                <c:pt idx="12491">
                  <c:v>1.4351655626785484</c:v>
                </c:pt>
                <c:pt idx="12492">
                  <c:v>9.1411032730431094E-2</c:v>
                </c:pt>
                <c:pt idx="12493">
                  <c:v>0.28481964742463017</c:v>
                </c:pt>
                <c:pt idx="12494">
                  <c:v>0.20858156001129186</c:v>
                </c:pt>
                <c:pt idx="12495">
                  <c:v>0.38462914296214723</c:v>
                </c:pt>
                <c:pt idx="12496">
                  <c:v>0.15757559823685152</c:v>
                </c:pt>
                <c:pt idx="12497">
                  <c:v>2.30842121744791</c:v>
                </c:pt>
                <c:pt idx="12498">
                  <c:v>1.2295531753872944</c:v>
                </c:pt>
                <c:pt idx="12499">
                  <c:v>8.1228963257055984</c:v>
                </c:pt>
                <c:pt idx="12500">
                  <c:v>3.2690027459117483</c:v>
                </c:pt>
                <c:pt idx="12501">
                  <c:v>6.9023652889961156</c:v>
                </c:pt>
                <c:pt idx="12502">
                  <c:v>7.9224452972508033</c:v>
                </c:pt>
                <c:pt idx="12503">
                  <c:v>2.9100565802979066</c:v>
                </c:pt>
                <c:pt idx="12504">
                  <c:v>4.1333885363126788</c:v>
                </c:pt>
                <c:pt idx="12505">
                  <c:v>50.964279805467555</c:v>
                </c:pt>
                <c:pt idx="12506">
                  <c:v>30.220892264987324</c:v>
                </c:pt>
                <c:pt idx="12507">
                  <c:v>86.665005059719576</c:v>
                </c:pt>
                <c:pt idx="12508">
                  <c:v>68.987043361603128</c:v>
                </c:pt>
                <c:pt idx="12509">
                  <c:v>2.5948420156596816E-4</c:v>
                </c:pt>
                <c:pt idx="12510">
                  <c:v>1.1841062190233158E-4</c:v>
                </c:pt>
                <c:pt idx="12511">
                  <c:v>3.6787782673082864E-3</c:v>
                </c:pt>
                <c:pt idx="12512">
                  <c:v>2.5570753601637268E-3</c:v>
                </c:pt>
                <c:pt idx="12513">
                  <c:v>1.1007941768789659E-4</c:v>
                </c:pt>
                <c:pt idx="12514">
                  <c:v>5.0525607882926712E-6</c:v>
                </c:pt>
                <c:pt idx="12515">
                  <c:v>0.10744853996619191</c:v>
                </c:pt>
                <c:pt idx="12516">
                  <c:v>1.4266305793097851</c:v>
                </c:pt>
                <c:pt idx="12517">
                  <c:v>1.4244688874475404</c:v>
                </c:pt>
                <c:pt idx="12518">
                  <c:v>0.53938725395559151</c:v>
                </c:pt>
                <c:pt idx="12519">
                  <c:v>4.1389232500864695E-2</c:v>
                </c:pt>
                <c:pt idx="12520">
                  <c:v>1.6221857344614728E-2</c:v>
                </c:pt>
                <c:pt idx="12521">
                  <c:v>0.12357241488599122</c:v>
                </c:pt>
                <c:pt idx="12522">
                  <c:v>0.1574308110236031</c:v>
                </c:pt>
                <c:pt idx="12523">
                  <c:v>0.24566585342207684</c:v>
                </c:pt>
                <c:pt idx="12524">
                  <c:v>0.1739003200722456</c:v>
                </c:pt>
                <c:pt idx="12525">
                  <c:v>6.6512569453915274E-2</c:v>
                </c:pt>
                <c:pt idx="12526">
                  <c:v>1.2143980146177336</c:v>
                </c:pt>
                <c:pt idx="12527">
                  <c:v>0.21348974901291135</c:v>
                </c:pt>
                <c:pt idx="12528">
                  <c:v>0.57969571576903445</c:v>
                </c:pt>
                <c:pt idx="12529">
                  <c:v>0.26400631992440854</c:v>
                </c:pt>
                <c:pt idx="12530">
                  <c:v>2.0544273774382749</c:v>
                </c:pt>
                <c:pt idx="12531">
                  <c:v>0.7443277257138482</c:v>
                </c:pt>
                <c:pt idx="12532">
                  <c:v>0.50767300527786774</c:v>
                </c:pt>
                <c:pt idx="12533">
                  <c:v>0.27360297872731476</c:v>
                </c:pt>
                <c:pt idx="12534">
                  <c:v>6.4110159102258235</c:v>
                </c:pt>
                <c:pt idx="12535">
                  <c:v>3.0102205991973503E-2</c:v>
                </c:pt>
                <c:pt idx="12536">
                  <c:v>11.316145465216445</c:v>
                </c:pt>
                <c:pt idx="12537">
                  <c:v>17.375221651266624</c:v>
                </c:pt>
                <c:pt idx="12538">
                  <c:v>2.1075432371851384</c:v>
                </c:pt>
                <c:pt idx="12539">
                  <c:v>0.82675221797836862</c:v>
                </c:pt>
                <c:pt idx="12540">
                  <c:v>2.8259295079121274</c:v>
                </c:pt>
                <c:pt idx="12541">
                  <c:v>0.79045908727664327</c:v>
                </c:pt>
                <c:pt idx="12542">
                  <c:v>0.49866400974954767</c:v>
                </c:pt>
                <c:pt idx="12543">
                  <c:v>1.0968790288564503</c:v>
                </c:pt>
                <c:pt idx="12544">
                  <c:v>5.3736094676288646</c:v>
                </c:pt>
                <c:pt idx="12545">
                  <c:v>6.9811480760328681</c:v>
                </c:pt>
                <c:pt idx="12546">
                  <c:v>37.411487401288809</c:v>
                </c:pt>
                <c:pt idx="12547">
                  <c:v>25.918087950176645</c:v>
                </c:pt>
                <c:pt idx="12548">
                  <c:v>23.473980160950202</c:v>
                </c:pt>
                <c:pt idx="12549">
                  <c:v>8.1221731491676277</c:v>
                </c:pt>
                <c:pt idx="12550">
                  <c:v>31.636519785457558</c:v>
                </c:pt>
                <c:pt idx="12551">
                  <c:v>37.234244025216576</c:v>
                </c:pt>
                <c:pt idx="12552">
                  <c:v>14.259245709164043</c:v>
                </c:pt>
                <c:pt idx="12553">
                  <c:v>37.765649360589663</c:v>
                </c:pt>
                <c:pt idx="12554">
                  <c:v>265.1070612534466</c:v>
                </c:pt>
                <c:pt idx="12555">
                  <c:v>55.000677564634351</c:v>
                </c:pt>
                <c:pt idx="12556">
                  <c:v>252.51764240564808</c:v>
                </c:pt>
                <c:pt idx="12557">
                  <c:v>233.58062431496043</c:v>
                </c:pt>
                <c:pt idx="12558">
                  <c:v>1.9534287234661469</c:v>
                </c:pt>
                <c:pt idx="12559">
                  <c:v>0.79483113669926186</c:v>
                </c:pt>
                <c:pt idx="12560">
                  <c:v>4.1772577939478532</c:v>
                </c:pt>
                <c:pt idx="12561">
                  <c:v>0.50747622005109105</c:v>
                </c:pt>
                <c:pt idx="12562">
                  <c:v>0.64958542256416896</c:v>
                </c:pt>
                <c:pt idx="12563">
                  <c:v>0.71521586297363915</c:v>
                </c:pt>
                <c:pt idx="12564">
                  <c:v>11.660863080162839</c:v>
                </c:pt>
                <c:pt idx="12565">
                  <c:v>1.6614134771788942</c:v>
                </c:pt>
                <c:pt idx="12566">
                  <c:v>19.251467678732237</c:v>
                </c:pt>
                <c:pt idx="12567">
                  <c:v>10.618082012727536</c:v>
                </c:pt>
                <c:pt idx="12568">
                  <c:v>0.67467271017715447</c:v>
                </c:pt>
                <c:pt idx="12569">
                  <c:v>0.34557611084563605</c:v>
                </c:pt>
                <c:pt idx="12570">
                  <c:v>0.7562833855522596</c:v>
                </c:pt>
                <c:pt idx="12571">
                  <c:v>0.64906602569006289</c:v>
                </c:pt>
                <c:pt idx="12572">
                  <c:v>0.24087962912109742</c:v>
                </c:pt>
                <c:pt idx="12573">
                  <c:v>0.99005320385465001</c:v>
                </c:pt>
                <c:pt idx="12574">
                  <c:v>3.0471042988933785</c:v>
                </c:pt>
                <c:pt idx="12575">
                  <c:v>9.0053557039584575</c:v>
                </c:pt>
                <c:pt idx="12576">
                  <c:v>13.887150673337617</c:v>
                </c:pt>
                <c:pt idx="12577">
                  <c:v>18.121306359339972</c:v>
                </c:pt>
                <c:pt idx="12578">
                  <c:v>1.1612281775657378</c:v>
                </c:pt>
                <c:pt idx="12579">
                  <c:v>0.67948974553415176</c:v>
                </c:pt>
                <c:pt idx="12580">
                  <c:v>1.9330976032344922</c:v>
                </c:pt>
                <c:pt idx="12581">
                  <c:v>1.5834630566809553</c:v>
                </c:pt>
                <c:pt idx="12582">
                  <c:v>1.1110728463243642</c:v>
                </c:pt>
                <c:pt idx="12583">
                  <c:v>1.4097779630502385</c:v>
                </c:pt>
                <c:pt idx="12584">
                  <c:v>8.8320290970348871</c:v>
                </c:pt>
                <c:pt idx="12585">
                  <c:v>2.3416817462521009</c:v>
                </c:pt>
                <c:pt idx="12586">
                  <c:v>16.468373526889938</c:v>
                </c:pt>
                <c:pt idx="12587">
                  <c:v>11.835976799631004</c:v>
                </c:pt>
                <c:pt idx="12588">
                  <c:v>4.439577566929767</c:v>
                </c:pt>
                <c:pt idx="12589">
                  <c:v>0.92823420792023958</c:v>
                </c:pt>
                <c:pt idx="12590">
                  <c:v>3.2268061592373085</c:v>
                </c:pt>
                <c:pt idx="12591">
                  <c:v>1.1464029585290687</c:v>
                </c:pt>
                <c:pt idx="12592">
                  <c:v>0.35416548773874562</c:v>
                </c:pt>
                <c:pt idx="12593">
                  <c:v>1.0017196579161265</c:v>
                </c:pt>
                <c:pt idx="12594">
                  <c:v>3.8409939398457564</c:v>
                </c:pt>
                <c:pt idx="12595">
                  <c:v>6.0314709043329575</c:v>
                </c:pt>
                <c:pt idx="12596">
                  <c:v>68.269941671257669</c:v>
                </c:pt>
                <c:pt idx="12597">
                  <c:v>17.868842143401402</c:v>
                </c:pt>
                <c:pt idx="12598">
                  <c:v>0.28346001944418725</c:v>
                </c:pt>
                <c:pt idx="12599">
                  <c:v>0.26600680929790099</c:v>
                </c:pt>
                <c:pt idx="12600">
                  <c:v>0.55357094969133325</c:v>
                </c:pt>
                <c:pt idx="12601">
                  <c:v>0.61460520579822031</c:v>
                </c:pt>
                <c:pt idx="12602">
                  <c:v>0.34562311531390111</c:v>
                </c:pt>
                <c:pt idx="12603">
                  <c:v>0.33214124373438231</c:v>
                </c:pt>
                <c:pt idx="12604">
                  <c:v>6.3174556278805118</c:v>
                </c:pt>
                <c:pt idx="12605">
                  <c:v>1.0271674055501852</c:v>
                </c:pt>
                <c:pt idx="12606">
                  <c:v>6.2402352373213859</c:v>
                </c:pt>
                <c:pt idx="12607">
                  <c:v>5.3171608025585932</c:v>
                </c:pt>
                <c:pt idx="12608">
                  <c:v>9.0129119408377782</c:v>
                </c:pt>
                <c:pt idx="12609">
                  <c:v>7.9061414203995293</c:v>
                </c:pt>
                <c:pt idx="12610">
                  <c:v>24.662256229806324</c:v>
                </c:pt>
                <c:pt idx="12611">
                  <c:v>24.671492362837586</c:v>
                </c:pt>
                <c:pt idx="12612">
                  <c:v>11.524399488802194</c:v>
                </c:pt>
                <c:pt idx="12613">
                  <c:v>11.013329286196942</c:v>
                </c:pt>
                <c:pt idx="12614">
                  <c:v>143.72656105706002</c:v>
                </c:pt>
                <c:pt idx="12615">
                  <c:v>19.229414804659331</c:v>
                </c:pt>
                <c:pt idx="12616">
                  <c:v>155.54264370593529</c:v>
                </c:pt>
                <c:pt idx="12617">
                  <c:v>135.15655624281999</c:v>
                </c:pt>
                <c:pt idx="12618">
                  <c:v>2.9557040877028666</c:v>
                </c:pt>
                <c:pt idx="12619">
                  <c:v>1.8332314137215477</c:v>
                </c:pt>
                <c:pt idx="12620">
                  <c:v>3.2182952294858747</c:v>
                </c:pt>
                <c:pt idx="12621">
                  <c:v>3.3162563239568374</c:v>
                </c:pt>
                <c:pt idx="12622">
                  <c:v>10.556901257048064</c:v>
                </c:pt>
                <c:pt idx="12623">
                  <c:v>2.0371299619548928</c:v>
                </c:pt>
                <c:pt idx="12624">
                  <c:v>30.562010790179134</c:v>
                </c:pt>
                <c:pt idx="12625">
                  <c:v>7.7392418012132476</c:v>
                </c:pt>
                <c:pt idx="12626">
                  <c:v>33.781602188337764</c:v>
                </c:pt>
                <c:pt idx="12627">
                  <c:v>41.171504596001057</c:v>
                </c:pt>
                <c:pt idx="12628">
                  <c:v>1.0206412300118985</c:v>
                </c:pt>
                <c:pt idx="12629">
                  <c:v>0.76557190918280293</c:v>
                </c:pt>
                <c:pt idx="12630">
                  <c:v>3.2382817332573763</c:v>
                </c:pt>
                <c:pt idx="12631">
                  <c:v>6.8348575191615524</c:v>
                </c:pt>
                <c:pt idx="12632">
                  <c:v>6.9539365806082634</c:v>
                </c:pt>
                <c:pt idx="12633">
                  <c:v>7.2362342187618403</c:v>
                </c:pt>
                <c:pt idx="12634">
                  <c:v>23.812233917278043</c:v>
                </c:pt>
                <c:pt idx="12635">
                  <c:v>1.982057088886054</c:v>
                </c:pt>
                <c:pt idx="12636">
                  <c:v>26.518563370233959</c:v>
                </c:pt>
                <c:pt idx="12637">
                  <c:v>35.901510067776229</c:v>
                </c:pt>
                <c:pt idx="12638">
                  <c:v>56.637238475243194</c:v>
                </c:pt>
                <c:pt idx="12639">
                  <c:v>26.192743223273247</c:v>
                </c:pt>
                <c:pt idx="12640">
                  <c:v>87.643346079927795</c:v>
                </c:pt>
                <c:pt idx="12641">
                  <c:v>86.534643834118029</c:v>
                </c:pt>
                <c:pt idx="12642">
                  <c:v>50.447235028265311</c:v>
                </c:pt>
                <c:pt idx="12643">
                  <c:v>68.714619049540474</c:v>
                </c:pt>
                <c:pt idx="12644">
                  <c:v>561.48489407116722</c:v>
                </c:pt>
                <c:pt idx="12645">
                  <c:v>142.00032914636537</c:v>
                </c:pt>
                <c:pt idx="12646">
                  <c:v>738.82085204280202</c:v>
                </c:pt>
                <c:pt idx="12647">
                  <c:v>629.22149807543974</c:v>
                </c:pt>
                <c:pt idx="12648">
                  <c:v>2.5131350147452906E-3</c:v>
                </c:pt>
                <c:pt idx="12649">
                  <c:v>0.30404195389643296</c:v>
                </c:pt>
                <c:pt idx="12650">
                  <c:v>0.18373991712551868</c:v>
                </c:pt>
                <c:pt idx="12651">
                  <c:v>6.2982342389738488E-2</c:v>
                </c:pt>
                <c:pt idx="12652">
                  <c:v>0.19258108164632287</c:v>
                </c:pt>
                <c:pt idx="12653">
                  <c:v>0.15409454525245422</c:v>
                </c:pt>
                <c:pt idx="12654">
                  <c:v>0.11739095149617884</c:v>
                </c:pt>
                <c:pt idx="12655">
                  <c:v>1.089825497247793</c:v>
                </c:pt>
                <c:pt idx="12656">
                  <c:v>1.1306664498077272</c:v>
                </c:pt>
                <c:pt idx="12657">
                  <c:v>1.1411307271138884</c:v>
                </c:pt>
                <c:pt idx="12658">
                  <c:v>3.6210932106863478E-2</c:v>
                </c:pt>
                <c:pt idx="12659">
                  <c:v>1.0635037041492452E-2</c:v>
                </c:pt>
                <c:pt idx="12660">
                  <c:v>2.3476982256126037E-3</c:v>
                </c:pt>
                <c:pt idx="12661">
                  <c:v>3.2114055139505291E-4</c:v>
                </c:pt>
                <c:pt idx="12662">
                  <c:v>8.6109722129206856E-4</c:v>
                </c:pt>
                <c:pt idx="12663">
                  <c:v>2.2772729920824526E-2</c:v>
                </c:pt>
                <c:pt idx="12664">
                  <c:v>8.6632147431562408E-4</c:v>
                </c:pt>
                <c:pt idx="12665">
                  <c:v>0.31771164192550544</c:v>
                </c:pt>
                <c:pt idx="12666">
                  <c:v>1.0007803815533452E-2</c:v>
                </c:pt>
                <c:pt idx="12667">
                  <c:v>0.17412104724360053</c:v>
                </c:pt>
                <c:pt idx="12668">
                  <c:v>3.4543018159281298E-2</c:v>
                </c:pt>
                <c:pt idx="12669">
                  <c:v>1.2725153964039237E-2</c:v>
                </c:pt>
                <c:pt idx="12670">
                  <c:v>1.1115740566550103</c:v>
                </c:pt>
                <c:pt idx="12671">
                  <c:v>0.66238369777241468</c:v>
                </c:pt>
                <c:pt idx="12672">
                  <c:v>0.55151495849625332</c:v>
                </c:pt>
                <c:pt idx="12673">
                  <c:v>4.1082860385618751</c:v>
                </c:pt>
                <c:pt idx="12674">
                  <c:v>0.64284296729028845</c:v>
                </c:pt>
                <c:pt idx="12675">
                  <c:v>3.8038516837463392E-2</c:v>
                </c:pt>
                <c:pt idx="12676">
                  <c:v>1.4406015531654526E-3</c:v>
                </c:pt>
                <c:pt idx="12677">
                  <c:v>6.4985619654376256E-2</c:v>
                </c:pt>
                <c:pt idx="12678">
                  <c:v>1.1743364298738602E-2</c:v>
                </c:pt>
                <c:pt idx="12679">
                  <c:v>1.671753482620794E-4</c:v>
                </c:pt>
                <c:pt idx="12680">
                  <c:v>2.3868405619764155</c:v>
                </c:pt>
                <c:pt idx="12681">
                  <c:v>0.8412644445348666</c:v>
                </c:pt>
                <c:pt idx="12682">
                  <c:v>1.439551672019999</c:v>
                </c:pt>
                <c:pt idx="12683">
                  <c:v>0.61730264805396784</c:v>
                </c:pt>
                <c:pt idx="12684">
                  <c:v>4.3954191557034748E-2</c:v>
                </c:pt>
                <c:pt idx="12685">
                  <c:v>5.0760884741235762E-4</c:v>
                </c:pt>
                <c:pt idx="12686">
                  <c:v>3.8061788492619514E-2</c:v>
                </c:pt>
                <c:pt idx="12687">
                  <c:v>1.5359238146565075E-2</c:v>
                </c:pt>
                <c:pt idx="12688">
                  <c:v>2.5097746111651484E-2</c:v>
                </c:pt>
                <c:pt idx="12689">
                  <c:v>2.2287712976900395E-2</c:v>
                </c:pt>
                <c:pt idx="12690">
                  <c:v>4.8854126711406348E-3</c:v>
                </c:pt>
                <c:pt idx="12691">
                  <c:v>2.8130011538316433E-2</c:v>
                </c:pt>
                <c:pt idx="12692">
                  <c:v>0.40088798242916562</c:v>
                </c:pt>
                <c:pt idx="12693">
                  <c:v>1.5973505470099167E-2</c:v>
                </c:pt>
                <c:pt idx="12694">
                  <c:v>1.1105672587184933E-2</c:v>
                </c:pt>
                <c:pt idx="12695">
                  <c:v>3.9982839386258393E-2</c:v>
                </c:pt>
                <c:pt idx="12696">
                  <c:v>7.781704680748644E-2</c:v>
                </c:pt>
                <c:pt idx="12697">
                  <c:v>0.20480115808567798</c:v>
                </c:pt>
                <c:pt idx="12698">
                  <c:v>3.0483187053196178E-2</c:v>
                </c:pt>
                <c:pt idx="12699">
                  <c:v>0.21323088275707561</c:v>
                </c:pt>
                <c:pt idx="12700">
                  <c:v>3.0959691233908584E-3</c:v>
                </c:pt>
                <c:pt idx="12701">
                  <c:v>0.44684464283718972</c:v>
                </c:pt>
                <c:pt idx="12702">
                  <c:v>2.8369451792844598</c:v>
                </c:pt>
                <c:pt idx="12703">
                  <c:v>0.44382333321636269</c:v>
                </c:pt>
                <c:pt idx="12704">
                  <c:v>0.1356130133657546</c:v>
                </c:pt>
                <c:pt idx="12705">
                  <c:v>1.3158932810278244E-2</c:v>
                </c:pt>
                <c:pt idx="12706">
                  <c:v>0.19558375614117068</c:v>
                </c:pt>
                <c:pt idx="12707">
                  <c:v>8.49988166263973E-2</c:v>
                </c:pt>
                <c:pt idx="12708">
                  <c:v>7.0507500133342088E-2</c:v>
                </c:pt>
                <c:pt idx="12709">
                  <c:v>0.93547151903193881</c:v>
                </c:pt>
                <c:pt idx="12710">
                  <c:v>0.27935627824339543</c:v>
                </c:pt>
                <c:pt idx="12711">
                  <c:v>1.7499396123432285</c:v>
                </c:pt>
                <c:pt idx="12712">
                  <c:v>3.033329972027901</c:v>
                </c:pt>
                <c:pt idx="12713">
                  <c:v>1.0729875413903514</c:v>
                </c:pt>
                <c:pt idx="12714">
                  <c:v>2.6155751273680725E-2</c:v>
                </c:pt>
                <c:pt idx="12715">
                  <c:v>2.6683977014977597E-2</c:v>
                </c:pt>
                <c:pt idx="12716">
                  <c:v>0.1716220841729186</c:v>
                </c:pt>
                <c:pt idx="12717">
                  <c:v>7.1560016397157908E-2</c:v>
                </c:pt>
                <c:pt idx="12718">
                  <c:v>0.28551527149354561</c:v>
                </c:pt>
                <c:pt idx="12719">
                  <c:v>0.51629118246794747</c:v>
                </c:pt>
                <c:pt idx="12720">
                  <c:v>0.13244039396008173</c:v>
                </c:pt>
                <c:pt idx="12721">
                  <c:v>0.20329768970542508</c:v>
                </c:pt>
                <c:pt idx="12722">
                  <c:v>5.0386221919278649</c:v>
                </c:pt>
                <c:pt idx="12723">
                  <c:v>0.70998503295101634</c:v>
                </c:pt>
                <c:pt idx="12724">
                  <c:v>9.0680865134253344E-2</c:v>
                </c:pt>
                <c:pt idx="12725">
                  <c:v>5.6687898686456351E-2</c:v>
                </c:pt>
                <c:pt idx="12726">
                  <c:v>0.21445691709922687</c:v>
                </c:pt>
                <c:pt idx="12727">
                  <c:v>0.18528419234494409</c:v>
                </c:pt>
                <c:pt idx="12728">
                  <c:v>0.17402670668266093</c:v>
                </c:pt>
                <c:pt idx="12729">
                  <c:v>2.4646316815379423</c:v>
                </c:pt>
                <c:pt idx="12730">
                  <c:v>2.4258541196664388E-2</c:v>
                </c:pt>
                <c:pt idx="12731">
                  <c:v>0.19630269299363567</c:v>
                </c:pt>
                <c:pt idx="12732">
                  <c:v>1.6601505826526095</c:v>
                </c:pt>
                <c:pt idx="12733">
                  <c:v>1.2680583792413007</c:v>
                </c:pt>
                <c:pt idx="12734">
                  <c:v>0.10170384278021923</c:v>
                </c:pt>
                <c:pt idx="12735">
                  <c:v>1.141957105655885E-2</c:v>
                </c:pt>
                <c:pt idx="12736">
                  <c:v>6.3075939585647986E-2</c:v>
                </c:pt>
                <c:pt idx="12737">
                  <c:v>1.2340926353832684E-2</c:v>
                </c:pt>
                <c:pt idx="12738">
                  <c:v>7.4222797187877762E-3</c:v>
                </c:pt>
                <c:pt idx="12739">
                  <c:v>3.1376694747717582</c:v>
                </c:pt>
                <c:pt idx="12740">
                  <c:v>13.316947077534204</c:v>
                </c:pt>
                <c:pt idx="12741">
                  <c:v>2.1610640908393788</c:v>
                </c:pt>
                <c:pt idx="12742">
                  <c:v>4.1149917389344708</c:v>
                </c:pt>
                <c:pt idx="12743">
                  <c:v>7.6375026854079522</c:v>
                </c:pt>
                <c:pt idx="12744">
                  <c:v>1.1326068398012867E-2</c:v>
                </c:pt>
                <c:pt idx="12745">
                  <c:v>1.5104988471671105E-2</c:v>
                </c:pt>
                <c:pt idx="12746">
                  <c:v>8.8026544671735932E-3</c:v>
                </c:pt>
                <c:pt idx="12747">
                  <c:v>1.0657238957846494E-2</c:v>
                </c:pt>
                <c:pt idx="12748">
                  <c:v>2.2495275322799341E-2</c:v>
                </c:pt>
                <c:pt idx="12749">
                  <c:v>3.2876224339629299E-2</c:v>
                </c:pt>
                <c:pt idx="12750">
                  <c:v>6.8760723972100092E-3</c:v>
                </c:pt>
                <c:pt idx="12751">
                  <c:v>0.36251882762628324</c:v>
                </c:pt>
                <c:pt idx="12752">
                  <c:v>2.1745921860383776E-2</c:v>
                </c:pt>
                <c:pt idx="12753">
                  <c:v>4.005336108915962E-2</c:v>
                </c:pt>
                <c:pt idx="12754">
                  <c:v>1.1307941948554062E-2</c:v>
                </c:pt>
                <c:pt idx="12755">
                  <c:v>6.774547585343435E-2</c:v>
                </c:pt>
                <c:pt idx="12756">
                  <c:v>3.2336246443714592E-2</c:v>
                </c:pt>
                <c:pt idx="12757">
                  <c:v>3.465209233055036E-2</c:v>
                </c:pt>
                <c:pt idx="12758">
                  <c:v>0.15818403124003608</c:v>
                </c:pt>
                <c:pt idx="12759">
                  <c:v>4.4127807341992946E-2</c:v>
                </c:pt>
                <c:pt idx="12760">
                  <c:v>6.9449327282977605E-2</c:v>
                </c:pt>
                <c:pt idx="12761">
                  <c:v>2.0620894924841737</c:v>
                </c:pt>
                <c:pt idx="12762">
                  <c:v>9.9612022393100366E-2</c:v>
                </c:pt>
                <c:pt idx="12763">
                  <c:v>1.6744872782580095E-2</c:v>
                </c:pt>
                <c:pt idx="12764">
                  <c:v>1.6335820418053388E-2</c:v>
                </c:pt>
                <c:pt idx="12765">
                  <c:v>2.1386185611796879E-2</c:v>
                </c:pt>
                <c:pt idx="12766">
                  <c:v>3.7157133592062679E-2</c:v>
                </c:pt>
                <c:pt idx="12767">
                  <c:v>0.13405995178248728</c:v>
                </c:pt>
                <c:pt idx="12768">
                  <c:v>0.32746107377884826</c:v>
                </c:pt>
                <c:pt idx="12769">
                  <c:v>0.82188688730930548</c:v>
                </c:pt>
                <c:pt idx="12770">
                  <c:v>0.10934994355771015</c:v>
                </c:pt>
                <c:pt idx="12771">
                  <c:v>4.8867448305680426E-2</c:v>
                </c:pt>
                <c:pt idx="12772">
                  <c:v>7.6480655006167006E-2</c:v>
                </c:pt>
                <c:pt idx="12773">
                  <c:v>0.1805820670100747</c:v>
                </c:pt>
                <c:pt idx="12774">
                  <c:v>0.34594494715375868</c:v>
                </c:pt>
                <c:pt idx="12775">
                  <c:v>0.15907880133402838</c:v>
                </c:pt>
                <c:pt idx="12776">
                  <c:v>1.5998517395296041</c:v>
                </c:pt>
                <c:pt idx="12777">
                  <c:v>0.37492213086211279</c:v>
                </c:pt>
                <c:pt idx="12778">
                  <c:v>15.390057225140595</c:v>
                </c:pt>
                <c:pt idx="12779">
                  <c:v>2.9787539631352522</c:v>
                </c:pt>
                <c:pt idx="12780">
                  <c:v>2.9067461939112098</c:v>
                </c:pt>
                <c:pt idx="12781">
                  <c:v>4.9792559340935273E-2</c:v>
                </c:pt>
                <c:pt idx="12782">
                  <c:v>8.2649421807041767E-2</c:v>
                </c:pt>
                <c:pt idx="12783">
                  <c:v>0.19393461396027625</c:v>
                </c:pt>
                <c:pt idx="12784">
                  <c:v>0.5735787009428347</c:v>
                </c:pt>
                <c:pt idx="12785">
                  <c:v>0.10480979896814099</c:v>
                </c:pt>
                <c:pt idx="12786">
                  <c:v>1.1922351227906318</c:v>
                </c:pt>
                <c:pt idx="12787">
                  <c:v>0.1416278123724905</c:v>
                </c:pt>
                <c:pt idx="12788">
                  <c:v>2.3217569935076354</c:v>
                </c:pt>
                <c:pt idx="12789">
                  <c:v>1.305737651645877</c:v>
                </c:pt>
                <c:pt idx="12790">
                  <c:v>0.84529622615955746</c:v>
                </c:pt>
                <c:pt idx="12791">
                  <c:v>4.9627156704672222E-2</c:v>
                </c:pt>
                <c:pt idx="12792">
                  <c:v>8.2418712638793051E-2</c:v>
                </c:pt>
                <c:pt idx="12793">
                  <c:v>0.87862864222519144</c:v>
                </c:pt>
                <c:pt idx="12794">
                  <c:v>0.55136682445017104</c:v>
                </c:pt>
                <c:pt idx="12795">
                  <c:v>0.23799424115236564</c:v>
                </c:pt>
                <c:pt idx="12796">
                  <c:v>1.3534846699861673</c:v>
                </c:pt>
                <c:pt idx="12797">
                  <c:v>6.8284714139049948E-2</c:v>
                </c:pt>
                <c:pt idx="12798">
                  <c:v>1.246493272074221</c:v>
                </c:pt>
                <c:pt idx="12799">
                  <c:v>1.3876974310702304</c:v>
                </c:pt>
                <c:pt idx="12800">
                  <c:v>0.97962340962240646</c:v>
                </c:pt>
                <c:pt idx="12801">
                  <c:v>0.98388809709688219</c:v>
                </c:pt>
                <c:pt idx="12802">
                  <c:v>0.75299885057449312</c:v>
                </c:pt>
                <c:pt idx="12803">
                  <c:v>2.546430761302759</c:v>
                </c:pt>
                <c:pt idx="12804">
                  <c:v>2.2193763300973957</c:v>
                </c:pt>
                <c:pt idx="12805">
                  <c:v>1.3457182748947401</c:v>
                </c:pt>
                <c:pt idx="12806">
                  <c:v>12.918980168463724</c:v>
                </c:pt>
                <c:pt idx="12807">
                  <c:v>17.723497524811648</c:v>
                </c:pt>
                <c:pt idx="12808">
                  <c:v>26.631138701938866</c:v>
                </c:pt>
                <c:pt idx="12809">
                  <c:v>32.704888790838012</c:v>
                </c:pt>
                <c:pt idx="12810">
                  <c:v>18.51284685911391</c:v>
                </c:pt>
                <c:pt idx="12811">
                  <c:v>6.4629499716624821</c:v>
                </c:pt>
                <c:pt idx="12812">
                  <c:v>1.1132442049011269</c:v>
                </c:pt>
                <c:pt idx="12813">
                  <c:v>8.3945719376777053</c:v>
                </c:pt>
                <c:pt idx="12814">
                  <c:v>5.1262177022926965</c:v>
                </c:pt>
                <c:pt idx="12815">
                  <c:v>2.2357109788827607</c:v>
                </c:pt>
                <c:pt idx="12816">
                  <c:v>2.7339359365415414</c:v>
                </c:pt>
                <c:pt idx="12817">
                  <c:v>17.006025488500118</c:v>
                </c:pt>
                <c:pt idx="12818">
                  <c:v>7.7045235400442751</c:v>
                </c:pt>
                <c:pt idx="12819">
                  <c:v>40.751870574859367</c:v>
                </c:pt>
                <c:pt idx="12820">
                  <c:v>13.563104477895324</c:v>
                </c:pt>
                <c:pt idx="12821">
                  <c:v>0.10378312936362934</c:v>
                </c:pt>
                <c:pt idx="12822">
                  <c:v>2.5136867051371725</c:v>
                </c:pt>
                <c:pt idx="12823">
                  <c:v>0.43475561030045223</c:v>
                </c:pt>
                <c:pt idx="12824">
                  <c:v>0.67572095938931376</c:v>
                </c:pt>
                <c:pt idx="12825">
                  <c:v>0.48096716174557652</c:v>
                </c:pt>
                <c:pt idx="12826">
                  <c:v>0.81297188770997175</c:v>
                </c:pt>
                <c:pt idx="12827">
                  <c:v>0.37371421286157608</c:v>
                </c:pt>
                <c:pt idx="12828">
                  <c:v>1.3672356178174325</c:v>
                </c:pt>
                <c:pt idx="12829">
                  <c:v>2.9900133428476847</c:v>
                </c:pt>
                <c:pt idx="12830">
                  <c:v>9.9208616949780044</c:v>
                </c:pt>
                <c:pt idx="12831">
                  <c:v>1.7013661222751733</c:v>
                </c:pt>
                <c:pt idx="12832">
                  <c:v>4.393863836442315</c:v>
                </c:pt>
                <c:pt idx="12833">
                  <c:v>8.1807794565664338</c:v>
                </c:pt>
                <c:pt idx="12834">
                  <c:v>2.1938506408746878</c:v>
                </c:pt>
                <c:pt idx="12835">
                  <c:v>4.6276760711062765</c:v>
                </c:pt>
                <c:pt idx="12836">
                  <c:v>36.577464458357234</c:v>
                </c:pt>
                <c:pt idx="12837">
                  <c:v>14.497792996319822</c:v>
                </c:pt>
                <c:pt idx="12838">
                  <c:v>98.795318887037553</c:v>
                </c:pt>
                <c:pt idx="12839">
                  <c:v>39.828766967904279</c:v>
                </c:pt>
                <c:pt idx="12840">
                  <c:v>0.34046669754894032</c:v>
                </c:pt>
                <c:pt idx="12841">
                  <c:v>1.1217813013988512E-2</c:v>
                </c:pt>
                <c:pt idx="12842">
                  <c:v>0.66146590239257674</c:v>
                </c:pt>
                <c:pt idx="12843">
                  <c:v>0.12844330480739746</c:v>
                </c:pt>
                <c:pt idx="12844">
                  <c:v>8.3001808087178011E-2</c:v>
                </c:pt>
                <c:pt idx="12845">
                  <c:v>3.7120309526037141E-3</c:v>
                </c:pt>
                <c:pt idx="12846">
                  <c:v>5.2892054325181813E-2</c:v>
                </c:pt>
                <c:pt idx="12847">
                  <c:v>2.8677057540872561</c:v>
                </c:pt>
                <c:pt idx="12848">
                  <c:v>0.74931163891293906</c:v>
                </c:pt>
                <c:pt idx="12849">
                  <c:v>1.2584678051114173</c:v>
                </c:pt>
                <c:pt idx="12850">
                  <c:v>1.3275640629225514</c:v>
                </c:pt>
                <c:pt idx="12851">
                  <c:v>10.257002525947897</c:v>
                </c:pt>
                <c:pt idx="12852">
                  <c:v>0.32722249421240024</c:v>
                </c:pt>
                <c:pt idx="12853">
                  <c:v>8.7506768318714716</c:v>
                </c:pt>
                <c:pt idx="12854">
                  <c:v>43.85845794787253</c:v>
                </c:pt>
                <c:pt idx="12855">
                  <c:v>43.532496921752411</c:v>
                </c:pt>
                <c:pt idx="12856">
                  <c:v>77.215851048237425</c:v>
                </c:pt>
                <c:pt idx="12857">
                  <c:v>29.452718063649975</c:v>
                </c:pt>
                <c:pt idx="12858">
                  <c:v>2.7469373532219801</c:v>
                </c:pt>
                <c:pt idx="12859">
                  <c:v>0.71913688554891275</c:v>
                </c:pt>
                <c:pt idx="12860">
                  <c:v>3.299485369392792E-2</c:v>
                </c:pt>
                <c:pt idx="12861">
                  <c:v>0.63071770233690727</c:v>
                </c:pt>
                <c:pt idx="12862">
                  <c:v>0.9061280996495672</c:v>
                </c:pt>
                <c:pt idx="12863">
                  <c:v>6.9218818021647293</c:v>
                </c:pt>
                <c:pt idx="12864">
                  <c:v>0.21680269847153977</c:v>
                </c:pt>
                <c:pt idx="12865">
                  <c:v>0.17341693875199293</c:v>
                </c:pt>
                <c:pt idx="12866">
                  <c:v>0.11462182719012054</c:v>
                </c:pt>
                <c:pt idx="12867">
                  <c:v>0.86241311332940462</c:v>
                </c:pt>
                <c:pt idx="12868">
                  <c:v>4.8478150329188834</c:v>
                </c:pt>
                <c:pt idx="12869">
                  <c:v>2.335444632006586</c:v>
                </c:pt>
                <c:pt idx="12870">
                  <c:v>10.258674097183297</c:v>
                </c:pt>
                <c:pt idx="12871">
                  <c:v>5.3043213271295198</c:v>
                </c:pt>
                <c:pt idx="12872">
                  <c:v>4.24050354670673</c:v>
                </c:pt>
                <c:pt idx="12873">
                  <c:v>2.4537418279961232</c:v>
                </c:pt>
                <c:pt idx="12874">
                  <c:v>22.664195483762882</c:v>
                </c:pt>
                <c:pt idx="12875">
                  <c:v>7.0032176379649824</c:v>
                </c:pt>
                <c:pt idx="12876">
                  <c:v>32.268896159929241</c:v>
                </c:pt>
                <c:pt idx="12877">
                  <c:v>32.487878219602415</c:v>
                </c:pt>
                <c:pt idx="12878">
                  <c:v>0.29965456481248415</c:v>
                </c:pt>
                <c:pt idx="12879">
                  <c:v>0.59042242753545437</c:v>
                </c:pt>
                <c:pt idx="12880">
                  <c:v>0.23175713528243871</c:v>
                </c:pt>
                <c:pt idx="12881">
                  <c:v>9.9937843563549567E-2</c:v>
                </c:pt>
                <c:pt idx="12882">
                  <c:v>5.4359139148891207E-3</c:v>
                </c:pt>
                <c:pt idx="12883">
                  <c:v>3.6940789092346771E-2</c:v>
                </c:pt>
                <c:pt idx="12884">
                  <c:v>0.56632962133175391</c:v>
                </c:pt>
                <c:pt idx="12885">
                  <c:v>0.33122262557692517</c:v>
                </c:pt>
                <c:pt idx="12886">
                  <c:v>4.1785020694394417</c:v>
                </c:pt>
                <c:pt idx="12887">
                  <c:v>5.7213056537454525</c:v>
                </c:pt>
                <c:pt idx="12888">
                  <c:v>0.80195850887181241</c:v>
                </c:pt>
                <c:pt idx="12889">
                  <c:v>0.36967575357395194</c:v>
                </c:pt>
                <c:pt idx="12890">
                  <c:v>3.9816560210204686</c:v>
                </c:pt>
                <c:pt idx="12891">
                  <c:v>0.63688758590861916</c:v>
                </c:pt>
                <c:pt idx="12892">
                  <c:v>1.1768436200727745</c:v>
                </c:pt>
                <c:pt idx="12893">
                  <c:v>3.8440049443725086</c:v>
                </c:pt>
                <c:pt idx="12894">
                  <c:v>6.5633766533608071</c:v>
                </c:pt>
                <c:pt idx="12895">
                  <c:v>2.4555782917330102</c:v>
                </c:pt>
                <c:pt idx="12896">
                  <c:v>10.554526870151093</c:v>
                </c:pt>
                <c:pt idx="12897">
                  <c:v>7.8922380799577789</c:v>
                </c:pt>
                <c:pt idx="12898">
                  <c:v>6.807319117474826</c:v>
                </c:pt>
                <c:pt idx="12899">
                  <c:v>3.5127261714187386</c:v>
                </c:pt>
                <c:pt idx="12900">
                  <c:v>18.525040081618194</c:v>
                </c:pt>
                <c:pt idx="12901">
                  <c:v>14.754815941828271</c:v>
                </c:pt>
                <c:pt idx="12902">
                  <c:v>9.9405126780167343</c:v>
                </c:pt>
                <c:pt idx="12903">
                  <c:v>20.683687911295674</c:v>
                </c:pt>
                <c:pt idx="12904">
                  <c:v>114.62367926748992</c:v>
                </c:pt>
                <c:pt idx="12905">
                  <c:v>21.460248464007684</c:v>
                </c:pt>
                <c:pt idx="12906">
                  <c:v>357.07653525640973</c:v>
                </c:pt>
                <c:pt idx="12907">
                  <c:v>126.76633116265359</c:v>
                </c:pt>
                <c:pt idx="12908">
                  <c:v>10.620754388119336</c:v>
                </c:pt>
                <c:pt idx="12909">
                  <c:v>1.4226308920138642</c:v>
                </c:pt>
                <c:pt idx="12910">
                  <c:v>4.9524998061577294</c:v>
                </c:pt>
                <c:pt idx="12911">
                  <c:v>4.3469461584505718</c:v>
                </c:pt>
                <c:pt idx="12912">
                  <c:v>1.1872648185741743</c:v>
                </c:pt>
                <c:pt idx="12913">
                  <c:v>2.9840052777263653</c:v>
                </c:pt>
                <c:pt idx="12914">
                  <c:v>4.1706132030272078</c:v>
                </c:pt>
                <c:pt idx="12915">
                  <c:v>1.3938413841296486</c:v>
                </c:pt>
                <c:pt idx="12916">
                  <c:v>1.8975182222778719</c:v>
                </c:pt>
                <c:pt idx="12917">
                  <c:v>10.981640616702053</c:v>
                </c:pt>
                <c:pt idx="12918">
                  <c:v>4.3801827586184672</c:v>
                </c:pt>
                <c:pt idx="12919">
                  <c:v>0.64899995968699598</c:v>
                </c:pt>
                <c:pt idx="12920">
                  <c:v>2.0403363740638611</c:v>
                </c:pt>
                <c:pt idx="12921">
                  <c:v>2.6036659514645777</c:v>
                </c:pt>
                <c:pt idx="12922">
                  <c:v>0.27118003923076439</c:v>
                </c:pt>
                <c:pt idx="12923">
                  <c:v>2.314824370771543</c:v>
                </c:pt>
                <c:pt idx="12924">
                  <c:v>14.807324380826822</c:v>
                </c:pt>
                <c:pt idx="12925">
                  <c:v>4.3783897137490033</c:v>
                </c:pt>
                <c:pt idx="12926">
                  <c:v>55.795558742035254</c:v>
                </c:pt>
                <c:pt idx="12927">
                  <c:v>62.039679709154811</c:v>
                </c:pt>
                <c:pt idx="12928">
                  <c:v>0.24666323233917326</c:v>
                </c:pt>
                <c:pt idx="12929">
                  <c:v>0.1415555146703158</c:v>
                </c:pt>
                <c:pt idx="12930">
                  <c:v>0.86296754941535525</c:v>
                </c:pt>
                <c:pt idx="12931">
                  <c:v>0.62306937685705044</c:v>
                </c:pt>
                <c:pt idx="12932">
                  <c:v>0.33936548598699473</c:v>
                </c:pt>
                <c:pt idx="12933">
                  <c:v>0.85409753723251691</c:v>
                </c:pt>
                <c:pt idx="12934">
                  <c:v>1.7714202499490752</c:v>
                </c:pt>
                <c:pt idx="12935">
                  <c:v>0.34186238043655837</c:v>
                </c:pt>
                <c:pt idx="12936">
                  <c:v>3.1492403325073095</c:v>
                </c:pt>
                <c:pt idx="12937">
                  <c:v>3.5238097541023121</c:v>
                </c:pt>
                <c:pt idx="12938">
                  <c:v>2.4343594608556156</c:v>
                </c:pt>
                <c:pt idx="12939">
                  <c:v>0.31241126767001293</c:v>
                </c:pt>
                <c:pt idx="12940">
                  <c:v>2.1013105567255814</c:v>
                </c:pt>
                <c:pt idx="12941">
                  <c:v>1.4417287446119151</c:v>
                </c:pt>
                <c:pt idx="12942">
                  <c:v>1.7882779410259648</c:v>
                </c:pt>
                <c:pt idx="12943">
                  <c:v>3.9273369980136308</c:v>
                </c:pt>
                <c:pt idx="12944">
                  <c:v>8.4033289475935202</c:v>
                </c:pt>
                <c:pt idx="12945">
                  <c:v>1.3934642441034735</c:v>
                </c:pt>
                <c:pt idx="12946">
                  <c:v>5.749271701679322</c:v>
                </c:pt>
                <c:pt idx="12947">
                  <c:v>9.343548943955426</c:v>
                </c:pt>
                <c:pt idx="12948">
                  <c:v>0.57949966159270361</c:v>
                </c:pt>
                <c:pt idx="12949">
                  <c:v>0.17756836791294092</c:v>
                </c:pt>
                <c:pt idx="12950">
                  <c:v>1.2100656238536667</c:v>
                </c:pt>
                <c:pt idx="12951">
                  <c:v>0.63226016650036077</c:v>
                </c:pt>
                <c:pt idx="12952">
                  <c:v>0.18563440385133745</c:v>
                </c:pt>
                <c:pt idx="12953">
                  <c:v>0.56753993151657689</c:v>
                </c:pt>
                <c:pt idx="12954">
                  <c:v>1.9090596705427412</c:v>
                </c:pt>
                <c:pt idx="12955">
                  <c:v>1.0941204403921043</c:v>
                </c:pt>
                <c:pt idx="12956">
                  <c:v>5.8553721715685461</c:v>
                </c:pt>
                <c:pt idx="12957">
                  <c:v>3.1145486920970562</c:v>
                </c:pt>
                <c:pt idx="12958">
                  <c:v>4.2527760984896954</c:v>
                </c:pt>
                <c:pt idx="12959">
                  <c:v>2.572466490833226</c:v>
                </c:pt>
                <c:pt idx="12960">
                  <c:v>11.369593954409916</c:v>
                </c:pt>
                <c:pt idx="12961">
                  <c:v>12.723196374009843</c:v>
                </c:pt>
                <c:pt idx="12962">
                  <c:v>7.9718898672825276</c:v>
                </c:pt>
                <c:pt idx="12963">
                  <c:v>11.800640824011177</c:v>
                </c:pt>
                <c:pt idx="12964">
                  <c:v>81.22542927918586</c:v>
                </c:pt>
                <c:pt idx="12965">
                  <c:v>14.473463160993431</c:v>
                </c:pt>
                <c:pt idx="12966">
                  <c:v>89.829175210048106</c:v>
                </c:pt>
                <c:pt idx="12967">
                  <c:v>61.220370944581092</c:v>
                </c:pt>
                <c:pt idx="12968">
                  <c:v>5.7893301905602703</c:v>
                </c:pt>
                <c:pt idx="12969">
                  <c:v>1.5125012163657146</c:v>
                </c:pt>
                <c:pt idx="12970">
                  <c:v>9.9494670972807544</c:v>
                </c:pt>
                <c:pt idx="12971">
                  <c:v>10.698947874617966</c:v>
                </c:pt>
                <c:pt idx="12972">
                  <c:v>19.432501252493399</c:v>
                </c:pt>
                <c:pt idx="12973">
                  <c:v>8.3064886970562384</c:v>
                </c:pt>
                <c:pt idx="12974">
                  <c:v>40.867200058184679</c:v>
                </c:pt>
                <c:pt idx="12975">
                  <c:v>12.93836055254453</c:v>
                </c:pt>
                <c:pt idx="12976">
                  <c:v>45.519964494272628</c:v>
                </c:pt>
                <c:pt idx="12977">
                  <c:v>51.275492762364571</c:v>
                </c:pt>
                <c:pt idx="12978">
                  <c:v>3.449364394663887</c:v>
                </c:pt>
                <c:pt idx="12979">
                  <c:v>1.117831081046772</c:v>
                </c:pt>
                <c:pt idx="12980">
                  <c:v>6.3196852715502088</c:v>
                </c:pt>
                <c:pt idx="12981">
                  <c:v>12.84818395687534</c:v>
                </c:pt>
                <c:pt idx="12982">
                  <c:v>13.076751718368092</c:v>
                </c:pt>
                <c:pt idx="12983">
                  <c:v>12.656450932101295</c:v>
                </c:pt>
                <c:pt idx="12984">
                  <c:v>22.549254728844076</c:v>
                </c:pt>
                <c:pt idx="12985">
                  <c:v>5.2039376018498436</c:v>
                </c:pt>
                <c:pt idx="12986">
                  <c:v>14.476327127969672</c:v>
                </c:pt>
                <c:pt idx="12987">
                  <c:v>34.003833760162053</c:v>
                </c:pt>
                <c:pt idx="12988">
                  <c:v>65.343144061203603</c:v>
                </c:pt>
                <c:pt idx="12989">
                  <c:v>19.586762863396327</c:v>
                </c:pt>
                <c:pt idx="12990">
                  <c:v>87.799636803905187</c:v>
                </c:pt>
                <c:pt idx="12991">
                  <c:v>91.471877604069377</c:v>
                </c:pt>
                <c:pt idx="12992">
                  <c:v>66.03779626662029</c:v>
                </c:pt>
                <c:pt idx="12993">
                  <c:v>93.948609875568209</c:v>
                </c:pt>
                <c:pt idx="12994">
                  <c:v>418.59293402501072</c:v>
                </c:pt>
                <c:pt idx="12995">
                  <c:v>138.80254316153645</c:v>
                </c:pt>
                <c:pt idx="12996">
                  <c:v>847.46349206751722</c:v>
                </c:pt>
                <c:pt idx="12997">
                  <c:v>495.81700590361822</c:v>
                </c:pt>
                <c:pt idx="12998">
                  <c:v>8.2002114199258074</c:v>
                </c:pt>
                <c:pt idx="12999">
                  <c:v>2.2478556305671473</c:v>
                </c:pt>
                <c:pt idx="13000">
                  <c:v>18.759057580030266</c:v>
                </c:pt>
                <c:pt idx="13001">
                  <c:v>17.658658238998068</c:v>
                </c:pt>
                <c:pt idx="13002">
                  <c:v>9.8670298230510944</c:v>
                </c:pt>
                <c:pt idx="13003">
                  <c:v>11.22325024339324</c:v>
                </c:pt>
                <c:pt idx="13004">
                  <c:v>36.533635131728971</c:v>
                </c:pt>
                <c:pt idx="13005">
                  <c:v>11.635378014407531</c:v>
                </c:pt>
                <c:pt idx="13006">
                  <c:v>144.29023840112427</c:v>
                </c:pt>
                <c:pt idx="13007">
                  <c:v>70.877724953918744</c:v>
                </c:pt>
                <c:pt idx="13008">
                  <c:v>67.272719101035563</c:v>
                </c:pt>
                <c:pt idx="13009">
                  <c:v>0.3034771240927237</c:v>
                </c:pt>
                <c:pt idx="13010">
                  <c:v>13.830658040036724</c:v>
                </c:pt>
                <c:pt idx="13011">
                  <c:v>3.3939899800345303</c:v>
                </c:pt>
                <c:pt idx="13012">
                  <c:v>6.1147280030837639</c:v>
                </c:pt>
                <c:pt idx="13013">
                  <c:v>4.4206615843148462</c:v>
                </c:pt>
                <c:pt idx="13014">
                  <c:v>3.5614054392145169</c:v>
                </c:pt>
                <c:pt idx="13015">
                  <c:v>2.0261839437117262</c:v>
                </c:pt>
                <c:pt idx="13016">
                  <c:v>8.8505071681016485</c:v>
                </c:pt>
                <c:pt idx="13017">
                  <c:v>23.260100570374309</c:v>
                </c:pt>
                <c:pt idx="13018">
                  <c:v>15.053101635315429</c:v>
                </c:pt>
                <c:pt idx="13019">
                  <c:v>57.509697995896914</c:v>
                </c:pt>
                <c:pt idx="13020">
                  <c:v>17.454052377885329</c:v>
                </c:pt>
                <c:pt idx="13021">
                  <c:v>44.271501869703449</c:v>
                </c:pt>
                <c:pt idx="13022">
                  <c:v>115.08943306703995</c:v>
                </c:pt>
                <c:pt idx="13023">
                  <c:v>63.563418457498393</c:v>
                </c:pt>
                <c:pt idx="13024">
                  <c:v>91.323014421554646</c:v>
                </c:pt>
                <c:pt idx="13025">
                  <c:v>270.57969868535241</c:v>
                </c:pt>
                <c:pt idx="13026">
                  <c:v>86.051704731768595</c:v>
                </c:pt>
                <c:pt idx="13027">
                  <c:v>321.68235323057957</c:v>
                </c:pt>
                <c:pt idx="13028">
                  <c:v>393.05293774060806</c:v>
                </c:pt>
                <c:pt idx="13029">
                  <c:v>340.27825952242836</c:v>
                </c:pt>
                <c:pt idx="13030">
                  <c:v>2.6104768327282422</c:v>
                </c:pt>
                <c:pt idx="13031">
                  <c:v>0.2300701263638904</c:v>
                </c:pt>
                <c:pt idx="13032">
                  <c:v>1.6266053841922554</c:v>
                </c:pt>
                <c:pt idx="13033">
                  <c:v>0.67185644336700046</c:v>
                </c:pt>
                <c:pt idx="13034">
                  <c:v>0.42575096102956017</c:v>
                </c:pt>
                <c:pt idx="13035">
                  <c:v>0.12691564643432798</c:v>
                </c:pt>
                <c:pt idx="13036">
                  <c:v>20.319541126879404</c:v>
                </c:pt>
                <c:pt idx="13037">
                  <c:v>13.278925787363933</c:v>
                </c:pt>
                <c:pt idx="13038">
                  <c:v>22.768033370604016</c:v>
                </c:pt>
                <c:pt idx="13039">
                  <c:v>19.068383987782777</c:v>
                </c:pt>
                <c:pt idx="13040">
                  <c:v>7.8449617635610069</c:v>
                </c:pt>
                <c:pt idx="13041">
                  <c:v>12.952841095263336</c:v>
                </c:pt>
                <c:pt idx="13042">
                  <c:v>27.620728026338465</c:v>
                </c:pt>
                <c:pt idx="13043">
                  <c:v>13.662686244028878</c:v>
                </c:pt>
                <c:pt idx="13044">
                  <c:v>22.056841819218509</c:v>
                </c:pt>
                <c:pt idx="13045">
                  <c:v>206.97177425520644</c:v>
                </c:pt>
                <c:pt idx="13046">
                  <c:v>146.21748532262251</c:v>
                </c:pt>
                <c:pt idx="13047">
                  <c:v>187.56800029327442</c:v>
                </c:pt>
                <c:pt idx="13048">
                  <c:v>126.53994992411728</c:v>
                </c:pt>
                <c:pt idx="13049">
                  <c:v>201.77208683423862</c:v>
                </c:pt>
                <c:pt idx="13050">
                  <c:v>4.7083601579286798</c:v>
                </c:pt>
                <c:pt idx="13051">
                  <c:v>0.82208155013632922</c:v>
                </c:pt>
                <c:pt idx="13052">
                  <c:v>6.6103887377645831E-2</c:v>
                </c:pt>
                <c:pt idx="13053">
                  <c:v>2.7750628499027119</c:v>
                </c:pt>
                <c:pt idx="13054">
                  <c:v>11.635228186036919</c:v>
                </c:pt>
                <c:pt idx="13055">
                  <c:v>14.004518861732643</c:v>
                </c:pt>
                <c:pt idx="13056">
                  <c:v>3.0125146653951242</c:v>
                </c:pt>
                <c:pt idx="13057">
                  <c:v>0.41018832260770111</c:v>
                </c:pt>
                <c:pt idx="13058">
                  <c:v>0.2608856211587835</c:v>
                </c:pt>
                <c:pt idx="13059">
                  <c:v>4.6365287808745848</c:v>
                </c:pt>
                <c:pt idx="13060">
                  <c:v>3.1441401811529386</c:v>
                </c:pt>
                <c:pt idx="13061">
                  <c:v>9.5233010164299614</c:v>
                </c:pt>
                <c:pt idx="13062">
                  <c:v>6.3346051821483753</c:v>
                </c:pt>
                <c:pt idx="13063">
                  <c:v>38.739194735748896</c:v>
                </c:pt>
                <c:pt idx="13064">
                  <c:v>45.076099737076049</c:v>
                </c:pt>
                <c:pt idx="13065">
                  <c:v>32.196147281730319</c:v>
                </c:pt>
                <c:pt idx="13066">
                  <c:v>30.825073543558627</c:v>
                </c:pt>
                <c:pt idx="13067">
                  <c:v>83.13898557923909</c:v>
                </c:pt>
                <c:pt idx="13068">
                  <c:v>17.32560734245471</c:v>
                </c:pt>
                <c:pt idx="13069">
                  <c:v>87.041771838954602</c:v>
                </c:pt>
                <c:pt idx="13070">
                  <c:v>127.91083373741868</c:v>
                </c:pt>
                <c:pt idx="13071">
                  <c:v>134.88769390450256</c:v>
                </c:pt>
                <c:pt idx="13072">
                  <c:v>0.61658373532614141</c:v>
                </c:pt>
                <c:pt idx="13073">
                  <c:v>0.68693827986162326</c:v>
                </c:pt>
                <c:pt idx="13074">
                  <c:v>1.4173171607582968</c:v>
                </c:pt>
                <c:pt idx="13075">
                  <c:v>3.8144057650953811</c:v>
                </c:pt>
                <c:pt idx="13076">
                  <c:v>2.2636771519193215</c:v>
                </c:pt>
                <c:pt idx="13077">
                  <c:v>2.4055572461351016</c:v>
                </c:pt>
                <c:pt idx="13078">
                  <c:v>11.423440185483505</c:v>
                </c:pt>
                <c:pt idx="13079">
                  <c:v>7.6471658429848057</c:v>
                </c:pt>
                <c:pt idx="13080">
                  <c:v>5.2113605244492227</c:v>
                </c:pt>
                <c:pt idx="13081">
                  <c:v>34.027395250811651</c:v>
                </c:pt>
                <c:pt idx="13082">
                  <c:v>35.320449950062454</c:v>
                </c:pt>
                <c:pt idx="13083">
                  <c:v>5.6115570791367437</c:v>
                </c:pt>
                <c:pt idx="13084">
                  <c:v>2.202422044522351</c:v>
                </c:pt>
                <c:pt idx="13085">
                  <c:v>10.070975789909422</c:v>
                </c:pt>
                <c:pt idx="13086">
                  <c:v>17.369606500887826</c:v>
                </c:pt>
                <c:pt idx="13087">
                  <c:v>14.462960801562081</c:v>
                </c:pt>
                <c:pt idx="13088">
                  <c:v>18.600590912252098</c:v>
                </c:pt>
                <c:pt idx="13089">
                  <c:v>39.943821080199754</c:v>
                </c:pt>
                <c:pt idx="13090">
                  <c:v>18.645221974808415</c:v>
                </c:pt>
                <c:pt idx="13091">
                  <c:v>40.266275627927499</c:v>
                </c:pt>
                <c:pt idx="13092">
                  <c:v>117.30394434472821</c:v>
                </c:pt>
                <c:pt idx="13093">
                  <c:v>60.048492755636673</c:v>
                </c:pt>
                <c:pt idx="13094">
                  <c:v>72.135279408103258</c:v>
                </c:pt>
                <c:pt idx="13095">
                  <c:v>36.393080695210472</c:v>
                </c:pt>
                <c:pt idx="13096">
                  <c:v>134.04806295950533</c:v>
                </c:pt>
                <c:pt idx="13097">
                  <c:v>193.93816909836318</c:v>
                </c:pt>
                <c:pt idx="13098">
                  <c:v>108.07575083462818</c:v>
                </c:pt>
                <c:pt idx="13099">
                  <c:v>178.05931605460421</c:v>
                </c:pt>
                <c:pt idx="13100">
                  <c:v>705.53961066657018</c:v>
                </c:pt>
                <c:pt idx="13101">
                  <c:v>141.31441681283576</c:v>
                </c:pt>
                <c:pt idx="13102">
                  <c:v>919.81158000694859</c:v>
                </c:pt>
                <c:pt idx="13103">
                  <c:v>855.12715519135247</c:v>
                </c:pt>
                <c:pt idx="13104">
                  <c:v>690.28939907434415</c:v>
                </c:pt>
                <c:pt idx="13105">
                  <c:v>26.58814565900386</c:v>
                </c:pt>
                <c:pt idx="13106">
                  <c:v>16.040718257554772</c:v>
                </c:pt>
                <c:pt idx="13107">
                  <c:v>56.194480824079285</c:v>
                </c:pt>
                <c:pt idx="13108">
                  <c:v>64.895440069734605</c:v>
                </c:pt>
                <c:pt idx="13109">
                  <c:v>32.520601794896926</c:v>
                </c:pt>
                <c:pt idx="13110">
                  <c:v>54.665787498589658</c:v>
                </c:pt>
                <c:pt idx="13111">
                  <c:v>207.44102063932988</c:v>
                </c:pt>
                <c:pt idx="13112">
                  <c:v>11.372404497568615</c:v>
                </c:pt>
                <c:pt idx="13113">
                  <c:v>133.84384487138252</c:v>
                </c:pt>
                <c:pt idx="13114">
                  <c:v>171.08184207351161</c:v>
                </c:pt>
                <c:pt idx="13115">
                  <c:v>162.91016409369976</c:v>
                </c:pt>
                <c:pt idx="13116">
                  <c:v>7.1840162143100299</c:v>
                </c:pt>
                <c:pt idx="13117">
                  <c:v>4.5816228420077838</c:v>
                </c:pt>
                <c:pt idx="13118">
                  <c:v>4.345584052405151</c:v>
                </c:pt>
                <c:pt idx="13119">
                  <c:v>16.881505842093325</c:v>
                </c:pt>
                <c:pt idx="13120">
                  <c:v>7.843364945306277</c:v>
                </c:pt>
                <c:pt idx="13121">
                  <c:v>21.615358634188098</c:v>
                </c:pt>
                <c:pt idx="13122">
                  <c:v>66.554220992428995</c:v>
                </c:pt>
                <c:pt idx="13123">
                  <c:v>122.01148262177709</c:v>
                </c:pt>
                <c:pt idx="13124">
                  <c:v>124.96155081494187</c:v>
                </c:pt>
                <c:pt idx="13125">
                  <c:v>107.28851450647056</c:v>
                </c:pt>
                <c:pt idx="13126">
                  <c:v>152.90225110282429</c:v>
                </c:pt>
                <c:pt idx="13127">
                  <c:v>2.3504188098295233</c:v>
                </c:pt>
                <c:pt idx="13128">
                  <c:v>1.7289687279199555</c:v>
                </c:pt>
                <c:pt idx="13129">
                  <c:v>4.8348646830053532</c:v>
                </c:pt>
                <c:pt idx="13130">
                  <c:v>9.1533798105536004</c:v>
                </c:pt>
                <c:pt idx="13131">
                  <c:v>6.0480071612734552</c:v>
                </c:pt>
                <c:pt idx="13132">
                  <c:v>8.7251237911513346</c:v>
                </c:pt>
                <c:pt idx="13133">
                  <c:v>19.744355205000137</c:v>
                </c:pt>
                <c:pt idx="13134">
                  <c:v>3.5559166565327844</c:v>
                </c:pt>
                <c:pt idx="13135">
                  <c:v>12.414696346593244</c:v>
                </c:pt>
                <c:pt idx="13136">
                  <c:v>36.625114020929132</c:v>
                </c:pt>
                <c:pt idx="13137">
                  <c:v>27.125684078051982</c:v>
                </c:pt>
                <c:pt idx="13138">
                  <c:v>22.764201293263874</c:v>
                </c:pt>
                <c:pt idx="13139">
                  <c:v>4.7622027252787005</c:v>
                </c:pt>
                <c:pt idx="13140">
                  <c:v>6.8792897162059941</c:v>
                </c:pt>
                <c:pt idx="13141">
                  <c:v>23.282419215616006</c:v>
                </c:pt>
                <c:pt idx="13142">
                  <c:v>16.9272184558818</c:v>
                </c:pt>
                <c:pt idx="13143">
                  <c:v>27.893086407971612</c:v>
                </c:pt>
                <c:pt idx="13144">
                  <c:v>67.460679744556558</c:v>
                </c:pt>
                <c:pt idx="13145">
                  <c:v>15.099519761834486</c:v>
                </c:pt>
                <c:pt idx="13146">
                  <c:v>22.150390052664545</c:v>
                </c:pt>
                <c:pt idx="13147">
                  <c:v>187.77098949370668</c:v>
                </c:pt>
                <c:pt idx="13148">
                  <c:v>95.113045278010645</c:v>
                </c:pt>
                <c:pt idx="13149">
                  <c:v>2.8049135939252037</c:v>
                </c:pt>
                <c:pt idx="13150">
                  <c:v>2.0028501482384748</c:v>
                </c:pt>
                <c:pt idx="13151">
                  <c:v>6.3892495813075518</c:v>
                </c:pt>
                <c:pt idx="13152">
                  <c:v>15.6316349696607</c:v>
                </c:pt>
                <c:pt idx="13153">
                  <c:v>8.6560313108836819</c:v>
                </c:pt>
                <c:pt idx="13154">
                  <c:v>12.321806554565674</c:v>
                </c:pt>
                <c:pt idx="13155">
                  <c:v>27.569317548480235</c:v>
                </c:pt>
                <c:pt idx="13156">
                  <c:v>8.1886768215552674</c:v>
                </c:pt>
                <c:pt idx="13157">
                  <c:v>45.580293745535585</c:v>
                </c:pt>
                <c:pt idx="13158">
                  <c:v>41.937824670817783</c:v>
                </c:pt>
                <c:pt idx="13159">
                  <c:v>41.155024359228051</c:v>
                </c:pt>
                <c:pt idx="13160">
                  <c:v>20.624208636478691</c:v>
                </c:pt>
                <c:pt idx="13161">
                  <c:v>15.97567462754435</c:v>
                </c:pt>
                <c:pt idx="13162">
                  <c:v>57.1294449239196</c:v>
                </c:pt>
                <c:pt idx="13163">
                  <c:v>92.441840435785721</c:v>
                </c:pt>
                <c:pt idx="13164">
                  <c:v>52.881184189884181</c:v>
                </c:pt>
                <c:pt idx="13165">
                  <c:v>77.71008880463593</c:v>
                </c:pt>
                <c:pt idx="13166">
                  <c:v>333.20775829615155</c:v>
                </c:pt>
                <c:pt idx="13167">
                  <c:v>78.164236381240769</c:v>
                </c:pt>
                <c:pt idx="13168">
                  <c:v>380.38806421095472</c:v>
                </c:pt>
                <c:pt idx="13169">
                  <c:v>303.82145956567427</c:v>
                </c:pt>
                <c:pt idx="13170">
                  <c:v>336.1518389488524</c:v>
                </c:pt>
                <c:pt idx="13171">
                  <c:v>37.393181027583829</c:v>
                </c:pt>
                <c:pt idx="13172">
                  <c:v>12.259243690492543</c:v>
                </c:pt>
                <c:pt idx="13173">
                  <c:v>71.729698366587499</c:v>
                </c:pt>
                <c:pt idx="13174">
                  <c:v>93.566748682448235</c:v>
                </c:pt>
                <c:pt idx="13175">
                  <c:v>180.8077445378035</c:v>
                </c:pt>
                <c:pt idx="13176">
                  <c:v>65.288003843744946</c:v>
                </c:pt>
                <c:pt idx="13177">
                  <c:v>312.93509610715228</c:v>
                </c:pt>
                <c:pt idx="13178">
                  <c:v>72.404318660754313</c:v>
                </c:pt>
                <c:pt idx="13179">
                  <c:v>220.98115872728067</c:v>
                </c:pt>
                <c:pt idx="13180">
                  <c:v>316.37457511128559</c:v>
                </c:pt>
                <c:pt idx="13181">
                  <c:v>358.49816113145835</c:v>
                </c:pt>
                <c:pt idx="13182">
                  <c:v>11.832748669299953</c:v>
                </c:pt>
                <c:pt idx="13183">
                  <c:v>4.2688399993103872</c:v>
                </c:pt>
                <c:pt idx="13184">
                  <c:v>17.712015353367377</c:v>
                </c:pt>
                <c:pt idx="13185">
                  <c:v>49.49098838867107</c:v>
                </c:pt>
                <c:pt idx="13186">
                  <c:v>46.910845336522748</c:v>
                </c:pt>
                <c:pt idx="13187">
                  <c:v>46.690540015436795</c:v>
                </c:pt>
                <c:pt idx="13188">
                  <c:v>100.07436662931472</c:v>
                </c:pt>
                <c:pt idx="13189">
                  <c:v>17.73798700357948</c:v>
                </c:pt>
                <c:pt idx="13190">
                  <c:v>44.189822914380564</c:v>
                </c:pt>
                <c:pt idx="13191">
                  <c:v>95.989999547636444</c:v>
                </c:pt>
                <c:pt idx="13192">
                  <c:v>126.97005162112438</c:v>
                </c:pt>
                <c:pt idx="13193">
                  <c:v>300.60574043682442</c:v>
                </c:pt>
                <c:pt idx="13194">
                  <c:v>140.94406800030583</c:v>
                </c:pt>
                <c:pt idx="13195">
                  <c:v>488.04410490814007</c:v>
                </c:pt>
                <c:pt idx="13196">
                  <c:v>792.75196712166633</c:v>
                </c:pt>
                <c:pt idx="13197">
                  <c:v>614.86237547702103</c:v>
                </c:pt>
                <c:pt idx="13198">
                  <c:v>687.95553588348218</c:v>
                </c:pt>
                <c:pt idx="13199">
                  <c:v>2495.6917008508049</c:v>
                </c:pt>
                <c:pt idx="13200">
                  <c:v>780.12743583992392</c:v>
                </c:pt>
                <c:pt idx="13201">
                  <c:v>2712.7717201836158</c:v>
                </c:pt>
                <c:pt idx="13202">
                  <c:v>3036.3949228548399</c:v>
                </c:pt>
                <c:pt idx="13203">
                  <c:v>2867.9609475597495</c:v>
                </c:pt>
                <c:pt idx="13204">
                  <c:v>3.4425482302555675E-2</c:v>
                </c:pt>
                <c:pt idx="13205">
                  <c:v>7.4402293597310752E-3</c:v>
                </c:pt>
                <c:pt idx="13206">
                  <c:v>0.20632675624244382</c:v>
                </c:pt>
                <c:pt idx="13207">
                  <c:v>0.6660732343595781</c:v>
                </c:pt>
                <c:pt idx="13208">
                  <c:v>0.37802075212655889</c:v>
                </c:pt>
                <c:pt idx="13209">
                  <c:v>1.4468251566945141</c:v>
                </c:pt>
                <c:pt idx="13210">
                  <c:v>6.1760253782636401E-2</c:v>
                </c:pt>
                <c:pt idx="13211">
                  <c:v>2.3216872448069123E-2</c:v>
                </c:pt>
                <c:pt idx="13212">
                  <c:v>0.12268856800635444</c:v>
                </c:pt>
                <c:pt idx="13213">
                  <c:v>0.34975277336111599</c:v>
                </c:pt>
                <c:pt idx="13214">
                  <c:v>0.53424591769620366</c:v>
                </c:pt>
                <c:pt idx="13215">
                  <c:v>7.0927090530655042E-3</c:v>
                </c:pt>
                <c:pt idx="13216">
                  <c:v>0.16184970970689669</c:v>
                </c:pt>
                <c:pt idx="13217">
                  <c:v>6.4069703758220825E-2</c:v>
                </c:pt>
                <c:pt idx="13218">
                  <c:v>0.20358571801707118</c:v>
                </c:pt>
                <c:pt idx="13219">
                  <c:v>0.24902681346931907</c:v>
                </c:pt>
                <c:pt idx="13220">
                  <c:v>7.009718130439091E-2</c:v>
                </c:pt>
                <c:pt idx="13221">
                  <c:v>9.7439156867125849E-3</c:v>
                </c:pt>
                <c:pt idx="13222">
                  <c:v>0.14418308117451406</c:v>
                </c:pt>
                <c:pt idx="13223">
                  <c:v>0.91086913867903441</c:v>
                </c:pt>
                <c:pt idx="13224">
                  <c:v>2.1311293452895037</c:v>
                </c:pt>
                <c:pt idx="13225">
                  <c:v>0.87491852818586757</c:v>
                </c:pt>
                <c:pt idx="13226">
                  <c:v>0.37866588161059594</c:v>
                </c:pt>
                <c:pt idx="13227">
                  <c:v>1.5293401667500992</c:v>
                </c:pt>
                <c:pt idx="13228">
                  <c:v>6.8984507732898894</c:v>
                </c:pt>
                <c:pt idx="13229">
                  <c:v>1.5768334464128537</c:v>
                </c:pt>
                <c:pt idx="13230">
                  <c:v>6.6812775549489682</c:v>
                </c:pt>
                <c:pt idx="13231">
                  <c:v>3.7711067518012005</c:v>
                </c:pt>
                <c:pt idx="13232">
                  <c:v>0.67946914703239158</c:v>
                </c:pt>
                <c:pt idx="13233">
                  <c:v>2.3579166194819825</c:v>
                </c:pt>
                <c:pt idx="13234">
                  <c:v>6.4184167504661023</c:v>
                </c:pt>
                <c:pt idx="13235">
                  <c:v>8.9786575786345075</c:v>
                </c:pt>
                <c:pt idx="13236">
                  <c:v>1.0131504258055424E-2</c:v>
                </c:pt>
                <c:pt idx="13237">
                  <c:v>3.1600970892371055E-4</c:v>
                </c:pt>
                <c:pt idx="13238">
                  <c:v>1.6526596908442758E-4</c:v>
                </c:pt>
                <c:pt idx="13239">
                  <c:v>9.5516985371600031E-3</c:v>
                </c:pt>
                <c:pt idx="13240">
                  <c:v>1.5824668923047475E-3</c:v>
                </c:pt>
                <c:pt idx="13241">
                  <c:v>2.1669068968497636E-2</c:v>
                </c:pt>
                <c:pt idx="13242">
                  <c:v>1.7606466794651808E-3</c:v>
                </c:pt>
                <c:pt idx="13243">
                  <c:v>3.5056998361939233E-4</c:v>
                </c:pt>
                <c:pt idx="13244">
                  <c:v>1.2518417746656193E-4</c:v>
                </c:pt>
                <c:pt idx="13245">
                  <c:v>4.4757925882019552E-3</c:v>
                </c:pt>
                <c:pt idx="13246">
                  <c:v>5.7790120196894159E-3</c:v>
                </c:pt>
                <c:pt idx="13247">
                  <c:v>0.1706376977646262</c:v>
                </c:pt>
                <c:pt idx="13248">
                  <c:v>0.13567621596855869</c:v>
                </c:pt>
                <c:pt idx="13249">
                  <c:v>1.0565963351362129</c:v>
                </c:pt>
                <c:pt idx="13250">
                  <c:v>3.9247980482170597</c:v>
                </c:pt>
                <c:pt idx="13251">
                  <c:v>1.4600525971112508</c:v>
                </c:pt>
                <c:pt idx="13252">
                  <c:v>3.4049725617890387</c:v>
                </c:pt>
                <c:pt idx="13253">
                  <c:v>3.3357047462335281</c:v>
                </c:pt>
                <c:pt idx="13254">
                  <c:v>4.3383868134913794E-2</c:v>
                </c:pt>
                <c:pt idx="13255">
                  <c:v>0.61862588572156674</c:v>
                </c:pt>
                <c:pt idx="13256">
                  <c:v>1.978921449094309</c:v>
                </c:pt>
                <c:pt idx="13257">
                  <c:v>4.1673427044023601</c:v>
                </c:pt>
                <c:pt idx="13258">
                  <c:v>9.024607554423783E-2</c:v>
                </c:pt>
                <c:pt idx="13259">
                  <c:v>3.1184019522349341E-2</c:v>
                </c:pt>
                <c:pt idx="13260">
                  <c:v>0.10011894454035411</c:v>
                </c:pt>
                <c:pt idx="13261">
                  <c:v>1.5993270478359387</c:v>
                </c:pt>
                <c:pt idx="13262">
                  <c:v>0.39191035244680511</c:v>
                </c:pt>
                <c:pt idx="13263">
                  <c:v>1.8185217360693193</c:v>
                </c:pt>
                <c:pt idx="13264">
                  <c:v>0.3951560778899979</c:v>
                </c:pt>
                <c:pt idx="13265">
                  <c:v>0.21159740007401773</c:v>
                </c:pt>
                <c:pt idx="13266">
                  <c:v>0.2434393097798577</c:v>
                </c:pt>
                <c:pt idx="13267">
                  <c:v>1.176674505265346</c:v>
                </c:pt>
                <c:pt idx="13268">
                  <c:v>0.82121037483599035</c:v>
                </c:pt>
                <c:pt idx="13269">
                  <c:v>3.5204224769602819</c:v>
                </c:pt>
                <c:pt idx="13270">
                  <c:v>1.2972438206572674</c:v>
                </c:pt>
                <c:pt idx="13271">
                  <c:v>7.5157946224000245</c:v>
                </c:pt>
                <c:pt idx="13272">
                  <c:v>13.812588874909931</c:v>
                </c:pt>
                <c:pt idx="13273">
                  <c:v>4.8601259665464003</c:v>
                </c:pt>
                <c:pt idx="13274">
                  <c:v>12.509415839765721</c:v>
                </c:pt>
                <c:pt idx="13275">
                  <c:v>12.430556719836224</c:v>
                </c:pt>
                <c:pt idx="13276">
                  <c:v>4.4342039110793436</c:v>
                </c:pt>
                <c:pt idx="13277">
                  <c:v>15.536549586109414</c:v>
                </c:pt>
                <c:pt idx="13278">
                  <c:v>27.573070055921988</c:v>
                </c:pt>
                <c:pt idx="13279">
                  <c:v>14.41596283055533</c:v>
                </c:pt>
                <c:pt idx="13280">
                  <c:v>0.60666587924012594</c:v>
                </c:pt>
                <c:pt idx="13281">
                  <c:v>0.16341980949612669</c:v>
                </c:pt>
                <c:pt idx="13282">
                  <c:v>1.110179915814802</c:v>
                </c:pt>
                <c:pt idx="13283">
                  <c:v>3.9762159315275634</c:v>
                </c:pt>
                <c:pt idx="13284">
                  <c:v>1.0883772983235978</c:v>
                </c:pt>
                <c:pt idx="13285">
                  <c:v>3.5387183335870045</c:v>
                </c:pt>
                <c:pt idx="13286">
                  <c:v>1.8763057466092541</c:v>
                </c:pt>
                <c:pt idx="13287">
                  <c:v>0.48770749782545786</c:v>
                </c:pt>
                <c:pt idx="13288">
                  <c:v>1.3524026279219743</c:v>
                </c:pt>
                <c:pt idx="13289">
                  <c:v>3.6771489432748283</c:v>
                </c:pt>
                <c:pt idx="13290">
                  <c:v>2.7634894950591526</c:v>
                </c:pt>
                <c:pt idx="13291">
                  <c:v>2.9776943275793718E-2</c:v>
                </c:pt>
                <c:pt idx="13292">
                  <c:v>1.0564609423273367E-2</c:v>
                </c:pt>
                <c:pt idx="13293">
                  <c:v>0.10068905981308125</c:v>
                </c:pt>
                <c:pt idx="13294">
                  <c:v>1.271904369479212</c:v>
                </c:pt>
                <c:pt idx="13295">
                  <c:v>0.2099905739957672</c:v>
                </c:pt>
                <c:pt idx="13296">
                  <c:v>1.6757859261583596</c:v>
                </c:pt>
                <c:pt idx="13297">
                  <c:v>0.39960682102628403</c:v>
                </c:pt>
                <c:pt idx="13298">
                  <c:v>0.13969576237184983</c:v>
                </c:pt>
                <c:pt idx="13299">
                  <c:v>0.51434773931494171</c:v>
                </c:pt>
                <c:pt idx="13300">
                  <c:v>0.46370283964049114</c:v>
                </c:pt>
                <c:pt idx="13301">
                  <c:v>5.6918109071133296</c:v>
                </c:pt>
                <c:pt idx="13302">
                  <c:v>6.159249428683123E-2</c:v>
                </c:pt>
                <c:pt idx="13303">
                  <c:v>3.6375975093397017E-2</c:v>
                </c:pt>
                <c:pt idx="13304">
                  <c:v>0.21503722805846887</c:v>
                </c:pt>
                <c:pt idx="13305">
                  <c:v>1.2657218115037083</c:v>
                </c:pt>
                <c:pt idx="13306">
                  <c:v>0.33649932336361799</c:v>
                </c:pt>
                <c:pt idx="13307">
                  <c:v>1.1527749174109478</c:v>
                </c:pt>
                <c:pt idx="13308">
                  <c:v>0.6079479493629435</c:v>
                </c:pt>
                <c:pt idx="13309">
                  <c:v>6.2294152781849493E-2</c:v>
                </c:pt>
                <c:pt idx="13310">
                  <c:v>0.20030421404451254</c:v>
                </c:pt>
                <c:pt idx="13311">
                  <c:v>0.78041704132944867</c:v>
                </c:pt>
                <c:pt idx="13312">
                  <c:v>0.80022974074884423</c:v>
                </c:pt>
                <c:pt idx="13313">
                  <c:v>3.7776655732608265E-2</c:v>
                </c:pt>
                <c:pt idx="13314">
                  <c:v>8.1193088728871848E-2</c:v>
                </c:pt>
                <c:pt idx="13315">
                  <c:v>3.7545495849309315E-2</c:v>
                </c:pt>
                <c:pt idx="13316">
                  <c:v>0.4864246358310656</c:v>
                </c:pt>
                <c:pt idx="13317">
                  <c:v>3.1643427952792236E-2</c:v>
                </c:pt>
                <c:pt idx="13318">
                  <c:v>2.0522739121513238</c:v>
                </c:pt>
                <c:pt idx="13319">
                  <c:v>0.65432057484311612</c:v>
                </c:pt>
                <c:pt idx="13320">
                  <c:v>4.0934456064189995E-3</c:v>
                </c:pt>
                <c:pt idx="13321">
                  <c:v>1.1007004481382076E-2</c:v>
                </c:pt>
                <c:pt idx="13322">
                  <c:v>2.5631408427884641</c:v>
                </c:pt>
                <c:pt idx="13323">
                  <c:v>0.48236082769679034</c:v>
                </c:pt>
                <c:pt idx="13324">
                  <c:v>8.0282111033389766E-2</c:v>
                </c:pt>
                <c:pt idx="13325">
                  <c:v>6.5161819748269095E-2</c:v>
                </c:pt>
                <c:pt idx="13326">
                  <c:v>0.24345367319708727</c:v>
                </c:pt>
                <c:pt idx="13327">
                  <c:v>1.9602044152702249</c:v>
                </c:pt>
                <c:pt idx="13328">
                  <c:v>0.24058815654066176</c:v>
                </c:pt>
                <c:pt idx="13329">
                  <c:v>1.3388737907024355</c:v>
                </c:pt>
                <c:pt idx="13330">
                  <c:v>0.35290309656960095</c:v>
                </c:pt>
                <c:pt idx="13331">
                  <c:v>0.17179945255035742</c:v>
                </c:pt>
                <c:pt idx="13332">
                  <c:v>0.55871803560520827</c:v>
                </c:pt>
                <c:pt idx="13333">
                  <c:v>0.98954926740280613</c:v>
                </c:pt>
                <c:pt idx="13334">
                  <c:v>0.88663651866055071</c:v>
                </c:pt>
                <c:pt idx="13335">
                  <c:v>0.64496919987024071</c:v>
                </c:pt>
                <c:pt idx="13336">
                  <c:v>0.2653856617527488</c:v>
                </c:pt>
                <c:pt idx="13337">
                  <c:v>4.8052457718754091</c:v>
                </c:pt>
                <c:pt idx="13338">
                  <c:v>10.688908124943042</c:v>
                </c:pt>
                <c:pt idx="13339">
                  <c:v>2.7487541977512926</c:v>
                </c:pt>
                <c:pt idx="13340">
                  <c:v>12.331024741389543</c:v>
                </c:pt>
                <c:pt idx="13341">
                  <c:v>6.5951861881166733</c:v>
                </c:pt>
                <c:pt idx="13342">
                  <c:v>0.94949739957379176</c:v>
                </c:pt>
                <c:pt idx="13343">
                  <c:v>6.1255874292391512</c:v>
                </c:pt>
                <c:pt idx="13344">
                  <c:v>10.662012548984304</c:v>
                </c:pt>
                <c:pt idx="13345">
                  <c:v>12.039613798587279</c:v>
                </c:pt>
                <c:pt idx="13346">
                  <c:v>1.1442875023880148</c:v>
                </c:pt>
                <c:pt idx="13347">
                  <c:v>0.27247933502043692</c:v>
                </c:pt>
                <c:pt idx="13348">
                  <c:v>2.120312164476664</c:v>
                </c:pt>
                <c:pt idx="13349">
                  <c:v>4.5404155029325937</c:v>
                </c:pt>
                <c:pt idx="13350">
                  <c:v>6.5518002108065039</c:v>
                </c:pt>
                <c:pt idx="13351">
                  <c:v>4.1238767424605598</c:v>
                </c:pt>
                <c:pt idx="13352">
                  <c:v>7.7736178079398766</c:v>
                </c:pt>
                <c:pt idx="13353">
                  <c:v>0.83630334754420199</c:v>
                </c:pt>
                <c:pt idx="13354">
                  <c:v>3.5946319661308577</c:v>
                </c:pt>
                <c:pt idx="13355">
                  <c:v>9.6086153431422208</c:v>
                </c:pt>
                <c:pt idx="13356">
                  <c:v>8.7663397158613847</c:v>
                </c:pt>
                <c:pt idx="13357">
                  <c:v>0.16188169684265211</c:v>
                </c:pt>
                <c:pt idx="13358">
                  <c:v>2.3843296876937842E-2</c:v>
                </c:pt>
                <c:pt idx="13359">
                  <c:v>0.2501162241057211</c:v>
                </c:pt>
                <c:pt idx="13360">
                  <c:v>0.67812789240052551</c:v>
                </c:pt>
                <c:pt idx="13361">
                  <c:v>0.3745420446769766</c:v>
                </c:pt>
                <c:pt idx="13362">
                  <c:v>1.3586694432081299</c:v>
                </c:pt>
                <c:pt idx="13363">
                  <c:v>1.0921174549959507</c:v>
                </c:pt>
                <c:pt idx="13364">
                  <c:v>7.4433094721002596E-2</c:v>
                </c:pt>
                <c:pt idx="13365">
                  <c:v>0.11305693159352707</c:v>
                </c:pt>
                <c:pt idx="13366">
                  <c:v>0.9918931084898569</c:v>
                </c:pt>
                <c:pt idx="13367">
                  <c:v>0.86569032386123512</c:v>
                </c:pt>
                <c:pt idx="13368">
                  <c:v>7.4751069567383466</c:v>
                </c:pt>
                <c:pt idx="13369">
                  <c:v>2.7689497729674879</c:v>
                </c:pt>
                <c:pt idx="13370">
                  <c:v>19.452771333935658</c:v>
                </c:pt>
                <c:pt idx="13371">
                  <c:v>51.842782064795713</c:v>
                </c:pt>
                <c:pt idx="13372">
                  <c:v>20.454306532964456</c:v>
                </c:pt>
                <c:pt idx="13373">
                  <c:v>53.70370653877368</c:v>
                </c:pt>
                <c:pt idx="13374">
                  <c:v>39.418148016991147</c:v>
                </c:pt>
                <c:pt idx="13375">
                  <c:v>8.1277898374139976</c:v>
                </c:pt>
                <c:pt idx="13376">
                  <c:v>31.493584182782708</c:v>
                </c:pt>
                <c:pt idx="13377">
                  <c:v>68.148660400428525</c:v>
                </c:pt>
                <c:pt idx="13378">
                  <c:v>63.350499091022144</c:v>
                </c:pt>
                <c:pt idx="13379">
                  <c:v>1.6019588131011655E-5</c:v>
                </c:pt>
                <c:pt idx="13380">
                  <c:v>6.2336274496904046E-6</c:v>
                </c:pt>
                <c:pt idx="13381">
                  <c:v>0.54310879925664357</c:v>
                </c:pt>
                <c:pt idx="13382">
                  <c:v>0.11028312293720033</c:v>
                </c:pt>
                <c:pt idx="13383">
                  <c:v>0.29118315616234203</c:v>
                </c:pt>
                <c:pt idx="13384">
                  <c:v>0.44606601401871759</c:v>
                </c:pt>
                <c:pt idx="13385">
                  <c:v>1.6889751095407496E-2</c:v>
                </c:pt>
                <c:pt idx="13386">
                  <c:v>4.3235247069277824E-3</c:v>
                </c:pt>
                <c:pt idx="13387">
                  <c:v>2.8331382670918538E-2</c:v>
                </c:pt>
                <c:pt idx="13388">
                  <c:v>0.29390137076251521</c:v>
                </c:pt>
                <c:pt idx="13389">
                  <c:v>9.9780343388814433E-2</c:v>
                </c:pt>
                <c:pt idx="13390">
                  <c:v>2.836293204182402E-3</c:v>
                </c:pt>
                <c:pt idx="13391">
                  <c:v>0.52815850983530255</c:v>
                </c:pt>
                <c:pt idx="13392">
                  <c:v>0.12268615111443038</c:v>
                </c:pt>
                <c:pt idx="13393">
                  <c:v>0.24341793267548439</c:v>
                </c:pt>
                <c:pt idx="13394">
                  <c:v>0.21161406000876054</c:v>
                </c:pt>
                <c:pt idx="13395">
                  <c:v>4.2984636761606583E-2</c:v>
                </c:pt>
                <c:pt idx="13396">
                  <c:v>3.75943139803347E-3</c:v>
                </c:pt>
                <c:pt idx="13397">
                  <c:v>3.5624542428550787E-2</c:v>
                </c:pt>
                <c:pt idx="13398">
                  <c:v>0.61218064451333476</c:v>
                </c:pt>
                <c:pt idx="13399">
                  <c:v>8.2881657144022264E-2</c:v>
                </c:pt>
                <c:pt idx="13400">
                  <c:v>0.1373762603644583</c:v>
                </c:pt>
                <c:pt idx="13401">
                  <c:v>9.6256910312147489E-2</c:v>
                </c:pt>
                <c:pt idx="13402">
                  <c:v>1.8108252344819546</c:v>
                </c:pt>
                <c:pt idx="13403">
                  <c:v>1.9911974382582402</c:v>
                </c:pt>
                <c:pt idx="13404">
                  <c:v>2.1940440228237947</c:v>
                </c:pt>
                <c:pt idx="13405">
                  <c:v>5.0620218648617357</c:v>
                </c:pt>
                <c:pt idx="13406">
                  <c:v>0.26515502245362388</c:v>
                </c:pt>
                <c:pt idx="13407">
                  <c:v>0.17142323159371362</c:v>
                </c:pt>
                <c:pt idx="13408">
                  <c:v>0.51206152547644157</c:v>
                </c:pt>
                <c:pt idx="13409">
                  <c:v>3.2302405285189257</c:v>
                </c:pt>
                <c:pt idx="13410">
                  <c:v>0.61596492685038751</c:v>
                </c:pt>
                <c:pt idx="13411">
                  <c:v>2.0304365862635599E-3</c:v>
                </c:pt>
                <c:pt idx="13412">
                  <c:v>4.9529220771441884E-4</c:v>
                </c:pt>
                <c:pt idx="13413">
                  <c:v>5.9009227150136546E-2</c:v>
                </c:pt>
                <c:pt idx="13414">
                  <c:v>4.3867784753974855E-2</c:v>
                </c:pt>
                <c:pt idx="13415">
                  <c:v>5.118688007682666E-2</c:v>
                </c:pt>
                <c:pt idx="13416">
                  <c:v>0.10056034277058598</c:v>
                </c:pt>
                <c:pt idx="13417">
                  <c:v>1.0789711701766309E-2</c:v>
                </c:pt>
                <c:pt idx="13418">
                  <c:v>1.0953641229394327E-2</c:v>
                </c:pt>
                <c:pt idx="13419">
                  <c:v>0.35376124501531325</c:v>
                </c:pt>
                <c:pt idx="13420">
                  <c:v>2.670917658147309E-2</c:v>
                </c:pt>
                <c:pt idx="13421">
                  <c:v>6.8236397825505836E-3</c:v>
                </c:pt>
                <c:pt idx="13422">
                  <c:v>2.8471615264714304E-4</c:v>
                </c:pt>
                <c:pt idx="13423">
                  <c:v>5.0219430992872935E-4</c:v>
                </c:pt>
                <c:pt idx="13424">
                  <c:v>4.0240307299167681E-3</c:v>
                </c:pt>
                <c:pt idx="13425">
                  <c:v>1.935000588595218E-2</c:v>
                </c:pt>
                <c:pt idx="13426">
                  <c:v>0.42816139240722645</c:v>
                </c:pt>
                <c:pt idx="13427">
                  <c:v>1.3234684341990818E-3</c:v>
                </c:pt>
                <c:pt idx="13428">
                  <c:v>2.5823524562086522E-4</c:v>
                </c:pt>
                <c:pt idx="13429">
                  <c:v>2.4515765094408506E-4</c:v>
                </c:pt>
                <c:pt idx="13430">
                  <c:v>1.1271629874005198E-2</c:v>
                </c:pt>
                <c:pt idx="13431">
                  <c:v>1.9551648765208109E-3</c:v>
                </c:pt>
                <c:pt idx="13432">
                  <c:v>9.6152436663526665E-3</c:v>
                </c:pt>
                <c:pt idx="13433">
                  <c:v>2.479582657692278E-2</c:v>
                </c:pt>
                <c:pt idx="13434">
                  <c:v>1.2189721927263881</c:v>
                </c:pt>
                <c:pt idx="13435">
                  <c:v>1.2908876437745567</c:v>
                </c:pt>
                <c:pt idx="13436">
                  <c:v>2.0337579888824839</c:v>
                </c:pt>
                <c:pt idx="13437">
                  <c:v>4.1971571913679178</c:v>
                </c:pt>
                <c:pt idx="13438">
                  <c:v>0.37780001058264145</c:v>
                </c:pt>
                <c:pt idx="13439">
                  <c:v>9.144021522001992E-4</c:v>
                </c:pt>
                <c:pt idx="13440">
                  <c:v>9.8627683285853723E-2</c:v>
                </c:pt>
                <c:pt idx="13441">
                  <c:v>2.3987084704860115</c:v>
                </c:pt>
                <c:pt idx="13442">
                  <c:v>0.53207156164874836</c:v>
                </c:pt>
                <c:pt idx="13443">
                  <c:v>1.7853030945730635E-2</c:v>
                </c:pt>
                <c:pt idx="13444">
                  <c:v>2.4321026994284949E-2</c:v>
                </c:pt>
                <c:pt idx="13445">
                  <c:v>8.7430239827910275E-2</c:v>
                </c:pt>
                <c:pt idx="13446">
                  <c:v>0.16710295606782435</c:v>
                </c:pt>
                <c:pt idx="13447">
                  <c:v>0.57009651602073008</c:v>
                </c:pt>
                <c:pt idx="13448">
                  <c:v>1.7234028472562035</c:v>
                </c:pt>
                <c:pt idx="13449">
                  <c:v>4.0659207819522883E-2</c:v>
                </c:pt>
                <c:pt idx="13450">
                  <c:v>8.4892906777071578E-2</c:v>
                </c:pt>
                <c:pt idx="13451">
                  <c:v>4.3779102296121024E-2</c:v>
                </c:pt>
                <c:pt idx="13452">
                  <c:v>0.35394183131126777</c:v>
                </c:pt>
                <c:pt idx="13453">
                  <c:v>0.11327674358387517</c:v>
                </c:pt>
                <c:pt idx="13454">
                  <c:v>0.14393685361170444</c:v>
                </c:pt>
                <c:pt idx="13455">
                  <c:v>0.34234691678947698</c:v>
                </c:pt>
                <c:pt idx="13456">
                  <c:v>2.9001822601214462</c:v>
                </c:pt>
                <c:pt idx="13457">
                  <c:v>3.7077218764732423</c:v>
                </c:pt>
                <c:pt idx="13458">
                  <c:v>4.2057273443734582</c:v>
                </c:pt>
                <c:pt idx="13459">
                  <c:v>5.7275810896375416</c:v>
                </c:pt>
                <c:pt idx="13460">
                  <c:v>2.2432405377691413</c:v>
                </c:pt>
                <c:pt idx="13461">
                  <c:v>0.2966473238549231</c:v>
                </c:pt>
                <c:pt idx="13462">
                  <c:v>0.84313906989759102</c:v>
                </c:pt>
                <c:pt idx="13463">
                  <c:v>4.0301924341282014</c:v>
                </c:pt>
                <c:pt idx="13464">
                  <c:v>2.6476999757621886</c:v>
                </c:pt>
                <c:pt idx="13465">
                  <c:v>5.2022730566775588E-2</c:v>
                </c:pt>
                <c:pt idx="13466">
                  <c:v>8.8004223885646743E-2</c:v>
                </c:pt>
                <c:pt idx="13467">
                  <c:v>1.7034197574409635</c:v>
                </c:pt>
                <c:pt idx="13468">
                  <c:v>2.1309079816569736</c:v>
                </c:pt>
                <c:pt idx="13469">
                  <c:v>1.1445851717869744</c:v>
                </c:pt>
                <c:pt idx="13470">
                  <c:v>3.4957437829101004</c:v>
                </c:pt>
                <c:pt idx="13471">
                  <c:v>0.25543864679690798</c:v>
                </c:pt>
                <c:pt idx="13472">
                  <c:v>5.8423698475856711E-2</c:v>
                </c:pt>
                <c:pt idx="13473">
                  <c:v>0.1516426698089679</c:v>
                </c:pt>
                <c:pt idx="13474">
                  <c:v>2.7550412525141477</c:v>
                </c:pt>
                <c:pt idx="13475">
                  <c:v>1.2446788642337678</c:v>
                </c:pt>
                <c:pt idx="13476">
                  <c:v>5.8770485665085401E-2</c:v>
                </c:pt>
                <c:pt idx="13477">
                  <c:v>0.48849928726531894</c:v>
                </c:pt>
                <c:pt idx="13478">
                  <c:v>0.22979477863819739</c:v>
                </c:pt>
                <c:pt idx="13479">
                  <c:v>1.8599980262741822</c:v>
                </c:pt>
                <c:pt idx="13480">
                  <c:v>0.80928576796017926</c:v>
                </c:pt>
                <c:pt idx="13481">
                  <c:v>7.9868343712507478E-2</c:v>
                </c:pt>
                <c:pt idx="13482">
                  <c:v>1.2449581320314329</c:v>
                </c:pt>
                <c:pt idx="13483">
                  <c:v>0.33763904055358152</c:v>
                </c:pt>
                <c:pt idx="13484">
                  <c:v>0.14421075702970504</c:v>
                </c:pt>
                <c:pt idx="13485">
                  <c:v>9.475337424814767E-3</c:v>
                </c:pt>
                <c:pt idx="13486">
                  <c:v>2.7963107567956041E-2</c:v>
                </c:pt>
                <c:pt idx="13487">
                  <c:v>0.21232196162834219</c:v>
                </c:pt>
                <c:pt idx="13488">
                  <c:v>0.21853083836820142</c:v>
                </c:pt>
                <c:pt idx="13489">
                  <c:v>0.57035608468747123</c:v>
                </c:pt>
                <c:pt idx="13490">
                  <c:v>0.88344796947027859</c:v>
                </c:pt>
                <c:pt idx="13491">
                  <c:v>6.6673359030991308E-2</c:v>
                </c:pt>
                <c:pt idx="13492">
                  <c:v>6.3059197887655382E-3</c:v>
                </c:pt>
                <c:pt idx="13493">
                  <c:v>3.6622795184227848E-2</c:v>
                </c:pt>
                <c:pt idx="13494">
                  <c:v>0.37218652518628487</c:v>
                </c:pt>
                <c:pt idx="13495">
                  <c:v>0.27481015552661786</c:v>
                </c:pt>
                <c:pt idx="13496">
                  <c:v>6.2668963178437957E-3</c:v>
                </c:pt>
                <c:pt idx="13497">
                  <c:v>7.1855082709713454E-3</c:v>
                </c:pt>
                <c:pt idx="13498">
                  <c:v>4.260757652630353E-2</c:v>
                </c:pt>
                <c:pt idx="13499">
                  <c:v>0.11739584631326021</c:v>
                </c:pt>
                <c:pt idx="13500">
                  <c:v>0.70808033519791136</c:v>
                </c:pt>
                <c:pt idx="13501">
                  <c:v>0.80889993675114202</c:v>
                </c:pt>
                <c:pt idx="13502">
                  <c:v>4.3085521089966342E-2</c:v>
                </c:pt>
                <c:pt idx="13503">
                  <c:v>1.1674151762423677E-2</c:v>
                </c:pt>
                <c:pt idx="13504">
                  <c:v>5.0252969924228317E-3</c:v>
                </c:pt>
                <c:pt idx="13505">
                  <c:v>0.39686580273362954</c:v>
                </c:pt>
                <c:pt idx="13506">
                  <c:v>0.2146872093956414</c:v>
                </c:pt>
                <c:pt idx="13507">
                  <c:v>5.9777761736900161E-3</c:v>
                </c:pt>
                <c:pt idx="13508">
                  <c:v>4.9377812380167481E-2</c:v>
                </c:pt>
                <c:pt idx="13509">
                  <c:v>0.79108339879941714</c:v>
                </c:pt>
                <c:pt idx="13510">
                  <c:v>0.44020651924134929</c:v>
                </c:pt>
                <c:pt idx="13511">
                  <c:v>0.75087172363712296</c:v>
                </c:pt>
                <c:pt idx="13512">
                  <c:v>1.233383772017935</c:v>
                </c:pt>
                <c:pt idx="13513">
                  <c:v>3.1694464348918101E-2</c:v>
                </c:pt>
                <c:pt idx="13514">
                  <c:v>3.7593226301670175E-2</c:v>
                </c:pt>
                <c:pt idx="13515">
                  <c:v>2.1455698880022248E-2</c:v>
                </c:pt>
                <c:pt idx="13516">
                  <c:v>0.91054271202842985</c:v>
                </c:pt>
                <c:pt idx="13517">
                  <c:v>0.13913298738058602</c:v>
                </c:pt>
                <c:pt idx="13518">
                  <c:v>4.4169454670840838E-2</c:v>
                </c:pt>
                <c:pt idx="13519">
                  <c:v>4.5867574026104141E-2</c:v>
                </c:pt>
                <c:pt idx="13520">
                  <c:v>1.6921896306671202</c:v>
                </c:pt>
                <c:pt idx="13521">
                  <c:v>1.7881966859334215</c:v>
                </c:pt>
                <c:pt idx="13522">
                  <c:v>3.5023321397754068</c:v>
                </c:pt>
                <c:pt idx="13523">
                  <c:v>4.2464185730284703</c:v>
                </c:pt>
                <c:pt idx="13524">
                  <c:v>0.65779676216779204</c:v>
                </c:pt>
                <c:pt idx="13525">
                  <c:v>4.6537425580325593E-2</c:v>
                </c:pt>
                <c:pt idx="13526">
                  <c:v>0.28461852126485232</c:v>
                </c:pt>
                <c:pt idx="13527">
                  <c:v>2.0012033254519772</c:v>
                </c:pt>
                <c:pt idx="13528">
                  <c:v>1.4276606560371499</c:v>
                </c:pt>
                <c:pt idx="13529">
                  <c:v>3.4802104962009625E-2</c:v>
                </c:pt>
                <c:pt idx="13530">
                  <c:v>1.3427862030085485E-2</c:v>
                </c:pt>
                <c:pt idx="13531">
                  <c:v>0.75722102893920373</c:v>
                </c:pt>
                <c:pt idx="13532">
                  <c:v>0.58027341918578035</c:v>
                </c:pt>
                <c:pt idx="13533">
                  <c:v>1.80327751800755</c:v>
                </c:pt>
                <c:pt idx="13534">
                  <c:v>1.9283368588005503</c:v>
                </c:pt>
                <c:pt idx="13535">
                  <c:v>0.81817704001440161</c:v>
                </c:pt>
                <c:pt idx="13536">
                  <c:v>0.10456157613804788</c:v>
                </c:pt>
                <c:pt idx="13537">
                  <c:v>0.1234199062134753</c:v>
                </c:pt>
                <c:pt idx="13538">
                  <c:v>2.0702065872252153</c:v>
                </c:pt>
                <c:pt idx="13539">
                  <c:v>1.5620908474827133</c:v>
                </c:pt>
                <c:pt idx="13540">
                  <c:v>2.3348211122811754E-2</c:v>
                </c:pt>
                <c:pt idx="13541">
                  <c:v>1.5453222935408613E-2</c:v>
                </c:pt>
                <c:pt idx="13542">
                  <c:v>0.30986270166305879</c:v>
                </c:pt>
                <c:pt idx="13543">
                  <c:v>0.24225075377940794</c:v>
                </c:pt>
                <c:pt idx="13544">
                  <c:v>0.67499309671508934</c:v>
                </c:pt>
                <c:pt idx="13545">
                  <c:v>1.3000000989720149</c:v>
                </c:pt>
                <c:pt idx="13546">
                  <c:v>0.72405516182583218</c:v>
                </c:pt>
                <c:pt idx="13547">
                  <c:v>1.9658566800245851E-2</c:v>
                </c:pt>
                <c:pt idx="13548">
                  <c:v>2.8497515444761295E-2</c:v>
                </c:pt>
                <c:pt idx="13549">
                  <c:v>0.77500713860472192</c:v>
                </c:pt>
                <c:pt idx="13550">
                  <c:v>0.35570643561031878</c:v>
                </c:pt>
                <c:pt idx="13551">
                  <c:v>0.49655028898816</c:v>
                </c:pt>
                <c:pt idx="13552">
                  <c:v>0.73578623375698327</c:v>
                </c:pt>
                <c:pt idx="13553">
                  <c:v>12.715665199039206</c:v>
                </c:pt>
                <c:pt idx="13554">
                  <c:v>13.444032335853098</c:v>
                </c:pt>
                <c:pt idx="13555">
                  <c:v>18.993054695346796</c:v>
                </c:pt>
                <c:pt idx="13556">
                  <c:v>33.652793820553363</c:v>
                </c:pt>
                <c:pt idx="13557">
                  <c:v>6.3942593581511309</c:v>
                </c:pt>
                <c:pt idx="13558">
                  <c:v>0.93763167599009967</c:v>
                </c:pt>
                <c:pt idx="13559">
                  <c:v>3.4690026407559778</c:v>
                </c:pt>
                <c:pt idx="13560">
                  <c:v>20.902890538907563</c:v>
                </c:pt>
                <c:pt idx="13561">
                  <c:v>9.4833174625325309</c:v>
                </c:pt>
                <c:pt idx="13562">
                  <c:v>0.17591009953088921</c:v>
                </c:pt>
                <c:pt idx="13563">
                  <c:v>1.2145783986954884E-2</c:v>
                </c:pt>
                <c:pt idx="13564">
                  <c:v>0.44627811728571237</c:v>
                </c:pt>
                <c:pt idx="13565">
                  <c:v>3.360695877271386</c:v>
                </c:pt>
                <c:pt idx="13566">
                  <c:v>0.8730758864087742</c:v>
                </c:pt>
                <c:pt idx="13567">
                  <c:v>0.86052833552065833</c:v>
                </c:pt>
                <c:pt idx="13568">
                  <c:v>0.2029839522167973</c:v>
                </c:pt>
                <c:pt idx="13569">
                  <c:v>1.681552104884566E-2</c:v>
                </c:pt>
                <c:pt idx="13570">
                  <c:v>0.34374679271455577</c:v>
                </c:pt>
                <c:pt idx="13571">
                  <c:v>0.48769343322174807</c:v>
                </c:pt>
                <c:pt idx="13572">
                  <c:v>0.61482129549668396</c:v>
                </c:pt>
                <c:pt idx="13573">
                  <c:v>2.5587015986810419E-2</c:v>
                </c:pt>
                <c:pt idx="13574">
                  <c:v>0.94140869262265747</c:v>
                </c:pt>
                <c:pt idx="13575">
                  <c:v>0.30501345542596481</c:v>
                </c:pt>
                <c:pt idx="13576">
                  <c:v>0.38192848554250658</c:v>
                </c:pt>
                <c:pt idx="13577">
                  <c:v>0.23593107574512912</c:v>
                </c:pt>
                <c:pt idx="13578">
                  <c:v>0.16418431895872643</c:v>
                </c:pt>
                <c:pt idx="13579">
                  <c:v>5.2376314847819627E-2</c:v>
                </c:pt>
                <c:pt idx="13580">
                  <c:v>0.33085009564294626</c:v>
                </c:pt>
                <c:pt idx="13581">
                  <c:v>1.5349057102599204</c:v>
                </c:pt>
                <c:pt idx="13582">
                  <c:v>0.57272765431872197</c:v>
                </c:pt>
                <c:pt idx="13583">
                  <c:v>0.97927374679549539</c:v>
                </c:pt>
                <c:pt idx="13584">
                  <c:v>0.35130718870928102</c:v>
                </c:pt>
                <c:pt idx="13585">
                  <c:v>0.57908161257229884</c:v>
                </c:pt>
                <c:pt idx="13586">
                  <c:v>6.4163164012643588</c:v>
                </c:pt>
                <c:pt idx="13587">
                  <c:v>0.97557162004453712</c:v>
                </c:pt>
                <c:pt idx="13588">
                  <c:v>2.1782718445111606</c:v>
                </c:pt>
                <c:pt idx="13589">
                  <c:v>1.7907308917411646</c:v>
                </c:pt>
                <c:pt idx="13590">
                  <c:v>0.48945764045270884</c:v>
                </c:pt>
                <c:pt idx="13591">
                  <c:v>1.6161754574680391</c:v>
                </c:pt>
                <c:pt idx="13592">
                  <c:v>5.4226016614675956</c:v>
                </c:pt>
                <c:pt idx="13593">
                  <c:v>4.790395311688795</c:v>
                </c:pt>
                <c:pt idx="13594">
                  <c:v>7.716222253080679E-2</c:v>
                </c:pt>
                <c:pt idx="13595">
                  <c:v>1.2041849639166625E-3</c:v>
                </c:pt>
                <c:pt idx="13596">
                  <c:v>3.2048604621540919E-4</c:v>
                </c:pt>
                <c:pt idx="13597">
                  <c:v>0.12288849325092367</c:v>
                </c:pt>
                <c:pt idx="13598">
                  <c:v>8.8749895535445138E-3</c:v>
                </c:pt>
                <c:pt idx="13599">
                  <c:v>8.2890221971706878E-3</c:v>
                </c:pt>
                <c:pt idx="13600">
                  <c:v>2.2096814072064281E-3</c:v>
                </c:pt>
                <c:pt idx="13601">
                  <c:v>3.8140994811664622E-3</c:v>
                </c:pt>
                <c:pt idx="13602">
                  <c:v>4.7469433591447788E-4</c:v>
                </c:pt>
                <c:pt idx="13603">
                  <c:v>2.7907875707687404E-2</c:v>
                </c:pt>
                <c:pt idx="13604">
                  <c:v>4.6183601497602955E-3</c:v>
                </c:pt>
                <c:pt idx="13605">
                  <c:v>0.54276692244525082</c:v>
                </c:pt>
                <c:pt idx="13606">
                  <c:v>0.22715152108250986</c:v>
                </c:pt>
                <c:pt idx="13607">
                  <c:v>1.1342783538405365</c:v>
                </c:pt>
                <c:pt idx="13608">
                  <c:v>4.865383541302001</c:v>
                </c:pt>
                <c:pt idx="13609">
                  <c:v>1.0072365142166486</c:v>
                </c:pt>
                <c:pt idx="13610">
                  <c:v>1.2537762576152254</c:v>
                </c:pt>
                <c:pt idx="13611">
                  <c:v>1.2407566819190698</c:v>
                </c:pt>
                <c:pt idx="13612">
                  <c:v>3.4638903290738696E-2</c:v>
                </c:pt>
                <c:pt idx="13613">
                  <c:v>1.0771644175267487</c:v>
                </c:pt>
                <c:pt idx="13614">
                  <c:v>3.8267716469624591</c:v>
                </c:pt>
                <c:pt idx="13615">
                  <c:v>2.1351144084651801</c:v>
                </c:pt>
                <c:pt idx="13616">
                  <c:v>6.6507749618120796E-2</c:v>
                </c:pt>
                <c:pt idx="13617">
                  <c:v>3.2618412979313775E-2</c:v>
                </c:pt>
                <c:pt idx="13618">
                  <c:v>3.8079075531035726E-2</c:v>
                </c:pt>
                <c:pt idx="13619">
                  <c:v>1.5700498709576272</c:v>
                </c:pt>
                <c:pt idx="13620">
                  <c:v>0.22889415427972357</c:v>
                </c:pt>
                <c:pt idx="13621">
                  <c:v>0.28995497115839902</c:v>
                </c:pt>
                <c:pt idx="13622">
                  <c:v>0.24391068949046485</c:v>
                </c:pt>
                <c:pt idx="13623">
                  <c:v>0.13406488363072011</c:v>
                </c:pt>
                <c:pt idx="13624">
                  <c:v>7.4139288551054713E-2</c:v>
                </c:pt>
                <c:pt idx="13625">
                  <c:v>1.1007803300975485</c:v>
                </c:pt>
                <c:pt idx="13626">
                  <c:v>0.24674695685024997</c:v>
                </c:pt>
                <c:pt idx="13627">
                  <c:v>1.275347593393227</c:v>
                </c:pt>
                <c:pt idx="13628">
                  <c:v>0.33151499448768901</c:v>
                </c:pt>
                <c:pt idx="13629">
                  <c:v>0.99746531492979262</c:v>
                </c:pt>
                <c:pt idx="13630">
                  <c:v>6.3781419747912427</c:v>
                </c:pt>
                <c:pt idx="13631">
                  <c:v>1.3573498892465561</c:v>
                </c:pt>
                <c:pt idx="13632">
                  <c:v>2.657222087047808</c:v>
                </c:pt>
                <c:pt idx="13633">
                  <c:v>2.3207708810824759</c:v>
                </c:pt>
                <c:pt idx="13634">
                  <c:v>1.1845687997827303</c:v>
                </c:pt>
                <c:pt idx="13635">
                  <c:v>2.0553239450076211</c:v>
                </c:pt>
                <c:pt idx="13636">
                  <c:v>9.9569984297524812</c:v>
                </c:pt>
                <c:pt idx="13637">
                  <c:v>4.4132447177838614</c:v>
                </c:pt>
                <c:pt idx="13638">
                  <c:v>0.23483882378359536</c:v>
                </c:pt>
                <c:pt idx="13639">
                  <c:v>0.31023077632082291</c:v>
                </c:pt>
                <c:pt idx="13640">
                  <c:v>1.0571629426699007</c:v>
                </c:pt>
                <c:pt idx="13641">
                  <c:v>13.237477205290526</c:v>
                </c:pt>
                <c:pt idx="13642">
                  <c:v>1.1236732728707337</c:v>
                </c:pt>
                <c:pt idx="13643">
                  <c:v>4.0433314475253921</c:v>
                </c:pt>
                <c:pt idx="13644">
                  <c:v>0.59525555053575552</c:v>
                </c:pt>
                <c:pt idx="13645">
                  <c:v>0.38815993989155345</c:v>
                </c:pt>
                <c:pt idx="13646">
                  <c:v>1.428729014711946</c:v>
                </c:pt>
                <c:pt idx="13647">
                  <c:v>4.6677474299836268</c:v>
                </c:pt>
                <c:pt idx="13648">
                  <c:v>2.6242305168226903</c:v>
                </c:pt>
                <c:pt idx="13649">
                  <c:v>1.7922332370342259E-2</c:v>
                </c:pt>
                <c:pt idx="13650">
                  <c:v>4.1402241866684555E-3</c:v>
                </c:pt>
                <c:pt idx="13651">
                  <c:v>1.6572715816110799E-2</c:v>
                </c:pt>
                <c:pt idx="13652">
                  <c:v>0.96835278347614151</c:v>
                </c:pt>
                <c:pt idx="13653">
                  <c:v>7.0345393271327883E-2</c:v>
                </c:pt>
                <c:pt idx="13654">
                  <c:v>0.12156939504269187</c:v>
                </c:pt>
                <c:pt idx="13655">
                  <c:v>0.22300418368310979</c:v>
                </c:pt>
                <c:pt idx="13656">
                  <c:v>0.125900566181674</c:v>
                </c:pt>
                <c:pt idx="13657">
                  <c:v>2.3957288868100211</c:v>
                </c:pt>
                <c:pt idx="13658">
                  <c:v>0.51123866827469666</c:v>
                </c:pt>
                <c:pt idx="13659">
                  <c:v>1.6195318708328186</c:v>
                </c:pt>
                <c:pt idx="13660">
                  <c:v>6.5271509850992851E-2</c:v>
                </c:pt>
                <c:pt idx="13661">
                  <c:v>1.4204158777173138E-2</c:v>
                </c:pt>
                <c:pt idx="13662">
                  <c:v>0.13388008852934682</c:v>
                </c:pt>
                <c:pt idx="13663">
                  <c:v>1.0448405516008916</c:v>
                </c:pt>
                <c:pt idx="13664">
                  <c:v>0.15754469706707389</c:v>
                </c:pt>
                <c:pt idx="13665">
                  <c:v>0.21563268127938534</c:v>
                </c:pt>
                <c:pt idx="13666">
                  <c:v>0.19850994686672915</c:v>
                </c:pt>
                <c:pt idx="13667">
                  <c:v>2.6044339496469809E-2</c:v>
                </c:pt>
                <c:pt idx="13668">
                  <c:v>6.7396641132158472E-2</c:v>
                </c:pt>
                <c:pt idx="13669">
                  <c:v>0.84844742278663987</c:v>
                </c:pt>
                <c:pt idx="13670">
                  <c:v>0.18917095995232749</c:v>
                </c:pt>
                <c:pt idx="13671">
                  <c:v>7.2215758095298524E-2</c:v>
                </c:pt>
                <c:pt idx="13672">
                  <c:v>4.1915371813689923E-3</c:v>
                </c:pt>
                <c:pt idx="13673">
                  <c:v>2.7922298068001564E-2</c:v>
                </c:pt>
                <c:pt idx="13674">
                  <c:v>0.40624027182521433</c:v>
                </c:pt>
                <c:pt idx="13675">
                  <c:v>7.2269707226887775E-2</c:v>
                </c:pt>
                <c:pt idx="13676">
                  <c:v>0.14079416084261812</c:v>
                </c:pt>
                <c:pt idx="13677">
                  <c:v>1.2566293555776378</c:v>
                </c:pt>
                <c:pt idx="13678">
                  <c:v>1.2077997381775949E-2</c:v>
                </c:pt>
                <c:pt idx="13679">
                  <c:v>2.7610550975104401E-2</c:v>
                </c:pt>
                <c:pt idx="13680">
                  <c:v>1.030781070915862</c:v>
                </c:pt>
                <c:pt idx="13681">
                  <c:v>0.21455409307330034</c:v>
                </c:pt>
                <c:pt idx="13682">
                  <c:v>9.2833103489368907E-2</c:v>
                </c:pt>
                <c:pt idx="13683">
                  <c:v>2.2808217714633996E-2</c:v>
                </c:pt>
                <c:pt idx="13684">
                  <c:v>8.093997011548873E-2</c:v>
                </c:pt>
                <c:pt idx="13685">
                  <c:v>1.7608169206309354</c:v>
                </c:pt>
                <c:pt idx="13686">
                  <c:v>0.20070713670525858</c:v>
                </c:pt>
                <c:pt idx="13687">
                  <c:v>0.30791382455299615</c:v>
                </c:pt>
                <c:pt idx="13688">
                  <c:v>0.31222800939064405</c:v>
                </c:pt>
                <c:pt idx="13689">
                  <c:v>7.3604142308937776E-2</c:v>
                </c:pt>
                <c:pt idx="13690">
                  <c:v>0.49115120119838906</c:v>
                </c:pt>
                <c:pt idx="13691">
                  <c:v>1.2053056728394083</c:v>
                </c:pt>
                <c:pt idx="13692">
                  <c:v>0.3984853228614505</c:v>
                </c:pt>
                <c:pt idx="13693">
                  <c:v>0.53896297006689198</c:v>
                </c:pt>
                <c:pt idx="13694">
                  <c:v>0.1461418758082573</c:v>
                </c:pt>
                <c:pt idx="13695">
                  <c:v>0.77359278602555814</c:v>
                </c:pt>
                <c:pt idx="13696">
                  <c:v>6.1771467481932083</c:v>
                </c:pt>
                <c:pt idx="13697">
                  <c:v>1.8383615822980452</c:v>
                </c:pt>
                <c:pt idx="13698">
                  <c:v>3.2587726942479214</c:v>
                </c:pt>
                <c:pt idx="13699">
                  <c:v>1.7943488047013452</c:v>
                </c:pt>
                <c:pt idx="13700">
                  <c:v>0.29665388561927503</c:v>
                </c:pt>
                <c:pt idx="13701">
                  <c:v>2.1413282124256434</c:v>
                </c:pt>
                <c:pt idx="13702">
                  <c:v>5.0972993916258993</c:v>
                </c:pt>
                <c:pt idx="13703">
                  <c:v>3.2849901223711329</c:v>
                </c:pt>
                <c:pt idx="13704">
                  <c:v>2.4806833510063049</c:v>
                </c:pt>
                <c:pt idx="13705">
                  <c:v>0.4147854685750948</c:v>
                </c:pt>
                <c:pt idx="13706">
                  <c:v>2.6713974535464207</c:v>
                </c:pt>
                <c:pt idx="13707">
                  <c:v>10.297565517338352</c:v>
                </c:pt>
                <c:pt idx="13708">
                  <c:v>7.6368465701319614</c:v>
                </c:pt>
                <c:pt idx="13709">
                  <c:v>2.1731863645958884</c:v>
                </c:pt>
                <c:pt idx="13710">
                  <c:v>6.336375832509396</c:v>
                </c:pt>
                <c:pt idx="13711">
                  <c:v>3.1681406219396671</c:v>
                </c:pt>
                <c:pt idx="13712">
                  <c:v>6.6452325461644737</c:v>
                </c:pt>
                <c:pt idx="13713">
                  <c:v>15.032692193941926</c:v>
                </c:pt>
                <c:pt idx="13714">
                  <c:v>11.950782136769652</c:v>
                </c:pt>
                <c:pt idx="13715">
                  <c:v>0.43644416551002363</c:v>
                </c:pt>
                <c:pt idx="13716">
                  <c:v>5.0648569142015751E-2</c:v>
                </c:pt>
                <c:pt idx="13717">
                  <c:v>0.1746030195219157</c:v>
                </c:pt>
                <c:pt idx="13718">
                  <c:v>1.1914839411370934</c:v>
                </c:pt>
                <c:pt idx="13719">
                  <c:v>0.66630188392824696</c:v>
                </c:pt>
                <c:pt idx="13720">
                  <c:v>0.30950112245860861</c:v>
                </c:pt>
                <c:pt idx="13721">
                  <c:v>0.49599848201504321</c:v>
                </c:pt>
                <c:pt idx="13722">
                  <c:v>0.46841383558895267</c:v>
                </c:pt>
                <c:pt idx="13723">
                  <c:v>0.29249340721247613</c:v>
                </c:pt>
                <c:pt idx="13724">
                  <c:v>1.1977931909669455</c:v>
                </c:pt>
                <c:pt idx="13725">
                  <c:v>0.7686406580710724</c:v>
                </c:pt>
                <c:pt idx="13726">
                  <c:v>7.0817273644734184</c:v>
                </c:pt>
                <c:pt idx="13727">
                  <c:v>1.9230929139157009</c:v>
                </c:pt>
                <c:pt idx="13728">
                  <c:v>9.072982927120993</c:v>
                </c:pt>
                <c:pt idx="13729">
                  <c:v>58.102413553755866</c:v>
                </c:pt>
                <c:pt idx="13730">
                  <c:v>16.598981782791824</c:v>
                </c:pt>
                <c:pt idx="13731">
                  <c:v>18.054675284341052</c:v>
                </c:pt>
                <c:pt idx="13732">
                  <c:v>17.177897262095566</c:v>
                </c:pt>
                <c:pt idx="13733">
                  <c:v>6.4747314909430358</c:v>
                </c:pt>
                <c:pt idx="13734">
                  <c:v>18.987545151877093</c:v>
                </c:pt>
                <c:pt idx="13735">
                  <c:v>51.948964128804448</c:v>
                </c:pt>
                <c:pt idx="13736">
                  <c:v>33.828054385507698</c:v>
                </c:pt>
                <c:pt idx="13737">
                  <c:v>2.3692985333660134E-3</c:v>
                </c:pt>
                <c:pt idx="13738">
                  <c:v>1.0111271137565757E-2</c:v>
                </c:pt>
                <c:pt idx="13739">
                  <c:v>4.2495276205246291E-2</c:v>
                </c:pt>
                <c:pt idx="13740">
                  <c:v>0.71012253414751325</c:v>
                </c:pt>
                <c:pt idx="13741">
                  <c:v>1.0972876746434859</c:v>
                </c:pt>
                <c:pt idx="13742">
                  <c:v>0.12533894333955303</c:v>
                </c:pt>
                <c:pt idx="13743">
                  <c:v>0.1342202647867955</c:v>
                </c:pt>
                <c:pt idx="13744">
                  <c:v>2.4587513187472949E-2</c:v>
                </c:pt>
                <c:pt idx="13745">
                  <c:v>0.58084695498091943</c:v>
                </c:pt>
                <c:pt idx="13746">
                  <c:v>0.18521603376715606</c:v>
                </c:pt>
                <c:pt idx="13747">
                  <c:v>0.18730974215045812</c:v>
                </c:pt>
                <c:pt idx="13748">
                  <c:v>8.9440950450667932E-3</c:v>
                </c:pt>
                <c:pt idx="13749">
                  <c:v>0.71854004970977681</c:v>
                </c:pt>
                <c:pt idx="13750">
                  <c:v>0.20639883464432537</c:v>
                </c:pt>
                <c:pt idx="13751">
                  <c:v>0.35202083611859858</c:v>
                </c:pt>
                <c:pt idx="13752">
                  <c:v>5.369433304996335E-2</c:v>
                </c:pt>
                <c:pt idx="13753">
                  <c:v>7.5219928716301954E-2</c:v>
                </c:pt>
                <c:pt idx="13754">
                  <c:v>1.2555670904080041E-2</c:v>
                </c:pt>
                <c:pt idx="13755">
                  <c:v>5.8452452231208103E-2</c:v>
                </c:pt>
                <c:pt idx="13756">
                  <c:v>0.66762224060756259</c:v>
                </c:pt>
                <c:pt idx="13757">
                  <c:v>0.27788060026059952</c:v>
                </c:pt>
                <c:pt idx="13758">
                  <c:v>1.2058497116358533</c:v>
                </c:pt>
                <c:pt idx="13759">
                  <c:v>0.78574360252090136</c:v>
                </c:pt>
                <c:pt idx="13760">
                  <c:v>1.4397425098849979</c:v>
                </c:pt>
                <c:pt idx="13761">
                  <c:v>7.1888014375271787</c:v>
                </c:pt>
                <c:pt idx="13762">
                  <c:v>6.9269808038599843</c:v>
                </c:pt>
                <c:pt idx="13763">
                  <c:v>3.5849513267268533</c:v>
                </c:pt>
                <c:pt idx="13764">
                  <c:v>10.96276214209133</c:v>
                </c:pt>
                <c:pt idx="13765">
                  <c:v>0.65676336870104557</c:v>
                </c:pt>
                <c:pt idx="13766">
                  <c:v>3.7368762366804447</c:v>
                </c:pt>
                <c:pt idx="13767">
                  <c:v>7.2530658917292179</c:v>
                </c:pt>
                <c:pt idx="13768">
                  <c:v>9.5913474834102885</c:v>
                </c:pt>
                <c:pt idx="13769">
                  <c:v>7.133757424344053E-5</c:v>
                </c:pt>
                <c:pt idx="13770">
                  <c:v>1.5859347393246012E-4</c:v>
                </c:pt>
                <c:pt idx="13771">
                  <c:v>0.11181220730068399</c:v>
                </c:pt>
                <c:pt idx="13772">
                  <c:v>0.67307278801093673</c:v>
                </c:pt>
                <c:pt idx="13773">
                  <c:v>3.8277476720436368E-4</c:v>
                </c:pt>
                <c:pt idx="13774">
                  <c:v>0.51471771776146813</c:v>
                </c:pt>
                <c:pt idx="13775">
                  <c:v>2.1258646712136895E-3</c:v>
                </c:pt>
                <c:pt idx="13776">
                  <c:v>2.38818250599336E-3</c:v>
                </c:pt>
                <c:pt idx="13777">
                  <c:v>0.31342888932890861</c:v>
                </c:pt>
                <c:pt idx="13778">
                  <c:v>0.5181691871194043</c:v>
                </c:pt>
                <c:pt idx="13779">
                  <c:v>7.0795570158510845E-3</c:v>
                </c:pt>
                <c:pt idx="13780">
                  <c:v>6.2999863263139052E-4</c:v>
                </c:pt>
                <c:pt idx="13781">
                  <c:v>5.4722066120028075E-5</c:v>
                </c:pt>
                <c:pt idx="13782">
                  <c:v>1.2498264066372765E-2</c:v>
                </c:pt>
                <c:pt idx="13783">
                  <c:v>3.5111180960967791E-3</c:v>
                </c:pt>
                <c:pt idx="13784">
                  <c:v>2.226649807409622E-3</c:v>
                </c:pt>
                <c:pt idx="13785">
                  <c:v>1.1392372339387295E-3</c:v>
                </c:pt>
                <c:pt idx="13786">
                  <c:v>5.8061148285261388E-4</c:v>
                </c:pt>
                <c:pt idx="13787">
                  <c:v>3.082895339958811E-4</c:v>
                </c:pt>
                <c:pt idx="13788">
                  <c:v>2.7283022489080809E-3</c:v>
                </c:pt>
                <c:pt idx="13789">
                  <c:v>1.3517258662039597E-3</c:v>
                </c:pt>
                <c:pt idx="13790">
                  <c:v>0.26703266134909337</c:v>
                </c:pt>
                <c:pt idx="13791">
                  <c:v>0.48617136838628339</c:v>
                </c:pt>
                <c:pt idx="13792">
                  <c:v>0.40082575444108282</c:v>
                </c:pt>
                <c:pt idx="13793">
                  <c:v>3.0440607330679268</c:v>
                </c:pt>
                <c:pt idx="13794">
                  <c:v>6.1262375429095561</c:v>
                </c:pt>
                <c:pt idx="13795">
                  <c:v>1.0923604410524255</c:v>
                </c:pt>
                <c:pt idx="13796">
                  <c:v>2.259082776945756</c:v>
                </c:pt>
                <c:pt idx="13797">
                  <c:v>0.2041258324254614</c:v>
                </c:pt>
                <c:pt idx="13798">
                  <c:v>0.88032408985608879</c:v>
                </c:pt>
                <c:pt idx="13799">
                  <c:v>3.4025791763127518</c:v>
                </c:pt>
                <c:pt idx="13800">
                  <c:v>2.5319616070165556</c:v>
                </c:pt>
                <c:pt idx="13801">
                  <c:v>0.10634399511341065</c:v>
                </c:pt>
                <c:pt idx="13802">
                  <c:v>2.5032828060477373E-2</c:v>
                </c:pt>
                <c:pt idx="13803">
                  <c:v>0.23859216072244036</c:v>
                </c:pt>
                <c:pt idx="13804">
                  <c:v>2.4658762882143734E-2</c:v>
                </c:pt>
                <c:pt idx="13805">
                  <c:v>1.9793382404899977</c:v>
                </c:pt>
                <c:pt idx="13806">
                  <c:v>1.90568056903672E-2</c:v>
                </c:pt>
                <c:pt idx="13807">
                  <c:v>7.7228715618814725E-2</c:v>
                </c:pt>
                <c:pt idx="13808">
                  <c:v>0.17322257240936575</c:v>
                </c:pt>
                <c:pt idx="13809">
                  <c:v>0.12563884598035602</c:v>
                </c:pt>
                <c:pt idx="13810">
                  <c:v>0.93692326088577194</c:v>
                </c:pt>
                <c:pt idx="13811">
                  <c:v>0.22975798978195336</c:v>
                </c:pt>
                <c:pt idx="13812">
                  <c:v>6.498897817393702E-2</c:v>
                </c:pt>
                <c:pt idx="13813">
                  <c:v>2.3783819420958151E-2</c:v>
                </c:pt>
                <c:pt idx="13814">
                  <c:v>5.8360000514002176E-2</c:v>
                </c:pt>
                <c:pt idx="13815">
                  <c:v>0.7825740281697956</c:v>
                </c:pt>
                <c:pt idx="13816">
                  <c:v>1.2033306143483451</c:v>
                </c:pt>
                <c:pt idx="13817">
                  <c:v>0.2985226037919958</c:v>
                </c:pt>
                <c:pt idx="13818">
                  <c:v>0.49536167671969344</c:v>
                </c:pt>
                <c:pt idx="13819">
                  <c:v>0.58905127787632006</c:v>
                </c:pt>
                <c:pt idx="13820">
                  <c:v>0.28072106912043715</c:v>
                </c:pt>
                <c:pt idx="13821">
                  <c:v>1.9157186384161493</c:v>
                </c:pt>
                <c:pt idx="13822">
                  <c:v>0.55760112775488779</c:v>
                </c:pt>
                <c:pt idx="13823">
                  <c:v>1.3275333179025215</c:v>
                </c:pt>
                <c:pt idx="13824">
                  <c:v>1.9808037086786561</c:v>
                </c:pt>
                <c:pt idx="13825">
                  <c:v>3.1983331443653862</c:v>
                </c:pt>
                <c:pt idx="13826">
                  <c:v>8.8446413189556914</c:v>
                </c:pt>
                <c:pt idx="13827">
                  <c:v>11.807145766006153</c:v>
                </c:pt>
                <c:pt idx="13828">
                  <c:v>5.195795279992776</c:v>
                </c:pt>
                <c:pt idx="13829">
                  <c:v>17.249854617831698</c:v>
                </c:pt>
                <c:pt idx="13830">
                  <c:v>3.8046279205352933</c:v>
                </c:pt>
                <c:pt idx="13831">
                  <c:v>11.575131138686784</c:v>
                </c:pt>
                <c:pt idx="13832">
                  <c:v>20.999388034289957</c:v>
                </c:pt>
                <c:pt idx="13833">
                  <c:v>16.491418865852381</c:v>
                </c:pt>
                <c:pt idx="13834">
                  <c:v>0.74580913048451503</c:v>
                </c:pt>
                <c:pt idx="13835">
                  <c:v>1.0182149294817231</c:v>
                </c:pt>
                <c:pt idx="13836">
                  <c:v>3.8409688210058155</c:v>
                </c:pt>
                <c:pt idx="13837">
                  <c:v>4.000070445296303</c:v>
                </c:pt>
                <c:pt idx="13838">
                  <c:v>3.7070508307395613</c:v>
                </c:pt>
                <c:pt idx="13839">
                  <c:v>1.944967344660206</c:v>
                </c:pt>
                <c:pt idx="13840">
                  <c:v>5.0457856502094032</c:v>
                </c:pt>
                <c:pt idx="13841">
                  <c:v>0.48662842876976209</c:v>
                </c:pt>
                <c:pt idx="13842">
                  <c:v>8.3567921948857364</c:v>
                </c:pt>
                <c:pt idx="13843">
                  <c:v>6.084955492420943</c:v>
                </c:pt>
                <c:pt idx="13844">
                  <c:v>4.8611025213859502</c:v>
                </c:pt>
                <c:pt idx="13845">
                  <c:v>2.5656094764528469E-2</c:v>
                </c:pt>
                <c:pt idx="13846">
                  <c:v>6.1351431849965658E-2</c:v>
                </c:pt>
                <c:pt idx="13847">
                  <c:v>2.6051334667853188E-2</c:v>
                </c:pt>
                <c:pt idx="13848">
                  <c:v>1.0103954402431725</c:v>
                </c:pt>
                <c:pt idx="13849">
                  <c:v>0.77008145749655288</c:v>
                </c:pt>
                <c:pt idx="13850">
                  <c:v>0.58453129763191225</c:v>
                </c:pt>
                <c:pt idx="13851">
                  <c:v>1.0682411163433687</c:v>
                </c:pt>
                <c:pt idx="13852">
                  <c:v>5.8759280417904831</c:v>
                </c:pt>
                <c:pt idx="13853">
                  <c:v>2.0638083013291046</c:v>
                </c:pt>
                <c:pt idx="13854">
                  <c:v>1.3709168091586088</c:v>
                </c:pt>
                <c:pt idx="13855">
                  <c:v>2.9540067993855317</c:v>
                </c:pt>
                <c:pt idx="13856">
                  <c:v>2.9904161843088296E-2</c:v>
                </c:pt>
                <c:pt idx="13857">
                  <c:v>3.1910016876804011E-2</c:v>
                </c:pt>
                <c:pt idx="13858">
                  <c:v>4.3926421016184464E-2</c:v>
                </c:pt>
                <c:pt idx="13859">
                  <c:v>0.23539551479121784</c:v>
                </c:pt>
                <c:pt idx="13860">
                  <c:v>0.64120252566625113</c:v>
                </c:pt>
                <c:pt idx="13861">
                  <c:v>0.12041420938765734</c:v>
                </c:pt>
                <c:pt idx="13862">
                  <c:v>0.20425427642211375</c:v>
                </c:pt>
                <c:pt idx="13863">
                  <c:v>2.3718434145026217E-2</c:v>
                </c:pt>
                <c:pt idx="13864">
                  <c:v>8.9019544059534994E-2</c:v>
                </c:pt>
                <c:pt idx="13865">
                  <c:v>0.26071931019981404</c:v>
                </c:pt>
                <c:pt idx="13866">
                  <c:v>0.24886336458540778</c:v>
                </c:pt>
                <c:pt idx="13867">
                  <c:v>6.0180035721735171E-2</c:v>
                </c:pt>
                <c:pt idx="13868">
                  <c:v>0.11814242640163666</c:v>
                </c:pt>
                <c:pt idx="13869">
                  <c:v>5.6023161944320256E-2</c:v>
                </c:pt>
                <c:pt idx="13870">
                  <c:v>1.2790805491829371</c:v>
                </c:pt>
                <c:pt idx="13871">
                  <c:v>2.4468431130378279</c:v>
                </c:pt>
                <c:pt idx="13872">
                  <c:v>0.25924493445630703</c:v>
                </c:pt>
                <c:pt idx="13873">
                  <c:v>1.6825015911153494</c:v>
                </c:pt>
                <c:pt idx="13874">
                  <c:v>3.0735217534079148E-2</c:v>
                </c:pt>
                <c:pt idx="13875">
                  <c:v>2.738294157589042E-2</c:v>
                </c:pt>
                <c:pt idx="13876">
                  <c:v>0.78077697921875244</c:v>
                </c:pt>
                <c:pt idx="13877">
                  <c:v>0.4467503182721218</c:v>
                </c:pt>
                <c:pt idx="13878">
                  <c:v>8.1213383112731741E-2</c:v>
                </c:pt>
                <c:pt idx="13879">
                  <c:v>0.21769849975556552</c:v>
                </c:pt>
                <c:pt idx="13880">
                  <c:v>0.17764194251193324</c:v>
                </c:pt>
                <c:pt idx="13881">
                  <c:v>0.98798385329345206</c:v>
                </c:pt>
                <c:pt idx="13882">
                  <c:v>2.3889488437415496</c:v>
                </c:pt>
                <c:pt idx="13883">
                  <c:v>0.50221851772484449</c:v>
                </c:pt>
                <c:pt idx="13884">
                  <c:v>0.79742670131927873</c:v>
                </c:pt>
                <c:pt idx="13885">
                  <c:v>0.3000213538148982</c:v>
                </c:pt>
                <c:pt idx="13886">
                  <c:v>1.6765398405281995</c:v>
                </c:pt>
                <c:pt idx="13887">
                  <c:v>1.280721995484766</c:v>
                </c:pt>
                <c:pt idx="13888">
                  <c:v>1.2039682642837661</c:v>
                </c:pt>
                <c:pt idx="13889">
                  <c:v>0.18938961303048749</c:v>
                </c:pt>
                <c:pt idx="13890">
                  <c:v>1.6620629007493259</c:v>
                </c:pt>
                <c:pt idx="13891">
                  <c:v>0.93927356683744967</c:v>
                </c:pt>
                <c:pt idx="13892">
                  <c:v>2.2029392243871104</c:v>
                </c:pt>
                <c:pt idx="13893">
                  <c:v>5.5329413083788497</c:v>
                </c:pt>
                <c:pt idx="13894">
                  <c:v>2.0730280276671764</c:v>
                </c:pt>
                <c:pt idx="13895">
                  <c:v>3.7822037676787943</c:v>
                </c:pt>
                <c:pt idx="13896">
                  <c:v>3.0860776979068727</c:v>
                </c:pt>
                <c:pt idx="13897">
                  <c:v>1.929963607596741</c:v>
                </c:pt>
                <c:pt idx="13898">
                  <c:v>5.0098922233591576</c:v>
                </c:pt>
                <c:pt idx="13899">
                  <c:v>4.9360328775040525</c:v>
                </c:pt>
                <c:pt idx="13900">
                  <c:v>2.8940907641711608</c:v>
                </c:pt>
                <c:pt idx="13901">
                  <c:v>1.250909478987555</c:v>
                </c:pt>
                <c:pt idx="13902">
                  <c:v>10.996193553750658</c:v>
                </c:pt>
                <c:pt idx="13903">
                  <c:v>12.19881763526549</c:v>
                </c:pt>
                <c:pt idx="13904">
                  <c:v>30.888711982982294</c:v>
                </c:pt>
                <c:pt idx="13905">
                  <c:v>7.5764104497245928</c:v>
                </c:pt>
                <c:pt idx="13906">
                  <c:v>36.139050120007177</c:v>
                </c:pt>
                <c:pt idx="13907">
                  <c:v>7.1344209165132648</c:v>
                </c:pt>
                <c:pt idx="13908">
                  <c:v>13.295766920620638</c:v>
                </c:pt>
                <c:pt idx="13909">
                  <c:v>32.638623573945928</c:v>
                </c:pt>
                <c:pt idx="13910">
                  <c:v>31.595508526573788</c:v>
                </c:pt>
                <c:pt idx="13911">
                  <c:v>0.27051882532059263</c:v>
                </c:pt>
                <c:pt idx="13912">
                  <c:v>0.30254088986518035</c:v>
                </c:pt>
                <c:pt idx="13913">
                  <c:v>0.278368634087172</c:v>
                </c:pt>
                <c:pt idx="13914">
                  <c:v>1.3123201713425356</c:v>
                </c:pt>
                <c:pt idx="13915">
                  <c:v>1.5925391728053158</c:v>
                </c:pt>
                <c:pt idx="13916">
                  <c:v>0.81191872217423333</c:v>
                </c:pt>
                <c:pt idx="13917">
                  <c:v>2.2046146528118973</c:v>
                </c:pt>
                <c:pt idx="13918">
                  <c:v>0.54556622881486871</c:v>
                </c:pt>
                <c:pt idx="13919">
                  <c:v>0.4460048073032451</c:v>
                </c:pt>
                <c:pt idx="13920">
                  <c:v>2.4303428983991173</c:v>
                </c:pt>
                <c:pt idx="13921">
                  <c:v>2.196460567807057</c:v>
                </c:pt>
                <c:pt idx="13922">
                  <c:v>7.2869749607921825</c:v>
                </c:pt>
                <c:pt idx="13923">
                  <c:v>7.9752657642791629</c:v>
                </c:pt>
                <c:pt idx="13924">
                  <c:v>22.455391053730438</c:v>
                </c:pt>
                <c:pt idx="13925">
                  <c:v>44.152570954563849</c:v>
                </c:pt>
                <c:pt idx="13926">
                  <c:v>78.137244619331369</c:v>
                </c:pt>
                <c:pt idx="13927">
                  <c:v>24.245062661645477</c:v>
                </c:pt>
                <c:pt idx="13928">
                  <c:v>82.69366495361318</c:v>
                </c:pt>
                <c:pt idx="13929">
                  <c:v>22.950736951482362</c:v>
                </c:pt>
                <c:pt idx="13930">
                  <c:v>45.125965417475321</c:v>
                </c:pt>
                <c:pt idx="13931">
                  <c:v>85.533619749773464</c:v>
                </c:pt>
                <c:pt idx="13932">
                  <c:v>78.829491569010429</c:v>
                </c:pt>
                <c:pt idx="13933">
                  <c:v>3.1636910121064059E-2</c:v>
                </c:pt>
                <c:pt idx="13934">
                  <c:v>5.7155449186790983E-2</c:v>
                </c:pt>
                <c:pt idx="13935">
                  <c:v>1.1475790285247369</c:v>
                </c:pt>
                <c:pt idx="13936">
                  <c:v>1.9713427226229956</c:v>
                </c:pt>
                <c:pt idx="13937">
                  <c:v>1.1877998130689997</c:v>
                </c:pt>
                <c:pt idx="13938">
                  <c:v>1.083435041711466</c:v>
                </c:pt>
                <c:pt idx="13939">
                  <c:v>0.41044994346131719</c:v>
                </c:pt>
                <c:pt idx="13940">
                  <c:v>3.0549038769907045E-2</c:v>
                </c:pt>
                <c:pt idx="13941">
                  <c:v>0.33717493667998616</c:v>
                </c:pt>
                <c:pt idx="13942">
                  <c:v>0.67208074895522141</c:v>
                </c:pt>
                <c:pt idx="13943">
                  <c:v>0.9412887531868358</c:v>
                </c:pt>
                <c:pt idx="13944">
                  <c:v>8.92644908156161E-4</c:v>
                </c:pt>
                <c:pt idx="13945">
                  <c:v>0.53796576190653145</c:v>
                </c:pt>
                <c:pt idx="13946">
                  <c:v>0.225613152647376</c:v>
                </c:pt>
                <c:pt idx="13947">
                  <c:v>0.63427735949789488</c:v>
                </c:pt>
                <c:pt idx="13948">
                  <c:v>6.6520480292932699E-2</c:v>
                </c:pt>
                <c:pt idx="13949">
                  <c:v>2.797762471484614E-2</c:v>
                </c:pt>
                <c:pt idx="13950">
                  <c:v>0.15683629412474928</c:v>
                </c:pt>
                <c:pt idx="13951">
                  <c:v>0.14187073633148251</c:v>
                </c:pt>
                <c:pt idx="13952">
                  <c:v>0.91187671663019265</c:v>
                </c:pt>
                <c:pt idx="13953">
                  <c:v>0.21848715820591533</c:v>
                </c:pt>
                <c:pt idx="13954">
                  <c:v>1.3614092024269844</c:v>
                </c:pt>
                <c:pt idx="13955">
                  <c:v>0.89737151216488498</c:v>
                </c:pt>
                <c:pt idx="13956">
                  <c:v>2.4531138779346033</c:v>
                </c:pt>
                <c:pt idx="13957">
                  <c:v>15.642343738609982</c:v>
                </c:pt>
                <c:pt idx="13958">
                  <c:v>7.6884968898542292</c:v>
                </c:pt>
                <c:pt idx="13959">
                  <c:v>8.1228175214359162</c:v>
                </c:pt>
                <c:pt idx="13960">
                  <c:v>7.7668752821244897</c:v>
                </c:pt>
                <c:pt idx="13961">
                  <c:v>1.2177802237289841</c:v>
                </c:pt>
                <c:pt idx="13962">
                  <c:v>5.2384640607688855</c:v>
                </c:pt>
                <c:pt idx="13963">
                  <c:v>10.879439991557494</c:v>
                </c:pt>
                <c:pt idx="13964">
                  <c:v>10.856322720322629</c:v>
                </c:pt>
                <c:pt idx="13965">
                  <c:v>4.7739625019829153E-2</c:v>
                </c:pt>
                <c:pt idx="13966">
                  <c:v>4.3787096348148931E-3</c:v>
                </c:pt>
                <c:pt idx="13967">
                  <c:v>5.1357504522402261E-4</c:v>
                </c:pt>
                <c:pt idx="13968">
                  <c:v>0.31595246521665188</c:v>
                </c:pt>
                <c:pt idx="13969">
                  <c:v>1.0555203487296163E-2</c:v>
                </c:pt>
                <c:pt idx="13970">
                  <c:v>4.0742474616903133E-2</c:v>
                </c:pt>
                <c:pt idx="13971">
                  <c:v>7.2046384727119973E-3</c:v>
                </c:pt>
                <c:pt idx="13972">
                  <c:v>1.659709352303443E-3</c:v>
                </c:pt>
                <c:pt idx="13973">
                  <c:v>7.2653514971204793E-4</c:v>
                </c:pt>
                <c:pt idx="13974">
                  <c:v>4.5769767647499481E-2</c:v>
                </c:pt>
                <c:pt idx="13975">
                  <c:v>6.8564344762407844E-3</c:v>
                </c:pt>
                <c:pt idx="13976">
                  <c:v>0.20689528003820917</c:v>
                </c:pt>
                <c:pt idx="13977">
                  <c:v>0.24330045909543055</c:v>
                </c:pt>
                <c:pt idx="13978">
                  <c:v>1.5879827709845575</c:v>
                </c:pt>
                <c:pt idx="13979">
                  <c:v>11.129889231585892</c:v>
                </c:pt>
                <c:pt idx="13980">
                  <c:v>3.8015343789899538</c:v>
                </c:pt>
                <c:pt idx="13981">
                  <c:v>3.5307102489458413</c:v>
                </c:pt>
                <c:pt idx="13982">
                  <c:v>2.2606857026334883</c:v>
                </c:pt>
                <c:pt idx="13983">
                  <c:v>4.0935761197539861E-2</c:v>
                </c:pt>
                <c:pt idx="13984">
                  <c:v>1.0820539710699428</c:v>
                </c:pt>
                <c:pt idx="13985">
                  <c:v>5.009354792413343</c:v>
                </c:pt>
                <c:pt idx="13986">
                  <c:v>2.9367760803813727</c:v>
                </c:pt>
                <c:pt idx="13987">
                  <c:v>1.2367218894293581E-2</c:v>
                </c:pt>
                <c:pt idx="13988">
                  <c:v>3.2219257826078984E-2</c:v>
                </c:pt>
                <c:pt idx="13989">
                  <c:v>0.37265418424488261</c:v>
                </c:pt>
                <c:pt idx="13990">
                  <c:v>4.3095461139747188E-2</c:v>
                </c:pt>
                <c:pt idx="13991">
                  <c:v>8.9409796109214384E-3</c:v>
                </c:pt>
                <c:pt idx="13992">
                  <c:v>3.6417740989851066E-2</c:v>
                </c:pt>
                <c:pt idx="13993">
                  <c:v>9.5566498078400716E-2</c:v>
                </c:pt>
                <c:pt idx="13994">
                  <c:v>1.8096842002392699E-2</c:v>
                </c:pt>
                <c:pt idx="13995">
                  <c:v>5.5324979807258243E-2</c:v>
                </c:pt>
                <c:pt idx="13996">
                  <c:v>1.3678970624065669</c:v>
                </c:pt>
                <c:pt idx="13997">
                  <c:v>1.8207398770460099</c:v>
                </c:pt>
                <c:pt idx="13998">
                  <c:v>6.9132888958524735E-2</c:v>
                </c:pt>
                <c:pt idx="13999">
                  <c:v>9.3086112033929552E-2</c:v>
                </c:pt>
                <c:pt idx="14000">
                  <c:v>0.2631596585946776</c:v>
                </c:pt>
                <c:pt idx="14001">
                  <c:v>4.8262423910561321</c:v>
                </c:pt>
                <c:pt idx="14002">
                  <c:v>2.1507222518149036</c:v>
                </c:pt>
                <c:pt idx="14003">
                  <c:v>1.2531120859008988</c:v>
                </c:pt>
                <c:pt idx="14004">
                  <c:v>0.56163768409381876</c:v>
                </c:pt>
                <c:pt idx="14005">
                  <c:v>0.49889521947080395</c:v>
                </c:pt>
                <c:pt idx="14006">
                  <c:v>0.53968442898416991</c:v>
                </c:pt>
                <c:pt idx="14007">
                  <c:v>2.9388647764499045</c:v>
                </c:pt>
                <c:pt idx="14008">
                  <c:v>1.243082109650115</c:v>
                </c:pt>
                <c:pt idx="14009">
                  <c:v>0.67157760481067519</c:v>
                </c:pt>
                <c:pt idx="14010">
                  <c:v>0.94808710446128286</c:v>
                </c:pt>
                <c:pt idx="14011">
                  <c:v>2.9978946378766516</c:v>
                </c:pt>
                <c:pt idx="14012">
                  <c:v>8.5094719561430097</c:v>
                </c:pt>
                <c:pt idx="14013">
                  <c:v>5.4174411691649151</c:v>
                </c:pt>
                <c:pt idx="14014">
                  <c:v>5.8872889813387967</c:v>
                </c:pt>
                <c:pt idx="14015">
                  <c:v>5.9981925947065768</c:v>
                </c:pt>
                <c:pt idx="14016">
                  <c:v>1.5704242398950834</c:v>
                </c:pt>
                <c:pt idx="14017">
                  <c:v>5.1787104198037559</c:v>
                </c:pt>
                <c:pt idx="14018">
                  <c:v>12.059064820526327</c:v>
                </c:pt>
                <c:pt idx="14019">
                  <c:v>7.5594851652302664</c:v>
                </c:pt>
                <c:pt idx="14020">
                  <c:v>0.24678584706096351</c:v>
                </c:pt>
                <c:pt idx="14021">
                  <c:v>0.34347361459672004</c:v>
                </c:pt>
                <c:pt idx="14022">
                  <c:v>1.4113811600622297</c:v>
                </c:pt>
                <c:pt idx="14023">
                  <c:v>3.6072356709704851</c:v>
                </c:pt>
                <c:pt idx="14024">
                  <c:v>4.0813608250106812</c:v>
                </c:pt>
                <c:pt idx="14025">
                  <c:v>3.1055883939393851</c:v>
                </c:pt>
                <c:pt idx="14026">
                  <c:v>1.6183737378545537</c:v>
                </c:pt>
                <c:pt idx="14027">
                  <c:v>6.0122762046653754E-2</c:v>
                </c:pt>
                <c:pt idx="14028">
                  <c:v>2.4779738707384089</c:v>
                </c:pt>
                <c:pt idx="14029">
                  <c:v>3.8427759506147421</c:v>
                </c:pt>
                <c:pt idx="14030">
                  <c:v>3.2345966253143184</c:v>
                </c:pt>
                <c:pt idx="14031">
                  <c:v>5.3604747331127175E-2</c:v>
                </c:pt>
                <c:pt idx="14032">
                  <c:v>2.4158399929006029E-2</c:v>
                </c:pt>
                <c:pt idx="14033">
                  <c:v>3.6458994065416257E-2</c:v>
                </c:pt>
                <c:pt idx="14034">
                  <c:v>1.8295184843042411</c:v>
                </c:pt>
                <c:pt idx="14035">
                  <c:v>0.41027681811894273</c:v>
                </c:pt>
                <c:pt idx="14036">
                  <c:v>0.62558637624311575</c:v>
                </c:pt>
                <c:pt idx="14037">
                  <c:v>0.47967856967516975</c:v>
                </c:pt>
                <c:pt idx="14038">
                  <c:v>0.19455945291931037</c:v>
                </c:pt>
                <c:pt idx="14039">
                  <c:v>1.4992456071110505</c:v>
                </c:pt>
                <c:pt idx="14040">
                  <c:v>0.54714606370933394</c:v>
                </c:pt>
                <c:pt idx="14041">
                  <c:v>1.0976076480461154</c:v>
                </c:pt>
                <c:pt idx="14042">
                  <c:v>2.809097825889793E-2</c:v>
                </c:pt>
                <c:pt idx="14043">
                  <c:v>2.2399172034228695E-2</c:v>
                </c:pt>
                <c:pt idx="14044">
                  <c:v>6.693763499483063E-2</c:v>
                </c:pt>
                <c:pt idx="14045">
                  <c:v>1.3336245173239538</c:v>
                </c:pt>
                <c:pt idx="14046">
                  <c:v>0.35871504129934273</c:v>
                </c:pt>
                <c:pt idx="14047">
                  <c:v>0.43250522117050255</c:v>
                </c:pt>
                <c:pt idx="14048">
                  <c:v>8.7347415277799753E-2</c:v>
                </c:pt>
                <c:pt idx="14049">
                  <c:v>1.4979263556557609E-2</c:v>
                </c:pt>
                <c:pt idx="14050">
                  <c:v>8.5258119490359885E-2</c:v>
                </c:pt>
                <c:pt idx="14051">
                  <c:v>0.24639149920668316</c:v>
                </c:pt>
                <c:pt idx="14052">
                  <c:v>0.24956361370257665</c:v>
                </c:pt>
                <c:pt idx="14053">
                  <c:v>0.25477414753903044</c:v>
                </c:pt>
                <c:pt idx="14054">
                  <c:v>0.14873432955759958</c:v>
                </c:pt>
                <c:pt idx="14055">
                  <c:v>0.17644264259951051</c:v>
                </c:pt>
                <c:pt idx="14056">
                  <c:v>2.0998913560415167</c:v>
                </c:pt>
                <c:pt idx="14057">
                  <c:v>0.7147830099541933</c:v>
                </c:pt>
                <c:pt idx="14058">
                  <c:v>1.0689092801681366</c:v>
                </c:pt>
                <c:pt idx="14059">
                  <c:v>3.1565854323641429</c:v>
                </c:pt>
                <c:pt idx="14060">
                  <c:v>1.5099089153915694E-2</c:v>
                </c:pt>
                <c:pt idx="14061">
                  <c:v>9.62033571957297E-2</c:v>
                </c:pt>
                <c:pt idx="14062">
                  <c:v>2.6101132648023895</c:v>
                </c:pt>
                <c:pt idx="14063">
                  <c:v>1.9381220208595273</c:v>
                </c:pt>
                <c:pt idx="14064">
                  <c:v>5.6519888312280102E-2</c:v>
                </c:pt>
                <c:pt idx="14065">
                  <c:v>6.060019398187895E-2</c:v>
                </c:pt>
                <c:pt idx="14066">
                  <c:v>0.21339742419699381</c:v>
                </c:pt>
                <c:pt idx="14067">
                  <c:v>2.2021573419076033</c:v>
                </c:pt>
                <c:pt idx="14068">
                  <c:v>0.76968740771867672</c:v>
                </c:pt>
                <c:pt idx="14069">
                  <c:v>0.72161779942969007</c:v>
                </c:pt>
                <c:pt idx="14070">
                  <c:v>0.21047297466721018</c:v>
                </c:pt>
                <c:pt idx="14071">
                  <c:v>0.22058869347518706</c:v>
                </c:pt>
                <c:pt idx="14072">
                  <c:v>0.91392554792295633</c:v>
                </c:pt>
                <c:pt idx="14073">
                  <c:v>0.88702938198177883</c:v>
                </c:pt>
                <c:pt idx="14074">
                  <c:v>0.64594371237080583</c:v>
                </c:pt>
                <c:pt idx="14075">
                  <c:v>0.14055200314281516</c:v>
                </c:pt>
                <c:pt idx="14076">
                  <c:v>0.21837819997973754</c:v>
                </c:pt>
                <c:pt idx="14077">
                  <c:v>0.86375674759606125</c:v>
                </c:pt>
                <c:pt idx="14078">
                  <c:v>5.7487913751960553</c:v>
                </c:pt>
                <c:pt idx="14079">
                  <c:v>2.3670591684988738</c:v>
                </c:pt>
                <c:pt idx="14080">
                  <c:v>2.6761452959739462</c:v>
                </c:pt>
                <c:pt idx="14081">
                  <c:v>4.0300777303481334</c:v>
                </c:pt>
                <c:pt idx="14082">
                  <c:v>12.629165993536597</c:v>
                </c:pt>
                <c:pt idx="14083">
                  <c:v>3.3532618946070407</c:v>
                </c:pt>
                <c:pt idx="14084">
                  <c:v>6.1062914067956653</c:v>
                </c:pt>
                <c:pt idx="14085">
                  <c:v>3.6304243993812411</c:v>
                </c:pt>
                <c:pt idx="14086">
                  <c:v>2.287048077530784</c:v>
                </c:pt>
                <c:pt idx="14087">
                  <c:v>0.61278228521880929</c:v>
                </c:pt>
                <c:pt idx="14088">
                  <c:v>3.4866928613534069</c:v>
                </c:pt>
                <c:pt idx="14089">
                  <c:v>11.269672346674158</c:v>
                </c:pt>
                <c:pt idx="14090">
                  <c:v>18.171342658386703</c:v>
                </c:pt>
                <c:pt idx="14091">
                  <c:v>7.179054473236933</c:v>
                </c:pt>
                <c:pt idx="14092">
                  <c:v>16.687552738721092</c:v>
                </c:pt>
                <c:pt idx="14093">
                  <c:v>2.5370787881409211</c:v>
                </c:pt>
                <c:pt idx="14094">
                  <c:v>8.1795403461009997</c:v>
                </c:pt>
                <c:pt idx="14095">
                  <c:v>19.030876306834642</c:v>
                </c:pt>
                <c:pt idx="14096">
                  <c:v>17.286259726164012</c:v>
                </c:pt>
                <c:pt idx="14097">
                  <c:v>0.25212831029721428</c:v>
                </c:pt>
                <c:pt idx="14098">
                  <c:v>0.1299037088657439</c:v>
                </c:pt>
                <c:pt idx="14099">
                  <c:v>0.13051766130168033</c:v>
                </c:pt>
                <c:pt idx="14100">
                  <c:v>2.1199580698417986</c:v>
                </c:pt>
                <c:pt idx="14101">
                  <c:v>1.1039426124853973</c:v>
                </c:pt>
                <c:pt idx="14102">
                  <c:v>1.1777186163348414</c:v>
                </c:pt>
                <c:pt idx="14103">
                  <c:v>2.159272148909706</c:v>
                </c:pt>
                <c:pt idx="14104">
                  <c:v>0.44895890355192114</c:v>
                </c:pt>
                <c:pt idx="14105">
                  <c:v>0.72355940479928826</c:v>
                </c:pt>
                <c:pt idx="14106">
                  <c:v>2.0344436481456154</c:v>
                </c:pt>
                <c:pt idx="14107">
                  <c:v>1.9706537480352804</c:v>
                </c:pt>
                <c:pt idx="14108">
                  <c:v>5.7211553746508503</c:v>
                </c:pt>
                <c:pt idx="14109">
                  <c:v>3.8360285085669368</c:v>
                </c:pt>
                <c:pt idx="14110">
                  <c:v>15.746448621281996</c:v>
                </c:pt>
                <c:pt idx="14111">
                  <c:v>72.874800281281608</c:v>
                </c:pt>
                <c:pt idx="14112">
                  <c:v>48.87693558696192</c:v>
                </c:pt>
                <c:pt idx="14113">
                  <c:v>37.008170031729158</c:v>
                </c:pt>
                <c:pt idx="14114">
                  <c:v>45.557950716103456</c:v>
                </c:pt>
                <c:pt idx="14115">
                  <c:v>19.655730274922828</c:v>
                </c:pt>
                <c:pt idx="14116">
                  <c:v>29.902978216561031</c:v>
                </c:pt>
                <c:pt idx="14117">
                  <c:v>69.189416198677392</c:v>
                </c:pt>
                <c:pt idx="14118">
                  <c:v>55.636209792373265</c:v>
                </c:pt>
                <c:pt idx="14119">
                  <c:v>5.4253338692337352E-2</c:v>
                </c:pt>
                <c:pt idx="14120">
                  <c:v>2.6795684912126631E-2</c:v>
                </c:pt>
                <c:pt idx="14121">
                  <c:v>1.8007896377855686</c:v>
                </c:pt>
                <c:pt idx="14122">
                  <c:v>1.0836573226117259</c:v>
                </c:pt>
                <c:pt idx="14123">
                  <c:v>0.12131016823518184</c:v>
                </c:pt>
                <c:pt idx="14124">
                  <c:v>0.2915564856059788</c:v>
                </c:pt>
                <c:pt idx="14125">
                  <c:v>1.4297508384080151</c:v>
                </c:pt>
                <c:pt idx="14126">
                  <c:v>0.50932643352099838</c:v>
                </c:pt>
                <c:pt idx="14127">
                  <c:v>1.5629844947159679</c:v>
                </c:pt>
                <c:pt idx="14128">
                  <c:v>4.2371963162709569</c:v>
                </c:pt>
                <c:pt idx="14129">
                  <c:v>1.0603563537616734</c:v>
                </c:pt>
                <c:pt idx="14130">
                  <c:v>0.10635310144629904</c:v>
                </c:pt>
                <c:pt idx="14131">
                  <c:v>0.6530129320364928</c:v>
                </c:pt>
                <c:pt idx="14132">
                  <c:v>0.24210264313699456</c:v>
                </c:pt>
                <c:pt idx="14133">
                  <c:v>0.34017267370824961</c:v>
                </c:pt>
                <c:pt idx="14134">
                  <c:v>0.25576485729412174</c:v>
                </c:pt>
                <c:pt idx="14135">
                  <c:v>0.6331389616129508</c:v>
                </c:pt>
                <c:pt idx="14136">
                  <c:v>0.19498875736005339</c:v>
                </c:pt>
                <c:pt idx="14137">
                  <c:v>0.90648729500116931</c:v>
                </c:pt>
                <c:pt idx="14138">
                  <c:v>1.3148446569909615</c:v>
                </c:pt>
                <c:pt idx="14139">
                  <c:v>1.2779623677885852</c:v>
                </c:pt>
                <c:pt idx="14140">
                  <c:v>3.0005911775191603</c:v>
                </c:pt>
                <c:pt idx="14141">
                  <c:v>1.2354588068262475</c:v>
                </c:pt>
                <c:pt idx="14142">
                  <c:v>0.3132528948078992</c:v>
                </c:pt>
                <c:pt idx="14143">
                  <c:v>3.0434721477229885</c:v>
                </c:pt>
                <c:pt idx="14144">
                  <c:v>0.50426217469023138</c:v>
                </c:pt>
                <c:pt idx="14145">
                  <c:v>1.305427498389385</c:v>
                </c:pt>
                <c:pt idx="14146">
                  <c:v>9.3742730478062732</c:v>
                </c:pt>
                <c:pt idx="14147">
                  <c:v>13.438005703450823</c:v>
                </c:pt>
                <c:pt idx="14148">
                  <c:v>33.955959516149306</c:v>
                </c:pt>
                <c:pt idx="14149">
                  <c:v>36.018545822009656</c:v>
                </c:pt>
                <c:pt idx="14150">
                  <c:v>13.34898912906023</c:v>
                </c:pt>
                <c:pt idx="14151">
                  <c:v>1.9363756099873321E-2</c:v>
                </c:pt>
                <c:pt idx="14152">
                  <c:v>1.2668562616968603E-4</c:v>
                </c:pt>
                <c:pt idx="14153">
                  <c:v>4.9841298672798498E-3</c:v>
                </c:pt>
                <c:pt idx="14154">
                  <c:v>7.9915346086936023E-3</c:v>
                </c:pt>
                <c:pt idx="14155">
                  <c:v>2.0392865843301178E-4</c:v>
                </c:pt>
                <c:pt idx="14156">
                  <c:v>6.854252379456541E-4</c:v>
                </c:pt>
                <c:pt idx="14157">
                  <c:v>4.8738063051514509</c:v>
                </c:pt>
                <c:pt idx="14158">
                  <c:v>5.1619766459186458</c:v>
                </c:pt>
                <c:pt idx="14159">
                  <c:v>7.8599175201562073</c:v>
                </c:pt>
                <c:pt idx="14160">
                  <c:v>7.1026344763627174</c:v>
                </c:pt>
                <c:pt idx="14161">
                  <c:v>6.4343069571501825</c:v>
                </c:pt>
                <c:pt idx="14162">
                  <c:v>11.584764192694047</c:v>
                </c:pt>
                <c:pt idx="14163">
                  <c:v>9.9625843308692072</c:v>
                </c:pt>
                <c:pt idx="14164">
                  <c:v>0.83021231202600532</c:v>
                </c:pt>
                <c:pt idx="14165">
                  <c:v>5.9043114646015029</c:v>
                </c:pt>
                <c:pt idx="14166">
                  <c:v>112.13651317285228</c:v>
                </c:pt>
                <c:pt idx="14167">
                  <c:v>100.48178330945376</c:v>
                </c:pt>
                <c:pt idx="14168">
                  <c:v>92.894067193848159</c:v>
                </c:pt>
                <c:pt idx="14169">
                  <c:v>113.77586695293745</c:v>
                </c:pt>
                <c:pt idx="14170">
                  <c:v>164.15980357932247</c:v>
                </c:pt>
                <c:pt idx="14171">
                  <c:v>0.5337131003679414</c:v>
                </c:pt>
                <c:pt idx="14172">
                  <c:v>1.0599861665783429E-2</c:v>
                </c:pt>
                <c:pt idx="14173">
                  <c:v>3.2736528380957236E-3</c:v>
                </c:pt>
                <c:pt idx="14174">
                  <c:v>0.10227859915776372</c:v>
                </c:pt>
                <c:pt idx="14175">
                  <c:v>3.2781722686447703E-2</c:v>
                </c:pt>
                <c:pt idx="14176">
                  <c:v>9.6653234995348267E-2</c:v>
                </c:pt>
                <c:pt idx="14177">
                  <c:v>5.267555116595353E-2</c:v>
                </c:pt>
                <c:pt idx="14178">
                  <c:v>4.9422182375126883E-2</c:v>
                </c:pt>
                <c:pt idx="14179">
                  <c:v>8.8263532466115978E-3</c:v>
                </c:pt>
                <c:pt idx="14180">
                  <c:v>0.70951679943257628</c:v>
                </c:pt>
                <c:pt idx="14181">
                  <c:v>7.7196280831859032E-2</c:v>
                </c:pt>
                <c:pt idx="14182">
                  <c:v>0.55242810083711336</c:v>
                </c:pt>
                <c:pt idx="14183">
                  <c:v>0.35527919079503151</c:v>
                </c:pt>
                <c:pt idx="14184">
                  <c:v>1.0394026722913983</c:v>
                </c:pt>
                <c:pt idx="14185">
                  <c:v>1.1028993389982606</c:v>
                </c:pt>
                <c:pt idx="14186">
                  <c:v>0.27619674820272977</c:v>
                </c:pt>
                <c:pt idx="14187">
                  <c:v>0.22236827884358873</c:v>
                </c:pt>
                <c:pt idx="14188">
                  <c:v>3.3855000097017371</c:v>
                </c:pt>
                <c:pt idx="14189">
                  <c:v>8.8343815906410477</c:v>
                </c:pt>
                <c:pt idx="14190">
                  <c:v>7.6647073597693725</c:v>
                </c:pt>
                <c:pt idx="14191">
                  <c:v>18.243556811570041</c:v>
                </c:pt>
                <c:pt idx="14192">
                  <c:v>2.7864584117229527</c:v>
                </c:pt>
                <c:pt idx="14193">
                  <c:v>0.11422161953697445</c:v>
                </c:pt>
                <c:pt idx="14194">
                  <c:v>1.3491052381310866E-2</c:v>
                </c:pt>
                <c:pt idx="14195">
                  <c:v>0.36164257108157138</c:v>
                </c:pt>
                <c:pt idx="14196">
                  <c:v>1.9225465843113629</c:v>
                </c:pt>
                <c:pt idx="14197">
                  <c:v>4.8894230456188676E-3</c:v>
                </c:pt>
                <c:pt idx="14198">
                  <c:v>8.3754298233407048E-2</c:v>
                </c:pt>
                <c:pt idx="14199">
                  <c:v>1.3096685591030321</c:v>
                </c:pt>
                <c:pt idx="14200">
                  <c:v>6.7188583263204498</c:v>
                </c:pt>
                <c:pt idx="14201">
                  <c:v>0.43401314048639605</c:v>
                </c:pt>
                <c:pt idx="14202">
                  <c:v>22.161486895638451</c:v>
                </c:pt>
                <c:pt idx="14203">
                  <c:v>19.391902583153087</c:v>
                </c:pt>
                <c:pt idx="14204">
                  <c:v>0.34813204090221034</c:v>
                </c:pt>
                <c:pt idx="14205">
                  <c:v>0.11647220713370288</c:v>
                </c:pt>
                <c:pt idx="14206">
                  <c:v>0.23522238526845057</c:v>
                </c:pt>
                <c:pt idx="14207">
                  <c:v>2.4612195692112242E-2</c:v>
                </c:pt>
                <c:pt idx="14208">
                  <c:v>5.2001471719169239E-2</c:v>
                </c:pt>
                <c:pt idx="14209">
                  <c:v>0.90473229350780926</c:v>
                </c:pt>
                <c:pt idx="14210">
                  <c:v>1.5274523065256338</c:v>
                </c:pt>
                <c:pt idx="14211">
                  <c:v>0.93192893496914753</c:v>
                </c:pt>
                <c:pt idx="14212">
                  <c:v>5.0357837968374879</c:v>
                </c:pt>
                <c:pt idx="14213">
                  <c:v>1.1195949216792711</c:v>
                </c:pt>
                <c:pt idx="14214">
                  <c:v>0.37131805151164476</c:v>
                </c:pt>
                <c:pt idx="14215">
                  <c:v>0.15887469959934306</c:v>
                </c:pt>
                <c:pt idx="14216">
                  <c:v>0.39615515150828023</c:v>
                </c:pt>
                <c:pt idx="14217">
                  <c:v>7.3573731377717602</c:v>
                </c:pt>
                <c:pt idx="14218">
                  <c:v>2.7694434219982713</c:v>
                </c:pt>
                <c:pt idx="14219">
                  <c:v>1.344175640412824</c:v>
                </c:pt>
                <c:pt idx="14220">
                  <c:v>4.1888005997065347</c:v>
                </c:pt>
                <c:pt idx="14221">
                  <c:v>2.5518313747151038</c:v>
                </c:pt>
                <c:pt idx="14222">
                  <c:v>6.2831138682199006</c:v>
                </c:pt>
                <c:pt idx="14223">
                  <c:v>21.438934214288452</c:v>
                </c:pt>
                <c:pt idx="14224">
                  <c:v>7.6746366529985526</c:v>
                </c:pt>
                <c:pt idx="14225">
                  <c:v>9.3694691166388636E-2</c:v>
                </c:pt>
                <c:pt idx="14226">
                  <c:v>0.19974409364296852</c:v>
                </c:pt>
                <c:pt idx="14227">
                  <c:v>2.3862291285043066E-2</c:v>
                </c:pt>
                <c:pt idx="14228">
                  <c:v>0.54025215845081287</c:v>
                </c:pt>
                <c:pt idx="14229">
                  <c:v>4.4146768543599196E-2</c:v>
                </c:pt>
                <c:pt idx="14230">
                  <c:v>4.4853952108320924E-2</c:v>
                </c:pt>
                <c:pt idx="14231">
                  <c:v>0.21148003861118433</c:v>
                </c:pt>
                <c:pt idx="14232">
                  <c:v>9.1109501763239578E-2</c:v>
                </c:pt>
                <c:pt idx="14233">
                  <c:v>0.34582634614630042</c:v>
                </c:pt>
                <c:pt idx="14234">
                  <c:v>4.6038186686324583</c:v>
                </c:pt>
                <c:pt idx="14235">
                  <c:v>0.80491206485980471</c:v>
                </c:pt>
                <c:pt idx="14236">
                  <c:v>0.45846909049697704</c:v>
                </c:pt>
                <c:pt idx="14237">
                  <c:v>1.8036555043830871</c:v>
                </c:pt>
                <c:pt idx="14238">
                  <c:v>4.9541393567747983E-4</c:v>
                </c:pt>
                <c:pt idx="14239">
                  <c:v>0.6391469766384078</c:v>
                </c:pt>
                <c:pt idx="14240">
                  <c:v>5.6461656516114303E-2</c:v>
                </c:pt>
                <c:pt idx="14241">
                  <c:v>0.26964319541239529</c:v>
                </c:pt>
                <c:pt idx="14242">
                  <c:v>1.8962867183112735</c:v>
                </c:pt>
                <c:pt idx="14243">
                  <c:v>17.845037413678309</c:v>
                </c:pt>
                <c:pt idx="14244">
                  <c:v>2.9488551356028663</c:v>
                </c:pt>
                <c:pt idx="14245">
                  <c:v>14.844903927716125</c:v>
                </c:pt>
                <c:pt idx="14246">
                  <c:v>11.782140473059252</c:v>
                </c:pt>
                <c:pt idx="14247">
                  <c:v>4.7960140669250223E-2</c:v>
                </c:pt>
                <c:pt idx="14248">
                  <c:v>0.12673282410212558</c:v>
                </c:pt>
                <c:pt idx="14249">
                  <c:v>5.0893275299694174E-2</c:v>
                </c:pt>
                <c:pt idx="14250">
                  <c:v>0.26632684399146939</c:v>
                </c:pt>
                <c:pt idx="14251">
                  <c:v>4.422031154768901E-2</c:v>
                </c:pt>
                <c:pt idx="14252">
                  <c:v>0.1223234449530131</c:v>
                </c:pt>
                <c:pt idx="14253">
                  <c:v>0.31905812238134573</c:v>
                </c:pt>
                <c:pt idx="14254">
                  <c:v>0.17270774016531046</c:v>
                </c:pt>
                <c:pt idx="14255">
                  <c:v>0.71886922449951884</c:v>
                </c:pt>
                <c:pt idx="14256">
                  <c:v>4.101869609104404</c:v>
                </c:pt>
                <c:pt idx="14257">
                  <c:v>0.59772033828375848</c:v>
                </c:pt>
                <c:pt idx="14258">
                  <c:v>3.6934256378887067</c:v>
                </c:pt>
                <c:pt idx="14259">
                  <c:v>0.7248833053380086</c:v>
                </c:pt>
                <c:pt idx="14260">
                  <c:v>0.10269802488699732</c:v>
                </c:pt>
                <c:pt idx="14261">
                  <c:v>2.7464873677943586</c:v>
                </c:pt>
                <c:pt idx="14262">
                  <c:v>2.3066399256692716</c:v>
                </c:pt>
                <c:pt idx="14263">
                  <c:v>1.6120851340823068</c:v>
                </c:pt>
                <c:pt idx="14264">
                  <c:v>12.134756118462205</c:v>
                </c:pt>
                <c:pt idx="14265">
                  <c:v>6.3794449642409718</c:v>
                </c:pt>
                <c:pt idx="14266">
                  <c:v>6.4627950184827485</c:v>
                </c:pt>
                <c:pt idx="14267">
                  <c:v>44.666283265280157</c:v>
                </c:pt>
                <c:pt idx="14268">
                  <c:v>31.910276813623224</c:v>
                </c:pt>
                <c:pt idx="14269">
                  <c:v>7.8343866790335684E-2</c:v>
                </c:pt>
                <c:pt idx="14270">
                  <c:v>0.13243326045250786</c:v>
                </c:pt>
                <c:pt idx="14271">
                  <c:v>3.7017044147712987E-2</c:v>
                </c:pt>
                <c:pt idx="14272">
                  <c:v>0.11423804899788681</c:v>
                </c:pt>
                <c:pt idx="14273">
                  <c:v>3.6148796680819072E-2</c:v>
                </c:pt>
                <c:pt idx="14274">
                  <c:v>0.10282356288790327</c:v>
                </c:pt>
                <c:pt idx="14275">
                  <c:v>0.4806131641221903</c:v>
                </c:pt>
                <c:pt idx="14276">
                  <c:v>0.74606837602377407</c:v>
                </c:pt>
                <c:pt idx="14277">
                  <c:v>2.9838554353567974</c:v>
                </c:pt>
                <c:pt idx="14278">
                  <c:v>4.5166336150326245</c:v>
                </c:pt>
                <c:pt idx="14279">
                  <c:v>1.9233763476319587</c:v>
                </c:pt>
                <c:pt idx="14280">
                  <c:v>1.0334507800093244</c:v>
                </c:pt>
                <c:pt idx="14281">
                  <c:v>0.2992578062866692</c:v>
                </c:pt>
                <c:pt idx="14282">
                  <c:v>0.69718168541266612</c:v>
                </c:pt>
                <c:pt idx="14283">
                  <c:v>5.9471917311102711</c:v>
                </c:pt>
                <c:pt idx="14284">
                  <c:v>1.0823205183907816</c:v>
                </c:pt>
                <c:pt idx="14285">
                  <c:v>1.0492559364249436</c:v>
                </c:pt>
                <c:pt idx="14286">
                  <c:v>13.339846702048089</c:v>
                </c:pt>
                <c:pt idx="14287">
                  <c:v>12.134276044846992</c:v>
                </c:pt>
                <c:pt idx="14288">
                  <c:v>26.018979390643111</c:v>
                </c:pt>
                <c:pt idx="14289">
                  <c:v>13.999654069798567</c:v>
                </c:pt>
                <c:pt idx="14290">
                  <c:v>12.37936937905951</c:v>
                </c:pt>
                <c:pt idx="14291">
                  <c:v>2.6233079712255201</c:v>
                </c:pt>
                <c:pt idx="14292">
                  <c:v>0.655880698257577</c:v>
                </c:pt>
                <c:pt idx="14293">
                  <c:v>4.1576229437888488</c:v>
                </c:pt>
                <c:pt idx="14294">
                  <c:v>4.2414502201122204</c:v>
                </c:pt>
                <c:pt idx="14295">
                  <c:v>5.7681811979151698</c:v>
                </c:pt>
                <c:pt idx="14296">
                  <c:v>3.2316086924030127</c:v>
                </c:pt>
                <c:pt idx="14297">
                  <c:v>19.490121168928816</c:v>
                </c:pt>
                <c:pt idx="14298">
                  <c:v>3.1828258409490413</c:v>
                </c:pt>
                <c:pt idx="14299">
                  <c:v>14.529749687202363</c:v>
                </c:pt>
                <c:pt idx="14300">
                  <c:v>15.031567025271759</c:v>
                </c:pt>
                <c:pt idx="14301">
                  <c:v>17.948897160269006</c:v>
                </c:pt>
                <c:pt idx="14302">
                  <c:v>1.7259414388026775</c:v>
                </c:pt>
                <c:pt idx="14303">
                  <c:v>0.39606978328993603</c:v>
                </c:pt>
                <c:pt idx="14304">
                  <c:v>1.769755564385384</c:v>
                </c:pt>
                <c:pt idx="14305">
                  <c:v>4.3609097512501682</c:v>
                </c:pt>
                <c:pt idx="14306">
                  <c:v>3.9945663630608657</c:v>
                </c:pt>
                <c:pt idx="14307">
                  <c:v>3.738932560551206</c:v>
                </c:pt>
                <c:pt idx="14308">
                  <c:v>12.16368659828434</c:v>
                </c:pt>
                <c:pt idx="14309">
                  <c:v>2.0615803616619459</c:v>
                </c:pt>
                <c:pt idx="14310">
                  <c:v>5.2906040918964701</c:v>
                </c:pt>
                <c:pt idx="14311">
                  <c:v>8.7134634673301559</c:v>
                </c:pt>
                <c:pt idx="14312">
                  <c:v>10.824453054916976</c:v>
                </c:pt>
                <c:pt idx="14313">
                  <c:v>21.289274861112915</c:v>
                </c:pt>
                <c:pt idx="14314">
                  <c:v>17.724047450252939</c:v>
                </c:pt>
                <c:pt idx="14315">
                  <c:v>11.528512092492313</c:v>
                </c:pt>
                <c:pt idx="14316">
                  <c:v>43.916131122802803</c:v>
                </c:pt>
                <c:pt idx="14317">
                  <c:v>18.236770307267591</c:v>
                </c:pt>
                <c:pt idx="14318">
                  <c:v>19.728225134156375</c:v>
                </c:pt>
                <c:pt idx="14319">
                  <c:v>193.45090166501399</c:v>
                </c:pt>
                <c:pt idx="14320">
                  <c:v>181.79290653284406</c:v>
                </c:pt>
                <c:pt idx="14321">
                  <c:v>209.10359913215487</c:v>
                </c:pt>
                <c:pt idx="14322">
                  <c:v>341.2738434342985</c:v>
                </c:pt>
                <c:pt idx="14323">
                  <c:v>306.17068038838488</c:v>
                </c:pt>
                <c:pt idx="14324">
                  <c:v>4.5219658597233939E-2</c:v>
                </c:pt>
                <c:pt idx="14325">
                  <c:v>6.5697296492542703E-2</c:v>
                </c:pt>
                <c:pt idx="14326">
                  <c:v>0.15609068786736424</c:v>
                </c:pt>
                <c:pt idx="14327">
                  <c:v>0.41348420783467527</c:v>
                </c:pt>
                <c:pt idx="14328">
                  <c:v>0.39240030858451808</c:v>
                </c:pt>
                <c:pt idx="14329">
                  <c:v>1.0088307868996329</c:v>
                </c:pt>
                <c:pt idx="14330">
                  <c:v>0.11971191495180629</c:v>
                </c:pt>
                <c:pt idx="14331">
                  <c:v>1.6897692315711602E-2</c:v>
                </c:pt>
                <c:pt idx="14332">
                  <c:v>0.16120888132555145</c:v>
                </c:pt>
                <c:pt idx="14333">
                  <c:v>0.77243134029687233</c:v>
                </c:pt>
                <c:pt idx="14334">
                  <c:v>0.59990820209029538</c:v>
                </c:pt>
                <c:pt idx="14335">
                  <c:v>3.0539881315445046E-3</c:v>
                </c:pt>
                <c:pt idx="14336">
                  <c:v>1.0262566263349837</c:v>
                </c:pt>
                <c:pt idx="14337">
                  <c:v>0.55148709805873286</c:v>
                </c:pt>
                <c:pt idx="14338">
                  <c:v>0.87529033977349868</c:v>
                </c:pt>
                <c:pt idx="14339">
                  <c:v>0.86968101677119536</c:v>
                </c:pt>
                <c:pt idx="14340">
                  <c:v>0.16782220614842666</c:v>
                </c:pt>
                <c:pt idx="14341">
                  <c:v>0.22507541952374852</c:v>
                </c:pt>
                <c:pt idx="14342">
                  <c:v>0.76143931245587537</c:v>
                </c:pt>
                <c:pt idx="14343">
                  <c:v>2.2943953422679537</c:v>
                </c:pt>
                <c:pt idx="14344">
                  <c:v>0.90698811114944755</c:v>
                </c:pt>
                <c:pt idx="14345">
                  <c:v>3.0770600857819881</c:v>
                </c:pt>
                <c:pt idx="14346">
                  <c:v>1.4025835687561747</c:v>
                </c:pt>
                <c:pt idx="14347">
                  <c:v>5.7307393981685539</c:v>
                </c:pt>
                <c:pt idx="14348">
                  <c:v>16.625107639389043</c:v>
                </c:pt>
                <c:pt idx="14349">
                  <c:v>9.1088611230818692</c:v>
                </c:pt>
                <c:pt idx="14350">
                  <c:v>21.200700749777258</c:v>
                </c:pt>
                <c:pt idx="14351">
                  <c:v>13.648766195642924</c:v>
                </c:pt>
                <c:pt idx="14352">
                  <c:v>1.6560942532512541</c:v>
                </c:pt>
                <c:pt idx="14353">
                  <c:v>7.0542435713489269</c:v>
                </c:pt>
                <c:pt idx="14354">
                  <c:v>13.87603711763302</c:v>
                </c:pt>
                <c:pt idx="14355">
                  <c:v>20.844688751226027</c:v>
                </c:pt>
                <c:pt idx="14356">
                  <c:v>0.14224531731072415</c:v>
                </c:pt>
                <c:pt idx="14357">
                  <c:v>8.7195192518875579E-3</c:v>
                </c:pt>
                <c:pt idx="14358">
                  <c:v>8.5278385880309254E-3</c:v>
                </c:pt>
                <c:pt idx="14359">
                  <c:v>2.8108412237563895E-2</c:v>
                </c:pt>
                <c:pt idx="14360">
                  <c:v>0.17602775835786225</c:v>
                </c:pt>
                <c:pt idx="14361">
                  <c:v>1.2993816813962742</c:v>
                </c:pt>
                <c:pt idx="14362">
                  <c:v>2.5131856194817143E-2</c:v>
                </c:pt>
                <c:pt idx="14363">
                  <c:v>2.4333757607065975E-2</c:v>
                </c:pt>
                <c:pt idx="14364">
                  <c:v>8.1162530941897744E-3</c:v>
                </c:pt>
                <c:pt idx="14365">
                  <c:v>0.11900853649535562</c:v>
                </c:pt>
                <c:pt idx="14366">
                  <c:v>1.3440791500189286</c:v>
                </c:pt>
                <c:pt idx="14367">
                  <c:v>9.2985185141764043E-2</c:v>
                </c:pt>
                <c:pt idx="14368">
                  <c:v>0.21845031880128626</c:v>
                </c:pt>
                <c:pt idx="14369">
                  <c:v>1.7354601333808042</c:v>
                </c:pt>
                <c:pt idx="14370">
                  <c:v>4.6542852642016239</c:v>
                </c:pt>
                <c:pt idx="14371">
                  <c:v>4.2495929949917715</c:v>
                </c:pt>
                <c:pt idx="14372">
                  <c:v>7.4898278494593722</c:v>
                </c:pt>
                <c:pt idx="14373">
                  <c:v>1.1509595133940203</c:v>
                </c:pt>
                <c:pt idx="14374">
                  <c:v>4.6328459641894547E-2</c:v>
                </c:pt>
                <c:pt idx="14375">
                  <c:v>0.45933860748350347</c:v>
                </c:pt>
                <c:pt idx="14376">
                  <c:v>2.5267257210406515</c:v>
                </c:pt>
                <c:pt idx="14377">
                  <c:v>3.0985549148779827</c:v>
                </c:pt>
                <c:pt idx="14378">
                  <c:v>0.15729043199140166</c:v>
                </c:pt>
                <c:pt idx="14379">
                  <c:v>0.1297484333059585</c:v>
                </c:pt>
                <c:pt idx="14380">
                  <c:v>0.82410008608013818</c:v>
                </c:pt>
                <c:pt idx="14381">
                  <c:v>2.965637170325826</c:v>
                </c:pt>
                <c:pt idx="14382">
                  <c:v>2.0838830549110487</c:v>
                </c:pt>
                <c:pt idx="14383">
                  <c:v>3.6193342454008555</c:v>
                </c:pt>
                <c:pt idx="14384">
                  <c:v>1.2089651024605421</c:v>
                </c:pt>
                <c:pt idx="14385">
                  <c:v>0.40454024195784705</c:v>
                </c:pt>
                <c:pt idx="14386">
                  <c:v>0.87962863275738368</c:v>
                </c:pt>
                <c:pt idx="14387">
                  <c:v>1.6804203497167503</c:v>
                </c:pt>
                <c:pt idx="14388">
                  <c:v>2.2530039924125189</c:v>
                </c:pt>
                <c:pt idx="14389">
                  <c:v>5.0127990907759798</c:v>
                </c:pt>
                <c:pt idx="14390">
                  <c:v>2.9801461432206113</c:v>
                </c:pt>
                <c:pt idx="14391">
                  <c:v>12.940486532077781</c:v>
                </c:pt>
                <c:pt idx="14392">
                  <c:v>29.810595250060473</c:v>
                </c:pt>
                <c:pt idx="14393">
                  <c:v>16.418117276205223</c:v>
                </c:pt>
                <c:pt idx="14394">
                  <c:v>40.088972028552796</c:v>
                </c:pt>
                <c:pt idx="14395">
                  <c:v>27.834668397405654</c:v>
                </c:pt>
                <c:pt idx="14396">
                  <c:v>6.3725752523768469</c:v>
                </c:pt>
                <c:pt idx="14397">
                  <c:v>33.869688540271504</c:v>
                </c:pt>
                <c:pt idx="14398">
                  <c:v>33.14311917969637</c:v>
                </c:pt>
                <c:pt idx="14399">
                  <c:v>34.647832661464349</c:v>
                </c:pt>
                <c:pt idx="14400">
                  <c:v>1.7897056056960146</c:v>
                </c:pt>
                <c:pt idx="14401">
                  <c:v>2.627916324738127</c:v>
                </c:pt>
                <c:pt idx="14402">
                  <c:v>6.1766438746415693</c:v>
                </c:pt>
                <c:pt idx="14403">
                  <c:v>14.998276020174627</c:v>
                </c:pt>
                <c:pt idx="14404">
                  <c:v>8.9344678294576454</c:v>
                </c:pt>
                <c:pt idx="14405">
                  <c:v>18.467091503584694</c:v>
                </c:pt>
                <c:pt idx="14406">
                  <c:v>19.008198104436246</c:v>
                </c:pt>
                <c:pt idx="14407">
                  <c:v>0.90641000164773455</c:v>
                </c:pt>
                <c:pt idx="14408">
                  <c:v>18.217711715068475</c:v>
                </c:pt>
                <c:pt idx="14409">
                  <c:v>12.876660092574049</c:v>
                </c:pt>
                <c:pt idx="14410">
                  <c:v>20.286680599602242</c:v>
                </c:pt>
                <c:pt idx="14411">
                  <c:v>0.34646579324918059</c:v>
                </c:pt>
                <c:pt idx="14412">
                  <c:v>9.6357168655457279E-2</c:v>
                </c:pt>
                <c:pt idx="14413">
                  <c:v>0.21247074107742861</c:v>
                </c:pt>
                <c:pt idx="14414">
                  <c:v>2.508151810877997</c:v>
                </c:pt>
                <c:pt idx="14415">
                  <c:v>1.1006485402354793</c:v>
                </c:pt>
                <c:pt idx="14416">
                  <c:v>4.7659555098990865</c:v>
                </c:pt>
                <c:pt idx="14417">
                  <c:v>1.8690969576160266</c:v>
                </c:pt>
                <c:pt idx="14418">
                  <c:v>0.39137071426313003</c:v>
                </c:pt>
                <c:pt idx="14419">
                  <c:v>1.701121597314708</c:v>
                </c:pt>
                <c:pt idx="14420">
                  <c:v>1.2960306385631872</c:v>
                </c:pt>
                <c:pt idx="14421">
                  <c:v>6.5813879506123794</c:v>
                </c:pt>
                <c:pt idx="14422">
                  <c:v>8.9942341355629299E-2</c:v>
                </c:pt>
                <c:pt idx="14423">
                  <c:v>0.12858687331073737</c:v>
                </c:pt>
                <c:pt idx="14424">
                  <c:v>0.38353141535892377</c:v>
                </c:pt>
                <c:pt idx="14425">
                  <c:v>1.1006065925184398</c:v>
                </c:pt>
                <c:pt idx="14426">
                  <c:v>0.79185907140037548</c:v>
                </c:pt>
                <c:pt idx="14427">
                  <c:v>1.8288660847131244</c:v>
                </c:pt>
                <c:pt idx="14428">
                  <c:v>0.71283216937777505</c:v>
                </c:pt>
                <c:pt idx="14429">
                  <c:v>0.10961806174188361</c:v>
                </c:pt>
                <c:pt idx="14430">
                  <c:v>0.46967765032633035</c:v>
                </c:pt>
                <c:pt idx="14431">
                  <c:v>0.85773483885025448</c:v>
                </c:pt>
                <c:pt idx="14432">
                  <c:v>1.5726560941269827</c:v>
                </c:pt>
                <c:pt idx="14433">
                  <c:v>2.9222911235226426E-2</c:v>
                </c:pt>
                <c:pt idx="14434">
                  <c:v>9.98548800525388E-2</c:v>
                </c:pt>
                <c:pt idx="14435">
                  <c:v>0.27173218470878535</c:v>
                </c:pt>
                <c:pt idx="14436">
                  <c:v>0.39643546469798774</c:v>
                </c:pt>
                <c:pt idx="14437">
                  <c:v>0.37759226144384356</c:v>
                </c:pt>
                <c:pt idx="14438">
                  <c:v>3.301707170141321</c:v>
                </c:pt>
                <c:pt idx="14439">
                  <c:v>0.1865085695903404</c:v>
                </c:pt>
                <c:pt idx="14440">
                  <c:v>1.7399832060340674E-2</c:v>
                </c:pt>
                <c:pt idx="14441">
                  <c:v>8.1957390745575329E-2</c:v>
                </c:pt>
                <c:pt idx="14442">
                  <c:v>0.42232408811888211</c:v>
                </c:pt>
                <c:pt idx="14443">
                  <c:v>2.4208177088089591</c:v>
                </c:pt>
                <c:pt idx="14444">
                  <c:v>0.19615502732546991</c:v>
                </c:pt>
                <c:pt idx="14445">
                  <c:v>0.14988686854706132</c:v>
                </c:pt>
                <c:pt idx="14446">
                  <c:v>0.59983253248047341</c:v>
                </c:pt>
                <c:pt idx="14447">
                  <c:v>2.6072281602933396</c:v>
                </c:pt>
                <c:pt idx="14448">
                  <c:v>1.3475689845084964</c:v>
                </c:pt>
                <c:pt idx="14449">
                  <c:v>3.8017797350849025</c:v>
                </c:pt>
                <c:pt idx="14450">
                  <c:v>0.83531074922855975</c:v>
                </c:pt>
                <c:pt idx="14451">
                  <c:v>0.174599841119711</c:v>
                </c:pt>
                <c:pt idx="14452">
                  <c:v>0.48089104373092323</c:v>
                </c:pt>
                <c:pt idx="14453">
                  <c:v>1.710760485879486</c:v>
                </c:pt>
                <c:pt idx="14454">
                  <c:v>2.6089941567014723</c:v>
                </c:pt>
                <c:pt idx="14455">
                  <c:v>0.48112608328909301</c:v>
                </c:pt>
                <c:pt idx="14456">
                  <c:v>0.39712014664263806</c:v>
                </c:pt>
                <c:pt idx="14457">
                  <c:v>2.8075443320931304</c:v>
                </c:pt>
                <c:pt idx="14458">
                  <c:v>6.2380689502962028</c:v>
                </c:pt>
                <c:pt idx="14459">
                  <c:v>5.2177289225838157</c:v>
                </c:pt>
                <c:pt idx="14460">
                  <c:v>17.474626596502592</c:v>
                </c:pt>
                <c:pt idx="14461">
                  <c:v>3.4992118409586821</c:v>
                </c:pt>
                <c:pt idx="14462">
                  <c:v>0.60785206413784076</c:v>
                </c:pt>
                <c:pt idx="14463">
                  <c:v>2.7261614710878992</c:v>
                </c:pt>
                <c:pt idx="14464">
                  <c:v>5.2394060107483842</c:v>
                </c:pt>
                <c:pt idx="14465">
                  <c:v>10.925830719632353</c:v>
                </c:pt>
                <c:pt idx="14466">
                  <c:v>1.2232448106852269</c:v>
                </c:pt>
                <c:pt idx="14467">
                  <c:v>0.39874625884498416</c:v>
                </c:pt>
                <c:pt idx="14468">
                  <c:v>2.458946564252654</c:v>
                </c:pt>
                <c:pt idx="14469">
                  <c:v>5.3489547253039831</c:v>
                </c:pt>
                <c:pt idx="14470">
                  <c:v>8.0917290753098321</c:v>
                </c:pt>
                <c:pt idx="14471">
                  <c:v>8.1466180816568432</c:v>
                </c:pt>
                <c:pt idx="14472">
                  <c:v>15.240838776723917</c:v>
                </c:pt>
                <c:pt idx="14473">
                  <c:v>1.6819233758997851</c:v>
                </c:pt>
                <c:pt idx="14474">
                  <c:v>4.0766997606457318</c:v>
                </c:pt>
                <c:pt idx="14475">
                  <c:v>10.874550385647117</c:v>
                </c:pt>
                <c:pt idx="14476">
                  <c:v>10.523408632353911</c:v>
                </c:pt>
                <c:pt idx="14477">
                  <c:v>0.65374520162109195</c:v>
                </c:pt>
                <c:pt idx="14478">
                  <c:v>0.31437089426422288</c:v>
                </c:pt>
                <c:pt idx="14479">
                  <c:v>0.80489494655578475</c:v>
                </c:pt>
                <c:pt idx="14480">
                  <c:v>1.3101573146407148</c:v>
                </c:pt>
                <c:pt idx="14481">
                  <c:v>1.4047388210855776</c:v>
                </c:pt>
                <c:pt idx="14482">
                  <c:v>2.126929244577525</c:v>
                </c:pt>
                <c:pt idx="14483">
                  <c:v>2.4126486556735456</c:v>
                </c:pt>
                <c:pt idx="14484">
                  <c:v>1.0763926784815114</c:v>
                </c:pt>
                <c:pt idx="14485">
                  <c:v>0.97575902081308241</c:v>
                </c:pt>
                <c:pt idx="14486">
                  <c:v>3.3446373523056234</c:v>
                </c:pt>
                <c:pt idx="14487">
                  <c:v>4.5020350071777848</c:v>
                </c:pt>
                <c:pt idx="14488">
                  <c:v>13.340261532187567</c:v>
                </c:pt>
                <c:pt idx="14489">
                  <c:v>9.0181846948842264</c:v>
                </c:pt>
                <c:pt idx="14490">
                  <c:v>36.137257893666408</c:v>
                </c:pt>
                <c:pt idx="14491">
                  <c:v>89.556584080911222</c:v>
                </c:pt>
                <c:pt idx="14492">
                  <c:v>60.570506361930867</c:v>
                </c:pt>
                <c:pt idx="14493">
                  <c:v>135.49030228441748</c:v>
                </c:pt>
                <c:pt idx="14494">
                  <c:v>87.920671009803286</c:v>
                </c:pt>
                <c:pt idx="14495">
                  <c:v>13.711411646026306</c:v>
                </c:pt>
                <c:pt idx="14496">
                  <c:v>71.923643448469676</c:v>
                </c:pt>
                <c:pt idx="14497">
                  <c:v>91.034241479833952</c:v>
                </c:pt>
                <c:pt idx="14498">
                  <c:v>123.11686665225562</c:v>
                </c:pt>
                <c:pt idx="14499">
                  <c:v>1.0123861014375058E-2</c:v>
                </c:pt>
                <c:pt idx="14500">
                  <c:v>6.2588142960812252E-3</c:v>
                </c:pt>
                <c:pt idx="14501">
                  <c:v>0.19708859315160865</c:v>
                </c:pt>
                <c:pt idx="14502">
                  <c:v>0.30721032193173137</c:v>
                </c:pt>
                <c:pt idx="14503">
                  <c:v>0.47650412261564185</c:v>
                </c:pt>
                <c:pt idx="14504">
                  <c:v>7.7770134153630988E-2</c:v>
                </c:pt>
                <c:pt idx="14505">
                  <c:v>3.8098837160297779E-2</c:v>
                </c:pt>
                <c:pt idx="14506">
                  <c:v>0.2603011480922266</c:v>
                </c:pt>
                <c:pt idx="14507">
                  <c:v>1.3776829158479842</c:v>
                </c:pt>
                <c:pt idx="14508">
                  <c:v>0.50713176098015378</c:v>
                </c:pt>
                <c:pt idx="14509">
                  <c:v>2.3121533920088103E-2</c:v>
                </c:pt>
                <c:pt idx="14510">
                  <c:v>0.60080564716074025</c:v>
                </c:pt>
                <c:pt idx="14511">
                  <c:v>0.24968283575228026</c:v>
                </c:pt>
                <c:pt idx="14512">
                  <c:v>8.9221829643256853E-2</c:v>
                </c:pt>
                <c:pt idx="14513">
                  <c:v>0.19451015780415332</c:v>
                </c:pt>
                <c:pt idx="14514">
                  <c:v>2.5182441066493196E-2</c:v>
                </c:pt>
                <c:pt idx="14515">
                  <c:v>0.16842284372884575</c:v>
                </c:pt>
                <c:pt idx="14516">
                  <c:v>0.84425367572874144</c:v>
                </c:pt>
                <c:pt idx="14517">
                  <c:v>0.28858742840243523</c:v>
                </c:pt>
                <c:pt idx="14518">
                  <c:v>1.2730891620556595</c:v>
                </c:pt>
                <c:pt idx="14519">
                  <c:v>0.57222183891597356</c:v>
                </c:pt>
                <c:pt idx="14520">
                  <c:v>2.6718990385793302</c:v>
                </c:pt>
                <c:pt idx="14521">
                  <c:v>3.6509937515903421</c:v>
                </c:pt>
                <c:pt idx="14522">
                  <c:v>4.8277875948225732</c:v>
                </c:pt>
                <c:pt idx="14523">
                  <c:v>6.2955778485457081</c:v>
                </c:pt>
                <c:pt idx="14524">
                  <c:v>0.54669015908531748</c:v>
                </c:pt>
                <c:pt idx="14525">
                  <c:v>3.1495932516968352</c:v>
                </c:pt>
                <c:pt idx="14526">
                  <c:v>8.8102283794491267</c:v>
                </c:pt>
                <c:pt idx="14527">
                  <c:v>10.135055875251695</c:v>
                </c:pt>
                <c:pt idx="14528">
                  <c:v>0.24912956412962309</c:v>
                </c:pt>
                <c:pt idx="14529">
                  <c:v>1.1232260846654872E-2</c:v>
                </c:pt>
                <c:pt idx="14530">
                  <c:v>2.4686880110436583E-3</c:v>
                </c:pt>
                <c:pt idx="14531">
                  <c:v>1.3099509061183817E-2</c:v>
                </c:pt>
                <c:pt idx="14532">
                  <c:v>1.7238076035015228E-2</c:v>
                </c:pt>
                <c:pt idx="14533">
                  <c:v>3.4293178439389581E-2</c:v>
                </c:pt>
                <c:pt idx="14534">
                  <c:v>3.1654820384672024E-3</c:v>
                </c:pt>
                <c:pt idx="14535">
                  <c:v>5.7750282838512929E-3</c:v>
                </c:pt>
                <c:pt idx="14536">
                  <c:v>0.18772507484375295</c:v>
                </c:pt>
                <c:pt idx="14537">
                  <c:v>0.37134862791401119</c:v>
                </c:pt>
                <c:pt idx="14538">
                  <c:v>0.15864532680426532</c:v>
                </c:pt>
                <c:pt idx="14539">
                  <c:v>0.11058240132944819</c:v>
                </c:pt>
                <c:pt idx="14540">
                  <c:v>0.90477909556554936</c:v>
                </c:pt>
                <c:pt idx="14541">
                  <c:v>1.5106876467277566</c:v>
                </c:pt>
                <c:pt idx="14542">
                  <c:v>1.5150534354869238</c:v>
                </c:pt>
                <c:pt idx="14543">
                  <c:v>2.9309836927442907</c:v>
                </c:pt>
                <c:pt idx="14544">
                  <c:v>3.957862529327974E-2</c:v>
                </c:pt>
                <c:pt idx="14545">
                  <c:v>1.6412293054031022</c:v>
                </c:pt>
                <c:pt idx="14546">
                  <c:v>3.6463156045971599</c:v>
                </c:pt>
                <c:pt idx="14547">
                  <c:v>4.0059469311438276</c:v>
                </c:pt>
                <c:pt idx="14548">
                  <c:v>0.10056303534271045</c:v>
                </c:pt>
                <c:pt idx="14549">
                  <c:v>4.1591765351054528E-2</c:v>
                </c:pt>
                <c:pt idx="14550">
                  <c:v>0.13380585690976282</c:v>
                </c:pt>
                <c:pt idx="14551">
                  <c:v>0.42200217844821991</c:v>
                </c:pt>
                <c:pt idx="14552">
                  <c:v>0.73964404883406576</c:v>
                </c:pt>
                <c:pt idx="14553">
                  <c:v>0.43460165370873471</c:v>
                </c:pt>
                <c:pt idx="14554">
                  <c:v>0.11713789507876637</c:v>
                </c:pt>
                <c:pt idx="14555">
                  <c:v>0.29087066307071885</c:v>
                </c:pt>
                <c:pt idx="14556">
                  <c:v>1.1261602204021666</c:v>
                </c:pt>
                <c:pt idx="14557">
                  <c:v>0.6201519943516457</c:v>
                </c:pt>
                <c:pt idx="14558">
                  <c:v>1.3388922040341318</c:v>
                </c:pt>
                <c:pt idx="14559">
                  <c:v>0.75378374571651474</c:v>
                </c:pt>
                <c:pt idx="14560">
                  <c:v>3.1390021033996804</c:v>
                </c:pt>
                <c:pt idx="14561">
                  <c:v>3.4897019862426739</c:v>
                </c:pt>
                <c:pt idx="14562">
                  <c:v>5.4106181972871736</c:v>
                </c:pt>
                <c:pt idx="14563">
                  <c:v>11.889502056592834</c:v>
                </c:pt>
                <c:pt idx="14564">
                  <c:v>1.3776459080468799</c:v>
                </c:pt>
                <c:pt idx="14565">
                  <c:v>8.389958959530512</c:v>
                </c:pt>
                <c:pt idx="14566">
                  <c:v>16.551041566996801</c:v>
                </c:pt>
                <c:pt idx="14567">
                  <c:v>12.441595505777023</c:v>
                </c:pt>
                <c:pt idx="14568">
                  <c:v>0.68926126014276068</c:v>
                </c:pt>
                <c:pt idx="14569">
                  <c:v>0.1498174235989862</c:v>
                </c:pt>
                <c:pt idx="14570">
                  <c:v>0.71312922400074896</c:v>
                </c:pt>
                <c:pt idx="14571">
                  <c:v>1.790206441956284</c:v>
                </c:pt>
                <c:pt idx="14572">
                  <c:v>3.4766489450570526</c:v>
                </c:pt>
                <c:pt idx="14573">
                  <c:v>0.7541557167319437</c:v>
                </c:pt>
                <c:pt idx="14574">
                  <c:v>5.881658848410691E-2</c:v>
                </c:pt>
                <c:pt idx="14575">
                  <c:v>0.72542549971757719</c:v>
                </c:pt>
                <c:pt idx="14576">
                  <c:v>3.3867896838409473</c:v>
                </c:pt>
                <c:pt idx="14577">
                  <c:v>2.4382712048186219</c:v>
                </c:pt>
                <c:pt idx="14578">
                  <c:v>4.8164421262887912E-2</c:v>
                </c:pt>
                <c:pt idx="14579">
                  <c:v>2.0035088663694998E-2</c:v>
                </c:pt>
                <c:pt idx="14580">
                  <c:v>1.4720483181936432E-2</c:v>
                </c:pt>
                <c:pt idx="14581">
                  <c:v>0.2944797890344738</c:v>
                </c:pt>
                <c:pt idx="14582">
                  <c:v>0.51716752312487291</c:v>
                </c:pt>
                <c:pt idx="14583">
                  <c:v>0.36234707764839513</c:v>
                </c:pt>
                <c:pt idx="14584">
                  <c:v>0.13818641672939252</c:v>
                </c:pt>
                <c:pt idx="14585">
                  <c:v>0.86598656063133861</c:v>
                </c:pt>
                <c:pt idx="14586">
                  <c:v>0.37266376749106572</c:v>
                </c:pt>
                <c:pt idx="14587">
                  <c:v>0.9613670642015949</c:v>
                </c:pt>
                <c:pt idx="14588">
                  <c:v>4.3373455939656198E-2</c:v>
                </c:pt>
                <c:pt idx="14589">
                  <c:v>4.2241654420119089E-2</c:v>
                </c:pt>
                <c:pt idx="14590">
                  <c:v>0.11526858210209968</c:v>
                </c:pt>
                <c:pt idx="14591">
                  <c:v>0.17493032690208257</c:v>
                </c:pt>
                <c:pt idx="14592">
                  <c:v>0.28064851880539249</c:v>
                </c:pt>
                <c:pt idx="14593">
                  <c:v>0.33989881333142469</c:v>
                </c:pt>
                <c:pt idx="14594">
                  <c:v>4.9410269793987376E-2</c:v>
                </c:pt>
                <c:pt idx="14595">
                  <c:v>0.13670547939346175</c:v>
                </c:pt>
                <c:pt idx="14596">
                  <c:v>0.37848308437883771</c:v>
                </c:pt>
                <c:pt idx="14597">
                  <c:v>0.51559801861370447</c:v>
                </c:pt>
                <c:pt idx="14598">
                  <c:v>7.6035127205017775E-2</c:v>
                </c:pt>
                <c:pt idx="14599">
                  <c:v>9.446780714896777E-2</c:v>
                </c:pt>
                <c:pt idx="14600">
                  <c:v>2.7571402273217197E-2</c:v>
                </c:pt>
                <c:pt idx="14601">
                  <c:v>0.23299496459379171</c:v>
                </c:pt>
                <c:pt idx="14602">
                  <c:v>0.72866076288780857</c:v>
                </c:pt>
                <c:pt idx="14603">
                  <c:v>0.93710664284669098</c:v>
                </c:pt>
                <c:pt idx="14604">
                  <c:v>1.1268680133882847E-2</c:v>
                </c:pt>
                <c:pt idx="14605">
                  <c:v>6.1809654533797546E-2</c:v>
                </c:pt>
                <c:pt idx="14606">
                  <c:v>1.6804306246523153</c:v>
                </c:pt>
                <c:pt idx="14607">
                  <c:v>0.98452959151876795</c:v>
                </c:pt>
                <c:pt idx="14608">
                  <c:v>6.5283674657114293E-2</c:v>
                </c:pt>
                <c:pt idx="14609">
                  <c:v>2.7156894222638516E-2</c:v>
                </c:pt>
                <c:pt idx="14610">
                  <c:v>9.2347270701505585E-2</c:v>
                </c:pt>
                <c:pt idx="14611">
                  <c:v>0.17848123045141767</c:v>
                </c:pt>
                <c:pt idx="14612">
                  <c:v>0.31583542602043935</c:v>
                </c:pt>
                <c:pt idx="14613">
                  <c:v>0.2821304581540317</c:v>
                </c:pt>
                <c:pt idx="14614">
                  <c:v>6.0929340771055704E-2</c:v>
                </c:pt>
                <c:pt idx="14615">
                  <c:v>0.23234045586109606</c:v>
                </c:pt>
                <c:pt idx="14616">
                  <c:v>0.61785624345226609</c:v>
                </c:pt>
                <c:pt idx="14617">
                  <c:v>1.069168086271425</c:v>
                </c:pt>
                <c:pt idx="14618">
                  <c:v>0.24842979602802714</c:v>
                </c:pt>
                <c:pt idx="14619">
                  <c:v>8.1315761421640001E-2</c:v>
                </c:pt>
                <c:pt idx="14620">
                  <c:v>0.33994852035340367</c:v>
                </c:pt>
                <c:pt idx="14621">
                  <c:v>0.67907145061221919</c:v>
                </c:pt>
                <c:pt idx="14622">
                  <c:v>2.0582802628354813</c:v>
                </c:pt>
                <c:pt idx="14623">
                  <c:v>3.3479644629156606</c:v>
                </c:pt>
                <c:pt idx="14624">
                  <c:v>0.11679539011535348</c:v>
                </c:pt>
                <c:pt idx="14625">
                  <c:v>1.3371961128267602</c:v>
                </c:pt>
                <c:pt idx="14626">
                  <c:v>2.8823677272370016</c:v>
                </c:pt>
                <c:pt idx="14627">
                  <c:v>5.3160236044413427</c:v>
                </c:pt>
                <c:pt idx="14628">
                  <c:v>0.73060609667498477</c:v>
                </c:pt>
                <c:pt idx="14629">
                  <c:v>0.15804958982428918</c:v>
                </c:pt>
                <c:pt idx="14630">
                  <c:v>1.0241891339964995</c:v>
                </c:pt>
                <c:pt idx="14631">
                  <c:v>4.183429711587058</c:v>
                </c:pt>
                <c:pt idx="14632">
                  <c:v>1.7488164688605927</c:v>
                </c:pt>
                <c:pt idx="14633">
                  <c:v>3.6369863391263144</c:v>
                </c:pt>
                <c:pt idx="14634">
                  <c:v>0.46304542988438213</c:v>
                </c:pt>
                <c:pt idx="14635">
                  <c:v>1.7577188367411567</c:v>
                </c:pt>
                <c:pt idx="14636">
                  <c:v>5.9783060869310161</c:v>
                </c:pt>
                <c:pt idx="14637">
                  <c:v>4.1713649708508918</c:v>
                </c:pt>
                <c:pt idx="14638">
                  <c:v>0.94834447837872093</c:v>
                </c:pt>
                <c:pt idx="14639">
                  <c:v>0.28980092679880431</c:v>
                </c:pt>
                <c:pt idx="14640">
                  <c:v>0.45985574018094821</c:v>
                </c:pt>
                <c:pt idx="14641">
                  <c:v>0.90582961081780722</c:v>
                </c:pt>
                <c:pt idx="14642">
                  <c:v>1.0903522908143726</c:v>
                </c:pt>
                <c:pt idx="14643">
                  <c:v>5.3203444172674317</c:v>
                </c:pt>
                <c:pt idx="14644">
                  <c:v>0.35995279534113156</c:v>
                </c:pt>
                <c:pt idx="14645">
                  <c:v>0.74150404555089477</c:v>
                </c:pt>
                <c:pt idx="14646">
                  <c:v>3.5703363560296295</c:v>
                </c:pt>
                <c:pt idx="14647">
                  <c:v>4.3290187468511849</c:v>
                </c:pt>
                <c:pt idx="14648">
                  <c:v>6.0030629975900229</c:v>
                </c:pt>
                <c:pt idx="14649">
                  <c:v>2.3585559725548673</c:v>
                </c:pt>
                <c:pt idx="14650">
                  <c:v>10.436879379568076</c:v>
                </c:pt>
                <c:pt idx="14651">
                  <c:v>18.082801755709323</c:v>
                </c:pt>
                <c:pt idx="14652">
                  <c:v>23.292477503130662</c:v>
                </c:pt>
                <c:pt idx="14653">
                  <c:v>36.838172650010634</c:v>
                </c:pt>
                <c:pt idx="14654">
                  <c:v>3.4059042590227944</c:v>
                </c:pt>
                <c:pt idx="14655">
                  <c:v>19.764837845062175</c:v>
                </c:pt>
                <c:pt idx="14656">
                  <c:v>51.410641011878816</c:v>
                </c:pt>
                <c:pt idx="14657">
                  <c:v>48.155159411388311</c:v>
                </c:pt>
                <c:pt idx="14658">
                  <c:v>1.1824363771517454E-3</c:v>
                </c:pt>
                <c:pt idx="14659">
                  <c:v>4.5035528276536315E-3</c:v>
                </c:pt>
                <c:pt idx="14660">
                  <c:v>0.40668735334755118</c:v>
                </c:pt>
                <c:pt idx="14661">
                  <c:v>0.28049584119509108</c:v>
                </c:pt>
                <c:pt idx="14662">
                  <c:v>0.19527895928522906</c:v>
                </c:pt>
                <c:pt idx="14663">
                  <c:v>7.7059711839065223E-2</c:v>
                </c:pt>
                <c:pt idx="14664">
                  <c:v>4.0640300340867158E-3</c:v>
                </c:pt>
                <c:pt idx="14665">
                  <c:v>0.70006786776389907</c:v>
                </c:pt>
                <c:pt idx="14666">
                  <c:v>0.26131992117262559</c:v>
                </c:pt>
                <c:pt idx="14667">
                  <c:v>0.4185163684000936</c:v>
                </c:pt>
                <c:pt idx="14668">
                  <c:v>1.214110681537643E-3</c:v>
                </c:pt>
                <c:pt idx="14669">
                  <c:v>0.25022487196660087</c:v>
                </c:pt>
                <c:pt idx="14670">
                  <c:v>7.7138887162565048E-2</c:v>
                </c:pt>
                <c:pt idx="14671">
                  <c:v>0.10755831793209221</c:v>
                </c:pt>
                <c:pt idx="14672">
                  <c:v>1.9035261498444273E-2</c:v>
                </c:pt>
                <c:pt idx="14673">
                  <c:v>1.5432064043407186E-2</c:v>
                </c:pt>
                <c:pt idx="14674">
                  <c:v>0.11403950179353579</c:v>
                </c:pt>
                <c:pt idx="14675">
                  <c:v>0.73144168396003684</c:v>
                </c:pt>
                <c:pt idx="14676">
                  <c:v>0.67506060138476709</c:v>
                </c:pt>
                <c:pt idx="14677">
                  <c:v>0.82217714339488956</c:v>
                </c:pt>
                <c:pt idx="14678">
                  <c:v>0.3291618410208576</c:v>
                </c:pt>
                <c:pt idx="14679">
                  <c:v>2.1095424931612179</c:v>
                </c:pt>
                <c:pt idx="14680">
                  <c:v>6.7159657238589627</c:v>
                </c:pt>
                <c:pt idx="14681">
                  <c:v>3.1176175947171161</c:v>
                </c:pt>
                <c:pt idx="14682">
                  <c:v>26.472759131417074</c:v>
                </c:pt>
                <c:pt idx="14683">
                  <c:v>0.58986999329945378</c:v>
                </c:pt>
                <c:pt idx="14684">
                  <c:v>1.8900504982134476</c:v>
                </c:pt>
                <c:pt idx="14685">
                  <c:v>4.1605407777388681</c:v>
                </c:pt>
                <c:pt idx="14686">
                  <c:v>13.188115392960135</c:v>
                </c:pt>
                <c:pt idx="14687">
                  <c:v>5.5834169030626953E-5</c:v>
                </c:pt>
                <c:pt idx="14688">
                  <c:v>1.2743618101172203E-4</c:v>
                </c:pt>
                <c:pt idx="14689">
                  <c:v>4.2177239454402875E-2</c:v>
                </c:pt>
                <c:pt idx="14690">
                  <c:v>3.4851416688326254E-4</c:v>
                </c:pt>
                <c:pt idx="14691">
                  <c:v>3.2130751666806299E-3</c:v>
                </c:pt>
                <c:pt idx="14692">
                  <c:v>1.2391652779818875E-3</c:v>
                </c:pt>
                <c:pt idx="14693">
                  <c:v>1.426655600936408E-3</c:v>
                </c:pt>
                <c:pt idx="14694">
                  <c:v>2.2417367786730612E-2</c:v>
                </c:pt>
                <c:pt idx="14695">
                  <c:v>6.5690933523865944E-2</c:v>
                </c:pt>
                <c:pt idx="14696">
                  <c:v>0.12247458186449654</c:v>
                </c:pt>
                <c:pt idx="14697">
                  <c:v>9.2887315199325794E-3</c:v>
                </c:pt>
                <c:pt idx="14698">
                  <c:v>1.2557683341769817E-2</c:v>
                </c:pt>
                <c:pt idx="14699">
                  <c:v>9.2074163970579312E-3</c:v>
                </c:pt>
                <c:pt idx="14700">
                  <c:v>2.7737469123284682E-2</c:v>
                </c:pt>
                <c:pt idx="14701">
                  <c:v>2.2536688209637973E-2</c:v>
                </c:pt>
                <c:pt idx="14702">
                  <c:v>2.0284705541614753E-2</c:v>
                </c:pt>
                <c:pt idx="14703">
                  <c:v>8.9690584202896557E-3</c:v>
                </c:pt>
                <c:pt idx="14704">
                  <c:v>0.12433983901369501</c:v>
                </c:pt>
                <c:pt idx="14705">
                  <c:v>0.65736383665519682</c:v>
                </c:pt>
                <c:pt idx="14706">
                  <c:v>2.266976124051296E-2</c:v>
                </c:pt>
                <c:pt idx="14707">
                  <c:v>0.11495957013370829</c:v>
                </c:pt>
                <c:pt idx="14708">
                  <c:v>1.9705704372579336</c:v>
                </c:pt>
                <c:pt idx="14709">
                  <c:v>1.2796314039466852</c:v>
                </c:pt>
                <c:pt idx="14710">
                  <c:v>0.86989581843396901</c:v>
                </c:pt>
                <c:pt idx="14711">
                  <c:v>1.5305465114027692</c:v>
                </c:pt>
                <c:pt idx="14712">
                  <c:v>2.4129167828953618E-2</c:v>
                </c:pt>
                <c:pt idx="14713">
                  <c:v>0.59914773245639863</c:v>
                </c:pt>
                <c:pt idx="14714">
                  <c:v>1.8984916105263339</c:v>
                </c:pt>
                <c:pt idx="14715">
                  <c:v>3.2761830308326023</c:v>
                </c:pt>
                <c:pt idx="14716">
                  <c:v>2.0251677920733738E-4</c:v>
                </c:pt>
                <c:pt idx="14717">
                  <c:v>1.8510068342228589E-4</c:v>
                </c:pt>
                <c:pt idx="14718">
                  <c:v>1.0886690244003157E-2</c:v>
                </c:pt>
                <c:pt idx="14719">
                  <c:v>3.6326004220512899E-3</c:v>
                </c:pt>
                <c:pt idx="14720">
                  <c:v>3.2046642849856569E-3</c:v>
                </c:pt>
                <c:pt idx="14721">
                  <c:v>7.0777948744092144E-3</c:v>
                </c:pt>
                <c:pt idx="14722">
                  <c:v>9.4479296462998059E-5</c:v>
                </c:pt>
                <c:pt idx="14723">
                  <c:v>9.8538287425228876E-4</c:v>
                </c:pt>
                <c:pt idx="14724">
                  <c:v>1.9967176181370477E-2</c:v>
                </c:pt>
                <c:pt idx="14725">
                  <c:v>3.8017784807399713E-3</c:v>
                </c:pt>
                <c:pt idx="14726">
                  <c:v>0.13373253256976925</c:v>
                </c:pt>
                <c:pt idx="14727">
                  <c:v>5.7969049381230438E-2</c:v>
                </c:pt>
                <c:pt idx="14728">
                  <c:v>0.28980032026205249</c:v>
                </c:pt>
                <c:pt idx="14729">
                  <c:v>0.42022525933899468</c:v>
                </c:pt>
                <c:pt idx="14730">
                  <c:v>0.51250913089802119</c:v>
                </c:pt>
                <c:pt idx="14731">
                  <c:v>0.67384540391484304</c:v>
                </c:pt>
                <c:pt idx="14732">
                  <c:v>0.30619633007148933</c:v>
                </c:pt>
                <c:pt idx="14733">
                  <c:v>0.56054981755259869</c:v>
                </c:pt>
                <c:pt idx="14734">
                  <c:v>1.303433493058898</c:v>
                </c:pt>
                <c:pt idx="14735">
                  <c:v>1.1821218155734081</c:v>
                </c:pt>
                <c:pt idx="14736">
                  <c:v>1.2666981606231351</c:v>
                </c:pt>
                <c:pt idx="14737">
                  <c:v>1.0932722345407901</c:v>
                </c:pt>
                <c:pt idx="14738">
                  <c:v>4.0798202170986837</c:v>
                </c:pt>
                <c:pt idx="14739">
                  <c:v>4.2692577198175305</c:v>
                </c:pt>
                <c:pt idx="14740">
                  <c:v>3.6155501553471949</c:v>
                </c:pt>
                <c:pt idx="14741">
                  <c:v>10.774044063800407</c:v>
                </c:pt>
                <c:pt idx="14742">
                  <c:v>1.5927695179804673</c:v>
                </c:pt>
                <c:pt idx="14743">
                  <c:v>5.8988448150501673</c:v>
                </c:pt>
                <c:pt idx="14744">
                  <c:v>10.173326451377759</c:v>
                </c:pt>
                <c:pt idx="14745">
                  <c:v>14.323198004564331</c:v>
                </c:pt>
                <c:pt idx="14746">
                  <c:v>0.41280108621217115</c:v>
                </c:pt>
                <c:pt idx="14747">
                  <c:v>0.1820028645438895</c:v>
                </c:pt>
                <c:pt idx="14748">
                  <c:v>1.0280331939849059</c:v>
                </c:pt>
                <c:pt idx="14749">
                  <c:v>1.2862266239004332</c:v>
                </c:pt>
                <c:pt idx="14750">
                  <c:v>0.62434254273816758</c:v>
                </c:pt>
                <c:pt idx="14751">
                  <c:v>1.0450364764983477</c:v>
                </c:pt>
                <c:pt idx="14752">
                  <c:v>0.13227662900476439</c:v>
                </c:pt>
                <c:pt idx="14753">
                  <c:v>0.58734217998155192</c:v>
                </c:pt>
                <c:pt idx="14754">
                  <c:v>1.3207926345330707</c:v>
                </c:pt>
                <c:pt idx="14755">
                  <c:v>2.5349471483632726</c:v>
                </c:pt>
                <c:pt idx="14756">
                  <c:v>1.5715989254317494E-2</c:v>
                </c:pt>
                <c:pt idx="14757">
                  <c:v>5.7199159814434811E-3</c:v>
                </c:pt>
                <c:pt idx="14758">
                  <c:v>0.14367866178466471</c:v>
                </c:pt>
                <c:pt idx="14759">
                  <c:v>0.16812473971794598</c:v>
                </c:pt>
                <c:pt idx="14760">
                  <c:v>0.31369448097228264</c:v>
                </c:pt>
                <c:pt idx="14761">
                  <c:v>0.38436822781363195</c:v>
                </c:pt>
                <c:pt idx="14762">
                  <c:v>0.16141901939567552</c:v>
                </c:pt>
                <c:pt idx="14763">
                  <c:v>0.31852230468569898</c:v>
                </c:pt>
                <c:pt idx="14764">
                  <c:v>0.31013939914196131</c:v>
                </c:pt>
                <c:pt idx="14765">
                  <c:v>1.1099407711163531</c:v>
                </c:pt>
                <c:pt idx="14766">
                  <c:v>2.30903189893319E-2</c:v>
                </c:pt>
                <c:pt idx="14767">
                  <c:v>1.3031395534151655E-2</c:v>
                </c:pt>
                <c:pt idx="14768">
                  <c:v>0.17286688044801918</c:v>
                </c:pt>
                <c:pt idx="14769">
                  <c:v>0.1081443353225249</c:v>
                </c:pt>
                <c:pt idx="14770">
                  <c:v>8.4140014063767948E-2</c:v>
                </c:pt>
                <c:pt idx="14771">
                  <c:v>0.1207755407357629</c:v>
                </c:pt>
                <c:pt idx="14772">
                  <c:v>3.0870804638949517E-2</c:v>
                </c:pt>
                <c:pt idx="14773">
                  <c:v>4.5663970714326263E-2</c:v>
                </c:pt>
                <c:pt idx="14774">
                  <c:v>0.16184676502345877</c:v>
                </c:pt>
                <c:pt idx="14775">
                  <c:v>0.54451212033783225</c:v>
                </c:pt>
                <c:pt idx="14776">
                  <c:v>9.1305057571996109E-3</c:v>
                </c:pt>
                <c:pt idx="14777">
                  <c:v>2.3984499010152885E-2</c:v>
                </c:pt>
                <c:pt idx="14778">
                  <c:v>0.34923438972035659</c:v>
                </c:pt>
                <c:pt idx="14779">
                  <c:v>1.2262388314533148</c:v>
                </c:pt>
                <c:pt idx="14780">
                  <c:v>0.20980741624227578</c:v>
                </c:pt>
                <c:pt idx="14781">
                  <c:v>1.2001758721771691</c:v>
                </c:pt>
                <c:pt idx="14782">
                  <c:v>1.278163328130837E-2</c:v>
                </c:pt>
                <c:pt idx="14783">
                  <c:v>9.9371370514195565E-3</c:v>
                </c:pt>
                <c:pt idx="14784">
                  <c:v>1.4716893221229144</c:v>
                </c:pt>
                <c:pt idx="14785">
                  <c:v>1.9682253982302662</c:v>
                </c:pt>
                <c:pt idx="14786">
                  <c:v>0.18014758955363111</c:v>
                </c:pt>
                <c:pt idx="14787">
                  <c:v>0.12585790301295402</c:v>
                </c:pt>
                <c:pt idx="14788">
                  <c:v>0.79796846942707877</c:v>
                </c:pt>
                <c:pt idx="14789">
                  <c:v>1.3107638220339599</c:v>
                </c:pt>
                <c:pt idx="14790">
                  <c:v>0.93120924653344095</c:v>
                </c:pt>
                <c:pt idx="14791">
                  <c:v>0.81134363382400987</c:v>
                </c:pt>
                <c:pt idx="14792">
                  <c:v>0.29981763056742772</c:v>
                </c:pt>
                <c:pt idx="14793">
                  <c:v>1.1275803900369528</c:v>
                </c:pt>
                <c:pt idx="14794">
                  <c:v>1.9254402875698773</c:v>
                </c:pt>
                <c:pt idx="14795">
                  <c:v>2.0737637936801967</c:v>
                </c:pt>
                <c:pt idx="14796">
                  <c:v>9.381316271046708E-2</c:v>
                </c:pt>
                <c:pt idx="14797">
                  <c:v>6.6812958460916477E-2</c:v>
                </c:pt>
                <c:pt idx="14798">
                  <c:v>1.0635900194253776</c:v>
                </c:pt>
                <c:pt idx="14799">
                  <c:v>1.4071511231581317</c:v>
                </c:pt>
                <c:pt idx="14800">
                  <c:v>1.2896280249417944</c:v>
                </c:pt>
                <c:pt idx="14801">
                  <c:v>1.3971335428578244</c:v>
                </c:pt>
                <c:pt idx="14802">
                  <c:v>0.11268150921590134</c:v>
                </c:pt>
                <c:pt idx="14803">
                  <c:v>1.1237435718566786</c:v>
                </c:pt>
                <c:pt idx="14804">
                  <c:v>1.6301421628379207</c:v>
                </c:pt>
                <c:pt idx="14805">
                  <c:v>6.5199847687530577</c:v>
                </c:pt>
                <c:pt idx="14806">
                  <c:v>2.8907504646611391</c:v>
                </c:pt>
                <c:pt idx="14807">
                  <c:v>0.79696588477541563</c:v>
                </c:pt>
                <c:pt idx="14808">
                  <c:v>3.0861710899162675</c:v>
                </c:pt>
                <c:pt idx="14809">
                  <c:v>5.2494817184373872</c:v>
                </c:pt>
                <c:pt idx="14810">
                  <c:v>4.4350142186568995</c:v>
                </c:pt>
                <c:pt idx="14811">
                  <c:v>14.37373981239269</c:v>
                </c:pt>
                <c:pt idx="14812">
                  <c:v>4.3102981043230884</c:v>
                </c:pt>
                <c:pt idx="14813">
                  <c:v>7.2698201461648919</c:v>
                </c:pt>
                <c:pt idx="14814">
                  <c:v>11.728866805176196</c:v>
                </c:pt>
                <c:pt idx="14815">
                  <c:v>17.722464470154588</c:v>
                </c:pt>
                <c:pt idx="14816">
                  <c:v>0.32702670652683391</c:v>
                </c:pt>
                <c:pt idx="14817">
                  <c:v>0.17934845310314881</c:v>
                </c:pt>
                <c:pt idx="14818">
                  <c:v>0.90389175386931619</c:v>
                </c:pt>
                <c:pt idx="14819">
                  <c:v>0.82794246200042165</c:v>
                </c:pt>
                <c:pt idx="14820">
                  <c:v>0.98172674012061645</c:v>
                </c:pt>
                <c:pt idx="14821">
                  <c:v>2.7195696953995792</c:v>
                </c:pt>
                <c:pt idx="14822">
                  <c:v>0.42310667045051492</c:v>
                </c:pt>
                <c:pt idx="14823">
                  <c:v>0.39744477486227064</c:v>
                </c:pt>
                <c:pt idx="14824">
                  <c:v>2.680606919114513</c:v>
                </c:pt>
                <c:pt idx="14825">
                  <c:v>4.4398257086353317</c:v>
                </c:pt>
                <c:pt idx="14826">
                  <c:v>6.3228829013648227</c:v>
                </c:pt>
                <c:pt idx="14827">
                  <c:v>3.0031913907106791</c:v>
                </c:pt>
                <c:pt idx="14828">
                  <c:v>16.675524525255803</c:v>
                </c:pt>
                <c:pt idx="14829">
                  <c:v>24.681805747617464</c:v>
                </c:pt>
                <c:pt idx="14830">
                  <c:v>17.319263308458023</c:v>
                </c:pt>
                <c:pt idx="14831">
                  <c:v>61.632260443822339</c:v>
                </c:pt>
                <c:pt idx="14832">
                  <c:v>8.0373314542515484</c:v>
                </c:pt>
                <c:pt idx="14833">
                  <c:v>20.654135805079317</c:v>
                </c:pt>
                <c:pt idx="14834">
                  <c:v>39.92480261633623</c:v>
                </c:pt>
                <c:pt idx="14835">
                  <c:v>70.703715941646038</c:v>
                </c:pt>
                <c:pt idx="14836">
                  <c:v>9.3560244595273926E-4</c:v>
                </c:pt>
                <c:pt idx="14837">
                  <c:v>1.9136571551447556E-2</c:v>
                </c:pt>
                <c:pt idx="14838">
                  <c:v>0.28506152948335256</c:v>
                </c:pt>
                <c:pt idx="14839">
                  <c:v>0.43722312624813353</c:v>
                </c:pt>
                <c:pt idx="14840">
                  <c:v>0.14746118393295987</c:v>
                </c:pt>
                <c:pt idx="14841">
                  <c:v>0.1047028675750926</c:v>
                </c:pt>
                <c:pt idx="14842">
                  <c:v>8.0037649677829961E-3</c:v>
                </c:pt>
                <c:pt idx="14843">
                  <c:v>0.16173808060882047</c:v>
                </c:pt>
                <c:pt idx="14844">
                  <c:v>1.6089790821484153</c:v>
                </c:pt>
                <c:pt idx="14845">
                  <c:v>0.25909633968739942</c:v>
                </c:pt>
                <c:pt idx="14846">
                  <c:v>1.7463926885914059E-3</c:v>
                </c:pt>
                <c:pt idx="14847">
                  <c:v>0.20532864298653175</c:v>
                </c:pt>
                <c:pt idx="14848">
                  <c:v>8.015927483475685E-2</c:v>
                </c:pt>
                <c:pt idx="14849">
                  <c:v>6.8715991791218206E-2</c:v>
                </c:pt>
                <c:pt idx="14850">
                  <c:v>1.8540167182097965E-2</c:v>
                </c:pt>
                <c:pt idx="14851">
                  <c:v>8.0116940877811432E-3</c:v>
                </c:pt>
                <c:pt idx="14852">
                  <c:v>1.3818685316314933E-2</c:v>
                </c:pt>
                <c:pt idx="14853">
                  <c:v>0.57732582888307937</c:v>
                </c:pt>
                <c:pt idx="14854">
                  <c:v>0.27717435332933321</c:v>
                </c:pt>
                <c:pt idx="14855">
                  <c:v>0.40005601335234064</c:v>
                </c:pt>
                <c:pt idx="14856">
                  <c:v>0.11347704825362694</c:v>
                </c:pt>
                <c:pt idx="14857">
                  <c:v>2.7545304431104705</c:v>
                </c:pt>
                <c:pt idx="14858">
                  <c:v>2.6888553760441369</c:v>
                </c:pt>
                <c:pt idx="14859">
                  <c:v>1.7405169861945093</c:v>
                </c:pt>
                <c:pt idx="14860">
                  <c:v>2.4919341654355813</c:v>
                </c:pt>
                <c:pt idx="14861">
                  <c:v>0.33601248053158439</c:v>
                </c:pt>
                <c:pt idx="14862">
                  <c:v>0.76047421781269375</c:v>
                </c:pt>
                <c:pt idx="14863">
                  <c:v>5.0729235260192809</c:v>
                </c:pt>
                <c:pt idx="14864">
                  <c:v>3.1655744809667881</c:v>
                </c:pt>
                <c:pt idx="14865">
                  <c:v>3.08432022959154E-5</c:v>
                </c:pt>
                <c:pt idx="14866">
                  <c:v>3.0402808527224692E-5</c:v>
                </c:pt>
                <c:pt idx="14867">
                  <c:v>2.5272503410055636E-3</c:v>
                </c:pt>
                <c:pt idx="14868">
                  <c:v>1.9758718970008134E-4</c:v>
                </c:pt>
                <c:pt idx="14869">
                  <c:v>1.4715902269567063E-2</c:v>
                </c:pt>
                <c:pt idx="14870">
                  <c:v>1.660806451251493E-4</c:v>
                </c:pt>
                <c:pt idx="14871">
                  <c:v>3.4141641224580958E-4</c:v>
                </c:pt>
                <c:pt idx="14872">
                  <c:v>1.5545143366624324E-2</c:v>
                </c:pt>
                <c:pt idx="14873">
                  <c:v>6.4460655723405148E-4</c:v>
                </c:pt>
                <c:pt idx="14874">
                  <c:v>0.11140794037730019</c:v>
                </c:pt>
                <c:pt idx="14875">
                  <c:v>3.283793004810022E-2</c:v>
                </c:pt>
                <c:pt idx="14876">
                  <c:v>2.6261687946781243E-2</c:v>
                </c:pt>
                <c:pt idx="14877">
                  <c:v>3.6880087705516033E-2</c:v>
                </c:pt>
                <c:pt idx="14878">
                  <c:v>5.1002973054060416E-2</c:v>
                </c:pt>
                <c:pt idx="14879">
                  <c:v>6.7828950880477107E-2</c:v>
                </c:pt>
                <c:pt idx="14880">
                  <c:v>4.6925583826871974E-2</c:v>
                </c:pt>
                <c:pt idx="14881">
                  <c:v>3.2614188582362612E-2</c:v>
                </c:pt>
                <c:pt idx="14882">
                  <c:v>1.0830111156375042</c:v>
                </c:pt>
                <c:pt idx="14883">
                  <c:v>0.17438619630985505</c:v>
                </c:pt>
                <c:pt idx="14884">
                  <c:v>6.7613269812322352E-2</c:v>
                </c:pt>
                <c:pt idx="14885">
                  <c:v>3.9029732159864848E-2</c:v>
                </c:pt>
                <c:pt idx="14886">
                  <c:v>0.53514884488900805</c:v>
                </c:pt>
                <c:pt idx="14887">
                  <c:v>0.72316913051209597</c:v>
                </c:pt>
                <c:pt idx="14888">
                  <c:v>0.7299274703791655</c:v>
                </c:pt>
                <c:pt idx="14889">
                  <c:v>0.7226086159031021</c:v>
                </c:pt>
                <c:pt idx="14890">
                  <c:v>8.4351547679699969E-3</c:v>
                </c:pt>
                <c:pt idx="14891">
                  <c:v>7.4831447942126761E-2</c:v>
                </c:pt>
                <c:pt idx="14892">
                  <c:v>1.9123214675048432</c:v>
                </c:pt>
                <c:pt idx="14893">
                  <c:v>1.1515915433106474</c:v>
                </c:pt>
                <c:pt idx="14894">
                  <c:v>3.2825329972761773E-5</c:v>
                </c:pt>
                <c:pt idx="14895">
                  <c:v>8.0921677346746637E-5</c:v>
                </c:pt>
                <c:pt idx="14896">
                  <c:v>5.7698424395736534E-3</c:v>
                </c:pt>
                <c:pt idx="14897">
                  <c:v>5.5101630006985751E-4</c:v>
                </c:pt>
                <c:pt idx="14898">
                  <c:v>2.3334743979476442E-4</c:v>
                </c:pt>
                <c:pt idx="14899">
                  <c:v>8.3934236737565711E-4</c:v>
                </c:pt>
                <c:pt idx="14900">
                  <c:v>1.0114724124699247E-4</c:v>
                </c:pt>
                <c:pt idx="14901">
                  <c:v>1.5264194815112679E-3</c:v>
                </c:pt>
                <c:pt idx="14902">
                  <c:v>5.2236094919938195E-3</c:v>
                </c:pt>
                <c:pt idx="14903">
                  <c:v>1.201675261087752E-3</c:v>
                </c:pt>
                <c:pt idx="14904">
                  <c:v>7.6117680329714041E-2</c:v>
                </c:pt>
                <c:pt idx="14905">
                  <c:v>5.6788993675270807E-2</c:v>
                </c:pt>
                <c:pt idx="14906">
                  <c:v>0.15901322093597339</c:v>
                </c:pt>
                <c:pt idx="14907">
                  <c:v>0.53090281490049251</c:v>
                </c:pt>
                <c:pt idx="14908">
                  <c:v>0.66525806260805798</c:v>
                </c:pt>
                <c:pt idx="14909">
                  <c:v>0.90054147736250056</c:v>
                </c:pt>
                <c:pt idx="14910">
                  <c:v>9.4750905379927405E-2</c:v>
                </c:pt>
                <c:pt idx="14911">
                  <c:v>9.1212021195040321E-2</c:v>
                </c:pt>
                <c:pt idx="14912">
                  <c:v>2.3314896939838912</c:v>
                </c:pt>
                <c:pt idx="14913">
                  <c:v>0.79621322088497271</c:v>
                </c:pt>
                <c:pt idx="14914">
                  <c:v>0.87147264902339194</c:v>
                </c:pt>
                <c:pt idx="14915">
                  <c:v>1.0567748885368835</c:v>
                </c:pt>
                <c:pt idx="14916">
                  <c:v>5.1238064735961428</c:v>
                </c:pt>
                <c:pt idx="14917">
                  <c:v>8.8171741078554309</c:v>
                </c:pt>
                <c:pt idx="14918">
                  <c:v>5.4009076945901393</c:v>
                </c:pt>
                <c:pt idx="14919">
                  <c:v>6.4858354606415576</c:v>
                </c:pt>
                <c:pt idx="14920">
                  <c:v>1.1686096444346279</c:v>
                </c:pt>
                <c:pt idx="14921">
                  <c:v>4.1693798992770574</c:v>
                </c:pt>
                <c:pt idx="14922">
                  <c:v>10.290429205489378</c:v>
                </c:pt>
                <c:pt idx="14923">
                  <c:v>8.036134024331778</c:v>
                </c:pt>
                <c:pt idx="14924">
                  <c:v>0.2931038215272474</c:v>
                </c:pt>
                <c:pt idx="14925">
                  <c:v>0.35342131231458557</c:v>
                </c:pt>
                <c:pt idx="14926">
                  <c:v>2.6680381356190486</c:v>
                </c:pt>
                <c:pt idx="14927">
                  <c:v>5.64858829454767</c:v>
                </c:pt>
                <c:pt idx="14928">
                  <c:v>1.8969471179097921</c:v>
                </c:pt>
                <c:pt idx="14929">
                  <c:v>2.3343886840773305</c:v>
                </c:pt>
                <c:pt idx="14930">
                  <c:v>0.26076334211806113</c:v>
                </c:pt>
                <c:pt idx="14931">
                  <c:v>3.4059548600614673</c:v>
                </c:pt>
                <c:pt idx="14932">
                  <c:v>2.5718197356720585</c:v>
                </c:pt>
                <c:pt idx="14933">
                  <c:v>2.590062852773535</c:v>
                </c:pt>
                <c:pt idx="14934">
                  <c:v>2.7943761827626045E-2</c:v>
                </c:pt>
                <c:pt idx="14935">
                  <c:v>3.0574400049939525E-3</c:v>
                </c:pt>
                <c:pt idx="14936">
                  <c:v>8.0075874629548155E-2</c:v>
                </c:pt>
                <c:pt idx="14937">
                  <c:v>0.73231487475015655</c:v>
                </c:pt>
                <c:pt idx="14938">
                  <c:v>0.16552868627676504</c:v>
                </c:pt>
                <c:pt idx="14939">
                  <c:v>0.29090788374237014</c:v>
                </c:pt>
                <c:pt idx="14940">
                  <c:v>7.8897934764914315E-2</c:v>
                </c:pt>
                <c:pt idx="14941">
                  <c:v>0.40608026633536515</c:v>
                </c:pt>
                <c:pt idx="14942">
                  <c:v>1.0122151316097932</c:v>
                </c:pt>
                <c:pt idx="14943">
                  <c:v>0.55669675606753055</c:v>
                </c:pt>
                <c:pt idx="14944">
                  <c:v>5.3772795631679408E-2</c:v>
                </c:pt>
                <c:pt idx="14945">
                  <c:v>4.8846301866727157E-2</c:v>
                </c:pt>
                <c:pt idx="14946">
                  <c:v>0.2086521109022669</c:v>
                </c:pt>
                <c:pt idx="14947">
                  <c:v>0.36691795324230986</c:v>
                </c:pt>
                <c:pt idx="14948">
                  <c:v>0.22520625147590601</c:v>
                </c:pt>
                <c:pt idx="14949">
                  <c:v>0.34520465670345413</c:v>
                </c:pt>
                <c:pt idx="14950">
                  <c:v>5.4529682439909778E-2</c:v>
                </c:pt>
                <c:pt idx="14951">
                  <c:v>0.29437465365321169</c:v>
                </c:pt>
                <c:pt idx="14952">
                  <c:v>0.62287225465374851</c:v>
                </c:pt>
                <c:pt idx="14953">
                  <c:v>0.5578036341411291</c:v>
                </c:pt>
                <c:pt idx="14954">
                  <c:v>1.7263206245326807E-2</c:v>
                </c:pt>
                <c:pt idx="14955">
                  <c:v>2.7978697553873253E-3</c:v>
                </c:pt>
                <c:pt idx="14956">
                  <c:v>8.8526347608584979E-2</c:v>
                </c:pt>
                <c:pt idx="14957">
                  <c:v>0.12168694632136746</c:v>
                </c:pt>
                <c:pt idx="14958">
                  <c:v>6.4611992963494416E-2</c:v>
                </c:pt>
                <c:pt idx="14959">
                  <c:v>0.105742269263651</c:v>
                </c:pt>
                <c:pt idx="14960">
                  <c:v>1.5808510878979345E-2</c:v>
                </c:pt>
                <c:pt idx="14961">
                  <c:v>1.5639275852560246E-2</c:v>
                </c:pt>
                <c:pt idx="14962">
                  <c:v>2.6652784974621797</c:v>
                </c:pt>
                <c:pt idx="14963">
                  <c:v>0.13900537615680192</c:v>
                </c:pt>
                <c:pt idx="14964">
                  <c:v>7.0952120548507011E-2</c:v>
                </c:pt>
                <c:pt idx="14965">
                  <c:v>5.5446354509338776E-2</c:v>
                </c:pt>
                <c:pt idx="14966">
                  <c:v>0.3969646829059108</c:v>
                </c:pt>
                <c:pt idx="14967">
                  <c:v>0.5405437535043548</c:v>
                </c:pt>
                <c:pt idx="14968">
                  <c:v>0.30474261410732745</c:v>
                </c:pt>
                <c:pt idx="14969">
                  <c:v>0.11857184574179881</c:v>
                </c:pt>
                <c:pt idx="14970">
                  <c:v>5.0735595253983093E-2</c:v>
                </c:pt>
                <c:pt idx="14971">
                  <c:v>0.10778839038233354</c:v>
                </c:pt>
                <c:pt idx="14972">
                  <c:v>0.89108882104378573</c:v>
                </c:pt>
                <c:pt idx="14973">
                  <c:v>0.57201630155611627</c:v>
                </c:pt>
                <c:pt idx="14974">
                  <c:v>0.12254790078275805</c:v>
                </c:pt>
                <c:pt idx="14975">
                  <c:v>8.7377898214673747E-2</c:v>
                </c:pt>
                <c:pt idx="14976">
                  <c:v>1.2151989518161965</c:v>
                </c:pt>
                <c:pt idx="14977">
                  <c:v>3.4761993672450657</c:v>
                </c:pt>
                <c:pt idx="14978">
                  <c:v>1.8145331095675423</c:v>
                </c:pt>
                <c:pt idx="14979">
                  <c:v>1.6811208208081778</c:v>
                </c:pt>
                <c:pt idx="14980">
                  <c:v>0.14579677793313481</c:v>
                </c:pt>
                <c:pt idx="14981">
                  <c:v>0.77169627188393219</c:v>
                </c:pt>
                <c:pt idx="14982">
                  <c:v>3.4247189337010484</c:v>
                </c:pt>
                <c:pt idx="14983">
                  <c:v>4.3234726252914015</c:v>
                </c:pt>
                <c:pt idx="14984">
                  <c:v>0.55314912374475111</c:v>
                </c:pt>
                <c:pt idx="14985">
                  <c:v>0.13632209664310543</c:v>
                </c:pt>
                <c:pt idx="14986">
                  <c:v>2.8510400681654451</c:v>
                </c:pt>
                <c:pt idx="14987">
                  <c:v>2.2547226213008211</c:v>
                </c:pt>
                <c:pt idx="14988">
                  <c:v>3.6190605008287933</c:v>
                </c:pt>
                <c:pt idx="14989">
                  <c:v>3.2507091341467396</c:v>
                </c:pt>
                <c:pt idx="14990">
                  <c:v>0.61543241356640166</c:v>
                </c:pt>
                <c:pt idx="14991">
                  <c:v>1.4489600798592446</c:v>
                </c:pt>
                <c:pt idx="14992">
                  <c:v>6.4198487790975216</c:v>
                </c:pt>
                <c:pt idx="14993">
                  <c:v>5.5957060777902692</c:v>
                </c:pt>
                <c:pt idx="14994">
                  <c:v>0.84513483765800723</c:v>
                </c:pt>
                <c:pt idx="14995">
                  <c:v>0.14967928494255453</c:v>
                </c:pt>
                <c:pt idx="14996">
                  <c:v>1.8129379528484093</c:v>
                </c:pt>
                <c:pt idx="14997">
                  <c:v>2.0963299141192424</c:v>
                </c:pt>
                <c:pt idx="14998">
                  <c:v>1.6603233258569552</c:v>
                </c:pt>
                <c:pt idx="14999">
                  <c:v>2.1245079447522563</c:v>
                </c:pt>
                <c:pt idx="15000">
                  <c:v>0.64220742251272578</c:v>
                </c:pt>
                <c:pt idx="15001">
                  <c:v>0.70318763660264472</c:v>
                </c:pt>
                <c:pt idx="15002">
                  <c:v>6.0514711143844009</c:v>
                </c:pt>
                <c:pt idx="15003">
                  <c:v>8.7248687845965396</c:v>
                </c:pt>
                <c:pt idx="15004">
                  <c:v>3.5132807845277849</c:v>
                </c:pt>
                <c:pt idx="15005">
                  <c:v>2.1551050469624347</c:v>
                </c:pt>
                <c:pt idx="15006">
                  <c:v>18.418882060224249</c:v>
                </c:pt>
                <c:pt idx="15007">
                  <c:v>28.552416246621323</c:v>
                </c:pt>
                <c:pt idx="15008">
                  <c:v>18.569693211246047</c:v>
                </c:pt>
                <c:pt idx="15009">
                  <c:v>21.043984286583559</c:v>
                </c:pt>
                <c:pt idx="15010">
                  <c:v>3.5351881353510275</c:v>
                </c:pt>
                <c:pt idx="15011">
                  <c:v>12.459617811258932</c:v>
                </c:pt>
                <c:pt idx="15012">
                  <c:v>46.556561940149543</c:v>
                </c:pt>
                <c:pt idx="15013">
                  <c:v>36.921648849012421</c:v>
                </c:pt>
                <c:pt idx="15014">
                  <c:v>0.19822653373683177</c:v>
                </c:pt>
                <c:pt idx="15015">
                  <c:v>0.1689606124130392</c:v>
                </c:pt>
                <c:pt idx="15016">
                  <c:v>2.4897247860702345</c:v>
                </c:pt>
                <c:pt idx="15017">
                  <c:v>5.9294217326700629</c:v>
                </c:pt>
                <c:pt idx="15018">
                  <c:v>3.6641263284967871</c:v>
                </c:pt>
                <c:pt idx="15019">
                  <c:v>4.5252084010495368</c:v>
                </c:pt>
                <c:pt idx="15020">
                  <c:v>1.1959163563901911</c:v>
                </c:pt>
                <c:pt idx="15021">
                  <c:v>0.12757839405179955</c:v>
                </c:pt>
                <c:pt idx="15022">
                  <c:v>1.8430293130325084</c:v>
                </c:pt>
                <c:pt idx="15023">
                  <c:v>5.432081103870301</c:v>
                </c:pt>
                <c:pt idx="15024">
                  <c:v>3.7208148714795244</c:v>
                </c:pt>
                <c:pt idx="15025">
                  <c:v>5.4378093526794354E-2</c:v>
                </c:pt>
                <c:pt idx="15026">
                  <c:v>3.4054319107460955</c:v>
                </c:pt>
                <c:pt idx="15027">
                  <c:v>1.3406210839283275</c:v>
                </c:pt>
                <c:pt idx="15028">
                  <c:v>2.4461164415348171</c:v>
                </c:pt>
                <c:pt idx="15029">
                  <c:v>1.61004629172727</c:v>
                </c:pt>
                <c:pt idx="15030">
                  <c:v>0.67277362221507353</c:v>
                </c:pt>
                <c:pt idx="15031">
                  <c:v>0.37790410436897465</c:v>
                </c:pt>
                <c:pt idx="15032">
                  <c:v>1.3156575254827625</c:v>
                </c:pt>
                <c:pt idx="15033">
                  <c:v>7.0636572080100635</c:v>
                </c:pt>
                <c:pt idx="15034">
                  <c:v>4.0415904125746334</c:v>
                </c:pt>
                <c:pt idx="15035">
                  <c:v>9.2904133872812196</c:v>
                </c:pt>
                <c:pt idx="15036">
                  <c:v>4.253617067191116</c:v>
                </c:pt>
                <c:pt idx="15037">
                  <c:v>19.461947936370471</c:v>
                </c:pt>
                <c:pt idx="15038">
                  <c:v>56.697671359731878</c:v>
                </c:pt>
                <c:pt idx="15039">
                  <c:v>30.343955152002696</c:v>
                </c:pt>
                <c:pt idx="15040">
                  <c:v>49.111170837744588</c:v>
                </c:pt>
                <c:pt idx="15041">
                  <c:v>70.782396398144257</c:v>
                </c:pt>
                <c:pt idx="15042">
                  <c:v>5.1469688465158843</c:v>
                </c:pt>
                <c:pt idx="15043">
                  <c:v>20.434012238306039</c:v>
                </c:pt>
                <c:pt idx="15044">
                  <c:v>54.749030164318953</c:v>
                </c:pt>
                <c:pt idx="15045">
                  <c:v>75.072122173935739</c:v>
                </c:pt>
                <c:pt idx="15046">
                  <c:v>6.3449588495899021E-5</c:v>
                </c:pt>
                <c:pt idx="15047">
                  <c:v>3.9593145901724857E-5</c:v>
                </c:pt>
                <c:pt idx="15048">
                  <c:v>4.002042361704896E-3</c:v>
                </c:pt>
                <c:pt idx="15049">
                  <c:v>3.5634966082721134E-3</c:v>
                </c:pt>
                <c:pt idx="15050">
                  <c:v>2.7908298254807298E-2</c:v>
                </c:pt>
                <c:pt idx="15051">
                  <c:v>0.18645636441873017</c:v>
                </c:pt>
                <c:pt idx="15052">
                  <c:v>2.6979536415855951E-4</c:v>
                </c:pt>
                <c:pt idx="15053">
                  <c:v>5.7245940637222958E-4</c:v>
                </c:pt>
                <c:pt idx="15054">
                  <c:v>2.2916308492675019E-2</c:v>
                </c:pt>
                <c:pt idx="15055">
                  <c:v>1.0290090419313403E-3</c:v>
                </c:pt>
                <c:pt idx="15056">
                  <c:v>1.3664266647041997E-4</c:v>
                </c:pt>
                <c:pt idx="15057">
                  <c:v>3.1184868230736532E-4</c:v>
                </c:pt>
                <c:pt idx="15058">
                  <c:v>0.19508593267276034</c:v>
                </c:pt>
                <c:pt idx="15059">
                  <c:v>0.8592471910435332</c:v>
                </c:pt>
                <c:pt idx="15060">
                  <c:v>9.1791170562776758E-4</c:v>
                </c:pt>
                <c:pt idx="15061">
                  <c:v>0.63979353622356872</c:v>
                </c:pt>
                <c:pt idx="15062">
                  <c:v>3.0320245312229653E-3</c:v>
                </c:pt>
                <c:pt idx="15063">
                  <c:v>3.4907713088694731E-3</c:v>
                </c:pt>
                <c:pt idx="15064">
                  <c:v>0.35483408743427169</c:v>
                </c:pt>
                <c:pt idx="15065">
                  <c:v>0.63804913800154872</c:v>
                </c:pt>
                <c:pt idx="15066">
                  <c:v>1.0393735948799776</c:v>
                </c:pt>
                <c:pt idx="15067">
                  <c:v>0.11806198067276896</c:v>
                </c:pt>
                <c:pt idx="15068">
                  <c:v>6.3602526122363889E-2</c:v>
                </c:pt>
                <c:pt idx="15069">
                  <c:v>0.47689035806050684</c:v>
                </c:pt>
                <c:pt idx="15070">
                  <c:v>0.34275577676307373</c:v>
                </c:pt>
                <c:pt idx="15071">
                  <c:v>2.0994893900983813</c:v>
                </c:pt>
                <c:pt idx="15072">
                  <c:v>0.25087785542477764</c:v>
                </c:pt>
                <c:pt idx="15073">
                  <c:v>0.12903415286445818</c:v>
                </c:pt>
                <c:pt idx="15074">
                  <c:v>7.7311467734753864E-2</c:v>
                </c:pt>
                <c:pt idx="15075">
                  <c:v>1.9640343578228627</c:v>
                </c:pt>
                <c:pt idx="15076">
                  <c:v>2.6267812833079218</c:v>
                </c:pt>
                <c:pt idx="15077">
                  <c:v>1.1148456163133098</c:v>
                </c:pt>
                <c:pt idx="15078">
                  <c:v>1.140779634642676</c:v>
                </c:pt>
                <c:pt idx="15079">
                  <c:v>7.7500922465874034</c:v>
                </c:pt>
                <c:pt idx="15080">
                  <c:v>24.45366383248701</c:v>
                </c:pt>
                <c:pt idx="15081">
                  <c:v>16.051887475041561</c:v>
                </c:pt>
                <c:pt idx="15082">
                  <c:v>19.33427624741768</c:v>
                </c:pt>
                <c:pt idx="15083">
                  <c:v>13.985337571836798</c:v>
                </c:pt>
                <c:pt idx="15084">
                  <c:v>0.25820476114306645</c:v>
                </c:pt>
                <c:pt idx="15085">
                  <c:v>4.2408051881857247</c:v>
                </c:pt>
                <c:pt idx="15086">
                  <c:v>19.82068853671414</c:v>
                </c:pt>
                <c:pt idx="15087">
                  <c:v>19.949696206997285</c:v>
                </c:pt>
                <c:pt idx="15088">
                  <c:v>2.613398425048493E-2</c:v>
                </c:pt>
                <c:pt idx="15089">
                  <c:v>9.9295256513297469E-3</c:v>
                </c:pt>
                <c:pt idx="15090">
                  <c:v>0.14705432429667362</c:v>
                </c:pt>
                <c:pt idx="15091">
                  <c:v>4.3613224633870809E-2</c:v>
                </c:pt>
                <c:pt idx="15092">
                  <c:v>1.1542610136980447</c:v>
                </c:pt>
                <c:pt idx="15093">
                  <c:v>2.9875445621463367E-2</c:v>
                </c:pt>
                <c:pt idx="15094">
                  <c:v>6.8091031062365581E-2</c:v>
                </c:pt>
                <c:pt idx="15095">
                  <c:v>1.99568546138385E-2</c:v>
                </c:pt>
                <c:pt idx="15096">
                  <c:v>3.6885071475815503E-2</c:v>
                </c:pt>
                <c:pt idx="15097">
                  <c:v>0.28567022135433712</c:v>
                </c:pt>
                <c:pt idx="15098">
                  <c:v>0.44523922613912276</c:v>
                </c:pt>
                <c:pt idx="15099">
                  <c:v>0.74451180167992304</c:v>
                </c:pt>
                <c:pt idx="15100">
                  <c:v>0.46686109255068853</c:v>
                </c:pt>
                <c:pt idx="15101">
                  <c:v>1.9332619457300384</c:v>
                </c:pt>
                <c:pt idx="15102">
                  <c:v>10.736600185734257</c:v>
                </c:pt>
                <c:pt idx="15103">
                  <c:v>6.7073378859777026</c:v>
                </c:pt>
                <c:pt idx="15104">
                  <c:v>9.1470832036155496</c:v>
                </c:pt>
                <c:pt idx="15105">
                  <c:v>5.1509243259456001</c:v>
                </c:pt>
                <c:pt idx="15106">
                  <c:v>2.1611661016713604</c:v>
                </c:pt>
                <c:pt idx="15107">
                  <c:v>2.7806344584566962</c:v>
                </c:pt>
                <c:pt idx="15108">
                  <c:v>12.96960580172976</c:v>
                </c:pt>
                <c:pt idx="15109">
                  <c:v>8.0532689655814931</c:v>
                </c:pt>
                <c:pt idx="15110">
                  <c:v>13.207195218280525</c:v>
                </c:pt>
                <c:pt idx="15111">
                  <c:v>8.5588270328821672</c:v>
                </c:pt>
                <c:pt idx="15112">
                  <c:v>34.313345720221932</c:v>
                </c:pt>
                <c:pt idx="15113">
                  <c:v>71.710423364271833</c:v>
                </c:pt>
                <c:pt idx="15114">
                  <c:v>43.088803549077234</c:v>
                </c:pt>
                <c:pt idx="15115">
                  <c:v>71.094159335000697</c:v>
                </c:pt>
                <c:pt idx="15116">
                  <c:v>86.580641057987933</c:v>
                </c:pt>
                <c:pt idx="15117">
                  <c:v>15.412902925812837</c:v>
                </c:pt>
                <c:pt idx="15118">
                  <c:v>65.929396273516417</c:v>
                </c:pt>
                <c:pt idx="15119">
                  <c:v>109.09588171722052</c:v>
                </c:pt>
                <c:pt idx="15120">
                  <c:v>98.564112641966986</c:v>
                </c:pt>
                <c:pt idx="15121">
                  <c:v>4.429484718944539</c:v>
                </c:pt>
                <c:pt idx="15122">
                  <c:v>4.3228405454458469</c:v>
                </c:pt>
                <c:pt idx="15123">
                  <c:v>14.790891110651597</c:v>
                </c:pt>
                <c:pt idx="15124">
                  <c:v>40.189157126402833</c:v>
                </c:pt>
                <c:pt idx="15125">
                  <c:v>19.612753307791778</c:v>
                </c:pt>
                <c:pt idx="15126">
                  <c:v>32.854897862289391</c:v>
                </c:pt>
                <c:pt idx="15127">
                  <c:v>29.426780755488927</c:v>
                </c:pt>
                <c:pt idx="15128">
                  <c:v>1.9852938022864324</c:v>
                </c:pt>
                <c:pt idx="15129">
                  <c:v>27.675422828648987</c:v>
                </c:pt>
                <c:pt idx="15130">
                  <c:v>31.08611621053219</c:v>
                </c:pt>
                <c:pt idx="15131">
                  <c:v>36.707065807919228</c:v>
                </c:pt>
                <c:pt idx="15132">
                  <c:v>0.53536646151294442</c:v>
                </c:pt>
                <c:pt idx="15133">
                  <c:v>0.19819830593716362</c:v>
                </c:pt>
                <c:pt idx="15134">
                  <c:v>0.60732486638297034</c:v>
                </c:pt>
                <c:pt idx="15135">
                  <c:v>7.5735070352057008</c:v>
                </c:pt>
                <c:pt idx="15136">
                  <c:v>2.744396641658474</c:v>
                </c:pt>
                <c:pt idx="15137">
                  <c:v>9.106863845697216</c:v>
                </c:pt>
                <c:pt idx="15138">
                  <c:v>5.398351295781417</c:v>
                </c:pt>
                <c:pt idx="15139">
                  <c:v>3.5036363054585795</c:v>
                </c:pt>
                <c:pt idx="15140">
                  <c:v>7.7541310101945395</c:v>
                </c:pt>
                <c:pt idx="15141">
                  <c:v>5.1156515944491172</c:v>
                </c:pt>
                <c:pt idx="15142">
                  <c:v>18.80155127696921</c:v>
                </c:pt>
                <c:pt idx="15143">
                  <c:v>0.44034842380198497</c:v>
                </c:pt>
                <c:pt idx="15144">
                  <c:v>0.3490849506557015</c:v>
                </c:pt>
                <c:pt idx="15145">
                  <c:v>1.4657436051628703</c:v>
                </c:pt>
                <c:pt idx="15146">
                  <c:v>5.1930634718807518</c:v>
                </c:pt>
                <c:pt idx="15147">
                  <c:v>2.589800016653498</c:v>
                </c:pt>
                <c:pt idx="15148">
                  <c:v>4.2321498765136187</c:v>
                </c:pt>
                <c:pt idx="15149">
                  <c:v>2.9593029799326165</c:v>
                </c:pt>
                <c:pt idx="15150">
                  <c:v>0.3842535689937554</c:v>
                </c:pt>
                <c:pt idx="15151">
                  <c:v>1.2799627422557451</c:v>
                </c:pt>
                <c:pt idx="15152">
                  <c:v>4.3238694942561038</c:v>
                </c:pt>
                <c:pt idx="15153">
                  <c:v>4.9683911289356111</c:v>
                </c:pt>
                <c:pt idx="15154">
                  <c:v>0.61252053165445364</c:v>
                </c:pt>
                <c:pt idx="15155">
                  <c:v>0.75229435557952495</c:v>
                </c:pt>
                <c:pt idx="15156">
                  <c:v>1.133461711957259</c:v>
                </c:pt>
                <c:pt idx="15157">
                  <c:v>8.21951223637077</c:v>
                </c:pt>
                <c:pt idx="15158">
                  <c:v>5.5421749693780678</c:v>
                </c:pt>
                <c:pt idx="15159">
                  <c:v>11.41230103287217</c:v>
                </c:pt>
                <c:pt idx="15160">
                  <c:v>11.02982699550955</c:v>
                </c:pt>
                <c:pt idx="15161">
                  <c:v>0.14749551287162427</c:v>
                </c:pt>
                <c:pt idx="15162">
                  <c:v>0.55474536392832907</c:v>
                </c:pt>
                <c:pt idx="15163">
                  <c:v>14.903808056000685</c:v>
                </c:pt>
                <c:pt idx="15164">
                  <c:v>9.6655204165508977</c:v>
                </c:pt>
                <c:pt idx="15165">
                  <c:v>0.72919275023452923</c:v>
                </c:pt>
                <c:pt idx="15166">
                  <c:v>0.58434664986885221</c:v>
                </c:pt>
                <c:pt idx="15167">
                  <c:v>2.7586510238822664</c:v>
                </c:pt>
                <c:pt idx="15168">
                  <c:v>9.8554686172923862</c:v>
                </c:pt>
                <c:pt idx="15169">
                  <c:v>4.3516706459291381</c:v>
                </c:pt>
                <c:pt idx="15170">
                  <c:v>7.8144281991052731</c:v>
                </c:pt>
                <c:pt idx="15171">
                  <c:v>3.2948093688962259</c:v>
                </c:pt>
                <c:pt idx="15172">
                  <c:v>0.93795799620951426</c:v>
                </c:pt>
                <c:pt idx="15173">
                  <c:v>3.4875298996391595</c:v>
                </c:pt>
                <c:pt idx="15174">
                  <c:v>8.2354723269112355</c:v>
                </c:pt>
                <c:pt idx="15175">
                  <c:v>8.4222864899313254</c:v>
                </c:pt>
                <c:pt idx="15176">
                  <c:v>2.0416021239077824</c:v>
                </c:pt>
                <c:pt idx="15177">
                  <c:v>1.9964715903236414</c:v>
                </c:pt>
                <c:pt idx="15178">
                  <c:v>10.483264798837599</c:v>
                </c:pt>
                <c:pt idx="15179">
                  <c:v>31.96720344753053</c:v>
                </c:pt>
                <c:pt idx="15180">
                  <c:v>18.556152345539569</c:v>
                </c:pt>
                <c:pt idx="15181">
                  <c:v>38.384712234012561</c:v>
                </c:pt>
                <c:pt idx="15182">
                  <c:v>24.046754678580683</c:v>
                </c:pt>
                <c:pt idx="15183">
                  <c:v>8.8281521166106796</c:v>
                </c:pt>
                <c:pt idx="15184">
                  <c:v>11.854374598208446</c:v>
                </c:pt>
                <c:pt idx="15185">
                  <c:v>30.753388765908152</c:v>
                </c:pt>
                <c:pt idx="15186">
                  <c:v>44.148343769353261</c:v>
                </c:pt>
                <c:pt idx="15187">
                  <c:v>10.815725897561496</c:v>
                </c:pt>
                <c:pt idx="15188">
                  <c:v>2.7490680994516188</c:v>
                </c:pt>
                <c:pt idx="15189">
                  <c:v>17.208208997913033</c:v>
                </c:pt>
                <c:pt idx="15190">
                  <c:v>40.098167543404834</c:v>
                </c:pt>
                <c:pt idx="15191">
                  <c:v>58.58919952615927</c:v>
                </c:pt>
                <c:pt idx="15192">
                  <c:v>31.116024729719275</c:v>
                </c:pt>
                <c:pt idx="15193">
                  <c:v>84.909047536170988</c:v>
                </c:pt>
                <c:pt idx="15194">
                  <c:v>13.649372017664978</c:v>
                </c:pt>
                <c:pt idx="15195">
                  <c:v>25.977922057832533</c:v>
                </c:pt>
                <c:pt idx="15196">
                  <c:v>76.094968566642422</c:v>
                </c:pt>
                <c:pt idx="15197">
                  <c:v>79.882683287017059</c:v>
                </c:pt>
                <c:pt idx="15198">
                  <c:v>4.7235996323491891</c:v>
                </c:pt>
                <c:pt idx="15199">
                  <c:v>1.8447918266450276</c:v>
                </c:pt>
                <c:pt idx="15200">
                  <c:v>5.7934257621404512</c:v>
                </c:pt>
                <c:pt idx="15201">
                  <c:v>12.8010637617305</c:v>
                </c:pt>
                <c:pt idx="15202">
                  <c:v>8.7530904110725753</c:v>
                </c:pt>
                <c:pt idx="15203">
                  <c:v>10.40972150975729</c:v>
                </c:pt>
                <c:pt idx="15204">
                  <c:v>26.446401682273876</c:v>
                </c:pt>
                <c:pt idx="15205">
                  <c:v>4.5685572907902872</c:v>
                </c:pt>
                <c:pt idx="15206">
                  <c:v>5.7258593710460355</c:v>
                </c:pt>
                <c:pt idx="15207">
                  <c:v>27.512999076145569</c:v>
                </c:pt>
                <c:pt idx="15208">
                  <c:v>34.433295222394946</c:v>
                </c:pt>
                <c:pt idx="15209">
                  <c:v>50.00311886217095</c:v>
                </c:pt>
                <c:pt idx="15210">
                  <c:v>27.514484711739371</c:v>
                </c:pt>
                <c:pt idx="15211">
                  <c:v>123.80943531543495</c:v>
                </c:pt>
                <c:pt idx="15212">
                  <c:v>327.48469781061704</c:v>
                </c:pt>
                <c:pt idx="15213">
                  <c:v>225.42563697607261</c:v>
                </c:pt>
                <c:pt idx="15214">
                  <c:v>302.46978271836633</c:v>
                </c:pt>
                <c:pt idx="15215">
                  <c:v>366.8380270478649</c:v>
                </c:pt>
                <c:pt idx="15216">
                  <c:v>57.641736571823465</c:v>
                </c:pt>
                <c:pt idx="15217">
                  <c:v>180.97174263865972</c:v>
                </c:pt>
                <c:pt idx="15218">
                  <c:v>409.78467359781337</c:v>
                </c:pt>
                <c:pt idx="15219">
                  <c:v>450.1418413280976</c:v>
                </c:pt>
                <c:pt idx="15220">
                  <c:v>0.35211724835118102</c:v>
                </c:pt>
                <c:pt idx="15221">
                  <c:v>0.15481873211228891</c:v>
                </c:pt>
                <c:pt idx="15222">
                  <c:v>0.34881273914666405</c:v>
                </c:pt>
                <c:pt idx="15223">
                  <c:v>0.41494800902300161</c:v>
                </c:pt>
                <c:pt idx="15224">
                  <c:v>0.20538362813217031</c:v>
                </c:pt>
                <c:pt idx="15225">
                  <c:v>0.1948197413455153</c:v>
                </c:pt>
                <c:pt idx="15226">
                  <c:v>0.38946205387153549</c:v>
                </c:pt>
                <c:pt idx="15227">
                  <c:v>14.511405549764206</c:v>
                </c:pt>
                <c:pt idx="15228">
                  <c:v>12.460755876217609</c:v>
                </c:pt>
                <c:pt idx="15229">
                  <c:v>21.55603857796504</c:v>
                </c:pt>
                <c:pt idx="15230">
                  <c:v>0.6056790243108009</c:v>
                </c:pt>
                <c:pt idx="15231">
                  <c:v>0.32081247389968953</c:v>
                </c:pt>
                <c:pt idx="15232">
                  <c:v>0.34245547337268006</c:v>
                </c:pt>
                <c:pt idx="15233">
                  <c:v>4.7303839971042656E-2</c:v>
                </c:pt>
                <c:pt idx="15234">
                  <c:v>1.3142492801103396E-2</c:v>
                </c:pt>
                <c:pt idx="15235">
                  <c:v>8.0760225517604672E-2</c:v>
                </c:pt>
                <c:pt idx="15236">
                  <c:v>1.0977780373962964</c:v>
                </c:pt>
                <c:pt idx="15237">
                  <c:v>1.3940880569220782</c:v>
                </c:pt>
                <c:pt idx="15238">
                  <c:v>6.9419408183035829</c:v>
                </c:pt>
                <c:pt idx="15239">
                  <c:v>1.0667471950051937</c:v>
                </c:pt>
                <c:pt idx="15240">
                  <c:v>1.8228515928536222</c:v>
                </c:pt>
                <c:pt idx="15241">
                  <c:v>7.3755019647295628</c:v>
                </c:pt>
                <c:pt idx="15242">
                  <c:v>2.6548119186783912</c:v>
                </c:pt>
                <c:pt idx="15243">
                  <c:v>2.3657017850420519</c:v>
                </c:pt>
                <c:pt idx="15244">
                  <c:v>3.7724312586099389</c:v>
                </c:pt>
                <c:pt idx="15245">
                  <c:v>16.742514576176823</c:v>
                </c:pt>
                <c:pt idx="15246">
                  <c:v>28.041320031221932</c:v>
                </c:pt>
                <c:pt idx="15247">
                  <c:v>72.62212360392239</c:v>
                </c:pt>
                <c:pt idx="15248">
                  <c:v>0.667654799844699</c:v>
                </c:pt>
                <c:pt idx="15249">
                  <c:v>3.4244441424380642E-2</c:v>
                </c:pt>
                <c:pt idx="15250">
                  <c:v>0.67672521854750689</c:v>
                </c:pt>
                <c:pt idx="15251">
                  <c:v>0.20965008865932716</c:v>
                </c:pt>
                <c:pt idx="15252">
                  <c:v>0.13505437380075105</c:v>
                </c:pt>
                <c:pt idx="15253">
                  <c:v>0.39834445260964346</c:v>
                </c:pt>
                <c:pt idx="15254">
                  <c:v>0.22455787409779179</c:v>
                </c:pt>
                <c:pt idx="15255">
                  <c:v>0.33694087710939491</c:v>
                </c:pt>
                <c:pt idx="15256">
                  <c:v>1.3658570942390957</c:v>
                </c:pt>
                <c:pt idx="15257">
                  <c:v>1.5862780685302742</c:v>
                </c:pt>
                <c:pt idx="15258">
                  <c:v>3.7453470381052421E-2</c:v>
                </c:pt>
                <c:pt idx="15259">
                  <c:v>1.1952578656447783E-2</c:v>
                </c:pt>
                <c:pt idx="15260">
                  <c:v>1.3480330765836275E-3</c:v>
                </c:pt>
                <c:pt idx="15261">
                  <c:v>1.1058847808168071E-2</c:v>
                </c:pt>
                <c:pt idx="15262">
                  <c:v>8.8095124955876684E-3</c:v>
                </c:pt>
                <c:pt idx="15263">
                  <c:v>8.8878967012858742E-3</c:v>
                </c:pt>
                <c:pt idx="15264">
                  <c:v>3.9928330053294415E-2</c:v>
                </c:pt>
                <c:pt idx="15265">
                  <c:v>1.1537509377577214E-2</c:v>
                </c:pt>
                <c:pt idx="15266">
                  <c:v>8.6859627050302021E-2</c:v>
                </c:pt>
                <c:pt idx="15267">
                  <c:v>0.36571234151528209</c:v>
                </c:pt>
                <c:pt idx="15268">
                  <c:v>0.76126343708733213</c:v>
                </c:pt>
                <c:pt idx="15269">
                  <c:v>0.15552939168284138</c:v>
                </c:pt>
                <c:pt idx="15270">
                  <c:v>0.88775020626842893</c:v>
                </c:pt>
                <c:pt idx="15271">
                  <c:v>0.52378932678637768</c:v>
                </c:pt>
                <c:pt idx="15272">
                  <c:v>0.70612657774204912</c:v>
                </c:pt>
                <c:pt idx="15273">
                  <c:v>0.23441506898877434</c:v>
                </c:pt>
                <c:pt idx="15274">
                  <c:v>8.1657570809211807E-2</c:v>
                </c:pt>
                <c:pt idx="15275">
                  <c:v>4.0019339090130046</c:v>
                </c:pt>
                <c:pt idx="15276">
                  <c:v>9.6613572614548655</c:v>
                </c:pt>
                <c:pt idx="15277">
                  <c:v>27.697597187919097</c:v>
                </c:pt>
                <c:pt idx="15278">
                  <c:v>3.9050355406419657E-2</c:v>
                </c:pt>
                <c:pt idx="15279">
                  <c:v>4.6136517241068993E-3</c:v>
                </c:pt>
                <c:pt idx="15280">
                  <c:v>7.345025850019124E-2</c:v>
                </c:pt>
                <c:pt idx="15281">
                  <c:v>2.4871605654352775E-2</c:v>
                </c:pt>
                <c:pt idx="15282">
                  <c:v>8.9894108660157207E-3</c:v>
                </c:pt>
                <c:pt idx="15283">
                  <c:v>1.0086761938483454E-2</c:v>
                </c:pt>
                <c:pt idx="15284">
                  <c:v>7.7843787799993888E-2</c:v>
                </c:pt>
                <c:pt idx="15285">
                  <c:v>5.0738524149284724E-2</c:v>
                </c:pt>
                <c:pt idx="15286">
                  <c:v>0.293878061845947</c:v>
                </c:pt>
                <c:pt idx="15287">
                  <c:v>3.3267716726803096</c:v>
                </c:pt>
                <c:pt idx="15288">
                  <c:v>0.23100517730141509</c:v>
                </c:pt>
                <c:pt idx="15289">
                  <c:v>2.12311825848794E-2</c:v>
                </c:pt>
                <c:pt idx="15290">
                  <c:v>7.7971159428224288E-2</c:v>
                </c:pt>
                <c:pt idx="15291">
                  <c:v>8.6331846764474029E-2</c:v>
                </c:pt>
                <c:pt idx="15292">
                  <c:v>0.20963286559887451</c:v>
                </c:pt>
                <c:pt idx="15293">
                  <c:v>8.529868658661581E-2</c:v>
                </c:pt>
                <c:pt idx="15294">
                  <c:v>0.59308055782662172</c:v>
                </c:pt>
                <c:pt idx="15295">
                  <c:v>1.6571244331858281</c:v>
                </c:pt>
                <c:pt idx="15296">
                  <c:v>5.3197496932096975</c:v>
                </c:pt>
                <c:pt idx="15297">
                  <c:v>9.3885940348535595</c:v>
                </c:pt>
                <c:pt idx="15298">
                  <c:v>9.1129933957069369</c:v>
                </c:pt>
                <c:pt idx="15299">
                  <c:v>2.8691093399620784</c:v>
                </c:pt>
                <c:pt idx="15300">
                  <c:v>4.0399208469090144</c:v>
                </c:pt>
                <c:pt idx="15301">
                  <c:v>14.377820750402812</c:v>
                </c:pt>
                <c:pt idx="15302">
                  <c:v>7.6352466643305252</c:v>
                </c:pt>
                <c:pt idx="15303">
                  <c:v>5.0841460012246413</c:v>
                </c:pt>
                <c:pt idx="15304">
                  <c:v>4.5880563358723911</c:v>
                </c:pt>
                <c:pt idx="15305">
                  <c:v>33.39663207661566</c:v>
                </c:pt>
                <c:pt idx="15306">
                  <c:v>73.751012849667731</c:v>
                </c:pt>
                <c:pt idx="15307">
                  <c:v>120.67988069645754</c:v>
                </c:pt>
                <c:pt idx="15308">
                  <c:v>0.67946204653025277</c:v>
                </c:pt>
                <c:pt idx="15309">
                  <c:v>0.49319572573145382</c:v>
                </c:pt>
                <c:pt idx="15310">
                  <c:v>1.1725113359459522</c:v>
                </c:pt>
                <c:pt idx="15311">
                  <c:v>0.38488512616519555</c:v>
                </c:pt>
                <c:pt idx="15312">
                  <c:v>0.45446196952122841</c:v>
                </c:pt>
                <c:pt idx="15313">
                  <c:v>0.5433455822137645</c:v>
                </c:pt>
                <c:pt idx="15314">
                  <c:v>0.26024349275457148</c:v>
                </c:pt>
                <c:pt idx="15315">
                  <c:v>5.1245165746219685</c:v>
                </c:pt>
                <c:pt idx="15316">
                  <c:v>7.0356622772017658</c:v>
                </c:pt>
                <c:pt idx="15317">
                  <c:v>51.828217847141886</c:v>
                </c:pt>
                <c:pt idx="15318">
                  <c:v>0.1429119378834699</c:v>
                </c:pt>
                <c:pt idx="15319">
                  <c:v>0.400902555061315</c:v>
                </c:pt>
                <c:pt idx="15320">
                  <c:v>4.271126244678923E-2</c:v>
                </c:pt>
                <c:pt idx="15321">
                  <c:v>0.62874326827765337</c:v>
                </c:pt>
                <c:pt idx="15322">
                  <c:v>0.22733707492759142</c:v>
                </c:pt>
                <c:pt idx="15323">
                  <c:v>0.28585985245068984</c:v>
                </c:pt>
                <c:pt idx="15324">
                  <c:v>1.1943927135139683</c:v>
                </c:pt>
                <c:pt idx="15325">
                  <c:v>4.029351933543829</c:v>
                </c:pt>
                <c:pt idx="15326">
                  <c:v>3.4461648001234062</c:v>
                </c:pt>
                <c:pt idx="15327">
                  <c:v>15.828602865514538</c:v>
                </c:pt>
                <c:pt idx="15328">
                  <c:v>0.17402065078211829</c:v>
                </c:pt>
                <c:pt idx="15329">
                  <c:v>9.0024120280316811E-2</c:v>
                </c:pt>
                <c:pt idx="15330">
                  <c:v>5.0779947713291716E-2</c:v>
                </c:pt>
                <c:pt idx="15331">
                  <c:v>0.19444365525533819</c:v>
                </c:pt>
                <c:pt idx="15332">
                  <c:v>9.8221144803209912E-2</c:v>
                </c:pt>
                <c:pt idx="15333">
                  <c:v>0.15124815814736706</c:v>
                </c:pt>
                <c:pt idx="15334">
                  <c:v>8.395523801666005E-2</c:v>
                </c:pt>
                <c:pt idx="15335">
                  <c:v>1.0482769005419681</c:v>
                </c:pt>
                <c:pt idx="15336">
                  <c:v>1.5173265113644581</c:v>
                </c:pt>
                <c:pt idx="15337">
                  <c:v>4.2358199895458499</c:v>
                </c:pt>
                <c:pt idx="15338">
                  <c:v>5.255156503351845</c:v>
                </c:pt>
                <c:pt idx="15339">
                  <c:v>0.38211266518391113</c:v>
                </c:pt>
                <c:pt idx="15340">
                  <c:v>0.16954592321075851</c:v>
                </c:pt>
                <c:pt idx="15341">
                  <c:v>5.2323955512421305</c:v>
                </c:pt>
                <c:pt idx="15342">
                  <c:v>0.72955423988206813</c:v>
                </c:pt>
                <c:pt idx="15343">
                  <c:v>4.5691080860287263</c:v>
                </c:pt>
                <c:pt idx="15344">
                  <c:v>0.51626204898094408</c:v>
                </c:pt>
                <c:pt idx="15345">
                  <c:v>1.6820050557203603</c:v>
                </c:pt>
                <c:pt idx="15346">
                  <c:v>24.543464361739353</c:v>
                </c:pt>
                <c:pt idx="15347">
                  <c:v>28.131048891568124</c:v>
                </c:pt>
                <c:pt idx="15348">
                  <c:v>0.31814771944685633</c:v>
                </c:pt>
                <c:pt idx="15349">
                  <c:v>0.10901782796626376</c:v>
                </c:pt>
                <c:pt idx="15350">
                  <c:v>7.401814169004034E-2</c:v>
                </c:pt>
                <c:pt idx="15351">
                  <c:v>0.30158079298398127</c:v>
                </c:pt>
                <c:pt idx="15352">
                  <c:v>0.19747204623204065</c:v>
                </c:pt>
                <c:pt idx="15353">
                  <c:v>0.19958655183961407</c:v>
                </c:pt>
                <c:pt idx="15354">
                  <c:v>0.60390790482604029</c:v>
                </c:pt>
                <c:pt idx="15355">
                  <c:v>4.3737574714540735</c:v>
                </c:pt>
                <c:pt idx="15356">
                  <c:v>3.937068986214785</c:v>
                </c:pt>
                <c:pt idx="15357">
                  <c:v>11.818303023164521</c:v>
                </c:pt>
                <c:pt idx="15358">
                  <c:v>0.91616039621660617</c:v>
                </c:pt>
                <c:pt idx="15359">
                  <c:v>0.24228164671233979</c:v>
                </c:pt>
                <c:pt idx="15360">
                  <c:v>0.5239222442420356</c:v>
                </c:pt>
                <c:pt idx="15361">
                  <c:v>1.2384398440184063</c:v>
                </c:pt>
                <c:pt idx="15362">
                  <c:v>0.81424024963256947</c:v>
                </c:pt>
                <c:pt idx="15363">
                  <c:v>0.55864571231843008</c:v>
                </c:pt>
                <c:pt idx="15364">
                  <c:v>1.8983682248801075</c:v>
                </c:pt>
                <c:pt idx="15365">
                  <c:v>5.8492819457193157</c:v>
                </c:pt>
                <c:pt idx="15366">
                  <c:v>12.37360451409104</c:v>
                </c:pt>
                <c:pt idx="15367">
                  <c:v>30.823914091264388</c:v>
                </c:pt>
                <c:pt idx="15368">
                  <c:v>3.06175008500739</c:v>
                </c:pt>
                <c:pt idx="15369">
                  <c:v>0.83662986108227266</c:v>
                </c:pt>
                <c:pt idx="15370">
                  <c:v>3.3140249786431464</c:v>
                </c:pt>
                <c:pt idx="15371">
                  <c:v>7.6905515970649398</c:v>
                </c:pt>
                <c:pt idx="15372">
                  <c:v>23.034913658592021</c:v>
                </c:pt>
                <c:pt idx="15373">
                  <c:v>4.7652120751475682</c:v>
                </c:pt>
                <c:pt idx="15374">
                  <c:v>6.870194255530583</c:v>
                </c:pt>
                <c:pt idx="15375">
                  <c:v>8.2014420190440376</c:v>
                </c:pt>
                <c:pt idx="15376">
                  <c:v>30.053800243448737</c:v>
                </c:pt>
                <c:pt idx="15377">
                  <c:v>62.39781267858978</c:v>
                </c:pt>
                <c:pt idx="15378">
                  <c:v>0.49781637128950162</c:v>
                </c:pt>
                <c:pt idx="15379">
                  <c:v>0.22926596309360447</c:v>
                </c:pt>
                <c:pt idx="15380">
                  <c:v>0.30972755722284001</c:v>
                </c:pt>
                <c:pt idx="15381">
                  <c:v>3.9971769197419942</c:v>
                </c:pt>
                <c:pt idx="15382">
                  <c:v>1.2810728700436214</c:v>
                </c:pt>
                <c:pt idx="15383">
                  <c:v>2.0904794869310486</c:v>
                </c:pt>
                <c:pt idx="15384">
                  <c:v>1.0628282090763141</c:v>
                </c:pt>
                <c:pt idx="15385">
                  <c:v>2.1885787311885223</c:v>
                </c:pt>
                <c:pt idx="15386">
                  <c:v>6.6280028544983924</c:v>
                </c:pt>
                <c:pt idx="15387">
                  <c:v>14.249991626896737</c:v>
                </c:pt>
                <c:pt idx="15388">
                  <c:v>29.188904412890661</c:v>
                </c:pt>
                <c:pt idx="15389">
                  <c:v>7.1016768782636941</c:v>
                </c:pt>
                <c:pt idx="15390">
                  <c:v>14.191750470155892</c:v>
                </c:pt>
                <c:pt idx="15391">
                  <c:v>43.013001668477401</c:v>
                </c:pt>
                <c:pt idx="15392">
                  <c:v>38.743783678651397</c:v>
                </c:pt>
                <c:pt idx="15393">
                  <c:v>21.592489739485266</c:v>
                </c:pt>
                <c:pt idx="15394">
                  <c:v>22.27031234932107</c:v>
                </c:pt>
                <c:pt idx="15395">
                  <c:v>103.28679831274346</c:v>
                </c:pt>
                <c:pt idx="15396">
                  <c:v>221.61366308098542</c:v>
                </c:pt>
                <c:pt idx="15397">
                  <c:v>477.93079525445143</c:v>
                </c:pt>
                <c:pt idx="15398">
                  <c:v>4.8100211707448041E-2</c:v>
                </c:pt>
                <c:pt idx="15399">
                  <c:v>0.15009415754781724</c:v>
                </c:pt>
                <c:pt idx="15400">
                  <c:v>0.62742694577577274</c:v>
                </c:pt>
                <c:pt idx="15401">
                  <c:v>0.66970789956049481</c:v>
                </c:pt>
                <c:pt idx="15402">
                  <c:v>0.8136511880658468</c:v>
                </c:pt>
                <c:pt idx="15403">
                  <c:v>0.18956705406998389</c:v>
                </c:pt>
                <c:pt idx="15404">
                  <c:v>10.942349131230461</c:v>
                </c:pt>
                <c:pt idx="15405">
                  <c:v>0.92069622348818347</c:v>
                </c:pt>
                <c:pt idx="15406">
                  <c:v>7.5674429724745398</c:v>
                </c:pt>
                <c:pt idx="15407">
                  <c:v>6.9891209413105608</c:v>
                </c:pt>
                <c:pt idx="15408">
                  <c:v>0.67301605349173821</c:v>
                </c:pt>
                <c:pt idx="15409">
                  <c:v>0.2211980385056716</c:v>
                </c:pt>
                <c:pt idx="15410">
                  <c:v>0.73067992093721856</c:v>
                </c:pt>
                <c:pt idx="15411">
                  <c:v>0.68393806980256289</c:v>
                </c:pt>
                <c:pt idx="15412">
                  <c:v>0.79310029987704023</c:v>
                </c:pt>
                <c:pt idx="15413">
                  <c:v>0.20547988343033355</c:v>
                </c:pt>
                <c:pt idx="15414">
                  <c:v>1.2562613073058457</c:v>
                </c:pt>
                <c:pt idx="15415">
                  <c:v>3.6223414139063959</c:v>
                </c:pt>
                <c:pt idx="15416">
                  <c:v>4.4141262088482804</c:v>
                </c:pt>
                <c:pt idx="15417">
                  <c:v>0.78703831177111472</c:v>
                </c:pt>
                <c:pt idx="15418">
                  <c:v>2.6326967213408268</c:v>
                </c:pt>
                <c:pt idx="15419">
                  <c:v>6.310179285999169</c:v>
                </c:pt>
                <c:pt idx="15420">
                  <c:v>4.2529647867971212</c:v>
                </c:pt>
                <c:pt idx="15421">
                  <c:v>5.3737583737254395</c:v>
                </c:pt>
                <c:pt idx="15422">
                  <c:v>54.232002805447742</c:v>
                </c:pt>
                <c:pt idx="15423">
                  <c:v>4.283162458059202</c:v>
                </c:pt>
                <c:pt idx="15424">
                  <c:v>48.95675651386896</c:v>
                </c:pt>
                <c:pt idx="15425">
                  <c:v>42.463751773639878</c:v>
                </c:pt>
                <c:pt idx="15426">
                  <c:v>0.65202278003555836</c:v>
                </c:pt>
                <c:pt idx="15427">
                  <c:v>0.16066156470246726</c:v>
                </c:pt>
                <c:pt idx="15428">
                  <c:v>1.0119726283910864E-2</c:v>
                </c:pt>
                <c:pt idx="15429">
                  <c:v>0.34267827887125346</c:v>
                </c:pt>
                <c:pt idx="15430">
                  <c:v>0.22372245070397398</c:v>
                </c:pt>
                <c:pt idx="15431">
                  <c:v>4.3934736706243177E-2</c:v>
                </c:pt>
                <c:pt idx="15432">
                  <c:v>6.5795893281350253</c:v>
                </c:pt>
                <c:pt idx="15433">
                  <c:v>3.170213698539019</c:v>
                </c:pt>
                <c:pt idx="15434">
                  <c:v>3.8403930807545392</c:v>
                </c:pt>
                <c:pt idx="15435">
                  <c:v>0.17457770818076884</c:v>
                </c:pt>
                <c:pt idx="15436">
                  <c:v>4.2437230663909663E-2</c:v>
                </c:pt>
                <c:pt idx="15437">
                  <c:v>5.4447773430853568</c:v>
                </c:pt>
                <c:pt idx="15438">
                  <c:v>5.2554057538155741</c:v>
                </c:pt>
                <c:pt idx="15439">
                  <c:v>1.1039478019444313E-2</c:v>
                </c:pt>
                <c:pt idx="15440">
                  <c:v>55.661222332655996</c:v>
                </c:pt>
                <c:pt idx="15441">
                  <c:v>1.0868765477426903</c:v>
                </c:pt>
                <c:pt idx="15442">
                  <c:v>2.1317426349560775</c:v>
                </c:pt>
                <c:pt idx="15443">
                  <c:v>2.4068369273763341</c:v>
                </c:pt>
                <c:pt idx="15444">
                  <c:v>7.6223569786920062E-2</c:v>
                </c:pt>
                <c:pt idx="15445">
                  <c:v>1.2528118188367949E-2</c:v>
                </c:pt>
                <c:pt idx="15446">
                  <c:v>5.4586563381232691E-3</c:v>
                </c:pt>
                <c:pt idx="15447">
                  <c:v>0.13117676755621205</c:v>
                </c:pt>
                <c:pt idx="15448">
                  <c:v>0.40564451176380656</c:v>
                </c:pt>
                <c:pt idx="15449">
                  <c:v>0.56601175624723266</c:v>
                </c:pt>
                <c:pt idx="15450">
                  <c:v>2.2401769496698445</c:v>
                </c:pt>
                <c:pt idx="15451">
                  <c:v>1.0531387530432779E-2</c:v>
                </c:pt>
                <c:pt idx="15452">
                  <c:v>0.11469938829309675</c:v>
                </c:pt>
                <c:pt idx="15453">
                  <c:v>0.95641027426382053</c:v>
                </c:pt>
                <c:pt idx="15454">
                  <c:v>0.28918714107074217</c:v>
                </c:pt>
                <c:pt idx="15455">
                  <c:v>0.24621826311894296</c:v>
                </c:pt>
                <c:pt idx="15456">
                  <c:v>1.4906030240267893</c:v>
                </c:pt>
                <c:pt idx="15457">
                  <c:v>1.6703032630978911</c:v>
                </c:pt>
                <c:pt idx="15458">
                  <c:v>1.4696645647313908</c:v>
                </c:pt>
                <c:pt idx="15459">
                  <c:v>0.64030129158490012</c:v>
                </c:pt>
                <c:pt idx="15460">
                  <c:v>22.600809885854915</c:v>
                </c:pt>
                <c:pt idx="15461">
                  <c:v>0.10108416005018607</c:v>
                </c:pt>
                <c:pt idx="15462">
                  <c:v>5.6632519176384344</c:v>
                </c:pt>
                <c:pt idx="15463">
                  <c:v>10.568016984186748</c:v>
                </c:pt>
                <c:pt idx="15464">
                  <c:v>1.5186155541766053E-3</c:v>
                </c:pt>
                <c:pt idx="15465">
                  <c:v>1.6545290176795526E-3</c:v>
                </c:pt>
                <c:pt idx="15466">
                  <c:v>1.4460674948592923E-2</c:v>
                </c:pt>
                <c:pt idx="15467">
                  <c:v>2.5380496262067345</c:v>
                </c:pt>
                <c:pt idx="15468">
                  <c:v>6.9606127326956257E-2</c:v>
                </c:pt>
                <c:pt idx="15469">
                  <c:v>1.6757125127049872</c:v>
                </c:pt>
                <c:pt idx="15470">
                  <c:v>7.9751495021188834</c:v>
                </c:pt>
                <c:pt idx="15471">
                  <c:v>2.5338980213888751E-2</c:v>
                </c:pt>
                <c:pt idx="15472">
                  <c:v>0.11526630134791795</c:v>
                </c:pt>
                <c:pt idx="15473">
                  <c:v>0.34307939029006723</c:v>
                </c:pt>
                <c:pt idx="15474">
                  <c:v>0.49623255676872402</c:v>
                </c:pt>
                <c:pt idx="15475">
                  <c:v>0.19391117943334593</c:v>
                </c:pt>
                <c:pt idx="15476">
                  <c:v>0.70246112277072981</c:v>
                </c:pt>
                <c:pt idx="15477">
                  <c:v>0.29151438881198521</c:v>
                </c:pt>
                <c:pt idx="15478">
                  <c:v>0.57824554342394763</c:v>
                </c:pt>
                <c:pt idx="15479">
                  <c:v>0.50452905884940669</c:v>
                </c:pt>
                <c:pt idx="15480">
                  <c:v>10.867170904949077</c:v>
                </c:pt>
                <c:pt idx="15481">
                  <c:v>1.8227456357210765</c:v>
                </c:pt>
                <c:pt idx="15482">
                  <c:v>9.5257354243860437</c:v>
                </c:pt>
                <c:pt idx="15483">
                  <c:v>17.095442296679629</c:v>
                </c:pt>
                <c:pt idx="15484">
                  <c:v>7.4466216416196893</c:v>
                </c:pt>
                <c:pt idx="15485">
                  <c:v>2.5225364735057134</c:v>
                </c:pt>
                <c:pt idx="15486">
                  <c:v>7.4935931098985682</c:v>
                </c:pt>
                <c:pt idx="15487">
                  <c:v>15.917887742126201</c:v>
                </c:pt>
                <c:pt idx="15488">
                  <c:v>6.8418636609371974</c:v>
                </c:pt>
                <c:pt idx="15489">
                  <c:v>15.069110382845317</c:v>
                </c:pt>
                <c:pt idx="15490">
                  <c:v>170.80817426032615</c:v>
                </c:pt>
                <c:pt idx="15491">
                  <c:v>9.2988985809017368</c:v>
                </c:pt>
                <c:pt idx="15492">
                  <c:v>139.50037068406181</c:v>
                </c:pt>
                <c:pt idx="15493">
                  <c:v>123.26709336291515</c:v>
                </c:pt>
                <c:pt idx="15494">
                  <c:v>4.7844334822362997</c:v>
                </c:pt>
                <c:pt idx="15495">
                  <c:v>2.4039690609689282</c:v>
                </c:pt>
                <c:pt idx="15496">
                  <c:v>8.5176169590524822</c:v>
                </c:pt>
                <c:pt idx="15497">
                  <c:v>2.6991025043760444</c:v>
                </c:pt>
                <c:pt idx="15498">
                  <c:v>1.0992730908454762</c:v>
                </c:pt>
                <c:pt idx="15499">
                  <c:v>3.0197570215388732</c:v>
                </c:pt>
                <c:pt idx="15500">
                  <c:v>113.75447131094715</c:v>
                </c:pt>
                <c:pt idx="15501">
                  <c:v>1.5484301650177232</c:v>
                </c:pt>
                <c:pt idx="15502">
                  <c:v>20.066411176880347</c:v>
                </c:pt>
                <c:pt idx="15503">
                  <c:v>31.242975033164338</c:v>
                </c:pt>
                <c:pt idx="15504">
                  <c:v>0.33086231136503297</c:v>
                </c:pt>
                <c:pt idx="15505">
                  <c:v>0.44182043168041518</c:v>
                </c:pt>
                <c:pt idx="15506">
                  <c:v>0.34300484576932705</c:v>
                </c:pt>
                <c:pt idx="15507">
                  <c:v>0.91481900720819642</c:v>
                </c:pt>
                <c:pt idx="15508">
                  <c:v>1.4495422795741397</c:v>
                </c:pt>
                <c:pt idx="15509">
                  <c:v>2.9863092189147968</c:v>
                </c:pt>
                <c:pt idx="15510">
                  <c:v>24.899842092774737</c:v>
                </c:pt>
                <c:pt idx="15511">
                  <c:v>24.503014694271315</c:v>
                </c:pt>
                <c:pt idx="15512">
                  <c:v>13.950515796471102</c:v>
                </c:pt>
                <c:pt idx="15513">
                  <c:v>27.867968592273801</c:v>
                </c:pt>
                <c:pt idx="15514">
                  <c:v>0.15033652109267079</c:v>
                </c:pt>
                <c:pt idx="15515">
                  <c:v>0.10907573969128903</c:v>
                </c:pt>
                <c:pt idx="15516">
                  <c:v>0.11593281488072081</c:v>
                </c:pt>
                <c:pt idx="15517">
                  <c:v>0.20282662819481065</c:v>
                </c:pt>
                <c:pt idx="15518">
                  <c:v>0.22348180852122218</c:v>
                </c:pt>
                <c:pt idx="15519">
                  <c:v>0.16877974629358622</c:v>
                </c:pt>
                <c:pt idx="15520">
                  <c:v>3.9810747668923625</c:v>
                </c:pt>
                <c:pt idx="15521">
                  <c:v>0.11811789106202589</c:v>
                </c:pt>
                <c:pt idx="15522">
                  <c:v>2.0424901364554793</c:v>
                </c:pt>
                <c:pt idx="15523">
                  <c:v>3.1302932255241678</c:v>
                </c:pt>
                <c:pt idx="15524">
                  <c:v>0.87227654907028151</c:v>
                </c:pt>
                <c:pt idx="15525">
                  <c:v>0.21956361094245191</c:v>
                </c:pt>
                <c:pt idx="15526">
                  <c:v>0.22833750221548302</c:v>
                </c:pt>
                <c:pt idx="15527">
                  <c:v>1.3982052491990169</c:v>
                </c:pt>
                <c:pt idx="15528">
                  <c:v>1.915088731277045</c:v>
                </c:pt>
                <c:pt idx="15529">
                  <c:v>0.85579856362664397</c:v>
                </c:pt>
                <c:pt idx="15530">
                  <c:v>16.719356860678424</c:v>
                </c:pt>
                <c:pt idx="15531">
                  <c:v>0.55772669415172493</c:v>
                </c:pt>
                <c:pt idx="15532">
                  <c:v>12.396101127827594</c:v>
                </c:pt>
                <c:pt idx="15533">
                  <c:v>7.3851907943244575</c:v>
                </c:pt>
                <c:pt idx="15534">
                  <c:v>0.24381606587700339</c:v>
                </c:pt>
                <c:pt idx="15535">
                  <c:v>9.9586228867592275E-2</c:v>
                </c:pt>
                <c:pt idx="15536">
                  <c:v>0.157007631915979</c:v>
                </c:pt>
                <c:pt idx="15537">
                  <c:v>0.43476432922654656</c:v>
                </c:pt>
                <c:pt idx="15538">
                  <c:v>0.38603567261069532</c:v>
                </c:pt>
                <c:pt idx="15539">
                  <c:v>0.25283356113486838</c:v>
                </c:pt>
                <c:pt idx="15540">
                  <c:v>10.331769316665998</c:v>
                </c:pt>
                <c:pt idx="15541">
                  <c:v>0.62256329151700029</c:v>
                </c:pt>
                <c:pt idx="15542">
                  <c:v>5.5467833899471932</c:v>
                </c:pt>
                <c:pt idx="15543">
                  <c:v>3.5970189939063206</c:v>
                </c:pt>
                <c:pt idx="15544">
                  <c:v>0.72203774024611111</c:v>
                </c:pt>
                <c:pt idx="15545">
                  <c:v>0.3338892944500173</c:v>
                </c:pt>
                <c:pt idx="15546">
                  <c:v>0.88008575698238356</c:v>
                </c:pt>
                <c:pt idx="15547">
                  <c:v>2.4990010857221128</c:v>
                </c:pt>
                <c:pt idx="15548">
                  <c:v>1.6698081795180075</c:v>
                </c:pt>
                <c:pt idx="15549">
                  <c:v>1.7361366120210506</c:v>
                </c:pt>
                <c:pt idx="15550">
                  <c:v>35.930619591871128</c:v>
                </c:pt>
                <c:pt idx="15551">
                  <c:v>3.4111666682157207</c:v>
                </c:pt>
                <c:pt idx="15552">
                  <c:v>55.106084678271486</c:v>
                </c:pt>
                <c:pt idx="15553">
                  <c:v>18.435015866895867</c:v>
                </c:pt>
                <c:pt idx="15554">
                  <c:v>1.5870629106751266</c:v>
                </c:pt>
                <c:pt idx="15555">
                  <c:v>0.54874880260756886</c:v>
                </c:pt>
                <c:pt idx="15556">
                  <c:v>1.455054810126009</c:v>
                </c:pt>
                <c:pt idx="15557">
                  <c:v>5.4342791840674947</c:v>
                </c:pt>
                <c:pt idx="15558">
                  <c:v>11.25994105401589</c:v>
                </c:pt>
                <c:pt idx="15559">
                  <c:v>2.687804220833871</c:v>
                </c:pt>
                <c:pt idx="15560">
                  <c:v>42.609557622963415</c:v>
                </c:pt>
                <c:pt idx="15561">
                  <c:v>4.1043025643368942</c:v>
                </c:pt>
                <c:pt idx="15562">
                  <c:v>16.355096351997393</c:v>
                </c:pt>
                <c:pt idx="15563">
                  <c:v>28.375493696032784</c:v>
                </c:pt>
                <c:pt idx="15564">
                  <c:v>0.31458990519763125</c:v>
                </c:pt>
                <c:pt idx="15565">
                  <c:v>0.18267251091274656</c:v>
                </c:pt>
                <c:pt idx="15566">
                  <c:v>0.84567934342182027</c:v>
                </c:pt>
                <c:pt idx="15567">
                  <c:v>2.3985255635944229</c:v>
                </c:pt>
                <c:pt idx="15568">
                  <c:v>2.0269248673024762</c:v>
                </c:pt>
                <c:pt idx="15569">
                  <c:v>2.1633635508378761</c:v>
                </c:pt>
                <c:pt idx="15570">
                  <c:v>12.888455012678616</c:v>
                </c:pt>
                <c:pt idx="15571">
                  <c:v>0.55081857372480769</c:v>
                </c:pt>
                <c:pt idx="15572">
                  <c:v>5.4595941992792625</c:v>
                </c:pt>
                <c:pt idx="15573">
                  <c:v>9.347007090357959</c:v>
                </c:pt>
                <c:pt idx="15574">
                  <c:v>22.604025919332468</c:v>
                </c:pt>
                <c:pt idx="15575">
                  <c:v>8.4564055080703699</c:v>
                </c:pt>
                <c:pt idx="15576">
                  <c:v>26.192555699239257</c:v>
                </c:pt>
                <c:pt idx="15577">
                  <c:v>49.518996185409613</c:v>
                </c:pt>
                <c:pt idx="15578">
                  <c:v>40.671544192167993</c:v>
                </c:pt>
                <c:pt idx="15579">
                  <c:v>38.628685209757087</c:v>
                </c:pt>
                <c:pt idx="15580">
                  <c:v>597.235302647602</c:v>
                </c:pt>
                <c:pt idx="15581">
                  <c:v>59.750543727569976</c:v>
                </c:pt>
                <c:pt idx="15582">
                  <c:v>348.92481770000165</c:v>
                </c:pt>
                <c:pt idx="15583">
                  <c:v>340.93344973780279</c:v>
                </c:pt>
                <c:pt idx="15584">
                  <c:v>6.8916915026635342E-2</c:v>
                </c:pt>
                <c:pt idx="15585">
                  <c:v>0.37358078044337295</c:v>
                </c:pt>
                <c:pt idx="15586">
                  <c:v>0.33107155092928975</c:v>
                </c:pt>
                <c:pt idx="15587">
                  <c:v>0.27258253437881008</c:v>
                </c:pt>
                <c:pt idx="15588">
                  <c:v>0.29884483565436537</c:v>
                </c:pt>
                <c:pt idx="15589">
                  <c:v>1.8994840121136614</c:v>
                </c:pt>
                <c:pt idx="15590">
                  <c:v>1.2197286482145997E-2</c:v>
                </c:pt>
                <c:pt idx="15591">
                  <c:v>9.2533316950059472</c:v>
                </c:pt>
                <c:pt idx="15592">
                  <c:v>2.8002655535702385</c:v>
                </c:pt>
                <c:pt idx="15593">
                  <c:v>2.0258385145052951</c:v>
                </c:pt>
                <c:pt idx="15594">
                  <c:v>9.0684643626876046E-2</c:v>
                </c:pt>
                <c:pt idx="15595">
                  <c:v>1.6033452403682452E-2</c:v>
                </c:pt>
                <c:pt idx="15596">
                  <c:v>0.21737622452791383</c:v>
                </c:pt>
                <c:pt idx="15597">
                  <c:v>0.21544754751240963</c:v>
                </c:pt>
                <c:pt idx="15598">
                  <c:v>7.7897941153542835E-3</c:v>
                </c:pt>
                <c:pt idx="15599">
                  <c:v>1.7684689333540586</c:v>
                </c:pt>
                <c:pt idx="15600">
                  <c:v>9.1532422259686469E-2</c:v>
                </c:pt>
                <c:pt idx="15601">
                  <c:v>0.45515247257400526</c:v>
                </c:pt>
                <c:pt idx="15602">
                  <c:v>5.0613700956146914</c:v>
                </c:pt>
                <c:pt idx="15603">
                  <c:v>1.0090435764236374</c:v>
                </c:pt>
                <c:pt idx="15604">
                  <c:v>1.3541168380610969E-4</c:v>
                </c:pt>
                <c:pt idx="15605">
                  <c:v>0.12062203308361009</c:v>
                </c:pt>
                <c:pt idx="15606">
                  <c:v>3.412069129328524E-4</c:v>
                </c:pt>
                <c:pt idx="15607">
                  <c:v>3.7032140382129022E-4</c:v>
                </c:pt>
                <c:pt idx="15608">
                  <c:v>2.6174602316725437</c:v>
                </c:pt>
                <c:pt idx="15609">
                  <c:v>0.56721785203525377</c:v>
                </c:pt>
                <c:pt idx="15610">
                  <c:v>1.3262225446855331</c:v>
                </c:pt>
                <c:pt idx="15611">
                  <c:v>3.2265175436161626</c:v>
                </c:pt>
                <c:pt idx="15612">
                  <c:v>9.4020400660993556E-2</c:v>
                </c:pt>
                <c:pt idx="15613">
                  <c:v>1.1972305839661143E-3</c:v>
                </c:pt>
                <c:pt idx="15614">
                  <c:v>1.908994943851835E-4</c:v>
                </c:pt>
                <c:pt idx="15615">
                  <c:v>1.6857378139388522E-3</c:v>
                </c:pt>
                <c:pt idx="15616">
                  <c:v>1.3123661877742511E-3</c:v>
                </c:pt>
                <c:pt idx="15617">
                  <c:v>1.4237684687088813E-3</c:v>
                </c:pt>
                <c:pt idx="15618">
                  <c:v>1.3384733445025752E-2</c:v>
                </c:pt>
                <c:pt idx="15619">
                  <c:v>1.1635071341449051E-3</c:v>
                </c:pt>
                <c:pt idx="15620">
                  <c:v>1.3800943703963583E-2</c:v>
                </c:pt>
                <c:pt idx="15621">
                  <c:v>4.4513526431508403E-2</c:v>
                </c:pt>
                <c:pt idx="15622">
                  <c:v>2.6406906071070532E-3</c:v>
                </c:pt>
                <c:pt idx="15623">
                  <c:v>0.34156938380464458</c:v>
                </c:pt>
                <c:pt idx="15624">
                  <c:v>2.2528871622088693</c:v>
                </c:pt>
                <c:pt idx="15625">
                  <c:v>1.1073686638241227</c:v>
                </c:pt>
                <c:pt idx="15626">
                  <c:v>0.28414106780219994</c:v>
                </c:pt>
                <c:pt idx="15627">
                  <c:v>0.58241868153011089</c:v>
                </c:pt>
                <c:pt idx="15628">
                  <c:v>1.537831538454522</c:v>
                </c:pt>
                <c:pt idx="15629">
                  <c:v>0.24522843683876319</c:v>
                </c:pt>
                <c:pt idx="15630">
                  <c:v>2.3668387102066117</c:v>
                </c:pt>
                <c:pt idx="15631">
                  <c:v>7.5480919189176552</c:v>
                </c:pt>
                <c:pt idx="15632">
                  <c:v>2.9517833455094169</c:v>
                </c:pt>
                <c:pt idx="15633">
                  <c:v>1.8300797101211269E-2</c:v>
                </c:pt>
                <c:pt idx="15634">
                  <c:v>0.14039159676634891</c:v>
                </c:pt>
                <c:pt idx="15635">
                  <c:v>1.6824517227963749E-2</c:v>
                </c:pt>
                <c:pt idx="15636">
                  <c:v>5.2792566039183307E-3</c:v>
                </c:pt>
                <c:pt idx="15637">
                  <c:v>2.3916909343170025</c:v>
                </c:pt>
                <c:pt idx="15638">
                  <c:v>0.18859953171414504</c:v>
                </c:pt>
                <c:pt idx="15639">
                  <c:v>0.47301256745556447</c:v>
                </c:pt>
                <c:pt idx="15640">
                  <c:v>1.9816867179469484</c:v>
                </c:pt>
                <c:pt idx="15641">
                  <c:v>1.1163398771105049</c:v>
                </c:pt>
                <c:pt idx="15642">
                  <c:v>0.18862910205476652</c:v>
                </c:pt>
                <c:pt idx="15643">
                  <c:v>8.8441486192966726E-2</c:v>
                </c:pt>
                <c:pt idx="15644">
                  <c:v>0.21244456983998797</c:v>
                </c:pt>
                <c:pt idx="15645">
                  <c:v>0.1966613356003265</c:v>
                </c:pt>
                <c:pt idx="15646">
                  <c:v>0.12753905689049788</c:v>
                </c:pt>
                <c:pt idx="15647">
                  <c:v>2.4918941204880616</c:v>
                </c:pt>
                <c:pt idx="15648">
                  <c:v>0.10047928189579988</c:v>
                </c:pt>
                <c:pt idx="15649">
                  <c:v>0.64197578440623937</c:v>
                </c:pt>
                <c:pt idx="15650">
                  <c:v>5.6495888582638498</c:v>
                </c:pt>
                <c:pt idx="15651">
                  <c:v>1.1790501438144005</c:v>
                </c:pt>
                <c:pt idx="15652">
                  <c:v>0.24876695219925254</c:v>
                </c:pt>
                <c:pt idx="15653">
                  <c:v>8.5660062479803969E-2</c:v>
                </c:pt>
                <c:pt idx="15654">
                  <c:v>5.8901542699897981E-2</c:v>
                </c:pt>
                <c:pt idx="15655">
                  <c:v>2.9149091369876354E-2</c:v>
                </c:pt>
                <c:pt idx="15656">
                  <c:v>0.73999155062571897</c:v>
                </c:pt>
                <c:pt idx="15657">
                  <c:v>3.3800258554771936E-2</c:v>
                </c:pt>
                <c:pt idx="15658">
                  <c:v>5.5954580019155639E-2</c:v>
                </c:pt>
                <c:pt idx="15659">
                  <c:v>7.4648107635364367</c:v>
                </c:pt>
                <c:pt idx="15660">
                  <c:v>0.95536632300768864</c:v>
                </c:pt>
                <c:pt idx="15661">
                  <c:v>8.0350826478352913E-3</c:v>
                </c:pt>
                <c:pt idx="15662">
                  <c:v>9.2610315469690715E-2</c:v>
                </c:pt>
                <c:pt idx="15663">
                  <c:v>0.15818532684244557</c:v>
                </c:pt>
                <c:pt idx="15664">
                  <c:v>6.0634059107397284E-3</c:v>
                </c:pt>
                <c:pt idx="15665">
                  <c:v>0.69551876165749971</c:v>
                </c:pt>
                <c:pt idx="15666">
                  <c:v>8.4855254656753427E-3</c:v>
                </c:pt>
                <c:pt idx="15667">
                  <c:v>0.13968109814665072</c:v>
                </c:pt>
                <c:pt idx="15668">
                  <c:v>0.80556393008452731</c:v>
                </c:pt>
                <c:pt idx="15669">
                  <c:v>2.3909699241651667</c:v>
                </c:pt>
                <c:pt idx="15670">
                  <c:v>1.0179394455257182E-2</c:v>
                </c:pt>
                <c:pt idx="15671">
                  <c:v>8.134532482215873E-3</c:v>
                </c:pt>
                <c:pt idx="15672">
                  <c:v>1.4630126691041013E-2</c:v>
                </c:pt>
                <c:pt idx="15673">
                  <c:v>7.8608549064996917E-3</c:v>
                </c:pt>
                <c:pt idx="15674">
                  <c:v>5.2922059160133931E-3</c:v>
                </c:pt>
                <c:pt idx="15675">
                  <c:v>0.57499270043758988</c:v>
                </c:pt>
                <c:pt idx="15676">
                  <c:v>6.2708969750881359E-3</c:v>
                </c:pt>
                <c:pt idx="15677">
                  <c:v>8.0256338325406171E-3</c:v>
                </c:pt>
                <c:pt idx="15678">
                  <c:v>0.46585566122215433</c:v>
                </c:pt>
                <c:pt idx="15679">
                  <c:v>0.13065241751452991</c:v>
                </c:pt>
                <c:pt idx="15680">
                  <c:v>4.0102061132222852E-2</c:v>
                </c:pt>
                <c:pt idx="15681">
                  <c:v>2.4414221733354453E-3</c:v>
                </c:pt>
                <c:pt idx="15682">
                  <c:v>9.8825345299315311E-3</c:v>
                </c:pt>
                <c:pt idx="15683">
                  <c:v>6.3653249571733687E-3</c:v>
                </c:pt>
                <c:pt idx="15684">
                  <c:v>2.105090873474012E-2</c:v>
                </c:pt>
                <c:pt idx="15685">
                  <c:v>1.9427081560883419</c:v>
                </c:pt>
                <c:pt idx="15686">
                  <c:v>3.8436917675163029E-3</c:v>
                </c:pt>
                <c:pt idx="15687">
                  <c:v>2.547066758914495E-2</c:v>
                </c:pt>
                <c:pt idx="15688">
                  <c:v>2.060960053792066</c:v>
                </c:pt>
                <c:pt idx="15689">
                  <c:v>7.6638327084965693E-2</c:v>
                </c:pt>
                <c:pt idx="15690">
                  <c:v>2.2463581425891711E-2</c:v>
                </c:pt>
                <c:pt idx="15691">
                  <c:v>0.27748174570241635</c:v>
                </c:pt>
                <c:pt idx="15692">
                  <c:v>7.4085851486294886E-3</c:v>
                </c:pt>
                <c:pt idx="15693">
                  <c:v>3.565247013756212E-2</c:v>
                </c:pt>
                <c:pt idx="15694">
                  <c:v>0.92667793852995894</c:v>
                </c:pt>
                <c:pt idx="15695">
                  <c:v>2.0886228240894804E-2</c:v>
                </c:pt>
                <c:pt idx="15696">
                  <c:v>1.3850328656941462</c:v>
                </c:pt>
                <c:pt idx="15697">
                  <c:v>1.0202607357749121</c:v>
                </c:pt>
                <c:pt idx="15698">
                  <c:v>0.30355765266449009</c:v>
                </c:pt>
                <c:pt idx="15699">
                  <c:v>0.11010769722611029</c:v>
                </c:pt>
                <c:pt idx="15700">
                  <c:v>3.3340397681412587E-2</c:v>
                </c:pt>
                <c:pt idx="15701">
                  <c:v>1.1364602188914035</c:v>
                </c:pt>
                <c:pt idx="15702">
                  <c:v>0.27440653153812522</c:v>
                </c:pt>
                <c:pt idx="15703">
                  <c:v>0.30275461988072228</c:v>
                </c:pt>
                <c:pt idx="15704">
                  <c:v>1.3977305068827575</c:v>
                </c:pt>
                <c:pt idx="15705">
                  <c:v>0.38685928251575286</c:v>
                </c:pt>
                <c:pt idx="15706">
                  <c:v>18.844427565107686</c:v>
                </c:pt>
                <c:pt idx="15707">
                  <c:v>5.1609636969733943</c:v>
                </c:pt>
                <c:pt idx="15708">
                  <c:v>6.80426097715553</c:v>
                </c:pt>
                <c:pt idx="15709">
                  <c:v>2.3184298342540145E-2</c:v>
                </c:pt>
                <c:pt idx="15710">
                  <c:v>5.2165022331376758E-2</c:v>
                </c:pt>
                <c:pt idx="15711">
                  <c:v>0.30505377341632406</c:v>
                </c:pt>
                <c:pt idx="15712">
                  <c:v>0.37412079100272472</c:v>
                </c:pt>
                <c:pt idx="15713">
                  <c:v>0.16557106050051279</c:v>
                </c:pt>
                <c:pt idx="15714">
                  <c:v>3.479261478490673</c:v>
                </c:pt>
                <c:pt idx="15715">
                  <c:v>0.46132597735852204</c:v>
                </c:pt>
                <c:pt idx="15716">
                  <c:v>0.9643622723916504</c:v>
                </c:pt>
                <c:pt idx="15717">
                  <c:v>2.9686431822334991</c:v>
                </c:pt>
                <c:pt idx="15718">
                  <c:v>1.4953053598140889</c:v>
                </c:pt>
                <c:pt idx="15719">
                  <c:v>6.6709064630787818E-3</c:v>
                </c:pt>
                <c:pt idx="15720">
                  <c:v>1.4964113534561231E-2</c:v>
                </c:pt>
                <c:pt idx="15721">
                  <c:v>0.25781557020484391</c:v>
                </c:pt>
                <c:pt idx="15722">
                  <c:v>0.13968555508837546</c:v>
                </c:pt>
                <c:pt idx="15723">
                  <c:v>0.21721002890018651</c:v>
                </c:pt>
                <c:pt idx="15724">
                  <c:v>0.46694480474857042</c:v>
                </c:pt>
                <c:pt idx="15725">
                  <c:v>5.4229156682555214E-2</c:v>
                </c:pt>
                <c:pt idx="15726">
                  <c:v>0.31152703851948882</c:v>
                </c:pt>
                <c:pt idx="15727">
                  <c:v>0.78314079365487277</c:v>
                </c:pt>
                <c:pt idx="15728">
                  <c:v>0.70147973995016022</c:v>
                </c:pt>
                <c:pt idx="15729">
                  <c:v>1.1789434577740947</c:v>
                </c:pt>
                <c:pt idx="15730">
                  <c:v>2.8421792689461789</c:v>
                </c:pt>
                <c:pt idx="15731">
                  <c:v>4.3105547241706672</c:v>
                </c:pt>
                <c:pt idx="15732">
                  <c:v>2.0142450878062887</c:v>
                </c:pt>
                <c:pt idx="15733">
                  <c:v>1.8064095060171301</c:v>
                </c:pt>
                <c:pt idx="15734">
                  <c:v>22.94404040130599</c:v>
                </c:pt>
                <c:pt idx="15735">
                  <c:v>2.1821193359207158</c:v>
                </c:pt>
                <c:pt idx="15736">
                  <c:v>36.264816439338333</c:v>
                </c:pt>
                <c:pt idx="15737">
                  <c:v>47.042233031632925</c:v>
                </c:pt>
                <c:pt idx="15738">
                  <c:v>21.236947269987976</c:v>
                </c:pt>
                <c:pt idx="15739">
                  <c:v>9.1460441235495347E-5</c:v>
                </c:pt>
                <c:pt idx="15740">
                  <c:v>2.3155530794700344E-2</c:v>
                </c:pt>
                <c:pt idx="15741">
                  <c:v>5.9695053670106388E-3</c:v>
                </c:pt>
                <c:pt idx="15742">
                  <c:v>0.27481994948216815</c:v>
                </c:pt>
                <c:pt idx="15743">
                  <c:v>7.7382800589612805E-2</c:v>
                </c:pt>
                <c:pt idx="15744">
                  <c:v>1.4829287270655744E-2</c:v>
                </c:pt>
                <c:pt idx="15745">
                  <c:v>4.9718155395416512E-2</c:v>
                </c:pt>
                <c:pt idx="15746">
                  <c:v>1.1123867732712245</c:v>
                </c:pt>
                <c:pt idx="15747">
                  <c:v>1.9652044908108528</c:v>
                </c:pt>
                <c:pt idx="15748">
                  <c:v>0.29308303074079878</c:v>
                </c:pt>
                <c:pt idx="15749">
                  <c:v>2.5710863573594401E-4</c:v>
                </c:pt>
                <c:pt idx="15750">
                  <c:v>1.2174973083421371E-2</c:v>
                </c:pt>
                <c:pt idx="15751">
                  <c:v>6.3085735459880013E-2</c:v>
                </c:pt>
                <c:pt idx="15752">
                  <c:v>0.43271304305668401</c:v>
                </c:pt>
                <c:pt idx="15753">
                  <c:v>5.2132034416648113E-2</c:v>
                </c:pt>
                <c:pt idx="15754">
                  <c:v>1.1975902432824851E-2</c:v>
                </c:pt>
                <c:pt idx="15755">
                  <c:v>0.1656166771089185</c:v>
                </c:pt>
                <c:pt idx="15756">
                  <c:v>0.60191018088006187</c:v>
                </c:pt>
                <c:pt idx="15757">
                  <c:v>0.20004106416775827</c:v>
                </c:pt>
                <c:pt idx="15758">
                  <c:v>1.3252565624275647</c:v>
                </c:pt>
                <c:pt idx="15759">
                  <c:v>6.2598720017348786E-2</c:v>
                </c:pt>
                <c:pt idx="15760">
                  <c:v>0.62057672335199776</c:v>
                </c:pt>
                <c:pt idx="15761">
                  <c:v>2.353654596123528</c:v>
                </c:pt>
                <c:pt idx="15762">
                  <c:v>1.374655639184823</c:v>
                </c:pt>
                <c:pt idx="15763">
                  <c:v>2.0159269950670873</c:v>
                </c:pt>
                <c:pt idx="15764">
                  <c:v>0.71485838980696204</c:v>
                </c:pt>
                <c:pt idx="15765">
                  <c:v>2.4177755495579705</c:v>
                </c:pt>
                <c:pt idx="15766">
                  <c:v>5.7132116460481734</c:v>
                </c:pt>
                <c:pt idx="15767">
                  <c:v>1.2841488948617032</c:v>
                </c:pt>
                <c:pt idx="15768">
                  <c:v>0.13841171048440487</c:v>
                </c:pt>
                <c:pt idx="15769">
                  <c:v>9.5433222416508733E-5</c:v>
                </c:pt>
                <c:pt idx="15770">
                  <c:v>0.20776891035598172</c:v>
                </c:pt>
                <c:pt idx="15771">
                  <c:v>0.43666284725833304</c:v>
                </c:pt>
                <c:pt idx="15772">
                  <c:v>0.38592492952365154</c:v>
                </c:pt>
                <c:pt idx="15773">
                  <c:v>6.9044957306346966E-2</c:v>
                </c:pt>
                <c:pt idx="15774">
                  <c:v>1.0697247998967301</c:v>
                </c:pt>
                <c:pt idx="15775">
                  <c:v>0.91028947257916148</c:v>
                </c:pt>
                <c:pt idx="15776">
                  <c:v>2.8691156558916271</c:v>
                </c:pt>
                <c:pt idx="15777">
                  <c:v>2.4165020916484211E-3</c:v>
                </c:pt>
                <c:pt idx="15778">
                  <c:v>5.5155110580216941E-3</c:v>
                </c:pt>
                <c:pt idx="15779">
                  <c:v>4.5870607268974544</c:v>
                </c:pt>
                <c:pt idx="15780">
                  <c:v>10.174438503717294</c:v>
                </c:pt>
                <c:pt idx="15781">
                  <c:v>10.681451090450437</c:v>
                </c:pt>
                <c:pt idx="15782">
                  <c:v>5.838158675685805</c:v>
                </c:pt>
                <c:pt idx="15783">
                  <c:v>0.1166690952284708</c:v>
                </c:pt>
                <c:pt idx="15784">
                  <c:v>11.011946650198983</c:v>
                </c:pt>
                <c:pt idx="15785">
                  <c:v>7.0712323353883413</c:v>
                </c:pt>
                <c:pt idx="15786">
                  <c:v>8.5365318252434861</c:v>
                </c:pt>
                <c:pt idx="15787">
                  <c:v>1.8343177314919471E-2</c:v>
                </c:pt>
                <c:pt idx="15788">
                  <c:v>3.7414288268960406E-3</c:v>
                </c:pt>
                <c:pt idx="15789">
                  <c:v>4.5410268925926804E-3</c:v>
                </c:pt>
                <c:pt idx="15790">
                  <c:v>0.56363963958240049</c:v>
                </c:pt>
                <c:pt idx="15791">
                  <c:v>5.6963673241127418E-3</c:v>
                </c:pt>
                <c:pt idx="15792">
                  <c:v>9.5704166496250378E-3</c:v>
                </c:pt>
                <c:pt idx="15793">
                  <c:v>9.6681028954480656E-4</c:v>
                </c:pt>
                <c:pt idx="15794">
                  <c:v>1.2503523327359433E-3</c:v>
                </c:pt>
                <c:pt idx="15795">
                  <c:v>5.9422625998989828E-2</c:v>
                </c:pt>
                <c:pt idx="15796">
                  <c:v>1.2392698370468174E-2</c:v>
                </c:pt>
                <c:pt idx="15797">
                  <c:v>1.9482891828870278E-4</c:v>
                </c:pt>
                <c:pt idx="15798">
                  <c:v>1.5601536761309994E-4</c:v>
                </c:pt>
                <c:pt idx="15799">
                  <c:v>0.10556238406538848</c:v>
                </c:pt>
                <c:pt idx="15800">
                  <c:v>0.22465680376632569</c:v>
                </c:pt>
                <c:pt idx="15801">
                  <c:v>3.4838895595692587E-2</c:v>
                </c:pt>
                <c:pt idx="15802">
                  <c:v>0.28219517097997388</c:v>
                </c:pt>
                <c:pt idx="15803">
                  <c:v>0.8963728966290806</c:v>
                </c:pt>
                <c:pt idx="15804">
                  <c:v>1.9397422375445461</c:v>
                </c:pt>
                <c:pt idx="15805">
                  <c:v>1.2196553766031948</c:v>
                </c:pt>
                <c:pt idx="15806">
                  <c:v>9.143525871569089E-3</c:v>
                </c:pt>
                <c:pt idx="15807">
                  <c:v>8.0333436516007543E-3</c:v>
                </c:pt>
                <c:pt idx="15808">
                  <c:v>8.1643454067037671E-2</c:v>
                </c:pt>
                <c:pt idx="15809">
                  <c:v>0.53452118439916163</c:v>
                </c:pt>
                <c:pt idx="15810">
                  <c:v>1.7662560636414115</c:v>
                </c:pt>
                <c:pt idx="15811">
                  <c:v>0.11856141362085208</c:v>
                </c:pt>
                <c:pt idx="15812">
                  <c:v>1.3225272984012243E-2</c:v>
                </c:pt>
                <c:pt idx="15813">
                  <c:v>5.8167685493929068E-2</c:v>
                </c:pt>
                <c:pt idx="15814">
                  <c:v>3.4391932338035422</c:v>
                </c:pt>
                <c:pt idx="15815">
                  <c:v>1.7565718448442602</c:v>
                </c:pt>
                <c:pt idx="15816">
                  <c:v>4.5978868017834455E-2</c:v>
                </c:pt>
                <c:pt idx="15817">
                  <c:v>0.20533749322788455</c:v>
                </c:pt>
                <c:pt idx="15818">
                  <c:v>1.0679849275660851</c:v>
                </c:pt>
                <c:pt idx="15819">
                  <c:v>0.38211074253722427</c:v>
                </c:pt>
                <c:pt idx="15820">
                  <c:v>1.2578464672400145</c:v>
                </c:pt>
                <c:pt idx="15821">
                  <c:v>0.23553448004420821</c:v>
                </c:pt>
                <c:pt idx="15822">
                  <c:v>0.39151578568851525</c:v>
                </c:pt>
                <c:pt idx="15823">
                  <c:v>5.2986758871126716</c:v>
                </c:pt>
                <c:pt idx="15824">
                  <c:v>0.68951732192386883</c:v>
                </c:pt>
                <c:pt idx="15825">
                  <c:v>1.8355426066769619E-2</c:v>
                </c:pt>
                <c:pt idx="15826">
                  <c:v>4.27194648012485E-3</c:v>
                </c:pt>
                <c:pt idx="15827">
                  <c:v>0.13604982675314292</c:v>
                </c:pt>
                <c:pt idx="15828">
                  <c:v>0.24356891011240384</c:v>
                </c:pt>
                <c:pt idx="15829">
                  <c:v>0.22987147800266883</c:v>
                </c:pt>
                <c:pt idx="15830">
                  <c:v>0.34644876419817483</c:v>
                </c:pt>
                <c:pt idx="15831">
                  <c:v>0.46737572474941408</c:v>
                </c:pt>
                <c:pt idx="15832">
                  <c:v>0.23555493083882501</c:v>
                </c:pt>
                <c:pt idx="15833">
                  <c:v>3.2366960392706314</c:v>
                </c:pt>
                <c:pt idx="15834">
                  <c:v>0.39029657849630289</c:v>
                </c:pt>
                <c:pt idx="15835">
                  <c:v>7.8040582816585755E-2</c:v>
                </c:pt>
                <c:pt idx="15836">
                  <c:v>1.2408854982706099E-2</c:v>
                </c:pt>
                <c:pt idx="15837">
                  <c:v>0.35194970137285653</c:v>
                </c:pt>
                <c:pt idx="15838">
                  <c:v>0.3513204099029234</c:v>
                </c:pt>
                <c:pt idx="15839">
                  <c:v>0.83117969615140785</c:v>
                </c:pt>
                <c:pt idx="15840">
                  <c:v>1.8668025297371291</c:v>
                </c:pt>
                <c:pt idx="15841">
                  <c:v>0.6458811052309017</c:v>
                </c:pt>
                <c:pt idx="15842">
                  <c:v>2.1326363102956316</c:v>
                </c:pt>
                <c:pt idx="15843">
                  <c:v>1.9823978180439752</c:v>
                </c:pt>
                <c:pt idx="15844">
                  <c:v>2.5708711126405355</c:v>
                </c:pt>
                <c:pt idx="15845">
                  <c:v>3.1133237335958133E-3</c:v>
                </c:pt>
                <c:pt idx="15846">
                  <c:v>1.9960903911696334E-3</c:v>
                </c:pt>
                <c:pt idx="15847">
                  <c:v>5.5088503757507443E-2</c:v>
                </c:pt>
                <c:pt idx="15848">
                  <c:v>1.5130414233192066E-2</c:v>
                </c:pt>
                <c:pt idx="15849">
                  <c:v>9.0147122854356596E-2</c:v>
                </c:pt>
                <c:pt idx="15850">
                  <c:v>2.2222641584724659E-3</c:v>
                </c:pt>
                <c:pt idx="15851">
                  <c:v>3.3628983540313026E-3</c:v>
                </c:pt>
                <c:pt idx="15852">
                  <c:v>0.46020202765697621</c:v>
                </c:pt>
                <c:pt idx="15853">
                  <c:v>2.6211556288437735E-3</c:v>
                </c:pt>
                <c:pt idx="15854">
                  <c:v>0.14382915260728399</c:v>
                </c:pt>
                <c:pt idx="15855">
                  <c:v>2.1692293846787575E-3</c:v>
                </c:pt>
                <c:pt idx="15856">
                  <c:v>5.6329701191106283</c:v>
                </c:pt>
                <c:pt idx="15857">
                  <c:v>2.7858347133577719</c:v>
                </c:pt>
                <c:pt idx="15858">
                  <c:v>7.595657823746274</c:v>
                </c:pt>
                <c:pt idx="15859">
                  <c:v>8.2291531827596582</c:v>
                </c:pt>
                <c:pt idx="15860">
                  <c:v>3.2563328014265959E-2</c:v>
                </c:pt>
                <c:pt idx="15861">
                  <c:v>2.6775440313075425</c:v>
                </c:pt>
                <c:pt idx="15862">
                  <c:v>5.6120631620830368</c:v>
                </c:pt>
                <c:pt idx="15863">
                  <c:v>1.4153231027587601</c:v>
                </c:pt>
                <c:pt idx="15864">
                  <c:v>1.2155449304049902E-2</c:v>
                </c:pt>
                <c:pt idx="15865">
                  <c:v>3.3884403018892349E-3</c:v>
                </c:pt>
                <c:pt idx="15866">
                  <c:v>9.9996374736358896E-3</c:v>
                </c:pt>
                <c:pt idx="15867">
                  <c:v>7.7992196232031935E-2</c:v>
                </c:pt>
                <c:pt idx="15868">
                  <c:v>8.5198934046859409E-2</c:v>
                </c:pt>
                <c:pt idx="15869">
                  <c:v>9.0728081899850294E-3</c:v>
                </c:pt>
                <c:pt idx="15870">
                  <c:v>0.12157232674211162</c:v>
                </c:pt>
                <c:pt idx="15871">
                  <c:v>0.62324974060796945</c:v>
                </c:pt>
                <c:pt idx="15872">
                  <c:v>0.7015033738441534</c:v>
                </c:pt>
                <c:pt idx="15873">
                  <c:v>0.11044576716901694</c:v>
                </c:pt>
                <c:pt idx="15874">
                  <c:v>6.1460614009261852E-2</c:v>
                </c:pt>
                <c:pt idx="15875">
                  <c:v>9.5698208027128831E-4</c:v>
                </c:pt>
                <c:pt idx="15876">
                  <c:v>0.12734248043451812</c:v>
                </c:pt>
                <c:pt idx="15877">
                  <c:v>0.64184301611976802</c:v>
                </c:pt>
                <c:pt idx="15878">
                  <c:v>0.57684531708298659</c:v>
                </c:pt>
                <c:pt idx="15879">
                  <c:v>0.46216624859110728</c:v>
                </c:pt>
                <c:pt idx="15880">
                  <c:v>0.50648785880700387</c:v>
                </c:pt>
                <c:pt idx="15881">
                  <c:v>2.9903075348974828</c:v>
                </c:pt>
                <c:pt idx="15882">
                  <c:v>2.5245906384453272</c:v>
                </c:pt>
                <c:pt idx="15883">
                  <c:v>0.62930343775204745</c:v>
                </c:pt>
                <c:pt idx="15884">
                  <c:v>5.9743085123153399E-2</c:v>
                </c:pt>
                <c:pt idx="15885">
                  <c:v>2.2757184696663987E-2</c:v>
                </c:pt>
                <c:pt idx="15886">
                  <c:v>0.51810780331456108</c:v>
                </c:pt>
                <c:pt idx="15887">
                  <c:v>1.350521127747671</c:v>
                </c:pt>
                <c:pt idx="15888">
                  <c:v>1.340644210289115</c:v>
                </c:pt>
                <c:pt idx="15889">
                  <c:v>2.3743687193751493</c:v>
                </c:pt>
                <c:pt idx="15890">
                  <c:v>0.27088967023066479</c:v>
                </c:pt>
                <c:pt idx="15891">
                  <c:v>0.28515381247260169</c:v>
                </c:pt>
                <c:pt idx="15892">
                  <c:v>1.9134532652460725</c:v>
                </c:pt>
                <c:pt idx="15893">
                  <c:v>1.2778272036680098</c:v>
                </c:pt>
                <c:pt idx="15894">
                  <c:v>5.2436994775442065E-2</c:v>
                </c:pt>
                <c:pt idx="15895">
                  <c:v>3.8802727506776782E-2</c:v>
                </c:pt>
                <c:pt idx="15896">
                  <c:v>0.33331697156759993</c:v>
                </c:pt>
                <c:pt idx="15897">
                  <c:v>0.88097831014848982</c:v>
                </c:pt>
                <c:pt idx="15898">
                  <c:v>0.92259612475243902</c:v>
                </c:pt>
                <c:pt idx="15899">
                  <c:v>0.95217249667441584</c:v>
                </c:pt>
                <c:pt idx="15900">
                  <c:v>9.3029053042356716E-2</c:v>
                </c:pt>
                <c:pt idx="15901">
                  <c:v>0.38788827100427448</c:v>
                </c:pt>
                <c:pt idx="15902">
                  <c:v>1.3470663415343311</c:v>
                </c:pt>
                <c:pt idx="15903">
                  <c:v>1.2112039817708093</c:v>
                </c:pt>
                <c:pt idx="15904">
                  <c:v>1.9661150489057475</c:v>
                </c:pt>
                <c:pt idx="15905">
                  <c:v>0.19116467210530405</c:v>
                </c:pt>
                <c:pt idx="15906">
                  <c:v>12.942367827726882</c:v>
                </c:pt>
                <c:pt idx="15907">
                  <c:v>22.080611374733746</c:v>
                </c:pt>
                <c:pt idx="15908">
                  <c:v>26.738153570208596</c:v>
                </c:pt>
                <c:pt idx="15909">
                  <c:v>23.919552333310634</c:v>
                </c:pt>
                <c:pt idx="15910">
                  <c:v>3.3520143944629774</c:v>
                </c:pt>
                <c:pt idx="15911">
                  <c:v>26.460454699956443</c:v>
                </c:pt>
                <c:pt idx="15912">
                  <c:v>44.776854776290833</c:v>
                </c:pt>
                <c:pt idx="15913">
                  <c:v>24.468950052531497</c:v>
                </c:pt>
                <c:pt idx="15914">
                  <c:v>1.6209790832166532E-2</c:v>
                </c:pt>
                <c:pt idx="15915">
                  <c:v>4.566857894746406E-2</c:v>
                </c:pt>
                <c:pt idx="15916">
                  <c:v>0.1583158757460166</c:v>
                </c:pt>
                <c:pt idx="15917">
                  <c:v>0.11175391597753749</c:v>
                </c:pt>
                <c:pt idx="15918">
                  <c:v>7.7092973656077285E-2</c:v>
                </c:pt>
                <c:pt idx="15919">
                  <c:v>9.7440795617263945E-2</c:v>
                </c:pt>
                <c:pt idx="15920">
                  <c:v>0.76323627722973642</c:v>
                </c:pt>
                <c:pt idx="15921">
                  <c:v>1.8925422514707264</c:v>
                </c:pt>
                <c:pt idx="15922">
                  <c:v>3.0610620599401064</c:v>
                </c:pt>
                <c:pt idx="15923">
                  <c:v>0.46166395369802238</c:v>
                </c:pt>
                <c:pt idx="15924">
                  <c:v>8.2455224319230077E-3</c:v>
                </c:pt>
                <c:pt idx="15925">
                  <c:v>3.2468989458099971E-2</c:v>
                </c:pt>
                <c:pt idx="15926">
                  <c:v>2.723241784079157E-2</c:v>
                </c:pt>
                <c:pt idx="15927">
                  <c:v>6.3635843441055048E-3</c:v>
                </c:pt>
                <c:pt idx="15928">
                  <c:v>7.342027611181759E-3</c:v>
                </c:pt>
                <c:pt idx="15929">
                  <c:v>1.1047837421056321E-2</c:v>
                </c:pt>
                <c:pt idx="15930">
                  <c:v>0.13746510526740593</c:v>
                </c:pt>
                <c:pt idx="15931">
                  <c:v>8.6898667948928227E-2</c:v>
                </c:pt>
                <c:pt idx="15932">
                  <c:v>0.6746833171860821</c:v>
                </c:pt>
                <c:pt idx="15933">
                  <c:v>0.49019083121129786</c:v>
                </c:pt>
                <c:pt idx="15934">
                  <c:v>0.62147905700396089</c:v>
                </c:pt>
                <c:pt idx="15935">
                  <c:v>0.47981139304948467</c:v>
                </c:pt>
                <c:pt idx="15936">
                  <c:v>0.30005348008468385</c:v>
                </c:pt>
                <c:pt idx="15937">
                  <c:v>0.50187698709373274</c:v>
                </c:pt>
                <c:pt idx="15938">
                  <c:v>4.5180671949128808</c:v>
                </c:pt>
                <c:pt idx="15939">
                  <c:v>1.4419701213261424</c:v>
                </c:pt>
                <c:pt idx="15940">
                  <c:v>7.035581377227448</c:v>
                </c:pt>
                <c:pt idx="15941">
                  <c:v>2.1360055742793276</c:v>
                </c:pt>
                <c:pt idx="15942">
                  <c:v>2.3238851780076463E-2</c:v>
                </c:pt>
                <c:pt idx="15943">
                  <c:v>0.12464143149307443</c:v>
                </c:pt>
                <c:pt idx="15944">
                  <c:v>0.18793876176657398</c:v>
                </c:pt>
                <c:pt idx="15945">
                  <c:v>0.33719213740494164</c:v>
                </c:pt>
                <c:pt idx="15946">
                  <c:v>5.859646291884036E-2</c:v>
                </c:pt>
                <c:pt idx="15947">
                  <c:v>7.0476240187926822E-2</c:v>
                </c:pt>
                <c:pt idx="15948">
                  <c:v>1.6794770451285173</c:v>
                </c:pt>
                <c:pt idx="15949">
                  <c:v>0.63963118674154029</c:v>
                </c:pt>
                <c:pt idx="15950">
                  <c:v>4.9674303524109895</c:v>
                </c:pt>
                <c:pt idx="15951">
                  <c:v>1.2797093131881414</c:v>
                </c:pt>
                <c:pt idx="15952">
                  <c:v>3.2287216339705986E-2</c:v>
                </c:pt>
                <c:pt idx="15953">
                  <c:v>3.6766789732557502E-2</c:v>
                </c:pt>
                <c:pt idx="15954">
                  <c:v>5.0886620003421069E-2</c:v>
                </c:pt>
                <c:pt idx="15955">
                  <c:v>7.1331251231434301E-2</c:v>
                </c:pt>
                <c:pt idx="15956">
                  <c:v>5.3241394477824659E-2</c:v>
                </c:pt>
                <c:pt idx="15957">
                  <c:v>0.12195970184366398</c:v>
                </c:pt>
                <c:pt idx="15958">
                  <c:v>0.84533959203101428</c:v>
                </c:pt>
                <c:pt idx="15959">
                  <c:v>0.6098937698656991</c:v>
                </c:pt>
                <c:pt idx="15960">
                  <c:v>1.5062951495984349</c:v>
                </c:pt>
                <c:pt idx="15961">
                  <c:v>0.57505086933571659</c:v>
                </c:pt>
                <c:pt idx="15962">
                  <c:v>0.33057877955999354</c:v>
                </c:pt>
                <c:pt idx="15963">
                  <c:v>0.30435521305609786</c:v>
                </c:pt>
                <c:pt idx="15964">
                  <c:v>0.3651297475951662</c:v>
                </c:pt>
                <c:pt idx="15965">
                  <c:v>0.57058714480564809</c:v>
                </c:pt>
                <c:pt idx="15966">
                  <c:v>0.21617519644418806</c:v>
                </c:pt>
                <c:pt idx="15967">
                  <c:v>0.39002002183664886</c:v>
                </c:pt>
                <c:pt idx="15968">
                  <c:v>3.2367661516746167</c:v>
                </c:pt>
                <c:pt idx="15969">
                  <c:v>0.66715267400150469</c:v>
                </c:pt>
                <c:pt idx="15970">
                  <c:v>4.9568105075768534</c:v>
                </c:pt>
                <c:pt idx="15971">
                  <c:v>1.0957551078285965</c:v>
                </c:pt>
                <c:pt idx="15972">
                  <c:v>7.0908379928794202E-2</c:v>
                </c:pt>
                <c:pt idx="15973">
                  <c:v>0.37655049896872345</c:v>
                </c:pt>
                <c:pt idx="15974">
                  <c:v>4.1352851890638274E-2</c:v>
                </c:pt>
                <c:pt idx="15975">
                  <c:v>0.2009905351419439</c:v>
                </c:pt>
                <c:pt idx="15976">
                  <c:v>0.10204785653825681</c:v>
                </c:pt>
                <c:pt idx="15977">
                  <c:v>0.15579766648795379</c:v>
                </c:pt>
                <c:pt idx="15978">
                  <c:v>0.62964554043138887</c:v>
                </c:pt>
                <c:pt idx="15979">
                  <c:v>5.1016423162456734E-2</c:v>
                </c:pt>
                <c:pt idx="15980">
                  <c:v>1.6498426646284754</c:v>
                </c:pt>
                <c:pt idx="15981">
                  <c:v>0.331759842501826</c:v>
                </c:pt>
                <c:pt idx="15982">
                  <c:v>5.4612341583379614E-3</c:v>
                </c:pt>
                <c:pt idx="15983">
                  <c:v>3.2295068457656263E-2</c:v>
                </c:pt>
                <c:pt idx="15984">
                  <c:v>6.4273553281452645E-3</c:v>
                </c:pt>
                <c:pt idx="15985">
                  <c:v>6.3016803288585988E-3</c:v>
                </c:pt>
                <c:pt idx="15986">
                  <c:v>1.0243568562949886E-4</c:v>
                </c:pt>
                <c:pt idx="15987">
                  <c:v>9.6314206208103728E-2</c:v>
                </c:pt>
                <c:pt idx="15988">
                  <c:v>1.2690800943274434</c:v>
                </c:pt>
                <c:pt idx="15989">
                  <c:v>0.95395098306229875</c:v>
                </c:pt>
                <c:pt idx="15990">
                  <c:v>0.36887385887850183</c:v>
                </c:pt>
                <c:pt idx="15991">
                  <c:v>2.6480600576171451E-2</c:v>
                </c:pt>
                <c:pt idx="15992">
                  <c:v>1.9931435661416846E-2</c:v>
                </c:pt>
                <c:pt idx="15993">
                  <c:v>2.5967605282413143E-2</c:v>
                </c:pt>
                <c:pt idx="15994">
                  <c:v>3.6616189558199778E-2</c:v>
                </c:pt>
                <c:pt idx="15995">
                  <c:v>2.8506847469928251E-2</c:v>
                </c:pt>
                <c:pt idx="15996">
                  <c:v>2.948681888722398E-2</c:v>
                </c:pt>
                <c:pt idx="15997">
                  <c:v>0.28032134591424879</c:v>
                </c:pt>
                <c:pt idx="15998">
                  <c:v>7.4515188110624644E-2</c:v>
                </c:pt>
                <c:pt idx="15999">
                  <c:v>0.45799552593436033</c:v>
                </c:pt>
                <c:pt idx="16000">
                  <c:v>0.10375960799168724</c:v>
                </c:pt>
                <c:pt idx="16001">
                  <c:v>2.7634138145056255</c:v>
                </c:pt>
                <c:pt idx="16002">
                  <c:v>1.1409862324820534</c:v>
                </c:pt>
                <c:pt idx="16003">
                  <c:v>1.788465797647917E-2</c:v>
                </c:pt>
                <c:pt idx="16004">
                  <c:v>1.5369416689620161</c:v>
                </c:pt>
                <c:pt idx="16005">
                  <c:v>0.69926235854690366</c:v>
                </c:pt>
                <c:pt idx="16006">
                  <c:v>3.0843944506897794</c:v>
                </c:pt>
                <c:pt idx="16007">
                  <c:v>2.6651403622630401</c:v>
                </c:pt>
                <c:pt idx="16008">
                  <c:v>0.15966043925430945</c:v>
                </c:pt>
                <c:pt idx="16009">
                  <c:v>11.632387077480253</c:v>
                </c:pt>
                <c:pt idx="16010">
                  <c:v>2.9252481679170668</c:v>
                </c:pt>
                <c:pt idx="16011">
                  <c:v>4.7679727445704666E-3</c:v>
                </c:pt>
                <c:pt idx="16012">
                  <c:v>1.9345673889962639E-2</c:v>
                </c:pt>
                <c:pt idx="16013">
                  <c:v>6.2821235056287859E-3</c:v>
                </c:pt>
                <c:pt idx="16014">
                  <c:v>6.7090122229377779E-3</c:v>
                </c:pt>
                <c:pt idx="16015">
                  <c:v>6.1242356935805259E-3</c:v>
                </c:pt>
                <c:pt idx="16016">
                  <c:v>6.9175591972478016E-3</c:v>
                </c:pt>
                <c:pt idx="16017">
                  <c:v>7.8405045130911608E-2</c:v>
                </c:pt>
                <c:pt idx="16018">
                  <c:v>8.6942076323977928E-3</c:v>
                </c:pt>
                <c:pt idx="16019">
                  <c:v>0.35988634161482097</c:v>
                </c:pt>
                <c:pt idx="16020">
                  <c:v>4.0431041709532635E-2</c:v>
                </c:pt>
                <c:pt idx="16021">
                  <c:v>0.50858360582817541</c:v>
                </c:pt>
                <c:pt idx="16022">
                  <c:v>0.37437434223132127</c:v>
                </c:pt>
                <c:pt idx="16023">
                  <c:v>0.16898373978798031</c:v>
                </c:pt>
                <c:pt idx="16024">
                  <c:v>1.73151760090857</c:v>
                </c:pt>
                <c:pt idx="16025">
                  <c:v>0.939968647744576</c:v>
                </c:pt>
                <c:pt idx="16026">
                  <c:v>0.47502210641131454</c:v>
                </c:pt>
                <c:pt idx="16027">
                  <c:v>11.686184015177306</c:v>
                </c:pt>
                <c:pt idx="16028">
                  <c:v>9.4023598236361927</c:v>
                </c:pt>
                <c:pt idx="16029">
                  <c:v>7.9218206599133341</c:v>
                </c:pt>
                <c:pt idx="16030">
                  <c:v>3.6721123950689449</c:v>
                </c:pt>
                <c:pt idx="16031">
                  <c:v>0.5263505096567449</c:v>
                </c:pt>
                <c:pt idx="16032">
                  <c:v>7.9671826224372591E-2</c:v>
                </c:pt>
                <c:pt idx="16033">
                  <c:v>0.14120552533340563</c:v>
                </c:pt>
                <c:pt idx="16034">
                  <c:v>0.73279801004060552</c:v>
                </c:pt>
                <c:pt idx="16035">
                  <c:v>2.9408329750653674</c:v>
                </c:pt>
                <c:pt idx="16036">
                  <c:v>0.6658024937259075</c:v>
                </c:pt>
                <c:pt idx="16037">
                  <c:v>15.045819452563258</c:v>
                </c:pt>
                <c:pt idx="16038">
                  <c:v>3.9772220970832621</c:v>
                </c:pt>
                <c:pt idx="16039">
                  <c:v>4.6514868611042406</c:v>
                </c:pt>
                <c:pt idx="16040">
                  <c:v>4.4198371481642917</c:v>
                </c:pt>
                <c:pt idx="16041">
                  <c:v>6.0409428897355726E-2</c:v>
                </c:pt>
                <c:pt idx="16042">
                  <c:v>2.7590720264818132E-2</c:v>
                </c:pt>
                <c:pt idx="16043">
                  <c:v>9.5909657740210708E-2</c:v>
                </c:pt>
                <c:pt idx="16044">
                  <c:v>0.31688128269259452</c:v>
                </c:pt>
                <c:pt idx="16045">
                  <c:v>0.231829528957192</c:v>
                </c:pt>
                <c:pt idx="16046">
                  <c:v>0.20290969848544607</c:v>
                </c:pt>
                <c:pt idx="16047">
                  <c:v>1.6254286136387928</c:v>
                </c:pt>
                <c:pt idx="16048">
                  <c:v>1.3247922030676678</c:v>
                </c:pt>
                <c:pt idx="16049">
                  <c:v>1.3435267455554205</c:v>
                </c:pt>
                <c:pt idx="16050">
                  <c:v>1.4077815612256859</c:v>
                </c:pt>
                <c:pt idx="16051">
                  <c:v>5.0433735019938011</c:v>
                </c:pt>
                <c:pt idx="16052">
                  <c:v>3.0723686426208165</c:v>
                </c:pt>
                <c:pt idx="16053">
                  <c:v>1.889581746063818</c:v>
                </c:pt>
                <c:pt idx="16054">
                  <c:v>6.1720264867821584</c:v>
                </c:pt>
                <c:pt idx="16055">
                  <c:v>5.6872660557670693</c:v>
                </c:pt>
                <c:pt idx="16056">
                  <c:v>5.8085705604938456</c:v>
                </c:pt>
                <c:pt idx="16057">
                  <c:v>43.15748686991499</c:v>
                </c:pt>
                <c:pt idx="16058">
                  <c:v>21.529578317101027</c:v>
                </c:pt>
                <c:pt idx="16059">
                  <c:v>50.635541411314442</c:v>
                </c:pt>
                <c:pt idx="16060">
                  <c:v>18.904887109736269</c:v>
                </c:pt>
                <c:pt idx="16061">
                  <c:v>0.14875291123165851</c:v>
                </c:pt>
                <c:pt idx="16062">
                  <c:v>9.2558525464153232E-2</c:v>
                </c:pt>
                <c:pt idx="16063">
                  <c:v>0.48257165127341245</c:v>
                </c:pt>
                <c:pt idx="16064">
                  <c:v>0.17267349558247555</c:v>
                </c:pt>
                <c:pt idx="16065">
                  <c:v>5.5628244526635388E-2</c:v>
                </c:pt>
                <c:pt idx="16066">
                  <c:v>0.14505854486621061</c:v>
                </c:pt>
                <c:pt idx="16067">
                  <c:v>0.96099628925030112</c:v>
                </c:pt>
                <c:pt idx="16068">
                  <c:v>0.20848150888839595</c:v>
                </c:pt>
                <c:pt idx="16069">
                  <c:v>3.4594005453165915</c:v>
                </c:pt>
                <c:pt idx="16070">
                  <c:v>2.9216513916257121</c:v>
                </c:pt>
                <c:pt idx="16071">
                  <c:v>1.4885857632159624E-3</c:v>
                </c:pt>
                <c:pt idx="16072">
                  <c:v>0.50642396010550217</c:v>
                </c:pt>
                <c:pt idx="16073">
                  <c:v>4.6976235905057145E-2</c:v>
                </c:pt>
                <c:pt idx="16074">
                  <c:v>0.1431564864904652</c:v>
                </c:pt>
                <c:pt idx="16075">
                  <c:v>0.10979106656402565</c:v>
                </c:pt>
                <c:pt idx="16076">
                  <c:v>0.21514774521651298</c:v>
                </c:pt>
                <c:pt idx="16077">
                  <c:v>4.6285801066307496E-2</c:v>
                </c:pt>
                <c:pt idx="16078">
                  <c:v>0.98344446260355867</c:v>
                </c:pt>
                <c:pt idx="16079">
                  <c:v>0.53062533272208356</c:v>
                </c:pt>
                <c:pt idx="16080">
                  <c:v>2.9009211581804037</c:v>
                </c:pt>
                <c:pt idx="16081">
                  <c:v>1.0653723949388139</c:v>
                </c:pt>
                <c:pt idx="16082">
                  <c:v>2.5325843864319069</c:v>
                </c:pt>
                <c:pt idx="16083">
                  <c:v>2.7908140552965666</c:v>
                </c:pt>
                <c:pt idx="16084">
                  <c:v>1.0964212999652418</c:v>
                </c:pt>
                <c:pt idx="16085">
                  <c:v>1.4539787972031151</c:v>
                </c:pt>
                <c:pt idx="16086">
                  <c:v>20.725396902461036</c:v>
                </c:pt>
                <c:pt idx="16087">
                  <c:v>8.1807922789574512</c:v>
                </c:pt>
                <c:pt idx="16088">
                  <c:v>26.462172706972531</c:v>
                </c:pt>
                <c:pt idx="16089">
                  <c:v>24.169396474458939</c:v>
                </c:pt>
                <c:pt idx="16090">
                  <c:v>1.3608795546695199E-4</c:v>
                </c:pt>
                <c:pt idx="16091">
                  <c:v>7.0592688226112484E-5</c:v>
                </c:pt>
                <c:pt idx="16092">
                  <c:v>3.0225643491337073E-3</c:v>
                </c:pt>
                <c:pt idx="16093">
                  <c:v>3.3589900422748668E-3</c:v>
                </c:pt>
                <c:pt idx="16094">
                  <c:v>3.8851500536179334E-4</c:v>
                </c:pt>
                <c:pt idx="16095">
                  <c:v>1.8331397326661593E-4</c:v>
                </c:pt>
                <c:pt idx="16096">
                  <c:v>3.1079474499867098E-2</c:v>
                </c:pt>
                <c:pt idx="16097">
                  <c:v>0.52970694110875427</c:v>
                </c:pt>
                <c:pt idx="16098">
                  <c:v>0.63674993452422768</c:v>
                </c:pt>
                <c:pt idx="16099">
                  <c:v>7.5664945941200087E-2</c:v>
                </c:pt>
                <c:pt idx="16100">
                  <c:v>1.6915014138314692E-2</c:v>
                </c:pt>
                <c:pt idx="16101">
                  <c:v>6.5204240349423393E-3</c:v>
                </c:pt>
                <c:pt idx="16102">
                  <c:v>5.8414828628613816E-3</c:v>
                </c:pt>
                <c:pt idx="16103">
                  <c:v>1.5665059851263596E-2</c:v>
                </c:pt>
                <c:pt idx="16104">
                  <c:v>1.4471804308420051E-2</c:v>
                </c:pt>
                <c:pt idx="16105">
                  <c:v>6.1132792173149805E-2</c:v>
                </c:pt>
                <c:pt idx="16106">
                  <c:v>1.6686889073549357E-2</c:v>
                </c:pt>
                <c:pt idx="16107">
                  <c:v>0.30073798319050515</c:v>
                </c:pt>
                <c:pt idx="16108">
                  <c:v>3.7549661070923813E-2</c:v>
                </c:pt>
                <c:pt idx="16109">
                  <c:v>0.30421295834940548</c:v>
                </c:pt>
                <c:pt idx="16110">
                  <c:v>0.13138933395621624</c:v>
                </c:pt>
                <c:pt idx="16111">
                  <c:v>0.81423870196246628</c:v>
                </c:pt>
                <c:pt idx="16112">
                  <c:v>0.44347270026533869</c:v>
                </c:pt>
                <c:pt idx="16113">
                  <c:v>0.28737544446577246</c:v>
                </c:pt>
                <c:pt idx="16114">
                  <c:v>0.1623578106506452</c:v>
                </c:pt>
                <c:pt idx="16115">
                  <c:v>4.211048520381163</c:v>
                </c:pt>
                <c:pt idx="16116">
                  <c:v>1.1124924508707456E-2</c:v>
                </c:pt>
                <c:pt idx="16117">
                  <c:v>5.5550045887259207</c:v>
                </c:pt>
                <c:pt idx="16118">
                  <c:v>9.7224897674300159</c:v>
                </c:pt>
                <c:pt idx="16119">
                  <c:v>0.5775580154490364</c:v>
                </c:pt>
                <c:pt idx="16120">
                  <c:v>0.23613386287099011</c:v>
                </c:pt>
                <c:pt idx="16121">
                  <c:v>0.88776458201814745</c:v>
                </c:pt>
                <c:pt idx="16122">
                  <c:v>0.18926605579241851</c:v>
                </c:pt>
                <c:pt idx="16123">
                  <c:v>0.12972121899466474</c:v>
                </c:pt>
                <c:pt idx="16124">
                  <c:v>0.28619327705135728</c:v>
                </c:pt>
                <c:pt idx="16125">
                  <c:v>1.8529022835523385</c:v>
                </c:pt>
                <c:pt idx="16126">
                  <c:v>1.8572086111571462</c:v>
                </c:pt>
                <c:pt idx="16127">
                  <c:v>10.438760993350844</c:v>
                </c:pt>
                <c:pt idx="16128">
                  <c:v>8.6050078703919173</c:v>
                </c:pt>
                <c:pt idx="16129">
                  <c:v>11.933821805936466</c:v>
                </c:pt>
                <c:pt idx="16130">
                  <c:v>3.4328814545001172</c:v>
                </c:pt>
                <c:pt idx="16131">
                  <c:v>12.267700109660632</c:v>
                </c:pt>
                <c:pt idx="16132">
                  <c:v>19.705417386392579</c:v>
                </c:pt>
                <c:pt idx="16133">
                  <c:v>7.2586569954545226</c:v>
                </c:pt>
                <c:pt idx="16134">
                  <c:v>19.614133727394165</c:v>
                </c:pt>
                <c:pt idx="16135">
                  <c:v>151.22506944398057</c:v>
                </c:pt>
                <c:pt idx="16136">
                  <c:v>18.209573879492691</c:v>
                </c:pt>
                <c:pt idx="16137">
                  <c:v>99.617317738837869</c:v>
                </c:pt>
                <c:pt idx="16138">
                  <c:v>114.81748078358427</c:v>
                </c:pt>
                <c:pt idx="16139">
                  <c:v>0.90032188733863827</c:v>
                </c:pt>
                <c:pt idx="16140">
                  <c:v>0.30578969439669945</c:v>
                </c:pt>
                <c:pt idx="16141">
                  <c:v>1.4023194599707396</c:v>
                </c:pt>
                <c:pt idx="16142">
                  <c:v>0.23829536045174604</c:v>
                </c:pt>
                <c:pt idx="16143">
                  <c:v>0.28939595000306817</c:v>
                </c:pt>
                <c:pt idx="16144">
                  <c:v>0.31769265094290028</c:v>
                </c:pt>
                <c:pt idx="16145">
                  <c:v>5.6744345322723664</c:v>
                </c:pt>
                <c:pt idx="16146">
                  <c:v>0.48907580982923121</c:v>
                </c:pt>
                <c:pt idx="16147">
                  <c:v>7.0285714527888743</c:v>
                </c:pt>
                <c:pt idx="16148">
                  <c:v>4.4950590025580501</c:v>
                </c:pt>
                <c:pt idx="16149">
                  <c:v>0.25012062651290995</c:v>
                </c:pt>
                <c:pt idx="16150">
                  <c:v>0.12670584330156717</c:v>
                </c:pt>
                <c:pt idx="16151">
                  <c:v>0.24912159979534262</c:v>
                </c:pt>
                <c:pt idx="16152">
                  <c:v>0.23505829505742559</c:v>
                </c:pt>
                <c:pt idx="16153">
                  <c:v>8.672534208647413E-2</c:v>
                </c:pt>
                <c:pt idx="16154">
                  <c:v>0.3721546073895371</c:v>
                </c:pt>
                <c:pt idx="16155">
                  <c:v>1.3260960753604703</c:v>
                </c:pt>
                <c:pt idx="16156">
                  <c:v>2.0064559608063273</c:v>
                </c:pt>
                <c:pt idx="16157">
                  <c:v>4.5287196746710592</c:v>
                </c:pt>
                <c:pt idx="16158">
                  <c:v>7.2460793479997774</c:v>
                </c:pt>
                <c:pt idx="16159">
                  <c:v>0.4963838123066181</c:v>
                </c:pt>
                <c:pt idx="16160">
                  <c:v>0.25464695090716788</c:v>
                </c:pt>
                <c:pt idx="16161">
                  <c:v>0.67984335078250002</c:v>
                </c:pt>
                <c:pt idx="16162">
                  <c:v>0.53542624545643724</c:v>
                </c:pt>
                <c:pt idx="16163">
                  <c:v>0.32245108102260844</c:v>
                </c:pt>
                <c:pt idx="16164">
                  <c:v>0.42706588328207501</c:v>
                </c:pt>
                <c:pt idx="16165">
                  <c:v>4.1476333099250917</c:v>
                </c:pt>
                <c:pt idx="16166">
                  <c:v>0.92509923972943897</c:v>
                </c:pt>
                <c:pt idx="16167">
                  <c:v>5.802958839210854</c:v>
                </c:pt>
                <c:pt idx="16168">
                  <c:v>4.7330512313292941</c:v>
                </c:pt>
                <c:pt idx="16169">
                  <c:v>0.78630637298782791</c:v>
                </c:pt>
                <c:pt idx="16170">
                  <c:v>0.20688842218038006</c:v>
                </c:pt>
                <c:pt idx="16171">
                  <c:v>0.62413252628676852</c:v>
                </c:pt>
                <c:pt idx="16172">
                  <c:v>0.24782297986740068</c:v>
                </c:pt>
                <c:pt idx="16173">
                  <c:v>6.0362437994335619E-2</c:v>
                </c:pt>
                <c:pt idx="16174">
                  <c:v>0.25955968396918677</c:v>
                </c:pt>
                <c:pt idx="16175">
                  <c:v>0.73284526387430515</c:v>
                </c:pt>
                <c:pt idx="16176">
                  <c:v>1.1794903798343175</c:v>
                </c:pt>
                <c:pt idx="16177">
                  <c:v>12.258246381070919</c:v>
                </c:pt>
                <c:pt idx="16178">
                  <c:v>3.624201148794477</c:v>
                </c:pt>
                <c:pt idx="16179">
                  <c:v>0.13248149636573328</c:v>
                </c:pt>
                <c:pt idx="16180">
                  <c:v>0.10600616835759477</c:v>
                </c:pt>
                <c:pt idx="16181">
                  <c:v>0.23554125656625965</c:v>
                </c:pt>
                <c:pt idx="16182">
                  <c:v>0.30351991570124515</c:v>
                </c:pt>
                <c:pt idx="16183">
                  <c:v>0.15176032684082499</c:v>
                </c:pt>
                <c:pt idx="16184">
                  <c:v>0.15850196254189303</c:v>
                </c:pt>
                <c:pt idx="16185">
                  <c:v>3.2757892927431986</c:v>
                </c:pt>
                <c:pt idx="16186">
                  <c:v>0.31472058749975068</c:v>
                </c:pt>
                <c:pt idx="16187">
                  <c:v>2.5677196966942137</c:v>
                </c:pt>
                <c:pt idx="16188">
                  <c:v>2.3978586091947998</c:v>
                </c:pt>
                <c:pt idx="16189">
                  <c:v>4.5605302237253387</c:v>
                </c:pt>
                <c:pt idx="16190">
                  <c:v>3.6546461332091633</c:v>
                </c:pt>
                <c:pt idx="16191">
                  <c:v>10.034665734453323</c:v>
                </c:pt>
                <c:pt idx="16192">
                  <c:v>13.904907384988222</c:v>
                </c:pt>
                <c:pt idx="16193">
                  <c:v>5.9855915517665137</c:v>
                </c:pt>
                <c:pt idx="16194">
                  <c:v>5.7671357847850828</c:v>
                </c:pt>
                <c:pt idx="16195">
                  <c:v>87.479414374935885</c:v>
                </c:pt>
                <c:pt idx="16196">
                  <c:v>6.0605356650904412</c:v>
                </c:pt>
                <c:pt idx="16197">
                  <c:v>68.259715039379671</c:v>
                </c:pt>
                <c:pt idx="16198">
                  <c:v>66.950385564935686</c:v>
                </c:pt>
                <c:pt idx="16199">
                  <c:v>1.5719205184885585</c:v>
                </c:pt>
                <c:pt idx="16200">
                  <c:v>0.79041371902175084</c:v>
                </c:pt>
                <c:pt idx="16201">
                  <c:v>1.1089611603099616</c:v>
                </c:pt>
                <c:pt idx="16202">
                  <c:v>2.0207561210781853</c:v>
                </c:pt>
                <c:pt idx="16203">
                  <c:v>6.1034679010790356</c:v>
                </c:pt>
                <c:pt idx="16204">
                  <c:v>1.2986090191038155</c:v>
                </c:pt>
                <c:pt idx="16205">
                  <c:v>19.221271700302076</c:v>
                </c:pt>
                <c:pt idx="16206">
                  <c:v>3.2718506806057204</c:v>
                </c:pt>
                <c:pt idx="16207">
                  <c:v>15.513053349295868</c:v>
                </c:pt>
                <c:pt idx="16208">
                  <c:v>21.233468231699089</c:v>
                </c:pt>
                <c:pt idx="16209">
                  <c:v>0.17367324801258524</c:v>
                </c:pt>
                <c:pt idx="16210">
                  <c:v>0.17033290452749306</c:v>
                </c:pt>
                <c:pt idx="16211">
                  <c:v>0.6410184787280726</c:v>
                </c:pt>
                <c:pt idx="16212">
                  <c:v>1.1911864002942067</c:v>
                </c:pt>
                <c:pt idx="16213">
                  <c:v>0.95927681748581828</c:v>
                </c:pt>
                <c:pt idx="16214">
                  <c:v>1.1647958644917009</c:v>
                </c:pt>
                <c:pt idx="16215">
                  <c:v>6.2151653025436691</c:v>
                </c:pt>
                <c:pt idx="16216">
                  <c:v>0.28801320570734945</c:v>
                </c:pt>
                <c:pt idx="16217">
                  <c:v>5.0767876284755769</c:v>
                </c:pt>
                <c:pt idx="16218">
                  <c:v>8.682703108204203</c:v>
                </c:pt>
                <c:pt idx="16219">
                  <c:v>24.814294654545062</c:v>
                </c:pt>
                <c:pt idx="16220">
                  <c:v>10.590751014458647</c:v>
                </c:pt>
                <c:pt idx="16221">
                  <c:v>32.476429946729112</c:v>
                </c:pt>
                <c:pt idx="16222">
                  <c:v>42.034793105034439</c:v>
                </c:pt>
                <c:pt idx="16223">
                  <c:v>22.946044673032603</c:v>
                </c:pt>
                <c:pt idx="16224">
                  <c:v>31.551683798517391</c:v>
                </c:pt>
                <c:pt idx="16225">
                  <c:v>307.32434382897213</c:v>
                </c:pt>
                <c:pt idx="16226">
                  <c:v>43.096474896746692</c:v>
                </c:pt>
                <c:pt idx="16227">
                  <c:v>268.38231802169361</c:v>
                </c:pt>
                <c:pt idx="16228">
                  <c:v>280.8037574605234</c:v>
                </c:pt>
                <c:pt idx="16229">
                  <c:v>9.7932265224922287E-4</c:v>
                </c:pt>
                <c:pt idx="16230">
                  <c:v>0.1204435639232769</c:v>
                </c:pt>
                <c:pt idx="16231">
                  <c:v>9.1303830761611915E-2</c:v>
                </c:pt>
                <c:pt idx="16232">
                  <c:v>3.275400821760522E-2</c:v>
                </c:pt>
                <c:pt idx="16233">
                  <c:v>9.2045750669702137E-2</c:v>
                </c:pt>
                <c:pt idx="16234">
                  <c:v>9.8752463726781328E-2</c:v>
                </c:pt>
                <c:pt idx="16235">
                  <c:v>4.7179899274957707E-2</c:v>
                </c:pt>
                <c:pt idx="16236">
                  <c:v>0.30474516462612494</c:v>
                </c:pt>
                <c:pt idx="16237">
                  <c:v>0.54151211844456404</c:v>
                </c:pt>
                <c:pt idx="16238">
                  <c:v>0.60405972808352482</c:v>
                </c:pt>
                <c:pt idx="16239">
                  <c:v>1.6460058899115292E-2</c:v>
                </c:pt>
                <c:pt idx="16240">
                  <c:v>7.0404115508580448E-3</c:v>
                </c:pt>
                <c:pt idx="16241">
                  <c:v>1.5200672376839274E-3</c:v>
                </c:pt>
                <c:pt idx="16242">
                  <c:v>2.3140311509593753E-4</c:v>
                </c:pt>
                <c:pt idx="16243">
                  <c:v>2.9963367455417255E-4</c:v>
                </c:pt>
                <c:pt idx="16244">
                  <c:v>1.2497677627582757E-2</c:v>
                </c:pt>
                <c:pt idx="16245">
                  <c:v>4.8161409050579318E-4</c:v>
                </c:pt>
                <c:pt idx="16246">
                  <c:v>0.19612439833300604</c:v>
                </c:pt>
                <c:pt idx="16247">
                  <c:v>6.1901617726025171E-3</c:v>
                </c:pt>
                <c:pt idx="16248">
                  <c:v>0.10485714536226547</c:v>
                </c:pt>
                <c:pt idx="16249">
                  <c:v>2.2371219650834346E-2</c:v>
                </c:pt>
                <c:pt idx="16250">
                  <c:v>7.8386470901732237E-3</c:v>
                </c:pt>
                <c:pt idx="16251">
                  <c:v>0.78016136869306785</c:v>
                </c:pt>
                <c:pt idx="16252">
                  <c:v>0.32494493680801806</c:v>
                </c:pt>
                <c:pt idx="16253">
                  <c:v>0.23766451187033727</c:v>
                </c:pt>
                <c:pt idx="16254">
                  <c:v>2.2081975118763748</c:v>
                </c:pt>
                <c:pt idx="16255">
                  <c:v>0.39218319637117099</c:v>
                </c:pt>
                <c:pt idx="16256">
                  <c:v>2.9658990573103488E-2</c:v>
                </c:pt>
                <c:pt idx="16257">
                  <c:v>1.9403816432909378E-3</c:v>
                </c:pt>
                <c:pt idx="16258">
                  <c:v>0.13481744357895267</c:v>
                </c:pt>
                <c:pt idx="16259">
                  <c:v>6.2044542213454054E-2</c:v>
                </c:pt>
                <c:pt idx="16260">
                  <c:v>9.108856148298098E-3</c:v>
                </c:pt>
                <c:pt idx="16261">
                  <c:v>1.123929974819071</c:v>
                </c:pt>
                <c:pt idx="16262">
                  <c:v>0.78277500767463881</c:v>
                </c:pt>
                <c:pt idx="16263">
                  <c:v>0.83961679288522373</c:v>
                </c:pt>
                <c:pt idx="16264">
                  <c:v>0.44413505750322657</c:v>
                </c:pt>
                <c:pt idx="16265">
                  <c:v>9.3764001904569211E-3</c:v>
                </c:pt>
                <c:pt idx="16266">
                  <c:v>3.1027460880114039E-4</c:v>
                </c:pt>
                <c:pt idx="16267">
                  <c:v>2.7361037202576488E-3</c:v>
                </c:pt>
                <c:pt idx="16268">
                  <c:v>2.3240945481301568E-3</c:v>
                </c:pt>
                <c:pt idx="16269">
                  <c:v>2.248300719146396E-3</c:v>
                </c:pt>
                <c:pt idx="16270">
                  <c:v>1.1914646153409021E-2</c:v>
                </c:pt>
                <c:pt idx="16271">
                  <c:v>1.8638660592935254E-3</c:v>
                </c:pt>
                <c:pt idx="16272">
                  <c:v>2.1894581822230415E-2</c:v>
                </c:pt>
                <c:pt idx="16273">
                  <c:v>0.1509704897037302</c:v>
                </c:pt>
                <c:pt idx="16274">
                  <c:v>4.2723912943769581E-3</c:v>
                </c:pt>
                <c:pt idx="16275">
                  <c:v>6.2848804557708408E-3</c:v>
                </c:pt>
                <c:pt idx="16276">
                  <c:v>1.72835358152541E-2</c:v>
                </c:pt>
                <c:pt idx="16277">
                  <c:v>5.0371017189353079E-2</c:v>
                </c:pt>
                <c:pt idx="16278">
                  <c:v>0.12724620716707086</c:v>
                </c:pt>
                <c:pt idx="16279">
                  <c:v>1.9705871550712538E-2</c:v>
                </c:pt>
                <c:pt idx="16280">
                  <c:v>0.15114124027202652</c:v>
                </c:pt>
                <c:pt idx="16281">
                  <c:v>1.2720470731063299E-3</c:v>
                </c:pt>
                <c:pt idx="16282">
                  <c:v>0.15319420981905901</c:v>
                </c:pt>
                <c:pt idx="16283">
                  <c:v>1.5125823176810362</c:v>
                </c:pt>
                <c:pt idx="16284">
                  <c:v>0.27045065378621397</c:v>
                </c:pt>
                <c:pt idx="16285">
                  <c:v>7.7252512433097192E-2</c:v>
                </c:pt>
                <c:pt idx="16286">
                  <c:v>8.6613648076973391E-3</c:v>
                </c:pt>
                <c:pt idx="16287">
                  <c:v>9.7411062307590029E-2</c:v>
                </c:pt>
                <c:pt idx="16288">
                  <c:v>4.5518907973050991E-2</c:v>
                </c:pt>
                <c:pt idx="16289">
                  <c:v>3.8329272942563365E-2</c:v>
                </c:pt>
                <c:pt idx="16290">
                  <c:v>0.67575787752026251</c:v>
                </c:pt>
                <c:pt idx="16291">
                  <c:v>0.1543149811856275</c:v>
                </c:pt>
                <c:pt idx="16292">
                  <c:v>0.9232858068949038</c:v>
                </c:pt>
                <c:pt idx="16293">
                  <c:v>1.7670886496696008</c:v>
                </c:pt>
                <c:pt idx="16294">
                  <c:v>0.73708563120694248</c:v>
                </c:pt>
                <c:pt idx="16295">
                  <c:v>1.7696463724326324E-2</c:v>
                </c:pt>
                <c:pt idx="16296">
                  <c:v>1.3679641904999023E-2</c:v>
                </c:pt>
                <c:pt idx="16297">
                  <c:v>0.12001657262419015</c:v>
                </c:pt>
                <c:pt idx="16298">
                  <c:v>4.8148261808233381E-2</c:v>
                </c:pt>
                <c:pt idx="16299">
                  <c:v>0.19734965574472307</c:v>
                </c:pt>
                <c:pt idx="16300">
                  <c:v>0.39190647909612991</c:v>
                </c:pt>
                <c:pt idx="16301">
                  <c:v>5.8351433447672706E-2</c:v>
                </c:pt>
                <c:pt idx="16302">
                  <c:v>7.8813128105340177E-2</c:v>
                </c:pt>
                <c:pt idx="16303">
                  <c:v>2.6465942618180933</c:v>
                </c:pt>
                <c:pt idx="16304">
                  <c:v>0.46416764545989059</c:v>
                </c:pt>
                <c:pt idx="16305">
                  <c:v>5.883971066664348E-2</c:v>
                </c:pt>
                <c:pt idx="16306">
                  <c:v>2.6816186525985785E-2</c:v>
                </c:pt>
                <c:pt idx="16307">
                  <c:v>0.14124106041084619</c:v>
                </c:pt>
                <c:pt idx="16308">
                  <c:v>0.11606577542219934</c:v>
                </c:pt>
                <c:pt idx="16309">
                  <c:v>0.10889820322634147</c:v>
                </c:pt>
                <c:pt idx="16310">
                  <c:v>1.6651987965978579</c:v>
                </c:pt>
                <c:pt idx="16311">
                  <c:v>1.0061324337575596E-2</c:v>
                </c:pt>
                <c:pt idx="16312">
                  <c:v>6.857127637504469E-2</c:v>
                </c:pt>
                <c:pt idx="16313">
                  <c:v>0.85136058560556427</c:v>
                </c:pt>
                <c:pt idx="16314">
                  <c:v>0.7528340740136712</c:v>
                </c:pt>
                <c:pt idx="16315">
                  <c:v>5.7674749901888547E-2</c:v>
                </c:pt>
                <c:pt idx="16316">
                  <c:v>5.7432646462532728E-3</c:v>
                </c:pt>
                <c:pt idx="16317">
                  <c:v>3.6028759690725339E-2</c:v>
                </c:pt>
                <c:pt idx="16318">
                  <c:v>6.8953862049177892E-3</c:v>
                </c:pt>
                <c:pt idx="16319">
                  <c:v>4.291664298456478E-3</c:v>
                </c:pt>
                <c:pt idx="16320">
                  <c:v>2.070047068325878</c:v>
                </c:pt>
                <c:pt idx="16321">
                  <c:v>4.5506473799963807</c:v>
                </c:pt>
                <c:pt idx="16322">
                  <c:v>0.93219090223461087</c:v>
                </c:pt>
                <c:pt idx="16323">
                  <c:v>2.0570339258337031</c:v>
                </c:pt>
                <c:pt idx="16324">
                  <c:v>4.6511367258386969</c:v>
                </c:pt>
                <c:pt idx="16325">
                  <c:v>7.558016576922167E-3</c:v>
                </c:pt>
                <c:pt idx="16326">
                  <c:v>7.9290322676227338E-3</c:v>
                </c:pt>
                <c:pt idx="16327">
                  <c:v>3.9847436120952796E-3</c:v>
                </c:pt>
                <c:pt idx="16328">
                  <c:v>4.9669945483392106E-3</c:v>
                </c:pt>
                <c:pt idx="16329">
                  <c:v>1.6323586402948995E-2</c:v>
                </c:pt>
                <c:pt idx="16330">
                  <c:v>2.01195083225407E-2</c:v>
                </c:pt>
                <c:pt idx="16331">
                  <c:v>2.80111429631425E-3</c:v>
                </c:pt>
                <c:pt idx="16332">
                  <c:v>0.20355499607251318</c:v>
                </c:pt>
                <c:pt idx="16333">
                  <c:v>1.3610758289820462E-2</c:v>
                </c:pt>
                <c:pt idx="16334">
                  <c:v>2.694534517856666E-2</c:v>
                </c:pt>
                <c:pt idx="16335">
                  <c:v>9.1253986226502472E-3</c:v>
                </c:pt>
                <c:pt idx="16336">
                  <c:v>5.655449958255248E-2</c:v>
                </c:pt>
                <c:pt idx="16337">
                  <c:v>2.3029590631369126E-2</c:v>
                </c:pt>
                <c:pt idx="16338">
                  <c:v>3.7531027471741883E-2</c:v>
                </c:pt>
                <c:pt idx="16339">
                  <c:v>0.12325488361658028</c:v>
                </c:pt>
                <c:pt idx="16340">
                  <c:v>3.382440659021179E-2</c:v>
                </c:pt>
                <c:pt idx="16341">
                  <c:v>0.10844137617071153</c:v>
                </c:pt>
                <c:pt idx="16342">
                  <c:v>1.4513233389881983</c:v>
                </c:pt>
                <c:pt idx="16343">
                  <c:v>8.2342579153872858E-2</c:v>
                </c:pt>
                <c:pt idx="16344">
                  <c:v>1.1140790651892035E-2</c:v>
                </c:pt>
                <c:pt idx="16345">
                  <c:v>1.1318956261927277E-2</c:v>
                </c:pt>
                <c:pt idx="16346">
                  <c:v>1.3501412681489347E-2</c:v>
                </c:pt>
                <c:pt idx="16347">
                  <c:v>2.7394524507012998E-2</c:v>
                </c:pt>
                <c:pt idx="16348">
                  <c:v>5.8134471408637006E-2</c:v>
                </c:pt>
                <c:pt idx="16349">
                  <c:v>0.13692964870830046</c:v>
                </c:pt>
                <c:pt idx="16350">
                  <c:v>0.47413710647263085</c:v>
                </c:pt>
                <c:pt idx="16351">
                  <c:v>6.9410433894413079E-2</c:v>
                </c:pt>
                <c:pt idx="16352">
                  <c:v>3.2544727744607524E-2</c:v>
                </c:pt>
                <c:pt idx="16353">
                  <c:v>4.1617729104512141E-2</c:v>
                </c:pt>
                <c:pt idx="16354">
                  <c:v>0.13387984562048408</c:v>
                </c:pt>
                <c:pt idx="16355">
                  <c:v>0.23632943783317564</c:v>
                </c:pt>
                <c:pt idx="16356">
                  <c:v>0.11015741940175629</c:v>
                </c:pt>
                <c:pt idx="16357">
                  <c:v>1.2522426364446286</c:v>
                </c:pt>
                <c:pt idx="16358">
                  <c:v>0.18037067421732647</c:v>
                </c:pt>
                <c:pt idx="16359">
                  <c:v>6.3244030073186428</c:v>
                </c:pt>
                <c:pt idx="16360">
                  <c:v>1.7458644957254572</c:v>
                </c:pt>
                <c:pt idx="16361">
                  <c:v>1.9157901849714791</c:v>
                </c:pt>
                <c:pt idx="16362">
                  <c:v>3.6671986464472742E-2</c:v>
                </c:pt>
                <c:pt idx="16363">
                  <c:v>3.9439429985932466E-2</c:v>
                </c:pt>
                <c:pt idx="16364">
                  <c:v>0.16365206782602149</c:v>
                </c:pt>
                <c:pt idx="16365">
                  <c:v>0.45923351644744609</c:v>
                </c:pt>
                <c:pt idx="16366">
                  <c:v>9.252560249709281E-2</c:v>
                </c:pt>
                <c:pt idx="16367">
                  <c:v>1.0383946936598376</c:v>
                </c:pt>
                <c:pt idx="16368">
                  <c:v>8.2917072789631868E-2</c:v>
                </c:pt>
                <c:pt idx="16369">
                  <c:v>1.008160605029679</c:v>
                </c:pt>
                <c:pt idx="16370">
                  <c:v>0.83037320267917203</c:v>
                </c:pt>
                <c:pt idx="16371">
                  <c:v>0.6037171091109339</c:v>
                </c:pt>
                <c:pt idx="16372">
                  <c:v>1.3537384304334923E-2</c:v>
                </c:pt>
                <c:pt idx="16373">
                  <c:v>2.6153950153025633E-2</c:v>
                </c:pt>
                <c:pt idx="16374">
                  <c:v>0.24547720138947285</c:v>
                </c:pt>
                <c:pt idx="16375">
                  <c:v>0.12192967062653653</c:v>
                </c:pt>
                <c:pt idx="16376">
                  <c:v>6.1412842452976256E-2</c:v>
                </c:pt>
                <c:pt idx="16377">
                  <c:v>0.56631938908214574</c:v>
                </c:pt>
                <c:pt idx="16378">
                  <c:v>1.5906523937809138E-2</c:v>
                </c:pt>
                <c:pt idx="16379">
                  <c:v>0.42412079485421755</c:v>
                </c:pt>
                <c:pt idx="16380">
                  <c:v>0.42588204810690994</c:v>
                </c:pt>
                <c:pt idx="16381">
                  <c:v>0.37980172758462444</c:v>
                </c:pt>
                <c:pt idx="16382">
                  <c:v>0.58228567985133817</c:v>
                </c:pt>
                <c:pt idx="16383">
                  <c:v>0.33386494241339676</c:v>
                </c:pt>
                <c:pt idx="16384">
                  <c:v>1.4046350101447316</c:v>
                </c:pt>
                <c:pt idx="16385">
                  <c:v>1.322896842275292</c:v>
                </c:pt>
                <c:pt idx="16386">
                  <c:v>0.78641010876202333</c:v>
                </c:pt>
                <c:pt idx="16387">
                  <c:v>8.8690410572136642</c:v>
                </c:pt>
                <c:pt idx="16388">
                  <c:v>6.6638385002678602</c:v>
                </c:pt>
                <c:pt idx="16389">
                  <c:v>11.508290769474712</c:v>
                </c:pt>
                <c:pt idx="16390">
                  <c:v>17.718589519190356</c:v>
                </c:pt>
                <c:pt idx="16391">
                  <c:v>11.385479510653362</c:v>
                </c:pt>
                <c:pt idx="16392">
                  <c:v>2.5074905662380975</c:v>
                </c:pt>
                <c:pt idx="16393">
                  <c:v>0.54189007624797958</c:v>
                </c:pt>
                <c:pt idx="16394">
                  <c:v>3.2775432016096149</c:v>
                </c:pt>
                <c:pt idx="16395">
                  <c:v>2.3873873368063614</c:v>
                </c:pt>
                <c:pt idx="16396">
                  <c:v>1.0779764617816441</c:v>
                </c:pt>
                <c:pt idx="16397">
                  <c:v>1.2821879116608146</c:v>
                </c:pt>
                <c:pt idx="16398">
                  <c:v>10.558116881897122</c:v>
                </c:pt>
                <c:pt idx="16399">
                  <c:v>3.0207666547127876</c:v>
                </c:pt>
                <c:pt idx="16400">
                  <c:v>11.311419146629561</c:v>
                </c:pt>
                <c:pt idx="16401">
                  <c:v>6.9575839867048979</c:v>
                </c:pt>
                <c:pt idx="16402">
                  <c:v>4.2789192276369875E-2</c:v>
                </c:pt>
                <c:pt idx="16403">
                  <c:v>0.83496702528253619</c:v>
                </c:pt>
                <c:pt idx="16404">
                  <c:v>0.21031523353295214</c:v>
                </c:pt>
                <c:pt idx="16405">
                  <c:v>0.31970866909024326</c:v>
                </c:pt>
                <c:pt idx="16406">
                  <c:v>0.23831559052530493</c:v>
                </c:pt>
                <c:pt idx="16407">
                  <c:v>0.42807126496963493</c:v>
                </c:pt>
                <c:pt idx="16408">
                  <c:v>0.10333426886506607</c:v>
                </c:pt>
                <c:pt idx="16409">
                  <c:v>0.34765484946192798</c:v>
                </c:pt>
                <c:pt idx="16410">
                  <c:v>1.2146739752714977</c:v>
                </c:pt>
                <c:pt idx="16411">
                  <c:v>5.9763010777353234</c:v>
                </c:pt>
                <c:pt idx="16412">
                  <c:v>0.93400071218872238</c:v>
                </c:pt>
                <c:pt idx="16413">
                  <c:v>2.6976871770138899</c:v>
                </c:pt>
                <c:pt idx="16414">
                  <c:v>4.750861801569819</c:v>
                </c:pt>
                <c:pt idx="16415">
                  <c:v>1.3890796323347614</c:v>
                </c:pt>
                <c:pt idx="16416">
                  <c:v>2.7666020907041085</c:v>
                </c:pt>
                <c:pt idx="16417">
                  <c:v>24.685485772981096</c:v>
                </c:pt>
                <c:pt idx="16418">
                  <c:v>6.7178512259912067</c:v>
                </c:pt>
                <c:pt idx="16419">
                  <c:v>41.395631044548935</c:v>
                </c:pt>
                <c:pt idx="16420">
                  <c:v>23.378081791401133</c:v>
                </c:pt>
                <c:pt idx="16421">
                  <c:v>0.30495565933036506</c:v>
                </c:pt>
                <c:pt idx="16422">
                  <c:v>1.2115418496461876E-2</c:v>
                </c:pt>
                <c:pt idx="16423">
                  <c:v>0.87340388345014208</c:v>
                </c:pt>
                <c:pt idx="16424">
                  <c:v>0.31626199006015487</c:v>
                </c:pt>
                <c:pt idx="16425">
                  <c:v>0.49948041136360621</c:v>
                </c:pt>
                <c:pt idx="16426">
                  <c:v>0.23745918744582217</c:v>
                </c:pt>
                <c:pt idx="16427">
                  <c:v>3.0852104045553851E-2</c:v>
                </c:pt>
                <c:pt idx="16428">
                  <c:v>3.4981132980281675</c:v>
                </c:pt>
                <c:pt idx="16429">
                  <c:v>0.62329610251624046</c:v>
                </c:pt>
                <c:pt idx="16430">
                  <c:v>1.0453237711955627</c:v>
                </c:pt>
                <c:pt idx="16431">
                  <c:v>1.1359780684160776</c:v>
                </c:pt>
                <c:pt idx="16432">
                  <c:v>10.838852496028583</c:v>
                </c:pt>
                <c:pt idx="16433">
                  <c:v>0.33617995003315659</c:v>
                </c:pt>
                <c:pt idx="16434">
                  <c:v>9.7874299943884395</c:v>
                </c:pt>
                <c:pt idx="16435">
                  <c:v>43.342039808752652</c:v>
                </c:pt>
                <c:pt idx="16436">
                  <c:v>26.947378694348789</c:v>
                </c:pt>
                <c:pt idx="16437">
                  <c:v>48.85674701597214</c:v>
                </c:pt>
                <c:pt idx="16438">
                  <c:v>25.251919722329411</c:v>
                </c:pt>
                <c:pt idx="16439">
                  <c:v>0.71299509498976588</c:v>
                </c:pt>
                <c:pt idx="16440">
                  <c:v>0.5438013701677662</c:v>
                </c:pt>
                <c:pt idx="16441">
                  <c:v>2.4539471731301467E-2</c:v>
                </c:pt>
                <c:pt idx="16442">
                  <c:v>5.516712279583711E-2</c:v>
                </c:pt>
                <c:pt idx="16443">
                  <c:v>0.16683058196059247</c:v>
                </c:pt>
                <c:pt idx="16444">
                  <c:v>0.75447665334308101</c:v>
                </c:pt>
                <c:pt idx="16445">
                  <c:v>0.14102050802179922</c:v>
                </c:pt>
                <c:pt idx="16446">
                  <c:v>8.0502044407789547E-2</c:v>
                </c:pt>
                <c:pt idx="16447">
                  <c:v>0.10855154783229427</c:v>
                </c:pt>
                <c:pt idx="16448">
                  <c:v>0.28066488950147439</c:v>
                </c:pt>
                <c:pt idx="16449">
                  <c:v>2.4320332241348588</c:v>
                </c:pt>
                <c:pt idx="16450">
                  <c:v>1.0927231655111325</c:v>
                </c:pt>
                <c:pt idx="16451">
                  <c:v>3.7926605787859664</c:v>
                </c:pt>
                <c:pt idx="16452">
                  <c:v>2.9458868826781068</c:v>
                </c:pt>
                <c:pt idx="16453">
                  <c:v>2.2552045403813725</c:v>
                </c:pt>
                <c:pt idx="16454">
                  <c:v>1.3531642786059497</c:v>
                </c:pt>
                <c:pt idx="16455">
                  <c:v>13.957428925648722</c:v>
                </c:pt>
                <c:pt idx="16456">
                  <c:v>2.5089833371382242</c:v>
                </c:pt>
                <c:pt idx="16457">
                  <c:v>9.6754977452514783</c:v>
                </c:pt>
                <c:pt idx="16458">
                  <c:v>17.00929778232172</c:v>
                </c:pt>
                <c:pt idx="16459">
                  <c:v>0.47271047964628365</c:v>
                </c:pt>
                <c:pt idx="16460">
                  <c:v>0.69738227753841353</c:v>
                </c:pt>
                <c:pt idx="16461">
                  <c:v>0.38566656665056398</c:v>
                </c:pt>
                <c:pt idx="16462">
                  <c:v>0.43520402308195438</c:v>
                </c:pt>
                <c:pt idx="16463">
                  <c:v>2.5218111205250034E-2</c:v>
                </c:pt>
                <c:pt idx="16464">
                  <c:v>0.13778809658570232</c:v>
                </c:pt>
                <c:pt idx="16465">
                  <c:v>1.4636028300226926</c:v>
                </c:pt>
                <c:pt idx="16466">
                  <c:v>0.25807175028580814</c:v>
                </c:pt>
                <c:pt idx="16467">
                  <c:v>6.2758318574630394</c:v>
                </c:pt>
                <c:pt idx="16468">
                  <c:v>8.8177394903307373</c:v>
                </c:pt>
                <c:pt idx="16469">
                  <c:v>0.3690199650519046</c:v>
                </c:pt>
                <c:pt idx="16470">
                  <c:v>0.17741659535217216</c:v>
                </c:pt>
                <c:pt idx="16471">
                  <c:v>2.112681608142982</c:v>
                </c:pt>
                <c:pt idx="16472">
                  <c:v>0.25437432733585397</c:v>
                </c:pt>
                <c:pt idx="16473">
                  <c:v>0.51660285926545568</c:v>
                </c:pt>
                <c:pt idx="16474">
                  <c:v>1.6921505265281915</c:v>
                </c:pt>
                <c:pt idx="16475">
                  <c:v>3.8183401745372549</c:v>
                </c:pt>
                <c:pt idx="16476">
                  <c:v>1.0945126584722491</c:v>
                </c:pt>
                <c:pt idx="16477">
                  <c:v>4.5016652916182398</c:v>
                </c:pt>
                <c:pt idx="16478">
                  <c:v>4.3800373982816811</c:v>
                </c:pt>
                <c:pt idx="16479">
                  <c:v>3.7532374249315792</c:v>
                </c:pt>
                <c:pt idx="16480">
                  <c:v>1.606819489368092</c:v>
                </c:pt>
                <c:pt idx="16481">
                  <c:v>7.9510536484745673</c:v>
                </c:pt>
                <c:pt idx="16482">
                  <c:v>8.4632357035224786</c:v>
                </c:pt>
                <c:pt idx="16483">
                  <c:v>5.4704137136559785</c:v>
                </c:pt>
                <c:pt idx="16484">
                  <c:v>11.681133695985128</c:v>
                </c:pt>
                <c:pt idx="16485">
                  <c:v>70.728160527924004</c:v>
                </c:pt>
                <c:pt idx="16486">
                  <c:v>7.7140649842477442</c:v>
                </c:pt>
                <c:pt idx="16487">
                  <c:v>112.94741110785225</c:v>
                </c:pt>
                <c:pt idx="16488">
                  <c:v>67.439416592405195</c:v>
                </c:pt>
                <c:pt idx="16489">
                  <c:v>5.8356175149167298</c:v>
                </c:pt>
                <c:pt idx="16490">
                  <c:v>0.63813459773489933</c:v>
                </c:pt>
                <c:pt idx="16491">
                  <c:v>1.9560320212881888</c:v>
                </c:pt>
                <c:pt idx="16492">
                  <c:v>2.4316936511300002</c:v>
                </c:pt>
                <c:pt idx="16493">
                  <c:v>0.62540984307173297</c:v>
                </c:pt>
                <c:pt idx="16494">
                  <c:v>1.5744859660011321</c:v>
                </c:pt>
                <c:pt idx="16495">
                  <c:v>2.405521200692883</c:v>
                </c:pt>
                <c:pt idx="16496">
                  <c:v>0.48781175411473188</c:v>
                </c:pt>
                <c:pt idx="16497">
                  <c:v>0.56276357791932452</c:v>
                </c:pt>
                <c:pt idx="16498">
                  <c:v>5.5496877380920369</c:v>
                </c:pt>
                <c:pt idx="16499">
                  <c:v>2.2119357379162232</c:v>
                </c:pt>
                <c:pt idx="16500">
                  <c:v>0.33146942176967292</c:v>
                </c:pt>
                <c:pt idx="16501">
                  <c:v>0.92783806009133818</c:v>
                </c:pt>
                <c:pt idx="16502">
                  <c:v>1.3068488018570115</c:v>
                </c:pt>
                <c:pt idx="16503">
                  <c:v>0.13648294126656932</c:v>
                </c:pt>
                <c:pt idx="16504">
                  <c:v>1.2012830330595279</c:v>
                </c:pt>
                <c:pt idx="16505">
                  <c:v>8.8621366385259357</c:v>
                </c:pt>
                <c:pt idx="16506">
                  <c:v>1.369457360457095</c:v>
                </c:pt>
                <c:pt idx="16507">
                  <c:v>21.80378689921109</c:v>
                </c:pt>
                <c:pt idx="16508">
                  <c:v>34.119501278813111</c:v>
                </c:pt>
                <c:pt idx="16509">
                  <c:v>0.15541850381875122</c:v>
                </c:pt>
                <c:pt idx="16510">
                  <c:v>7.3348212130067522E-2</c:v>
                </c:pt>
                <c:pt idx="16511">
                  <c:v>0.45783679949042466</c:v>
                </c:pt>
                <c:pt idx="16512">
                  <c:v>0.31003820163556933</c:v>
                </c:pt>
                <c:pt idx="16513">
                  <c:v>0.14354801392291602</c:v>
                </c:pt>
                <c:pt idx="16514">
                  <c:v>0.37819239849088454</c:v>
                </c:pt>
                <c:pt idx="16515">
                  <c:v>1.2202494547572937</c:v>
                </c:pt>
                <c:pt idx="16516">
                  <c:v>0.19863338201577602</c:v>
                </c:pt>
                <c:pt idx="16517">
                  <c:v>1.192426296938079</c:v>
                </c:pt>
                <c:pt idx="16518">
                  <c:v>2.0158005082145025</c:v>
                </c:pt>
                <c:pt idx="16519">
                  <c:v>2.1267813543925986</c:v>
                </c:pt>
                <c:pt idx="16520">
                  <c:v>0.34246794005496417</c:v>
                </c:pt>
                <c:pt idx="16521">
                  <c:v>1.9160182304881477</c:v>
                </c:pt>
                <c:pt idx="16522">
                  <c:v>1.544810040880819</c:v>
                </c:pt>
                <c:pt idx="16523">
                  <c:v>1.5021355413797546</c:v>
                </c:pt>
                <c:pt idx="16524">
                  <c:v>5.0494032470016617</c:v>
                </c:pt>
                <c:pt idx="16525">
                  <c:v>8.0401879439164592</c:v>
                </c:pt>
                <c:pt idx="16526">
                  <c:v>1.3505154044680923</c:v>
                </c:pt>
                <c:pt idx="16527">
                  <c:v>10.652217979632015</c:v>
                </c:pt>
                <c:pt idx="16528">
                  <c:v>9.3389519948720725</c:v>
                </c:pt>
                <c:pt idx="16529">
                  <c:v>0.28760252551299964</c:v>
                </c:pt>
                <c:pt idx="16530">
                  <c:v>7.5930114626479667E-2</c:v>
                </c:pt>
                <c:pt idx="16531">
                  <c:v>0.54744575382691474</c:v>
                </c:pt>
                <c:pt idx="16532">
                  <c:v>0.32981073353865004</c:v>
                </c:pt>
                <c:pt idx="16533">
                  <c:v>8.5816984100879581E-2</c:v>
                </c:pt>
                <c:pt idx="16534">
                  <c:v>0.29189040484768347</c:v>
                </c:pt>
                <c:pt idx="16535">
                  <c:v>1.054862141535529</c:v>
                </c:pt>
                <c:pt idx="16536">
                  <c:v>0.35064919668630912</c:v>
                </c:pt>
                <c:pt idx="16537">
                  <c:v>1.8201376370377542</c:v>
                </c:pt>
                <c:pt idx="16538">
                  <c:v>1.4878351333424675</c:v>
                </c:pt>
                <c:pt idx="16539">
                  <c:v>2.6263222822695589</c:v>
                </c:pt>
                <c:pt idx="16540">
                  <c:v>1.3121136181948965</c:v>
                </c:pt>
                <c:pt idx="16541">
                  <c:v>5.1539328570377716</c:v>
                </c:pt>
                <c:pt idx="16542">
                  <c:v>7.8116775884461749</c:v>
                </c:pt>
                <c:pt idx="16543">
                  <c:v>4.8114869976258845</c:v>
                </c:pt>
                <c:pt idx="16544">
                  <c:v>7.1577381075078357</c:v>
                </c:pt>
                <c:pt idx="16545">
                  <c:v>53.525814527863098</c:v>
                </c:pt>
                <c:pt idx="16546">
                  <c:v>5.6989556305555862</c:v>
                </c:pt>
                <c:pt idx="16547">
                  <c:v>33.746365669471288</c:v>
                </c:pt>
                <c:pt idx="16548">
                  <c:v>36.499949461121453</c:v>
                </c:pt>
                <c:pt idx="16549">
                  <c:v>2.9315475368709238</c:v>
                </c:pt>
                <c:pt idx="16550">
                  <c:v>0.62091464296703025</c:v>
                </c:pt>
                <c:pt idx="16551">
                  <c:v>3.2642939858012765</c:v>
                </c:pt>
                <c:pt idx="16552">
                  <c:v>6.2073448557177038</c:v>
                </c:pt>
                <c:pt idx="16553">
                  <c:v>10.697145428815332</c:v>
                </c:pt>
                <c:pt idx="16554">
                  <c:v>5.041690099811726</c:v>
                </c:pt>
                <c:pt idx="16555">
                  <c:v>24.472259381465047</c:v>
                </c:pt>
                <c:pt idx="16556">
                  <c:v>5.2080278655322179</c:v>
                </c:pt>
                <c:pt idx="16557">
                  <c:v>13.58981391787111</c:v>
                </c:pt>
                <c:pt idx="16558">
                  <c:v>25.178684229552818</c:v>
                </c:pt>
                <c:pt idx="16559">
                  <c:v>1.2811804323725353</c:v>
                </c:pt>
                <c:pt idx="16560">
                  <c:v>0.54287537944345243</c:v>
                </c:pt>
                <c:pt idx="16561">
                  <c:v>2.7306294644048053</c:v>
                </c:pt>
                <c:pt idx="16562">
                  <c:v>4.8876872583532496</c:v>
                </c:pt>
                <c:pt idx="16563">
                  <c:v>3.9375356982515899</c:v>
                </c:pt>
                <c:pt idx="16564">
                  <c:v>4.4469325982871366</c:v>
                </c:pt>
                <c:pt idx="16565">
                  <c:v>12.846834785979096</c:v>
                </c:pt>
                <c:pt idx="16566">
                  <c:v>1.6505919583115332</c:v>
                </c:pt>
                <c:pt idx="16567">
                  <c:v>6.7067771046046749</c:v>
                </c:pt>
                <c:pt idx="16568">
                  <c:v>17.950705508635732</c:v>
                </c:pt>
                <c:pt idx="16569">
                  <c:v>35.073262343600433</c:v>
                </c:pt>
                <c:pt idx="16570">
                  <c:v>10.67938110020828</c:v>
                </c:pt>
                <c:pt idx="16571">
                  <c:v>38.904230333570432</c:v>
                </c:pt>
                <c:pt idx="16572">
                  <c:v>55.487458048971277</c:v>
                </c:pt>
                <c:pt idx="16573">
                  <c:v>33.996256379506718</c:v>
                </c:pt>
                <c:pt idx="16574">
                  <c:v>55.072323880780125</c:v>
                </c:pt>
                <c:pt idx="16575">
                  <c:v>281.55013276949035</c:v>
                </c:pt>
                <c:pt idx="16576">
                  <c:v>64.790960274656555</c:v>
                </c:pt>
                <c:pt idx="16577">
                  <c:v>328.99281198734332</c:v>
                </c:pt>
                <c:pt idx="16578">
                  <c:v>287.49382758370814</c:v>
                </c:pt>
                <c:pt idx="16579">
                  <c:v>3.3076250859059351</c:v>
                </c:pt>
                <c:pt idx="16580">
                  <c:v>1.2686173072608191</c:v>
                </c:pt>
                <c:pt idx="16581">
                  <c:v>9.0105497511007506</c:v>
                </c:pt>
                <c:pt idx="16582">
                  <c:v>10.96141783873424</c:v>
                </c:pt>
                <c:pt idx="16583">
                  <c:v>6.5740766511030806</c:v>
                </c:pt>
                <c:pt idx="16584">
                  <c:v>7.1286581381615903</c:v>
                </c:pt>
                <c:pt idx="16585">
                  <c:v>27.911266730564208</c:v>
                </c:pt>
                <c:pt idx="16586">
                  <c:v>5.1183550635802249</c:v>
                </c:pt>
                <c:pt idx="16587">
                  <c:v>48.514910571586633</c:v>
                </c:pt>
                <c:pt idx="16588">
                  <c:v>39.965111775964054</c:v>
                </c:pt>
                <c:pt idx="16589">
                  <c:v>39.459771721094562</c:v>
                </c:pt>
                <c:pt idx="16590">
                  <c:v>0.14817700826420172</c:v>
                </c:pt>
                <c:pt idx="16591">
                  <c:v>6.2939217945494743</c:v>
                </c:pt>
                <c:pt idx="16592">
                  <c:v>2.3231897477529824</c:v>
                </c:pt>
                <c:pt idx="16593">
                  <c:v>4.2547803807530791</c:v>
                </c:pt>
                <c:pt idx="16594">
                  <c:v>3.2708519267861584</c:v>
                </c:pt>
                <c:pt idx="16595">
                  <c:v>2.5433503113428224</c:v>
                </c:pt>
                <c:pt idx="16596">
                  <c:v>0.81869652374062185</c:v>
                </c:pt>
                <c:pt idx="16597">
                  <c:v>3.4362618699898948</c:v>
                </c:pt>
                <c:pt idx="16598">
                  <c:v>14.111511200994672</c:v>
                </c:pt>
                <c:pt idx="16599">
                  <c:v>8.0516791418306752</c:v>
                </c:pt>
                <c:pt idx="16600">
                  <c:v>33.380870666312148</c:v>
                </c:pt>
                <c:pt idx="16601">
                  <c:v>9.3768976316572612</c:v>
                </c:pt>
                <c:pt idx="16602">
                  <c:v>29.967963279771006</c:v>
                </c:pt>
                <c:pt idx="16603">
                  <c:v>81.021117657128542</c:v>
                </c:pt>
                <c:pt idx="16604">
                  <c:v>42.924476800223374</c:v>
                </c:pt>
                <c:pt idx="16605">
                  <c:v>63.679672522565262</c:v>
                </c:pt>
                <c:pt idx="16606">
                  <c:v>185.38068791855409</c:v>
                </c:pt>
                <c:pt idx="16607">
                  <c:v>35.034867330394995</c:v>
                </c:pt>
                <c:pt idx="16608">
                  <c:v>145.20312232482556</c:v>
                </c:pt>
                <c:pt idx="16609">
                  <c:v>188.88733182982682</c:v>
                </c:pt>
                <c:pt idx="16610">
                  <c:v>207.34381559626689</c:v>
                </c:pt>
                <c:pt idx="16611">
                  <c:v>1.8101979151163015</c:v>
                </c:pt>
                <c:pt idx="16612">
                  <c:v>0.20738593126108093</c:v>
                </c:pt>
                <c:pt idx="16613">
                  <c:v>1.5776334436850239</c:v>
                </c:pt>
                <c:pt idx="16614">
                  <c:v>1.2385200838851282</c:v>
                </c:pt>
                <c:pt idx="16615">
                  <c:v>1.3867428311507506</c:v>
                </c:pt>
                <c:pt idx="16616">
                  <c:v>1.3081971325824027</c:v>
                </c:pt>
                <c:pt idx="16617">
                  <c:v>10.803701295256655</c:v>
                </c:pt>
                <c:pt idx="16618">
                  <c:v>15.301787566087397</c:v>
                </c:pt>
                <c:pt idx="16619">
                  <c:v>12.991026582506446</c:v>
                </c:pt>
                <c:pt idx="16620">
                  <c:v>12.255087065781323</c:v>
                </c:pt>
                <c:pt idx="16621">
                  <c:v>6.6628577457935521</c:v>
                </c:pt>
                <c:pt idx="16622">
                  <c:v>10.842779441596045</c:v>
                </c:pt>
                <c:pt idx="16623">
                  <c:v>31.892834841979461</c:v>
                </c:pt>
                <c:pt idx="16624">
                  <c:v>17.478586594959939</c:v>
                </c:pt>
                <c:pt idx="16625">
                  <c:v>27.261917981045954</c:v>
                </c:pt>
                <c:pt idx="16626">
                  <c:v>221.14910969291878</c:v>
                </c:pt>
                <c:pt idx="16627">
                  <c:v>90.038805301364206</c:v>
                </c:pt>
                <c:pt idx="16628">
                  <c:v>123.24366545722677</c:v>
                </c:pt>
                <c:pt idx="16629">
                  <c:v>103.92694024311783</c:v>
                </c:pt>
                <c:pt idx="16630">
                  <c:v>177.42551739571797</c:v>
                </c:pt>
                <c:pt idx="16631">
                  <c:v>2.0746339596272865</c:v>
                </c:pt>
                <c:pt idx="16632">
                  <c:v>0.71428487565904308</c:v>
                </c:pt>
                <c:pt idx="16633">
                  <c:v>0.10381928584217176</c:v>
                </c:pt>
                <c:pt idx="16634">
                  <c:v>0.69589129000597427</c:v>
                </c:pt>
                <c:pt idx="16635">
                  <c:v>1.5115651063936644</c:v>
                </c:pt>
                <c:pt idx="16636">
                  <c:v>3.4607065529135572</c:v>
                </c:pt>
                <c:pt idx="16637">
                  <c:v>2.754098187750543</c:v>
                </c:pt>
                <c:pt idx="16638">
                  <c:v>0.29809997802050503</c:v>
                </c:pt>
                <c:pt idx="16639">
                  <c:v>0.35539376872024347</c:v>
                </c:pt>
                <c:pt idx="16640">
                  <c:v>3.8098477231652352</c:v>
                </c:pt>
                <c:pt idx="16641">
                  <c:v>3.3490929070822579</c:v>
                </c:pt>
                <c:pt idx="16642">
                  <c:v>5.2545039093779833</c:v>
                </c:pt>
                <c:pt idx="16643">
                  <c:v>3.4283171954958869</c:v>
                </c:pt>
                <c:pt idx="16644">
                  <c:v>17.650436790840796</c:v>
                </c:pt>
                <c:pt idx="16645">
                  <c:v>32.369426170969909</c:v>
                </c:pt>
                <c:pt idx="16646">
                  <c:v>21.640899077075254</c:v>
                </c:pt>
                <c:pt idx="16647">
                  <c:v>22.578274084020681</c:v>
                </c:pt>
                <c:pt idx="16648">
                  <c:v>60.874545427704042</c:v>
                </c:pt>
                <c:pt idx="16649">
                  <c:v>6.9821843974960771</c:v>
                </c:pt>
                <c:pt idx="16650">
                  <c:v>30.362780013830807</c:v>
                </c:pt>
                <c:pt idx="16651">
                  <c:v>71.55599441782195</c:v>
                </c:pt>
                <c:pt idx="16652">
                  <c:v>81.840555433307316</c:v>
                </c:pt>
                <c:pt idx="16653">
                  <c:v>0.69266770188388449</c:v>
                </c:pt>
                <c:pt idx="16654">
                  <c:v>0.73449894090344692</c:v>
                </c:pt>
                <c:pt idx="16655">
                  <c:v>1.056870566154831</c:v>
                </c:pt>
                <c:pt idx="16656">
                  <c:v>9.0828436564565251</c:v>
                </c:pt>
                <c:pt idx="16657">
                  <c:v>1.8090691338618987</c:v>
                </c:pt>
                <c:pt idx="16658">
                  <c:v>3.8361146522547158</c:v>
                </c:pt>
                <c:pt idx="16659">
                  <c:v>11.989612184783596</c:v>
                </c:pt>
                <c:pt idx="16660">
                  <c:v>4.0490736690258684</c:v>
                </c:pt>
                <c:pt idx="16661">
                  <c:v>7.0084413037730293</c:v>
                </c:pt>
                <c:pt idx="16662">
                  <c:v>17.577316926356623</c:v>
                </c:pt>
                <c:pt idx="16663">
                  <c:v>35.769762771059249</c:v>
                </c:pt>
                <c:pt idx="16664">
                  <c:v>2.6843271818724297</c:v>
                </c:pt>
                <c:pt idx="16665">
                  <c:v>1.150621499625845</c:v>
                </c:pt>
                <c:pt idx="16666">
                  <c:v>5.8159778873426404</c:v>
                </c:pt>
                <c:pt idx="16667">
                  <c:v>12.137767963047034</c:v>
                </c:pt>
                <c:pt idx="16668">
                  <c:v>9.3323595643608606</c:v>
                </c:pt>
                <c:pt idx="16669">
                  <c:v>12.278648558043685</c:v>
                </c:pt>
                <c:pt idx="16670">
                  <c:v>27.227729114798173</c:v>
                </c:pt>
                <c:pt idx="16671">
                  <c:v>8.5743803105779897</c:v>
                </c:pt>
                <c:pt idx="16672">
                  <c:v>21.134800225715729</c:v>
                </c:pt>
                <c:pt idx="16673">
                  <c:v>58.001545553562025</c:v>
                </c:pt>
                <c:pt idx="16674">
                  <c:v>33.965614981726674</c:v>
                </c:pt>
                <c:pt idx="16675">
                  <c:v>45.994570279318694</c:v>
                </c:pt>
                <c:pt idx="16676">
                  <c:v>19.549158982499566</c:v>
                </c:pt>
                <c:pt idx="16677">
                  <c:v>66.673186891423995</c:v>
                </c:pt>
                <c:pt idx="16678">
                  <c:v>134.80081092108779</c:v>
                </c:pt>
                <c:pt idx="16679">
                  <c:v>72.27350886564399</c:v>
                </c:pt>
                <c:pt idx="16680">
                  <c:v>124.13281807251091</c:v>
                </c:pt>
                <c:pt idx="16681">
                  <c:v>488.00004701080178</c:v>
                </c:pt>
                <c:pt idx="16682">
                  <c:v>56.639657832819466</c:v>
                </c:pt>
                <c:pt idx="16683">
                  <c:v>355.08124900457415</c:v>
                </c:pt>
                <c:pt idx="16684">
                  <c:v>430.01994927524777</c:v>
                </c:pt>
                <c:pt idx="16685">
                  <c:v>408.10568217121408</c:v>
                </c:pt>
                <c:pt idx="16686">
                  <c:v>16.800419888680203</c:v>
                </c:pt>
                <c:pt idx="16687">
                  <c:v>8.8609130234793678</c:v>
                </c:pt>
                <c:pt idx="16688">
                  <c:v>27.915174603289326</c:v>
                </c:pt>
                <c:pt idx="16689">
                  <c:v>46.615064900617014</c:v>
                </c:pt>
                <c:pt idx="16690">
                  <c:v>22.377250202874158</c:v>
                </c:pt>
                <c:pt idx="16691">
                  <c:v>38.623266926010963</c:v>
                </c:pt>
                <c:pt idx="16692">
                  <c:v>154.39454069310815</c:v>
                </c:pt>
                <c:pt idx="16693">
                  <c:v>4.8406681407607488</c:v>
                </c:pt>
                <c:pt idx="16694">
                  <c:v>53.687064619591233</c:v>
                </c:pt>
                <c:pt idx="16695">
                  <c:v>87.972369784556335</c:v>
                </c:pt>
                <c:pt idx="16696">
                  <c:v>100.94907279388704</c:v>
                </c:pt>
                <c:pt idx="16697">
                  <c:v>3.8064550590341351</c:v>
                </c:pt>
                <c:pt idx="16698">
                  <c:v>2.3098105713142845</c:v>
                </c:pt>
                <c:pt idx="16699">
                  <c:v>2.1759232097625567</c:v>
                </c:pt>
                <c:pt idx="16700">
                  <c:v>11.412358797761954</c:v>
                </c:pt>
                <c:pt idx="16701">
                  <c:v>5.1903336208171389</c:v>
                </c:pt>
                <c:pt idx="16702">
                  <c:v>14.909354083962993</c:v>
                </c:pt>
                <c:pt idx="16703">
                  <c:v>46.171694452585442</c:v>
                </c:pt>
                <c:pt idx="16704">
                  <c:v>42.291331815173848</c:v>
                </c:pt>
                <c:pt idx="16705">
                  <c:v>52.966035399380189</c:v>
                </c:pt>
                <c:pt idx="16706">
                  <c:v>52.265615850597229</c:v>
                </c:pt>
                <c:pt idx="16707">
                  <c:v>91.317049135924208</c:v>
                </c:pt>
                <c:pt idx="16708">
                  <c:v>1.47599592725757</c:v>
                </c:pt>
                <c:pt idx="16709">
                  <c:v>0.96519729155021217</c:v>
                </c:pt>
                <c:pt idx="16710">
                  <c:v>2.8265871473607058</c:v>
                </c:pt>
                <c:pt idx="16711">
                  <c:v>6.6066872579512781</c:v>
                </c:pt>
                <c:pt idx="16712">
                  <c:v>3.4882395918814866</c:v>
                </c:pt>
                <c:pt idx="16713">
                  <c:v>5.458358142116654</c:v>
                </c:pt>
                <c:pt idx="16714">
                  <c:v>13.451347635913912</c:v>
                </c:pt>
                <c:pt idx="16715">
                  <c:v>1.8236451853916491</c:v>
                </c:pt>
                <c:pt idx="16716">
                  <c:v>5.883019415064398</c:v>
                </c:pt>
                <c:pt idx="16717">
                  <c:v>18.177219540293635</c:v>
                </c:pt>
                <c:pt idx="16718">
                  <c:v>16.493812039549187</c:v>
                </c:pt>
                <c:pt idx="16719">
                  <c:v>15.138029074136963</c:v>
                </c:pt>
                <c:pt idx="16720">
                  <c:v>3.7297586942203922</c:v>
                </c:pt>
                <c:pt idx="16721">
                  <c:v>4.1818554269164476</c:v>
                </c:pt>
                <c:pt idx="16722">
                  <c:v>26.243289671577497</c:v>
                </c:pt>
                <c:pt idx="16723">
                  <c:v>14.839607037986575</c:v>
                </c:pt>
                <c:pt idx="16724">
                  <c:v>34.476499667597182</c:v>
                </c:pt>
                <c:pt idx="16725">
                  <c:v>58.652567527663578</c:v>
                </c:pt>
                <c:pt idx="16726">
                  <c:v>8.6879046798468433</c:v>
                </c:pt>
                <c:pt idx="16727">
                  <c:v>37.901961695751339</c:v>
                </c:pt>
                <c:pt idx="16728">
                  <c:v>111.44516024310715</c:v>
                </c:pt>
                <c:pt idx="16729">
                  <c:v>80.392021709798669</c:v>
                </c:pt>
                <c:pt idx="16730">
                  <c:v>1.7809545467899117</c:v>
                </c:pt>
                <c:pt idx="16731">
                  <c:v>1.0807451673880515</c:v>
                </c:pt>
                <c:pt idx="16732">
                  <c:v>3.7966871823936037</c:v>
                </c:pt>
                <c:pt idx="16733">
                  <c:v>11.594347186547092</c:v>
                </c:pt>
                <c:pt idx="16734">
                  <c:v>5.2955377354474455</c:v>
                </c:pt>
                <c:pt idx="16735">
                  <c:v>8.9011462005697286</c:v>
                </c:pt>
                <c:pt idx="16736">
                  <c:v>19.283775537434721</c:v>
                </c:pt>
                <c:pt idx="16737">
                  <c:v>3.2893005906165085</c:v>
                </c:pt>
                <c:pt idx="16738">
                  <c:v>18.377851498225084</c:v>
                </c:pt>
                <c:pt idx="16739">
                  <c:v>23.005827388619451</c:v>
                </c:pt>
                <c:pt idx="16740">
                  <c:v>25.637775253545048</c:v>
                </c:pt>
                <c:pt idx="16741">
                  <c:v>12.03247621877065</c:v>
                </c:pt>
                <c:pt idx="16742">
                  <c:v>8.1722710991585199</c:v>
                </c:pt>
                <c:pt idx="16743">
                  <c:v>27.618472948056187</c:v>
                </c:pt>
                <c:pt idx="16744">
                  <c:v>64.075654142248524</c:v>
                </c:pt>
                <c:pt idx="16745">
                  <c:v>34.536263321499732</c:v>
                </c:pt>
                <c:pt idx="16746">
                  <c:v>55.651545706293092</c:v>
                </c:pt>
                <c:pt idx="16747">
                  <c:v>224.35143511921979</c:v>
                </c:pt>
                <c:pt idx="16748">
                  <c:v>31.407983725682477</c:v>
                </c:pt>
                <c:pt idx="16749">
                  <c:v>153.25056372852259</c:v>
                </c:pt>
                <c:pt idx="16750">
                  <c:v>153.89275711942531</c:v>
                </c:pt>
                <c:pt idx="16751">
                  <c:v>198.73514901097806</c:v>
                </c:pt>
                <c:pt idx="16752">
                  <c:v>21.819283651595796</c:v>
                </c:pt>
                <c:pt idx="16753">
                  <c:v>5.920401544356455</c:v>
                </c:pt>
                <c:pt idx="16754">
                  <c:v>27.844878551275222</c:v>
                </c:pt>
                <c:pt idx="16755">
                  <c:v>65.446543843445454</c:v>
                </c:pt>
                <c:pt idx="16756">
                  <c:v>117.74593871174747</c:v>
                </c:pt>
                <c:pt idx="16757">
                  <c:v>48.987889134803396</c:v>
                </c:pt>
                <c:pt idx="16758">
                  <c:v>203.94379421251617</c:v>
                </c:pt>
                <c:pt idx="16759">
                  <c:v>35.103743049431131</c:v>
                </c:pt>
                <c:pt idx="16760">
                  <c:v>74.370895969486881</c:v>
                </c:pt>
                <c:pt idx="16761">
                  <c:v>166.47956329767703</c:v>
                </c:pt>
                <c:pt idx="16762">
                  <c:v>204.64054653295943</c:v>
                </c:pt>
                <c:pt idx="16763">
                  <c:v>7.6972223516252889</c:v>
                </c:pt>
                <c:pt idx="16764">
                  <c:v>3.2170275345968733</c:v>
                </c:pt>
                <c:pt idx="16765">
                  <c:v>11.149332234946518</c:v>
                </c:pt>
                <c:pt idx="16766">
                  <c:v>27.930037712621296</c:v>
                </c:pt>
                <c:pt idx="16767">
                  <c:v>19.420524989275581</c:v>
                </c:pt>
                <c:pt idx="16768">
                  <c:v>22.867954574254185</c:v>
                </c:pt>
                <c:pt idx="16769">
                  <c:v>68.277384052144598</c:v>
                </c:pt>
                <c:pt idx="16770">
                  <c:v>8.875566759001515</c:v>
                </c:pt>
                <c:pt idx="16771">
                  <c:v>24.746699381368177</c:v>
                </c:pt>
                <c:pt idx="16772">
                  <c:v>55.758659727901815</c:v>
                </c:pt>
                <c:pt idx="16773">
                  <c:v>84.186772174679234</c:v>
                </c:pt>
                <c:pt idx="16774">
                  <c:v>182.56126817136294</c:v>
                </c:pt>
                <c:pt idx="16775">
                  <c:v>81.528686732023147</c:v>
                </c:pt>
                <c:pt idx="16776">
                  <c:v>245.65927099471125</c:v>
                </c:pt>
                <c:pt idx="16777">
                  <c:v>576.44780368381771</c:v>
                </c:pt>
                <c:pt idx="16778">
                  <c:v>402.07976021705542</c:v>
                </c:pt>
                <c:pt idx="16779">
                  <c:v>498.81187405649314</c:v>
                </c:pt>
                <c:pt idx="16780">
                  <c:v>1816.3569858098047</c:v>
                </c:pt>
                <c:pt idx="16781">
                  <c:v>354.67796564818138</c:v>
                </c:pt>
                <c:pt idx="16782">
                  <c:v>1170.8265038137201</c:v>
                </c:pt>
                <c:pt idx="16783">
                  <c:v>1609.8437484807414</c:v>
                </c:pt>
                <c:pt idx="16784">
                  <c:v>1809.9187778364012</c:v>
                </c:pt>
                <c:pt idx="16785">
                  <c:v>2.0528886480557909E-2</c:v>
                </c:pt>
                <c:pt idx="16786">
                  <c:v>5.6475216140564688E-3</c:v>
                </c:pt>
                <c:pt idx="16787">
                  <c:v>0.11825341143410838</c:v>
                </c:pt>
                <c:pt idx="16788">
                  <c:v>0.46975181162969909</c:v>
                </c:pt>
                <c:pt idx="16789">
                  <c:v>0.2814459674629452</c:v>
                </c:pt>
                <c:pt idx="16790">
                  <c:v>1.0162836352505378</c:v>
                </c:pt>
                <c:pt idx="16791">
                  <c:v>5.7797163151063653E-2</c:v>
                </c:pt>
                <c:pt idx="16792">
                  <c:v>1.4140255799724962E-2</c:v>
                </c:pt>
                <c:pt idx="16793">
                  <c:v>5.0885274882686675E-2</c:v>
                </c:pt>
                <c:pt idx="16794">
                  <c:v>0.24338203793155194</c:v>
                </c:pt>
                <c:pt idx="16795">
                  <c:v>0.41692596696691497</c:v>
                </c:pt>
                <c:pt idx="16796">
                  <c:v>4.183421475323558E-3</c:v>
                </c:pt>
                <c:pt idx="16797">
                  <c:v>7.6909900731724615E-2</c:v>
                </c:pt>
                <c:pt idx="16798">
                  <c:v>4.4339460148814631E-2</c:v>
                </c:pt>
                <c:pt idx="16799">
                  <c:v>0.13779913145579414</c:v>
                </c:pt>
                <c:pt idx="16800">
                  <c:v>0.17652055733031657</c:v>
                </c:pt>
                <c:pt idx="16801">
                  <c:v>5.2802350104179781E-2</c:v>
                </c:pt>
                <c:pt idx="16802">
                  <c:v>3.8543435582674055E-3</c:v>
                </c:pt>
                <c:pt idx="16803">
                  <c:v>5.2448295630416655E-2</c:v>
                </c:pt>
                <c:pt idx="16804">
                  <c:v>0.52257527244337865</c:v>
                </c:pt>
                <c:pt idx="16805">
                  <c:v>1.2385357852586429</c:v>
                </c:pt>
                <c:pt idx="16806">
                  <c:v>0.73246850511295958</c:v>
                </c:pt>
                <c:pt idx="16807">
                  <c:v>0.28857001282476796</c:v>
                </c:pt>
                <c:pt idx="16808">
                  <c:v>1.3140956777628925</c:v>
                </c:pt>
                <c:pt idx="16809">
                  <c:v>5.6777478037294422</c:v>
                </c:pt>
                <c:pt idx="16810">
                  <c:v>1.3904467424485076</c:v>
                </c:pt>
                <c:pt idx="16811">
                  <c:v>5.5558669345159171</c:v>
                </c:pt>
                <c:pt idx="16812">
                  <c:v>3.5763906666529377</c:v>
                </c:pt>
                <c:pt idx="16813">
                  <c:v>0.43896046694376623</c:v>
                </c:pt>
                <c:pt idx="16814">
                  <c:v>1.3753385875376707</c:v>
                </c:pt>
                <c:pt idx="16815">
                  <c:v>4.6045254233623147</c:v>
                </c:pt>
                <c:pt idx="16816">
                  <c:v>7.371051660773241</c:v>
                </c:pt>
                <c:pt idx="16817">
                  <c:v>3.5963762237020629E-2</c:v>
                </c:pt>
                <c:pt idx="16818">
                  <c:v>3.2680038373750896E-3</c:v>
                </c:pt>
                <c:pt idx="16819">
                  <c:v>1.6809540283308638E-3</c:v>
                </c:pt>
                <c:pt idx="16820">
                  <c:v>1.1425608010682785E-2</c:v>
                </c:pt>
                <c:pt idx="16821">
                  <c:v>3.9845024517454648E-3</c:v>
                </c:pt>
                <c:pt idx="16822">
                  <c:v>3.2300948669406637E-2</c:v>
                </c:pt>
                <c:pt idx="16823">
                  <c:v>1.5661855140928053E-2</c:v>
                </c:pt>
                <c:pt idx="16824">
                  <c:v>2.2255815986118171E-3</c:v>
                </c:pt>
                <c:pt idx="16825">
                  <c:v>1.6213304253467574E-3</c:v>
                </c:pt>
                <c:pt idx="16826">
                  <c:v>2.8047511008269209E-2</c:v>
                </c:pt>
                <c:pt idx="16827">
                  <c:v>2.5720519278697583E-2</c:v>
                </c:pt>
                <c:pt idx="16828">
                  <c:v>0.11410199540781572</c:v>
                </c:pt>
                <c:pt idx="16829">
                  <c:v>8.5308119087937756E-2</c:v>
                </c:pt>
                <c:pt idx="16830">
                  <c:v>0.53020695450855737</c:v>
                </c:pt>
                <c:pt idx="16831">
                  <c:v>2.9303150997999614</c:v>
                </c:pt>
                <c:pt idx="16832">
                  <c:v>1.0439712962109486</c:v>
                </c:pt>
                <c:pt idx="16833">
                  <c:v>2.5346115406180707</c:v>
                </c:pt>
                <c:pt idx="16834">
                  <c:v>2.7851155771739138</c:v>
                </c:pt>
                <c:pt idx="16835">
                  <c:v>2.0363414399982776E-2</c:v>
                </c:pt>
                <c:pt idx="16836">
                  <c:v>0.24929765542989957</c:v>
                </c:pt>
                <c:pt idx="16837">
                  <c:v>1.229230971166021</c:v>
                </c:pt>
                <c:pt idx="16838">
                  <c:v>2.9406679646135943</c:v>
                </c:pt>
                <c:pt idx="16839">
                  <c:v>9.5737356880550059E-2</c:v>
                </c:pt>
                <c:pt idx="16840">
                  <c:v>3.4441947623104111E-2</c:v>
                </c:pt>
                <c:pt idx="16841">
                  <c:v>0.12145303309434229</c:v>
                </c:pt>
                <c:pt idx="16842">
                  <c:v>1.4875715071360744</c:v>
                </c:pt>
                <c:pt idx="16843">
                  <c:v>0.39725197626981501</c:v>
                </c:pt>
                <c:pt idx="16844">
                  <c:v>1.828133352862606</c:v>
                </c:pt>
                <c:pt idx="16845">
                  <c:v>0.52887058213984672</c:v>
                </c:pt>
                <c:pt idx="16846">
                  <c:v>0.21575392689372533</c:v>
                </c:pt>
                <c:pt idx="16847">
                  <c:v>0.24153476576527941</c:v>
                </c:pt>
                <c:pt idx="16848">
                  <c:v>1.2637034344433247</c:v>
                </c:pt>
                <c:pt idx="16849">
                  <c:v>1.0589751700811654</c:v>
                </c:pt>
                <c:pt idx="16850">
                  <c:v>2.4628191866965521</c:v>
                </c:pt>
                <c:pt idx="16851">
                  <c:v>0.75270872339809447</c:v>
                </c:pt>
                <c:pt idx="16852">
                  <c:v>4.0060694007443587</c:v>
                </c:pt>
                <c:pt idx="16853">
                  <c:v>9.9696122577974631</c:v>
                </c:pt>
                <c:pt idx="16854">
                  <c:v>3.3730731118896444</c:v>
                </c:pt>
                <c:pt idx="16855">
                  <c:v>8.9377003334655836</c:v>
                </c:pt>
                <c:pt idx="16856">
                  <c:v>9.756989119845608</c:v>
                </c:pt>
                <c:pt idx="16857">
                  <c:v>2.0187034301160454</c:v>
                </c:pt>
                <c:pt idx="16858">
                  <c:v>6.2809688266343366</c:v>
                </c:pt>
                <c:pt idx="16859">
                  <c:v>14.993762375328846</c:v>
                </c:pt>
                <c:pt idx="16860">
                  <c:v>9.738541151956241</c:v>
                </c:pt>
                <c:pt idx="16861">
                  <c:v>0.42589718628166195</c:v>
                </c:pt>
                <c:pt idx="16862">
                  <c:v>9.3237267739418581E-2</c:v>
                </c:pt>
                <c:pt idx="16863">
                  <c:v>0.56112474803337031</c:v>
                </c:pt>
                <c:pt idx="16864">
                  <c:v>2.7746248666362949</c:v>
                </c:pt>
                <c:pt idx="16865">
                  <c:v>0.72386995885564542</c:v>
                </c:pt>
                <c:pt idx="16866">
                  <c:v>2.3659067011345898</c:v>
                </c:pt>
                <c:pt idx="16867">
                  <c:v>1.3628814716596385</c:v>
                </c:pt>
                <c:pt idx="16868">
                  <c:v>0.21773754750590008</c:v>
                </c:pt>
                <c:pt idx="16869">
                  <c:v>0.50973770851173672</c:v>
                </c:pt>
                <c:pt idx="16870">
                  <c:v>2.0191146047348809</c:v>
                </c:pt>
                <c:pt idx="16871">
                  <c:v>1.7606646426000159</c:v>
                </c:pt>
                <c:pt idx="16872">
                  <c:v>2.3494448651617254E-2</c:v>
                </c:pt>
                <c:pt idx="16873">
                  <c:v>8.3719414352466243E-3</c:v>
                </c:pt>
                <c:pt idx="16874">
                  <c:v>7.0292430565824113E-2</c:v>
                </c:pt>
                <c:pt idx="16875">
                  <c:v>0.98764900826702806</c:v>
                </c:pt>
                <c:pt idx="16876">
                  <c:v>0.16151924132463516</c:v>
                </c:pt>
                <c:pt idx="16877">
                  <c:v>1.3382548551473672</c:v>
                </c:pt>
                <c:pt idx="16878">
                  <c:v>0.37162876375963949</c:v>
                </c:pt>
                <c:pt idx="16879">
                  <c:v>6.7519221832472068E-2</c:v>
                </c:pt>
                <c:pt idx="16880">
                  <c:v>0.31181297258985163</c:v>
                </c:pt>
                <c:pt idx="16881">
                  <c:v>0.32641298733032015</c:v>
                </c:pt>
                <c:pt idx="16882">
                  <c:v>4.8642740015955104</c:v>
                </c:pt>
                <c:pt idx="16883">
                  <c:v>7.3220116131969645E-2</c:v>
                </c:pt>
                <c:pt idx="16884">
                  <c:v>3.5961252717978717E-2</c:v>
                </c:pt>
                <c:pt idx="16885">
                  <c:v>0.20671646435328594</c:v>
                </c:pt>
                <c:pt idx="16886">
                  <c:v>1.1664908007114829</c:v>
                </c:pt>
                <c:pt idx="16887">
                  <c:v>0.26893080801003516</c:v>
                </c:pt>
                <c:pt idx="16888">
                  <c:v>0.95989200511321282</c:v>
                </c:pt>
                <c:pt idx="16889">
                  <c:v>0.77187172302771823</c:v>
                </c:pt>
                <c:pt idx="16890">
                  <c:v>6.7091846017406156E-2</c:v>
                </c:pt>
                <c:pt idx="16891">
                  <c:v>0.14804704553918593</c:v>
                </c:pt>
                <c:pt idx="16892">
                  <c:v>0.73511075155386307</c:v>
                </c:pt>
                <c:pt idx="16893">
                  <c:v>0.87740373903463009</c:v>
                </c:pt>
                <c:pt idx="16894">
                  <c:v>4.8087082601857165E-2</c:v>
                </c:pt>
                <c:pt idx="16895">
                  <c:v>0.12982187926723554</c:v>
                </c:pt>
                <c:pt idx="16896">
                  <c:v>5.4886673799632447E-2</c:v>
                </c:pt>
                <c:pt idx="16897">
                  <c:v>0.79218372054449049</c:v>
                </c:pt>
                <c:pt idx="16898">
                  <c:v>4.1162718821187841E-2</c:v>
                </c:pt>
                <c:pt idx="16899">
                  <c:v>3.9311577442912138</c:v>
                </c:pt>
                <c:pt idx="16900">
                  <c:v>0.90435984924575319</c:v>
                </c:pt>
                <c:pt idx="16901">
                  <c:v>5.8949407812965652E-3</c:v>
                </c:pt>
                <c:pt idx="16902">
                  <c:v>3.0144868480845757E-2</c:v>
                </c:pt>
                <c:pt idx="16903">
                  <c:v>3.2891233844128127</c:v>
                </c:pt>
                <c:pt idx="16904">
                  <c:v>0.7310604987646474</c:v>
                </c:pt>
                <c:pt idx="16905">
                  <c:v>5.6703815766819821E-2</c:v>
                </c:pt>
                <c:pt idx="16906">
                  <c:v>3.9575229020580749E-2</c:v>
                </c:pt>
                <c:pt idx="16907">
                  <c:v>0.15775579157617711</c:v>
                </c:pt>
                <c:pt idx="16908">
                  <c:v>1.4483263534806643</c:v>
                </c:pt>
                <c:pt idx="16909">
                  <c:v>0.15896063620481929</c:v>
                </c:pt>
                <c:pt idx="16910">
                  <c:v>0.96921531535404737</c:v>
                </c:pt>
                <c:pt idx="16911">
                  <c:v>0.27937282386747125</c:v>
                </c:pt>
                <c:pt idx="16912">
                  <c:v>7.918058101099501E-2</c:v>
                </c:pt>
                <c:pt idx="16913">
                  <c:v>0.25055188308598453</c:v>
                </c:pt>
                <c:pt idx="16914">
                  <c:v>0.61760148142756766</c:v>
                </c:pt>
                <c:pt idx="16915">
                  <c:v>0.60170413477671225</c:v>
                </c:pt>
                <c:pt idx="16916">
                  <c:v>0.44748284087708584</c:v>
                </c:pt>
                <c:pt idx="16917">
                  <c:v>0.1682995176323869</c:v>
                </c:pt>
                <c:pt idx="16918">
                  <c:v>2.7198017138424446</c:v>
                </c:pt>
                <c:pt idx="16919">
                  <c:v>8.1592637621010873</c:v>
                </c:pt>
                <c:pt idx="16920">
                  <c:v>1.9377442322925471</c:v>
                </c:pt>
                <c:pt idx="16921">
                  <c:v>8.8031880382520828</c:v>
                </c:pt>
                <c:pt idx="16922">
                  <c:v>5.4882534462386232</c:v>
                </c:pt>
                <c:pt idx="16923">
                  <c:v>0.41500685457503261</c:v>
                </c:pt>
                <c:pt idx="16924">
                  <c:v>2.5430976073558735</c:v>
                </c:pt>
                <c:pt idx="16925">
                  <c:v>6.4363583950448549</c:v>
                </c:pt>
                <c:pt idx="16926">
                  <c:v>8.1290652786564355</c:v>
                </c:pt>
                <c:pt idx="16927">
                  <c:v>0.78746388915698384</c:v>
                </c:pt>
                <c:pt idx="16928">
                  <c:v>0.15201855909726347</c:v>
                </c:pt>
                <c:pt idx="16929">
                  <c:v>0.94540113944917803</c:v>
                </c:pt>
                <c:pt idx="16930">
                  <c:v>3.5800349934427746</c:v>
                </c:pt>
                <c:pt idx="16931">
                  <c:v>4.9014741118069001</c:v>
                </c:pt>
                <c:pt idx="16932">
                  <c:v>3.4016624558194866</c:v>
                </c:pt>
                <c:pt idx="16933">
                  <c:v>6.3262920875444015</c:v>
                </c:pt>
                <c:pt idx="16934">
                  <c:v>0.45749331953029915</c:v>
                </c:pt>
                <c:pt idx="16935">
                  <c:v>1.4584545484662372</c:v>
                </c:pt>
                <c:pt idx="16936">
                  <c:v>5.7095740846913952</c:v>
                </c:pt>
                <c:pt idx="16937">
                  <c:v>5.8501682555357402</c:v>
                </c:pt>
                <c:pt idx="16938">
                  <c:v>0.32574658206386903</c:v>
                </c:pt>
                <c:pt idx="16939">
                  <c:v>6.2733738595194849E-2</c:v>
                </c:pt>
                <c:pt idx="16940">
                  <c:v>0.58549081184412977</c:v>
                </c:pt>
                <c:pt idx="16941">
                  <c:v>1.397604112770569</c:v>
                </c:pt>
                <c:pt idx="16942">
                  <c:v>0.61099281303890352</c:v>
                </c:pt>
                <c:pt idx="16943">
                  <c:v>2.5862667354523823</c:v>
                </c:pt>
                <c:pt idx="16944">
                  <c:v>3.3708869933031442</c:v>
                </c:pt>
                <c:pt idx="16945">
                  <c:v>0.12790414507256001</c:v>
                </c:pt>
                <c:pt idx="16946">
                  <c:v>0.28376810344387032</c:v>
                </c:pt>
                <c:pt idx="16947">
                  <c:v>2.2455678292975261</c:v>
                </c:pt>
                <c:pt idx="16948">
                  <c:v>2.4758657938927096</c:v>
                </c:pt>
                <c:pt idx="16949">
                  <c:v>5.6538990758226433</c:v>
                </c:pt>
                <c:pt idx="16950">
                  <c:v>1.8599637138906413</c:v>
                </c:pt>
                <c:pt idx="16951">
                  <c:v>11.470139105768357</c:v>
                </c:pt>
                <c:pt idx="16952">
                  <c:v>40.896941166206524</c:v>
                </c:pt>
                <c:pt idx="16953">
                  <c:v>15.432627248544074</c:v>
                </c:pt>
                <c:pt idx="16954">
                  <c:v>44.436961153276819</c:v>
                </c:pt>
                <c:pt idx="16955">
                  <c:v>35.649174472854867</c:v>
                </c:pt>
                <c:pt idx="16956">
                  <c:v>4.1518298756360856</c:v>
                </c:pt>
                <c:pt idx="16957">
                  <c:v>13.787709473779222</c:v>
                </c:pt>
                <c:pt idx="16958">
                  <c:v>44.264090544176931</c:v>
                </c:pt>
                <c:pt idx="16959">
                  <c:v>48.080624563784902</c:v>
                </c:pt>
                <c:pt idx="16960">
                  <c:v>8.6336822397522937E-6</c:v>
                </c:pt>
                <c:pt idx="16961">
                  <c:v>4.3050126733109297E-6</c:v>
                </c:pt>
                <c:pt idx="16962">
                  <c:v>0.29045264277273536</c:v>
                </c:pt>
                <c:pt idx="16963">
                  <c:v>7.1387849552408608E-2</c:v>
                </c:pt>
                <c:pt idx="16964">
                  <c:v>0.19989479147375031</c:v>
                </c:pt>
                <c:pt idx="16965">
                  <c:v>0.28814298464180449</c:v>
                </c:pt>
                <c:pt idx="16966">
                  <c:v>1.4538504589224772E-2</c:v>
                </c:pt>
                <c:pt idx="16967">
                  <c:v>2.4367310227082473E-3</c:v>
                </c:pt>
                <c:pt idx="16968">
                  <c:v>1.0763995825635163E-2</c:v>
                </c:pt>
                <c:pt idx="16969">
                  <c:v>0.19165554256971748</c:v>
                </c:pt>
                <c:pt idx="16970">
                  <c:v>7.1505712792268153E-2</c:v>
                </c:pt>
                <c:pt idx="16971">
                  <c:v>1.3086627858059827E-3</c:v>
                </c:pt>
                <c:pt idx="16972">
                  <c:v>0.19633230241109861</c:v>
                </c:pt>
                <c:pt idx="16973">
                  <c:v>6.6418701256624524E-2</c:v>
                </c:pt>
                <c:pt idx="16974">
                  <c:v>0.12888693434565257</c:v>
                </c:pt>
                <c:pt idx="16975">
                  <c:v>0.11734128777999984</c:v>
                </c:pt>
                <c:pt idx="16976">
                  <c:v>2.5329295499801847E-2</c:v>
                </c:pt>
                <c:pt idx="16977">
                  <c:v>1.1633120370303056E-3</c:v>
                </c:pt>
                <c:pt idx="16978">
                  <c:v>1.0137328605639515E-2</c:v>
                </c:pt>
                <c:pt idx="16979">
                  <c:v>0.2747448838434014</c:v>
                </c:pt>
                <c:pt idx="16980">
                  <c:v>3.7680297907971706E-2</c:v>
                </c:pt>
                <c:pt idx="16981">
                  <c:v>8.7805628404788089E-2</c:v>
                </c:pt>
                <c:pt idx="16982">
                  <c:v>5.4181927686286969E-2</c:v>
                </c:pt>
                <c:pt idx="16983">
                  <c:v>1.1498570784463078</c:v>
                </c:pt>
                <c:pt idx="16984">
                  <c:v>1.1947706535663438</c:v>
                </c:pt>
                <c:pt idx="16985">
                  <c:v>1.430442642727717</c:v>
                </c:pt>
                <c:pt idx="16986">
                  <c:v>3.0907575839254053</c:v>
                </c:pt>
                <c:pt idx="16987">
                  <c:v>0.18802049584701402</c:v>
                </c:pt>
                <c:pt idx="16988">
                  <c:v>8.126849380321946E-2</c:v>
                </c:pt>
                <c:pt idx="16989">
                  <c:v>0.22331541648099879</c:v>
                </c:pt>
                <c:pt idx="16990">
                  <c:v>1.7148764359450799</c:v>
                </c:pt>
                <c:pt idx="16991">
                  <c:v>0.37475023027230647</c:v>
                </c:pt>
                <c:pt idx="16992">
                  <c:v>3.2606386199983613E-5</c:v>
                </c:pt>
                <c:pt idx="16993">
                  <c:v>9.1903373745001664E-6</c:v>
                </c:pt>
                <c:pt idx="16994">
                  <c:v>1.4747920206993322E-3</c:v>
                </c:pt>
                <c:pt idx="16995">
                  <c:v>3.3659094185720319E-3</c:v>
                </c:pt>
                <c:pt idx="16996">
                  <c:v>1.3192395985240237E-2</c:v>
                </c:pt>
                <c:pt idx="16997">
                  <c:v>0.18645636441873017</c:v>
                </c:pt>
                <c:pt idx="16998">
                  <c:v>1.0371471903341018E-4</c:v>
                </c:pt>
                <c:pt idx="16999">
                  <c:v>2.3104299412642001E-4</c:v>
                </c:pt>
                <c:pt idx="17000">
                  <c:v>7.3711651260506949E-3</c:v>
                </c:pt>
                <c:pt idx="17001">
                  <c:v>3.8440248469728897E-4</c:v>
                </c:pt>
                <c:pt idx="17002">
                  <c:v>2.533643531149592E-2</c:v>
                </c:pt>
                <c:pt idx="17003">
                  <c:v>3.0798706099258743E-3</c:v>
                </c:pt>
                <c:pt idx="17004">
                  <c:v>5.3429661467631791E-3</c:v>
                </c:pt>
                <c:pt idx="17005">
                  <c:v>5.0349856227513545E-3</c:v>
                </c:pt>
                <c:pt idx="17006">
                  <c:v>5.0963447673180583E-2</c:v>
                </c:pt>
                <c:pt idx="17007">
                  <c:v>0.6676068175098373</c:v>
                </c:pt>
                <c:pt idx="17008">
                  <c:v>1.2314670935665347E-2</c:v>
                </c:pt>
                <c:pt idx="17009">
                  <c:v>1.7148358094864593E-3</c:v>
                </c:pt>
                <c:pt idx="17010">
                  <c:v>3.3212821926132553E-3</c:v>
                </c:pt>
                <c:pt idx="17011">
                  <c:v>7.3883817505409413E-2</c:v>
                </c:pt>
                <c:pt idx="17012">
                  <c:v>9.1022289368326761E-3</c:v>
                </c:pt>
                <c:pt idx="17013">
                  <c:v>5.4373075552381373E-3</c:v>
                </c:pt>
                <c:pt idx="17014">
                  <c:v>1.3115798736862359E-2</c:v>
                </c:pt>
                <c:pt idx="17015">
                  <c:v>0.51976204664266112</c:v>
                </c:pt>
                <c:pt idx="17016">
                  <c:v>0.80309473857830271</c:v>
                </c:pt>
                <c:pt idx="17017">
                  <c:v>1.2273637801784669</c:v>
                </c:pt>
                <c:pt idx="17018">
                  <c:v>2.6138175815653102</c:v>
                </c:pt>
                <c:pt idx="17019">
                  <c:v>0.2663197159475626</c:v>
                </c:pt>
                <c:pt idx="17020">
                  <c:v>3.582344702848566E-4</c:v>
                </c:pt>
                <c:pt idx="17021">
                  <c:v>3.3383704768325716E-2</c:v>
                </c:pt>
                <c:pt idx="17022">
                  <c:v>1.241392934182048</c:v>
                </c:pt>
                <c:pt idx="17023">
                  <c:v>0.31415007398514394</c:v>
                </c:pt>
                <c:pt idx="17024">
                  <c:v>1.1044072033562486E-2</c:v>
                </c:pt>
                <c:pt idx="17025">
                  <c:v>1.5651929150190959E-2</c:v>
                </c:pt>
                <c:pt idx="17026">
                  <c:v>6.2142551203400342E-2</c:v>
                </c:pt>
                <c:pt idx="17027">
                  <c:v>8.8361966320984572E-2</c:v>
                </c:pt>
                <c:pt idx="17028">
                  <c:v>0.33165677590679526</c:v>
                </c:pt>
                <c:pt idx="17029">
                  <c:v>0.99598095508755058</c:v>
                </c:pt>
                <c:pt idx="17030">
                  <c:v>3.1707021860814491E-2</c:v>
                </c:pt>
                <c:pt idx="17031">
                  <c:v>5.0171703141891386E-2</c:v>
                </c:pt>
                <c:pt idx="17032">
                  <c:v>2.5034555630388401E-2</c:v>
                </c:pt>
                <c:pt idx="17033">
                  <c:v>0.22233087930134371</c:v>
                </c:pt>
                <c:pt idx="17034">
                  <c:v>8.3681293109469826E-2</c:v>
                </c:pt>
                <c:pt idx="17035">
                  <c:v>8.7892084967153034E-2</c:v>
                </c:pt>
                <c:pt idx="17036">
                  <c:v>0.17185346795494244</c:v>
                </c:pt>
                <c:pt idx="17037">
                  <c:v>1.3469576787888395</c:v>
                </c:pt>
                <c:pt idx="17038">
                  <c:v>2.3167001646236831</c:v>
                </c:pt>
                <c:pt idx="17039">
                  <c:v>2.5318069136788068</c:v>
                </c:pt>
                <c:pt idx="17040">
                  <c:v>3.538189200624843</c:v>
                </c:pt>
                <c:pt idx="17041">
                  <c:v>1.5394076879249436</c:v>
                </c:pt>
                <c:pt idx="17042">
                  <c:v>0.11721490923038225</c:v>
                </c:pt>
                <c:pt idx="17043">
                  <c:v>0.29667570110953934</c:v>
                </c:pt>
                <c:pt idx="17044">
                  <c:v>1.9087955927559681</c:v>
                </c:pt>
                <c:pt idx="17045">
                  <c:v>1.5468605175968413</c:v>
                </c:pt>
                <c:pt idx="17046">
                  <c:v>3.0855858349389188E-2</c:v>
                </c:pt>
                <c:pt idx="17047">
                  <c:v>4.2848580553768216E-2</c:v>
                </c:pt>
                <c:pt idx="17048">
                  <c:v>0.73275530114043064</c:v>
                </c:pt>
                <c:pt idx="17049">
                  <c:v>1.2606809857262617</c:v>
                </c:pt>
                <c:pt idx="17050">
                  <c:v>0.65022629384047315</c:v>
                </c:pt>
                <c:pt idx="17051">
                  <c:v>1.9848316828547528</c:v>
                </c:pt>
                <c:pt idx="17052">
                  <c:v>0.15933117170680106</c:v>
                </c:pt>
                <c:pt idx="17053">
                  <c:v>2.2212510632373398E-2</c:v>
                </c:pt>
                <c:pt idx="17054">
                  <c:v>4.9096088166416793E-2</c:v>
                </c:pt>
                <c:pt idx="17055">
                  <c:v>1.3043787233323489</c:v>
                </c:pt>
                <c:pt idx="17056">
                  <c:v>0.67233996728606438</c:v>
                </c:pt>
                <c:pt idx="17057">
                  <c:v>3.2928471347414862E-2</c:v>
                </c:pt>
                <c:pt idx="17058">
                  <c:v>0.30069396590196373</c:v>
                </c:pt>
                <c:pt idx="17059">
                  <c:v>0.1408334001900764</c:v>
                </c:pt>
                <c:pt idx="17060">
                  <c:v>1.176841714123499</c:v>
                </c:pt>
                <c:pt idx="17061">
                  <c:v>0.59896453053923915</c:v>
                </c:pt>
                <c:pt idx="17062">
                  <c:v>3.0935430610328586E-2</c:v>
                </c:pt>
                <c:pt idx="17063">
                  <c:v>0.59701568175964492</c:v>
                </c:pt>
                <c:pt idx="17064">
                  <c:v>0.18908809841659086</c:v>
                </c:pt>
                <c:pt idx="17065">
                  <c:v>9.8332388597709194E-2</c:v>
                </c:pt>
                <c:pt idx="17066">
                  <c:v>7.4559715292376611E-3</c:v>
                </c:pt>
                <c:pt idx="17067">
                  <c:v>1.8435901988954694E-2</c:v>
                </c:pt>
                <c:pt idx="17068">
                  <c:v>0.1401224943651308</c:v>
                </c:pt>
                <c:pt idx="17069">
                  <c:v>0.13085352346534129</c:v>
                </c:pt>
                <c:pt idx="17070">
                  <c:v>0.30381588548522631</c:v>
                </c:pt>
                <c:pt idx="17071">
                  <c:v>0.49049895827135337</c:v>
                </c:pt>
                <c:pt idx="17072">
                  <c:v>5.7044301144270573E-2</c:v>
                </c:pt>
                <c:pt idx="17073">
                  <c:v>4.517911448965929E-3</c:v>
                </c:pt>
                <c:pt idx="17074">
                  <c:v>1.828048850688517E-2</c:v>
                </c:pt>
                <c:pt idx="17075">
                  <c:v>0.23861468843058911</c:v>
                </c:pt>
                <c:pt idx="17076">
                  <c:v>0.19892430522099985</c:v>
                </c:pt>
                <c:pt idx="17077">
                  <c:v>4.7219776644116486E-3</c:v>
                </c:pt>
                <c:pt idx="17078">
                  <c:v>6.7989818637654844E-3</c:v>
                </c:pt>
                <c:pt idx="17079">
                  <c:v>3.4197843595538804E-2</c:v>
                </c:pt>
                <c:pt idx="17080">
                  <c:v>0.10292254461297999</c:v>
                </c:pt>
                <c:pt idx="17081">
                  <c:v>0.51719553089692349</c:v>
                </c:pt>
                <c:pt idx="17082">
                  <c:v>0.8498563924192305</c:v>
                </c:pt>
                <c:pt idx="17083">
                  <c:v>3.5108698466138906E-2</c:v>
                </c:pt>
                <c:pt idx="17084">
                  <c:v>9.6207400548006632E-3</c:v>
                </c:pt>
                <c:pt idx="17085">
                  <c:v>7.7037348188149606E-3</c:v>
                </c:pt>
                <c:pt idx="17086">
                  <c:v>0.29417875177930036</c:v>
                </c:pt>
                <c:pt idx="17087">
                  <c:v>0.18182572832778923</c:v>
                </c:pt>
                <c:pt idx="17088">
                  <c:v>3.44180045050145E-3</c:v>
                </c:pt>
                <c:pt idx="17089">
                  <c:v>2.4490911348591545E-2</c:v>
                </c:pt>
                <c:pt idx="17090">
                  <c:v>0.41692065156271774</c:v>
                </c:pt>
                <c:pt idx="17091">
                  <c:v>0.25802325261399656</c:v>
                </c:pt>
                <c:pt idx="17092">
                  <c:v>0.39829587231009517</c:v>
                </c:pt>
                <c:pt idx="17093">
                  <c:v>0.71243692796403768</c:v>
                </c:pt>
                <c:pt idx="17094">
                  <c:v>1.9937102961562449E-2</c:v>
                </c:pt>
                <c:pt idx="17095">
                  <c:v>1.4102991721071432E-2</c:v>
                </c:pt>
                <c:pt idx="17096">
                  <c:v>7.7244638177395306E-3</c:v>
                </c:pt>
                <c:pt idx="17097">
                  <c:v>0.46021941501570424</c:v>
                </c:pt>
                <c:pt idx="17098">
                  <c:v>7.4307809626081731E-2</c:v>
                </c:pt>
                <c:pt idx="17099">
                  <c:v>2.7214022698905126E-2</c:v>
                </c:pt>
                <c:pt idx="17100">
                  <c:v>2.5934088669563895E-2</c:v>
                </c:pt>
                <c:pt idx="17101">
                  <c:v>0.85694987381110055</c:v>
                </c:pt>
                <c:pt idx="17102">
                  <c:v>1.20737284241313</c:v>
                </c:pt>
                <c:pt idx="17103">
                  <c:v>2.1931175808014651</c:v>
                </c:pt>
                <c:pt idx="17104">
                  <c:v>2.6871216010565155</c:v>
                </c:pt>
                <c:pt idx="17105">
                  <c:v>0.50161113761374831</c:v>
                </c:pt>
                <c:pt idx="17106">
                  <c:v>1.805059178058873E-2</c:v>
                </c:pt>
                <c:pt idx="17107">
                  <c:v>0.10713495837885234</c:v>
                </c:pt>
                <c:pt idx="17108">
                  <c:v>1.0846987369022569</c:v>
                </c:pt>
                <c:pt idx="17109">
                  <c:v>0.85728330808926767</c:v>
                </c:pt>
                <c:pt idx="17110">
                  <c:v>1.8025555255287293E-2</c:v>
                </c:pt>
                <c:pt idx="17111">
                  <c:v>5.6384217491815946E-3</c:v>
                </c:pt>
                <c:pt idx="17112">
                  <c:v>0.25411285120050986</c:v>
                </c:pt>
                <c:pt idx="17113">
                  <c:v>0.34435944347671921</c:v>
                </c:pt>
                <c:pt idx="17114">
                  <c:v>1.0153511897440768</c:v>
                </c:pt>
                <c:pt idx="17115">
                  <c:v>1.1971707278468851</c:v>
                </c:pt>
                <c:pt idx="17116">
                  <c:v>0.50114221627294653</c:v>
                </c:pt>
                <c:pt idx="17117">
                  <c:v>4.3050746740440571E-2</c:v>
                </c:pt>
                <c:pt idx="17118">
                  <c:v>3.7688714579253706E-2</c:v>
                </c:pt>
                <c:pt idx="17119">
                  <c:v>0.92585768796301715</c:v>
                </c:pt>
                <c:pt idx="17120">
                  <c:v>0.78459221479605312</c:v>
                </c:pt>
                <c:pt idx="17121">
                  <c:v>1.2534434880152935E-2</c:v>
                </c:pt>
                <c:pt idx="17122">
                  <c:v>1.0847332703910176E-2</c:v>
                </c:pt>
                <c:pt idx="17123">
                  <c:v>0.19351585390779216</c:v>
                </c:pt>
                <c:pt idx="17124">
                  <c:v>0.13320076722074464</c:v>
                </c:pt>
                <c:pt idx="17125">
                  <c:v>0.2937675918597924</c:v>
                </c:pt>
                <c:pt idx="17126">
                  <c:v>0.66019452498733056</c:v>
                </c:pt>
                <c:pt idx="17127">
                  <c:v>0.596232336476063</c:v>
                </c:pt>
                <c:pt idx="17128">
                  <c:v>9.0123784996968045E-3</c:v>
                </c:pt>
                <c:pt idx="17129">
                  <c:v>1.9082813599060583E-2</c:v>
                </c:pt>
                <c:pt idx="17130">
                  <c:v>0.4680971909996639</c:v>
                </c:pt>
                <c:pt idx="17131">
                  <c:v>0.27140965086864255</c:v>
                </c:pt>
                <c:pt idx="17132">
                  <c:v>0.32311505195436868</c:v>
                </c:pt>
                <c:pt idx="17133">
                  <c:v>0.39289070836599199</c:v>
                </c:pt>
                <c:pt idx="17134">
                  <c:v>6.2338253993631421</c:v>
                </c:pt>
                <c:pt idx="17135">
                  <c:v>8.287242294370806</c:v>
                </c:pt>
                <c:pt idx="17136">
                  <c:v>11.42681102709774</c:v>
                </c:pt>
                <c:pt idx="17137">
                  <c:v>21.257245305077085</c:v>
                </c:pt>
                <c:pt idx="17138">
                  <c:v>4.5470088877857968</c:v>
                </c:pt>
                <c:pt idx="17139">
                  <c:v>0.4059352357223025</c:v>
                </c:pt>
                <c:pt idx="17140">
                  <c:v>1.4465899712339345</c:v>
                </c:pt>
                <c:pt idx="17141">
                  <c:v>10.600184544068494</c:v>
                </c:pt>
                <c:pt idx="17142">
                  <c:v>5.5771301298981388</c:v>
                </c:pt>
                <c:pt idx="17143">
                  <c:v>9.6410912163012646E-2</c:v>
                </c:pt>
                <c:pt idx="17144">
                  <c:v>8.5992546483703615E-3</c:v>
                </c:pt>
                <c:pt idx="17145">
                  <c:v>0.23959348647773301</c:v>
                </c:pt>
                <c:pt idx="17146">
                  <c:v>2.1519789051088245</c:v>
                </c:pt>
                <c:pt idx="17147">
                  <c:v>0.59270989620082493</c:v>
                </c:pt>
                <c:pt idx="17148">
                  <c:v>0.55051909592636183</c:v>
                </c:pt>
                <c:pt idx="17149">
                  <c:v>0.17692494442695597</c:v>
                </c:pt>
                <c:pt idx="17150">
                  <c:v>9.2159764654287414E-3</c:v>
                </c:pt>
                <c:pt idx="17151">
                  <c:v>0.12866002037613133</c:v>
                </c:pt>
                <c:pt idx="17152">
                  <c:v>0.30964715567122986</c:v>
                </c:pt>
                <c:pt idx="17153">
                  <c:v>0.43717576202365521</c:v>
                </c:pt>
                <c:pt idx="17154">
                  <c:v>1.4163002943597973E-2</c:v>
                </c:pt>
                <c:pt idx="17155">
                  <c:v>0.4198215800011611</c:v>
                </c:pt>
                <c:pt idx="17156">
                  <c:v>0.19809472551582039</c:v>
                </c:pt>
                <c:pt idx="17157">
                  <c:v>0.24260371760553356</c:v>
                </c:pt>
                <c:pt idx="17158">
                  <c:v>0.15694610970684827</c:v>
                </c:pt>
                <c:pt idx="17159">
                  <c:v>0.11606481995601785</c:v>
                </c:pt>
                <c:pt idx="17160">
                  <c:v>1.94432147453589E-2</c:v>
                </c:pt>
                <c:pt idx="17161">
                  <c:v>0.11294436574300891</c:v>
                </c:pt>
                <c:pt idx="17162">
                  <c:v>0.82640093174281659</c:v>
                </c:pt>
                <c:pt idx="17163">
                  <c:v>0.31236555119418419</c:v>
                </c:pt>
                <c:pt idx="17164">
                  <c:v>0.87426493762123714</c:v>
                </c:pt>
                <c:pt idx="17165">
                  <c:v>0.2848863085946271</c:v>
                </c:pt>
                <c:pt idx="17166">
                  <c:v>0.52891495862041182</c:v>
                </c:pt>
                <c:pt idx="17167">
                  <c:v>5.6250223809908881</c:v>
                </c:pt>
                <c:pt idx="17168">
                  <c:v>0.91542434674574091</c:v>
                </c:pt>
                <c:pt idx="17169">
                  <c:v>1.9217220836740199</c:v>
                </c:pt>
                <c:pt idx="17170">
                  <c:v>1.8057639026423082</c:v>
                </c:pt>
                <c:pt idx="17171">
                  <c:v>0.33573963692191694</c:v>
                </c:pt>
                <c:pt idx="17172">
                  <c:v>1.0073029808155185</c:v>
                </c:pt>
                <c:pt idx="17173">
                  <c:v>4.134431990759956</c:v>
                </c:pt>
                <c:pt idx="17174">
                  <c:v>4.1932151877087644</c:v>
                </c:pt>
                <c:pt idx="17175">
                  <c:v>0.19995536049987384</c:v>
                </c:pt>
                <c:pt idx="17176">
                  <c:v>9.0910169736533215E-3</c:v>
                </c:pt>
                <c:pt idx="17177">
                  <c:v>2.3796805645492753E-3</c:v>
                </c:pt>
                <c:pt idx="17178">
                  <c:v>0.10731169854301653</c:v>
                </c:pt>
                <c:pt idx="17179">
                  <c:v>1.6313398789259713E-2</c:v>
                </c:pt>
                <c:pt idx="17180">
                  <c:v>9.0201854190418203E-3</c:v>
                </c:pt>
                <c:pt idx="17181">
                  <c:v>1.4349533709990229E-2</c:v>
                </c:pt>
                <c:pt idx="17182">
                  <c:v>1.767656792614223E-2</c:v>
                </c:pt>
                <c:pt idx="17183">
                  <c:v>4.4882111344330495E-3</c:v>
                </c:pt>
                <c:pt idx="17184">
                  <c:v>0.12766983323199779</c:v>
                </c:pt>
                <c:pt idx="17185">
                  <c:v>1.500552063524439E-2</c:v>
                </c:pt>
                <c:pt idx="17186">
                  <c:v>0.35742335684028387</c:v>
                </c:pt>
                <c:pt idx="17187">
                  <c:v>0.14034802936580265</c:v>
                </c:pt>
                <c:pt idx="17188">
                  <c:v>0.56592860051777927</c:v>
                </c:pt>
                <c:pt idx="17189">
                  <c:v>3.6065477837096456</c:v>
                </c:pt>
                <c:pt idx="17190">
                  <c:v>0.71493841674193848</c:v>
                </c:pt>
                <c:pt idx="17191">
                  <c:v>0.92615926139336813</c:v>
                </c:pt>
                <c:pt idx="17192">
                  <c:v>1.0294093775983568</c:v>
                </c:pt>
                <c:pt idx="17193">
                  <c:v>1.6122260140325355E-2</c:v>
                </c:pt>
                <c:pt idx="17194">
                  <c:v>0.43106445928705422</c:v>
                </c:pt>
                <c:pt idx="17195">
                  <c:v>2.3587712046354841</c:v>
                </c:pt>
                <c:pt idx="17196">
                  <c:v>1.4932115188689734</c:v>
                </c:pt>
                <c:pt idx="17197">
                  <c:v>5.9551071783408863E-2</c:v>
                </c:pt>
                <c:pt idx="17198">
                  <c:v>3.0346862671111505E-2</c:v>
                </c:pt>
                <c:pt idx="17199">
                  <c:v>3.8851615136669598E-2</c:v>
                </c:pt>
                <c:pt idx="17200">
                  <c:v>1.221167236155783</c:v>
                </c:pt>
                <c:pt idx="17201">
                  <c:v>0.19403788599564631</c:v>
                </c:pt>
                <c:pt idx="17202">
                  <c:v>0.2444845355926526</c:v>
                </c:pt>
                <c:pt idx="17203">
                  <c:v>0.27471188084134379</c:v>
                </c:pt>
                <c:pt idx="17204">
                  <c:v>0.11492428309467038</c:v>
                </c:pt>
                <c:pt idx="17205">
                  <c:v>6.1803082263983372E-2</c:v>
                </c:pt>
                <c:pt idx="17206">
                  <c:v>0.99625180268848657</c:v>
                </c:pt>
                <c:pt idx="17207">
                  <c:v>0.26704010924487043</c:v>
                </c:pt>
                <c:pt idx="17208">
                  <c:v>0.87537436576605765</c:v>
                </c:pt>
                <c:pt idx="17209">
                  <c:v>0.18934360985485529</c:v>
                </c:pt>
                <c:pt idx="17210">
                  <c:v>0.52275111246726091</c:v>
                </c:pt>
                <c:pt idx="17211">
                  <c:v>4.5258000192551728</c:v>
                </c:pt>
                <c:pt idx="17212">
                  <c:v>0.92424692605430225</c:v>
                </c:pt>
                <c:pt idx="17213">
                  <c:v>1.8640714444793394</c:v>
                </c:pt>
                <c:pt idx="17214">
                  <c:v>1.7920050625515751</c:v>
                </c:pt>
                <c:pt idx="17215">
                  <c:v>0.5316706148737631</c:v>
                </c:pt>
                <c:pt idx="17216">
                  <c:v>0.81653273726599152</c:v>
                </c:pt>
                <c:pt idx="17217">
                  <c:v>5.3283212269929701</c:v>
                </c:pt>
                <c:pt idx="17218">
                  <c:v>2.9329681505894385</c:v>
                </c:pt>
                <c:pt idx="17219">
                  <c:v>0.16537959995782997</c:v>
                </c:pt>
                <c:pt idx="17220">
                  <c:v>0.17856230856679833</c:v>
                </c:pt>
                <c:pt idx="17221">
                  <c:v>0.53358745464379309</c:v>
                </c:pt>
                <c:pt idx="17222">
                  <c:v>9.2717612650587657</c:v>
                </c:pt>
                <c:pt idx="17223">
                  <c:v>0.74892659556461616</c:v>
                </c:pt>
                <c:pt idx="17224">
                  <c:v>2.7053643360152222</c:v>
                </c:pt>
                <c:pt idx="17225">
                  <c:v>0.43455151736293296</c:v>
                </c:pt>
                <c:pt idx="17226">
                  <c:v>0.17291507806874093</c:v>
                </c:pt>
                <c:pt idx="17227">
                  <c:v>0.54131326252874501</c:v>
                </c:pt>
                <c:pt idx="17228">
                  <c:v>2.5723577495064083</c:v>
                </c:pt>
                <c:pt idx="17229">
                  <c:v>1.6785726883352856</c:v>
                </c:pt>
                <c:pt idx="17230">
                  <c:v>1.5296341497296136E-2</c:v>
                </c:pt>
                <c:pt idx="17231">
                  <c:v>3.5672608605857871E-3</c:v>
                </c:pt>
                <c:pt idx="17232">
                  <c:v>1.2581283067716881E-2</c:v>
                </c:pt>
                <c:pt idx="17233">
                  <c:v>0.81931666941632897</c:v>
                </c:pt>
                <c:pt idx="17234">
                  <c:v>5.894717981135817E-2</c:v>
                </c:pt>
                <c:pt idx="17235">
                  <c:v>0.10562493947750382</c:v>
                </c:pt>
                <c:pt idx="17236">
                  <c:v>0.22564017047853885</c:v>
                </c:pt>
                <c:pt idx="17237">
                  <c:v>6.6258511652506E-2</c:v>
                </c:pt>
                <c:pt idx="17238">
                  <c:v>1.5838893349669234</c:v>
                </c:pt>
                <c:pt idx="17239">
                  <c:v>0.39120061562477837</c:v>
                </c:pt>
                <c:pt idx="17240">
                  <c:v>1.5117854356818554</c:v>
                </c:pt>
                <c:pt idx="17241">
                  <c:v>9.132174677224654E-2</c:v>
                </c:pt>
                <c:pt idx="17242">
                  <c:v>1.6286738792221863E-2</c:v>
                </c:pt>
                <c:pt idx="17243">
                  <c:v>0.14858321173879294</c:v>
                </c:pt>
                <c:pt idx="17244">
                  <c:v>1.1443332132168238</c:v>
                </c:pt>
                <c:pt idx="17245">
                  <c:v>0.1489643425774769</c:v>
                </c:pt>
                <c:pt idx="17246">
                  <c:v>0.20986218863001441</c:v>
                </c:pt>
                <c:pt idx="17247">
                  <c:v>0.29370436567978214</c:v>
                </c:pt>
                <c:pt idx="17248">
                  <c:v>3.2590369477302726E-2</c:v>
                </c:pt>
                <c:pt idx="17249">
                  <c:v>5.8216215753277484E-2</c:v>
                </c:pt>
                <c:pt idx="17250">
                  <c:v>0.92301238227624005</c:v>
                </c:pt>
                <c:pt idx="17251">
                  <c:v>0.24163866278700546</c:v>
                </c:pt>
                <c:pt idx="17252">
                  <c:v>0.10074751608310097</c:v>
                </c:pt>
                <c:pt idx="17253">
                  <c:v>7.5316295289466527E-3</c:v>
                </c:pt>
                <c:pt idx="17254">
                  <c:v>4.4635259251249108E-2</c:v>
                </c:pt>
                <c:pt idx="17255">
                  <c:v>0.70003300563450022</c:v>
                </c:pt>
                <c:pt idx="17256">
                  <c:v>0.10271229783964002</c:v>
                </c:pt>
                <c:pt idx="17257">
                  <c:v>0.2944841486450529</c:v>
                </c:pt>
                <c:pt idx="17258">
                  <c:v>1.8563580157725861</c:v>
                </c:pt>
                <c:pt idx="17259">
                  <c:v>1.8597206516729137E-2</c:v>
                </c:pt>
                <c:pt idx="17260">
                  <c:v>8.0795770011728149E-2</c:v>
                </c:pt>
                <c:pt idx="17261">
                  <c:v>1.438353266050554</c:v>
                </c:pt>
                <c:pt idx="17262">
                  <c:v>0.33950047329582084</c:v>
                </c:pt>
                <c:pt idx="17263">
                  <c:v>6.6403935127648236E-2</c:v>
                </c:pt>
                <c:pt idx="17264">
                  <c:v>1.4140616042998343E-2</c:v>
                </c:pt>
                <c:pt idx="17265">
                  <c:v>5.3146295254493721E-2</c:v>
                </c:pt>
                <c:pt idx="17266">
                  <c:v>1.3268902937107119</c:v>
                </c:pt>
                <c:pt idx="17267">
                  <c:v>0.13463124862687992</c:v>
                </c:pt>
                <c:pt idx="17268">
                  <c:v>0.22610873959437766</c:v>
                </c:pt>
                <c:pt idx="17269">
                  <c:v>0.25249625718014229</c:v>
                </c:pt>
                <c:pt idx="17270">
                  <c:v>3.4458398518766441E-2</c:v>
                </c:pt>
                <c:pt idx="17271">
                  <c:v>0.22327018351680866</c:v>
                </c:pt>
                <c:pt idx="17272">
                  <c:v>0.76333856594338989</c:v>
                </c:pt>
                <c:pt idx="17273">
                  <c:v>0.27563140085132504</c:v>
                </c:pt>
                <c:pt idx="17274">
                  <c:v>0.39422314407105458</c:v>
                </c:pt>
                <c:pt idx="17275">
                  <c:v>9.7325219678598057E-2</c:v>
                </c:pt>
                <c:pt idx="17276">
                  <c:v>0.45655517833931808</c:v>
                </c:pt>
                <c:pt idx="17277">
                  <c:v>4.9517522342855287</c:v>
                </c:pt>
                <c:pt idx="17278">
                  <c:v>1.3549787982442036</c:v>
                </c:pt>
                <c:pt idx="17279">
                  <c:v>2.5867986146530879</c:v>
                </c:pt>
                <c:pt idx="17280">
                  <c:v>1.5678347089713347</c:v>
                </c:pt>
                <c:pt idx="17281">
                  <c:v>0.13474229089999915</c:v>
                </c:pt>
                <c:pt idx="17282">
                  <c:v>0.95136398532825595</c:v>
                </c:pt>
                <c:pt idx="17283">
                  <c:v>3.23216235894854</c:v>
                </c:pt>
                <c:pt idx="17284">
                  <c:v>2.336811972990581</c:v>
                </c:pt>
                <c:pt idx="17285">
                  <c:v>1.5189312305073377</c:v>
                </c:pt>
                <c:pt idx="17286">
                  <c:v>0.20590071805421645</c:v>
                </c:pt>
                <c:pt idx="17287">
                  <c:v>1.0598053588038756</c:v>
                </c:pt>
                <c:pt idx="17288">
                  <c:v>7.2243291484374677</c:v>
                </c:pt>
                <c:pt idx="17289">
                  <c:v>5.0833664693634422</c:v>
                </c:pt>
                <c:pt idx="17290">
                  <c:v>1.5949747014755773</c:v>
                </c:pt>
                <c:pt idx="17291">
                  <c:v>4.5881570052197693</c:v>
                </c:pt>
                <c:pt idx="17292">
                  <c:v>1.5420436193844234</c:v>
                </c:pt>
                <c:pt idx="17293">
                  <c:v>2.3989430475579216</c:v>
                </c:pt>
                <c:pt idx="17294">
                  <c:v>7.947873693922423</c:v>
                </c:pt>
                <c:pt idx="17295">
                  <c:v>7.0960664982048307</c:v>
                </c:pt>
                <c:pt idx="17296">
                  <c:v>0.97010340007846652</c:v>
                </c:pt>
                <c:pt idx="17297">
                  <c:v>0.14720049129442644</c:v>
                </c:pt>
                <c:pt idx="17298">
                  <c:v>0.45147861637560055</c:v>
                </c:pt>
                <c:pt idx="17299">
                  <c:v>2.7124889051097338</c:v>
                </c:pt>
                <c:pt idx="17300">
                  <c:v>1.2006426900269529</c:v>
                </c:pt>
                <c:pt idx="17301">
                  <c:v>0.65077213568368275</c:v>
                </c:pt>
                <c:pt idx="17302">
                  <c:v>1.6910732019711427</c:v>
                </c:pt>
                <c:pt idx="17303">
                  <c:v>0.88910995429843276</c:v>
                </c:pt>
                <c:pt idx="17304">
                  <c:v>0.81094178727127564</c:v>
                </c:pt>
                <c:pt idx="17305">
                  <c:v>2.9953692013368363</c:v>
                </c:pt>
                <c:pt idx="17306">
                  <c:v>2.4282595463657679</c:v>
                </c:pt>
                <c:pt idx="17307">
                  <c:v>5.7995499217124529</c:v>
                </c:pt>
                <c:pt idx="17308">
                  <c:v>1.3331300649272124</c:v>
                </c:pt>
                <c:pt idx="17309">
                  <c:v>5.0786136912604052</c:v>
                </c:pt>
                <c:pt idx="17310">
                  <c:v>45.586827484149019</c:v>
                </c:pt>
                <c:pt idx="17311">
                  <c:v>12.433444210187815</c:v>
                </c:pt>
                <c:pt idx="17312">
                  <c:v>14.046912520366149</c:v>
                </c:pt>
                <c:pt idx="17313">
                  <c:v>16.119044764362776</c:v>
                </c:pt>
                <c:pt idx="17314">
                  <c:v>3.9355079829845061</c:v>
                </c:pt>
                <c:pt idx="17315">
                  <c:v>9.2115294438210569</c:v>
                </c:pt>
                <c:pt idx="17316">
                  <c:v>34.345161979332111</c:v>
                </c:pt>
                <c:pt idx="17317">
                  <c:v>25.559248478777604</c:v>
                </c:pt>
                <c:pt idx="17318">
                  <c:v>1.1700173230753382E-3</c:v>
                </c:pt>
                <c:pt idx="17319">
                  <c:v>6.5634153097370706E-3</c:v>
                </c:pt>
                <c:pt idx="17320">
                  <c:v>1.9985776975655709E-2</c:v>
                </c:pt>
                <c:pt idx="17321">
                  <c:v>0.41268231502697533</c:v>
                </c:pt>
                <c:pt idx="17322">
                  <c:v>0.67330995169437913</c:v>
                </c:pt>
                <c:pt idx="17323">
                  <c:v>7.2436665131466973E-2</c:v>
                </c:pt>
                <c:pt idx="17324">
                  <c:v>0.10802149794142549</c:v>
                </c:pt>
                <c:pt idx="17325">
                  <c:v>1.2419117100924968E-2</c:v>
                </c:pt>
                <c:pt idx="17326">
                  <c:v>0.20058230167161267</c:v>
                </c:pt>
                <c:pt idx="17327">
                  <c:v>0.10739557058498091</c:v>
                </c:pt>
                <c:pt idx="17328">
                  <c:v>0.1216644901609838</c:v>
                </c:pt>
                <c:pt idx="17329">
                  <c:v>4.9497919800250562E-3</c:v>
                </c:pt>
                <c:pt idx="17330">
                  <c:v>0.32037039112415172</c:v>
                </c:pt>
                <c:pt idx="17331">
                  <c:v>0.13402196827283824</c:v>
                </c:pt>
                <c:pt idx="17332">
                  <c:v>0.22356232013270674</c:v>
                </c:pt>
                <c:pt idx="17333">
                  <c:v>3.5711549683633707E-2</c:v>
                </c:pt>
                <c:pt idx="17334">
                  <c:v>5.3163881440084292E-2</c:v>
                </c:pt>
                <c:pt idx="17335">
                  <c:v>4.6600212305605284E-3</c:v>
                </c:pt>
                <c:pt idx="17336">
                  <c:v>1.9950366536249649E-2</c:v>
                </c:pt>
                <c:pt idx="17337">
                  <c:v>0.35938068276716062</c:v>
                </c:pt>
                <c:pt idx="17338">
                  <c:v>0.15152630885632709</c:v>
                </c:pt>
                <c:pt idx="17339">
                  <c:v>0.86003223649780636</c:v>
                </c:pt>
                <c:pt idx="17340">
                  <c:v>0.50995606383973446</c:v>
                </c:pt>
                <c:pt idx="17341">
                  <c:v>1.052487895123738</c:v>
                </c:pt>
                <c:pt idx="17342">
                  <c:v>5.0080084356709014</c:v>
                </c:pt>
                <c:pt idx="17343">
                  <c:v>5.1772306131775574</c:v>
                </c:pt>
                <c:pt idx="17344">
                  <c:v>2.5203405407834176</c:v>
                </c:pt>
                <c:pt idx="17345">
                  <c:v>8.7947932729094287</c:v>
                </c:pt>
                <c:pt idx="17346">
                  <c:v>0.36115064684383413</c:v>
                </c:pt>
                <c:pt idx="17347">
                  <c:v>1.851528848561677</c:v>
                </c:pt>
                <c:pt idx="17348">
                  <c:v>4.4159568666228788</c:v>
                </c:pt>
                <c:pt idx="17349">
                  <c:v>6.6817671441882043</c:v>
                </c:pt>
                <c:pt idx="17350">
                  <c:v>8.0808497439793027E-5</c:v>
                </c:pt>
                <c:pt idx="17351">
                  <c:v>1.8441250129564332E-4</c:v>
                </c:pt>
                <c:pt idx="17352">
                  <c:v>0.15290869321835746</c:v>
                </c:pt>
                <c:pt idx="17353">
                  <c:v>0.8592471910435332</c:v>
                </c:pt>
                <c:pt idx="17354">
                  <c:v>5.6939753874450509E-4</c:v>
                </c:pt>
                <c:pt idx="17355">
                  <c:v>0.63658046105688804</c:v>
                </c:pt>
                <c:pt idx="17356">
                  <c:v>1.7928592532410778E-3</c:v>
                </c:pt>
                <c:pt idx="17357">
                  <c:v>2.0641157079330651E-3</c:v>
                </c:pt>
                <c:pt idx="17358">
                  <c:v>0.3324167196475411</c:v>
                </c:pt>
                <c:pt idx="17359">
                  <c:v>0.57235820447768282</c:v>
                </c:pt>
                <c:pt idx="17360">
                  <c:v>3.7908530665319608E-2</c:v>
                </c:pt>
                <c:pt idx="17361">
                  <c:v>9.8279156419014847E-3</c:v>
                </c:pt>
                <c:pt idx="17362">
                  <c:v>8.396041362986284E-4</c:v>
                </c:pt>
                <c:pt idx="17363">
                  <c:v>2.2552157225703098E-2</c:v>
                </c:pt>
                <c:pt idx="17364">
                  <c:v>1.3335969210503685E-2</c:v>
                </c:pt>
                <c:pt idx="17365">
                  <c:v>5.0068735866164102E-3</c:v>
                </c:pt>
                <c:pt idx="17366">
                  <c:v>1.5287090714712678E-2</c:v>
                </c:pt>
                <c:pt idx="17367">
                  <c:v>5.5602471410487291E-3</c:v>
                </c:pt>
                <c:pt idx="17368">
                  <c:v>6.0231066751394871E-3</c:v>
                </c:pt>
                <c:pt idx="17369">
                  <c:v>2.5790308469724906E-2</c:v>
                </c:pt>
                <c:pt idx="17370">
                  <c:v>9.0751631282793878E-3</c:v>
                </c:pt>
                <c:pt idx="17371">
                  <c:v>0.15322310269955239</c:v>
                </c:pt>
                <c:pt idx="17372">
                  <c:v>0.26274120068795004</c:v>
                </c:pt>
                <c:pt idx="17373">
                  <c:v>0.17492592462177442</c:v>
                </c:pt>
                <c:pt idx="17374">
                  <c:v>1.9715357728936285</c:v>
                </c:pt>
                <c:pt idx="17375">
                  <c:v>3.8010825452221937</c:v>
                </c:pt>
                <c:pt idx="17376">
                  <c:v>0.70593696007048412</c:v>
                </c:pt>
                <c:pt idx="17377">
                  <c:v>1.6294838439832173</c:v>
                </c:pt>
                <c:pt idx="17378">
                  <c:v>8.3003460225052117E-2</c:v>
                </c:pt>
                <c:pt idx="17379">
                  <c:v>0.30752471544887611</c:v>
                </c:pt>
                <c:pt idx="17380">
                  <c:v>1.8265631615824758</c:v>
                </c:pt>
                <c:pt idx="17381">
                  <c:v>1.5509004278098959</c:v>
                </c:pt>
                <c:pt idx="17382">
                  <c:v>2.3090689330691028E-2</c:v>
                </c:pt>
                <c:pt idx="17383">
                  <c:v>4.1193885807894485E-3</c:v>
                </c:pt>
                <c:pt idx="17384">
                  <c:v>4.9520352595157649E-2</c:v>
                </c:pt>
                <c:pt idx="17385">
                  <c:v>1.3945053224966272E-2</c:v>
                </c:pt>
                <c:pt idx="17386">
                  <c:v>1.1486022454311438</c:v>
                </c:pt>
                <c:pt idx="17387">
                  <c:v>8.8953551807539194E-3</c:v>
                </c:pt>
                <c:pt idx="17388">
                  <c:v>2.6231454064282289E-2</c:v>
                </c:pt>
                <c:pt idx="17389">
                  <c:v>1.7815063688915781E-2</c:v>
                </c:pt>
                <c:pt idx="17390">
                  <c:v>2.3535932450852663E-2</c:v>
                </c:pt>
                <c:pt idx="17391">
                  <c:v>0.10322514522004478</c:v>
                </c:pt>
                <c:pt idx="17392">
                  <c:v>4.7992894551885171E-2</c:v>
                </c:pt>
                <c:pt idx="17393">
                  <c:v>5.3220169651082151E-2</c:v>
                </c:pt>
                <c:pt idx="17394">
                  <c:v>2.0207209184593677E-2</c:v>
                </c:pt>
                <c:pt idx="17395">
                  <c:v>5.4452895241287547E-2</c:v>
                </c:pt>
                <c:pt idx="17396">
                  <c:v>0.55445476550266259</c:v>
                </c:pt>
                <c:pt idx="17397">
                  <c:v>0.92872187718962829</c:v>
                </c:pt>
                <c:pt idx="17398">
                  <c:v>0.22953202009008769</c:v>
                </c:pt>
                <c:pt idx="17399">
                  <c:v>0.51045588819930754</c:v>
                </c:pt>
                <c:pt idx="17400">
                  <c:v>0.46160949395055151</c:v>
                </c:pt>
                <c:pt idx="17401">
                  <c:v>0.21351273192088141</c:v>
                </c:pt>
                <c:pt idx="17402">
                  <c:v>1.58250276808046</c:v>
                </c:pt>
                <c:pt idx="17403">
                  <c:v>0.54918997519026402</c:v>
                </c:pt>
                <c:pt idx="17404">
                  <c:v>0.78670430820721449</c:v>
                </c:pt>
                <c:pt idx="17405">
                  <c:v>0.9707803886798877</c:v>
                </c:pt>
                <c:pt idx="17406">
                  <c:v>1.4427558257698243</c:v>
                </c:pt>
                <c:pt idx="17407">
                  <c:v>5.3949882080057394</c:v>
                </c:pt>
                <c:pt idx="17408">
                  <c:v>6.9129943110959688</c:v>
                </c:pt>
                <c:pt idx="17409">
                  <c:v>3.1306806011047303</c:v>
                </c:pt>
                <c:pt idx="17410">
                  <c:v>11.45216095400858</c:v>
                </c:pt>
                <c:pt idx="17411">
                  <c:v>1.4655896498090653</c:v>
                </c:pt>
                <c:pt idx="17412">
                  <c:v>3.9581428830579051</c:v>
                </c:pt>
                <c:pt idx="17413">
                  <c:v>9.6646268269166793</c:v>
                </c:pt>
                <c:pt idx="17414">
                  <c:v>9.4132925746067677</c:v>
                </c:pt>
                <c:pt idx="17415">
                  <c:v>0.44673577963083821</c:v>
                </c:pt>
                <c:pt idx="17416">
                  <c:v>0.49636269512002501</c:v>
                </c:pt>
                <c:pt idx="17417">
                  <c:v>1.6485529222552724</c:v>
                </c:pt>
                <c:pt idx="17418">
                  <c:v>2.3889794280570698</c:v>
                </c:pt>
                <c:pt idx="17419">
                  <c:v>2.1053704274379546</c:v>
                </c:pt>
                <c:pt idx="17420">
                  <c:v>1.1125364482167612</c:v>
                </c:pt>
                <c:pt idx="17421">
                  <c:v>3.1324196559767965</c:v>
                </c:pt>
                <c:pt idx="17422">
                  <c:v>0.18685556607557233</c:v>
                </c:pt>
                <c:pt idx="17423">
                  <c:v>2.689796080783267</c:v>
                </c:pt>
                <c:pt idx="17424">
                  <c:v>2.8725573561723006</c:v>
                </c:pt>
                <c:pt idx="17425">
                  <c:v>2.6509568162095341</c:v>
                </c:pt>
                <c:pt idx="17426">
                  <c:v>1.7675504410866648E-2</c:v>
                </c:pt>
                <c:pt idx="17427">
                  <c:v>4.2585083796719582E-2</c:v>
                </c:pt>
                <c:pt idx="17428">
                  <c:v>1.5941782819142717E-2</c:v>
                </c:pt>
                <c:pt idx="17429">
                  <c:v>0.6856625883719818</c:v>
                </c:pt>
                <c:pt idx="17430">
                  <c:v>0.51765598344893993</c:v>
                </c:pt>
                <c:pt idx="17431">
                  <c:v>0.40796484114888859</c:v>
                </c:pt>
                <c:pt idx="17432">
                  <c:v>0.86476231610893084</c:v>
                </c:pt>
                <c:pt idx="17433">
                  <c:v>2.4783384783169815</c:v>
                </c:pt>
                <c:pt idx="17434">
                  <c:v>1.0911969435919329</c:v>
                </c:pt>
                <c:pt idx="17435">
                  <c:v>0.84534495024802569</c:v>
                </c:pt>
                <c:pt idx="17436">
                  <c:v>2.2101536445578529</c:v>
                </c:pt>
                <c:pt idx="17437">
                  <c:v>3.1073379919990842E-2</c:v>
                </c:pt>
                <c:pt idx="17438">
                  <c:v>2.7647876267401537E-2</c:v>
                </c:pt>
                <c:pt idx="17439">
                  <c:v>3.7115740725089483E-2</c:v>
                </c:pt>
                <c:pt idx="17440">
                  <c:v>0.18804663681334596</c:v>
                </c:pt>
                <c:pt idx="17441">
                  <c:v>0.44534524805567471</c:v>
                </c:pt>
                <c:pt idx="17442">
                  <c:v>8.7399074023572609E-2</c:v>
                </c:pt>
                <c:pt idx="17443">
                  <c:v>0.22741595975519652</c:v>
                </c:pt>
                <c:pt idx="17444">
                  <c:v>2.2388232997129307E-2</c:v>
                </c:pt>
                <c:pt idx="17445">
                  <c:v>5.7567796786385031E-2</c:v>
                </c:pt>
                <c:pt idx="17446">
                  <c:v>0.21526556660741059</c:v>
                </c:pt>
                <c:pt idx="17447">
                  <c:v>0.23825105598164639</c:v>
                </c:pt>
                <c:pt idx="17448">
                  <c:v>8.5935179601931505E-2</c:v>
                </c:pt>
                <c:pt idx="17449">
                  <c:v>0.20962020831331843</c:v>
                </c:pt>
                <c:pt idx="17450">
                  <c:v>7.9825110879017613E-2</c:v>
                </c:pt>
                <c:pt idx="17451">
                  <c:v>2.3472813052238735</c:v>
                </c:pt>
                <c:pt idx="17452">
                  <c:v>3.5331589323640151</c:v>
                </c:pt>
                <c:pt idx="17453">
                  <c:v>0.55208353830739776</c:v>
                </c:pt>
                <c:pt idx="17454">
                  <c:v>2.5833875330137848</c:v>
                </c:pt>
                <c:pt idx="17455">
                  <c:v>4.033097724876198E-2</c:v>
                </c:pt>
                <c:pt idx="17456">
                  <c:v>7.2582181925880007E-2</c:v>
                </c:pt>
                <c:pt idx="17457">
                  <c:v>1.1321964129776647</c:v>
                </c:pt>
                <c:pt idx="17458">
                  <c:v>0.74042472549935945</c:v>
                </c:pt>
                <c:pt idx="17459">
                  <c:v>4.6593054390401317E-2</c:v>
                </c:pt>
                <c:pt idx="17460">
                  <c:v>0.1080236174709702</c:v>
                </c:pt>
                <c:pt idx="17461">
                  <c:v>9.3919955407471334E-2</c:v>
                </c:pt>
                <c:pt idx="17462">
                  <c:v>0.59557240908713593</c:v>
                </c:pt>
                <c:pt idx="17463">
                  <c:v>1.2793630548404964</c:v>
                </c:pt>
                <c:pt idx="17464">
                  <c:v>0.29577357203512944</c:v>
                </c:pt>
                <c:pt idx="17465">
                  <c:v>0.51524447396624573</c:v>
                </c:pt>
                <c:pt idx="17466">
                  <c:v>0.11415933031569131</c:v>
                </c:pt>
                <c:pt idx="17467">
                  <c:v>0.61811771899663981</c:v>
                </c:pt>
                <c:pt idx="17468">
                  <c:v>0.65135908283704658</c:v>
                </c:pt>
                <c:pt idx="17469">
                  <c:v>0.67142700784794529</c:v>
                </c:pt>
                <c:pt idx="17470">
                  <c:v>0.11551007824028908</c:v>
                </c:pt>
                <c:pt idx="17471">
                  <c:v>0.9151177814505036</c:v>
                </c:pt>
                <c:pt idx="17472">
                  <c:v>0.46708959159895219</c:v>
                </c:pt>
                <c:pt idx="17473">
                  <c:v>1.4887329894880974</c:v>
                </c:pt>
                <c:pt idx="17474">
                  <c:v>3.4518658143666707</c:v>
                </c:pt>
                <c:pt idx="17475">
                  <c:v>1.3100080026030769</c:v>
                </c:pt>
                <c:pt idx="17476">
                  <c:v>2.7715466059890486</c:v>
                </c:pt>
                <c:pt idx="17477">
                  <c:v>1.1548871011446766</c:v>
                </c:pt>
                <c:pt idx="17478">
                  <c:v>0.71244505734912655</c:v>
                </c:pt>
                <c:pt idx="17479">
                  <c:v>2.6609992812280021</c:v>
                </c:pt>
                <c:pt idx="17480">
                  <c:v>2.9443133143972395</c:v>
                </c:pt>
                <c:pt idx="17481">
                  <c:v>1.6775965432658948</c:v>
                </c:pt>
                <c:pt idx="17482">
                  <c:v>0.58785309233724325</c:v>
                </c:pt>
                <c:pt idx="17483">
                  <c:v>4.1298908590940542</c:v>
                </c:pt>
                <c:pt idx="17484">
                  <c:v>8.1019450878312576</c:v>
                </c:pt>
                <c:pt idx="17485">
                  <c:v>19.464611918684678</c:v>
                </c:pt>
                <c:pt idx="17486">
                  <c:v>5.2641580192700097</c:v>
                </c:pt>
                <c:pt idx="17487">
                  <c:v>24.773232064073685</c:v>
                </c:pt>
                <c:pt idx="17488">
                  <c:v>3.2874528476896194</c:v>
                </c:pt>
                <c:pt idx="17489">
                  <c:v>4.5439311568244314</c:v>
                </c:pt>
                <c:pt idx="17490">
                  <c:v>16.33633470435057</c:v>
                </c:pt>
                <c:pt idx="17491">
                  <c:v>17.76050427778944</c:v>
                </c:pt>
                <c:pt idx="17492">
                  <c:v>0.32842611401770394</c:v>
                </c:pt>
                <c:pt idx="17493">
                  <c:v>0.48026065948230218</c:v>
                </c:pt>
                <c:pt idx="17494">
                  <c:v>0.39314846835136857</c:v>
                </c:pt>
                <c:pt idx="17495">
                  <c:v>1.6318131766559987</c:v>
                </c:pt>
                <c:pt idx="17496">
                  <c:v>1.5674139866011376</c:v>
                </c:pt>
                <c:pt idx="17497">
                  <c:v>0.93245982884303924</c:v>
                </c:pt>
                <c:pt idx="17498">
                  <c:v>4.1054957214005574</c:v>
                </c:pt>
                <c:pt idx="17499">
                  <c:v>0.56561913263385366</c:v>
                </c:pt>
                <c:pt idx="17500">
                  <c:v>0.67540456604593879</c:v>
                </c:pt>
                <c:pt idx="17501">
                  <c:v>3.3196089515742395</c:v>
                </c:pt>
                <c:pt idx="17502">
                  <c:v>3.7900594014945437</c:v>
                </c:pt>
                <c:pt idx="17503">
                  <c:v>4.6699252883301225</c:v>
                </c:pt>
                <c:pt idx="17504">
                  <c:v>4.651851008664373</c:v>
                </c:pt>
                <c:pt idx="17505">
                  <c:v>9.9808230967182574</c:v>
                </c:pt>
                <c:pt idx="17506">
                  <c:v>31.093130990570529</c:v>
                </c:pt>
                <c:pt idx="17507">
                  <c:v>52.102872389997174</c:v>
                </c:pt>
                <c:pt idx="17508">
                  <c:v>16.671493287617814</c:v>
                </c:pt>
                <c:pt idx="17509">
                  <c:v>62.199682674602172</c:v>
                </c:pt>
                <c:pt idx="17510">
                  <c:v>10.263632225665482</c:v>
                </c:pt>
                <c:pt idx="17511">
                  <c:v>17.043906504334728</c:v>
                </c:pt>
                <c:pt idx="17512">
                  <c:v>46.451524355887202</c:v>
                </c:pt>
                <c:pt idx="17513">
                  <c:v>50.103857426747851</c:v>
                </c:pt>
                <c:pt idx="17514">
                  <c:v>2.264652565323266E-2</c:v>
                </c:pt>
                <c:pt idx="17515">
                  <c:v>5.2549880660476854E-2</c:v>
                </c:pt>
                <c:pt idx="17516">
                  <c:v>0.77651130456012585</c:v>
                </c:pt>
                <c:pt idx="17517">
                  <c:v>1.692417676074256</c:v>
                </c:pt>
                <c:pt idx="17518">
                  <c:v>1.0696939072156779</c:v>
                </c:pt>
                <c:pt idx="17519">
                  <c:v>0.9172121512988618</c:v>
                </c:pt>
                <c:pt idx="17520">
                  <c:v>0.45938961776192627</c:v>
                </c:pt>
                <c:pt idx="17521">
                  <c:v>2.2301989185133528E-2</c:v>
                </c:pt>
                <c:pt idx="17522">
                  <c:v>0.16882174248594495</c:v>
                </c:pt>
                <c:pt idx="17523">
                  <c:v>0.55958753764692337</c:v>
                </c:pt>
                <c:pt idx="17524">
                  <c:v>0.8888902683777602</c:v>
                </c:pt>
                <c:pt idx="17525">
                  <c:v>6.3718892028012881E-4</c:v>
                </c:pt>
                <c:pt idx="17526">
                  <c:v>0.30938194802910274</c:v>
                </c:pt>
                <c:pt idx="17527">
                  <c:v>0.18896096867817483</c:v>
                </c:pt>
                <c:pt idx="17528">
                  <c:v>0.51957517067813319</c:v>
                </c:pt>
                <c:pt idx="17529">
                  <c:v>5.7065622879927058E-2</c:v>
                </c:pt>
                <c:pt idx="17530">
                  <c:v>2.5505482581867581E-2</c:v>
                </c:pt>
                <c:pt idx="17531">
                  <c:v>7.5081594076327529E-2</c:v>
                </c:pt>
                <c:pt idx="17532">
                  <c:v>6.2456825672875992E-2</c:v>
                </c:pt>
                <c:pt idx="17533">
                  <c:v>0.6331389063734939</c:v>
                </c:pt>
                <c:pt idx="17534">
                  <c:v>0.15367197509152422</c:v>
                </c:pt>
                <c:pt idx="17535">
                  <c:v>1.1634596750595525</c:v>
                </c:pt>
                <c:pt idx="17536">
                  <c:v>0.69857845729906642</c:v>
                </c:pt>
                <c:pt idx="17537">
                  <c:v>2.1498809533975476</c:v>
                </c:pt>
                <c:pt idx="17538">
                  <c:v>13.162193346482155</c:v>
                </c:pt>
                <c:pt idx="17539">
                  <c:v>6.9300389460364533</c:v>
                </c:pt>
                <c:pt idx="17540">
                  <c:v>6.8763777555288872</c:v>
                </c:pt>
                <c:pt idx="17541">
                  <c:v>7.5083907190512775</c:v>
                </c:pt>
                <c:pt idx="17542">
                  <c:v>0.80118271583553857</c:v>
                </c:pt>
                <c:pt idx="17543">
                  <c:v>3.1221648658382701</c:v>
                </c:pt>
                <c:pt idx="17544">
                  <c:v>7.9595096467884359</c:v>
                </c:pt>
                <c:pt idx="17545">
                  <c:v>9.1179034505885763</c:v>
                </c:pt>
                <c:pt idx="17546">
                  <c:v>0.11495210248412345</c:v>
                </c:pt>
                <c:pt idx="17547">
                  <c:v>3.0716731943337971E-2</c:v>
                </c:pt>
                <c:pt idx="17548">
                  <c:v>3.5434233587963051E-3</c:v>
                </c:pt>
                <c:pt idx="17549">
                  <c:v>0.25636999231821522</c:v>
                </c:pt>
                <c:pt idx="17550">
                  <c:v>1.802821816527778E-2</c:v>
                </c:pt>
                <c:pt idx="17551">
                  <c:v>4.1197338358905017E-2</c:v>
                </c:pt>
                <c:pt idx="17552">
                  <c:v>4.3474031199159532E-2</c:v>
                </c:pt>
                <c:pt idx="17553">
                  <c:v>7.1473913751490545E-3</c:v>
                </c:pt>
                <c:pt idx="17554">
                  <c:v>6.3830089265279862E-3</c:v>
                </c:pt>
                <c:pt idx="17555">
                  <c:v>0.19455832161715356</c:v>
                </c:pt>
                <c:pt idx="17556">
                  <c:v>2.0700040430875432E-2</c:v>
                </c:pt>
                <c:pt idx="17557">
                  <c:v>0.14274631081155498</c:v>
                </c:pt>
                <c:pt idx="17558">
                  <c:v>0.15624446433981531</c:v>
                </c:pt>
                <c:pt idx="17559">
                  <c:v>0.81331020920333585</c:v>
                </c:pt>
                <c:pt idx="17560">
                  <c:v>8.4850846388450663</c:v>
                </c:pt>
                <c:pt idx="17561">
                  <c:v>2.774323324589318</c:v>
                </c:pt>
                <c:pt idx="17562">
                  <c:v>2.6789738003901808</c:v>
                </c:pt>
                <c:pt idx="17563">
                  <c:v>1.9399107236895652</c:v>
                </c:pt>
                <c:pt idx="17564">
                  <c:v>1.9885984375323459E-2</c:v>
                </c:pt>
                <c:pt idx="17565">
                  <c:v>0.44498755996643785</c:v>
                </c:pt>
                <c:pt idx="17566">
                  <c:v>3.1808758614791226</c:v>
                </c:pt>
                <c:pt idx="17567">
                  <c:v>2.1184898015546185</c:v>
                </c:pt>
                <c:pt idx="17568">
                  <c:v>2.8079528106138042E-3</c:v>
                </c:pt>
                <c:pt idx="17569">
                  <c:v>5.5441147097712662E-3</c:v>
                </c:pt>
                <c:pt idx="17570">
                  <c:v>8.0877439017939159E-2</c:v>
                </c:pt>
                <c:pt idx="17571">
                  <c:v>2.548455468678339E-2</c:v>
                </c:pt>
                <c:pt idx="17572">
                  <c:v>5.425420827106074E-3</c:v>
                </c:pt>
                <c:pt idx="17573">
                  <c:v>1.7775426155723792E-2</c:v>
                </c:pt>
                <c:pt idx="17574">
                  <c:v>3.3942439756298425E-2</c:v>
                </c:pt>
                <c:pt idx="17575">
                  <c:v>1.946164387212727E-3</c:v>
                </c:pt>
                <c:pt idx="17576">
                  <c:v>1.0837336669199282E-2</c:v>
                </c:pt>
                <c:pt idx="17577">
                  <c:v>0.15725429046092812</c:v>
                </c:pt>
                <c:pt idx="17578">
                  <c:v>0.39224287784540984</c:v>
                </c:pt>
                <c:pt idx="17579">
                  <c:v>5.7255451097724112E-2</c:v>
                </c:pt>
                <c:pt idx="17580">
                  <c:v>8.0114902208174008E-2</c:v>
                </c:pt>
                <c:pt idx="17581">
                  <c:v>0.24964236686641184</c:v>
                </c:pt>
                <c:pt idx="17582">
                  <c:v>3.468279466053438</c:v>
                </c:pt>
                <c:pt idx="17583">
                  <c:v>1.6845260746484909</c:v>
                </c:pt>
                <c:pt idx="17584">
                  <c:v>0.97746491484971076</c:v>
                </c:pt>
                <c:pt idx="17585">
                  <c:v>0.58722531545766765</c:v>
                </c:pt>
                <c:pt idx="17586">
                  <c:v>0.39608132210249197</c:v>
                </c:pt>
                <c:pt idx="17587">
                  <c:v>0.41648818830042228</c:v>
                </c:pt>
                <c:pt idx="17588">
                  <c:v>2.4633131600544358</c:v>
                </c:pt>
                <c:pt idx="17589">
                  <c:v>1.2428913947331768</c:v>
                </c:pt>
                <c:pt idx="17590">
                  <c:v>0.50454316818690892</c:v>
                </c:pt>
                <c:pt idx="17591">
                  <c:v>0.59016383097958802</c:v>
                </c:pt>
                <c:pt idx="17592">
                  <c:v>1.7116963762793629</c:v>
                </c:pt>
                <c:pt idx="17593">
                  <c:v>6.6062956368563279</c:v>
                </c:pt>
                <c:pt idx="17594">
                  <c:v>4.0379553293204715</c:v>
                </c:pt>
                <c:pt idx="17595">
                  <c:v>4.5083773741390445</c:v>
                </c:pt>
                <c:pt idx="17596">
                  <c:v>5.056028255216785</c:v>
                </c:pt>
                <c:pt idx="17597">
                  <c:v>0.76812399894475969</c:v>
                </c:pt>
                <c:pt idx="17598">
                  <c:v>2.2492039113194036</c:v>
                </c:pt>
                <c:pt idx="17599">
                  <c:v>7.04245929166576</c:v>
                </c:pt>
                <c:pt idx="17600">
                  <c:v>5.4836900510802176</c:v>
                </c:pt>
                <c:pt idx="17601">
                  <c:v>0.17574452114662564</c:v>
                </c:pt>
                <c:pt idx="17602">
                  <c:v>0.19867176827024877</c:v>
                </c:pt>
                <c:pt idx="17603">
                  <c:v>0.72902625633245799</c:v>
                </c:pt>
                <c:pt idx="17604">
                  <c:v>2.5600196423017114</c:v>
                </c:pt>
                <c:pt idx="17605">
                  <c:v>2.7627386427693668</c:v>
                </c:pt>
                <c:pt idx="17606">
                  <c:v>2.1181757026881463</c:v>
                </c:pt>
                <c:pt idx="17607">
                  <c:v>1.1958179570388938</c:v>
                </c:pt>
                <c:pt idx="17608">
                  <c:v>2.7306538749178575E-2</c:v>
                </c:pt>
                <c:pt idx="17609">
                  <c:v>0.94904543382975093</c:v>
                </c:pt>
                <c:pt idx="17610">
                  <c:v>2.1616456301661251</c:v>
                </c:pt>
                <c:pt idx="17611">
                  <c:v>2.0945698879306534</c:v>
                </c:pt>
                <c:pt idx="17612">
                  <c:v>4.0610201359152463E-2</c:v>
                </c:pt>
                <c:pt idx="17613">
                  <c:v>1.8504406539021939E-2</c:v>
                </c:pt>
                <c:pt idx="17614">
                  <c:v>2.4635137909293864E-2</c:v>
                </c:pt>
                <c:pt idx="17615">
                  <c:v>1.3715933779022984</c:v>
                </c:pt>
                <c:pt idx="17616">
                  <c:v>0.30478382133674609</c:v>
                </c:pt>
                <c:pt idx="17617">
                  <c:v>0.48135998180371653</c:v>
                </c:pt>
                <c:pt idx="17618">
                  <c:v>0.43063536807464525</c:v>
                </c:pt>
                <c:pt idx="17619">
                  <c:v>9.0710577893178532E-2</c:v>
                </c:pt>
                <c:pt idx="17620">
                  <c:v>0.87850534831907667</c:v>
                </c:pt>
                <c:pt idx="17621">
                  <c:v>0.37255600602339517</c:v>
                </c:pt>
                <c:pt idx="17622">
                  <c:v>0.90761326453842273</c:v>
                </c:pt>
                <c:pt idx="17623">
                  <c:v>2.7098297532243531E-2</c:v>
                </c:pt>
                <c:pt idx="17624">
                  <c:v>1.8046955757409409E-2</c:v>
                </c:pt>
                <c:pt idx="17625">
                  <c:v>5.2886705169261534E-2</c:v>
                </c:pt>
                <c:pt idx="17626">
                  <c:v>0.98767041659048271</c:v>
                </c:pt>
                <c:pt idx="17627">
                  <c:v>0.23074808274672085</c:v>
                </c:pt>
                <c:pt idx="17628">
                  <c:v>0.29084303289318064</c:v>
                </c:pt>
                <c:pt idx="17629">
                  <c:v>9.0555450177232696E-2</c:v>
                </c:pt>
                <c:pt idx="17630">
                  <c:v>1.3236390438220957E-2</c:v>
                </c:pt>
                <c:pt idx="17631">
                  <c:v>5.1429441582681472E-2</c:v>
                </c:pt>
                <c:pt idx="17632">
                  <c:v>0.19092916248170166</c:v>
                </c:pt>
                <c:pt idx="17633">
                  <c:v>0.22160349869168136</c:v>
                </c:pt>
                <c:pt idx="17634">
                  <c:v>0.24137702526038166</c:v>
                </c:pt>
                <c:pt idx="17635">
                  <c:v>0.17741660063921202</c:v>
                </c:pt>
                <c:pt idx="17636">
                  <c:v>0.18285250012087709</c:v>
                </c:pt>
                <c:pt idx="17637">
                  <c:v>2.5327304178822549</c:v>
                </c:pt>
                <c:pt idx="17638">
                  <c:v>0.67274627045517166</c:v>
                </c:pt>
                <c:pt idx="17639">
                  <c:v>1.54454385993787</c:v>
                </c:pt>
                <c:pt idx="17640">
                  <c:v>3.2210795451334358</c:v>
                </c:pt>
                <c:pt idx="17641">
                  <c:v>1.5792991915524659E-2</c:v>
                </c:pt>
                <c:pt idx="17642">
                  <c:v>0.19417535050770768</c:v>
                </c:pt>
                <c:pt idx="17643">
                  <c:v>2.5102337084240594</c:v>
                </c:pt>
                <c:pt idx="17644">
                  <c:v>2.1601309159484856</c:v>
                </c:pt>
                <c:pt idx="17645">
                  <c:v>4.3511732414435997E-2</c:v>
                </c:pt>
                <c:pt idx="17646">
                  <c:v>3.9768255693718731E-2</c:v>
                </c:pt>
                <c:pt idx="17647">
                  <c:v>0.14979537456643766</c:v>
                </c:pt>
                <c:pt idx="17648">
                  <c:v>1.7681205725682219</c:v>
                </c:pt>
                <c:pt idx="17649">
                  <c:v>0.54962700487960514</c:v>
                </c:pt>
                <c:pt idx="17650">
                  <c:v>0.56206923651889917</c:v>
                </c:pt>
                <c:pt idx="17651">
                  <c:v>0.18040202397240415</c:v>
                </c:pt>
                <c:pt idx="17652">
                  <c:v>0.10997428693081261</c:v>
                </c:pt>
                <c:pt idx="17653">
                  <c:v>0.43926537021068196</c:v>
                </c:pt>
                <c:pt idx="17654">
                  <c:v>0.59780794374211188</c:v>
                </c:pt>
                <c:pt idx="17655">
                  <c:v>0.47527379862005165</c:v>
                </c:pt>
                <c:pt idx="17656">
                  <c:v>0.1112550952101025</c:v>
                </c:pt>
                <c:pt idx="17657">
                  <c:v>0.15716821815272045</c:v>
                </c:pt>
                <c:pt idx="17658">
                  <c:v>0.55658661755767369</c:v>
                </c:pt>
                <c:pt idx="17659">
                  <c:v>5.0386621785432792</c:v>
                </c:pt>
                <c:pt idx="17660">
                  <c:v>1.9071124370711059</c:v>
                </c:pt>
                <c:pt idx="17661">
                  <c:v>2.1750610931679364</c:v>
                </c:pt>
                <c:pt idx="17662">
                  <c:v>3.7920781122275864</c:v>
                </c:pt>
                <c:pt idx="17663">
                  <c:v>6.1223395368081519</c:v>
                </c:pt>
                <c:pt idx="17664">
                  <c:v>1.5815355621410672</c:v>
                </c:pt>
                <c:pt idx="17665">
                  <c:v>4.1625351592601447</c:v>
                </c:pt>
                <c:pt idx="17666">
                  <c:v>2.7955581771015834</c:v>
                </c:pt>
                <c:pt idx="17667">
                  <c:v>1.4159581836098909</c:v>
                </c:pt>
                <c:pt idx="17668">
                  <c:v>0.30757347812591951</c:v>
                </c:pt>
                <c:pt idx="17669">
                  <c:v>1.3986519330345499</c:v>
                </c:pt>
                <c:pt idx="17670">
                  <c:v>7.9943398051744259</c:v>
                </c:pt>
                <c:pt idx="17671">
                  <c:v>12.230176548834484</c:v>
                </c:pt>
                <c:pt idx="17672">
                  <c:v>5.3276100561329791</c:v>
                </c:pt>
                <c:pt idx="17673">
                  <c:v>12.217950100670519</c:v>
                </c:pt>
                <c:pt idx="17674">
                  <c:v>1.2486321606465391</c:v>
                </c:pt>
                <c:pt idx="17675">
                  <c:v>2.9857057669936622</c:v>
                </c:pt>
                <c:pt idx="17676">
                  <c:v>10.173756338863162</c:v>
                </c:pt>
                <c:pt idx="17677">
                  <c:v>10.378407889541338</c:v>
                </c:pt>
                <c:pt idx="17678">
                  <c:v>0.31253787712434278</c:v>
                </c:pt>
                <c:pt idx="17679">
                  <c:v>0.21055004546046333</c:v>
                </c:pt>
                <c:pt idx="17680">
                  <c:v>0.18821161820710228</c:v>
                </c:pt>
                <c:pt idx="17681">
                  <c:v>2.6915271092130757</c:v>
                </c:pt>
                <c:pt idx="17682">
                  <c:v>1.1093815717854487</c:v>
                </c:pt>
                <c:pt idx="17683">
                  <c:v>1.3810200092783422</c:v>
                </c:pt>
                <c:pt idx="17684">
                  <c:v>4.1056427160301592</c:v>
                </c:pt>
                <c:pt idx="17685">
                  <c:v>0.47525211349985985</c:v>
                </c:pt>
                <c:pt idx="17686">
                  <c:v>1.118766622856997</c:v>
                </c:pt>
                <c:pt idx="17687">
                  <c:v>2.8373041611031335</c:v>
                </c:pt>
                <c:pt idx="17688">
                  <c:v>3.4719525825124391</c:v>
                </c:pt>
                <c:pt idx="17689">
                  <c:v>4.3771413086811659</c:v>
                </c:pt>
                <c:pt idx="17690">
                  <c:v>2.7416121107789437</c:v>
                </c:pt>
                <c:pt idx="17691">
                  <c:v>9.3774901636102754</c:v>
                </c:pt>
                <c:pt idx="17692">
                  <c:v>58.82974980017017</c:v>
                </c:pt>
                <c:pt idx="17693">
                  <c:v>36.80688077135958</c:v>
                </c:pt>
                <c:pt idx="17694">
                  <c:v>29.955127356022313</c:v>
                </c:pt>
                <c:pt idx="17695">
                  <c:v>40.888027858039415</c:v>
                </c:pt>
                <c:pt idx="17696">
                  <c:v>10.194995757163403</c:v>
                </c:pt>
                <c:pt idx="17697">
                  <c:v>14.679772335620706</c:v>
                </c:pt>
                <c:pt idx="17698">
                  <c:v>45.197465126150092</c:v>
                </c:pt>
                <c:pt idx="17699">
                  <c:v>41.923589874586817</c:v>
                </c:pt>
                <c:pt idx="17700">
                  <c:v>3.5657040715066902E-2</c:v>
                </c:pt>
                <c:pt idx="17701">
                  <c:v>2.2554178706741247E-2</c:v>
                </c:pt>
                <c:pt idx="17702">
                  <c:v>1.1321302071123853</c:v>
                </c:pt>
                <c:pt idx="17703">
                  <c:v>0.84718056205639503</c:v>
                </c:pt>
                <c:pt idx="17704">
                  <c:v>0.10006133436533728</c:v>
                </c:pt>
                <c:pt idx="17705">
                  <c:v>0.22610230263858483</c:v>
                </c:pt>
                <c:pt idx="17706">
                  <c:v>1.4775860314553</c:v>
                </c:pt>
                <c:pt idx="17707">
                  <c:v>0.342274887415002</c:v>
                </c:pt>
                <c:pt idx="17708">
                  <c:v>0.71860770531178919</c:v>
                </c:pt>
                <c:pt idx="17709">
                  <c:v>3.2557090864832321</c:v>
                </c:pt>
                <c:pt idx="17710">
                  <c:v>0.91903766629174266</c:v>
                </c:pt>
                <c:pt idx="17711">
                  <c:v>4.9264028062085595E-2</c:v>
                </c:pt>
                <c:pt idx="17712">
                  <c:v>0.24369823928176274</c:v>
                </c:pt>
                <c:pt idx="17713">
                  <c:v>0.13158230788890521</c:v>
                </c:pt>
                <c:pt idx="17714">
                  <c:v>0.18082516878929883</c:v>
                </c:pt>
                <c:pt idx="17715">
                  <c:v>0.14238044079516271</c:v>
                </c:pt>
                <c:pt idx="17716">
                  <c:v>0.37455191392163517</c:v>
                </c:pt>
                <c:pt idx="17717">
                  <c:v>6.0574070776011707E-2</c:v>
                </c:pt>
                <c:pt idx="17718">
                  <c:v>0.25896381401722468</c:v>
                </c:pt>
                <c:pt idx="17719">
                  <c:v>0.5924171153033061</c:v>
                </c:pt>
                <c:pt idx="17720">
                  <c:v>0.58328001813319008</c:v>
                </c:pt>
                <c:pt idx="17721">
                  <c:v>1.6611037380166871</c:v>
                </c:pt>
                <c:pt idx="17722">
                  <c:v>0.62664775570677711</c:v>
                </c:pt>
                <c:pt idx="17723">
                  <c:v>0.17649279458004213</c:v>
                </c:pt>
                <c:pt idx="17724">
                  <c:v>1.6734677035099059</c:v>
                </c:pt>
                <c:pt idx="17725">
                  <c:v>0.29571716707370127</c:v>
                </c:pt>
                <c:pt idx="17726">
                  <c:v>0.71629957066187222</c:v>
                </c:pt>
                <c:pt idx="17727">
                  <c:v>5.8727815474928873</c:v>
                </c:pt>
                <c:pt idx="17728">
                  <c:v>5.8023255133866494</c:v>
                </c:pt>
                <c:pt idx="17729">
                  <c:v>13.121645296596334</c:v>
                </c:pt>
                <c:pt idx="17730">
                  <c:v>17.152696522906858</c:v>
                </c:pt>
                <c:pt idx="17731">
                  <c:v>7.2807103106128226</c:v>
                </c:pt>
                <c:pt idx="17732">
                  <c:v>1.7294437304207926E-2</c:v>
                </c:pt>
                <c:pt idx="17733">
                  <c:v>1.5888758122679689E-4</c:v>
                </c:pt>
                <c:pt idx="17734">
                  <c:v>8.4196270493344036E-3</c:v>
                </c:pt>
                <c:pt idx="17735">
                  <c:v>2.0420885708911346E-2</c:v>
                </c:pt>
                <c:pt idx="17736">
                  <c:v>1.4813925504631527E-3</c:v>
                </c:pt>
                <c:pt idx="17737">
                  <c:v>4.678529175674722E-2</c:v>
                </c:pt>
                <c:pt idx="17738">
                  <c:v>2.7443777869888408</c:v>
                </c:pt>
                <c:pt idx="17739">
                  <c:v>6.4434474254330736</c:v>
                </c:pt>
                <c:pt idx="17740">
                  <c:v>5.4822468924469963</c:v>
                </c:pt>
                <c:pt idx="17741">
                  <c:v>6.0944832377737956</c:v>
                </c:pt>
                <c:pt idx="17742">
                  <c:v>5.4404031216591013</c:v>
                </c:pt>
                <c:pt idx="17743">
                  <c:v>9.658401371091923</c:v>
                </c:pt>
                <c:pt idx="17744">
                  <c:v>10.706436310211696</c:v>
                </c:pt>
                <c:pt idx="17745">
                  <c:v>0.85297398943745295</c:v>
                </c:pt>
                <c:pt idx="17746">
                  <c:v>6.780709185078182</c:v>
                </c:pt>
                <c:pt idx="17747">
                  <c:v>113.05043510792821</c:v>
                </c:pt>
                <c:pt idx="17748">
                  <c:v>61.317631087477785</c:v>
                </c:pt>
                <c:pt idx="17749">
                  <c:v>59.913515840105177</c:v>
                </c:pt>
                <c:pt idx="17750">
                  <c:v>90.867519349302711</c:v>
                </c:pt>
                <c:pt idx="17751">
                  <c:v>142.90499630948256</c:v>
                </c:pt>
                <c:pt idx="17752">
                  <c:v>0.1052037061429943</c:v>
                </c:pt>
                <c:pt idx="17753">
                  <c:v>6.0871544245153604E-3</c:v>
                </c:pt>
                <c:pt idx="17754">
                  <c:v>1.849000435670844E-3</c:v>
                </c:pt>
                <c:pt idx="17755">
                  <c:v>6.7938424955996269E-3</c:v>
                </c:pt>
                <c:pt idx="17756">
                  <c:v>4.5835632410354665E-3</c:v>
                </c:pt>
                <c:pt idx="17757">
                  <c:v>8.0006157031887286E-3</c:v>
                </c:pt>
                <c:pt idx="17758">
                  <c:v>2.6020286212911563E-2</c:v>
                </c:pt>
                <c:pt idx="17759">
                  <c:v>1.7422990607997506E-2</c:v>
                </c:pt>
                <c:pt idx="17760">
                  <c:v>6.3479776235914461E-3</c:v>
                </c:pt>
                <c:pt idx="17761">
                  <c:v>0.24689883870351637</c:v>
                </c:pt>
                <c:pt idx="17762">
                  <c:v>1.9078951414704223E-2</c:v>
                </c:pt>
                <c:pt idx="17763">
                  <c:v>0.32324297126819923</c:v>
                </c:pt>
                <c:pt idx="17764">
                  <c:v>0.1953105759187459</c:v>
                </c:pt>
                <c:pt idx="17765">
                  <c:v>0.45698257341904325</c:v>
                </c:pt>
                <c:pt idx="17766">
                  <c:v>0.73181596317137876</c:v>
                </c:pt>
                <c:pt idx="17767">
                  <c:v>0.1759999330586717</c:v>
                </c:pt>
                <c:pt idx="17768">
                  <c:v>0.14631969790829238</c:v>
                </c:pt>
                <c:pt idx="17769">
                  <c:v>2.4692755291474127</c:v>
                </c:pt>
                <c:pt idx="17770">
                  <c:v>3.7746291599348116</c:v>
                </c:pt>
                <c:pt idx="17771">
                  <c:v>2.7252542503458721</c:v>
                </c:pt>
                <c:pt idx="17772">
                  <c:v>9.983080220186034</c:v>
                </c:pt>
                <c:pt idx="17773">
                  <c:v>1.7398757995522207</c:v>
                </c:pt>
                <c:pt idx="17774">
                  <c:v>0.14411074115495054</c:v>
                </c:pt>
                <c:pt idx="17775">
                  <c:v>1.2885613320316404E-2</c:v>
                </c:pt>
                <c:pt idx="17776">
                  <c:v>0.43623874175880917</c:v>
                </c:pt>
                <c:pt idx="17777">
                  <c:v>5.9594617228125752</c:v>
                </c:pt>
                <c:pt idx="17778">
                  <c:v>1.6473286366470354E-2</c:v>
                </c:pt>
                <c:pt idx="17779">
                  <c:v>0.21639577176266833</c:v>
                </c:pt>
                <c:pt idx="17780">
                  <c:v>2.3642074079588036</c:v>
                </c:pt>
                <c:pt idx="17781">
                  <c:v>3.6546370231283269</c:v>
                </c:pt>
                <c:pt idx="17782">
                  <c:v>0.47155186384304287</c:v>
                </c:pt>
                <c:pt idx="17783">
                  <c:v>13.215496019062732</c:v>
                </c:pt>
                <c:pt idx="17784">
                  <c:v>21.423440537064817</c:v>
                </c:pt>
                <c:pt idx="17785">
                  <c:v>0.11048106883078833</c:v>
                </c:pt>
                <c:pt idx="17786">
                  <c:v>4.2289484441400654E-2</c:v>
                </c:pt>
                <c:pt idx="17787">
                  <c:v>6.5209755074787157E-2</c:v>
                </c:pt>
                <c:pt idx="17788">
                  <c:v>7.2494438552905627E-3</c:v>
                </c:pt>
                <c:pt idx="17789">
                  <c:v>1.5714831485191889E-2</c:v>
                </c:pt>
                <c:pt idx="17790">
                  <c:v>0.36775655470561097</c:v>
                </c:pt>
                <c:pt idx="17791">
                  <c:v>0.46721775278555444</c:v>
                </c:pt>
                <c:pt idx="17792">
                  <c:v>0.2719326881642381</c:v>
                </c:pt>
                <c:pt idx="17793">
                  <c:v>1.6242403642644352</c:v>
                </c:pt>
                <c:pt idx="17794">
                  <c:v>0.42071301304099118</c:v>
                </c:pt>
                <c:pt idx="17795">
                  <c:v>0.17407012349241291</c:v>
                </c:pt>
                <c:pt idx="17796">
                  <c:v>6.1728930690407045E-2</c:v>
                </c:pt>
                <c:pt idx="17797">
                  <c:v>0.1403225805661481</c:v>
                </c:pt>
                <c:pt idx="17798">
                  <c:v>3.5869278603489008</c:v>
                </c:pt>
                <c:pt idx="17799">
                  <c:v>1.2739705782233854</c:v>
                </c:pt>
                <c:pt idx="17800">
                  <c:v>0.64535471758642826</c:v>
                </c:pt>
                <c:pt idx="17801">
                  <c:v>2.1909862051262068</c:v>
                </c:pt>
                <c:pt idx="17802">
                  <c:v>0.78995468639917654</c:v>
                </c:pt>
                <c:pt idx="17803">
                  <c:v>1.6839423451760678</c:v>
                </c:pt>
                <c:pt idx="17804">
                  <c:v>7.7989539396770065</c:v>
                </c:pt>
                <c:pt idx="17805">
                  <c:v>3.4755219812008806</c:v>
                </c:pt>
                <c:pt idx="17806">
                  <c:v>4.1352148118309298E-2</c:v>
                </c:pt>
                <c:pt idx="17807">
                  <c:v>7.1665948033564977E-2</c:v>
                </c:pt>
                <c:pt idx="17808">
                  <c:v>7.6346779637441412E-3</c:v>
                </c:pt>
                <c:pt idx="17809">
                  <c:v>0.24403947405860626</c:v>
                </c:pt>
                <c:pt idx="17810">
                  <c:v>1.8940866980521897E-2</c:v>
                </c:pt>
                <c:pt idx="17811">
                  <c:v>1.9242881940731055E-2</c:v>
                </c:pt>
                <c:pt idx="17812">
                  <c:v>9.84970060519091E-2</c:v>
                </c:pt>
                <c:pt idx="17813">
                  <c:v>2.5951533865711151E-2</c:v>
                </c:pt>
                <c:pt idx="17814">
                  <c:v>8.2408181963951124E-2</c:v>
                </c:pt>
                <c:pt idx="17815">
                  <c:v>1.6130307970986841</c:v>
                </c:pt>
                <c:pt idx="17816">
                  <c:v>0.32908215865263668</c:v>
                </c:pt>
                <c:pt idx="17817">
                  <c:v>0.19408141696674222</c:v>
                </c:pt>
                <c:pt idx="17818">
                  <c:v>0.75797500747595337</c:v>
                </c:pt>
                <c:pt idx="17819">
                  <c:v>1.7931063053629244E-4</c:v>
                </c:pt>
                <c:pt idx="17820">
                  <c:v>0.26636625829454957</c:v>
                </c:pt>
                <c:pt idx="17821">
                  <c:v>2.3146538024744204E-2</c:v>
                </c:pt>
                <c:pt idx="17822">
                  <c:v>0.11524632440499032</c:v>
                </c:pt>
                <c:pt idx="17823">
                  <c:v>0.95658578421426854</c:v>
                </c:pt>
                <c:pt idx="17824">
                  <c:v>4.5093607699736067</c:v>
                </c:pt>
                <c:pt idx="17825">
                  <c:v>0.95466135495529603</c:v>
                </c:pt>
                <c:pt idx="17826">
                  <c:v>5.5081645320553454</c:v>
                </c:pt>
                <c:pt idx="17827">
                  <c:v>5.3394627451046741</c:v>
                </c:pt>
                <c:pt idx="17828">
                  <c:v>2.5449398302332945E-2</c:v>
                </c:pt>
                <c:pt idx="17829">
                  <c:v>5.5793164035399544E-2</c:v>
                </c:pt>
                <c:pt idx="17830">
                  <c:v>2.2348491566268849E-2</c:v>
                </c:pt>
                <c:pt idx="17831">
                  <c:v>0.10971761662033792</c:v>
                </c:pt>
                <c:pt idx="17832">
                  <c:v>1.5296577212001398E-2</c:v>
                </c:pt>
                <c:pt idx="17833">
                  <c:v>4.6045645804355037E-2</c:v>
                </c:pt>
                <c:pt idx="17834">
                  <c:v>0.18130236879740183</c:v>
                </c:pt>
                <c:pt idx="17835">
                  <c:v>8.4973196117891434E-2</c:v>
                </c:pt>
                <c:pt idx="17836">
                  <c:v>0.23115850427961604</c:v>
                </c:pt>
                <c:pt idx="17837">
                  <c:v>1.8151632590520475</c:v>
                </c:pt>
                <c:pt idx="17838">
                  <c:v>0.29010524209905025</c:v>
                </c:pt>
                <c:pt idx="17839">
                  <c:v>2.5507994503884803</c:v>
                </c:pt>
                <c:pt idx="17840">
                  <c:v>0.64317417728020521</c:v>
                </c:pt>
                <c:pt idx="17841">
                  <c:v>8.0908053985565706E-2</c:v>
                </c:pt>
                <c:pt idx="17842">
                  <c:v>2.3641947918322308</c:v>
                </c:pt>
                <c:pt idx="17843">
                  <c:v>1.575799130582088</c:v>
                </c:pt>
                <c:pt idx="17844">
                  <c:v>1.5916948434562543</c:v>
                </c:pt>
                <c:pt idx="17845">
                  <c:v>9.1700938789572195</c:v>
                </c:pt>
                <c:pt idx="17846">
                  <c:v>4.8661832131681457</c:v>
                </c:pt>
                <c:pt idx="17847">
                  <c:v>9.6457756543213335</c:v>
                </c:pt>
                <c:pt idx="17848">
                  <c:v>31.597717017628163</c:v>
                </c:pt>
                <c:pt idx="17849">
                  <c:v>25.132747081098433</c:v>
                </c:pt>
                <c:pt idx="17850">
                  <c:v>4.1649776652277391E-2</c:v>
                </c:pt>
                <c:pt idx="17851">
                  <c:v>6.0660482083525098E-2</c:v>
                </c:pt>
                <c:pt idx="17852">
                  <c:v>1.774125100651416E-2</c:v>
                </c:pt>
                <c:pt idx="17853">
                  <c:v>6.3693446143363308E-2</c:v>
                </c:pt>
                <c:pt idx="17854">
                  <c:v>1.7755629978135738E-2</c:v>
                </c:pt>
                <c:pt idx="17855">
                  <c:v>5.6136557718728414E-2</c:v>
                </c:pt>
                <c:pt idx="17856">
                  <c:v>0.28499510123589838</c:v>
                </c:pt>
                <c:pt idx="17857">
                  <c:v>0.25890858748625067</c:v>
                </c:pt>
                <c:pt idx="17858">
                  <c:v>0.9957366375040908</c:v>
                </c:pt>
                <c:pt idx="17859">
                  <c:v>2.1127598271863803</c:v>
                </c:pt>
                <c:pt idx="17860">
                  <c:v>0.9876471024744814</c:v>
                </c:pt>
                <c:pt idx="17861">
                  <c:v>0.56323450482320792</c:v>
                </c:pt>
                <c:pt idx="17862">
                  <c:v>0.14742979473075793</c:v>
                </c:pt>
                <c:pt idx="17863">
                  <c:v>0.29865968992916897</c:v>
                </c:pt>
                <c:pt idx="17864">
                  <c:v>3.525224645688104</c:v>
                </c:pt>
                <c:pt idx="17865">
                  <c:v>0.60643636418153568</c:v>
                </c:pt>
                <c:pt idx="17866">
                  <c:v>0.58239779287135662</c:v>
                </c:pt>
                <c:pt idx="17867">
                  <c:v>8.570508538873181</c:v>
                </c:pt>
                <c:pt idx="17868">
                  <c:v>4.4370876047898564</c:v>
                </c:pt>
                <c:pt idx="17869">
                  <c:v>9.1329589058920675</c:v>
                </c:pt>
                <c:pt idx="17870">
                  <c:v>6.7177934420930745</c:v>
                </c:pt>
                <c:pt idx="17871">
                  <c:v>7.2910891293552762</c:v>
                </c:pt>
                <c:pt idx="17872">
                  <c:v>1.2285111217479305</c:v>
                </c:pt>
                <c:pt idx="17873">
                  <c:v>0.24901310996263806</c:v>
                </c:pt>
                <c:pt idx="17874">
                  <c:v>1.2615246408310803</c:v>
                </c:pt>
                <c:pt idx="17875">
                  <c:v>2.2758328875147833</c:v>
                </c:pt>
                <c:pt idx="17876">
                  <c:v>2.9365627328227428</c:v>
                </c:pt>
                <c:pt idx="17877">
                  <c:v>1.8140056231745216</c:v>
                </c:pt>
                <c:pt idx="17878">
                  <c:v>10.793813627525713</c:v>
                </c:pt>
                <c:pt idx="17879">
                  <c:v>1.1848629453819228</c:v>
                </c:pt>
                <c:pt idx="17880">
                  <c:v>4.0117228357646155</c:v>
                </c:pt>
                <c:pt idx="17881">
                  <c:v>6.078290930994263</c:v>
                </c:pt>
                <c:pt idx="17882">
                  <c:v>8.1512112853433507</c:v>
                </c:pt>
                <c:pt idx="17883">
                  <c:v>0.57997895442671388</c:v>
                </c:pt>
                <c:pt idx="17884">
                  <c:v>0.17402459573987547</c:v>
                </c:pt>
                <c:pt idx="17885">
                  <c:v>0.69182390760073209</c:v>
                </c:pt>
                <c:pt idx="17886">
                  <c:v>1.5009067830524103</c:v>
                </c:pt>
                <c:pt idx="17887">
                  <c:v>1.088201260298908</c:v>
                </c:pt>
                <c:pt idx="17888">
                  <c:v>1.1885328693580806</c:v>
                </c:pt>
                <c:pt idx="17889">
                  <c:v>6.2696619645254144</c:v>
                </c:pt>
                <c:pt idx="17890">
                  <c:v>0.59159278772850254</c:v>
                </c:pt>
                <c:pt idx="17891">
                  <c:v>2.2175616678040333</c:v>
                </c:pt>
                <c:pt idx="17892">
                  <c:v>3.294247149572791</c:v>
                </c:pt>
                <c:pt idx="17893">
                  <c:v>5.1698096980163406</c:v>
                </c:pt>
                <c:pt idx="17894">
                  <c:v>13.285887748072488</c:v>
                </c:pt>
                <c:pt idx="17895">
                  <c:v>12.743510746782574</c:v>
                </c:pt>
                <c:pt idx="17896">
                  <c:v>5.0192432721582074</c:v>
                </c:pt>
                <c:pt idx="17897">
                  <c:v>34.079272816483446</c:v>
                </c:pt>
                <c:pt idx="17898">
                  <c:v>9.1914749570417857</c:v>
                </c:pt>
                <c:pt idx="17899">
                  <c:v>14.35736496410534</c:v>
                </c:pt>
                <c:pt idx="17900">
                  <c:v>164.51905885412998</c:v>
                </c:pt>
                <c:pt idx="17901">
                  <c:v>94.92996559741205</c:v>
                </c:pt>
                <c:pt idx="17902">
                  <c:v>112.88719294910139</c:v>
                </c:pt>
                <c:pt idx="17903">
                  <c:v>208.95642530401753</c:v>
                </c:pt>
                <c:pt idx="17904">
                  <c:v>237.55229226671193</c:v>
                </c:pt>
                <c:pt idx="17905">
                  <c:v>8.9978674754235918E-2</c:v>
                </c:pt>
                <c:pt idx="17906">
                  <c:v>9.8359477777795135E-2</c:v>
                </c:pt>
                <c:pt idx="17907">
                  <c:v>0.32414470766070841</c:v>
                </c:pt>
                <c:pt idx="17908">
                  <c:v>0.68087436074231844</c:v>
                </c:pt>
                <c:pt idx="17909">
                  <c:v>0.61095946132319523</c:v>
                </c:pt>
                <c:pt idx="17910">
                  <c:v>1.6998825234129347</c:v>
                </c:pt>
                <c:pt idx="17911">
                  <c:v>0.13894000057280628</c:v>
                </c:pt>
                <c:pt idx="17912">
                  <c:v>3.2810542210714257E-2</c:v>
                </c:pt>
                <c:pt idx="17913">
                  <c:v>0.48265483327264808</c:v>
                </c:pt>
                <c:pt idx="17914">
                  <c:v>1.2989685895857377</c:v>
                </c:pt>
                <c:pt idx="17915">
                  <c:v>0.86857991673490109</c:v>
                </c:pt>
                <c:pt idx="17916">
                  <c:v>4.7549235874833782E-3</c:v>
                </c:pt>
                <c:pt idx="17917">
                  <c:v>1.9717427040734061</c:v>
                </c:pt>
                <c:pt idx="17918">
                  <c:v>0.69213535843581564</c:v>
                </c:pt>
                <c:pt idx="17919">
                  <c:v>1.1748259535103875</c:v>
                </c:pt>
                <c:pt idx="17920">
                  <c:v>1.0715190632162475</c:v>
                </c:pt>
                <c:pt idx="17921">
                  <c:v>0.20299296392442856</c:v>
                </c:pt>
                <c:pt idx="17922">
                  <c:v>0.57917301531079535</c:v>
                </c:pt>
                <c:pt idx="17923">
                  <c:v>2.0990070581418303</c:v>
                </c:pt>
                <c:pt idx="17924">
                  <c:v>3.74152560067804</c:v>
                </c:pt>
                <c:pt idx="17925">
                  <c:v>1.483044601782775</c:v>
                </c:pt>
                <c:pt idx="17926">
                  <c:v>3.6331077703870771</c:v>
                </c:pt>
                <c:pt idx="17927">
                  <c:v>1.8691017796199059</c:v>
                </c:pt>
                <c:pt idx="17928">
                  <c:v>6.7452113135119101</c:v>
                </c:pt>
                <c:pt idx="17929">
                  <c:v>19.53553280202561</c:v>
                </c:pt>
                <c:pt idx="17930">
                  <c:v>10.00002790572743</c:v>
                </c:pt>
                <c:pt idx="17931">
                  <c:v>25.411822342521415</c:v>
                </c:pt>
                <c:pt idx="17932">
                  <c:v>13.626192996444033</c:v>
                </c:pt>
                <c:pt idx="17933">
                  <c:v>2.6395470651316129</c:v>
                </c:pt>
                <c:pt idx="17934">
                  <c:v>12.713559803897677</c:v>
                </c:pt>
                <c:pt idx="17935">
                  <c:v>19.72127726117332</c:v>
                </c:pt>
                <c:pt idx="17936">
                  <c:v>24.864729903791908</c:v>
                </c:pt>
                <c:pt idx="17937">
                  <c:v>8.8631187928185792E-2</c:v>
                </c:pt>
                <c:pt idx="17938">
                  <c:v>1.7390687167624726E-3</c:v>
                </c:pt>
                <c:pt idx="17939">
                  <c:v>1.7552935190395286E-3</c:v>
                </c:pt>
                <c:pt idx="17940">
                  <c:v>7.3016137998119207E-2</c:v>
                </c:pt>
                <c:pt idx="17941">
                  <c:v>0.17959146227665237</c:v>
                </c:pt>
                <c:pt idx="17942">
                  <c:v>2.3885997923826259</c:v>
                </c:pt>
                <c:pt idx="17943">
                  <c:v>4.929225594240077E-3</c:v>
                </c:pt>
                <c:pt idx="17944">
                  <c:v>7.7125648941023051E-3</c:v>
                </c:pt>
                <c:pt idx="17945">
                  <c:v>1.1196735051898726E-3</c:v>
                </c:pt>
                <c:pt idx="17946">
                  <c:v>4.0010901366986394E-2</c:v>
                </c:pt>
                <c:pt idx="17947">
                  <c:v>0.60376842528985564</c:v>
                </c:pt>
                <c:pt idx="17948">
                  <c:v>0.12689033035114733</c:v>
                </c:pt>
                <c:pt idx="17949">
                  <c:v>0.32665559393594262</c:v>
                </c:pt>
                <c:pt idx="17950">
                  <c:v>3.2451415882452692</c:v>
                </c:pt>
                <c:pt idx="17951">
                  <c:v>5.5013761279441935</c:v>
                </c:pt>
                <c:pt idx="17952">
                  <c:v>5.4034623051859985</c:v>
                </c:pt>
                <c:pt idx="17953">
                  <c:v>9.0778942469407404</c:v>
                </c:pt>
                <c:pt idx="17954">
                  <c:v>1.223922361091504</c:v>
                </c:pt>
                <c:pt idx="17955">
                  <c:v>9.576926576993873E-2</c:v>
                </c:pt>
                <c:pt idx="17956">
                  <c:v>1.129986992942934</c:v>
                </c:pt>
                <c:pt idx="17957">
                  <c:v>3.8016423468708456</c:v>
                </c:pt>
                <c:pt idx="17958">
                  <c:v>4.0345104014555178</c:v>
                </c:pt>
                <c:pt idx="17959">
                  <c:v>0.15031170236003133</c:v>
                </c:pt>
                <c:pt idx="17960">
                  <c:v>0.12054316887409237</c:v>
                </c:pt>
                <c:pt idx="17961">
                  <c:v>0.69488825588191927</c:v>
                </c:pt>
                <c:pt idx="17962">
                  <c:v>3.5008254479604148</c:v>
                </c:pt>
                <c:pt idx="17963">
                  <c:v>2.1943316138091764</c:v>
                </c:pt>
                <c:pt idx="17964">
                  <c:v>3.9661502826663586</c:v>
                </c:pt>
                <c:pt idx="17965">
                  <c:v>0.87186207263103976</c:v>
                </c:pt>
                <c:pt idx="17966">
                  <c:v>0.40683356063770992</c:v>
                </c:pt>
                <c:pt idx="17967">
                  <c:v>0.92155031097386553</c:v>
                </c:pt>
                <c:pt idx="17968">
                  <c:v>1.6149170685749576</c:v>
                </c:pt>
                <c:pt idx="17969">
                  <c:v>1.7057466285776814</c:v>
                </c:pt>
                <c:pt idx="17970">
                  <c:v>5.9070092715984668</c:v>
                </c:pt>
                <c:pt idx="17971">
                  <c:v>4.4115634075357297</c:v>
                </c:pt>
                <c:pt idx="17972">
                  <c:v>20.789473133437571</c:v>
                </c:pt>
                <c:pt idx="17973">
                  <c:v>32.717670441367119</c:v>
                </c:pt>
                <c:pt idx="17974">
                  <c:v>19.230389846787631</c:v>
                </c:pt>
                <c:pt idx="17975">
                  <c:v>45.671695396553574</c:v>
                </c:pt>
                <c:pt idx="17976">
                  <c:v>28.400924017376521</c:v>
                </c:pt>
                <c:pt idx="17977">
                  <c:v>12.395373173050659</c:v>
                </c:pt>
                <c:pt idx="17978">
                  <c:v>75.763061035386414</c:v>
                </c:pt>
                <c:pt idx="17979">
                  <c:v>53.012779649042443</c:v>
                </c:pt>
                <c:pt idx="17980">
                  <c:v>42.482956515984078</c:v>
                </c:pt>
                <c:pt idx="17981">
                  <c:v>2.1605026042477538</c:v>
                </c:pt>
                <c:pt idx="17982">
                  <c:v>4.0876360105931218</c:v>
                </c:pt>
                <c:pt idx="17983">
                  <c:v>10.97822400518713</c:v>
                </c:pt>
                <c:pt idx="17984">
                  <c:v>17.61424229376011</c:v>
                </c:pt>
                <c:pt idx="17985">
                  <c:v>11.314780673366988</c:v>
                </c:pt>
                <c:pt idx="17986">
                  <c:v>23.468917227058093</c:v>
                </c:pt>
                <c:pt idx="17987">
                  <c:v>22.1372730674221</c:v>
                </c:pt>
                <c:pt idx="17988">
                  <c:v>1.8733255710781218</c:v>
                </c:pt>
                <c:pt idx="17989">
                  <c:v>45.564027516653027</c:v>
                </c:pt>
                <c:pt idx="17990">
                  <c:v>20.881089464001121</c:v>
                </c:pt>
                <c:pt idx="17991">
                  <c:v>27.689396060459824</c:v>
                </c:pt>
                <c:pt idx="17992">
                  <c:v>0.41576873425038641</c:v>
                </c:pt>
                <c:pt idx="17993">
                  <c:v>0.11448674893863585</c:v>
                </c:pt>
                <c:pt idx="17994">
                  <c:v>0.29225853075814584</c:v>
                </c:pt>
                <c:pt idx="17995">
                  <c:v>3.0099008409622763</c:v>
                </c:pt>
                <c:pt idx="17996">
                  <c:v>1.3500150068397572</c:v>
                </c:pt>
                <c:pt idx="17997">
                  <c:v>5.6802461597797151</c:v>
                </c:pt>
                <c:pt idx="17998">
                  <c:v>1.7785529721648867</c:v>
                </c:pt>
                <c:pt idx="17999">
                  <c:v>0.81727411011641227</c:v>
                </c:pt>
                <c:pt idx="18000">
                  <c:v>2.75979543726945</c:v>
                </c:pt>
                <c:pt idx="18001">
                  <c:v>1.7685089721830152</c:v>
                </c:pt>
                <c:pt idx="18002">
                  <c:v>7.0096832387734231</c:v>
                </c:pt>
                <c:pt idx="18003">
                  <c:v>6.9040380387156167E-2</c:v>
                </c:pt>
                <c:pt idx="18004">
                  <c:v>0.12482233823092236</c:v>
                </c:pt>
                <c:pt idx="18005">
                  <c:v>0.38474075961786713</c:v>
                </c:pt>
                <c:pt idx="18006">
                  <c:v>1.1875223384533831</c:v>
                </c:pt>
                <c:pt idx="18007">
                  <c:v>1.0289795189624866</c:v>
                </c:pt>
                <c:pt idx="18008">
                  <c:v>2.3245832308782264</c:v>
                </c:pt>
                <c:pt idx="18009">
                  <c:v>0.50361226842340912</c:v>
                </c:pt>
                <c:pt idx="18010">
                  <c:v>9.4187867443785059E-2</c:v>
                </c:pt>
                <c:pt idx="18011">
                  <c:v>0.62987867718286739</c:v>
                </c:pt>
                <c:pt idx="18012">
                  <c:v>0.87372217491981885</c:v>
                </c:pt>
                <c:pt idx="18013">
                  <c:v>1.3202100392570992</c:v>
                </c:pt>
                <c:pt idx="18014">
                  <c:v>3.8999323836762981E-2</c:v>
                </c:pt>
                <c:pt idx="18015">
                  <c:v>0.10953993735975974</c:v>
                </c:pt>
                <c:pt idx="18016">
                  <c:v>0.33498767012915792</c:v>
                </c:pt>
                <c:pt idx="18017">
                  <c:v>0.36582501035385967</c:v>
                </c:pt>
                <c:pt idx="18018">
                  <c:v>0.45144179306273152</c:v>
                </c:pt>
                <c:pt idx="18019">
                  <c:v>2.5085147697924057</c:v>
                </c:pt>
                <c:pt idx="18020">
                  <c:v>0.21408472345368068</c:v>
                </c:pt>
                <c:pt idx="18021">
                  <c:v>2.0648477180340411E-2</c:v>
                </c:pt>
                <c:pt idx="18022">
                  <c:v>4.4820275588323445E-2</c:v>
                </c:pt>
                <c:pt idx="18023">
                  <c:v>0.56641294830603883</c:v>
                </c:pt>
                <c:pt idx="18024">
                  <c:v>2.5445561740639255</c:v>
                </c:pt>
                <c:pt idx="18025">
                  <c:v>0.25226869037213817</c:v>
                </c:pt>
                <c:pt idx="18026">
                  <c:v>0.23295872052465794</c:v>
                </c:pt>
                <c:pt idx="18027">
                  <c:v>0.86257523197434749</c:v>
                </c:pt>
                <c:pt idx="18028">
                  <c:v>3.1087046766568536</c:v>
                </c:pt>
                <c:pt idx="18029">
                  <c:v>1.8828131897696656</c:v>
                </c:pt>
                <c:pt idx="18030">
                  <c:v>4.8060875010872595</c:v>
                </c:pt>
                <c:pt idx="18031">
                  <c:v>0.95033866948515511</c:v>
                </c:pt>
                <c:pt idx="18032">
                  <c:v>0.38232755429460996</c:v>
                </c:pt>
                <c:pt idx="18033">
                  <c:v>1.0584477284373766</c:v>
                </c:pt>
                <c:pt idx="18034">
                  <c:v>2.5837021687343529</c:v>
                </c:pt>
                <c:pt idx="18035">
                  <c:v>3.5844078459485562</c:v>
                </c:pt>
                <c:pt idx="18036">
                  <c:v>0.5551409079526447</c:v>
                </c:pt>
                <c:pt idx="18037">
                  <c:v>0.51383968435168592</c:v>
                </c:pt>
                <c:pt idx="18038">
                  <c:v>4.0970122679638079</c:v>
                </c:pt>
                <c:pt idx="18039">
                  <c:v>6.2107994075523756</c:v>
                </c:pt>
                <c:pt idx="18040">
                  <c:v>5.8654987053097125</c:v>
                </c:pt>
                <c:pt idx="18041">
                  <c:v>19.446229086713128</c:v>
                </c:pt>
                <c:pt idx="18042">
                  <c:v>3.2421200728850224</c:v>
                </c:pt>
                <c:pt idx="18043">
                  <c:v>1.2368028484683888</c:v>
                </c:pt>
                <c:pt idx="18044">
                  <c:v>5.7779886878768867</c:v>
                </c:pt>
                <c:pt idx="18045">
                  <c:v>7.1652590934252007</c:v>
                </c:pt>
                <c:pt idx="18046">
                  <c:v>13.044641636627388</c:v>
                </c:pt>
                <c:pt idx="18047">
                  <c:v>1.5311434801599551</c:v>
                </c:pt>
                <c:pt idx="18048">
                  <c:v>0.63771015647255003</c:v>
                </c:pt>
                <c:pt idx="18049">
                  <c:v>4.7833881178398228</c:v>
                </c:pt>
                <c:pt idx="18050">
                  <c:v>5.4445148304502684</c:v>
                </c:pt>
                <c:pt idx="18051">
                  <c:v>9.0018672618925759</c:v>
                </c:pt>
                <c:pt idx="18052">
                  <c:v>7.8999710442872733</c:v>
                </c:pt>
                <c:pt idx="18053">
                  <c:v>15.508041227436566</c:v>
                </c:pt>
                <c:pt idx="18054">
                  <c:v>2.7658824528772095</c:v>
                </c:pt>
                <c:pt idx="18055">
                  <c:v>9.4754574403746474</c:v>
                </c:pt>
                <c:pt idx="18056">
                  <c:v>16.137343537950564</c:v>
                </c:pt>
                <c:pt idx="18057">
                  <c:v>13.759936407842252</c:v>
                </c:pt>
                <c:pt idx="18058">
                  <c:v>0.53714659941224208</c:v>
                </c:pt>
                <c:pt idx="18059">
                  <c:v>0.18622973761974573</c:v>
                </c:pt>
                <c:pt idx="18060">
                  <c:v>0.52891133601503237</c:v>
                </c:pt>
                <c:pt idx="18061">
                  <c:v>1.1028901639055966</c:v>
                </c:pt>
                <c:pt idx="18062">
                  <c:v>1.5237732140779678</c:v>
                </c:pt>
                <c:pt idx="18063">
                  <c:v>2.0531211923555022</c:v>
                </c:pt>
                <c:pt idx="18064">
                  <c:v>1.1173710955042313</c:v>
                </c:pt>
                <c:pt idx="18065">
                  <c:v>1.0567669714378922</c:v>
                </c:pt>
                <c:pt idx="18066">
                  <c:v>0.59851181932138808</c:v>
                </c:pt>
                <c:pt idx="18067">
                  <c:v>2.2987164559935409</c:v>
                </c:pt>
                <c:pt idx="18068">
                  <c:v>2.3258625290260349</c:v>
                </c:pt>
                <c:pt idx="18069">
                  <c:v>15.560694581585667</c:v>
                </c:pt>
                <c:pt idx="18070">
                  <c:v>12.835185830551307</c:v>
                </c:pt>
                <c:pt idx="18071">
                  <c:v>56.034454915815132</c:v>
                </c:pt>
                <c:pt idx="18072">
                  <c:v>100.74583023856833</c:v>
                </c:pt>
                <c:pt idx="18073">
                  <c:v>71.212757911902358</c:v>
                </c:pt>
                <c:pt idx="18074">
                  <c:v>157.47523385964547</c:v>
                </c:pt>
                <c:pt idx="18075">
                  <c:v>89.921157734409618</c:v>
                </c:pt>
                <c:pt idx="18076">
                  <c:v>24.404435039902296</c:v>
                </c:pt>
                <c:pt idx="18077">
                  <c:v>159.01986729082455</c:v>
                </c:pt>
                <c:pt idx="18078">
                  <c:v>135.505876232806</c:v>
                </c:pt>
                <c:pt idx="18079">
                  <c:v>147.3220303256152</c:v>
                </c:pt>
                <c:pt idx="18080">
                  <c:v>1.367187051971493E-2</c:v>
                </c:pt>
                <c:pt idx="18081">
                  <c:v>6.3652655263364243E-3</c:v>
                </c:pt>
                <c:pt idx="18082">
                  <c:v>0.28066631021262139</c:v>
                </c:pt>
                <c:pt idx="18083">
                  <c:v>0.32160750689716294</c:v>
                </c:pt>
                <c:pt idx="18084">
                  <c:v>0.54249178075809601</c:v>
                </c:pt>
                <c:pt idx="18085">
                  <c:v>6.1151822639722603E-2</c:v>
                </c:pt>
                <c:pt idx="18086">
                  <c:v>5.0868658969339051E-2</c:v>
                </c:pt>
                <c:pt idx="18087">
                  <c:v>0.53251593575609879</c:v>
                </c:pt>
                <c:pt idx="18088">
                  <c:v>1.5744368966974978</c:v>
                </c:pt>
                <c:pt idx="18089">
                  <c:v>0.4950339522278065</c:v>
                </c:pt>
                <c:pt idx="18090">
                  <c:v>3.8807743762115793E-2</c:v>
                </c:pt>
                <c:pt idx="18091">
                  <c:v>1.2443823103246334</c:v>
                </c:pt>
                <c:pt idx="18092">
                  <c:v>0.36127311134169593</c:v>
                </c:pt>
                <c:pt idx="18093">
                  <c:v>0.11850497711932009</c:v>
                </c:pt>
                <c:pt idx="18094">
                  <c:v>0.2536292862207728</c:v>
                </c:pt>
                <c:pt idx="18095">
                  <c:v>6.9855986721821126E-2</c:v>
                </c:pt>
                <c:pt idx="18096">
                  <c:v>0.50050123558661885</c:v>
                </c:pt>
                <c:pt idx="18097">
                  <c:v>1.4841540562452058</c:v>
                </c:pt>
                <c:pt idx="18098">
                  <c:v>0.50869278825452635</c:v>
                </c:pt>
                <c:pt idx="18099">
                  <c:v>1.8619453021154277</c:v>
                </c:pt>
                <c:pt idx="18100">
                  <c:v>0.94006948469834184</c:v>
                </c:pt>
                <c:pt idx="18101">
                  <c:v>3.8812419180908599</c:v>
                </c:pt>
                <c:pt idx="18102">
                  <c:v>4.9751340259380363</c:v>
                </c:pt>
                <c:pt idx="18103">
                  <c:v>7.1612001827835972</c:v>
                </c:pt>
                <c:pt idx="18104">
                  <c:v>7.7965212628477012</c:v>
                </c:pt>
                <c:pt idx="18105">
                  <c:v>1.0783559776532672</c:v>
                </c:pt>
                <c:pt idx="18106">
                  <c:v>7.0055504387880934</c:v>
                </c:pt>
                <c:pt idx="18107">
                  <c:v>15.489951921449943</c:v>
                </c:pt>
                <c:pt idx="18108">
                  <c:v>14.945406700486853</c:v>
                </c:pt>
                <c:pt idx="18109">
                  <c:v>8.0822240922387174E-3</c:v>
                </c:pt>
                <c:pt idx="18110">
                  <c:v>1.166402415215204E-4</c:v>
                </c:pt>
                <c:pt idx="18111">
                  <c:v>2.6456598916126117E-5</c:v>
                </c:pt>
                <c:pt idx="18112">
                  <c:v>6.9585151248077737E-4</c:v>
                </c:pt>
                <c:pt idx="18113">
                  <c:v>1.6498804260975789E-3</c:v>
                </c:pt>
                <c:pt idx="18114">
                  <c:v>3.5020222081878088E-4</c:v>
                </c:pt>
                <c:pt idx="18115">
                  <c:v>5.2237999266686861E-5</c:v>
                </c:pt>
                <c:pt idx="18116">
                  <c:v>4.1480784709498121E-5</c:v>
                </c:pt>
                <c:pt idx="18117">
                  <c:v>3.2860906122378067E-3</c:v>
                </c:pt>
                <c:pt idx="18118">
                  <c:v>8.6852916110647816E-3</c:v>
                </c:pt>
                <c:pt idx="18119">
                  <c:v>0.26842634172832081</c:v>
                </c:pt>
                <c:pt idx="18120">
                  <c:v>0.20487215880431858</c:v>
                </c:pt>
                <c:pt idx="18121">
                  <c:v>2.0951166822807816</c:v>
                </c:pt>
                <c:pt idx="18122">
                  <c:v>2.4089521400081604</c:v>
                </c:pt>
                <c:pt idx="18123">
                  <c:v>2.2967509891902904</c:v>
                </c:pt>
                <c:pt idx="18124">
                  <c:v>3.8922467931474736</c:v>
                </c:pt>
                <c:pt idx="18125">
                  <c:v>0.10270414747029769</c:v>
                </c:pt>
                <c:pt idx="18126">
                  <c:v>5.0596523980490637</c:v>
                </c:pt>
                <c:pt idx="18127">
                  <c:v>6.7913595593470717</c:v>
                </c:pt>
                <c:pt idx="18128">
                  <c:v>6.4613690196597942</c:v>
                </c:pt>
                <c:pt idx="18129">
                  <c:v>0.12427324132579209</c:v>
                </c:pt>
                <c:pt idx="18130">
                  <c:v>4.9921681777169054E-2</c:v>
                </c:pt>
                <c:pt idx="18131">
                  <c:v>0.1455330295600108</c:v>
                </c:pt>
                <c:pt idx="18132">
                  <c:v>0.58070913062636453</c:v>
                </c:pt>
                <c:pt idx="18133">
                  <c:v>1.0541280132021495</c:v>
                </c:pt>
                <c:pt idx="18134">
                  <c:v>0.40662751399703045</c:v>
                </c:pt>
                <c:pt idx="18135">
                  <c:v>0.15276149526065103</c:v>
                </c:pt>
                <c:pt idx="18136">
                  <c:v>0.39556927487839871</c:v>
                </c:pt>
                <c:pt idx="18137">
                  <c:v>1.400059546672124</c:v>
                </c:pt>
                <c:pt idx="18138">
                  <c:v>0.61015276250263351</c:v>
                </c:pt>
                <c:pt idx="18139">
                  <c:v>2.3503373032789763</c:v>
                </c:pt>
                <c:pt idx="18140">
                  <c:v>1.6610961878923918</c:v>
                </c:pt>
                <c:pt idx="18141">
                  <c:v>7.5196118743483602</c:v>
                </c:pt>
                <c:pt idx="18142">
                  <c:v>6.1278330950693363</c:v>
                </c:pt>
                <c:pt idx="18143">
                  <c:v>9.1943559381549509</c:v>
                </c:pt>
                <c:pt idx="18144">
                  <c:v>18.18876387285227</c:v>
                </c:pt>
                <c:pt idx="18145">
                  <c:v>4.0006714549066666</c:v>
                </c:pt>
                <c:pt idx="18146">
                  <c:v>28.116098121357044</c:v>
                </c:pt>
                <c:pt idx="18147">
                  <c:v>39.542884014222679</c:v>
                </c:pt>
                <c:pt idx="18148">
                  <c:v>22.79031800867174</c:v>
                </c:pt>
                <c:pt idx="18149">
                  <c:v>1.1856940630868982</c:v>
                </c:pt>
                <c:pt idx="18150">
                  <c:v>0.33262104004130361</c:v>
                </c:pt>
                <c:pt idx="18151">
                  <c:v>1.7885147932987553</c:v>
                </c:pt>
                <c:pt idx="18152">
                  <c:v>3.2545324706738392</c:v>
                </c:pt>
                <c:pt idx="18153">
                  <c:v>6.3051495593122588</c:v>
                </c:pt>
                <c:pt idx="18154">
                  <c:v>1.2557532521477854</c:v>
                </c:pt>
                <c:pt idx="18155">
                  <c:v>0.17267744797125267</c:v>
                </c:pt>
                <c:pt idx="18156">
                  <c:v>2.5813922094047745</c:v>
                </c:pt>
                <c:pt idx="18157">
                  <c:v>7.7958219568832883</c:v>
                </c:pt>
                <c:pt idx="18158">
                  <c:v>4.7711127873085424</c:v>
                </c:pt>
                <c:pt idx="18159">
                  <c:v>7.1107175586286625E-2</c:v>
                </c:pt>
                <c:pt idx="18160">
                  <c:v>2.9185434977796101E-2</c:v>
                </c:pt>
                <c:pt idx="18161">
                  <c:v>2.4863072848938034E-2</c:v>
                </c:pt>
                <c:pt idx="18162">
                  <c:v>0.44752896294804451</c:v>
                </c:pt>
                <c:pt idx="18163">
                  <c:v>0.76352384896022918</c:v>
                </c:pt>
                <c:pt idx="18164">
                  <c:v>0.42551196214551884</c:v>
                </c:pt>
                <c:pt idx="18165">
                  <c:v>0.35656580892745277</c:v>
                </c:pt>
                <c:pt idx="18166">
                  <c:v>1.7311123551563599</c:v>
                </c:pt>
                <c:pt idx="18167">
                  <c:v>0.62916411114855331</c:v>
                </c:pt>
                <c:pt idx="18168">
                  <c:v>1.2653225934701189</c:v>
                </c:pt>
                <c:pt idx="18169">
                  <c:v>4.3125709688360665E-2</c:v>
                </c:pt>
                <c:pt idx="18170">
                  <c:v>5.2366862175376248E-2</c:v>
                </c:pt>
                <c:pt idx="18171">
                  <c:v>0.14842434185527922</c:v>
                </c:pt>
                <c:pt idx="18172">
                  <c:v>0.29793186203083322</c:v>
                </c:pt>
                <c:pt idx="18173">
                  <c:v>0.46688560863760764</c:v>
                </c:pt>
                <c:pt idx="18174">
                  <c:v>0.31102885189435331</c:v>
                </c:pt>
                <c:pt idx="18175">
                  <c:v>5.4850330727797679E-2</c:v>
                </c:pt>
                <c:pt idx="18176">
                  <c:v>0.23729931356320128</c:v>
                </c:pt>
                <c:pt idx="18177">
                  <c:v>0.49601179212518115</c:v>
                </c:pt>
                <c:pt idx="18178">
                  <c:v>0.56418601318617734</c:v>
                </c:pt>
                <c:pt idx="18179">
                  <c:v>7.633199396139366E-2</c:v>
                </c:pt>
                <c:pt idx="18180">
                  <c:v>7.6361690844636981E-2</c:v>
                </c:pt>
                <c:pt idx="18181">
                  <c:v>2.5152185922524564E-2</c:v>
                </c:pt>
                <c:pt idx="18182">
                  <c:v>0.20942799345152807</c:v>
                </c:pt>
                <c:pt idx="18183">
                  <c:v>0.42909450119990244</c:v>
                </c:pt>
                <c:pt idx="18184">
                  <c:v>0.82757396991119891</c:v>
                </c:pt>
                <c:pt idx="18185">
                  <c:v>1.0295523855650936E-2</c:v>
                </c:pt>
                <c:pt idx="18186">
                  <c:v>2.5777001036977158E-2</c:v>
                </c:pt>
                <c:pt idx="18187">
                  <c:v>1.7238680288641024</c:v>
                </c:pt>
                <c:pt idx="18188">
                  <c:v>0.78765574819659834</c:v>
                </c:pt>
                <c:pt idx="18189">
                  <c:v>0.11623175344856511</c:v>
                </c:pt>
                <c:pt idx="18190">
                  <c:v>5.8720879789846823E-2</c:v>
                </c:pt>
                <c:pt idx="18191">
                  <c:v>0.18577748594709798</c:v>
                </c:pt>
                <c:pt idx="18192">
                  <c:v>0.35409608421950345</c:v>
                </c:pt>
                <c:pt idx="18193">
                  <c:v>0.55864248141749684</c:v>
                </c:pt>
                <c:pt idx="18194">
                  <c:v>0.4477901468028862</c:v>
                </c:pt>
                <c:pt idx="18195">
                  <c:v>0.18252043994318248</c:v>
                </c:pt>
                <c:pt idx="18196">
                  <c:v>0.71774379410328826</c:v>
                </c:pt>
                <c:pt idx="18197">
                  <c:v>1.2995944152602086</c:v>
                </c:pt>
                <c:pt idx="18198">
                  <c:v>2.0550588914780947</c:v>
                </c:pt>
                <c:pt idx="18199">
                  <c:v>0.41151720651136148</c:v>
                </c:pt>
                <c:pt idx="18200">
                  <c:v>0.1516181336843869</c:v>
                </c:pt>
                <c:pt idx="18201">
                  <c:v>0.70649327141019846</c:v>
                </c:pt>
                <c:pt idx="18202">
                  <c:v>1.1071504801707177</c:v>
                </c:pt>
                <c:pt idx="18203">
                  <c:v>3.2875782786101921</c:v>
                </c:pt>
                <c:pt idx="18204">
                  <c:v>4.5163792006916879</c:v>
                </c:pt>
                <c:pt idx="18205">
                  <c:v>0.33928632016713561</c:v>
                </c:pt>
                <c:pt idx="18206">
                  <c:v>3.9992274896637263</c:v>
                </c:pt>
                <c:pt idx="18207">
                  <c:v>5.6457963155606254</c:v>
                </c:pt>
                <c:pt idx="18208">
                  <c:v>9.1841448361866558</c:v>
                </c:pt>
                <c:pt idx="18209">
                  <c:v>1.3810905500960082</c:v>
                </c:pt>
                <c:pt idx="18210">
                  <c:v>0.38173012970907039</c:v>
                </c:pt>
                <c:pt idx="18211">
                  <c:v>3.0088673907402277</c:v>
                </c:pt>
                <c:pt idx="18212">
                  <c:v>7.0284587805347023</c:v>
                </c:pt>
                <c:pt idx="18213">
                  <c:v>2.561112946384116</c:v>
                </c:pt>
                <c:pt idx="18214">
                  <c:v>5.5888969510648172</c:v>
                </c:pt>
                <c:pt idx="18215">
                  <c:v>1.1499725375808518</c:v>
                </c:pt>
                <c:pt idx="18216">
                  <c:v>6.1698871223675917</c:v>
                </c:pt>
                <c:pt idx="18217">
                  <c:v>13.397853851411872</c:v>
                </c:pt>
                <c:pt idx="18218">
                  <c:v>8.2371037522562727</c:v>
                </c:pt>
                <c:pt idx="18219">
                  <c:v>0.64700404084730068</c:v>
                </c:pt>
                <c:pt idx="18220">
                  <c:v>0.14254862340951485</c:v>
                </c:pt>
                <c:pt idx="18221">
                  <c:v>0.25091223747795149</c:v>
                </c:pt>
                <c:pt idx="18222">
                  <c:v>0.81588288022338806</c:v>
                </c:pt>
                <c:pt idx="18223">
                  <c:v>0.87394668671982667</c:v>
                </c:pt>
                <c:pt idx="18224">
                  <c:v>2.0459718550742414</c:v>
                </c:pt>
                <c:pt idx="18225">
                  <c:v>0.29343411462557684</c:v>
                </c:pt>
                <c:pt idx="18226">
                  <c:v>0.37765934692775455</c:v>
                </c:pt>
                <c:pt idx="18227">
                  <c:v>2.0375208345736646</c:v>
                </c:pt>
                <c:pt idx="18228">
                  <c:v>1.8570397400628327</c:v>
                </c:pt>
                <c:pt idx="18229">
                  <c:v>8.5976465200487624</c:v>
                </c:pt>
                <c:pt idx="18230">
                  <c:v>4.0875942135720109</c:v>
                </c:pt>
                <c:pt idx="18231">
                  <c:v>21.305583360917154</c:v>
                </c:pt>
                <c:pt idx="18232">
                  <c:v>28.29121437564579</c:v>
                </c:pt>
                <c:pt idx="18233">
                  <c:v>35.615015672876126</c:v>
                </c:pt>
                <c:pt idx="18234">
                  <c:v>46.018196943658275</c:v>
                </c:pt>
                <c:pt idx="18235">
                  <c:v>8.0148724827802109</c:v>
                </c:pt>
                <c:pt idx="18236">
                  <c:v>57.450027517423699</c:v>
                </c:pt>
                <c:pt idx="18237">
                  <c:v>99.311763391074251</c:v>
                </c:pt>
                <c:pt idx="18238">
                  <c:v>74.54128288555971</c:v>
                </c:pt>
                <c:pt idx="18239">
                  <c:v>2.2802427195150552E-3</c:v>
                </c:pt>
                <c:pt idx="18240">
                  <c:v>6.6214547753828817E-3</c:v>
                </c:pt>
                <c:pt idx="18241">
                  <c:v>0.81369058072461231</c:v>
                </c:pt>
                <c:pt idx="18242">
                  <c:v>0.44904741770141737</c:v>
                </c:pt>
                <c:pt idx="18243">
                  <c:v>0.32040980558997645</c:v>
                </c:pt>
                <c:pt idx="18244">
                  <c:v>8.7029772690645144E-2</c:v>
                </c:pt>
                <c:pt idx="18245">
                  <c:v>7.7367042165870986E-3</c:v>
                </c:pt>
                <c:pt idx="18246">
                  <c:v>2.0580200851903454</c:v>
                </c:pt>
                <c:pt idx="18247">
                  <c:v>0.4291769124108607</c:v>
                </c:pt>
                <c:pt idx="18248">
                  <c:v>0.58778713908277491</c:v>
                </c:pt>
                <c:pt idx="18249">
                  <c:v>2.2914571037529917E-3</c:v>
                </c:pt>
                <c:pt idx="18250">
                  <c:v>0.58277645643239728</c:v>
                </c:pt>
                <c:pt idx="18251">
                  <c:v>0.11735627152475332</c:v>
                </c:pt>
                <c:pt idx="18252">
                  <c:v>0.16064276391855303</c:v>
                </c:pt>
                <c:pt idx="18253">
                  <c:v>2.7910502829380644E-2</c:v>
                </c:pt>
                <c:pt idx="18254">
                  <c:v>4.813727728050185E-2</c:v>
                </c:pt>
                <c:pt idx="18255">
                  <c:v>0.38107562400597977</c:v>
                </c:pt>
                <c:pt idx="18256">
                  <c:v>1.4458972439004607</c:v>
                </c:pt>
                <c:pt idx="18257">
                  <c:v>1.3380509000713832</c:v>
                </c:pt>
                <c:pt idx="18258">
                  <c:v>1.3049269193307542</c:v>
                </c:pt>
                <c:pt idx="18259">
                  <c:v>0.58840841733411242</c:v>
                </c:pt>
                <c:pt idx="18260">
                  <c:v>3.3019089457760908</c:v>
                </c:pt>
                <c:pt idx="18261">
                  <c:v>10.59698230277213</c:v>
                </c:pt>
                <c:pt idx="18262">
                  <c:v>5.0139919334645748</c:v>
                </c:pt>
                <c:pt idx="18263">
                  <c:v>35.822742586583111</c:v>
                </c:pt>
                <c:pt idx="18264">
                  <c:v>1.2397992328042253</c:v>
                </c:pt>
                <c:pt idx="18265">
                  <c:v>4.5729294104755267</c:v>
                </c:pt>
                <c:pt idx="18266">
                  <c:v>7.9280979848269455</c:v>
                </c:pt>
                <c:pt idx="18267">
                  <c:v>21.185971732506161</c:v>
                </c:pt>
                <c:pt idx="18268">
                  <c:v>4.1051826816905527E-5</c:v>
                </c:pt>
                <c:pt idx="18269">
                  <c:v>9.1464531809352405E-5</c:v>
                </c:pt>
                <c:pt idx="18270">
                  <c:v>2.1238815690894221E-2</c:v>
                </c:pt>
                <c:pt idx="18271">
                  <c:v>1.5536807282179259E-4</c:v>
                </c:pt>
                <c:pt idx="18272">
                  <c:v>2.0693994479781303E-3</c:v>
                </c:pt>
                <c:pt idx="18273">
                  <c:v>1.2819699490303762E-3</c:v>
                </c:pt>
                <c:pt idx="18274">
                  <c:v>1.3927029767176107E-3</c:v>
                </c:pt>
                <c:pt idx="18275">
                  <c:v>1.8927387827169063E-2</c:v>
                </c:pt>
                <c:pt idx="18276">
                  <c:v>5.0193685673248147E-2</c:v>
                </c:pt>
                <c:pt idx="18277">
                  <c:v>1.43069104735759E-2</c:v>
                </c:pt>
                <c:pt idx="18278">
                  <c:v>3.4732169719599667E-4</c:v>
                </c:pt>
                <c:pt idx="18279">
                  <c:v>4.8458683089724208E-4</c:v>
                </c:pt>
                <c:pt idx="18280">
                  <c:v>4.484062223939109E-3</c:v>
                </c:pt>
                <c:pt idx="18281">
                  <c:v>9.5592712358969541E-3</c:v>
                </c:pt>
                <c:pt idx="18282">
                  <c:v>8.2869654365961588E-4</c:v>
                </c:pt>
                <c:pt idx="18283">
                  <c:v>1.2053402622677217E-3</c:v>
                </c:pt>
                <c:pt idx="18284">
                  <c:v>2.3197114988737804E-4</c:v>
                </c:pt>
                <c:pt idx="18285">
                  <c:v>7.8372161334934742E-3</c:v>
                </c:pt>
                <c:pt idx="18286">
                  <c:v>5.5360839120955622E-2</c:v>
                </c:pt>
                <c:pt idx="18287">
                  <c:v>3.8216078286775729E-2</c:v>
                </c:pt>
                <c:pt idx="18288">
                  <c:v>0.20950738446515743</c:v>
                </c:pt>
                <c:pt idx="18289">
                  <c:v>4.4832600589811245</c:v>
                </c:pt>
                <c:pt idx="18290">
                  <c:v>1.8559698905106286</c:v>
                </c:pt>
                <c:pt idx="18291">
                  <c:v>1.2880705170009334</c:v>
                </c:pt>
                <c:pt idx="18292">
                  <c:v>1.9872698375738245</c:v>
                </c:pt>
                <c:pt idx="18293">
                  <c:v>6.2368343589166861E-2</c:v>
                </c:pt>
                <c:pt idx="18294">
                  <c:v>1.7784049474902319</c:v>
                </c:pt>
                <c:pt idx="18295">
                  <c:v>3.4731419994629187</c:v>
                </c:pt>
                <c:pt idx="18296">
                  <c:v>5.2143562772118859</c:v>
                </c:pt>
                <c:pt idx="18297">
                  <c:v>7.7422338792261329E-4</c:v>
                </c:pt>
                <c:pt idx="18298">
                  <c:v>1.0934223381864833E-3</c:v>
                </c:pt>
                <c:pt idx="18299">
                  <c:v>4.6932622805974426E-2</c:v>
                </c:pt>
                <c:pt idx="18300">
                  <c:v>3.5047490367328214E-3</c:v>
                </c:pt>
                <c:pt idx="18301">
                  <c:v>3.5162282942224018E-3</c:v>
                </c:pt>
                <c:pt idx="18302">
                  <c:v>1.5003952129962464E-2</c:v>
                </c:pt>
                <c:pt idx="18303">
                  <c:v>9.2188462170697777E-4</c:v>
                </c:pt>
                <c:pt idx="18304">
                  <c:v>4.7737211728906175E-3</c:v>
                </c:pt>
                <c:pt idx="18305">
                  <c:v>0.18974319713063012</c:v>
                </c:pt>
                <c:pt idx="18306">
                  <c:v>1.5172020771351527E-2</c:v>
                </c:pt>
                <c:pt idx="18307">
                  <c:v>0.12634017333925346</c:v>
                </c:pt>
                <c:pt idx="18308">
                  <c:v>5.3234657188190496E-2</c:v>
                </c:pt>
                <c:pt idx="18309">
                  <c:v>0.24161507103727356</c:v>
                </c:pt>
                <c:pt idx="18310">
                  <c:v>0.49029519451872466</c:v>
                </c:pt>
                <c:pt idx="18311">
                  <c:v>0.55514034178847715</c:v>
                </c:pt>
                <c:pt idx="18312">
                  <c:v>0.48032560687634418</c:v>
                </c:pt>
                <c:pt idx="18313">
                  <c:v>0.30438112466523409</c:v>
                </c:pt>
                <c:pt idx="18314">
                  <c:v>0.58053255514766422</c:v>
                </c:pt>
                <c:pt idx="18315">
                  <c:v>1.2383675349063554</c:v>
                </c:pt>
                <c:pt idx="18316">
                  <c:v>0.88463126440387341</c:v>
                </c:pt>
                <c:pt idx="18317">
                  <c:v>2.1568941771274877</c:v>
                </c:pt>
                <c:pt idx="18318">
                  <c:v>2.3365841565455572</c:v>
                </c:pt>
                <c:pt idx="18319">
                  <c:v>9.4424505277087825</c:v>
                </c:pt>
                <c:pt idx="18320">
                  <c:v>6.8082916397090587</c:v>
                </c:pt>
                <c:pt idx="18321">
                  <c:v>5.9611852610098408</c:v>
                </c:pt>
                <c:pt idx="18322">
                  <c:v>15.902314084420389</c:v>
                </c:pt>
                <c:pt idx="18323">
                  <c:v>4.4738792807556056</c:v>
                </c:pt>
                <c:pt idx="18324">
                  <c:v>19.05884825089937</c:v>
                </c:pt>
                <c:pt idx="18325">
                  <c:v>23.493071848546965</c:v>
                </c:pt>
                <c:pt idx="18326">
                  <c:v>25.441797659792858</c:v>
                </c:pt>
                <c:pt idx="18327">
                  <c:v>0.69514042502007201</c:v>
                </c:pt>
                <c:pt idx="18328">
                  <c:v>0.38775695958289941</c:v>
                </c:pt>
                <c:pt idx="18329">
                  <c:v>2.5263946402250834</c:v>
                </c:pt>
                <c:pt idx="18330">
                  <c:v>2.1238118945613755</c:v>
                </c:pt>
                <c:pt idx="18331">
                  <c:v>1.1137467937126797</c:v>
                </c:pt>
                <c:pt idx="18332">
                  <c:v>1.7166025697079295</c:v>
                </c:pt>
                <c:pt idx="18333">
                  <c:v>0.38272933255035424</c:v>
                </c:pt>
                <c:pt idx="18334">
                  <c:v>2.0575772392544138</c:v>
                </c:pt>
                <c:pt idx="18335">
                  <c:v>2.9667505987369007</c:v>
                </c:pt>
                <c:pt idx="18336">
                  <c:v>4.8791389572057406</c:v>
                </c:pt>
                <c:pt idx="18337">
                  <c:v>1.8590646260665651E-2</c:v>
                </c:pt>
                <c:pt idx="18338">
                  <c:v>6.6858607509374408E-3</c:v>
                </c:pt>
                <c:pt idx="18339">
                  <c:v>0.19591727500179146</c:v>
                </c:pt>
                <c:pt idx="18340">
                  <c:v>0.19939195458492823</c:v>
                </c:pt>
                <c:pt idx="18341">
                  <c:v>0.36896848821135514</c:v>
                </c:pt>
                <c:pt idx="18342">
                  <c:v>0.36225804845317777</c:v>
                </c:pt>
                <c:pt idx="18343">
                  <c:v>0.33408310397451163</c:v>
                </c:pt>
                <c:pt idx="18344">
                  <c:v>0.51152706899305833</c:v>
                </c:pt>
                <c:pt idx="18345">
                  <c:v>0.42014622674429436</c:v>
                </c:pt>
                <c:pt idx="18346">
                  <c:v>1.1691894036427877</c:v>
                </c:pt>
                <c:pt idx="18347">
                  <c:v>1.5722055161825985E-2</c:v>
                </c:pt>
                <c:pt idx="18348">
                  <c:v>1.1079057498175846E-2</c:v>
                </c:pt>
                <c:pt idx="18349">
                  <c:v>0.15440552724522794</c:v>
                </c:pt>
                <c:pt idx="18350">
                  <c:v>0.10200734348621907</c:v>
                </c:pt>
                <c:pt idx="18351">
                  <c:v>9.412019911281827E-2</c:v>
                </c:pt>
                <c:pt idx="18352">
                  <c:v>7.6151640312966798E-2</c:v>
                </c:pt>
                <c:pt idx="18353">
                  <c:v>2.3474707232010363E-2</c:v>
                </c:pt>
                <c:pt idx="18354">
                  <c:v>5.4000463005478734E-2</c:v>
                </c:pt>
                <c:pt idx="18355">
                  <c:v>0.14600388759873398</c:v>
                </c:pt>
                <c:pt idx="18356">
                  <c:v>0.402087613129337</c:v>
                </c:pt>
                <c:pt idx="18357">
                  <c:v>5.959264186166071E-3</c:v>
                </c:pt>
                <c:pt idx="18358">
                  <c:v>1.2812485067952078E-2</c:v>
                </c:pt>
                <c:pt idx="18359">
                  <c:v>0.21814212805636365</c:v>
                </c:pt>
                <c:pt idx="18360">
                  <c:v>0.58109797434523347</c:v>
                </c:pt>
                <c:pt idx="18361">
                  <c:v>7.9210249373425246E-2</c:v>
                </c:pt>
                <c:pt idx="18362">
                  <c:v>0.70463878666212554</c:v>
                </c:pt>
                <c:pt idx="18363">
                  <c:v>7.9921949409044492E-3</c:v>
                </c:pt>
                <c:pt idx="18364">
                  <c:v>2.6176162641053454E-3</c:v>
                </c:pt>
                <c:pt idx="18365">
                  <c:v>0.98776601910150763</c:v>
                </c:pt>
                <c:pt idx="18366">
                  <c:v>1.0373561211668532</c:v>
                </c:pt>
                <c:pt idx="18367">
                  <c:v>0.23679945622529389</c:v>
                </c:pt>
                <c:pt idx="18368">
                  <c:v>0.20040047551321469</c:v>
                </c:pt>
                <c:pt idx="18369">
                  <c:v>1.1729327581171596</c:v>
                </c:pt>
                <c:pt idx="18370">
                  <c:v>1.6037695916987413</c:v>
                </c:pt>
                <c:pt idx="18371">
                  <c:v>1.2057967655547785</c:v>
                </c:pt>
                <c:pt idx="18372">
                  <c:v>0.94333044763824547</c:v>
                </c:pt>
                <c:pt idx="18373">
                  <c:v>0.66723401436350771</c:v>
                </c:pt>
                <c:pt idx="18374">
                  <c:v>2.5332173510275018</c:v>
                </c:pt>
                <c:pt idx="18375">
                  <c:v>2.9702239770408116</c:v>
                </c:pt>
                <c:pt idx="18376">
                  <c:v>2.9105358078483188</c:v>
                </c:pt>
                <c:pt idx="18377">
                  <c:v>0.13155182526865997</c:v>
                </c:pt>
                <c:pt idx="18378">
                  <c:v>0.10535623387204904</c:v>
                </c:pt>
                <c:pt idx="18379">
                  <c:v>1.872599308731081</c:v>
                </c:pt>
                <c:pt idx="18380">
                  <c:v>1.6943891612091466</c:v>
                </c:pt>
                <c:pt idx="18381">
                  <c:v>1.7386819581634847</c:v>
                </c:pt>
                <c:pt idx="18382">
                  <c:v>1.5651577107192409</c:v>
                </c:pt>
                <c:pt idx="18383">
                  <c:v>0.27593999598939328</c:v>
                </c:pt>
                <c:pt idx="18384">
                  <c:v>2.8659265267710623</c:v>
                </c:pt>
                <c:pt idx="18385">
                  <c:v>2.67184809913525</c:v>
                </c:pt>
                <c:pt idx="18386">
                  <c:v>9.4319108388106976</c:v>
                </c:pt>
                <c:pt idx="18387">
                  <c:v>5.1712366393856746</c:v>
                </c:pt>
                <c:pt idx="18388">
                  <c:v>1.8215778805649809</c:v>
                </c:pt>
                <c:pt idx="18389">
                  <c:v>8.5800106765955668</c:v>
                </c:pt>
                <c:pt idx="18390">
                  <c:v>7.6363880816766088</c:v>
                </c:pt>
                <c:pt idx="18391">
                  <c:v>6.1464515068753665</c:v>
                </c:pt>
                <c:pt idx="18392">
                  <c:v>20.902544536420585</c:v>
                </c:pt>
                <c:pt idx="18393">
                  <c:v>10.1301556956718</c:v>
                </c:pt>
                <c:pt idx="18394">
                  <c:v>24.14884836104688</c:v>
                </c:pt>
                <c:pt idx="18395">
                  <c:v>24.874713618746583</c:v>
                </c:pt>
                <c:pt idx="18396">
                  <c:v>33.11809951363638</c:v>
                </c:pt>
                <c:pt idx="18397">
                  <c:v>0.12340834515773198</c:v>
                </c:pt>
                <c:pt idx="18398">
                  <c:v>4.87956747442269E-2</c:v>
                </c:pt>
                <c:pt idx="18399">
                  <c:v>0.27279543001505058</c:v>
                </c:pt>
                <c:pt idx="18400">
                  <c:v>0.32010021494508173</c:v>
                </c:pt>
                <c:pt idx="18401">
                  <c:v>0.43524035433295455</c:v>
                </c:pt>
                <c:pt idx="18402">
                  <c:v>0.57846959320880342</c:v>
                </c:pt>
                <c:pt idx="18403">
                  <c:v>0.19078110507214574</c:v>
                </c:pt>
                <c:pt idx="18404">
                  <c:v>0.11196542673243026</c:v>
                </c:pt>
                <c:pt idx="18405">
                  <c:v>0.84614831745210273</c:v>
                </c:pt>
                <c:pt idx="18406">
                  <c:v>1.0534600911743182</c:v>
                </c:pt>
                <c:pt idx="18407">
                  <c:v>10.044479890261943</c:v>
                </c:pt>
                <c:pt idx="18408">
                  <c:v>5.7903529064700283</c:v>
                </c:pt>
                <c:pt idx="18409">
                  <c:v>33.906316594284476</c:v>
                </c:pt>
                <c:pt idx="18410">
                  <c:v>34.608126560195615</c:v>
                </c:pt>
                <c:pt idx="18411">
                  <c:v>24.494887805712157</c:v>
                </c:pt>
                <c:pt idx="18412">
                  <c:v>81.174647772218378</c:v>
                </c:pt>
                <c:pt idx="18413">
                  <c:v>18.152101307938953</c:v>
                </c:pt>
                <c:pt idx="18414">
                  <c:v>60.721889321603541</c:v>
                </c:pt>
                <c:pt idx="18415">
                  <c:v>74.10786206970198</c:v>
                </c:pt>
                <c:pt idx="18416">
                  <c:v>108.77509986524892</c:v>
                </c:pt>
                <c:pt idx="18417">
                  <c:v>1.4418687032092101E-3</c:v>
                </c:pt>
                <c:pt idx="18418">
                  <c:v>2.2349905477942907E-2</c:v>
                </c:pt>
                <c:pt idx="18419">
                  <c:v>0.46112568716853908</c:v>
                </c:pt>
                <c:pt idx="18420">
                  <c:v>0.55599185164020992</c:v>
                </c:pt>
                <c:pt idx="18421">
                  <c:v>0.1776586350099652</c:v>
                </c:pt>
                <c:pt idx="18422">
                  <c:v>9.444761797929116E-2</c:v>
                </c:pt>
                <c:pt idx="18423">
                  <c:v>1.2219356601490289E-2</c:v>
                </c:pt>
                <c:pt idx="18424">
                  <c:v>0.37870464387526459</c:v>
                </c:pt>
                <c:pt idx="18425">
                  <c:v>2.108840361651882</c:v>
                </c:pt>
                <c:pt idx="18426">
                  <c:v>0.29034603983374802</c:v>
                </c:pt>
                <c:pt idx="18427">
                  <c:v>3.4534727526081932E-3</c:v>
                </c:pt>
                <c:pt idx="18428">
                  <c:v>0.5010507739457104</c:v>
                </c:pt>
                <c:pt idx="18429">
                  <c:v>0.12777544183108</c:v>
                </c:pt>
                <c:pt idx="18430">
                  <c:v>0.11714321741914864</c:v>
                </c:pt>
                <c:pt idx="18431">
                  <c:v>2.8482829950734277E-2</c:v>
                </c:pt>
                <c:pt idx="18432">
                  <c:v>2.6184394839074379E-2</c:v>
                </c:pt>
                <c:pt idx="18433">
                  <c:v>4.8381938251645891E-2</c:v>
                </c:pt>
                <c:pt idx="18434">
                  <c:v>1.195747244425919</c:v>
                </c:pt>
                <c:pt idx="18435">
                  <c:v>0.57563022967820809</c:v>
                </c:pt>
                <c:pt idx="18436">
                  <c:v>0.53339833163646633</c:v>
                </c:pt>
                <c:pt idx="18437">
                  <c:v>0.17073444725656434</c:v>
                </c:pt>
                <c:pt idx="18438">
                  <c:v>3.688297734154685</c:v>
                </c:pt>
                <c:pt idx="18439">
                  <c:v>3.5624250723908992</c:v>
                </c:pt>
                <c:pt idx="18440">
                  <c:v>2.1556974933108046</c:v>
                </c:pt>
                <c:pt idx="18441">
                  <c:v>2.8063517769065727</c:v>
                </c:pt>
                <c:pt idx="18442">
                  <c:v>0.59421996892552797</c:v>
                </c:pt>
                <c:pt idx="18443">
                  <c:v>1.5447811025853797</c:v>
                </c:pt>
                <c:pt idx="18444">
                  <c:v>8.1139686555797876</c:v>
                </c:pt>
                <c:pt idx="18445">
                  <c:v>4.2843475618911899</c:v>
                </c:pt>
                <c:pt idx="18446">
                  <c:v>1.8692380022997191E-3</c:v>
                </c:pt>
                <c:pt idx="18447">
                  <c:v>1.629489588061862E-3</c:v>
                </c:pt>
                <c:pt idx="18448">
                  <c:v>0.10118508150250831</c:v>
                </c:pt>
                <c:pt idx="18449">
                  <c:v>3.2998737885780905E-3</c:v>
                </c:pt>
                <c:pt idx="18450">
                  <c:v>7.1098502293524088E-2</c:v>
                </c:pt>
                <c:pt idx="18451">
                  <c:v>1.8673254091637836E-2</c:v>
                </c:pt>
                <c:pt idx="18452">
                  <c:v>1.4174496183478907E-2</c:v>
                </c:pt>
                <c:pt idx="18453">
                  <c:v>1.0942111559203238</c:v>
                </c:pt>
                <c:pt idx="18454">
                  <c:v>4.1793011200108719E-2</c:v>
                </c:pt>
                <c:pt idx="18455">
                  <c:v>1.1073571649175684E-2</c:v>
                </c:pt>
                <c:pt idx="18456">
                  <c:v>1.0447754477986317E-3</c:v>
                </c:pt>
                <c:pt idx="18457">
                  <c:v>8.6229605074810887E-4</c:v>
                </c:pt>
                <c:pt idx="18458">
                  <c:v>1.5282607946217622E-2</c:v>
                </c:pt>
                <c:pt idx="18459">
                  <c:v>8.3008583628491478E-3</c:v>
                </c:pt>
                <c:pt idx="18460">
                  <c:v>2.1222288368644396E-3</c:v>
                </c:pt>
                <c:pt idx="18461">
                  <c:v>2.3725879535435876E-3</c:v>
                </c:pt>
                <c:pt idx="18462">
                  <c:v>7.1773707593002819E-4</c:v>
                </c:pt>
                <c:pt idx="18463">
                  <c:v>5.8083946626350566E-2</c:v>
                </c:pt>
                <c:pt idx="18464">
                  <c:v>1.2496276929392723E-2</c:v>
                </c:pt>
                <c:pt idx="18465">
                  <c:v>0.11733087263235902</c:v>
                </c:pt>
                <c:pt idx="18466">
                  <c:v>7.3868063650021618E-2</c:v>
                </c:pt>
                <c:pt idx="18467">
                  <c:v>1.2531565409211891</c:v>
                </c:pt>
                <c:pt idx="18468">
                  <c:v>1.0847896914747965</c:v>
                </c:pt>
                <c:pt idx="18469">
                  <c:v>1.1730461386518258</c:v>
                </c:pt>
                <c:pt idx="18470">
                  <c:v>0.96574928701745777</c:v>
                </c:pt>
                <c:pt idx="18471">
                  <c:v>2.2519314133099298E-2</c:v>
                </c:pt>
                <c:pt idx="18472">
                  <c:v>0.23317150901847677</c:v>
                </c:pt>
                <c:pt idx="18473">
                  <c:v>3.6218258133467427</c:v>
                </c:pt>
                <c:pt idx="18474">
                  <c:v>1.8987333103088806</c:v>
                </c:pt>
                <c:pt idx="18475">
                  <c:v>3.113098520143097E-4</c:v>
                </c:pt>
                <c:pt idx="18476">
                  <c:v>1.185832328493931E-3</c:v>
                </c:pt>
                <c:pt idx="18477">
                  <c:v>6.1705148620020037E-2</c:v>
                </c:pt>
                <c:pt idx="18478">
                  <c:v>1.3188100017974881E-3</c:v>
                </c:pt>
                <c:pt idx="18479">
                  <c:v>4.7295407890569734E-4</c:v>
                </c:pt>
                <c:pt idx="18480">
                  <c:v>4.4139289008794172E-3</c:v>
                </c:pt>
                <c:pt idx="18481">
                  <c:v>2.4483440801015026E-3</c:v>
                </c:pt>
                <c:pt idx="18482">
                  <c:v>1.8344438745284651E-2</c:v>
                </c:pt>
                <c:pt idx="18483">
                  <c:v>0.12294390169674507</c:v>
                </c:pt>
                <c:pt idx="18484">
                  <c:v>1.1896582778165986E-2</c:v>
                </c:pt>
                <c:pt idx="18485">
                  <c:v>7.668283647960708E-2</c:v>
                </c:pt>
                <c:pt idx="18486">
                  <c:v>5.5555838937095071E-2</c:v>
                </c:pt>
                <c:pt idx="18487">
                  <c:v>0.14124843498942422</c:v>
                </c:pt>
                <c:pt idx="18488">
                  <c:v>0.66153180266671008</c:v>
                </c:pt>
                <c:pt idx="18489">
                  <c:v>0.73944910617730264</c:v>
                </c:pt>
                <c:pt idx="18490">
                  <c:v>0.68463144621066108</c:v>
                </c:pt>
                <c:pt idx="18491">
                  <c:v>0.10048217124774075</c:v>
                </c:pt>
                <c:pt idx="18492">
                  <c:v>0.10070468496857939</c:v>
                </c:pt>
                <c:pt idx="18493">
                  <c:v>2.3598595712469863</c:v>
                </c:pt>
                <c:pt idx="18494">
                  <c:v>0.63579382845673615</c:v>
                </c:pt>
                <c:pt idx="18495">
                  <c:v>1.4682263931457169</c:v>
                </c:pt>
                <c:pt idx="18496">
                  <c:v>2.2505355816774788</c:v>
                </c:pt>
                <c:pt idx="18497">
                  <c:v>11.770554153985135</c:v>
                </c:pt>
                <c:pt idx="18498">
                  <c:v>13.841123019779063</c:v>
                </c:pt>
                <c:pt idx="18499">
                  <c:v>9.0733098406012651</c:v>
                </c:pt>
                <c:pt idx="18500">
                  <c:v>9.4680494762553149</c:v>
                </c:pt>
                <c:pt idx="18501">
                  <c:v>3.2492137088446693</c:v>
                </c:pt>
                <c:pt idx="18502">
                  <c:v>13.348173903372981</c:v>
                </c:pt>
                <c:pt idx="18503">
                  <c:v>23.513948801137598</c:v>
                </c:pt>
                <c:pt idx="18504">
                  <c:v>14.122997733454604</c:v>
                </c:pt>
                <c:pt idx="18505">
                  <c:v>0.47171917337956537</c:v>
                </c:pt>
                <c:pt idx="18506">
                  <c:v>0.73353631595660684</c:v>
                </c:pt>
                <c:pt idx="18507">
                  <c:v>6.3340379370776381</c:v>
                </c:pt>
                <c:pt idx="18508">
                  <c:v>8.7944038507927917</c:v>
                </c:pt>
                <c:pt idx="18509">
                  <c:v>3.184680401235858</c:v>
                </c:pt>
                <c:pt idx="18510">
                  <c:v>3.6333634346641799</c:v>
                </c:pt>
                <c:pt idx="18511">
                  <c:v>0.71087156835426402</c:v>
                </c:pt>
                <c:pt idx="18512">
                  <c:v>11.421496533050361</c:v>
                </c:pt>
                <c:pt idx="18513">
                  <c:v>5.5358442433995405</c:v>
                </c:pt>
                <c:pt idx="18514">
                  <c:v>4.7178123933331158</c:v>
                </c:pt>
                <c:pt idx="18515">
                  <c:v>3.5542818929095471E-2</c:v>
                </c:pt>
                <c:pt idx="18516">
                  <c:v>3.8666334718370555E-3</c:v>
                </c:pt>
                <c:pt idx="18517">
                  <c:v>0.11713072710279622</c:v>
                </c:pt>
                <c:pt idx="18518">
                  <c:v>0.93297948851712442</c:v>
                </c:pt>
                <c:pt idx="18519">
                  <c:v>0.21585423236246074</c:v>
                </c:pt>
                <c:pt idx="18520">
                  <c:v>0.29349809655649417</c:v>
                </c:pt>
                <c:pt idx="18521">
                  <c:v>0.17523514429598031</c:v>
                </c:pt>
                <c:pt idx="18522">
                  <c:v>0.70069649991540761</c:v>
                </c:pt>
                <c:pt idx="18523">
                  <c:v>1.4696503926916924</c:v>
                </c:pt>
                <c:pt idx="18524">
                  <c:v>0.62975177117471248</c:v>
                </c:pt>
                <c:pt idx="18525">
                  <c:v>3.9064905901411241E-2</c:v>
                </c:pt>
                <c:pt idx="18526">
                  <c:v>4.4755438829826431E-2</c:v>
                </c:pt>
                <c:pt idx="18527">
                  <c:v>0.19784716847120765</c:v>
                </c:pt>
                <c:pt idx="18528">
                  <c:v>0.37371137986026354</c:v>
                </c:pt>
                <c:pt idx="18529">
                  <c:v>0.27602614032109918</c:v>
                </c:pt>
                <c:pt idx="18530">
                  <c:v>0.23010663151924235</c:v>
                </c:pt>
                <c:pt idx="18531">
                  <c:v>4.436509347274574E-2</c:v>
                </c:pt>
                <c:pt idx="18532">
                  <c:v>0.37324406696375845</c:v>
                </c:pt>
                <c:pt idx="18533">
                  <c:v>0.60221940869548907</c:v>
                </c:pt>
                <c:pt idx="18534">
                  <c:v>0.44143725317589727</c:v>
                </c:pt>
                <c:pt idx="18535">
                  <c:v>1.7445199863674165E-2</c:v>
                </c:pt>
                <c:pt idx="18536">
                  <c:v>2.3110755046968517E-3</c:v>
                </c:pt>
                <c:pt idx="18537">
                  <c:v>8.6788418320878261E-2</c:v>
                </c:pt>
                <c:pt idx="18538">
                  <c:v>9.1064999605531702E-2</c:v>
                </c:pt>
                <c:pt idx="18539">
                  <c:v>6.1362134693167709E-2</c:v>
                </c:pt>
                <c:pt idx="18540">
                  <c:v>9.7912079954799044E-2</c:v>
                </c:pt>
                <c:pt idx="18541">
                  <c:v>1.5249603967500504E-2</c:v>
                </c:pt>
                <c:pt idx="18542">
                  <c:v>6.6548737285612369E-3</c:v>
                </c:pt>
                <c:pt idx="18543">
                  <c:v>2.9418532936092849</c:v>
                </c:pt>
                <c:pt idx="18544">
                  <c:v>0.11735714706858338</c:v>
                </c:pt>
                <c:pt idx="18545">
                  <c:v>0.11322149202758779</c:v>
                </c:pt>
                <c:pt idx="18546">
                  <c:v>0.10742484033417829</c:v>
                </c:pt>
                <c:pt idx="18547">
                  <c:v>0.71034083889411737</c:v>
                </c:pt>
                <c:pt idx="18548">
                  <c:v>0.80980539735249768</c:v>
                </c:pt>
                <c:pt idx="18549">
                  <c:v>0.533215785107651</c:v>
                </c:pt>
                <c:pt idx="18550">
                  <c:v>0.1694932690239096</c:v>
                </c:pt>
                <c:pt idx="18551">
                  <c:v>0.13767546186336152</c:v>
                </c:pt>
                <c:pt idx="18552">
                  <c:v>0.29551213169687601</c:v>
                </c:pt>
                <c:pt idx="18553">
                  <c:v>1.6741022580965981</c:v>
                </c:pt>
                <c:pt idx="18554">
                  <c:v>0.99098377782805969</c:v>
                </c:pt>
                <c:pt idx="18555">
                  <c:v>0.18989977290627835</c:v>
                </c:pt>
                <c:pt idx="18556">
                  <c:v>0.15152005305533678</c:v>
                </c:pt>
                <c:pt idx="18557">
                  <c:v>2.381509996171618</c:v>
                </c:pt>
                <c:pt idx="18558">
                  <c:v>4.6307015105981177</c:v>
                </c:pt>
                <c:pt idx="18559">
                  <c:v>2.7401270767743324</c:v>
                </c:pt>
                <c:pt idx="18560">
                  <c:v>2.0858413689584174</c:v>
                </c:pt>
                <c:pt idx="18561">
                  <c:v>0.39734200515745632</c:v>
                </c:pt>
                <c:pt idx="18562">
                  <c:v>2.1593630410887492</c:v>
                </c:pt>
                <c:pt idx="18563">
                  <c:v>6.2289356897485106</c:v>
                </c:pt>
                <c:pt idx="18564">
                  <c:v>6.9110786595014559</c:v>
                </c:pt>
                <c:pt idx="18565">
                  <c:v>1.2229640344234303</c:v>
                </c:pt>
                <c:pt idx="18566">
                  <c:v>0.38508971402894054</c:v>
                </c:pt>
                <c:pt idx="18567">
                  <c:v>9.7962260789519497</c:v>
                </c:pt>
                <c:pt idx="18568">
                  <c:v>4.0537068087042574</c:v>
                </c:pt>
                <c:pt idx="18569">
                  <c:v>7.1114156609424368</c:v>
                </c:pt>
                <c:pt idx="18570">
                  <c:v>5.8424518063976132</c:v>
                </c:pt>
                <c:pt idx="18571">
                  <c:v>1.7876266791472699</c:v>
                </c:pt>
                <c:pt idx="18572">
                  <c:v>5.948628219629045</c:v>
                </c:pt>
                <c:pt idx="18573">
                  <c:v>16.8273017297469</c:v>
                </c:pt>
                <c:pt idx="18574">
                  <c:v>12.923609762506938</c:v>
                </c:pt>
                <c:pt idx="18575">
                  <c:v>0.34552003222568972</c:v>
                </c:pt>
                <c:pt idx="18576">
                  <c:v>4.4119574110462884E-2</c:v>
                </c:pt>
                <c:pt idx="18577">
                  <c:v>0.59277451809206827</c:v>
                </c:pt>
                <c:pt idx="18578">
                  <c:v>0.87807449000815474</c:v>
                </c:pt>
                <c:pt idx="18579">
                  <c:v>0.89614921872863618</c:v>
                </c:pt>
                <c:pt idx="18580">
                  <c:v>0.48958107444940896</c:v>
                </c:pt>
                <c:pt idx="18581">
                  <c:v>0.31372326613900436</c:v>
                </c:pt>
                <c:pt idx="18582">
                  <c:v>0.21461708580096939</c:v>
                </c:pt>
                <c:pt idx="18583">
                  <c:v>2.0694752877561347</c:v>
                </c:pt>
                <c:pt idx="18584">
                  <c:v>2.2428332680841625</c:v>
                </c:pt>
                <c:pt idx="18585">
                  <c:v>4.6491653245101885</c:v>
                </c:pt>
                <c:pt idx="18586">
                  <c:v>4.0495275796553427</c:v>
                </c:pt>
                <c:pt idx="18587">
                  <c:v>38.195841534420232</c:v>
                </c:pt>
                <c:pt idx="18588">
                  <c:v>40.417986096958089</c:v>
                </c:pt>
                <c:pt idx="18589">
                  <c:v>28.535007396071233</c:v>
                </c:pt>
                <c:pt idx="18590">
                  <c:v>26.896496353581842</c:v>
                </c:pt>
                <c:pt idx="18591">
                  <c:v>7.6104219231144672</c:v>
                </c:pt>
                <c:pt idx="18592">
                  <c:v>36.807366905950744</c:v>
                </c:pt>
                <c:pt idx="18593">
                  <c:v>79.538811755376486</c:v>
                </c:pt>
                <c:pt idx="18594">
                  <c:v>50.848898607203964</c:v>
                </c:pt>
                <c:pt idx="18595">
                  <c:v>0.36184336135907069</c:v>
                </c:pt>
                <c:pt idx="18596">
                  <c:v>0.21853327225928176</c:v>
                </c:pt>
                <c:pt idx="18597">
                  <c:v>4.2941408211166801</c:v>
                </c:pt>
                <c:pt idx="18598">
                  <c:v>8.6841681447436905</c:v>
                </c:pt>
                <c:pt idx="18599">
                  <c:v>5.0502406413223433</c:v>
                </c:pt>
                <c:pt idx="18600">
                  <c:v>6.6186077830040499</c:v>
                </c:pt>
                <c:pt idx="18601">
                  <c:v>1.1591166421035586</c:v>
                </c:pt>
                <c:pt idx="18602">
                  <c:v>0.20854547928120337</c:v>
                </c:pt>
                <c:pt idx="18603">
                  <c:v>5.0509286151237536</c:v>
                </c:pt>
                <c:pt idx="18604">
                  <c:v>7.441360473623396</c:v>
                </c:pt>
                <c:pt idx="18605">
                  <c:v>4.5780780276883801</c:v>
                </c:pt>
                <c:pt idx="18606">
                  <c:v>9.9636957159685083E-2</c:v>
                </c:pt>
                <c:pt idx="18607">
                  <c:v>7.5167086286737552</c:v>
                </c:pt>
                <c:pt idx="18608">
                  <c:v>1.9086220625392232</c:v>
                </c:pt>
                <c:pt idx="18609">
                  <c:v>3.6401354461548898</c:v>
                </c:pt>
                <c:pt idx="18610">
                  <c:v>2.2210399859151102</c:v>
                </c:pt>
                <c:pt idx="18611">
                  <c:v>0.93312541248445557</c:v>
                </c:pt>
                <c:pt idx="18612">
                  <c:v>1.0043102707735136</c:v>
                </c:pt>
                <c:pt idx="18613">
                  <c:v>3.880119889104396</c:v>
                </c:pt>
                <c:pt idx="18614">
                  <c:v>13.102403744521872</c:v>
                </c:pt>
                <c:pt idx="18615">
                  <c:v>7.6187979086742947</c:v>
                </c:pt>
                <c:pt idx="18616">
                  <c:v>12.12826212954192</c:v>
                </c:pt>
                <c:pt idx="18617">
                  <c:v>6.2898757230874081</c:v>
                </c:pt>
                <c:pt idx="18618">
                  <c:v>26.064021626444973</c:v>
                </c:pt>
                <c:pt idx="18619">
                  <c:v>73.054433738377227</c:v>
                </c:pt>
                <c:pt idx="18620">
                  <c:v>37.377148758154128</c:v>
                </c:pt>
                <c:pt idx="18621">
                  <c:v>64.752125902153665</c:v>
                </c:pt>
                <c:pt idx="18622">
                  <c:v>85.068536971602256</c:v>
                </c:pt>
                <c:pt idx="18623">
                  <c:v>9.0628648263113103</c:v>
                </c:pt>
                <c:pt idx="18624">
                  <c:v>40.912759353527726</c:v>
                </c:pt>
                <c:pt idx="18625">
                  <c:v>87.247169981930725</c:v>
                </c:pt>
                <c:pt idx="18626">
                  <c:v>101.64589076482584</c:v>
                </c:pt>
                <c:pt idx="18627">
                  <c:v>5.2757457675213816E-3</c:v>
                </c:pt>
                <c:pt idx="18628">
                  <c:v>2.4786131958964746E-3</c:v>
                </c:pt>
                <c:pt idx="18629">
                  <c:v>0.20297401800981277</c:v>
                </c:pt>
                <c:pt idx="18630">
                  <c:v>5.4250506037255446E-2</c:v>
                </c:pt>
                <c:pt idx="18631">
                  <c:v>0.11400988283452675</c:v>
                </c:pt>
                <c:pt idx="18632">
                  <c:v>8.4526333945429938E-2</c:v>
                </c:pt>
                <c:pt idx="18633">
                  <c:v>3.8775424695984134E-2</c:v>
                </c:pt>
                <c:pt idx="18634">
                  <c:v>3.0710007038187288E-2</c:v>
                </c:pt>
                <c:pt idx="18635">
                  <c:v>1.7053748951852781</c:v>
                </c:pt>
                <c:pt idx="18636">
                  <c:v>8.475621960463664E-2</c:v>
                </c:pt>
                <c:pt idx="18637">
                  <c:v>1.1195046152678531E-4</c:v>
                </c:pt>
                <c:pt idx="18638">
                  <c:v>2.4940693269637757E-4</c:v>
                </c:pt>
                <c:pt idx="18639">
                  <c:v>0.11288724053347464</c:v>
                </c:pt>
                <c:pt idx="18640">
                  <c:v>0.57437977371959759</c:v>
                </c:pt>
                <c:pt idx="18641">
                  <c:v>4.5827230212185349E-4</c:v>
                </c:pt>
                <c:pt idx="18642">
                  <c:v>0.48904978467239418</c:v>
                </c:pt>
                <c:pt idx="18643">
                  <c:v>3.4952848892555368E-3</c:v>
                </c:pt>
                <c:pt idx="18644">
                  <c:v>3.7971865054028846E-3</c:v>
                </c:pt>
                <c:pt idx="18645">
                  <c:v>0.33945587185345544</c:v>
                </c:pt>
                <c:pt idx="18646">
                  <c:v>0.55133656863351732</c:v>
                </c:pt>
                <c:pt idx="18647">
                  <c:v>0.22714319893493978</c:v>
                </c:pt>
                <c:pt idx="18648">
                  <c:v>7.1790619655493137E-3</c:v>
                </c:pt>
                <c:pt idx="18649">
                  <c:v>4.2871780070305385E-3</c:v>
                </c:pt>
                <c:pt idx="18650">
                  <c:v>0.48612616023380317</c:v>
                </c:pt>
                <c:pt idx="18651">
                  <c:v>0.23333630918332848</c:v>
                </c:pt>
                <c:pt idx="18652">
                  <c:v>3.0601978423635003</c:v>
                </c:pt>
                <c:pt idx="18653">
                  <c:v>1.5162239825295555E-2</c:v>
                </c:pt>
                <c:pt idx="18654">
                  <c:v>1.5768726582156254E-2</c:v>
                </c:pt>
                <c:pt idx="18655">
                  <c:v>3.205006779882552E-3</c:v>
                </c:pt>
                <c:pt idx="18656">
                  <c:v>0.16946140138091764</c:v>
                </c:pt>
                <c:pt idx="18657">
                  <c:v>0.69240696924228151</c:v>
                </c:pt>
                <c:pt idx="18658">
                  <c:v>1.8149541873358919</c:v>
                </c:pt>
                <c:pt idx="18659">
                  <c:v>2.0326854306461817</c:v>
                </c:pt>
                <c:pt idx="18660">
                  <c:v>16.909717122223025</c:v>
                </c:pt>
                <c:pt idx="18661">
                  <c:v>33.204964862245902</c:v>
                </c:pt>
                <c:pt idx="18662">
                  <c:v>24.398354402896267</c:v>
                </c:pt>
                <c:pt idx="18663">
                  <c:v>26.785562516037793</c:v>
                </c:pt>
                <c:pt idx="18664">
                  <c:v>17.766656903140749</c:v>
                </c:pt>
                <c:pt idx="18665">
                  <c:v>0.65802615928121966</c:v>
                </c:pt>
                <c:pt idx="18666">
                  <c:v>12.504868296502254</c:v>
                </c:pt>
                <c:pt idx="18667">
                  <c:v>35.599917505993254</c:v>
                </c:pt>
                <c:pt idx="18668">
                  <c:v>30.612516126309028</c:v>
                </c:pt>
                <c:pt idx="18669">
                  <c:v>0.1794678814891181</c:v>
                </c:pt>
                <c:pt idx="18670">
                  <c:v>0.10326575832728947</c:v>
                </c:pt>
                <c:pt idx="18671">
                  <c:v>1.1012922484924694</c:v>
                </c:pt>
                <c:pt idx="18672">
                  <c:v>7.1929413055535255E-2</c:v>
                </c:pt>
                <c:pt idx="18673">
                  <c:v>1.7060251257040684</c:v>
                </c:pt>
                <c:pt idx="18674">
                  <c:v>5.5096380366067225E-2</c:v>
                </c:pt>
                <c:pt idx="18675">
                  <c:v>0.24516919269211099</c:v>
                </c:pt>
                <c:pt idx="18676">
                  <c:v>0.35089922714115995</c:v>
                </c:pt>
                <c:pt idx="18677">
                  <c:v>0.32072222176613557</c:v>
                </c:pt>
                <c:pt idx="18678">
                  <c:v>4.6842016330915941</c:v>
                </c:pt>
                <c:pt idx="18679">
                  <c:v>3.080908669235281</c:v>
                </c:pt>
                <c:pt idx="18680">
                  <c:v>0.76938897609988111</c:v>
                </c:pt>
                <c:pt idx="18681">
                  <c:v>0.4802000888154353</c:v>
                </c:pt>
                <c:pt idx="18682">
                  <c:v>1.7574347128839638</c:v>
                </c:pt>
                <c:pt idx="18683">
                  <c:v>13.886989504283131</c:v>
                </c:pt>
                <c:pt idx="18684">
                  <c:v>8.1715491093850883</c:v>
                </c:pt>
                <c:pt idx="18685">
                  <c:v>11.21915301480516</c:v>
                </c:pt>
                <c:pt idx="18686">
                  <c:v>4.0117703538253586</c:v>
                </c:pt>
                <c:pt idx="18687">
                  <c:v>2.4414346022620435</c:v>
                </c:pt>
                <c:pt idx="18688">
                  <c:v>3.151966434647143</c:v>
                </c:pt>
                <c:pt idx="18689">
                  <c:v>13.922917335571134</c:v>
                </c:pt>
                <c:pt idx="18690">
                  <c:v>6.5474790442935706</c:v>
                </c:pt>
                <c:pt idx="18691">
                  <c:v>19.360258171990772</c:v>
                </c:pt>
                <c:pt idx="18692">
                  <c:v>16.21491520219837</c:v>
                </c:pt>
                <c:pt idx="18693">
                  <c:v>69.324515057721356</c:v>
                </c:pt>
                <c:pt idx="18694">
                  <c:v>96.539766867522303</c:v>
                </c:pt>
                <c:pt idx="18695">
                  <c:v>64.37953934525369</c:v>
                </c:pt>
                <c:pt idx="18696">
                  <c:v>95.136740003538947</c:v>
                </c:pt>
                <c:pt idx="18697">
                  <c:v>114.57391349650607</c:v>
                </c:pt>
                <c:pt idx="18698">
                  <c:v>37.264312213302382</c:v>
                </c:pt>
                <c:pt idx="18699">
                  <c:v>178.12933890765825</c:v>
                </c:pt>
                <c:pt idx="18700">
                  <c:v>224.72057381218042</c:v>
                </c:pt>
                <c:pt idx="18701">
                  <c:v>154.61622896392947</c:v>
                </c:pt>
                <c:pt idx="18702">
                  <c:v>6.5453340191763782</c:v>
                </c:pt>
                <c:pt idx="18703">
                  <c:v>7.7293423257145886</c:v>
                </c:pt>
                <c:pt idx="18704">
                  <c:v>32.191180741723365</c:v>
                </c:pt>
                <c:pt idx="18705">
                  <c:v>56.846653552781675</c:v>
                </c:pt>
                <c:pt idx="18706">
                  <c:v>29.899224057601792</c:v>
                </c:pt>
                <c:pt idx="18707">
                  <c:v>48.582573420244636</c:v>
                </c:pt>
                <c:pt idx="18708">
                  <c:v>38.931061823652954</c:v>
                </c:pt>
                <c:pt idx="18709">
                  <c:v>4.8807499738193751</c:v>
                </c:pt>
                <c:pt idx="18710">
                  <c:v>78.251183499640689</c:v>
                </c:pt>
                <c:pt idx="18711">
                  <c:v>61.179302444407277</c:v>
                </c:pt>
                <c:pt idx="18712">
                  <c:v>58.508215766290732</c:v>
                </c:pt>
                <c:pt idx="18713">
                  <c:v>0.67260298896416582</c:v>
                </c:pt>
                <c:pt idx="18714">
                  <c:v>0.26022617858962693</c:v>
                </c:pt>
                <c:pt idx="18715">
                  <c:v>0.88528879354794698</c:v>
                </c:pt>
                <c:pt idx="18716">
                  <c:v>9.9042626642615819</c:v>
                </c:pt>
                <c:pt idx="18717">
                  <c:v>3.8180814712610607</c:v>
                </c:pt>
                <c:pt idx="18718">
                  <c:v>12.035809081619702</c:v>
                </c:pt>
                <c:pt idx="18719">
                  <c:v>5.8568365097406208</c:v>
                </c:pt>
                <c:pt idx="18720">
                  <c:v>9.0907605461218051</c:v>
                </c:pt>
                <c:pt idx="18721">
                  <c:v>14.188050442363366</c:v>
                </c:pt>
                <c:pt idx="18722">
                  <c:v>7.7648337674033225</c:v>
                </c:pt>
                <c:pt idx="18723">
                  <c:v>21.640831915189924</c:v>
                </c:pt>
                <c:pt idx="18724">
                  <c:v>0.33875566546451014</c:v>
                </c:pt>
                <c:pt idx="18725">
                  <c:v>0.36215786230100638</c:v>
                </c:pt>
                <c:pt idx="18726">
                  <c:v>1.5392032087241843</c:v>
                </c:pt>
                <c:pt idx="18727">
                  <c:v>5.6863798015731799</c:v>
                </c:pt>
                <c:pt idx="18728">
                  <c:v>3.8006449405752072</c:v>
                </c:pt>
                <c:pt idx="18729">
                  <c:v>5.9115697772385909</c:v>
                </c:pt>
                <c:pt idx="18730">
                  <c:v>2.1422212433363987</c:v>
                </c:pt>
                <c:pt idx="18731">
                  <c:v>0.33722197458384701</c:v>
                </c:pt>
                <c:pt idx="18732">
                  <c:v>1.7629337220897017</c:v>
                </c:pt>
                <c:pt idx="18733">
                  <c:v>4.480902488739436</c:v>
                </c:pt>
                <c:pt idx="18734">
                  <c:v>4.3461172437793412</c:v>
                </c:pt>
                <c:pt idx="18735">
                  <c:v>0.55887862378789099</c:v>
                </c:pt>
                <c:pt idx="18736">
                  <c:v>0.54408285615566143</c:v>
                </c:pt>
                <c:pt idx="18737">
                  <c:v>1.0055029874848671</c:v>
                </c:pt>
                <c:pt idx="18738">
                  <c:v>4.7303067539206332</c:v>
                </c:pt>
                <c:pt idx="18739">
                  <c:v>4.0732089090871568</c:v>
                </c:pt>
                <c:pt idx="18740">
                  <c:v>6.5996384129741799</c:v>
                </c:pt>
                <c:pt idx="18741">
                  <c:v>7.9476630181415739</c:v>
                </c:pt>
                <c:pt idx="18742">
                  <c:v>0.12405599548719939</c:v>
                </c:pt>
                <c:pt idx="18743">
                  <c:v>0.22212890990419421</c:v>
                </c:pt>
                <c:pt idx="18744">
                  <c:v>13.441288348921582</c:v>
                </c:pt>
                <c:pt idx="18745">
                  <c:v>7.5066408974948429</c:v>
                </c:pt>
                <c:pt idx="18746">
                  <c:v>1.0553341610233857</c:v>
                </c:pt>
                <c:pt idx="18747">
                  <c:v>1.0684124550510639</c:v>
                </c:pt>
                <c:pt idx="18748">
                  <c:v>4.6336729892991899</c:v>
                </c:pt>
                <c:pt idx="18749">
                  <c:v>13.139146020249415</c:v>
                </c:pt>
                <c:pt idx="18750">
                  <c:v>7.6151725821291185</c:v>
                </c:pt>
                <c:pt idx="18751">
                  <c:v>11.015429569105999</c:v>
                </c:pt>
                <c:pt idx="18752">
                  <c:v>4.3270942416689344</c:v>
                </c:pt>
                <c:pt idx="18753">
                  <c:v>2.3169002785828661</c:v>
                </c:pt>
                <c:pt idx="18754">
                  <c:v>8.8579199924357113</c:v>
                </c:pt>
                <c:pt idx="18755">
                  <c:v>14.375351545408737</c:v>
                </c:pt>
                <c:pt idx="18756">
                  <c:v>13.129137439997718</c:v>
                </c:pt>
                <c:pt idx="18757">
                  <c:v>2.9267791673411292</c:v>
                </c:pt>
                <c:pt idx="18758">
                  <c:v>3.4978147741572445</c:v>
                </c:pt>
                <c:pt idx="18759">
                  <c:v>18.983740788852241</c:v>
                </c:pt>
                <c:pt idx="18760">
                  <c:v>39.497087248261934</c:v>
                </c:pt>
                <c:pt idx="18761">
                  <c:v>26.742329254429809</c:v>
                </c:pt>
                <c:pt idx="18762">
                  <c:v>50.38340486251203</c:v>
                </c:pt>
                <c:pt idx="18763">
                  <c:v>28.696175886817315</c:v>
                </c:pt>
                <c:pt idx="18764">
                  <c:v>21.961279752311263</c:v>
                </c:pt>
                <c:pt idx="18765">
                  <c:v>30.827488382290777</c:v>
                </c:pt>
                <c:pt idx="18766">
                  <c:v>53.177003759780362</c:v>
                </c:pt>
                <c:pt idx="18767">
                  <c:v>65.710891191968088</c:v>
                </c:pt>
                <c:pt idx="18768">
                  <c:v>19.113736972339495</c:v>
                </c:pt>
                <c:pt idx="18769">
                  <c:v>6.1873921514960566</c:v>
                </c:pt>
                <c:pt idx="18770">
                  <c:v>48.723881387089534</c:v>
                </c:pt>
                <c:pt idx="18771">
                  <c:v>57.386904948160222</c:v>
                </c:pt>
                <c:pt idx="18772">
                  <c:v>93.3933940934688</c:v>
                </c:pt>
                <c:pt idx="18773">
                  <c:v>40.45639470753796</c:v>
                </c:pt>
                <c:pt idx="18774">
                  <c:v>120.60347693825376</c:v>
                </c:pt>
                <c:pt idx="18775">
                  <c:v>31.886023814142302</c:v>
                </c:pt>
                <c:pt idx="18776">
                  <c:v>84.526325184518143</c:v>
                </c:pt>
                <c:pt idx="18777">
                  <c:v>160.63633807901047</c:v>
                </c:pt>
                <c:pt idx="18778">
                  <c:v>148.3936454562878</c:v>
                </c:pt>
                <c:pt idx="18779">
                  <c:v>2.4600480694774878</c:v>
                </c:pt>
                <c:pt idx="18780">
                  <c:v>0.79821224567198612</c:v>
                </c:pt>
                <c:pt idx="18781">
                  <c:v>2.4601033103445755</c:v>
                </c:pt>
                <c:pt idx="18782">
                  <c:v>6.5446746563166922</c:v>
                </c:pt>
                <c:pt idx="18783">
                  <c:v>6.8474271106065876</c:v>
                </c:pt>
                <c:pt idx="18784">
                  <c:v>7.5775719085386788</c:v>
                </c:pt>
                <c:pt idx="18785">
                  <c:v>8.5988439400556533</c:v>
                </c:pt>
                <c:pt idx="18786">
                  <c:v>3.0105309370999134</c:v>
                </c:pt>
                <c:pt idx="18787">
                  <c:v>2.4013372048558259</c:v>
                </c:pt>
                <c:pt idx="18788">
                  <c:v>12.489167288930981</c:v>
                </c:pt>
                <c:pt idx="18789">
                  <c:v>11.584089609327794</c:v>
                </c:pt>
                <c:pt idx="18790">
                  <c:v>68.617812227714765</c:v>
                </c:pt>
                <c:pt idx="18791">
                  <c:v>45.797023406565337</c:v>
                </c:pt>
                <c:pt idx="18792">
                  <c:v>237.59766562063894</c:v>
                </c:pt>
                <c:pt idx="18793">
                  <c:v>421.73955414509692</c:v>
                </c:pt>
                <c:pt idx="18794">
                  <c:v>321.83420121376747</c:v>
                </c:pt>
                <c:pt idx="18795">
                  <c:v>392.49589977420356</c:v>
                </c:pt>
                <c:pt idx="18796">
                  <c:v>441.36587459851944</c:v>
                </c:pt>
                <c:pt idx="18797">
                  <c:v>124.65595548666882</c:v>
                </c:pt>
                <c:pt idx="18798">
                  <c:v>465.02578325675165</c:v>
                </c:pt>
                <c:pt idx="18799">
                  <c:v>716.4770243779343</c:v>
                </c:pt>
                <c:pt idx="18800">
                  <c:v>640.84796878277257</c:v>
                </c:pt>
                <c:pt idx="18801">
                  <c:v>1.0554055739126718</c:v>
                </c:pt>
                <c:pt idx="18802">
                  <c:v>0.35014546542423391</c:v>
                </c:pt>
                <c:pt idx="18803">
                  <c:v>1.0987722227375012</c:v>
                </c:pt>
                <c:pt idx="18804">
                  <c:v>1.0613546562779406</c:v>
                </c:pt>
                <c:pt idx="18805">
                  <c:v>0.49377753305130401</c:v>
                </c:pt>
                <c:pt idx="18806">
                  <c:v>0.50535693164715112</c:v>
                </c:pt>
                <c:pt idx="18807">
                  <c:v>1.1594193125088055</c:v>
                </c:pt>
                <c:pt idx="18808">
                  <c:v>62.168281217072384</c:v>
                </c:pt>
                <c:pt idx="18809">
                  <c:v>31.007146464934404</c:v>
                </c:pt>
                <c:pt idx="18810">
                  <c:v>44.658199214218435</c:v>
                </c:pt>
                <c:pt idx="18811">
                  <c:v>1.226842558542057</c:v>
                </c:pt>
                <c:pt idx="18812">
                  <c:v>0.42448168543308551</c:v>
                </c:pt>
                <c:pt idx="18813">
                  <c:v>0.48459345010932009</c:v>
                </c:pt>
                <c:pt idx="18814">
                  <c:v>6.1445253377946096E-2</c:v>
                </c:pt>
                <c:pt idx="18815">
                  <c:v>3.5654145286224334E-2</c:v>
                </c:pt>
                <c:pt idx="18816">
                  <c:v>0.23470814329825099</c:v>
                </c:pt>
                <c:pt idx="18817">
                  <c:v>1.8873265000166555</c:v>
                </c:pt>
                <c:pt idx="18818">
                  <c:v>2.4032273393875139</c:v>
                </c:pt>
                <c:pt idx="18819">
                  <c:v>10.450964457691892</c:v>
                </c:pt>
                <c:pt idx="18820">
                  <c:v>1.7919422141086834</c:v>
                </c:pt>
                <c:pt idx="18821">
                  <c:v>2.7475499644767498</c:v>
                </c:pt>
                <c:pt idx="18822">
                  <c:v>11.232716341664521</c:v>
                </c:pt>
                <c:pt idx="18823">
                  <c:v>3.7716189958843644</c:v>
                </c:pt>
                <c:pt idx="18824">
                  <c:v>3.6674710983312537</c:v>
                </c:pt>
                <c:pt idx="18825">
                  <c:v>7.6050518779613725</c:v>
                </c:pt>
                <c:pt idx="18826">
                  <c:v>38.473436333543447</c:v>
                </c:pt>
                <c:pt idx="18827">
                  <c:v>50.40932627282735</c:v>
                </c:pt>
                <c:pt idx="18828">
                  <c:v>109.51734933112178</c:v>
                </c:pt>
                <c:pt idx="18829">
                  <c:v>1.5895749102673082</c:v>
                </c:pt>
                <c:pt idx="18830">
                  <c:v>7.2345457075109018E-2</c:v>
                </c:pt>
                <c:pt idx="18831">
                  <c:v>1.0634704566968254</c:v>
                </c:pt>
                <c:pt idx="18832">
                  <c:v>0.13406481137139592</c:v>
                </c:pt>
                <c:pt idx="18833">
                  <c:v>2.4987485707871938E-2</c:v>
                </c:pt>
                <c:pt idx="18834">
                  <c:v>7.0600062988164887E-3</c:v>
                </c:pt>
                <c:pt idx="18835">
                  <c:v>0.99164642749381771</c:v>
                </c:pt>
                <c:pt idx="18836">
                  <c:v>0.54659508004587332</c:v>
                </c:pt>
                <c:pt idx="18837">
                  <c:v>4.6845823699328513</c:v>
                </c:pt>
                <c:pt idx="18838">
                  <c:v>4.1014941082831298</c:v>
                </c:pt>
                <c:pt idx="18839">
                  <c:v>0.15529981850219635</c:v>
                </c:pt>
                <c:pt idx="18840">
                  <c:v>1.586412428819611E-2</c:v>
                </c:pt>
                <c:pt idx="18841">
                  <c:v>1.8464672863859792E-3</c:v>
                </c:pt>
                <c:pt idx="18842">
                  <c:v>0.19117131028327841</c:v>
                </c:pt>
                <c:pt idx="18843">
                  <c:v>5.9811775627291855E-2</c:v>
                </c:pt>
                <c:pt idx="18844">
                  <c:v>0.10872663325891034</c:v>
                </c:pt>
                <c:pt idx="18845">
                  <c:v>8.4217256940767829E-2</c:v>
                </c:pt>
                <c:pt idx="18846">
                  <c:v>1.0592005036744824E-2</c:v>
                </c:pt>
                <c:pt idx="18847">
                  <c:v>0.1943338579716519</c:v>
                </c:pt>
                <c:pt idx="18848">
                  <c:v>1.0932398682176709</c:v>
                </c:pt>
                <c:pt idx="18849">
                  <c:v>1.4346005403865942</c:v>
                </c:pt>
                <c:pt idx="18850">
                  <c:v>0.31664451029300694</c:v>
                </c:pt>
                <c:pt idx="18851">
                  <c:v>2.2406139637406386</c:v>
                </c:pt>
                <c:pt idx="18852">
                  <c:v>0.85988099494989489</c:v>
                </c:pt>
                <c:pt idx="18853">
                  <c:v>1.2395879214652838</c:v>
                </c:pt>
                <c:pt idx="18854">
                  <c:v>0.39136756973987569</c:v>
                </c:pt>
                <c:pt idx="18855">
                  <c:v>0.22687263780897207</c:v>
                </c:pt>
                <c:pt idx="18856">
                  <c:v>13.35744960974394</c:v>
                </c:pt>
                <c:pt idx="18857">
                  <c:v>19.678770607926914</c:v>
                </c:pt>
                <c:pt idx="18858">
                  <c:v>48.63482871891047</c:v>
                </c:pt>
                <c:pt idx="18859">
                  <c:v>8.3016977828482053E-2</c:v>
                </c:pt>
                <c:pt idx="18860">
                  <c:v>1.4282677673250097E-2</c:v>
                </c:pt>
                <c:pt idx="18861">
                  <c:v>0.1659423345477882</c:v>
                </c:pt>
                <c:pt idx="18862">
                  <c:v>1.2575580085623466E-2</c:v>
                </c:pt>
                <c:pt idx="18863">
                  <c:v>3.8490502747805205E-3</c:v>
                </c:pt>
                <c:pt idx="18864">
                  <c:v>5.8000428626178565E-3</c:v>
                </c:pt>
                <c:pt idx="18865">
                  <c:v>0.3980602284669178</c:v>
                </c:pt>
                <c:pt idx="18866">
                  <c:v>0.13037701345967748</c:v>
                </c:pt>
                <c:pt idx="18867">
                  <c:v>1.4635569384301577</c:v>
                </c:pt>
                <c:pt idx="18868">
                  <c:v>7.3763055278264371</c:v>
                </c:pt>
                <c:pt idx="18869">
                  <c:v>0.36892009026809103</c:v>
                </c:pt>
                <c:pt idx="18870">
                  <c:v>3.3286857375348894E-2</c:v>
                </c:pt>
                <c:pt idx="18871">
                  <c:v>0.11111345862128512</c:v>
                </c:pt>
                <c:pt idx="18872">
                  <c:v>0.17259660943222233</c:v>
                </c:pt>
                <c:pt idx="18873">
                  <c:v>0.38069117669147207</c:v>
                </c:pt>
                <c:pt idx="18874">
                  <c:v>0.15905368493651448</c:v>
                </c:pt>
                <c:pt idx="18875">
                  <c:v>1.0064373800752637</c:v>
                </c:pt>
                <c:pt idx="18876">
                  <c:v>2.9549900957180104</c:v>
                </c:pt>
                <c:pt idx="18877">
                  <c:v>8.5743246455180273</c:v>
                </c:pt>
                <c:pt idx="18878">
                  <c:v>11.914172548371962</c:v>
                </c:pt>
                <c:pt idx="18879">
                  <c:v>13.160038310188694</c:v>
                </c:pt>
                <c:pt idx="18880">
                  <c:v>5.1964383974396764</c:v>
                </c:pt>
                <c:pt idx="18881">
                  <c:v>7.9338420366953706</c:v>
                </c:pt>
                <c:pt idx="18882">
                  <c:v>19.394032064448563</c:v>
                </c:pt>
                <c:pt idx="18883">
                  <c:v>10.997868824108428</c:v>
                </c:pt>
                <c:pt idx="18884">
                  <c:v>7.1091768729473053</c:v>
                </c:pt>
                <c:pt idx="18885">
                  <c:v>10.930424519832595</c:v>
                </c:pt>
                <c:pt idx="18886">
                  <c:v>91.676637359441656</c:v>
                </c:pt>
                <c:pt idx="18887">
                  <c:v>144.6238858242788</c:v>
                </c:pt>
                <c:pt idx="18888">
                  <c:v>180.52712251555508</c:v>
                </c:pt>
                <c:pt idx="18889">
                  <c:v>1.0491616037106761</c:v>
                </c:pt>
                <c:pt idx="18890">
                  <c:v>0.97809474234934946</c:v>
                </c:pt>
                <c:pt idx="18891">
                  <c:v>2.6683452554993807</c:v>
                </c:pt>
                <c:pt idx="18892">
                  <c:v>0.58448860765683841</c:v>
                </c:pt>
                <c:pt idx="18893">
                  <c:v>0.74391899483679824</c:v>
                </c:pt>
                <c:pt idx="18894">
                  <c:v>0.89345249840397234</c:v>
                </c:pt>
                <c:pt idx="18895">
                  <c:v>0.69090286681295809</c:v>
                </c:pt>
                <c:pt idx="18896">
                  <c:v>16.490420032655805</c:v>
                </c:pt>
                <c:pt idx="18897">
                  <c:v>14.643272195150136</c:v>
                </c:pt>
                <c:pt idx="18898">
                  <c:v>90.001014559289857</c:v>
                </c:pt>
                <c:pt idx="18899">
                  <c:v>0.24098062284383098</c:v>
                </c:pt>
                <c:pt idx="18900">
                  <c:v>0.68066119082249577</c:v>
                </c:pt>
                <c:pt idx="18901">
                  <c:v>8.3586816702961073E-2</c:v>
                </c:pt>
                <c:pt idx="18902">
                  <c:v>1.0751401065898165</c:v>
                </c:pt>
                <c:pt idx="18903">
                  <c:v>0.39742024469094722</c:v>
                </c:pt>
                <c:pt idx="18904">
                  <c:v>0.48597033410286294</c:v>
                </c:pt>
                <c:pt idx="18905">
                  <c:v>3.5794488604818397</c:v>
                </c:pt>
                <c:pt idx="18906">
                  <c:v>9.237395563490379</c:v>
                </c:pt>
                <c:pt idx="18907">
                  <c:v>6.6769215223999954</c:v>
                </c:pt>
                <c:pt idx="18908">
                  <c:v>23.882323571432238</c:v>
                </c:pt>
                <c:pt idx="18909">
                  <c:v>0.22301713635884945</c:v>
                </c:pt>
                <c:pt idx="18910">
                  <c:v>0.14637621390398789</c:v>
                </c:pt>
                <c:pt idx="18911">
                  <c:v>8.3592229904554713E-2</c:v>
                </c:pt>
                <c:pt idx="18912">
                  <c:v>0.36590938855503347</c:v>
                </c:pt>
                <c:pt idx="18913">
                  <c:v>0.22175069216444573</c:v>
                </c:pt>
                <c:pt idx="18914">
                  <c:v>0.33246315632027368</c:v>
                </c:pt>
                <c:pt idx="18915">
                  <c:v>0.12082163407868315</c:v>
                </c:pt>
                <c:pt idx="18916">
                  <c:v>2.3646062688038016</c:v>
                </c:pt>
                <c:pt idx="18917">
                  <c:v>2.5777898168625222</c:v>
                </c:pt>
                <c:pt idx="18918">
                  <c:v>5.9491747712713137</c:v>
                </c:pt>
                <c:pt idx="18919">
                  <c:v>5.3956150255165474</c:v>
                </c:pt>
                <c:pt idx="18920">
                  <c:v>0.29571647897119807</c:v>
                </c:pt>
                <c:pt idx="18921">
                  <c:v>0.15145086323566387</c:v>
                </c:pt>
                <c:pt idx="18922">
                  <c:v>3.2572608255173132</c:v>
                </c:pt>
                <c:pt idx="18923">
                  <c:v>0.63541454381525064</c:v>
                </c:pt>
                <c:pt idx="18924">
                  <c:v>2.8635458980661461</c:v>
                </c:pt>
                <c:pt idx="18925">
                  <c:v>0.45915868207310451</c:v>
                </c:pt>
                <c:pt idx="18926">
                  <c:v>0.63864863795312676</c:v>
                </c:pt>
                <c:pt idx="18927">
                  <c:v>22.434368137344983</c:v>
                </c:pt>
                <c:pt idx="18928">
                  <c:v>21.116968905264876</c:v>
                </c:pt>
                <c:pt idx="18929">
                  <c:v>0.48345973910344592</c:v>
                </c:pt>
                <c:pt idx="18930">
                  <c:v>0.19968812507646111</c:v>
                </c:pt>
                <c:pt idx="18931">
                  <c:v>0.12529821006994254</c:v>
                </c:pt>
                <c:pt idx="18932">
                  <c:v>0.4289946564288955</c:v>
                </c:pt>
                <c:pt idx="18933">
                  <c:v>0.32958914300716674</c:v>
                </c:pt>
                <c:pt idx="18934">
                  <c:v>0.30013493612251857</c:v>
                </c:pt>
                <c:pt idx="18935">
                  <c:v>1.5438647402118888</c:v>
                </c:pt>
                <c:pt idx="18936">
                  <c:v>11.346317487301713</c:v>
                </c:pt>
                <c:pt idx="18937">
                  <c:v>6.951709187108162</c:v>
                </c:pt>
                <c:pt idx="18938">
                  <c:v>18.743610166237108</c:v>
                </c:pt>
                <c:pt idx="18939">
                  <c:v>1.2778961351643634</c:v>
                </c:pt>
                <c:pt idx="18940">
                  <c:v>0.38467446628044788</c:v>
                </c:pt>
                <c:pt idx="18941">
                  <c:v>0.93332442295748153</c:v>
                </c:pt>
                <c:pt idx="18942">
                  <c:v>1.5235080255153794</c:v>
                </c:pt>
                <c:pt idx="18943">
                  <c:v>1.1261899672951232</c:v>
                </c:pt>
                <c:pt idx="18944">
                  <c:v>0.76614273458623483</c:v>
                </c:pt>
                <c:pt idx="18945">
                  <c:v>4.8146816173399518</c:v>
                </c:pt>
                <c:pt idx="18946">
                  <c:v>14.567612999308935</c:v>
                </c:pt>
                <c:pt idx="18947">
                  <c:v>20.676997526107396</c:v>
                </c:pt>
                <c:pt idx="18948">
                  <c:v>44.139585699893701</c:v>
                </c:pt>
                <c:pt idx="18949">
                  <c:v>4.8573005157812501</c:v>
                </c:pt>
                <c:pt idx="18950">
                  <c:v>1.6958319041715393</c:v>
                </c:pt>
                <c:pt idx="18951">
                  <c:v>8.1708085455491144</c:v>
                </c:pt>
                <c:pt idx="18952">
                  <c:v>9.9213433845147758</c:v>
                </c:pt>
                <c:pt idx="18953">
                  <c:v>32.478845827542699</c:v>
                </c:pt>
                <c:pt idx="18954">
                  <c:v>5.8567016914270473</c:v>
                </c:pt>
                <c:pt idx="18955">
                  <c:v>14.319216556356878</c:v>
                </c:pt>
                <c:pt idx="18956">
                  <c:v>24.160415792466392</c:v>
                </c:pt>
                <c:pt idx="18957">
                  <c:v>56.525297640927171</c:v>
                </c:pt>
                <c:pt idx="18958">
                  <c:v>103.40751121056206</c:v>
                </c:pt>
                <c:pt idx="18959">
                  <c:v>1.2190325916681248</c:v>
                </c:pt>
                <c:pt idx="18960">
                  <c:v>0.40476980788083605</c:v>
                </c:pt>
                <c:pt idx="18961">
                  <c:v>0.60657617417430598</c:v>
                </c:pt>
                <c:pt idx="18962">
                  <c:v>10.028223728131037</c:v>
                </c:pt>
                <c:pt idx="18963">
                  <c:v>4.1415261707903532</c:v>
                </c:pt>
                <c:pt idx="18964">
                  <c:v>6.0140810850973176</c:v>
                </c:pt>
                <c:pt idx="18965">
                  <c:v>3.109806698006647</c:v>
                </c:pt>
                <c:pt idx="18966">
                  <c:v>4.0008673859610955</c:v>
                </c:pt>
                <c:pt idx="18967">
                  <c:v>13.576282982895851</c:v>
                </c:pt>
                <c:pt idx="18968">
                  <c:v>21.940757085784444</c:v>
                </c:pt>
                <c:pt idx="18969">
                  <c:v>43.044284049193017</c:v>
                </c:pt>
                <c:pt idx="18970">
                  <c:v>12.57676263313382</c:v>
                </c:pt>
                <c:pt idx="18971">
                  <c:v>29.412975981438009</c:v>
                </c:pt>
                <c:pt idx="18972">
                  <c:v>60.667742776855619</c:v>
                </c:pt>
                <c:pt idx="18973">
                  <c:v>57.531441797062897</c:v>
                </c:pt>
                <c:pt idx="18974">
                  <c:v>29.527950427526765</c:v>
                </c:pt>
                <c:pt idx="18975">
                  <c:v>51.075685441736681</c:v>
                </c:pt>
                <c:pt idx="18976">
                  <c:v>292.35935102530129</c:v>
                </c:pt>
                <c:pt idx="18977">
                  <c:v>406.58589249063306</c:v>
                </c:pt>
                <c:pt idx="18978">
                  <c:v>739.40688514162798</c:v>
                </c:pt>
                <c:pt idx="18979">
                  <c:v>9.78795467638192E-2</c:v>
                </c:pt>
                <c:pt idx="18980">
                  <c:v>0.2330476508200556</c:v>
                </c:pt>
                <c:pt idx="18981">
                  <c:v>1.2865970405153988</c:v>
                </c:pt>
                <c:pt idx="18982">
                  <c:v>1.137952503202099</c:v>
                </c:pt>
                <c:pt idx="18983">
                  <c:v>1.3147927818803213</c:v>
                </c:pt>
                <c:pt idx="18984">
                  <c:v>0.33099532258058922</c:v>
                </c:pt>
                <c:pt idx="18985">
                  <c:v>12.469815073702433</c:v>
                </c:pt>
                <c:pt idx="18986">
                  <c:v>1.8554844313881005</c:v>
                </c:pt>
                <c:pt idx="18987">
                  <c:v>23.40733175939512</c:v>
                </c:pt>
                <c:pt idx="18988">
                  <c:v>12.064991522058831</c:v>
                </c:pt>
                <c:pt idx="18989">
                  <c:v>1.0969015953129679</c:v>
                </c:pt>
                <c:pt idx="18990">
                  <c:v>0.23549675507092407</c:v>
                </c:pt>
                <c:pt idx="18991">
                  <c:v>0.83194869752691514</c:v>
                </c:pt>
                <c:pt idx="18992">
                  <c:v>0.71483311977309139</c:v>
                </c:pt>
                <c:pt idx="18993">
                  <c:v>0.81378119385317738</c:v>
                </c:pt>
                <c:pt idx="18994">
                  <c:v>0.4485362396497502</c:v>
                </c:pt>
                <c:pt idx="18995">
                  <c:v>2.9376940503996538</c:v>
                </c:pt>
                <c:pt idx="18996">
                  <c:v>5.0109241192463783</c:v>
                </c:pt>
                <c:pt idx="18997">
                  <c:v>6.3422687676464964</c:v>
                </c:pt>
                <c:pt idx="18998">
                  <c:v>1.2872242178201467</c:v>
                </c:pt>
                <c:pt idx="18999">
                  <c:v>3.8154661925815008</c:v>
                </c:pt>
                <c:pt idx="19000">
                  <c:v>9.1942720179660835</c:v>
                </c:pt>
                <c:pt idx="19001">
                  <c:v>5.7853307328691379</c:v>
                </c:pt>
                <c:pt idx="19002">
                  <c:v>7.9918822328259562</c:v>
                </c:pt>
                <c:pt idx="19003">
                  <c:v>66.012097897785964</c:v>
                </c:pt>
                <c:pt idx="19004">
                  <c:v>8.3442927191388545</c:v>
                </c:pt>
                <c:pt idx="19005">
                  <c:v>107.19831718697016</c:v>
                </c:pt>
                <c:pt idx="19006">
                  <c:v>73.803075480557538</c:v>
                </c:pt>
                <c:pt idx="19007">
                  <c:v>0.7229383459693508</c:v>
                </c:pt>
                <c:pt idx="19008">
                  <c:v>0.17320729861773779</c:v>
                </c:pt>
                <c:pt idx="19009">
                  <c:v>6.7832593090247613E-3</c:v>
                </c:pt>
                <c:pt idx="19010">
                  <c:v>9.8076865215077871E-2</c:v>
                </c:pt>
                <c:pt idx="19011">
                  <c:v>1.8399082370652804E-2</c:v>
                </c:pt>
                <c:pt idx="19012">
                  <c:v>3.6742171360722403E-4</c:v>
                </c:pt>
                <c:pt idx="19013">
                  <c:v>13.82365427268061</c:v>
                </c:pt>
                <c:pt idx="19014">
                  <c:v>2.2585335013961361</c:v>
                </c:pt>
                <c:pt idx="19015">
                  <c:v>5.8536261095805573</c:v>
                </c:pt>
                <c:pt idx="19016">
                  <c:v>0.1496743509758969</c:v>
                </c:pt>
                <c:pt idx="19017">
                  <c:v>3.5657643929169175E-2</c:v>
                </c:pt>
                <c:pt idx="19018">
                  <c:v>3.1884022581252398</c:v>
                </c:pt>
                <c:pt idx="19019">
                  <c:v>3.4324290581378771</c:v>
                </c:pt>
                <c:pt idx="19020">
                  <c:v>5.7791748557485178E-3</c:v>
                </c:pt>
                <c:pt idx="19021">
                  <c:v>41.617781183698909</c:v>
                </c:pt>
                <c:pt idx="19022">
                  <c:v>1.4344369870279212</c:v>
                </c:pt>
                <c:pt idx="19023">
                  <c:v>2.6571095107608351</c:v>
                </c:pt>
                <c:pt idx="19024">
                  <c:v>2.4467700406590014</c:v>
                </c:pt>
                <c:pt idx="19025">
                  <c:v>0.25886269044423438</c:v>
                </c:pt>
                <c:pt idx="19026">
                  <c:v>1.3618887372658635E-2</c:v>
                </c:pt>
                <c:pt idx="19027">
                  <c:v>6.1239003550187694E-3</c:v>
                </c:pt>
                <c:pt idx="19028">
                  <c:v>1.8572529355561607</c:v>
                </c:pt>
                <c:pt idx="19029">
                  <c:v>2.2557019614572731</c:v>
                </c:pt>
                <c:pt idx="19030">
                  <c:v>5.6710527463389262</c:v>
                </c:pt>
                <c:pt idx="19031">
                  <c:v>2.3947933174716347</c:v>
                </c:pt>
                <c:pt idx="19032">
                  <c:v>1.8193105259824024E-2</c:v>
                </c:pt>
                <c:pt idx="19033">
                  <c:v>8.6243923660366512E-2</c:v>
                </c:pt>
                <c:pt idx="19034">
                  <c:v>1.7525726833091639</c:v>
                </c:pt>
                <c:pt idx="19035">
                  <c:v>0.49376499379025418</c:v>
                </c:pt>
                <c:pt idx="19036">
                  <c:v>0.4533149526293343</c:v>
                </c:pt>
                <c:pt idx="19037">
                  <c:v>3.4419534852581228</c:v>
                </c:pt>
                <c:pt idx="19038">
                  <c:v>2.451767398767938</c:v>
                </c:pt>
                <c:pt idx="19039">
                  <c:v>2.319243465635199</c:v>
                </c:pt>
                <c:pt idx="19040">
                  <c:v>0.96401609106134478</c:v>
                </c:pt>
                <c:pt idx="19041">
                  <c:v>29.469405748294879</c:v>
                </c:pt>
                <c:pt idx="19042">
                  <c:v>0.25584298622241558</c:v>
                </c:pt>
                <c:pt idx="19043">
                  <c:v>17.159240218042076</c:v>
                </c:pt>
                <c:pt idx="19044">
                  <c:v>19.629560153338456</c:v>
                </c:pt>
                <c:pt idx="19045">
                  <c:v>2.9729057972360637E-3</c:v>
                </c:pt>
                <c:pt idx="19046">
                  <c:v>5.0005093306421007E-3</c:v>
                </c:pt>
                <c:pt idx="19047">
                  <c:v>3.1895356210467601E-2</c:v>
                </c:pt>
                <c:pt idx="19048">
                  <c:v>1.2529864673535138</c:v>
                </c:pt>
                <c:pt idx="19049">
                  <c:v>2.9099673637051598E-2</c:v>
                </c:pt>
                <c:pt idx="19050">
                  <c:v>0.94071273171331327</c:v>
                </c:pt>
                <c:pt idx="19051">
                  <c:v>9.2074366273823021</c:v>
                </c:pt>
                <c:pt idx="19052">
                  <c:v>0.12649955154655335</c:v>
                </c:pt>
                <c:pt idx="19053">
                  <c:v>0.29781047480039724</c:v>
                </c:pt>
                <c:pt idx="19054">
                  <c:v>1.717587165178758</c:v>
                </c:pt>
                <c:pt idx="19055">
                  <c:v>0.87607806558764834</c:v>
                </c:pt>
                <c:pt idx="19056">
                  <c:v>0.33352833462163539</c:v>
                </c:pt>
                <c:pt idx="19057">
                  <c:v>1.0983886375367642</c:v>
                </c:pt>
                <c:pt idx="19058">
                  <c:v>0.64776618862226043</c:v>
                </c:pt>
                <c:pt idx="19059">
                  <c:v>1.1453484116784893</c:v>
                </c:pt>
                <c:pt idx="19060">
                  <c:v>1.0280372808310789</c:v>
                </c:pt>
                <c:pt idx="19061">
                  <c:v>14.458952887057475</c:v>
                </c:pt>
                <c:pt idx="19062">
                  <c:v>3.4053102111767393</c:v>
                </c:pt>
                <c:pt idx="19063">
                  <c:v>18.591345704466701</c:v>
                </c:pt>
                <c:pt idx="19064">
                  <c:v>30.413599837580502</c:v>
                </c:pt>
                <c:pt idx="19065">
                  <c:v>10.381016067410371</c:v>
                </c:pt>
                <c:pt idx="19066">
                  <c:v>4.4135817055148534</c:v>
                </c:pt>
                <c:pt idx="19067">
                  <c:v>14.196680554342279</c:v>
                </c:pt>
                <c:pt idx="19068">
                  <c:v>20.626097948916783</c:v>
                </c:pt>
                <c:pt idx="19069">
                  <c:v>9.4515223892813243</c:v>
                </c:pt>
                <c:pt idx="19070">
                  <c:v>20.311668035808584</c:v>
                </c:pt>
                <c:pt idx="19071">
                  <c:v>205.88377039524383</c:v>
                </c:pt>
                <c:pt idx="19072">
                  <c:v>21.374862000387054</c:v>
                </c:pt>
                <c:pt idx="19073">
                  <c:v>369.82136189408931</c:v>
                </c:pt>
                <c:pt idx="19074">
                  <c:v>233.80146062476612</c:v>
                </c:pt>
                <c:pt idx="19075">
                  <c:v>6.9901155091945197</c:v>
                </c:pt>
                <c:pt idx="19076">
                  <c:v>4.5118449119082085</c:v>
                </c:pt>
                <c:pt idx="19077">
                  <c:v>18.351023575007169</c:v>
                </c:pt>
                <c:pt idx="19078">
                  <c:v>3.7393339572698694</c:v>
                </c:pt>
                <c:pt idx="19079">
                  <c:v>1.6667637526656156</c:v>
                </c:pt>
                <c:pt idx="19080">
                  <c:v>4.5673508658168966</c:v>
                </c:pt>
                <c:pt idx="19081">
                  <c:v>159.18330294563427</c:v>
                </c:pt>
                <c:pt idx="19082">
                  <c:v>3.8608379113203593</c:v>
                </c:pt>
                <c:pt idx="19083">
                  <c:v>60.482797948904889</c:v>
                </c:pt>
                <c:pt idx="19084">
                  <c:v>61.020083760132664</c:v>
                </c:pt>
                <c:pt idx="19085">
                  <c:v>0.58489098870998801</c:v>
                </c:pt>
                <c:pt idx="19086">
                  <c:v>0.77433853938715924</c:v>
                </c:pt>
                <c:pt idx="19087">
                  <c:v>0.6984146848377486</c:v>
                </c:pt>
                <c:pt idx="19088">
                  <c:v>1.6430212810595526</c:v>
                </c:pt>
                <c:pt idx="19089">
                  <c:v>2.6660005022358981</c:v>
                </c:pt>
                <c:pt idx="19090">
                  <c:v>5.3450348643158083</c:v>
                </c:pt>
                <c:pt idx="19091">
                  <c:v>35.385459644029226</c:v>
                </c:pt>
                <c:pt idx="19092">
                  <c:v>77.372963226475505</c:v>
                </c:pt>
                <c:pt idx="19093">
                  <c:v>33.723007732171652</c:v>
                </c:pt>
                <c:pt idx="19094">
                  <c:v>57.054921527667943</c:v>
                </c:pt>
                <c:pt idx="19095">
                  <c:v>0.20017879540550568</c:v>
                </c:pt>
                <c:pt idx="19096">
                  <c:v>0.18337718598011779</c:v>
                </c:pt>
                <c:pt idx="19097">
                  <c:v>0.20138647957335346</c:v>
                </c:pt>
                <c:pt idx="19098">
                  <c:v>0.39176069577388123</c:v>
                </c:pt>
                <c:pt idx="19099">
                  <c:v>0.5197579506147525</c:v>
                </c:pt>
                <c:pt idx="19100">
                  <c:v>0.38415040316376636</c:v>
                </c:pt>
                <c:pt idx="19101">
                  <c:v>4.795969954584554</c:v>
                </c:pt>
                <c:pt idx="19102">
                  <c:v>0.17800780196927707</c:v>
                </c:pt>
                <c:pt idx="19103">
                  <c:v>4.8107719582297364</c:v>
                </c:pt>
                <c:pt idx="19104">
                  <c:v>5.494238432417327</c:v>
                </c:pt>
                <c:pt idx="19105">
                  <c:v>1.2727050621416089</c:v>
                </c:pt>
                <c:pt idx="19106">
                  <c:v>0.24952304833507397</c:v>
                </c:pt>
                <c:pt idx="19107">
                  <c:v>0.3013263880990249</c:v>
                </c:pt>
                <c:pt idx="19108">
                  <c:v>1.4004574584122809</c:v>
                </c:pt>
                <c:pt idx="19109">
                  <c:v>2.4559894933093847</c:v>
                </c:pt>
                <c:pt idx="19110">
                  <c:v>0.70737271669007862</c:v>
                </c:pt>
                <c:pt idx="19111">
                  <c:v>20.795505655217529</c:v>
                </c:pt>
                <c:pt idx="19112">
                  <c:v>0.71967482516850367</c:v>
                </c:pt>
                <c:pt idx="19113">
                  <c:v>7.2572455722579869</c:v>
                </c:pt>
                <c:pt idx="19114">
                  <c:v>10.590552996616125</c:v>
                </c:pt>
                <c:pt idx="19115">
                  <c:v>0.36807124831558813</c:v>
                </c:pt>
                <c:pt idx="19116">
                  <c:v>0.18409528764611316</c:v>
                </c:pt>
                <c:pt idx="19117">
                  <c:v>0.26750638531307763</c:v>
                </c:pt>
                <c:pt idx="19118">
                  <c:v>0.62211341474581683</c:v>
                </c:pt>
                <c:pt idx="19119">
                  <c:v>0.6483614796162821</c:v>
                </c:pt>
                <c:pt idx="19120">
                  <c:v>0.38353225041371591</c:v>
                </c:pt>
                <c:pt idx="19121">
                  <c:v>13.874771293600059</c:v>
                </c:pt>
                <c:pt idx="19122">
                  <c:v>1.586238995825008</c:v>
                </c:pt>
                <c:pt idx="19123">
                  <c:v>14.438144370484666</c:v>
                </c:pt>
                <c:pt idx="19124">
                  <c:v>6.4278078901711151</c:v>
                </c:pt>
                <c:pt idx="19125">
                  <c:v>0.9992614323988398</c:v>
                </c:pt>
                <c:pt idx="19126">
                  <c:v>0.51268279622336355</c:v>
                </c:pt>
                <c:pt idx="19127">
                  <c:v>1.5522607098874683</c:v>
                </c:pt>
                <c:pt idx="19128">
                  <c:v>3.0045617240767073</c:v>
                </c:pt>
                <c:pt idx="19129">
                  <c:v>2.2723026366046781</c:v>
                </c:pt>
                <c:pt idx="19130">
                  <c:v>2.3491050520568257</c:v>
                </c:pt>
                <c:pt idx="19131">
                  <c:v>39.943964648823759</c:v>
                </c:pt>
                <c:pt idx="19132">
                  <c:v>7.5517096790653992</c:v>
                </c:pt>
                <c:pt idx="19133">
                  <c:v>136.48639892289518</c:v>
                </c:pt>
                <c:pt idx="19134">
                  <c:v>30.271918632756226</c:v>
                </c:pt>
                <c:pt idx="19135">
                  <c:v>2.345441477776832</c:v>
                </c:pt>
                <c:pt idx="19136">
                  <c:v>1.0361634038001171</c:v>
                </c:pt>
                <c:pt idx="19137">
                  <c:v>3.3419029494929933</c:v>
                </c:pt>
                <c:pt idx="19138">
                  <c:v>6.5307064187383652</c:v>
                </c:pt>
                <c:pt idx="19139">
                  <c:v>14.7895629293649</c:v>
                </c:pt>
                <c:pt idx="19140">
                  <c:v>3.0773275553194432</c:v>
                </c:pt>
                <c:pt idx="19141">
                  <c:v>51.189755430366105</c:v>
                </c:pt>
                <c:pt idx="19142">
                  <c:v>7.9688349688990856</c:v>
                </c:pt>
                <c:pt idx="19143">
                  <c:v>44.882032493022244</c:v>
                </c:pt>
                <c:pt idx="19144">
                  <c:v>49.715534445608732</c:v>
                </c:pt>
                <c:pt idx="19145">
                  <c:v>0.94027129515722052</c:v>
                </c:pt>
                <c:pt idx="19146">
                  <c:v>0.39364431016556178</c:v>
                </c:pt>
                <c:pt idx="19147">
                  <c:v>2.0214987460534237</c:v>
                </c:pt>
                <c:pt idx="19148">
                  <c:v>7.3447538968361021</c:v>
                </c:pt>
                <c:pt idx="19149">
                  <c:v>7.9980935634973944</c:v>
                </c:pt>
                <c:pt idx="19150">
                  <c:v>7.5965277827701012</c:v>
                </c:pt>
                <c:pt idx="19151">
                  <c:v>21.71342284509571</c:v>
                </c:pt>
                <c:pt idx="19152">
                  <c:v>1.9671666434985706</c:v>
                </c:pt>
                <c:pt idx="19153">
                  <c:v>12.181887908164555</c:v>
                </c:pt>
                <c:pt idx="19154">
                  <c:v>23.368617526006027</c:v>
                </c:pt>
                <c:pt idx="19155">
                  <c:v>33.02639154348541</c:v>
                </c:pt>
                <c:pt idx="19156">
                  <c:v>14.793850684101947</c:v>
                </c:pt>
                <c:pt idx="19157">
                  <c:v>51.716109939685808</c:v>
                </c:pt>
                <c:pt idx="19158">
                  <c:v>65.366780185708663</c:v>
                </c:pt>
                <c:pt idx="19159">
                  <c:v>59.600648562383142</c:v>
                </c:pt>
                <c:pt idx="19160">
                  <c:v>62.369745648048877</c:v>
                </c:pt>
                <c:pt idx="19161">
                  <c:v>729.20998674184182</c:v>
                </c:pt>
                <c:pt idx="19162">
                  <c:v>152.29254655669948</c:v>
                </c:pt>
                <c:pt idx="19163">
                  <c:v>858.67727513011164</c:v>
                </c:pt>
                <c:pt idx="19164">
                  <c:v>630.43784294765135</c:v>
                </c:pt>
                <c:pt idx="19165">
                  <c:v>5.3498891457816167E-2</c:v>
                </c:pt>
                <c:pt idx="19166">
                  <c:v>0.40570323321700874</c:v>
                </c:pt>
                <c:pt idx="19167">
                  <c:v>0.28111443359778615</c:v>
                </c:pt>
                <c:pt idx="19168">
                  <c:v>0.21597429552054215</c:v>
                </c:pt>
                <c:pt idx="19169">
                  <c:v>0.2572357290950914</c:v>
                </c:pt>
                <c:pt idx="19170">
                  <c:v>1.1277342899367457</c:v>
                </c:pt>
                <c:pt idx="19171">
                  <c:v>1.2481642302945644E-2</c:v>
                </c:pt>
                <c:pt idx="19172">
                  <c:v>15.029128419597956</c:v>
                </c:pt>
                <c:pt idx="19173">
                  <c:v>2.4440430557182116</c:v>
                </c:pt>
                <c:pt idx="19174">
                  <c:v>1.5190429536136272</c:v>
                </c:pt>
                <c:pt idx="19175">
                  <c:v>0.1603612691118097</c:v>
                </c:pt>
                <c:pt idx="19176">
                  <c:v>2.5101126413282032E-2</c:v>
                </c:pt>
                <c:pt idx="19177">
                  <c:v>0.33694592447406113</c:v>
                </c:pt>
                <c:pt idx="19178">
                  <c:v>0.32081476175578105</c:v>
                </c:pt>
                <c:pt idx="19179">
                  <c:v>1.2322866575586773E-2</c:v>
                </c:pt>
                <c:pt idx="19180">
                  <c:v>2.3524766494703777</c:v>
                </c:pt>
                <c:pt idx="19181">
                  <c:v>0.18913876083434733</c:v>
                </c:pt>
                <c:pt idx="19182">
                  <c:v>1.0924477568178572</c:v>
                </c:pt>
                <c:pt idx="19183">
                  <c:v>9.5787449677564851</c:v>
                </c:pt>
                <c:pt idx="19184">
                  <c:v>1.6019259085604778</c:v>
                </c:pt>
                <c:pt idx="19185">
                  <c:v>1.2174893776351312E-4</c:v>
                </c:pt>
                <c:pt idx="19186">
                  <c:v>7.8962311740246413E-2</c:v>
                </c:pt>
                <c:pt idx="19187">
                  <c:v>2.2781283842820163E-4</c:v>
                </c:pt>
                <c:pt idx="19188">
                  <c:v>2.068089030778462E-4</c:v>
                </c:pt>
                <c:pt idx="19189">
                  <c:v>2.0993045393196943</c:v>
                </c:pt>
                <c:pt idx="19190">
                  <c:v>0.73510195006464085</c:v>
                </c:pt>
                <c:pt idx="19191">
                  <c:v>1.773557099335241</c:v>
                </c:pt>
                <c:pt idx="19192">
                  <c:v>3.5379421226673351</c:v>
                </c:pt>
                <c:pt idx="19193">
                  <c:v>8.1993642918612955E-2</c:v>
                </c:pt>
                <c:pt idx="19194">
                  <c:v>3.044848488287074E-4</c:v>
                </c:pt>
                <c:pt idx="19195">
                  <c:v>5.0104789080871404E-5</c:v>
                </c:pt>
                <c:pt idx="19196">
                  <c:v>5.5838822992123191E-3</c:v>
                </c:pt>
                <c:pt idx="19197">
                  <c:v>1.7073526899576464E-3</c:v>
                </c:pt>
                <c:pt idx="19198">
                  <c:v>3.3374110803991194E-3</c:v>
                </c:pt>
                <c:pt idx="19199">
                  <c:v>3.3475535877546302E-3</c:v>
                </c:pt>
                <c:pt idx="19200">
                  <c:v>4.7024305106808413E-4</c:v>
                </c:pt>
                <c:pt idx="19201">
                  <c:v>2.4277741725096768E-3</c:v>
                </c:pt>
                <c:pt idx="19202">
                  <c:v>1.9083406629708439E-2</c:v>
                </c:pt>
                <c:pt idx="19203">
                  <c:v>1.5126092654186071E-3</c:v>
                </c:pt>
                <c:pt idx="19204">
                  <c:v>0.5567419924941005</c:v>
                </c:pt>
                <c:pt idx="19205">
                  <c:v>4.600672828684961</c:v>
                </c:pt>
                <c:pt idx="19206">
                  <c:v>1.4104185724511773</c:v>
                </c:pt>
                <c:pt idx="19207">
                  <c:v>0.39230614742246961</c:v>
                </c:pt>
                <c:pt idx="19208">
                  <c:v>0.76136075913974077</c:v>
                </c:pt>
                <c:pt idx="19209">
                  <c:v>1.7869214217376359</c:v>
                </c:pt>
                <c:pt idx="19210">
                  <c:v>0.54887345235888507</c:v>
                </c:pt>
                <c:pt idx="19211">
                  <c:v>6.3555247514334452</c:v>
                </c:pt>
                <c:pt idx="19212">
                  <c:v>12.357229314414315</c:v>
                </c:pt>
                <c:pt idx="19213">
                  <c:v>4.1866613416475946</c:v>
                </c:pt>
                <c:pt idx="19214">
                  <c:v>2.5902891191303078E-2</c:v>
                </c:pt>
                <c:pt idx="19215">
                  <c:v>0.25020023715770223</c:v>
                </c:pt>
                <c:pt idx="19216">
                  <c:v>2.6774970925895401E-2</c:v>
                </c:pt>
                <c:pt idx="19217">
                  <c:v>8.8302340152697396E-3</c:v>
                </c:pt>
                <c:pt idx="19218">
                  <c:v>2.6223001893956122</c:v>
                </c:pt>
                <c:pt idx="19219">
                  <c:v>0.28911371324234614</c:v>
                </c:pt>
                <c:pt idx="19220">
                  <c:v>0.76055146474315616</c:v>
                </c:pt>
                <c:pt idx="19221">
                  <c:v>2.8865687859050841</c:v>
                </c:pt>
                <c:pt idx="19222">
                  <c:v>1.2901743854345138</c:v>
                </c:pt>
                <c:pt idx="19223">
                  <c:v>0.50703578535408522</c:v>
                </c:pt>
                <c:pt idx="19224">
                  <c:v>0.25328161259486309</c:v>
                </c:pt>
                <c:pt idx="19225">
                  <c:v>0.42342742518531645</c:v>
                </c:pt>
                <c:pt idx="19226">
                  <c:v>0.4238271515860052</c:v>
                </c:pt>
                <c:pt idx="19227">
                  <c:v>0.26664620868311018</c:v>
                </c:pt>
                <c:pt idx="19228">
                  <c:v>4.6508080914899033</c:v>
                </c:pt>
                <c:pt idx="19229">
                  <c:v>0.35528874245614084</c:v>
                </c:pt>
                <c:pt idx="19230">
                  <c:v>2.6504085950200373</c:v>
                </c:pt>
                <c:pt idx="19231">
                  <c:v>16.384772997512691</c:v>
                </c:pt>
                <c:pt idx="19232">
                  <c:v>2.6204401101788206</c:v>
                </c:pt>
                <c:pt idx="19233">
                  <c:v>0.69758266405244418</c:v>
                </c:pt>
                <c:pt idx="19234">
                  <c:v>0.18344227893472118</c:v>
                </c:pt>
                <c:pt idx="19235">
                  <c:v>0.13589831481301959</c:v>
                </c:pt>
                <c:pt idx="19236">
                  <c:v>6.7784840436790741E-2</c:v>
                </c:pt>
                <c:pt idx="19237">
                  <c:v>1.5800500285865533</c:v>
                </c:pt>
                <c:pt idx="19238">
                  <c:v>0.12869883946902674</c:v>
                </c:pt>
                <c:pt idx="19239">
                  <c:v>0.25821596011814868</c:v>
                </c:pt>
                <c:pt idx="19240">
                  <c:v>22.250443668997207</c:v>
                </c:pt>
                <c:pt idx="19241">
                  <c:v>2.3953366159920666</c:v>
                </c:pt>
                <c:pt idx="19242">
                  <c:v>1.2157453880733294E-2</c:v>
                </c:pt>
                <c:pt idx="19243">
                  <c:v>0.14281810015336338</c:v>
                </c:pt>
                <c:pt idx="19244">
                  <c:v>0.2500895021698708</c:v>
                </c:pt>
                <c:pt idx="19245">
                  <c:v>9.2008876298028223E-3</c:v>
                </c:pt>
                <c:pt idx="19246">
                  <c:v>0.84926775085294526</c:v>
                </c:pt>
                <c:pt idx="19247">
                  <c:v>2.286201629812732E-2</c:v>
                </c:pt>
                <c:pt idx="19248">
                  <c:v>0.29044833392266434</c:v>
                </c:pt>
                <c:pt idx="19249">
                  <c:v>1.4104925849713146</c:v>
                </c:pt>
                <c:pt idx="19250">
                  <c:v>3.2479544978218988</c:v>
                </c:pt>
                <c:pt idx="19251">
                  <c:v>1.9916820353561442E-2</c:v>
                </c:pt>
                <c:pt idx="19252">
                  <c:v>1.6207818416331388E-2</c:v>
                </c:pt>
                <c:pt idx="19253">
                  <c:v>3.1899084638973431E-2</c:v>
                </c:pt>
                <c:pt idx="19254">
                  <c:v>2.0520189473643188E-2</c:v>
                </c:pt>
                <c:pt idx="19255">
                  <c:v>1.3695338377561773E-2</c:v>
                </c:pt>
                <c:pt idx="19256">
                  <c:v>0.82249187361029141</c:v>
                </c:pt>
                <c:pt idx="19257">
                  <c:v>1.1597756106030149E-2</c:v>
                </c:pt>
                <c:pt idx="19258">
                  <c:v>2.2742535556428772E-2</c:v>
                </c:pt>
                <c:pt idx="19259">
                  <c:v>0.95390219746572991</c:v>
                </c:pt>
                <c:pt idx="19260">
                  <c:v>0.22455355475614616</c:v>
                </c:pt>
                <c:pt idx="19261">
                  <c:v>3.2591906415418231E-2</c:v>
                </c:pt>
                <c:pt idx="19262">
                  <c:v>1.7780673760163011E-3</c:v>
                </c:pt>
                <c:pt idx="19263">
                  <c:v>5.7031999165397104E-3</c:v>
                </c:pt>
                <c:pt idx="19264">
                  <c:v>4.6122304649056567E-3</c:v>
                </c:pt>
                <c:pt idx="19265">
                  <c:v>9.7111265961049159E-3</c:v>
                </c:pt>
                <c:pt idx="19266">
                  <c:v>1.4476946790879726</c:v>
                </c:pt>
                <c:pt idx="19267">
                  <c:v>2.928849558897881E-3</c:v>
                </c:pt>
                <c:pt idx="19268">
                  <c:v>8.1656614207425426E-3</c:v>
                </c:pt>
                <c:pt idx="19269">
                  <c:v>1.7769561547311614</c:v>
                </c:pt>
                <c:pt idx="19270">
                  <c:v>5.5405783146306023E-2</c:v>
                </c:pt>
                <c:pt idx="19271">
                  <c:v>5.2226440375872658E-2</c:v>
                </c:pt>
                <c:pt idx="19272">
                  <c:v>0.4905701426375732</c:v>
                </c:pt>
                <c:pt idx="19273">
                  <c:v>1.4839643530387801E-2</c:v>
                </c:pt>
                <c:pt idx="19274">
                  <c:v>6.6477206547152182E-2</c:v>
                </c:pt>
                <c:pt idx="19275">
                  <c:v>1.5951659826707725</c:v>
                </c:pt>
                <c:pt idx="19276">
                  <c:v>6.8537852307367877E-2</c:v>
                </c:pt>
                <c:pt idx="19277">
                  <c:v>4.586746416229925</c:v>
                </c:pt>
                <c:pt idx="19278">
                  <c:v>2.3033713606971045</c:v>
                </c:pt>
                <c:pt idx="19279">
                  <c:v>0.62503159382765316</c:v>
                </c:pt>
                <c:pt idx="19280">
                  <c:v>0.20426018130983986</c:v>
                </c:pt>
                <c:pt idx="19281">
                  <c:v>7.1613248943450003E-2</c:v>
                </c:pt>
                <c:pt idx="19282">
                  <c:v>1.5974742047745736</c:v>
                </c:pt>
                <c:pt idx="19283">
                  <c:v>0.39025931089770116</c:v>
                </c:pt>
                <c:pt idx="19284">
                  <c:v>0.47838781856571205</c:v>
                </c:pt>
                <c:pt idx="19285">
                  <c:v>1.8706525516328627</c:v>
                </c:pt>
                <c:pt idx="19286">
                  <c:v>0.89150770850375793</c:v>
                </c:pt>
                <c:pt idx="19287">
                  <c:v>56.910172099965536</c:v>
                </c:pt>
                <c:pt idx="19288">
                  <c:v>10.095966924136659</c:v>
                </c:pt>
                <c:pt idx="19289">
                  <c:v>11.212867972191638</c:v>
                </c:pt>
                <c:pt idx="19290">
                  <c:v>5.3144111114190179E-2</c:v>
                </c:pt>
                <c:pt idx="19291">
                  <c:v>0.14544553890938244</c:v>
                </c:pt>
                <c:pt idx="19292">
                  <c:v>0.44504214780609641</c:v>
                </c:pt>
                <c:pt idx="19293">
                  <c:v>0.59653728518515181</c:v>
                </c:pt>
                <c:pt idx="19294">
                  <c:v>0.23012672207640952</c:v>
                </c:pt>
                <c:pt idx="19295">
                  <c:v>5.0742238803951629</c:v>
                </c:pt>
                <c:pt idx="19296">
                  <c:v>1.0873513582106189</c:v>
                </c:pt>
                <c:pt idx="19297">
                  <c:v>3.2126702180473403</c:v>
                </c:pt>
                <c:pt idx="19298">
                  <c:v>6.3141255534586849</c:v>
                </c:pt>
                <c:pt idx="19299">
                  <c:v>2.8023628066313391</c:v>
                </c:pt>
                <c:pt idx="19300">
                  <c:v>9.2958774964265693E-3</c:v>
                </c:pt>
                <c:pt idx="19301">
                  <c:v>2.3130952077149779E-2</c:v>
                </c:pt>
                <c:pt idx="19302">
                  <c:v>0.51052474778603796</c:v>
                </c:pt>
                <c:pt idx="19303">
                  <c:v>0.35643068727541016</c:v>
                </c:pt>
                <c:pt idx="19304">
                  <c:v>0.49321952003919167</c:v>
                </c:pt>
                <c:pt idx="19305">
                  <c:v>0.50870702875928731</c:v>
                </c:pt>
                <c:pt idx="19306">
                  <c:v>0.12523917170967452</c:v>
                </c:pt>
                <c:pt idx="19307">
                  <c:v>0.44949487305625985</c:v>
                </c:pt>
                <c:pt idx="19308">
                  <c:v>1.266120544611727</c:v>
                </c:pt>
                <c:pt idx="19309">
                  <c:v>0.85248971165251997</c:v>
                </c:pt>
                <c:pt idx="19310">
                  <c:v>2.3851425183941934</c:v>
                </c:pt>
                <c:pt idx="19311">
                  <c:v>5.5429845314215251</c:v>
                </c:pt>
                <c:pt idx="19312">
                  <c:v>6.1941266935533799</c:v>
                </c:pt>
                <c:pt idx="19313">
                  <c:v>3.1508196565491691</c:v>
                </c:pt>
                <c:pt idx="19314">
                  <c:v>2.6785434777610018</c:v>
                </c:pt>
                <c:pt idx="19315">
                  <c:v>28.39114651053357</c:v>
                </c:pt>
                <c:pt idx="19316">
                  <c:v>4.469192056473875</c:v>
                </c:pt>
                <c:pt idx="19317">
                  <c:v>93.402701959437238</c:v>
                </c:pt>
                <c:pt idx="19318">
                  <c:v>93.579763639673416</c:v>
                </c:pt>
                <c:pt idx="19319">
                  <c:v>32.717753487638632</c:v>
                </c:pt>
                <c:pt idx="19320">
                  <c:v>2.2072122295461135E-4</c:v>
                </c:pt>
                <c:pt idx="19321">
                  <c:v>4.0909617520098925E-2</c:v>
                </c:pt>
                <c:pt idx="19322">
                  <c:v>1.1697430959863496E-2</c:v>
                </c:pt>
                <c:pt idx="19323">
                  <c:v>0.49529330163233637</c:v>
                </c:pt>
                <c:pt idx="19324">
                  <c:v>0.15367028102083063</c:v>
                </c:pt>
                <c:pt idx="19325">
                  <c:v>2.0274491483958112E-2</c:v>
                </c:pt>
                <c:pt idx="19326">
                  <c:v>0.11317349883225054</c:v>
                </c:pt>
                <c:pt idx="19327">
                  <c:v>3.8634341945365946</c:v>
                </c:pt>
                <c:pt idx="19328">
                  <c:v>3.8962471120237137</c:v>
                </c:pt>
                <c:pt idx="19329">
                  <c:v>0.48801650929916135</c:v>
                </c:pt>
                <c:pt idx="19330">
                  <c:v>4.5958008867920278E-4</c:v>
                </c:pt>
                <c:pt idx="19331">
                  <c:v>1.7542522118360368E-2</c:v>
                </c:pt>
                <c:pt idx="19332">
                  <c:v>9.7212231117448214E-2</c:v>
                </c:pt>
                <c:pt idx="19333">
                  <c:v>0.61208007342377491</c:v>
                </c:pt>
                <c:pt idx="19334">
                  <c:v>7.2394333760735161E-2</c:v>
                </c:pt>
                <c:pt idx="19335">
                  <c:v>3.5379919749350695E-2</c:v>
                </c:pt>
                <c:pt idx="19336">
                  <c:v>0.52414447705441503</c:v>
                </c:pt>
                <c:pt idx="19337">
                  <c:v>1.1268873442266334</c:v>
                </c:pt>
                <c:pt idx="19338">
                  <c:v>0.37552609208621074</c:v>
                </c:pt>
                <c:pt idx="19339">
                  <c:v>7.9672104751130579</c:v>
                </c:pt>
                <c:pt idx="19340">
                  <c:v>0.46187382951486955</c:v>
                </c:pt>
                <c:pt idx="19341">
                  <c:v>4.5092034771561211</c:v>
                </c:pt>
                <c:pt idx="19342">
                  <c:v>14.016746170226835</c:v>
                </c:pt>
                <c:pt idx="19343">
                  <c:v>8.9770615381510801</c:v>
                </c:pt>
                <c:pt idx="19344">
                  <c:v>11.478210970043079</c:v>
                </c:pt>
                <c:pt idx="19345">
                  <c:v>6.0469001503481339</c:v>
                </c:pt>
                <c:pt idx="19346">
                  <c:v>22.998698194107735</c:v>
                </c:pt>
                <c:pt idx="19347">
                  <c:v>43.875644134618099</c:v>
                </c:pt>
                <c:pt idx="19348">
                  <c:v>8.6545147534439764</c:v>
                </c:pt>
                <c:pt idx="19349">
                  <c:v>0.26041891445122639</c:v>
                </c:pt>
                <c:pt idx="19350">
                  <c:v>1.4427106050018157E-4</c:v>
                </c:pt>
                <c:pt idx="19351">
                  <c:v>0.1069536899135686</c:v>
                </c:pt>
                <c:pt idx="19352">
                  <c:v>6.5322898357537643E-2</c:v>
                </c:pt>
                <c:pt idx="19353">
                  <c:v>5.6840500295352913E-3</c:v>
                </c:pt>
                <c:pt idx="19354">
                  <c:v>0.24100740326113601</c:v>
                </c:pt>
                <c:pt idx="19355">
                  <c:v>1.3663556268109278</c:v>
                </c:pt>
                <c:pt idx="19356">
                  <c:v>2.4960136318223962</c:v>
                </c:pt>
                <c:pt idx="19357">
                  <c:v>5.7386378825840989</c:v>
                </c:pt>
                <c:pt idx="19358">
                  <c:v>2.232124756264115E-3</c:v>
                </c:pt>
                <c:pt idx="19359">
                  <c:v>4.9732991674923625E-3</c:v>
                </c:pt>
                <c:pt idx="19360">
                  <c:v>3.011235785013811</c:v>
                </c:pt>
                <c:pt idx="19361">
                  <c:v>7.4493911048902826</c:v>
                </c:pt>
                <c:pt idx="19362">
                  <c:v>6.5413922577712116</c:v>
                </c:pt>
                <c:pt idx="19363">
                  <c:v>4.6955663608760743</c:v>
                </c:pt>
                <c:pt idx="19364">
                  <c:v>0.16580993662948718</c:v>
                </c:pt>
                <c:pt idx="19365">
                  <c:v>14.7675933643325</c:v>
                </c:pt>
                <c:pt idx="19366">
                  <c:v>7.6421710885553544</c:v>
                </c:pt>
                <c:pt idx="19367">
                  <c:v>8.0977072369542586</c:v>
                </c:pt>
                <c:pt idx="19368">
                  <c:v>0.23488801167772846</c:v>
                </c:pt>
                <c:pt idx="19369">
                  <c:v>1.5335551035975416E-2</c:v>
                </c:pt>
                <c:pt idx="19370">
                  <c:v>0.2424232747364034</c:v>
                </c:pt>
                <c:pt idx="19371">
                  <c:v>11.817993649897637</c:v>
                </c:pt>
                <c:pt idx="19372">
                  <c:v>0.21520003248955683</c:v>
                </c:pt>
                <c:pt idx="19373">
                  <c:v>3.8576486465229418E-2</c:v>
                </c:pt>
                <c:pt idx="19374">
                  <c:v>6.2975063351859732E-3</c:v>
                </c:pt>
                <c:pt idx="19375">
                  <c:v>3.5449158028365603E-3</c:v>
                </c:pt>
                <c:pt idx="19376">
                  <c:v>0.41057240496789787</c:v>
                </c:pt>
                <c:pt idx="19377">
                  <c:v>0.11440608606208341</c:v>
                </c:pt>
                <c:pt idx="19378">
                  <c:v>3.3357690140382651E-4</c:v>
                </c:pt>
                <c:pt idx="19379">
                  <c:v>2.9160421097229784E-4</c:v>
                </c:pt>
                <c:pt idx="19380">
                  <c:v>0.14941153966624104</c:v>
                </c:pt>
                <c:pt idx="19381">
                  <c:v>0.33988888415178459</c:v>
                </c:pt>
                <c:pt idx="19382">
                  <c:v>5.058021417778083E-2</c:v>
                </c:pt>
                <c:pt idx="19383">
                  <c:v>0.36873426802274589</c:v>
                </c:pt>
                <c:pt idx="19384">
                  <c:v>2.6813347114372159</c:v>
                </c:pt>
                <c:pt idx="19385">
                  <c:v>3.5050472023782473</c:v>
                </c:pt>
                <c:pt idx="19386">
                  <c:v>1.9233019200090196</c:v>
                </c:pt>
                <c:pt idx="19387">
                  <c:v>7.2560882756471509E-3</c:v>
                </c:pt>
                <c:pt idx="19388">
                  <c:v>9.8505357260193459E-3</c:v>
                </c:pt>
                <c:pt idx="19389">
                  <c:v>1.6350997453515433E-2</c:v>
                </c:pt>
                <c:pt idx="19390">
                  <c:v>0.10072934703039907</c:v>
                </c:pt>
                <c:pt idx="19391">
                  <c:v>0.4468947223110179</c:v>
                </c:pt>
                <c:pt idx="19392">
                  <c:v>5.2171659554091754E-2</c:v>
                </c:pt>
                <c:pt idx="19393">
                  <c:v>2.6787251164724434E-2</c:v>
                </c:pt>
                <c:pt idx="19394">
                  <c:v>5.8494819760002946E-2</c:v>
                </c:pt>
                <c:pt idx="19395">
                  <c:v>7.4886296162794226</c:v>
                </c:pt>
                <c:pt idx="19396">
                  <c:v>1.455153456103218</c:v>
                </c:pt>
                <c:pt idx="19397">
                  <c:v>0.14325317490232758</c:v>
                </c:pt>
                <c:pt idx="19398">
                  <c:v>0.78537381662258043</c:v>
                </c:pt>
                <c:pt idx="19399">
                  <c:v>3.6974882859728564</c:v>
                </c:pt>
                <c:pt idx="19400">
                  <c:v>1.3588938129030093</c:v>
                </c:pt>
                <c:pt idx="19401">
                  <c:v>2.9553502372087879</c:v>
                </c:pt>
                <c:pt idx="19402">
                  <c:v>0.77206159551113895</c:v>
                </c:pt>
                <c:pt idx="19403">
                  <c:v>1.3401310413500829</c:v>
                </c:pt>
                <c:pt idx="19404">
                  <c:v>16.416163833515842</c:v>
                </c:pt>
                <c:pt idx="19405">
                  <c:v>1.7013224317874556</c:v>
                </c:pt>
                <c:pt idx="19406">
                  <c:v>3.2918563776951994E-2</c:v>
                </c:pt>
                <c:pt idx="19407">
                  <c:v>9.7624826132449265E-3</c:v>
                </c:pt>
                <c:pt idx="19408">
                  <c:v>0.22949101905775815</c:v>
                </c:pt>
                <c:pt idx="19409">
                  <c:v>0.43486336118466268</c:v>
                </c:pt>
                <c:pt idx="19410">
                  <c:v>0.4009696423436156</c:v>
                </c:pt>
                <c:pt idx="19411">
                  <c:v>0.54707723639514916</c:v>
                </c:pt>
                <c:pt idx="19412">
                  <c:v>1.4022569144159216</c:v>
                </c:pt>
                <c:pt idx="19413">
                  <c:v>0.81443981243139929</c:v>
                </c:pt>
                <c:pt idx="19414">
                  <c:v>7.910564055311883</c:v>
                </c:pt>
                <c:pt idx="19415">
                  <c:v>0.72513746940042079</c:v>
                </c:pt>
                <c:pt idx="19416">
                  <c:v>0.16053596077833215</c:v>
                </c:pt>
                <c:pt idx="19417">
                  <c:v>2.5531038766842776E-2</c:v>
                </c:pt>
                <c:pt idx="19418">
                  <c:v>0.71937090301249906</c:v>
                </c:pt>
                <c:pt idx="19419">
                  <c:v>0.74170647516979515</c:v>
                </c:pt>
                <c:pt idx="19420">
                  <c:v>1.6883943133197983</c:v>
                </c:pt>
                <c:pt idx="19421">
                  <c:v>3.0627587582385329</c:v>
                </c:pt>
                <c:pt idx="19422">
                  <c:v>2.3399299085151717</c:v>
                </c:pt>
                <c:pt idx="19423">
                  <c:v>5.9990221347541883</c:v>
                </c:pt>
                <c:pt idx="19424">
                  <c:v>4.659474681625742</c:v>
                </c:pt>
                <c:pt idx="19425">
                  <c:v>4.6987224017998104</c:v>
                </c:pt>
                <c:pt idx="19426">
                  <c:v>8.5643103093490363E-3</c:v>
                </c:pt>
                <c:pt idx="19427">
                  <c:v>5.7662159514734598E-3</c:v>
                </c:pt>
                <c:pt idx="19428">
                  <c:v>0.18986062305385043</c:v>
                </c:pt>
                <c:pt idx="19429">
                  <c:v>5.1692599124434017E-2</c:v>
                </c:pt>
                <c:pt idx="19430">
                  <c:v>0.173896168348569</c:v>
                </c:pt>
                <c:pt idx="19431">
                  <c:v>5.0631931429335406E-3</c:v>
                </c:pt>
                <c:pt idx="19432">
                  <c:v>1.2253120516395594E-2</c:v>
                </c:pt>
                <c:pt idx="19433">
                  <c:v>1.2050134897203344</c:v>
                </c:pt>
                <c:pt idx="19434">
                  <c:v>6.0315233430439548E-3</c:v>
                </c:pt>
                <c:pt idx="19435">
                  <c:v>0.17104840056048765</c:v>
                </c:pt>
                <c:pt idx="19436">
                  <c:v>1.9048692700159061E-3</c:v>
                </c:pt>
                <c:pt idx="19437">
                  <c:v>4.8079775114324796</c:v>
                </c:pt>
                <c:pt idx="19438">
                  <c:v>3.0883836351080389</c:v>
                </c:pt>
                <c:pt idx="19439">
                  <c:v>5.3348343046592808</c:v>
                </c:pt>
                <c:pt idx="19440">
                  <c:v>8.5178582522794866</c:v>
                </c:pt>
                <c:pt idx="19441">
                  <c:v>3.4808264851629828E-2</c:v>
                </c:pt>
                <c:pt idx="19442">
                  <c:v>1.3050926845388073</c:v>
                </c:pt>
                <c:pt idx="19443">
                  <c:v>6.7428259078898982</c:v>
                </c:pt>
                <c:pt idx="19444">
                  <c:v>1.3753525876756525</c:v>
                </c:pt>
                <c:pt idx="19445">
                  <c:v>3.429061592686667E-2</c:v>
                </c:pt>
                <c:pt idx="19446">
                  <c:v>1.2755897061401468E-2</c:v>
                </c:pt>
                <c:pt idx="19447">
                  <c:v>2.6890491948894261E-2</c:v>
                </c:pt>
                <c:pt idx="19448">
                  <c:v>0.24218701555171235</c:v>
                </c:pt>
                <c:pt idx="19449">
                  <c:v>0.24209974777752921</c:v>
                </c:pt>
                <c:pt idx="19450">
                  <c:v>2.5684235637360879E-2</c:v>
                </c:pt>
                <c:pt idx="19451">
                  <c:v>0.59807097897790495</c:v>
                </c:pt>
                <c:pt idx="19452">
                  <c:v>3.1749111563736467</c:v>
                </c:pt>
                <c:pt idx="19453">
                  <c:v>2.4191577753119096</c:v>
                </c:pt>
                <c:pt idx="19454">
                  <c:v>0.3557696639949906</c:v>
                </c:pt>
                <c:pt idx="19455">
                  <c:v>9.3303125042070084E-2</c:v>
                </c:pt>
                <c:pt idx="19456">
                  <c:v>1.8726391018728025E-3</c:v>
                </c:pt>
                <c:pt idx="19457">
                  <c:v>0.17616475816807994</c:v>
                </c:pt>
                <c:pt idx="19458">
                  <c:v>1.0096756440454662</c:v>
                </c:pt>
                <c:pt idx="19459">
                  <c:v>0.90591940185820052</c:v>
                </c:pt>
                <c:pt idx="19460">
                  <c:v>0.6435111260140749</c:v>
                </c:pt>
                <c:pt idx="19461">
                  <c:v>1.5596949460882983</c:v>
                </c:pt>
                <c:pt idx="19462">
                  <c:v>8.9677822673757763</c:v>
                </c:pt>
                <c:pt idx="19463">
                  <c:v>5.0324984904507888</c:v>
                </c:pt>
                <c:pt idx="19464">
                  <c:v>1.0597530046144901</c:v>
                </c:pt>
                <c:pt idx="19465">
                  <c:v>6.8168288576901465E-2</c:v>
                </c:pt>
                <c:pt idx="19466">
                  <c:v>3.3177028386183555E-2</c:v>
                </c:pt>
                <c:pt idx="19467">
                  <c:v>0.48073155970310083</c:v>
                </c:pt>
                <c:pt idx="19468">
                  <c:v>1.3695720730359915</c:v>
                </c:pt>
                <c:pt idx="19469">
                  <c:v>1.1850970508083294</c:v>
                </c:pt>
                <c:pt idx="19470">
                  <c:v>2.2023608472425917</c:v>
                </c:pt>
                <c:pt idx="19471">
                  <c:v>0.40608055570825247</c:v>
                </c:pt>
                <c:pt idx="19472">
                  <c:v>0.60417517640787222</c:v>
                </c:pt>
                <c:pt idx="19473">
                  <c:v>2.5883966658477728</c:v>
                </c:pt>
                <c:pt idx="19474">
                  <c:v>1.5230857656982957</c:v>
                </c:pt>
                <c:pt idx="19475">
                  <c:v>0.20855589728864951</c:v>
                </c:pt>
                <c:pt idx="19476">
                  <c:v>0.11126775342947734</c:v>
                </c:pt>
                <c:pt idx="19477">
                  <c:v>1.3582090174320074</c:v>
                </c:pt>
                <c:pt idx="19478">
                  <c:v>4.6258370587995579</c:v>
                </c:pt>
                <c:pt idx="19479">
                  <c:v>4.3109554398016767</c:v>
                </c:pt>
                <c:pt idx="19480">
                  <c:v>2.1346139740043863</c:v>
                </c:pt>
                <c:pt idx="19481">
                  <c:v>0.44210707097307955</c:v>
                </c:pt>
                <c:pt idx="19482">
                  <c:v>1.1516941699767913</c:v>
                </c:pt>
                <c:pt idx="19483">
                  <c:v>4.4815239184624263</c:v>
                </c:pt>
                <c:pt idx="19484">
                  <c:v>3.0289550527676865</c:v>
                </c:pt>
                <c:pt idx="19485">
                  <c:v>9.3850935193395468</c:v>
                </c:pt>
                <c:pt idx="19486">
                  <c:v>0.73821472717431602</c:v>
                </c:pt>
                <c:pt idx="19487">
                  <c:v>16.654794010346759</c:v>
                </c:pt>
                <c:pt idx="19488">
                  <c:v>49.782151759226181</c:v>
                </c:pt>
                <c:pt idx="19489">
                  <c:v>32.481419481970661</c:v>
                </c:pt>
                <c:pt idx="19490">
                  <c:v>36.989039405574857</c:v>
                </c:pt>
                <c:pt idx="19491">
                  <c:v>14.195429094504599</c:v>
                </c:pt>
                <c:pt idx="19492">
                  <c:v>69.633101867567206</c:v>
                </c:pt>
                <c:pt idx="19493">
                  <c:v>121.89683135300835</c:v>
                </c:pt>
                <c:pt idx="19494">
                  <c:v>41.32139383762388</c:v>
                </c:pt>
                <c:pt idx="19495">
                  <c:v>8.4437840211409362E-2</c:v>
                </c:pt>
                <c:pt idx="19496">
                  <c:v>0.17928509484602009</c:v>
                </c:pt>
                <c:pt idx="19497">
                  <c:v>0.84907433572513336</c:v>
                </c:pt>
                <c:pt idx="19498">
                  <c:v>0.46308653737349481</c:v>
                </c:pt>
                <c:pt idx="19499">
                  <c:v>0.3085076015783963</c:v>
                </c:pt>
                <c:pt idx="19500">
                  <c:v>0.42869821336316472</c:v>
                </c:pt>
                <c:pt idx="19501">
                  <c:v>2.3097341519412833</c:v>
                </c:pt>
                <c:pt idx="19502">
                  <c:v>14.976375427667191</c:v>
                </c:pt>
                <c:pt idx="19503">
                  <c:v>12.629417160442266</c:v>
                </c:pt>
                <c:pt idx="19504">
                  <c:v>1.7033197577302237</c:v>
                </c:pt>
                <c:pt idx="19505">
                  <c:v>2.5283254482408084E-2</c:v>
                </c:pt>
                <c:pt idx="19506">
                  <c:v>6.5034676145755102E-2</c:v>
                </c:pt>
                <c:pt idx="19507">
                  <c:v>5.8334855852071835E-2</c:v>
                </c:pt>
                <c:pt idx="19508">
                  <c:v>1.2513023101548103E-2</c:v>
                </c:pt>
                <c:pt idx="19509">
                  <c:v>1.4173206102171413E-2</c:v>
                </c:pt>
                <c:pt idx="19510">
                  <c:v>4.8604492009448275E-2</c:v>
                </c:pt>
                <c:pt idx="19511">
                  <c:v>0.35776138899926169</c:v>
                </c:pt>
                <c:pt idx="19512">
                  <c:v>0.22677034855378073</c:v>
                </c:pt>
                <c:pt idx="19513">
                  <c:v>3.541684971062057</c:v>
                </c:pt>
                <c:pt idx="19514">
                  <c:v>2.8587592668178572</c:v>
                </c:pt>
                <c:pt idx="19515">
                  <c:v>3.3856975880768885</c:v>
                </c:pt>
                <c:pt idx="19516">
                  <c:v>2.431772909682961</c:v>
                </c:pt>
                <c:pt idx="19517">
                  <c:v>1.4278096002942482</c:v>
                </c:pt>
                <c:pt idx="19518">
                  <c:v>2.6998238536687493</c:v>
                </c:pt>
                <c:pt idx="19519">
                  <c:v>20.125022535844096</c:v>
                </c:pt>
                <c:pt idx="19520">
                  <c:v>11.177922335843771</c:v>
                </c:pt>
                <c:pt idx="19521">
                  <c:v>43.546221851704033</c:v>
                </c:pt>
                <c:pt idx="19522">
                  <c:v>11.01186015127729</c:v>
                </c:pt>
                <c:pt idx="19523">
                  <c:v>6.6884018235977685E-2</c:v>
                </c:pt>
                <c:pt idx="19524">
                  <c:v>0.38442265775155149</c:v>
                </c:pt>
                <c:pt idx="19525">
                  <c:v>0.74103174568390029</c:v>
                </c:pt>
                <c:pt idx="19526">
                  <c:v>0.82116077512906582</c:v>
                </c:pt>
                <c:pt idx="19527">
                  <c:v>0.155657569076395</c:v>
                </c:pt>
                <c:pt idx="19528">
                  <c:v>0.17946995226509699</c:v>
                </c:pt>
                <c:pt idx="19529">
                  <c:v>3.7881800532975451</c:v>
                </c:pt>
                <c:pt idx="19530">
                  <c:v>3.2819707223689627</c:v>
                </c:pt>
                <c:pt idx="19531">
                  <c:v>15.559490440991061</c:v>
                </c:pt>
                <c:pt idx="19532">
                  <c:v>3.4939359673901924</c:v>
                </c:pt>
                <c:pt idx="19533">
                  <c:v>0.18788707956918507</c:v>
                </c:pt>
                <c:pt idx="19534">
                  <c:v>0.20359677506014881</c:v>
                </c:pt>
                <c:pt idx="19535">
                  <c:v>0.26120971991013908</c:v>
                </c:pt>
                <c:pt idx="19536">
                  <c:v>0.50771003476410359</c:v>
                </c:pt>
                <c:pt idx="19537">
                  <c:v>0.34464847063991955</c:v>
                </c:pt>
                <c:pt idx="19538">
                  <c:v>0.82192126770646878</c:v>
                </c:pt>
                <c:pt idx="19539">
                  <c:v>3.6242358601627656</c:v>
                </c:pt>
                <c:pt idx="19540">
                  <c:v>3.9744911396941371</c:v>
                </c:pt>
                <c:pt idx="19541">
                  <c:v>8.6122248981160769</c:v>
                </c:pt>
                <c:pt idx="19542">
                  <c:v>2.7060599665980658</c:v>
                </c:pt>
                <c:pt idx="19543">
                  <c:v>1.1019369235414536</c:v>
                </c:pt>
                <c:pt idx="19544">
                  <c:v>1.2741789296454604</c:v>
                </c:pt>
                <c:pt idx="19545">
                  <c:v>1.6765564844913887</c:v>
                </c:pt>
                <c:pt idx="19546">
                  <c:v>1.7394045942355507</c:v>
                </c:pt>
                <c:pt idx="19547">
                  <c:v>0.70287262679806473</c:v>
                </c:pt>
                <c:pt idx="19548">
                  <c:v>1.2459053243365543</c:v>
                </c:pt>
                <c:pt idx="19549">
                  <c:v>9.2593687990888665</c:v>
                </c:pt>
                <c:pt idx="19550">
                  <c:v>4.2209117876114171</c:v>
                </c:pt>
                <c:pt idx="19551">
                  <c:v>22.270007936592489</c:v>
                </c:pt>
                <c:pt idx="19552">
                  <c:v>3.7452645548316013</c:v>
                </c:pt>
                <c:pt idx="19553">
                  <c:v>0.21679738279867192</c:v>
                </c:pt>
                <c:pt idx="19554">
                  <c:v>1.504945329131723</c:v>
                </c:pt>
                <c:pt idx="19555">
                  <c:v>0.18271990930615578</c:v>
                </c:pt>
                <c:pt idx="19556">
                  <c:v>0.59604306236589466</c:v>
                </c:pt>
                <c:pt idx="19557">
                  <c:v>0.32703441765076058</c:v>
                </c:pt>
                <c:pt idx="19558">
                  <c:v>0.50961540879590372</c:v>
                </c:pt>
                <c:pt idx="19559">
                  <c:v>1.8475630873985904</c:v>
                </c:pt>
                <c:pt idx="19560">
                  <c:v>0.32681797196058737</c:v>
                </c:pt>
                <c:pt idx="19561">
                  <c:v>6.7831687648443104</c:v>
                </c:pt>
                <c:pt idx="19562">
                  <c:v>1.1474577269956117</c:v>
                </c:pt>
                <c:pt idx="19563">
                  <c:v>3.8285592062278877E-2</c:v>
                </c:pt>
                <c:pt idx="19564">
                  <c:v>0.22370240356390009</c:v>
                </c:pt>
                <c:pt idx="19565">
                  <c:v>4.4586211977371358E-2</c:v>
                </c:pt>
                <c:pt idx="19566">
                  <c:v>4.5167304099444493E-2</c:v>
                </c:pt>
                <c:pt idx="19567">
                  <c:v>7.2205316677015558E-4</c:v>
                </c:pt>
                <c:pt idx="19568">
                  <c:v>0.53632212145129321</c:v>
                </c:pt>
                <c:pt idx="19569">
                  <c:v>12.298951130569824</c:v>
                </c:pt>
                <c:pt idx="19570">
                  <c:v>7.8331768477436157</c:v>
                </c:pt>
                <c:pt idx="19571">
                  <c:v>2.1043806881947047</c:v>
                </c:pt>
                <c:pt idx="19572">
                  <c:v>0.1205145140465803</c:v>
                </c:pt>
                <c:pt idx="19573">
                  <c:v>0.10198726738991992</c:v>
                </c:pt>
                <c:pt idx="19574">
                  <c:v>0.14304225618801694</c:v>
                </c:pt>
                <c:pt idx="19575">
                  <c:v>0.20586634508411947</c:v>
                </c:pt>
                <c:pt idx="19576">
                  <c:v>0.19484751757582378</c:v>
                </c:pt>
                <c:pt idx="19577">
                  <c:v>0.2082925254080247</c:v>
                </c:pt>
                <c:pt idx="19578">
                  <c:v>1.068946007139439</c:v>
                </c:pt>
                <c:pt idx="19579">
                  <c:v>0.59401812387006536</c:v>
                </c:pt>
                <c:pt idx="19580">
                  <c:v>2.3010890260744823</c:v>
                </c:pt>
                <c:pt idx="19581">
                  <c:v>0.48044538091977634</c:v>
                </c:pt>
                <c:pt idx="19582">
                  <c:v>5.9230623113975005</c:v>
                </c:pt>
                <c:pt idx="19583">
                  <c:v>1.9502781993723144</c:v>
                </c:pt>
                <c:pt idx="19584">
                  <c:v>3.5461776659721007E-2</c:v>
                </c:pt>
                <c:pt idx="19585">
                  <c:v>2.363269093174285</c:v>
                </c:pt>
                <c:pt idx="19586">
                  <c:v>1.4074131834139203</c:v>
                </c:pt>
                <c:pt idx="19587">
                  <c:v>3.9147247236419314</c:v>
                </c:pt>
                <c:pt idx="19588">
                  <c:v>4.9685717897629011</c:v>
                </c:pt>
                <c:pt idx="19589">
                  <c:v>0.13934905749097723</c:v>
                </c:pt>
                <c:pt idx="19590">
                  <c:v>25.164727424928135</c:v>
                </c:pt>
                <c:pt idx="19591">
                  <c:v>5.1351211920651858</c:v>
                </c:pt>
                <c:pt idx="19592">
                  <c:v>1.4859410109035862E-2</c:v>
                </c:pt>
                <c:pt idx="19593">
                  <c:v>7.1129534832424166E-2</c:v>
                </c:pt>
                <c:pt idx="19594">
                  <c:v>2.1266616681392427E-2</c:v>
                </c:pt>
                <c:pt idx="19595">
                  <c:v>1.869661092976228E-2</c:v>
                </c:pt>
                <c:pt idx="19596">
                  <c:v>1.9902511551377389E-2</c:v>
                </c:pt>
                <c:pt idx="19597">
                  <c:v>1.9844070078259165E-2</c:v>
                </c:pt>
                <c:pt idx="19598">
                  <c:v>0.21229367547054351</c:v>
                </c:pt>
                <c:pt idx="19599">
                  <c:v>4.7924622187905629E-2</c:v>
                </c:pt>
                <c:pt idx="19600">
                  <c:v>1.2786600850664183</c:v>
                </c:pt>
                <c:pt idx="19601">
                  <c:v>0.12968497237460394</c:v>
                </c:pt>
                <c:pt idx="19602">
                  <c:v>1.3975331794317372</c:v>
                </c:pt>
                <c:pt idx="19603">
                  <c:v>1.1686968428631459</c:v>
                </c:pt>
                <c:pt idx="19604">
                  <c:v>0.59232807322345427</c:v>
                </c:pt>
                <c:pt idx="19605">
                  <c:v>4.1311417191301398</c:v>
                </c:pt>
                <c:pt idx="19606">
                  <c:v>2.524959997336456</c:v>
                </c:pt>
                <c:pt idx="19607">
                  <c:v>1.2645975753533805</c:v>
                </c:pt>
                <c:pt idx="19608">
                  <c:v>26.919269453647612</c:v>
                </c:pt>
                <c:pt idx="19609">
                  <c:v>46.004686253669696</c:v>
                </c:pt>
                <c:pt idx="19610">
                  <c:v>26.188072077437308</c:v>
                </c:pt>
                <c:pt idx="19611">
                  <c:v>10.509195596347956</c:v>
                </c:pt>
                <c:pt idx="19612">
                  <c:v>2.7793686675852385</c:v>
                </c:pt>
                <c:pt idx="19613">
                  <c:v>0.5375267560765854</c:v>
                </c:pt>
                <c:pt idx="19614">
                  <c:v>1.1587955594493211</c:v>
                </c:pt>
                <c:pt idx="19615">
                  <c:v>3.1466116528418735</c:v>
                </c:pt>
                <c:pt idx="19616">
                  <c:v>13.801625308392886</c:v>
                </c:pt>
                <c:pt idx="19617">
                  <c:v>2.7237181340587959</c:v>
                </c:pt>
                <c:pt idx="19618">
                  <c:v>64.585128221761735</c:v>
                </c:pt>
                <c:pt idx="19619">
                  <c:v>38.997781643217749</c:v>
                </c:pt>
                <c:pt idx="19620">
                  <c:v>29.119313722000598</c:v>
                </c:pt>
                <c:pt idx="19621">
                  <c:v>24.380065159578386</c:v>
                </c:pt>
                <c:pt idx="19622">
                  <c:v>0.33161071562859445</c:v>
                </c:pt>
                <c:pt idx="19623">
                  <c:v>0.10919663324828777</c:v>
                </c:pt>
                <c:pt idx="19624">
                  <c:v>0.42106149213702326</c:v>
                </c:pt>
                <c:pt idx="19625">
                  <c:v>1.7821527063945164</c:v>
                </c:pt>
                <c:pt idx="19626">
                  <c:v>1.6800918015828799</c:v>
                </c:pt>
                <c:pt idx="19627">
                  <c:v>1.3085907862174762</c:v>
                </c:pt>
                <c:pt idx="19628">
                  <c:v>5.0293372735187294</c:v>
                </c:pt>
                <c:pt idx="19629">
                  <c:v>5.4289698418600789</c:v>
                </c:pt>
                <c:pt idx="19630">
                  <c:v>6.1691054681997137</c:v>
                </c:pt>
                <c:pt idx="19631">
                  <c:v>4.8590342065728285</c:v>
                </c:pt>
                <c:pt idx="19632">
                  <c:v>15.80486260567972</c:v>
                </c:pt>
                <c:pt idx="19633">
                  <c:v>10.56770569059934</c:v>
                </c:pt>
                <c:pt idx="19634">
                  <c:v>9.4935288120149437</c:v>
                </c:pt>
                <c:pt idx="19635">
                  <c:v>18.316536929228896</c:v>
                </c:pt>
                <c:pt idx="19636">
                  <c:v>22.998872765842641</c:v>
                </c:pt>
                <c:pt idx="19637">
                  <c:v>15.338436911162123</c:v>
                </c:pt>
                <c:pt idx="19638">
                  <c:v>144.28814623658758</c:v>
                </c:pt>
                <c:pt idx="19639">
                  <c:v>141.51877455002182</c:v>
                </c:pt>
                <c:pt idx="19640">
                  <c:v>207.81243709313981</c:v>
                </c:pt>
                <c:pt idx="19641">
                  <c:v>71.632595669430202</c:v>
                </c:pt>
                <c:pt idx="19642">
                  <c:v>0.36223465785348335</c:v>
                </c:pt>
                <c:pt idx="19643">
                  <c:v>0.1716462144268053</c:v>
                </c:pt>
                <c:pt idx="19644">
                  <c:v>1.1589661062818473</c:v>
                </c:pt>
                <c:pt idx="19645">
                  <c:v>0.3514169355626337</c:v>
                </c:pt>
                <c:pt idx="19646">
                  <c:v>0.10760550160144611</c:v>
                </c:pt>
                <c:pt idx="19647">
                  <c:v>0.3010296501161675</c:v>
                </c:pt>
                <c:pt idx="19648">
                  <c:v>1.3803973303759574</c:v>
                </c:pt>
                <c:pt idx="19649">
                  <c:v>0.49466475038671492</c:v>
                </c:pt>
                <c:pt idx="19650">
                  <c:v>6.9388818457631771</c:v>
                </c:pt>
                <c:pt idx="19651">
                  <c:v>5.0242504218304864</c:v>
                </c:pt>
                <c:pt idx="19652">
                  <c:v>4.0485829841061709E-3</c:v>
                </c:pt>
                <c:pt idx="19653">
                  <c:v>1.6996578342308586</c:v>
                </c:pt>
                <c:pt idx="19654">
                  <c:v>0.10298806099836846</c:v>
                </c:pt>
                <c:pt idx="19655">
                  <c:v>0.33564904422557951</c:v>
                </c:pt>
                <c:pt idx="19656">
                  <c:v>0.23629792211019721</c:v>
                </c:pt>
                <c:pt idx="19657">
                  <c:v>0.45459153565747784</c:v>
                </c:pt>
                <c:pt idx="19658">
                  <c:v>0.20805637261255014</c:v>
                </c:pt>
                <c:pt idx="19659">
                  <c:v>2.8014527072744322</c:v>
                </c:pt>
                <c:pt idx="19660">
                  <c:v>1.5156313685931293</c:v>
                </c:pt>
                <c:pt idx="19661">
                  <c:v>9.8835550694882528</c:v>
                </c:pt>
                <c:pt idx="19662">
                  <c:v>4.0731859761151616</c:v>
                </c:pt>
                <c:pt idx="19663">
                  <c:v>8.5681632488605555</c:v>
                </c:pt>
                <c:pt idx="19664">
                  <c:v>9.4023591778696076</c:v>
                </c:pt>
                <c:pt idx="19665">
                  <c:v>3.458108562822372</c:v>
                </c:pt>
                <c:pt idx="19666">
                  <c:v>5.0533946868131245</c:v>
                </c:pt>
                <c:pt idx="19667">
                  <c:v>59.163180892264357</c:v>
                </c:pt>
                <c:pt idx="19668">
                  <c:v>38.335175687060726</c:v>
                </c:pt>
                <c:pt idx="19669">
                  <c:v>108.46052292451067</c:v>
                </c:pt>
                <c:pt idx="19670">
                  <c:v>83.098337914302888</c:v>
                </c:pt>
                <c:pt idx="19671">
                  <c:v>3.2142834211963727E-4</c:v>
                </c:pt>
                <c:pt idx="19672">
                  <c:v>1.5032504749453514E-4</c:v>
                </c:pt>
                <c:pt idx="19673">
                  <c:v>4.679747047826391E-3</c:v>
                </c:pt>
                <c:pt idx="19674">
                  <c:v>2.3152698530247754E-3</c:v>
                </c:pt>
                <c:pt idx="19675">
                  <c:v>7.2677677447914981E-5</c:v>
                </c:pt>
                <c:pt idx="19676">
                  <c:v>3.2590733943982335E-6</c:v>
                </c:pt>
                <c:pt idx="19677">
                  <c:v>0.15001013879228872</c:v>
                </c:pt>
                <c:pt idx="19678">
                  <c:v>1.9150321918881961</c:v>
                </c:pt>
                <c:pt idx="19679">
                  <c:v>1.7071793302232503</c:v>
                </c:pt>
                <c:pt idx="19680">
                  <c:v>0.72643569124630603</c:v>
                </c:pt>
                <c:pt idx="19681">
                  <c:v>5.1981693353092433E-2</c:v>
                </c:pt>
                <c:pt idx="19682">
                  <c:v>2.0679520915683265E-2</c:v>
                </c:pt>
                <c:pt idx="19683">
                  <c:v>0.23380807532648729</c:v>
                </c:pt>
                <c:pt idx="19684">
                  <c:v>0.24625805360602235</c:v>
                </c:pt>
                <c:pt idx="19685">
                  <c:v>0.40990497325553077</c:v>
                </c:pt>
                <c:pt idx="19686">
                  <c:v>0.18474905126122104</c:v>
                </c:pt>
                <c:pt idx="19687">
                  <c:v>8.1492734043650081E-2</c:v>
                </c:pt>
                <c:pt idx="19688">
                  <c:v>1.5579099805969052</c:v>
                </c:pt>
                <c:pt idx="19689">
                  <c:v>0.25989949188468431</c:v>
                </c:pt>
                <c:pt idx="19690">
                  <c:v>0.67748048322418808</c:v>
                </c:pt>
                <c:pt idx="19691">
                  <c:v>0.31369481800154048</c:v>
                </c:pt>
                <c:pt idx="19692">
                  <c:v>2.4461615758512525</c:v>
                </c:pt>
                <c:pt idx="19693">
                  <c:v>0.83747236397077596</c:v>
                </c:pt>
                <c:pt idx="19694">
                  <c:v>0.58992756782655964</c:v>
                </c:pt>
                <c:pt idx="19695">
                  <c:v>0.31318307475918267</c:v>
                </c:pt>
                <c:pt idx="19696">
                  <c:v>7.2531704913749051</c:v>
                </c:pt>
                <c:pt idx="19697">
                  <c:v>3.7869442129599799E-2</c:v>
                </c:pt>
                <c:pt idx="19698">
                  <c:v>13.383682741051134</c:v>
                </c:pt>
                <c:pt idx="19699">
                  <c:v>20.254467800747058</c:v>
                </c:pt>
                <c:pt idx="19700">
                  <c:v>2.6834562721387143</c:v>
                </c:pt>
                <c:pt idx="19701">
                  <c:v>1.06486880175677</c:v>
                </c:pt>
                <c:pt idx="19702">
                  <c:v>3.621082801860561</c:v>
                </c:pt>
                <c:pt idx="19703">
                  <c:v>1.0842739533726036</c:v>
                </c:pt>
                <c:pt idx="19704">
                  <c:v>0.66567071867795813</c:v>
                </c:pt>
                <c:pt idx="19705">
                  <c:v>1.5100961029824225</c:v>
                </c:pt>
                <c:pt idx="19706">
                  <c:v>6.5084877028844339</c:v>
                </c:pt>
                <c:pt idx="19707">
                  <c:v>8.9540523326983461</c:v>
                </c:pt>
                <c:pt idx="19708">
                  <c:v>48.360492295832529</c:v>
                </c:pt>
                <c:pt idx="19709">
                  <c:v>31.642998819017382</c:v>
                </c:pt>
                <c:pt idx="19710">
                  <c:v>27.637644009453997</c:v>
                </c:pt>
                <c:pt idx="19711">
                  <c:v>9.947957620453586</c:v>
                </c:pt>
                <c:pt idx="19712">
                  <c:v>38.570282833962281</c:v>
                </c:pt>
                <c:pt idx="19713">
                  <c:v>42.265643605037837</c:v>
                </c:pt>
                <c:pt idx="19714">
                  <c:v>16.569480250374561</c:v>
                </c:pt>
                <c:pt idx="19715">
                  <c:v>43.918375936250023</c:v>
                </c:pt>
                <c:pt idx="19716">
                  <c:v>303.58913314087818</c:v>
                </c:pt>
                <c:pt idx="19717">
                  <c:v>69.560603435157716</c:v>
                </c:pt>
                <c:pt idx="19718">
                  <c:v>313.53090484519163</c:v>
                </c:pt>
                <c:pt idx="19719">
                  <c:v>276.62763386103859</c:v>
                </c:pt>
                <c:pt idx="19720">
                  <c:v>2.3428773277750095</c:v>
                </c:pt>
                <c:pt idx="19721">
                  <c:v>0.99342579745536153</c:v>
                </c:pt>
                <c:pt idx="19722">
                  <c:v>5.2845332650349022</c:v>
                </c:pt>
                <c:pt idx="19723">
                  <c:v>0.59019965422601561</c:v>
                </c:pt>
                <c:pt idx="19724">
                  <c:v>0.7765585016695179</c:v>
                </c:pt>
                <c:pt idx="19725">
                  <c:v>0.86059607293186058</c:v>
                </c:pt>
                <c:pt idx="19726">
                  <c:v>13.945205844673039</c:v>
                </c:pt>
                <c:pt idx="19727">
                  <c:v>2.1769581227970414</c:v>
                </c:pt>
                <c:pt idx="19728">
                  <c:v>24.240398692428879</c:v>
                </c:pt>
                <c:pt idx="19729">
                  <c:v>13.095147970099067</c:v>
                </c:pt>
                <c:pt idx="19730">
                  <c:v>0.82563626241413302</c:v>
                </c:pt>
                <c:pt idx="19731">
                  <c:v>0.42511531431125704</c:v>
                </c:pt>
                <c:pt idx="19732">
                  <c:v>0.94560754583855877</c:v>
                </c:pt>
                <c:pt idx="19733">
                  <c:v>0.79157536881499591</c:v>
                </c:pt>
                <c:pt idx="19734">
                  <c:v>0.29711886879144039</c:v>
                </c:pt>
                <c:pt idx="19735">
                  <c:v>1.2258848061367325</c:v>
                </c:pt>
                <c:pt idx="19736">
                  <c:v>3.5253574771946696</c:v>
                </c:pt>
                <c:pt idx="19737">
                  <c:v>11.917617481590549</c:v>
                </c:pt>
                <c:pt idx="19738">
                  <c:v>17.444435988999128</c:v>
                </c:pt>
                <c:pt idx="19739">
                  <c:v>21.604327982669496</c:v>
                </c:pt>
                <c:pt idx="19740">
                  <c:v>1.3805962593320587</c:v>
                </c:pt>
                <c:pt idx="19741">
                  <c:v>0.84038601391741363</c:v>
                </c:pt>
                <c:pt idx="19742">
                  <c:v>2.42753650056479</c:v>
                </c:pt>
                <c:pt idx="19743">
                  <c:v>2.0404684413620804</c:v>
                </c:pt>
                <c:pt idx="19744">
                  <c:v>1.5023794451439096</c:v>
                </c:pt>
                <c:pt idx="19745">
                  <c:v>1.9464549719004489</c:v>
                </c:pt>
                <c:pt idx="19746">
                  <c:v>10.308054000356011</c:v>
                </c:pt>
                <c:pt idx="19747">
                  <c:v>2.8154932479045636</c:v>
                </c:pt>
                <c:pt idx="19748">
                  <c:v>20.429556974835943</c:v>
                </c:pt>
                <c:pt idx="19749">
                  <c:v>14.195178429894604</c:v>
                </c:pt>
                <c:pt idx="19750">
                  <c:v>5.6739913251939162</c:v>
                </c:pt>
                <c:pt idx="19751">
                  <c:v>1.1864266500506397</c:v>
                </c:pt>
                <c:pt idx="19752">
                  <c:v>4.1846199086760905</c:v>
                </c:pt>
                <c:pt idx="19753">
                  <c:v>1.2890925661760586</c:v>
                </c:pt>
                <c:pt idx="19754">
                  <c:v>0.40985824159464301</c:v>
                </c:pt>
                <c:pt idx="19755">
                  <c:v>1.1198941740746164</c:v>
                </c:pt>
                <c:pt idx="19756">
                  <c:v>4.6330419558487899</c:v>
                </c:pt>
                <c:pt idx="19757">
                  <c:v>7.6371519085008268</c:v>
                </c:pt>
                <c:pt idx="19758">
                  <c:v>90.118070706371682</c:v>
                </c:pt>
                <c:pt idx="19759">
                  <c:v>21.47451139040993</c:v>
                </c:pt>
                <c:pt idx="19760">
                  <c:v>0.33651834476241899</c:v>
                </c:pt>
                <c:pt idx="19761">
                  <c:v>0.32855480866318287</c:v>
                </c:pt>
                <c:pt idx="19762">
                  <c:v>0.67512747699078535</c:v>
                </c:pt>
                <c:pt idx="19763">
                  <c:v>0.71029184682945123</c:v>
                </c:pt>
                <c:pt idx="19764">
                  <c:v>0.41620253679881575</c:v>
                </c:pt>
                <c:pt idx="19765">
                  <c:v>0.39400104311772688</c:v>
                </c:pt>
                <c:pt idx="19766">
                  <c:v>7.4598687688477501</c:v>
                </c:pt>
                <c:pt idx="19767">
                  <c:v>1.338933892408025</c:v>
                </c:pt>
                <c:pt idx="19768">
                  <c:v>7.6360774257444577</c:v>
                </c:pt>
                <c:pt idx="19769">
                  <c:v>6.4473413845182854</c:v>
                </c:pt>
                <c:pt idx="19770">
                  <c:v>10.538598244071064</c:v>
                </c:pt>
                <c:pt idx="19771">
                  <c:v>9.5089911622026015</c:v>
                </c:pt>
                <c:pt idx="19772">
                  <c:v>29.762849448437365</c:v>
                </c:pt>
                <c:pt idx="19773">
                  <c:v>27.648164712367116</c:v>
                </c:pt>
                <c:pt idx="19774">
                  <c:v>13.409512678638327</c:v>
                </c:pt>
                <c:pt idx="19775">
                  <c:v>12.773586558145931</c:v>
                </c:pt>
                <c:pt idx="19776">
                  <c:v>162.68003804679134</c:v>
                </c:pt>
                <c:pt idx="19777">
                  <c:v>24.74418543372197</c:v>
                </c:pt>
                <c:pt idx="19778">
                  <c:v>187.64528882842228</c:v>
                </c:pt>
                <c:pt idx="19779">
                  <c:v>159.63800038639991</c:v>
                </c:pt>
                <c:pt idx="19780">
                  <c:v>3.3788215750614237</c:v>
                </c:pt>
                <c:pt idx="19781">
                  <c:v>2.1707676977739343</c:v>
                </c:pt>
                <c:pt idx="19782">
                  <c:v>3.7045463558458396</c:v>
                </c:pt>
                <c:pt idx="19783">
                  <c:v>3.5321271955748088</c:v>
                </c:pt>
                <c:pt idx="19784">
                  <c:v>11.660041726498196</c:v>
                </c:pt>
                <c:pt idx="19785">
                  <c:v>2.1625129949000352</c:v>
                </c:pt>
                <c:pt idx="19786">
                  <c:v>33.586315554023102</c:v>
                </c:pt>
                <c:pt idx="19787">
                  <c:v>9.2395997031230443</c:v>
                </c:pt>
                <c:pt idx="19788">
                  <c:v>39.532127656744336</c:v>
                </c:pt>
                <c:pt idx="19789">
                  <c:v>47.677458545627182</c:v>
                </c:pt>
                <c:pt idx="19790">
                  <c:v>1.4566161072254094</c:v>
                </c:pt>
                <c:pt idx="19791">
                  <c:v>1.0299902608086189</c:v>
                </c:pt>
                <c:pt idx="19792">
                  <c:v>4.2997389480652117</c:v>
                </c:pt>
                <c:pt idx="19793">
                  <c:v>10.235673148292694</c:v>
                </c:pt>
                <c:pt idx="19794">
                  <c:v>10.621761966575066</c:v>
                </c:pt>
                <c:pt idx="19795">
                  <c:v>11.477286647235147</c:v>
                </c:pt>
                <c:pt idx="19796">
                  <c:v>29.382172212207365</c:v>
                </c:pt>
                <c:pt idx="19797">
                  <c:v>2.8863484697085542</c:v>
                </c:pt>
                <c:pt idx="19798">
                  <c:v>35.616663314518689</c:v>
                </c:pt>
                <c:pt idx="19799">
                  <c:v>45.78866597013949</c:v>
                </c:pt>
                <c:pt idx="19800">
                  <c:v>67.908831640566589</c:v>
                </c:pt>
                <c:pt idx="19801">
                  <c:v>32.107143154337457</c:v>
                </c:pt>
                <c:pt idx="19802">
                  <c:v>107.37423311846442</c:v>
                </c:pt>
                <c:pt idx="19803">
                  <c:v>101.11787037563457</c:v>
                </c:pt>
                <c:pt idx="19804">
                  <c:v>61.066206342521866</c:v>
                </c:pt>
                <c:pt idx="19805">
                  <c:v>83.702502873802544</c:v>
                </c:pt>
                <c:pt idx="19806">
                  <c:v>644.05376400463877</c:v>
                </c:pt>
                <c:pt idx="19807">
                  <c:v>180.57821315263621</c:v>
                </c:pt>
                <c:pt idx="19808">
                  <c:v>919.61149912017413</c:v>
                </c:pt>
                <c:pt idx="19809">
                  <c:v>750.05103106739546</c:v>
                </c:pt>
                <c:pt idx="19810">
                  <c:v>3.0574149563446164E-3</c:v>
                </c:pt>
                <c:pt idx="19811">
                  <c:v>0.36342282075807986</c:v>
                </c:pt>
                <c:pt idx="19812">
                  <c:v>0.21467454879878681</c:v>
                </c:pt>
                <c:pt idx="19813">
                  <c:v>7.3500806912391109E-2</c:v>
                </c:pt>
                <c:pt idx="19814">
                  <c:v>0.23128844906866777</c:v>
                </c:pt>
                <c:pt idx="19815">
                  <c:v>0.1698275009787143</c:v>
                </c:pt>
                <c:pt idx="19816">
                  <c:v>0.14424748079191907</c:v>
                </c:pt>
                <c:pt idx="19817">
                  <c:v>1.3965298477497703</c:v>
                </c:pt>
                <c:pt idx="19818">
                  <c:v>1.3435357490360735</c:v>
                </c:pt>
                <c:pt idx="19819">
                  <c:v>1.318262780264392</c:v>
                </c:pt>
                <c:pt idx="19820">
                  <c:v>4.0689692374971817E-2</c:v>
                </c:pt>
                <c:pt idx="19821">
                  <c:v>1.1368743802699213E-2</c:v>
                </c:pt>
                <c:pt idx="19822">
                  <c:v>2.6250824516145244E-3</c:v>
                </c:pt>
                <c:pt idx="19823">
                  <c:v>3.6013017599503312E-4</c:v>
                </c:pt>
                <c:pt idx="19824">
                  <c:v>1.0627423251037508E-3</c:v>
                </c:pt>
                <c:pt idx="19825">
                  <c:v>2.6222164659720302E-2</c:v>
                </c:pt>
                <c:pt idx="19826">
                  <c:v>1.0132358697477716E-3</c:v>
                </c:pt>
                <c:pt idx="19827">
                  <c:v>0.34982005276084571</c:v>
                </c:pt>
                <c:pt idx="19828">
                  <c:v>1.1345810342998933E-2</c:v>
                </c:pt>
                <c:pt idx="19829">
                  <c:v>0.18783058045723788</c:v>
                </c:pt>
                <c:pt idx="19830">
                  <c:v>3.723652831148324E-2</c:v>
                </c:pt>
                <c:pt idx="19831">
                  <c:v>1.4021255435839847E-2</c:v>
                </c:pt>
                <c:pt idx="19832">
                  <c:v>1.1681099514844477</c:v>
                </c:pt>
                <c:pt idx="19833">
                  <c:v>0.74777574072503483</c:v>
                </c:pt>
                <c:pt idx="19834">
                  <c:v>0.64340374247370036</c:v>
                </c:pt>
                <c:pt idx="19835">
                  <c:v>4.6206258746655831</c:v>
                </c:pt>
                <c:pt idx="19836">
                  <c:v>0.69907642293451655</c:v>
                </c:pt>
                <c:pt idx="19837">
                  <c:v>3.8128844745136573E-2</c:v>
                </c:pt>
                <c:pt idx="19838">
                  <c:v>1.4394088097522649E-3</c:v>
                </c:pt>
                <c:pt idx="19839">
                  <c:v>4.7031065479375848E-2</c:v>
                </c:pt>
                <c:pt idx="19840">
                  <c:v>6.256975511265154E-3</c:v>
                </c:pt>
                <c:pt idx="19841">
                  <c:v>8.6926913519021171E-5</c:v>
                </c:pt>
                <c:pt idx="19842">
                  <c:v>2.6497826438508656</c:v>
                </c:pt>
                <c:pt idx="19843">
                  <c:v>0.78102951614038529</c:v>
                </c:pt>
                <c:pt idx="19844">
                  <c:v>1.5464090422176531</c:v>
                </c:pt>
                <c:pt idx="19845">
                  <c:v>0.58811209050454116</c:v>
                </c:pt>
                <c:pt idx="19846">
                  <c:v>5.0449672982807003E-2</c:v>
                </c:pt>
                <c:pt idx="19847">
                  <c:v>5.5148111259172754E-4</c:v>
                </c:pt>
                <c:pt idx="19848">
                  <c:v>6.1374607717057536E-2</c:v>
                </c:pt>
                <c:pt idx="19849">
                  <c:v>2.0475378971343324E-2</c:v>
                </c:pt>
                <c:pt idx="19850">
                  <c:v>3.5689024584849523E-2</c:v>
                </c:pt>
                <c:pt idx="19851">
                  <c:v>2.0179430544317891E-2</c:v>
                </c:pt>
                <c:pt idx="19852">
                  <c:v>5.1012661440230133E-3</c:v>
                </c:pt>
                <c:pt idx="19853">
                  <c:v>2.6082313073951296E-2</c:v>
                </c:pt>
                <c:pt idx="19854">
                  <c:v>0.43829439132756787</c:v>
                </c:pt>
                <c:pt idx="19855">
                  <c:v>1.6572583021278377E-2</c:v>
                </c:pt>
                <c:pt idx="19856">
                  <c:v>1.2701529208970887E-2</c:v>
                </c:pt>
                <c:pt idx="19857">
                  <c:v>4.6357835048530006E-2</c:v>
                </c:pt>
                <c:pt idx="19858">
                  <c:v>8.5404843747608955E-2</c:v>
                </c:pt>
                <c:pt idx="19859">
                  <c:v>0.23114658808470434</c:v>
                </c:pt>
                <c:pt idx="19860">
                  <c:v>3.3993949372734762E-2</c:v>
                </c:pt>
                <c:pt idx="19861">
                  <c:v>0.23601338198444741</c:v>
                </c:pt>
                <c:pt idx="19862">
                  <c:v>3.7623148451443123E-3</c:v>
                </c:pt>
                <c:pt idx="19863">
                  <c:v>0.55282343125396405</c:v>
                </c:pt>
                <c:pt idx="19864">
                  <c:v>3.2729006244009788</c:v>
                </c:pt>
                <c:pt idx="19865">
                  <c:v>0.50412923040401936</c:v>
                </c:pt>
                <c:pt idx="19866">
                  <c:v>0.15206908150703197</c:v>
                </c:pt>
                <c:pt idx="19867">
                  <c:v>1.4801925110100164E-2</c:v>
                </c:pt>
                <c:pt idx="19868">
                  <c:v>0.23618047037656159</c:v>
                </c:pt>
                <c:pt idx="19869">
                  <c:v>0.10029561424062908</c:v>
                </c:pt>
                <c:pt idx="19870">
                  <c:v>8.5355217781302797E-2</c:v>
                </c:pt>
                <c:pt idx="19871">
                  <c:v>0.99516415051581575</c:v>
                </c:pt>
                <c:pt idx="19872">
                  <c:v>0.31535911506596637</c:v>
                </c:pt>
                <c:pt idx="19873">
                  <c:v>2.0097865174822656</c:v>
                </c:pt>
                <c:pt idx="19874">
                  <c:v>3.4456509038313929</c:v>
                </c:pt>
                <c:pt idx="19875">
                  <c:v>1.1555448564096029</c:v>
                </c:pt>
                <c:pt idx="19876">
                  <c:v>2.9157274266037644E-2</c:v>
                </c:pt>
                <c:pt idx="19877">
                  <c:v>3.0875375994506345E-2</c:v>
                </c:pt>
                <c:pt idx="19878">
                  <c:v>0.18498606090986586</c:v>
                </c:pt>
                <c:pt idx="19879">
                  <c:v>7.8934029725437685E-2</c:v>
                </c:pt>
                <c:pt idx="19880">
                  <c:v>0.31444426174432405</c:v>
                </c:pt>
                <c:pt idx="19881">
                  <c:v>0.559860268673399</c:v>
                </c:pt>
                <c:pt idx="19882">
                  <c:v>0.15859053378662408</c:v>
                </c:pt>
                <c:pt idx="19883">
                  <c:v>0.24952465949601241</c:v>
                </c:pt>
                <c:pt idx="19884">
                  <c:v>5.922647551413883</c:v>
                </c:pt>
                <c:pt idx="19885">
                  <c:v>0.79640791884718254</c:v>
                </c:pt>
                <c:pt idx="19886">
                  <c:v>0.10153140831660198</c:v>
                </c:pt>
                <c:pt idx="19887">
                  <c:v>6.6849699636792922E-2</c:v>
                </c:pt>
                <c:pt idx="19888">
                  <c:v>0.23299325932397696</c:v>
                </c:pt>
                <c:pt idx="19889">
                  <c:v>0.20674765957567406</c:v>
                </c:pt>
                <c:pt idx="19890">
                  <c:v>0.19535136673598327</c:v>
                </c:pt>
                <c:pt idx="19891">
                  <c:v>2.7642739095269984</c:v>
                </c:pt>
                <c:pt idx="19892">
                  <c:v>2.9661141115923117E-2</c:v>
                </c:pt>
                <c:pt idx="19893">
                  <c:v>0.24537727079952099</c:v>
                </c:pt>
                <c:pt idx="19894">
                  <c:v>1.9514530711722888</c:v>
                </c:pt>
                <c:pt idx="19895">
                  <c:v>1.4617503311107212</c:v>
                </c:pt>
                <c:pt idx="19896">
                  <c:v>0.11866973508694718</c:v>
                </c:pt>
                <c:pt idx="19897">
                  <c:v>1.3622610304747202E-2</c:v>
                </c:pt>
                <c:pt idx="19898">
                  <c:v>7.2631654427717504E-2</c:v>
                </c:pt>
                <c:pt idx="19899">
                  <c:v>1.4455628663531034E-2</c:v>
                </c:pt>
                <c:pt idx="19900">
                  <c:v>8.7493176664269427E-3</c:v>
                </c:pt>
                <c:pt idx="19901">
                  <c:v>3.4771745242452372</c:v>
                </c:pt>
                <c:pt idx="19902">
                  <c:v>16.828182401143401</c:v>
                </c:pt>
                <c:pt idx="19903">
                  <c:v>2.6549691199614078</c:v>
                </c:pt>
                <c:pt idx="19904">
                  <c:v>4.933910614296237</c:v>
                </c:pt>
                <c:pt idx="19905">
                  <c:v>8.7104688733236326</c:v>
                </c:pt>
                <c:pt idx="19906">
                  <c:v>1.2300328901608672E-2</c:v>
                </c:pt>
                <c:pt idx="19907">
                  <c:v>1.7793199199735578E-2</c:v>
                </c:pt>
                <c:pt idx="19908">
                  <c:v>1.0869977649365408E-2</c:v>
                </c:pt>
                <c:pt idx="19909">
                  <c:v>1.350114141220082E-2</c:v>
                </c:pt>
                <c:pt idx="19910">
                  <c:v>2.4037774915046613E-2</c:v>
                </c:pt>
                <c:pt idx="19911">
                  <c:v>3.6172321910823708E-2</c:v>
                </c:pt>
                <c:pt idx="19912">
                  <c:v>8.1868177265138238E-3</c:v>
                </c:pt>
                <c:pt idx="19913">
                  <c:v>0.40718559195734794</c:v>
                </c:pt>
                <c:pt idx="19914">
                  <c:v>2.3786242716990071E-2</c:v>
                </c:pt>
                <c:pt idx="19915">
                  <c:v>4.297211249704979E-2</c:v>
                </c:pt>
                <c:pt idx="19916">
                  <c:v>1.2371797889231225E-2</c:v>
                </c:pt>
                <c:pt idx="19917">
                  <c:v>6.3631960501556575E-2</c:v>
                </c:pt>
                <c:pt idx="19918">
                  <c:v>3.0932580788463757E-2</c:v>
                </c:pt>
                <c:pt idx="19919">
                  <c:v>3.2072073786569712E-2</c:v>
                </c:pt>
                <c:pt idx="19920">
                  <c:v>0.15907862223075192</c:v>
                </c:pt>
                <c:pt idx="19921">
                  <c:v>4.7013108204896598E-2</c:v>
                </c:pt>
                <c:pt idx="19922">
                  <c:v>6.5010666166394768E-2</c:v>
                </c:pt>
                <c:pt idx="19923">
                  <c:v>2.2673226351397702</c:v>
                </c:pt>
                <c:pt idx="19924">
                  <c:v>0.10000351086389321</c:v>
                </c:pt>
                <c:pt idx="19925">
                  <c:v>1.8502245419407901E-2</c:v>
                </c:pt>
                <c:pt idx="19926">
                  <c:v>1.7685440414857319E-2</c:v>
                </c:pt>
                <c:pt idx="19927">
                  <c:v>2.3890217462041757E-2</c:v>
                </c:pt>
                <c:pt idx="19928">
                  <c:v>4.0900265655341168E-2</c:v>
                </c:pt>
                <c:pt idx="19929">
                  <c:v>0.16290663400720906</c:v>
                </c:pt>
                <c:pt idx="19930">
                  <c:v>0.39288561680281081</c:v>
                </c:pt>
                <c:pt idx="19931">
                  <c:v>0.94169839948644207</c:v>
                </c:pt>
                <c:pt idx="19932">
                  <c:v>0.12401163580234008</c:v>
                </c:pt>
                <c:pt idx="19933">
                  <c:v>5.3323387079631308E-2</c:v>
                </c:pt>
                <c:pt idx="19934">
                  <c:v>8.5653118407997872E-2</c:v>
                </c:pt>
                <c:pt idx="19935">
                  <c:v>0.18893324155881758</c:v>
                </c:pt>
                <c:pt idx="19936">
                  <c:v>0.37578881771522188</c:v>
                </c:pt>
                <c:pt idx="19937">
                  <c:v>0.17188898260196883</c:v>
                </c:pt>
                <c:pt idx="19938">
                  <c:v>1.7046538942003433</c:v>
                </c:pt>
                <c:pt idx="19939">
                  <c:v>0.42645193819251676</c:v>
                </c:pt>
                <c:pt idx="19940">
                  <c:v>18.257658885799028</c:v>
                </c:pt>
                <c:pt idx="19941">
                  <c:v>3.3356283534219324</c:v>
                </c:pt>
                <c:pt idx="19942">
                  <c:v>3.1915490069437973</c:v>
                </c:pt>
                <c:pt idx="19943">
                  <c:v>5.5071104550334468E-2</c:v>
                </c:pt>
                <c:pt idx="19944">
                  <c:v>9.2045805555378071E-2</c:v>
                </c:pt>
                <c:pt idx="19945">
                  <c:v>0.1998474469416795</c:v>
                </c:pt>
                <c:pt idx="19946">
                  <c:v>0.61293114844112218</c:v>
                </c:pt>
                <c:pt idx="19947">
                  <c:v>0.10764575510337987</c:v>
                </c:pt>
                <c:pt idx="19948">
                  <c:v>1.2676442248021995</c:v>
                </c:pt>
                <c:pt idx="19949">
                  <c:v>0.16359058991570721</c:v>
                </c:pt>
                <c:pt idx="19950">
                  <c:v>2.811305384802119</c:v>
                </c:pt>
                <c:pt idx="19951">
                  <c:v>1.4783623858971142</c:v>
                </c:pt>
                <c:pt idx="19952">
                  <c:v>0.94706616220002438</c:v>
                </c:pt>
                <c:pt idx="19953">
                  <c:v>6.5764900011180821E-2</c:v>
                </c:pt>
                <c:pt idx="19954">
                  <c:v>0.10161458690184874</c:v>
                </c:pt>
                <c:pt idx="19955">
                  <c:v>1.2217857928485496</c:v>
                </c:pt>
                <c:pt idx="19956">
                  <c:v>0.78200447931303418</c:v>
                </c:pt>
                <c:pt idx="19957">
                  <c:v>0.35050630272220179</c:v>
                </c:pt>
                <c:pt idx="19958">
                  <c:v>1.550743149566846</c:v>
                </c:pt>
                <c:pt idx="19959">
                  <c:v>9.2333408797954236E-2</c:v>
                </c:pt>
                <c:pt idx="19960">
                  <c:v>1.5381362681600994</c:v>
                </c:pt>
                <c:pt idx="19961">
                  <c:v>1.7306163125481306</c:v>
                </c:pt>
                <c:pt idx="19962">
                  <c:v>1.1601314492029084</c:v>
                </c:pt>
                <c:pt idx="19963">
                  <c:v>1.1035190922899367</c:v>
                </c:pt>
                <c:pt idx="19964">
                  <c:v>0.88164196824752716</c:v>
                </c:pt>
                <c:pt idx="19965">
                  <c:v>3.0441529165060843</c:v>
                </c:pt>
                <c:pt idx="19966">
                  <c:v>2.6080915138173228</c:v>
                </c:pt>
                <c:pt idx="19967">
                  <c:v>1.594594024929969</c:v>
                </c:pt>
                <c:pt idx="19968">
                  <c:v>14.138021179499901</c:v>
                </c:pt>
                <c:pt idx="19969">
                  <c:v>21.810930638498014</c:v>
                </c:pt>
                <c:pt idx="19970">
                  <c:v>31.633772800213048</c:v>
                </c:pt>
                <c:pt idx="19971">
                  <c:v>37.66246366547211</c:v>
                </c:pt>
                <c:pt idx="19972">
                  <c:v>20.797886330419587</c:v>
                </c:pt>
                <c:pt idx="19973">
                  <c:v>7.6203640218941544</c:v>
                </c:pt>
                <c:pt idx="19974">
                  <c:v>1.2842575963668232</c:v>
                </c:pt>
                <c:pt idx="19975">
                  <c:v>9.7969441144431784</c:v>
                </c:pt>
                <c:pt idx="19976">
                  <c:v>5.9516060907463872</c:v>
                </c:pt>
                <c:pt idx="19977">
                  <c:v>2.601421848480356</c:v>
                </c:pt>
                <c:pt idx="19978">
                  <c:v>3.2059212270830164</c:v>
                </c:pt>
                <c:pt idx="19979">
                  <c:v>18.38832323049607</c:v>
                </c:pt>
                <c:pt idx="19980">
                  <c:v>9.2446939347751442</c:v>
                </c:pt>
                <c:pt idx="19981">
                  <c:v>50.747415793907571</c:v>
                </c:pt>
                <c:pt idx="19982">
                  <c:v>15.355813582612219</c:v>
                </c:pt>
                <c:pt idx="19983">
                  <c:v>0.12537659091613623</c:v>
                </c:pt>
                <c:pt idx="19984">
                  <c:v>3.0190462347047999</c:v>
                </c:pt>
                <c:pt idx="19985">
                  <c:v>0.49674394422888873</c:v>
                </c:pt>
                <c:pt idx="19986">
                  <c:v>0.80757335338740377</c:v>
                </c:pt>
                <c:pt idx="19987">
                  <c:v>0.55258429456547098</c:v>
                </c:pt>
                <c:pt idx="19988">
                  <c:v>0.97443708999299261</c:v>
                </c:pt>
                <c:pt idx="19989">
                  <c:v>0.50041554592192572</c:v>
                </c:pt>
                <c:pt idx="19990">
                  <c:v>1.8035702651979653</c:v>
                </c:pt>
                <c:pt idx="19991">
                  <c:v>3.7378211405242272</c:v>
                </c:pt>
                <c:pt idx="19992">
                  <c:v>11.277653438798151</c:v>
                </c:pt>
                <c:pt idx="19993">
                  <c:v>1.9809187291296522</c:v>
                </c:pt>
                <c:pt idx="19994">
                  <c:v>5.1110644828213507</c:v>
                </c:pt>
                <c:pt idx="19995">
                  <c:v>9.1632891540100871</c:v>
                </c:pt>
                <c:pt idx="19996">
                  <c:v>2.4407750851352126</c:v>
                </c:pt>
                <c:pt idx="19997">
                  <c:v>5.2758161126831347</c:v>
                </c:pt>
                <c:pt idx="19998">
                  <c:v>39.931042066966192</c:v>
                </c:pt>
                <c:pt idx="19999">
                  <c:v>17.104393617121467</c:v>
                </c:pt>
                <c:pt idx="20000">
                  <c:v>119.14564744999623</c:v>
                </c:pt>
                <c:pt idx="20001">
                  <c:v>44.982520885784702</c:v>
                </c:pt>
                <c:pt idx="20002">
                  <c:v>0.3317002348708899</c:v>
                </c:pt>
                <c:pt idx="20003">
                  <c:v>1.10344471465996E-2</c:v>
                </c:pt>
                <c:pt idx="20004">
                  <c:v>0.67286849763119194</c:v>
                </c:pt>
                <c:pt idx="20005">
                  <c:v>8.9539132737282895E-2</c:v>
                </c:pt>
                <c:pt idx="20006">
                  <c:v>4.3096029635082918E-2</c:v>
                </c:pt>
                <c:pt idx="20007">
                  <c:v>1.8650558953861383E-3</c:v>
                </c:pt>
                <c:pt idx="20008">
                  <c:v>5.5884015168654697E-2</c:v>
                </c:pt>
                <c:pt idx="20009">
                  <c:v>2.4883549881122606</c:v>
                </c:pt>
                <c:pt idx="20010">
                  <c:v>0.69293117031494578</c:v>
                </c:pt>
                <c:pt idx="20011">
                  <c:v>1.3601505917751384</c:v>
                </c:pt>
                <c:pt idx="20012">
                  <c:v>1.437689499690638</c:v>
                </c:pt>
                <c:pt idx="20013">
                  <c:v>9.1236207148774202</c:v>
                </c:pt>
                <c:pt idx="20014">
                  <c:v>0.30280165263302422</c:v>
                </c:pt>
                <c:pt idx="20015">
                  <c:v>7.5270209745377468</c:v>
                </c:pt>
                <c:pt idx="20016">
                  <c:v>44.960402083558016</c:v>
                </c:pt>
                <c:pt idx="20017">
                  <c:v>49.287697216605693</c:v>
                </c:pt>
                <c:pt idx="20018">
                  <c:v>84.547295723030587</c:v>
                </c:pt>
                <c:pt idx="20019">
                  <c:v>30.907305113546666</c:v>
                </c:pt>
                <c:pt idx="20020">
                  <c:v>3.2730782560289993</c:v>
                </c:pt>
                <c:pt idx="20021">
                  <c:v>0.79907170838775143</c:v>
                </c:pt>
                <c:pt idx="20022">
                  <c:v>3.7213219280170393E-2</c:v>
                </c:pt>
                <c:pt idx="20023">
                  <c:v>1.0558060184236042</c:v>
                </c:pt>
                <c:pt idx="20024">
                  <c:v>1.2540112940912234</c:v>
                </c:pt>
                <c:pt idx="20025">
                  <c:v>10.218183812936164</c:v>
                </c:pt>
                <c:pt idx="20026">
                  <c:v>0.20377817042439625</c:v>
                </c:pt>
                <c:pt idx="20027">
                  <c:v>0.18798267197171362</c:v>
                </c:pt>
                <c:pt idx="20028">
                  <c:v>0.11032986724720149</c:v>
                </c:pt>
                <c:pt idx="20029">
                  <c:v>0.9288699112845612</c:v>
                </c:pt>
                <c:pt idx="20030">
                  <c:v>5.6753675598735782</c:v>
                </c:pt>
                <c:pt idx="20031">
                  <c:v>2.7986941385574928</c:v>
                </c:pt>
                <c:pt idx="20032">
                  <c:v>12.353623384613813</c:v>
                </c:pt>
                <c:pt idx="20033">
                  <c:v>6.0371731909891153</c:v>
                </c:pt>
                <c:pt idx="20034">
                  <c:v>4.9685761587834358</c:v>
                </c:pt>
                <c:pt idx="20035">
                  <c:v>2.8448520079175434</c:v>
                </c:pt>
                <c:pt idx="20036">
                  <c:v>25.878308424414239</c:v>
                </c:pt>
                <c:pt idx="20037">
                  <c:v>8.7769873409916546</c:v>
                </c:pt>
                <c:pt idx="20038">
                  <c:v>41.081907804785615</c:v>
                </c:pt>
                <c:pt idx="20039">
                  <c:v>38.257089875976305</c:v>
                </c:pt>
                <c:pt idx="20040">
                  <c:v>0.24248818650719386</c:v>
                </c:pt>
                <c:pt idx="20041">
                  <c:v>0.56060732175110484</c:v>
                </c:pt>
                <c:pt idx="20042">
                  <c:v>0.19897757587680115</c:v>
                </c:pt>
                <c:pt idx="20043">
                  <c:v>5.2661278324244019E-2</c:v>
                </c:pt>
                <c:pt idx="20044">
                  <c:v>2.474178129933737E-3</c:v>
                </c:pt>
                <c:pt idx="20045">
                  <c:v>1.8163985850547331E-2</c:v>
                </c:pt>
                <c:pt idx="20046">
                  <c:v>0.39457187459397258</c:v>
                </c:pt>
                <c:pt idx="20047">
                  <c:v>0.32184702939206788</c:v>
                </c:pt>
                <c:pt idx="20048">
                  <c:v>3.6386973049283058</c:v>
                </c:pt>
                <c:pt idx="20049">
                  <c:v>4.6378676516846005</c:v>
                </c:pt>
                <c:pt idx="20050">
                  <c:v>0.92530645791964838</c:v>
                </c:pt>
                <c:pt idx="20051">
                  <c:v>0.43136473846964157</c:v>
                </c:pt>
                <c:pt idx="20052">
                  <c:v>4.6145358855647869</c:v>
                </c:pt>
                <c:pt idx="20053">
                  <c:v>0.79320368312494538</c:v>
                </c:pt>
                <c:pt idx="20054">
                  <c:v>1.4215206565720335</c:v>
                </c:pt>
                <c:pt idx="20055">
                  <c:v>4.7875021598045331</c:v>
                </c:pt>
                <c:pt idx="20056">
                  <c:v>7.1935715155860658</c:v>
                </c:pt>
                <c:pt idx="20057">
                  <c:v>2.854933809589951</c:v>
                </c:pt>
                <c:pt idx="20058">
                  <c:v>12.465097490974426</c:v>
                </c:pt>
                <c:pt idx="20059">
                  <c:v>8.7431863043124434</c:v>
                </c:pt>
                <c:pt idx="20060">
                  <c:v>7.9121699260976044</c:v>
                </c:pt>
                <c:pt idx="20061">
                  <c:v>4.2500709846701339</c:v>
                </c:pt>
                <c:pt idx="20062">
                  <c:v>22.137910590125095</c:v>
                </c:pt>
                <c:pt idx="20063">
                  <c:v>16.537965156133634</c:v>
                </c:pt>
                <c:pt idx="20064">
                  <c:v>11.415277259450633</c:v>
                </c:pt>
                <c:pt idx="20065">
                  <c:v>23.72521142232938</c:v>
                </c:pt>
                <c:pt idx="20066">
                  <c:v>129.70082386286438</c:v>
                </c:pt>
                <c:pt idx="20067">
                  <c:v>26.78337926584544</c:v>
                </c:pt>
                <c:pt idx="20068">
                  <c:v>456.54203582234663</c:v>
                </c:pt>
                <c:pt idx="20069">
                  <c:v>148.31751348474896</c:v>
                </c:pt>
                <c:pt idx="20070">
                  <c:v>12.366381644220114</c:v>
                </c:pt>
                <c:pt idx="20071">
                  <c:v>1.7385411926407721</c:v>
                </c:pt>
                <c:pt idx="20072">
                  <c:v>6.1085617782362762</c:v>
                </c:pt>
                <c:pt idx="20073">
                  <c:v>4.9071672524323189</c:v>
                </c:pt>
                <c:pt idx="20074">
                  <c:v>1.3816102536713144</c:v>
                </c:pt>
                <c:pt idx="20075">
                  <c:v>3.4896387879716424</c:v>
                </c:pt>
                <c:pt idx="20076">
                  <c:v>4.8498545048558528</c:v>
                </c:pt>
                <c:pt idx="20077">
                  <c:v>1.7747418333731448</c:v>
                </c:pt>
                <c:pt idx="20078">
                  <c:v>2.4639953634276877</c:v>
                </c:pt>
                <c:pt idx="20079">
                  <c:v>13.139596587456975</c:v>
                </c:pt>
                <c:pt idx="20080">
                  <c:v>5.1588765178989471</c:v>
                </c:pt>
                <c:pt idx="20081">
                  <c:v>0.76346194315385418</c:v>
                </c:pt>
                <c:pt idx="20082">
                  <c:v>2.4441529019148627</c:v>
                </c:pt>
                <c:pt idx="20083">
                  <c:v>3.0413992292472058</c:v>
                </c:pt>
                <c:pt idx="20084">
                  <c:v>0.31939786718077079</c:v>
                </c:pt>
                <c:pt idx="20085">
                  <c:v>2.7470283551028736</c:v>
                </c:pt>
                <c:pt idx="20086">
                  <c:v>16.445468905370678</c:v>
                </c:pt>
                <c:pt idx="20087">
                  <c:v>5.5279982632385387</c:v>
                </c:pt>
                <c:pt idx="20088">
                  <c:v>68.741498042852641</c:v>
                </c:pt>
                <c:pt idx="20089">
                  <c:v>71.018112261523243</c:v>
                </c:pt>
                <c:pt idx="20090">
                  <c:v>0.27278914570379459</c:v>
                </c:pt>
                <c:pt idx="20091">
                  <c:v>0.16604210312503789</c:v>
                </c:pt>
                <c:pt idx="20092">
                  <c:v>0.99947887988501527</c:v>
                </c:pt>
                <c:pt idx="20093">
                  <c:v>0.74639345201902396</c:v>
                </c:pt>
                <c:pt idx="20094">
                  <c:v>0.42827426401540469</c:v>
                </c:pt>
                <c:pt idx="20095">
                  <c:v>1.0994993041179322</c:v>
                </c:pt>
                <c:pt idx="20096">
                  <c:v>1.9240152861614739</c:v>
                </c:pt>
                <c:pt idx="20097">
                  <c:v>0.3823032828889012</c:v>
                </c:pt>
                <c:pt idx="20098">
                  <c:v>3.8390902194227712</c:v>
                </c:pt>
                <c:pt idx="20099">
                  <c:v>3.9692239065949724</c:v>
                </c:pt>
                <c:pt idx="20100">
                  <c:v>2.6182501664528655</c:v>
                </c:pt>
                <c:pt idx="20101">
                  <c:v>0.3358861765292212</c:v>
                </c:pt>
                <c:pt idx="20102">
                  <c:v>2.3011723460795213</c:v>
                </c:pt>
                <c:pt idx="20103">
                  <c:v>1.3573705806691967</c:v>
                </c:pt>
                <c:pt idx="20104">
                  <c:v>1.713051540859942</c:v>
                </c:pt>
                <c:pt idx="20105">
                  <c:v>3.6402781952125958</c:v>
                </c:pt>
                <c:pt idx="20106">
                  <c:v>8.4664538230957067</c:v>
                </c:pt>
                <c:pt idx="20107">
                  <c:v>1.4878157777961287</c:v>
                </c:pt>
                <c:pt idx="20108">
                  <c:v>5.3897474290215373</c:v>
                </c:pt>
                <c:pt idx="20109">
                  <c:v>9.3960479686545941</c:v>
                </c:pt>
                <c:pt idx="20110">
                  <c:v>0.67819112817987126</c:v>
                </c:pt>
                <c:pt idx="20111">
                  <c:v>0.21548943647910351</c:v>
                </c:pt>
                <c:pt idx="20112">
                  <c:v>1.454247590910686</c:v>
                </c:pt>
                <c:pt idx="20113">
                  <c:v>0.72155396677530081</c:v>
                </c:pt>
                <c:pt idx="20114">
                  <c:v>0.22097692449430531</c:v>
                </c:pt>
                <c:pt idx="20115">
                  <c:v>0.66055631110120216</c:v>
                </c:pt>
                <c:pt idx="20116">
                  <c:v>2.2198550321102046</c:v>
                </c:pt>
                <c:pt idx="20117">
                  <c:v>1.4126801495042951</c:v>
                </c:pt>
                <c:pt idx="20118">
                  <c:v>7.4432683869658005</c:v>
                </c:pt>
                <c:pt idx="20119">
                  <c:v>3.7258468847021664</c:v>
                </c:pt>
                <c:pt idx="20120">
                  <c:v>4.6986337025988112</c:v>
                </c:pt>
                <c:pt idx="20121">
                  <c:v>3.0275884920025993</c:v>
                </c:pt>
                <c:pt idx="20122">
                  <c:v>13.382670182398863</c:v>
                </c:pt>
                <c:pt idx="20123">
                  <c:v>14.015760386101306</c:v>
                </c:pt>
                <c:pt idx="20124">
                  <c:v>8.9146824798747222</c:v>
                </c:pt>
                <c:pt idx="20125">
                  <c:v>13.168164715173861</c:v>
                </c:pt>
                <c:pt idx="20126">
                  <c:v>90.563476504592572</c:v>
                </c:pt>
                <c:pt idx="20127">
                  <c:v>17.457395418421292</c:v>
                </c:pt>
                <c:pt idx="20128">
                  <c:v>108.51736018881435</c:v>
                </c:pt>
                <c:pt idx="20129">
                  <c:v>68.655034881196002</c:v>
                </c:pt>
                <c:pt idx="20130">
                  <c:v>6.8519149088490776</c:v>
                </c:pt>
                <c:pt idx="20131">
                  <c:v>1.8542621227520173</c:v>
                </c:pt>
                <c:pt idx="20132">
                  <c:v>11.857368223766683</c:v>
                </c:pt>
                <c:pt idx="20133">
                  <c:v>11.798007003610838</c:v>
                </c:pt>
                <c:pt idx="20134">
                  <c:v>22.22141366539249</c:v>
                </c:pt>
                <c:pt idx="20135">
                  <c:v>9.1292857851383449</c:v>
                </c:pt>
                <c:pt idx="20136">
                  <c:v>46.49804117240069</c:v>
                </c:pt>
                <c:pt idx="20137">
                  <c:v>15.992388243133473</c:v>
                </c:pt>
                <c:pt idx="20138">
                  <c:v>58.981726397686643</c:v>
                </c:pt>
                <c:pt idx="20139">
                  <c:v>61.475990678884507</c:v>
                </c:pt>
                <c:pt idx="20140">
                  <c:v>4.5333689065189624</c:v>
                </c:pt>
                <c:pt idx="20141">
                  <c:v>1.384947450015565</c:v>
                </c:pt>
                <c:pt idx="20142">
                  <c:v>7.7273911245058793</c:v>
                </c:pt>
                <c:pt idx="20143">
                  <c:v>17.718978260900428</c:v>
                </c:pt>
                <c:pt idx="20144">
                  <c:v>18.393979692083001</c:v>
                </c:pt>
                <c:pt idx="20145">
                  <c:v>18.486237922444655</c:v>
                </c:pt>
                <c:pt idx="20146">
                  <c:v>25.622761723158305</c:v>
                </c:pt>
                <c:pt idx="20147">
                  <c:v>6.9787022482301158</c:v>
                </c:pt>
                <c:pt idx="20148">
                  <c:v>17.716196044225718</c:v>
                </c:pt>
                <c:pt idx="20149">
                  <c:v>39.937708667146268</c:v>
                </c:pt>
                <c:pt idx="20150">
                  <c:v>75.92206138510393</c:v>
                </c:pt>
                <c:pt idx="20151">
                  <c:v>23.039928080868012</c:v>
                </c:pt>
                <c:pt idx="20152">
                  <c:v>104.21722701275898</c:v>
                </c:pt>
                <c:pt idx="20153">
                  <c:v>103.6082384953512</c:v>
                </c:pt>
                <c:pt idx="20154">
                  <c:v>78.850914203870289</c:v>
                </c:pt>
                <c:pt idx="20155">
                  <c:v>110.57781042986603</c:v>
                </c:pt>
                <c:pt idx="20156">
                  <c:v>464.21518527064188</c:v>
                </c:pt>
                <c:pt idx="20157">
                  <c:v>166.13223966396959</c:v>
                </c:pt>
                <c:pt idx="20158">
                  <c:v>1045.6632345829439</c:v>
                </c:pt>
                <c:pt idx="20159">
                  <c:v>567.87848095694835</c:v>
                </c:pt>
                <c:pt idx="20160">
                  <c:v>9.6445817750801019</c:v>
                </c:pt>
                <c:pt idx="20161">
                  <c:v>2.5596380570364818</c:v>
                </c:pt>
                <c:pt idx="20162">
                  <c:v>21.204464790767037</c:v>
                </c:pt>
                <c:pt idx="20163">
                  <c:v>19.300822495408241</c:v>
                </c:pt>
                <c:pt idx="20164">
                  <c:v>10.790089015271219</c:v>
                </c:pt>
                <c:pt idx="20165">
                  <c:v>12.347591290753563</c:v>
                </c:pt>
                <c:pt idx="20166">
                  <c:v>38.449636487335113</c:v>
                </c:pt>
                <c:pt idx="20167">
                  <c:v>13.793911656880052</c:v>
                </c:pt>
                <c:pt idx="20168">
                  <c:v>178.44279556493441</c:v>
                </c:pt>
                <c:pt idx="20169">
                  <c:v>82.328296089231728</c:v>
                </c:pt>
                <c:pt idx="20170">
                  <c:v>75.747963283118182</c:v>
                </c:pt>
                <c:pt idx="20171">
                  <c:v>0.36002263905237925</c:v>
                </c:pt>
                <c:pt idx="20172">
                  <c:v>15.421755186625315</c:v>
                </c:pt>
                <c:pt idx="20173">
                  <c:v>3.5432489103479452</c:v>
                </c:pt>
                <c:pt idx="20174">
                  <c:v>6.6710129272026641</c:v>
                </c:pt>
                <c:pt idx="20175">
                  <c:v>4.7092616397344882</c:v>
                </c:pt>
                <c:pt idx="20176">
                  <c:v>4.0336795094083122</c:v>
                </c:pt>
                <c:pt idx="20177">
                  <c:v>2.4975530895391795</c:v>
                </c:pt>
                <c:pt idx="20178">
                  <c:v>10.644481386935999</c:v>
                </c:pt>
                <c:pt idx="20179">
                  <c:v>25.956651454099887</c:v>
                </c:pt>
                <c:pt idx="20180">
                  <c:v>17.501483563408343</c:v>
                </c:pt>
                <c:pt idx="20181">
                  <c:v>65.443621854330772</c:v>
                </c:pt>
                <c:pt idx="20182">
                  <c:v>20.377820640760294</c:v>
                </c:pt>
                <c:pt idx="20183">
                  <c:v>50.102743111979159</c:v>
                </c:pt>
                <c:pt idx="20184">
                  <c:v>122.96904138433887</c:v>
                </c:pt>
                <c:pt idx="20185">
                  <c:v>69.209709496968287</c:v>
                </c:pt>
                <c:pt idx="20186">
                  <c:v>99.9727547120211</c:v>
                </c:pt>
                <c:pt idx="20187">
                  <c:v>295.76098401388231</c:v>
                </c:pt>
                <c:pt idx="20188">
                  <c:v>103.62096327600469</c:v>
                </c:pt>
                <c:pt idx="20189">
                  <c:v>383.62735756599318</c:v>
                </c:pt>
                <c:pt idx="20190">
                  <c:v>464.66977508875891</c:v>
                </c:pt>
                <c:pt idx="20191">
                  <c:v>376.61838693270056</c:v>
                </c:pt>
                <c:pt idx="20192">
                  <c:v>2.968757482260965</c:v>
                </c:pt>
                <c:pt idx="20193">
                  <c:v>0.25949109380604896</c:v>
                </c:pt>
                <c:pt idx="20194">
                  <c:v>1.9573884519526024</c:v>
                </c:pt>
                <c:pt idx="20195">
                  <c:v>0.53821873845721446</c:v>
                </c:pt>
                <c:pt idx="20196">
                  <c:v>0.27225486450763781</c:v>
                </c:pt>
                <c:pt idx="20197">
                  <c:v>9.9960799460040745E-2</c:v>
                </c:pt>
                <c:pt idx="20198">
                  <c:v>23.587369404044576</c:v>
                </c:pt>
                <c:pt idx="20199">
                  <c:v>12.29792392081232</c:v>
                </c:pt>
                <c:pt idx="20200">
                  <c:v>26.997459742907512</c:v>
                </c:pt>
                <c:pt idx="20201">
                  <c:v>19.977757462832926</c:v>
                </c:pt>
                <c:pt idx="20202">
                  <c:v>8.5576485843819761</c:v>
                </c:pt>
                <c:pt idx="20203">
                  <c:v>14.197273900353494</c:v>
                </c:pt>
                <c:pt idx="20204">
                  <c:v>24.493487075300493</c:v>
                </c:pt>
                <c:pt idx="20205">
                  <c:v>12.537929205904291</c:v>
                </c:pt>
                <c:pt idx="20206">
                  <c:v>19.220185239411734</c:v>
                </c:pt>
                <c:pt idx="20207">
                  <c:v>210.32079978831641</c:v>
                </c:pt>
                <c:pt idx="20208">
                  <c:v>166.93902374319262</c:v>
                </c:pt>
                <c:pt idx="20209">
                  <c:v>206.79584917095843</c:v>
                </c:pt>
                <c:pt idx="20210">
                  <c:v>142.13333177508656</c:v>
                </c:pt>
                <c:pt idx="20211">
                  <c:v>214.17843290031226</c:v>
                </c:pt>
                <c:pt idx="20212">
                  <c:v>5.6589553492778588</c:v>
                </c:pt>
                <c:pt idx="20213">
                  <c:v>0.91692749000456708</c:v>
                </c:pt>
                <c:pt idx="20214">
                  <c:v>7.5006410077893076E-2</c:v>
                </c:pt>
                <c:pt idx="20215">
                  <c:v>4.3308351720918861</c:v>
                </c:pt>
                <c:pt idx="20216">
                  <c:v>15.941572986018459</c:v>
                </c:pt>
                <c:pt idx="20217">
                  <c:v>19.886704929812765</c:v>
                </c:pt>
                <c:pt idx="20218">
                  <c:v>2.9176382461953372</c:v>
                </c:pt>
                <c:pt idx="20219">
                  <c:v>0.46125645675676041</c:v>
                </c:pt>
                <c:pt idx="20220">
                  <c:v>0.25221565170308952</c:v>
                </c:pt>
                <c:pt idx="20221">
                  <c:v>5.4701767192694888</c:v>
                </c:pt>
                <c:pt idx="20222">
                  <c:v>3.2027161654862928</c:v>
                </c:pt>
                <c:pt idx="20223">
                  <c:v>10.811513021931507</c:v>
                </c:pt>
                <c:pt idx="20224">
                  <c:v>7.2734825670534251</c:v>
                </c:pt>
                <c:pt idx="20225">
                  <c:v>44.000738606013904</c:v>
                </c:pt>
                <c:pt idx="20226">
                  <c:v>47.079424029860448</c:v>
                </c:pt>
                <c:pt idx="20227">
                  <c:v>34.949197297528215</c:v>
                </c:pt>
                <c:pt idx="20228">
                  <c:v>32.575448467670682</c:v>
                </c:pt>
                <c:pt idx="20229">
                  <c:v>90.32462413434429</c:v>
                </c:pt>
                <c:pt idx="20230">
                  <c:v>21.262136855656394</c:v>
                </c:pt>
                <c:pt idx="20231">
                  <c:v>106.49674271350004</c:v>
                </c:pt>
                <c:pt idx="20232">
                  <c:v>144.21132348147609</c:v>
                </c:pt>
                <c:pt idx="20233">
                  <c:v>151.0614298670007</c:v>
                </c:pt>
                <c:pt idx="20234">
                  <c:v>0.61956670821976523</c:v>
                </c:pt>
                <c:pt idx="20235">
                  <c:v>0.70744414752314277</c:v>
                </c:pt>
                <c:pt idx="20236">
                  <c:v>1.8542715648641497</c:v>
                </c:pt>
                <c:pt idx="20237">
                  <c:v>2.5698747899390391</c:v>
                </c:pt>
                <c:pt idx="20238">
                  <c:v>1.8447293199492256</c:v>
                </c:pt>
                <c:pt idx="20239">
                  <c:v>1.5141810620435487</c:v>
                </c:pt>
                <c:pt idx="20240">
                  <c:v>10.949386979679948</c:v>
                </c:pt>
                <c:pt idx="20241">
                  <c:v>8.7366217984417016</c:v>
                </c:pt>
                <c:pt idx="20242">
                  <c:v>4.8797544340153927</c:v>
                </c:pt>
                <c:pt idx="20243">
                  <c:v>41.128603423624021</c:v>
                </c:pt>
                <c:pt idx="20244">
                  <c:v>34.561949534972932</c:v>
                </c:pt>
                <c:pt idx="20245">
                  <c:v>6.5695060736474868</c:v>
                </c:pt>
                <c:pt idx="20246">
                  <c:v>2.572748487290283</c:v>
                </c:pt>
                <c:pt idx="20247">
                  <c:v>11.634566499509662</c:v>
                </c:pt>
                <c:pt idx="20248">
                  <c:v>18.701403124608937</c:v>
                </c:pt>
                <c:pt idx="20249">
                  <c:v>15.988591594158132</c:v>
                </c:pt>
                <c:pt idx="20250">
                  <c:v>21.053596668195681</c:v>
                </c:pt>
                <c:pt idx="20251">
                  <c:v>43.507841234541267</c:v>
                </c:pt>
                <c:pt idx="20252">
                  <c:v>22.089056485183036</c:v>
                </c:pt>
                <c:pt idx="20253">
                  <c:v>46.52131308741302</c:v>
                </c:pt>
                <c:pt idx="20254">
                  <c:v>139.43429943221417</c:v>
                </c:pt>
                <c:pt idx="20255">
                  <c:v>67.140525001619153</c:v>
                </c:pt>
                <c:pt idx="20256">
                  <c:v>80.082873112490375</c:v>
                </c:pt>
                <c:pt idx="20257">
                  <c:v>42.022335092253378</c:v>
                </c:pt>
                <c:pt idx="20258">
                  <c:v>154.64245467426355</c:v>
                </c:pt>
                <c:pt idx="20259">
                  <c:v>206.8796053657702</c:v>
                </c:pt>
                <c:pt idx="20260">
                  <c:v>117.92385498747686</c:v>
                </c:pt>
                <c:pt idx="20261">
                  <c:v>194.10025163284152</c:v>
                </c:pt>
                <c:pt idx="20262">
                  <c:v>773.90839175282645</c:v>
                </c:pt>
                <c:pt idx="20263">
                  <c:v>171.26400136566031</c:v>
                </c:pt>
                <c:pt idx="20264">
                  <c:v>1112.8253840053444</c:v>
                </c:pt>
                <c:pt idx="20265">
                  <c:v>997.64580532738535</c:v>
                </c:pt>
                <c:pt idx="20266">
                  <c:v>777.70435913361337</c:v>
                </c:pt>
                <c:pt idx="20267">
                  <c:v>29.731671487899348</c:v>
                </c:pt>
                <c:pt idx="20268">
                  <c:v>18.421516775010058</c:v>
                </c:pt>
                <c:pt idx="20269">
                  <c:v>64.885339275508798</c:v>
                </c:pt>
                <c:pt idx="20270">
                  <c:v>68.346663859600625</c:v>
                </c:pt>
                <c:pt idx="20271">
                  <c:v>35.193710639437143</c:v>
                </c:pt>
                <c:pt idx="20272">
                  <c:v>59.223532217234485</c:v>
                </c:pt>
                <c:pt idx="20273">
                  <c:v>223.37002192013244</c:v>
                </c:pt>
                <c:pt idx="20274">
                  <c:v>13.668945625739683</c:v>
                </c:pt>
                <c:pt idx="20275">
                  <c:v>159.01053514644394</c:v>
                </c:pt>
                <c:pt idx="20276">
                  <c:v>198.22130370770984</c:v>
                </c:pt>
                <c:pt idx="20277">
                  <c:v>180.80011694548801</c:v>
                </c:pt>
                <c:pt idx="20278">
                  <c:v>8.3704594393306753</c:v>
                </c:pt>
                <c:pt idx="20279">
                  <c:v>5.4190252459297978</c:v>
                </c:pt>
                <c:pt idx="20280">
                  <c:v>5.0713108840553129</c:v>
                </c:pt>
                <c:pt idx="20281">
                  <c:v>18.225457165959973</c:v>
                </c:pt>
                <c:pt idx="20282">
                  <c:v>8.6203183769659706</c:v>
                </c:pt>
                <c:pt idx="20283">
                  <c:v>23.886585875079781</c:v>
                </c:pt>
                <c:pt idx="20284">
                  <c:v>71.357678467279158</c:v>
                </c:pt>
                <c:pt idx="20285">
                  <c:v>150.76146737170285</c:v>
                </c:pt>
                <c:pt idx="20286">
                  <c:v>150.9836626319491</c:v>
                </c:pt>
                <c:pt idx="20287">
                  <c:v>126.76616585024195</c:v>
                </c:pt>
                <c:pt idx="20288">
                  <c:v>171.2272668146415</c:v>
                </c:pt>
                <c:pt idx="20289">
                  <c:v>2.6055726985266627</c:v>
                </c:pt>
                <c:pt idx="20290">
                  <c:v>1.9892920957796723</c:v>
                </c:pt>
                <c:pt idx="20291">
                  <c:v>5.4745967265338518</c:v>
                </c:pt>
                <c:pt idx="20292">
                  <c:v>9.8396086646781313</c:v>
                </c:pt>
                <c:pt idx="20293">
                  <c:v>6.9500065342388027</c:v>
                </c:pt>
                <c:pt idx="20294">
                  <c:v>10.131174230279038</c:v>
                </c:pt>
                <c:pt idx="20295">
                  <c:v>21.637508375038475</c:v>
                </c:pt>
                <c:pt idx="20296">
                  <c:v>4.0952230165290535</c:v>
                </c:pt>
                <c:pt idx="20297">
                  <c:v>14.361613757223207</c:v>
                </c:pt>
                <c:pt idx="20298">
                  <c:v>42.935175861684655</c:v>
                </c:pt>
                <c:pt idx="20299">
                  <c:v>29.921807705034574</c:v>
                </c:pt>
                <c:pt idx="20300">
                  <c:v>25.72014805187262</c:v>
                </c:pt>
                <c:pt idx="20301">
                  <c:v>5.3941375734829515</c:v>
                </c:pt>
                <c:pt idx="20302">
                  <c:v>8.1089259906231881</c:v>
                </c:pt>
                <c:pt idx="20303">
                  <c:v>21.921651705220583</c:v>
                </c:pt>
                <c:pt idx="20304">
                  <c:v>16.081032077626006</c:v>
                </c:pt>
                <c:pt idx="20305">
                  <c:v>25.749606973106918</c:v>
                </c:pt>
                <c:pt idx="20306">
                  <c:v>69.445888750440389</c:v>
                </c:pt>
                <c:pt idx="20307">
                  <c:v>17.480060917127009</c:v>
                </c:pt>
                <c:pt idx="20308">
                  <c:v>21.226066387596102</c:v>
                </c:pt>
                <c:pt idx="20309">
                  <c:v>222.89778678959703</c:v>
                </c:pt>
                <c:pt idx="20310">
                  <c:v>98.983318571462647</c:v>
                </c:pt>
                <c:pt idx="20311">
                  <c:v>3.0826909356174599</c:v>
                </c:pt>
                <c:pt idx="20312">
                  <c:v>2.2961491688207909</c:v>
                </c:pt>
                <c:pt idx="20313">
                  <c:v>7.222687260734765</c:v>
                </c:pt>
                <c:pt idx="20314">
                  <c:v>16.309079300001805</c:v>
                </c:pt>
                <c:pt idx="20315">
                  <c:v>9.575177273590068</c:v>
                </c:pt>
                <c:pt idx="20316">
                  <c:v>13.204443333899544</c:v>
                </c:pt>
                <c:pt idx="20317">
                  <c:v>30.325283151339118</c:v>
                </c:pt>
                <c:pt idx="20318">
                  <c:v>10.006430259492381</c:v>
                </c:pt>
                <c:pt idx="20319">
                  <c:v>54.15492024822673</c:v>
                </c:pt>
                <c:pt idx="20320">
                  <c:v>47.888666812722015</c:v>
                </c:pt>
                <c:pt idx="20321">
                  <c:v>45.623859263844437</c:v>
                </c:pt>
                <c:pt idx="20322">
                  <c:v>23.206634089217175</c:v>
                </c:pt>
                <c:pt idx="20323">
                  <c:v>18.671910812065544</c:v>
                </c:pt>
                <c:pt idx="20324">
                  <c:v>66.222882309041339</c:v>
                </c:pt>
                <c:pt idx="20325">
                  <c:v>98.58421979077086</c:v>
                </c:pt>
                <c:pt idx="20326">
                  <c:v>58.037982726327982</c:v>
                </c:pt>
                <c:pt idx="20327">
                  <c:v>83.498984093052329</c:v>
                </c:pt>
                <c:pt idx="20328">
                  <c:v>368.40511767317611</c:v>
                </c:pt>
                <c:pt idx="20329">
                  <c:v>94.739752932052284</c:v>
                </c:pt>
                <c:pt idx="20330">
                  <c:v>453.39905479609553</c:v>
                </c:pt>
                <c:pt idx="20331">
                  <c:v>353.39448798953805</c:v>
                </c:pt>
                <c:pt idx="20332">
                  <c:v>378.34259196003075</c:v>
                </c:pt>
                <c:pt idx="20333">
                  <c:v>42.720510290868241</c:v>
                </c:pt>
                <c:pt idx="20334">
                  <c:v>14.415309780067435</c:v>
                </c:pt>
                <c:pt idx="20335">
                  <c:v>82.414423214642412</c:v>
                </c:pt>
                <c:pt idx="20336">
                  <c:v>98.368383311343905</c:v>
                </c:pt>
                <c:pt idx="20337">
                  <c:v>197.87237362888123</c:v>
                </c:pt>
                <c:pt idx="20338">
                  <c:v>68.670296421111217</c:v>
                </c:pt>
                <c:pt idx="20339">
                  <c:v>348.36735023422688</c:v>
                </c:pt>
                <c:pt idx="20340">
                  <c:v>85.207402968747843</c:v>
                </c:pt>
                <c:pt idx="20341">
                  <c:v>278.00903598842319</c:v>
                </c:pt>
                <c:pt idx="20342">
                  <c:v>365.09439764613171</c:v>
                </c:pt>
                <c:pt idx="20343">
                  <c:v>413.27655825967253</c:v>
                </c:pt>
                <c:pt idx="20344">
                  <c:v>13.481217045402527</c:v>
                </c:pt>
                <c:pt idx="20345">
                  <c:v>4.7315215434563207</c:v>
                </c:pt>
                <c:pt idx="20346">
                  <c:v>19.822801964330218</c:v>
                </c:pt>
                <c:pt idx="20347">
                  <c:v>62.752783803492399</c:v>
                </c:pt>
                <c:pt idx="20348">
                  <c:v>61.060054675607091</c:v>
                </c:pt>
                <c:pt idx="20349">
                  <c:v>63.070372829175184</c:v>
                </c:pt>
                <c:pt idx="20350">
                  <c:v>108.34765453558546</c:v>
                </c:pt>
                <c:pt idx="20351">
                  <c:v>21.373987828828234</c:v>
                </c:pt>
                <c:pt idx="20352">
                  <c:v>51.33642503948527</c:v>
                </c:pt>
                <c:pt idx="20353">
                  <c:v>109.46389082546258</c:v>
                </c:pt>
                <c:pt idx="20354">
                  <c:v>141.85181731344741</c:v>
                </c:pt>
                <c:pt idx="20355">
                  <c:v>339.63595063940784</c:v>
                </c:pt>
                <c:pt idx="20356">
                  <c:v>162.22602447069369</c:v>
                </c:pt>
                <c:pt idx="20357">
                  <c:v>560.11635692152333</c:v>
                </c:pt>
                <c:pt idx="20358">
                  <c:v>844.75380868719151</c:v>
                </c:pt>
                <c:pt idx="20359">
                  <c:v>679.51959762765898</c:v>
                </c:pt>
                <c:pt idx="20360">
                  <c:v>752.91493241488365</c:v>
                </c:pt>
                <c:pt idx="20361">
                  <c:v>2711.4294852537478</c:v>
                </c:pt>
                <c:pt idx="20362">
                  <c:v>931.58516505157866</c:v>
                </c:pt>
                <c:pt idx="20363">
                  <c:v>3245.2651314970535</c:v>
                </c:pt>
                <c:pt idx="20364">
                  <c:v>3536.6375980171415</c:v>
                </c:pt>
                <c:pt idx="20365">
                  <c:v>3197.7223406786866</c:v>
                </c:pt>
                <c:pt idx="20366">
                  <c:v>3.5271896670214894E-2</c:v>
                </c:pt>
                <c:pt idx="20367">
                  <c:v>7.4214703543364138E-3</c:v>
                </c:pt>
                <c:pt idx="20368">
                  <c:v>0.21254772668958063</c:v>
                </c:pt>
                <c:pt idx="20369">
                  <c:v>0.67539083769411123</c:v>
                </c:pt>
                <c:pt idx="20370">
                  <c:v>0.38160538213333556</c:v>
                </c:pt>
                <c:pt idx="20371">
                  <c:v>1.4873618546730787</c:v>
                </c:pt>
                <c:pt idx="20372">
                  <c:v>5.8416764076243424E-2</c:v>
                </c:pt>
                <c:pt idx="20373">
                  <c:v>2.4119825714286738E-2</c:v>
                </c:pt>
                <c:pt idx="20374">
                  <c:v>0.13404513654275116</c:v>
                </c:pt>
                <c:pt idx="20375">
                  <c:v>0.3574216167288809</c:v>
                </c:pt>
                <c:pt idx="20376">
                  <c:v>0.5274359048791013</c:v>
                </c:pt>
                <c:pt idx="20377">
                  <c:v>7.6917849856566484E-3</c:v>
                </c:pt>
                <c:pt idx="20378">
                  <c:v>0.17450016257988371</c:v>
                </c:pt>
                <c:pt idx="20379">
                  <c:v>6.5715133957005081E-2</c:v>
                </c:pt>
                <c:pt idx="20380">
                  <c:v>0.21841738030942698</c:v>
                </c:pt>
                <c:pt idx="20381">
                  <c:v>0.25683518434283326</c:v>
                </c:pt>
                <c:pt idx="20382">
                  <c:v>7.5423056506574521E-2</c:v>
                </c:pt>
                <c:pt idx="20383">
                  <c:v>1.171251043286727E-2</c:v>
                </c:pt>
                <c:pt idx="20384">
                  <c:v>0.17073765031539451</c:v>
                </c:pt>
                <c:pt idx="20385">
                  <c:v>1.0063490509017208</c:v>
                </c:pt>
                <c:pt idx="20386">
                  <c:v>2.3915556672518168</c:v>
                </c:pt>
                <c:pt idx="20387">
                  <c:v>0.88990244029154542</c:v>
                </c:pt>
                <c:pt idx="20388">
                  <c:v>0.39465744591273549</c:v>
                </c:pt>
                <c:pt idx="20389">
                  <c:v>1.5867249731737265</c:v>
                </c:pt>
                <c:pt idx="20390">
                  <c:v>6.8609048296402717</c:v>
                </c:pt>
                <c:pt idx="20391">
                  <c:v>1.5691852738430978</c:v>
                </c:pt>
                <c:pt idx="20392">
                  <c:v>6.8139935392892079</c:v>
                </c:pt>
                <c:pt idx="20393">
                  <c:v>3.6672448780048037</c:v>
                </c:pt>
                <c:pt idx="20394">
                  <c:v>0.71594833280392844</c:v>
                </c:pt>
                <c:pt idx="20395">
                  <c:v>2.5416734713523659</c:v>
                </c:pt>
                <c:pt idx="20396">
                  <c:v>6.7060841577027386</c:v>
                </c:pt>
                <c:pt idx="20397">
                  <c:v>9.0539803475146226</c:v>
                </c:pt>
                <c:pt idx="20398">
                  <c:v>4.8716260721163333E-3</c:v>
                </c:pt>
                <c:pt idx="20399">
                  <c:v>1.4169906881094057E-4</c:v>
                </c:pt>
                <c:pt idx="20400">
                  <c:v>7.5218877909564229E-5</c:v>
                </c:pt>
                <c:pt idx="20401">
                  <c:v>6.4524121565111741E-3</c:v>
                </c:pt>
                <c:pt idx="20402">
                  <c:v>8.8376920203254159E-4</c:v>
                </c:pt>
                <c:pt idx="20403">
                  <c:v>1.2908689794116416E-2</c:v>
                </c:pt>
                <c:pt idx="20404">
                  <c:v>6.6781715035914161E-4</c:v>
                </c:pt>
                <c:pt idx="20405">
                  <c:v>1.5335340097013406E-4</c:v>
                </c:pt>
                <c:pt idx="20406">
                  <c:v>4.8625892905680651E-5</c:v>
                </c:pt>
                <c:pt idx="20407">
                  <c:v>2.0500043585017225E-3</c:v>
                </c:pt>
                <c:pt idx="20408">
                  <c:v>2.5118026953005459E-3</c:v>
                </c:pt>
                <c:pt idx="20409">
                  <c:v>0.1774867387820579</c:v>
                </c:pt>
                <c:pt idx="20410">
                  <c:v>0.14404163963164915</c:v>
                </c:pt>
                <c:pt idx="20411">
                  <c:v>1.122547080062106</c:v>
                </c:pt>
                <c:pt idx="20412">
                  <c:v>3.9524603305833099</c:v>
                </c:pt>
                <c:pt idx="20413">
                  <c:v>1.5137302255718406</c:v>
                </c:pt>
                <c:pt idx="20414">
                  <c:v>3.4886223458522325</c:v>
                </c:pt>
                <c:pt idx="20415">
                  <c:v>3.3614691893832003</c:v>
                </c:pt>
                <c:pt idx="20416">
                  <c:v>4.860018253817068E-2</c:v>
                </c:pt>
                <c:pt idx="20417">
                  <c:v>0.69739559430931819</c:v>
                </c:pt>
                <c:pt idx="20418">
                  <c:v>2.0895445000020567</c:v>
                </c:pt>
                <c:pt idx="20419">
                  <c:v>4.3402096929314107</c:v>
                </c:pt>
                <c:pt idx="20420">
                  <c:v>7.8209118428944097E-2</c:v>
                </c:pt>
                <c:pt idx="20421">
                  <c:v>2.7342031351942363E-2</c:v>
                </c:pt>
                <c:pt idx="20422">
                  <c:v>8.7312402011433476E-2</c:v>
                </c:pt>
                <c:pt idx="20423">
                  <c:v>1.4877585861883489</c:v>
                </c:pt>
                <c:pt idx="20424">
                  <c:v>0.35452643514474974</c:v>
                </c:pt>
                <c:pt idx="20425">
                  <c:v>1.7034419673283525</c:v>
                </c:pt>
                <c:pt idx="20426">
                  <c:v>0.32530763813642105</c:v>
                </c:pt>
                <c:pt idx="20427">
                  <c:v>0.18510686434551166</c:v>
                </c:pt>
                <c:pt idx="20428">
                  <c:v>0.21498827292802355</c:v>
                </c:pt>
                <c:pt idx="20429">
                  <c:v>1.0363540675045209</c:v>
                </c:pt>
                <c:pt idx="20430">
                  <c:v>0.68025978256653763</c:v>
                </c:pt>
                <c:pt idx="20431">
                  <c:v>3.7721272151209613</c:v>
                </c:pt>
                <c:pt idx="20432">
                  <c:v>1.4470906149221241</c:v>
                </c:pt>
                <c:pt idx="20433">
                  <c:v>8.3419614179988937</c:v>
                </c:pt>
                <c:pt idx="20434">
                  <c:v>14.311586404428958</c:v>
                </c:pt>
                <c:pt idx="20435">
                  <c:v>5.155488761976299</c:v>
                </c:pt>
                <c:pt idx="20436">
                  <c:v>13.240705109852053</c:v>
                </c:pt>
                <c:pt idx="20437">
                  <c:v>12.955134795594978</c:v>
                </c:pt>
                <c:pt idx="20438">
                  <c:v>5.1049751974005293</c:v>
                </c:pt>
                <c:pt idx="20439">
                  <c:v>18.266331482306438</c:v>
                </c:pt>
                <c:pt idx="20440">
                  <c:v>31.139229378745057</c:v>
                </c:pt>
                <c:pt idx="20441">
                  <c:v>15.544258821688727</c:v>
                </c:pt>
                <c:pt idx="20442">
                  <c:v>0.64589879819611973</c:v>
                </c:pt>
                <c:pt idx="20443">
                  <c:v>0.18290809671539277</c:v>
                </c:pt>
                <c:pt idx="20444">
                  <c:v>1.2514167648268286</c:v>
                </c:pt>
                <c:pt idx="20445">
                  <c:v>4.1394363461046746</c:v>
                </c:pt>
                <c:pt idx="20446">
                  <c:v>1.1628840289661677</c:v>
                </c:pt>
                <c:pt idx="20447">
                  <c:v>3.7950761659747099</c:v>
                </c:pt>
                <c:pt idx="20448">
                  <c:v>2.0053845301301352</c:v>
                </c:pt>
                <c:pt idx="20449">
                  <c:v>0.56811375839653622</c:v>
                </c:pt>
                <c:pt idx="20450">
                  <c:v>1.6087841079236542</c:v>
                </c:pt>
                <c:pt idx="20451">
                  <c:v>4.127247169275079</c:v>
                </c:pt>
                <c:pt idx="20452">
                  <c:v>3.0378105414535712</c:v>
                </c:pt>
                <c:pt idx="20453">
                  <c:v>3.0216864878504855E-2</c:v>
                </c:pt>
                <c:pt idx="20454">
                  <c:v>1.073092211182162E-2</c:v>
                </c:pt>
                <c:pt idx="20455">
                  <c:v>0.10452428060672174</c:v>
                </c:pt>
                <c:pt idx="20456">
                  <c:v>1.283781619570264</c:v>
                </c:pt>
                <c:pt idx="20457">
                  <c:v>0.21458861997874301</c:v>
                </c:pt>
                <c:pt idx="20458">
                  <c:v>1.7216650091103463</c:v>
                </c:pt>
                <c:pt idx="20459">
                  <c:v>0.38297878862195472</c:v>
                </c:pt>
                <c:pt idx="20460">
                  <c:v>0.152492819154117</c:v>
                </c:pt>
                <c:pt idx="20461">
                  <c:v>0.54714554318224762</c:v>
                </c:pt>
                <c:pt idx="20462">
                  <c:v>0.48112892865450668</c:v>
                </c:pt>
                <c:pt idx="20463">
                  <c:v>5.621295088004973</c:v>
                </c:pt>
                <c:pt idx="20464">
                  <c:v>5.3429689517676772E-2</c:v>
                </c:pt>
                <c:pt idx="20465">
                  <c:v>3.3401184236805756E-2</c:v>
                </c:pt>
                <c:pt idx="20466">
                  <c:v>0.19862286813539271</c:v>
                </c:pt>
                <c:pt idx="20467">
                  <c:v>1.1956241414733602</c:v>
                </c:pt>
                <c:pt idx="20468">
                  <c:v>0.33284048348328354</c:v>
                </c:pt>
                <c:pt idx="20469">
                  <c:v>1.1662169310226214</c:v>
                </c:pt>
                <c:pt idx="20470">
                  <c:v>0.52335431841312685</c:v>
                </c:pt>
                <c:pt idx="20471">
                  <c:v>5.5066495604598649E-2</c:v>
                </c:pt>
                <c:pt idx="20472">
                  <c:v>0.18951523472380258</c:v>
                </c:pt>
                <c:pt idx="20473">
                  <c:v>0.71618862377669268</c:v>
                </c:pt>
                <c:pt idx="20474">
                  <c:v>0.70369167757647533</c:v>
                </c:pt>
                <c:pt idx="20475">
                  <c:v>3.4401819948003433E-2</c:v>
                </c:pt>
                <c:pt idx="20476">
                  <c:v>7.3922981420282668E-2</c:v>
                </c:pt>
                <c:pt idx="20477">
                  <c:v>3.4719802401966558E-2</c:v>
                </c:pt>
                <c:pt idx="20478">
                  <c:v>0.38655142178325402</c:v>
                </c:pt>
                <c:pt idx="20479">
                  <c:v>2.5563043828598465E-2</c:v>
                </c:pt>
                <c:pt idx="20480">
                  <c:v>1.6074076047047745</c:v>
                </c:pt>
                <c:pt idx="20481">
                  <c:v>0.55775353050234755</c:v>
                </c:pt>
                <c:pt idx="20482">
                  <c:v>3.6947298624661314E-3</c:v>
                </c:pt>
                <c:pt idx="20483">
                  <c:v>8.7307074962193389E-3</c:v>
                </c:pt>
                <c:pt idx="20484">
                  <c:v>2.3919714448476048</c:v>
                </c:pt>
                <c:pt idx="20485">
                  <c:v>0.40966890084682994</c:v>
                </c:pt>
                <c:pt idx="20486">
                  <c:v>8.4093365905007086E-2</c:v>
                </c:pt>
                <c:pt idx="20487">
                  <c:v>7.0825123151450897E-2</c:v>
                </c:pt>
                <c:pt idx="20488">
                  <c:v>0.26133284108122717</c:v>
                </c:pt>
                <c:pt idx="20489">
                  <c:v>2.0044882474444368</c:v>
                </c:pt>
                <c:pt idx="20490">
                  <c:v>0.2559165447322948</c:v>
                </c:pt>
                <c:pt idx="20491">
                  <c:v>1.3995573755488979</c:v>
                </c:pt>
                <c:pt idx="20492">
                  <c:v>0.36648215199310502</c:v>
                </c:pt>
                <c:pt idx="20493">
                  <c:v>0.19789361645725495</c:v>
                </c:pt>
                <c:pt idx="20494">
                  <c:v>0.63293967106674531</c:v>
                </c:pt>
                <c:pt idx="20495">
                  <c:v>1.0672530943860927</c:v>
                </c:pt>
                <c:pt idx="20496">
                  <c:v>0.94969787292518948</c:v>
                </c:pt>
                <c:pt idx="20497">
                  <c:v>0.68508292805898574</c:v>
                </c:pt>
                <c:pt idx="20498">
                  <c:v>0.28990470089418635</c:v>
                </c:pt>
                <c:pt idx="20499">
                  <c:v>5.2424386545415231</c:v>
                </c:pt>
                <c:pt idx="20500">
                  <c:v>10.927074124838029</c:v>
                </c:pt>
                <c:pt idx="20501">
                  <c:v>2.9155046616548823</c:v>
                </c:pt>
                <c:pt idx="20502">
                  <c:v>13.017334720577528</c:v>
                </c:pt>
                <c:pt idx="20503">
                  <c:v>6.7878889300692409</c:v>
                </c:pt>
                <c:pt idx="20504">
                  <c:v>1.1056655081011746</c:v>
                </c:pt>
                <c:pt idx="20505">
                  <c:v>7.1547012883232277</c:v>
                </c:pt>
                <c:pt idx="20506">
                  <c:v>11.671924716999211</c:v>
                </c:pt>
                <c:pt idx="20507">
                  <c:v>12.944112980927011</c:v>
                </c:pt>
                <c:pt idx="20508">
                  <c:v>1.2296238176309386</c:v>
                </c:pt>
                <c:pt idx="20509">
                  <c:v>0.30329303442425287</c:v>
                </c:pt>
                <c:pt idx="20510">
                  <c:v>2.294255400581084</c:v>
                </c:pt>
                <c:pt idx="20511">
                  <c:v>4.5458661799268576</c:v>
                </c:pt>
                <c:pt idx="20512">
                  <c:v>6.8023205945908547</c:v>
                </c:pt>
                <c:pt idx="20513">
                  <c:v>4.1150817890193387</c:v>
                </c:pt>
                <c:pt idx="20514">
                  <c:v>8.0303861540861234</c:v>
                </c:pt>
                <c:pt idx="20515">
                  <c:v>0.93853696277182252</c:v>
                </c:pt>
                <c:pt idx="20516">
                  <c:v>4.228861567636133</c:v>
                </c:pt>
                <c:pt idx="20517">
                  <c:v>10.569721863211031</c:v>
                </c:pt>
                <c:pt idx="20518">
                  <c:v>9.5426162871997864</c:v>
                </c:pt>
                <c:pt idx="20519">
                  <c:v>0.10515324290603269</c:v>
                </c:pt>
                <c:pt idx="20520">
                  <c:v>1.4600453911740181E-2</c:v>
                </c:pt>
                <c:pt idx="20521">
                  <c:v>0.15115490526508177</c:v>
                </c:pt>
                <c:pt idx="20522">
                  <c:v>0.46222291754152134</c:v>
                </c:pt>
                <c:pt idx="20523">
                  <c:v>0.26038702456959395</c:v>
                </c:pt>
                <c:pt idx="20524">
                  <c:v>0.98082910360537201</c:v>
                </c:pt>
                <c:pt idx="20525">
                  <c:v>0.61334669716980439</c:v>
                </c:pt>
                <c:pt idx="20526">
                  <c:v>4.9334598962503043E-2</c:v>
                </c:pt>
                <c:pt idx="20527">
                  <c:v>6.8383641026313335E-2</c:v>
                </c:pt>
                <c:pt idx="20528">
                  <c:v>0.60634672190902428</c:v>
                </c:pt>
                <c:pt idx="20529">
                  <c:v>0.50252857396166417</c:v>
                </c:pt>
                <c:pt idx="20530">
                  <c:v>7.833461347392765</c:v>
                </c:pt>
                <c:pt idx="20531">
                  <c:v>3.0002813981075311</c:v>
                </c:pt>
                <c:pt idx="20532">
                  <c:v>21.064134498833354</c:v>
                </c:pt>
                <c:pt idx="20533">
                  <c:v>52.305313533330917</c:v>
                </c:pt>
                <c:pt idx="20534">
                  <c:v>21.1638422299852</c:v>
                </c:pt>
                <c:pt idx="20535">
                  <c:v>54.80703739069547</c:v>
                </c:pt>
                <c:pt idx="20536">
                  <c:v>39.71123923983842</c:v>
                </c:pt>
                <c:pt idx="20537">
                  <c:v>9.1614147559467369</c:v>
                </c:pt>
                <c:pt idx="20538">
                  <c:v>36.464281995025537</c:v>
                </c:pt>
                <c:pt idx="20539">
                  <c:v>73.968815339002717</c:v>
                </c:pt>
                <c:pt idx="20540">
                  <c:v>66.251633942423013</c:v>
                </c:pt>
                <c:pt idx="20541">
                  <c:v>1.6310039439369008E-5</c:v>
                </c:pt>
                <c:pt idx="20542">
                  <c:v>6.1647672910435797E-6</c:v>
                </c:pt>
                <c:pt idx="20543">
                  <c:v>0.55426235500849597</c:v>
                </c:pt>
                <c:pt idx="20544">
                  <c:v>0.11065959171266757</c:v>
                </c:pt>
                <c:pt idx="20545">
                  <c:v>0.29097736664799478</c:v>
                </c:pt>
                <c:pt idx="20546">
                  <c:v>0.45432127352172247</c:v>
                </c:pt>
                <c:pt idx="20547">
                  <c:v>1.5829113804785432E-2</c:v>
                </c:pt>
                <c:pt idx="20548">
                  <c:v>4.4503561048887521E-3</c:v>
                </c:pt>
                <c:pt idx="20549">
                  <c:v>3.0663637588445872E-2</c:v>
                </c:pt>
                <c:pt idx="20550">
                  <c:v>0.29702595333438442</c:v>
                </c:pt>
                <c:pt idx="20551">
                  <c:v>9.7507381145108679E-2</c:v>
                </c:pt>
                <c:pt idx="20552">
                  <c:v>3.4096849168165503E-3</c:v>
                </c:pt>
                <c:pt idx="20553">
                  <c:v>0.63124263853050822</c:v>
                </c:pt>
                <c:pt idx="20554">
                  <c:v>0.13949426642472626</c:v>
                </c:pt>
                <c:pt idx="20555">
                  <c:v>0.28949468136945467</c:v>
                </c:pt>
                <c:pt idx="20556">
                  <c:v>0.24193631426536719</c:v>
                </c:pt>
                <c:pt idx="20557">
                  <c:v>5.1270194871947741E-2</c:v>
                </c:pt>
                <c:pt idx="20558">
                  <c:v>5.0094122248234788E-3</c:v>
                </c:pt>
                <c:pt idx="20559">
                  <c:v>4.6764083447939732E-2</c:v>
                </c:pt>
                <c:pt idx="20560">
                  <c:v>0.74975674484358912</c:v>
                </c:pt>
                <c:pt idx="20561">
                  <c:v>0.10310441072002915</c:v>
                </c:pt>
                <c:pt idx="20562">
                  <c:v>0.14670903836179522</c:v>
                </c:pt>
                <c:pt idx="20563">
                  <c:v>0.10652039555281859</c:v>
                </c:pt>
                <c:pt idx="20564">
                  <c:v>1.9950654663129423</c:v>
                </c:pt>
                <c:pt idx="20565">
                  <c:v>2.1092929527199424</c:v>
                </c:pt>
                <c:pt idx="20566">
                  <c:v>2.3148858529072251</c:v>
                </c:pt>
                <c:pt idx="20567">
                  <c:v>5.4905241958385576</c:v>
                </c:pt>
                <c:pt idx="20568">
                  <c:v>0.27250831953680332</c:v>
                </c:pt>
                <c:pt idx="20569">
                  <c:v>0.19236594033587071</c:v>
                </c:pt>
                <c:pt idx="20570">
                  <c:v>0.5839958900135368</c:v>
                </c:pt>
                <c:pt idx="20571">
                  <c:v>3.5828080647627107</c:v>
                </c:pt>
                <c:pt idx="20572">
                  <c:v>0.65801227532296902</c:v>
                </c:pt>
                <c:pt idx="20573">
                  <c:v>3.4065077652216621E-3</c:v>
                </c:pt>
                <c:pt idx="20574">
                  <c:v>8.4912360783461263E-4</c:v>
                </c:pt>
                <c:pt idx="20575">
                  <c:v>0.10178893650730446</c:v>
                </c:pt>
                <c:pt idx="20576">
                  <c:v>5.0950632248677352E-2</c:v>
                </c:pt>
                <c:pt idx="20577">
                  <c:v>4.2911380541002658E-2</c:v>
                </c:pt>
                <c:pt idx="20578">
                  <c:v>8.4526333945429938E-2</c:v>
                </c:pt>
                <c:pt idx="20579">
                  <c:v>2.0102170604346301E-2</c:v>
                </c:pt>
                <c:pt idx="20580">
                  <c:v>1.653551085470838E-2</c:v>
                </c:pt>
                <c:pt idx="20581">
                  <c:v>0.61116373926495426</c:v>
                </c:pt>
                <c:pt idx="20582">
                  <c:v>4.2963208404527914E-2</c:v>
                </c:pt>
                <c:pt idx="20583">
                  <c:v>7.8610432901314049E-3</c:v>
                </c:pt>
                <c:pt idx="20584">
                  <c:v>3.0587413727397737E-4</c:v>
                </c:pt>
                <c:pt idx="20585">
                  <c:v>5.4761997888697653E-4</c:v>
                </c:pt>
                <c:pt idx="20586">
                  <c:v>6.5127868190908971E-3</c:v>
                </c:pt>
                <c:pt idx="20587">
                  <c:v>2.5891035036376742E-2</c:v>
                </c:pt>
                <c:pt idx="20588">
                  <c:v>0.61110170770493533</c:v>
                </c:pt>
                <c:pt idx="20589">
                  <c:v>1.2027158217951476E-3</c:v>
                </c:pt>
                <c:pt idx="20590">
                  <c:v>2.7064392395820507E-4</c:v>
                </c:pt>
                <c:pt idx="20591">
                  <c:v>2.2815378664804679E-4</c:v>
                </c:pt>
                <c:pt idx="20592">
                  <c:v>1.2369029681099977E-2</c:v>
                </c:pt>
                <c:pt idx="20593">
                  <c:v>2.0360075856736518E-3</c:v>
                </c:pt>
                <c:pt idx="20594">
                  <c:v>1.0477006582615965E-2</c:v>
                </c:pt>
                <c:pt idx="20595">
                  <c:v>2.7623222184918857E-2</c:v>
                </c:pt>
                <c:pt idx="20596">
                  <c:v>1.3546591291062535</c:v>
                </c:pt>
                <c:pt idx="20597">
                  <c:v>1.3679123940547875</c:v>
                </c:pt>
                <c:pt idx="20598">
                  <c:v>2.2098937204771918</c:v>
                </c:pt>
                <c:pt idx="20599">
                  <c:v>4.5195639704698873</c:v>
                </c:pt>
                <c:pt idx="20600">
                  <c:v>0.39902712131332119</c:v>
                </c:pt>
                <c:pt idx="20601">
                  <c:v>1.0773597049075407E-3</c:v>
                </c:pt>
                <c:pt idx="20602">
                  <c:v>0.11671887683053545</c:v>
                </c:pt>
                <c:pt idx="20603">
                  <c:v>2.6656830813931123</c:v>
                </c:pt>
                <c:pt idx="20604">
                  <c:v>0.58239923760379209</c:v>
                </c:pt>
                <c:pt idx="20605">
                  <c:v>1.898571813134696E-2</c:v>
                </c:pt>
                <c:pt idx="20606">
                  <c:v>2.6177185369882863E-2</c:v>
                </c:pt>
                <c:pt idx="20607">
                  <c:v>9.34933211194314E-2</c:v>
                </c:pt>
                <c:pt idx="20608">
                  <c:v>0.19271331402987824</c:v>
                </c:pt>
                <c:pt idx="20609">
                  <c:v>0.6374611300997709</c:v>
                </c:pt>
                <c:pt idx="20610">
                  <c:v>1.9926179701349978</c:v>
                </c:pt>
                <c:pt idx="20611">
                  <c:v>4.1109575306998644E-2</c:v>
                </c:pt>
                <c:pt idx="20612">
                  <c:v>9.1351602486027736E-2</c:v>
                </c:pt>
                <c:pt idx="20613">
                  <c:v>4.7694096501214665E-2</c:v>
                </c:pt>
                <c:pt idx="20614">
                  <c:v>0.38236517062498493</c:v>
                </c:pt>
                <c:pt idx="20615">
                  <c:v>0.11601199255121267</c:v>
                </c:pt>
                <c:pt idx="20616">
                  <c:v>0.16116873217118288</c:v>
                </c:pt>
                <c:pt idx="20617">
                  <c:v>0.40026928274656293</c:v>
                </c:pt>
                <c:pt idx="20618">
                  <c:v>3.3657682237181761</c:v>
                </c:pt>
                <c:pt idx="20619">
                  <c:v>4.0258862091666145</c:v>
                </c:pt>
                <c:pt idx="20620">
                  <c:v>4.67210738533874</c:v>
                </c:pt>
                <c:pt idx="20621">
                  <c:v>6.3555966046689756</c:v>
                </c:pt>
                <c:pt idx="20622">
                  <c:v>2.4417837758702148</c:v>
                </c:pt>
                <c:pt idx="20623">
                  <c:v>0.35757072442463028</c:v>
                </c:pt>
                <c:pt idx="20624">
                  <c:v>1.0368776296163271</c:v>
                </c:pt>
                <c:pt idx="20625">
                  <c:v>4.7596809756448</c:v>
                </c:pt>
                <c:pt idx="20626">
                  <c:v>2.9927296905466885</c:v>
                </c:pt>
                <c:pt idx="20627">
                  <c:v>6.0473918766942227E-2</c:v>
                </c:pt>
                <c:pt idx="20628">
                  <c:v>0.10710707295626183</c:v>
                </c:pt>
                <c:pt idx="20629">
                  <c:v>2.0898021460098222</c:v>
                </c:pt>
                <c:pt idx="20630">
                  <c:v>2.4208819003993201</c:v>
                </c:pt>
                <c:pt idx="20631">
                  <c:v>1.3302746872744671</c:v>
                </c:pt>
                <c:pt idx="20632">
                  <c:v>4.0864005861959747</c:v>
                </c:pt>
                <c:pt idx="20633">
                  <c:v>0.29622566421893443</c:v>
                </c:pt>
                <c:pt idx="20634">
                  <c:v>7.4077486408466675E-2</c:v>
                </c:pt>
                <c:pt idx="20635">
                  <c:v>0.19567381504488385</c:v>
                </c:pt>
                <c:pt idx="20636">
                  <c:v>3.3481910779182922</c:v>
                </c:pt>
                <c:pt idx="20637">
                  <c:v>1.4925096556288049</c:v>
                </c:pt>
                <c:pt idx="20638">
                  <c:v>6.6211705511845215E-2</c:v>
                </c:pt>
                <c:pt idx="20639">
                  <c:v>0.53754274775957933</c:v>
                </c:pt>
                <c:pt idx="20640">
                  <c:v>0.25556204981161323</c:v>
                </c:pt>
                <c:pt idx="20641">
                  <c:v>2.0833666731295764</c:v>
                </c:pt>
                <c:pt idx="20642">
                  <c:v>0.84431800057641271</c:v>
                </c:pt>
                <c:pt idx="20643">
                  <c:v>9.4676949593931303E-2</c:v>
                </c:pt>
                <c:pt idx="20644">
                  <c:v>1.4445662023168149</c:v>
                </c:pt>
                <c:pt idx="20645">
                  <c:v>0.38135499877560042</c:v>
                </c:pt>
                <c:pt idx="20646">
                  <c:v>0.15493722742535471</c:v>
                </c:pt>
                <c:pt idx="20647">
                  <c:v>9.5501782966479331E-3</c:v>
                </c:pt>
                <c:pt idx="20648">
                  <c:v>2.970885762425483E-2</c:v>
                </c:pt>
                <c:pt idx="20649">
                  <c:v>0.22487259459221279</c:v>
                </c:pt>
                <c:pt idx="20650">
                  <c:v>0.24138255348280038</c:v>
                </c:pt>
                <c:pt idx="20651">
                  <c:v>0.65443331266666349</c:v>
                </c:pt>
                <c:pt idx="20652">
                  <c:v>1.0354509734832009</c:v>
                </c:pt>
                <c:pt idx="20653">
                  <c:v>6.6178985254743861E-2</c:v>
                </c:pt>
                <c:pt idx="20654">
                  <c:v>6.4556277009755808E-3</c:v>
                </c:pt>
                <c:pt idx="20655">
                  <c:v>3.9983843198786929E-2</c:v>
                </c:pt>
                <c:pt idx="20656">
                  <c:v>0.3928726277351387</c:v>
                </c:pt>
                <c:pt idx="20657">
                  <c:v>0.28076078012019556</c:v>
                </c:pt>
                <c:pt idx="20658">
                  <c:v>6.5449933090827497E-3</c:v>
                </c:pt>
                <c:pt idx="20659">
                  <c:v>7.5019153649597548E-3</c:v>
                </c:pt>
                <c:pt idx="20660">
                  <c:v>4.5337677020712418E-2</c:v>
                </c:pt>
                <c:pt idx="20661">
                  <c:v>0.10734982861264396</c:v>
                </c:pt>
                <c:pt idx="20662">
                  <c:v>0.6585911700770456</c:v>
                </c:pt>
                <c:pt idx="20663">
                  <c:v>0.72820037344241473</c:v>
                </c:pt>
                <c:pt idx="20664">
                  <c:v>4.2142187004493598E-2</c:v>
                </c:pt>
                <c:pt idx="20665">
                  <c:v>1.2103607572219083E-2</c:v>
                </c:pt>
                <c:pt idx="20666">
                  <c:v>4.5759652365676921E-3</c:v>
                </c:pt>
                <c:pt idx="20667">
                  <c:v>0.4246962035608664</c:v>
                </c:pt>
                <c:pt idx="20668">
                  <c:v>0.20966193575953856</c:v>
                </c:pt>
                <c:pt idx="20669">
                  <c:v>6.8027963611033823E-3</c:v>
                </c:pt>
                <c:pt idx="20670">
                  <c:v>5.8267703389740855E-2</c:v>
                </c:pt>
                <c:pt idx="20671">
                  <c:v>0.92334793281175764</c:v>
                </c:pt>
                <c:pt idx="20672">
                  <c:v>0.49424188483780146</c:v>
                </c:pt>
                <c:pt idx="20673">
                  <c:v>0.87297531573003728</c:v>
                </c:pt>
                <c:pt idx="20674">
                  <c:v>1.4115887807165235</c:v>
                </c:pt>
                <c:pt idx="20675">
                  <c:v>3.6086322191466839E-2</c:v>
                </c:pt>
                <c:pt idx="20676">
                  <c:v>4.706114164785484E-2</c:v>
                </c:pt>
                <c:pt idx="20677">
                  <c:v>2.6547985051731955E-2</c:v>
                </c:pt>
                <c:pt idx="20678">
                  <c:v>1.0691210391435335</c:v>
                </c:pt>
                <c:pt idx="20679">
                  <c:v>0.16400198988044112</c:v>
                </c:pt>
                <c:pt idx="20680">
                  <c:v>4.8440589233256427E-2</c:v>
                </c:pt>
                <c:pt idx="20681">
                  <c:v>5.1664591541087893E-2</c:v>
                </c:pt>
                <c:pt idx="20682">
                  <c:v>1.9015514077169884</c:v>
                </c:pt>
                <c:pt idx="20683">
                  <c:v>1.8895235582597045</c:v>
                </c:pt>
                <c:pt idx="20684">
                  <c:v>3.8345956056953892</c:v>
                </c:pt>
                <c:pt idx="20685">
                  <c:v>4.6308661503774076</c:v>
                </c:pt>
                <c:pt idx="20686">
                  <c:v>0.6918332285520068</c:v>
                </c:pt>
                <c:pt idx="20687">
                  <c:v>5.5970987315682251E-2</c:v>
                </c:pt>
                <c:pt idx="20688">
                  <c:v>0.34091122027558951</c:v>
                </c:pt>
                <c:pt idx="20689">
                  <c:v>2.2538213463062422</c:v>
                </c:pt>
                <c:pt idx="20690">
                  <c:v>1.5838464476108114</c:v>
                </c:pt>
                <c:pt idx="20691">
                  <c:v>4.1333671099359919E-2</c:v>
                </c:pt>
                <c:pt idx="20692">
                  <c:v>1.6519507312972834E-2</c:v>
                </c:pt>
                <c:pt idx="20693">
                  <c:v>0.90557824103879059</c:v>
                </c:pt>
                <c:pt idx="20694">
                  <c:v>0.64211834987718031</c:v>
                </c:pt>
                <c:pt idx="20695">
                  <c:v>2.0692853059514813</c:v>
                </c:pt>
                <c:pt idx="20696">
                  <c:v>2.1267529921962702</c:v>
                </c:pt>
                <c:pt idx="20697">
                  <c:v>0.93416133472413709</c:v>
                </c:pt>
                <c:pt idx="20698">
                  <c:v>0.12969433957139284</c:v>
                </c:pt>
                <c:pt idx="20699">
                  <c:v>0.16047803705752212</c:v>
                </c:pt>
                <c:pt idx="20700">
                  <c:v>2.5169685692966812</c:v>
                </c:pt>
                <c:pt idx="20701">
                  <c:v>1.8793895471583266</c:v>
                </c:pt>
                <c:pt idx="20702">
                  <c:v>2.1361645019847292E-2</c:v>
                </c:pt>
                <c:pt idx="20703">
                  <c:v>1.3328315998204228E-2</c:v>
                </c:pt>
                <c:pt idx="20704">
                  <c:v>0.26375812340690219</c:v>
                </c:pt>
                <c:pt idx="20705">
                  <c:v>0.23257400038060111</c:v>
                </c:pt>
                <c:pt idx="20706">
                  <c:v>0.66095859208763075</c:v>
                </c:pt>
                <c:pt idx="20707">
                  <c:v>1.3218405804347455</c:v>
                </c:pt>
                <c:pt idx="20708">
                  <c:v>0.57274920621762537</c:v>
                </c:pt>
                <c:pt idx="20709">
                  <c:v>1.8352428384812828E-2</c:v>
                </c:pt>
                <c:pt idx="20710">
                  <c:v>2.4278294959132186E-2</c:v>
                </c:pt>
                <c:pt idx="20711">
                  <c:v>0.66729523444772643</c:v>
                </c:pt>
                <c:pt idx="20712">
                  <c:v>0.29083460492879593</c:v>
                </c:pt>
                <c:pt idx="20713">
                  <c:v>0.54654183334479001</c:v>
                </c:pt>
                <c:pt idx="20714">
                  <c:v>0.8458492125540652</c:v>
                </c:pt>
                <c:pt idx="20715">
                  <c:v>14.517287518391031</c:v>
                </c:pt>
                <c:pt idx="20716">
                  <c:v>14.569036970786016</c:v>
                </c:pt>
                <c:pt idx="20717">
                  <c:v>20.820298591712085</c:v>
                </c:pt>
                <c:pt idx="20718">
                  <c:v>37.174655480525985</c:v>
                </c:pt>
                <c:pt idx="20719">
                  <c:v>6.7064257452656859</c:v>
                </c:pt>
                <c:pt idx="20720">
                  <c:v>1.1105907780047883</c:v>
                </c:pt>
                <c:pt idx="20721">
                  <c:v>4.1164932417803843</c:v>
                </c:pt>
                <c:pt idx="20722">
                  <c:v>24.115173856733719</c:v>
                </c:pt>
                <c:pt idx="20723">
                  <c:v>10.650706392392269</c:v>
                </c:pt>
                <c:pt idx="20724">
                  <c:v>0.18568567715707651</c:v>
                </c:pt>
                <c:pt idx="20725">
                  <c:v>1.2418176150972082E-2</c:v>
                </c:pt>
                <c:pt idx="20726">
                  <c:v>0.47049334263075704</c:v>
                </c:pt>
                <c:pt idx="20727">
                  <c:v>3.5262325974793516</c:v>
                </c:pt>
                <c:pt idx="20728">
                  <c:v>0.91060909037596405</c:v>
                </c:pt>
                <c:pt idx="20729">
                  <c:v>0.9143454677173799</c:v>
                </c:pt>
                <c:pt idx="20730">
                  <c:v>0.19689262165700375</c:v>
                </c:pt>
                <c:pt idx="20731">
                  <c:v>1.8131958077863098E-2</c:v>
                </c:pt>
                <c:pt idx="20732">
                  <c:v>0.38944278024677148</c:v>
                </c:pt>
                <c:pt idx="20733">
                  <c:v>0.51479257877253493</c:v>
                </c:pt>
                <c:pt idx="20734">
                  <c:v>0.62731044257364521</c:v>
                </c:pt>
                <c:pt idx="20735">
                  <c:v>2.8055299682181543E-2</c:v>
                </c:pt>
                <c:pt idx="20736">
                  <c:v>1.0262245419941003</c:v>
                </c:pt>
                <c:pt idx="20737">
                  <c:v>0.31630930010768332</c:v>
                </c:pt>
                <c:pt idx="20738">
                  <c:v>0.41428787019183155</c:v>
                </c:pt>
                <c:pt idx="20739">
                  <c:v>0.24602193846447049</c:v>
                </c:pt>
                <c:pt idx="20740">
                  <c:v>0.17861401398713794</c:v>
                </c:pt>
                <c:pt idx="20741">
                  <c:v>6.365487845490371E-2</c:v>
                </c:pt>
                <c:pt idx="20742">
                  <c:v>0.39611979360530281</c:v>
                </c:pt>
                <c:pt idx="20743">
                  <c:v>1.7145676941638524</c:v>
                </c:pt>
                <c:pt idx="20744">
                  <c:v>0.64982904656651375</c:v>
                </c:pt>
                <c:pt idx="20745">
                  <c:v>1.0004051552137587</c:v>
                </c:pt>
                <c:pt idx="20746">
                  <c:v>0.36833629214828784</c:v>
                </c:pt>
                <c:pt idx="20747">
                  <c:v>0.60468371027565282</c:v>
                </c:pt>
                <c:pt idx="20748">
                  <c:v>6.427043224356261</c:v>
                </c:pt>
                <c:pt idx="20749">
                  <c:v>0.97831625080739459</c:v>
                </c:pt>
                <c:pt idx="20750">
                  <c:v>2.2415047913190245</c:v>
                </c:pt>
                <c:pt idx="20751">
                  <c:v>1.7543880219145169</c:v>
                </c:pt>
                <c:pt idx="20752">
                  <c:v>0.51911224795189692</c:v>
                </c:pt>
                <c:pt idx="20753">
                  <c:v>1.7452637918500089</c:v>
                </c:pt>
                <c:pt idx="20754">
                  <c:v>5.7016365334127039</c:v>
                </c:pt>
                <c:pt idx="20755">
                  <c:v>4.8600491467318969</c:v>
                </c:pt>
                <c:pt idx="20756">
                  <c:v>6.1950970744341229E-2</c:v>
                </c:pt>
                <c:pt idx="20757">
                  <c:v>9.0157766304744798E-4</c:v>
                </c:pt>
                <c:pt idx="20758">
                  <c:v>2.4355436313884145E-4</c:v>
                </c:pt>
                <c:pt idx="20759">
                  <c:v>0.13861048585548758</c:v>
                </c:pt>
                <c:pt idx="20760">
                  <c:v>8.2759041818473555E-3</c:v>
                </c:pt>
                <c:pt idx="20761">
                  <c:v>8.2449606669956228E-3</c:v>
                </c:pt>
                <c:pt idx="20762">
                  <c:v>1.3994532350960103E-3</c:v>
                </c:pt>
                <c:pt idx="20763">
                  <c:v>2.785826548362679E-3</c:v>
                </c:pt>
                <c:pt idx="20764">
                  <c:v>3.0787581305185359E-4</c:v>
                </c:pt>
                <c:pt idx="20765">
                  <c:v>2.1342976423639078E-2</c:v>
                </c:pt>
                <c:pt idx="20766">
                  <c:v>3.3516842177093789E-3</c:v>
                </c:pt>
                <c:pt idx="20767">
                  <c:v>0.56753195012055957</c:v>
                </c:pt>
                <c:pt idx="20768">
                  <c:v>0.24259831922323255</c:v>
                </c:pt>
                <c:pt idx="20769">
                  <c:v>1.2077058281162059</c:v>
                </c:pt>
                <c:pt idx="20770">
                  <c:v>4.9127574587814049</c:v>
                </c:pt>
                <c:pt idx="20771">
                  <c:v>1.047099827828113</c:v>
                </c:pt>
                <c:pt idx="20772">
                  <c:v>1.2881971645103369</c:v>
                </c:pt>
                <c:pt idx="20773">
                  <c:v>1.2533112216675173</c:v>
                </c:pt>
                <c:pt idx="20774">
                  <c:v>3.8922634875886632E-2</c:v>
                </c:pt>
                <c:pt idx="20775">
                  <c:v>1.2174560587040621</c:v>
                </c:pt>
                <c:pt idx="20776">
                  <c:v>4.0520572391058547</c:v>
                </c:pt>
                <c:pt idx="20777">
                  <c:v>2.2308525072787662</c:v>
                </c:pt>
                <c:pt idx="20778">
                  <c:v>6.401169953942111E-2</c:v>
                </c:pt>
                <c:pt idx="20779">
                  <c:v>3.1791820402237547E-2</c:v>
                </c:pt>
                <c:pt idx="20780">
                  <c:v>3.6954349787224935E-2</c:v>
                </c:pt>
                <c:pt idx="20781">
                  <c:v>1.6314485249751447</c:v>
                </c:pt>
                <c:pt idx="20782">
                  <c:v>0.2312668960290486</c:v>
                </c:pt>
                <c:pt idx="20783">
                  <c:v>0.30278182842027823</c:v>
                </c:pt>
                <c:pt idx="20784">
                  <c:v>0.2233842016340718</c:v>
                </c:pt>
                <c:pt idx="20785">
                  <c:v>0.13052040639587664</c:v>
                </c:pt>
                <c:pt idx="20786">
                  <c:v>7.2950461385473411E-2</c:v>
                </c:pt>
                <c:pt idx="20787">
                  <c:v>1.0778368689233868</c:v>
                </c:pt>
                <c:pt idx="20788">
                  <c:v>0.22790603177732904</c:v>
                </c:pt>
                <c:pt idx="20789">
                  <c:v>1.3564653073070458</c:v>
                </c:pt>
                <c:pt idx="20790">
                  <c:v>0.36674002032430908</c:v>
                </c:pt>
                <c:pt idx="20791">
                  <c:v>1.0983551865865915</c:v>
                </c:pt>
                <c:pt idx="20792">
                  <c:v>6.5539560226217155</c:v>
                </c:pt>
                <c:pt idx="20793">
                  <c:v>1.4289236092897071</c:v>
                </c:pt>
                <c:pt idx="20794">
                  <c:v>2.7909053185149446</c:v>
                </c:pt>
                <c:pt idx="20795">
                  <c:v>2.3988852936549629</c:v>
                </c:pt>
                <c:pt idx="20796">
                  <c:v>1.3517488423013126</c:v>
                </c:pt>
                <c:pt idx="20797">
                  <c:v>2.3974657487263262</c:v>
                </c:pt>
                <c:pt idx="20798">
                  <c:v>11.152139579729173</c:v>
                </c:pt>
                <c:pt idx="20799">
                  <c:v>4.7193310745821675</c:v>
                </c:pt>
                <c:pt idx="20800">
                  <c:v>0.24872014286983876</c:v>
                </c:pt>
                <c:pt idx="20801">
                  <c:v>0.34475516921321303</c:v>
                </c:pt>
                <c:pt idx="20802">
                  <c:v>1.1872533873467737</c:v>
                </c:pt>
                <c:pt idx="20803">
                  <c:v>13.703726819612607</c:v>
                </c:pt>
                <c:pt idx="20804">
                  <c:v>1.1945555275818598</c:v>
                </c:pt>
                <c:pt idx="20805">
                  <c:v>4.3166368734393643</c:v>
                </c:pt>
                <c:pt idx="20806">
                  <c:v>0.63242369510188567</c:v>
                </c:pt>
                <c:pt idx="20807">
                  <c:v>0.4505760302536217</c:v>
                </c:pt>
                <c:pt idx="20808">
                  <c:v>1.6894316611207492</c:v>
                </c:pt>
                <c:pt idx="20809">
                  <c:v>5.2108001465557807</c:v>
                </c:pt>
                <c:pt idx="20810">
                  <c:v>2.8685845201193296</c:v>
                </c:pt>
                <c:pt idx="20811">
                  <c:v>1.8138380310710921E-2</c:v>
                </c:pt>
                <c:pt idx="20812">
                  <c:v>4.1875903850483514E-3</c:v>
                </c:pt>
                <c:pt idx="20813">
                  <c:v>1.7128130447596483E-2</c:v>
                </c:pt>
                <c:pt idx="20814">
                  <c:v>0.97307184366151589</c:v>
                </c:pt>
                <c:pt idx="20815">
                  <c:v>7.156971199144882E-2</c:v>
                </c:pt>
                <c:pt idx="20816">
                  <c:v>0.12437613767337452</c:v>
                </c:pt>
                <c:pt idx="20817">
                  <c:v>0.21282780093329723</c:v>
                </c:pt>
                <c:pt idx="20818">
                  <c:v>0.13678863721871859</c:v>
                </c:pt>
                <c:pt idx="20819">
                  <c:v>2.5352178871669637</c:v>
                </c:pt>
                <c:pt idx="20820">
                  <c:v>0.52825918123834059</c:v>
                </c:pt>
                <c:pt idx="20821">
                  <c:v>1.590996269574021</c:v>
                </c:pt>
                <c:pt idx="20822">
                  <c:v>5.4546131464499381E-2</c:v>
                </c:pt>
                <c:pt idx="20823">
                  <c:v>1.2617851346955908E-2</c:v>
                </c:pt>
                <c:pt idx="20824">
                  <c:v>0.11976128045622492</c:v>
                </c:pt>
                <c:pt idx="20825">
                  <c:v>0.94803545074747075</c:v>
                </c:pt>
                <c:pt idx="20826">
                  <c:v>0.14984441430938517</c:v>
                </c:pt>
                <c:pt idx="20827">
                  <c:v>0.21059614958908163</c:v>
                </c:pt>
                <c:pt idx="20828">
                  <c:v>0.16493447957981922</c:v>
                </c:pt>
                <c:pt idx="20829">
                  <c:v>2.226108401908912E-2</c:v>
                </c:pt>
                <c:pt idx="20830">
                  <c:v>6.1540108527406705E-2</c:v>
                </c:pt>
                <c:pt idx="20831">
                  <c:v>0.75439593141005223</c:v>
                </c:pt>
                <c:pt idx="20832">
                  <c:v>0.16080867892186382</c:v>
                </c:pt>
                <c:pt idx="20833">
                  <c:v>6.6007379626186552E-2</c:v>
                </c:pt>
                <c:pt idx="20834">
                  <c:v>3.8245920471771297E-3</c:v>
                </c:pt>
                <c:pt idx="20835">
                  <c:v>2.5925814669416895E-2</c:v>
                </c:pt>
                <c:pt idx="20836">
                  <c:v>0.32477333354814725</c:v>
                </c:pt>
                <c:pt idx="20837">
                  <c:v>5.8626565662137815E-2</c:v>
                </c:pt>
                <c:pt idx="20838">
                  <c:v>0.11072219030671762</c:v>
                </c:pt>
                <c:pt idx="20839">
                  <c:v>1.0767844931062922</c:v>
                </c:pt>
                <c:pt idx="20840">
                  <c:v>1.0959192464998744E-2</c:v>
                </c:pt>
                <c:pt idx="20841">
                  <c:v>2.201599183105055E-2</c:v>
                </c:pt>
                <c:pt idx="20842">
                  <c:v>0.96593152567825658</c:v>
                </c:pt>
                <c:pt idx="20843">
                  <c:v>0.18345674800520151</c:v>
                </c:pt>
                <c:pt idx="20844">
                  <c:v>9.6967197262131863E-2</c:v>
                </c:pt>
                <c:pt idx="20845">
                  <c:v>2.4662033729065534E-2</c:v>
                </c:pt>
                <c:pt idx="20846">
                  <c:v>8.6625808875065755E-2</c:v>
                </c:pt>
                <c:pt idx="20847">
                  <c:v>1.791826487873168</c:v>
                </c:pt>
                <c:pt idx="20848">
                  <c:v>0.21274431549815617</c:v>
                </c:pt>
                <c:pt idx="20849">
                  <c:v>0.32081207120546923</c:v>
                </c:pt>
                <c:pt idx="20850">
                  <c:v>0.32249570767643665</c:v>
                </c:pt>
                <c:pt idx="20851">
                  <c:v>8.4469035657787628E-2</c:v>
                </c:pt>
                <c:pt idx="20852">
                  <c:v>0.55467595870139652</c:v>
                </c:pt>
                <c:pt idx="20853">
                  <c:v>1.2955239537205594</c:v>
                </c:pt>
                <c:pt idx="20854">
                  <c:v>0.42482047581994298</c:v>
                </c:pt>
                <c:pt idx="20855">
                  <c:v>0.55537174849851834</c:v>
                </c:pt>
                <c:pt idx="20856">
                  <c:v>0.15504154262800798</c:v>
                </c:pt>
                <c:pt idx="20857">
                  <c:v>0.8215980514956156</c:v>
                </c:pt>
                <c:pt idx="20858">
                  <c:v>6.1286582640822225</c:v>
                </c:pt>
                <c:pt idx="20859">
                  <c:v>1.8952550515699709</c:v>
                </c:pt>
                <c:pt idx="20860">
                  <c:v>3.2840148646533653</c:v>
                </c:pt>
                <c:pt idx="20861">
                  <c:v>1.7933670983837784</c:v>
                </c:pt>
                <c:pt idx="20862">
                  <c:v>0.33670170930656318</c:v>
                </c:pt>
                <c:pt idx="20863">
                  <c:v>2.4155231677943299</c:v>
                </c:pt>
                <c:pt idx="20864">
                  <c:v>5.4195594428634131</c:v>
                </c:pt>
                <c:pt idx="20865">
                  <c:v>3.4255050727544107</c:v>
                </c:pt>
                <c:pt idx="20866">
                  <c:v>2.711077340318726</c:v>
                </c:pt>
                <c:pt idx="20867">
                  <c:v>0.4695543428873567</c:v>
                </c:pt>
                <c:pt idx="20868">
                  <c:v>2.9397738911278601</c:v>
                </c:pt>
                <c:pt idx="20869">
                  <c:v>10.485498343185077</c:v>
                </c:pt>
                <c:pt idx="20870">
                  <c:v>8.0638785694167314</c:v>
                </c:pt>
                <c:pt idx="20871">
                  <c:v>2.2054805376958337</c:v>
                </c:pt>
                <c:pt idx="20872">
                  <c:v>6.6571391816334948</c:v>
                </c:pt>
                <c:pt idx="20873">
                  <c:v>3.6159753336561913</c:v>
                </c:pt>
                <c:pt idx="20874">
                  <c:v>7.9508339443728877</c:v>
                </c:pt>
                <c:pt idx="20875">
                  <c:v>16.817947000718444</c:v>
                </c:pt>
                <c:pt idx="20876">
                  <c:v>13.230582244982651</c:v>
                </c:pt>
                <c:pt idx="20877">
                  <c:v>0.27716323177101726</c:v>
                </c:pt>
                <c:pt idx="20878">
                  <c:v>3.0321398900696336E-2</c:v>
                </c:pt>
                <c:pt idx="20879">
                  <c:v>0.10316066509289369</c:v>
                </c:pt>
                <c:pt idx="20880">
                  <c:v>0.79398091178565056</c:v>
                </c:pt>
                <c:pt idx="20881">
                  <c:v>0.45286817801031592</c:v>
                </c:pt>
                <c:pt idx="20882">
                  <c:v>0.21843577408546222</c:v>
                </c:pt>
                <c:pt idx="20883">
                  <c:v>0.27233222335489565</c:v>
                </c:pt>
                <c:pt idx="20884">
                  <c:v>0.30352693903974565</c:v>
                </c:pt>
                <c:pt idx="20885">
                  <c:v>0.17296296026386374</c:v>
                </c:pt>
                <c:pt idx="20886">
                  <c:v>0.71584665975075024</c:v>
                </c:pt>
                <c:pt idx="20887">
                  <c:v>0.43621797025150383</c:v>
                </c:pt>
                <c:pt idx="20888">
                  <c:v>7.2920976118860139</c:v>
                </c:pt>
                <c:pt idx="20889">
                  <c:v>2.0677507270496078</c:v>
                </c:pt>
                <c:pt idx="20890">
                  <c:v>9.745887543265118</c:v>
                </c:pt>
                <c:pt idx="20891">
                  <c:v>58.655929068672918</c:v>
                </c:pt>
                <c:pt idx="20892">
                  <c:v>17.118121782743913</c:v>
                </c:pt>
                <c:pt idx="20893">
                  <c:v>18.583076068262098</c:v>
                </c:pt>
                <c:pt idx="20894">
                  <c:v>17.139179507520204</c:v>
                </c:pt>
                <c:pt idx="20895">
                  <c:v>7.086134756222819</c:v>
                </c:pt>
                <c:pt idx="20896">
                  <c:v>21.621208190109645</c:v>
                </c:pt>
                <c:pt idx="20897">
                  <c:v>55.942637312466758</c:v>
                </c:pt>
                <c:pt idx="20898">
                  <c:v>35.639601914156948</c:v>
                </c:pt>
                <c:pt idx="20899">
                  <c:v>2.6636350935012611E-3</c:v>
                </c:pt>
                <c:pt idx="20900">
                  <c:v>1.0913471081273973E-2</c:v>
                </c:pt>
                <c:pt idx="20901">
                  <c:v>4.8227930724950463E-2</c:v>
                </c:pt>
                <c:pt idx="20902">
                  <c:v>0.79292939285007025</c:v>
                </c:pt>
                <c:pt idx="20903">
                  <c:v>1.2191706995915768</c:v>
                </c:pt>
                <c:pt idx="20904">
                  <c:v>0.14188733544530924</c:v>
                </c:pt>
                <c:pt idx="20905">
                  <c:v>0.13698267478261364</c:v>
                </c:pt>
                <c:pt idx="20906">
                  <c:v>2.8015299105291526E-2</c:v>
                </c:pt>
                <c:pt idx="20907">
                  <c:v>0.69519982034712102</c:v>
                </c:pt>
                <c:pt idx="20908">
                  <c:v>0.20719794440326736</c:v>
                </c:pt>
                <c:pt idx="20909">
                  <c:v>0.20266683106556388</c:v>
                </c:pt>
                <c:pt idx="20910">
                  <c:v>1.0224311043760616E-2</c:v>
                </c:pt>
                <c:pt idx="20911">
                  <c:v>0.81661536654435374</c:v>
                </c:pt>
                <c:pt idx="20912">
                  <c:v>0.22315292285054061</c:v>
                </c:pt>
                <c:pt idx="20913">
                  <c:v>0.39809884091760428</c:v>
                </c:pt>
                <c:pt idx="20914">
                  <c:v>5.8374008402070604E-2</c:v>
                </c:pt>
                <c:pt idx="20915">
                  <c:v>8.531377279162744E-2</c:v>
                </c:pt>
                <c:pt idx="20916">
                  <c:v>1.5908859793978714E-2</c:v>
                </c:pt>
                <c:pt idx="20917">
                  <c:v>7.2962615037388198E-2</c:v>
                </c:pt>
                <c:pt idx="20918">
                  <c:v>0.77751022034376482</c:v>
                </c:pt>
                <c:pt idx="20919">
                  <c:v>0.32870898125920767</c:v>
                </c:pt>
                <c:pt idx="20920">
                  <c:v>1.305518868461838</c:v>
                </c:pt>
                <c:pt idx="20921">
                  <c:v>0.87184188250766004</c:v>
                </c:pt>
                <c:pt idx="20922">
                  <c:v>1.5911817459098023</c:v>
                </c:pt>
                <c:pt idx="20923">
                  <c:v>7.6312853294870848</c:v>
                </c:pt>
                <c:pt idx="20924">
                  <c:v>7.3531975169640891</c:v>
                </c:pt>
                <c:pt idx="20925">
                  <c:v>3.9055570099125623</c:v>
                </c:pt>
                <c:pt idx="20926">
                  <c:v>11.384397936110217</c:v>
                </c:pt>
                <c:pt idx="20927">
                  <c:v>0.73708929506219767</c:v>
                </c:pt>
                <c:pt idx="20928">
                  <c:v>4.2942512311889196</c:v>
                </c:pt>
                <c:pt idx="20929">
                  <c:v>8.0820675258335246</c:v>
                </c:pt>
                <c:pt idx="20930">
                  <c:v>10.311181741605369</c:v>
                </c:pt>
                <c:pt idx="20931">
                  <c:v>7.0898634709879786E-5</c:v>
                </c:pt>
                <c:pt idx="20932">
                  <c:v>1.5794240088702518E-4</c:v>
                </c:pt>
                <c:pt idx="20933">
                  <c:v>9.1648424842580414E-2</c:v>
                </c:pt>
                <c:pt idx="20934">
                  <c:v>0.57437977371959759</c:v>
                </c:pt>
                <c:pt idx="20935">
                  <c:v>3.0290422930006093E-4</c:v>
                </c:pt>
                <c:pt idx="20936">
                  <c:v>0.48698038522441606</c:v>
                </c:pt>
                <c:pt idx="20937">
                  <c:v>2.2133149402251604E-3</c:v>
                </c:pt>
                <c:pt idx="20938">
                  <c:v>2.4044835286852742E-3</c:v>
                </c:pt>
                <c:pt idx="20939">
                  <c:v>0.32052848402628636</c:v>
                </c:pt>
                <c:pt idx="20940">
                  <c:v>0.50114288296026921</c:v>
                </c:pt>
                <c:pt idx="20941">
                  <c:v>5.9505189886892261E-3</c:v>
                </c:pt>
                <c:pt idx="20942">
                  <c:v>4.9380436447810485E-4</c:v>
                </c:pt>
                <c:pt idx="20943">
                  <c:v>4.3536613993181057E-5</c:v>
                </c:pt>
                <c:pt idx="20944">
                  <c:v>1.4758422423088783E-2</c:v>
                </c:pt>
                <c:pt idx="20945">
                  <c:v>3.4276653510789392E-3</c:v>
                </c:pt>
                <c:pt idx="20946">
                  <c:v>2.3186894126492959E-3</c:v>
                </c:pt>
                <c:pt idx="20947">
                  <c:v>7.5535006973665537E-4</c:v>
                </c:pt>
                <c:pt idx="20948">
                  <c:v>4.4396941348115232E-4</c:v>
                </c:pt>
                <c:pt idx="20949">
                  <c:v>2.0932720627923313E-4</c:v>
                </c:pt>
                <c:pt idx="20950">
                  <c:v>2.1843692766898167E-3</c:v>
                </c:pt>
                <c:pt idx="20951">
                  <c:v>1.0269972854050986E-3</c:v>
                </c:pt>
                <c:pt idx="20952">
                  <c:v>0.29244771964511357</c:v>
                </c:pt>
                <c:pt idx="20953">
                  <c:v>0.54313225064237891</c:v>
                </c:pt>
                <c:pt idx="20954">
                  <c:v>0.44638342471464099</c:v>
                </c:pt>
                <c:pt idx="20955">
                  <c:v>3.2166071968016774</c:v>
                </c:pt>
                <c:pt idx="20956">
                  <c:v>6.6636944018361879</c:v>
                </c:pt>
                <c:pt idx="20957">
                  <c:v>1.1739698751295868</c:v>
                </c:pt>
                <c:pt idx="20958">
                  <c:v>2.3916860907247952</c:v>
                </c:pt>
                <c:pt idx="20959">
                  <c:v>0.2400327074308099</c:v>
                </c:pt>
                <c:pt idx="20960">
                  <c:v>1.0414354996871549</c:v>
                </c:pt>
                <c:pt idx="20961">
                  <c:v>3.7738318955901788</c:v>
                </c:pt>
                <c:pt idx="20962">
                  <c:v>2.7660529343999771</c:v>
                </c:pt>
                <c:pt idx="20963">
                  <c:v>0.15971175135326365</c:v>
                </c:pt>
                <c:pt idx="20964">
                  <c:v>4.4025812522840158E-2</c:v>
                </c:pt>
                <c:pt idx="20965">
                  <c:v>0.38624012281929365</c:v>
                </c:pt>
                <c:pt idx="20966">
                  <c:v>2.4341741050385515E-2</c:v>
                </c:pt>
                <c:pt idx="20967">
                  <c:v>1.6978425334178517</c:v>
                </c:pt>
                <c:pt idx="20968">
                  <c:v>1.7658447431619439E-2</c:v>
                </c:pt>
                <c:pt idx="20969">
                  <c:v>0.10060620387084868</c:v>
                </c:pt>
                <c:pt idx="20970">
                  <c:v>0.31450097654299569</c:v>
                </c:pt>
                <c:pt idx="20971">
                  <c:v>0.20628998626045816</c:v>
                </c:pt>
                <c:pt idx="20972">
                  <c:v>1.7747159198641296</c:v>
                </c:pt>
                <c:pt idx="20973">
                  <c:v>0.3465177850186677</c:v>
                </c:pt>
                <c:pt idx="20974">
                  <c:v>6.2835043946565833E-2</c:v>
                </c:pt>
                <c:pt idx="20975">
                  <c:v>2.3286716635872697E-2</c:v>
                </c:pt>
                <c:pt idx="20976">
                  <c:v>5.6872862032479453E-2</c:v>
                </c:pt>
                <c:pt idx="20977">
                  <c:v>0.81695674973763766</c:v>
                </c:pt>
                <c:pt idx="20978">
                  <c:v>1.2215868048084224</c:v>
                </c:pt>
                <c:pt idx="20979">
                  <c:v>0.31316207009566899</c:v>
                </c:pt>
                <c:pt idx="20980">
                  <c:v>0.4555544481049289</c:v>
                </c:pt>
                <c:pt idx="20981">
                  <c:v>0.575847184321851</c:v>
                </c:pt>
                <c:pt idx="20982">
                  <c:v>0.27756513453562054</c:v>
                </c:pt>
                <c:pt idx="20983">
                  <c:v>1.8849546921941565</c:v>
                </c:pt>
                <c:pt idx="20984">
                  <c:v>0.51779182174189009</c:v>
                </c:pt>
                <c:pt idx="20985">
                  <c:v>1.4683717352616472</c:v>
                </c:pt>
                <c:pt idx="20986">
                  <c:v>2.2829826962747304</c:v>
                </c:pt>
                <c:pt idx="20987">
                  <c:v>3.6658802232986165</c:v>
                </c:pt>
                <c:pt idx="20988">
                  <c:v>9.46353724385391</c:v>
                </c:pt>
                <c:pt idx="20989">
                  <c:v>12.941721214842696</c:v>
                </c:pt>
                <c:pt idx="20990">
                  <c:v>5.683864115550942</c:v>
                </c:pt>
                <c:pt idx="20991">
                  <c:v>18.565640479108712</c:v>
                </c:pt>
                <c:pt idx="20992">
                  <c:v>4.5230228017045029</c:v>
                </c:pt>
                <c:pt idx="20993">
                  <c:v>14.054118658706514</c:v>
                </c:pt>
                <c:pt idx="20994">
                  <c:v>24.487813904492679</c:v>
                </c:pt>
                <c:pt idx="20995">
                  <c:v>18.368035094581199</c:v>
                </c:pt>
                <c:pt idx="20996">
                  <c:v>0.8108976979620568</c:v>
                </c:pt>
                <c:pt idx="20997">
                  <c:v>1.1632923565377391</c:v>
                </c:pt>
                <c:pt idx="20998">
                  <c:v>4.4281595600284112</c:v>
                </c:pt>
                <c:pt idx="20999">
                  <c:v>4.2452935483432919</c:v>
                </c:pt>
                <c:pt idx="21000">
                  <c:v>4.0410385126341959</c:v>
                </c:pt>
                <c:pt idx="21001">
                  <c:v>2.1276171125422088</c:v>
                </c:pt>
                <c:pt idx="21002">
                  <c:v>5.5023004166138749</c:v>
                </c:pt>
                <c:pt idx="21003">
                  <c:v>0.57746978510606961</c:v>
                </c:pt>
                <c:pt idx="21004">
                  <c:v>10.146595426400607</c:v>
                </c:pt>
                <c:pt idx="21005">
                  <c:v>6.9592995903755437</c:v>
                </c:pt>
                <c:pt idx="21006">
                  <c:v>5.4495266700319949</c:v>
                </c:pt>
                <c:pt idx="21007">
                  <c:v>2.761442368456923E-2</c:v>
                </c:pt>
                <c:pt idx="21008">
                  <c:v>6.6041523162537377E-2</c:v>
                </c:pt>
                <c:pt idx="21009">
                  <c:v>2.8650746969168507E-2</c:v>
                </c:pt>
                <c:pt idx="21010">
                  <c:v>1.0820156121868199</c:v>
                </c:pt>
                <c:pt idx="21011">
                  <c:v>0.83490703118323084</c:v>
                </c:pt>
                <c:pt idx="21012">
                  <c:v>0.63702445865387358</c:v>
                </c:pt>
                <c:pt idx="21013">
                  <c:v>1.0875073585735198</c:v>
                </c:pt>
                <c:pt idx="21014">
                  <c:v>6.8067582320559605</c:v>
                </c:pt>
                <c:pt idx="21015">
                  <c:v>2.3303482498785208</c:v>
                </c:pt>
                <c:pt idx="21016">
                  <c:v>1.5074206766400802</c:v>
                </c:pt>
                <c:pt idx="21017">
                  <c:v>3.0935283563333482</c:v>
                </c:pt>
                <c:pt idx="21018">
                  <c:v>2.722898306582059E-2</c:v>
                </c:pt>
                <c:pt idx="21019">
                  <c:v>3.065286605692754E-2</c:v>
                </c:pt>
                <c:pt idx="21020">
                  <c:v>4.2386648965947689E-2</c:v>
                </c:pt>
                <c:pt idx="21021">
                  <c:v>0.23363179762492481</c:v>
                </c:pt>
                <c:pt idx="21022">
                  <c:v>0.6655523878485593</c:v>
                </c:pt>
                <c:pt idx="21023">
                  <c:v>0.12762401030520629</c:v>
                </c:pt>
                <c:pt idx="21024">
                  <c:v>0.18376736067283989</c:v>
                </c:pt>
                <c:pt idx="21025">
                  <c:v>2.1942654765399451E-2</c:v>
                </c:pt>
                <c:pt idx="21026">
                  <c:v>8.8213937898219394E-2</c:v>
                </c:pt>
                <c:pt idx="21027">
                  <c:v>0.2501956213049093</c:v>
                </c:pt>
                <c:pt idx="21028">
                  <c:v>0.22935097769284829</c:v>
                </c:pt>
                <c:pt idx="21029">
                  <c:v>5.4355154652102465E-2</c:v>
                </c:pt>
                <c:pt idx="21030">
                  <c:v>0.10675704951539317</c:v>
                </c:pt>
                <c:pt idx="21031">
                  <c:v>5.184734176759738E-2</c:v>
                </c:pt>
                <c:pt idx="21032">
                  <c:v>1.0078823099548961</c:v>
                </c:pt>
                <c:pt idx="21033">
                  <c:v>1.961874176065602</c:v>
                </c:pt>
                <c:pt idx="21034">
                  <c:v>0.20150554119913119</c:v>
                </c:pt>
                <c:pt idx="21035">
                  <c:v>1.4233413162065098</c:v>
                </c:pt>
                <c:pt idx="21036">
                  <c:v>2.7885281982590958E-2</c:v>
                </c:pt>
                <c:pt idx="21037">
                  <c:v>2.1747414496145898E-2</c:v>
                </c:pt>
                <c:pt idx="21038">
                  <c:v>0.72233342796312727</c:v>
                </c:pt>
                <c:pt idx="21039">
                  <c:v>0.37693745144859259</c:v>
                </c:pt>
                <c:pt idx="21040">
                  <c:v>8.9650609317229846E-2</c:v>
                </c:pt>
                <c:pt idx="21041">
                  <c:v>0.24894978233055651</c:v>
                </c:pt>
                <c:pt idx="21042">
                  <c:v>0.2006993677361576</c:v>
                </c:pt>
                <c:pt idx="21043">
                  <c:v>1.0631590772528667</c:v>
                </c:pt>
                <c:pt idx="21044">
                  <c:v>2.6793154541481075</c:v>
                </c:pt>
                <c:pt idx="21045">
                  <c:v>0.55298150072303198</c:v>
                </c:pt>
                <c:pt idx="21046">
                  <c:v>0.87148235606979163</c:v>
                </c:pt>
                <c:pt idx="21047">
                  <c:v>0.36252817929981795</c:v>
                </c:pt>
                <c:pt idx="21048">
                  <c:v>1.994637631141436</c:v>
                </c:pt>
                <c:pt idx="21049">
                  <c:v>1.454421727819855</c:v>
                </c:pt>
                <c:pt idx="21050">
                  <c:v>1.3544091811658128</c:v>
                </c:pt>
                <c:pt idx="21051">
                  <c:v>0.20371836600514009</c:v>
                </c:pt>
                <c:pt idx="21052">
                  <c:v>1.8449451419780811</c:v>
                </c:pt>
                <c:pt idx="21053">
                  <c:v>1.0381489932616823</c:v>
                </c:pt>
                <c:pt idx="21054">
                  <c:v>2.2736989789027393</c:v>
                </c:pt>
                <c:pt idx="21055">
                  <c:v>5.9272053700167557</c:v>
                </c:pt>
                <c:pt idx="21056">
                  <c:v>2.2109469009948306</c:v>
                </c:pt>
                <c:pt idx="21057">
                  <c:v>3.9390082575539176</c:v>
                </c:pt>
                <c:pt idx="21058">
                  <c:v>3.668618148375645</c:v>
                </c:pt>
                <c:pt idx="21059">
                  <c:v>2.2753982674644107</c:v>
                </c:pt>
                <c:pt idx="21060">
                  <c:v>5.5529705157809195</c:v>
                </c:pt>
                <c:pt idx="21061">
                  <c:v>5.3636206869836984</c:v>
                </c:pt>
                <c:pt idx="21062">
                  <c:v>3.2623153729244034</c:v>
                </c:pt>
                <c:pt idx="21063">
                  <c:v>1.4606004570590168</c:v>
                </c:pt>
                <c:pt idx="21064">
                  <c:v>12.481334333054486</c:v>
                </c:pt>
                <c:pt idx="21065">
                  <c:v>12.811956965677533</c:v>
                </c:pt>
                <c:pt idx="21066">
                  <c:v>33.641312653844842</c:v>
                </c:pt>
                <c:pt idx="21067">
                  <c:v>7.9307264963266757</c:v>
                </c:pt>
                <c:pt idx="21068">
                  <c:v>39.16216217475354</c:v>
                </c:pt>
                <c:pt idx="21069">
                  <c:v>8.3989105821688756</c:v>
                </c:pt>
                <c:pt idx="21070">
                  <c:v>16.408130937668165</c:v>
                </c:pt>
                <c:pt idx="21071">
                  <c:v>37.662684325723333</c:v>
                </c:pt>
                <c:pt idx="21072">
                  <c:v>36.078726325183176</c:v>
                </c:pt>
                <c:pt idx="21073">
                  <c:v>0.21524779901518315</c:v>
                </c:pt>
                <c:pt idx="21074">
                  <c:v>0.22693445295860534</c:v>
                </c:pt>
                <c:pt idx="21075">
                  <c:v>0.2060710499168501</c:v>
                </c:pt>
                <c:pt idx="21076">
                  <c:v>1.0957108812226937</c:v>
                </c:pt>
                <c:pt idx="21077">
                  <c:v>1.3562045259159066</c:v>
                </c:pt>
                <c:pt idx="21078">
                  <c:v>0.71797346774424942</c:v>
                </c:pt>
                <c:pt idx="21079">
                  <c:v>1.5166510700352509</c:v>
                </c:pt>
                <c:pt idx="21080">
                  <c:v>0.44294449532243135</c:v>
                </c:pt>
                <c:pt idx="21081">
                  <c:v>0.33045389089837246</c:v>
                </c:pt>
                <c:pt idx="21082">
                  <c:v>1.8198685404534127</c:v>
                </c:pt>
                <c:pt idx="21083">
                  <c:v>1.5618449304741069</c:v>
                </c:pt>
                <c:pt idx="21084">
                  <c:v>7.998822889055595</c:v>
                </c:pt>
                <c:pt idx="21085">
                  <c:v>8.925008206028977</c:v>
                </c:pt>
                <c:pt idx="21086">
                  <c:v>25.488743254358432</c:v>
                </c:pt>
                <c:pt idx="21087">
                  <c:v>46.088566595062744</c:v>
                </c:pt>
                <c:pt idx="21088">
                  <c:v>83.180529563106319</c:v>
                </c:pt>
                <c:pt idx="21089">
                  <c:v>25.803493944098911</c:v>
                </c:pt>
                <c:pt idx="21090">
                  <c:v>87.29413765126715</c:v>
                </c:pt>
                <c:pt idx="21091">
                  <c:v>26.744131767392126</c:v>
                </c:pt>
                <c:pt idx="21092">
                  <c:v>54.239962512344022</c:v>
                </c:pt>
                <c:pt idx="21093">
                  <c:v>97.23999938208587</c:v>
                </c:pt>
                <c:pt idx="21094">
                  <c:v>86.851069649231135</c:v>
                </c:pt>
                <c:pt idx="21095">
                  <c:v>3.0833185702163524E-2</c:v>
                </c:pt>
                <c:pt idx="21096">
                  <c:v>5.4077886347950875E-2</c:v>
                </c:pt>
                <c:pt idx="21097">
                  <c:v>1.1289821802964151</c:v>
                </c:pt>
                <c:pt idx="21098">
                  <c:v>1.893042094923546</c:v>
                </c:pt>
                <c:pt idx="21099">
                  <c:v>1.1376524993431487</c:v>
                </c:pt>
                <c:pt idx="21100">
                  <c:v>1.057907741885552</c:v>
                </c:pt>
                <c:pt idx="21101">
                  <c:v>0.36942625390044725</c:v>
                </c:pt>
                <c:pt idx="21102">
                  <c:v>3.0192778280742558E-2</c:v>
                </c:pt>
                <c:pt idx="21103">
                  <c:v>0.34968174230430726</c:v>
                </c:pt>
                <c:pt idx="21104">
                  <c:v>0.65349962003835038</c:v>
                </c:pt>
                <c:pt idx="21105">
                  <c:v>0.88141042014573057</c:v>
                </c:pt>
                <c:pt idx="21106">
                  <c:v>9.4827932530937699E-4</c:v>
                </c:pt>
                <c:pt idx="21107">
                  <c:v>0.56817367424876153</c:v>
                </c:pt>
                <c:pt idx="21108">
                  <c:v>0.22668336740761869</c:v>
                </c:pt>
                <c:pt idx="21109">
                  <c:v>0.66659439109534047</c:v>
                </c:pt>
                <c:pt idx="21110">
                  <c:v>6.720573618624831E-2</c:v>
                </c:pt>
                <c:pt idx="21111">
                  <c:v>2.9488791401851688E-2</c:v>
                </c:pt>
                <c:pt idx="21112">
                  <c:v>0.18467393571474788</c:v>
                </c:pt>
                <c:pt idx="21113">
                  <c:v>0.164569890712296</c:v>
                </c:pt>
                <c:pt idx="21114">
                  <c:v>0.98689588901932102</c:v>
                </c:pt>
                <c:pt idx="21115">
                  <c:v>0.24018128308983591</c:v>
                </c:pt>
                <c:pt idx="21116">
                  <c:v>1.4523483037432574</c:v>
                </c:pt>
                <c:pt idx="21117">
                  <c:v>0.98020557805698083</c:v>
                </c:pt>
                <c:pt idx="21118">
                  <c:v>2.6697058192393017</c:v>
                </c:pt>
                <c:pt idx="21119">
                  <c:v>16.330967224985034</c:v>
                </c:pt>
                <c:pt idx="21120">
                  <c:v>8.0307044386560555</c:v>
                </c:pt>
                <c:pt idx="21121">
                  <c:v>8.7135319070247181</c:v>
                </c:pt>
                <c:pt idx="21122">
                  <c:v>7.938189193254507</c:v>
                </c:pt>
                <c:pt idx="21123">
                  <c:v>1.346426765642782</c:v>
                </c:pt>
                <c:pt idx="21124">
                  <c:v>5.9107542133762161</c:v>
                </c:pt>
                <c:pt idx="21125">
                  <c:v>11.921277877189056</c:v>
                </c:pt>
                <c:pt idx="21126">
                  <c:v>11.48221135497487</c:v>
                </c:pt>
                <c:pt idx="21127">
                  <c:v>2.4415145696485473E-2</c:v>
                </c:pt>
                <c:pt idx="21128">
                  <c:v>2.0883006286602219E-3</c:v>
                </c:pt>
                <c:pt idx="21129">
                  <c:v>2.486151735009696E-4</c:v>
                </c:pt>
                <c:pt idx="21130">
                  <c:v>0.22700924481134882</c:v>
                </c:pt>
                <c:pt idx="21131">
                  <c:v>6.2697632600106053E-3</c:v>
                </c:pt>
                <c:pt idx="21132">
                  <c:v>2.5814850740183255E-2</c:v>
                </c:pt>
                <c:pt idx="21133">
                  <c:v>2.9065503527256867E-3</c:v>
                </c:pt>
                <c:pt idx="21134">
                  <c:v>7.7220218620378063E-4</c:v>
                </c:pt>
                <c:pt idx="21135">
                  <c:v>3.0016156528096008E-4</c:v>
                </c:pt>
                <c:pt idx="21136">
                  <c:v>2.2296866901918795E-2</c:v>
                </c:pt>
                <c:pt idx="21137">
                  <c:v>3.1696445069240953E-3</c:v>
                </c:pt>
                <c:pt idx="21138">
                  <c:v>0.21614714920694197</c:v>
                </c:pt>
                <c:pt idx="21139">
                  <c:v>0.26038679810856191</c:v>
                </c:pt>
                <c:pt idx="21140">
                  <c:v>1.701746789795453</c:v>
                </c:pt>
                <c:pt idx="21141">
                  <c:v>11.313091772095103</c:v>
                </c:pt>
                <c:pt idx="21142">
                  <c:v>3.9784756433369441</c:v>
                </c:pt>
                <c:pt idx="21143">
                  <c:v>3.65249340694379</c:v>
                </c:pt>
                <c:pt idx="21144">
                  <c:v>2.2919750012216547</c:v>
                </c:pt>
                <c:pt idx="21145">
                  <c:v>4.6032203768942334E-2</c:v>
                </c:pt>
                <c:pt idx="21146">
                  <c:v>1.2306464194704747</c:v>
                </c:pt>
                <c:pt idx="21147">
                  <c:v>5.3308310708744733</c:v>
                </c:pt>
                <c:pt idx="21148">
                  <c:v>3.0840327454590062</c:v>
                </c:pt>
                <c:pt idx="21149">
                  <c:v>1.8670596895917557E-2</c:v>
                </c:pt>
                <c:pt idx="21150">
                  <c:v>5.6960691137768901E-2</c:v>
                </c:pt>
                <c:pt idx="21151">
                  <c:v>0.60641435424718138</c:v>
                </c:pt>
                <c:pt idx="21152">
                  <c:v>4.2764112966619423E-2</c:v>
                </c:pt>
                <c:pt idx="21153">
                  <c:v>7.7096382073109752E-3</c:v>
                </c:pt>
                <c:pt idx="21154">
                  <c:v>3.3921704640225384E-2</c:v>
                </c:pt>
                <c:pt idx="21155">
                  <c:v>0.12514510779042043</c:v>
                </c:pt>
                <c:pt idx="21156">
                  <c:v>3.3028021896355717E-2</c:v>
                </c:pt>
                <c:pt idx="21157">
                  <c:v>9.1314075587502194E-2</c:v>
                </c:pt>
                <c:pt idx="21158">
                  <c:v>2.5967986144000896</c:v>
                </c:pt>
                <c:pt idx="21159">
                  <c:v>2.7073222806670958</c:v>
                </c:pt>
                <c:pt idx="21160">
                  <c:v>6.7739442548919282E-2</c:v>
                </c:pt>
                <c:pt idx="21161">
                  <c:v>9.234698827895281E-2</c:v>
                </c:pt>
                <c:pt idx="21162">
                  <c:v>0.25951698646476673</c:v>
                </c:pt>
                <c:pt idx="21163">
                  <c:v>5.1054598842062724</c:v>
                </c:pt>
                <c:pt idx="21164">
                  <c:v>2.2122179926902525</c:v>
                </c:pt>
                <c:pt idx="21165">
                  <c:v>1.3317305411688793</c:v>
                </c:pt>
                <c:pt idx="21166">
                  <c:v>0.52296785092786335</c:v>
                </c:pt>
                <c:pt idx="21167">
                  <c:v>0.49415019290144097</c:v>
                </c:pt>
                <c:pt idx="21168">
                  <c:v>0.54041164332830316</c:v>
                </c:pt>
                <c:pt idx="21169">
                  <c:v>2.9282028149236594</c:v>
                </c:pt>
                <c:pt idx="21170">
                  <c:v>1.1691849317156762</c:v>
                </c:pt>
                <c:pt idx="21171">
                  <c:v>0.71965803697928843</c:v>
                </c:pt>
                <c:pt idx="21172">
                  <c:v>1.0580532542794865</c:v>
                </c:pt>
                <c:pt idx="21173">
                  <c:v>3.3304603166392259</c:v>
                </c:pt>
                <c:pt idx="21174">
                  <c:v>8.8177158865958702</c:v>
                </c:pt>
                <c:pt idx="21175">
                  <c:v>5.7497655913480168</c:v>
                </c:pt>
                <c:pt idx="21176">
                  <c:v>6.2384322592336634</c:v>
                </c:pt>
                <c:pt idx="21177">
                  <c:v>6.2524177013727256</c:v>
                </c:pt>
                <c:pt idx="21178">
                  <c:v>1.8078570299138037</c:v>
                </c:pt>
                <c:pt idx="21179">
                  <c:v>6.0883640772868546</c:v>
                </c:pt>
                <c:pt idx="21180">
                  <c:v>13.619025660619032</c:v>
                </c:pt>
                <c:pt idx="21181">
                  <c:v>8.1538043646274083</c:v>
                </c:pt>
                <c:pt idx="21182">
                  <c:v>0.26628719564713121</c:v>
                </c:pt>
                <c:pt idx="21183">
                  <c:v>0.38972930411805107</c:v>
                </c:pt>
                <c:pt idx="21184">
                  <c:v>1.6073775077229202</c:v>
                </c:pt>
                <c:pt idx="21185">
                  <c:v>3.804856899207508</c:v>
                </c:pt>
                <c:pt idx="21186">
                  <c:v>4.4164777558684163</c:v>
                </c:pt>
                <c:pt idx="21187">
                  <c:v>3.3690291020093439</c:v>
                </c:pt>
                <c:pt idx="21188">
                  <c:v>1.7517351936461261</c:v>
                </c:pt>
                <c:pt idx="21189">
                  <c:v>7.0908993700688233E-2</c:v>
                </c:pt>
                <c:pt idx="21190">
                  <c:v>2.9862049907882198</c:v>
                </c:pt>
                <c:pt idx="21191">
                  <c:v>4.3542581972617258</c:v>
                </c:pt>
                <c:pt idx="21192">
                  <c:v>3.6023241807498132</c:v>
                </c:pt>
                <c:pt idx="21193">
                  <c:v>5.5623945063946634E-2</c:v>
                </c:pt>
                <c:pt idx="21194">
                  <c:v>2.504146479101314E-2</c:v>
                </c:pt>
                <c:pt idx="21195">
                  <c:v>3.8604324300943432E-2</c:v>
                </c:pt>
                <c:pt idx="21196">
                  <c:v>1.8855785570190728</c:v>
                </c:pt>
                <c:pt idx="21197">
                  <c:v>0.42805585614576236</c:v>
                </c:pt>
                <c:pt idx="21198">
                  <c:v>0.65663830610122986</c:v>
                </c:pt>
                <c:pt idx="21199">
                  <c:v>0.4693834817153581</c:v>
                </c:pt>
                <c:pt idx="21200">
                  <c:v>0.21688574078472025</c:v>
                </c:pt>
                <c:pt idx="21201">
                  <c:v>1.6276411984845434</c:v>
                </c:pt>
                <c:pt idx="21202">
                  <c:v>0.57920027932723961</c:v>
                </c:pt>
                <c:pt idx="21203">
                  <c:v>1.106127966791185</c:v>
                </c:pt>
                <c:pt idx="21204">
                  <c:v>2.7047631981111393E-2</c:v>
                </c:pt>
                <c:pt idx="21205">
                  <c:v>2.2753406301761547E-2</c:v>
                </c:pt>
                <c:pt idx="21206">
                  <c:v>6.8142019384824434E-2</c:v>
                </c:pt>
                <c:pt idx="21207">
                  <c:v>1.4044647964447583</c:v>
                </c:pt>
                <c:pt idx="21208">
                  <c:v>0.39503682095289605</c:v>
                </c:pt>
                <c:pt idx="21209">
                  <c:v>0.48609267420982949</c:v>
                </c:pt>
                <c:pt idx="21210">
                  <c:v>8.3086707265897827E-2</c:v>
                </c:pt>
                <c:pt idx="21211">
                  <c:v>1.4618113617445369E-2</c:v>
                </c:pt>
                <c:pt idx="21212">
                  <c:v>8.9258077026180299E-2</c:v>
                </c:pt>
                <c:pt idx="21213">
                  <c:v>0.2492924211734196</c:v>
                </c:pt>
                <c:pt idx="21214">
                  <c:v>0.24358421071944708</c:v>
                </c:pt>
                <c:pt idx="21215">
                  <c:v>0.25883349440451886</c:v>
                </c:pt>
                <c:pt idx="21216">
                  <c:v>0.15105112903080314</c:v>
                </c:pt>
                <c:pt idx="21217">
                  <c:v>0.18260194919624939</c:v>
                </c:pt>
                <c:pt idx="21218">
                  <c:v>1.8657618757170671</c:v>
                </c:pt>
                <c:pt idx="21219">
                  <c:v>0.64632203224634599</c:v>
                </c:pt>
                <c:pt idx="21220">
                  <c:v>0.93498318295540761</c:v>
                </c:pt>
                <c:pt idx="21221">
                  <c:v>3.0034319313401259</c:v>
                </c:pt>
                <c:pt idx="21222">
                  <c:v>1.5227383660528188E-2</c:v>
                </c:pt>
                <c:pt idx="21223">
                  <c:v>8.5189064226243533E-2</c:v>
                </c:pt>
                <c:pt idx="21224">
                  <c:v>2.7164554569907944</c:v>
                </c:pt>
                <c:pt idx="21225">
                  <c:v>1.8399906709387193</c:v>
                </c:pt>
                <c:pt idx="21226">
                  <c:v>5.9298800104328517E-2</c:v>
                </c:pt>
                <c:pt idx="21227">
                  <c:v>6.6202896288352298E-2</c:v>
                </c:pt>
                <c:pt idx="21228">
                  <c:v>0.23004072386225882</c:v>
                </c:pt>
                <c:pt idx="21229">
                  <c:v>2.2631506571330475</c:v>
                </c:pt>
                <c:pt idx="21230">
                  <c:v>0.82409589292370311</c:v>
                </c:pt>
                <c:pt idx="21231">
                  <c:v>0.75996309285254104</c:v>
                </c:pt>
                <c:pt idx="21232">
                  <c:v>0.2195951707879373</c:v>
                </c:pt>
                <c:pt idx="21233">
                  <c:v>0.25519083505548906</c:v>
                </c:pt>
                <c:pt idx="21234">
                  <c:v>1.0441977412093582</c:v>
                </c:pt>
                <c:pt idx="21235">
                  <c:v>0.96140891120672489</c:v>
                </c:pt>
                <c:pt idx="21236">
                  <c:v>0.69522159710330256</c:v>
                </c:pt>
                <c:pt idx="21237">
                  <c:v>0.14605582290628377</c:v>
                </c:pt>
                <c:pt idx="21238">
                  <c:v>0.23392469215242265</c:v>
                </c:pt>
                <c:pt idx="21239">
                  <c:v>0.92238883755972445</c:v>
                </c:pt>
                <c:pt idx="21240">
                  <c:v>5.7422422428196018</c:v>
                </c:pt>
                <c:pt idx="21241">
                  <c:v>2.4569923032380494</c:v>
                </c:pt>
                <c:pt idx="21242">
                  <c:v>2.7677529024220981</c:v>
                </c:pt>
                <c:pt idx="21243">
                  <c:v>4.0745800190040038</c:v>
                </c:pt>
                <c:pt idx="21244">
                  <c:v>14.544952229429825</c:v>
                </c:pt>
                <c:pt idx="21245">
                  <c:v>3.8384486930327939</c:v>
                </c:pt>
                <c:pt idx="21246">
                  <c:v>6.5668885399609911</c:v>
                </c:pt>
                <c:pt idx="21247">
                  <c:v>3.8220300325659537</c:v>
                </c:pt>
                <c:pt idx="21248">
                  <c:v>2.5629520663009995</c:v>
                </c:pt>
                <c:pt idx="21249">
                  <c:v>0.71131692903691501</c:v>
                </c:pt>
                <c:pt idx="21250">
                  <c:v>3.9344472571597455</c:v>
                </c:pt>
                <c:pt idx="21251">
                  <c:v>11.766855388662439</c:v>
                </c:pt>
                <c:pt idx="21252">
                  <c:v>19.674855266295161</c:v>
                </c:pt>
                <c:pt idx="21253">
                  <c:v>7.4708173947530865</c:v>
                </c:pt>
                <c:pt idx="21254">
                  <c:v>17.977693571736896</c:v>
                </c:pt>
                <c:pt idx="21255">
                  <c:v>2.969269230696892</c:v>
                </c:pt>
                <c:pt idx="21256">
                  <c:v>10.035199554365269</c:v>
                </c:pt>
                <c:pt idx="21257">
                  <c:v>21.831803582205051</c:v>
                </c:pt>
                <c:pt idx="21258">
                  <c:v>19.623581615522031</c:v>
                </c:pt>
                <c:pt idx="21259">
                  <c:v>0.18804313312244289</c:v>
                </c:pt>
                <c:pt idx="21260">
                  <c:v>9.1334014018789739E-2</c:v>
                </c:pt>
                <c:pt idx="21261">
                  <c:v>9.0565045062744765E-2</c:v>
                </c:pt>
                <c:pt idx="21262">
                  <c:v>1.6591210765273934</c:v>
                </c:pt>
                <c:pt idx="21263">
                  <c:v>0.88120347699314805</c:v>
                </c:pt>
                <c:pt idx="21264">
                  <c:v>0.97618474926056664</c:v>
                </c:pt>
                <c:pt idx="21265">
                  <c:v>1.3923711250413913</c:v>
                </c:pt>
                <c:pt idx="21266">
                  <c:v>0.34166701811580036</c:v>
                </c:pt>
                <c:pt idx="21267">
                  <c:v>0.50250473892560155</c:v>
                </c:pt>
                <c:pt idx="21268">
                  <c:v>1.4279492365946238</c:v>
                </c:pt>
                <c:pt idx="21269">
                  <c:v>1.3134679013643749</c:v>
                </c:pt>
                <c:pt idx="21270">
                  <c:v>6.0949022296290449</c:v>
                </c:pt>
                <c:pt idx="21271">
                  <c:v>4.195473332576471</c:v>
                </c:pt>
                <c:pt idx="21272">
                  <c:v>17.339416400354018</c:v>
                </c:pt>
                <c:pt idx="21273">
                  <c:v>74.348765081522288</c:v>
                </c:pt>
                <c:pt idx="21274">
                  <c:v>51.512429362600557</c:v>
                </c:pt>
                <c:pt idx="21275">
                  <c:v>38.542499552387362</c:v>
                </c:pt>
                <c:pt idx="21276">
                  <c:v>46.50439365075993</c:v>
                </c:pt>
                <c:pt idx="21277">
                  <c:v>22.371852675366409</c:v>
                </c:pt>
                <c:pt idx="21278">
                  <c:v>34.58468628168945</c:v>
                </c:pt>
                <c:pt idx="21279">
                  <c:v>76.746085038686473</c:v>
                </c:pt>
                <c:pt idx="21280">
                  <c:v>59.967645200941391</c:v>
                </c:pt>
                <c:pt idx="21281">
                  <c:v>5.913863690619426E-2</c:v>
                </c:pt>
                <c:pt idx="21282">
                  <c:v>2.8314253915346595E-2</c:v>
                </c:pt>
                <c:pt idx="21283">
                  <c:v>1.9508440959722095</c:v>
                </c:pt>
                <c:pt idx="21284">
                  <c:v>1.1437512141455601</c:v>
                </c:pt>
                <c:pt idx="21285">
                  <c:v>0.1289747032917814</c:v>
                </c:pt>
                <c:pt idx="21286">
                  <c:v>0.31478770377483722</c:v>
                </c:pt>
                <c:pt idx="21287">
                  <c:v>1.424413776316392</c:v>
                </c:pt>
                <c:pt idx="21288">
                  <c:v>0.56120112661296928</c:v>
                </c:pt>
                <c:pt idx="21289">
                  <c:v>1.8033702898840502</c:v>
                </c:pt>
                <c:pt idx="21290">
                  <c:v>4.5626727056316607</c:v>
                </c:pt>
                <c:pt idx="21291">
                  <c:v>1.1029800358612556</c:v>
                </c:pt>
                <c:pt idx="21292">
                  <c:v>0.13050092790377257</c:v>
                </c:pt>
                <c:pt idx="21293">
                  <c:v>0.79662538830349883</c:v>
                </c:pt>
                <c:pt idx="21294">
                  <c:v>0.28097046001064097</c:v>
                </c:pt>
                <c:pt idx="21295">
                  <c:v>0.41294076637742028</c:v>
                </c:pt>
                <c:pt idx="21296">
                  <c:v>0.29846796746734849</c:v>
                </c:pt>
                <c:pt idx="21297">
                  <c:v>0.77081660738130686</c:v>
                </c:pt>
                <c:pt idx="21298">
                  <c:v>0.26520059554586478</c:v>
                </c:pt>
                <c:pt idx="21299">
                  <c:v>1.2145773275467651</c:v>
                </c:pt>
                <c:pt idx="21300">
                  <c:v>1.6436734851549324</c:v>
                </c:pt>
                <c:pt idx="21301">
                  <c:v>1.6226961297194391</c:v>
                </c:pt>
                <c:pt idx="21302">
                  <c:v>3.5022024922280983</c:v>
                </c:pt>
                <c:pt idx="21303">
                  <c:v>1.4736794150547032</c:v>
                </c:pt>
                <c:pt idx="21304">
                  <c:v>0.37433307196085508</c:v>
                </c:pt>
                <c:pt idx="21305">
                  <c:v>3.4562180626809464</c:v>
                </c:pt>
                <c:pt idx="21306">
                  <c:v>0.57412030151471249</c:v>
                </c:pt>
                <c:pt idx="21307">
                  <c:v>1.5288351653827348</c:v>
                </c:pt>
                <c:pt idx="21308">
                  <c:v>10.462306078421527</c:v>
                </c:pt>
                <c:pt idx="21309">
                  <c:v>16.185369896503445</c:v>
                </c:pt>
                <c:pt idx="21310">
                  <c:v>41.98472521271249</c:v>
                </c:pt>
                <c:pt idx="21311">
                  <c:v>43.128443600188412</c:v>
                </c:pt>
                <c:pt idx="21312">
                  <c:v>15.40691080044912</c:v>
                </c:pt>
                <c:pt idx="21313">
                  <c:v>2.0399057847412666E-2</c:v>
                </c:pt>
                <c:pt idx="21314">
                  <c:v>1.3068166271131736E-4</c:v>
                </c:pt>
                <c:pt idx="21315">
                  <c:v>5.1730644481689939E-3</c:v>
                </c:pt>
                <c:pt idx="21316">
                  <c:v>5.9873978502331037E-3</c:v>
                </c:pt>
                <c:pt idx="21317">
                  <c:v>1.0983241325268023E-4</c:v>
                </c:pt>
                <c:pt idx="21318">
                  <c:v>3.6774559035224094E-4</c:v>
                </c:pt>
                <c:pt idx="21319">
                  <c:v>5.6366090781012215</c:v>
                </c:pt>
                <c:pt idx="21320">
                  <c:v>4.8263452012685493</c:v>
                </c:pt>
                <c:pt idx="21321">
                  <c:v>8.7964215022805767</c:v>
                </c:pt>
                <c:pt idx="21322">
                  <c:v>7.0646466613183234</c:v>
                </c:pt>
                <c:pt idx="21323">
                  <c:v>7.0454795664131504</c:v>
                </c:pt>
                <c:pt idx="21324">
                  <c:v>12.718582301695735</c:v>
                </c:pt>
                <c:pt idx="21325">
                  <c:v>8.978378765010298</c:v>
                </c:pt>
                <c:pt idx="21326">
                  <c:v>0.77869980368508074</c:v>
                </c:pt>
                <c:pt idx="21327">
                  <c:v>5.1453277510418296</c:v>
                </c:pt>
                <c:pt idx="21328">
                  <c:v>116.45869583619131</c:v>
                </c:pt>
                <c:pt idx="21329">
                  <c:v>115.31248236797562</c:v>
                </c:pt>
                <c:pt idx="21330">
                  <c:v>103.04649628699389</c:v>
                </c:pt>
                <c:pt idx="21331">
                  <c:v>128.16699265135142</c:v>
                </c:pt>
                <c:pt idx="21332">
                  <c:v>174.5400903382592</c:v>
                </c:pt>
                <c:pt idx="21333">
                  <c:v>0.73279800946064677</c:v>
                </c:pt>
                <c:pt idx="21334">
                  <c:v>1.357197875251504E-2</c:v>
                </c:pt>
                <c:pt idx="21335">
                  <c:v>4.2545383319315356E-3</c:v>
                </c:pt>
                <c:pt idx="21336">
                  <c:v>0.19728890751587988</c:v>
                </c:pt>
                <c:pt idx="21337">
                  <c:v>5.2277210494382782E-2</c:v>
                </c:pt>
                <c:pt idx="21338">
                  <c:v>0.16441245350492864</c:v>
                </c:pt>
                <c:pt idx="21339">
                  <c:v>5.7051996615488099E-2</c:v>
                </c:pt>
                <c:pt idx="21340">
                  <c:v>6.1732946428371509E-2</c:v>
                </c:pt>
                <c:pt idx="21341">
                  <c:v>9.7898459295965769E-3</c:v>
                </c:pt>
                <c:pt idx="21342">
                  <c:v>0.92794859308567657</c:v>
                </c:pt>
                <c:pt idx="21343">
                  <c:v>9.5808646508314207E-2</c:v>
                </c:pt>
                <c:pt idx="21344">
                  <c:v>0.63542613297464834</c:v>
                </c:pt>
                <c:pt idx="21345">
                  <c:v>0.41699246246924476</c:v>
                </c:pt>
                <c:pt idx="21346">
                  <c:v>1.2206066649096641</c:v>
                </c:pt>
                <c:pt idx="21347">
                  <c:v>1.2217694879427325</c:v>
                </c:pt>
                <c:pt idx="21348">
                  <c:v>0.31450859218612037</c:v>
                </c:pt>
                <c:pt idx="21349">
                  <c:v>0.25106233319957882</c:v>
                </c:pt>
                <c:pt idx="21350">
                  <c:v>3.7772334420771463</c:v>
                </c:pt>
                <c:pt idx="21351">
                  <c:v>10.753902522018501</c:v>
                </c:pt>
                <c:pt idx="21352">
                  <c:v>9.521623167932578</c:v>
                </c:pt>
                <c:pt idx="21353">
                  <c:v>21.224724890981726</c:v>
                </c:pt>
                <c:pt idx="21354">
                  <c:v>3.1944988856070085</c:v>
                </c:pt>
                <c:pt idx="21355">
                  <c:v>0.10436466832208791</c:v>
                </c:pt>
                <c:pt idx="21356">
                  <c:v>1.443734471483692E-2</c:v>
                </c:pt>
                <c:pt idx="21357">
                  <c:v>0.35616404973662363</c:v>
                </c:pt>
                <c:pt idx="21358">
                  <c:v>1.1633710536666069</c:v>
                </c:pt>
                <c:pt idx="21359">
                  <c:v>2.5519451729921869E-3</c:v>
                </c:pt>
                <c:pt idx="21360">
                  <c:v>4.7513198939985381E-2</c:v>
                </c:pt>
                <c:pt idx="21361">
                  <c:v>1.050037625457471</c:v>
                </c:pt>
                <c:pt idx="21362">
                  <c:v>7.5125285107302791</c:v>
                </c:pt>
                <c:pt idx="21363">
                  <c:v>0.43365259930087324</c:v>
                </c:pt>
                <c:pt idx="21364">
                  <c:v>25.774628070644088</c:v>
                </c:pt>
                <c:pt idx="21365">
                  <c:v>18.011714230123395</c:v>
                </c:pt>
                <c:pt idx="21366">
                  <c:v>0.46314687565495893</c:v>
                </c:pt>
                <c:pt idx="21367">
                  <c:v>0.15599935802206175</c:v>
                </c:pt>
                <c:pt idx="21368">
                  <c:v>0.33710862685282672</c:v>
                </c:pt>
                <c:pt idx="21369">
                  <c:v>3.4604179373789852E-2</c:v>
                </c:pt>
                <c:pt idx="21370">
                  <c:v>7.4753892429922697E-2</c:v>
                </c:pt>
                <c:pt idx="21371">
                  <c:v>1.1380083379049462</c:v>
                </c:pt>
                <c:pt idx="21372">
                  <c:v>2.0503537255612412</c:v>
                </c:pt>
                <c:pt idx="21373">
                  <c:v>1.2729531983370899</c:v>
                </c:pt>
                <c:pt idx="21374">
                  <c:v>6.8023568963435945</c:v>
                </c:pt>
                <c:pt idx="21375">
                  <c:v>1.4395866453941557</c:v>
                </c:pt>
                <c:pt idx="21376">
                  <c:v>0.46773386576447495</c:v>
                </c:pt>
                <c:pt idx="21377">
                  <c:v>0.20839398436397485</c:v>
                </c:pt>
                <c:pt idx="21378">
                  <c:v>0.5185101283364203</c:v>
                </c:pt>
                <c:pt idx="21379">
                  <c:v>8.9387906243225981</c:v>
                </c:pt>
                <c:pt idx="21380">
                  <c:v>3.4696697497140581</c:v>
                </c:pt>
                <c:pt idx="21381">
                  <c:v>1.67111392485971</c:v>
                </c:pt>
                <c:pt idx="21382">
                  <c:v>5.1436364616865706</c:v>
                </c:pt>
                <c:pt idx="21383">
                  <c:v>3.4342837404764359</c:v>
                </c:pt>
                <c:pt idx="21384">
                  <c:v>8.7207251672496486</c:v>
                </c:pt>
                <c:pt idx="21385">
                  <c:v>28.480987680137336</c:v>
                </c:pt>
                <c:pt idx="21386">
                  <c:v>9.728610255083284</c:v>
                </c:pt>
                <c:pt idx="21387">
                  <c:v>0.11947259270737066</c:v>
                </c:pt>
                <c:pt idx="21388">
                  <c:v>0.26773981175761036</c:v>
                </c:pt>
                <c:pt idx="21389">
                  <c:v>3.2125051064763453E-2</c:v>
                </c:pt>
                <c:pt idx="21390">
                  <c:v>0.66634223460931519</c:v>
                </c:pt>
                <c:pt idx="21391">
                  <c:v>5.5954686952656305E-2</c:v>
                </c:pt>
                <c:pt idx="21392">
                  <c:v>5.7168955896796006E-2</c:v>
                </c:pt>
                <c:pt idx="21393">
                  <c:v>0.26870977580421024</c:v>
                </c:pt>
                <c:pt idx="21394">
                  <c:v>0.1263949370318532</c:v>
                </c:pt>
                <c:pt idx="21395">
                  <c:v>0.49172709893658761</c:v>
                </c:pt>
                <c:pt idx="21396">
                  <c:v>6.1531811105770808</c:v>
                </c:pt>
                <c:pt idx="21397">
                  <c:v>1.051597388252997</c:v>
                </c:pt>
                <c:pt idx="21398">
                  <c:v>0.5699807705720531</c:v>
                </c:pt>
                <c:pt idx="21399">
                  <c:v>2.2538311834539284</c:v>
                </c:pt>
                <c:pt idx="21400">
                  <c:v>6.3753090848835451E-4</c:v>
                </c:pt>
                <c:pt idx="21401">
                  <c:v>0.7906516464158686</c:v>
                </c:pt>
                <c:pt idx="21402">
                  <c:v>7.0880512703211149E-2</c:v>
                </c:pt>
                <c:pt idx="21403">
                  <c:v>0.3397918620190023</c:v>
                </c:pt>
                <c:pt idx="21404">
                  <c:v>2.2190327761559585</c:v>
                </c:pt>
                <c:pt idx="21405">
                  <c:v>24.081704667837897</c:v>
                </c:pt>
                <c:pt idx="21406">
                  <c:v>3.8503201318629667</c:v>
                </c:pt>
                <c:pt idx="21407">
                  <c:v>18.987998315134657</c:v>
                </c:pt>
                <c:pt idx="21408">
                  <c:v>14.320144622686534</c:v>
                </c:pt>
                <c:pt idx="21409">
                  <c:v>5.7420853313754849E-2</c:v>
                </c:pt>
                <c:pt idx="21410">
                  <c:v>0.16048431849927805</c:v>
                </c:pt>
                <c:pt idx="21411">
                  <c:v>6.4149353277605778E-2</c:v>
                </c:pt>
                <c:pt idx="21412">
                  <c:v>0.3473720405206297</c:v>
                </c:pt>
                <c:pt idx="21413">
                  <c:v>6.1100933972400226E-2</c:v>
                </c:pt>
                <c:pt idx="21414">
                  <c:v>0.16985501321580576</c:v>
                </c:pt>
                <c:pt idx="21415">
                  <c:v>0.37787606658668937</c:v>
                </c:pt>
                <c:pt idx="21416">
                  <c:v>0.20854180394399385</c:v>
                </c:pt>
                <c:pt idx="21417">
                  <c:v>0.94701099100779451</c:v>
                </c:pt>
                <c:pt idx="21418">
                  <c:v>5.0854978436115292</c:v>
                </c:pt>
                <c:pt idx="21419">
                  <c:v>0.72729665175838765</c:v>
                </c:pt>
                <c:pt idx="21420">
                  <c:v>4.0636250243247583</c:v>
                </c:pt>
                <c:pt idx="21421">
                  <c:v>0.79772738838340707</c:v>
                </c:pt>
                <c:pt idx="21422">
                  <c:v>0.1152418551230527</c:v>
                </c:pt>
                <c:pt idx="21423">
                  <c:v>2.6465817555002382</c:v>
                </c:pt>
                <c:pt idx="21424">
                  <c:v>2.2621677191842986</c:v>
                </c:pt>
                <c:pt idx="21425">
                  <c:v>1.5275353474054199</c:v>
                </c:pt>
                <c:pt idx="21426">
                  <c:v>12.51002095477568</c:v>
                </c:pt>
                <c:pt idx="21427">
                  <c:v>6.9674535054858202</c:v>
                </c:pt>
                <c:pt idx="21428">
                  <c:v>6.200677768842338</c:v>
                </c:pt>
                <c:pt idx="21429">
                  <c:v>50.361674477653693</c:v>
                </c:pt>
                <c:pt idx="21430">
                  <c:v>32.823266335887375</c:v>
                </c:pt>
                <c:pt idx="21431">
                  <c:v>9.3464042777439943E-2</c:v>
                </c:pt>
                <c:pt idx="21432">
                  <c:v>0.16379718363516838</c:v>
                </c:pt>
                <c:pt idx="21433">
                  <c:v>4.5567991469691357E-2</c:v>
                </c:pt>
                <c:pt idx="21434">
                  <c:v>0.13313670904184197</c:v>
                </c:pt>
                <c:pt idx="21435">
                  <c:v>4.4055219448860795E-2</c:v>
                </c:pt>
                <c:pt idx="21436">
                  <c:v>0.1223681996354425</c:v>
                </c:pt>
                <c:pt idx="21437">
                  <c:v>0.56964965567815629</c:v>
                </c:pt>
                <c:pt idx="21438">
                  <c:v>0.97829673766781755</c:v>
                </c:pt>
                <c:pt idx="21439">
                  <c:v>3.8668021994445563</c:v>
                </c:pt>
                <c:pt idx="21440">
                  <c:v>5.5548331437276621</c:v>
                </c:pt>
                <c:pt idx="21441">
                  <c:v>2.3434255223895746</c:v>
                </c:pt>
                <c:pt idx="21442">
                  <c:v>1.2213057160895289</c:v>
                </c:pt>
                <c:pt idx="21443">
                  <c:v>0.36532945792442928</c:v>
                </c:pt>
                <c:pt idx="21444">
                  <c:v>0.85844231593301279</c:v>
                </c:pt>
                <c:pt idx="21445">
                  <c:v>6.8014237708168146</c:v>
                </c:pt>
                <c:pt idx="21446">
                  <c:v>1.2722819394904681</c:v>
                </c:pt>
                <c:pt idx="21447">
                  <c:v>1.2377863921981749</c:v>
                </c:pt>
                <c:pt idx="21448">
                  <c:v>15.38337556065617</c:v>
                </c:pt>
                <c:pt idx="21449">
                  <c:v>15.332846438407824</c:v>
                </c:pt>
                <c:pt idx="21450">
                  <c:v>32.859894795976267</c:v>
                </c:pt>
                <c:pt idx="21451">
                  <c:v>16.971113397025118</c:v>
                </c:pt>
                <c:pt idx="21452">
                  <c:v>14.225714220475224</c:v>
                </c:pt>
                <c:pt idx="21453">
                  <c:v>3.2706867803476851</c:v>
                </c:pt>
                <c:pt idx="21454">
                  <c:v>0.84704460449681618</c:v>
                </c:pt>
                <c:pt idx="21455">
                  <c:v>5.2196288489841924</c:v>
                </c:pt>
                <c:pt idx="21456">
                  <c:v>4.9270615534521571</c:v>
                </c:pt>
                <c:pt idx="21457">
                  <c:v>6.948449571558962</c:v>
                </c:pt>
                <c:pt idx="21458">
                  <c:v>3.741486024741481</c:v>
                </c:pt>
                <c:pt idx="21459">
                  <c:v>23.360403964981572</c:v>
                </c:pt>
                <c:pt idx="21460">
                  <c:v>4.1443171792584543</c:v>
                </c:pt>
                <c:pt idx="21461">
                  <c:v>19.832603698254673</c:v>
                </c:pt>
                <c:pt idx="21462">
                  <c:v>19.184901496636854</c:v>
                </c:pt>
                <c:pt idx="21463">
                  <c:v>22.669372474202916</c:v>
                </c:pt>
                <c:pt idx="21464">
                  <c:v>2.2659485624268965</c:v>
                </c:pt>
                <c:pt idx="21465">
                  <c:v>0.49019720473956108</c:v>
                </c:pt>
                <c:pt idx="21466">
                  <c:v>2.1616866300708009</c:v>
                </c:pt>
                <c:pt idx="21467">
                  <c:v>6.0078078485543287</c:v>
                </c:pt>
                <c:pt idx="21468">
                  <c:v>5.6129021450838144</c:v>
                </c:pt>
                <c:pt idx="21469">
                  <c:v>5.4553954343087367</c:v>
                </c:pt>
                <c:pt idx="21470">
                  <c:v>13.80705238921918</c:v>
                </c:pt>
                <c:pt idx="21471">
                  <c:v>2.7617531808037237</c:v>
                </c:pt>
                <c:pt idx="21472">
                  <c:v>6.4678413432248485</c:v>
                </c:pt>
                <c:pt idx="21473">
                  <c:v>10.765793469289033</c:v>
                </c:pt>
                <c:pt idx="21474">
                  <c:v>12.699985560853456</c:v>
                </c:pt>
                <c:pt idx="21475">
                  <c:v>24.823094576034929</c:v>
                </c:pt>
                <c:pt idx="21476">
                  <c:v>20.220253575519269</c:v>
                </c:pt>
                <c:pt idx="21477">
                  <c:v>13.879989936853043</c:v>
                </c:pt>
                <c:pt idx="21478">
                  <c:v>48.044012158909517</c:v>
                </c:pt>
                <c:pt idx="21479">
                  <c:v>22.096249812618261</c:v>
                </c:pt>
                <c:pt idx="21480">
                  <c:v>22.148029365612086</c:v>
                </c:pt>
                <c:pt idx="21481">
                  <c:v>208.7783213059098</c:v>
                </c:pt>
                <c:pt idx="21482">
                  <c:v>216.37497296039135</c:v>
                </c:pt>
                <c:pt idx="21483">
                  <c:v>247.35113632470552</c:v>
                </c:pt>
                <c:pt idx="21484">
                  <c:v>402.57384332945503</c:v>
                </c:pt>
                <c:pt idx="21485">
                  <c:v>333.06834540482998</c:v>
                </c:pt>
                <c:pt idx="21486">
                  <c:v>9.9688612449890593E-2</c:v>
                </c:pt>
                <c:pt idx="21487">
                  <c:v>0.10570860730184613</c:v>
                </c:pt>
                <c:pt idx="21488">
                  <c:v>0.3631009167447472</c:v>
                </c:pt>
                <c:pt idx="21489">
                  <c:v>0.75494299798730835</c:v>
                </c:pt>
                <c:pt idx="21490">
                  <c:v>0.67791728541495488</c:v>
                </c:pt>
                <c:pt idx="21491">
                  <c:v>1.9069664262603701</c:v>
                </c:pt>
                <c:pt idx="21492">
                  <c:v>0.1434319393448551</c:v>
                </c:pt>
                <c:pt idx="21493">
                  <c:v>3.6533985860957449E-2</c:v>
                </c:pt>
                <c:pt idx="21494">
                  <c:v>0.56310945122529077</c:v>
                </c:pt>
                <c:pt idx="21495">
                  <c:v>1.4343151274337937</c:v>
                </c:pt>
                <c:pt idx="21496">
                  <c:v>0.93441308647594301</c:v>
                </c:pt>
                <c:pt idx="21497">
                  <c:v>5.1012487036803059E-3</c:v>
                </c:pt>
                <c:pt idx="21498">
                  <c:v>2.0890202476681408</c:v>
                </c:pt>
                <c:pt idx="21499">
                  <c:v>0.69923252606052766</c:v>
                </c:pt>
                <c:pt idx="21500">
                  <c:v>1.2378964698990578</c:v>
                </c:pt>
                <c:pt idx="21501">
                  <c:v>1.0870845510037774</c:v>
                </c:pt>
                <c:pt idx="21502">
                  <c:v>0.21593489066652183</c:v>
                </c:pt>
                <c:pt idx="21503">
                  <c:v>0.67996731195201565</c:v>
                </c:pt>
                <c:pt idx="21504">
                  <c:v>2.4308028785776443</c:v>
                </c:pt>
                <c:pt idx="21505">
                  <c:v>4.0782389453651726</c:v>
                </c:pt>
                <c:pt idx="21506">
                  <c:v>1.6501978126849679</c:v>
                </c:pt>
                <c:pt idx="21507">
                  <c:v>3.7342929151431097</c:v>
                </c:pt>
                <c:pt idx="21508">
                  <c:v>1.9653914565609643</c:v>
                </c:pt>
                <c:pt idx="21509">
                  <c:v>7.0770598558744284</c:v>
                </c:pt>
                <c:pt idx="21510">
                  <c:v>19.533577951754211</c:v>
                </c:pt>
                <c:pt idx="21511">
                  <c:v>10.051504141111884</c:v>
                </c:pt>
                <c:pt idx="21512">
                  <c:v>26.225302023834139</c:v>
                </c:pt>
                <c:pt idx="21513">
                  <c:v>13.413895226487124</c:v>
                </c:pt>
                <c:pt idx="21514">
                  <c:v>2.8026648431872077</c:v>
                </c:pt>
                <c:pt idx="21515">
                  <c:v>13.7888024079706</c:v>
                </c:pt>
                <c:pt idx="21516">
                  <c:v>20.817279845588711</c:v>
                </c:pt>
                <c:pt idx="21517">
                  <c:v>25.29949059354934</c:v>
                </c:pt>
                <c:pt idx="21518">
                  <c:v>6.8233211807121941E-2</c:v>
                </c:pt>
                <c:pt idx="21519">
                  <c:v>1.3275405662314956E-3</c:v>
                </c:pt>
                <c:pt idx="21520">
                  <c:v>1.3747358903659097E-3</c:v>
                </c:pt>
                <c:pt idx="21521">
                  <c:v>5.4509698477769111E-2</c:v>
                </c:pt>
                <c:pt idx="21522">
                  <c:v>0.14628115578746306</c:v>
                </c:pt>
                <c:pt idx="21523">
                  <c:v>2.3269303103555887</c:v>
                </c:pt>
                <c:pt idx="21524">
                  <c:v>3.1233731318737507E-3</c:v>
                </c:pt>
                <c:pt idx="21525">
                  <c:v>5.5661075798759769E-3</c:v>
                </c:pt>
                <c:pt idx="21526">
                  <c:v>7.4230346600807342E-4</c:v>
                </c:pt>
                <c:pt idx="21527">
                  <c:v>3.0009242461409912E-2</c:v>
                </c:pt>
                <c:pt idx="21528">
                  <c:v>0.42379926646305194</c:v>
                </c:pt>
                <c:pt idx="21529">
                  <c:v>0.1306430643380953</c:v>
                </c:pt>
                <c:pt idx="21530">
                  <c:v>0.34448314112085637</c:v>
                </c:pt>
                <c:pt idx="21531">
                  <c:v>3.4236262059969169</c:v>
                </c:pt>
                <c:pt idx="21532">
                  <c:v>5.5363529836776788</c:v>
                </c:pt>
                <c:pt idx="21533">
                  <c:v>5.6070425130424413</c:v>
                </c:pt>
                <c:pt idx="21534">
                  <c:v>9.2734356003958176</c:v>
                </c:pt>
                <c:pt idx="21535">
                  <c:v>1.2294889274997547</c:v>
                </c:pt>
                <c:pt idx="21536">
                  <c:v>0.1054408325106716</c:v>
                </c:pt>
                <c:pt idx="21537">
                  <c:v>1.2557547161392559</c:v>
                </c:pt>
                <c:pt idx="21538">
                  <c:v>3.9942957780533002</c:v>
                </c:pt>
                <c:pt idx="21539">
                  <c:v>4.201287633709045</c:v>
                </c:pt>
                <c:pt idx="21540">
                  <c:v>0.13260706899852359</c:v>
                </c:pt>
                <c:pt idx="21541">
                  <c:v>0.10788428182686462</c:v>
                </c:pt>
                <c:pt idx="21542">
                  <c:v>0.62091255492523978</c:v>
                </c:pt>
                <c:pt idx="21543">
                  <c:v>3.3615863180473347</c:v>
                </c:pt>
                <c:pt idx="21544">
                  <c:v>2.055617542190296</c:v>
                </c:pt>
                <c:pt idx="21545">
                  <c:v>3.8875532300245093</c:v>
                </c:pt>
                <c:pt idx="21546">
                  <c:v>0.73398446290391905</c:v>
                </c:pt>
                <c:pt idx="21547">
                  <c:v>0.36310010241380958</c:v>
                </c:pt>
                <c:pt idx="21548">
                  <c:v>0.83260745353962828</c:v>
                </c:pt>
                <c:pt idx="21549">
                  <c:v>1.4529937432318234</c:v>
                </c:pt>
                <c:pt idx="21550">
                  <c:v>1.4451122950279036</c:v>
                </c:pt>
                <c:pt idx="21551">
                  <c:v>6.3146804926449063</c:v>
                </c:pt>
                <c:pt idx="21552">
                  <c:v>4.8767542058556312</c:v>
                </c:pt>
                <c:pt idx="21553">
                  <c:v>22.896486068993553</c:v>
                </c:pt>
                <c:pt idx="21554">
                  <c:v>33.614833561796807</c:v>
                </c:pt>
                <c:pt idx="21555">
                  <c:v>20.232910340199595</c:v>
                </c:pt>
                <c:pt idx="21556">
                  <c:v>48.129015647360497</c:v>
                </c:pt>
                <c:pt idx="21557">
                  <c:v>29.506201274486418</c:v>
                </c:pt>
                <c:pt idx="21558">
                  <c:v>14.096444209745856</c:v>
                </c:pt>
                <c:pt idx="21559">
                  <c:v>87.902641382379414</c:v>
                </c:pt>
                <c:pt idx="21560">
                  <c:v>59.423811322332945</c:v>
                </c:pt>
                <c:pt idx="21561">
                  <c:v>45.582902017534501</c:v>
                </c:pt>
                <c:pt idx="21562">
                  <c:v>2.2977605992376411</c:v>
                </c:pt>
                <c:pt idx="21563">
                  <c:v>4.5241606404224459</c:v>
                </c:pt>
                <c:pt idx="21564">
                  <c:v>12.264712465537833</c:v>
                </c:pt>
                <c:pt idx="21565">
                  <c:v>18.140361264597114</c:v>
                </c:pt>
                <c:pt idx="21566">
                  <c:v>11.957104942510078</c:v>
                </c:pt>
                <c:pt idx="21567">
                  <c:v>24.913032533075103</c:v>
                </c:pt>
                <c:pt idx="21568">
                  <c:v>23.593082004498722</c:v>
                </c:pt>
                <c:pt idx="21569">
                  <c:v>2.1514459477088828</c:v>
                </c:pt>
                <c:pt idx="21570">
                  <c:v>53.357847496247032</c:v>
                </c:pt>
                <c:pt idx="21571">
                  <c:v>23.250580171996596</c:v>
                </c:pt>
                <c:pt idx="21572">
                  <c:v>30.250326008671919</c:v>
                </c:pt>
                <c:pt idx="21573">
                  <c:v>0.42284367692371189</c:v>
                </c:pt>
                <c:pt idx="21574">
                  <c:v>0.11690862768432554</c:v>
                </c:pt>
                <c:pt idx="21575">
                  <c:v>0.3046416627586222</c:v>
                </c:pt>
                <c:pt idx="21576">
                  <c:v>3.0253028660950525</c:v>
                </c:pt>
                <c:pt idx="21577">
                  <c:v>1.3827865037436142</c:v>
                </c:pt>
                <c:pt idx="21578">
                  <c:v>5.9006109283548778</c:v>
                </c:pt>
                <c:pt idx="21579">
                  <c:v>1.7130669865203951</c:v>
                </c:pt>
                <c:pt idx="21580">
                  <c:v>0.8834770977531653</c:v>
                </c:pt>
                <c:pt idx="21581">
                  <c:v>2.9333635535184164</c:v>
                </c:pt>
                <c:pt idx="21582">
                  <c:v>1.8355634996845234</c:v>
                </c:pt>
                <c:pt idx="21583">
                  <c:v>6.941961275487964</c:v>
                </c:pt>
                <c:pt idx="21584">
                  <c:v>6.057717313280022E-2</c:v>
                </c:pt>
                <c:pt idx="21585">
                  <c:v>0.11519124452265583</c:v>
                </c:pt>
                <c:pt idx="21586">
                  <c:v>0.35588686023768012</c:v>
                </c:pt>
                <c:pt idx="21587">
                  <c:v>1.1519200859316072</c:v>
                </c:pt>
                <c:pt idx="21588">
                  <c:v>1.0527469555286479</c:v>
                </c:pt>
                <c:pt idx="21589">
                  <c:v>2.4565098859630967</c:v>
                </c:pt>
                <c:pt idx="21590">
                  <c:v>0.43596663542289082</c:v>
                </c:pt>
                <c:pt idx="21591">
                  <c:v>8.3872782548379488E-2</c:v>
                </c:pt>
                <c:pt idx="21592">
                  <c:v>0.5950603761885872</c:v>
                </c:pt>
                <c:pt idx="21593">
                  <c:v>0.80676936354285911</c:v>
                </c:pt>
                <c:pt idx="21594">
                  <c:v>1.1673276904283281</c:v>
                </c:pt>
                <c:pt idx="21595">
                  <c:v>3.6265661704417876E-2</c:v>
                </c:pt>
                <c:pt idx="21596">
                  <c:v>0.10262396446194548</c:v>
                </c:pt>
                <c:pt idx="21597">
                  <c:v>0.31664878868992652</c:v>
                </c:pt>
                <c:pt idx="21598">
                  <c:v>0.2878449913433439</c:v>
                </c:pt>
                <c:pt idx="21599">
                  <c:v>0.35967297574597068</c:v>
                </c:pt>
                <c:pt idx="21600">
                  <c:v>1.9586725215833987</c:v>
                </c:pt>
                <c:pt idx="21601">
                  <c:v>0.18438097084579835</c:v>
                </c:pt>
                <c:pt idx="21602">
                  <c:v>1.899638597484965E-2</c:v>
                </c:pt>
                <c:pt idx="21603">
                  <c:v>3.6379834867828177E-2</c:v>
                </c:pt>
                <c:pt idx="21604">
                  <c:v>0.5420890745308059</c:v>
                </c:pt>
                <c:pt idx="21605">
                  <c:v>2.1860455503750766</c:v>
                </c:pt>
                <c:pt idx="21606">
                  <c:v>0.25820402716011459</c:v>
                </c:pt>
                <c:pt idx="21607">
                  <c:v>0.24667329237955507</c:v>
                </c:pt>
                <c:pt idx="21608">
                  <c:v>0.90472049285061606</c:v>
                </c:pt>
                <c:pt idx="21609">
                  <c:v>3.1028905852166968</c:v>
                </c:pt>
                <c:pt idx="21610">
                  <c:v>1.9487524394537392</c:v>
                </c:pt>
                <c:pt idx="21611">
                  <c:v>4.9458918222902426</c:v>
                </c:pt>
                <c:pt idx="21612">
                  <c:v>0.96540617620229452</c:v>
                </c:pt>
                <c:pt idx="21613">
                  <c:v>0.42849135515752784</c:v>
                </c:pt>
                <c:pt idx="21614">
                  <c:v>1.1653587621682593</c:v>
                </c:pt>
                <c:pt idx="21615">
                  <c:v>2.7250609323700137</c:v>
                </c:pt>
                <c:pt idx="21616">
                  <c:v>3.7696193337624972</c:v>
                </c:pt>
                <c:pt idx="21617">
                  <c:v>0.57966934737153997</c:v>
                </c:pt>
                <c:pt idx="21618">
                  <c:v>0.54872314231850039</c:v>
                </c:pt>
                <c:pt idx="21619">
                  <c:v>4.3727939127174045</c:v>
                </c:pt>
                <c:pt idx="21620">
                  <c:v>6.2282756764973115</c:v>
                </c:pt>
                <c:pt idx="21621">
                  <c:v>6.1082321906524477</c:v>
                </c:pt>
                <c:pt idx="21622">
                  <c:v>20.126150545312136</c:v>
                </c:pt>
                <c:pt idx="21623">
                  <c:v>3.272545576211471</c:v>
                </c:pt>
                <c:pt idx="21624">
                  <c:v>1.4086806291059046</c:v>
                </c:pt>
                <c:pt idx="21625">
                  <c:v>6.5914559345875903</c:v>
                </c:pt>
                <c:pt idx="21626">
                  <c:v>7.6743208714150635</c:v>
                </c:pt>
                <c:pt idx="21627">
                  <c:v>13.826593331676571</c:v>
                </c:pt>
                <c:pt idx="21628">
                  <c:v>1.688880162692977</c:v>
                </c:pt>
                <c:pt idx="21629">
                  <c:v>0.72426856581918186</c:v>
                </c:pt>
                <c:pt idx="21630">
                  <c:v>5.2672913687768466</c:v>
                </c:pt>
                <c:pt idx="21631">
                  <c:v>5.5835235051540328</c:v>
                </c:pt>
                <c:pt idx="21632">
                  <c:v>9.5321055685669922</c:v>
                </c:pt>
                <c:pt idx="21633">
                  <c:v>8.0122025845794731</c:v>
                </c:pt>
                <c:pt idx="21634">
                  <c:v>16.411382635572831</c:v>
                </c:pt>
                <c:pt idx="21635">
                  <c:v>3.1668758825466448</c:v>
                </c:pt>
                <c:pt idx="21636">
                  <c:v>11.310364704148514</c:v>
                </c:pt>
                <c:pt idx="21637">
                  <c:v>18.154851829693445</c:v>
                </c:pt>
                <c:pt idx="21638">
                  <c:v>15.367481911569875</c:v>
                </c:pt>
                <c:pt idx="21639">
                  <c:v>0.35582463680742665</c:v>
                </c:pt>
                <c:pt idx="21640">
                  <c:v>0.11731497221695179</c:v>
                </c:pt>
                <c:pt idx="21641">
                  <c:v>0.32634979471665748</c:v>
                </c:pt>
                <c:pt idx="21642">
                  <c:v>0.81331554181703192</c:v>
                </c:pt>
                <c:pt idx="21643">
                  <c:v>1.130256894178266</c:v>
                </c:pt>
                <c:pt idx="21644">
                  <c:v>1.590368579330512</c:v>
                </c:pt>
                <c:pt idx="21645">
                  <c:v>0.64314407837146492</c:v>
                </c:pt>
                <c:pt idx="21646">
                  <c:v>0.71177111779906155</c:v>
                </c:pt>
                <c:pt idx="21647">
                  <c:v>0.37346744314665331</c:v>
                </c:pt>
                <c:pt idx="21648">
                  <c:v>1.4403805442166366</c:v>
                </c:pt>
                <c:pt idx="21649">
                  <c:v>1.3830536467397205</c:v>
                </c:pt>
                <c:pt idx="21650">
                  <c:v>16.185271899115957</c:v>
                </c:pt>
                <c:pt idx="21651">
                  <c:v>13.897413683057957</c:v>
                </c:pt>
                <c:pt idx="21652">
                  <c:v>60.584625932378977</c:v>
                </c:pt>
                <c:pt idx="21653">
                  <c:v>101.88847055445385</c:v>
                </c:pt>
                <c:pt idx="21654">
                  <c:v>73.480827918025454</c:v>
                </c:pt>
                <c:pt idx="21655">
                  <c:v>162.73972718972357</c:v>
                </c:pt>
                <c:pt idx="21656">
                  <c:v>92.46503515816633</c:v>
                </c:pt>
                <c:pt idx="21657">
                  <c:v>26.943328591844807</c:v>
                </c:pt>
                <c:pt idx="21658">
                  <c:v>183.13775869817076</c:v>
                </c:pt>
                <c:pt idx="21659">
                  <c:v>147.66056029191711</c:v>
                </c:pt>
                <c:pt idx="21660">
                  <c:v>154.42961145415671</c:v>
                </c:pt>
                <c:pt idx="21661">
                  <c:v>1.3254188156452075E-2</c:v>
                </c:pt>
                <c:pt idx="21662">
                  <c:v>6.0440007801703206E-3</c:v>
                </c:pt>
                <c:pt idx="21663">
                  <c:v>0.27525706179443543</c:v>
                </c:pt>
                <c:pt idx="21664">
                  <c:v>0.3131440167028039</c:v>
                </c:pt>
                <c:pt idx="21665">
                  <c:v>0.53322887022049992</c:v>
                </c:pt>
                <c:pt idx="21666">
                  <c:v>5.5486378256636402E-2</c:v>
                </c:pt>
                <c:pt idx="21667">
                  <c:v>5.0240065010352768E-2</c:v>
                </c:pt>
                <c:pt idx="21668">
                  <c:v>0.54860926415500677</c:v>
                </c:pt>
                <c:pt idx="21669">
                  <c:v>1.5321084885270075</c:v>
                </c:pt>
                <c:pt idx="21670">
                  <c:v>0.46698104415758029</c:v>
                </c:pt>
                <c:pt idx="21671">
                  <c:v>4.2946619882404592E-2</c:v>
                </c:pt>
                <c:pt idx="21672">
                  <c:v>1.359952922094227</c:v>
                </c:pt>
                <c:pt idx="21673">
                  <c:v>0.39266669820778588</c:v>
                </c:pt>
                <c:pt idx="21674">
                  <c:v>0.12401598061717962</c:v>
                </c:pt>
                <c:pt idx="21675">
                  <c:v>0.27830363240191008</c:v>
                </c:pt>
                <c:pt idx="21676">
                  <c:v>8.4598173520588585E-2</c:v>
                </c:pt>
                <c:pt idx="21677">
                  <c:v>0.59788634659910345</c:v>
                </c:pt>
                <c:pt idx="21678">
                  <c:v>1.6687088483747061</c:v>
                </c:pt>
                <c:pt idx="21679">
                  <c:v>0.58386845815904864</c:v>
                </c:pt>
                <c:pt idx="21680">
                  <c:v>1.9350348993715285</c:v>
                </c:pt>
                <c:pt idx="21681">
                  <c:v>0.99666083626116453</c:v>
                </c:pt>
                <c:pt idx="21682">
                  <c:v>4.1101969875919622</c:v>
                </c:pt>
                <c:pt idx="21683">
                  <c:v>5.046061295400925</c:v>
                </c:pt>
                <c:pt idx="21684">
                  <c:v>7.4508331068677878</c:v>
                </c:pt>
                <c:pt idx="21685">
                  <c:v>7.7517255309000221</c:v>
                </c:pt>
                <c:pt idx="21686">
                  <c:v>1.157851794237708</c:v>
                </c:pt>
                <c:pt idx="21687">
                  <c:v>7.673275852517139</c:v>
                </c:pt>
                <c:pt idx="21688">
                  <c:v>16.522054852099398</c:v>
                </c:pt>
                <c:pt idx="21689">
                  <c:v>15.323478598263787</c:v>
                </c:pt>
                <c:pt idx="21690">
                  <c:v>7.9158156786644819E-3</c:v>
                </c:pt>
                <c:pt idx="21691">
                  <c:v>1.1327524477057451E-4</c:v>
                </c:pt>
                <c:pt idx="21692">
                  <c:v>2.6360829741989714E-5</c:v>
                </c:pt>
                <c:pt idx="21693">
                  <c:v>7.2106565973371146E-4</c:v>
                </c:pt>
                <c:pt idx="21694">
                  <c:v>2.0447866341308865E-3</c:v>
                </c:pt>
                <c:pt idx="21695">
                  <c:v>2.8230567730259666E-4</c:v>
                </c:pt>
                <c:pt idx="21696">
                  <c:v>4.7961730090457068E-5</c:v>
                </c:pt>
                <c:pt idx="21697">
                  <c:v>3.4985863011481388E-5</c:v>
                </c:pt>
                <c:pt idx="21698">
                  <c:v>3.1355358663269208E-3</c:v>
                </c:pt>
                <c:pt idx="21699">
                  <c:v>7.7558562104965891E-3</c:v>
                </c:pt>
                <c:pt idx="21700">
                  <c:v>0.28724847291860128</c:v>
                </c:pt>
                <c:pt idx="21701">
                  <c:v>0.22420481944430795</c:v>
                </c:pt>
                <c:pt idx="21702">
                  <c:v>2.2901580411163462</c:v>
                </c:pt>
                <c:pt idx="21703">
                  <c:v>2.5997834635019563</c:v>
                </c:pt>
                <c:pt idx="21704">
                  <c:v>2.4376587073380369</c:v>
                </c:pt>
                <c:pt idx="21705">
                  <c:v>4.0692368471205409</c:v>
                </c:pt>
                <c:pt idx="21706">
                  <c:v>0.11829627557740592</c:v>
                </c:pt>
                <c:pt idx="21707">
                  <c:v>5.8642574701965451</c:v>
                </c:pt>
                <c:pt idx="21708">
                  <c:v>7.3976876405041727</c:v>
                </c:pt>
                <c:pt idx="21709">
                  <c:v>6.9634377286803293</c:v>
                </c:pt>
                <c:pt idx="21710">
                  <c:v>0.11771646381879189</c:v>
                </c:pt>
                <c:pt idx="21711">
                  <c:v>4.7941562150666112E-2</c:v>
                </c:pt>
                <c:pt idx="21712">
                  <c:v>0.13955682570216871</c:v>
                </c:pt>
                <c:pt idx="21713">
                  <c:v>0.58587816392318159</c:v>
                </c:pt>
                <c:pt idx="21714">
                  <c:v>1.1107831929256322</c:v>
                </c:pt>
                <c:pt idx="21715">
                  <c:v>0.36810452990417658</c:v>
                </c:pt>
                <c:pt idx="21716">
                  <c:v>0.14651578654389263</c:v>
                </c:pt>
                <c:pt idx="21717">
                  <c:v>0.38417973270056699</c:v>
                </c:pt>
                <c:pt idx="21718">
                  <c:v>1.3526979859279851</c:v>
                </c:pt>
                <c:pt idx="21719">
                  <c:v>0.55569425051836097</c:v>
                </c:pt>
                <c:pt idx="21720">
                  <c:v>2.5935939431171127</c:v>
                </c:pt>
                <c:pt idx="21721">
                  <c:v>1.8954611696629733</c:v>
                </c:pt>
                <c:pt idx="21722">
                  <c:v>8.5556548903267906</c:v>
                </c:pt>
                <c:pt idx="21723">
                  <c:v>6.6572629369279674</c:v>
                </c:pt>
                <c:pt idx="21724">
                  <c:v>9.987965452830375</c:v>
                </c:pt>
                <c:pt idx="21725">
                  <c:v>19.552479537355701</c:v>
                </c:pt>
                <c:pt idx="21726">
                  <c:v>4.7003651631389545</c:v>
                </c:pt>
                <c:pt idx="21727">
                  <c:v>33.745369925247786</c:v>
                </c:pt>
                <c:pt idx="21728">
                  <c:v>45.80048859166633</c:v>
                </c:pt>
                <c:pt idx="21729">
                  <c:v>25.244188216448485</c:v>
                </c:pt>
                <c:pt idx="21730">
                  <c:v>1.302487132493618</c:v>
                </c:pt>
                <c:pt idx="21731">
                  <c:v>0.38094351684578309</c:v>
                </c:pt>
                <c:pt idx="21732">
                  <c:v>2.0568884802956564</c:v>
                </c:pt>
                <c:pt idx="21733">
                  <c:v>3.5536220467243487</c:v>
                </c:pt>
                <c:pt idx="21734">
                  <c:v>6.9037201520109983</c:v>
                </c:pt>
                <c:pt idx="21735">
                  <c:v>1.3817411722358648</c:v>
                </c:pt>
                <c:pt idx="21736">
                  <c:v>0.20463561189306126</c:v>
                </c:pt>
                <c:pt idx="21737">
                  <c:v>3.117388887291122</c:v>
                </c:pt>
                <c:pt idx="21738">
                  <c:v>8.959045967605892</c:v>
                </c:pt>
                <c:pt idx="21739">
                  <c:v>5.3871727627221144</c:v>
                </c:pt>
                <c:pt idx="21740">
                  <c:v>7.6413979463033646E-2</c:v>
                </c:pt>
                <c:pt idx="21741">
                  <c:v>3.1439940645095178E-2</c:v>
                </c:pt>
                <c:pt idx="21742">
                  <c:v>2.7374801772209929E-2</c:v>
                </c:pt>
                <c:pt idx="21743">
                  <c:v>0.48581747244743789</c:v>
                </c:pt>
                <c:pt idx="21744">
                  <c:v>0.84056777046294906</c:v>
                </c:pt>
                <c:pt idx="21745">
                  <c:v>0.43376333692489916</c:v>
                </c:pt>
                <c:pt idx="21746">
                  <c:v>0.40826465670149759</c:v>
                </c:pt>
                <c:pt idx="21747">
                  <c:v>1.9458301439475045</c:v>
                </c:pt>
                <c:pt idx="21748">
                  <c:v>0.69210725519126948</c:v>
                </c:pt>
                <c:pt idx="21749">
                  <c:v>1.3263578085368266</c:v>
                </c:pt>
                <c:pt idx="21750">
                  <c:v>3.9009919469583772E-2</c:v>
                </c:pt>
                <c:pt idx="21751">
                  <c:v>4.9576186586279575E-2</c:v>
                </c:pt>
                <c:pt idx="21752">
                  <c:v>0.14141354253895458</c:v>
                </c:pt>
                <c:pt idx="21753">
                  <c:v>0.31484761061174132</c:v>
                </c:pt>
                <c:pt idx="21754">
                  <c:v>0.50950530877860534</c:v>
                </c:pt>
                <c:pt idx="21755">
                  <c:v>0.27746914733178696</c:v>
                </c:pt>
                <c:pt idx="21756">
                  <c:v>5.0370793734437778E-2</c:v>
                </c:pt>
                <c:pt idx="21757">
                  <c:v>0.2311174105027568</c:v>
                </c:pt>
                <c:pt idx="21758">
                  <c:v>0.47170502565331351</c:v>
                </c:pt>
                <c:pt idx="21759">
                  <c:v>0.51447785039075322</c:v>
                </c:pt>
                <c:pt idx="21760">
                  <c:v>6.8165010746046362E-2</c:v>
                </c:pt>
                <c:pt idx="21761">
                  <c:v>6.8681553465101519E-2</c:v>
                </c:pt>
                <c:pt idx="21762">
                  <c:v>2.2813611749551783E-2</c:v>
                </c:pt>
                <c:pt idx="21763">
                  <c:v>0.16014451440360411</c:v>
                </c:pt>
                <c:pt idx="21764">
                  <c:v>0.32195038766758205</c:v>
                </c:pt>
                <c:pt idx="21765">
                  <c:v>0.68495919656014537</c:v>
                </c:pt>
                <c:pt idx="21766">
                  <c:v>9.1028637741653422E-3</c:v>
                </c:pt>
                <c:pt idx="21767">
                  <c:v>2.0103505502550582E-2</c:v>
                </c:pt>
                <c:pt idx="21768">
                  <c:v>1.5852679665023404</c:v>
                </c:pt>
                <c:pt idx="21769">
                  <c:v>0.64976264142522533</c:v>
                </c:pt>
                <c:pt idx="21770">
                  <c:v>0.12659458242909541</c:v>
                </c:pt>
                <c:pt idx="21771">
                  <c:v>6.6295083102487051E-2</c:v>
                </c:pt>
                <c:pt idx="21772">
                  <c:v>0.20813164801443709</c:v>
                </c:pt>
                <c:pt idx="21773">
                  <c:v>0.39250645784062921</c:v>
                </c:pt>
                <c:pt idx="21774">
                  <c:v>0.61229931319827646</c:v>
                </c:pt>
                <c:pt idx="21775">
                  <c:v>0.48517043835254714</c:v>
                </c:pt>
                <c:pt idx="21776">
                  <c:v>0.2163890048099979</c:v>
                </c:pt>
                <c:pt idx="21777">
                  <c:v>0.84475611123392402</c:v>
                </c:pt>
                <c:pt idx="21778">
                  <c:v>1.4615621671943144</c:v>
                </c:pt>
                <c:pt idx="21779">
                  <c:v>2.3017588513050553</c:v>
                </c:pt>
                <c:pt idx="21780">
                  <c:v>0.44341419981843</c:v>
                </c:pt>
                <c:pt idx="21781">
                  <c:v>0.16738887872726788</c:v>
                </c:pt>
                <c:pt idx="21782">
                  <c:v>0.77620002366221741</c:v>
                </c:pt>
                <c:pt idx="21783">
                  <c:v>1.1897808089784219</c:v>
                </c:pt>
                <c:pt idx="21784">
                  <c:v>3.4990200982996766</c:v>
                </c:pt>
                <c:pt idx="21785">
                  <c:v>4.7289361743537741</c:v>
                </c:pt>
                <c:pt idx="21786">
                  <c:v>0.39802382411408699</c:v>
                </c:pt>
                <c:pt idx="21787">
                  <c:v>4.6761895170600996</c:v>
                </c:pt>
                <c:pt idx="21788">
                  <c:v>6.2374396403993186</c:v>
                </c:pt>
                <c:pt idx="21789">
                  <c:v>10.042271912325001</c:v>
                </c:pt>
                <c:pt idx="21790">
                  <c:v>1.555878675288435</c:v>
                </c:pt>
                <c:pt idx="21791">
                  <c:v>0.44279567710716905</c:v>
                </c:pt>
                <c:pt idx="21792">
                  <c:v>3.3839613922792027</c:v>
                </c:pt>
                <c:pt idx="21793">
                  <c:v>7.6012842033541004</c:v>
                </c:pt>
                <c:pt idx="21794">
                  <c:v>2.6529299537236719</c:v>
                </c:pt>
                <c:pt idx="21795">
                  <c:v>6.0406678453729317</c:v>
                </c:pt>
                <c:pt idx="21796">
                  <c:v>1.3447929456725372</c:v>
                </c:pt>
                <c:pt idx="21797">
                  <c:v>7.5218431334318838</c:v>
                </c:pt>
                <c:pt idx="21798">
                  <c:v>15.394533388759442</c:v>
                </c:pt>
                <c:pt idx="21799">
                  <c:v>9.3957499356497909</c:v>
                </c:pt>
                <c:pt idx="21800">
                  <c:v>0.36601707159286478</c:v>
                </c:pt>
                <c:pt idx="21801">
                  <c:v>7.6686444623460109E-2</c:v>
                </c:pt>
                <c:pt idx="21802">
                  <c:v>0.13221279204869807</c:v>
                </c:pt>
                <c:pt idx="21803">
                  <c:v>0.51681583884598126</c:v>
                </c:pt>
                <c:pt idx="21804">
                  <c:v>0.57812174664004823</c:v>
                </c:pt>
                <c:pt idx="21805">
                  <c:v>1.0056842821908065</c:v>
                </c:pt>
                <c:pt idx="21806">
                  <c:v>0.1687807445460168</c:v>
                </c:pt>
                <c:pt idx="21807">
                  <c:v>0.20124792899535451</c:v>
                </c:pt>
                <c:pt idx="21808">
                  <c:v>1.0902976219619418</c:v>
                </c:pt>
                <c:pt idx="21809">
                  <c:v>0.94303399036391611</c:v>
                </c:pt>
                <c:pt idx="21810">
                  <c:v>8.975690974244662</c:v>
                </c:pt>
                <c:pt idx="21811">
                  <c:v>4.4542329446466962</c:v>
                </c:pt>
                <c:pt idx="21812">
                  <c:v>23.479799381816598</c:v>
                </c:pt>
                <c:pt idx="21813">
                  <c:v>29.810336593530625</c:v>
                </c:pt>
                <c:pt idx="21814">
                  <c:v>37.564644828215449</c:v>
                </c:pt>
                <c:pt idx="21815">
                  <c:v>47.114010354939047</c:v>
                </c:pt>
                <c:pt idx="21816">
                  <c:v>9.0582756650047944</c:v>
                </c:pt>
                <c:pt idx="21817">
                  <c:v>67.372090215244356</c:v>
                </c:pt>
                <c:pt idx="21818">
                  <c:v>110.16884097623375</c:v>
                </c:pt>
                <c:pt idx="21819">
                  <c:v>79.70598990515677</c:v>
                </c:pt>
                <c:pt idx="21820">
                  <c:v>2.3556048919559751E-3</c:v>
                </c:pt>
                <c:pt idx="21821">
                  <c:v>6.7031028963845359E-3</c:v>
                </c:pt>
                <c:pt idx="21822">
                  <c:v>0.84742362297323082</c:v>
                </c:pt>
                <c:pt idx="21823">
                  <c:v>0.46486007412553787</c:v>
                </c:pt>
                <c:pt idx="21824">
                  <c:v>0.33613954562440707</c:v>
                </c:pt>
                <c:pt idx="21825">
                  <c:v>8.4040590143652366E-2</c:v>
                </c:pt>
                <c:pt idx="21826">
                  <c:v>8.1186138550436108E-3</c:v>
                </c:pt>
                <c:pt idx="21827">
                  <c:v>2.2623054356893135</c:v>
                </c:pt>
                <c:pt idx="21828">
                  <c:v>0.44462384269943039</c:v>
                </c:pt>
                <c:pt idx="21829">
                  <c:v>0.58984408815761868</c:v>
                </c:pt>
                <c:pt idx="21830">
                  <c:v>2.4888515607536608E-3</c:v>
                </c:pt>
                <c:pt idx="21831">
                  <c:v>0.62509886979942186</c:v>
                </c:pt>
                <c:pt idx="21832">
                  <c:v>0.12003038458223841</c:v>
                </c:pt>
                <c:pt idx="21833">
                  <c:v>0.16499808285604689</c:v>
                </c:pt>
                <c:pt idx="21834">
                  <c:v>3.0058257835655803E-2</c:v>
                </c:pt>
                <c:pt idx="21835">
                  <c:v>5.7215743647271451E-2</c:v>
                </c:pt>
                <c:pt idx="21836">
                  <c:v>0.4467878155842302</c:v>
                </c:pt>
                <c:pt idx="21837">
                  <c:v>1.5955693487085851</c:v>
                </c:pt>
                <c:pt idx="21838">
                  <c:v>1.5073313701471049</c:v>
                </c:pt>
                <c:pt idx="21839">
                  <c:v>1.4529490694441882</c:v>
                </c:pt>
                <c:pt idx="21840">
                  <c:v>0.66917491035238907</c:v>
                </c:pt>
                <c:pt idx="21841">
                  <c:v>3.7314569901990171</c:v>
                </c:pt>
                <c:pt idx="21842">
                  <c:v>11.442451500490742</c:v>
                </c:pt>
                <c:pt idx="21843">
                  <c:v>5.5890615357047562</c:v>
                </c:pt>
                <c:pt idx="21844">
                  <c:v>38.315200484642183</c:v>
                </c:pt>
                <c:pt idx="21845">
                  <c:v>1.4123562178884421</c:v>
                </c:pt>
                <c:pt idx="21846">
                  <c:v>5.3710662216288192</c:v>
                </c:pt>
                <c:pt idx="21847">
                  <c:v>9.0530753758845819</c:v>
                </c:pt>
                <c:pt idx="21848">
                  <c:v>23.328654314467258</c:v>
                </c:pt>
                <c:pt idx="21849">
                  <c:v>4.0355321006279855E-5</c:v>
                </c:pt>
                <c:pt idx="21850">
                  <c:v>9.0310147429939643E-5</c:v>
                </c:pt>
                <c:pt idx="21851">
                  <c:v>1.6024146468669846E-2</c:v>
                </c:pt>
                <c:pt idx="21852">
                  <c:v>1.1294330757192985E-4</c:v>
                </c:pt>
                <c:pt idx="21853">
                  <c:v>1.9208204422346709E-3</c:v>
                </c:pt>
                <c:pt idx="21854">
                  <c:v>1.3041751500093934E-3</c:v>
                </c:pt>
                <c:pt idx="21855">
                  <c:v>1.3700077674788003E-3</c:v>
                </c:pt>
                <c:pt idx="21856">
                  <c:v>1.9229878643446163E-2</c:v>
                </c:pt>
                <c:pt idx="21857">
                  <c:v>4.7864390214129485E-2</c:v>
                </c:pt>
                <c:pt idx="21858">
                  <c:v>1.1492227527286398E-2</c:v>
                </c:pt>
                <c:pt idx="21859">
                  <c:v>2.766381582204309E-4</c:v>
                </c:pt>
                <c:pt idx="21860">
                  <c:v>3.9599549133201973E-4</c:v>
                </c:pt>
                <c:pt idx="21861">
                  <c:v>3.4928156468143614E-3</c:v>
                </c:pt>
                <c:pt idx="21862">
                  <c:v>9.7165901181261918E-3</c:v>
                </c:pt>
                <c:pt idx="21863">
                  <c:v>5.4788550991369191E-4</c:v>
                </c:pt>
                <c:pt idx="21864">
                  <c:v>9.0763563876429532E-4</c:v>
                </c:pt>
                <c:pt idx="21865">
                  <c:v>1.6046235952855986E-4</c:v>
                </c:pt>
                <c:pt idx="21866">
                  <c:v>6.1332071450736509E-3</c:v>
                </c:pt>
                <c:pt idx="21867">
                  <c:v>4.0545399082102793E-2</c:v>
                </c:pt>
                <c:pt idx="21868">
                  <c:v>4.0661900198969578E-2</c:v>
                </c:pt>
                <c:pt idx="21869">
                  <c:v>0.22652935659403953</c:v>
                </c:pt>
                <c:pt idx="21870">
                  <c:v>4.8388252903095346</c:v>
                </c:pt>
                <c:pt idx="21871">
                  <c:v>1.9130411991677456</c:v>
                </c:pt>
                <c:pt idx="21872">
                  <c:v>1.3456845298159414</c:v>
                </c:pt>
                <c:pt idx="21873">
                  <c:v>2.0463414893086904</c:v>
                </c:pt>
                <c:pt idx="21874">
                  <c:v>7.1408936221492969E-2</c:v>
                </c:pt>
                <c:pt idx="21875">
                  <c:v>2.0147997576204935</c:v>
                </c:pt>
                <c:pt idx="21876">
                  <c:v>3.7351082993467886</c:v>
                </c:pt>
                <c:pt idx="21877">
                  <c:v>5.5602229526385409</c:v>
                </c:pt>
                <c:pt idx="21878">
                  <c:v>1.0414294997737232E-3</c:v>
                </c:pt>
                <c:pt idx="21879">
                  <c:v>1.6978075540845759E-3</c:v>
                </c:pt>
                <c:pt idx="21880">
                  <c:v>6.8288565154502476E-2</c:v>
                </c:pt>
                <c:pt idx="21881">
                  <c:v>3.0317715446158957E-3</c:v>
                </c:pt>
                <c:pt idx="21882">
                  <c:v>2.6393719766463378E-3</c:v>
                </c:pt>
                <c:pt idx="21883">
                  <c:v>1.7361746417677893E-2</c:v>
                </c:pt>
                <c:pt idx="21884">
                  <c:v>1.4722342057044658E-3</c:v>
                </c:pt>
                <c:pt idx="21885">
                  <c:v>6.8158652472956362E-3</c:v>
                </c:pt>
                <c:pt idx="21886">
                  <c:v>0.31065007531466382</c:v>
                </c:pt>
                <c:pt idx="21887">
                  <c:v>2.0023927075508294E-2</c:v>
                </c:pt>
                <c:pt idx="21888">
                  <c:v>0.1145539220116475</c:v>
                </c:pt>
                <c:pt idx="21889">
                  <c:v>4.8985817731699563E-2</c:v>
                </c:pt>
                <c:pt idx="21890">
                  <c:v>0.22179528678287619</c:v>
                </c:pt>
                <c:pt idx="21891">
                  <c:v>0.48402989753535125</c:v>
                </c:pt>
                <c:pt idx="21892">
                  <c:v>0.55927265255622549</c:v>
                </c:pt>
                <c:pt idx="21893">
                  <c:v>0.41583615238102817</c:v>
                </c:pt>
                <c:pt idx="21894">
                  <c:v>0.27928634554983822</c:v>
                </c:pt>
                <c:pt idx="21895">
                  <c:v>0.53907262452381188</c:v>
                </c:pt>
                <c:pt idx="21896">
                  <c:v>1.1449917475153335</c:v>
                </c:pt>
                <c:pt idx="21897">
                  <c:v>0.7704551953645179</c:v>
                </c:pt>
                <c:pt idx="21898">
                  <c:v>2.3933150215484105</c:v>
                </c:pt>
                <c:pt idx="21899">
                  <c:v>2.6807538980793928</c:v>
                </c:pt>
                <c:pt idx="21900">
                  <c:v>10.784538501256538</c:v>
                </c:pt>
                <c:pt idx="21901">
                  <c:v>7.259871038773607</c:v>
                </c:pt>
                <c:pt idx="21902">
                  <c:v>6.5133121424079068</c:v>
                </c:pt>
                <c:pt idx="21903">
                  <c:v>17.153146629052447</c:v>
                </c:pt>
                <c:pt idx="21904">
                  <c:v>5.2793603828921833</c:v>
                </c:pt>
                <c:pt idx="21905">
                  <c:v>22.945497046631981</c:v>
                </c:pt>
                <c:pt idx="21906">
                  <c:v>27.322270545649769</c:v>
                </c:pt>
                <c:pt idx="21907">
                  <c:v>28.33753112284986</c:v>
                </c:pt>
                <c:pt idx="21908">
                  <c:v>0.76483341910116687</c:v>
                </c:pt>
                <c:pt idx="21909">
                  <c:v>0.44085417269270444</c:v>
                </c:pt>
                <c:pt idx="21910">
                  <c:v>2.9107902305699889</c:v>
                </c:pt>
                <c:pt idx="21911">
                  <c:v>2.2632623106504375</c:v>
                </c:pt>
                <c:pt idx="21912">
                  <c:v>1.2241878890105982</c:v>
                </c:pt>
                <c:pt idx="21913">
                  <c:v>1.8986591807979873</c:v>
                </c:pt>
                <c:pt idx="21914">
                  <c:v>0.45562791752178605</c:v>
                </c:pt>
                <c:pt idx="21915">
                  <c:v>2.4951210883930535</c:v>
                </c:pt>
                <c:pt idx="21916">
                  <c:v>3.4096960957292839</c:v>
                </c:pt>
                <c:pt idx="21917">
                  <c:v>5.5309336252830779</c:v>
                </c:pt>
                <c:pt idx="21918">
                  <c:v>1.8454353867237008E-2</c:v>
                </c:pt>
                <c:pt idx="21919">
                  <c:v>6.6563396438922172E-3</c:v>
                </c:pt>
                <c:pt idx="21920">
                  <c:v>0.20003188150970791</c:v>
                </c:pt>
                <c:pt idx="21921">
                  <c:v>0.19586101031139963</c:v>
                </c:pt>
                <c:pt idx="21922">
                  <c:v>0.37429288986454207</c:v>
                </c:pt>
                <c:pt idx="21923">
                  <c:v>0.3415233682428061</c:v>
                </c:pt>
                <c:pt idx="21924">
                  <c:v>0.35364812441759147</c:v>
                </c:pt>
                <c:pt idx="21925">
                  <c:v>0.53199269342492839</c:v>
                </c:pt>
                <c:pt idx="21926">
                  <c:v>0.42744025732009711</c:v>
                </c:pt>
                <c:pt idx="21927">
                  <c:v>1.1321322892288994</c:v>
                </c:pt>
                <c:pt idx="21928">
                  <c:v>1.2829354204707436E-2</c:v>
                </c:pt>
                <c:pt idx="21929">
                  <c:v>9.4913443215116893E-3</c:v>
                </c:pt>
                <c:pt idx="21930">
                  <c:v>0.13317770954335578</c:v>
                </c:pt>
                <c:pt idx="21931">
                  <c:v>9.1584753072532291E-2</c:v>
                </c:pt>
                <c:pt idx="21932">
                  <c:v>9.2214229190651101E-2</c:v>
                </c:pt>
                <c:pt idx="21933">
                  <c:v>6.1356255840690994E-2</c:v>
                </c:pt>
                <c:pt idx="21934">
                  <c:v>1.9452580091865217E-2</c:v>
                </c:pt>
                <c:pt idx="21935">
                  <c:v>4.7406702933193337E-2</c:v>
                </c:pt>
                <c:pt idx="21936">
                  <c:v>0.12549896057463952</c:v>
                </c:pt>
                <c:pt idx="21937">
                  <c:v>0.32965644059859017</c:v>
                </c:pt>
                <c:pt idx="21938">
                  <c:v>5.6528186198040089E-3</c:v>
                </c:pt>
                <c:pt idx="21939">
                  <c:v>1.2237346626126284E-2</c:v>
                </c:pt>
                <c:pt idx="21940">
                  <c:v>0.21043266516945972</c:v>
                </c:pt>
                <c:pt idx="21941">
                  <c:v>0.46687728347120405</c:v>
                </c:pt>
                <c:pt idx="21942">
                  <c:v>6.3134997680879879E-2</c:v>
                </c:pt>
                <c:pt idx="21943">
                  <c:v>0.61940263024503772</c:v>
                </c:pt>
                <c:pt idx="21944">
                  <c:v>7.5062642606681567E-3</c:v>
                </c:pt>
                <c:pt idx="21945">
                  <c:v>2.1670692244673338E-3</c:v>
                </c:pt>
                <c:pt idx="21946">
                  <c:v>0.96461406112820214</c:v>
                </c:pt>
                <c:pt idx="21947">
                  <c:v>0.90981994698349133</c:v>
                </c:pt>
                <c:pt idx="21948">
                  <c:v>0.24838848143621356</c:v>
                </c:pt>
                <c:pt idx="21949">
                  <c:v>0.21780583626564534</c:v>
                </c:pt>
                <c:pt idx="21950">
                  <c:v>1.2609439578171036</c:v>
                </c:pt>
                <c:pt idx="21951">
                  <c:v>1.6460666621880744</c:v>
                </c:pt>
                <c:pt idx="21952">
                  <c:v>1.2743060853092822</c:v>
                </c:pt>
                <c:pt idx="21953">
                  <c:v>0.98212966522427447</c:v>
                </c:pt>
                <c:pt idx="21954">
                  <c:v>0.76364364046281852</c:v>
                </c:pt>
                <c:pt idx="21955">
                  <c:v>2.85625432119113</c:v>
                </c:pt>
                <c:pt idx="21956">
                  <c:v>3.2093315996027107</c:v>
                </c:pt>
                <c:pt idx="21957">
                  <c:v>3.137832578081944</c:v>
                </c:pt>
                <c:pt idx="21958">
                  <c:v>0.13742998154896746</c:v>
                </c:pt>
                <c:pt idx="21959">
                  <c:v>0.112742292133774</c:v>
                </c:pt>
                <c:pt idx="21960">
                  <c:v>1.9940176320515817</c:v>
                </c:pt>
                <c:pt idx="21961">
                  <c:v>1.6895883598448029</c:v>
                </c:pt>
                <c:pt idx="21962">
                  <c:v>1.7926510699918441</c:v>
                </c:pt>
                <c:pt idx="21963">
                  <c:v>1.5762405268106612</c:v>
                </c:pt>
                <c:pt idx="21964">
                  <c:v>0.31308936766965462</c:v>
                </c:pt>
                <c:pt idx="21965">
                  <c:v>3.2561099697085618</c:v>
                </c:pt>
                <c:pt idx="21966">
                  <c:v>2.8456212152866089</c:v>
                </c:pt>
                <c:pt idx="21967">
                  <c:v>9.9588910281743352</c:v>
                </c:pt>
                <c:pt idx="21968">
                  <c:v>5.8263257187551174</c:v>
                </c:pt>
                <c:pt idx="21969">
                  <c:v>2.1132041256297027</c:v>
                </c:pt>
                <c:pt idx="21970">
                  <c:v>9.6506586284498077</c:v>
                </c:pt>
                <c:pt idx="21971">
                  <c:v>7.9993473969180382</c:v>
                </c:pt>
                <c:pt idx="21972">
                  <c:v>6.3674901937697603</c:v>
                </c:pt>
                <c:pt idx="21973">
                  <c:v>22.594606639121285</c:v>
                </c:pt>
                <c:pt idx="21974">
                  <c:v>11.847612653969749</c:v>
                </c:pt>
                <c:pt idx="21975">
                  <c:v>29.443555398867534</c:v>
                </c:pt>
                <c:pt idx="21976">
                  <c:v>28.584865740801778</c:v>
                </c:pt>
                <c:pt idx="21977">
                  <c:v>37.78062112994273</c:v>
                </c:pt>
                <c:pt idx="21978">
                  <c:v>7.0608443267447044E-2</c:v>
                </c:pt>
                <c:pt idx="21979">
                  <c:v>2.6549397033984047E-2</c:v>
                </c:pt>
                <c:pt idx="21980">
                  <c:v>0.14538060870633376</c:v>
                </c:pt>
                <c:pt idx="21981">
                  <c:v>0.20388332021842728</c:v>
                </c:pt>
                <c:pt idx="21982">
                  <c:v>0.29119323414978648</c:v>
                </c:pt>
                <c:pt idx="21983">
                  <c:v>0.28758107438973879</c:v>
                </c:pt>
                <c:pt idx="21984">
                  <c:v>0.11098528811825525</c:v>
                </c:pt>
                <c:pt idx="21985">
                  <c:v>6.0343831298547992E-2</c:v>
                </c:pt>
                <c:pt idx="21986">
                  <c:v>0.45793860901012201</c:v>
                </c:pt>
                <c:pt idx="21987">
                  <c:v>0.54105572342318686</c:v>
                </c:pt>
                <c:pt idx="21988">
                  <c:v>11.103420952804651</c:v>
                </c:pt>
                <c:pt idx="21989">
                  <c:v>6.5737526958609811</c:v>
                </c:pt>
                <c:pt idx="21990">
                  <c:v>37.623256435783787</c:v>
                </c:pt>
                <c:pt idx="21991">
                  <c:v>36.263303925010241</c:v>
                </c:pt>
                <c:pt idx="21992">
                  <c:v>26.000407983334973</c:v>
                </c:pt>
                <c:pt idx="21993">
                  <c:v>86.425953396405973</c:v>
                </c:pt>
                <c:pt idx="21994">
                  <c:v>20.982996121561136</c:v>
                </c:pt>
                <c:pt idx="21995">
                  <c:v>72.280826312094362</c:v>
                </c:pt>
                <c:pt idx="21996">
                  <c:v>83.656658860361119</c:v>
                </c:pt>
                <c:pt idx="21997">
                  <c:v>119.52341552171289</c:v>
                </c:pt>
                <c:pt idx="21998">
                  <c:v>1.4964742126764305E-3</c:v>
                </c:pt>
                <c:pt idx="21999">
                  <c:v>2.2715188866790012E-2</c:v>
                </c:pt>
                <c:pt idx="22000">
                  <c:v>0.47629850861336076</c:v>
                </c:pt>
                <c:pt idx="22001">
                  <c:v>0.57215344132973678</c:v>
                </c:pt>
                <c:pt idx="22002">
                  <c:v>0.18350639099937954</c:v>
                </c:pt>
                <c:pt idx="22003">
                  <c:v>9.0569182588528085E-2</c:v>
                </c:pt>
                <c:pt idx="22004">
                  <c:v>1.2861967653818406E-2</c:v>
                </c:pt>
                <c:pt idx="22005">
                  <c:v>0.41438475127165408</c:v>
                </c:pt>
                <c:pt idx="22006">
                  <c:v>2.176745682281652</c:v>
                </c:pt>
                <c:pt idx="22007">
                  <c:v>0.29166233614165804</c:v>
                </c:pt>
                <c:pt idx="22008">
                  <c:v>3.9602159840316266E-3</c:v>
                </c:pt>
                <c:pt idx="22009">
                  <c:v>0.56741920032098625</c:v>
                </c:pt>
                <c:pt idx="22010">
                  <c:v>0.13797736933532365</c:v>
                </c:pt>
                <c:pt idx="22011">
                  <c:v>0.13193433232783233</c:v>
                </c:pt>
                <c:pt idx="22012">
                  <c:v>3.2385816928058503E-2</c:v>
                </c:pt>
                <c:pt idx="22013">
                  <c:v>3.2858833412848419E-2</c:v>
                </c:pt>
                <c:pt idx="22014">
                  <c:v>5.9889265813499612E-2</c:v>
                </c:pt>
                <c:pt idx="22015">
                  <c:v>1.3931350487384109</c:v>
                </c:pt>
                <c:pt idx="22016">
                  <c:v>0.68462896809734053</c:v>
                </c:pt>
                <c:pt idx="22017">
                  <c:v>0.55074859175804824</c:v>
                </c:pt>
                <c:pt idx="22018">
                  <c:v>0.1802499406025351</c:v>
                </c:pt>
                <c:pt idx="22019">
                  <c:v>3.9029891885986396</c:v>
                </c:pt>
                <c:pt idx="22020">
                  <c:v>3.5669563558239665</c:v>
                </c:pt>
                <c:pt idx="22021">
                  <c:v>2.1709031907313472</c:v>
                </c:pt>
                <c:pt idx="22022">
                  <c:v>2.7700994145953244</c:v>
                </c:pt>
                <c:pt idx="22023">
                  <c:v>0.62798906934647947</c:v>
                </c:pt>
                <c:pt idx="22024">
                  <c:v>1.6819218436424022</c:v>
                </c:pt>
                <c:pt idx="22025">
                  <c:v>8.5877481991618705</c:v>
                </c:pt>
                <c:pt idx="22026">
                  <c:v>4.3827591945065203</c:v>
                </c:pt>
                <c:pt idx="22027">
                  <c:v>2.5321536549606331E-3</c:v>
                </c:pt>
                <c:pt idx="22028">
                  <c:v>2.2337356782010848E-3</c:v>
                </c:pt>
                <c:pt idx="22029">
                  <c:v>0.14734744020724086</c:v>
                </c:pt>
                <c:pt idx="22030">
                  <c:v>3.0243670109012075E-3</c:v>
                </c:pt>
                <c:pt idx="22031">
                  <c:v>5.4202004451708891E-2</c:v>
                </c:pt>
                <c:pt idx="22032">
                  <c:v>2.7433958996089667E-2</c:v>
                </c:pt>
                <c:pt idx="22033">
                  <c:v>1.7640328350813937E-2</c:v>
                </c:pt>
                <c:pt idx="22034">
                  <c:v>1.5865818111270329</c:v>
                </c:pt>
                <c:pt idx="22035">
                  <c:v>5.307718472381228E-2</c:v>
                </c:pt>
                <c:pt idx="22036">
                  <c:v>5.6457725269506058E-3</c:v>
                </c:pt>
                <c:pt idx="22037">
                  <c:v>5.2817814624133385E-4</c:v>
                </c:pt>
                <c:pt idx="22038">
                  <c:v>4.4725204043305023E-4</c:v>
                </c:pt>
                <c:pt idx="22039">
                  <c:v>7.5557713199388135E-3</c:v>
                </c:pt>
                <c:pt idx="22040">
                  <c:v>4.4776702945871997E-3</c:v>
                </c:pt>
                <c:pt idx="22041">
                  <c:v>8.9056125873473936E-4</c:v>
                </c:pt>
                <c:pt idx="22042">
                  <c:v>1.1339698235781632E-3</c:v>
                </c:pt>
                <c:pt idx="22043">
                  <c:v>3.1512428958822234E-4</c:v>
                </c:pt>
                <c:pt idx="22044">
                  <c:v>2.8850890778814923E-2</c:v>
                </c:pt>
                <c:pt idx="22045">
                  <c:v>5.8089395373775556E-3</c:v>
                </c:pt>
                <c:pt idx="22046">
                  <c:v>0.12859075136984116</c:v>
                </c:pt>
                <c:pt idx="22047">
                  <c:v>8.2624116958968E-2</c:v>
                </c:pt>
                <c:pt idx="22048">
                  <c:v>1.3926916120764639</c:v>
                </c:pt>
                <c:pt idx="22049">
                  <c:v>1.1550879873364952</c:v>
                </c:pt>
                <c:pt idx="22050">
                  <c:v>1.2855013123762626</c:v>
                </c:pt>
                <c:pt idx="22051">
                  <c:v>1.0241156379107588</c:v>
                </c:pt>
                <c:pt idx="22052">
                  <c:v>2.6617590220034976E-2</c:v>
                </c:pt>
                <c:pt idx="22053">
                  <c:v>0.27476469731807579</c:v>
                </c:pt>
                <c:pt idx="22054">
                  <c:v>4.0225415526128456</c:v>
                </c:pt>
                <c:pt idx="22055">
                  <c:v>2.0926674214916381</c:v>
                </c:pt>
                <c:pt idx="22056">
                  <c:v>5.3764788030707359E-4</c:v>
                </c:pt>
                <c:pt idx="22057">
                  <c:v>2.3640969865625582E-3</c:v>
                </c:pt>
                <c:pt idx="22058">
                  <c:v>0.11527524369838336</c:v>
                </c:pt>
                <c:pt idx="22059">
                  <c:v>1.4647491798338672E-3</c:v>
                </c:pt>
                <c:pt idx="22060">
                  <c:v>4.288699630942946E-4</c:v>
                </c:pt>
                <c:pt idx="22061">
                  <c:v>6.5577454696090515E-3</c:v>
                </c:pt>
                <c:pt idx="22062">
                  <c:v>5.0201219710291883E-3</c:v>
                </c:pt>
                <c:pt idx="22063">
                  <c:v>3.3628683022430952E-2</c:v>
                </c:pt>
                <c:pt idx="22064">
                  <c:v>0.25792980987583713</c:v>
                </c:pt>
                <c:pt idx="22065">
                  <c:v>2.0159025820334058E-2</c:v>
                </c:pt>
                <c:pt idx="22066">
                  <c:v>6.6714170364200409E-2</c:v>
                </c:pt>
                <c:pt idx="22067">
                  <c:v>4.8991960395131047E-2</c:v>
                </c:pt>
                <c:pt idx="22068">
                  <c:v>0.12449852178627692</c:v>
                </c:pt>
                <c:pt idx="22069">
                  <c:v>0.6260157344933146</c:v>
                </c:pt>
                <c:pt idx="22070">
                  <c:v>0.68243632439878543</c:v>
                </c:pt>
                <c:pt idx="22071">
                  <c:v>0.56839708478715256</c:v>
                </c:pt>
                <c:pt idx="22072">
                  <c:v>8.8418373621628618E-2</c:v>
                </c:pt>
                <c:pt idx="22073">
                  <c:v>8.9659746989550246E-2</c:v>
                </c:pt>
                <c:pt idx="22074">
                  <c:v>2.092708393048194</c:v>
                </c:pt>
                <c:pt idx="22075">
                  <c:v>0.53078867122070017</c:v>
                </c:pt>
                <c:pt idx="22076">
                  <c:v>1.6683149544755078</c:v>
                </c:pt>
                <c:pt idx="22077">
                  <c:v>2.6527988891014957</c:v>
                </c:pt>
                <c:pt idx="22078">
                  <c:v>13.784794178808488</c:v>
                </c:pt>
                <c:pt idx="22079">
                  <c:v>15.085275255829085</c:v>
                </c:pt>
                <c:pt idx="22080">
                  <c:v>10.143464770532143</c:v>
                </c:pt>
                <c:pt idx="22081">
                  <c:v>10.457040360109501</c:v>
                </c:pt>
                <c:pt idx="22082">
                  <c:v>3.9270855118265557</c:v>
                </c:pt>
                <c:pt idx="22083">
                  <c:v>16.467846292561862</c:v>
                </c:pt>
                <c:pt idx="22084">
                  <c:v>28.003787905019919</c:v>
                </c:pt>
                <c:pt idx="22085">
                  <c:v>16.112076858570422</c:v>
                </c:pt>
                <c:pt idx="22086">
                  <c:v>0.52015060675479696</c:v>
                </c:pt>
                <c:pt idx="22087">
                  <c:v>0.84293628502087348</c:v>
                </c:pt>
                <c:pt idx="22088">
                  <c:v>7.3489875069298174</c:v>
                </c:pt>
                <c:pt idx="22089">
                  <c:v>9.3364395497290804</c:v>
                </c:pt>
                <c:pt idx="22090">
                  <c:v>3.4711727384480544</c:v>
                </c:pt>
                <c:pt idx="22091">
                  <c:v>4.0130961552652105</c:v>
                </c:pt>
                <c:pt idx="22092">
                  <c:v>0.8423367243175488</c:v>
                </c:pt>
                <c:pt idx="22093">
                  <c:v>13.894905604898176</c:v>
                </c:pt>
                <c:pt idx="22094">
                  <c:v>6.3823101913914444</c:v>
                </c:pt>
                <c:pt idx="22095">
                  <c:v>5.337340017544304</c:v>
                </c:pt>
                <c:pt idx="22096">
                  <c:v>3.5168721551137885E-2</c:v>
                </c:pt>
                <c:pt idx="22097">
                  <c:v>3.8492293485732063E-3</c:v>
                </c:pt>
                <c:pt idx="22098">
                  <c:v>0.1190545703564905</c:v>
                </c:pt>
                <c:pt idx="22099">
                  <c:v>0.91233746302183305</c:v>
                </c:pt>
                <c:pt idx="22100">
                  <c:v>0.21525919253395981</c:v>
                </c:pt>
                <c:pt idx="22101">
                  <c:v>0.27509980538783591</c:v>
                </c:pt>
                <c:pt idx="22102">
                  <c:v>0.18464479241674844</c:v>
                </c:pt>
                <c:pt idx="22103">
                  <c:v>0.72578427283152425</c:v>
                </c:pt>
                <c:pt idx="22104">
                  <c:v>1.4870869465050951</c:v>
                </c:pt>
                <c:pt idx="22105">
                  <c:v>0.60695329934061626</c:v>
                </c:pt>
                <c:pt idx="22106">
                  <c:v>3.1080370275991014E-2</c:v>
                </c:pt>
                <c:pt idx="22107">
                  <c:v>3.7425814181585658E-2</c:v>
                </c:pt>
                <c:pt idx="22108">
                  <c:v>0.16631285097988172</c:v>
                </c:pt>
                <c:pt idx="22109">
                  <c:v>0.32727232184932681</c:v>
                </c:pt>
                <c:pt idx="22110">
                  <c:v>0.25497057837351694</c:v>
                </c:pt>
                <c:pt idx="22111">
                  <c:v>0.18030328499064685</c:v>
                </c:pt>
                <c:pt idx="22112">
                  <c:v>3.5881305431426619E-2</c:v>
                </c:pt>
                <c:pt idx="22113">
                  <c:v>0.31968326181970513</c:v>
                </c:pt>
                <c:pt idx="22114">
                  <c:v>0.50574765502292329</c:v>
                </c:pt>
                <c:pt idx="22115">
                  <c:v>0.35253371052613863</c:v>
                </c:pt>
                <c:pt idx="22116">
                  <c:v>1.5395863575504496E-2</c:v>
                </c:pt>
                <c:pt idx="22117">
                  <c:v>2.0558325439313015E-3</c:v>
                </c:pt>
                <c:pt idx="22118">
                  <c:v>7.801780419953086E-2</c:v>
                </c:pt>
                <c:pt idx="22119">
                  <c:v>6.8162797524119356E-2</c:v>
                </c:pt>
                <c:pt idx="22120">
                  <c:v>4.6464907566322614E-2</c:v>
                </c:pt>
                <c:pt idx="22121">
                  <c:v>8.0243898402810737E-2</c:v>
                </c:pt>
                <c:pt idx="22122">
                  <c:v>1.3355206332524861E-2</c:v>
                </c:pt>
                <c:pt idx="22123">
                  <c:v>5.1328506312746016E-3</c:v>
                </c:pt>
                <c:pt idx="22124">
                  <c:v>2.6819819053983345</c:v>
                </c:pt>
                <c:pt idx="22125">
                  <c:v>9.5869109240619532E-2</c:v>
                </c:pt>
                <c:pt idx="22126">
                  <c:v>0.12168863633574406</c:v>
                </c:pt>
                <c:pt idx="22127">
                  <c:v>0.11969931921358212</c:v>
                </c:pt>
                <c:pt idx="22128">
                  <c:v>0.7831499149139366</c:v>
                </c:pt>
                <c:pt idx="22129">
                  <c:v>0.85123142068157864</c:v>
                </c:pt>
                <c:pt idx="22130">
                  <c:v>0.5803698797534399</c:v>
                </c:pt>
                <c:pt idx="22131">
                  <c:v>0.1817378862661512</c:v>
                </c:pt>
                <c:pt idx="22132">
                  <c:v>0.16178939999094391</c:v>
                </c:pt>
                <c:pt idx="22133">
                  <c:v>0.34202494529713362</c:v>
                </c:pt>
                <c:pt idx="22134">
                  <c:v>1.8557841014852114</c:v>
                </c:pt>
                <c:pt idx="22135">
                  <c:v>1.0997503276924578</c:v>
                </c:pt>
                <c:pt idx="22136">
                  <c:v>0.20978998621674863</c:v>
                </c:pt>
                <c:pt idx="22137">
                  <c:v>0.17105819871868727</c:v>
                </c:pt>
                <c:pt idx="22138">
                  <c:v>2.6907526987282169</c:v>
                </c:pt>
                <c:pt idx="22139">
                  <c:v>4.8864994555648789</c:v>
                </c:pt>
                <c:pt idx="22140">
                  <c:v>3.0098732954586445</c:v>
                </c:pt>
                <c:pt idx="22141">
                  <c:v>2.2236201744918969</c:v>
                </c:pt>
                <c:pt idx="22142">
                  <c:v>0.47829871124754275</c:v>
                </c:pt>
                <c:pt idx="22143">
                  <c:v>2.5845675933493317</c:v>
                </c:pt>
                <c:pt idx="22144">
                  <c:v>7.0272972172685844</c:v>
                </c:pt>
                <c:pt idx="22145">
                  <c:v>7.7175299606750833</c:v>
                </c:pt>
                <c:pt idx="22146">
                  <c:v>1.4789723786945954</c:v>
                </c:pt>
                <c:pt idx="22147">
                  <c:v>0.47951440043570576</c:v>
                </c:pt>
                <c:pt idx="22148">
                  <c:v>11.826982504986978</c:v>
                </c:pt>
                <c:pt idx="22149">
                  <c:v>4.5579014504753763</c:v>
                </c:pt>
                <c:pt idx="22150">
                  <c:v>8.2561150333056492</c:v>
                </c:pt>
                <c:pt idx="22151">
                  <c:v>6.7787059579670261</c:v>
                </c:pt>
                <c:pt idx="22152">
                  <c:v>2.2440761180676185</c:v>
                </c:pt>
                <c:pt idx="22153">
                  <c:v>7.7849653427806933</c:v>
                </c:pt>
                <c:pt idx="22154">
                  <c:v>20.755757077278759</c:v>
                </c:pt>
                <c:pt idx="22155">
                  <c:v>15.824629556547649</c:v>
                </c:pt>
                <c:pt idx="22156">
                  <c:v>0.15896910314965149</c:v>
                </c:pt>
                <c:pt idx="22157">
                  <c:v>1.9303320907708095E-2</c:v>
                </c:pt>
                <c:pt idx="22158">
                  <c:v>0.25403075746047832</c:v>
                </c:pt>
                <c:pt idx="22159">
                  <c:v>0.44973271063589471</c:v>
                </c:pt>
                <c:pt idx="22160">
                  <c:v>0.46167192872739332</c:v>
                </c:pt>
                <c:pt idx="22161">
                  <c:v>0.19571845200788643</c:v>
                </c:pt>
                <c:pt idx="22162">
                  <c:v>0.14675880480164866</c:v>
                </c:pt>
                <c:pt idx="22163">
                  <c:v>9.3012350408776007E-2</c:v>
                </c:pt>
                <c:pt idx="22164">
                  <c:v>0.90063411778496139</c:v>
                </c:pt>
                <c:pt idx="22165">
                  <c:v>0.92629278636865375</c:v>
                </c:pt>
                <c:pt idx="22166">
                  <c:v>4.9997563987806934</c:v>
                </c:pt>
                <c:pt idx="22167">
                  <c:v>4.6683485071065718</c:v>
                </c:pt>
                <c:pt idx="22168">
                  <c:v>43.779049754705603</c:v>
                </c:pt>
                <c:pt idx="22169">
                  <c:v>42.545088201140686</c:v>
                </c:pt>
                <c:pt idx="22170">
                  <c:v>30.95275242024212</c:v>
                </c:pt>
                <c:pt idx="22171">
                  <c:v>28.878581418427128</c:v>
                </c:pt>
                <c:pt idx="22172">
                  <c:v>8.8565604594780645</c:v>
                </c:pt>
                <c:pt idx="22173">
                  <c:v>44.790126955276506</c:v>
                </c:pt>
                <c:pt idx="22174">
                  <c:v>89.746628504779892</c:v>
                </c:pt>
                <c:pt idx="22175">
                  <c:v>56.134527368045326</c:v>
                </c:pt>
                <c:pt idx="22176">
                  <c:v>0.37155955820608411</c:v>
                </c:pt>
                <c:pt idx="22177">
                  <c:v>0.22206266676883579</c:v>
                </c:pt>
                <c:pt idx="22178">
                  <c:v>4.3235388249783595</c:v>
                </c:pt>
                <c:pt idx="22179">
                  <c:v>8.8890544984174671</c:v>
                </c:pt>
                <c:pt idx="22180">
                  <c:v>5.2291668854578184</c:v>
                </c:pt>
                <c:pt idx="22181">
                  <c:v>6.7796261797988286</c:v>
                </c:pt>
                <c:pt idx="22182">
                  <c:v>1.0911348592588523</c:v>
                </c:pt>
                <c:pt idx="22183">
                  <c:v>0.21569624410305002</c:v>
                </c:pt>
                <c:pt idx="22184">
                  <c:v>5.5694982782358213</c:v>
                </c:pt>
                <c:pt idx="22185">
                  <c:v>7.5966655386265121</c:v>
                </c:pt>
                <c:pt idx="22186">
                  <c:v>4.521742151028552</c:v>
                </c:pt>
                <c:pt idx="22187">
                  <c:v>0.11001273194993325</c:v>
                </c:pt>
                <c:pt idx="22188">
                  <c:v>8.2190597684856286</c:v>
                </c:pt>
                <c:pt idx="22189">
                  <c:v>1.9777092143051875</c:v>
                </c:pt>
                <c:pt idx="22190">
                  <c:v>3.9280878619277493</c:v>
                </c:pt>
                <c:pt idx="22191">
                  <c:v>2.2926213102239066</c:v>
                </c:pt>
                <c:pt idx="22192">
                  <c:v>1.0182248795158282</c:v>
                </c:pt>
                <c:pt idx="22193">
                  <c:v>1.1867779007003703</c:v>
                </c:pt>
                <c:pt idx="22194">
                  <c:v>4.5345344776986121</c:v>
                </c:pt>
                <c:pt idx="22195">
                  <c:v>14.608951911936741</c:v>
                </c:pt>
                <c:pt idx="22196">
                  <c:v>8.5190604454083712</c:v>
                </c:pt>
                <c:pt idx="22197">
                  <c:v>12.699528255560995</c:v>
                </c:pt>
                <c:pt idx="22198">
                  <c:v>6.7478740291238628</c:v>
                </c:pt>
                <c:pt idx="22199">
                  <c:v>27.904041284405011</c:v>
                </c:pt>
                <c:pt idx="22200">
                  <c:v>74.813795302043133</c:v>
                </c:pt>
                <c:pt idx="22201">
                  <c:v>38.378910926187153</c:v>
                </c:pt>
                <c:pt idx="22202">
                  <c:v>67.828920731992369</c:v>
                </c:pt>
                <c:pt idx="22203">
                  <c:v>87.722610767407048</c:v>
                </c:pt>
                <c:pt idx="22204">
                  <c:v>9.803669952190889</c:v>
                </c:pt>
                <c:pt idx="22205">
                  <c:v>45.254718987032319</c:v>
                </c:pt>
                <c:pt idx="22206">
                  <c:v>93.778154476123348</c:v>
                </c:pt>
                <c:pt idx="22207">
                  <c:v>106.05631360112388</c:v>
                </c:pt>
                <c:pt idx="22208">
                  <c:v>7.2012212060321859E-3</c:v>
                </c:pt>
                <c:pt idx="22209">
                  <c:v>3.4114675463910358E-3</c:v>
                </c:pt>
                <c:pt idx="22210">
                  <c:v>0.29732352313308608</c:v>
                </c:pt>
                <c:pt idx="22211">
                  <c:v>4.9339459119469173E-2</c:v>
                </c:pt>
                <c:pt idx="22212">
                  <c:v>8.6367782444719432E-2</c:v>
                </c:pt>
                <c:pt idx="22213">
                  <c:v>5.8553434511672831E-2</c:v>
                </c:pt>
                <c:pt idx="22214">
                  <c:v>5.7315758870880869E-2</c:v>
                </c:pt>
                <c:pt idx="22215">
                  <c:v>3.8461826279578698E-2</c:v>
                </c:pt>
                <c:pt idx="22216">
                  <c:v>2.4728605207060852</c:v>
                </c:pt>
                <c:pt idx="22217">
                  <c:v>0.10828445094956968</c:v>
                </c:pt>
                <c:pt idx="22218">
                  <c:v>1.1101205675849416E-4</c:v>
                </c:pt>
                <c:pt idx="22219">
                  <c:v>2.4840944870580157E-4</c:v>
                </c:pt>
                <c:pt idx="22220">
                  <c:v>8.6111229455540381E-2</c:v>
                </c:pt>
                <c:pt idx="22221">
                  <c:v>0.45709877642113672</c:v>
                </c:pt>
                <c:pt idx="22222">
                  <c:v>3.3617273222149392E-4</c:v>
                </c:pt>
                <c:pt idx="22223">
                  <c:v>0.46001736105778002</c:v>
                </c:pt>
                <c:pt idx="22224">
                  <c:v>3.5868742679618223E-3</c:v>
                </c:pt>
                <c:pt idx="22225">
                  <c:v>3.7679223650522809E-3</c:v>
                </c:pt>
                <c:pt idx="22226">
                  <c:v>0.34915745804849574</c:v>
                </c:pt>
                <c:pt idx="22227">
                  <c:v>0.53197926933150963</c:v>
                </c:pt>
                <c:pt idx="22228">
                  <c:v>0.18633038312659225</c:v>
                </c:pt>
                <c:pt idx="22229">
                  <c:v>5.2340256497587709E-3</c:v>
                </c:pt>
                <c:pt idx="22230">
                  <c:v>3.424348372942834E-3</c:v>
                </c:pt>
                <c:pt idx="22231">
                  <c:v>0.34855568553284894</c:v>
                </c:pt>
                <c:pt idx="22232">
                  <c:v>0.2029136240830563</c:v>
                </c:pt>
                <c:pt idx="22233">
                  <c:v>3.3685807286986167</c:v>
                </c:pt>
                <c:pt idx="22234">
                  <c:v>9.4637743419624682E-3</c:v>
                </c:pt>
                <c:pt idx="22235">
                  <c:v>1.143512508097151E-2</c:v>
                </c:pt>
                <c:pt idx="22236">
                  <c:v>2.1062981012426882E-3</c:v>
                </c:pt>
                <c:pt idx="22237">
                  <c:v>0.11943528732696274</c:v>
                </c:pt>
                <c:pt idx="22238">
                  <c:v>0.48689688590785118</c:v>
                </c:pt>
                <c:pt idx="22239">
                  <c:v>1.9012980680300424</c:v>
                </c:pt>
                <c:pt idx="22240">
                  <c:v>2.1834619302367755</c:v>
                </c:pt>
                <c:pt idx="22241">
                  <c:v>18.120199980233064</c:v>
                </c:pt>
                <c:pt idx="22242">
                  <c:v>33.527043178958465</c:v>
                </c:pt>
                <c:pt idx="22243">
                  <c:v>25.799737812301924</c:v>
                </c:pt>
                <c:pt idx="22244">
                  <c:v>27.602705536107756</c:v>
                </c:pt>
                <c:pt idx="22245">
                  <c:v>18.084393979604904</c:v>
                </c:pt>
                <c:pt idx="22246">
                  <c:v>0.7473351898223326</c:v>
                </c:pt>
                <c:pt idx="22247">
                  <c:v>14.216545657351968</c:v>
                </c:pt>
                <c:pt idx="22248">
                  <c:v>38.159080627994548</c:v>
                </c:pt>
                <c:pt idx="22249">
                  <c:v>32.288387197800269</c:v>
                </c:pt>
                <c:pt idx="22250">
                  <c:v>0.23073954460454021</c:v>
                </c:pt>
                <c:pt idx="22251">
                  <c:v>0.15327058711340574</c:v>
                </c:pt>
                <c:pt idx="22252">
                  <c:v>1.5574114801471517</c:v>
                </c:pt>
                <c:pt idx="22253">
                  <c:v>5.9700938445102651E-2</c:v>
                </c:pt>
                <c:pt idx="22254">
                  <c:v>1.1517403629958429</c:v>
                </c:pt>
                <c:pt idx="22255">
                  <c:v>3.9453190437711359E-2</c:v>
                </c:pt>
                <c:pt idx="22256">
                  <c:v>0.27250851982987145</c:v>
                </c:pt>
                <c:pt idx="22257">
                  <c:v>0.53658156859760597</c:v>
                </c:pt>
                <c:pt idx="22258">
                  <c:v>0.44560426893659522</c:v>
                </c:pt>
                <c:pt idx="22259">
                  <c:v>7.3670538177729314</c:v>
                </c:pt>
                <c:pt idx="22260">
                  <c:v>3.8105022967486377</c:v>
                </c:pt>
                <c:pt idx="22261">
                  <c:v>0.69722109948228872</c:v>
                </c:pt>
                <c:pt idx="22262">
                  <c:v>0.44579269035785318</c:v>
                </c:pt>
                <c:pt idx="22263">
                  <c:v>1.615631773654246</c:v>
                </c:pt>
                <c:pt idx="22264">
                  <c:v>13.835763150378936</c:v>
                </c:pt>
                <c:pt idx="22265">
                  <c:v>8.0153787369537408</c:v>
                </c:pt>
                <c:pt idx="22266">
                  <c:v>11.431769691907586</c:v>
                </c:pt>
                <c:pt idx="22267">
                  <c:v>3.455481014667777</c:v>
                </c:pt>
                <c:pt idx="22268">
                  <c:v>2.2644211454320873</c:v>
                </c:pt>
                <c:pt idx="22269">
                  <c:v>2.9352329035948692</c:v>
                </c:pt>
                <c:pt idx="22270">
                  <c:v>12.965304076811911</c:v>
                </c:pt>
                <c:pt idx="22271">
                  <c:v>5.6832050021243283</c:v>
                </c:pt>
                <c:pt idx="22272">
                  <c:v>20.888996731719434</c:v>
                </c:pt>
                <c:pt idx="22273">
                  <c:v>18.314144311326537</c:v>
                </c:pt>
                <c:pt idx="22274">
                  <c:v>77.896798864307257</c:v>
                </c:pt>
                <c:pt idx="22275">
                  <c:v>100.41698401336569</c:v>
                </c:pt>
                <c:pt idx="22276">
                  <c:v>69.160889973950688</c:v>
                </c:pt>
                <c:pt idx="22277">
                  <c:v>100.94632711797635</c:v>
                </c:pt>
                <c:pt idx="22278">
                  <c:v>121.33800439924029</c:v>
                </c:pt>
                <c:pt idx="22279">
                  <c:v>42.96036135743558</c:v>
                </c:pt>
                <c:pt idx="22280">
                  <c:v>209.56856483276101</c:v>
                </c:pt>
                <c:pt idx="22281">
                  <c:v>256.0435423863284</c:v>
                </c:pt>
                <c:pt idx="22282">
                  <c:v>169.01473749219068</c:v>
                </c:pt>
                <c:pt idx="22283">
                  <c:v>7.0483719074957039</c:v>
                </c:pt>
                <c:pt idx="22284">
                  <c:v>8.6421307416425108</c:v>
                </c:pt>
                <c:pt idx="22285">
                  <c:v>36.681583940699603</c:v>
                </c:pt>
                <c:pt idx="22286">
                  <c:v>59.045014621763194</c:v>
                </c:pt>
                <c:pt idx="22287">
                  <c:v>32.039492073632161</c:v>
                </c:pt>
                <c:pt idx="22288">
                  <c:v>52.198510387072012</c:v>
                </c:pt>
                <c:pt idx="22289">
                  <c:v>41.813413877157039</c:v>
                </c:pt>
                <c:pt idx="22290">
                  <c:v>5.6540647129053694</c:v>
                </c:pt>
                <c:pt idx="22291">
                  <c:v>92.508493276743806</c:v>
                </c:pt>
                <c:pt idx="22292">
                  <c:v>69.069119238029813</c:v>
                </c:pt>
                <c:pt idx="22293">
                  <c:v>64.661414467701377</c:v>
                </c:pt>
                <c:pt idx="22294">
                  <c:v>0.68830356039598029</c:v>
                </c:pt>
                <c:pt idx="22295">
                  <c:v>0.27090386110048226</c:v>
                </c:pt>
                <c:pt idx="22296">
                  <c:v>0.92121455891573034</c:v>
                </c:pt>
                <c:pt idx="22297">
                  <c:v>10.032840908001981</c:v>
                </c:pt>
                <c:pt idx="22298">
                  <c:v>4.0053916756200607</c:v>
                </c:pt>
                <c:pt idx="22299">
                  <c:v>12.71042607299067</c:v>
                </c:pt>
                <c:pt idx="22300">
                  <c:v>5.780039298837452</c:v>
                </c:pt>
                <c:pt idx="22301">
                  <c:v>10.268741954405597</c:v>
                </c:pt>
                <c:pt idx="22302">
                  <c:v>15.445649465194839</c:v>
                </c:pt>
                <c:pt idx="22303">
                  <c:v>8.165080426639399</c:v>
                </c:pt>
                <c:pt idx="22304">
                  <c:v>21.468928813979907</c:v>
                </c:pt>
                <c:pt idx="22305">
                  <c:v>0.28750799064247923</c:v>
                </c:pt>
                <c:pt idx="22306">
                  <c:v>0.33214936596519656</c:v>
                </c:pt>
                <c:pt idx="22307">
                  <c:v>1.4045446236754111</c:v>
                </c:pt>
                <c:pt idx="22308">
                  <c:v>5.4051031517454504</c:v>
                </c:pt>
                <c:pt idx="22309">
                  <c:v>3.939635614724883</c:v>
                </c:pt>
                <c:pt idx="22310">
                  <c:v>6.3100569805889535</c:v>
                </c:pt>
                <c:pt idx="22311">
                  <c:v>1.7971915360325652</c:v>
                </c:pt>
                <c:pt idx="22312">
                  <c:v>0.29205173491764003</c:v>
                </c:pt>
                <c:pt idx="22313">
                  <c:v>1.624677521715489</c:v>
                </c:pt>
                <c:pt idx="22314">
                  <c:v>4.0227556122647021</c:v>
                </c:pt>
                <c:pt idx="22315">
                  <c:v>3.7745944961581919</c:v>
                </c:pt>
                <c:pt idx="22316">
                  <c:v>0.51039605417683942</c:v>
                </c:pt>
                <c:pt idx="22317">
                  <c:v>0.49652898005279017</c:v>
                </c:pt>
                <c:pt idx="22318">
                  <c:v>0.94773599141102094</c:v>
                </c:pt>
                <c:pt idx="22319">
                  <c:v>3.6551931694111803</c:v>
                </c:pt>
                <c:pt idx="22320">
                  <c:v>3.1329723570713721</c:v>
                </c:pt>
                <c:pt idx="22321">
                  <c:v>5.0638343297058519</c:v>
                </c:pt>
                <c:pt idx="22322">
                  <c:v>6.6649561378587823</c:v>
                </c:pt>
                <c:pt idx="22323">
                  <c:v>0.11090192322234833</c:v>
                </c:pt>
                <c:pt idx="22324">
                  <c:v>0.17769861468614334</c:v>
                </c:pt>
                <c:pt idx="22325">
                  <c:v>12.438236449049271</c:v>
                </c:pt>
                <c:pt idx="22326">
                  <c:v>6.4203616895529496</c:v>
                </c:pt>
                <c:pt idx="22327">
                  <c:v>1.1095139866954566</c:v>
                </c:pt>
                <c:pt idx="22328">
                  <c:v>1.1745637763252663</c:v>
                </c:pt>
                <c:pt idx="22329">
                  <c:v>5.076002861259524</c:v>
                </c:pt>
                <c:pt idx="22330">
                  <c:v>13.410395868955462</c:v>
                </c:pt>
                <c:pt idx="22331">
                  <c:v>8.2710461656524856</c:v>
                </c:pt>
                <c:pt idx="22332">
                  <c:v>11.620952525586507</c:v>
                </c:pt>
                <c:pt idx="22333">
                  <c:v>4.5337569037515175</c:v>
                </c:pt>
                <c:pt idx="22334">
                  <c:v>2.6665655603278093</c:v>
                </c:pt>
                <c:pt idx="22335">
                  <c:v>10.078672997012424</c:v>
                </c:pt>
                <c:pt idx="22336">
                  <c:v>15.685995757742441</c:v>
                </c:pt>
                <c:pt idx="22337">
                  <c:v>14.20305146060895</c:v>
                </c:pt>
                <c:pt idx="22338">
                  <c:v>3.0701544016317426</c:v>
                </c:pt>
                <c:pt idx="22339">
                  <c:v>3.8164428082439725</c:v>
                </c:pt>
                <c:pt idx="22340">
                  <c:v>20.489398187863284</c:v>
                </c:pt>
                <c:pt idx="22341">
                  <c:v>39.777759669236332</c:v>
                </c:pt>
                <c:pt idx="22342">
                  <c:v>28.362938158769943</c:v>
                </c:pt>
                <c:pt idx="22343">
                  <c:v>52.203860091117754</c:v>
                </c:pt>
                <c:pt idx="22344">
                  <c:v>29.324526394099649</c:v>
                </c:pt>
                <c:pt idx="22345">
                  <c:v>25.358606238230525</c:v>
                </c:pt>
                <c:pt idx="22346">
                  <c:v>35.297393101629105</c:v>
                </c:pt>
                <c:pt idx="22347">
                  <c:v>57.575503440670843</c:v>
                </c:pt>
                <c:pt idx="22348">
                  <c:v>70.269632076747314</c:v>
                </c:pt>
                <c:pt idx="22349">
                  <c:v>21.453381904763198</c:v>
                </c:pt>
                <c:pt idx="22350">
                  <c:v>7.1667186985968678</c:v>
                </c:pt>
                <c:pt idx="22351">
                  <c:v>55.379788712799701</c:v>
                </c:pt>
                <c:pt idx="22352">
                  <c:v>59.814598040719183</c:v>
                </c:pt>
                <c:pt idx="22353">
                  <c:v>100.9041025912926</c:v>
                </c:pt>
                <c:pt idx="22354">
                  <c:v>41.497711565493262</c:v>
                </c:pt>
                <c:pt idx="22355">
                  <c:v>129.90480845122298</c:v>
                </c:pt>
                <c:pt idx="22356">
                  <c:v>37.287823823562057</c:v>
                </c:pt>
                <c:pt idx="22357">
                  <c:v>102.86382436118217</c:v>
                </c:pt>
                <c:pt idx="22358">
                  <c:v>184.68226459921789</c:v>
                </c:pt>
                <c:pt idx="22359">
                  <c:v>169.21435878300986</c:v>
                </c:pt>
                <c:pt idx="22360">
                  <c:v>1.4095307648966466</c:v>
                </c:pt>
                <c:pt idx="22361">
                  <c:v>0.46291928942136373</c:v>
                </c:pt>
                <c:pt idx="22362">
                  <c:v>1.3375184395336155</c:v>
                </c:pt>
                <c:pt idx="22363">
                  <c:v>4.2517709811197388</c:v>
                </c:pt>
                <c:pt idx="22364">
                  <c:v>4.6429144214554814</c:v>
                </c:pt>
                <c:pt idx="22365">
                  <c:v>5.5585393097113851</c:v>
                </c:pt>
                <c:pt idx="22366">
                  <c:v>4.4716686125525822</c:v>
                </c:pt>
                <c:pt idx="22367">
                  <c:v>1.8302984407199583</c:v>
                </c:pt>
                <c:pt idx="22368">
                  <c:v>1.342666649654036</c:v>
                </c:pt>
                <c:pt idx="22369">
                  <c:v>6.9150300888130722</c:v>
                </c:pt>
                <c:pt idx="22370">
                  <c:v>6.0258148016292603</c:v>
                </c:pt>
                <c:pt idx="22371">
                  <c:v>72.670159176640738</c:v>
                </c:pt>
                <c:pt idx="22372">
                  <c:v>50.437857638920569</c:v>
                </c:pt>
                <c:pt idx="22373">
                  <c:v>262.17521716387466</c:v>
                </c:pt>
                <c:pt idx="22374">
                  <c:v>429.39673308097434</c:v>
                </c:pt>
                <c:pt idx="22375">
                  <c:v>337.70878580094285</c:v>
                </c:pt>
                <c:pt idx="22376">
                  <c:v>407.51278535665347</c:v>
                </c:pt>
                <c:pt idx="22377">
                  <c:v>457.74220076643689</c:v>
                </c:pt>
                <c:pt idx="22378">
                  <c:v>141.25623550479304</c:v>
                </c:pt>
                <c:pt idx="22379">
                  <c:v>541.90811144017516</c:v>
                </c:pt>
                <c:pt idx="22380">
                  <c:v>792.01419171410339</c:v>
                </c:pt>
                <c:pt idx="22381">
                  <c:v>687.05926538200151</c:v>
                </c:pt>
                <c:pt idx="22382">
                  <c:v>1.2527734114693714</c:v>
                </c:pt>
                <c:pt idx="22383">
                  <c:v>0.40493953868880922</c:v>
                </c:pt>
                <c:pt idx="22384">
                  <c:v>1.3251128248994266</c:v>
                </c:pt>
                <c:pt idx="22385">
                  <c:v>1.276359526344091</c:v>
                </c:pt>
                <c:pt idx="22386">
                  <c:v>0.59318594378176359</c:v>
                </c:pt>
                <c:pt idx="22387">
                  <c:v>0.61312821878995905</c:v>
                </c:pt>
                <c:pt idx="22388">
                  <c:v>1.4026804955780758</c:v>
                </c:pt>
                <c:pt idx="22389">
                  <c:v>76.260576423261796</c:v>
                </c:pt>
                <c:pt idx="22390">
                  <c:v>36.481256933345954</c:v>
                </c:pt>
                <c:pt idx="22391">
                  <c:v>50.298836593862255</c:v>
                </c:pt>
                <c:pt idx="22392">
                  <c:v>1.2063517854560617</c:v>
                </c:pt>
                <c:pt idx="22393">
                  <c:v>0.39799926897096188</c:v>
                </c:pt>
                <c:pt idx="22394">
                  <c:v>0.47389384012562319</c:v>
                </c:pt>
                <c:pt idx="22395">
                  <c:v>5.7855478900262873E-2</c:v>
                </c:pt>
                <c:pt idx="22396">
                  <c:v>3.8849235558426488E-2</c:v>
                </c:pt>
                <c:pt idx="22397">
                  <c:v>0.25226484489145845</c:v>
                </c:pt>
                <c:pt idx="22398">
                  <c:v>1.9092540293588955</c:v>
                </c:pt>
                <c:pt idx="22399">
                  <c:v>2.4818148685908707</c:v>
                </c:pt>
                <c:pt idx="22400">
                  <c:v>11.178362863514545</c:v>
                </c:pt>
                <c:pt idx="22401">
                  <c:v>1.9486629523323993</c:v>
                </c:pt>
                <c:pt idx="22402">
                  <c:v>3.0061090438852571</c:v>
                </c:pt>
                <c:pt idx="22403">
                  <c:v>11.749154054977955</c:v>
                </c:pt>
                <c:pt idx="22404">
                  <c:v>3.9636469127903275</c:v>
                </c:pt>
                <c:pt idx="22405">
                  <c:v>3.9578968689965737</c:v>
                </c:pt>
                <c:pt idx="22406">
                  <c:v>8.3737121466810276</c:v>
                </c:pt>
                <c:pt idx="22407">
                  <c:v>43.441412732388983</c:v>
                </c:pt>
                <c:pt idx="22408">
                  <c:v>55.152281543663989</c:v>
                </c:pt>
                <c:pt idx="22409">
                  <c:v>115.21740116471111</c:v>
                </c:pt>
                <c:pt idx="22410">
                  <c:v>1.9390882711168946</c:v>
                </c:pt>
                <c:pt idx="22411">
                  <c:v>8.9320347649055928E-2</c:v>
                </c:pt>
                <c:pt idx="22412">
                  <c:v>1.3945209898717159</c:v>
                </c:pt>
                <c:pt idx="22413">
                  <c:v>0.11051627606693271</c:v>
                </c:pt>
                <c:pt idx="22414">
                  <c:v>1.7133830692784898E-2</c:v>
                </c:pt>
                <c:pt idx="22415">
                  <c:v>4.4253245150341295E-3</c:v>
                </c:pt>
                <c:pt idx="22416">
                  <c:v>1.3119339830222785</c:v>
                </c:pt>
                <c:pt idx="22417">
                  <c:v>0.61241725897628063</c:v>
                </c:pt>
                <c:pt idx="22418">
                  <c:v>6.1585901484939498</c:v>
                </c:pt>
                <c:pt idx="22419">
                  <c:v>4.6939788621200984</c:v>
                </c:pt>
                <c:pt idx="22420">
                  <c:v>0.19113369871215347</c:v>
                </c:pt>
                <c:pt idx="22421">
                  <c:v>1.93599500933938E-2</c:v>
                </c:pt>
                <c:pt idx="22422">
                  <c:v>2.3118955609211784E-3</c:v>
                </c:pt>
                <c:pt idx="22423">
                  <c:v>0.22815747920603829</c:v>
                </c:pt>
                <c:pt idx="22424">
                  <c:v>7.7883679990854604E-2</c:v>
                </c:pt>
                <c:pt idx="22425">
                  <c:v>0.16932964521540486</c:v>
                </c:pt>
                <c:pt idx="22426">
                  <c:v>9.7165240117296214E-2</c:v>
                </c:pt>
                <c:pt idx="22427">
                  <c:v>1.1226007733778149E-2</c:v>
                </c:pt>
                <c:pt idx="22428">
                  <c:v>0.23301412134412652</c:v>
                </c:pt>
                <c:pt idx="22429">
                  <c:v>1.2267677094756704</c:v>
                </c:pt>
                <c:pt idx="22430">
                  <c:v>1.5542884366924807</c:v>
                </c:pt>
                <c:pt idx="22431">
                  <c:v>0.34874463164512887</c:v>
                </c:pt>
                <c:pt idx="22432">
                  <c:v>2.4556213406681753</c:v>
                </c:pt>
                <c:pt idx="22433">
                  <c:v>0.90673141780778133</c:v>
                </c:pt>
                <c:pt idx="22434">
                  <c:v>1.3448836870595702</c:v>
                </c:pt>
                <c:pt idx="22435">
                  <c:v>0.41777114776725771</c:v>
                </c:pt>
                <c:pt idx="22436">
                  <c:v>0.25991641157883733</c:v>
                </c:pt>
                <c:pt idx="22437">
                  <c:v>15.465760496363076</c:v>
                </c:pt>
                <c:pt idx="22438">
                  <c:v>21.527140772472471</c:v>
                </c:pt>
                <c:pt idx="22439">
                  <c:v>52.506451688144097</c:v>
                </c:pt>
                <c:pt idx="22440">
                  <c:v>9.5106436495590627E-2</c:v>
                </c:pt>
                <c:pt idx="22441">
                  <c:v>1.8964295140495756E-2</c:v>
                </c:pt>
                <c:pt idx="22442">
                  <c:v>0.20646997676937351</c:v>
                </c:pt>
                <c:pt idx="22443">
                  <c:v>9.3023810542233517E-3</c:v>
                </c:pt>
                <c:pt idx="22444">
                  <c:v>2.3245843295290006E-3</c:v>
                </c:pt>
                <c:pt idx="22445">
                  <c:v>3.7228993144952228E-3</c:v>
                </c:pt>
                <c:pt idx="22446">
                  <c:v>0.54359527388018758</c:v>
                </c:pt>
                <c:pt idx="22447">
                  <c:v>0.15905155606087351</c:v>
                </c:pt>
                <c:pt idx="22448">
                  <c:v>2.0489949271366927</c:v>
                </c:pt>
                <c:pt idx="22449">
                  <c:v>8.2918190324787329</c:v>
                </c:pt>
                <c:pt idx="22450">
                  <c:v>0.38226015219452736</c:v>
                </c:pt>
                <c:pt idx="22451">
                  <c:v>3.5122943092695258E-2</c:v>
                </c:pt>
                <c:pt idx="22452">
                  <c:v>0.11722539847264468</c:v>
                </c:pt>
                <c:pt idx="22453">
                  <c:v>0.1954641000275488</c:v>
                </c:pt>
                <c:pt idx="22454">
                  <c:v>0.42362263792797039</c:v>
                </c:pt>
                <c:pt idx="22455">
                  <c:v>0.18423289600695325</c:v>
                </c:pt>
                <c:pt idx="22456">
                  <c:v>1.0587894134990934</c:v>
                </c:pt>
                <c:pt idx="22457">
                  <c:v>3.157724130399326</c:v>
                </c:pt>
                <c:pt idx="22458">
                  <c:v>9.0737691989739861</c:v>
                </c:pt>
                <c:pt idx="22459">
                  <c:v>11.857753291278245</c:v>
                </c:pt>
                <c:pt idx="22460">
                  <c:v>13.548098232834034</c:v>
                </c:pt>
                <c:pt idx="22461">
                  <c:v>5.5298315768855861</c:v>
                </c:pt>
                <c:pt idx="22462">
                  <c:v>8.4097692208673713</c:v>
                </c:pt>
                <c:pt idx="22463">
                  <c:v>19.16113908282928</c:v>
                </c:pt>
                <c:pt idx="22464">
                  <c:v>11.134203295212671</c:v>
                </c:pt>
                <c:pt idx="22465">
                  <c:v>7.2057371471908045</c:v>
                </c:pt>
                <c:pt idx="22466">
                  <c:v>11.967535511299909</c:v>
                </c:pt>
                <c:pt idx="22467">
                  <c:v>102.47742097745419</c:v>
                </c:pt>
                <c:pt idx="22468">
                  <c:v>156.13439090339139</c:v>
                </c:pt>
                <c:pt idx="22469">
                  <c:v>186.0062763401379</c:v>
                </c:pt>
                <c:pt idx="22470">
                  <c:v>1.0984701998886359</c:v>
                </c:pt>
                <c:pt idx="22471">
                  <c:v>1.0655190547043565</c:v>
                </c:pt>
                <c:pt idx="22472">
                  <c:v>2.9385305884194182</c:v>
                </c:pt>
                <c:pt idx="22473">
                  <c:v>0.59317609247681735</c:v>
                </c:pt>
                <c:pt idx="22474">
                  <c:v>0.77507677991266211</c:v>
                </c:pt>
                <c:pt idx="22475">
                  <c:v>0.93626159607595805</c:v>
                </c:pt>
                <c:pt idx="22476">
                  <c:v>0.78283037168087166</c:v>
                </c:pt>
                <c:pt idx="22477">
                  <c:v>19.039587049969029</c:v>
                </c:pt>
                <c:pt idx="22478">
                  <c:v>16.089241621447815</c:v>
                </c:pt>
                <c:pt idx="22479">
                  <c:v>96.386414402898509</c:v>
                </c:pt>
                <c:pt idx="22480">
                  <c:v>0.25609432432686446</c:v>
                </c:pt>
                <c:pt idx="22481">
                  <c:v>0.73101049963513365</c:v>
                </c:pt>
                <c:pt idx="22482">
                  <c:v>9.1569846783520911E-2</c:v>
                </c:pt>
                <c:pt idx="22483">
                  <c:v>1.1339552751831763</c:v>
                </c:pt>
                <c:pt idx="22484">
                  <c:v>0.42723534320286105</c:v>
                </c:pt>
                <c:pt idx="22485">
                  <c:v>0.53007479831993265</c:v>
                </c:pt>
                <c:pt idx="22486">
                  <c:v>4.0773184750891645</c:v>
                </c:pt>
                <c:pt idx="22487">
                  <c:v>10.282392952067251</c:v>
                </c:pt>
                <c:pt idx="22488">
                  <c:v>7.27291220496455</c:v>
                </c:pt>
                <c:pt idx="22489">
                  <c:v>24.767528452202619</c:v>
                </c:pt>
                <c:pt idx="22490">
                  <c:v>0.22715961560611211</c:v>
                </c:pt>
                <c:pt idx="22491">
                  <c:v>0.15712490818150143</c:v>
                </c:pt>
                <c:pt idx="22492">
                  <c:v>8.9321043079889528E-2</c:v>
                </c:pt>
                <c:pt idx="22493">
                  <c:v>0.4188440322281457</c:v>
                </c:pt>
                <c:pt idx="22494">
                  <c:v>0.26737149050951314</c:v>
                </c:pt>
                <c:pt idx="22495">
                  <c:v>0.41332089468549621</c:v>
                </c:pt>
                <c:pt idx="22496">
                  <c:v>0.12525359572605546</c:v>
                </c:pt>
                <c:pt idx="22497">
                  <c:v>2.6026989511936529</c:v>
                </c:pt>
                <c:pt idx="22498">
                  <c:v>2.7666787972533959</c:v>
                </c:pt>
                <c:pt idx="22499">
                  <c:v>6.0989164055546636</c:v>
                </c:pt>
                <c:pt idx="22500">
                  <c:v>5.6647537352977393</c:v>
                </c:pt>
                <c:pt idx="22501">
                  <c:v>0.31319170174999733</c:v>
                </c:pt>
                <c:pt idx="22502">
                  <c:v>0.16211705948183994</c:v>
                </c:pt>
                <c:pt idx="22503">
                  <c:v>2.915820156722047</c:v>
                </c:pt>
                <c:pt idx="22504">
                  <c:v>0.57410594350451682</c:v>
                </c:pt>
                <c:pt idx="22505">
                  <c:v>2.5231324478623272</c:v>
                </c:pt>
                <c:pt idx="22506">
                  <c:v>0.47775748425420045</c:v>
                </c:pt>
                <c:pt idx="22507">
                  <c:v>0.58768192897694838</c:v>
                </c:pt>
                <c:pt idx="22508">
                  <c:v>24.369595763184329</c:v>
                </c:pt>
                <c:pt idx="22509">
                  <c:v>20.592383416302624</c:v>
                </c:pt>
                <c:pt idx="22510">
                  <c:v>0.50038676292608397</c:v>
                </c:pt>
                <c:pt idx="22511">
                  <c:v>0.21358704983776905</c:v>
                </c:pt>
                <c:pt idx="22512">
                  <c:v>0.13263844901757468</c:v>
                </c:pt>
                <c:pt idx="22513">
                  <c:v>0.43319042423530174</c:v>
                </c:pt>
                <c:pt idx="22514">
                  <c:v>0.34533139098522714</c:v>
                </c:pt>
                <c:pt idx="22515">
                  <c:v>0.31223080504555439</c:v>
                </c:pt>
                <c:pt idx="22516">
                  <c:v>1.7390688557717162</c:v>
                </c:pt>
                <c:pt idx="22517">
                  <c:v>12.608618471921437</c:v>
                </c:pt>
                <c:pt idx="22518">
                  <c:v>7.3793601668058741</c:v>
                </c:pt>
                <c:pt idx="22519">
                  <c:v>19.679876872138991</c:v>
                </c:pt>
                <c:pt idx="22520">
                  <c:v>1.2946017837705597</c:v>
                </c:pt>
                <c:pt idx="22521">
                  <c:v>0.40110270352884791</c:v>
                </c:pt>
                <c:pt idx="22522">
                  <c:v>0.97101631914627429</c:v>
                </c:pt>
                <c:pt idx="22523">
                  <c:v>1.4886470605078241</c:v>
                </c:pt>
                <c:pt idx="22524">
                  <c:v>1.1413658424725386</c:v>
                </c:pt>
                <c:pt idx="22525">
                  <c:v>0.77274527646563018</c:v>
                </c:pt>
                <c:pt idx="22526">
                  <c:v>5.3886137456751015</c:v>
                </c:pt>
                <c:pt idx="22527">
                  <c:v>15.942528631872383</c:v>
                </c:pt>
                <c:pt idx="22528">
                  <c:v>21.591172341435037</c:v>
                </c:pt>
                <c:pt idx="22529">
                  <c:v>45.091032552997902</c:v>
                </c:pt>
                <c:pt idx="22530">
                  <c:v>5.2340362399494156</c:v>
                </c:pt>
                <c:pt idx="22531">
                  <c:v>1.8815593027134923</c:v>
                </c:pt>
                <c:pt idx="22532">
                  <c:v>8.7897305778272621</c:v>
                </c:pt>
                <c:pt idx="22533">
                  <c:v>9.9398184307192903</c:v>
                </c:pt>
                <c:pt idx="22534">
                  <c:v>33.598170762373506</c:v>
                </c:pt>
                <c:pt idx="22535">
                  <c:v>5.8028097585866361</c:v>
                </c:pt>
                <c:pt idx="22536">
                  <c:v>16.016786525961699</c:v>
                </c:pt>
                <c:pt idx="22537">
                  <c:v>28.173424198165431</c:v>
                </c:pt>
                <c:pt idx="22538">
                  <c:v>62.124417354046123</c:v>
                </c:pt>
                <c:pt idx="22539">
                  <c:v>112.82287855639315</c:v>
                </c:pt>
                <c:pt idx="22540">
                  <c:v>1.5136660939492477</c:v>
                </c:pt>
                <c:pt idx="22541">
                  <c:v>0.47795180180588709</c:v>
                </c:pt>
                <c:pt idx="22542">
                  <c:v>0.70154801152667379</c:v>
                </c:pt>
                <c:pt idx="22543">
                  <c:v>13.861888593895896</c:v>
                </c:pt>
                <c:pt idx="22544">
                  <c:v>5.7582275314559928</c:v>
                </c:pt>
                <c:pt idx="22545">
                  <c:v>8.7322077999660497</c:v>
                </c:pt>
                <c:pt idx="22546">
                  <c:v>3.9261429350293864</c:v>
                </c:pt>
                <c:pt idx="22547">
                  <c:v>4.6795679227988725</c:v>
                </c:pt>
                <c:pt idx="22548">
                  <c:v>15.945726297511547</c:v>
                </c:pt>
                <c:pt idx="22549">
                  <c:v>24.455591708933181</c:v>
                </c:pt>
                <c:pt idx="22550">
                  <c:v>45.930280258744254</c:v>
                </c:pt>
                <c:pt idx="22551">
                  <c:v>13.635993257684548</c:v>
                </c:pt>
                <c:pt idx="22552">
                  <c:v>31.999964371733398</c:v>
                </c:pt>
                <c:pt idx="22553">
                  <c:v>64.820163653253317</c:v>
                </c:pt>
                <c:pt idx="22554">
                  <c:v>60.917663496327918</c:v>
                </c:pt>
                <c:pt idx="22555">
                  <c:v>32.636883003704327</c:v>
                </c:pt>
                <c:pt idx="22556">
                  <c:v>57.587949700403321</c:v>
                </c:pt>
                <c:pt idx="22557">
                  <c:v>335.75435453449484</c:v>
                </c:pt>
                <c:pt idx="22558">
                  <c:v>446.25779712483012</c:v>
                </c:pt>
                <c:pt idx="22559">
                  <c:v>782.47572191822053</c:v>
                </c:pt>
                <c:pt idx="22560">
                  <c:v>0.10727223446150341</c:v>
                </c:pt>
                <c:pt idx="22561">
                  <c:v>0.25058292927511588</c:v>
                </c:pt>
                <c:pt idx="22562">
                  <c:v>1.3895607337749227</c:v>
                </c:pt>
                <c:pt idx="22563">
                  <c:v>1.2560823948128885</c:v>
                </c:pt>
                <c:pt idx="22564">
                  <c:v>1.4589954724366636</c:v>
                </c:pt>
                <c:pt idx="22565">
                  <c:v>0.37093789507815261</c:v>
                </c:pt>
                <c:pt idx="22566">
                  <c:v>12.357163026927775</c:v>
                </c:pt>
                <c:pt idx="22567">
                  <c:v>2.0699752397675746</c:v>
                </c:pt>
                <c:pt idx="22568">
                  <c:v>27.249722324865491</c:v>
                </c:pt>
                <c:pt idx="22569">
                  <c:v>13.224163373282794</c:v>
                </c:pt>
                <c:pt idx="22570">
                  <c:v>1.0864485163391311</c:v>
                </c:pt>
                <c:pt idx="22571">
                  <c:v>0.22241526429669495</c:v>
                </c:pt>
                <c:pt idx="22572">
                  <c:v>0.81951407088993466</c:v>
                </c:pt>
                <c:pt idx="22573">
                  <c:v>0.6779804396548299</c:v>
                </c:pt>
                <c:pt idx="22574">
                  <c:v>0.80927954183554718</c:v>
                </c:pt>
                <c:pt idx="22575">
                  <c:v>0.49229602628994307</c:v>
                </c:pt>
                <c:pt idx="22576">
                  <c:v>3.1804713146172419</c:v>
                </c:pt>
                <c:pt idx="22577">
                  <c:v>5.1061180237679169</c:v>
                </c:pt>
                <c:pt idx="22578">
                  <c:v>6.9818092587355496</c:v>
                </c:pt>
                <c:pt idx="22579">
                  <c:v>1.4567120017662905</c:v>
                </c:pt>
                <c:pt idx="22580">
                  <c:v>4.3180983212855795</c:v>
                </c:pt>
                <c:pt idx="22581">
                  <c:v>9.9427855689397688</c:v>
                </c:pt>
                <c:pt idx="22582">
                  <c:v>6.2872712650002951</c:v>
                </c:pt>
                <c:pt idx="22583">
                  <c:v>8.9270592090874139</c:v>
                </c:pt>
                <c:pt idx="22584">
                  <c:v>69.615270165920052</c:v>
                </c:pt>
                <c:pt idx="22585">
                  <c:v>9.5173639694351078</c:v>
                </c:pt>
                <c:pt idx="22586">
                  <c:v>124.43188560794232</c:v>
                </c:pt>
                <c:pt idx="22587">
                  <c:v>83.685300186057589</c:v>
                </c:pt>
                <c:pt idx="22588">
                  <c:v>0.75180889110665738</c:v>
                </c:pt>
                <c:pt idx="22589">
                  <c:v>0.18435076891186597</c:v>
                </c:pt>
                <c:pt idx="22590">
                  <c:v>7.5041704019819687E-3</c:v>
                </c:pt>
                <c:pt idx="22591">
                  <c:v>6.8474972219376679E-2</c:v>
                </c:pt>
                <c:pt idx="22592">
                  <c:v>1.0676652954008015E-2</c:v>
                </c:pt>
                <c:pt idx="22593">
                  <c:v>1.9636991054255577E-4</c:v>
                </c:pt>
                <c:pt idx="22594">
                  <c:v>15.630174329427666</c:v>
                </c:pt>
                <c:pt idx="22595">
                  <c:v>2.1415148574513165</c:v>
                </c:pt>
                <c:pt idx="22596">
                  <c:v>6.5206952661752817</c:v>
                </c:pt>
                <c:pt idx="22597">
                  <c:v>0.14953629235928026</c:v>
                </c:pt>
                <c:pt idx="22598">
                  <c:v>3.5783754922900299E-2</c:v>
                </c:pt>
                <c:pt idx="22599">
                  <c:v>2.4442790410841946</c:v>
                </c:pt>
                <c:pt idx="22600">
                  <c:v>2.7382768523719592</c:v>
                </c:pt>
                <c:pt idx="22601">
                  <c:v>4.270004449485337E-3</c:v>
                </c:pt>
                <c:pt idx="22602">
                  <c:v>39.244258901971719</c:v>
                </c:pt>
                <c:pt idx="22603">
                  <c:v>1.4845444155403094</c:v>
                </c:pt>
                <c:pt idx="22604">
                  <c:v>2.6590823858919737</c:v>
                </c:pt>
                <c:pt idx="22605">
                  <c:v>2.5268802732996516</c:v>
                </c:pt>
                <c:pt idx="22606">
                  <c:v>0.30821149159958827</c:v>
                </c:pt>
                <c:pt idx="22607">
                  <c:v>1.6078399254212571E-2</c:v>
                </c:pt>
                <c:pt idx="22608">
                  <c:v>7.4176742898947427E-3</c:v>
                </c:pt>
                <c:pt idx="22609">
                  <c:v>2.1443520988171931</c:v>
                </c:pt>
                <c:pt idx="22610">
                  <c:v>2.8415449867596614</c:v>
                </c:pt>
                <c:pt idx="22611">
                  <c:v>8.5442470191614319</c:v>
                </c:pt>
                <c:pt idx="22612">
                  <c:v>2.3468392079783591</c:v>
                </c:pt>
                <c:pt idx="22613">
                  <c:v>2.0306249563709765E-2</c:v>
                </c:pt>
                <c:pt idx="22614">
                  <c:v>8.8427778689177547E-2</c:v>
                </c:pt>
                <c:pt idx="22615">
                  <c:v>2.0329320267629813</c:v>
                </c:pt>
                <c:pt idx="22616">
                  <c:v>0.53348531890004769</c:v>
                </c:pt>
                <c:pt idx="22617">
                  <c:v>0.49694817979847655</c:v>
                </c:pt>
                <c:pt idx="22618">
                  <c:v>3.7757283647863167</c:v>
                </c:pt>
                <c:pt idx="22619">
                  <c:v>2.5657767111463419</c:v>
                </c:pt>
                <c:pt idx="22620">
                  <c:v>2.5026081275091601</c:v>
                </c:pt>
                <c:pt idx="22621">
                  <c:v>1.0248462099956159</c:v>
                </c:pt>
                <c:pt idx="22622">
                  <c:v>30.675836641211518</c:v>
                </c:pt>
                <c:pt idx="22623">
                  <c:v>0.29239141051098666</c:v>
                </c:pt>
                <c:pt idx="22624">
                  <c:v>19.812106803609069</c:v>
                </c:pt>
                <c:pt idx="22625">
                  <c:v>21.458170831251405</c:v>
                </c:pt>
                <c:pt idx="22626">
                  <c:v>3.4377742370166661E-3</c:v>
                </c:pt>
                <c:pt idx="22627">
                  <c:v>6.6753388310195972E-3</c:v>
                </c:pt>
                <c:pt idx="22628">
                  <c:v>3.989873922988265E-2</c:v>
                </c:pt>
                <c:pt idx="22629">
                  <c:v>0.93183960891456052</c:v>
                </c:pt>
                <c:pt idx="22630">
                  <c:v>1.7668870762288288E-2</c:v>
                </c:pt>
                <c:pt idx="22631">
                  <c:v>0.60707017563168308</c:v>
                </c:pt>
                <c:pt idx="22632">
                  <c:v>9.1194010104946344</c:v>
                </c:pt>
                <c:pt idx="22633">
                  <c:v>0.17367922506976843</c:v>
                </c:pt>
                <c:pt idx="22634">
                  <c:v>0.36449309079446923</c:v>
                </c:pt>
                <c:pt idx="22635">
                  <c:v>2.4125991905211071</c:v>
                </c:pt>
                <c:pt idx="22636">
                  <c:v>0.96930246558293298</c:v>
                </c:pt>
                <c:pt idx="22637">
                  <c:v>0.37464547428343209</c:v>
                </c:pt>
                <c:pt idx="22638">
                  <c:v>1.2338086840622116</c:v>
                </c:pt>
                <c:pt idx="22639">
                  <c:v>0.78580143951423975</c:v>
                </c:pt>
                <c:pt idx="22640">
                  <c:v>1.3545880790738056</c:v>
                </c:pt>
                <c:pt idx="22641">
                  <c:v>1.2658598735738325</c:v>
                </c:pt>
                <c:pt idx="22642">
                  <c:v>15.256754933000753</c:v>
                </c:pt>
                <c:pt idx="22643">
                  <c:v>3.8198889966224718</c:v>
                </c:pt>
                <c:pt idx="22644">
                  <c:v>21.135368573166762</c:v>
                </c:pt>
                <c:pt idx="22645">
                  <c:v>34.349031313708586</c:v>
                </c:pt>
                <c:pt idx="22646">
                  <c:v>10.868697118380613</c:v>
                </c:pt>
                <c:pt idx="22647">
                  <c:v>4.77740234875046</c:v>
                </c:pt>
                <c:pt idx="22648">
                  <c:v>15.295174621048528</c:v>
                </c:pt>
                <c:pt idx="22649">
                  <c:v>20.689533818334716</c:v>
                </c:pt>
                <c:pt idx="22650">
                  <c:v>9.7069635685992264</c:v>
                </c:pt>
                <c:pt idx="22651">
                  <c:v>20.931623390256053</c:v>
                </c:pt>
                <c:pt idx="22652">
                  <c:v>209.30730082995419</c:v>
                </c:pt>
                <c:pt idx="22653">
                  <c:v>23.794040196427439</c:v>
                </c:pt>
                <c:pt idx="22654">
                  <c:v>420.54643746287735</c:v>
                </c:pt>
                <c:pt idx="22655">
                  <c:v>256.94542645825322</c:v>
                </c:pt>
                <c:pt idx="22656">
                  <c:v>7.3776486146067635</c:v>
                </c:pt>
                <c:pt idx="22657">
                  <c:v>4.953248468048427</c:v>
                </c:pt>
                <c:pt idx="22658">
                  <c:v>20.376414525488581</c:v>
                </c:pt>
                <c:pt idx="22659">
                  <c:v>3.7629560977398109</c:v>
                </c:pt>
                <c:pt idx="22660">
                  <c:v>1.7345368598977149</c:v>
                </c:pt>
                <c:pt idx="22661">
                  <c:v>4.7640618338437246</c:v>
                </c:pt>
                <c:pt idx="22662">
                  <c:v>167.49634413453353</c:v>
                </c:pt>
                <c:pt idx="22663">
                  <c:v>4.3949527192672457</c:v>
                </c:pt>
                <c:pt idx="22664">
                  <c:v>70.088098498486161</c:v>
                </c:pt>
                <c:pt idx="22665">
                  <c:v>67.321480632606935</c:v>
                </c:pt>
                <c:pt idx="22666">
                  <c:v>0.63971913284228377</c:v>
                </c:pt>
                <c:pt idx="22667">
                  <c:v>0.8509290304935021</c:v>
                </c:pt>
                <c:pt idx="22668">
                  <c:v>0.78521673813046455</c:v>
                </c:pt>
                <c:pt idx="22669">
                  <c:v>1.7854586890966986</c:v>
                </c:pt>
                <c:pt idx="22670">
                  <c:v>2.9549031374391368</c:v>
                </c:pt>
                <c:pt idx="22671">
                  <c:v>6.012695189911323</c:v>
                </c:pt>
                <c:pt idx="22672">
                  <c:v>36.858207019590772</c:v>
                </c:pt>
                <c:pt idx="22673">
                  <c:v>90.925945964847713</c:v>
                </c:pt>
                <c:pt idx="22674">
                  <c:v>38.726702866409433</c:v>
                </c:pt>
                <c:pt idx="22675">
                  <c:v>64.174988668045629</c:v>
                </c:pt>
                <c:pt idx="22676">
                  <c:v>0.2125076638264537</c:v>
                </c:pt>
                <c:pt idx="22677">
                  <c:v>0.2046982100843848</c:v>
                </c:pt>
                <c:pt idx="22678">
                  <c:v>0.22584878020832988</c:v>
                </c:pt>
                <c:pt idx="22679">
                  <c:v>0.46556325029276741</c:v>
                </c:pt>
                <c:pt idx="22680">
                  <c:v>0.65170190895729896</c:v>
                </c:pt>
                <c:pt idx="22681">
                  <c:v>0.49781297172526023</c:v>
                </c:pt>
                <c:pt idx="22682">
                  <c:v>4.977939575286257</c:v>
                </c:pt>
                <c:pt idx="22683">
                  <c:v>0.19314637954031835</c:v>
                </c:pt>
                <c:pt idx="22684">
                  <c:v>5.5350930241004832</c:v>
                </c:pt>
                <c:pt idx="22685">
                  <c:v>6.128602967054583</c:v>
                </c:pt>
                <c:pt idx="22686">
                  <c:v>1.4407876470239367</c:v>
                </c:pt>
                <c:pt idx="22687">
                  <c:v>0.28491576833614735</c:v>
                </c:pt>
                <c:pt idx="22688">
                  <c:v>0.34788535692777933</c:v>
                </c:pt>
                <c:pt idx="22689">
                  <c:v>1.3486815040039744</c:v>
                </c:pt>
                <c:pt idx="22690">
                  <c:v>2.3970143168467475</c:v>
                </c:pt>
                <c:pt idx="22691">
                  <c:v>0.67575279797348053</c:v>
                </c:pt>
                <c:pt idx="22692">
                  <c:v>21.85538627453565</c:v>
                </c:pt>
                <c:pt idx="22693">
                  <c:v>0.80755236330724878</c:v>
                </c:pt>
                <c:pt idx="22694">
                  <c:v>7.1864019847183425</c:v>
                </c:pt>
                <c:pt idx="22695">
                  <c:v>12.376971538797413</c:v>
                </c:pt>
                <c:pt idx="22696">
                  <c:v>0.38617426568415864</c:v>
                </c:pt>
                <c:pt idx="22697">
                  <c:v>0.2010219362153414</c:v>
                </c:pt>
                <c:pt idx="22698">
                  <c:v>0.28874203052655778</c:v>
                </c:pt>
                <c:pt idx="22699">
                  <c:v>0.64112910426883252</c:v>
                </c:pt>
                <c:pt idx="22700">
                  <c:v>0.69345110938359666</c:v>
                </c:pt>
                <c:pt idx="22701">
                  <c:v>0.40763905738569095</c:v>
                </c:pt>
                <c:pt idx="22702">
                  <c:v>14.476293116508346</c:v>
                </c:pt>
                <c:pt idx="22703">
                  <c:v>1.8134471512986701</c:v>
                </c:pt>
                <c:pt idx="22704">
                  <c:v>16.339110812081611</c:v>
                </c:pt>
                <c:pt idx="22705">
                  <c:v>6.9727857496203169</c:v>
                </c:pt>
                <c:pt idx="22706">
                  <c:v>1.041046473744025</c:v>
                </c:pt>
                <c:pt idx="22707">
                  <c:v>0.54362410444146725</c:v>
                </c:pt>
                <c:pt idx="22708">
                  <c:v>1.6600658717731664</c:v>
                </c:pt>
                <c:pt idx="22709">
                  <c:v>3.0046701646062548</c:v>
                </c:pt>
                <c:pt idx="22710">
                  <c:v>2.3635354320799968</c:v>
                </c:pt>
                <c:pt idx="22711">
                  <c:v>2.4349325291988473</c:v>
                </c:pt>
                <c:pt idx="22712">
                  <c:v>40.220427829308875</c:v>
                </c:pt>
                <c:pt idx="22713">
                  <c:v>8.1966797581961028</c:v>
                </c:pt>
                <c:pt idx="22714">
                  <c:v>153.44957453621018</c:v>
                </c:pt>
                <c:pt idx="22715">
                  <c:v>32.380150374983849</c:v>
                </c:pt>
                <c:pt idx="22716">
                  <c:v>2.4455451032098616</c:v>
                </c:pt>
                <c:pt idx="22717">
                  <c:v>1.1124299756185181</c:v>
                </c:pt>
                <c:pt idx="22718">
                  <c:v>3.4786736423172027</c:v>
                </c:pt>
                <c:pt idx="22719">
                  <c:v>6.3310749537361604</c:v>
                </c:pt>
                <c:pt idx="22720">
                  <c:v>14.804021566124666</c:v>
                </c:pt>
                <c:pt idx="22721">
                  <c:v>2.9503142606890136</c:v>
                </c:pt>
                <c:pt idx="22722">
                  <c:v>51.20818812226323</c:v>
                </c:pt>
                <c:pt idx="22723">
                  <c:v>8.6250235003996583</c:v>
                </c:pt>
                <c:pt idx="22724">
                  <c:v>50.642725453630369</c:v>
                </c:pt>
                <c:pt idx="22725">
                  <c:v>52.871411804620529</c:v>
                </c:pt>
                <c:pt idx="22726">
                  <c:v>1.164141787743999</c:v>
                </c:pt>
                <c:pt idx="22727">
                  <c:v>0.46346602787076646</c:v>
                </c:pt>
                <c:pt idx="22728">
                  <c:v>2.331221080099585</c:v>
                </c:pt>
                <c:pt idx="22729">
                  <c:v>10.123101069715863</c:v>
                </c:pt>
                <c:pt idx="22730">
                  <c:v>11.087990029762075</c:v>
                </c:pt>
                <c:pt idx="22731">
                  <c:v>10.997851423102851</c:v>
                </c:pt>
                <c:pt idx="22732">
                  <c:v>23.358698932011336</c:v>
                </c:pt>
                <c:pt idx="22733">
                  <c:v>2.4763486984306557</c:v>
                </c:pt>
                <c:pt idx="22734">
                  <c:v>14.207057325925078</c:v>
                </c:pt>
                <c:pt idx="22735">
                  <c:v>27.367452873850862</c:v>
                </c:pt>
                <c:pt idx="22736">
                  <c:v>35.38113153404467</c:v>
                </c:pt>
                <c:pt idx="22737">
                  <c:v>16.213512716902322</c:v>
                </c:pt>
                <c:pt idx="22738">
                  <c:v>56.647707850690118</c:v>
                </c:pt>
                <c:pt idx="22739">
                  <c:v>68.513975751540329</c:v>
                </c:pt>
                <c:pt idx="22740">
                  <c:v>64.425262306848239</c:v>
                </c:pt>
                <c:pt idx="22741">
                  <c:v>71.095150650629236</c:v>
                </c:pt>
                <c:pt idx="22742">
                  <c:v>749.18358926333235</c:v>
                </c:pt>
                <c:pt idx="22743">
                  <c:v>174.72775659394262</c:v>
                </c:pt>
                <c:pt idx="22744">
                  <c:v>977.78427470146687</c:v>
                </c:pt>
                <c:pt idx="22745">
                  <c:v>697.85516155266055</c:v>
                </c:pt>
                <c:pt idx="22746">
                  <c:v>5.5196630041961854E-2</c:v>
                </c:pt>
                <c:pt idx="22747">
                  <c:v>0.43317670063603236</c:v>
                </c:pt>
                <c:pt idx="22748">
                  <c:v>0.29585651163714372</c:v>
                </c:pt>
                <c:pt idx="22749">
                  <c:v>0.2291699747461215</c:v>
                </c:pt>
                <c:pt idx="22750">
                  <c:v>0.27579736943914385</c:v>
                </c:pt>
                <c:pt idx="22751">
                  <c:v>1.1166212491321255</c:v>
                </c:pt>
                <c:pt idx="22752">
                  <c:v>1.3382654021882595E-2</c:v>
                </c:pt>
                <c:pt idx="22753">
                  <c:v>16.58919945157422</c:v>
                </c:pt>
                <c:pt idx="22754">
                  <c:v>2.5844106880902622</c:v>
                </c:pt>
                <c:pt idx="22755">
                  <c:v>1.5535239059160382</c:v>
                </c:pt>
                <c:pt idx="22756">
                  <c:v>0.17726633808216441</c:v>
                </c:pt>
                <c:pt idx="22757">
                  <c:v>2.7731933623583695E-2</c:v>
                </c:pt>
                <c:pt idx="22758">
                  <c:v>0.35230784648976904</c:v>
                </c:pt>
                <c:pt idx="22759">
                  <c:v>0.34185053649034669</c:v>
                </c:pt>
                <c:pt idx="22760">
                  <c:v>1.3311357732062157E-2</c:v>
                </c:pt>
                <c:pt idx="22761">
                  <c:v>2.436771280092124</c:v>
                </c:pt>
                <c:pt idx="22762">
                  <c:v>0.20900465762931025</c:v>
                </c:pt>
                <c:pt idx="22763">
                  <c:v>1.2490443471375565</c:v>
                </c:pt>
                <c:pt idx="22764">
                  <c:v>10.653177368043581</c:v>
                </c:pt>
                <c:pt idx="22765">
                  <c:v>1.7129705229639571</c:v>
                </c:pt>
                <c:pt idx="22766">
                  <c:v>1.2491723881095533E-4</c:v>
                </c:pt>
                <c:pt idx="22767">
                  <c:v>6.1884651169229941E-2</c:v>
                </c:pt>
                <c:pt idx="22768">
                  <c:v>1.8572206780897031E-4</c:v>
                </c:pt>
                <c:pt idx="22769">
                  <c:v>1.5622168360026532E-4</c:v>
                </c:pt>
                <c:pt idx="22770">
                  <c:v>2.0228478258250022</c:v>
                </c:pt>
                <c:pt idx="22771">
                  <c:v>0.77710376008844717</c:v>
                </c:pt>
                <c:pt idx="22772">
                  <c:v>1.8136730451323917</c:v>
                </c:pt>
                <c:pt idx="22773">
                  <c:v>3.7340171937216216</c:v>
                </c:pt>
                <c:pt idx="22774">
                  <c:v>8.113847326626468E-2</c:v>
                </c:pt>
                <c:pt idx="22775">
                  <c:v>3.0445256245952159E-4</c:v>
                </c:pt>
                <c:pt idx="22776">
                  <c:v>5.1401009514949617E-5</c:v>
                </c:pt>
                <c:pt idx="22777">
                  <c:v>5.460269335483426E-3</c:v>
                </c:pt>
                <c:pt idx="22778">
                  <c:v>1.8215824284939144E-3</c:v>
                </c:pt>
                <c:pt idx="22779">
                  <c:v>4.2586561767461086E-3</c:v>
                </c:pt>
                <c:pt idx="22780">
                  <c:v>2.7784053197536162E-3</c:v>
                </c:pt>
                <c:pt idx="22781">
                  <c:v>4.4452689289672297E-4</c:v>
                </c:pt>
                <c:pt idx="22782">
                  <c:v>2.1082458900631091E-3</c:v>
                </c:pt>
                <c:pt idx="22783">
                  <c:v>1.8748023540993038E-2</c:v>
                </c:pt>
                <c:pt idx="22784">
                  <c:v>1.3907191929043289E-3</c:v>
                </c:pt>
                <c:pt idx="22785">
                  <c:v>0.61719343390655323</c:v>
                </c:pt>
                <c:pt idx="22786">
                  <c:v>5.1083956452476995</c:v>
                </c:pt>
                <c:pt idx="22787">
                  <c:v>1.4777820037524017</c:v>
                </c:pt>
                <c:pt idx="22788">
                  <c:v>0.42635336511936373</c:v>
                </c:pt>
                <c:pt idx="22789">
                  <c:v>0.81043930405096698</c:v>
                </c:pt>
                <c:pt idx="22790">
                  <c:v>1.890118525001361</c:v>
                </c:pt>
                <c:pt idx="22791">
                  <c:v>0.63218886302277255</c:v>
                </c:pt>
                <c:pt idx="22792">
                  <c:v>7.431435826180933</c:v>
                </c:pt>
                <c:pt idx="22793">
                  <c:v>13.628557581881404</c:v>
                </c:pt>
                <c:pt idx="22794">
                  <c:v>4.5783680334923114</c:v>
                </c:pt>
                <c:pt idx="22795">
                  <c:v>2.8498938228095762E-2</c:v>
                </c:pt>
                <c:pt idx="22796">
                  <c:v>0.29335581718136106</c:v>
                </c:pt>
                <c:pt idx="22797">
                  <c:v>3.0636254341952045E-2</c:v>
                </c:pt>
                <c:pt idx="22798">
                  <c:v>1.0640496176001379E-2</c:v>
                </c:pt>
                <c:pt idx="22799">
                  <c:v>2.7110927337322552</c:v>
                </c:pt>
                <c:pt idx="22800">
                  <c:v>0.31725824676939746</c:v>
                </c:pt>
                <c:pt idx="22801">
                  <c:v>0.84829160122643366</c:v>
                </c:pt>
                <c:pt idx="22802">
                  <c:v>3.1832236202070683</c:v>
                </c:pt>
                <c:pt idx="22803">
                  <c:v>1.3442568762543909</c:v>
                </c:pt>
                <c:pt idx="22804">
                  <c:v>0.59439727348568405</c:v>
                </c:pt>
                <c:pt idx="22805">
                  <c:v>0.29398721234545899</c:v>
                </c:pt>
                <c:pt idx="22806">
                  <c:v>0.45986110596588886</c:v>
                </c:pt>
                <c:pt idx="22807">
                  <c:v>0.47372198192415055</c:v>
                </c:pt>
                <c:pt idx="22808">
                  <c:v>0.29836301614666444</c:v>
                </c:pt>
                <c:pt idx="22809">
                  <c:v>5.1342765587399812</c:v>
                </c:pt>
                <c:pt idx="22810">
                  <c:v>0.42849543937138168</c:v>
                </c:pt>
                <c:pt idx="22811">
                  <c:v>3.2780648755061526</c:v>
                </c:pt>
                <c:pt idx="22812">
                  <c:v>19.45969046661261</c:v>
                </c:pt>
                <c:pt idx="22813">
                  <c:v>2.9754196390214673</c:v>
                </c:pt>
                <c:pt idx="22814">
                  <c:v>0.81783781433100144</c:v>
                </c:pt>
                <c:pt idx="22815">
                  <c:v>0.19982019177871391</c:v>
                </c:pt>
                <c:pt idx="22816">
                  <c:v>0.15196621925658574</c:v>
                </c:pt>
                <c:pt idx="22817">
                  <c:v>7.6330125537873883E-2</c:v>
                </c:pt>
                <c:pt idx="22818">
                  <c:v>1.7877995882862641</c:v>
                </c:pt>
                <c:pt idx="22819">
                  <c:v>0.15760016282910119</c:v>
                </c:pt>
                <c:pt idx="22820">
                  <c:v>0.3220963710723283</c:v>
                </c:pt>
                <c:pt idx="22821">
                  <c:v>26.412644926828023</c:v>
                </c:pt>
                <c:pt idx="22822">
                  <c:v>2.7797634574334382</c:v>
                </c:pt>
                <c:pt idx="22823">
                  <c:v>1.3157721303087797E-2</c:v>
                </c:pt>
                <c:pt idx="22824">
                  <c:v>0.15267602179387035</c:v>
                </c:pt>
                <c:pt idx="22825">
                  <c:v>0.27285717514942032</c:v>
                </c:pt>
                <c:pt idx="22826">
                  <c:v>1.0122862955036692E-2</c:v>
                </c:pt>
                <c:pt idx="22827">
                  <c:v>0.87007974964695722</c:v>
                </c:pt>
                <c:pt idx="22828">
                  <c:v>2.6359926615017709E-2</c:v>
                </c:pt>
                <c:pt idx="22829">
                  <c:v>0.32818383008491225</c:v>
                </c:pt>
                <c:pt idx="22830">
                  <c:v>1.5574255626185305</c:v>
                </c:pt>
                <c:pt idx="22831">
                  <c:v>3.4092931435197662</c:v>
                </c:pt>
                <c:pt idx="22832">
                  <c:v>2.2476114883733328E-2</c:v>
                </c:pt>
                <c:pt idx="22833">
                  <c:v>1.8264169533601951E-2</c:v>
                </c:pt>
                <c:pt idx="22834">
                  <c:v>3.7742926179935798E-2</c:v>
                </c:pt>
                <c:pt idx="22835">
                  <c:v>2.5557350669532367E-2</c:v>
                </c:pt>
                <c:pt idx="22836">
                  <c:v>1.7719396729993599E-2</c:v>
                </c:pt>
                <c:pt idx="22837">
                  <c:v>0.87150437783647683</c:v>
                </c:pt>
                <c:pt idx="22838">
                  <c:v>1.298173420357163E-2</c:v>
                </c:pt>
                <c:pt idx="22839">
                  <c:v>2.6775550352471752E-2</c:v>
                </c:pt>
                <c:pt idx="22840">
                  <c:v>1.0771602949866359</c:v>
                </c:pt>
                <c:pt idx="22841">
                  <c:v>0.24370687785444822</c:v>
                </c:pt>
                <c:pt idx="22842">
                  <c:v>3.3117230473816844E-2</c:v>
                </c:pt>
                <c:pt idx="22843">
                  <c:v>1.8348173027128683E-3</c:v>
                </c:pt>
                <c:pt idx="22844">
                  <c:v>4.8994074553687459E-3</c:v>
                </c:pt>
                <c:pt idx="22845">
                  <c:v>4.0140475829745096E-3</c:v>
                </c:pt>
                <c:pt idx="22846">
                  <c:v>8.2830167448810933E-3</c:v>
                </c:pt>
                <c:pt idx="22847">
                  <c:v>1.3587299904433023</c:v>
                </c:pt>
                <c:pt idx="22848">
                  <c:v>2.9368492568695799E-3</c:v>
                </c:pt>
                <c:pt idx="22849">
                  <c:v>7.233759644223796E-3</c:v>
                </c:pt>
                <c:pt idx="22850">
                  <c:v>1.853214581460749</c:v>
                </c:pt>
                <c:pt idx="22851">
                  <c:v>5.1868643491359098E-2</c:v>
                </c:pt>
                <c:pt idx="22852">
                  <c:v>6.0654969436514633E-2</c:v>
                </c:pt>
                <c:pt idx="22853">
                  <c:v>0.53313486931370879</c:v>
                </c:pt>
                <c:pt idx="22854">
                  <c:v>1.6499939154862142E-2</c:v>
                </c:pt>
                <c:pt idx="22855">
                  <c:v>7.4363528773161061E-2</c:v>
                </c:pt>
                <c:pt idx="22856">
                  <c:v>1.7841717709128857</c:v>
                </c:pt>
                <c:pt idx="22857">
                  <c:v>8.4212394155982959E-2</c:v>
                </c:pt>
                <c:pt idx="22858">
                  <c:v>5.5469109705510027</c:v>
                </c:pt>
                <c:pt idx="22859">
                  <c:v>2.6629093340806067</c:v>
                </c:pt>
                <c:pt idx="22860">
                  <c:v>0.71912727457079784</c:v>
                </c:pt>
                <c:pt idx="22861">
                  <c:v>0.22900185883149657</c:v>
                </c:pt>
                <c:pt idx="22862">
                  <c:v>8.1191604122643229E-2</c:v>
                </c:pt>
                <c:pt idx="22863">
                  <c:v>1.6630626731184304</c:v>
                </c:pt>
                <c:pt idx="22864">
                  <c:v>0.40281209733361206</c:v>
                </c:pt>
                <c:pt idx="22865">
                  <c:v>0.51585583560632831</c:v>
                </c:pt>
                <c:pt idx="22866">
                  <c:v>1.9873452663261169</c:v>
                </c:pt>
                <c:pt idx="22867">
                  <c:v>0.96501991133296305</c:v>
                </c:pt>
                <c:pt idx="22868">
                  <c:v>67.965413333216048</c:v>
                </c:pt>
                <c:pt idx="22869">
                  <c:v>11.343189759571889</c:v>
                </c:pt>
                <c:pt idx="22870">
                  <c:v>12.231585848818973</c:v>
                </c:pt>
                <c:pt idx="22871">
                  <c:v>5.9986622944739783E-2</c:v>
                </c:pt>
                <c:pt idx="22872">
                  <c:v>0.15917508498531363</c:v>
                </c:pt>
                <c:pt idx="22873">
                  <c:v>0.45360023345736561</c:v>
                </c:pt>
                <c:pt idx="22874">
                  <c:v>0.62779347159624477</c:v>
                </c:pt>
                <c:pt idx="22875">
                  <c:v>0.23196178204057499</c:v>
                </c:pt>
                <c:pt idx="22876">
                  <c:v>5.3367985810959038</c:v>
                </c:pt>
                <c:pt idx="22877">
                  <c:v>1.2373432337004031</c:v>
                </c:pt>
                <c:pt idx="22878">
                  <c:v>3.8112332964239264</c:v>
                </c:pt>
                <c:pt idx="22879">
                  <c:v>7.0598722190185379</c:v>
                </c:pt>
                <c:pt idx="22880">
                  <c:v>3.1105243614158082</c:v>
                </c:pt>
                <c:pt idx="22881">
                  <c:v>9.7750576117848192E-3</c:v>
                </c:pt>
                <c:pt idx="22882">
                  <c:v>2.3824209564772443E-2</c:v>
                </c:pt>
                <c:pt idx="22883">
                  <c:v>0.62844623757093698</c:v>
                </c:pt>
                <c:pt idx="22884">
                  <c:v>0.44132287726415681</c:v>
                </c:pt>
                <c:pt idx="22885">
                  <c:v>0.63774634814185538</c:v>
                </c:pt>
                <c:pt idx="22886">
                  <c:v>0.48876838203291506</c:v>
                </c:pt>
                <c:pt idx="22887">
                  <c:v>0.14080751688763893</c:v>
                </c:pt>
                <c:pt idx="22888">
                  <c:v>0.46819770748867384</c:v>
                </c:pt>
                <c:pt idx="22889">
                  <c:v>1.3243153738234956</c:v>
                </c:pt>
                <c:pt idx="22890">
                  <c:v>0.84619149048277831</c:v>
                </c:pt>
                <c:pt idx="22891">
                  <c:v>2.7189893733619046</c:v>
                </c:pt>
                <c:pt idx="22892">
                  <c:v>6.1476327783713325</c:v>
                </c:pt>
                <c:pt idx="22893">
                  <c:v>6.6198907661996085</c:v>
                </c:pt>
                <c:pt idx="22894">
                  <c:v>3.4465625951256262</c:v>
                </c:pt>
                <c:pt idx="22895">
                  <c:v>2.9853493179348902</c:v>
                </c:pt>
                <c:pt idx="22896">
                  <c:v>29.799704284423427</c:v>
                </c:pt>
                <c:pt idx="22897">
                  <c:v>5.0051398767776369</c:v>
                </c:pt>
                <c:pt idx="22898">
                  <c:v>109.68786221148133</c:v>
                </c:pt>
                <c:pt idx="22899">
                  <c:v>106.55255699448601</c:v>
                </c:pt>
                <c:pt idx="22900">
                  <c:v>35.639129267694699</c:v>
                </c:pt>
                <c:pt idx="22901">
                  <c:v>2.7754671052137062E-4</c:v>
                </c:pt>
                <c:pt idx="22902">
                  <c:v>4.8853956516687058E-2</c:v>
                </c:pt>
                <c:pt idx="22903">
                  <c:v>1.4496491516384833E-2</c:v>
                </c:pt>
                <c:pt idx="22904">
                  <c:v>0.6010672364881664</c:v>
                </c:pt>
                <c:pt idx="22905">
                  <c:v>0.19124921505260328</c:v>
                </c:pt>
                <c:pt idx="22906">
                  <c:v>2.3216464578130449E-2</c:v>
                </c:pt>
                <c:pt idx="22907">
                  <c:v>0.13937565548670577</c:v>
                </c:pt>
                <c:pt idx="22908">
                  <c:v>4.9420725028768953</c:v>
                </c:pt>
                <c:pt idx="22909">
                  <c:v>4.7764106258094898</c:v>
                </c:pt>
                <c:pt idx="22910">
                  <c:v>0.57129591216198705</c:v>
                </c:pt>
                <c:pt idx="22911">
                  <c:v>5.7312922467578603E-4</c:v>
                </c:pt>
                <c:pt idx="22912">
                  <c:v>2.0600654245142784E-2</c:v>
                </c:pt>
                <c:pt idx="22913">
                  <c:v>0.11906663980387173</c:v>
                </c:pt>
                <c:pt idx="22914">
                  <c:v>0.72182190508132504</c:v>
                </c:pt>
                <c:pt idx="22915">
                  <c:v>8.9516853091078236E-2</c:v>
                </c:pt>
                <c:pt idx="22916">
                  <c:v>4.8283078668760734E-2</c:v>
                </c:pt>
                <c:pt idx="22917">
                  <c:v>0.70557835813060155</c:v>
                </c:pt>
                <c:pt idx="22918">
                  <c:v>1.4277850899366971</c:v>
                </c:pt>
                <c:pt idx="22919">
                  <c:v>0.48571364813191409</c:v>
                </c:pt>
                <c:pt idx="22920">
                  <c:v>9.6460374352949927</c:v>
                </c:pt>
                <c:pt idx="22921">
                  <c:v>0.58226465189319354</c:v>
                </c:pt>
                <c:pt idx="22922">
                  <c:v>5.5173922042878472</c:v>
                </c:pt>
                <c:pt idx="22923">
                  <c:v>16.744084815417271</c:v>
                </c:pt>
                <c:pt idx="22924">
                  <c:v>11.030933226877565</c:v>
                </c:pt>
                <c:pt idx="22925">
                  <c:v>13.610313192118445</c:v>
                </c:pt>
                <c:pt idx="22926">
                  <c:v>7.6404280003525846</c:v>
                </c:pt>
                <c:pt idx="22927">
                  <c:v>29.644423877611402</c:v>
                </c:pt>
                <c:pt idx="22928">
                  <c:v>55.281443254727115</c:v>
                </c:pt>
                <c:pt idx="22929">
                  <c:v>10.571077903366218</c:v>
                </c:pt>
                <c:pt idx="22930">
                  <c:v>0.26189519985616339</c:v>
                </c:pt>
                <c:pt idx="22931">
                  <c:v>1.4372172614712025E-4</c:v>
                </c:pt>
                <c:pt idx="22932">
                  <c:v>7.2654771575253241E-2</c:v>
                </c:pt>
                <c:pt idx="22933">
                  <c:v>3.694813122620294E-2</c:v>
                </c:pt>
                <c:pt idx="22934">
                  <c:v>2.9605430586949724E-3</c:v>
                </c:pt>
                <c:pt idx="22935">
                  <c:v>0.26286276312407553</c:v>
                </c:pt>
                <c:pt idx="22936">
                  <c:v>1.2598333126373684</c:v>
                </c:pt>
                <c:pt idx="22937">
                  <c:v>2.7086698155356195</c:v>
                </c:pt>
                <c:pt idx="22938">
                  <c:v>5.40291620130649</c:v>
                </c:pt>
                <c:pt idx="22939">
                  <c:v>2.4961404832724021E-3</c:v>
                </c:pt>
                <c:pt idx="22940">
                  <c:v>5.5861251593926431E-3</c:v>
                </c:pt>
                <c:pt idx="22941">
                  <c:v>2.5772653161892669</c:v>
                </c:pt>
                <c:pt idx="22942">
                  <c:v>6.6348858117010936</c:v>
                </c:pt>
                <c:pt idx="22943">
                  <c:v>5.398457005438444</c:v>
                </c:pt>
                <c:pt idx="22944">
                  <c:v>4.9411382938602522</c:v>
                </c:pt>
                <c:pt idx="22945">
                  <c:v>0.19150018090085913</c:v>
                </c:pt>
                <c:pt idx="22946">
                  <c:v>16.492056222627717</c:v>
                </c:pt>
                <c:pt idx="22947">
                  <c:v>8.8133302515166516</c:v>
                </c:pt>
                <c:pt idx="22948">
                  <c:v>8.7561864835822831</c:v>
                </c:pt>
                <c:pt idx="22949">
                  <c:v>0.23888457414897055</c:v>
                </c:pt>
                <c:pt idx="22950">
                  <c:v>1.5464947646269121E-2</c:v>
                </c:pt>
                <c:pt idx="22951">
                  <c:v>0.23908220103716249</c:v>
                </c:pt>
                <c:pt idx="22952">
                  <c:v>12.716408165225861</c:v>
                </c:pt>
                <c:pt idx="22953">
                  <c:v>0.27694933681260075</c:v>
                </c:pt>
                <c:pt idx="22954">
                  <c:v>3.2291324236464559E-2</c:v>
                </c:pt>
                <c:pt idx="22955">
                  <c:v>6.0039820925928611E-3</c:v>
                </c:pt>
                <c:pt idx="22956">
                  <c:v>3.1046598240430587E-3</c:v>
                </c:pt>
                <c:pt idx="22957">
                  <c:v>0.40680329712482471</c:v>
                </c:pt>
                <c:pt idx="22958">
                  <c:v>0.10608572334823449</c:v>
                </c:pt>
                <c:pt idx="22959">
                  <c:v>4.0749643889733653E-4</c:v>
                </c:pt>
                <c:pt idx="22960">
                  <c:v>3.6373812907832432E-4</c:v>
                </c:pt>
                <c:pt idx="22961">
                  <c:v>0.17171646845340011</c:v>
                </c:pt>
                <c:pt idx="22962">
                  <c:v>0.4007200751543426</c:v>
                </c:pt>
                <c:pt idx="22963">
                  <c:v>5.9026233705975463E-2</c:v>
                </c:pt>
                <c:pt idx="22964">
                  <c:v>0.4320514905118415</c:v>
                </c:pt>
                <c:pt idx="22965">
                  <c:v>3.4462071633813562</c:v>
                </c:pt>
                <c:pt idx="22966">
                  <c:v>4.21657058718149</c:v>
                </c:pt>
                <c:pt idx="22967">
                  <c:v>2.3085808023581005</c:v>
                </c:pt>
                <c:pt idx="22968">
                  <c:v>5.9000238265928696E-3</c:v>
                </c:pt>
                <c:pt idx="22969">
                  <c:v>9.2458743854789086E-3</c:v>
                </c:pt>
                <c:pt idx="22970">
                  <c:v>8.5501043915623496E-3</c:v>
                </c:pt>
                <c:pt idx="22971">
                  <c:v>4.3512819939249013E-2</c:v>
                </c:pt>
                <c:pt idx="22972">
                  <c:v>0.20517003860527697</c:v>
                </c:pt>
                <c:pt idx="22973">
                  <c:v>3.6493037163038158E-2</c:v>
                </c:pt>
                <c:pt idx="22974">
                  <c:v>2.5859260557623429E-2</c:v>
                </c:pt>
                <c:pt idx="22975">
                  <c:v>5.0485768656026248E-2</c:v>
                </c:pt>
                <c:pt idx="22976">
                  <c:v>7.493462268348134</c:v>
                </c:pt>
                <c:pt idx="22977">
                  <c:v>1.160920650403545</c:v>
                </c:pt>
                <c:pt idx="22978">
                  <c:v>0.17035137200234662</c:v>
                </c:pt>
                <c:pt idx="22979">
                  <c:v>1.0132166314863904</c:v>
                </c:pt>
                <c:pt idx="22980">
                  <c:v>4.6736689820081887</c:v>
                </c:pt>
                <c:pt idx="22981">
                  <c:v>1.7904984155153707</c:v>
                </c:pt>
                <c:pt idx="22982">
                  <c:v>3.3529686977380115</c:v>
                </c:pt>
                <c:pt idx="22983">
                  <c:v>0.92838624544808934</c:v>
                </c:pt>
                <c:pt idx="22984">
                  <c:v>1.6322824710179766</c:v>
                </c:pt>
                <c:pt idx="22985">
                  <c:v>19.837961905487443</c:v>
                </c:pt>
                <c:pt idx="22986">
                  <c:v>1.9407250462974603</c:v>
                </c:pt>
                <c:pt idx="22987">
                  <c:v>3.8577872042206279E-2</c:v>
                </c:pt>
                <c:pt idx="22988">
                  <c:v>1.191510139895122E-2</c:v>
                </c:pt>
                <c:pt idx="22989">
                  <c:v>0.25915346746072954</c:v>
                </c:pt>
                <c:pt idx="22990">
                  <c:v>0.50103762029118082</c:v>
                </c:pt>
                <c:pt idx="22991">
                  <c:v>0.46385857556090848</c:v>
                </c:pt>
                <c:pt idx="22992">
                  <c:v>0.62803878566117233</c:v>
                </c:pt>
                <c:pt idx="22993">
                  <c:v>1.759504757169666</c:v>
                </c:pt>
                <c:pt idx="22994">
                  <c:v>1.0435804265122199</c:v>
                </c:pt>
                <c:pt idx="22995">
                  <c:v>9.7389362046913988</c:v>
                </c:pt>
                <c:pt idx="22996">
                  <c:v>0.85040989566031355</c:v>
                </c:pt>
                <c:pt idx="22997">
                  <c:v>0.1912267117439346</c:v>
                </c:pt>
                <c:pt idx="22998">
                  <c:v>3.0675521190555315E-2</c:v>
                </c:pt>
                <c:pt idx="22999">
                  <c:v>0.84379878571828815</c:v>
                </c:pt>
                <c:pt idx="23000">
                  <c:v>0.89076659258695778</c:v>
                </c:pt>
                <c:pt idx="23001">
                  <c:v>2.0477994713134771</c:v>
                </c:pt>
                <c:pt idx="23002">
                  <c:v>3.464311184642948</c:v>
                </c:pt>
                <c:pt idx="23003">
                  <c:v>2.9792808886360151</c:v>
                </c:pt>
                <c:pt idx="23004">
                  <c:v>7.5064341724198993</c:v>
                </c:pt>
                <c:pt idx="23005">
                  <c:v>5.6780742606141468</c:v>
                </c:pt>
                <c:pt idx="23006">
                  <c:v>5.4489223107093752</c:v>
                </c:pt>
                <c:pt idx="23007">
                  <c:v>1.0501053818046812E-2</c:v>
                </c:pt>
                <c:pt idx="23008">
                  <c:v>7.2567717269062509E-3</c:v>
                </c:pt>
                <c:pt idx="23009">
                  <c:v>0.25126473872507316</c:v>
                </c:pt>
                <c:pt idx="23010">
                  <c:v>7.1020310354845115E-2</c:v>
                </c:pt>
                <c:pt idx="23011">
                  <c:v>0.19718804670948439</c:v>
                </c:pt>
                <c:pt idx="23012">
                  <c:v>5.8538931385479706E-3</c:v>
                </c:pt>
                <c:pt idx="23013">
                  <c:v>1.514569932100643E-2</c:v>
                </c:pt>
                <c:pt idx="23014">
                  <c:v>1.429146084164334</c:v>
                </c:pt>
                <c:pt idx="23015">
                  <c:v>6.9842384475166525E-3</c:v>
                </c:pt>
                <c:pt idx="23016">
                  <c:v>0.18986960191276986</c:v>
                </c:pt>
                <c:pt idx="23017">
                  <c:v>2.1402584401141898E-3</c:v>
                </c:pt>
                <c:pt idx="23018">
                  <c:v>4.519963383151623</c:v>
                </c:pt>
                <c:pt idx="23019">
                  <c:v>2.9385968007339667</c:v>
                </c:pt>
                <c:pt idx="23020">
                  <c:v>4.9764957543843762</c:v>
                </c:pt>
                <c:pt idx="23021">
                  <c:v>8.759529691025369</c:v>
                </c:pt>
                <c:pt idx="23022">
                  <c:v>3.8236331005680316E-2</c:v>
                </c:pt>
                <c:pt idx="23023">
                  <c:v>1.2645130280613526</c:v>
                </c:pt>
                <c:pt idx="23024">
                  <c:v>7.705319412853501</c:v>
                </c:pt>
                <c:pt idx="23025">
                  <c:v>1.4117126706072962</c:v>
                </c:pt>
                <c:pt idx="23026">
                  <c:v>4.0255256801397146E-2</c:v>
                </c:pt>
                <c:pt idx="23027">
                  <c:v>1.5977784660400899E-2</c:v>
                </c:pt>
                <c:pt idx="23028">
                  <c:v>3.0885702795869552E-2</c:v>
                </c:pt>
                <c:pt idx="23029">
                  <c:v>0.2871773495069409</c:v>
                </c:pt>
                <c:pt idx="23030">
                  <c:v>0.28658720596757326</c:v>
                </c:pt>
                <c:pt idx="23031">
                  <c:v>3.1094550624635262E-2</c:v>
                </c:pt>
                <c:pt idx="23032">
                  <c:v>0.77322210118357992</c:v>
                </c:pt>
                <c:pt idx="23033">
                  <c:v>4.0714535000228453</c:v>
                </c:pt>
                <c:pt idx="23034">
                  <c:v>2.9616679885108677</c:v>
                </c:pt>
                <c:pt idx="23035">
                  <c:v>0.43607875164591142</c:v>
                </c:pt>
                <c:pt idx="23036">
                  <c:v>0.1025864110943018</c:v>
                </c:pt>
                <c:pt idx="23037">
                  <c:v>2.2618042167337395E-3</c:v>
                </c:pt>
                <c:pt idx="23038">
                  <c:v>0.19059308018561735</c:v>
                </c:pt>
                <c:pt idx="23039">
                  <c:v>1.1389415621265944</c:v>
                </c:pt>
                <c:pt idx="23040">
                  <c:v>1.0205532703451048</c:v>
                </c:pt>
                <c:pt idx="23041">
                  <c:v>0.73185669291727018</c:v>
                </c:pt>
                <c:pt idx="23042">
                  <c:v>2.0099845528383273</c:v>
                </c:pt>
                <c:pt idx="23043">
                  <c:v>11.179274336512629</c:v>
                </c:pt>
                <c:pt idx="23044">
                  <c:v>5.9822173945593224</c:v>
                </c:pt>
                <c:pt idx="23045">
                  <c:v>1.2222177125977065</c:v>
                </c:pt>
                <c:pt idx="23046">
                  <c:v>8.1964589460339771E-2</c:v>
                </c:pt>
                <c:pt idx="23047">
                  <c:v>4.1074730176383169E-2</c:v>
                </c:pt>
                <c:pt idx="23048">
                  <c:v>0.53741864523566485</c:v>
                </c:pt>
                <c:pt idx="23049">
                  <c:v>1.5808914932275206</c:v>
                </c:pt>
                <c:pt idx="23050">
                  <c:v>1.3102110913163822</c:v>
                </c:pt>
                <c:pt idx="23051">
                  <c:v>2.5406078409950248</c:v>
                </c:pt>
                <c:pt idx="23052">
                  <c:v>0.50683949587401755</c:v>
                </c:pt>
                <c:pt idx="23053">
                  <c:v>0.78614061341516628</c:v>
                </c:pt>
                <c:pt idx="23054">
                  <c:v>3.1743325903843909</c:v>
                </c:pt>
                <c:pt idx="23055">
                  <c:v>1.8542640361088518</c:v>
                </c:pt>
                <c:pt idx="23056">
                  <c:v>0.27984553857671002</c:v>
                </c:pt>
                <c:pt idx="23057">
                  <c:v>0.14197976689615599</c:v>
                </c:pt>
                <c:pt idx="23058">
                  <c:v>2.0288322796636384</c:v>
                </c:pt>
                <c:pt idx="23059">
                  <c:v>6.9502414073980638</c:v>
                </c:pt>
                <c:pt idx="23060">
                  <c:v>6.7640913393694237</c:v>
                </c:pt>
                <c:pt idx="23061">
                  <c:v>2.4887594347373043</c:v>
                </c:pt>
                <c:pt idx="23062">
                  <c:v>0.60317220393314008</c:v>
                </c:pt>
                <c:pt idx="23063">
                  <c:v>1.4556934042625351</c:v>
                </c:pt>
                <c:pt idx="23064">
                  <c:v>5.6881401576842947</c:v>
                </c:pt>
                <c:pt idx="23065">
                  <c:v>3.648383992560543</c:v>
                </c:pt>
                <c:pt idx="23066">
                  <c:v>11.251148899618094</c:v>
                </c:pt>
                <c:pt idx="23067">
                  <c:v>0.91844903625358798</c:v>
                </c:pt>
                <c:pt idx="23068">
                  <c:v>18.052876959120749</c:v>
                </c:pt>
                <c:pt idx="23069">
                  <c:v>56.509280241560539</c:v>
                </c:pt>
                <c:pt idx="23070">
                  <c:v>36.617682938759941</c:v>
                </c:pt>
                <c:pt idx="23071">
                  <c:v>41.359375580610475</c:v>
                </c:pt>
                <c:pt idx="23072">
                  <c:v>17.918793390410269</c:v>
                </c:pt>
                <c:pt idx="23073">
                  <c:v>85.498279517291053</c:v>
                </c:pt>
                <c:pt idx="23074">
                  <c:v>147.3202711891297</c:v>
                </c:pt>
                <c:pt idx="23075">
                  <c:v>46.182475979293734</c:v>
                </c:pt>
                <c:pt idx="23076">
                  <c:v>0.1043514528879927</c:v>
                </c:pt>
                <c:pt idx="23077">
                  <c:v>0.21595210143891336</c:v>
                </c:pt>
                <c:pt idx="23078">
                  <c:v>1.059393428273018</c:v>
                </c:pt>
                <c:pt idx="23079">
                  <c:v>0.56520947959671697</c:v>
                </c:pt>
                <c:pt idx="23080">
                  <c:v>0.37955282428672826</c:v>
                </c:pt>
                <c:pt idx="23081">
                  <c:v>0.53584723544067547</c:v>
                </c:pt>
                <c:pt idx="23082">
                  <c:v>2.6607367732617875</c:v>
                </c:pt>
                <c:pt idx="23083">
                  <c:v>19.647461528332066</c:v>
                </c:pt>
                <c:pt idx="23084">
                  <c:v>15.321595602277242</c:v>
                </c:pt>
                <c:pt idx="23085">
                  <c:v>2.0273077038546559</c:v>
                </c:pt>
                <c:pt idx="23086">
                  <c:v>2.7438248192038814E-2</c:v>
                </c:pt>
                <c:pt idx="23087">
                  <c:v>6.7298682967204371E-2</c:v>
                </c:pt>
                <c:pt idx="23088">
                  <c:v>6.2960753764677677E-2</c:v>
                </c:pt>
                <c:pt idx="23089">
                  <c:v>1.3003392319785831E-2</c:v>
                </c:pt>
                <c:pt idx="23090">
                  <c:v>1.544332944761027E-2</c:v>
                </c:pt>
                <c:pt idx="23091">
                  <c:v>5.7655832695961445E-2</c:v>
                </c:pt>
                <c:pt idx="23092">
                  <c:v>0.3994371109209614</c:v>
                </c:pt>
                <c:pt idx="23093">
                  <c:v>0.2584634039511764</c:v>
                </c:pt>
                <c:pt idx="23094">
                  <c:v>4.4790884685049051</c:v>
                </c:pt>
                <c:pt idx="23095">
                  <c:v>3.6794804567653845</c:v>
                </c:pt>
                <c:pt idx="23096">
                  <c:v>4.4176015354096405</c:v>
                </c:pt>
                <c:pt idx="23097">
                  <c:v>2.9521069696258433</c:v>
                </c:pt>
                <c:pt idx="23098">
                  <c:v>1.7455027398007323</c:v>
                </c:pt>
                <c:pt idx="23099">
                  <c:v>3.4231114666434967</c:v>
                </c:pt>
                <c:pt idx="23100">
                  <c:v>24.329740368775322</c:v>
                </c:pt>
                <c:pt idx="23101">
                  <c:v>14.798363305276876</c:v>
                </c:pt>
                <c:pt idx="23102">
                  <c:v>56.246496351178649</c:v>
                </c:pt>
                <c:pt idx="23103">
                  <c:v>13.62785820035063</c:v>
                </c:pt>
                <c:pt idx="23104">
                  <c:v>7.5758445108790248E-2</c:v>
                </c:pt>
                <c:pt idx="23105">
                  <c:v>0.44220088345620284</c:v>
                </c:pt>
                <c:pt idx="23106">
                  <c:v>0.8564455349545097</c:v>
                </c:pt>
                <c:pt idx="23107">
                  <c:v>0.89482178895253617</c:v>
                </c:pt>
                <c:pt idx="23108">
                  <c:v>0.1757097308958063</c:v>
                </c:pt>
                <c:pt idx="23109">
                  <c:v>0.19988031184583499</c:v>
                </c:pt>
                <c:pt idx="23110">
                  <c:v>4.1776207462414829</c:v>
                </c:pt>
                <c:pt idx="23111">
                  <c:v>3.9865418612900814</c:v>
                </c:pt>
                <c:pt idx="23112">
                  <c:v>17.865251236876698</c:v>
                </c:pt>
                <c:pt idx="23113">
                  <c:v>3.9706719403181587</c:v>
                </c:pt>
                <c:pt idx="23114">
                  <c:v>0.23596561988100248</c:v>
                </c:pt>
                <c:pt idx="23115">
                  <c:v>0.25796448316555121</c:v>
                </c:pt>
                <c:pt idx="23116">
                  <c:v>0.33244651613576048</c:v>
                </c:pt>
                <c:pt idx="23117">
                  <c:v>0.69141864601109781</c:v>
                </c:pt>
                <c:pt idx="23118">
                  <c:v>0.45996102610909256</c:v>
                </c:pt>
                <c:pt idx="23119">
                  <c:v>1.1482506792060558</c:v>
                </c:pt>
                <c:pt idx="23120">
                  <c:v>4.3177071581929285</c:v>
                </c:pt>
                <c:pt idx="23121">
                  <c:v>5.1363535614048406</c:v>
                </c:pt>
                <c:pt idx="23122">
                  <c:v>10.966729581882502</c:v>
                </c:pt>
                <c:pt idx="23123">
                  <c:v>3.2772044510749794</c:v>
                </c:pt>
                <c:pt idx="23124">
                  <c:v>1.309794929333238</c:v>
                </c:pt>
                <c:pt idx="23125">
                  <c:v>1.5665770616612658</c:v>
                </c:pt>
                <c:pt idx="23126">
                  <c:v>2.0600351726476629</c:v>
                </c:pt>
                <c:pt idx="23127">
                  <c:v>1.9704029399576235</c:v>
                </c:pt>
                <c:pt idx="23128">
                  <c:v>0.81564749979068485</c:v>
                </c:pt>
                <c:pt idx="23129">
                  <c:v>1.4528166486946577</c:v>
                </c:pt>
                <c:pt idx="23130">
                  <c:v>10.666974175643483</c:v>
                </c:pt>
                <c:pt idx="23131">
                  <c:v>5.4441043601279668</c:v>
                </c:pt>
                <c:pt idx="23132">
                  <c:v>27.699939342287792</c:v>
                </c:pt>
                <c:pt idx="23133">
                  <c:v>4.4441324239233353</c:v>
                </c:pt>
                <c:pt idx="23134">
                  <c:v>0.25185262226088778</c:v>
                </c:pt>
                <c:pt idx="23135">
                  <c:v>1.8294689512366562</c:v>
                </c:pt>
                <c:pt idx="23136">
                  <c:v>0.222070969733556</c:v>
                </c:pt>
                <c:pt idx="23137">
                  <c:v>0.66689178080849232</c:v>
                </c:pt>
                <c:pt idx="23138">
                  <c:v>0.37600863162620257</c:v>
                </c:pt>
                <c:pt idx="23139">
                  <c:v>0.59202006024229792</c:v>
                </c:pt>
                <c:pt idx="23140">
                  <c:v>2.1423920285069173</c:v>
                </c:pt>
                <c:pt idx="23141">
                  <c:v>0.41885773175803687</c:v>
                </c:pt>
                <c:pt idx="23142">
                  <c:v>8.262367026406368</c:v>
                </c:pt>
                <c:pt idx="23143">
                  <c:v>1.3659431819523657</c:v>
                </c:pt>
                <c:pt idx="23144">
                  <c:v>4.8851420803998021E-2</c:v>
                </c:pt>
                <c:pt idx="23145">
                  <c:v>0.28652564990093327</c:v>
                </c:pt>
                <c:pt idx="23146">
                  <c:v>5.5995009110442417E-2</c:v>
                </c:pt>
                <c:pt idx="23147">
                  <c:v>5.7961401540468485E-2</c:v>
                </c:pt>
                <c:pt idx="23148">
                  <c:v>9.4255645585017943E-4</c:v>
                </c:pt>
                <c:pt idx="23149">
                  <c:v>0.64848870795243208</c:v>
                </c:pt>
                <c:pt idx="23150">
                  <c:v>16.488454992532176</c:v>
                </c:pt>
                <c:pt idx="23151">
                  <c:v>10.277000193483454</c:v>
                </c:pt>
                <c:pt idx="23152">
                  <c:v>2.5594371913969267</c:v>
                </c:pt>
                <c:pt idx="23153">
                  <c:v>0.14804279607763626</c:v>
                </c:pt>
                <c:pt idx="23154">
                  <c:v>0.12803913878447695</c:v>
                </c:pt>
                <c:pt idx="23155">
                  <c:v>0.18214559487469706</c:v>
                </c:pt>
                <c:pt idx="23156">
                  <c:v>0.27010463977025168</c:v>
                </c:pt>
                <c:pt idx="23157">
                  <c:v>0.27034902629738194</c:v>
                </c:pt>
                <c:pt idx="23158">
                  <c:v>0.30266208973577202</c:v>
                </c:pt>
                <c:pt idx="23159">
                  <c:v>1.2653013408058433</c:v>
                </c:pt>
                <c:pt idx="23160">
                  <c:v>0.78637641484406706</c:v>
                </c:pt>
                <c:pt idx="23161">
                  <c:v>2.8466871720244837</c:v>
                </c:pt>
                <c:pt idx="23162">
                  <c:v>0.58316363301829355</c:v>
                </c:pt>
                <c:pt idx="23163">
                  <c:v>6.712766059377798</c:v>
                </c:pt>
                <c:pt idx="23164">
                  <c:v>2.2237775160030377</c:v>
                </c:pt>
                <c:pt idx="23165">
                  <c:v>4.0907456451970393E-2</c:v>
                </c:pt>
                <c:pt idx="23166">
                  <c:v>2.2684507964776564</c:v>
                </c:pt>
                <c:pt idx="23167">
                  <c:v>1.365391916348184</c:v>
                </c:pt>
                <c:pt idx="23168">
                  <c:v>3.7268484149019145</c:v>
                </c:pt>
                <c:pt idx="23169">
                  <c:v>5.2172273603576755</c:v>
                </c:pt>
                <c:pt idx="23170">
                  <c:v>0.13797541266368341</c:v>
                </c:pt>
                <c:pt idx="23171">
                  <c:v>29.36686408102663</c:v>
                </c:pt>
                <c:pt idx="23172">
                  <c:v>5.3797136479316849</c:v>
                </c:pt>
                <c:pt idx="23173">
                  <c:v>1.6869465937835351E-2</c:v>
                </c:pt>
                <c:pt idx="23174">
                  <c:v>8.3036904002036852E-2</c:v>
                </c:pt>
                <c:pt idx="23175">
                  <c:v>2.4545229338548188E-2</c:v>
                </c:pt>
                <c:pt idx="23176">
                  <c:v>2.0382289078949345E-2</c:v>
                </c:pt>
                <c:pt idx="23177">
                  <c:v>2.2475150015975422E-2</c:v>
                </c:pt>
                <c:pt idx="23178">
                  <c:v>2.2157675041653127E-2</c:v>
                </c:pt>
                <c:pt idx="23179">
                  <c:v>0.23781947952606611</c:v>
                </c:pt>
                <c:pt idx="23180">
                  <c:v>5.8924980722474866E-2</c:v>
                </c:pt>
                <c:pt idx="23181">
                  <c:v>1.4838890317523188</c:v>
                </c:pt>
                <c:pt idx="23182">
                  <c:v>0.14903515424436237</c:v>
                </c:pt>
                <c:pt idx="23183">
                  <c:v>1.588508585757102</c:v>
                </c:pt>
                <c:pt idx="23184">
                  <c:v>1.3641186819314621</c:v>
                </c:pt>
                <c:pt idx="23185">
                  <c:v>0.69050494918892147</c:v>
                </c:pt>
                <c:pt idx="23186">
                  <c:v>4.49073095150613</c:v>
                </c:pt>
                <c:pt idx="23187">
                  <c:v>2.8499403846921019</c:v>
                </c:pt>
                <c:pt idx="23188">
                  <c:v>1.4203370097502377</c:v>
                </c:pt>
                <c:pt idx="23189">
                  <c:v>29.921523206484505</c:v>
                </c:pt>
                <c:pt idx="23190">
                  <c:v>56.645294520812527</c:v>
                </c:pt>
                <c:pt idx="23191">
                  <c:v>30.681690204832577</c:v>
                </c:pt>
                <c:pt idx="23192">
                  <c:v>12.093174092956524</c:v>
                </c:pt>
                <c:pt idx="23193">
                  <c:v>3.5012159828390712</c:v>
                </c:pt>
                <c:pt idx="23194">
                  <c:v>0.69721414490471734</c:v>
                </c:pt>
                <c:pt idx="23195">
                  <c:v>1.4572979181648329</c:v>
                </c:pt>
                <c:pt idx="23196">
                  <c:v>3.6853786036195468</c:v>
                </c:pt>
                <c:pt idx="23197">
                  <c:v>16.690766116250202</c:v>
                </c:pt>
                <c:pt idx="23198">
                  <c:v>3.1548475967066678</c:v>
                </c:pt>
                <c:pt idx="23199">
                  <c:v>78.056765365786006</c:v>
                </c:pt>
                <c:pt idx="23200">
                  <c:v>53.162589495765417</c:v>
                </c:pt>
                <c:pt idx="23201">
                  <c:v>37.413780974866704</c:v>
                </c:pt>
                <c:pt idx="23202">
                  <c:v>31.096459542487931</c:v>
                </c:pt>
                <c:pt idx="23203">
                  <c:v>0.41555867185511636</c:v>
                </c:pt>
                <c:pt idx="23204">
                  <c:v>0.13012905283786708</c:v>
                </c:pt>
                <c:pt idx="23205">
                  <c:v>0.49148085304404349</c:v>
                </c:pt>
                <c:pt idx="23206">
                  <c:v>2.4861786462519579</c:v>
                </c:pt>
                <c:pt idx="23207">
                  <c:v>2.3574932176598424</c:v>
                </c:pt>
                <c:pt idx="23208">
                  <c:v>1.9175542907644583</c:v>
                </c:pt>
                <c:pt idx="23209">
                  <c:v>5.4762367215346544</c:v>
                </c:pt>
                <c:pt idx="23210">
                  <c:v>6.4085246025517142</c:v>
                </c:pt>
                <c:pt idx="23211">
                  <c:v>7.3126476225314256</c:v>
                </c:pt>
                <c:pt idx="23212">
                  <c:v>5.4659486846556469</c:v>
                </c:pt>
                <c:pt idx="23213">
                  <c:v>18.888624520625374</c:v>
                </c:pt>
                <c:pt idx="23214">
                  <c:v>12.904485026088505</c:v>
                </c:pt>
                <c:pt idx="23215">
                  <c:v>11.862313406409204</c:v>
                </c:pt>
                <c:pt idx="23216">
                  <c:v>21.085371223734448</c:v>
                </c:pt>
                <c:pt idx="23217">
                  <c:v>27.629720419078083</c:v>
                </c:pt>
                <c:pt idx="23218">
                  <c:v>17.910279427749359</c:v>
                </c:pt>
                <c:pt idx="23219">
                  <c:v>169.13397676251674</c:v>
                </c:pt>
                <c:pt idx="23220">
                  <c:v>183.17747860077787</c:v>
                </c:pt>
                <c:pt idx="23221">
                  <c:v>256.14437553234779</c:v>
                </c:pt>
                <c:pt idx="23222">
                  <c:v>86.298513252116663</c:v>
                </c:pt>
                <c:pt idx="23223">
                  <c:v>0.41774449361393762</c:v>
                </c:pt>
                <c:pt idx="23224">
                  <c:v>0.19376713392706182</c:v>
                </c:pt>
                <c:pt idx="23225">
                  <c:v>1.3100878520353845</c:v>
                </c:pt>
                <c:pt idx="23226">
                  <c:v>0.40748440706580102</c:v>
                </c:pt>
                <c:pt idx="23227">
                  <c:v>0.12531603263232713</c:v>
                </c:pt>
                <c:pt idx="23228">
                  <c:v>0.3527327542791987</c:v>
                </c:pt>
                <c:pt idx="23229">
                  <c:v>1.4940690556267575</c:v>
                </c:pt>
                <c:pt idx="23230">
                  <c:v>0.57529505930530334</c:v>
                </c:pt>
                <c:pt idx="23231">
                  <c:v>7.8721079258217328</c:v>
                </c:pt>
                <c:pt idx="23232">
                  <c:v>5.5293333049389322</c:v>
                </c:pt>
                <c:pt idx="23233">
                  <c:v>4.7724270467472026E-3</c:v>
                </c:pt>
                <c:pt idx="23234">
                  <c:v>1.9785963556579613</c:v>
                </c:pt>
                <c:pt idx="23235">
                  <c:v>0.11431961811824484</c:v>
                </c:pt>
                <c:pt idx="23236">
                  <c:v>0.38859705482657336</c:v>
                </c:pt>
                <c:pt idx="23237">
                  <c:v>0.26340658156028107</c:v>
                </c:pt>
                <c:pt idx="23238">
                  <c:v>0.53133261956090549</c:v>
                </c:pt>
                <c:pt idx="23239">
                  <c:v>0.26838858230202556</c:v>
                </c:pt>
                <c:pt idx="23240">
                  <c:v>3.3551391709305967</c:v>
                </c:pt>
                <c:pt idx="23241">
                  <c:v>1.8530139015036897</c:v>
                </c:pt>
                <c:pt idx="23242">
                  <c:v>11.714466974462562</c:v>
                </c:pt>
                <c:pt idx="23243">
                  <c:v>4.9259954216028223</c:v>
                </c:pt>
                <c:pt idx="23244">
                  <c:v>10.353890654358352</c:v>
                </c:pt>
                <c:pt idx="23245">
                  <c:v>10.766522945381256</c:v>
                </c:pt>
                <c:pt idx="23246">
                  <c:v>3.9846847672965966</c:v>
                </c:pt>
                <c:pt idx="23247">
                  <c:v>5.9991774653607468</c:v>
                </c:pt>
                <c:pt idx="23248">
                  <c:v>66.801152578230571</c:v>
                </c:pt>
                <c:pt idx="23249">
                  <c:v>47.231279008205661</c:v>
                </c:pt>
                <c:pt idx="23250">
                  <c:v>131.99591647740587</c:v>
                </c:pt>
                <c:pt idx="23251">
                  <c:v>97.093847897801481</c:v>
                </c:pt>
                <c:pt idx="23252">
                  <c:v>3.8597387946844432E-4</c:v>
                </c:pt>
                <c:pt idx="23253">
                  <c:v>1.8290281661435513E-4</c:v>
                </c:pt>
                <c:pt idx="23254">
                  <c:v>6.0376911320594315E-3</c:v>
                </c:pt>
                <c:pt idx="23255">
                  <c:v>1.8882422599847289E-3</c:v>
                </c:pt>
                <c:pt idx="23256">
                  <c:v>4.9092424015991321E-5</c:v>
                </c:pt>
                <c:pt idx="23257">
                  <c:v>2.0116144895924346E-6</c:v>
                </c:pt>
                <c:pt idx="23258">
                  <c:v>0.19663572250355565</c:v>
                </c:pt>
                <c:pt idx="23259">
                  <c:v>2.487968138889979</c:v>
                </c:pt>
                <c:pt idx="23260">
                  <c:v>1.9295647388123667</c:v>
                </c:pt>
                <c:pt idx="23261">
                  <c:v>0.88459220499777713</c:v>
                </c:pt>
                <c:pt idx="23262">
                  <c:v>6.2765092182454879E-2</c:v>
                </c:pt>
                <c:pt idx="23263">
                  <c:v>2.5618086333357319E-2</c:v>
                </c:pt>
                <c:pt idx="23264">
                  <c:v>0.27609028069700009</c:v>
                </c:pt>
                <c:pt idx="23265">
                  <c:v>0.31727059939227809</c:v>
                </c:pt>
                <c:pt idx="23266">
                  <c:v>0.63162580397232038</c:v>
                </c:pt>
                <c:pt idx="23267">
                  <c:v>0.18516720966167757</c:v>
                </c:pt>
                <c:pt idx="23268">
                  <c:v>9.3026855936373845E-2</c:v>
                </c:pt>
                <c:pt idx="23269">
                  <c:v>1.8482288571263197</c:v>
                </c:pt>
                <c:pt idx="23270">
                  <c:v>0.28855720569416493</c:v>
                </c:pt>
                <c:pt idx="23271">
                  <c:v>0.78035880193677887</c:v>
                </c:pt>
                <c:pt idx="23272">
                  <c:v>0.36614450921850439</c:v>
                </c:pt>
                <c:pt idx="23273">
                  <c:v>2.8591052118782914</c:v>
                </c:pt>
                <c:pt idx="23274">
                  <c:v>0.92811520824699389</c:v>
                </c:pt>
                <c:pt idx="23275">
                  <c:v>0.6773831254804461</c:v>
                </c:pt>
                <c:pt idx="23276">
                  <c:v>0.35202749477230882</c:v>
                </c:pt>
                <c:pt idx="23277">
                  <c:v>8.1022692979342334</c:v>
                </c:pt>
                <c:pt idx="23278">
                  <c:v>4.6840258227514336E-2</c:v>
                </c:pt>
                <c:pt idx="23279">
                  <c:v>15.57263977635631</c:v>
                </c:pt>
                <c:pt idx="23280">
                  <c:v>23.287948041136495</c:v>
                </c:pt>
                <c:pt idx="23281">
                  <c:v>3.3000023775657685</c:v>
                </c:pt>
                <c:pt idx="23282">
                  <c:v>1.3276281981349725</c:v>
                </c:pt>
                <c:pt idx="23283">
                  <c:v>4.5069886769706793</c:v>
                </c:pt>
                <c:pt idx="23284">
                  <c:v>1.4487311320559457</c:v>
                </c:pt>
                <c:pt idx="23285">
                  <c:v>0.86838230459174837</c:v>
                </c:pt>
                <c:pt idx="23286">
                  <c:v>2.0553774361711352</c:v>
                </c:pt>
                <c:pt idx="23287">
                  <c:v>7.6416009591676026</c:v>
                </c:pt>
                <c:pt idx="23288">
                  <c:v>11.09414119642441</c:v>
                </c:pt>
                <c:pt idx="23289">
                  <c:v>60.513286441194239</c:v>
                </c:pt>
                <c:pt idx="23290">
                  <c:v>37.32282282109</c:v>
                </c:pt>
                <c:pt idx="23291">
                  <c:v>32.102403990388254</c:v>
                </c:pt>
                <c:pt idx="23292">
                  <c:v>11.936010673589427</c:v>
                </c:pt>
                <c:pt idx="23293">
                  <c:v>46.109805080623744</c:v>
                </c:pt>
                <c:pt idx="23294">
                  <c:v>46.95211634483482</c:v>
                </c:pt>
                <c:pt idx="23295">
                  <c:v>18.839725494555683</c:v>
                </c:pt>
                <c:pt idx="23296">
                  <c:v>50.182758714135034</c:v>
                </c:pt>
                <c:pt idx="23297">
                  <c:v>342.75712708235739</c:v>
                </c:pt>
                <c:pt idx="23298">
                  <c:v>85.927686082142245</c:v>
                </c:pt>
                <c:pt idx="23299">
                  <c:v>381.99838644308068</c:v>
                </c:pt>
                <c:pt idx="23300">
                  <c:v>322.10006374931601</c:v>
                </c:pt>
                <c:pt idx="23301">
                  <c:v>2.7633417912977318</c:v>
                </c:pt>
                <c:pt idx="23302">
                  <c:v>1.2081006533042551</c:v>
                </c:pt>
                <c:pt idx="23303">
                  <c:v>6.5176064846833199</c:v>
                </c:pt>
                <c:pt idx="23304">
                  <c:v>0.66636278910217128</c:v>
                </c:pt>
                <c:pt idx="23305">
                  <c:v>0.90179085540542769</c:v>
                </c:pt>
                <c:pt idx="23306">
                  <c:v>1.0068977825708869</c:v>
                </c:pt>
                <c:pt idx="23307">
                  <c:v>16.327863167546599</c:v>
                </c:pt>
                <c:pt idx="23308">
                  <c:v>2.7731081877280213</c:v>
                </c:pt>
                <c:pt idx="23309">
                  <c:v>29.8300351197217</c:v>
                </c:pt>
                <c:pt idx="23310">
                  <c:v>15.775701560190006</c:v>
                </c:pt>
                <c:pt idx="23311">
                  <c:v>0.98124569005861206</c:v>
                </c:pt>
                <c:pt idx="23312">
                  <c:v>0.51122346811941655</c:v>
                </c:pt>
                <c:pt idx="23313">
                  <c:v>1.1545622030427898</c:v>
                </c:pt>
                <c:pt idx="23314">
                  <c:v>0.93376129265932362</c:v>
                </c:pt>
                <c:pt idx="23315">
                  <c:v>0.35674579336704559</c:v>
                </c:pt>
                <c:pt idx="23316">
                  <c:v>1.4885451820129048</c:v>
                </c:pt>
                <c:pt idx="23317">
                  <c:v>3.986377312815458</c:v>
                </c:pt>
                <c:pt idx="23318">
                  <c:v>15.2090000706166</c:v>
                </c:pt>
                <c:pt idx="23319">
                  <c:v>21.327631885404983</c:v>
                </c:pt>
                <c:pt idx="23320">
                  <c:v>25.097809782797246</c:v>
                </c:pt>
                <c:pt idx="23321">
                  <c:v>1.6055665812147066</c:v>
                </c:pt>
                <c:pt idx="23322">
                  <c:v>1.0096120355624478</c:v>
                </c:pt>
                <c:pt idx="23323">
                  <c:v>2.9677479193184961</c:v>
                </c:pt>
                <c:pt idx="23324">
                  <c:v>2.5971015064164744</c:v>
                </c:pt>
                <c:pt idx="23325">
                  <c:v>2.0263844089405771</c:v>
                </c:pt>
                <c:pt idx="23326">
                  <c:v>2.7124963923859151</c:v>
                </c:pt>
                <c:pt idx="23327">
                  <c:v>11.722527517491631</c:v>
                </c:pt>
                <c:pt idx="23328">
                  <c:v>3.3051293104265356</c:v>
                </c:pt>
                <c:pt idx="23329">
                  <c:v>24.698773517195182</c:v>
                </c:pt>
                <c:pt idx="23330">
                  <c:v>16.537919112748639</c:v>
                </c:pt>
                <c:pt idx="23331">
                  <c:v>6.965779213316825</c:v>
                </c:pt>
                <c:pt idx="23332">
                  <c:v>1.4670020237856918</c:v>
                </c:pt>
                <c:pt idx="23333">
                  <c:v>5.1972923059776051</c:v>
                </c:pt>
                <c:pt idx="23334">
                  <c:v>1.3491013860529639</c:v>
                </c:pt>
                <c:pt idx="23335">
                  <c:v>0.44063278614282381</c:v>
                </c:pt>
                <c:pt idx="23336">
                  <c:v>1.1776669113907048</c:v>
                </c:pt>
                <c:pt idx="23337">
                  <c:v>5.3210439017508033</c:v>
                </c:pt>
                <c:pt idx="23338">
                  <c:v>9.255477450202223</c:v>
                </c:pt>
                <c:pt idx="23339">
                  <c:v>115.06772439450037</c:v>
                </c:pt>
                <c:pt idx="23340">
                  <c:v>24.554989683673728</c:v>
                </c:pt>
                <c:pt idx="23341">
                  <c:v>0.39132453876691492</c:v>
                </c:pt>
                <c:pt idx="23342">
                  <c:v>0.39651512409316791</c:v>
                </c:pt>
                <c:pt idx="23343">
                  <c:v>0.80651320955395467</c:v>
                </c:pt>
                <c:pt idx="23344">
                  <c:v>0.79978883999929062</c:v>
                </c:pt>
                <c:pt idx="23345">
                  <c:v>0.48604245046446309</c:v>
                </c:pt>
                <c:pt idx="23346">
                  <c:v>0.45797609952436757</c:v>
                </c:pt>
                <c:pt idx="23347">
                  <c:v>8.6391801995090525</c:v>
                </c:pt>
                <c:pt idx="23348">
                  <c:v>1.6930268387661209</c:v>
                </c:pt>
                <c:pt idx="23349">
                  <c:v>9.1367996465165806</c:v>
                </c:pt>
                <c:pt idx="23350">
                  <c:v>7.6465829773556848</c:v>
                </c:pt>
                <c:pt idx="23351">
                  <c:v>12.140676961124594</c:v>
                </c:pt>
                <c:pt idx="23352">
                  <c:v>11.223270024432209</c:v>
                </c:pt>
                <c:pt idx="23353">
                  <c:v>35.254967749460285</c:v>
                </c:pt>
                <c:pt idx="23354">
                  <c:v>30.399984384662631</c:v>
                </c:pt>
                <c:pt idx="23355">
                  <c:v>15.309112831992886</c:v>
                </c:pt>
                <c:pt idx="23356">
                  <c:v>14.498760476428707</c:v>
                </c:pt>
                <c:pt idx="23357">
                  <c:v>181.21401117594289</c:v>
                </c:pt>
                <c:pt idx="23358">
                  <c:v>31.126075558423935</c:v>
                </c:pt>
                <c:pt idx="23359">
                  <c:v>222.14948852364472</c:v>
                </c:pt>
                <c:pt idx="23360">
                  <c:v>185.7631453288096</c:v>
                </c:pt>
                <c:pt idx="23361">
                  <c:v>3.8370844592746023</c:v>
                </c:pt>
                <c:pt idx="23362">
                  <c:v>2.5382991722138488</c:v>
                </c:pt>
                <c:pt idx="23363">
                  <c:v>4.1999092921487851</c:v>
                </c:pt>
                <c:pt idx="23364">
                  <c:v>3.7293973085870347</c:v>
                </c:pt>
                <c:pt idx="23365">
                  <c:v>12.711871622937537</c:v>
                </c:pt>
                <c:pt idx="23366">
                  <c:v>2.2580746902551243</c:v>
                </c:pt>
                <c:pt idx="23367">
                  <c:v>36.593482602351813</c:v>
                </c:pt>
                <c:pt idx="23368">
                  <c:v>10.891899731539922</c:v>
                </c:pt>
                <c:pt idx="23369">
                  <c:v>45.789300411392816</c:v>
                </c:pt>
                <c:pt idx="23370">
                  <c:v>54.821704693013338</c:v>
                </c:pt>
                <c:pt idx="23371">
                  <c:v>1.9947452164245263</c:v>
                </c:pt>
                <c:pt idx="23372">
                  <c:v>1.3413331840805365</c:v>
                </c:pt>
                <c:pt idx="23373">
                  <c:v>5.4845588083108172</c:v>
                </c:pt>
                <c:pt idx="23374">
                  <c:v>15.604230512872428</c:v>
                </c:pt>
                <c:pt idx="23375">
                  <c:v>16.287428962026954</c:v>
                </c:pt>
                <c:pt idx="23376">
                  <c:v>18.378986953993984</c:v>
                </c:pt>
                <c:pt idx="23377">
                  <c:v>34.961807926815688</c:v>
                </c:pt>
                <c:pt idx="23378">
                  <c:v>4.0189169579256081</c:v>
                </c:pt>
                <c:pt idx="23379">
                  <c:v>46.136454069859766</c:v>
                </c:pt>
                <c:pt idx="23380">
                  <c:v>56.287520087708629</c:v>
                </c:pt>
                <c:pt idx="23381">
                  <c:v>79.884491695369803</c:v>
                </c:pt>
                <c:pt idx="23382">
                  <c:v>38.507849617063428</c:v>
                </c:pt>
                <c:pt idx="23383">
                  <c:v>128.73328758148588</c:v>
                </c:pt>
                <c:pt idx="23384">
                  <c:v>116.97499619901237</c:v>
                </c:pt>
                <c:pt idx="23385">
                  <c:v>73.721418182477379</c:v>
                </c:pt>
                <c:pt idx="23386">
                  <c:v>101.8165127504281</c:v>
                </c:pt>
                <c:pt idx="23387">
                  <c:v>726.2790126067631</c:v>
                </c:pt>
                <c:pt idx="23388">
                  <c:v>223.70592687067605</c:v>
                </c:pt>
                <c:pt idx="23389">
                  <c:v>1119.7798807990416</c:v>
                </c:pt>
                <c:pt idx="23390">
                  <c:v>875.89052488659013</c:v>
                </c:pt>
                <c:pt idx="23391">
                  <c:v>3.6477310648004775E-3</c:v>
                </c:pt>
                <c:pt idx="23392">
                  <c:v>0.42513684064894364</c:v>
                </c:pt>
                <c:pt idx="23393">
                  <c:v>0.24592561121531994</c:v>
                </c:pt>
                <c:pt idx="23394">
                  <c:v>8.4672586494956917E-2</c:v>
                </c:pt>
                <c:pt idx="23395">
                  <c:v>0.27336176274236329</c:v>
                </c:pt>
                <c:pt idx="23396">
                  <c:v>0.18447711273435355</c:v>
                </c:pt>
                <c:pt idx="23397">
                  <c:v>0.17434505307513384</c:v>
                </c:pt>
                <c:pt idx="23398">
                  <c:v>1.7431474618584555</c:v>
                </c:pt>
                <c:pt idx="23399">
                  <c:v>1.560316593539995</c:v>
                </c:pt>
                <c:pt idx="23400">
                  <c:v>1.5007834235230546</c:v>
                </c:pt>
                <c:pt idx="23401">
                  <c:v>4.4884183088174566E-2</c:v>
                </c:pt>
                <c:pt idx="23402">
                  <c:v>1.1958028315924827E-2</c:v>
                </c:pt>
                <c:pt idx="23403">
                  <c:v>2.8798525553584771E-3</c:v>
                </c:pt>
                <c:pt idx="23404">
                  <c:v>3.9885759061467947E-4</c:v>
                </c:pt>
                <c:pt idx="23405">
                  <c:v>1.2813870547062906E-3</c:v>
                </c:pt>
                <c:pt idx="23406">
                  <c:v>2.9758360359848492E-2</c:v>
                </c:pt>
                <c:pt idx="23407">
                  <c:v>1.1738398865344681E-3</c:v>
                </c:pt>
                <c:pt idx="23408">
                  <c:v>0.38135056863968797</c:v>
                </c:pt>
                <c:pt idx="23409">
                  <c:v>1.2781548400760947E-2</c:v>
                </c:pt>
                <c:pt idx="23410">
                  <c:v>0.19916848937633388</c:v>
                </c:pt>
                <c:pt idx="23411">
                  <c:v>3.9616568898507627E-2</c:v>
                </c:pt>
                <c:pt idx="23412">
                  <c:v>1.5226826888773592E-2</c:v>
                </c:pt>
                <c:pt idx="23413">
                  <c:v>1.213499358048659</c:v>
                </c:pt>
                <c:pt idx="23414">
                  <c:v>0.82735987428621793</c:v>
                </c:pt>
                <c:pt idx="23415">
                  <c:v>0.73884141565864581</c:v>
                </c:pt>
                <c:pt idx="23416">
                  <c:v>5.1192592486399935</c:v>
                </c:pt>
                <c:pt idx="23417">
                  <c:v>0.74890599378900768</c:v>
                </c:pt>
                <c:pt idx="23418">
                  <c:v>3.8083963517274812E-2</c:v>
                </c:pt>
                <c:pt idx="23419">
                  <c:v>1.5126511401022907E-3</c:v>
                </c:pt>
                <c:pt idx="23420">
                  <c:v>3.1703904322935232E-2</c:v>
                </c:pt>
                <c:pt idx="23421">
                  <c:v>3.5080037192713287E-3</c:v>
                </c:pt>
                <c:pt idx="23422">
                  <c:v>4.4497078095912723E-5</c:v>
                </c:pt>
                <c:pt idx="23423">
                  <c:v>2.8650805405255384</c:v>
                </c:pt>
                <c:pt idx="23424">
                  <c:v>0.73131680757840456</c:v>
                </c:pt>
                <c:pt idx="23425">
                  <c:v>1.6617285949933778</c:v>
                </c:pt>
                <c:pt idx="23426">
                  <c:v>0.5473874778263611</c:v>
                </c:pt>
                <c:pt idx="23427">
                  <c:v>5.1270353636926509E-2</c:v>
                </c:pt>
                <c:pt idx="23428">
                  <c:v>5.7016279933804999E-4</c:v>
                </c:pt>
                <c:pt idx="23429">
                  <c:v>6.0484258939404838E-2</c:v>
                </c:pt>
                <c:pt idx="23430">
                  <c:v>2.2015743590232763E-2</c:v>
                </c:pt>
                <c:pt idx="23431">
                  <c:v>4.5895845851747386E-2</c:v>
                </c:pt>
                <c:pt idx="23432">
                  <c:v>1.6879236372908689E-2</c:v>
                </c:pt>
                <c:pt idx="23433">
                  <c:v>4.8599238036987459E-3</c:v>
                </c:pt>
                <c:pt idx="23434">
                  <c:v>2.2826267562868985E-2</c:v>
                </c:pt>
                <c:pt idx="23435">
                  <c:v>0.43395162966041922</c:v>
                </c:pt>
                <c:pt idx="23436">
                  <c:v>1.5356021796791439E-2</c:v>
                </c:pt>
                <c:pt idx="23437">
                  <c:v>1.4380542661623663E-2</c:v>
                </c:pt>
                <c:pt idx="23438">
                  <c:v>5.2848849576657878E-2</c:v>
                </c:pt>
                <c:pt idx="23439">
                  <c:v>9.2564902096543902E-2</c:v>
                </c:pt>
                <c:pt idx="23440">
                  <c:v>0.25793691075746933</c:v>
                </c:pt>
                <c:pt idx="23441">
                  <c:v>3.7294277912185224E-2</c:v>
                </c:pt>
                <c:pt idx="23442">
                  <c:v>0.25902257164912507</c:v>
                </c:pt>
                <c:pt idx="23443">
                  <c:v>4.4853947448597669E-3</c:v>
                </c:pt>
                <c:pt idx="23444">
                  <c:v>0.67114170108888094</c:v>
                </c:pt>
                <c:pt idx="23445">
                  <c:v>3.7236819686243585</c:v>
                </c:pt>
                <c:pt idx="23446">
                  <c:v>0.56591767134367521</c:v>
                </c:pt>
                <c:pt idx="23447">
                  <c:v>0.16812709739048146</c:v>
                </c:pt>
                <c:pt idx="23448">
                  <c:v>1.6480676390601773E-2</c:v>
                </c:pt>
                <c:pt idx="23449">
                  <c:v>0.283514327632162</c:v>
                </c:pt>
                <c:pt idx="23450">
                  <c:v>0.11827864617951452</c:v>
                </c:pt>
                <c:pt idx="23451">
                  <c:v>0.10415772139552577</c:v>
                </c:pt>
                <c:pt idx="23452">
                  <c:v>1.0463822038641659</c:v>
                </c:pt>
                <c:pt idx="23453">
                  <c:v>0.35071961599613638</c:v>
                </c:pt>
                <c:pt idx="23454">
                  <c:v>2.2820982652238047</c:v>
                </c:pt>
                <c:pt idx="23455">
                  <c:v>3.8620612556568887</c:v>
                </c:pt>
                <c:pt idx="23456">
                  <c:v>1.2281754397468789</c:v>
                </c:pt>
                <c:pt idx="23457">
                  <c:v>3.2172275823077356E-2</c:v>
                </c:pt>
                <c:pt idx="23458">
                  <c:v>3.5185507304035135E-2</c:v>
                </c:pt>
                <c:pt idx="23459">
                  <c:v>0.19608225134614515</c:v>
                </c:pt>
                <c:pt idx="23460">
                  <c:v>8.5584597121543843E-2</c:v>
                </c:pt>
                <c:pt idx="23461">
                  <c:v>0.34147820928550265</c:v>
                </c:pt>
                <c:pt idx="23462">
                  <c:v>0.60059832689057224</c:v>
                </c:pt>
                <c:pt idx="23463">
                  <c:v>0.18609327702927542</c:v>
                </c:pt>
                <c:pt idx="23464">
                  <c:v>0.30039533528637208</c:v>
                </c:pt>
                <c:pt idx="23465">
                  <c:v>6.8538991081246179</c:v>
                </c:pt>
                <c:pt idx="23466">
                  <c:v>0.88147279141262747</c:v>
                </c:pt>
                <c:pt idx="23467">
                  <c:v>0.11279082985311373</c:v>
                </c:pt>
                <c:pt idx="23468">
                  <c:v>7.7416385778777241E-2</c:v>
                </c:pt>
                <c:pt idx="23469">
                  <c:v>0.24786307517236164</c:v>
                </c:pt>
                <c:pt idx="23470">
                  <c:v>0.22596576865339688</c:v>
                </c:pt>
                <c:pt idx="23471">
                  <c:v>0.2149827427691692</c:v>
                </c:pt>
                <c:pt idx="23472">
                  <c:v>3.0678824047416353</c:v>
                </c:pt>
                <c:pt idx="23473">
                  <c:v>3.5561402304515932E-2</c:v>
                </c:pt>
                <c:pt idx="23474">
                  <c:v>0.3000090745906665</c:v>
                </c:pt>
                <c:pt idx="23475">
                  <c:v>2.2603209875471966</c:v>
                </c:pt>
                <c:pt idx="23476">
                  <c:v>1.6613509960080777</c:v>
                </c:pt>
                <c:pt idx="23477">
                  <c:v>0.13668822053810925</c:v>
                </c:pt>
                <c:pt idx="23478">
                  <c:v>1.6134509044356968E-2</c:v>
                </c:pt>
                <c:pt idx="23479">
                  <c:v>8.1934258565764528E-2</c:v>
                </c:pt>
                <c:pt idx="23480">
                  <c:v>1.6733534370943069E-2</c:v>
                </c:pt>
                <c:pt idx="23481">
                  <c:v>1.0276239258962729E-2</c:v>
                </c:pt>
                <c:pt idx="23482">
                  <c:v>3.8375890141843438</c:v>
                </c:pt>
                <c:pt idx="23483">
                  <c:v>20.876414987084512</c:v>
                </c:pt>
                <c:pt idx="23484">
                  <c:v>3.2263477179706341</c:v>
                </c:pt>
                <c:pt idx="23485">
                  <c:v>5.8594156727858069</c:v>
                </c:pt>
                <c:pt idx="23486">
                  <c:v>9.859489664354399</c:v>
                </c:pt>
                <c:pt idx="23487">
                  <c:v>1.3275206871265538E-2</c:v>
                </c:pt>
                <c:pt idx="23488">
                  <c:v>2.101089876703096E-2</c:v>
                </c:pt>
                <c:pt idx="23489">
                  <c:v>1.3591913215921925E-2</c:v>
                </c:pt>
                <c:pt idx="23490">
                  <c:v>1.7567280954660956E-2</c:v>
                </c:pt>
                <c:pt idx="23491">
                  <c:v>2.5419225787462373E-2</c:v>
                </c:pt>
                <c:pt idx="23492">
                  <c:v>3.9472332174723214E-2</c:v>
                </c:pt>
                <c:pt idx="23493">
                  <c:v>9.6177287937002157E-3</c:v>
                </c:pt>
                <c:pt idx="23494">
                  <c:v>0.44984281415790306</c:v>
                </c:pt>
                <c:pt idx="23495">
                  <c:v>2.5636633392521944E-2</c:v>
                </c:pt>
                <c:pt idx="23496">
                  <c:v>4.5687282893551638E-2</c:v>
                </c:pt>
                <c:pt idx="23497">
                  <c:v>1.345232376157276E-2</c:v>
                </c:pt>
                <c:pt idx="23498">
                  <c:v>5.7358257629830899E-2</c:v>
                </c:pt>
                <c:pt idx="23499">
                  <c:v>2.8374197542672917E-2</c:v>
                </c:pt>
                <c:pt idx="23500">
                  <c:v>2.8832998263222085E-2</c:v>
                </c:pt>
                <c:pt idx="23501">
                  <c:v>0.15741471371722107</c:v>
                </c:pt>
                <c:pt idx="23502">
                  <c:v>4.9560938798319347E-2</c:v>
                </c:pt>
                <c:pt idx="23503">
                  <c:v>6.0663335139858075E-2</c:v>
                </c:pt>
                <c:pt idx="23504">
                  <c:v>2.4864639248643696</c:v>
                </c:pt>
                <c:pt idx="23505">
                  <c:v>9.8756804527534187E-2</c:v>
                </c:pt>
                <c:pt idx="23506">
                  <c:v>2.0064721536759478E-2</c:v>
                </c:pt>
                <c:pt idx="23507">
                  <c:v>1.8766102025136518E-2</c:v>
                </c:pt>
                <c:pt idx="23508">
                  <c:v>2.5895471649895106E-2</c:v>
                </c:pt>
                <c:pt idx="23509">
                  <c:v>4.4307955592001527E-2</c:v>
                </c:pt>
                <c:pt idx="23510">
                  <c:v>0.19248686873788187</c:v>
                </c:pt>
                <c:pt idx="23511">
                  <c:v>0.45988672093277516</c:v>
                </c:pt>
                <c:pt idx="23512">
                  <c:v>1.0605259205472404</c:v>
                </c:pt>
                <c:pt idx="23513">
                  <c:v>0.13823208318139946</c:v>
                </c:pt>
                <c:pt idx="23514">
                  <c:v>5.7630276241097553E-2</c:v>
                </c:pt>
                <c:pt idx="23515">
                  <c:v>9.4423744779166097E-2</c:v>
                </c:pt>
                <c:pt idx="23516">
                  <c:v>0.19508096008783304</c:v>
                </c:pt>
                <c:pt idx="23517">
                  <c:v>0.40279907039029594</c:v>
                </c:pt>
                <c:pt idx="23518">
                  <c:v>0.18257598323609742</c:v>
                </c:pt>
                <c:pt idx="23519">
                  <c:v>1.8055356165479977</c:v>
                </c:pt>
                <c:pt idx="23520">
                  <c:v>0.46358271393213585</c:v>
                </c:pt>
                <c:pt idx="23521">
                  <c:v>21.194266495553624</c:v>
                </c:pt>
                <c:pt idx="23522">
                  <c:v>3.6749444903789534</c:v>
                </c:pt>
                <c:pt idx="23523">
                  <c:v>3.464364684647363</c:v>
                </c:pt>
                <c:pt idx="23524">
                  <c:v>6.0498896915608946E-2</c:v>
                </c:pt>
                <c:pt idx="23525">
                  <c:v>0.1009477048130895</c:v>
                </c:pt>
                <c:pt idx="23526">
                  <c:v>0.20412137821296847</c:v>
                </c:pt>
                <c:pt idx="23527">
                  <c:v>0.64641087604359759</c:v>
                </c:pt>
                <c:pt idx="23528">
                  <c:v>0.10873367199442341</c:v>
                </c:pt>
                <c:pt idx="23529">
                  <c:v>1.3360611336963304</c:v>
                </c:pt>
                <c:pt idx="23530">
                  <c:v>0.18655047789789928</c:v>
                </c:pt>
                <c:pt idx="23531">
                  <c:v>3.3421441081020542</c:v>
                </c:pt>
                <c:pt idx="23532">
                  <c:v>1.6564651083031454</c:v>
                </c:pt>
                <c:pt idx="23533">
                  <c:v>1.053433991177926</c:v>
                </c:pt>
                <c:pt idx="23534">
                  <c:v>8.3767961869507426E-2</c:v>
                </c:pt>
                <c:pt idx="23535">
                  <c:v>0.12055830273480643</c:v>
                </c:pt>
                <c:pt idx="23536">
                  <c:v>1.7324570605759149</c:v>
                </c:pt>
                <c:pt idx="23537">
                  <c:v>1.1153384419311787</c:v>
                </c:pt>
                <c:pt idx="23538">
                  <c:v>0.52205905562008259</c:v>
                </c:pt>
                <c:pt idx="23539">
                  <c:v>1.7162925391188839</c:v>
                </c:pt>
                <c:pt idx="23540">
                  <c:v>0.11958056469440363</c:v>
                </c:pt>
                <c:pt idx="23541">
                  <c:v>1.8455058680660044</c:v>
                </c:pt>
                <c:pt idx="23542">
                  <c:v>2.0851304731717142</c:v>
                </c:pt>
                <c:pt idx="23543">
                  <c:v>1.3264863481019544</c:v>
                </c:pt>
                <c:pt idx="23544">
                  <c:v>1.219435929452886</c:v>
                </c:pt>
                <c:pt idx="23545">
                  <c:v>1.0123333902603833</c:v>
                </c:pt>
                <c:pt idx="23546">
                  <c:v>3.6799937642816105</c:v>
                </c:pt>
                <c:pt idx="23547">
                  <c:v>3.0896021831147569</c:v>
                </c:pt>
                <c:pt idx="23548">
                  <c:v>1.9024871132508121</c:v>
                </c:pt>
                <c:pt idx="23549">
                  <c:v>15.311760270536276</c:v>
                </c:pt>
                <c:pt idx="23550">
                  <c:v>26.376153965085255</c:v>
                </c:pt>
                <c:pt idx="23551">
                  <c:v>36.929489690461459</c:v>
                </c:pt>
                <c:pt idx="23552">
                  <c:v>42.777766151355834</c:v>
                </c:pt>
                <c:pt idx="23553">
                  <c:v>23.116923864716103</c:v>
                </c:pt>
                <c:pt idx="23554">
                  <c:v>8.7690764076928467</c:v>
                </c:pt>
                <c:pt idx="23555">
                  <c:v>1.4586743345164905</c:v>
                </c:pt>
                <c:pt idx="23556">
                  <c:v>11.165180496789118</c:v>
                </c:pt>
                <c:pt idx="23557">
                  <c:v>6.8197984456774252</c:v>
                </c:pt>
                <c:pt idx="23558">
                  <c:v>3.0132684023965841</c:v>
                </c:pt>
                <c:pt idx="23559">
                  <c:v>3.6931888070550523</c:v>
                </c:pt>
                <c:pt idx="23560">
                  <c:v>19.608221148271767</c:v>
                </c:pt>
                <c:pt idx="23561">
                  <c:v>10.898702985709157</c:v>
                </c:pt>
                <c:pt idx="23562">
                  <c:v>61.315340007149807</c:v>
                </c:pt>
                <c:pt idx="23563">
                  <c:v>17.138454179314717</c:v>
                </c:pt>
                <c:pt idx="23564">
                  <c:v>0.14926179834726436</c:v>
                </c:pt>
                <c:pt idx="23565">
                  <c:v>3.5494529892335218</c:v>
                </c:pt>
                <c:pt idx="23566">
                  <c:v>0.55688103116500232</c:v>
                </c:pt>
                <c:pt idx="23567">
                  <c:v>0.94426095176550418</c:v>
                </c:pt>
                <c:pt idx="23568">
                  <c:v>0.62210145477850531</c:v>
                </c:pt>
                <c:pt idx="23569">
                  <c:v>1.1502570403796482</c:v>
                </c:pt>
                <c:pt idx="23570">
                  <c:v>0.65194321069022776</c:v>
                </c:pt>
                <c:pt idx="23571">
                  <c:v>2.3177584192502398</c:v>
                </c:pt>
                <c:pt idx="23572">
                  <c:v>4.6152960939910068</c:v>
                </c:pt>
                <c:pt idx="23573">
                  <c:v>12.631642905726789</c:v>
                </c:pt>
                <c:pt idx="23574">
                  <c:v>2.2642757709452015</c:v>
                </c:pt>
                <c:pt idx="23575">
                  <c:v>5.8606109411894538</c:v>
                </c:pt>
                <c:pt idx="23576">
                  <c:v>10.058803254810821</c:v>
                </c:pt>
                <c:pt idx="23577">
                  <c:v>2.6659831117217592</c:v>
                </c:pt>
                <c:pt idx="23578">
                  <c:v>5.9052447122189893</c:v>
                </c:pt>
                <c:pt idx="23579">
                  <c:v>42.994391730710809</c:v>
                </c:pt>
                <c:pt idx="23580">
                  <c:v>19.798991798200742</c:v>
                </c:pt>
                <c:pt idx="23581">
                  <c:v>140.851449228034</c:v>
                </c:pt>
                <c:pt idx="23582">
                  <c:v>49.926432340356442</c:v>
                </c:pt>
                <c:pt idx="23583">
                  <c:v>0.31421746906131454</c:v>
                </c:pt>
                <c:pt idx="23584">
                  <c:v>1.0479010595862544E-2</c:v>
                </c:pt>
                <c:pt idx="23585">
                  <c:v>0.69350475096923414</c:v>
                </c:pt>
                <c:pt idx="23586">
                  <c:v>5.6827788786175622E-2</c:v>
                </c:pt>
                <c:pt idx="23587">
                  <c:v>2.2955126457411795E-2</c:v>
                </c:pt>
                <c:pt idx="23588">
                  <c:v>9.0094531972190011E-4</c:v>
                </c:pt>
                <c:pt idx="23589">
                  <c:v>5.6364135694347922E-2</c:v>
                </c:pt>
                <c:pt idx="23590">
                  <c:v>2.1483890060516329</c:v>
                </c:pt>
                <c:pt idx="23591">
                  <c:v>0.61059404336740264</c:v>
                </c:pt>
                <c:pt idx="23592">
                  <c:v>1.4658312950313446</c:v>
                </c:pt>
                <c:pt idx="23593">
                  <c:v>1.5563189711172885</c:v>
                </c:pt>
                <c:pt idx="23594">
                  <c:v>7.5411363997571579</c:v>
                </c:pt>
                <c:pt idx="23595">
                  <c:v>0.26059513143311819</c:v>
                </c:pt>
                <c:pt idx="23596">
                  <c:v>6.0006569202488915</c:v>
                </c:pt>
                <c:pt idx="23597">
                  <c:v>45.686773341625674</c:v>
                </c:pt>
                <c:pt idx="23598">
                  <c:v>54.970671519709761</c:v>
                </c:pt>
                <c:pt idx="23599">
                  <c:v>91.176542559382753</c:v>
                </c:pt>
                <c:pt idx="23600">
                  <c:v>32.270087193761363</c:v>
                </c:pt>
                <c:pt idx="23601">
                  <c:v>3.8058680691518649</c:v>
                </c:pt>
                <c:pt idx="23602">
                  <c:v>0.9213081407538195</c:v>
                </c:pt>
                <c:pt idx="23603">
                  <c:v>4.4020488722553611E-2</c:v>
                </c:pt>
                <c:pt idx="23604">
                  <c:v>1.1904938351923848</c:v>
                </c:pt>
                <c:pt idx="23605">
                  <c:v>1.542738225833725</c:v>
                </c:pt>
                <c:pt idx="23606">
                  <c:v>15.034943260795158</c:v>
                </c:pt>
                <c:pt idx="23607">
                  <c:v>0.19502528897220542</c:v>
                </c:pt>
                <c:pt idx="23608">
                  <c:v>0.20490788902243015</c:v>
                </c:pt>
                <c:pt idx="23609">
                  <c:v>0.11047684890681818</c:v>
                </c:pt>
                <c:pt idx="23610">
                  <c:v>0.98476543029782426</c:v>
                </c:pt>
                <c:pt idx="23611">
                  <c:v>6.5195922439650538</c:v>
                </c:pt>
                <c:pt idx="23612">
                  <c:v>3.289800258833024</c:v>
                </c:pt>
                <c:pt idx="23613">
                  <c:v>14.598511220598141</c:v>
                </c:pt>
                <c:pt idx="23614">
                  <c:v>6.7662941552172677</c:v>
                </c:pt>
                <c:pt idx="23615">
                  <c:v>5.7429365290959327</c:v>
                </c:pt>
                <c:pt idx="23616">
                  <c:v>3.239905466140411</c:v>
                </c:pt>
                <c:pt idx="23617">
                  <c:v>29.138003693851683</c:v>
                </c:pt>
                <c:pt idx="23618">
                  <c:v>10.741742272254859</c:v>
                </c:pt>
                <c:pt idx="23619">
                  <c:v>50.991958049397397</c:v>
                </c:pt>
                <c:pt idx="23620">
                  <c:v>44.398400269365666</c:v>
                </c:pt>
                <c:pt idx="23621">
                  <c:v>0.20167151002705955</c:v>
                </c:pt>
                <c:pt idx="23622">
                  <c:v>0.53882551771385678</c:v>
                </c:pt>
                <c:pt idx="23623">
                  <c:v>0.17735966218926266</c:v>
                </c:pt>
                <c:pt idx="23624">
                  <c:v>2.8012026223095322E-2</c:v>
                </c:pt>
                <c:pt idx="23625">
                  <c:v>1.0707580988103006E-3</c:v>
                </c:pt>
                <c:pt idx="23626">
                  <c:v>8.3550275453435682E-3</c:v>
                </c:pt>
                <c:pt idx="23627">
                  <c:v>0.28107019330970817</c:v>
                </c:pt>
                <c:pt idx="23628">
                  <c:v>0.31653848206543872</c:v>
                </c:pt>
                <c:pt idx="23629">
                  <c:v>3.1826448954782358</c:v>
                </c:pt>
                <c:pt idx="23630">
                  <c:v>3.779040429139485</c:v>
                </c:pt>
                <c:pt idx="23631">
                  <c:v>1.0504544466095824</c:v>
                </c:pt>
                <c:pt idx="23632">
                  <c:v>0.4962634062050274</c:v>
                </c:pt>
                <c:pt idx="23633">
                  <c:v>5.2869528851322851</c:v>
                </c:pt>
                <c:pt idx="23634">
                  <c:v>0.98099235011571828</c:v>
                </c:pt>
                <c:pt idx="23635">
                  <c:v>1.7085084038339453</c:v>
                </c:pt>
                <c:pt idx="23636">
                  <c:v>5.9989944038051108</c:v>
                </c:pt>
                <c:pt idx="23637">
                  <c:v>7.7819163351080052</c:v>
                </c:pt>
                <c:pt idx="23638">
                  <c:v>3.265216233231627</c:v>
                </c:pt>
                <c:pt idx="23639">
                  <c:v>14.519068362129026</c:v>
                </c:pt>
                <c:pt idx="23640">
                  <c:v>9.5375280179302706</c:v>
                </c:pt>
                <c:pt idx="23641">
                  <c:v>9.0943586332033224</c:v>
                </c:pt>
                <c:pt idx="23642">
                  <c:v>5.0507425980909355</c:v>
                </c:pt>
                <c:pt idx="23643">
                  <c:v>25.921539067618745</c:v>
                </c:pt>
                <c:pt idx="23644">
                  <c:v>18.185777584031705</c:v>
                </c:pt>
                <c:pt idx="23645">
                  <c:v>12.862989832898172</c:v>
                </c:pt>
                <c:pt idx="23646">
                  <c:v>26.794004719888303</c:v>
                </c:pt>
                <c:pt idx="23647">
                  <c:v>145.09788878762561</c:v>
                </c:pt>
                <c:pt idx="23648">
                  <c:v>32.721163413304481</c:v>
                </c:pt>
                <c:pt idx="23649">
                  <c:v>571.57352482803913</c:v>
                </c:pt>
                <c:pt idx="23650">
                  <c:v>171.08106322622081</c:v>
                </c:pt>
                <c:pt idx="23651">
                  <c:v>14.228884136070738</c:v>
                </c:pt>
                <c:pt idx="23652">
                  <c:v>2.0825325670655284</c:v>
                </c:pt>
                <c:pt idx="23653">
                  <c:v>7.3927386130294472</c:v>
                </c:pt>
                <c:pt idx="23654">
                  <c:v>5.4023063755165417</c:v>
                </c:pt>
                <c:pt idx="23655">
                  <c:v>1.5709112596467234</c:v>
                </c:pt>
                <c:pt idx="23656">
                  <c:v>3.9889032390899568</c:v>
                </c:pt>
                <c:pt idx="23657">
                  <c:v>5.5507972697701202</c:v>
                </c:pt>
                <c:pt idx="23658">
                  <c:v>2.2083974665645583</c:v>
                </c:pt>
                <c:pt idx="23659">
                  <c:v>3.1152920161229383</c:v>
                </c:pt>
                <c:pt idx="23660">
                  <c:v>15.426030576517141</c:v>
                </c:pt>
                <c:pt idx="23661">
                  <c:v>5.9809467425121561</c:v>
                </c:pt>
                <c:pt idx="23662">
                  <c:v>0.88804589511415588</c:v>
                </c:pt>
                <c:pt idx="23663">
                  <c:v>2.8925753195404074</c:v>
                </c:pt>
                <c:pt idx="23664">
                  <c:v>3.4780677995382527</c:v>
                </c:pt>
                <c:pt idx="23665">
                  <c:v>0.37012435116751274</c:v>
                </c:pt>
                <c:pt idx="23666">
                  <c:v>3.2353643302142316</c:v>
                </c:pt>
                <c:pt idx="23667">
                  <c:v>18.081004976223351</c:v>
                </c:pt>
                <c:pt idx="23668">
                  <c:v>6.8022406667910165</c:v>
                </c:pt>
                <c:pt idx="23669">
                  <c:v>83.296215395737903</c:v>
                </c:pt>
                <c:pt idx="23670">
                  <c:v>80.251759123936949</c:v>
                </c:pt>
                <c:pt idx="23671">
                  <c:v>0.29743073644916579</c:v>
                </c:pt>
                <c:pt idx="23672">
                  <c:v>0.19187019538698047</c:v>
                </c:pt>
                <c:pt idx="23673">
                  <c:v>1.1313725848386047</c:v>
                </c:pt>
                <c:pt idx="23674">
                  <c:v>0.88916814179671866</c:v>
                </c:pt>
                <c:pt idx="23675">
                  <c:v>0.54391972148601608</c:v>
                </c:pt>
                <c:pt idx="23676">
                  <c:v>1.4407745017202198</c:v>
                </c:pt>
                <c:pt idx="23677">
                  <c:v>2.0509209786292915</c:v>
                </c:pt>
                <c:pt idx="23678">
                  <c:v>0.42044473711584274</c:v>
                </c:pt>
                <c:pt idx="23679">
                  <c:v>4.5888351761778781</c:v>
                </c:pt>
                <c:pt idx="23680">
                  <c:v>4.393004792086936</c:v>
                </c:pt>
                <c:pt idx="23681">
                  <c:v>2.8125382524318532</c:v>
                </c:pt>
                <c:pt idx="23682">
                  <c:v>0.36314702215140837</c:v>
                </c:pt>
                <c:pt idx="23683">
                  <c:v>2.5066162549593383</c:v>
                </c:pt>
                <c:pt idx="23684">
                  <c:v>1.2352764258344962</c:v>
                </c:pt>
                <c:pt idx="23685">
                  <c:v>1.578071301272979</c:v>
                </c:pt>
                <c:pt idx="23686">
                  <c:v>3.287821698615748</c:v>
                </c:pt>
                <c:pt idx="23687">
                  <c:v>8.4342318838777786</c:v>
                </c:pt>
                <c:pt idx="23688">
                  <c:v>1.5819999729396634</c:v>
                </c:pt>
                <c:pt idx="23689">
                  <c:v>5.052789424760137</c:v>
                </c:pt>
                <c:pt idx="23690">
                  <c:v>9.3330666631909853</c:v>
                </c:pt>
                <c:pt idx="23691">
                  <c:v>0.78056770499674699</c:v>
                </c:pt>
                <c:pt idx="23692">
                  <c:v>0.2562194806226526</c:v>
                </c:pt>
                <c:pt idx="23693">
                  <c:v>1.7187328652299567</c:v>
                </c:pt>
                <c:pt idx="23694">
                  <c:v>0.80621384523724937</c:v>
                </c:pt>
                <c:pt idx="23695">
                  <c:v>0.25645015108987507</c:v>
                </c:pt>
                <c:pt idx="23696">
                  <c:v>0.75497544340292644</c:v>
                </c:pt>
                <c:pt idx="23697">
                  <c:v>2.5410250368167904</c:v>
                </c:pt>
                <c:pt idx="23698">
                  <c:v>1.7798270673598233</c:v>
                </c:pt>
                <c:pt idx="23699">
                  <c:v>9.246817712022974</c:v>
                </c:pt>
                <c:pt idx="23700">
                  <c:v>4.3788472291076008</c:v>
                </c:pt>
                <c:pt idx="23701">
                  <c:v>5.0583095372922893</c:v>
                </c:pt>
                <c:pt idx="23702">
                  <c:v>3.5073298216134283</c:v>
                </c:pt>
                <c:pt idx="23703">
                  <c:v>15.489180180827411</c:v>
                </c:pt>
                <c:pt idx="23704">
                  <c:v>15.223938188754406</c:v>
                </c:pt>
                <c:pt idx="23705">
                  <c:v>9.7395729295008024</c:v>
                </c:pt>
                <c:pt idx="23706">
                  <c:v>14.324993710287497</c:v>
                </c:pt>
                <c:pt idx="23707">
                  <c:v>99.949040439362733</c:v>
                </c:pt>
                <c:pt idx="23708">
                  <c:v>20.293554047381278</c:v>
                </c:pt>
                <c:pt idx="23709">
                  <c:v>126.66917232490638</c:v>
                </c:pt>
                <c:pt idx="23710">
                  <c:v>75.16485833257893</c:v>
                </c:pt>
                <c:pt idx="23711">
                  <c:v>8.0083048275177546</c:v>
                </c:pt>
                <c:pt idx="23712">
                  <c:v>2.2314806200599651</c:v>
                </c:pt>
                <c:pt idx="23713">
                  <c:v>13.835208828144443</c:v>
                </c:pt>
                <c:pt idx="23714">
                  <c:v>12.820456894812418</c:v>
                </c:pt>
                <c:pt idx="23715">
                  <c:v>24.932946922669633</c:v>
                </c:pt>
                <c:pt idx="23716">
                  <c:v>9.8109014735913753</c:v>
                </c:pt>
                <c:pt idx="23717">
                  <c:v>52.139705242392438</c:v>
                </c:pt>
                <c:pt idx="23718">
                  <c:v>19.402439487362042</c:v>
                </c:pt>
                <c:pt idx="23719">
                  <c:v>74.600131587767848</c:v>
                </c:pt>
                <c:pt idx="23720">
                  <c:v>72.75075578889647</c:v>
                </c:pt>
                <c:pt idx="23721">
                  <c:v>5.7897732314276036</c:v>
                </c:pt>
                <c:pt idx="23722">
                  <c:v>1.6820349443126432</c:v>
                </c:pt>
                <c:pt idx="23723">
                  <c:v>9.1924372028629744</c:v>
                </c:pt>
                <c:pt idx="23724">
                  <c:v>25.192008349051587</c:v>
                </c:pt>
                <c:pt idx="23725">
                  <c:v>26.304487263170383</c:v>
                </c:pt>
                <c:pt idx="23726">
                  <c:v>27.607625023855157</c:v>
                </c:pt>
                <c:pt idx="23727">
                  <c:v>28.433746610892229</c:v>
                </c:pt>
                <c:pt idx="23728">
                  <c:v>9.0621888338810592</c:v>
                </c:pt>
                <c:pt idx="23729">
                  <c:v>21.313157925371065</c:v>
                </c:pt>
                <c:pt idx="23730">
                  <c:v>45.786288143711616</c:v>
                </c:pt>
                <c:pt idx="23731">
                  <c:v>86.95872994751474</c:v>
                </c:pt>
                <c:pt idx="23732">
                  <c:v>26.789348555098272</c:v>
                </c:pt>
                <c:pt idx="23733">
                  <c:v>121.45599435187489</c:v>
                </c:pt>
                <c:pt idx="23734">
                  <c:v>117.23245289151843</c:v>
                </c:pt>
                <c:pt idx="23735">
                  <c:v>94.061790373538898</c:v>
                </c:pt>
                <c:pt idx="23736">
                  <c:v>131.74965513857262</c:v>
                </c:pt>
                <c:pt idx="23737">
                  <c:v>509.11401999781981</c:v>
                </c:pt>
                <c:pt idx="23738">
                  <c:v>195.17733421927838</c:v>
                </c:pt>
                <c:pt idx="23739">
                  <c:v>1266.0695637666863</c:v>
                </c:pt>
                <c:pt idx="23740">
                  <c:v>641.8262718737717</c:v>
                </c:pt>
                <c:pt idx="23741">
                  <c:v>11.090944417556848</c:v>
                </c:pt>
                <c:pt idx="23742">
                  <c:v>2.8799251432271715</c:v>
                </c:pt>
                <c:pt idx="23743">
                  <c:v>23.525923425415744</c:v>
                </c:pt>
                <c:pt idx="23744">
                  <c:v>20.962026065867967</c:v>
                </c:pt>
                <c:pt idx="23745">
                  <c:v>11.852244812006081</c:v>
                </c:pt>
                <c:pt idx="23746">
                  <c:v>13.423551745279795</c:v>
                </c:pt>
                <c:pt idx="23747">
                  <c:v>39.954102828376818</c:v>
                </c:pt>
                <c:pt idx="23748">
                  <c:v>16.106657021639418</c:v>
                </c:pt>
                <c:pt idx="23749">
                  <c:v>215.37394439911509</c:v>
                </c:pt>
                <c:pt idx="23750">
                  <c:v>94.293240383797112</c:v>
                </c:pt>
                <c:pt idx="23751">
                  <c:v>84.287532001288213</c:v>
                </c:pt>
                <c:pt idx="23752">
                  <c:v>0.42264061789720175</c:v>
                </c:pt>
                <c:pt idx="23753">
                  <c:v>17.064838285666884</c:v>
                </c:pt>
                <c:pt idx="23754">
                  <c:v>3.6895564614162377</c:v>
                </c:pt>
                <c:pt idx="23755">
                  <c:v>7.2303560280736079</c:v>
                </c:pt>
                <c:pt idx="23756">
                  <c:v>4.990555978087019</c:v>
                </c:pt>
                <c:pt idx="23757">
                  <c:v>4.539917830022568</c:v>
                </c:pt>
                <c:pt idx="23758">
                  <c:v>3.0379537453286831</c:v>
                </c:pt>
                <c:pt idx="23759">
                  <c:v>12.637096693866862</c:v>
                </c:pt>
                <c:pt idx="23760">
                  <c:v>28.858561527728263</c:v>
                </c:pt>
                <c:pt idx="23761">
                  <c:v>20.252450694291376</c:v>
                </c:pt>
                <c:pt idx="23762">
                  <c:v>73.714539961978531</c:v>
                </c:pt>
                <c:pt idx="23763">
                  <c:v>23.496201978907131</c:v>
                </c:pt>
                <c:pt idx="23764">
                  <c:v>56.3390564253449</c:v>
                </c:pt>
                <c:pt idx="23765">
                  <c:v>130.15549365179677</c:v>
                </c:pt>
                <c:pt idx="23766">
                  <c:v>74.788410884618614</c:v>
                </c:pt>
                <c:pt idx="23767">
                  <c:v>108.8478774181775</c:v>
                </c:pt>
                <c:pt idx="23768">
                  <c:v>320.14704425236494</c:v>
                </c:pt>
                <c:pt idx="23769">
                  <c:v>122.37278927588333</c:v>
                </c:pt>
                <c:pt idx="23770">
                  <c:v>450.95469961057563</c:v>
                </c:pt>
                <c:pt idx="23771">
                  <c:v>542.34408218742828</c:v>
                </c:pt>
                <c:pt idx="23772">
                  <c:v>412.28699248507371</c:v>
                </c:pt>
                <c:pt idx="23773">
                  <c:v>3.3338742815728128</c:v>
                </c:pt>
                <c:pt idx="23774">
                  <c:v>0.28802165623061249</c:v>
                </c:pt>
                <c:pt idx="23775">
                  <c:v>2.4060149718279287</c:v>
                </c:pt>
                <c:pt idx="23776">
                  <c:v>0.39556054690042419</c:v>
                </c:pt>
                <c:pt idx="23777">
                  <c:v>0.17770098863367562</c:v>
                </c:pt>
                <c:pt idx="23778">
                  <c:v>6.7276486620866882E-2</c:v>
                </c:pt>
                <c:pt idx="23779">
                  <c:v>26.681603272161329</c:v>
                </c:pt>
                <c:pt idx="23780">
                  <c:v>11.49533983935607</c:v>
                </c:pt>
                <c:pt idx="23781">
                  <c:v>31.783864634755247</c:v>
                </c:pt>
                <c:pt idx="23782">
                  <c:v>20.101684270742489</c:v>
                </c:pt>
                <c:pt idx="23783">
                  <c:v>9.3010857745439601</c:v>
                </c:pt>
                <c:pt idx="23784">
                  <c:v>15.519052215218917</c:v>
                </c:pt>
                <c:pt idx="23785">
                  <c:v>20.219949600487137</c:v>
                </c:pt>
                <c:pt idx="23786">
                  <c:v>10.769076848754606</c:v>
                </c:pt>
                <c:pt idx="23787">
                  <c:v>15.55560584193312</c:v>
                </c:pt>
                <c:pt idx="23788">
                  <c:v>212.10531807936866</c:v>
                </c:pt>
                <c:pt idx="23789">
                  <c:v>187.49010541680275</c:v>
                </c:pt>
                <c:pt idx="23790">
                  <c:v>224.59367070133385</c:v>
                </c:pt>
                <c:pt idx="23791">
                  <c:v>159.79033680464863</c:v>
                </c:pt>
                <c:pt idx="23792">
                  <c:v>226.03699388698197</c:v>
                </c:pt>
                <c:pt idx="23793">
                  <c:v>6.582198448872334</c:v>
                </c:pt>
                <c:pt idx="23794">
                  <c:v>1.0573352564001641</c:v>
                </c:pt>
                <c:pt idx="23795">
                  <c:v>8.8823843701904423E-2</c:v>
                </c:pt>
                <c:pt idx="23796">
                  <c:v>4.7317960314808589</c:v>
                </c:pt>
                <c:pt idx="23797">
                  <c:v>17.791727676607124</c:v>
                </c:pt>
                <c:pt idx="23798">
                  <c:v>28.335865932811636</c:v>
                </c:pt>
                <c:pt idx="23799">
                  <c:v>2.8471358098892616</c:v>
                </c:pt>
                <c:pt idx="23800">
                  <c:v>0.51048137100733548</c:v>
                </c:pt>
                <c:pt idx="23801">
                  <c:v>0.25081327984804414</c:v>
                </c:pt>
                <c:pt idx="23802">
                  <c:v>6.2230620998591117</c:v>
                </c:pt>
                <c:pt idx="23803">
                  <c:v>3.2190021067802452</c:v>
                </c:pt>
                <c:pt idx="23804">
                  <c:v>12.102867106627466</c:v>
                </c:pt>
                <c:pt idx="23805">
                  <c:v>8.2283188714358069</c:v>
                </c:pt>
                <c:pt idx="23806">
                  <c:v>49.240957554452862</c:v>
                </c:pt>
                <c:pt idx="23807">
                  <c:v>48.66952373680347</c:v>
                </c:pt>
                <c:pt idx="23808">
                  <c:v>37.682846136596005</c:v>
                </c:pt>
                <c:pt idx="23809">
                  <c:v>34.023634682639553</c:v>
                </c:pt>
                <c:pt idx="23810">
                  <c:v>96.941429315644484</c:v>
                </c:pt>
                <c:pt idx="23811">
                  <c:v>25.539379105030157</c:v>
                </c:pt>
                <c:pt idx="23812">
                  <c:v>127.61579275294142</c:v>
                </c:pt>
                <c:pt idx="23813">
                  <c:v>160.53077946387853</c:v>
                </c:pt>
                <c:pt idx="23814">
                  <c:v>167.52973852852239</c:v>
                </c:pt>
                <c:pt idx="23815">
                  <c:v>0.63140319895180075</c:v>
                </c:pt>
                <c:pt idx="23816">
                  <c:v>0.74208092933834036</c:v>
                </c:pt>
                <c:pt idx="23817">
                  <c:v>2.330160805794244</c:v>
                </c:pt>
                <c:pt idx="23818">
                  <c:v>1.7180157230422044</c:v>
                </c:pt>
                <c:pt idx="23819">
                  <c:v>1.2175313343925855</c:v>
                </c:pt>
                <c:pt idx="23820">
                  <c:v>0.88787453029198293</c:v>
                </c:pt>
                <c:pt idx="23821">
                  <c:v>10.533033001468892</c:v>
                </c:pt>
                <c:pt idx="23822">
                  <c:v>9.7309531678822303</c:v>
                </c:pt>
                <c:pt idx="23823">
                  <c:v>4.6193389094541066</c:v>
                </c:pt>
                <c:pt idx="23824">
                  <c:v>47.886908062356987</c:v>
                </c:pt>
                <c:pt idx="23825">
                  <c:v>33.160476318091867</c:v>
                </c:pt>
                <c:pt idx="23826">
                  <c:v>7.5685752986500585</c:v>
                </c:pt>
                <c:pt idx="23827">
                  <c:v>2.9659161334676276</c:v>
                </c:pt>
                <c:pt idx="23828">
                  <c:v>13.31243452827108</c:v>
                </c:pt>
                <c:pt idx="23829">
                  <c:v>19.998682423314882</c:v>
                </c:pt>
                <c:pt idx="23830">
                  <c:v>17.700637760763229</c:v>
                </c:pt>
                <c:pt idx="23831">
                  <c:v>24.095973023541703</c:v>
                </c:pt>
                <c:pt idx="23832">
                  <c:v>46.949107505572591</c:v>
                </c:pt>
                <c:pt idx="23833">
                  <c:v>25.757682447342553</c:v>
                </c:pt>
                <c:pt idx="23834">
                  <c:v>53.32978034574748</c:v>
                </c:pt>
                <c:pt idx="23835">
                  <c:v>163.6432554060396</c:v>
                </c:pt>
                <c:pt idx="23836">
                  <c:v>73.98249131261737</c:v>
                </c:pt>
                <c:pt idx="23837">
                  <c:v>88.461105236175555</c:v>
                </c:pt>
                <c:pt idx="23838">
                  <c:v>48.047410443512511</c:v>
                </c:pt>
                <c:pt idx="23839">
                  <c:v>176.68481315813804</c:v>
                </c:pt>
                <c:pt idx="23840">
                  <c:v>218.86082563757213</c:v>
                </c:pt>
                <c:pt idx="23841">
                  <c:v>127.82079440768445</c:v>
                </c:pt>
                <c:pt idx="23842">
                  <c:v>210.64616639140758</c:v>
                </c:pt>
                <c:pt idx="23843">
                  <c:v>841.72649145434696</c:v>
                </c:pt>
                <c:pt idx="23844">
                  <c:v>204.22649346799949</c:v>
                </c:pt>
                <c:pt idx="23845">
                  <c:v>1325.9919810039326</c:v>
                </c:pt>
                <c:pt idx="23846">
                  <c:v>1151.7933214004909</c:v>
                </c:pt>
                <c:pt idx="23847">
                  <c:v>869.41161107654329</c:v>
                </c:pt>
                <c:pt idx="23848">
                  <c:v>33.030987416582967</c:v>
                </c:pt>
                <c:pt idx="23849">
                  <c:v>20.948696813115301</c:v>
                </c:pt>
                <c:pt idx="23850">
                  <c:v>74.248496973795241</c:v>
                </c:pt>
                <c:pt idx="23851">
                  <c:v>71.380826954123179</c:v>
                </c:pt>
                <c:pt idx="23852">
                  <c:v>37.844508060315597</c:v>
                </c:pt>
                <c:pt idx="23853">
                  <c:v>63.848657816069633</c:v>
                </c:pt>
                <c:pt idx="23854">
                  <c:v>238.5203756819179</c:v>
                </c:pt>
                <c:pt idx="23855">
                  <c:v>16.17655729081287</c:v>
                </c:pt>
                <c:pt idx="23856">
                  <c:v>186.46904484349398</c:v>
                </c:pt>
                <c:pt idx="23857">
                  <c:v>227.27062712998512</c:v>
                </c:pt>
                <c:pt idx="23858">
                  <c:v>199.39562454630035</c:v>
                </c:pt>
                <c:pt idx="23859">
                  <c:v>9.6126551782834113</c:v>
                </c:pt>
                <c:pt idx="23860">
                  <c:v>6.3410399931975459</c:v>
                </c:pt>
                <c:pt idx="23861">
                  <c:v>5.8620791489436206</c:v>
                </c:pt>
                <c:pt idx="23862">
                  <c:v>19.44597709434985</c:v>
                </c:pt>
                <c:pt idx="23863">
                  <c:v>9.4395571974539507</c:v>
                </c:pt>
                <c:pt idx="23864">
                  <c:v>26.46723599978694</c:v>
                </c:pt>
                <c:pt idx="23865">
                  <c:v>76.065765063012563</c:v>
                </c:pt>
                <c:pt idx="23866">
                  <c:v>182.60249397175284</c:v>
                </c:pt>
                <c:pt idx="23867">
                  <c:v>180.19458464425037</c:v>
                </c:pt>
                <c:pt idx="23868">
                  <c:v>148.01527657495242</c:v>
                </c:pt>
                <c:pt idx="23869">
                  <c:v>189.87490306053712</c:v>
                </c:pt>
                <c:pt idx="23870">
                  <c:v>2.858761733379958</c:v>
                </c:pt>
                <c:pt idx="23871">
                  <c:v>2.2548800657336869</c:v>
                </c:pt>
                <c:pt idx="23872">
                  <c:v>6.0979198724553392</c:v>
                </c:pt>
                <c:pt idx="23873">
                  <c:v>10.560232691805771</c:v>
                </c:pt>
                <c:pt idx="23874">
                  <c:v>8.0743717528575853</c:v>
                </c:pt>
                <c:pt idx="23875">
                  <c:v>12.021488245381956</c:v>
                </c:pt>
                <c:pt idx="23876">
                  <c:v>23.345175509796235</c:v>
                </c:pt>
                <c:pt idx="23877">
                  <c:v>4.6400958718121119</c:v>
                </c:pt>
                <c:pt idx="23878">
                  <c:v>16.400623198210134</c:v>
                </c:pt>
                <c:pt idx="23879">
                  <c:v>49.553777895669874</c:v>
                </c:pt>
                <c:pt idx="23880">
                  <c:v>32.525729133941894</c:v>
                </c:pt>
                <c:pt idx="23881">
                  <c:v>28.78588522944203</c:v>
                </c:pt>
                <c:pt idx="23882">
                  <c:v>6.0633515241000397</c:v>
                </c:pt>
                <c:pt idx="23883">
                  <c:v>9.346406187481719</c:v>
                </c:pt>
                <c:pt idx="23884">
                  <c:v>19.809893364411263</c:v>
                </c:pt>
                <c:pt idx="23885">
                  <c:v>14.58533829568333</c:v>
                </c:pt>
                <c:pt idx="23886">
                  <c:v>22.869965765589875</c:v>
                </c:pt>
                <c:pt idx="23887">
                  <c:v>70.458221535757701</c:v>
                </c:pt>
                <c:pt idx="23888">
                  <c:v>19.863652051018374</c:v>
                </c:pt>
                <c:pt idx="23889">
                  <c:v>20.400663505930936</c:v>
                </c:pt>
                <c:pt idx="23890">
                  <c:v>262.40086923655576</c:v>
                </c:pt>
                <c:pt idx="23891">
                  <c:v>101.02100286970945</c:v>
                </c:pt>
                <c:pt idx="23892">
                  <c:v>3.3543347859880903</c:v>
                </c:pt>
                <c:pt idx="23893">
                  <c:v>2.5991930039496789</c:v>
                </c:pt>
                <c:pt idx="23894">
                  <c:v>8.1021884956224604</c:v>
                </c:pt>
                <c:pt idx="23895">
                  <c:v>16.845199967162316</c:v>
                </c:pt>
                <c:pt idx="23896">
                  <c:v>10.456553297634411</c:v>
                </c:pt>
                <c:pt idx="23897">
                  <c:v>14.079436728388886</c:v>
                </c:pt>
                <c:pt idx="23898">
                  <c:v>32.949276037179267</c:v>
                </c:pt>
                <c:pt idx="23899">
                  <c:v>11.986270387611309</c:v>
                </c:pt>
                <c:pt idx="23900">
                  <c:v>63.285156450529172</c:v>
                </c:pt>
                <c:pt idx="23901">
                  <c:v>54.021933165716057</c:v>
                </c:pt>
                <c:pt idx="23902">
                  <c:v>50.142381188947347</c:v>
                </c:pt>
                <c:pt idx="23903">
                  <c:v>25.773760754557561</c:v>
                </c:pt>
                <c:pt idx="23904">
                  <c:v>21.524912179276644</c:v>
                </c:pt>
                <c:pt idx="23905">
                  <c:v>75.770302764875808</c:v>
                </c:pt>
                <c:pt idx="23906">
                  <c:v>104.08216858446278</c:v>
                </c:pt>
                <c:pt idx="23907">
                  <c:v>63.176371046677296</c:v>
                </c:pt>
                <c:pt idx="23908">
                  <c:v>88.804978315129105</c:v>
                </c:pt>
                <c:pt idx="23909">
                  <c:v>402.63979522464831</c:v>
                </c:pt>
                <c:pt idx="23910">
                  <c:v>112.53419041629786</c:v>
                </c:pt>
                <c:pt idx="23911">
                  <c:v>528.5366646596234</c:v>
                </c:pt>
                <c:pt idx="23912">
                  <c:v>405.50241929777087</c:v>
                </c:pt>
                <c:pt idx="23913">
                  <c:v>421.17928104692101</c:v>
                </c:pt>
                <c:pt idx="23914">
                  <c:v>48.639322172498048</c:v>
                </c:pt>
                <c:pt idx="23915">
                  <c:v>16.800020789319802</c:v>
                </c:pt>
                <c:pt idx="23916">
                  <c:v>93.801065881737046</c:v>
                </c:pt>
                <c:pt idx="23917">
                  <c:v>103.14249572312097</c:v>
                </c:pt>
                <c:pt idx="23918">
                  <c:v>214.6902111468068</c:v>
                </c:pt>
                <c:pt idx="23919">
                  <c:v>71.351102325161861</c:v>
                </c:pt>
                <c:pt idx="23920">
                  <c:v>384.64474787087511</c:v>
                </c:pt>
                <c:pt idx="23921">
                  <c:v>99.438691698957683</c:v>
                </c:pt>
                <c:pt idx="23922">
                  <c:v>343.74355166374772</c:v>
                </c:pt>
                <c:pt idx="23923">
                  <c:v>418.80614845412202</c:v>
                </c:pt>
                <c:pt idx="23924">
                  <c:v>474.91710657931048</c:v>
                </c:pt>
                <c:pt idx="23925">
                  <c:v>15.526174814450155</c:v>
                </c:pt>
                <c:pt idx="23926">
                  <c:v>5.3010715498053314</c:v>
                </c:pt>
                <c:pt idx="23927">
                  <c:v>22.237963974409546</c:v>
                </c:pt>
                <c:pt idx="23928">
                  <c:v>84.395039137193649</c:v>
                </c:pt>
                <c:pt idx="23929">
                  <c:v>82.920080799696464</c:v>
                </c:pt>
                <c:pt idx="23930">
                  <c:v>89.21090085744774</c:v>
                </c:pt>
                <c:pt idx="23931">
                  <c:v>116.61821404235172</c:v>
                </c:pt>
                <c:pt idx="23932">
                  <c:v>25.740429686258956</c:v>
                </c:pt>
                <c:pt idx="23933">
                  <c:v>59.450842825143752</c:v>
                </c:pt>
                <c:pt idx="23934">
                  <c:v>125.6961457693756</c:v>
                </c:pt>
                <c:pt idx="23935">
                  <c:v>158.30743765408459</c:v>
                </c:pt>
                <c:pt idx="23936">
                  <c:v>380.79111642800876</c:v>
                </c:pt>
                <c:pt idx="23937">
                  <c:v>185.05742854623628</c:v>
                </c:pt>
                <c:pt idx="23938">
                  <c:v>636.45944629793439</c:v>
                </c:pt>
                <c:pt idx="23939">
                  <c:v>899.06326339531176</c:v>
                </c:pt>
                <c:pt idx="23940">
                  <c:v>748.21831847525539</c:v>
                </c:pt>
                <c:pt idx="23941">
                  <c:v>829.52814808374671</c:v>
                </c:pt>
                <c:pt idx="23942">
                  <c:v>2920.9851510425938</c:v>
                </c:pt>
                <c:pt idx="23943">
                  <c:v>1094.4364796655993</c:v>
                </c:pt>
                <c:pt idx="23944">
                  <c:v>3825.3435893271012</c:v>
                </c:pt>
                <c:pt idx="23945">
                  <c:v>4078.4146094951302</c:v>
                </c:pt>
                <c:pt idx="23946">
                  <c:v>3537.6324387606846</c:v>
                </c:pt>
                <c:pt idx="23947">
                  <c:v>3.3196955740341309E-2</c:v>
                </c:pt>
                <c:pt idx="23948">
                  <c:v>6.845714917534983E-3</c:v>
                </c:pt>
                <c:pt idx="23949">
                  <c:v>0.20283184168011606</c:v>
                </c:pt>
                <c:pt idx="23950">
                  <c:v>0.63830211037751905</c:v>
                </c:pt>
                <c:pt idx="23951">
                  <c:v>0.36082455007074049</c:v>
                </c:pt>
                <c:pt idx="23952">
                  <c:v>1.4206566542658281</c:v>
                </c:pt>
                <c:pt idx="23953">
                  <c:v>5.1477083770029769E-2</c:v>
                </c:pt>
                <c:pt idx="23954">
                  <c:v>2.3132037001769253E-2</c:v>
                </c:pt>
                <c:pt idx="23955">
                  <c:v>0.1344685776496144</c:v>
                </c:pt>
                <c:pt idx="23956">
                  <c:v>0.33774180077769322</c:v>
                </c:pt>
                <c:pt idx="23957">
                  <c:v>0.4843184596508287</c:v>
                </c:pt>
                <c:pt idx="23958">
                  <c:v>7.9622484944633642E-3</c:v>
                </c:pt>
                <c:pt idx="23959">
                  <c:v>0.17838727826484918</c:v>
                </c:pt>
                <c:pt idx="23960">
                  <c:v>6.4057741116144581E-2</c:v>
                </c:pt>
                <c:pt idx="23961">
                  <c:v>0.22206168083975381</c:v>
                </c:pt>
                <c:pt idx="23962">
                  <c:v>0.25141638454126386</c:v>
                </c:pt>
                <c:pt idx="23963">
                  <c:v>7.741437305715064E-2</c:v>
                </c:pt>
                <c:pt idx="23964">
                  <c:v>1.326799635522047E-2</c:v>
                </c:pt>
                <c:pt idx="23965">
                  <c:v>0.19078348599205588</c:v>
                </c:pt>
                <c:pt idx="23966">
                  <c:v>1.0583960841447151</c:v>
                </c:pt>
                <c:pt idx="23967">
                  <c:v>2.5676624236720862</c:v>
                </c:pt>
                <c:pt idx="23968">
                  <c:v>0.88167109648523234</c:v>
                </c:pt>
                <c:pt idx="23969">
                  <c:v>0.39925100079647363</c:v>
                </c:pt>
                <c:pt idx="23970">
                  <c:v>1.6018687424007294</c:v>
                </c:pt>
                <c:pt idx="23971">
                  <c:v>6.5964787255141903</c:v>
                </c:pt>
                <c:pt idx="23972">
                  <c:v>1.516577570425768</c:v>
                </c:pt>
                <c:pt idx="23973">
                  <c:v>6.7458475421608028</c:v>
                </c:pt>
                <c:pt idx="23974">
                  <c:v>3.4722379566150554</c:v>
                </c:pt>
                <c:pt idx="23975">
                  <c:v>0.73070840316090369</c:v>
                </c:pt>
                <c:pt idx="23976">
                  <c:v>2.65272128326612</c:v>
                </c:pt>
                <c:pt idx="23977">
                  <c:v>6.8071702172049573</c:v>
                </c:pt>
                <c:pt idx="23978">
                  <c:v>8.86931196149974</c:v>
                </c:pt>
                <c:pt idx="23979">
                  <c:v>2.2205385120074995E-3</c:v>
                </c:pt>
                <c:pt idx="23980">
                  <c:v>6.4043222102087342E-5</c:v>
                </c:pt>
                <c:pt idx="23981">
                  <c:v>3.4879599664561323E-5</c:v>
                </c:pt>
                <c:pt idx="23982">
                  <c:v>2.8520172083662709E-3</c:v>
                </c:pt>
                <c:pt idx="23983">
                  <c:v>4.2620317335097377E-4</c:v>
                </c:pt>
                <c:pt idx="23984">
                  <c:v>7.4455583323399304E-3</c:v>
                </c:pt>
                <c:pt idx="23985">
                  <c:v>2.5054045556542311E-4</c:v>
                </c:pt>
                <c:pt idx="23986">
                  <c:v>6.5527152521743077E-5</c:v>
                </c:pt>
                <c:pt idx="23987">
                  <c:v>1.9086785615024271E-5</c:v>
                </c:pt>
                <c:pt idx="23988">
                  <c:v>9.1034623633138808E-4</c:v>
                </c:pt>
                <c:pt idx="23989">
                  <c:v>1.0438796826895418E-3</c:v>
                </c:pt>
                <c:pt idx="23990">
                  <c:v>0.17644785967002966</c:v>
                </c:pt>
                <c:pt idx="23991">
                  <c:v>0.14589147527327634</c:v>
                </c:pt>
                <c:pt idx="23992">
                  <c:v>1.1366517301218855</c:v>
                </c:pt>
                <c:pt idx="23993">
                  <c:v>3.8146586026163027</c:v>
                </c:pt>
                <c:pt idx="23994">
                  <c:v>1.5066453928178869</c:v>
                </c:pt>
                <c:pt idx="23995">
                  <c:v>3.4141259557698276</c:v>
                </c:pt>
                <c:pt idx="23996">
                  <c:v>3.2450300055280437</c:v>
                </c:pt>
                <c:pt idx="23997">
                  <c:v>5.1949543254514854E-2</c:v>
                </c:pt>
                <c:pt idx="23998">
                  <c:v>0.74569729134300167</c:v>
                </c:pt>
                <c:pt idx="23999">
                  <c:v>2.1075547397658672</c:v>
                </c:pt>
                <c:pt idx="24000">
                  <c:v>4.3322362798236211</c:v>
                </c:pt>
                <c:pt idx="24001">
                  <c:v>6.2703295707465606E-2</c:v>
                </c:pt>
                <c:pt idx="24002">
                  <c:v>2.2230477818018794E-2</c:v>
                </c:pt>
                <c:pt idx="24003">
                  <c:v>7.0880884446530165E-2</c:v>
                </c:pt>
                <c:pt idx="24004">
                  <c:v>1.2925948502898748</c:v>
                </c:pt>
                <c:pt idx="24005">
                  <c:v>0.3004360536872171</c:v>
                </c:pt>
                <c:pt idx="24006">
                  <c:v>1.5126595036405508</c:v>
                </c:pt>
                <c:pt idx="24007">
                  <c:v>0.24869576944755248</c:v>
                </c:pt>
                <c:pt idx="24008">
                  <c:v>0.14997681502716431</c:v>
                </c:pt>
                <c:pt idx="24009">
                  <c:v>0.17605345608141798</c:v>
                </c:pt>
                <c:pt idx="24010">
                  <c:v>0.84684234069056097</c:v>
                </c:pt>
                <c:pt idx="24011">
                  <c:v>0.52188791489107966</c:v>
                </c:pt>
                <c:pt idx="24012">
                  <c:v>3.9044171890742692</c:v>
                </c:pt>
                <c:pt idx="24013">
                  <c:v>1.5488615160908061</c:v>
                </c:pt>
                <c:pt idx="24014">
                  <c:v>8.890415092297733</c:v>
                </c:pt>
                <c:pt idx="24015">
                  <c:v>14.230272086906348</c:v>
                </c:pt>
                <c:pt idx="24016">
                  <c:v>5.2471442438999558</c:v>
                </c:pt>
                <c:pt idx="24017">
                  <c:v>13.485328171762781</c:v>
                </c:pt>
                <c:pt idx="24018">
                  <c:v>13.034766404448424</c:v>
                </c:pt>
                <c:pt idx="24019">
                  <c:v>5.6214473930293014</c:v>
                </c:pt>
                <c:pt idx="24020">
                  <c:v>20.519395875713634</c:v>
                </c:pt>
                <c:pt idx="24021">
                  <c:v>33.781010746266965</c:v>
                </c:pt>
                <c:pt idx="24022">
                  <c:v>16.139924940817025</c:v>
                </c:pt>
                <c:pt idx="24023">
                  <c:v>0.66813111655779178</c:v>
                </c:pt>
                <c:pt idx="24024">
                  <c:v>0.19744557716445671</c:v>
                </c:pt>
                <c:pt idx="24025">
                  <c:v>1.3603640965793129</c:v>
                </c:pt>
                <c:pt idx="24026">
                  <c:v>4.1500381774684856</c:v>
                </c:pt>
                <c:pt idx="24027">
                  <c:v>1.1964301930969954</c:v>
                </c:pt>
                <c:pt idx="24028">
                  <c:v>3.9175879007736745</c:v>
                </c:pt>
                <c:pt idx="24029">
                  <c:v>2.079479152862171</c:v>
                </c:pt>
                <c:pt idx="24030">
                  <c:v>0.63611314898688098</c:v>
                </c:pt>
                <c:pt idx="24031">
                  <c:v>1.8339518468410678</c:v>
                </c:pt>
                <c:pt idx="24032">
                  <c:v>4.4801790826876333</c:v>
                </c:pt>
                <c:pt idx="24033">
                  <c:v>3.2293891791780811</c:v>
                </c:pt>
                <c:pt idx="24034">
                  <c:v>2.9493442045905555E-2</c:v>
                </c:pt>
                <c:pt idx="24035">
                  <c:v>1.0545657860877659E-2</c:v>
                </c:pt>
                <c:pt idx="24036">
                  <c:v>0.10503024148623297</c:v>
                </c:pt>
                <c:pt idx="24037">
                  <c:v>1.2424581401384447</c:v>
                </c:pt>
                <c:pt idx="24038">
                  <c:v>0.21166227141075938</c:v>
                </c:pt>
                <c:pt idx="24039">
                  <c:v>1.7201033067660385</c:v>
                </c:pt>
                <c:pt idx="24040">
                  <c:v>0.35554991238877842</c:v>
                </c:pt>
                <c:pt idx="24041">
                  <c:v>0.15884657990184109</c:v>
                </c:pt>
                <c:pt idx="24042">
                  <c:v>0.56024053145250885</c:v>
                </c:pt>
                <c:pt idx="24043">
                  <c:v>0.48094875082394567</c:v>
                </c:pt>
                <c:pt idx="24044">
                  <c:v>5.3648208608252643</c:v>
                </c:pt>
                <c:pt idx="24045">
                  <c:v>4.27800142095454E-2</c:v>
                </c:pt>
                <c:pt idx="24046">
                  <c:v>2.8218094716434404E-2</c:v>
                </c:pt>
                <c:pt idx="24047">
                  <c:v>0.16863302901450733</c:v>
                </c:pt>
                <c:pt idx="24048">
                  <c:v>1.0547557883590404</c:v>
                </c:pt>
                <c:pt idx="24049">
                  <c:v>0.31015420671948313</c:v>
                </c:pt>
                <c:pt idx="24050">
                  <c:v>1.124497410099486</c:v>
                </c:pt>
                <c:pt idx="24051">
                  <c:v>0.41490259997910095</c:v>
                </c:pt>
                <c:pt idx="24052">
                  <c:v>4.4897677891854421E-2</c:v>
                </c:pt>
                <c:pt idx="24053">
                  <c:v>0.16370480425728406</c:v>
                </c:pt>
                <c:pt idx="24054">
                  <c:v>0.60600139454832225</c:v>
                </c:pt>
                <c:pt idx="24055">
                  <c:v>0.56775914849065789</c:v>
                </c:pt>
                <c:pt idx="24056">
                  <c:v>2.928952226994766E-2</c:v>
                </c:pt>
                <c:pt idx="24057">
                  <c:v>6.3362021936055835E-2</c:v>
                </c:pt>
                <c:pt idx="24058">
                  <c:v>2.9972443139011644E-2</c:v>
                </c:pt>
                <c:pt idx="24059">
                  <c:v>0.27799147399862051</c:v>
                </c:pt>
                <c:pt idx="24060">
                  <c:v>1.8598815846485865E-2</c:v>
                </c:pt>
                <c:pt idx="24061">
                  <c:v>1.1482053646031607</c:v>
                </c:pt>
                <c:pt idx="24062">
                  <c:v>0.43971905073221745</c:v>
                </c:pt>
                <c:pt idx="24063">
                  <c:v>3.1088037266733988E-3</c:v>
                </c:pt>
                <c:pt idx="24064">
                  <c:v>6.4841437573407972E-3</c:v>
                </c:pt>
                <c:pt idx="24065">
                  <c:v>2.0968396550157014</c:v>
                </c:pt>
                <c:pt idx="24066">
                  <c:v>0.3218161902904812</c:v>
                </c:pt>
                <c:pt idx="24067">
                  <c:v>8.5051570081136146E-2</c:v>
                </c:pt>
                <c:pt idx="24068">
                  <c:v>7.4064729674557933E-2</c:v>
                </c:pt>
                <c:pt idx="24069">
                  <c:v>0.27062820164815043</c:v>
                </c:pt>
                <c:pt idx="24070">
                  <c:v>1.9737537059042212</c:v>
                </c:pt>
                <c:pt idx="24071">
                  <c:v>0.26060495941951228</c:v>
                </c:pt>
                <c:pt idx="24072">
                  <c:v>1.4129273528904702</c:v>
                </c:pt>
                <c:pt idx="24073">
                  <c:v>0.36755811029718066</c:v>
                </c:pt>
                <c:pt idx="24074">
                  <c:v>0.21802413174387866</c:v>
                </c:pt>
                <c:pt idx="24075">
                  <c:v>0.68669544900016066</c:v>
                </c:pt>
                <c:pt idx="24076">
                  <c:v>1.1085888537366946</c:v>
                </c:pt>
                <c:pt idx="24077">
                  <c:v>0.98193156014556193</c:v>
                </c:pt>
                <c:pt idx="24078">
                  <c:v>0.70644881688014516</c:v>
                </c:pt>
                <c:pt idx="24079">
                  <c:v>0.30622399071299011</c:v>
                </c:pt>
                <c:pt idx="24080">
                  <c:v>5.5208506561158091</c:v>
                </c:pt>
                <c:pt idx="24081">
                  <c:v>10.82299925889606</c:v>
                </c:pt>
                <c:pt idx="24082">
                  <c:v>2.9949051586817941</c:v>
                </c:pt>
                <c:pt idx="24083">
                  <c:v>13.264036643555015</c:v>
                </c:pt>
                <c:pt idx="24084">
                  <c:v>6.7784248658820383</c:v>
                </c:pt>
                <c:pt idx="24085">
                  <c:v>1.2380100663616533</c:v>
                </c:pt>
                <c:pt idx="24086">
                  <c:v>8.0628976036486399</c:v>
                </c:pt>
                <c:pt idx="24087">
                  <c:v>12.349885619856579</c:v>
                </c:pt>
                <c:pt idx="24088">
                  <c:v>13.524486026493557</c:v>
                </c:pt>
                <c:pt idx="24089">
                  <c:v>1.272761909338131</c:v>
                </c:pt>
                <c:pt idx="24090">
                  <c:v>0.32324416689258229</c:v>
                </c:pt>
                <c:pt idx="24091">
                  <c:v>2.3707482711445711</c:v>
                </c:pt>
                <c:pt idx="24092">
                  <c:v>4.3747956139686508</c:v>
                </c:pt>
                <c:pt idx="24093">
                  <c:v>6.759355570804213</c:v>
                </c:pt>
                <c:pt idx="24094">
                  <c:v>3.9164884590965805</c:v>
                </c:pt>
                <c:pt idx="24095">
                  <c:v>7.9747414459069121</c:v>
                </c:pt>
                <c:pt idx="24096">
                  <c:v>1.0084181700265356</c:v>
                </c:pt>
                <c:pt idx="24097">
                  <c:v>4.7368741875888247</c:v>
                </c:pt>
                <c:pt idx="24098">
                  <c:v>11.158766269178455</c:v>
                </c:pt>
                <c:pt idx="24099">
                  <c:v>10.001052389990823</c:v>
                </c:pt>
                <c:pt idx="24100">
                  <c:v>5.2708199349663129E-2</c:v>
                </c:pt>
                <c:pt idx="24101">
                  <c:v>6.9595809929630537E-3</c:v>
                </c:pt>
                <c:pt idx="24102">
                  <c:v>7.0572424693089345E-2</c:v>
                </c:pt>
                <c:pt idx="24103">
                  <c:v>0.25792331816697506</c:v>
                </c:pt>
                <c:pt idx="24104">
                  <c:v>0.1461465251011814</c:v>
                </c:pt>
                <c:pt idx="24105">
                  <c:v>0.57489544797316405</c:v>
                </c:pt>
                <c:pt idx="24106">
                  <c:v>0.26713401924314395</c:v>
                </c:pt>
                <c:pt idx="24107">
                  <c:v>2.5143460942862572E-2</c:v>
                </c:pt>
                <c:pt idx="24108">
                  <c:v>3.2288254133272014E-2</c:v>
                </c:pt>
                <c:pt idx="24109">
                  <c:v>0.28749162696167313</c:v>
                </c:pt>
                <c:pt idx="24110">
                  <c:v>0.22611432132450213</c:v>
                </c:pt>
                <c:pt idx="24111">
                  <c:v>7.9552837744160749</c:v>
                </c:pt>
                <c:pt idx="24112">
                  <c:v>3.1332080480691302</c:v>
                </c:pt>
                <c:pt idx="24113">
                  <c:v>21.977869812632193</c:v>
                </c:pt>
                <c:pt idx="24114">
                  <c:v>50.793931610929242</c:v>
                </c:pt>
                <c:pt idx="24115">
                  <c:v>21.051973395995098</c:v>
                </c:pt>
                <c:pt idx="24116">
                  <c:v>53.916221656230974</c:v>
                </c:pt>
                <c:pt idx="24117">
                  <c:v>38.807381290613371</c:v>
                </c:pt>
                <c:pt idx="24118">
                  <c:v>9.9231097545635762</c:v>
                </c:pt>
                <c:pt idx="24119">
                  <c:v>40.502275877510556</c:v>
                </c:pt>
                <c:pt idx="24120">
                  <c:v>77.5083275278961</c:v>
                </c:pt>
                <c:pt idx="24121">
                  <c:v>67.133755536775993</c:v>
                </c:pt>
                <c:pt idx="24122">
                  <c:v>1.6148743434516465E-5</c:v>
                </c:pt>
                <c:pt idx="24123">
                  <c:v>5.9589830863918001E-6</c:v>
                </c:pt>
                <c:pt idx="24124">
                  <c:v>0.54694105644640245</c:v>
                </c:pt>
                <c:pt idx="24125">
                  <c:v>0.10905627989458053</c:v>
                </c:pt>
                <c:pt idx="24126">
                  <c:v>0.2862327064792099</c:v>
                </c:pt>
                <c:pt idx="24127">
                  <c:v>0.45214465973497059</c:v>
                </c:pt>
                <c:pt idx="24128">
                  <c:v>1.453234635908013E-2</c:v>
                </c:pt>
                <c:pt idx="24129">
                  <c:v>4.4327116456336479E-3</c:v>
                </c:pt>
                <c:pt idx="24130">
                  <c:v>3.2115151528056697E-2</c:v>
                </c:pt>
                <c:pt idx="24131">
                  <c:v>0.28949361722117162</c:v>
                </c:pt>
                <c:pt idx="24132">
                  <c:v>9.3347038555762707E-2</c:v>
                </c:pt>
                <c:pt idx="24133">
                  <c:v>4.173125824522222E-3</c:v>
                </c:pt>
                <c:pt idx="24134">
                  <c:v>0.76296217731038896</c:v>
                </c:pt>
                <c:pt idx="24135">
                  <c:v>0.16076859594782231</c:v>
                </c:pt>
                <c:pt idx="24136">
                  <c:v>0.34798911315203629</c:v>
                </c:pt>
                <c:pt idx="24137">
                  <c:v>0.28001336315834285</c:v>
                </c:pt>
                <c:pt idx="24138">
                  <c:v>6.2218721121584004E-2</c:v>
                </c:pt>
                <c:pt idx="24139">
                  <c:v>6.7093548715964129E-3</c:v>
                </c:pt>
                <c:pt idx="24140">
                  <c:v>6.178208284877762E-2</c:v>
                </c:pt>
                <c:pt idx="24141">
                  <c:v>0.93230626694006746</c:v>
                </c:pt>
                <c:pt idx="24142">
                  <c:v>0.1308800085893434</c:v>
                </c:pt>
                <c:pt idx="24143">
                  <c:v>0.15411289191203251</c:v>
                </c:pt>
                <c:pt idx="24144">
                  <c:v>0.11623085740254931</c:v>
                </c:pt>
                <c:pt idx="24145">
                  <c:v>2.1729892357488945</c:v>
                </c:pt>
                <c:pt idx="24146">
                  <c:v>2.1969145902828129</c:v>
                </c:pt>
                <c:pt idx="24147">
                  <c:v>2.4067437011207691</c:v>
                </c:pt>
                <c:pt idx="24148">
                  <c:v>5.8768492193832476</c:v>
                </c:pt>
                <c:pt idx="24149">
                  <c:v>0.27626575817176291</c:v>
                </c:pt>
                <c:pt idx="24150">
                  <c:v>0.21280410245634132</c:v>
                </c:pt>
                <c:pt idx="24151">
                  <c:v>0.65399354811943489</c:v>
                </c:pt>
                <c:pt idx="24152">
                  <c:v>3.9220383499686164</c:v>
                </c:pt>
                <c:pt idx="24153">
                  <c:v>0.69256901827723927</c:v>
                </c:pt>
                <c:pt idx="24154">
                  <c:v>4.6690675510715528E-3</c:v>
                </c:pt>
                <c:pt idx="24155">
                  <c:v>1.1777318681899509E-3</c:v>
                </c:pt>
                <c:pt idx="24156">
                  <c:v>0.14997608292584519</c:v>
                </c:pt>
                <c:pt idx="24157">
                  <c:v>4.6315092108567962E-2</c:v>
                </c:pt>
                <c:pt idx="24158">
                  <c:v>3.2165777993010534E-2</c:v>
                </c:pt>
                <c:pt idx="24159">
                  <c:v>5.8553434511672831E-2</c:v>
                </c:pt>
                <c:pt idx="24160">
                  <c:v>2.9881799874791202E-2</c:v>
                </c:pt>
                <c:pt idx="24161">
                  <c:v>2.0821497928764764E-2</c:v>
                </c:pt>
                <c:pt idx="24162">
                  <c:v>0.88627870957905219</c:v>
                </c:pt>
                <c:pt idx="24163">
                  <c:v>5.5207266225757404E-2</c:v>
                </c:pt>
                <c:pt idx="24164">
                  <c:v>1.0070825662072876E-2</c:v>
                </c:pt>
                <c:pt idx="24165">
                  <c:v>3.885522795287804E-4</c:v>
                </c:pt>
                <c:pt idx="24166">
                  <c:v>7.13714387428063E-4</c:v>
                </c:pt>
                <c:pt idx="24167">
                  <c:v>8.0909111110836988E-3</c:v>
                </c:pt>
                <c:pt idx="24168">
                  <c:v>3.5093586506230123E-2</c:v>
                </c:pt>
                <c:pt idx="24169">
                  <c:v>0.9906702690153657</c:v>
                </c:pt>
                <c:pt idx="24170">
                  <c:v>1.2681886007073981E-3</c:v>
                </c:pt>
                <c:pt idx="24171">
                  <c:v>3.2503242793353095E-4</c:v>
                </c:pt>
                <c:pt idx="24172">
                  <c:v>2.5170591046943028E-4</c:v>
                </c:pt>
                <c:pt idx="24173">
                  <c:v>1.5437891153491704E-2</c:v>
                </c:pt>
                <c:pt idx="24174">
                  <c:v>2.3781806478209576E-3</c:v>
                </c:pt>
                <c:pt idx="24175">
                  <c:v>1.1368234406109385E-2</c:v>
                </c:pt>
                <c:pt idx="24176">
                  <c:v>3.0621178837136075E-2</c:v>
                </c:pt>
                <c:pt idx="24177">
                  <c:v>1.493287046466836</c:v>
                </c:pt>
                <c:pt idx="24178">
                  <c:v>1.4529850556859212</c:v>
                </c:pt>
                <c:pt idx="24179">
                  <c:v>2.4038011447532832</c:v>
                </c:pt>
                <c:pt idx="24180">
                  <c:v>4.8567091235161843</c:v>
                </c:pt>
                <c:pt idx="24181">
                  <c:v>0.42082806516673199</c:v>
                </c:pt>
                <c:pt idx="24182">
                  <c:v>1.2661428708922273E-3</c:v>
                </c:pt>
                <c:pt idx="24183">
                  <c:v>0.13672852811308442</c:v>
                </c:pt>
                <c:pt idx="24184">
                  <c:v>2.958274998832259</c:v>
                </c:pt>
                <c:pt idx="24185">
                  <c:v>0.63823370880731056</c:v>
                </c:pt>
                <c:pt idx="24186">
                  <c:v>1.9654235325244445E-2</c:v>
                </c:pt>
                <c:pt idx="24187">
                  <c:v>2.749223607738378E-2</c:v>
                </c:pt>
                <c:pt idx="24188">
                  <c:v>9.7803249861814087E-2</c:v>
                </c:pt>
                <c:pt idx="24189">
                  <c:v>0.21894728353752985</c:v>
                </c:pt>
                <c:pt idx="24190">
                  <c:v>0.70324786822598051</c:v>
                </c:pt>
                <c:pt idx="24191">
                  <c:v>2.3010961786481317</c:v>
                </c:pt>
                <c:pt idx="24192">
                  <c:v>4.0602927768292281E-2</c:v>
                </c:pt>
                <c:pt idx="24193">
                  <c:v>9.5855898059823835E-2</c:v>
                </c:pt>
                <c:pt idx="24194">
                  <c:v>5.073360440142792E-2</c:v>
                </c:pt>
                <c:pt idx="24195">
                  <c:v>0.40291833963045393</c:v>
                </c:pt>
                <c:pt idx="24196">
                  <c:v>0.11595529804038414</c:v>
                </c:pt>
                <c:pt idx="24197">
                  <c:v>0.18262448211101426</c:v>
                </c:pt>
                <c:pt idx="24198">
                  <c:v>0.47129991169323149</c:v>
                </c:pt>
                <c:pt idx="24199">
                  <c:v>3.9299783048653967</c:v>
                </c:pt>
                <c:pt idx="24200">
                  <c:v>4.4050477065683458</c:v>
                </c:pt>
                <c:pt idx="24201">
                  <c:v>5.2261853537200142</c:v>
                </c:pt>
                <c:pt idx="24202">
                  <c:v>7.1254431412343724</c:v>
                </c:pt>
                <c:pt idx="24203">
                  <c:v>2.6872857060781068</c:v>
                </c:pt>
                <c:pt idx="24204">
                  <c:v>0.43241523567290735</c:v>
                </c:pt>
                <c:pt idx="24205">
                  <c:v>1.2771607812951196</c:v>
                </c:pt>
                <c:pt idx="24206">
                  <c:v>5.659156957181855</c:v>
                </c:pt>
                <c:pt idx="24207">
                  <c:v>3.4200014674106645</c:v>
                </c:pt>
                <c:pt idx="24208">
                  <c:v>7.14183239548426E-2</c:v>
                </c:pt>
                <c:pt idx="24209">
                  <c:v>0.13115302549565502</c:v>
                </c:pt>
                <c:pt idx="24210">
                  <c:v>2.5805642463258343</c:v>
                </c:pt>
                <c:pt idx="24211">
                  <c:v>2.7687879495185346</c:v>
                </c:pt>
                <c:pt idx="24212">
                  <c:v>1.5533920898068465</c:v>
                </c:pt>
                <c:pt idx="24213">
                  <c:v>4.8032048645549645</c:v>
                </c:pt>
                <c:pt idx="24214">
                  <c:v>0.3472472318777951</c:v>
                </c:pt>
                <c:pt idx="24215">
                  <c:v>9.4236349165865943E-2</c:v>
                </c:pt>
                <c:pt idx="24216">
                  <c:v>0.25205066352205507</c:v>
                </c:pt>
                <c:pt idx="24217">
                  <c:v>4.0951424671863874</c:v>
                </c:pt>
                <c:pt idx="24218">
                  <c:v>1.8088027538882219</c:v>
                </c:pt>
                <c:pt idx="24219">
                  <c:v>7.452905808536614E-2</c:v>
                </c:pt>
                <c:pt idx="24220">
                  <c:v>0.58682347251124278</c:v>
                </c:pt>
                <c:pt idx="24221">
                  <c:v>0.2835416094790974</c:v>
                </c:pt>
                <c:pt idx="24222">
                  <c:v>2.348343747336421</c:v>
                </c:pt>
                <c:pt idx="24223">
                  <c:v>0.88219209573974855</c:v>
                </c:pt>
                <c:pt idx="24224">
                  <c:v>0.1105712486917286</c:v>
                </c:pt>
                <c:pt idx="24225">
                  <c:v>1.6701850175487167</c:v>
                </c:pt>
                <c:pt idx="24226">
                  <c:v>0.42908501717477482</c:v>
                </c:pt>
                <c:pt idx="24227">
                  <c:v>0.16620693891758348</c:v>
                </c:pt>
                <c:pt idx="24228">
                  <c:v>9.5333484021939592E-3</c:v>
                </c:pt>
                <c:pt idx="24229">
                  <c:v>3.1143132194954761E-2</c:v>
                </c:pt>
                <c:pt idx="24230">
                  <c:v>0.23333060167135036</c:v>
                </c:pt>
                <c:pt idx="24231">
                  <c:v>0.26816380922115618</c:v>
                </c:pt>
                <c:pt idx="24232">
                  <c:v>0.75773496803069607</c:v>
                </c:pt>
                <c:pt idx="24233">
                  <c:v>1.2396618738853267</c:v>
                </c:pt>
                <c:pt idx="24234">
                  <c:v>6.4738579303675228E-2</c:v>
                </c:pt>
                <c:pt idx="24235">
                  <c:v>6.5400904649794379E-3</c:v>
                </c:pt>
                <c:pt idx="24236">
                  <c:v>4.25979707542644E-2</c:v>
                </c:pt>
                <c:pt idx="24237">
                  <c:v>0.40819142348665099</c:v>
                </c:pt>
                <c:pt idx="24238">
                  <c:v>0.28269588847839977</c:v>
                </c:pt>
                <c:pt idx="24239">
                  <c:v>6.396220683950897E-3</c:v>
                </c:pt>
                <c:pt idx="24240">
                  <c:v>7.3800118937811668E-3</c:v>
                </c:pt>
                <c:pt idx="24241">
                  <c:v>4.5042493017342186E-2</c:v>
                </c:pt>
                <c:pt idx="24242">
                  <c:v>8.8827000767435146E-2</c:v>
                </c:pt>
                <c:pt idx="24243">
                  <c:v>0.55193446206656582</c:v>
                </c:pt>
                <c:pt idx="24244">
                  <c:v>0.59792297807488082</c:v>
                </c:pt>
                <c:pt idx="24245">
                  <c:v>3.8155692680190735E-2</c:v>
                </c:pt>
                <c:pt idx="24246">
                  <c:v>1.1704813734285932E-2</c:v>
                </c:pt>
                <c:pt idx="24247">
                  <c:v>3.9024905016750437E-3</c:v>
                </c:pt>
                <c:pt idx="24248">
                  <c:v>0.42716326192587389</c:v>
                </c:pt>
                <c:pt idx="24249">
                  <c:v>0.18944759638184458</c:v>
                </c:pt>
                <c:pt idx="24250">
                  <c:v>7.7781057679777079E-3</c:v>
                </c:pt>
                <c:pt idx="24251">
                  <c:v>6.8808157191583633E-2</c:v>
                </c:pt>
                <c:pt idx="24252">
                  <c:v>1.0823917079809398</c:v>
                </c:pt>
                <c:pt idx="24253">
                  <c:v>0.55941493429038414</c:v>
                </c:pt>
                <c:pt idx="24254">
                  <c:v>1.0145159196598907</c:v>
                </c:pt>
                <c:pt idx="24255">
                  <c:v>1.631030426257065</c:v>
                </c:pt>
                <c:pt idx="24256">
                  <c:v>4.1516429436652687E-2</c:v>
                </c:pt>
                <c:pt idx="24257">
                  <c:v>5.8647373422369968E-2</c:v>
                </c:pt>
                <c:pt idx="24258">
                  <c:v>3.284101354463341E-2</c:v>
                </c:pt>
                <c:pt idx="24259">
                  <c:v>1.2596729457653881</c:v>
                </c:pt>
                <c:pt idx="24260">
                  <c:v>0.19566641065911455</c:v>
                </c:pt>
                <c:pt idx="24261">
                  <c:v>5.390750416877902E-2</c:v>
                </c:pt>
                <c:pt idx="24262">
                  <c:v>5.8772905362218561E-2</c:v>
                </c:pt>
                <c:pt idx="24263">
                  <c:v>2.1518416895774188</c:v>
                </c:pt>
                <c:pt idx="24264">
                  <c:v>2.0260253253170597</c:v>
                </c:pt>
                <c:pt idx="24265">
                  <c:v>4.2533348932167865</c:v>
                </c:pt>
                <c:pt idx="24266">
                  <c:v>5.0993510955593289</c:v>
                </c:pt>
                <c:pt idx="24267">
                  <c:v>0.73314685534151325</c:v>
                </c:pt>
                <c:pt idx="24268">
                  <c:v>6.7624630936971755E-2</c:v>
                </c:pt>
                <c:pt idx="24269">
                  <c:v>0.40995442650234976</c:v>
                </c:pt>
                <c:pt idx="24270">
                  <c:v>2.5580282990796479</c:v>
                </c:pt>
                <c:pt idx="24271">
                  <c:v>1.785389695511195</c:v>
                </c:pt>
                <c:pt idx="24272">
                  <c:v>4.9446889350425821E-2</c:v>
                </c:pt>
                <c:pt idx="24273">
                  <c:v>2.0348174091802295E-2</c:v>
                </c:pt>
                <c:pt idx="24274">
                  <c:v>1.0815080402708772</c:v>
                </c:pt>
                <c:pt idx="24275">
                  <c:v>0.71419416199438002</c:v>
                </c:pt>
                <c:pt idx="24276">
                  <c:v>2.3764499050316283</c:v>
                </c:pt>
                <c:pt idx="24277">
                  <c:v>2.3393517380546243</c:v>
                </c:pt>
                <c:pt idx="24278">
                  <c:v>1.0721663268501498</c:v>
                </c:pt>
                <c:pt idx="24279">
                  <c:v>0.16105358510663581</c:v>
                </c:pt>
                <c:pt idx="24280">
                  <c:v>0.20775145710798287</c:v>
                </c:pt>
                <c:pt idx="24281">
                  <c:v>3.0710756022815646</c:v>
                </c:pt>
                <c:pt idx="24282">
                  <c:v>2.2764344123637241</c:v>
                </c:pt>
                <c:pt idx="24283">
                  <c:v>1.6192247250790767E-2</c:v>
                </c:pt>
                <c:pt idx="24284">
                  <c:v>9.6074678600727437E-3</c:v>
                </c:pt>
                <c:pt idx="24285">
                  <c:v>0.1862239617470596</c:v>
                </c:pt>
                <c:pt idx="24286">
                  <c:v>0.19625341368448687</c:v>
                </c:pt>
                <c:pt idx="24287">
                  <c:v>0.56099673171404962</c:v>
                </c:pt>
                <c:pt idx="24288">
                  <c:v>1.1716328245249568</c:v>
                </c:pt>
                <c:pt idx="24289">
                  <c:v>0.37722857875891147</c:v>
                </c:pt>
                <c:pt idx="24290">
                  <c:v>1.4144380044732764E-2</c:v>
                </c:pt>
                <c:pt idx="24291">
                  <c:v>1.7335143830680348E-2</c:v>
                </c:pt>
                <c:pt idx="24292">
                  <c:v>0.47845281466399592</c:v>
                </c:pt>
                <c:pt idx="24293">
                  <c:v>0.19789294547084266</c:v>
                </c:pt>
                <c:pt idx="24294">
                  <c:v>0.60136165111446249</c:v>
                </c:pt>
                <c:pt idx="24295">
                  <c:v>0.97442930123117411</c:v>
                </c:pt>
                <c:pt idx="24296">
                  <c:v>16.590082666689192</c:v>
                </c:pt>
                <c:pt idx="24297">
                  <c:v>15.806615582441344</c:v>
                </c:pt>
                <c:pt idx="24298">
                  <c:v>22.793359830956092</c:v>
                </c:pt>
                <c:pt idx="24299">
                  <c:v>41.17197893744985</c:v>
                </c:pt>
                <c:pt idx="24300">
                  <c:v>7.0593935032549027</c:v>
                </c:pt>
                <c:pt idx="24301">
                  <c:v>1.3082127494474896</c:v>
                </c:pt>
                <c:pt idx="24302">
                  <c:v>4.8702050834574928</c:v>
                </c:pt>
                <c:pt idx="24303">
                  <c:v>27.79271696207125</c:v>
                </c:pt>
                <c:pt idx="24304">
                  <c:v>12.051108628225208</c:v>
                </c:pt>
                <c:pt idx="24305">
                  <c:v>0.18937068892699224</c:v>
                </c:pt>
                <c:pt idx="24306">
                  <c:v>1.2284941358420842E-2</c:v>
                </c:pt>
                <c:pt idx="24307">
                  <c:v>0.47909127401926971</c:v>
                </c:pt>
                <c:pt idx="24308">
                  <c:v>3.6550556369286671</c:v>
                </c:pt>
                <c:pt idx="24309">
                  <c:v>0.94039627169654816</c:v>
                </c:pt>
                <c:pt idx="24310">
                  <c:v>0.95422344339906384</c:v>
                </c:pt>
                <c:pt idx="24311">
                  <c:v>0.18620130877786686</c:v>
                </c:pt>
                <c:pt idx="24312">
                  <c:v>1.9171169172667805E-2</c:v>
                </c:pt>
                <c:pt idx="24313">
                  <c:v>0.43022559029633667</c:v>
                </c:pt>
                <c:pt idx="24314">
                  <c:v>0.53065035726345999</c:v>
                </c:pt>
                <c:pt idx="24315">
                  <c:v>0.6297989772122673</c:v>
                </c:pt>
                <c:pt idx="24316">
                  <c:v>3.0540438523124092E-2</c:v>
                </c:pt>
                <c:pt idx="24317">
                  <c:v>1.1032201986967658</c:v>
                </c:pt>
                <c:pt idx="24318">
                  <c:v>0.32424250680902927</c:v>
                </c:pt>
                <c:pt idx="24319">
                  <c:v>0.4429354208756528</c:v>
                </c:pt>
                <c:pt idx="24320">
                  <c:v>0.25325886680854476</c:v>
                </c:pt>
                <c:pt idx="24321">
                  <c:v>0.19279011752176312</c:v>
                </c:pt>
                <c:pt idx="24322">
                  <c:v>7.5829607975423235E-2</c:v>
                </c:pt>
                <c:pt idx="24323">
                  <c:v>0.46546795599576379</c:v>
                </c:pt>
                <c:pt idx="24324">
                  <c:v>1.8962953683199444</c:v>
                </c:pt>
                <c:pt idx="24325">
                  <c:v>0.73368276287594625</c:v>
                </c:pt>
                <c:pt idx="24326">
                  <c:v>1.0187166021750831</c:v>
                </c:pt>
                <c:pt idx="24327">
                  <c:v>0.38410802420542911</c:v>
                </c:pt>
                <c:pt idx="24328">
                  <c:v>0.62970405534913665</c:v>
                </c:pt>
                <c:pt idx="24329">
                  <c:v>6.3880674972991676</c:v>
                </c:pt>
                <c:pt idx="24330">
                  <c:v>0.97835611191013916</c:v>
                </c:pt>
                <c:pt idx="24331">
                  <c:v>2.3006002561806835</c:v>
                </c:pt>
                <c:pt idx="24332">
                  <c:v>1.7174377519145689</c:v>
                </c:pt>
                <c:pt idx="24333">
                  <c:v>0.54645729088586448</c:v>
                </c:pt>
                <c:pt idx="24334">
                  <c:v>1.8626499552992961</c:v>
                </c:pt>
                <c:pt idx="24335">
                  <c:v>5.9685566513413484</c:v>
                </c:pt>
                <c:pt idx="24336">
                  <c:v>4.9117931689526495</c:v>
                </c:pt>
                <c:pt idx="24337">
                  <c:v>6.1073540665607093E-2</c:v>
                </c:pt>
                <c:pt idx="24338">
                  <c:v>8.8131251962283552E-4</c:v>
                </c:pt>
                <c:pt idx="24339">
                  <c:v>2.4426496138304723E-4</c:v>
                </c:pt>
                <c:pt idx="24340">
                  <c:v>0.13250941767428226</c:v>
                </c:pt>
                <c:pt idx="24341">
                  <c:v>8.6320488319608698E-3</c:v>
                </c:pt>
                <c:pt idx="24342">
                  <c:v>1.0285474051968257E-2</c:v>
                </c:pt>
                <c:pt idx="24343">
                  <c:v>1.1355318077313989E-3</c:v>
                </c:pt>
                <c:pt idx="24344">
                  <c:v>2.5745573814107969E-3</c:v>
                </c:pt>
                <c:pt idx="24345">
                  <c:v>2.6137340568592964E-4</c:v>
                </c:pt>
                <c:pt idx="24346">
                  <c:v>2.0498751942132732E-2</c:v>
                </c:pt>
                <c:pt idx="24347">
                  <c:v>3.0126496964440518E-3</c:v>
                </c:pt>
                <c:pt idx="24348">
                  <c:v>0.58787859689702882</c:v>
                </c:pt>
                <c:pt idx="24349">
                  <c:v>0.25624383790048616</c:v>
                </c:pt>
                <c:pt idx="24350">
                  <c:v>1.2663728123816738</c:v>
                </c:pt>
                <c:pt idx="24351">
                  <c:v>4.9228673697793521</c:v>
                </c:pt>
                <c:pt idx="24352">
                  <c:v>1.0819905180995335</c:v>
                </c:pt>
                <c:pt idx="24353">
                  <c:v>1.3084541907035407</c:v>
                </c:pt>
                <c:pt idx="24354">
                  <c:v>1.2536284431829805</c:v>
                </c:pt>
                <c:pt idx="24355">
                  <c:v>4.3206050866000094E-2</c:v>
                </c:pt>
                <c:pt idx="24356">
                  <c:v>1.3494966542829636</c:v>
                </c:pt>
                <c:pt idx="24357">
                  <c:v>4.2358901578715393</c:v>
                </c:pt>
                <c:pt idx="24358">
                  <c:v>2.3119635039762354</c:v>
                </c:pt>
                <c:pt idx="24359">
                  <c:v>6.0555243923786722E-2</c:v>
                </c:pt>
                <c:pt idx="24360">
                  <c:v>3.0578957551224896E-2</c:v>
                </c:pt>
                <c:pt idx="24361">
                  <c:v>3.5534189458404197E-2</c:v>
                </c:pt>
                <c:pt idx="24362">
                  <c:v>1.6876685007740579</c:v>
                </c:pt>
                <c:pt idx="24363">
                  <c:v>0.23333674717799086</c:v>
                </c:pt>
                <c:pt idx="24364">
                  <c:v>0.319286368181256</c:v>
                </c:pt>
                <c:pt idx="24365">
                  <c:v>0.20215329256767839</c:v>
                </c:pt>
                <c:pt idx="24366">
                  <c:v>0.12535676829328896</c:v>
                </c:pt>
                <c:pt idx="24367">
                  <c:v>7.0749487152756946E-2</c:v>
                </c:pt>
                <c:pt idx="24368">
                  <c:v>1.0407231536714643</c:v>
                </c:pt>
                <c:pt idx="24369">
                  <c:v>0.20726539447469977</c:v>
                </c:pt>
                <c:pt idx="24370">
                  <c:v>1.4370811109926187</c:v>
                </c:pt>
                <c:pt idx="24371">
                  <c:v>0.40106141225510028</c:v>
                </c:pt>
                <c:pt idx="24372">
                  <c:v>1.1966412832140296</c:v>
                </c:pt>
                <c:pt idx="24373">
                  <c:v>6.6652368243480726</c:v>
                </c:pt>
                <c:pt idx="24374">
                  <c:v>1.4889422783786876</c:v>
                </c:pt>
                <c:pt idx="24375">
                  <c:v>2.9086079739191013</c:v>
                </c:pt>
                <c:pt idx="24376">
                  <c:v>2.4670664599048409</c:v>
                </c:pt>
                <c:pt idx="24377">
                  <c:v>1.5196549279659899</c:v>
                </c:pt>
                <c:pt idx="24378">
                  <c:v>2.7542718511215978</c:v>
                </c:pt>
                <c:pt idx="24379">
                  <c:v>12.362912995912758</c:v>
                </c:pt>
                <c:pt idx="24380">
                  <c:v>5.0088713781098395</c:v>
                </c:pt>
                <c:pt idx="24381">
                  <c:v>0.26183917035782772</c:v>
                </c:pt>
                <c:pt idx="24382">
                  <c:v>0.37748070322819333</c:v>
                </c:pt>
                <c:pt idx="24383">
                  <c:v>1.3168837653388541</c:v>
                </c:pt>
                <c:pt idx="24384">
                  <c:v>13.988188586553017</c:v>
                </c:pt>
                <c:pt idx="24385">
                  <c:v>1.252400644125881</c:v>
                </c:pt>
                <c:pt idx="24386">
                  <c:v>4.5431343846156569</c:v>
                </c:pt>
                <c:pt idx="24387">
                  <c:v>0.6669192955344303</c:v>
                </c:pt>
                <c:pt idx="24388">
                  <c:v>0.51518590645349904</c:v>
                </c:pt>
                <c:pt idx="24389">
                  <c:v>1.9580922558056486</c:v>
                </c:pt>
                <c:pt idx="24390">
                  <c:v>5.7552075340249331</c:v>
                </c:pt>
                <c:pt idx="24391">
                  <c:v>3.1033403173307326</c:v>
                </c:pt>
                <c:pt idx="24392">
                  <c:v>1.8400822820151909E-2</c:v>
                </c:pt>
                <c:pt idx="24393">
                  <c:v>4.2650292290747158E-3</c:v>
                </c:pt>
                <c:pt idx="24394">
                  <c:v>1.7826653958695288E-2</c:v>
                </c:pt>
                <c:pt idx="24395">
                  <c:v>0.97666808109385694</c:v>
                </c:pt>
                <c:pt idx="24396">
                  <c:v>7.3211870429619574E-2</c:v>
                </c:pt>
                <c:pt idx="24397">
                  <c:v>0.12887161830749203</c:v>
                </c:pt>
                <c:pt idx="24398">
                  <c:v>0.20489671970150933</c:v>
                </c:pt>
                <c:pt idx="24399">
                  <c:v>0.14754132310365997</c:v>
                </c:pt>
                <c:pt idx="24400">
                  <c:v>2.6851703136568661</c:v>
                </c:pt>
                <c:pt idx="24401">
                  <c:v>0.54742686692423248</c:v>
                </c:pt>
                <c:pt idx="24402">
                  <c:v>1.5717226186683013</c:v>
                </c:pt>
                <c:pt idx="24403">
                  <c:v>4.2412940530911457E-2</c:v>
                </c:pt>
                <c:pt idx="24404">
                  <c:v>1.0387984854835289E-2</c:v>
                </c:pt>
                <c:pt idx="24405">
                  <c:v>9.9167584988909693E-2</c:v>
                </c:pt>
                <c:pt idx="24406">
                  <c:v>0.8102410353081908</c:v>
                </c:pt>
                <c:pt idx="24407">
                  <c:v>0.13538813510218289</c:v>
                </c:pt>
                <c:pt idx="24408">
                  <c:v>0.19754325224091465</c:v>
                </c:pt>
                <c:pt idx="24409">
                  <c:v>0.12715547014332773</c:v>
                </c:pt>
                <c:pt idx="24410">
                  <c:v>1.767961059168523E-2</c:v>
                </c:pt>
                <c:pt idx="24411">
                  <c:v>5.1698007693118719E-2</c:v>
                </c:pt>
                <c:pt idx="24412">
                  <c:v>0.62284226044799351</c:v>
                </c:pt>
                <c:pt idx="24413">
                  <c:v>0.12636658650050037</c:v>
                </c:pt>
                <c:pt idx="24414">
                  <c:v>5.5009341257470236E-2</c:v>
                </c:pt>
                <c:pt idx="24415">
                  <c:v>3.203946914083323E-3</c:v>
                </c:pt>
                <c:pt idx="24416">
                  <c:v>2.190395355657733E-2</c:v>
                </c:pt>
                <c:pt idx="24417">
                  <c:v>0.22904883402881845</c:v>
                </c:pt>
                <c:pt idx="24418">
                  <c:v>4.1744855164390519E-2</c:v>
                </c:pt>
                <c:pt idx="24419">
                  <c:v>7.742156612318167E-2</c:v>
                </c:pt>
                <c:pt idx="24420">
                  <c:v>0.83218648300693121</c:v>
                </c:pt>
                <c:pt idx="24421">
                  <c:v>9.0385339394168825E-3</c:v>
                </c:pt>
                <c:pt idx="24422">
                  <c:v>1.6028828407236968E-2</c:v>
                </c:pt>
                <c:pt idx="24423">
                  <c:v>0.82925783523741214</c:v>
                </c:pt>
                <c:pt idx="24424">
                  <c:v>0.14145230049775209</c:v>
                </c:pt>
                <c:pt idx="24425">
                  <c:v>0.10102314856333197</c:v>
                </c:pt>
                <c:pt idx="24426">
                  <c:v>2.6433092947137346E-2</c:v>
                </c:pt>
                <c:pt idx="24427">
                  <c:v>9.2381184804734631E-2</c:v>
                </c:pt>
                <c:pt idx="24428">
                  <c:v>1.8135850404574916</c:v>
                </c:pt>
                <c:pt idx="24429">
                  <c:v>0.22315353588618964</c:v>
                </c:pt>
                <c:pt idx="24430">
                  <c:v>0.33345386206262462</c:v>
                </c:pt>
                <c:pt idx="24431">
                  <c:v>0.33151011571518829</c:v>
                </c:pt>
                <c:pt idx="24432">
                  <c:v>9.5640444916404152E-2</c:v>
                </c:pt>
                <c:pt idx="24433">
                  <c:v>0.61949274221693384</c:v>
                </c:pt>
                <c:pt idx="24434">
                  <c:v>1.3837145456720346</c:v>
                </c:pt>
                <c:pt idx="24435">
                  <c:v>0.45114854484378469</c:v>
                </c:pt>
                <c:pt idx="24436">
                  <c:v>0.56901392421403119</c:v>
                </c:pt>
                <c:pt idx="24437">
                  <c:v>0.16308179912588686</c:v>
                </c:pt>
                <c:pt idx="24438">
                  <c:v>0.86466372567198591</c:v>
                </c:pt>
                <c:pt idx="24439">
                  <c:v>6.0499153383593454</c:v>
                </c:pt>
                <c:pt idx="24440">
                  <c:v>1.9445742648239379</c:v>
                </c:pt>
                <c:pt idx="24441">
                  <c:v>3.231016832670385</c:v>
                </c:pt>
                <c:pt idx="24442">
                  <c:v>1.7837950241913068</c:v>
                </c:pt>
                <c:pt idx="24443">
                  <c:v>0.37733911217334709</c:v>
                </c:pt>
                <c:pt idx="24444">
                  <c:v>2.6826552107168928</c:v>
                </c:pt>
                <c:pt idx="24445">
                  <c:v>5.7085517840056275</c:v>
                </c:pt>
                <c:pt idx="24446">
                  <c:v>3.5592076517156341</c:v>
                </c:pt>
                <c:pt idx="24447">
                  <c:v>3.0131811845265104</c:v>
                </c:pt>
                <c:pt idx="24448">
                  <c:v>0.53735656500698803</c:v>
                </c:pt>
                <c:pt idx="24449">
                  <c:v>3.2618654706656618</c:v>
                </c:pt>
                <c:pt idx="24450">
                  <c:v>10.835242465074019</c:v>
                </c:pt>
                <c:pt idx="24451">
                  <c:v>8.6040041801414695</c:v>
                </c:pt>
                <c:pt idx="24452">
                  <c:v>2.2538761422733908</c:v>
                </c:pt>
                <c:pt idx="24453">
                  <c:v>7.0986580441061182</c:v>
                </c:pt>
                <c:pt idx="24454">
                  <c:v>4.1717970957826083</c:v>
                </c:pt>
                <c:pt idx="24455">
                  <c:v>9.5628975153892206</c:v>
                </c:pt>
                <c:pt idx="24456">
                  <c:v>19.064878346730364</c:v>
                </c:pt>
                <c:pt idx="24457">
                  <c:v>14.889003610498989</c:v>
                </c:pt>
                <c:pt idx="24458">
                  <c:v>0.13714105626204443</c:v>
                </c:pt>
                <c:pt idx="24459">
                  <c:v>1.4267317761946296E-2</c:v>
                </c:pt>
                <c:pt idx="24460">
                  <c:v>4.7544829178753634E-2</c:v>
                </c:pt>
                <c:pt idx="24461">
                  <c:v>0.43734640287551346</c:v>
                </c:pt>
                <c:pt idx="24462">
                  <c:v>0.25090962653322491</c:v>
                </c:pt>
                <c:pt idx="24463">
                  <c:v>0.12638503595805398</c:v>
                </c:pt>
                <c:pt idx="24464">
                  <c:v>0.11708427299385013</c:v>
                </c:pt>
                <c:pt idx="24465">
                  <c:v>0.15270282148644101</c:v>
                </c:pt>
                <c:pt idx="24466">
                  <c:v>8.0616105913863853E-2</c:v>
                </c:pt>
                <c:pt idx="24467">
                  <c:v>0.335042988526637</c:v>
                </c:pt>
                <c:pt idx="24468">
                  <c:v>0.19375246034756974</c:v>
                </c:pt>
                <c:pt idx="24469">
                  <c:v>7.5832378106365201</c:v>
                </c:pt>
                <c:pt idx="24470">
                  <c:v>2.2216349248584288</c:v>
                </c:pt>
                <c:pt idx="24471">
                  <c:v>10.433045246244836</c:v>
                </c:pt>
                <c:pt idx="24472">
                  <c:v>58.91588353736288</c:v>
                </c:pt>
                <c:pt idx="24473">
                  <c:v>17.699976509177411</c:v>
                </c:pt>
                <c:pt idx="24474">
                  <c:v>18.946419267495859</c:v>
                </c:pt>
                <c:pt idx="24475">
                  <c:v>17.182618331070092</c:v>
                </c:pt>
                <c:pt idx="24476">
                  <c:v>7.8191752209877068</c:v>
                </c:pt>
                <c:pt idx="24477">
                  <c:v>24.589773847354181</c:v>
                </c:pt>
                <c:pt idx="24478">
                  <c:v>60.302449597891894</c:v>
                </c:pt>
                <c:pt idx="24479">
                  <c:v>37.842381925701346</c:v>
                </c:pt>
                <c:pt idx="24480">
                  <c:v>3.0032296109430007E-3</c:v>
                </c:pt>
                <c:pt idx="24481">
                  <c:v>1.1744816565707118E-2</c:v>
                </c:pt>
                <c:pt idx="24482">
                  <c:v>5.5561363127062627E-2</c:v>
                </c:pt>
                <c:pt idx="24483">
                  <c:v>0.90476386880213799</c:v>
                </c:pt>
                <c:pt idx="24484">
                  <c:v>1.3900383205989197</c:v>
                </c:pt>
                <c:pt idx="24485">
                  <c:v>0.16354131690429924</c:v>
                </c:pt>
                <c:pt idx="24486">
                  <c:v>0.14003781564337484</c:v>
                </c:pt>
                <c:pt idx="24487">
                  <c:v>3.2163172496671145E-2</c:v>
                </c:pt>
                <c:pt idx="24488">
                  <c:v>0.83327809422787458</c:v>
                </c:pt>
                <c:pt idx="24489">
                  <c:v>0.23355775990866268</c:v>
                </c:pt>
                <c:pt idx="24490">
                  <c:v>0.22258861082341505</c:v>
                </c:pt>
                <c:pt idx="24491">
                  <c:v>1.1825535946084766E-2</c:v>
                </c:pt>
                <c:pt idx="24492">
                  <c:v>0.93274682402398257</c:v>
                </c:pt>
                <c:pt idx="24493">
                  <c:v>0.24304516710329271</c:v>
                </c:pt>
                <c:pt idx="24494">
                  <c:v>0.45222600191583628</c:v>
                </c:pt>
                <c:pt idx="24495">
                  <c:v>6.3846451150382511E-2</c:v>
                </c:pt>
                <c:pt idx="24496">
                  <c:v>9.7839631531647139E-2</c:v>
                </c:pt>
                <c:pt idx="24497">
                  <c:v>2.0135971822478727E-2</c:v>
                </c:pt>
                <c:pt idx="24498">
                  <c:v>9.1094059898993204E-2</c:v>
                </c:pt>
                <c:pt idx="24499">
                  <c:v>0.91365845423459069</c:v>
                </c:pt>
                <c:pt idx="24500">
                  <c:v>0.39431853286735435</c:v>
                </c:pt>
                <c:pt idx="24501">
                  <c:v>1.4125924135091843</c:v>
                </c:pt>
                <c:pt idx="24502">
                  <c:v>0.96352428748905661</c:v>
                </c:pt>
                <c:pt idx="24503">
                  <c:v>1.7565272279828514</c:v>
                </c:pt>
                <c:pt idx="24504">
                  <c:v>8.0463286796104505</c:v>
                </c:pt>
                <c:pt idx="24505">
                  <c:v>7.7861653949048444</c:v>
                </c:pt>
                <c:pt idx="24506">
                  <c:v>4.2463139836618291</c:v>
                </c:pt>
                <c:pt idx="24507">
                  <c:v>11.831476706248788</c:v>
                </c:pt>
                <c:pt idx="24508">
                  <c:v>0.8225765034726692</c:v>
                </c:pt>
                <c:pt idx="24509">
                  <c:v>4.9073498783658343</c:v>
                </c:pt>
                <c:pt idx="24510">
                  <c:v>8.9881605135453704</c:v>
                </c:pt>
                <c:pt idx="24511">
                  <c:v>11.056779197364763</c:v>
                </c:pt>
                <c:pt idx="24512">
                  <c:v>7.0656735752214303E-5</c:v>
                </c:pt>
                <c:pt idx="24513">
                  <c:v>1.580993012758619E-4</c:v>
                </c:pt>
                <c:pt idx="24514">
                  <c:v>7.0087082986870539E-2</c:v>
                </c:pt>
                <c:pt idx="24515">
                  <c:v>0.45709877642113672</c:v>
                </c:pt>
                <c:pt idx="24516">
                  <c:v>2.2322942464956407E-4</c:v>
                </c:pt>
                <c:pt idx="24517">
                  <c:v>0.45809654061554533</c:v>
                </c:pt>
                <c:pt idx="24518">
                  <c:v>2.2826991179524287E-3</c:v>
                </c:pt>
                <c:pt idx="24519">
                  <c:v>2.3979145975734804E-3</c:v>
                </c:pt>
                <c:pt idx="24520">
                  <c:v>0.32992757940504958</c:v>
                </c:pt>
                <c:pt idx="24521">
                  <c:v>0.48411487911738016</c:v>
                </c:pt>
                <c:pt idx="24522">
                  <c:v>5.7299936814405681E-3</c:v>
                </c:pt>
                <c:pt idx="24523">
                  <c:v>4.7149385351451663E-4</c:v>
                </c:pt>
                <c:pt idx="24524">
                  <c:v>4.264952752597183E-5</c:v>
                </c:pt>
                <c:pt idx="24525">
                  <c:v>1.3781132604650768E-2</c:v>
                </c:pt>
                <c:pt idx="24526">
                  <c:v>3.4921361247640639E-3</c:v>
                </c:pt>
                <c:pt idx="24527">
                  <c:v>2.8253523660787044E-3</c:v>
                </c:pt>
                <c:pt idx="24528">
                  <c:v>5.9866449513101892E-4</c:v>
                </c:pt>
                <c:pt idx="24529">
                  <c:v>4.0077061343785038E-4</c:v>
                </c:pt>
                <c:pt idx="24530">
                  <c:v>1.7358245145533888E-4</c:v>
                </c:pt>
                <c:pt idx="24531">
                  <c:v>2.0492399322106832E-3</c:v>
                </c:pt>
                <c:pt idx="24532">
                  <c:v>9.0167318094281712E-4</c:v>
                </c:pt>
                <c:pt idx="24533">
                  <c:v>0.31715950957985728</c:v>
                </c:pt>
                <c:pt idx="24534">
                  <c:v>0.59946309081159599</c:v>
                </c:pt>
                <c:pt idx="24535">
                  <c:v>0.48940445870699756</c:v>
                </c:pt>
                <c:pt idx="24536">
                  <c:v>3.3676821086093596</c:v>
                </c:pt>
                <c:pt idx="24537">
                  <c:v>7.1932593186602904</c:v>
                </c:pt>
                <c:pt idx="24538">
                  <c:v>1.2455345346022062</c:v>
                </c:pt>
                <c:pt idx="24539">
                  <c:v>2.5094053674715346</c:v>
                </c:pt>
                <c:pt idx="24540">
                  <c:v>0.2784933036521145</c:v>
                </c:pt>
                <c:pt idx="24541">
                  <c:v>1.208012637132857</c:v>
                </c:pt>
                <c:pt idx="24542">
                  <c:v>4.1354765237776974</c:v>
                </c:pt>
                <c:pt idx="24543">
                  <c:v>2.993064267447699</c:v>
                </c:pt>
                <c:pt idx="24544">
                  <c:v>0.20534638383080134</c:v>
                </c:pt>
                <c:pt idx="24545">
                  <c:v>6.5342312085864315E-2</c:v>
                </c:pt>
                <c:pt idx="24546">
                  <c:v>0.53717667558716153</c:v>
                </c:pt>
                <c:pt idx="24547">
                  <c:v>2.0126718956909224E-2</c:v>
                </c:pt>
                <c:pt idx="24548">
                  <c:v>1.1461483845740441</c:v>
                </c:pt>
                <c:pt idx="24549">
                  <c:v>1.2669592659471735E-2</c:v>
                </c:pt>
                <c:pt idx="24550">
                  <c:v>0.11127538340904827</c:v>
                </c:pt>
                <c:pt idx="24551">
                  <c:v>0.48007482246303312</c:v>
                </c:pt>
                <c:pt idx="24552">
                  <c:v>0.28153260057985063</c:v>
                </c:pt>
                <c:pt idx="24553">
                  <c:v>2.7772754003824205</c:v>
                </c:pt>
                <c:pt idx="24554">
                  <c:v>0.43713217384485775</c:v>
                </c:pt>
                <c:pt idx="24555">
                  <c:v>5.774964925859364E-2</c:v>
                </c:pt>
                <c:pt idx="24556">
                  <c:v>2.1741316272544928E-2</c:v>
                </c:pt>
                <c:pt idx="24557">
                  <c:v>5.3028895230470038E-2</c:v>
                </c:pt>
                <c:pt idx="24558">
                  <c:v>0.81946903053766451</c:v>
                </c:pt>
                <c:pt idx="24559">
                  <c:v>1.1953864079079644</c:v>
                </c:pt>
                <c:pt idx="24560">
                  <c:v>0.3203399332109062</c:v>
                </c:pt>
                <c:pt idx="24561">
                  <c:v>0.39980312065545026</c:v>
                </c:pt>
                <c:pt idx="24562">
                  <c:v>0.53605905279525545</c:v>
                </c:pt>
                <c:pt idx="24563">
                  <c:v>0.26155991535084894</c:v>
                </c:pt>
                <c:pt idx="24564">
                  <c:v>1.7689630210449772</c:v>
                </c:pt>
                <c:pt idx="24565">
                  <c:v>0.45798189907620518</c:v>
                </c:pt>
                <c:pt idx="24566">
                  <c:v>1.6223374361460514</c:v>
                </c:pt>
                <c:pt idx="24567">
                  <c:v>2.6119372230344222</c:v>
                </c:pt>
                <c:pt idx="24568">
                  <c:v>4.172322417582941</c:v>
                </c:pt>
                <c:pt idx="24569">
                  <c:v>10.054197977728126</c:v>
                </c:pt>
                <c:pt idx="24570">
                  <c:v>14.086268758574732</c:v>
                </c:pt>
                <c:pt idx="24571">
                  <c:v>6.1920466317972132</c:v>
                </c:pt>
                <c:pt idx="24572">
                  <c:v>19.953143916144736</c:v>
                </c:pt>
                <c:pt idx="24573">
                  <c:v>5.3192384102610308</c:v>
                </c:pt>
                <c:pt idx="24574">
                  <c:v>16.863745729598371</c:v>
                </c:pt>
                <c:pt idx="24575">
                  <c:v>28.36836198572977</c:v>
                </c:pt>
                <c:pt idx="24576">
                  <c:v>20.381519023411304</c:v>
                </c:pt>
                <c:pt idx="24577">
                  <c:v>0.87531441463082194</c:v>
                </c:pt>
                <c:pt idx="24578">
                  <c:v>1.3094318855186313</c:v>
                </c:pt>
                <c:pt idx="24579">
                  <c:v>5.0353011400357408</c:v>
                </c:pt>
                <c:pt idx="24580">
                  <c:v>4.4303439590915925</c:v>
                </c:pt>
                <c:pt idx="24581">
                  <c:v>4.333097182819583</c:v>
                </c:pt>
                <c:pt idx="24582">
                  <c:v>2.2878022721631641</c:v>
                </c:pt>
                <c:pt idx="24583">
                  <c:v>5.9459920027558706</c:v>
                </c:pt>
                <c:pt idx="24584">
                  <c:v>0.67204806540981032</c:v>
                </c:pt>
                <c:pt idx="24585">
                  <c:v>12.060945754805505</c:v>
                </c:pt>
                <c:pt idx="24586">
                  <c:v>7.8545066767869383</c:v>
                </c:pt>
                <c:pt idx="24587">
                  <c:v>6.0327683783039312</c:v>
                </c:pt>
                <c:pt idx="24588">
                  <c:v>2.9556041930583272E-2</c:v>
                </c:pt>
                <c:pt idx="24589">
                  <c:v>7.1060285240288665E-2</c:v>
                </c:pt>
                <c:pt idx="24590">
                  <c:v>3.1505049795696669E-2</c:v>
                </c:pt>
                <c:pt idx="24591">
                  <c:v>1.1486697959773657</c:v>
                </c:pt>
                <c:pt idx="24592">
                  <c:v>0.90329548077860444</c:v>
                </c:pt>
                <c:pt idx="24593">
                  <c:v>0.69792645337757786</c:v>
                </c:pt>
                <c:pt idx="24594">
                  <c:v>1.1097774165892131</c:v>
                </c:pt>
                <c:pt idx="24595">
                  <c:v>7.7810507379598324</c:v>
                </c:pt>
                <c:pt idx="24596">
                  <c:v>2.6196206248843152</c:v>
                </c:pt>
                <c:pt idx="24597">
                  <c:v>1.6497996718504233</c:v>
                </c:pt>
                <c:pt idx="24598">
                  <c:v>3.2352874426782967</c:v>
                </c:pt>
                <c:pt idx="24599">
                  <c:v>2.3686815519579334E-2</c:v>
                </c:pt>
                <c:pt idx="24600">
                  <c:v>2.8069039202448288E-2</c:v>
                </c:pt>
                <c:pt idx="24601">
                  <c:v>3.893270891218089E-2</c:v>
                </c:pt>
                <c:pt idx="24602">
                  <c:v>0.22493790338167041</c:v>
                </c:pt>
                <c:pt idx="24603">
                  <c:v>0.67572252580381853</c:v>
                </c:pt>
                <c:pt idx="24604">
                  <c:v>0.13380768930490933</c:v>
                </c:pt>
                <c:pt idx="24605">
                  <c:v>0.1578152109923546</c:v>
                </c:pt>
                <c:pt idx="24606">
                  <c:v>1.9394062689977509E-2</c:v>
                </c:pt>
                <c:pt idx="24607">
                  <c:v>8.2692393310452764E-2</c:v>
                </c:pt>
                <c:pt idx="24608">
                  <c:v>0.22941797833899333</c:v>
                </c:pt>
                <c:pt idx="24609">
                  <c:v>0.20106079970602506</c:v>
                </c:pt>
                <c:pt idx="24610">
                  <c:v>4.6111845884865464E-2</c:v>
                </c:pt>
                <c:pt idx="24611">
                  <c:v>9.1229969536256769E-2</c:v>
                </c:pt>
                <c:pt idx="24612">
                  <c:v>4.4939316019297217E-2</c:v>
                </c:pt>
                <c:pt idx="24613">
                  <c:v>0.7221273859857551</c:v>
                </c:pt>
                <c:pt idx="24614">
                  <c:v>1.4232519327403423</c:v>
                </c:pt>
                <c:pt idx="24615">
                  <c:v>0.14350125068828989</c:v>
                </c:pt>
                <c:pt idx="24616">
                  <c:v>1.1187074932921743</c:v>
                </c:pt>
                <c:pt idx="24617">
                  <c:v>2.3644379799995112E-2</c:v>
                </c:pt>
                <c:pt idx="24618">
                  <c:v>1.622248539245091E-2</c:v>
                </c:pt>
                <c:pt idx="24619">
                  <c:v>0.63068766171674062</c:v>
                </c:pt>
                <c:pt idx="24620">
                  <c:v>0.29546719756572759</c:v>
                </c:pt>
                <c:pt idx="24621">
                  <c:v>9.8711998900341741E-2</c:v>
                </c:pt>
                <c:pt idx="24622">
                  <c:v>0.28263801194349236</c:v>
                </c:pt>
                <c:pt idx="24623">
                  <c:v>0.22578200725373432</c:v>
                </c:pt>
                <c:pt idx="24624">
                  <c:v>1.1369595725369668</c:v>
                </c:pt>
                <c:pt idx="24625">
                  <c:v>2.972832305014343</c:v>
                </c:pt>
                <c:pt idx="24626">
                  <c:v>0.60726923951336054</c:v>
                </c:pt>
                <c:pt idx="24627">
                  <c:v>0.94931669118458073</c:v>
                </c:pt>
                <c:pt idx="24628">
                  <c:v>0.43149157815770767</c:v>
                </c:pt>
                <c:pt idx="24629">
                  <c:v>2.3423954013499193</c:v>
                </c:pt>
                <c:pt idx="24630">
                  <c:v>1.6423109496560166</c:v>
                </c:pt>
                <c:pt idx="24631">
                  <c:v>1.5159102307468788</c:v>
                </c:pt>
                <c:pt idx="24632">
                  <c:v>0.21843503494660022</c:v>
                </c:pt>
                <c:pt idx="24633">
                  <c:v>2.0378713461383242</c:v>
                </c:pt>
                <c:pt idx="24634">
                  <c:v>1.137294141571858</c:v>
                </c:pt>
                <c:pt idx="24635">
                  <c:v>2.3324845421759068</c:v>
                </c:pt>
                <c:pt idx="24636">
                  <c:v>6.3082876674078268</c:v>
                </c:pt>
                <c:pt idx="24637">
                  <c:v>2.3344947928412991</c:v>
                </c:pt>
                <c:pt idx="24638">
                  <c:v>4.0861008881399288</c:v>
                </c:pt>
                <c:pt idx="24639">
                  <c:v>4.325015685350567</c:v>
                </c:pt>
                <c:pt idx="24640">
                  <c:v>2.6523881603728805</c:v>
                </c:pt>
                <c:pt idx="24641">
                  <c:v>6.1072396414459753</c:v>
                </c:pt>
                <c:pt idx="24642">
                  <c:v>5.8117788490524847</c:v>
                </c:pt>
                <c:pt idx="24643">
                  <c:v>3.704146405973253</c:v>
                </c:pt>
                <c:pt idx="24644">
                  <c:v>1.7076033221261693</c:v>
                </c:pt>
                <c:pt idx="24645">
                  <c:v>14.14790043932314</c:v>
                </c:pt>
                <c:pt idx="24646">
                  <c:v>13.525206072992837</c:v>
                </c:pt>
                <c:pt idx="24647">
                  <c:v>36.669790438664684</c:v>
                </c:pt>
                <c:pt idx="24648">
                  <c:v>8.2797772086862267</c:v>
                </c:pt>
                <c:pt idx="24649">
                  <c:v>42.661305553763725</c:v>
                </c:pt>
                <c:pt idx="24650">
                  <c:v>9.8991872013769964</c:v>
                </c:pt>
                <c:pt idx="24651">
                  <c:v>20.1611264164173</c:v>
                </c:pt>
                <c:pt idx="24652">
                  <c:v>43.616537930460296</c:v>
                </c:pt>
                <c:pt idx="24653">
                  <c:v>41.477897800802637</c:v>
                </c:pt>
                <c:pt idx="24654">
                  <c:v>0.14019341613106062</c:v>
                </c:pt>
                <c:pt idx="24655">
                  <c:v>0.14055637911774729</c:v>
                </c:pt>
                <c:pt idx="24656">
                  <c:v>0.12501530000341962</c:v>
                </c:pt>
                <c:pt idx="24657">
                  <c:v>0.79445352700050309</c:v>
                </c:pt>
                <c:pt idx="24658">
                  <c:v>0.98907160534988547</c:v>
                </c:pt>
                <c:pt idx="24659">
                  <c:v>0.54681108683202861</c:v>
                </c:pt>
                <c:pt idx="24660">
                  <c:v>0.8583061679316728</c:v>
                </c:pt>
                <c:pt idx="24661">
                  <c:v>0.29332977823387402</c:v>
                </c:pt>
                <c:pt idx="24662">
                  <c:v>0.20273867412780802</c:v>
                </c:pt>
                <c:pt idx="24663">
                  <c:v>1.1211857626245185</c:v>
                </c:pt>
                <c:pt idx="24664">
                  <c:v>0.91314261551272524</c:v>
                </c:pt>
                <c:pt idx="24665">
                  <c:v>8.7719707822158135</c:v>
                </c:pt>
                <c:pt idx="24666">
                  <c:v>9.9428428782373395</c:v>
                </c:pt>
                <c:pt idx="24667">
                  <c:v>28.783480614684059</c:v>
                </c:pt>
                <c:pt idx="24668">
                  <c:v>47.854664526082054</c:v>
                </c:pt>
                <c:pt idx="24669">
                  <c:v>87.985432638261614</c:v>
                </c:pt>
                <c:pt idx="24670">
                  <c:v>27.278731019183894</c:v>
                </c:pt>
                <c:pt idx="24671">
                  <c:v>92.388998570864786</c:v>
                </c:pt>
                <c:pt idx="24672">
                  <c:v>30.936586195673407</c:v>
                </c:pt>
                <c:pt idx="24673">
                  <c:v>64.587274322864289</c:v>
                </c:pt>
                <c:pt idx="24674">
                  <c:v>110.36911675084066</c:v>
                </c:pt>
                <c:pt idx="24675">
                  <c:v>95.911713571502631</c:v>
                </c:pt>
                <c:pt idx="24676">
                  <c:v>2.9177655473397977E-2</c:v>
                </c:pt>
                <c:pt idx="24677">
                  <c:v>5.0010335098895436E-2</c:v>
                </c:pt>
                <c:pt idx="24678">
                  <c:v>1.0770331795797343</c:v>
                </c:pt>
                <c:pt idx="24679">
                  <c:v>1.7899200889719793</c:v>
                </c:pt>
                <c:pt idx="24680">
                  <c:v>1.0771073434952618</c:v>
                </c:pt>
                <c:pt idx="24681">
                  <c:v>1.0127252633893895</c:v>
                </c:pt>
                <c:pt idx="24682">
                  <c:v>0.32535821437482892</c:v>
                </c:pt>
                <c:pt idx="24683">
                  <c:v>2.9042521406135932E-2</c:v>
                </c:pt>
                <c:pt idx="24684">
                  <c:v>0.35100196219267432</c:v>
                </c:pt>
                <c:pt idx="24685">
                  <c:v>0.61742886251364104</c:v>
                </c:pt>
                <c:pt idx="24686">
                  <c:v>0.80878850985347828</c:v>
                </c:pt>
                <c:pt idx="24687">
                  <c:v>1.0144470308686147E-3</c:v>
                </c:pt>
                <c:pt idx="24688">
                  <c:v>0.60025205030686579</c:v>
                </c:pt>
                <c:pt idx="24689">
                  <c:v>0.22835492335080898</c:v>
                </c:pt>
                <c:pt idx="24690">
                  <c:v>0.70037814470979465</c:v>
                </c:pt>
                <c:pt idx="24691">
                  <c:v>6.7987630088369166E-2</c:v>
                </c:pt>
                <c:pt idx="24692">
                  <c:v>3.1279438451537057E-2</c:v>
                </c:pt>
                <c:pt idx="24693">
                  <c:v>0.21619490714292727</c:v>
                </c:pt>
                <c:pt idx="24694">
                  <c:v>0.19004058638854451</c:v>
                </c:pt>
                <c:pt idx="24695">
                  <c:v>1.072643547110548</c:v>
                </c:pt>
                <c:pt idx="24696">
                  <c:v>0.26649010831517878</c:v>
                </c:pt>
                <c:pt idx="24697">
                  <c:v>1.5594097757625909</c:v>
                </c:pt>
                <c:pt idx="24698">
                  <c:v>1.0732827154533005</c:v>
                </c:pt>
                <c:pt idx="24699">
                  <c:v>2.9212490006593552</c:v>
                </c:pt>
                <c:pt idx="24700">
                  <c:v>17.0430200012676</c:v>
                </c:pt>
                <c:pt idx="24701">
                  <c:v>8.4225995205814801</c:v>
                </c:pt>
                <c:pt idx="24702">
                  <c:v>9.3941130641991233</c:v>
                </c:pt>
                <c:pt idx="24703">
                  <c:v>8.1742719378322235</c:v>
                </c:pt>
                <c:pt idx="24704">
                  <c:v>1.4902617275552716</c:v>
                </c:pt>
                <c:pt idx="24705">
                  <c:v>6.6629379962226674</c:v>
                </c:pt>
                <c:pt idx="24706">
                  <c:v>13.112070471328494</c:v>
                </c:pt>
                <c:pt idx="24707">
                  <c:v>12.191477554242585</c:v>
                </c:pt>
                <c:pt idx="24708">
                  <c:v>1.3948457065440779E-2</c:v>
                </c:pt>
                <c:pt idx="24709">
                  <c:v>1.1829916595267156E-3</c:v>
                </c:pt>
                <c:pt idx="24710">
                  <c:v>1.4449564506822111E-4</c:v>
                </c:pt>
                <c:pt idx="24711">
                  <c:v>0.12576392148994367</c:v>
                </c:pt>
                <c:pt idx="24712">
                  <c:v>3.7897577049662797E-3</c:v>
                </c:pt>
                <c:pt idx="24713">
                  <c:v>1.8662387825018101E-2</c:v>
                </c:pt>
                <c:pt idx="24714">
                  <c:v>1.36672340500245E-3</c:v>
                </c:pt>
                <c:pt idx="24715">
                  <c:v>4.1356273335869741E-4</c:v>
                </c:pt>
                <c:pt idx="24716">
                  <c:v>1.4767356988062822E-4</c:v>
                </c:pt>
                <c:pt idx="24717">
                  <c:v>1.2410181811170835E-2</c:v>
                </c:pt>
                <c:pt idx="24718">
                  <c:v>1.651041406924969E-3</c:v>
                </c:pt>
                <c:pt idx="24719">
                  <c:v>0.22129967865150968</c:v>
                </c:pt>
                <c:pt idx="24720">
                  <c:v>0.2734009132961091</c:v>
                </c:pt>
                <c:pt idx="24721">
                  <c:v>1.7891827830564058</c:v>
                </c:pt>
                <c:pt idx="24722">
                  <c:v>11.364367872085614</c:v>
                </c:pt>
                <c:pt idx="24723">
                  <c:v>4.1217141490502707</c:v>
                </c:pt>
                <c:pt idx="24724">
                  <c:v>3.7211028939662003</c:v>
                </c:pt>
                <c:pt idx="24725">
                  <c:v>2.2863191964158682</c:v>
                </c:pt>
                <c:pt idx="24726">
                  <c:v>5.0656514649205384E-2</c:v>
                </c:pt>
                <c:pt idx="24727">
                  <c:v>1.3670339052056897</c:v>
                </c:pt>
                <c:pt idx="24728">
                  <c:v>5.572250937230085</c:v>
                </c:pt>
                <c:pt idx="24729">
                  <c:v>3.195273701225855</c:v>
                </c:pt>
                <c:pt idx="24730">
                  <c:v>2.3814083393658057E-2</c:v>
                </c:pt>
                <c:pt idx="24731">
                  <c:v>8.3866370486894271E-2</c:v>
                </c:pt>
                <c:pt idx="24732">
                  <c:v>0.83667099570710446</c:v>
                </c:pt>
                <c:pt idx="24733">
                  <c:v>3.5077698763743663E-2</c:v>
                </c:pt>
                <c:pt idx="24734">
                  <c:v>5.1631084587044794E-3</c:v>
                </c:pt>
                <c:pt idx="24735">
                  <c:v>2.414422580159329E-2</c:v>
                </c:pt>
                <c:pt idx="24736">
                  <c:v>0.1373136445335362</c:v>
                </c:pt>
                <c:pt idx="24737">
                  <c:v>5.0014389957839224E-2</c:v>
                </c:pt>
                <c:pt idx="24738">
                  <c:v>0.12362712008701798</c:v>
                </c:pt>
                <c:pt idx="24739">
                  <c:v>4.0211985322000094</c:v>
                </c:pt>
                <c:pt idx="24740">
                  <c:v>3.3331871700079376</c:v>
                </c:pt>
                <c:pt idx="24741">
                  <c:v>6.4967050074035013E-2</c:v>
                </c:pt>
                <c:pt idx="24742">
                  <c:v>8.9946080534319461E-2</c:v>
                </c:pt>
                <c:pt idx="24743">
                  <c:v>0.25162136546046582</c:v>
                </c:pt>
                <c:pt idx="24744">
                  <c:v>5.345451535163809</c:v>
                </c:pt>
                <c:pt idx="24745">
                  <c:v>2.2590396294423245</c:v>
                </c:pt>
                <c:pt idx="24746">
                  <c:v>1.4207786327203746</c:v>
                </c:pt>
                <c:pt idx="24747">
                  <c:v>0.47790367425252755</c:v>
                </c:pt>
                <c:pt idx="24748">
                  <c:v>0.47985200312738524</c:v>
                </c:pt>
                <c:pt idx="24749">
                  <c:v>0.53061688285485997</c:v>
                </c:pt>
                <c:pt idx="24750">
                  <c:v>2.862465352051117</c:v>
                </c:pt>
                <c:pt idx="24751">
                  <c:v>1.0780640835104776</c:v>
                </c:pt>
                <c:pt idx="24752">
                  <c:v>0.77263210160954299</c:v>
                </c:pt>
                <c:pt idx="24753">
                  <c:v>1.1752160855534814</c:v>
                </c:pt>
                <c:pt idx="24754">
                  <c:v>3.6859681269618068</c:v>
                </c:pt>
                <c:pt idx="24755">
                  <c:v>9.1022495614152952</c:v>
                </c:pt>
                <c:pt idx="24756">
                  <c:v>6.0787112917175881</c:v>
                </c:pt>
                <c:pt idx="24757">
                  <c:v>6.6046079566640916</c:v>
                </c:pt>
                <c:pt idx="24758">
                  <c:v>6.526874111660109</c:v>
                </c:pt>
                <c:pt idx="24759">
                  <c:v>2.0643501229028036</c:v>
                </c:pt>
                <c:pt idx="24760">
                  <c:v>7.0926359482112602</c:v>
                </c:pt>
                <c:pt idx="24761">
                  <c:v>15.321741336568092</c:v>
                </c:pt>
                <c:pt idx="24762">
                  <c:v>8.7877224670385683</c:v>
                </c:pt>
                <c:pt idx="24763">
                  <c:v>0.28643712440719743</c:v>
                </c:pt>
                <c:pt idx="24764">
                  <c:v>0.43772493525376666</c:v>
                </c:pt>
                <c:pt idx="24765">
                  <c:v>1.8070920090865639</c:v>
                </c:pt>
                <c:pt idx="24766">
                  <c:v>3.9675928241549352</c:v>
                </c:pt>
                <c:pt idx="24767">
                  <c:v>4.7222722361003742</c:v>
                </c:pt>
                <c:pt idx="24768">
                  <c:v>3.6058403908678538</c:v>
                </c:pt>
                <c:pt idx="24769">
                  <c:v>1.8871976813289941</c:v>
                </c:pt>
                <c:pt idx="24770">
                  <c:v>8.2435041448033874E-2</c:v>
                </c:pt>
                <c:pt idx="24771">
                  <c:v>3.5381896789401548</c:v>
                </c:pt>
                <c:pt idx="24772">
                  <c:v>4.8824510506207019</c:v>
                </c:pt>
                <c:pt idx="24773">
                  <c:v>3.9813414247790044</c:v>
                </c:pt>
                <c:pt idx="24774">
                  <c:v>5.7972521794219058E-2</c:v>
                </c:pt>
                <c:pt idx="24775">
                  <c:v>2.6178751448355093E-2</c:v>
                </c:pt>
                <c:pt idx="24776">
                  <c:v>4.1220639192708734E-2</c:v>
                </c:pt>
                <c:pt idx="24777">
                  <c:v>1.9447200788527852</c:v>
                </c:pt>
                <c:pt idx="24778">
                  <c:v>0.44981727479696798</c:v>
                </c:pt>
                <c:pt idx="24779">
                  <c:v>0.69970935852077143</c:v>
                </c:pt>
                <c:pt idx="24780">
                  <c:v>0.46416965734226617</c:v>
                </c:pt>
                <c:pt idx="24781">
                  <c:v>0.24069739345953464</c:v>
                </c:pt>
                <c:pt idx="24782">
                  <c:v>1.773462313930058</c:v>
                </c:pt>
                <c:pt idx="24783">
                  <c:v>0.6156221611650371</c:v>
                </c:pt>
                <c:pt idx="24784">
                  <c:v>1.1234862802961552</c:v>
                </c:pt>
                <c:pt idx="24785">
                  <c:v>2.55980548971666E-2</c:v>
                </c:pt>
                <c:pt idx="24786">
                  <c:v>2.2646525384491058E-2</c:v>
                </c:pt>
                <c:pt idx="24787">
                  <c:v>6.7689735788590916E-2</c:v>
                </c:pt>
                <c:pt idx="24788">
                  <c:v>1.4762274546219265</c:v>
                </c:pt>
                <c:pt idx="24789">
                  <c:v>0.43807063455479606</c:v>
                </c:pt>
                <c:pt idx="24790">
                  <c:v>0.55631733112596404</c:v>
                </c:pt>
                <c:pt idx="24791">
                  <c:v>7.7484352028090925E-2</c:v>
                </c:pt>
                <c:pt idx="24792">
                  <c:v>1.3962831473034247E-2</c:v>
                </c:pt>
                <c:pt idx="24793">
                  <c:v>9.0716594256126284E-2</c:v>
                </c:pt>
                <c:pt idx="24794">
                  <c:v>0.24658155064900725</c:v>
                </c:pt>
                <c:pt idx="24795">
                  <c:v>0.23271638103879869</c:v>
                </c:pt>
                <c:pt idx="24796">
                  <c:v>0.24810976943483243</c:v>
                </c:pt>
                <c:pt idx="24797">
                  <c:v>0.14575433267550839</c:v>
                </c:pt>
                <c:pt idx="24798">
                  <c:v>0.17796491587032373</c:v>
                </c:pt>
                <c:pt idx="24799">
                  <c:v>1.5143134022918838</c:v>
                </c:pt>
                <c:pt idx="24800">
                  <c:v>0.53115989353769</c:v>
                </c:pt>
                <c:pt idx="24801">
                  <c:v>0.75302526328447761</c:v>
                </c:pt>
                <c:pt idx="24802">
                  <c:v>2.6672007220934768</c:v>
                </c:pt>
                <c:pt idx="24803">
                  <c:v>1.4444671679768996E-2</c:v>
                </c:pt>
                <c:pt idx="24804">
                  <c:v>7.127740640131891E-2</c:v>
                </c:pt>
                <c:pt idx="24805">
                  <c:v>2.6803350275938596</c:v>
                </c:pt>
                <c:pt idx="24806">
                  <c:v>1.6306811567927306</c:v>
                </c:pt>
                <c:pt idx="24807">
                  <c:v>6.2073436021501401E-2</c:v>
                </c:pt>
                <c:pt idx="24808">
                  <c:v>7.2146253607225375E-2</c:v>
                </c:pt>
                <c:pt idx="24809">
                  <c:v>0.24787374597587192</c:v>
                </c:pt>
                <c:pt idx="24810">
                  <c:v>2.3264939476800497</c:v>
                </c:pt>
                <c:pt idx="24811">
                  <c:v>0.87831066862474227</c:v>
                </c:pt>
                <c:pt idx="24812">
                  <c:v>0.80377442406518607</c:v>
                </c:pt>
                <c:pt idx="24813">
                  <c:v>0.22941139107264844</c:v>
                </c:pt>
                <c:pt idx="24814">
                  <c:v>0.29244863166616047</c:v>
                </c:pt>
                <c:pt idx="24815">
                  <c:v>1.1888542510103297</c:v>
                </c:pt>
                <c:pt idx="24816">
                  <c:v>1.0399696622600576</c:v>
                </c:pt>
                <c:pt idx="24817">
                  <c:v>0.74943362337165442</c:v>
                </c:pt>
                <c:pt idx="24818">
                  <c:v>0.15204560646650081</c:v>
                </c:pt>
                <c:pt idx="24819">
                  <c:v>0.25058025500632281</c:v>
                </c:pt>
                <c:pt idx="24820">
                  <c:v>0.98098370776679322</c:v>
                </c:pt>
                <c:pt idx="24821">
                  <c:v>5.7419717125809608</c:v>
                </c:pt>
                <c:pt idx="24822">
                  <c:v>2.5539498795500855</c:v>
                </c:pt>
                <c:pt idx="24823">
                  <c:v>2.8571390128880738</c:v>
                </c:pt>
                <c:pt idx="24824">
                  <c:v>4.1417163086770632</c:v>
                </c:pt>
                <c:pt idx="24825">
                  <c:v>16.752524211270796</c:v>
                </c:pt>
                <c:pt idx="24826">
                  <c:v>4.3811746856827591</c:v>
                </c:pt>
                <c:pt idx="24827">
                  <c:v>7.0671191519134355</c:v>
                </c:pt>
                <c:pt idx="24828">
                  <c:v>4.0434836211234497</c:v>
                </c:pt>
                <c:pt idx="24829">
                  <c:v>2.8637885801437521</c:v>
                </c:pt>
                <c:pt idx="24830">
                  <c:v>0.81838370148756701</c:v>
                </c:pt>
                <c:pt idx="24831">
                  <c:v>4.3888725969026101</c:v>
                </c:pt>
                <c:pt idx="24832">
                  <c:v>12.224387374141843</c:v>
                </c:pt>
                <c:pt idx="24833">
                  <c:v>21.104997691423865</c:v>
                </c:pt>
                <c:pt idx="24834">
                  <c:v>7.6755952853095328</c:v>
                </c:pt>
                <c:pt idx="24835">
                  <c:v>19.27257400256201</c:v>
                </c:pt>
                <c:pt idx="24836">
                  <c:v>3.4440101710127315</c:v>
                </c:pt>
                <c:pt idx="24837">
                  <c:v>12.13444620545021</c:v>
                </c:pt>
                <c:pt idx="24838">
                  <c:v>24.880998414033769</c:v>
                </c:pt>
                <c:pt idx="24839">
                  <c:v>22.201488035643631</c:v>
                </c:pt>
                <c:pt idx="24840">
                  <c:v>0.11187659108569807</c:v>
                </c:pt>
                <c:pt idx="24841">
                  <c:v>5.1674408906530314E-2</c:v>
                </c:pt>
                <c:pt idx="24842">
                  <c:v>5.0187970979125654E-2</c:v>
                </c:pt>
                <c:pt idx="24843">
                  <c:v>1.0988627467209058</c:v>
                </c:pt>
                <c:pt idx="24844">
                  <c:v>0.58704527100549952</c:v>
                </c:pt>
                <c:pt idx="24845">
                  <c:v>0.67913135430283467</c:v>
                </c:pt>
                <c:pt idx="24846">
                  <c:v>0.71978768666510706</c:v>
                </c:pt>
                <c:pt idx="24847">
                  <c:v>0.20668204474706595</c:v>
                </c:pt>
                <c:pt idx="24848">
                  <c:v>0.28161691779907994</c:v>
                </c:pt>
                <c:pt idx="24849">
                  <c:v>0.80360600306258612</c:v>
                </c:pt>
                <c:pt idx="24850">
                  <c:v>0.70147631207814243</c:v>
                </c:pt>
                <c:pt idx="24851">
                  <c:v>6.4941649333119127</c:v>
                </c:pt>
                <c:pt idx="24852">
                  <c:v>4.5719946558522935</c:v>
                </c:pt>
                <c:pt idx="24853">
                  <c:v>18.924007318939395</c:v>
                </c:pt>
                <c:pt idx="24854">
                  <c:v>75.328775143554083</c:v>
                </c:pt>
                <c:pt idx="24855">
                  <c:v>53.934126494754409</c:v>
                </c:pt>
                <c:pt idx="24856">
                  <c:v>39.894654475018854</c:v>
                </c:pt>
                <c:pt idx="24857">
                  <c:v>47.420228742695286</c:v>
                </c:pt>
                <c:pt idx="24858">
                  <c:v>25.427990746232052</c:v>
                </c:pt>
                <c:pt idx="24859">
                  <c:v>39.777780128202636</c:v>
                </c:pt>
                <c:pt idx="24860">
                  <c:v>84.808892242111625</c:v>
                </c:pt>
                <c:pt idx="24861">
                  <c:v>64.326761470724577</c:v>
                </c:pt>
                <c:pt idx="24862">
                  <c:v>6.4241581449790794E-2</c:v>
                </c:pt>
                <c:pt idx="24863">
                  <c:v>2.9895852053295969E-2</c:v>
                </c:pt>
                <c:pt idx="24864">
                  <c:v>2.094735723380539</c:v>
                </c:pt>
                <c:pt idx="24865">
                  <c:v>1.1917586995847256</c:v>
                </c:pt>
                <c:pt idx="24866">
                  <c:v>0.13784945328495196</c:v>
                </c:pt>
                <c:pt idx="24867">
                  <c:v>0.33768230760381795</c:v>
                </c:pt>
                <c:pt idx="24868">
                  <c:v>1.4184631385852697</c:v>
                </c:pt>
                <c:pt idx="24869">
                  <c:v>0.61720363459253469</c:v>
                </c:pt>
                <c:pt idx="24870">
                  <c:v>2.0569264209605493</c:v>
                </c:pt>
                <c:pt idx="24871">
                  <c:v>4.8763131030031408</c:v>
                </c:pt>
                <c:pt idx="24872">
                  <c:v>1.1462548266880173</c:v>
                </c:pt>
                <c:pt idx="24873">
                  <c:v>0.15802053132858113</c:v>
                </c:pt>
                <c:pt idx="24874">
                  <c:v>0.95260643921436794</c:v>
                </c:pt>
                <c:pt idx="24875">
                  <c:v>0.32037469903187454</c:v>
                </c:pt>
                <c:pt idx="24876">
                  <c:v>0.49109500241431381</c:v>
                </c:pt>
                <c:pt idx="24877">
                  <c:v>0.3417654155681219</c:v>
                </c:pt>
                <c:pt idx="24878">
                  <c:v>0.92546470860133567</c:v>
                </c:pt>
                <c:pt idx="24879">
                  <c:v>0.35141571111892933</c:v>
                </c:pt>
                <c:pt idx="24880">
                  <c:v>1.5875520595280406</c:v>
                </c:pt>
                <c:pt idx="24881">
                  <c:v>2.0221178305166045</c:v>
                </c:pt>
                <c:pt idx="24882">
                  <c:v>2.0379144928278121</c:v>
                </c:pt>
                <c:pt idx="24883">
                  <c:v>4.0022532315385053</c:v>
                </c:pt>
                <c:pt idx="24884">
                  <c:v>1.7136703563958149</c:v>
                </c:pt>
                <c:pt idx="24885">
                  <c:v>0.43819116278725523</c:v>
                </c:pt>
                <c:pt idx="24886">
                  <c:v>3.8034570158640695</c:v>
                </c:pt>
                <c:pt idx="24887">
                  <c:v>0.63685924101563041</c:v>
                </c:pt>
                <c:pt idx="24888">
                  <c:v>1.7469955523794976</c:v>
                </c:pt>
                <c:pt idx="24889">
                  <c:v>11.423294811061954</c:v>
                </c:pt>
                <c:pt idx="24890">
                  <c:v>18.970979868901793</c:v>
                </c:pt>
                <c:pt idx="24891">
                  <c:v>50.54456010949351</c:v>
                </c:pt>
                <c:pt idx="24892">
                  <c:v>50.432053281588125</c:v>
                </c:pt>
                <c:pt idx="24893">
                  <c:v>17.332184860611058</c:v>
                </c:pt>
                <c:pt idx="24894">
                  <c:v>2.1193291829007206E-2</c:v>
                </c:pt>
                <c:pt idx="24895">
                  <c:v>1.3343698467554942E-4</c:v>
                </c:pt>
                <c:pt idx="24896">
                  <c:v>5.6111951797490258E-3</c:v>
                </c:pt>
                <c:pt idx="24897">
                  <c:v>4.1551325502968261E-3</c:v>
                </c:pt>
                <c:pt idx="24898">
                  <c:v>6.2368715261206651E-5</c:v>
                </c:pt>
                <c:pt idx="24899">
                  <c:v>1.9336061261497798E-4</c:v>
                </c:pt>
                <c:pt idx="24900">
                  <c:v>6.3012360389929842</c:v>
                </c:pt>
                <c:pt idx="24901">
                  <c:v>4.5634067703814898</c:v>
                </c:pt>
                <c:pt idx="24902">
                  <c:v>9.773352149960953</c:v>
                </c:pt>
                <c:pt idx="24903">
                  <c:v>6.8089584963602006</c:v>
                </c:pt>
                <c:pt idx="24904">
                  <c:v>7.6831110346133054</c:v>
                </c:pt>
                <c:pt idx="24905">
                  <c:v>13.920990037331817</c:v>
                </c:pt>
                <c:pt idx="24906">
                  <c:v>7.5092729628317469</c:v>
                </c:pt>
                <c:pt idx="24907">
                  <c:v>0.67803455475949048</c:v>
                </c:pt>
                <c:pt idx="24908">
                  <c:v>4.1517295173804776</c:v>
                </c:pt>
                <c:pt idx="24909">
                  <c:v>119.75028235502825</c:v>
                </c:pt>
                <c:pt idx="24910">
                  <c:v>130.0626986662954</c:v>
                </c:pt>
                <c:pt idx="24911">
                  <c:v>112.44854856593395</c:v>
                </c:pt>
                <c:pt idx="24912">
                  <c:v>144.36695162806222</c:v>
                </c:pt>
                <c:pt idx="24913">
                  <c:v>184.39760246704057</c:v>
                </c:pt>
                <c:pt idx="24914">
                  <c:v>0.91590767349846058</c:v>
                </c:pt>
                <c:pt idx="24915">
                  <c:v>1.6820248257796017E-2</c:v>
                </c:pt>
                <c:pt idx="24916">
                  <c:v>5.4097866133817341E-3</c:v>
                </c:pt>
                <c:pt idx="24917">
                  <c:v>0.23911992272334293</c:v>
                </c:pt>
                <c:pt idx="24918">
                  <c:v>6.9131069302958259E-2</c:v>
                </c:pt>
                <c:pt idx="24919">
                  <c:v>0.26003563612760572</c:v>
                </c:pt>
                <c:pt idx="24920">
                  <c:v>5.8691363005930433E-2</c:v>
                </c:pt>
                <c:pt idx="24921">
                  <c:v>7.233157849736567E-2</c:v>
                </c:pt>
                <c:pt idx="24922">
                  <c:v>1.0537173140052414E-2</c:v>
                </c:pt>
                <c:pt idx="24923">
                  <c:v>1.129948856972484</c:v>
                </c:pt>
                <c:pt idx="24924">
                  <c:v>0.10918241106680418</c:v>
                </c:pt>
                <c:pt idx="24925">
                  <c:v>0.72329775289375275</c:v>
                </c:pt>
                <c:pt idx="24926">
                  <c:v>0.48346130621206446</c:v>
                </c:pt>
                <c:pt idx="24927">
                  <c:v>1.4141014065100053</c:v>
                </c:pt>
                <c:pt idx="24928">
                  <c:v>1.3386779021717459</c:v>
                </c:pt>
                <c:pt idx="24929">
                  <c:v>0.35457677322199338</c:v>
                </c:pt>
                <c:pt idx="24930">
                  <c:v>0.27973870034124276</c:v>
                </c:pt>
                <c:pt idx="24931">
                  <c:v>4.182112369638336</c:v>
                </c:pt>
                <c:pt idx="24932">
                  <c:v>12.814479304867998</c:v>
                </c:pt>
                <c:pt idx="24933">
                  <c:v>11.594095194278648</c:v>
                </c:pt>
                <c:pt idx="24934">
                  <c:v>24.379686081239829</c:v>
                </c:pt>
                <c:pt idx="24935">
                  <c:v>3.6250128845636631</c:v>
                </c:pt>
                <c:pt idx="24936">
                  <c:v>9.4547909761000928E-2</c:v>
                </c:pt>
                <c:pt idx="24937">
                  <c:v>1.5099316154083569E-2</c:v>
                </c:pt>
                <c:pt idx="24938">
                  <c:v>0.34902094745857359</c:v>
                </c:pt>
                <c:pt idx="24939">
                  <c:v>0.68061066401366033</c:v>
                </c:pt>
                <c:pt idx="24940">
                  <c:v>1.2139382668660643E-3</c:v>
                </c:pt>
                <c:pt idx="24941">
                  <c:v>2.4103198757472636E-2</c:v>
                </c:pt>
                <c:pt idx="24942">
                  <c:v>0.82356024067164091</c:v>
                </c:pt>
                <c:pt idx="24943">
                  <c:v>8.1346993577116056</c:v>
                </c:pt>
                <c:pt idx="24944">
                  <c:v>0.4170593295279067</c:v>
                </c:pt>
                <c:pt idx="24945">
                  <c:v>28.564797858578121</c:v>
                </c:pt>
                <c:pt idx="24946">
                  <c:v>16.118193909321462</c:v>
                </c:pt>
                <c:pt idx="24947">
                  <c:v>0.59489066794112788</c:v>
                </c:pt>
                <c:pt idx="24948">
                  <c:v>0.2028999174526511</c:v>
                </c:pt>
                <c:pt idx="24949">
                  <c:v>0.47042482891148418</c:v>
                </c:pt>
                <c:pt idx="24950">
                  <c:v>4.7612689743270507E-2</c:v>
                </c:pt>
                <c:pt idx="24951">
                  <c:v>0.10619140978412658</c:v>
                </c:pt>
                <c:pt idx="24952">
                  <c:v>1.3852034701010933</c:v>
                </c:pt>
                <c:pt idx="24953">
                  <c:v>2.6588613539192405</c:v>
                </c:pt>
                <c:pt idx="24954">
                  <c:v>1.6833604775844404</c:v>
                </c:pt>
                <c:pt idx="24955">
                  <c:v>8.8918880121169668</c:v>
                </c:pt>
                <c:pt idx="24956">
                  <c:v>1.7908203668208289</c:v>
                </c:pt>
                <c:pt idx="24957">
                  <c:v>0.57800545245138246</c:v>
                </c:pt>
                <c:pt idx="24958">
                  <c:v>0.26638949832366671</c:v>
                </c:pt>
                <c:pt idx="24959">
                  <c:v>0.6625184113752457</c:v>
                </c:pt>
                <c:pt idx="24960">
                  <c:v>10.569775029445514</c:v>
                </c:pt>
                <c:pt idx="24961">
                  <c:v>4.2400305433404535</c:v>
                </c:pt>
                <c:pt idx="24962">
                  <c:v>2.0291988522732778</c:v>
                </c:pt>
                <c:pt idx="24963">
                  <c:v>6.1962825082342725</c:v>
                </c:pt>
                <c:pt idx="24964">
                  <c:v>4.4816134338195575</c:v>
                </c:pt>
                <c:pt idx="24965">
                  <c:v>11.759887905368135</c:v>
                </c:pt>
                <c:pt idx="24966">
                  <c:v>36.919110087720711</c:v>
                </c:pt>
                <c:pt idx="24967">
                  <c:v>12.058035518660121</c:v>
                </c:pt>
                <c:pt idx="24968">
                  <c:v>0.14962731510938646</c:v>
                </c:pt>
                <c:pt idx="24969">
                  <c:v>0.34985856278256894</c:v>
                </c:pt>
                <c:pt idx="24970">
                  <c:v>4.2135465962539601E-2</c:v>
                </c:pt>
                <c:pt idx="24971">
                  <c:v>0.79643592976508648</c:v>
                </c:pt>
                <c:pt idx="24972">
                  <c:v>6.8759612284721425E-2</c:v>
                </c:pt>
                <c:pt idx="24973">
                  <c:v>7.0690048867751737E-2</c:v>
                </c:pt>
                <c:pt idx="24974">
                  <c:v>0.333883211375755</c:v>
                </c:pt>
                <c:pt idx="24975">
                  <c:v>0.17004226753318832</c:v>
                </c:pt>
                <c:pt idx="24976">
                  <c:v>0.67661082475099932</c:v>
                </c:pt>
                <c:pt idx="24977">
                  <c:v>8.0254175773972563</c:v>
                </c:pt>
                <c:pt idx="24978">
                  <c:v>1.3390059035994464</c:v>
                </c:pt>
                <c:pt idx="24979">
                  <c:v>0.68957937506147204</c:v>
                </c:pt>
                <c:pt idx="24980">
                  <c:v>2.7585683463402786</c:v>
                </c:pt>
                <c:pt idx="24981">
                  <c:v>8.0597348635083415E-4</c:v>
                </c:pt>
                <c:pt idx="24982">
                  <c:v>0.94748905468205236</c:v>
                </c:pt>
                <c:pt idx="24983">
                  <c:v>8.6838193009545234E-2</c:v>
                </c:pt>
                <c:pt idx="24984">
                  <c:v>0.42098929635454807</c:v>
                </c:pt>
                <c:pt idx="24985">
                  <c:v>2.5396677991188552</c:v>
                </c:pt>
                <c:pt idx="24986">
                  <c:v>31.437191037667205</c:v>
                </c:pt>
                <c:pt idx="24987">
                  <c:v>4.894203251833332</c:v>
                </c:pt>
                <c:pt idx="24988">
                  <c:v>23.702747700395928</c:v>
                </c:pt>
                <c:pt idx="24989">
                  <c:v>17.011734577639931</c:v>
                </c:pt>
                <c:pt idx="24990">
                  <c:v>6.7271142692138242E-2</c:v>
                </c:pt>
                <c:pt idx="24991">
                  <c:v>0.19840904306691856</c:v>
                </c:pt>
                <c:pt idx="24992">
                  <c:v>7.8675156926308942E-2</c:v>
                </c:pt>
                <c:pt idx="24993">
                  <c:v>0.44833737288209019</c:v>
                </c:pt>
                <c:pt idx="24994">
                  <c:v>8.459557933138763E-2</c:v>
                </c:pt>
                <c:pt idx="24995">
                  <c:v>0.23805742650084061</c:v>
                </c:pt>
                <c:pt idx="24996">
                  <c:v>0.4371829112172213</c:v>
                </c:pt>
                <c:pt idx="24997">
                  <c:v>0.24576215456887704</c:v>
                </c:pt>
                <c:pt idx="24998">
                  <c:v>1.2114031317113851</c:v>
                </c:pt>
                <c:pt idx="24999">
                  <c:v>6.1341306365686581</c:v>
                </c:pt>
                <c:pt idx="25000">
                  <c:v>0.86180294468067875</c:v>
                </c:pt>
                <c:pt idx="25001">
                  <c:v>4.4433073830107164</c:v>
                </c:pt>
                <c:pt idx="25002">
                  <c:v>0.87953102310703613</c:v>
                </c:pt>
                <c:pt idx="25003">
                  <c:v>0.12856462120787776</c:v>
                </c:pt>
                <c:pt idx="25004">
                  <c:v>2.4551488776721233</c:v>
                </c:pt>
                <c:pt idx="25005">
                  <c:v>2.1261646286370932</c:v>
                </c:pt>
                <c:pt idx="25006">
                  <c:v>1.4012973957473691</c:v>
                </c:pt>
                <c:pt idx="25007">
                  <c:v>12.689701582191129</c:v>
                </c:pt>
                <c:pt idx="25008">
                  <c:v>7.5392287380318228</c:v>
                </c:pt>
                <c:pt idx="25009">
                  <c:v>5.9257060172802438</c:v>
                </c:pt>
                <c:pt idx="25010">
                  <c:v>56.736479090819152</c:v>
                </c:pt>
                <c:pt idx="25011">
                  <c:v>33.17814965043128</c:v>
                </c:pt>
                <c:pt idx="25012">
                  <c:v>0.10917808264273773</c:v>
                </c:pt>
                <c:pt idx="25013">
                  <c:v>0.19761597875652953</c:v>
                </c:pt>
                <c:pt idx="25014">
                  <c:v>5.5013850696344971E-2</c:v>
                </c:pt>
                <c:pt idx="25015">
                  <c:v>0.15131292125251447</c:v>
                </c:pt>
                <c:pt idx="25016">
                  <c:v>5.2184119731090321E-2</c:v>
                </c:pt>
                <c:pt idx="25017">
                  <c:v>0.14255438766145304</c:v>
                </c:pt>
                <c:pt idx="25018">
                  <c:v>0.66162702393797668</c:v>
                </c:pt>
                <c:pt idx="25019">
                  <c:v>1.2444135500097233</c:v>
                </c:pt>
                <c:pt idx="25020">
                  <c:v>4.8747602852616403</c:v>
                </c:pt>
                <c:pt idx="25021">
                  <c:v>6.6779995701398018</c:v>
                </c:pt>
                <c:pt idx="25022">
                  <c:v>2.7915493860936551</c:v>
                </c:pt>
                <c:pt idx="25023">
                  <c:v>1.4202463239018477</c:v>
                </c:pt>
                <c:pt idx="25024">
                  <c:v>0.437760372037027</c:v>
                </c:pt>
                <c:pt idx="25025">
                  <c:v>1.0395541577146548</c:v>
                </c:pt>
                <c:pt idx="25026">
                  <c:v>7.6477014517973174</c:v>
                </c:pt>
                <c:pt idx="25027">
                  <c:v>1.4653527373185302</c:v>
                </c:pt>
                <c:pt idx="25028">
                  <c:v>1.4303641326928949</c:v>
                </c:pt>
                <c:pt idx="25029">
                  <c:v>17.485528603658263</c:v>
                </c:pt>
                <c:pt idx="25030">
                  <c:v>18.732073890287477</c:v>
                </c:pt>
                <c:pt idx="25031">
                  <c:v>40.193747378910523</c:v>
                </c:pt>
                <c:pt idx="25032">
                  <c:v>20.124062767693673</c:v>
                </c:pt>
                <c:pt idx="25033">
                  <c:v>15.879270416766635</c:v>
                </c:pt>
                <c:pt idx="25034">
                  <c:v>4.0172901685681968</c:v>
                </c:pt>
                <c:pt idx="25035">
                  <c:v>1.0712575220912677</c:v>
                </c:pt>
                <c:pt idx="25036">
                  <c:v>6.4003341205364315</c:v>
                </c:pt>
                <c:pt idx="25037">
                  <c:v>5.626631234021338</c:v>
                </c:pt>
                <c:pt idx="25038">
                  <c:v>8.193235724291231</c:v>
                </c:pt>
                <c:pt idx="25039">
                  <c:v>4.225536434488407</c:v>
                </c:pt>
                <c:pt idx="25040">
                  <c:v>27.528330531071475</c:v>
                </c:pt>
                <c:pt idx="25041">
                  <c:v>5.2839854226599972</c:v>
                </c:pt>
                <c:pt idx="25042">
                  <c:v>26.361338549295368</c:v>
                </c:pt>
                <c:pt idx="25043">
                  <c:v>24.034303392271894</c:v>
                </c:pt>
                <c:pt idx="25044">
                  <c:v>28.192726826807085</c:v>
                </c:pt>
                <c:pt idx="25045">
                  <c:v>2.8751455477067962</c:v>
                </c:pt>
                <c:pt idx="25046">
                  <c:v>0.5914824249683267</c:v>
                </c:pt>
                <c:pt idx="25047">
                  <c:v>2.5548170667322592</c:v>
                </c:pt>
                <c:pt idx="25048">
                  <c:v>8.4861254064756846</c:v>
                </c:pt>
                <c:pt idx="25049">
                  <c:v>7.9746366475723294</c:v>
                </c:pt>
                <c:pt idx="25050">
                  <c:v>8.0942393129224932</c:v>
                </c:pt>
                <c:pt idx="25051">
                  <c:v>15.22223488265613</c:v>
                </c:pt>
                <c:pt idx="25052">
                  <c:v>3.5629735347571034</c:v>
                </c:pt>
                <c:pt idx="25053">
                  <c:v>7.7304714190257755</c:v>
                </c:pt>
                <c:pt idx="25054">
                  <c:v>12.921248812129432</c:v>
                </c:pt>
                <c:pt idx="25055">
                  <c:v>14.465212396300984</c:v>
                </c:pt>
                <c:pt idx="25056">
                  <c:v>28.607114465998208</c:v>
                </c:pt>
                <c:pt idx="25057">
                  <c:v>22.930943324863168</c:v>
                </c:pt>
                <c:pt idx="25058">
                  <c:v>16.424995403234536</c:v>
                </c:pt>
                <c:pt idx="25059">
                  <c:v>52.686809105676666</c:v>
                </c:pt>
                <c:pt idx="25060">
                  <c:v>26.708232876241119</c:v>
                </c:pt>
                <c:pt idx="25061">
                  <c:v>25.301362386064014</c:v>
                </c:pt>
                <c:pt idx="25062">
                  <c:v>223.0615115101549</c:v>
                </c:pt>
                <c:pt idx="25063">
                  <c:v>252.68118954423278</c:v>
                </c:pt>
                <c:pt idx="25064">
                  <c:v>288.53417486426599</c:v>
                </c:pt>
                <c:pt idx="25065">
                  <c:v>469.71260843717494</c:v>
                </c:pt>
                <c:pt idx="25066">
                  <c:v>359.14361233628023</c:v>
                </c:pt>
                <c:pt idx="25067">
                  <c:v>0.11350265350740514</c:v>
                </c:pt>
                <c:pt idx="25068">
                  <c:v>0.1162911448720705</c:v>
                </c:pt>
                <c:pt idx="25069">
                  <c:v>0.42269291875368226</c:v>
                </c:pt>
                <c:pt idx="25070">
                  <c:v>0.86113651198810226</c:v>
                </c:pt>
                <c:pt idx="25071">
                  <c:v>0.78737944748805921</c:v>
                </c:pt>
                <c:pt idx="25072">
                  <c:v>2.2285072701652537</c:v>
                </c:pt>
                <c:pt idx="25073">
                  <c:v>0.15403797205862774</c:v>
                </c:pt>
                <c:pt idx="25074">
                  <c:v>4.1183086578790225E-2</c:v>
                </c:pt>
                <c:pt idx="25075">
                  <c:v>0.66802121398467973</c:v>
                </c:pt>
                <c:pt idx="25076">
                  <c:v>1.624812109060535</c:v>
                </c:pt>
                <c:pt idx="25077">
                  <c:v>1.0477220516181367</c:v>
                </c:pt>
                <c:pt idx="25078">
                  <c:v>5.539263682908243E-3</c:v>
                </c:pt>
                <c:pt idx="25079">
                  <c:v>2.2395132699831062</c:v>
                </c:pt>
                <c:pt idx="25080">
                  <c:v>0.69086895562492312</c:v>
                </c:pt>
                <c:pt idx="25081">
                  <c:v>1.30536950163187</c:v>
                </c:pt>
                <c:pt idx="25082">
                  <c:v>1.1149825470341705</c:v>
                </c:pt>
                <c:pt idx="25083">
                  <c:v>0.23332881287481252</c:v>
                </c:pt>
                <c:pt idx="25084">
                  <c:v>0.80015250759864232</c:v>
                </c:pt>
                <c:pt idx="25085">
                  <c:v>2.820096273242831</c:v>
                </c:pt>
                <c:pt idx="25086">
                  <c:v>4.4903761333250287</c:v>
                </c:pt>
                <c:pt idx="25087">
                  <c:v>1.8591430366325357</c:v>
                </c:pt>
                <c:pt idx="25088">
                  <c:v>3.7987234143428035</c:v>
                </c:pt>
                <c:pt idx="25089">
                  <c:v>2.035494868084196</c:v>
                </c:pt>
                <c:pt idx="25090">
                  <c:v>7.3589058066805864</c:v>
                </c:pt>
                <c:pt idx="25091">
                  <c:v>19.223549000832818</c:v>
                </c:pt>
                <c:pt idx="25092">
                  <c:v>10.011226747625225</c:v>
                </c:pt>
                <c:pt idx="25093">
                  <c:v>26.778496020530341</c:v>
                </c:pt>
                <c:pt idx="25094">
                  <c:v>13.06855669182187</c:v>
                </c:pt>
                <c:pt idx="25095">
                  <c:v>2.9300189551853308</c:v>
                </c:pt>
                <c:pt idx="25096">
                  <c:v>14.68744112518845</c:v>
                </c:pt>
                <c:pt idx="25097">
                  <c:v>21.719007228738651</c:v>
                </c:pt>
                <c:pt idx="25098">
                  <c:v>25.485530773344085</c:v>
                </c:pt>
                <c:pt idx="25099">
                  <c:v>4.9948642647034254E-2</c:v>
                </c:pt>
                <c:pt idx="25100">
                  <c:v>9.557568134592741E-4</c:v>
                </c:pt>
                <c:pt idx="25101">
                  <c:v>1.0283615435449903E-3</c:v>
                </c:pt>
                <c:pt idx="25102">
                  <c:v>4.3527669257419938E-2</c:v>
                </c:pt>
                <c:pt idx="25103">
                  <c:v>9.3659042590221259E-2</c:v>
                </c:pt>
                <c:pt idx="25104">
                  <c:v>1.9213815823103235</c:v>
                </c:pt>
                <c:pt idx="25105">
                  <c:v>1.9652290246167294E-3</c:v>
                </c:pt>
                <c:pt idx="25106">
                  <c:v>3.9356455254204083E-3</c:v>
                </c:pt>
                <c:pt idx="25107">
                  <c:v>4.5780043434229121E-4</c:v>
                </c:pt>
                <c:pt idx="25108">
                  <c:v>2.1169642232147977E-2</c:v>
                </c:pt>
                <c:pt idx="25109">
                  <c:v>0.28532461842932222</c:v>
                </c:pt>
                <c:pt idx="25110">
                  <c:v>0.13255062267938447</c:v>
                </c:pt>
                <c:pt idx="25111">
                  <c:v>0.35865559339209901</c:v>
                </c:pt>
                <c:pt idx="25112">
                  <c:v>3.5860472840843807</c:v>
                </c:pt>
                <c:pt idx="25113">
                  <c:v>5.4821608896229694</c:v>
                </c:pt>
                <c:pt idx="25114">
                  <c:v>5.8028203799049107</c:v>
                </c:pt>
                <c:pt idx="25115">
                  <c:v>9.4153632843654176</c:v>
                </c:pt>
                <c:pt idx="25116">
                  <c:v>1.2272218193269797</c:v>
                </c:pt>
                <c:pt idx="25117">
                  <c:v>0.11410261529494467</c:v>
                </c:pt>
                <c:pt idx="25118">
                  <c:v>1.3694768820898287</c:v>
                </c:pt>
                <c:pt idx="25119">
                  <c:v>4.1528835206755268</c:v>
                </c:pt>
                <c:pt idx="25120">
                  <c:v>4.3608528804117572</c:v>
                </c:pt>
                <c:pt idx="25121">
                  <c:v>0.10776437282042023</c:v>
                </c:pt>
                <c:pt idx="25122">
                  <c:v>8.9062124797784609E-2</c:v>
                </c:pt>
                <c:pt idx="25123">
                  <c:v>0.51330291877444056</c:v>
                </c:pt>
                <c:pt idx="25124">
                  <c:v>3.0836570013714546</c:v>
                </c:pt>
                <c:pt idx="25125">
                  <c:v>1.8225613872419377</c:v>
                </c:pt>
                <c:pt idx="25126">
                  <c:v>3.6454178489900744</c:v>
                </c:pt>
                <c:pt idx="25127">
                  <c:v>0.57100560939318523</c:v>
                </c:pt>
                <c:pt idx="25128">
                  <c:v>0.29849497423583099</c:v>
                </c:pt>
                <c:pt idx="25129">
                  <c:v>0.69142021786091556</c:v>
                </c:pt>
                <c:pt idx="25130">
                  <c:v>1.2073912026147038</c:v>
                </c:pt>
                <c:pt idx="25131">
                  <c:v>1.1309311081600355</c:v>
                </c:pt>
                <c:pt idx="25132">
                  <c:v>6.8377069709859279</c:v>
                </c:pt>
                <c:pt idx="25133">
                  <c:v>5.4291110323535907</c:v>
                </c:pt>
                <c:pt idx="25134">
                  <c:v>25.480039861035749</c:v>
                </c:pt>
                <c:pt idx="25135">
                  <c:v>34.727539442994122</c:v>
                </c:pt>
                <c:pt idx="25136">
                  <c:v>21.413405610617072</c:v>
                </c:pt>
                <c:pt idx="25137">
                  <c:v>51.206620787084894</c:v>
                </c:pt>
                <c:pt idx="25138">
                  <c:v>31.072747478500407</c:v>
                </c:pt>
                <c:pt idx="25139">
                  <c:v>16.104696618413797</c:v>
                </c:pt>
                <c:pt idx="25140">
                  <c:v>102.28688619013199</c:v>
                </c:pt>
                <c:pt idx="25141">
                  <c:v>67.141992245289771</c:v>
                </c:pt>
                <c:pt idx="25142">
                  <c:v>49.52868789840749</c:v>
                </c:pt>
                <c:pt idx="25143">
                  <c:v>2.4586205103921857</c:v>
                </c:pt>
                <c:pt idx="25144">
                  <c:v>5.0077552307724869</c:v>
                </c:pt>
                <c:pt idx="25145">
                  <c:v>13.74120514937041</c:v>
                </c:pt>
                <c:pt idx="25146">
                  <c:v>18.560323923949962</c:v>
                </c:pt>
                <c:pt idx="25147">
                  <c:v>12.601383834813138</c:v>
                </c:pt>
                <c:pt idx="25148">
                  <c:v>26.353496828636384</c:v>
                </c:pt>
                <c:pt idx="25149">
                  <c:v>25.37625517904619</c:v>
                </c:pt>
                <c:pt idx="25150">
                  <c:v>2.4591146900055154</c:v>
                </c:pt>
                <c:pt idx="25151">
                  <c:v>62.214163190136695</c:v>
                </c:pt>
                <c:pt idx="25152">
                  <c:v>25.929886172240394</c:v>
                </c:pt>
                <c:pt idx="25153">
                  <c:v>33.26889821908312</c:v>
                </c:pt>
                <c:pt idx="25154">
                  <c:v>0.42359964012158124</c:v>
                </c:pt>
                <c:pt idx="25155">
                  <c:v>0.1184241258660526</c:v>
                </c:pt>
                <c:pt idx="25156">
                  <c:v>0.31303240688421508</c:v>
                </c:pt>
                <c:pt idx="25157">
                  <c:v>3.0055077176300395</c:v>
                </c:pt>
                <c:pt idx="25158">
                  <c:v>1.3997748121525129</c:v>
                </c:pt>
                <c:pt idx="25159">
                  <c:v>6.0848647235285069</c:v>
                </c:pt>
                <c:pt idx="25160">
                  <c:v>1.6272433276065821</c:v>
                </c:pt>
                <c:pt idx="25161">
                  <c:v>0.93169782500366116</c:v>
                </c:pt>
                <c:pt idx="25162">
                  <c:v>3.0575749174474578</c:v>
                </c:pt>
                <c:pt idx="25163">
                  <c:v>1.8715642172053315</c:v>
                </c:pt>
                <c:pt idx="25164">
                  <c:v>6.7876085533326398</c:v>
                </c:pt>
                <c:pt idx="25165">
                  <c:v>5.0079979774538708E-2</c:v>
                </c:pt>
                <c:pt idx="25166">
                  <c:v>9.9819085957674886E-2</c:v>
                </c:pt>
                <c:pt idx="25167">
                  <c:v>0.30857867290832425</c:v>
                </c:pt>
                <c:pt idx="25168">
                  <c:v>1.0911322750529311</c:v>
                </c:pt>
                <c:pt idx="25169">
                  <c:v>1.0628310386017426</c:v>
                </c:pt>
                <c:pt idx="25170">
                  <c:v>2.6030117147767173</c:v>
                </c:pt>
                <c:pt idx="25171">
                  <c:v>0.35579131273850456</c:v>
                </c:pt>
                <c:pt idx="25172">
                  <c:v>7.0106568660892848E-2</c:v>
                </c:pt>
                <c:pt idx="25173">
                  <c:v>0.52149642309196143</c:v>
                </c:pt>
                <c:pt idx="25174">
                  <c:v>0.70027239358927618</c:v>
                </c:pt>
                <c:pt idx="25175">
                  <c:v>0.97032805920260756</c:v>
                </c:pt>
                <c:pt idx="25176">
                  <c:v>2.9179571646375666E-2</c:v>
                </c:pt>
                <c:pt idx="25177">
                  <c:v>8.3833615121556973E-2</c:v>
                </c:pt>
                <c:pt idx="25178">
                  <c:v>0.25638629129097457</c:v>
                </c:pt>
                <c:pt idx="25179">
                  <c:v>0.18538007278803253</c:v>
                </c:pt>
                <c:pt idx="25180">
                  <c:v>0.23955631749836473</c:v>
                </c:pt>
                <c:pt idx="25181">
                  <c:v>1.2854762074502193</c:v>
                </c:pt>
                <c:pt idx="25182">
                  <c:v>0.13643514736605059</c:v>
                </c:pt>
                <c:pt idx="25183">
                  <c:v>1.5038200150467191E-2</c:v>
                </c:pt>
                <c:pt idx="25184">
                  <c:v>2.5326944418087881E-2</c:v>
                </c:pt>
                <c:pt idx="25185">
                  <c:v>0.45259788445502297</c:v>
                </c:pt>
                <c:pt idx="25186">
                  <c:v>1.6004353376041838</c:v>
                </c:pt>
                <c:pt idx="25187">
                  <c:v>0.25983410272534524</c:v>
                </c:pt>
                <c:pt idx="25188">
                  <c:v>0.25608204133176532</c:v>
                </c:pt>
                <c:pt idx="25189">
                  <c:v>0.93221240484942169</c:v>
                </c:pt>
                <c:pt idx="25190">
                  <c:v>3.0117200731822225</c:v>
                </c:pt>
                <c:pt idx="25191">
                  <c:v>1.9794948853077037</c:v>
                </c:pt>
                <c:pt idx="25192">
                  <c:v>5.0348825849768559</c:v>
                </c:pt>
                <c:pt idx="25193">
                  <c:v>0.96715597230814954</c:v>
                </c:pt>
                <c:pt idx="25194">
                  <c:v>0.47061475123192964</c:v>
                </c:pt>
                <c:pt idx="25195">
                  <c:v>1.2546537436492222</c:v>
                </c:pt>
                <c:pt idx="25196">
                  <c:v>2.8265365943866136</c:v>
                </c:pt>
                <c:pt idx="25197">
                  <c:v>3.929298160338218</c:v>
                </c:pt>
                <c:pt idx="25198">
                  <c:v>0.61164681359601647</c:v>
                </c:pt>
                <c:pt idx="25199">
                  <c:v>0.58869197323930245</c:v>
                </c:pt>
                <c:pt idx="25200">
                  <c:v>4.6917526595204393</c:v>
                </c:pt>
                <c:pt idx="25201">
                  <c:v>6.2635127874805221</c:v>
                </c:pt>
                <c:pt idx="25202">
                  <c:v>6.4360586197962055</c:v>
                </c:pt>
                <c:pt idx="25203">
                  <c:v>20.95599531147106</c:v>
                </c:pt>
                <c:pt idx="25204">
                  <c:v>3.3376143586151761</c:v>
                </c:pt>
                <c:pt idx="25205">
                  <c:v>1.6130962970951876</c:v>
                </c:pt>
                <c:pt idx="25206">
                  <c:v>7.5781421348379565</c:v>
                </c:pt>
                <c:pt idx="25207">
                  <c:v>8.2585136321990404</c:v>
                </c:pt>
                <c:pt idx="25208">
                  <c:v>14.926465683938854</c:v>
                </c:pt>
                <c:pt idx="25209">
                  <c:v>1.8855745580019596</c:v>
                </c:pt>
                <c:pt idx="25210">
                  <c:v>0.82983467858600091</c:v>
                </c:pt>
                <c:pt idx="25211">
                  <c:v>5.8730757140278396</c:v>
                </c:pt>
                <c:pt idx="25212">
                  <c:v>5.6726812349561309</c:v>
                </c:pt>
                <c:pt idx="25213">
                  <c:v>10.1176013068876</c:v>
                </c:pt>
                <c:pt idx="25214">
                  <c:v>8.1633473542839834</c:v>
                </c:pt>
                <c:pt idx="25215">
                  <c:v>17.668511494137999</c:v>
                </c:pt>
                <c:pt idx="25216">
                  <c:v>3.6607908029277065</c:v>
                </c:pt>
                <c:pt idx="25217">
                  <c:v>13.618045422157497</c:v>
                </c:pt>
                <c:pt idx="25218">
                  <c:v>20.638579946094438</c:v>
                </c:pt>
                <c:pt idx="25219">
                  <c:v>17.406409587907753</c:v>
                </c:pt>
                <c:pt idx="25220">
                  <c:v>0.17200013967950931</c:v>
                </c:pt>
                <c:pt idx="25221">
                  <c:v>5.4507969274644352E-2</c:v>
                </c:pt>
                <c:pt idx="25222">
                  <c:v>0.14801695755306643</c:v>
                </c:pt>
                <c:pt idx="25223">
                  <c:v>0.47397224244058955</c:v>
                </c:pt>
                <c:pt idx="25224">
                  <c:v>0.64678219921741087</c:v>
                </c:pt>
                <c:pt idx="25225">
                  <c:v>0.94582730085358868</c:v>
                </c:pt>
                <c:pt idx="25226">
                  <c:v>0.27430557570808189</c:v>
                </c:pt>
                <c:pt idx="25227">
                  <c:v>0.34951542379240008</c:v>
                </c:pt>
                <c:pt idx="25228">
                  <c:v>0.17199500159789882</c:v>
                </c:pt>
                <c:pt idx="25229">
                  <c:v>0.66597144581769374</c:v>
                </c:pt>
                <c:pt idx="25230">
                  <c:v>0.60585450466169877</c:v>
                </c:pt>
                <c:pt idx="25231">
                  <c:v>16.936271256603394</c:v>
                </c:pt>
                <c:pt idx="25232">
                  <c:v>15.068519240462685</c:v>
                </c:pt>
                <c:pt idx="25233">
                  <c:v>65.865790677260179</c:v>
                </c:pt>
                <c:pt idx="25234">
                  <c:v>102.37666979917225</c:v>
                </c:pt>
                <c:pt idx="25235">
                  <c:v>75.719905131373991</c:v>
                </c:pt>
                <c:pt idx="25236">
                  <c:v>167.73767136645782</c:v>
                </c:pt>
                <c:pt idx="25237">
                  <c:v>96.072175980527248</c:v>
                </c:pt>
                <c:pt idx="25238">
                  <c:v>29.862558961700515</c:v>
                </c:pt>
                <c:pt idx="25239">
                  <c:v>210.96519748026981</c:v>
                </c:pt>
                <c:pt idx="25240">
                  <c:v>161.70155436792419</c:v>
                </c:pt>
                <c:pt idx="25241">
                  <c:v>163.19349047307242</c:v>
                </c:pt>
                <c:pt idx="25242">
                  <c:v>1.2658165715054697E-2</c:v>
                </c:pt>
                <c:pt idx="25243">
                  <c:v>5.7080932158577761E-3</c:v>
                </c:pt>
                <c:pt idx="25244">
                  <c:v>0.26813391196176289</c:v>
                </c:pt>
                <c:pt idx="25245">
                  <c:v>0.30824141662032134</c:v>
                </c:pt>
                <c:pt idx="25246">
                  <c:v>0.52523333660372873</c:v>
                </c:pt>
                <c:pt idx="25247">
                  <c:v>5.0562093281069302E-2</c:v>
                </c:pt>
                <c:pt idx="25248">
                  <c:v>4.8866331269273783E-2</c:v>
                </c:pt>
                <c:pt idx="25249">
                  <c:v>0.55677147092449708</c:v>
                </c:pt>
                <c:pt idx="25250">
                  <c:v>1.4806250549836226</c:v>
                </c:pt>
                <c:pt idx="25251">
                  <c:v>0.442527043433044</c:v>
                </c:pt>
                <c:pt idx="25252">
                  <c:v>4.9807271135771838E-2</c:v>
                </c:pt>
                <c:pt idx="25253">
                  <c:v>1.5571235868116862</c:v>
                </c:pt>
                <c:pt idx="25254">
                  <c:v>0.44224346680699483</c:v>
                </c:pt>
                <c:pt idx="25255">
                  <c:v>0.1358534322864465</c:v>
                </c:pt>
                <c:pt idx="25256">
                  <c:v>0.32118306862151008</c:v>
                </c:pt>
                <c:pt idx="25257">
                  <c:v>0.10632464465014181</c:v>
                </c:pt>
                <c:pt idx="25258">
                  <c:v>0.7408342402875</c:v>
                </c:pt>
                <c:pt idx="25259">
                  <c:v>1.9623607106592893</c:v>
                </c:pt>
                <c:pt idx="25260">
                  <c:v>0.70255451564064875</c:v>
                </c:pt>
                <c:pt idx="25261">
                  <c:v>1.9619690121652473</c:v>
                </c:pt>
                <c:pt idx="25262">
                  <c:v>1.0239515141057245</c:v>
                </c:pt>
                <c:pt idx="25263">
                  <c:v>4.2477117258786432</c:v>
                </c:pt>
                <c:pt idx="25264">
                  <c:v>4.9890407347490608</c:v>
                </c:pt>
                <c:pt idx="25265">
                  <c:v>7.5423905971768175</c:v>
                </c:pt>
                <c:pt idx="25266">
                  <c:v>7.5105332523764572</c:v>
                </c:pt>
                <c:pt idx="25267">
                  <c:v>1.206928032592796</c:v>
                </c:pt>
                <c:pt idx="25268">
                  <c:v>8.1319576877738378</c:v>
                </c:pt>
                <c:pt idx="25269">
                  <c:v>17.163962677007156</c:v>
                </c:pt>
                <c:pt idx="25270">
                  <c:v>15.290777491294753</c:v>
                </c:pt>
                <c:pt idx="25271">
                  <c:v>5.8658184561007562E-3</c:v>
                </c:pt>
                <c:pt idx="25272">
                  <c:v>8.2554296238055566E-5</c:v>
                </c:pt>
                <c:pt idx="25273">
                  <c:v>1.9961386372388376E-5</c:v>
                </c:pt>
                <c:pt idx="25274">
                  <c:v>4.6734888649389074E-4</c:v>
                </c:pt>
                <c:pt idx="25275">
                  <c:v>1.7091623311903511E-3</c:v>
                </c:pt>
                <c:pt idx="25276">
                  <c:v>1.7981005753841156E-4</c:v>
                </c:pt>
                <c:pt idx="25277">
                  <c:v>3.4329247888057279E-5</c:v>
                </c:pt>
                <c:pt idx="25278">
                  <c:v>2.1841998433371834E-5</c:v>
                </c:pt>
                <c:pt idx="25279">
                  <c:v>2.2391094725917118E-3</c:v>
                </c:pt>
                <c:pt idx="25280">
                  <c:v>5.285838157147755E-3</c:v>
                </c:pt>
                <c:pt idx="25281">
                  <c:v>0.30329660655304874</c:v>
                </c:pt>
                <c:pt idx="25282">
                  <c:v>0.2421096768379965</c:v>
                </c:pt>
                <c:pt idx="25283">
                  <c:v>2.479674514560902</c:v>
                </c:pt>
                <c:pt idx="25284">
                  <c:v>2.7972126409214475</c:v>
                </c:pt>
                <c:pt idx="25285">
                  <c:v>2.568691128453505</c:v>
                </c:pt>
                <c:pt idx="25286">
                  <c:v>4.2328284255392825</c:v>
                </c:pt>
                <c:pt idx="25287">
                  <c:v>0.13480060296838398</c:v>
                </c:pt>
                <c:pt idx="25288">
                  <c:v>6.6910920428827119</c:v>
                </c:pt>
                <c:pt idx="25289">
                  <c:v>7.9620730697022051</c:v>
                </c:pt>
                <c:pt idx="25290">
                  <c:v>7.4521458775964904</c:v>
                </c:pt>
                <c:pt idx="25291">
                  <c:v>0.10307672100429552</c:v>
                </c:pt>
                <c:pt idx="25292">
                  <c:v>4.2585734421464447E-2</c:v>
                </c:pt>
                <c:pt idx="25293">
                  <c:v>0.12429642955687102</c:v>
                </c:pt>
                <c:pt idx="25294">
                  <c:v>0.56163466645144178</c:v>
                </c:pt>
                <c:pt idx="25295">
                  <c:v>1.1230934421953764</c:v>
                </c:pt>
                <c:pt idx="25296">
                  <c:v>0.30938048228788601</c:v>
                </c:pt>
                <c:pt idx="25297">
                  <c:v>0.12991983074066402</c:v>
                </c:pt>
                <c:pt idx="25298">
                  <c:v>0.34424382478425158</c:v>
                </c:pt>
                <c:pt idx="25299">
                  <c:v>1.2113647948561177</c:v>
                </c:pt>
                <c:pt idx="25300">
                  <c:v>0.46903816753501465</c:v>
                </c:pt>
                <c:pt idx="25301">
                  <c:v>2.8832149962522187</c:v>
                </c:pt>
                <c:pt idx="25302">
                  <c:v>2.1664284615458542</c:v>
                </c:pt>
                <c:pt idx="25303">
                  <c:v>9.7892059803407605</c:v>
                </c:pt>
                <c:pt idx="25304">
                  <c:v>7.2334068732261088</c:v>
                </c:pt>
                <c:pt idx="25305">
                  <c:v>10.878797674143183</c:v>
                </c:pt>
                <c:pt idx="25306">
                  <c:v>21.22634244043002</c:v>
                </c:pt>
                <c:pt idx="25307">
                  <c:v>5.5210290091807135</c:v>
                </c:pt>
                <c:pt idx="25308">
                  <c:v>40.463712290254655</c:v>
                </c:pt>
                <c:pt idx="25309">
                  <c:v>53.220114367285163</c:v>
                </c:pt>
                <c:pt idx="25310">
                  <c:v>28.157133015426716</c:v>
                </c:pt>
                <c:pt idx="25311">
                  <c:v>1.4303889233586251</c:v>
                </c:pt>
                <c:pt idx="25312">
                  <c:v>0.43427498580648594</c:v>
                </c:pt>
                <c:pt idx="25313">
                  <c:v>2.351977319472446</c:v>
                </c:pt>
                <c:pt idx="25314">
                  <c:v>3.8433713407578676</c:v>
                </c:pt>
                <c:pt idx="25315">
                  <c:v>7.4736083981407297</c:v>
                </c:pt>
                <c:pt idx="25316">
                  <c:v>1.5234525816298781</c:v>
                </c:pt>
                <c:pt idx="25317">
                  <c:v>0.23967938596406302</c:v>
                </c:pt>
                <c:pt idx="25318">
                  <c:v>3.719412580024815</c:v>
                </c:pt>
                <c:pt idx="25319">
                  <c:v>10.243441621674334</c:v>
                </c:pt>
                <c:pt idx="25320">
                  <c:v>6.0844894163476262</c:v>
                </c:pt>
                <c:pt idx="25321">
                  <c:v>8.0745810385823846E-2</c:v>
                </c:pt>
                <c:pt idx="25322">
                  <c:v>3.3502425650017313E-2</c:v>
                </c:pt>
                <c:pt idx="25323">
                  <c:v>2.9667306999038773E-2</c:v>
                </c:pt>
                <c:pt idx="25324">
                  <c:v>0.52115258724033064</c:v>
                </c:pt>
                <c:pt idx="25325">
                  <c:v>0.91858730928555976</c:v>
                </c:pt>
                <c:pt idx="25326">
                  <c:v>0.43583195693760468</c:v>
                </c:pt>
                <c:pt idx="25327">
                  <c:v>0.45609006411423553</c:v>
                </c:pt>
                <c:pt idx="25328">
                  <c:v>2.1424837770441658</c:v>
                </c:pt>
                <c:pt idx="25329">
                  <c:v>0.74833535386182859</c:v>
                </c:pt>
                <c:pt idx="25330">
                  <c:v>1.37132642134813</c:v>
                </c:pt>
                <c:pt idx="25331">
                  <c:v>3.248383376790645E-2</c:v>
                </c:pt>
                <c:pt idx="25332">
                  <c:v>4.2870762430896603E-2</c:v>
                </c:pt>
                <c:pt idx="25333">
                  <c:v>0.12353201950795371</c:v>
                </c:pt>
                <c:pt idx="25334">
                  <c:v>0.32073277659947058</c:v>
                </c:pt>
                <c:pt idx="25335">
                  <c:v>0.54464256823779267</c:v>
                </c:pt>
                <c:pt idx="25336">
                  <c:v>0.22783569426259681</c:v>
                </c:pt>
                <c:pt idx="25337">
                  <c:v>4.2478607225399048E-2</c:v>
                </c:pt>
                <c:pt idx="25338">
                  <c:v>0.20405728413351451</c:v>
                </c:pt>
                <c:pt idx="25339">
                  <c:v>0.41211575350312935</c:v>
                </c:pt>
                <c:pt idx="25340">
                  <c:v>0.43039223442817381</c:v>
                </c:pt>
                <c:pt idx="25341">
                  <c:v>5.2331163281881449E-2</c:v>
                </c:pt>
                <c:pt idx="25342">
                  <c:v>5.3464272444465347E-2</c:v>
                </c:pt>
                <c:pt idx="25343">
                  <c:v>1.7600335798369768E-2</c:v>
                </c:pt>
                <c:pt idx="25344">
                  <c:v>0.10173089619745784</c:v>
                </c:pt>
                <c:pt idx="25345">
                  <c:v>0.20201055120731753</c:v>
                </c:pt>
                <c:pt idx="25346">
                  <c:v>0.48441031791558947</c:v>
                </c:pt>
                <c:pt idx="25347">
                  <c:v>6.887635678879787E-3</c:v>
                </c:pt>
                <c:pt idx="25348">
                  <c:v>1.3368424043417901E-2</c:v>
                </c:pt>
                <c:pt idx="25349">
                  <c:v>1.2644602317425795</c:v>
                </c:pt>
                <c:pt idx="25350">
                  <c:v>0.45413868517411188</c:v>
                </c:pt>
                <c:pt idx="25351">
                  <c:v>0.13737029466461015</c:v>
                </c:pt>
                <c:pt idx="25352">
                  <c:v>7.4472564726469112E-2</c:v>
                </c:pt>
                <c:pt idx="25353">
                  <c:v>0.23275248477664279</c:v>
                </c:pt>
                <c:pt idx="25354">
                  <c:v>0.43404530647357187</c:v>
                </c:pt>
                <c:pt idx="25355">
                  <c:v>0.67207506606696277</c:v>
                </c:pt>
                <c:pt idx="25356">
                  <c:v>0.52604954681706684</c:v>
                </c:pt>
                <c:pt idx="25357">
                  <c:v>0.25345221153600572</c:v>
                </c:pt>
                <c:pt idx="25358">
                  <c:v>0.98821667755298803</c:v>
                </c:pt>
                <c:pt idx="25359">
                  <c:v>1.6403241739923484</c:v>
                </c:pt>
                <c:pt idx="25360">
                  <c:v>2.5866926101008896</c:v>
                </c:pt>
                <c:pt idx="25361">
                  <c:v>0.48196098149665439</c:v>
                </c:pt>
                <c:pt idx="25362">
                  <c:v>0.1856110929008121</c:v>
                </c:pt>
                <c:pt idx="25363">
                  <c:v>0.85429976995354817</c:v>
                </c:pt>
                <c:pt idx="25364">
                  <c:v>1.2902165903599634</c:v>
                </c:pt>
                <c:pt idx="25365">
                  <c:v>3.7272312957585725</c:v>
                </c:pt>
                <c:pt idx="25366">
                  <c:v>5.0139955415245074</c:v>
                </c:pt>
                <c:pt idx="25367">
                  <c:v>0.46798445125452165</c:v>
                </c:pt>
                <c:pt idx="25368">
                  <c:v>5.4724368266704317</c:v>
                </c:pt>
                <c:pt idx="25369">
                  <c:v>6.9103424821859329</c:v>
                </c:pt>
                <c:pt idx="25370">
                  <c:v>11.152600518248054</c:v>
                </c:pt>
                <c:pt idx="25371">
                  <c:v>1.7691311506346259</c:v>
                </c:pt>
                <c:pt idx="25372">
                  <c:v>0.51669557428632473</c:v>
                </c:pt>
                <c:pt idx="25373">
                  <c:v>3.8427584173083558</c:v>
                </c:pt>
                <c:pt idx="25374">
                  <c:v>8.217034582912305</c:v>
                </c:pt>
                <c:pt idx="25375">
                  <c:v>2.7528437642334289</c:v>
                </c:pt>
                <c:pt idx="25376">
                  <c:v>6.6233724036008539</c:v>
                </c:pt>
                <c:pt idx="25377">
                  <c:v>1.5832107036953</c:v>
                </c:pt>
                <c:pt idx="25378">
                  <c:v>9.223629878938409</c:v>
                </c:pt>
                <c:pt idx="25379">
                  <c:v>17.823502819894024</c:v>
                </c:pt>
                <c:pt idx="25380">
                  <c:v>10.838704192120014</c:v>
                </c:pt>
                <c:pt idx="25381">
                  <c:v>0.14017864343263919</c:v>
                </c:pt>
                <c:pt idx="25382">
                  <c:v>2.8230130745083709E-2</c:v>
                </c:pt>
                <c:pt idx="25383">
                  <c:v>4.7510470571493442E-2</c:v>
                </c:pt>
                <c:pt idx="25384">
                  <c:v>0.23431734343670277</c:v>
                </c:pt>
                <c:pt idx="25385">
                  <c:v>0.2724087734586309</c:v>
                </c:pt>
                <c:pt idx="25386">
                  <c:v>0.33984098096775489</c:v>
                </c:pt>
                <c:pt idx="25387">
                  <c:v>6.5665402187407781E-2</c:v>
                </c:pt>
                <c:pt idx="25388">
                  <c:v>7.3431470171256605E-2</c:v>
                </c:pt>
                <c:pt idx="25389">
                  <c:v>0.39940284400938669</c:v>
                </c:pt>
                <c:pt idx="25390">
                  <c:v>0.32729878091768949</c:v>
                </c:pt>
                <c:pt idx="25391">
                  <c:v>9.4444793923045047</c:v>
                </c:pt>
                <c:pt idx="25392">
                  <c:v>4.8499878434136905</c:v>
                </c:pt>
                <c:pt idx="25393">
                  <c:v>25.966264234884846</c:v>
                </c:pt>
                <c:pt idx="25394">
                  <c:v>31.294848571639545</c:v>
                </c:pt>
                <c:pt idx="25395">
                  <c:v>39.339176499579239</c:v>
                </c:pt>
                <c:pt idx="25396">
                  <c:v>48.825798596249612</c:v>
                </c:pt>
                <c:pt idx="25397">
                  <c:v>10.263351242305674</c:v>
                </c:pt>
                <c:pt idx="25398">
                  <c:v>78.76567031748489</c:v>
                </c:pt>
                <c:pt idx="25399">
                  <c:v>122.44466506482971</c:v>
                </c:pt>
                <c:pt idx="25400">
                  <c:v>85.765104807768495</c:v>
                </c:pt>
                <c:pt idx="25401">
                  <c:v>2.277566236061348E-3</c:v>
                </c:pt>
                <c:pt idx="25402">
                  <c:v>6.3858996104048668E-3</c:v>
                </c:pt>
                <c:pt idx="25403">
                  <c:v>0.83414476301306939</c:v>
                </c:pt>
                <c:pt idx="25404">
                  <c:v>0.45101511981792963</c:v>
                </c:pt>
                <c:pt idx="25405">
                  <c:v>0.33527859572541646</c:v>
                </c:pt>
                <c:pt idx="25406">
                  <c:v>7.7122318033118253E-2</c:v>
                </c:pt>
                <c:pt idx="25407">
                  <c:v>7.9438103557245166E-3</c:v>
                </c:pt>
                <c:pt idx="25408">
                  <c:v>2.3260444348090314</c:v>
                </c:pt>
                <c:pt idx="25409">
                  <c:v>0.43296945481653254</c:v>
                </c:pt>
                <c:pt idx="25410">
                  <c:v>0.5619287709932711</c:v>
                </c:pt>
                <c:pt idx="25411">
                  <c:v>2.6901766100710261E-3</c:v>
                </c:pt>
                <c:pt idx="25412">
                  <c:v>0.66706162910452349</c:v>
                </c:pt>
                <c:pt idx="25413">
                  <c:v>0.11805149974602824</c:v>
                </c:pt>
                <c:pt idx="25414">
                  <c:v>0.16845732454731763</c:v>
                </c:pt>
                <c:pt idx="25415">
                  <c:v>3.2330737471878139E-2</c:v>
                </c:pt>
                <c:pt idx="25416">
                  <c:v>6.7020326228106233E-2</c:v>
                </c:pt>
                <c:pt idx="25417">
                  <c:v>0.51596681320704896</c:v>
                </c:pt>
                <c:pt idx="25418">
                  <c:v>1.7487671772633184</c:v>
                </c:pt>
                <c:pt idx="25419">
                  <c:v>1.6904089760114751</c:v>
                </c:pt>
                <c:pt idx="25420">
                  <c:v>1.6274188087226813</c:v>
                </c:pt>
                <c:pt idx="25421">
                  <c:v>0.76100061401638275</c:v>
                </c:pt>
                <c:pt idx="25422">
                  <c:v>4.2330063255585593</c:v>
                </c:pt>
                <c:pt idx="25423">
                  <c:v>12.324553774112822</c:v>
                </c:pt>
                <c:pt idx="25424">
                  <c:v>6.2496460237420317</c:v>
                </c:pt>
                <c:pt idx="25425">
                  <c:v>41.279675008584988</c:v>
                </c:pt>
                <c:pt idx="25426">
                  <c:v>1.600975096625358</c:v>
                </c:pt>
                <c:pt idx="25427">
                  <c:v>6.297388749632912</c:v>
                </c:pt>
                <c:pt idx="25428">
                  <c:v>10.376895990225274</c:v>
                </c:pt>
                <c:pt idx="25429">
                  <c:v>25.815854965017586</c:v>
                </c:pt>
                <c:pt idx="25430">
                  <c:v>3.9870927900304996E-5</c:v>
                </c:pt>
                <c:pt idx="25431">
                  <c:v>9.0188263855345177E-5</c:v>
                </c:pt>
                <c:pt idx="25432">
                  <c:v>1.0599742535936329E-2</c:v>
                </c:pt>
                <c:pt idx="25433">
                  <c:v>7.3192611652936145E-5</c:v>
                </c:pt>
                <c:pt idx="25434">
                  <c:v>1.7773407436973963E-3</c:v>
                </c:pt>
                <c:pt idx="25435">
                  <c:v>1.3178510988650443E-3</c:v>
                </c:pt>
                <c:pt idx="25436">
                  <c:v>1.3412917170102007E-3</c:v>
                </c:pt>
                <c:pt idx="25437">
                  <c:v>1.9818306238739092E-2</c:v>
                </c:pt>
                <c:pt idx="25438">
                  <c:v>4.562477036827918E-2</c:v>
                </c:pt>
                <c:pt idx="25439">
                  <c:v>1.5481989273690044E-2</c:v>
                </c:pt>
                <c:pt idx="25440">
                  <c:v>3.6652732436617179E-4</c:v>
                </c:pt>
                <c:pt idx="25441">
                  <c:v>5.4514429044724114E-4</c:v>
                </c:pt>
                <c:pt idx="25442">
                  <c:v>5.132890118626764E-3</c:v>
                </c:pt>
                <c:pt idx="25443">
                  <c:v>1.4765181837735274E-2</c:v>
                </c:pt>
                <c:pt idx="25444">
                  <c:v>6.3441549902625591E-4</c:v>
                </c:pt>
                <c:pt idx="25445">
                  <c:v>1.18105627162476E-3</c:v>
                </c:pt>
                <c:pt idx="25446">
                  <c:v>1.8212206091081928E-4</c:v>
                </c:pt>
                <c:pt idx="25447">
                  <c:v>7.9623412962073533E-3</c:v>
                </c:pt>
                <c:pt idx="25448">
                  <c:v>5.0236028033046227E-2</c:v>
                </c:pt>
                <c:pt idx="25449">
                  <c:v>4.2060415896694778E-2</c:v>
                </c:pt>
                <c:pt idx="25450">
                  <c:v>0.23701241510892945</c:v>
                </c:pt>
                <c:pt idx="25451">
                  <c:v>5.0701894149931332</c:v>
                </c:pt>
                <c:pt idx="25452">
                  <c:v>1.8956238767343569</c:v>
                </c:pt>
                <c:pt idx="25453">
                  <c:v>1.3641720993641204</c:v>
                </c:pt>
                <c:pt idx="25454">
                  <c:v>2.0505608819751053</c:v>
                </c:pt>
                <c:pt idx="25455">
                  <c:v>7.965655366508255E-2</c:v>
                </c:pt>
                <c:pt idx="25456">
                  <c:v>2.1854820800949644</c:v>
                </c:pt>
                <c:pt idx="25457">
                  <c:v>3.8899613003608131</c:v>
                </c:pt>
                <c:pt idx="25458">
                  <c:v>5.7784435816116675</c:v>
                </c:pt>
                <c:pt idx="25459">
                  <c:v>1.2235796617301562E-3</c:v>
                </c:pt>
                <c:pt idx="25460">
                  <c:v>2.2531429149242445E-3</c:v>
                </c:pt>
                <c:pt idx="25461">
                  <c:v>8.5593204001509077E-2</c:v>
                </c:pt>
                <c:pt idx="25462">
                  <c:v>2.0378752053032897E-3</c:v>
                </c:pt>
                <c:pt idx="25463">
                  <c:v>1.6317426657177453E-3</c:v>
                </c:pt>
                <c:pt idx="25464">
                  <c:v>1.7249172918321554E-2</c:v>
                </c:pt>
                <c:pt idx="25465">
                  <c:v>2.0458522314913056E-3</c:v>
                </c:pt>
                <c:pt idx="25466">
                  <c:v>8.1134744907484409E-3</c:v>
                </c:pt>
                <c:pt idx="25467">
                  <c:v>0.41984272510104764</c:v>
                </c:pt>
                <c:pt idx="25468">
                  <c:v>2.2490355679288365E-2</c:v>
                </c:pt>
                <c:pt idx="25469">
                  <c:v>9.3753816431385778E-2</c:v>
                </c:pt>
                <c:pt idx="25470">
                  <c:v>4.0745950682572148E-2</c:v>
                </c:pt>
                <c:pt idx="25471">
                  <c:v>0.18463784884436868</c:v>
                </c:pt>
                <c:pt idx="25472">
                  <c:v>0.4468179454021281</c:v>
                </c:pt>
                <c:pt idx="25473">
                  <c:v>0.52747723587888151</c:v>
                </c:pt>
                <c:pt idx="25474">
                  <c:v>0.32615869518395452</c:v>
                </c:pt>
                <c:pt idx="25475">
                  <c:v>0.23125561115932941</c:v>
                </c:pt>
                <c:pt idx="25476">
                  <c:v>0.45058884592659348</c:v>
                </c:pt>
                <c:pt idx="25477">
                  <c:v>0.95793081979079808</c:v>
                </c:pt>
                <c:pt idx="25478">
                  <c:v>0.60686177291891819</c:v>
                </c:pt>
                <c:pt idx="25479">
                  <c:v>2.6478684387706668</c:v>
                </c:pt>
                <c:pt idx="25480">
                  <c:v>3.048921044259667</c:v>
                </c:pt>
                <c:pt idx="25481">
                  <c:v>12.244971396159018</c:v>
                </c:pt>
                <c:pt idx="25482">
                  <c:v>7.6549443623646169</c:v>
                </c:pt>
                <c:pt idx="25483">
                  <c:v>7.0626461884394915</c:v>
                </c:pt>
                <c:pt idx="25484">
                  <c:v>18.463468821499841</c:v>
                </c:pt>
                <c:pt idx="25485">
                  <c:v>6.1590816997799172</c:v>
                </c:pt>
                <c:pt idx="25486">
                  <c:v>27.265372825114422</c:v>
                </c:pt>
                <c:pt idx="25487">
                  <c:v>31.517662205202132</c:v>
                </c:pt>
                <c:pt idx="25488">
                  <c:v>31.453239297263806</c:v>
                </c:pt>
                <c:pt idx="25489">
                  <c:v>0.83426806473876858</c:v>
                </c:pt>
                <c:pt idx="25490">
                  <c:v>0.4916999077879245</c:v>
                </c:pt>
                <c:pt idx="25491">
                  <c:v>3.3078522123597698</c:v>
                </c:pt>
                <c:pt idx="25492">
                  <c:v>2.3587714699285875</c:v>
                </c:pt>
                <c:pt idx="25493">
                  <c:v>1.3212269169378976</c:v>
                </c:pt>
                <c:pt idx="25494">
                  <c:v>2.0917451893844019</c:v>
                </c:pt>
                <c:pt idx="25495">
                  <c:v>0.53274784458453572</c:v>
                </c:pt>
                <c:pt idx="25496">
                  <c:v>2.9696714151884822</c:v>
                </c:pt>
                <c:pt idx="25497">
                  <c:v>3.8626401204162457</c:v>
                </c:pt>
                <c:pt idx="25498">
                  <c:v>6.2284346845010967</c:v>
                </c:pt>
                <c:pt idx="25499">
                  <c:v>1.7556157963421012E-2</c:v>
                </c:pt>
                <c:pt idx="25500">
                  <c:v>6.3898972589097654E-3</c:v>
                </c:pt>
                <c:pt idx="25501">
                  <c:v>0.19648184066145913</c:v>
                </c:pt>
                <c:pt idx="25502">
                  <c:v>0.1851799219599268</c:v>
                </c:pt>
                <c:pt idx="25503">
                  <c:v>0.36683387435663217</c:v>
                </c:pt>
                <c:pt idx="25504">
                  <c:v>0.30966953430231525</c:v>
                </c:pt>
                <c:pt idx="25505">
                  <c:v>0.35630812076373097</c:v>
                </c:pt>
                <c:pt idx="25506">
                  <c:v>0.5289878743226798</c:v>
                </c:pt>
                <c:pt idx="25507">
                  <c:v>0.4171212185192521</c:v>
                </c:pt>
                <c:pt idx="25508">
                  <c:v>1.0544215275041335</c:v>
                </c:pt>
                <c:pt idx="25509">
                  <c:v>9.2241808879897236E-3</c:v>
                </c:pt>
                <c:pt idx="25510">
                  <c:v>7.1535524051185243E-3</c:v>
                </c:pt>
                <c:pt idx="25511">
                  <c:v>0.10096227798676813</c:v>
                </c:pt>
                <c:pt idx="25512">
                  <c:v>7.4930944557682913E-2</c:v>
                </c:pt>
                <c:pt idx="25513">
                  <c:v>8.4554113930579683E-2</c:v>
                </c:pt>
                <c:pt idx="25514">
                  <c:v>4.3534254904657538E-2</c:v>
                </c:pt>
                <c:pt idx="25515">
                  <c:v>1.4175263388588719E-2</c:v>
                </c:pt>
                <c:pt idx="25516">
                  <c:v>3.613750346779758E-2</c:v>
                </c:pt>
                <c:pt idx="25517">
                  <c:v>9.5026360267107757E-2</c:v>
                </c:pt>
                <c:pt idx="25518">
                  <c:v>0.23723237360586069</c:v>
                </c:pt>
                <c:pt idx="25519">
                  <c:v>4.7328187228335445E-3</c:v>
                </c:pt>
                <c:pt idx="25520">
                  <c:v>1.0386964571000782E-2</c:v>
                </c:pt>
                <c:pt idx="25521">
                  <c:v>0.17754868393431325</c:v>
                </c:pt>
                <c:pt idx="25522">
                  <c:v>0.31379191693293029</c:v>
                </c:pt>
                <c:pt idx="25523">
                  <c:v>4.3197905772252763E-2</c:v>
                </c:pt>
                <c:pt idx="25524">
                  <c:v>0.47778920605403929</c:v>
                </c:pt>
                <c:pt idx="25525">
                  <c:v>6.1997045782408219E-3</c:v>
                </c:pt>
                <c:pt idx="25526">
                  <c:v>1.5691747689499107E-3</c:v>
                </c:pt>
                <c:pt idx="25527">
                  <c:v>0.83883639782247332</c:v>
                </c:pt>
                <c:pt idx="25528">
                  <c:v>0.69462902330933174</c:v>
                </c:pt>
                <c:pt idx="25529">
                  <c:v>0.25697116617453847</c:v>
                </c:pt>
                <c:pt idx="25530">
                  <c:v>0.23313025536820919</c:v>
                </c:pt>
                <c:pt idx="25531">
                  <c:v>1.3358842290529287</c:v>
                </c:pt>
                <c:pt idx="25532">
                  <c:v>1.6511715332189365</c:v>
                </c:pt>
                <c:pt idx="25533">
                  <c:v>1.337544828649015</c:v>
                </c:pt>
                <c:pt idx="25534">
                  <c:v>1.0114079106250748</c:v>
                </c:pt>
                <c:pt idx="25535">
                  <c:v>0.85631826880046258</c:v>
                </c:pt>
                <c:pt idx="25536">
                  <c:v>3.1563601311147611</c:v>
                </c:pt>
                <c:pt idx="25537">
                  <c:v>3.4196035430194827</c:v>
                </c:pt>
                <c:pt idx="25538">
                  <c:v>3.361285082600888</c:v>
                </c:pt>
                <c:pt idx="25539">
                  <c:v>0.14136682872625081</c:v>
                </c:pt>
                <c:pt idx="25540">
                  <c:v>0.11825541902695466</c:v>
                </c:pt>
                <c:pt idx="25541">
                  <c:v>2.0759383693448563</c:v>
                </c:pt>
                <c:pt idx="25542">
                  <c:v>1.6367299336912304</c:v>
                </c:pt>
                <c:pt idx="25543">
                  <c:v>1.8044423778868746</c:v>
                </c:pt>
                <c:pt idx="25544">
                  <c:v>1.5594506645402957</c:v>
                </c:pt>
                <c:pt idx="25545">
                  <c:v>0.346929059940905</c:v>
                </c:pt>
                <c:pt idx="25546">
                  <c:v>3.6206422743868023</c:v>
                </c:pt>
                <c:pt idx="25547">
                  <c:v>2.9540520268589119</c:v>
                </c:pt>
                <c:pt idx="25548">
                  <c:v>10.392003661099245</c:v>
                </c:pt>
                <c:pt idx="25549">
                  <c:v>6.5631250171383009</c:v>
                </c:pt>
                <c:pt idx="25550">
                  <c:v>2.4428929433602624</c:v>
                </c:pt>
                <c:pt idx="25551">
                  <c:v>10.856910368815614</c:v>
                </c:pt>
                <c:pt idx="25552">
                  <c:v>8.1998447689466758</c:v>
                </c:pt>
                <c:pt idx="25553">
                  <c:v>6.5456937342855346</c:v>
                </c:pt>
                <c:pt idx="25554">
                  <c:v>24.54316792279603</c:v>
                </c:pt>
                <c:pt idx="25555">
                  <c:v>13.818018117912823</c:v>
                </c:pt>
                <c:pt idx="25556">
                  <c:v>35.768395783536775</c:v>
                </c:pt>
                <c:pt idx="25557">
                  <c:v>32.786442937280988</c:v>
                </c:pt>
                <c:pt idx="25558">
                  <c:v>43.176419385365861</c:v>
                </c:pt>
                <c:pt idx="25559">
                  <c:v>2.7423702146843427E-2</c:v>
                </c:pt>
                <c:pt idx="25560">
                  <c:v>9.9114657488325562E-3</c:v>
                </c:pt>
                <c:pt idx="25561">
                  <c:v>5.2979917070820268E-2</c:v>
                </c:pt>
                <c:pt idx="25562">
                  <c:v>9.546676285286948E-2</c:v>
                </c:pt>
                <c:pt idx="25563">
                  <c:v>0.13914640829208585</c:v>
                </c:pt>
                <c:pt idx="25564">
                  <c:v>9.8551519315683372E-2</c:v>
                </c:pt>
                <c:pt idx="25565">
                  <c:v>4.3789305771469493E-2</c:v>
                </c:pt>
                <c:pt idx="25566">
                  <c:v>2.2329172050402003E-2</c:v>
                </c:pt>
                <c:pt idx="25567">
                  <c:v>0.17012270706838292</c:v>
                </c:pt>
                <c:pt idx="25568">
                  <c:v>0.19043552722260707</c:v>
                </c:pt>
                <c:pt idx="25569">
                  <c:v>12.287482599029829</c:v>
                </c:pt>
                <c:pt idx="25570">
                  <c:v>7.416596187708314</c:v>
                </c:pt>
                <c:pt idx="25571">
                  <c:v>41.424707625191161</c:v>
                </c:pt>
                <c:pt idx="25572">
                  <c:v>37.42466433812659</c:v>
                </c:pt>
                <c:pt idx="25573">
                  <c:v>27.366787744923236</c:v>
                </c:pt>
                <c:pt idx="25574">
                  <c:v>92.384293593832425</c:v>
                </c:pt>
                <c:pt idx="25575">
                  <c:v>24.124963543156255</c:v>
                </c:pt>
                <c:pt idx="25576">
                  <c:v>85.154573965890307</c:v>
                </c:pt>
                <c:pt idx="25577">
                  <c:v>93.915655631547679</c:v>
                </c:pt>
                <c:pt idx="25578">
                  <c:v>131.35994978310634</c:v>
                </c:pt>
                <c:pt idx="25579">
                  <c:v>1.5011928144861024E-3</c:v>
                </c:pt>
                <c:pt idx="25580">
                  <c:v>2.2439164119677949E-2</c:v>
                </c:pt>
                <c:pt idx="25581">
                  <c:v>0.47347373054285219</c:v>
                </c:pt>
                <c:pt idx="25582">
                  <c:v>0.56441742928011551</c:v>
                </c:pt>
                <c:pt idx="25583">
                  <c:v>0.18544010649678577</c:v>
                </c:pt>
                <c:pt idx="25584">
                  <c:v>8.4275769059010103E-2</c:v>
                </c:pt>
                <c:pt idx="25585">
                  <c:v>1.3010273724803009E-2</c:v>
                </c:pt>
                <c:pt idx="25586">
                  <c:v>0.43420959433865025</c:v>
                </c:pt>
                <c:pt idx="25587">
                  <c:v>2.163685654528142</c:v>
                </c:pt>
                <c:pt idx="25588">
                  <c:v>0.28628148779188894</c:v>
                </c:pt>
                <c:pt idx="25589">
                  <c:v>4.4523915982646982E-3</c:v>
                </c:pt>
                <c:pt idx="25590">
                  <c:v>0.62981639052253546</c:v>
                </c:pt>
                <c:pt idx="25591">
                  <c:v>0.14114999167846407</c:v>
                </c:pt>
                <c:pt idx="25592">
                  <c:v>0.14404755838567021</c:v>
                </c:pt>
                <c:pt idx="25593">
                  <c:v>3.6232587309418716E-2</c:v>
                </c:pt>
                <c:pt idx="25594">
                  <c:v>4.0034629745796302E-2</c:v>
                </c:pt>
                <c:pt idx="25595">
                  <c:v>7.1938623274485913E-2</c:v>
                </c:pt>
                <c:pt idx="25596">
                  <c:v>1.5881891041451348</c:v>
                </c:pt>
                <c:pt idx="25597">
                  <c:v>0.79860313145298678</c:v>
                </c:pt>
                <c:pt idx="25598">
                  <c:v>0.55433004859903634</c:v>
                </c:pt>
                <c:pt idx="25599">
                  <c:v>0.18451691567249867</c:v>
                </c:pt>
                <c:pt idx="25600">
                  <c:v>4.0421269516357627</c:v>
                </c:pt>
                <c:pt idx="25601">
                  <c:v>3.4525756062844142</c:v>
                </c:pt>
                <c:pt idx="25602">
                  <c:v>2.1285974808986858</c:v>
                </c:pt>
                <c:pt idx="25603">
                  <c:v>2.6611152748117286</c:v>
                </c:pt>
                <c:pt idx="25604">
                  <c:v>0.63988687570183456</c:v>
                </c:pt>
                <c:pt idx="25605">
                  <c:v>1.7708455716905296</c:v>
                </c:pt>
                <c:pt idx="25606">
                  <c:v>8.8377012527367675</c:v>
                </c:pt>
                <c:pt idx="25607">
                  <c:v>4.3719072580080569</c:v>
                </c:pt>
                <c:pt idx="25608">
                  <c:v>3.2512292635630156E-3</c:v>
                </c:pt>
                <c:pt idx="25609">
                  <c:v>2.8940064178844737E-3</c:v>
                </c:pt>
                <c:pt idx="25610">
                  <c:v>0.20584550085377662</c:v>
                </c:pt>
                <c:pt idx="25611">
                  <c:v>2.5763101005279172E-3</c:v>
                </c:pt>
                <c:pt idx="25612">
                  <c:v>4.0591667780282017E-2</c:v>
                </c:pt>
                <c:pt idx="25613">
                  <c:v>3.7838507863892909E-2</c:v>
                </c:pt>
                <c:pt idx="25614">
                  <c:v>1.9924951916958148E-2</c:v>
                </c:pt>
                <c:pt idx="25615">
                  <c:v>2.1103412018062033</c:v>
                </c:pt>
                <c:pt idx="25616">
                  <c:v>6.3456849445220218E-2</c:v>
                </c:pt>
                <c:pt idx="25617">
                  <c:v>3.9461560958160558E-3</c:v>
                </c:pt>
                <c:pt idx="25618">
                  <c:v>3.6308059445961397E-4</c:v>
                </c:pt>
                <c:pt idx="25619">
                  <c:v>3.1944926632668377E-4</c:v>
                </c:pt>
                <c:pt idx="25620">
                  <c:v>5.7609412521276116E-3</c:v>
                </c:pt>
                <c:pt idx="25621">
                  <c:v>2.7373885779616342E-3</c:v>
                </c:pt>
                <c:pt idx="25622">
                  <c:v>5.3502750132232045E-4</c:v>
                </c:pt>
                <c:pt idx="25623">
                  <c:v>7.655770134071514E-4</c:v>
                </c:pt>
                <c:pt idx="25624">
                  <c:v>1.855665098589728E-4</c:v>
                </c:pt>
                <c:pt idx="25625">
                  <c:v>1.9433038929936388E-2</c:v>
                </c:pt>
                <c:pt idx="25626">
                  <c:v>3.7342114699988479E-3</c:v>
                </c:pt>
                <c:pt idx="25627">
                  <c:v>0.1378160022813408</c:v>
                </c:pt>
                <c:pt idx="25628">
                  <c:v>9.0241729053710404E-2</c:v>
                </c:pt>
                <c:pt idx="25629">
                  <c:v>1.511399703890618</c:v>
                </c:pt>
                <c:pt idx="25630">
                  <c:v>1.1913431995345369</c:v>
                </c:pt>
                <c:pt idx="25631">
                  <c:v>1.3816338391714722</c:v>
                </c:pt>
                <c:pt idx="25632">
                  <c:v>1.0630373510533271</c:v>
                </c:pt>
                <c:pt idx="25633">
                  <c:v>3.0869523260789424E-2</c:v>
                </c:pt>
                <c:pt idx="25634">
                  <c:v>0.31403159023542332</c:v>
                </c:pt>
                <c:pt idx="25635">
                  <c:v>4.3609189953290084</c:v>
                </c:pt>
                <c:pt idx="25636">
                  <c:v>2.2662249771773415</c:v>
                </c:pt>
                <c:pt idx="25637">
                  <c:v>8.3166071089478555E-4</c:v>
                </c:pt>
                <c:pt idx="25638">
                  <c:v>4.1305838290187974E-3</c:v>
                </c:pt>
                <c:pt idx="25639">
                  <c:v>0.19022746394479431</c:v>
                </c:pt>
                <c:pt idx="25640">
                  <c:v>1.2962544175301519E-3</c:v>
                </c:pt>
                <c:pt idx="25641">
                  <c:v>3.5579027570800854E-4</c:v>
                </c:pt>
                <c:pt idx="25642">
                  <c:v>8.5777877613731589E-3</c:v>
                </c:pt>
                <c:pt idx="25643">
                  <c:v>9.1845419149580287E-3</c:v>
                </c:pt>
                <c:pt idx="25644">
                  <c:v>5.2703761498023471E-2</c:v>
                </c:pt>
                <c:pt idx="25645">
                  <c:v>0.45792477028516837</c:v>
                </c:pt>
                <c:pt idx="25646">
                  <c:v>2.9810034798255669E-2</c:v>
                </c:pt>
                <c:pt idx="25647">
                  <c:v>5.2461971829788019E-2</c:v>
                </c:pt>
                <c:pt idx="25648">
                  <c:v>3.9028477440718759E-2</c:v>
                </c:pt>
                <c:pt idx="25649">
                  <c:v>9.9663230434123506E-2</c:v>
                </c:pt>
                <c:pt idx="25650">
                  <c:v>0.55469386208098392</c:v>
                </c:pt>
                <c:pt idx="25651">
                  <c:v>0.58385243537266562</c:v>
                </c:pt>
                <c:pt idx="25652">
                  <c:v>0.42791037172384472</c:v>
                </c:pt>
                <c:pt idx="25653">
                  <c:v>7.0288267573425878E-2</c:v>
                </c:pt>
                <c:pt idx="25654">
                  <c:v>7.188252533440094E-2</c:v>
                </c:pt>
                <c:pt idx="25655">
                  <c:v>1.6796700011733039</c:v>
                </c:pt>
                <c:pt idx="25656">
                  <c:v>0.40106512559546198</c:v>
                </c:pt>
                <c:pt idx="25657">
                  <c:v>1.8893657639293813</c:v>
                </c:pt>
                <c:pt idx="25658">
                  <c:v>3.1053247324992825</c:v>
                </c:pt>
                <c:pt idx="25659">
                  <c:v>16.057590995132976</c:v>
                </c:pt>
                <c:pt idx="25660">
                  <c:v>16.226964935671976</c:v>
                </c:pt>
                <c:pt idx="25661">
                  <c:v>11.210246186264664</c:v>
                </c:pt>
                <c:pt idx="25662">
                  <c:v>11.519235375549727</c:v>
                </c:pt>
                <c:pt idx="25663">
                  <c:v>4.6912154792237448</c:v>
                </c:pt>
                <c:pt idx="25664">
                  <c:v>20.053433849127131</c:v>
                </c:pt>
                <c:pt idx="25665">
                  <c:v>33.067607853528251</c:v>
                </c:pt>
                <c:pt idx="25666">
                  <c:v>18.310823589615183</c:v>
                </c:pt>
                <c:pt idx="25667">
                  <c:v>0.56875002690941368</c:v>
                </c:pt>
                <c:pt idx="25668">
                  <c:v>0.95611022272994273</c:v>
                </c:pt>
                <c:pt idx="25669">
                  <c:v>8.4402903068461352</c:v>
                </c:pt>
                <c:pt idx="25670">
                  <c:v>9.6553706420217651</c:v>
                </c:pt>
                <c:pt idx="25671">
                  <c:v>3.7018236544610232</c:v>
                </c:pt>
                <c:pt idx="25672">
                  <c:v>4.4049164656923878</c:v>
                </c:pt>
                <c:pt idx="25673">
                  <c:v>0.97591011695880825</c:v>
                </c:pt>
                <c:pt idx="25674">
                  <c:v>16.606464582293835</c:v>
                </c:pt>
                <c:pt idx="25675">
                  <c:v>7.2593627683994706</c:v>
                </c:pt>
                <c:pt idx="25676">
                  <c:v>5.9820899065620621</c:v>
                </c:pt>
                <c:pt idx="25677">
                  <c:v>3.3212988228064115E-2</c:v>
                </c:pt>
                <c:pt idx="25678">
                  <c:v>3.6893117577761958E-3</c:v>
                </c:pt>
                <c:pt idx="25679">
                  <c:v>0.11581882475024734</c:v>
                </c:pt>
                <c:pt idx="25680">
                  <c:v>0.85424981592389126</c:v>
                </c:pt>
                <c:pt idx="25681">
                  <c:v>0.20565242144779058</c:v>
                </c:pt>
                <c:pt idx="25682">
                  <c:v>0.24645443822063415</c:v>
                </c:pt>
                <c:pt idx="25683">
                  <c:v>0.18420585853262403</c:v>
                </c:pt>
                <c:pt idx="25684">
                  <c:v>0.7153199960495048</c:v>
                </c:pt>
                <c:pt idx="25685">
                  <c:v>1.4347885009797057</c:v>
                </c:pt>
                <c:pt idx="25686">
                  <c:v>0.55966540546808141</c:v>
                </c:pt>
                <c:pt idx="25687">
                  <c:v>2.127912444297583E-2</c:v>
                </c:pt>
                <c:pt idx="25688">
                  <c:v>2.6856087188416772E-2</c:v>
                </c:pt>
                <c:pt idx="25689">
                  <c:v>0.12009848511934117</c:v>
                </c:pt>
                <c:pt idx="25690">
                  <c:v>0.25457360468868839</c:v>
                </c:pt>
                <c:pt idx="25691">
                  <c:v>0.21151152370803292</c:v>
                </c:pt>
                <c:pt idx="25692">
                  <c:v>0.12157318015640037</c:v>
                </c:pt>
                <c:pt idx="25693">
                  <c:v>2.4922564056688655E-2</c:v>
                </c:pt>
                <c:pt idx="25694">
                  <c:v>0.23206300069421035</c:v>
                </c:pt>
                <c:pt idx="25695">
                  <c:v>0.36545236545157522</c:v>
                </c:pt>
                <c:pt idx="25696">
                  <c:v>0.24105349631523565</c:v>
                </c:pt>
                <c:pt idx="25697">
                  <c:v>1.162403559395807E-2</c:v>
                </c:pt>
                <c:pt idx="25698">
                  <c:v>1.5761123452282455E-3</c:v>
                </c:pt>
                <c:pt idx="25699">
                  <c:v>5.9521501691633574E-2</c:v>
                </c:pt>
                <c:pt idx="25700">
                  <c:v>4.1412463577887963E-2</c:v>
                </c:pt>
                <c:pt idx="25701">
                  <c:v>2.9142947149527507E-2</c:v>
                </c:pt>
                <c:pt idx="25702">
                  <c:v>5.6015819867166743E-2</c:v>
                </c:pt>
                <c:pt idx="25703">
                  <c:v>9.9808194309011049E-3</c:v>
                </c:pt>
                <c:pt idx="25704">
                  <c:v>3.3611377477674731E-3</c:v>
                </c:pt>
                <c:pt idx="25705">
                  <c:v>2.1164015342710134</c:v>
                </c:pt>
                <c:pt idx="25706">
                  <c:v>6.6156585053943562E-2</c:v>
                </c:pt>
                <c:pt idx="25707">
                  <c:v>0.12671065848819152</c:v>
                </c:pt>
                <c:pt idx="25708">
                  <c:v>0.12903920287408954</c:v>
                </c:pt>
                <c:pt idx="25709">
                  <c:v>0.83613260058415639</c:v>
                </c:pt>
                <c:pt idx="25710">
                  <c:v>0.85656825810068249</c:v>
                </c:pt>
                <c:pt idx="25711">
                  <c:v>0.60974450386706636</c:v>
                </c:pt>
                <c:pt idx="25712">
                  <c:v>0.1899134173521741</c:v>
                </c:pt>
                <c:pt idx="25713">
                  <c:v>0.18325169099616748</c:v>
                </c:pt>
                <c:pt idx="25714">
                  <c:v>0.38144688210890582</c:v>
                </c:pt>
                <c:pt idx="25715">
                  <c:v>1.9942023069207615</c:v>
                </c:pt>
                <c:pt idx="25716">
                  <c:v>1.1928557281643515</c:v>
                </c:pt>
                <c:pt idx="25717">
                  <c:v>0.23090120326749836</c:v>
                </c:pt>
                <c:pt idx="25718">
                  <c:v>0.19121147247250375</c:v>
                </c:pt>
                <c:pt idx="25719">
                  <c:v>3.0152685474158081</c:v>
                </c:pt>
                <c:pt idx="25720">
                  <c:v>5.0694435788529546</c:v>
                </c:pt>
                <c:pt idx="25721">
                  <c:v>3.2853772743297318</c:v>
                </c:pt>
                <c:pt idx="25722">
                  <c:v>2.3582574058629024</c:v>
                </c:pt>
                <c:pt idx="25723">
                  <c:v>0.57039189235522869</c:v>
                </c:pt>
                <c:pt idx="25724">
                  <c:v>3.0572206123247065</c:v>
                </c:pt>
                <c:pt idx="25725">
                  <c:v>7.8326477568588357</c:v>
                </c:pt>
                <c:pt idx="25726">
                  <c:v>8.6161764380253043</c:v>
                </c:pt>
                <c:pt idx="25727">
                  <c:v>1.7751626337167907</c:v>
                </c:pt>
                <c:pt idx="25728">
                  <c:v>0.59064537387588967</c:v>
                </c:pt>
                <c:pt idx="25729">
                  <c:v>14.177035300139599</c:v>
                </c:pt>
                <c:pt idx="25730">
                  <c:v>4.9782668382509767</c:v>
                </c:pt>
                <c:pt idx="25731">
                  <c:v>9.4210142978692843</c:v>
                </c:pt>
                <c:pt idx="25732">
                  <c:v>7.8457559938039676</c:v>
                </c:pt>
                <c:pt idx="25733">
                  <c:v>2.7887826144242398</c:v>
                </c:pt>
                <c:pt idx="25734">
                  <c:v>10.076925836526932</c:v>
                </c:pt>
                <c:pt idx="25735">
                  <c:v>25.366403226103465</c:v>
                </c:pt>
                <c:pt idx="25736">
                  <c:v>19.269624406943265</c:v>
                </c:pt>
                <c:pt idx="25737">
                  <c:v>4.5942390428402001E-2</c:v>
                </c:pt>
                <c:pt idx="25738">
                  <c:v>5.3622452141139738E-3</c:v>
                </c:pt>
                <c:pt idx="25739">
                  <c:v>6.8884658827156928E-2</c:v>
                </c:pt>
                <c:pt idx="25740">
                  <c:v>0.15669545250079053</c:v>
                </c:pt>
                <c:pt idx="25741">
                  <c:v>0.15795102260430141</c:v>
                </c:pt>
                <c:pt idx="25742">
                  <c:v>4.990754551907562E-2</c:v>
                </c:pt>
                <c:pt idx="25743">
                  <c:v>4.3086203641822772E-2</c:v>
                </c:pt>
                <c:pt idx="25744">
                  <c:v>2.561012958021424E-2</c:v>
                </c:pt>
                <c:pt idx="25745">
                  <c:v>0.2489630159167906</c:v>
                </c:pt>
                <c:pt idx="25746">
                  <c:v>0.24259713987676912</c:v>
                </c:pt>
                <c:pt idx="25747">
                  <c:v>5.4615394781978654</c:v>
                </c:pt>
                <c:pt idx="25748">
                  <c:v>5.3534287180852118</c:v>
                </c:pt>
                <c:pt idx="25749">
                  <c:v>50.043513641597841</c:v>
                </c:pt>
                <c:pt idx="25750">
                  <c:v>44.007359184218309</c:v>
                </c:pt>
                <c:pt idx="25751">
                  <c:v>33.29972009866065</c:v>
                </c:pt>
                <c:pt idx="25752">
                  <c:v>31.07371381124446</c:v>
                </c:pt>
                <c:pt idx="25753">
                  <c:v>10.313625436419134</c:v>
                </c:pt>
                <c:pt idx="25754">
                  <c:v>53.887568211251541</c:v>
                </c:pt>
                <c:pt idx="25755">
                  <c:v>100.90369334736351</c:v>
                </c:pt>
                <c:pt idx="25756">
                  <c:v>62.702125771763413</c:v>
                </c:pt>
                <c:pt idx="25757">
                  <c:v>0.37370702218382235</c:v>
                </c:pt>
                <c:pt idx="25758">
                  <c:v>0.22573343927720668</c:v>
                </c:pt>
                <c:pt idx="25759">
                  <c:v>4.2087906945479769</c:v>
                </c:pt>
                <c:pt idx="25760">
                  <c:v>8.9249188079140112</c:v>
                </c:pt>
                <c:pt idx="25761">
                  <c:v>5.4851494421483684</c:v>
                </c:pt>
                <c:pt idx="25762">
                  <c:v>6.9122749373753036</c:v>
                </c:pt>
                <c:pt idx="25763">
                  <c:v>1.0125048381481396</c:v>
                </c:pt>
                <c:pt idx="25764">
                  <c:v>0.21950238807456152</c:v>
                </c:pt>
                <c:pt idx="25765">
                  <c:v>5.9562444340964387</c:v>
                </c:pt>
                <c:pt idx="25766">
                  <c:v>7.6197396636860466</c:v>
                </c:pt>
                <c:pt idx="25767">
                  <c:v>4.4434296374804116</c:v>
                </c:pt>
                <c:pt idx="25768">
                  <c:v>0.12437378509593422</c:v>
                </c:pt>
                <c:pt idx="25769">
                  <c:v>9.1454198447388997</c:v>
                </c:pt>
                <c:pt idx="25770">
                  <c:v>2.0045407574230474</c:v>
                </c:pt>
                <c:pt idx="25771">
                  <c:v>4.275812639308274</c:v>
                </c:pt>
                <c:pt idx="25772">
                  <c:v>2.4050919452974382</c:v>
                </c:pt>
                <c:pt idx="25773">
                  <c:v>1.139839808086657</c:v>
                </c:pt>
                <c:pt idx="25774">
                  <c:v>1.4092531111671653</c:v>
                </c:pt>
                <c:pt idx="25775">
                  <c:v>5.3245304120267658</c:v>
                </c:pt>
                <c:pt idx="25776">
                  <c:v>16.488473095079787</c:v>
                </c:pt>
                <c:pt idx="25777">
                  <c:v>9.6657415281011385</c:v>
                </c:pt>
                <c:pt idx="25778">
                  <c:v>13.230077666928816</c:v>
                </c:pt>
                <c:pt idx="25779">
                  <c:v>7.1644112847637924</c:v>
                </c:pt>
                <c:pt idx="25780">
                  <c:v>29.668474226895174</c:v>
                </c:pt>
                <c:pt idx="25781">
                  <c:v>76.204261645977525</c:v>
                </c:pt>
                <c:pt idx="25782">
                  <c:v>39.171791823268649</c:v>
                </c:pt>
                <c:pt idx="25783">
                  <c:v>70.697683238351601</c:v>
                </c:pt>
                <c:pt idx="25784">
                  <c:v>90.556454198307776</c:v>
                </c:pt>
                <c:pt idx="25785">
                  <c:v>10.493814723940815</c:v>
                </c:pt>
                <c:pt idx="25786">
                  <c:v>49.381812473882448</c:v>
                </c:pt>
                <c:pt idx="25787">
                  <c:v>99.970573695197785</c:v>
                </c:pt>
                <c:pt idx="25788">
                  <c:v>110.35676849119953</c:v>
                </c:pt>
                <c:pt idx="25789">
                  <c:v>9.4713544487665322E-3</c:v>
                </c:pt>
                <c:pt idx="25790">
                  <c:v>4.4771691729166476E-3</c:v>
                </c:pt>
                <c:pt idx="25791">
                  <c:v>0.42323182487447941</c:v>
                </c:pt>
                <c:pt idx="25792">
                  <c:v>4.0742093941345273E-2</c:v>
                </c:pt>
                <c:pt idx="25793">
                  <c:v>6.3199965805510405E-2</c:v>
                </c:pt>
                <c:pt idx="25794">
                  <c:v>3.5113281839179507E-2</c:v>
                </c:pt>
                <c:pt idx="25795">
                  <c:v>8.0601068027672168E-2</c:v>
                </c:pt>
                <c:pt idx="25796">
                  <c:v>4.4326311005307914E-2</c:v>
                </c:pt>
                <c:pt idx="25797">
                  <c:v>3.2849995705361819</c:v>
                </c:pt>
                <c:pt idx="25798">
                  <c:v>0.13193914308550556</c:v>
                </c:pt>
                <c:pt idx="25799">
                  <c:v>1.1009291852442013E-4</c:v>
                </c:pt>
                <c:pt idx="25800">
                  <c:v>2.4900909195530872E-4</c:v>
                </c:pt>
                <c:pt idx="25801">
                  <c:v>5.7231664286740341E-2</c:v>
                </c:pt>
                <c:pt idx="25802">
                  <c:v>0.32419152516919614</c:v>
                </c:pt>
                <c:pt idx="25803">
                  <c:v>2.1871245277131326E-4</c:v>
                </c:pt>
                <c:pt idx="25804">
                  <c:v>0.42809524781999264</c:v>
                </c:pt>
                <c:pt idx="25805">
                  <c:v>3.6381456668285162E-3</c:v>
                </c:pt>
                <c:pt idx="25806">
                  <c:v>3.702846119720128E-3</c:v>
                </c:pt>
                <c:pt idx="25807">
                  <c:v>0.36190309966030287</c:v>
                </c:pt>
                <c:pt idx="25808">
                  <c:v>0.50983483426457255</c:v>
                </c:pt>
                <c:pt idx="25809">
                  <c:v>0.191004825521711</c:v>
                </c:pt>
                <c:pt idx="25810">
                  <c:v>5.1526982723310759E-3</c:v>
                </c:pt>
                <c:pt idx="25811">
                  <c:v>3.441413991571969E-3</c:v>
                </c:pt>
                <c:pt idx="25812">
                  <c:v>0.41343516382113071</c:v>
                </c:pt>
                <c:pt idx="25813">
                  <c:v>0.15499681227068512</c:v>
                </c:pt>
                <c:pt idx="25814">
                  <c:v>3.48361821062247</c:v>
                </c:pt>
                <c:pt idx="25815">
                  <c:v>7.9628469321031559E-3</c:v>
                </c:pt>
                <c:pt idx="25816">
                  <c:v>1.0485090535607646E-2</c:v>
                </c:pt>
                <c:pt idx="25817">
                  <c:v>1.7209382902903031E-3</c:v>
                </c:pt>
                <c:pt idx="25818">
                  <c:v>0.11159185592192167</c:v>
                </c:pt>
                <c:pt idx="25819">
                  <c:v>0.35425556350982412</c:v>
                </c:pt>
                <c:pt idx="25820">
                  <c:v>1.9715020597409461</c:v>
                </c:pt>
                <c:pt idx="25821">
                  <c:v>2.31106847656533</c:v>
                </c:pt>
                <c:pt idx="25822">
                  <c:v>19.136088117390397</c:v>
                </c:pt>
                <c:pt idx="25823">
                  <c:v>33.266075178452631</c:v>
                </c:pt>
                <c:pt idx="25824">
                  <c:v>27.134082114981091</c:v>
                </c:pt>
                <c:pt idx="25825">
                  <c:v>28.268852703368232</c:v>
                </c:pt>
                <c:pt idx="25826">
                  <c:v>18.263798562007846</c:v>
                </c:pt>
                <c:pt idx="25827">
                  <c:v>0.83768929606714415</c:v>
                </c:pt>
                <c:pt idx="25828">
                  <c:v>15.83831911268684</c:v>
                </c:pt>
                <c:pt idx="25829">
                  <c:v>40.328044666786418</c:v>
                </c:pt>
                <c:pt idx="25830">
                  <c:v>33.776278951078268</c:v>
                </c:pt>
                <c:pt idx="25831">
                  <c:v>0.26037287140127924</c:v>
                </c:pt>
                <c:pt idx="25832">
                  <c:v>0.19690850680138597</c:v>
                </c:pt>
                <c:pt idx="25833">
                  <c:v>1.9331709104823174</c:v>
                </c:pt>
                <c:pt idx="25834">
                  <c:v>3.9053939503550614E-2</c:v>
                </c:pt>
                <c:pt idx="25835">
                  <c:v>0.69593678350537436</c:v>
                </c:pt>
                <c:pt idx="25836">
                  <c:v>2.3543309482138376E-2</c:v>
                </c:pt>
                <c:pt idx="25837">
                  <c:v>0.26344947555514658</c:v>
                </c:pt>
                <c:pt idx="25838">
                  <c:v>0.71792578683447539</c:v>
                </c:pt>
                <c:pt idx="25839">
                  <c:v>0.52412693328323523</c:v>
                </c:pt>
                <c:pt idx="25840">
                  <c:v>9.7045905215623414</c:v>
                </c:pt>
                <c:pt idx="25841">
                  <c:v>4.067174265556603</c:v>
                </c:pt>
                <c:pt idx="25842">
                  <c:v>0.58629827332278128</c:v>
                </c:pt>
                <c:pt idx="25843">
                  <c:v>0.38756599428600591</c:v>
                </c:pt>
                <c:pt idx="25844">
                  <c:v>1.3885252016432728</c:v>
                </c:pt>
                <c:pt idx="25845">
                  <c:v>13.577608341576848</c:v>
                </c:pt>
                <c:pt idx="25846">
                  <c:v>7.5916876749134508</c:v>
                </c:pt>
                <c:pt idx="25847">
                  <c:v>11.374313626465423</c:v>
                </c:pt>
                <c:pt idx="25848">
                  <c:v>2.7691794192369832</c:v>
                </c:pt>
                <c:pt idx="25849">
                  <c:v>1.9580249252649802</c:v>
                </c:pt>
                <c:pt idx="25850">
                  <c:v>2.5354460118329829</c:v>
                </c:pt>
                <c:pt idx="25851">
                  <c:v>11.29926201272789</c:v>
                </c:pt>
                <c:pt idx="25852">
                  <c:v>4.6081388341501341</c:v>
                </c:pt>
                <c:pt idx="25853">
                  <c:v>22.638146842395276</c:v>
                </c:pt>
                <c:pt idx="25854">
                  <c:v>20.672841372957542</c:v>
                </c:pt>
                <c:pt idx="25855">
                  <c:v>87.753955439881736</c:v>
                </c:pt>
                <c:pt idx="25856">
                  <c:v>104.18918793510353</c:v>
                </c:pt>
                <c:pt idx="25857">
                  <c:v>74.248796571360998</c:v>
                </c:pt>
                <c:pt idx="25858">
                  <c:v>107.60849806275769</c:v>
                </c:pt>
                <c:pt idx="25859">
                  <c:v>129.23936077716584</c:v>
                </c:pt>
                <c:pt idx="25860">
                  <c:v>49.366943145638622</c:v>
                </c:pt>
                <c:pt idx="25861">
                  <c:v>245.77637092266997</c:v>
                </c:pt>
                <c:pt idx="25862">
                  <c:v>291.63003069329272</c:v>
                </c:pt>
                <c:pt idx="25863">
                  <c:v>185.56962700285604</c:v>
                </c:pt>
                <c:pt idx="25864">
                  <c:v>7.5943677647210999</c:v>
                </c:pt>
                <c:pt idx="25865">
                  <c:v>9.6199664656742776</c:v>
                </c:pt>
                <c:pt idx="25866">
                  <c:v>41.715177802533368</c:v>
                </c:pt>
                <c:pt idx="25867">
                  <c:v>60.58807810773925</c:v>
                </c:pt>
                <c:pt idx="25868">
                  <c:v>34.079458407070298</c:v>
                </c:pt>
                <c:pt idx="25869">
                  <c:v>55.860952338955514</c:v>
                </c:pt>
                <c:pt idx="25870">
                  <c:v>45.11210001257416</c:v>
                </c:pt>
                <c:pt idx="25871">
                  <c:v>6.4849087474405209</c:v>
                </c:pt>
                <c:pt idx="25872">
                  <c:v>108.35872514124466</c:v>
                </c:pt>
                <c:pt idx="25873">
                  <c:v>77.751753498005982</c:v>
                </c:pt>
                <c:pt idx="25874">
                  <c:v>71.638107352754858</c:v>
                </c:pt>
                <c:pt idx="25875">
                  <c:v>0.69541394497091302</c:v>
                </c:pt>
                <c:pt idx="25876">
                  <c:v>0.28083694021881306</c:v>
                </c:pt>
                <c:pt idx="25877">
                  <c:v>0.94121008040268428</c:v>
                </c:pt>
                <c:pt idx="25878">
                  <c:v>10.142436913635537</c:v>
                </c:pt>
                <c:pt idx="25879">
                  <c:v>4.1774347643480647</c:v>
                </c:pt>
                <c:pt idx="25880">
                  <c:v>13.405869692941426</c:v>
                </c:pt>
                <c:pt idx="25881">
                  <c:v>5.6554900526113601</c:v>
                </c:pt>
                <c:pt idx="25882">
                  <c:v>11.345207458636166</c:v>
                </c:pt>
                <c:pt idx="25883">
                  <c:v>16.613925851598147</c:v>
                </c:pt>
                <c:pt idx="25884">
                  <c:v>8.4348903274562161</c:v>
                </c:pt>
                <c:pt idx="25885">
                  <c:v>21.136071599590938</c:v>
                </c:pt>
                <c:pt idx="25886">
                  <c:v>0.22484127398795095</c:v>
                </c:pt>
                <c:pt idx="25887">
                  <c:v>0.28269265179926961</c:v>
                </c:pt>
                <c:pt idx="25888">
                  <c:v>1.1843581916289052</c:v>
                </c:pt>
                <c:pt idx="25889">
                  <c:v>5.0057044938737389</c:v>
                </c:pt>
                <c:pt idx="25890">
                  <c:v>4.022925575396525</c:v>
                </c:pt>
                <c:pt idx="25891">
                  <c:v>6.780556608868709</c:v>
                </c:pt>
                <c:pt idx="25892">
                  <c:v>1.3892087145395375</c:v>
                </c:pt>
                <c:pt idx="25893">
                  <c:v>0.23213777743196587</c:v>
                </c:pt>
                <c:pt idx="25894">
                  <c:v>1.3593480965984639</c:v>
                </c:pt>
                <c:pt idx="25895">
                  <c:v>3.3242270458051442</c:v>
                </c:pt>
                <c:pt idx="25896">
                  <c:v>3.0340480020353024</c:v>
                </c:pt>
                <c:pt idx="25897">
                  <c:v>0.41024803591316111</c:v>
                </c:pt>
                <c:pt idx="25898">
                  <c:v>0.40249701555588741</c:v>
                </c:pt>
                <c:pt idx="25899">
                  <c:v>0.77571801153130726</c:v>
                </c:pt>
                <c:pt idx="25900">
                  <c:v>2.3681374318253048</c:v>
                </c:pt>
                <c:pt idx="25901">
                  <c:v>2.0589156496946761</c:v>
                </c:pt>
                <c:pt idx="25902">
                  <c:v>3.3293663141676126</c:v>
                </c:pt>
                <c:pt idx="25903">
                  <c:v>4.8919556680648046</c:v>
                </c:pt>
                <c:pt idx="25904">
                  <c:v>8.6386592468403758E-2</c:v>
                </c:pt>
                <c:pt idx="25905">
                  <c:v>0.12372283390651649</c:v>
                </c:pt>
                <c:pt idx="25906">
                  <c:v>10.187163664847033</c:v>
                </c:pt>
                <c:pt idx="25907">
                  <c:v>4.7496654377212293</c:v>
                </c:pt>
                <c:pt idx="25908">
                  <c:v>1.1559393095074522</c:v>
                </c:pt>
                <c:pt idx="25909">
                  <c:v>1.2782530535030414</c:v>
                </c:pt>
                <c:pt idx="25910">
                  <c:v>5.5141020327970862</c:v>
                </c:pt>
                <c:pt idx="25911">
                  <c:v>13.503335032089783</c:v>
                </c:pt>
                <c:pt idx="25912">
                  <c:v>8.9271868007485189</c:v>
                </c:pt>
                <c:pt idx="25913">
                  <c:v>12.267497932098717</c:v>
                </c:pt>
                <c:pt idx="25914">
                  <c:v>4.7323314955636357</c:v>
                </c:pt>
                <c:pt idx="25915">
                  <c:v>3.0269585870181932</c:v>
                </c:pt>
                <c:pt idx="25916">
                  <c:v>11.339847310312694</c:v>
                </c:pt>
                <c:pt idx="25917">
                  <c:v>16.983774720180197</c:v>
                </c:pt>
                <c:pt idx="25918">
                  <c:v>15.331128760548527</c:v>
                </c:pt>
                <c:pt idx="25919">
                  <c:v>3.2329129534648131</c:v>
                </c:pt>
                <c:pt idx="25920">
                  <c:v>4.1545844636407514</c:v>
                </c:pt>
                <c:pt idx="25921">
                  <c:v>22.088818556169681</c:v>
                </c:pt>
                <c:pt idx="25922">
                  <c:v>39.886457774879254</c:v>
                </c:pt>
                <c:pt idx="25923">
                  <c:v>30.237141797242636</c:v>
                </c:pt>
                <c:pt idx="25924">
                  <c:v>54.111593119580313</c:v>
                </c:pt>
                <c:pt idx="25925">
                  <c:v>30.143537364246825</c:v>
                </c:pt>
                <c:pt idx="25926">
                  <c:v>29.558202687127046</c:v>
                </c:pt>
                <c:pt idx="25927">
                  <c:v>40.381828228982663</c:v>
                </c:pt>
                <c:pt idx="25928">
                  <c:v>62.240146848857499</c:v>
                </c:pt>
                <c:pt idx="25929">
                  <c:v>75.796040680091792</c:v>
                </c:pt>
                <c:pt idx="25930">
                  <c:v>24.392902937998603</c:v>
                </c:pt>
                <c:pt idx="25931">
                  <c:v>8.3644789575138851</c:v>
                </c:pt>
                <c:pt idx="25932">
                  <c:v>63.598140511917656</c:v>
                </c:pt>
                <c:pt idx="25933">
                  <c:v>62.002556458996821</c:v>
                </c:pt>
                <c:pt idx="25934">
                  <c:v>109.59964735419055</c:v>
                </c:pt>
                <c:pt idx="25935">
                  <c:v>42.830766275888507</c:v>
                </c:pt>
                <c:pt idx="25936">
                  <c:v>142.43440549232545</c:v>
                </c:pt>
                <c:pt idx="25937">
                  <c:v>44.010171942040444</c:v>
                </c:pt>
                <c:pt idx="25938">
                  <c:v>126.1502227205597</c:v>
                </c:pt>
                <c:pt idx="25939">
                  <c:v>214.73643117202622</c:v>
                </c:pt>
                <c:pt idx="25940">
                  <c:v>195.68948992303598</c:v>
                </c:pt>
                <c:pt idx="25941">
                  <c:v>0.56901271931499786</c:v>
                </c:pt>
                <c:pt idx="25942">
                  <c:v>0.19292087530564664</c:v>
                </c:pt>
                <c:pt idx="25943">
                  <c:v>0.52702214298945116</c:v>
                </c:pt>
                <c:pt idx="25944">
                  <c:v>2.1306855277087235</c:v>
                </c:pt>
                <c:pt idx="25945">
                  <c:v>2.3986100439513294</c:v>
                </c:pt>
                <c:pt idx="25946">
                  <c:v>3.1214934435591557</c:v>
                </c:pt>
                <c:pt idx="25947">
                  <c:v>1.677849331270469</c:v>
                </c:pt>
                <c:pt idx="25948">
                  <c:v>0.794407923762808</c:v>
                </c:pt>
                <c:pt idx="25949">
                  <c:v>0.5387466614449169</c:v>
                </c:pt>
                <c:pt idx="25950">
                  <c:v>2.7557227805929259</c:v>
                </c:pt>
                <c:pt idx="25951">
                  <c:v>2.2407145759361078</c:v>
                </c:pt>
                <c:pt idx="25952">
                  <c:v>77.66070373383684</c:v>
                </c:pt>
                <c:pt idx="25953">
                  <c:v>55.544638374400037</c:v>
                </c:pt>
                <c:pt idx="25954">
                  <c:v>290.00564500441601</c:v>
                </c:pt>
                <c:pt idx="25955">
                  <c:v>434.34444726874881</c:v>
                </c:pt>
                <c:pt idx="25956">
                  <c:v>354.64696574537425</c:v>
                </c:pt>
                <c:pt idx="25957">
                  <c:v>422.5173037540722</c:v>
                </c:pt>
                <c:pt idx="25958">
                  <c:v>479.71752330445679</c:v>
                </c:pt>
                <c:pt idx="25959">
                  <c:v>160.63625939714339</c:v>
                </c:pt>
                <c:pt idx="25960">
                  <c:v>630.25296724054169</c:v>
                </c:pt>
                <c:pt idx="25961">
                  <c:v>877.21331893222259</c:v>
                </c:pt>
                <c:pt idx="25962">
                  <c:v>743.09845458299674</c:v>
                </c:pt>
                <c:pt idx="25963">
                  <c:v>1.4531240896639794</c:v>
                </c:pt>
                <c:pt idx="25964">
                  <c:v>0.45824629507622883</c:v>
                </c:pt>
                <c:pt idx="25965">
                  <c:v>1.5861349517443779</c:v>
                </c:pt>
                <c:pt idx="25966">
                  <c:v>1.5104923807905062</c:v>
                </c:pt>
                <c:pt idx="25967">
                  <c:v>0.71332970867565959</c:v>
                </c:pt>
                <c:pt idx="25968">
                  <c:v>0.74076031224646455</c:v>
                </c:pt>
                <c:pt idx="25969">
                  <c:v>1.6559879064341225</c:v>
                </c:pt>
                <c:pt idx="25970">
                  <c:v>89.77049203645133</c:v>
                </c:pt>
                <c:pt idx="25971">
                  <c:v>41.82523808321789</c:v>
                </c:pt>
                <c:pt idx="25972">
                  <c:v>55.378721960922476</c:v>
                </c:pt>
                <c:pt idx="25973">
                  <c:v>1.170164366194923</c:v>
                </c:pt>
                <c:pt idx="25974">
                  <c:v>0.35581007153266853</c:v>
                </c:pt>
                <c:pt idx="25975">
                  <c:v>0.45215996608213732</c:v>
                </c:pt>
                <c:pt idx="25976">
                  <c:v>5.3692193305036807E-2</c:v>
                </c:pt>
                <c:pt idx="25977">
                  <c:v>4.1364627670440982E-2</c:v>
                </c:pt>
                <c:pt idx="25978">
                  <c:v>0.26480905517376724</c:v>
                </c:pt>
                <c:pt idx="25979">
                  <c:v>1.9021102060211481</c:v>
                </c:pt>
                <c:pt idx="25980">
                  <c:v>2.5299275595973278</c:v>
                </c:pt>
                <c:pt idx="25981">
                  <c:v>11.903647066609356</c:v>
                </c:pt>
                <c:pt idx="25982">
                  <c:v>2.0908017889325499</c:v>
                </c:pt>
                <c:pt idx="25983">
                  <c:v>3.2835389274208455</c:v>
                </c:pt>
                <c:pt idx="25984">
                  <c:v>12.201895120746475</c:v>
                </c:pt>
                <c:pt idx="25985">
                  <c:v>4.1625994389843166</c:v>
                </c:pt>
                <c:pt idx="25986">
                  <c:v>4.2629709489790768</c:v>
                </c:pt>
                <c:pt idx="25987">
                  <c:v>9.1122421005729795</c:v>
                </c:pt>
                <c:pt idx="25988">
                  <c:v>48.479543118681661</c:v>
                </c:pt>
                <c:pt idx="25989">
                  <c:v>59.83973027585472</c:v>
                </c:pt>
                <c:pt idx="25990">
                  <c:v>120.15386019458957</c:v>
                </c:pt>
                <c:pt idx="25991">
                  <c:v>2.2654160955808114</c:v>
                </c:pt>
                <c:pt idx="25992">
                  <c:v>0.10522271083867725</c:v>
                </c:pt>
                <c:pt idx="25993">
                  <c:v>1.7729438712577543</c:v>
                </c:pt>
                <c:pt idx="25994">
                  <c:v>8.611542513311099E-2</c:v>
                </c:pt>
                <c:pt idx="25995">
                  <c:v>1.1736940460673889E-2</c:v>
                </c:pt>
                <c:pt idx="25996">
                  <c:v>2.4839985266231508E-3</c:v>
                </c:pt>
                <c:pt idx="25997">
                  <c:v>1.646532291272486</c:v>
                </c:pt>
                <c:pt idx="25998">
                  <c:v>0.63010519926787389</c:v>
                </c:pt>
                <c:pt idx="25999">
                  <c:v>7.6578481838937904</c:v>
                </c:pt>
                <c:pt idx="26000">
                  <c:v>5.0904334659687169</c:v>
                </c:pt>
                <c:pt idx="26001">
                  <c:v>0.21979245804936776</c:v>
                </c:pt>
                <c:pt idx="26002">
                  <c:v>2.1895329278270929E-2</c:v>
                </c:pt>
                <c:pt idx="26003">
                  <c:v>2.7167045686519826E-3</c:v>
                </c:pt>
                <c:pt idx="26004">
                  <c:v>0.28620287275540818</c:v>
                </c:pt>
                <c:pt idx="26005">
                  <c:v>7.8334926468118599E-2</c:v>
                </c:pt>
                <c:pt idx="26006">
                  <c:v>0.21963972467559501</c:v>
                </c:pt>
                <c:pt idx="26007">
                  <c:v>0.10792522268405738</c:v>
                </c:pt>
                <c:pt idx="26008">
                  <c:v>1.0875962327636006E-2</c:v>
                </c:pt>
                <c:pt idx="26009">
                  <c:v>0.25821910584583446</c:v>
                </c:pt>
                <c:pt idx="26010">
                  <c:v>1.2974452073404528</c:v>
                </c:pt>
                <c:pt idx="26011">
                  <c:v>1.6615314003295585</c:v>
                </c:pt>
                <c:pt idx="26012">
                  <c:v>0.37728772886784151</c:v>
                </c:pt>
                <c:pt idx="26013">
                  <c:v>2.646010968250756</c:v>
                </c:pt>
                <c:pt idx="26014">
                  <c:v>0.93626214573013289</c:v>
                </c:pt>
                <c:pt idx="26015">
                  <c:v>1.4461029441376463</c:v>
                </c:pt>
                <c:pt idx="26016">
                  <c:v>0.44033634253841064</c:v>
                </c:pt>
                <c:pt idx="26017">
                  <c:v>0.29063418297865895</c:v>
                </c:pt>
                <c:pt idx="26018">
                  <c:v>17.445567372914436</c:v>
                </c:pt>
                <c:pt idx="26019">
                  <c:v>23.12547013267293</c:v>
                </c:pt>
                <c:pt idx="26020">
                  <c:v>55.831291976110144</c:v>
                </c:pt>
                <c:pt idx="26021">
                  <c:v>0.10902526431592482</c:v>
                </c:pt>
                <c:pt idx="26022">
                  <c:v>2.4843620383891738E-2</c:v>
                </c:pt>
                <c:pt idx="26023">
                  <c:v>0.25546188110849133</c:v>
                </c:pt>
                <c:pt idx="26024">
                  <c:v>6.1723868786546588E-3</c:v>
                </c:pt>
                <c:pt idx="26025">
                  <c:v>1.4459250347197404E-3</c:v>
                </c:pt>
                <c:pt idx="26026">
                  <c:v>2.2720101116951445E-3</c:v>
                </c:pt>
                <c:pt idx="26027">
                  <c:v>0.74567731548304084</c:v>
                </c:pt>
                <c:pt idx="26028">
                  <c:v>0.18645592931663685</c:v>
                </c:pt>
                <c:pt idx="26029">
                  <c:v>2.7335837704288197</c:v>
                </c:pt>
                <c:pt idx="26030">
                  <c:v>9.0883726131334583</c:v>
                </c:pt>
                <c:pt idx="26031">
                  <c:v>0.39119915322158844</c:v>
                </c:pt>
                <c:pt idx="26032">
                  <c:v>3.6753929565948425E-2</c:v>
                </c:pt>
                <c:pt idx="26033">
                  <c:v>0.1232826551410478</c:v>
                </c:pt>
                <c:pt idx="26034">
                  <c:v>0.22715018253292038</c:v>
                </c:pt>
                <c:pt idx="26035">
                  <c:v>0.48178552597039082</c:v>
                </c:pt>
                <c:pt idx="26036">
                  <c:v>0.21963741400178208</c:v>
                </c:pt>
                <c:pt idx="26037">
                  <c:v>1.1026986508335523</c:v>
                </c:pt>
                <c:pt idx="26038">
                  <c:v>3.3419253091023644</c:v>
                </c:pt>
                <c:pt idx="26039">
                  <c:v>9.5190464577011422</c:v>
                </c:pt>
                <c:pt idx="26040">
                  <c:v>11.67775264057552</c:v>
                </c:pt>
                <c:pt idx="26041">
                  <c:v>13.823297224093171</c:v>
                </c:pt>
                <c:pt idx="26042">
                  <c:v>5.7962940116886781</c:v>
                </c:pt>
                <c:pt idx="26043">
                  <c:v>8.8079326969743565</c:v>
                </c:pt>
                <c:pt idx="26044">
                  <c:v>18.603943572621468</c:v>
                </c:pt>
                <c:pt idx="26045">
                  <c:v>11.087777923328307</c:v>
                </c:pt>
                <c:pt idx="26046">
                  <c:v>7.2076991289878247</c:v>
                </c:pt>
                <c:pt idx="26047">
                  <c:v>12.876379990146615</c:v>
                </c:pt>
                <c:pt idx="26048">
                  <c:v>112.45642974972426</c:v>
                </c:pt>
                <c:pt idx="26049">
                  <c:v>166.2599322224967</c:v>
                </c:pt>
                <c:pt idx="26050">
                  <c:v>189.41386765854</c:v>
                </c:pt>
                <c:pt idx="26051">
                  <c:v>1.136584111088025</c:v>
                </c:pt>
                <c:pt idx="26052">
                  <c:v>1.1401848241203829</c:v>
                </c:pt>
                <c:pt idx="26053">
                  <c:v>3.1914653846952792</c:v>
                </c:pt>
                <c:pt idx="26054">
                  <c:v>0.58781901189489183</c:v>
                </c:pt>
                <c:pt idx="26055">
                  <c:v>0.79189664888635525</c:v>
                </c:pt>
                <c:pt idx="26056">
                  <c:v>0.96245725709730234</c:v>
                </c:pt>
                <c:pt idx="26057">
                  <c:v>0.86871335504721769</c:v>
                </c:pt>
                <c:pt idx="26058">
                  <c:v>21.525414871226658</c:v>
                </c:pt>
                <c:pt idx="26059">
                  <c:v>17.427308165101152</c:v>
                </c:pt>
                <c:pt idx="26060">
                  <c:v>101.69612962054373</c:v>
                </c:pt>
                <c:pt idx="26061">
                  <c:v>0.26836997293699238</c:v>
                </c:pt>
                <c:pt idx="26062">
                  <c:v>0.78341806975481432</c:v>
                </c:pt>
                <c:pt idx="26063">
                  <c:v>9.9457656660024457E-2</c:v>
                </c:pt>
                <c:pt idx="26064">
                  <c:v>1.1866136242390068</c:v>
                </c:pt>
                <c:pt idx="26065">
                  <c:v>0.45572590488936554</c:v>
                </c:pt>
                <c:pt idx="26066">
                  <c:v>0.57648992415914102</c:v>
                </c:pt>
                <c:pt idx="26067">
                  <c:v>4.5648048605090903</c:v>
                </c:pt>
                <c:pt idx="26068">
                  <c:v>11.255382754542431</c:v>
                </c:pt>
                <c:pt idx="26069">
                  <c:v>7.816978080202805</c:v>
                </c:pt>
                <c:pt idx="26070">
                  <c:v>25.418604150340084</c:v>
                </c:pt>
                <c:pt idx="26071">
                  <c:v>0.22983495454496033</c:v>
                </c:pt>
                <c:pt idx="26072">
                  <c:v>0.16730390349352717</c:v>
                </c:pt>
                <c:pt idx="26073">
                  <c:v>9.4152707423653392E-2</c:v>
                </c:pt>
                <c:pt idx="26074">
                  <c:v>0.49890184632254908</c:v>
                </c:pt>
                <c:pt idx="26075">
                  <c:v>0.33875254836474422</c:v>
                </c:pt>
                <c:pt idx="26076">
                  <c:v>0.54802387586498291</c:v>
                </c:pt>
                <c:pt idx="26077">
                  <c:v>0.12893683015993218</c:v>
                </c:pt>
                <c:pt idx="26078">
                  <c:v>2.8105754902966456</c:v>
                </c:pt>
                <c:pt idx="26079">
                  <c:v>2.9498345825582142</c:v>
                </c:pt>
                <c:pt idx="26080">
                  <c:v>6.1797324038241204</c:v>
                </c:pt>
                <c:pt idx="26081">
                  <c:v>5.8834630081052701</c:v>
                </c:pt>
                <c:pt idx="26082">
                  <c:v>0.33069188355339485</c:v>
                </c:pt>
                <c:pt idx="26083">
                  <c:v>0.17037157594351132</c:v>
                </c:pt>
                <c:pt idx="26084">
                  <c:v>2.458963277107725</c:v>
                </c:pt>
                <c:pt idx="26085">
                  <c:v>0.49787385136956236</c:v>
                </c:pt>
                <c:pt idx="26086">
                  <c:v>2.137761207378488</c:v>
                </c:pt>
                <c:pt idx="26087">
                  <c:v>0.48983428420624381</c:v>
                </c:pt>
                <c:pt idx="26088">
                  <c:v>0.53193464121919876</c:v>
                </c:pt>
                <c:pt idx="26089">
                  <c:v>26.511616563630422</c:v>
                </c:pt>
                <c:pt idx="26090">
                  <c:v>19.662165602595479</c:v>
                </c:pt>
                <c:pt idx="26091">
                  <c:v>0.51071762893036876</c:v>
                </c:pt>
                <c:pt idx="26092">
                  <c:v>0.22443158783402051</c:v>
                </c:pt>
                <c:pt idx="26093">
                  <c:v>0.13809943760726712</c:v>
                </c:pt>
                <c:pt idx="26094">
                  <c:v>0.4266418530688853</c:v>
                </c:pt>
                <c:pt idx="26095">
                  <c:v>0.35636856916853965</c:v>
                </c:pt>
                <c:pt idx="26096">
                  <c:v>0.32206235686979334</c:v>
                </c:pt>
                <c:pt idx="26097">
                  <c:v>1.9145999415865009</c:v>
                </c:pt>
                <c:pt idx="26098">
                  <c:v>13.716970771356424</c:v>
                </c:pt>
                <c:pt idx="26099">
                  <c:v>7.6931867168978565</c:v>
                </c:pt>
                <c:pt idx="26100">
                  <c:v>20.295837420200382</c:v>
                </c:pt>
                <c:pt idx="26101">
                  <c:v>1.2970465887236873</c:v>
                </c:pt>
                <c:pt idx="26102">
                  <c:v>0.41356837005749569</c:v>
                </c:pt>
                <c:pt idx="26103">
                  <c:v>0.99806927760573561</c:v>
                </c:pt>
                <c:pt idx="26104">
                  <c:v>1.4332563443333308</c:v>
                </c:pt>
                <c:pt idx="26105">
                  <c:v>1.148704521557492</c:v>
                </c:pt>
                <c:pt idx="26106">
                  <c:v>0.77053938269479516</c:v>
                </c:pt>
                <c:pt idx="26107">
                  <c:v>6.0024895372110771</c:v>
                </c:pt>
                <c:pt idx="26108">
                  <c:v>17.036099168626208</c:v>
                </c:pt>
                <c:pt idx="26109">
                  <c:v>22.266273744624879</c:v>
                </c:pt>
                <c:pt idx="26110">
                  <c:v>45.644118967056755</c:v>
                </c:pt>
                <c:pt idx="26111">
                  <c:v>5.5517378797177495</c:v>
                </c:pt>
                <c:pt idx="26112">
                  <c:v>2.0481285282985096</c:v>
                </c:pt>
                <c:pt idx="26113">
                  <c:v>9.3111039031768037</c:v>
                </c:pt>
                <c:pt idx="26114">
                  <c:v>9.594135221309152</c:v>
                </c:pt>
                <c:pt idx="26115">
                  <c:v>33.880647677103291</c:v>
                </c:pt>
                <c:pt idx="26116">
                  <c:v>5.6169691692495896</c:v>
                </c:pt>
                <c:pt idx="26117">
                  <c:v>17.590031169598113</c:v>
                </c:pt>
                <c:pt idx="26118">
                  <c:v>32.227391612035724</c:v>
                </c:pt>
                <c:pt idx="26119">
                  <c:v>67.09602388250353</c:v>
                </c:pt>
                <c:pt idx="26120">
                  <c:v>121.4090376957792</c:v>
                </c:pt>
                <c:pt idx="26121">
                  <c:v>1.82561686171627</c:v>
                </c:pt>
                <c:pt idx="26122">
                  <c:v>0.55408632797497182</c:v>
                </c:pt>
                <c:pt idx="26123">
                  <c:v>0.79391187486458015</c:v>
                </c:pt>
                <c:pt idx="26124">
                  <c:v>20.155937911896721</c:v>
                </c:pt>
                <c:pt idx="26125">
                  <c:v>8.2216027013149464</c:v>
                </c:pt>
                <c:pt idx="26126">
                  <c:v>12.957609612508083</c:v>
                </c:pt>
                <c:pt idx="26127">
                  <c:v>4.8103741975847809</c:v>
                </c:pt>
                <c:pt idx="26128">
                  <c:v>5.3771927384820604</c:v>
                </c:pt>
                <c:pt idx="26129">
                  <c:v>18.395408569386557</c:v>
                </c:pt>
                <c:pt idx="26130">
                  <c:v>26.729710859715357</c:v>
                </c:pt>
                <c:pt idx="26131">
                  <c:v>48.530403757627077</c:v>
                </c:pt>
                <c:pt idx="26132">
                  <c:v>14.573158909719202</c:v>
                </c:pt>
                <c:pt idx="26133">
                  <c:v>34.444818840638064</c:v>
                </c:pt>
                <c:pt idx="26134">
                  <c:v>70.556313248893602</c:v>
                </c:pt>
                <c:pt idx="26135">
                  <c:v>64.126845721796258</c:v>
                </c:pt>
                <c:pt idx="26136">
                  <c:v>37.041404859194685</c:v>
                </c:pt>
                <c:pt idx="26137">
                  <c:v>63.949226463978903</c:v>
                </c:pt>
                <c:pt idx="26138">
                  <c:v>377.06716578074531</c:v>
                </c:pt>
                <c:pt idx="26139">
                  <c:v>483.27780874303835</c:v>
                </c:pt>
                <c:pt idx="26140">
                  <c:v>817.49700999683296</c:v>
                </c:pt>
                <c:pt idx="26141">
                  <c:v>0.11533215222510898</c:v>
                </c:pt>
                <c:pt idx="26142">
                  <c:v>0.26606009034937983</c:v>
                </c:pt>
                <c:pt idx="26143">
                  <c:v>1.4594745651851957</c:v>
                </c:pt>
                <c:pt idx="26144">
                  <c:v>1.3678308724432788</c:v>
                </c:pt>
                <c:pt idx="26145">
                  <c:v>1.6318777913865163</c:v>
                </c:pt>
                <c:pt idx="26146">
                  <c:v>0.41665685570093541</c:v>
                </c:pt>
                <c:pt idx="26147">
                  <c:v>11.8760957778667</c:v>
                </c:pt>
                <c:pt idx="26148">
                  <c:v>2.2605785002737755</c:v>
                </c:pt>
                <c:pt idx="26149">
                  <c:v>31.058072322671389</c:v>
                </c:pt>
                <c:pt idx="26150">
                  <c:v>14.24919446826515</c:v>
                </c:pt>
                <c:pt idx="26151">
                  <c:v>1.0624267191057417</c:v>
                </c:pt>
                <c:pt idx="26152">
                  <c:v>0.20045527427341636</c:v>
                </c:pt>
                <c:pt idx="26153">
                  <c:v>0.78828705412562994</c:v>
                </c:pt>
                <c:pt idx="26154">
                  <c:v>0.63430882268851796</c:v>
                </c:pt>
                <c:pt idx="26155">
                  <c:v>0.79766944110684679</c:v>
                </c:pt>
                <c:pt idx="26156">
                  <c:v>0.52843297183473192</c:v>
                </c:pt>
                <c:pt idx="26157">
                  <c:v>3.3657706416700139</c:v>
                </c:pt>
                <c:pt idx="26158">
                  <c:v>5.1283746473202427</c:v>
                </c:pt>
                <c:pt idx="26159">
                  <c:v>7.6250740735069007</c:v>
                </c:pt>
                <c:pt idx="26160">
                  <c:v>1.6318697384797241</c:v>
                </c:pt>
                <c:pt idx="26161">
                  <c:v>4.8752652846762876</c:v>
                </c:pt>
                <c:pt idx="26162">
                  <c:v>10.656366678543961</c:v>
                </c:pt>
                <c:pt idx="26163">
                  <c:v>6.8172031223273333</c:v>
                </c:pt>
                <c:pt idx="26164">
                  <c:v>9.9424281651285931</c:v>
                </c:pt>
                <c:pt idx="26165">
                  <c:v>72.795029118826989</c:v>
                </c:pt>
                <c:pt idx="26166">
                  <c:v>10.734954502895169</c:v>
                </c:pt>
                <c:pt idx="26167">
                  <c:v>142.16548461281988</c:v>
                </c:pt>
                <c:pt idx="26168">
                  <c:v>94.180021314155198</c:v>
                </c:pt>
                <c:pt idx="26169">
                  <c:v>0.77473277158680398</c:v>
                </c:pt>
                <c:pt idx="26170">
                  <c:v>0.191396020151992</c:v>
                </c:pt>
                <c:pt idx="26171">
                  <c:v>8.4256515725388108E-3</c:v>
                </c:pt>
                <c:pt idx="26172">
                  <c:v>4.6863688925776373E-2</c:v>
                </c:pt>
                <c:pt idx="26173">
                  <c:v>6.4245721405157413E-3</c:v>
                </c:pt>
                <c:pt idx="26174">
                  <c:v>9.6853127212150064E-5</c:v>
                </c:pt>
                <c:pt idx="26175">
                  <c:v>17.296105957183666</c:v>
                </c:pt>
                <c:pt idx="26176">
                  <c:v>1.9433165469244156</c:v>
                </c:pt>
                <c:pt idx="26177">
                  <c:v>7.1471106963517714</c:v>
                </c:pt>
                <c:pt idx="26178">
                  <c:v>0.14959392022152992</c:v>
                </c:pt>
                <c:pt idx="26179">
                  <c:v>3.6182526041959526E-2</c:v>
                </c:pt>
                <c:pt idx="26180">
                  <c:v>1.6368331901277136</c:v>
                </c:pt>
                <c:pt idx="26181">
                  <c:v>1.9546868756550897</c:v>
                </c:pt>
                <c:pt idx="26182">
                  <c:v>2.8017220320023712E-3</c:v>
                </c:pt>
                <c:pt idx="26183">
                  <c:v>36.755874267757385</c:v>
                </c:pt>
                <c:pt idx="26184">
                  <c:v>1.5179403133094</c:v>
                </c:pt>
                <c:pt idx="26185">
                  <c:v>2.6342701767654511</c:v>
                </c:pt>
                <c:pt idx="26186">
                  <c:v>2.6357724711754704</c:v>
                </c:pt>
                <c:pt idx="26187">
                  <c:v>0.34926193974204062</c:v>
                </c:pt>
                <c:pt idx="26188">
                  <c:v>1.7919131999320718E-2</c:v>
                </c:pt>
                <c:pt idx="26189">
                  <c:v>8.5895195817178929E-3</c:v>
                </c:pt>
                <c:pt idx="26190">
                  <c:v>2.6507104398779071</c:v>
                </c:pt>
                <c:pt idx="26191">
                  <c:v>2.816374639956106</c:v>
                </c:pt>
                <c:pt idx="26192">
                  <c:v>10.92140721082367</c:v>
                </c:pt>
                <c:pt idx="26193">
                  <c:v>2.2858471829892082</c:v>
                </c:pt>
                <c:pt idx="26194">
                  <c:v>2.2226376005374998E-2</c:v>
                </c:pt>
                <c:pt idx="26195">
                  <c:v>8.4422456643709204E-2</c:v>
                </c:pt>
                <c:pt idx="26196">
                  <c:v>2.2200149644157325</c:v>
                </c:pt>
                <c:pt idx="26197">
                  <c:v>0.57019345333929794</c:v>
                </c:pt>
                <c:pt idx="26198">
                  <c:v>0.53566763648254745</c:v>
                </c:pt>
                <c:pt idx="26199">
                  <c:v>4.0937954713747535</c:v>
                </c:pt>
                <c:pt idx="26200">
                  <c:v>2.6267243174862016</c:v>
                </c:pt>
                <c:pt idx="26201">
                  <c:v>2.6781080247158386</c:v>
                </c:pt>
                <c:pt idx="26202">
                  <c:v>1.0775711428028585</c:v>
                </c:pt>
                <c:pt idx="26203">
                  <c:v>31.506656982542243</c:v>
                </c:pt>
                <c:pt idx="26204">
                  <c:v>0.32698847885671245</c:v>
                </c:pt>
                <c:pt idx="26205">
                  <c:v>22.340422390781001</c:v>
                </c:pt>
                <c:pt idx="26206">
                  <c:v>23.128154659178541</c:v>
                </c:pt>
                <c:pt idx="26207">
                  <c:v>4.0686338886394202E-3</c:v>
                </c:pt>
                <c:pt idx="26208">
                  <c:v>8.925229604280523E-3</c:v>
                </c:pt>
                <c:pt idx="26209">
                  <c:v>5.0384421098113578E-2</c:v>
                </c:pt>
                <c:pt idx="26210">
                  <c:v>0.63104198406252365</c:v>
                </c:pt>
                <c:pt idx="26211">
                  <c:v>1.1216778087673232E-2</c:v>
                </c:pt>
                <c:pt idx="26212">
                  <c:v>0.37812477375487114</c:v>
                </c:pt>
                <c:pt idx="26213">
                  <c:v>9.0095496342869588</c:v>
                </c:pt>
                <c:pt idx="26214">
                  <c:v>0.24315938456601738</c:v>
                </c:pt>
                <c:pt idx="26215">
                  <c:v>0.43335920948006257</c:v>
                </c:pt>
                <c:pt idx="26216">
                  <c:v>3.2650223756395476</c:v>
                </c:pt>
                <c:pt idx="26217">
                  <c:v>1.0597417204018869</c:v>
                </c:pt>
                <c:pt idx="26218">
                  <c:v>0.41648491709490404</c:v>
                </c:pt>
                <c:pt idx="26219">
                  <c:v>1.3786430111543828</c:v>
                </c:pt>
                <c:pt idx="26220">
                  <c:v>0.97966839711656906</c:v>
                </c:pt>
                <c:pt idx="26221">
                  <c:v>1.6297917213411759</c:v>
                </c:pt>
                <c:pt idx="26222">
                  <c:v>1.5986021619456947</c:v>
                </c:pt>
                <c:pt idx="26223">
                  <c:v>15.953192444123085</c:v>
                </c:pt>
                <c:pt idx="26224">
                  <c:v>4.2374362341626233</c:v>
                </c:pt>
                <c:pt idx="26225">
                  <c:v>23.722763038376627</c:v>
                </c:pt>
                <c:pt idx="26226">
                  <c:v>38.453736771010433</c:v>
                </c:pt>
                <c:pt idx="26227">
                  <c:v>11.285165950651624</c:v>
                </c:pt>
                <c:pt idx="26228">
                  <c:v>5.0979794845659523</c:v>
                </c:pt>
                <c:pt idx="26229">
                  <c:v>16.286238337642164</c:v>
                </c:pt>
                <c:pt idx="26230">
                  <c:v>20.373419302698508</c:v>
                </c:pt>
                <c:pt idx="26231">
                  <c:v>9.7893764223849011</c:v>
                </c:pt>
                <c:pt idx="26232">
                  <c:v>21.292733368984273</c:v>
                </c:pt>
                <c:pt idx="26233">
                  <c:v>211.0219964300739</c:v>
                </c:pt>
                <c:pt idx="26234">
                  <c:v>26.0398855657686</c:v>
                </c:pt>
                <c:pt idx="26235">
                  <c:v>469.89340249260147</c:v>
                </c:pt>
                <c:pt idx="26236">
                  <c:v>278.93017457268189</c:v>
                </c:pt>
                <c:pt idx="26237">
                  <c:v>7.7297910945771822</c:v>
                </c:pt>
                <c:pt idx="26238">
                  <c:v>5.3642092495636495</c:v>
                </c:pt>
                <c:pt idx="26239">
                  <c:v>22.41779029030549</c:v>
                </c:pt>
                <c:pt idx="26240">
                  <c:v>3.6634916375516653</c:v>
                </c:pt>
                <c:pt idx="26241">
                  <c:v>1.764406779662044</c:v>
                </c:pt>
                <c:pt idx="26242">
                  <c:v>4.8451420083718446</c:v>
                </c:pt>
                <c:pt idx="26243">
                  <c:v>174.72366066954118</c:v>
                </c:pt>
                <c:pt idx="26244">
                  <c:v>4.9080812707843551</c:v>
                </c:pt>
                <c:pt idx="26245">
                  <c:v>79.59448706936189</c:v>
                </c:pt>
                <c:pt idx="26246">
                  <c:v>73.310114697135376</c:v>
                </c:pt>
                <c:pt idx="26247">
                  <c:v>0.69140206694613426</c:v>
                </c:pt>
                <c:pt idx="26248">
                  <c:v>0.93102483145175652</c:v>
                </c:pt>
                <c:pt idx="26249">
                  <c:v>0.87523420289002907</c:v>
                </c:pt>
                <c:pt idx="26250">
                  <c:v>1.9296771826817518</c:v>
                </c:pt>
                <c:pt idx="26251">
                  <c:v>3.2590484259152794</c:v>
                </c:pt>
                <c:pt idx="26252">
                  <c:v>6.7646141505469854</c:v>
                </c:pt>
                <c:pt idx="26253">
                  <c:v>38.129038274092728</c:v>
                </c:pt>
                <c:pt idx="26254">
                  <c:v>105.36347763163826</c:v>
                </c:pt>
                <c:pt idx="26255">
                  <c:v>43.891215848703382</c:v>
                </c:pt>
                <c:pt idx="26256">
                  <c:v>71.520940826681652</c:v>
                </c:pt>
                <c:pt idx="26257">
                  <c:v>0.22464299449744485</c:v>
                </c:pt>
                <c:pt idx="26258">
                  <c:v>0.2268209232525473</c:v>
                </c:pt>
                <c:pt idx="26259">
                  <c:v>0.2518725150776428</c:v>
                </c:pt>
                <c:pt idx="26260">
                  <c:v>0.5743411130728544</c:v>
                </c:pt>
                <c:pt idx="26261">
                  <c:v>0.85771896961056537</c:v>
                </c:pt>
                <c:pt idx="26262">
                  <c:v>0.6885636477968986</c:v>
                </c:pt>
                <c:pt idx="26263">
                  <c:v>5.1141424639889737</c:v>
                </c:pt>
                <c:pt idx="26264">
                  <c:v>0.20917221783636802</c:v>
                </c:pt>
                <c:pt idx="26265">
                  <c:v>6.2735684421997577</c:v>
                </c:pt>
                <c:pt idx="26266">
                  <c:v>6.7944705381060109</c:v>
                </c:pt>
                <c:pt idx="26267">
                  <c:v>1.637187310354498</c:v>
                </c:pt>
                <c:pt idx="26268">
                  <c:v>0.32889848410231942</c:v>
                </c:pt>
                <c:pt idx="26269">
                  <c:v>0.39987381365787439</c:v>
                </c:pt>
                <c:pt idx="26270">
                  <c:v>1.2380360972159252</c:v>
                </c:pt>
                <c:pt idx="26271">
                  <c:v>2.2784160775809759</c:v>
                </c:pt>
                <c:pt idx="26272">
                  <c:v>0.63176277706598538</c:v>
                </c:pt>
                <c:pt idx="26273">
                  <c:v>22.929100290997216</c:v>
                </c:pt>
                <c:pt idx="26274">
                  <c:v>0.90570857028435392</c:v>
                </c:pt>
                <c:pt idx="26275">
                  <c:v>7.0880952087736757</c:v>
                </c:pt>
                <c:pt idx="26276">
                  <c:v>14.663966106437023</c:v>
                </c:pt>
                <c:pt idx="26277">
                  <c:v>0.39755582672210538</c:v>
                </c:pt>
                <c:pt idx="26278">
                  <c:v>0.21583898375761398</c:v>
                </c:pt>
                <c:pt idx="26279">
                  <c:v>0.30650615833101347</c:v>
                </c:pt>
                <c:pt idx="26280">
                  <c:v>0.64420548179224091</c:v>
                </c:pt>
                <c:pt idx="26281">
                  <c:v>0.73032896945016279</c:v>
                </c:pt>
                <c:pt idx="26282">
                  <c:v>0.42989717210481759</c:v>
                </c:pt>
                <c:pt idx="26283">
                  <c:v>14.885138770618795</c:v>
                </c:pt>
                <c:pt idx="26284">
                  <c:v>2.0186693817926864</c:v>
                </c:pt>
                <c:pt idx="26285">
                  <c:v>18.07901059782904</c:v>
                </c:pt>
                <c:pt idx="26286">
                  <c:v>7.4433263795876048</c:v>
                </c:pt>
                <c:pt idx="26287">
                  <c:v>1.073732635644902</c:v>
                </c:pt>
                <c:pt idx="26288">
                  <c:v>0.56524755584409558</c:v>
                </c:pt>
                <c:pt idx="26289">
                  <c:v>1.7546310748804084</c:v>
                </c:pt>
                <c:pt idx="26290">
                  <c:v>2.948302153950014</c:v>
                </c:pt>
                <c:pt idx="26291">
                  <c:v>2.4370922710079004</c:v>
                </c:pt>
                <c:pt idx="26292">
                  <c:v>2.4934736931385295</c:v>
                </c:pt>
                <c:pt idx="26293">
                  <c:v>40.080535575063742</c:v>
                </c:pt>
                <c:pt idx="26294">
                  <c:v>8.4584616880052579</c:v>
                </c:pt>
                <c:pt idx="26295">
                  <c:v>168.70971178264148</c:v>
                </c:pt>
                <c:pt idx="26296">
                  <c:v>34.122198560759109</c:v>
                </c:pt>
                <c:pt idx="26297">
                  <c:v>2.5221796898347901</c:v>
                </c:pt>
                <c:pt idx="26298">
                  <c:v>1.1773893369785127</c:v>
                </c:pt>
                <c:pt idx="26299">
                  <c:v>3.5830050123242647</c:v>
                </c:pt>
                <c:pt idx="26300">
                  <c:v>5.9417306229398728</c:v>
                </c:pt>
                <c:pt idx="26301">
                  <c:v>14.515229250441664</c:v>
                </c:pt>
                <c:pt idx="26302">
                  <c:v>2.7767712576671615</c:v>
                </c:pt>
                <c:pt idx="26303">
                  <c:v>50.927185314963147</c:v>
                </c:pt>
                <c:pt idx="26304">
                  <c:v>9.2099999588809265</c:v>
                </c:pt>
                <c:pt idx="26305">
                  <c:v>56.326233568142122</c:v>
                </c:pt>
                <c:pt idx="26306">
                  <c:v>55.521793017182617</c:v>
                </c:pt>
                <c:pt idx="26307">
                  <c:v>1.4134914380043699</c:v>
                </c:pt>
                <c:pt idx="26308">
                  <c:v>0.54090249489693998</c:v>
                </c:pt>
                <c:pt idx="26309">
                  <c:v>2.6558656951065034</c:v>
                </c:pt>
                <c:pt idx="26310">
                  <c:v>14.818420976672584</c:v>
                </c:pt>
                <c:pt idx="26311">
                  <c:v>15.937795101708099</c:v>
                </c:pt>
                <c:pt idx="26312">
                  <c:v>16.429200337001863</c:v>
                </c:pt>
                <c:pt idx="26313">
                  <c:v>25.024737335011928</c:v>
                </c:pt>
                <c:pt idx="26314">
                  <c:v>3.0544449413626951</c:v>
                </c:pt>
                <c:pt idx="26315">
                  <c:v>16.434698032797836</c:v>
                </c:pt>
                <c:pt idx="26316">
                  <c:v>31.783905411531713</c:v>
                </c:pt>
                <c:pt idx="26317">
                  <c:v>37.623147672145265</c:v>
                </c:pt>
                <c:pt idx="26318">
                  <c:v>17.552816634617496</c:v>
                </c:pt>
                <c:pt idx="26319">
                  <c:v>61.46802174396413</c:v>
                </c:pt>
                <c:pt idx="26320">
                  <c:v>72.92811941143276</c:v>
                </c:pt>
                <c:pt idx="26321">
                  <c:v>69.903382847497468</c:v>
                </c:pt>
                <c:pt idx="26322">
                  <c:v>81.324156120682716</c:v>
                </c:pt>
                <c:pt idx="26323">
                  <c:v>763.81544997385095</c:v>
                </c:pt>
                <c:pt idx="26324">
                  <c:v>197.33572394544095</c:v>
                </c:pt>
                <c:pt idx="26325">
                  <c:v>1094.0383044391831</c:v>
                </c:pt>
                <c:pt idx="26326">
                  <c:v>764.49829247761511</c:v>
                </c:pt>
                <c:pt idx="26327">
                  <c:v>5.7256080119901735E-2</c:v>
                </c:pt>
                <c:pt idx="26328">
                  <c:v>0.46845150595934676</c:v>
                </c:pt>
                <c:pt idx="26329">
                  <c:v>0.31095323018187138</c:v>
                </c:pt>
                <c:pt idx="26330">
                  <c:v>0.24913820071455745</c:v>
                </c:pt>
                <c:pt idx="26331">
                  <c:v>0.30127230471774796</c:v>
                </c:pt>
                <c:pt idx="26332">
                  <c:v>1.1291138525780018</c:v>
                </c:pt>
                <c:pt idx="26333">
                  <c:v>1.4305409773410346E-2</c:v>
                </c:pt>
                <c:pt idx="26334">
                  <c:v>17.986804028964961</c:v>
                </c:pt>
                <c:pt idx="26335">
                  <c:v>2.7466003590232138</c:v>
                </c:pt>
                <c:pt idx="26336">
                  <c:v>1.6098902598844225</c:v>
                </c:pt>
                <c:pt idx="26337">
                  <c:v>0.19395714398980732</c:v>
                </c:pt>
                <c:pt idx="26338">
                  <c:v>3.0551842701727432E-2</c:v>
                </c:pt>
                <c:pt idx="26339">
                  <c:v>0.36287820674890836</c:v>
                </c:pt>
                <c:pt idx="26340">
                  <c:v>0.36445138851350789</c:v>
                </c:pt>
                <c:pt idx="26341">
                  <c:v>1.4251292391005699E-2</c:v>
                </c:pt>
                <c:pt idx="26342">
                  <c:v>2.5111033532658684</c:v>
                </c:pt>
                <c:pt idx="26343">
                  <c:v>0.22715606581134543</c:v>
                </c:pt>
                <c:pt idx="26344">
                  <c:v>1.4123905844083842</c:v>
                </c:pt>
                <c:pt idx="26345">
                  <c:v>11.787124949732343</c:v>
                </c:pt>
                <c:pt idx="26346">
                  <c:v>1.8212144247996247</c:v>
                </c:pt>
                <c:pt idx="26347">
                  <c:v>1.2957092894985776E-4</c:v>
                </c:pt>
                <c:pt idx="26348">
                  <c:v>4.2468347477763291E-2</c:v>
                </c:pt>
                <c:pt idx="26349">
                  <c:v>1.3604354713837516E-4</c:v>
                </c:pt>
                <c:pt idx="26350">
                  <c:v>1.0515254219412547E-4</c:v>
                </c:pt>
                <c:pt idx="26351">
                  <c:v>1.9421018510813646</c:v>
                </c:pt>
                <c:pt idx="26352">
                  <c:v>0.81560739261235915</c:v>
                </c:pt>
                <c:pt idx="26353">
                  <c:v>1.8418110359383999</c:v>
                </c:pt>
                <c:pt idx="26354">
                  <c:v>3.9926582460151554</c:v>
                </c:pt>
                <c:pt idx="26355">
                  <c:v>8.0356629036495986E-2</c:v>
                </c:pt>
                <c:pt idx="26356">
                  <c:v>3.0305461038438928E-4</c:v>
                </c:pt>
                <c:pt idx="26357">
                  <c:v>5.3161822968638815E-5</c:v>
                </c:pt>
                <c:pt idx="26358">
                  <c:v>6.0284735314877404E-3</c:v>
                </c:pt>
                <c:pt idx="26359">
                  <c:v>1.6125449108750655E-3</c:v>
                </c:pt>
                <c:pt idx="26360">
                  <c:v>4.861882794928646E-3</c:v>
                </c:pt>
                <c:pt idx="26361">
                  <c:v>2.4170551577369767E-3</c:v>
                </c:pt>
                <c:pt idx="26362">
                  <c:v>4.3457434012350045E-4</c:v>
                </c:pt>
                <c:pt idx="26363">
                  <c:v>1.797701720827848E-3</c:v>
                </c:pt>
                <c:pt idx="26364">
                  <c:v>1.8285870341110896E-2</c:v>
                </c:pt>
                <c:pt idx="26365">
                  <c:v>1.2945539450673136E-3</c:v>
                </c:pt>
                <c:pt idx="26366">
                  <c:v>0.67867279773961786</c:v>
                </c:pt>
                <c:pt idx="26367">
                  <c:v>5.6598898860158204</c:v>
                </c:pt>
                <c:pt idx="26368">
                  <c:v>1.5162860762548096</c:v>
                </c:pt>
                <c:pt idx="26369">
                  <c:v>0.46212600673897986</c:v>
                </c:pt>
                <c:pt idx="26370">
                  <c:v>0.85416294819422856</c:v>
                </c:pt>
                <c:pt idx="26371">
                  <c:v>1.9974976051404467</c:v>
                </c:pt>
                <c:pt idx="26372">
                  <c:v>0.71687327301118864</c:v>
                </c:pt>
                <c:pt idx="26373">
                  <c:v>8.5707162845277463</c:v>
                </c:pt>
                <c:pt idx="26374">
                  <c:v>14.923330846124802</c:v>
                </c:pt>
                <c:pt idx="26375">
                  <c:v>5.0040907720822227</c:v>
                </c:pt>
                <c:pt idx="26376">
                  <c:v>3.1291607778833164E-2</c:v>
                </c:pt>
                <c:pt idx="26377">
                  <c:v>0.35336669955121336</c:v>
                </c:pt>
                <c:pt idx="26378">
                  <c:v>3.5672506525476898E-2</c:v>
                </c:pt>
                <c:pt idx="26379">
                  <c:v>1.3254363543069398E-2</c:v>
                </c:pt>
                <c:pt idx="26380">
                  <c:v>2.8011698910617864</c:v>
                </c:pt>
                <c:pt idx="26381">
                  <c:v>0.34691155014893921</c:v>
                </c:pt>
                <c:pt idx="26382">
                  <c:v>0.94330845986159106</c:v>
                </c:pt>
                <c:pt idx="26383">
                  <c:v>3.5011589713583806</c:v>
                </c:pt>
                <c:pt idx="26384">
                  <c:v>1.3988906011311522</c:v>
                </c:pt>
                <c:pt idx="26385">
                  <c:v>0.68392124487184169</c:v>
                </c:pt>
                <c:pt idx="26386">
                  <c:v>0.33478205045725096</c:v>
                </c:pt>
                <c:pt idx="26387">
                  <c:v>0.48775338566626558</c:v>
                </c:pt>
                <c:pt idx="26388">
                  <c:v>0.51900814672135132</c:v>
                </c:pt>
                <c:pt idx="26389">
                  <c:v>0.32841242946917837</c:v>
                </c:pt>
                <c:pt idx="26390">
                  <c:v>5.6050781738010826</c:v>
                </c:pt>
                <c:pt idx="26391">
                  <c:v>0.50591363813966006</c:v>
                </c:pt>
                <c:pt idx="26392">
                  <c:v>3.9750244731989834</c:v>
                </c:pt>
                <c:pt idx="26393">
                  <c:v>22.688558410329339</c:v>
                </c:pt>
                <c:pt idx="26394">
                  <c:v>3.327891018479892</c:v>
                </c:pt>
                <c:pt idx="26395">
                  <c:v>0.93838488556839839</c:v>
                </c:pt>
                <c:pt idx="26396">
                  <c:v>0.21094090942668392</c:v>
                </c:pt>
                <c:pt idx="26397">
                  <c:v>0.16541480008691162</c:v>
                </c:pt>
                <c:pt idx="26398">
                  <c:v>8.3764681003319214E-2</c:v>
                </c:pt>
                <c:pt idx="26399">
                  <c:v>1.9976575041734403</c:v>
                </c:pt>
                <c:pt idx="26400">
                  <c:v>0.18865968443036071</c:v>
                </c:pt>
                <c:pt idx="26401">
                  <c:v>0.39243561355528483</c:v>
                </c:pt>
                <c:pt idx="26402">
                  <c:v>30.849414957653778</c:v>
                </c:pt>
                <c:pt idx="26403">
                  <c:v>3.1786231554180837</c:v>
                </c:pt>
                <c:pt idx="26404">
                  <c:v>1.4309776569625371E-2</c:v>
                </c:pt>
                <c:pt idx="26405">
                  <c:v>0.16378657530326868</c:v>
                </c:pt>
                <c:pt idx="26406">
                  <c:v>0.2990614170821474</c:v>
                </c:pt>
                <c:pt idx="26407">
                  <c:v>1.1190414877543372E-2</c:v>
                </c:pt>
                <c:pt idx="26408">
                  <c:v>0.89295770266977581</c:v>
                </c:pt>
                <c:pt idx="26409">
                  <c:v>3.0182841520185192E-2</c:v>
                </c:pt>
                <c:pt idx="26410">
                  <c:v>0.36921895815413552</c:v>
                </c:pt>
                <c:pt idx="26411">
                  <c:v>1.7163075832335086</c:v>
                </c:pt>
                <c:pt idx="26412">
                  <c:v>3.5780382224692717</c:v>
                </c:pt>
                <c:pt idx="26413">
                  <c:v>2.4775821263313388E-2</c:v>
                </c:pt>
                <c:pt idx="26414">
                  <c:v>2.0065714649432922E-2</c:v>
                </c:pt>
                <c:pt idx="26415">
                  <c:v>4.5140968582778537E-2</c:v>
                </c:pt>
                <c:pt idx="26416">
                  <c:v>3.2489424693614856E-2</c:v>
                </c:pt>
                <c:pt idx="26417">
                  <c:v>2.3865478045662192E-2</c:v>
                </c:pt>
                <c:pt idx="26418">
                  <c:v>0.90531941874399213</c:v>
                </c:pt>
                <c:pt idx="26419">
                  <c:v>1.4434843034355029E-2</c:v>
                </c:pt>
                <c:pt idx="26420">
                  <c:v>3.0757509719306606E-2</c:v>
                </c:pt>
                <c:pt idx="26421">
                  <c:v>1.1907808137742928</c:v>
                </c:pt>
                <c:pt idx="26422">
                  <c:v>0.25858937308304591</c:v>
                </c:pt>
                <c:pt idx="26423">
                  <c:v>3.3695804831581161E-2</c:v>
                </c:pt>
                <c:pt idx="26424">
                  <c:v>1.8822005209685098E-3</c:v>
                </c:pt>
                <c:pt idx="26425">
                  <c:v>3.9993728527791391E-3</c:v>
                </c:pt>
                <c:pt idx="26426">
                  <c:v>3.3931450689753976E-3</c:v>
                </c:pt>
                <c:pt idx="26427">
                  <c:v>6.8997852780791598E-3</c:v>
                </c:pt>
                <c:pt idx="26428">
                  <c:v>1.268004906510241</c:v>
                </c:pt>
                <c:pt idx="26429">
                  <c:v>2.9334381014295991E-3</c:v>
                </c:pt>
                <c:pt idx="26430">
                  <c:v>6.3758252917460977E-3</c:v>
                </c:pt>
                <c:pt idx="26431">
                  <c:v>1.95116753533031</c:v>
                </c:pt>
                <c:pt idx="26432">
                  <c:v>4.7892624077665064E-2</c:v>
                </c:pt>
                <c:pt idx="26433">
                  <c:v>6.9211114711630842E-2</c:v>
                </c:pt>
                <c:pt idx="26434">
                  <c:v>0.56012699302827562</c:v>
                </c:pt>
                <c:pt idx="26435">
                  <c:v>1.7747846043380481E-2</c:v>
                </c:pt>
                <c:pt idx="26436">
                  <c:v>8.1754792720727359E-2</c:v>
                </c:pt>
                <c:pt idx="26437">
                  <c:v>1.9757416746772352</c:v>
                </c:pt>
                <c:pt idx="26438">
                  <c:v>0.1014834415210448</c:v>
                </c:pt>
                <c:pt idx="26439">
                  <c:v>6.5743444866793901</c:v>
                </c:pt>
                <c:pt idx="26440">
                  <c:v>3.0318239014190644</c:v>
                </c:pt>
                <c:pt idx="26441">
                  <c:v>0.81810387479248547</c:v>
                </c:pt>
                <c:pt idx="26442">
                  <c:v>0.25257117183869598</c:v>
                </c:pt>
                <c:pt idx="26443">
                  <c:v>9.1319639322353638E-2</c:v>
                </c:pt>
                <c:pt idx="26444">
                  <c:v>1.6839263596950451</c:v>
                </c:pt>
                <c:pt idx="26445">
                  <c:v>0.39638959692887443</c:v>
                </c:pt>
                <c:pt idx="26446">
                  <c:v>0.54435020183558247</c:v>
                </c:pt>
                <c:pt idx="26447">
                  <c:v>2.0915732014841941</c:v>
                </c:pt>
                <c:pt idx="26448">
                  <c:v>0.96725318680313599</c:v>
                </c:pt>
                <c:pt idx="26449">
                  <c:v>79.947964179733759</c:v>
                </c:pt>
                <c:pt idx="26450">
                  <c:v>12.533476861632046</c:v>
                </c:pt>
                <c:pt idx="26451">
                  <c:v>13.114425566757296</c:v>
                </c:pt>
                <c:pt idx="26452">
                  <c:v>6.7017439023162192E-2</c:v>
                </c:pt>
                <c:pt idx="26453">
                  <c:v>0.17305925059442609</c:v>
                </c:pt>
                <c:pt idx="26454">
                  <c:v>0.44936037363306114</c:v>
                </c:pt>
                <c:pt idx="26455">
                  <c:v>0.64975104202080203</c:v>
                </c:pt>
                <c:pt idx="26456">
                  <c:v>0.23044870001499912</c:v>
                </c:pt>
                <c:pt idx="26457">
                  <c:v>5.6024382137345068</c:v>
                </c:pt>
                <c:pt idx="26458">
                  <c:v>1.3946830671659225</c:v>
                </c:pt>
                <c:pt idx="26459">
                  <c:v>4.474506823820386</c:v>
                </c:pt>
                <c:pt idx="26460">
                  <c:v>7.8257400040099441</c:v>
                </c:pt>
                <c:pt idx="26461">
                  <c:v>3.4354336596413919</c:v>
                </c:pt>
                <c:pt idx="26462">
                  <c:v>1.0188305047555281E-2</c:v>
                </c:pt>
                <c:pt idx="26463">
                  <c:v>2.4239445658218759E-2</c:v>
                </c:pt>
                <c:pt idx="26464">
                  <c:v>0.82155760705397063</c:v>
                </c:pt>
                <c:pt idx="26465">
                  <c:v>0.56651757639775091</c:v>
                </c:pt>
                <c:pt idx="26466">
                  <c:v>0.85082078869201438</c:v>
                </c:pt>
                <c:pt idx="26467">
                  <c:v>0.46763339502791962</c:v>
                </c:pt>
                <c:pt idx="26468">
                  <c:v>0.1551057427503881</c:v>
                </c:pt>
                <c:pt idx="26469">
                  <c:v>0.48369145378993283</c:v>
                </c:pt>
                <c:pt idx="26470">
                  <c:v>1.3735543118979534</c:v>
                </c:pt>
                <c:pt idx="26471">
                  <c:v>0.83152253304826562</c:v>
                </c:pt>
                <c:pt idx="26472">
                  <c:v>3.0556858188932985</c:v>
                </c:pt>
                <c:pt idx="26473">
                  <c:v>6.804294697702514</c:v>
                </c:pt>
                <c:pt idx="26474">
                  <c:v>7.0185735789881827</c:v>
                </c:pt>
                <c:pt idx="26475">
                  <c:v>3.7629096859943436</c:v>
                </c:pt>
                <c:pt idx="26476">
                  <c:v>3.3494152161202804</c:v>
                </c:pt>
                <c:pt idx="26477">
                  <c:v>31.189807799107591</c:v>
                </c:pt>
                <c:pt idx="26478">
                  <c:v>5.4819381491638479</c:v>
                </c:pt>
                <c:pt idx="26479">
                  <c:v>127.01114741936483</c:v>
                </c:pt>
                <c:pt idx="26480">
                  <c:v>120.12998362187523</c:v>
                </c:pt>
                <c:pt idx="26481">
                  <c:v>38.50625726864638</c:v>
                </c:pt>
                <c:pt idx="26482">
                  <c:v>3.4742181219120588E-4</c:v>
                </c:pt>
                <c:pt idx="26483">
                  <c:v>5.7335724446890293E-2</c:v>
                </c:pt>
                <c:pt idx="26484">
                  <c:v>1.7725401503368106E-2</c:v>
                </c:pt>
                <c:pt idx="26485">
                  <c:v>0.72415607937533011</c:v>
                </c:pt>
                <c:pt idx="26486">
                  <c:v>0.23707379535172068</c:v>
                </c:pt>
                <c:pt idx="26487">
                  <c:v>2.6477235674429937E-2</c:v>
                </c:pt>
                <c:pt idx="26488">
                  <c:v>0.16689132823623648</c:v>
                </c:pt>
                <c:pt idx="26489">
                  <c:v>6.1308880278665541</c:v>
                </c:pt>
                <c:pt idx="26490">
                  <c:v>5.7607677654942666</c:v>
                </c:pt>
                <c:pt idx="26491">
                  <c:v>0.65940512928656303</c:v>
                </c:pt>
                <c:pt idx="26492">
                  <c:v>7.0321321864438402E-4</c:v>
                </c:pt>
                <c:pt idx="26493">
                  <c:v>2.2999267197834836E-2</c:v>
                </c:pt>
                <c:pt idx="26494">
                  <c:v>0.14187248131595356</c:v>
                </c:pt>
                <c:pt idx="26495">
                  <c:v>0.83655352334744992</c:v>
                </c:pt>
                <c:pt idx="26496">
                  <c:v>0.10929726298593817</c:v>
                </c:pt>
                <c:pt idx="26497">
                  <c:v>6.4200530857442803E-2</c:v>
                </c:pt>
                <c:pt idx="26498">
                  <c:v>0.92495024940394299</c:v>
                </c:pt>
                <c:pt idx="26499">
                  <c:v>1.7763634366885535</c:v>
                </c:pt>
                <c:pt idx="26500">
                  <c:v>0.61832390044395358</c:v>
                </c:pt>
                <c:pt idx="26501">
                  <c:v>11.135269472988991</c:v>
                </c:pt>
                <c:pt idx="26502">
                  <c:v>0.70038536784053596</c:v>
                </c:pt>
                <c:pt idx="26503">
                  <c:v>6.4677983917568618</c:v>
                </c:pt>
                <c:pt idx="26504">
                  <c:v>19.098295053384206</c:v>
                </c:pt>
                <c:pt idx="26505">
                  <c:v>12.937791699981259</c:v>
                </c:pt>
                <c:pt idx="26506">
                  <c:v>15.481352908362503</c:v>
                </c:pt>
                <c:pt idx="26507">
                  <c:v>9.194565481329203</c:v>
                </c:pt>
                <c:pt idx="26508">
                  <c:v>36.283073320673019</c:v>
                </c:pt>
                <c:pt idx="26509">
                  <c:v>66.628671660721466</c:v>
                </c:pt>
                <c:pt idx="26510">
                  <c:v>12.367681173563438</c:v>
                </c:pt>
                <c:pt idx="26511">
                  <c:v>0.25635941307785742</c:v>
                </c:pt>
                <c:pt idx="26512">
                  <c:v>1.4163170205180514E-4</c:v>
                </c:pt>
                <c:pt idx="26513">
                  <c:v>4.7175550270476013E-2</c:v>
                </c:pt>
                <c:pt idx="26514">
                  <c:v>2.1093593248907527E-2</c:v>
                </c:pt>
                <c:pt idx="26515">
                  <c:v>1.3879517190989556E-3</c:v>
                </c:pt>
                <c:pt idx="26516">
                  <c:v>0.27640051352202649</c:v>
                </c:pt>
                <c:pt idx="26517">
                  <c:v>1.0846096606642239</c:v>
                </c:pt>
                <c:pt idx="26518">
                  <c:v>2.817978976350727</c:v>
                </c:pt>
                <c:pt idx="26519">
                  <c:v>4.9237621641291316</c:v>
                </c:pt>
                <c:pt idx="26520">
                  <c:v>2.7830382739668755E-3</c:v>
                </c:pt>
                <c:pt idx="26521">
                  <c:v>6.2953337007606441E-3</c:v>
                </c:pt>
                <c:pt idx="26522">
                  <c:v>1.9172210799217988</c:v>
                </c:pt>
                <c:pt idx="26523">
                  <c:v>5.2612987682545622</c:v>
                </c:pt>
                <c:pt idx="26524">
                  <c:v>3.9336272355653366</c:v>
                </c:pt>
                <c:pt idx="26525">
                  <c:v>5.1424069472394427</c:v>
                </c:pt>
                <c:pt idx="26526">
                  <c:v>0.21757856938222622</c:v>
                </c:pt>
                <c:pt idx="26527">
                  <c:v>18.154802120655216</c:v>
                </c:pt>
                <c:pt idx="26528">
                  <c:v>10.22429880791621</c:v>
                </c:pt>
                <c:pt idx="26529">
                  <c:v>9.390690657881386</c:v>
                </c:pt>
                <c:pt idx="26530">
                  <c:v>0.23438630395235077</c:v>
                </c:pt>
                <c:pt idx="26531">
                  <c:v>1.4923280564465269E-2</c:v>
                </c:pt>
                <c:pt idx="26532">
                  <c:v>0.25589106784916621</c:v>
                </c:pt>
                <c:pt idx="26533">
                  <c:v>10.912946802876101</c:v>
                </c:pt>
                <c:pt idx="26534">
                  <c:v>0.3065115358324137</c:v>
                </c:pt>
                <c:pt idx="26535">
                  <c:v>2.7232743967720005E-2</c:v>
                </c:pt>
                <c:pt idx="26536">
                  <c:v>5.6901015328792394E-3</c:v>
                </c:pt>
                <c:pt idx="26537">
                  <c:v>2.5664037531258352E-3</c:v>
                </c:pt>
                <c:pt idx="26538">
                  <c:v>0.3846442089661698</c:v>
                </c:pt>
                <c:pt idx="26539">
                  <c:v>9.5730920410441775E-2</c:v>
                </c:pt>
                <c:pt idx="26540">
                  <c:v>4.9674728604149807E-4</c:v>
                </c:pt>
                <c:pt idx="26541">
                  <c:v>4.5224170721049018E-4</c:v>
                </c:pt>
                <c:pt idx="26542">
                  <c:v>0.19145729033773548</c:v>
                </c:pt>
                <c:pt idx="26543">
                  <c:v>0.4634326391501673</c:v>
                </c:pt>
                <c:pt idx="26544">
                  <c:v>6.7558641989511045E-2</c:v>
                </c:pt>
                <c:pt idx="26545">
                  <c:v>0.50338536228101405</c:v>
                </c:pt>
                <c:pt idx="26546">
                  <c:v>4.331194945430676</c:v>
                </c:pt>
                <c:pt idx="26547">
                  <c:v>4.9757426716499955</c:v>
                </c:pt>
                <c:pt idx="26548">
                  <c:v>2.7418067308416347</c:v>
                </c:pt>
                <c:pt idx="26549">
                  <c:v>5.0470570531815839E-3</c:v>
                </c:pt>
                <c:pt idx="26550">
                  <c:v>8.9336789528817878E-3</c:v>
                </c:pt>
                <c:pt idx="26551">
                  <c:v>4.1844135965494493E-3</c:v>
                </c:pt>
                <c:pt idx="26552">
                  <c:v>2.0024687948640634E-2</c:v>
                </c:pt>
                <c:pt idx="26553">
                  <c:v>9.2637772775569199E-2</c:v>
                </c:pt>
                <c:pt idx="26554">
                  <c:v>2.6397752403017172E-2</c:v>
                </c:pt>
                <c:pt idx="26555">
                  <c:v>2.6163481566465169E-2</c:v>
                </c:pt>
                <c:pt idx="26556">
                  <c:v>4.3755930797009103E-2</c:v>
                </c:pt>
                <c:pt idx="26557">
                  <c:v>7.3950157116209967</c:v>
                </c:pt>
                <c:pt idx="26558">
                  <c:v>0.94936181053383473</c:v>
                </c:pt>
                <c:pt idx="26559">
                  <c:v>0.19947370718228513</c:v>
                </c:pt>
                <c:pt idx="26560">
                  <c:v>1.3302601345302092</c:v>
                </c:pt>
                <c:pt idx="26561">
                  <c:v>5.9660765172673464</c:v>
                </c:pt>
                <c:pt idx="26562">
                  <c:v>2.4049866349473885</c:v>
                </c:pt>
                <c:pt idx="26563">
                  <c:v>3.7575206754227035</c:v>
                </c:pt>
                <c:pt idx="26564">
                  <c:v>1.0983422891933923</c:v>
                </c:pt>
                <c:pt idx="26565">
                  <c:v>1.9520440454838475</c:v>
                </c:pt>
                <c:pt idx="26566">
                  <c:v>23.624323421299263</c:v>
                </c:pt>
                <c:pt idx="26567">
                  <c:v>2.1817965127812027</c:v>
                </c:pt>
                <c:pt idx="26568">
                  <c:v>4.4646160701823596E-2</c:v>
                </c:pt>
                <c:pt idx="26569">
                  <c:v>1.4337819938633565E-2</c:v>
                </c:pt>
                <c:pt idx="26570">
                  <c:v>0.28685747415442442</c:v>
                </c:pt>
                <c:pt idx="26571">
                  <c:v>0.56502506052528689</c:v>
                </c:pt>
                <c:pt idx="26572">
                  <c:v>0.52801025256814904</c:v>
                </c:pt>
                <c:pt idx="26573">
                  <c:v>0.71561509457249584</c:v>
                </c:pt>
                <c:pt idx="26574">
                  <c:v>2.1701567363150591</c:v>
                </c:pt>
                <c:pt idx="26575">
                  <c:v>1.3128756594717108</c:v>
                </c:pt>
                <c:pt idx="26576">
                  <c:v>11.794572553466823</c:v>
                </c:pt>
                <c:pt idx="26577">
                  <c:v>0.98235896940466227</c:v>
                </c:pt>
                <c:pt idx="26578">
                  <c:v>0.22549699747094601</c:v>
                </c:pt>
                <c:pt idx="26579">
                  <c:v>3.6839019301877593E-2</c:v>
                </c:pt>
                <c:pt idx="26580">
                  <c:v>0.98033432852994362</c:v>
                </c:pt>
                <c:pt idx="26581">
                  <c:v>1.0622962885548897</c:v>
                </c:pt>
                <c:pt idx="26582">
                  <c:v>2.4720492907855234</c:v>
                </c:pt>
                <c:pt idx="26583">
                  <c:v>3.8897766865162349</c:v>
                </c:pt>
                <c:pt idx="26584">
                  <c:v>3.7317429135890445</c:v>
                </c:pt>
                <c:pt idx="26585">
                  <c:v>9.2834688432014776</c:v>
                </c:pt>
                <c:pt idx="26586">
                  <c:v>6.8426581158277067</c:v>
                </c:pt>
                <c:pt idx="26587">
                  <c:v>6.2641658142852741</c:v>
                </c:pt>
                <c:pt idx="26588">
                  <c:v>1.2897482595304743E-2</c:v>
                </c:pt>
                <c:pt idx="26589">
                  <c:v>9.3586414603907871E-3</c:v>
                </c:pt>
                <c:pt idx="26590">
                  <c:v>0.3439360288841421</c:v>
                </c:pt>
                <c:pt idx="26591">
                  <c:v>0.1028630312825627</c:v>
                </c:pt>
                <c:pt idx="26592">
                  <c:v>0.22294015380918727</c:v>
                </c:pt>
                <c:pt idx="26593">
                  <c:v>6.6987102153081525E-3</c:v>
                </c:pt>
                <c:pt idx="26594">
                  <c:v>1.8368432216447253E-2</c:v>
                </c:pt>
                <c:pt idx="26595">
                  <c:v>1.6709149261084446</c:v>
                </c:pt>
                <c:pt idx="26596">
                  <c:v>8.0267787779068206E-3</c:v>
                </c:pt>
                <c:pt idx="26597">
                  <c:v>0.20959077125770267</c:v>
                </c:pt>
                <c:pt idx="26598">
                  <c:v>2.412757654380402E-3</c:v>
                </c:pt>
                <c:pt idx="26599">
                  <c:v>4.0038659179721652</c:v>
                </c:pt>
                <c:pt idx="26600">
                  <c:v>2.6901155691202714</c:v>
                </c:pt>
                <c:pt idx="26601">
                  <c:v>4.4916516637290966</c:v>
                </c:pt>
                <c:pt idx="26602">
                  <c:v>8.8996619495230824</c:v>
                </c:pt>
                <c:pt idx="26603">
                  <c:v>4.1558067589099218E-2</c:v>
                </c:pt>
                <c:pt idx="26604">
                  <c:v>1.2077494942110882</c:v>
                </c:pt>
                <c:pt idx="26605">
                  <c:v>8.8313835112544758</c:v>
                </c:pt>
                <c:pt idx="26606">
                  <c:v>1.421531043823393</c:v>
                </c:pt>
                <c:pt idx="26607">
                  <c:v>4.5884086588173868E-2</c:v>
                </c:pt>
                <c:pt idx="26608">
                  <c:v>1.9688019346070854E-2</c:v>
                </c:pt>
                <c:pt idx="26609">
                  <c:v>3.3965471254341156E-2</c:v>
                </c:pt>
                <c:pt idx="26610">
                  <c:v>0.32833996939912841</c:v>
                </c:pt>
                <c:pt idx="26611">
                  <c:v>0.33055464248692085</c:v>
                </c:pt>
                <c:pt idx="26612">
                  <c:v>3.7361203212370596E-2</c:v>
                </c:pt>
                <c:pt idx="26613">
                  <c:v>0.96889820762098366</c:v>
                </c:pt>
                <c:pt idx="26614">
                  <c:v>5.0761694036713063</c:v>
                </c:pt>
                <c:pt idx="26615">
                  <c:v>3.5413885847607354</c:v>
                </c:pt>
                <c:pt idx="26616">
                  <c:v>0.52537294587513328</c:v>
                </c:pt>
                <c:pt idx="26617">
                  <c:v>0.10837771607115491</c:v>
                </c:pt>
                <c:pt idx="26618">
                  <c:v>2.7113236084651631E-3</c:v>
                </c:pt>
                <c:pt idx="26619">
                  <c:v>0.19847633985177005</c:v>
                </c:pt>
                <c:pt idx="26620">
                  <c:v>1.2507810908575903</c:v>
                </c:pt>
                <c:pt idx="26621">
                  <c:v>1.1163886582565656</c:v>
                </c:pt>
                <c:pt idx="26622">
                  <c:v>0.82865687598867932</c:v>
                </c:pt>
                <c:pt idx="26623">
                  <c:v>2.5732782222709294</c:v>
                </c:pt>
                <c:pt idx="26624">
                  <c:v>13.61758112204588</c:v>
                </c:pt>
                <c:pt idx="26625">
                  <c:v>6.9872441607197269</c:v>
                </c:pt>
                <c:pt idx="26626">
                  <c:v>1.3852879911301199</c:v>
                </c:pt>
                <c:pt idx="26627">
                  <c:v>9.717565200068988E-2</c:v>
                </c:pt>
                <c:pt idx="26628">
                  <c:v>4.9975020697718191E-2</c:v>
                </c:pt>
                <c:pt idx="26629">
                  <c:v>0.57980116172078533</c:v>
                </c:pt>
                <c:pt idx="26630">
                  <c:v>1.7818744509873401</c:v>
                </c:pt>
                <c:pt idx="26631">
                  <c:v>1.4175681483388112</c:v>
                </c:pt>
                <c:pt idx="26632">
                  <c:v>2.9045492603533636</c:v>
                </c:pt>
                <c:pt idx="26633">
                  <c:v>0.62215792786983215</c:v>
                </c:pt>
                <c:pt idx="26634">
                  <c:v>1.0051357567042674</c:v>
                </c:pt>
                <c:pt idx="26635">
                  <c:v>3.8320030969391214</c:v>
                </c:pt>
                <c:pt idx="26636">
                  <c:v>2.2303056438590123</c:v>
                </c:pt>
                <c:pt idx="26637">
                  <c:v>0.36479790290377145</c:v>
                </c:pt>
                <c:pt idx="26638">
                  <c:v>0.17789927565173766</c:v>
                </c:pt>
                <c:pt idx="26639">
                  <c:v>3.1884612540260573</c:v>
                </c:pt>
                <c:pt idx="26640">
                  <c:v>10.725608587008061</c:v>
                </c:pt>
                <c:pt idx="26641">
                  <c:v>10.848374840603869</c:v>
                </c:pt>
                <c:pt idx="26642">
                  <c:v>2.8625325922832499</c:v>
                </c:pt>
                <c:pt idx="26643">
                  <c:v>0.79874557380371936</c:v>
                </c:pt>
                <c:pt idx="26644">
                  <c:v>1.8078989493927196</c:v>
                </c:pt>
                <c:pt idx="26645">
                  <c:v>7.0923443237099013</c:v>
                </c:pt>
                <c:pt idx="26646">
                  <c:v>4.3099379470595487</c:v>
                </c:pt>
                <c:pt idx="26647">
                  <c:v>12.930835661839772</c:v>
                </c:pt>
                <c:pt idx="26648">
                  <c:v>1.1052279777089844</c:v>
                </c:pt>
                <c:pt idx="26649">
                  <c:v>19.535833185933878</c:v>
                </c:pt>
                <c:pt idx="26650">
                  <c:v>61.357173668157934</c:v>
                </c:pt>
                <c:pt idx="26651">
                  <c:v>42.125589319561243</c:v>
                </c:pt>
                <c:pt idx="26652">
                  <c:v>45.435164704595437</c:v>
                </c:pt>
                <c:pt idx="26653">
                  <c:v>21.963068654893842</c:v>
                </c:pt>
                <c:pt idx="26654">
                  <c:v>102.23713236564252</c:v>
                </c:pt>
                <c:pt idx="26655">
                  <c:v>174.1803159334946</c:v>
                </c:pt>
                <c:pt idx="26656">
                  <c:v>51.055546134086633</c:v>
                </c:pt>
                <c:pt idx="26657">
                  <c:v>0.12573334330446281</c:v>
                </c:pt>
                <c:pt idx="26658">
                  <c:v>0.25403724621914364</c:v>
                </c:pt>
                <c:pt idx="26659">
                  <c:v>1.3045768312046211</c:v>
                </c:pt>
                <c:pt idx="26660">
                  <c:v>0.66771917884164</c:v>
                </c:pt>
                <c:pt idx="26661">
                  <c:v>0.46201822312656132</c:v>
                </c:pt>
                <c:pt idx="26662">
                  <c:v>0.66135798629246567</c:v>
                </c:pt>
                <c:pt idx="26663">
                  <c:v>3.0291438181573898</c:v>
                </c:pt>
                <c:pt idx="26664">
                  <c:v>25.066329855576697</c:v>
                </c:pt>
                <c:pt idx="26665">
                  <c:v>17.995853764707103</c:v>
                </c:pt>
                <c:pt idx="26666">
                  <c:v>2.3749598426531415</c:v>
                </c:pt>
                <c:pt idx="26667">
                  <c:v>2.9362093933119757E-2</c:v>
                </c:pt>
                <c:pt idx="26668">
                  <c:v>6.6374348887107068E-2</c:v>
                </c:pt>
                <c:pt idx="26669">
                  <c:v>6.6273317155308958E-2</c:v>
                </c:pt>
                <c:pt idx="26670">
                  <c:v>1.3313157315723956E-2</c:v>
                </c:pt>
                <c:pt idx="26671">
                  <c:v>1.6657358750783259E-2</c:v>
                </c:pt>
                <c:pt idx="26672">
                  <c:v>6.676934167215165E-2</c:v>
                </c:pt>
                <c:pt idx="26673">
                  <c:v>0.43901374515605301</c:v>
                </c:pt>
                <c:pt idx="26674">
                  <c:v>0.29066685364110095</c:v>
                </c:pt>
                <c:pt idx="26675">
                  <c:v>5.5239091837759924</c:v>
                </c:pt>
                <c:pt idx="26676">
                  <c:v>4.5844236183578726</c:v>
                </c:pt>
                <c:pt idx="26677">
                  <c:v>5.6514190101576354</c:v>
                </c:pt>
                <c:pt idx="26678">
                  <c:v>3.4478657918506359</c:v>
                </c:pt>
                <c:pt idx="26679">
                  <c:v>2.0687695583087669</c:v>
                </c:pt>
                <c:pt idx="26680">
                  <c:v>4.2195299264320756</c:v>
                </c:pt>
                <c:pt idx="26681">
                  <c:v>28.61632885408731</c:v>
                </c:pt>
                <c:pt idx="26682">
                  <c:v>18.910199213573534</c:v>
                </c:pt>
                <c:pt idx="26683">
                  <c:v>70.60507880782319</c:v>
                </c:pt>
                <c:pt idx="26684">
                  <c:v>16.344329243822749</c:v>
                </c:pt>
                <c:pt idx="26685">
                  <c:v>8.4103993782335323E-2</c:v>
                </c:pt>
                <c:pt idx="26686">
                  <c:v>0.49632833250315206</c:v>
                </c:pt>
                <c:pt idx="26687">
                  <c:v>0.97270846131949951</c:v>
                </c:pt>
                <c:pt idx="26688">
                  <c:v>0.94046224465044248</c:v>
                </c:pt>
                <c:pt idx="26689">
                  <c:v>0.19450788355405202</c:v>
                </c:pt>
                <c:pt idx="26690">
                  <c:v>0.21790898717226209</c:v>
                </c:pt>
                <c:pt idx="26691">
                  <c:v>4.5378155898142438</c:v>
                </c:pt>
                <c:pt idx="26692">
                  <c:v>4.6994216367323602</c:v>
                </c:pt>
                <c:pt idx="26693">
                  <c:v>20.075312028261624</c:v>
                </c:pt>
                <c:pt idx="26694">
                  <c:v>4.4364617182121533</c:v>
                </c:pt>
                <c:pt idx="26695">
                  <c:v>0.28759926741453135</c:v>
                </c:pt>
                <c:pt idx="26696">
                  <c:v>0.31681945252528543</c:v>
                </c:pt>
                <c:pt idx="26697">
                  <c:v>0.41289758410715394</c:v>
                </c:pt>
                <c:pt idx="26698">
                  <c:v>0.94440932127624633</c:v>
                </c:pt>
                <c:pt idx="26699">
                  <c:v>0.61077822978331153</c:v>
                </c:pt>
                <c:pt idx="26700">
                  <c:v>1.6144840207318574</c:v>
                </c:pt>
                <c:pt idx="26701">
                  <c:v>4.9961370843686543</c:v>
                </c:pt>
                <c:pt idx="26702">
                  <c:v>6.4350800736576685</c:v>
                </c:pt>
                <c:pt idx="26703">
                  <c:v>13.555495860248829</c:v>
                </c:pt>
                <c:pt idx="26704">
                  <c:v>3.8633235775785133</c:v>
                </c:pt>
                <c:pt idx="26705">
                  <c:v>1.5242272485694088</c:v>
                </c:pt>
                <c:pt idx="26706">
                  <c:v>1.8754221127940844</c:v>
                </c:pt>
                <c:pt idx="26707">
                  <c:v>2.477101688824439</c:v>
                </c:pt>
                <c:pt idx="26708">
                  <c:v>2.1559743467987946</c:v>
                </c:pt>
                <c:pt idx="26709">
                  <c:v>0.91500528456123664</c:v>
                </c:pt>
                <c:pt idx="26710">
                  <c:v>1.6469188740670795</c:v>
                </c:pt>
                <c:pt idx="26711">
                  <c:v>12.02093376241889</c:v>
                </c:pt>
                <c:pt idx="26712">
                  <c:v>6.8055232906082717</c:v>
                </c:pt>
                <c:pt idx="26713">
                  <c:v>33.530388685647111</c:v>
                </c:pt>
                <c:pt idx="26714">
                  <c:v>5.1434512253993381</c:v>
                </c:pt>
                <c:pt idx="26715">
                  <c:v>0.28706591912082996</c:v>
                </c:pt>
                <c:pt idx="26716">
                  <c:v>2.1772079774867525</c:v>
                </c:pt>
                <c:pt idx="26717">
                  <c:v>0.2635138452147846</c:v>
                </c:pt>
                <c:pt idx="26718">
                  <c:v>0.71924052481330725</c:v>
                </c:pt>
                <c:pt idx="26719">
                  <c:v>0.41881109528224997</c:v>
                </c:pt>
                <c:pt idx="26720">
                  <c:v>0.66824830108917332</c:v>
                </c:pt>
                <c:pt idx="26721">
                  <c:v>2.4369513875779272</c:v>
                </c:pt>
                <c:pt idx="26722">
                  <c:v>0.52152017884243485</c:v>
                </c:pt>
                <c:pt idx="26723">
                  <c:v>9.8439268357241083</c:v>
                </c:pt>
                <c:pt idx="26724">
                  <c:v>1.5922613186106964</c:v>
                </c:pt>
                <c:pt idx="26725">
                  <c:v>6.0432514611134684E-2</c:v>
                </c:pt>
                <c:pt idx="26726">
                  <c:v>0.35833242363258372</c:v>
                </c:pt>
                <c:pt idx="26727">
                  <c:v>6.8211115820342449E-2</c:v>
                </c:pt>
                <c:pt idx="26728">
                  <c:v>7.2228000353293506E-2</c:v>
                </c:pt>
                <c:pt idx="26729">
                  <c:v>1.2018606556784713E-3</c:v>
                </c:pt>
                <c:pt idx="26730">
                  <c:v>0.76141450379151343</c:v>
                </c:pt>
                <c:pt idx="26731">
                  <c:v>21.385784534509273</c:v>
                </c:pt>
                <c:pt idx="26732">
                  <c:v>13.083519148453117</c:v>
                </c:pt>
                <c:pt idx="26733">
                  <c:v>2.9953820346869655</c:v>
                </c:pt>
                <c:pt idx="26734">
                  <c:v>0.17622351834582881</c:v>
                </c:pt>
                <c:pt idx="26735">
                  <c:v>0.15364981658432386</c:v>
                </c:pt>
                <c:pt idx="26736">
                  <c:v>0.22280551893497691</c:v>
                </c:pt>
                <c:pt idx="26737">
                  <c:v>0.35016948605491549</c:v>
                </c:pt>
                <c:pt idx="26738">
                  <c:v>0.37507408595385633</c:v>
                </c:pt>
                <c:pt idx="26739">
                  <c:v>0.44930760920101509</c:v>
                </c:pt>
                <c:pt idx="26740">
                  <c:v>1.4386277182680836</c:v>
                </c:pt>
                <c:pt idx="26741">
                  <c:v>0.99381913266210764</c:v>
                </c:pt>
                <c:pt idx="26742">
                  <c:v>3.3552049056834448</c:v>
                </c:pt>
                <c:pt idx="26743">
                  <c:v>0.67777883270563266</c:v>
                </c:pt>
                <c:pt idx="26744">
                  <c:v>7.4325954162694909</c:v>
                </c:pt>
                <c:pt idx="26745">
                  <c:v>2.4921802644383106</c:v>
                </c:pt>
                <c:pt idx="26746">
                  <c:v>4.5675410075615784E-2</c:v>
                </c:pt>
                <c:pt idx="26747">
                  <c:v>2.0157174898446164</c:v>
                </c:pt>
                <c:pt idx="26748">
                  <c:v>1.251583236812368</c:v>
                </c:pt>
                <c:pt idx="26749">
                  <c:v>3.37218793183205</c:v>
                </c:pt>
                <c:pt idx="26750">
                  <c:v>5.3174892627947461</c:v>
                </c:pt>
                <c:pt idx="26751">
                  <c:v>0.13234301876896165</c:v>
                </c:pt>
                <c:pt idx="26752">
                  <c:v>33.770634555646403</c:v>
                </c:pt>
                <c:pt idx="26753">
                  <c:v>5.4313002985851222</c:v>
                </c:pt>
                <c:pt idx="26754">
                  <c:v>1.8792237696506165E-2</c:v>
                </c:pt>
                <c:pt idx="26755">
                  <c:v>9.4510123718128933E-2</c:v>
                </c:pt>
                <c:pt idx="26756">
                  <c:v>2.7632788787347484E-2</c:v>
                </c:pt>
                <c:pt idx="26757">
                  <c:v>2.1286975824187041E-2</c:v>
                </c:pt>
                <c:pt idx="26758">
                  <c:v>2.4525771087550677E-2</c:v>
                </c:pt>
                <c:pt idx="26759">
                  <c:v>2.4027966518688201E-2</c:v>
                </c:pt>
                <c:pt idx="26760">
                  <c:v>0.26110896285786112</c:v>
                </c:pt>
                <c:pt idx="26761">
                  <c:v>7.0934973916399649E-2</c:v>
                </c:pt>
                <c:pt idx="26762">
                  <c:v>1.6814918308015034</c:v>
                </c:pt>
                <c:pt idx="26763">
                  <c:v>0.16736424777048162</c:v>
                </c:pt>
                <c:pt idx="26764">
                  <c:v>1.7750867062685687</c:v>
                </c:pt>
                <c:pt idx="26765">
                  <c:v>1.5600870835220286</c:v>
                </c:pt>
                <c:pt idx="26766">
                  <c:v>0.78910444490055176</c:v>
                </c:pt>
                <c:pt idx="26767">
                  <c:v>4.737238285026268</c:v>
                </c:pt>
                <c:pt idx="26768">
                  <c:v>3.150360132545428</c:v>
                </c:pt>
                <c:pt idx="26769">
                  <c:v>1.5552859974064923</c:v>
                </c:pt>
                <c:pt idx="26770">
                  <c:v>32.893897493309147</c:v>
                </c:pt>
                <c:pt idx="26771">
                  <c:v>68.073365144068518</c:v>
                </c:pt>
                <c:pt idx="26772">
                  <c:v>35.244410718156686</c:v>
                </c:pt>
                <c:pt idx="26773">
                  <c:v>13.736888771677874</c:v>
                </c:pt>
                <c:pt idx="26774">
                  <c:v>4.2830889753490631</c:v>
                </c:pt>
                <c:pt idx="26775">
                  <c:v>0.87528896174600135</c:v>
                </c:pt>
                <c:pt idx="26776">
                  <c:v>1.7804095716380326</c:v>
                </c:pt>
                <c:pt idx="26777">
                  <c:v>4.102564902251328</c:v>
                </c:pt>
                <c:pt idx="26778">
                  <c:v>19.411464794635698</c:v>
                </c:pt>
                <c:pt idx="26779">
                  <c:v>3.5219895087684892</c:v>
                </c:pt>
                <c:pt idx="26780">
                  <c:v>92.07859023535211</c:v>
                </c:pt>
                <c:pt idx="26781">
                  <c:v>70.135454416763153</c:v>
                </c:pt>
                <c:pt idx="26782">
                  <c:v>46.602801164347923</c:v>
                </c:pt>
                <c:pt idx="26783">
                  <c:v>38.593196674257271</c:v>
                </c:pt>
                <c:pt idx="26784">
                  <c:v>0.5034940924906175</c:v>
                </c:pt>
                <c:pt idx="26785">
                  <c:v>0.15154795278048391</c:v>
                </c:pt>
                <c:pt idx="26786">
                  <c:v>0.55873255628196639</c:v>
                </c:pt>
                <c:pt idx="26787">
                  <c:v>3.6315783138363704</c:v>
                </c:pt>
                <c:pt idx="26788">
                  <c:v>3.3814314750081218</c:v>
                </c:pt>
                <c:pt idx="26789">
                  <c:v>2.8584524513330498</c:v>
                </c:pt>
                <c:pt idx="26790">
                  <c:v>5.8543383420010278</c:v>
                </c:pt>
                <c:pt idx="26791">
                  <c:v>7.3975920580913046</c:v>
                </c:pt>
                <c:pt idx="26792">
                  <c:v>8.4746594149912582</c:v>
                </c:pt>
                <c:pt idx="26793">
                  <c:v>6.0015594190954475</c:v>
                </c:pt>
                <c:pt idx="26794">
                  <c:v>22.08235241699877</c:v>
                </c:pt>
                <c:pt idx="26795">
                  <c:v>15.389835366308152</c:v>
                </c:pt>
                <c:pt idx="26796">
                  <c:v>14.535939805379744</c:v>
                </c:pt>
                <c:pt idx="26797">
                  <c:v>23.868812325776201</c:v>
                </c:pt>
                <c:pt idx="26798">
                  <c:v>32.402831088167801</c:v>
                </c:pt>
                <c:pt idx="26799">
                  <c:v>20.8242145788161</c:v>
                </c:pt>
                <c:pt idx="26800">
                  <c:v>194.25943437354968</c:v>
                </c:pt>
                <c:pt idx="26801">
                  <c:v>230.69413686944284</c:v>
                </c:pt>
                <c:pt idx="26802">
                  <c:v>308.25779146564838</c:v>
                </c:pt>
                <c:pt idx="26803">
                  <c:v>101.64892405869648</c:v>
                </c:pt>
                <c:pt idx="26804">
                  <c:v>0.47615729186996736</c:v>
                </c:pt>
                <c:pt idx="26805">
                  <c:v>0.21714818748036882</c:v>
                </c:pt>
                <c:pt idx="26806">
                  <c:v>1.4507329221591014</c:v>
                </c:pt>
                <c:pt idx="26807">
                  <c:v>0.46857296336738241</c:v>
                </c:pt>
                <c:pt idx="26808">
                  <c:v>0.14771863530080351</c:v>
                </c:pt>
                <c:pt idx="26809">
                  <c:v>0.41500903124772454</c:v>
                </c:pt>
                <c:pt idx="26810">
                  <c:v>1.6272819362632474</c:v>
                </c:pt>
                <c:pt idx="26811">
                  <c:v>0.6556331416636465</c:v>
                </c:pt>
                <c:pt idx="26812">
                  <c:v>8.7470158098156645</c:v>
                </c:pt>
                <c:pt idx="26813">
                  <c:v>6.025637650418548</c:v>
                </c:pt>
                <c:pt idx="26814">
                  <c:v>5.5705600634690716E-3</c:v>
                </c:pt>
                <c:pt idx="26815">
                  <c:v>2.2800911916790101</c:v>
                </c:pt>
                <c:pt idx="26816">
                  <c:v>0.12141681664454078</c:v>
                </c:pt>
                <c:pt idx="26817">
                  <c:v>0.44048656139324632</c:v>
                </c:pt>
                <c:pt idx="26818">
                  <c:v>0.29041255584090819</c:v>
                </c:pt>
                <c:pt idx="26819">
                  <c:v>0.61715755596474808</c:v>
                </c:pt>
                <c:pt idx="26820">
                  <c:v>0.33949453899727949</c:v>
                </c:pt>
                <c:pt idx="26821">
                  <c:v>3.9710432202690171</c:v>
                </c:pt>
                <c:pt idx="26822">
                  <c:v>2.2440859975623764</c:v>
                </c:pt>
                <c:pt idx="26823">
                  <c:v>13.683730550506192</c:v>
                </c:pt>
                <c:pt idx="26824">
                  <c:v>5.8334422511318191</c:v>
                </c:pt>
                <c:pt idx="26825">
                  <c:v>12.340749848348967</c:v>
                </c:pt>
                <c:pt idx="26826">
                  <c:v>12.017705375481702</c:v>
                </c:pt>
                <c:pt idx="26827">
                  <c:v>4.5089768484658563</c:v>
                </c:pt>
                <c:pt idx="26828">
                  <c:v>6.9972653242093967</c:v>
                </c:pt>
                <c:pt idx="26829">
                  <c:v>74.059746939318117</c:v>
                </c:pt>
                <c:pt idx="26830">
                  <c:v>57.241207282634214</c:v>
                </c:pt>
                <c:pt idx="26831">
                  <c:v>158.09239250515105</c:v>
                </c:pt>
                <c:pt idx="26832">
                  <c:v>111.44053837919415</c:v>
                </c:pt>
                <c:pt idx="26833">
                  <c:v>4.9561294396780343E-4</c:v>
                </c:pt>
                <c:pt idx="26834">
                  <c:v>2.3546690633407646E-4</c:v>
                </c:pt>
                <c:pt idx="26835">
                  <c:v>8.4570676623250216E-3</c:v>
                </c:pt>
                <c:pt idx="26836">
                  <c:v>1.5781650399018562E-3</c:v>
                </c:pt>
                <c:pt idx="26837">
                  <c:v>3.6847369255554412E-5</c:v>
                </c:pt>
                <c:pt idx="26838">
                  <c:v>1.2394346990783541E-6</c:v>
                </c:pt>
                <c:pt idx="26839">
                  <c:v>0.2626126837597757</c:v>
                </c:pt>
                <c:pt idx="26840">
                  <c:v>3.3352899448994089</c:v>
                </c:pt>
                <c:pt idx="26841">
                  <c:v>2.2619237866301032</c:v>
                </c:pt>
                <c:pt idx="26842">
                  <c:v>1.0916676926857374</c:v>
                </c:pt>
                <c:pt idx="26843">
                  <c:v>7.6179347109108439E-2</c:v>
                </c:pt>
                <c:pt idx="26844">
                  <c:v>3.2306708623531112E-2</c:v>
                </c:pt>
                <c:pt idx="26845">
                  <c:v>0.37167403704623575</c:v>
                </c:pt>
                <c:pt idx="26846">
                  <c:v>0.34246061585656784</c:v>
                </c:pt>
                <c:pt idx="26847">
                  <c:v>0.87924434569322607</c:v>
                </c:pt>
                <c:pt idx="26848">
                  <c:v>0.19641418763391161</c:v>
                </c:pt>
                <c:pt idx="26849">
                  <c:v>0.11088995218652942</c:v>
                </c:pt>
                <c:pt idx="26850">
                  <c:v>2.1980304583902726</c:v>
                </c:pt>
                <c:pt idx="26851">
                  <c:v>0.32751443167969019</c:v>
                </c:pt>
                <c:pt idx="26852">
                  <c:v>0.88847457251546846</c:v>
                </c:pt>
                <c:pt idx="26853">
                  <c:v>0.41997931381506426</c:v>
                </c:pt>
                <c:pt idx="26854">
                  <c:v>3.3006541426868963</c:v>
                </c:pt>
                <c:pt idx="26855">
                  <c:v>1.0005194843171816</c:v>
                </c:pt>
                <c:pt idx="26856">
                  <c:v>0.76937462574496041</c:v>
                </c:pt>
                <c:pt idx="26857">
                  <c:v>0.38881904649394922</c:v>
                </c:pt>
                <c:pt idx="26858">
                  <c:v>8.9688373821031107</c:v>
                </c:pt>
                <c:pt idx="26859">
                  <c:v>5.7277528427827316E-2</c:v>
                </c:pt>
                <c:pt idx="26860">
                  <c:v>17.845876030197651</c:v>
                </c:pt>
                <c:pt idx="26861">
                  <c:v>26.465483363576869</c:v>
                </c:pt>
                <c:pt idx="26862">
                  <c:v>3.9566648346791538</c:v>
                </c:pt>
                <c:pt idx="26863">
                  <c:v>1.6150180477121241</c:v>
                </c:pt>
                <c:pt idx="26864">
                  <c:v>5.4965581436174569</c:v>
                </c:pt>
                <c:pt idx="26865">
                  <c:v>1.9519850519504736</c:v>
                </c:pt>
                <c:pt idx="26866">
                  <c:v>1.1315852959445882</c:v>
                </c:pt>
                <c:pt idx="26867">
                  <c:v>2.8226688103201272</c:v>
                </c:pt>
                <c:pt idx="26868">
                  <c:v>8.7775858626450276</c:v>
                </c:pt>
                <c:pt idx="26869">
                  <c:v>13.369510856560241</c:v>
                </c:pt>
                <c:pt idx="26870">
                  <c:v>73.940448061481916</c:v>
                </c:pt>
                <c:pt idx="26871">
                  <c:v>42.955641605945253</c:v>
                </c:pt>
                <c:pt idx="26872">
                  <c:v>36.821705197424926</c:v>
                </c:pt>
                <c:pt idx="26873">
                  <c:v>14.053875822637035</c:v>
                </c:pt>
                <c:pt idx="26874">
                  <c:v>54.280595829730785</c:v>
                </c:pt>
                <c:pt idx="26875">
                  <c:v>50.906709173891578</c:v>
                </c:pt>
                <c:pt idx="26876">
                  <c:v>20.913500479316301</c:v>
                </c:pt>
                <c:pt idx="26877">
                  <c:v>56.309741803031059</c:v>
                </c:pt>
                <c:pt idx="26878">
                  <c:v>382.39600336838163</c:v>
                </c:pt>
                <c:pt idx="26879">
                  <c:v>103.9349025957558</c:v>
                </c:pt>
                <c:pt idx="26880">
                  <c:v>457.42441246746461</c:v>
                </c:pt>
                <c:pt idx="26881">
                  <c:v>369.76675383139104</c:v>
                </c:pt>
                <c:pt idx="26882">
                  <c:v>3.2107673935942049</c:v>
                </c:pt>
                <c:pt idx="26883">
                  <c:v>1.432464272926316</c:v>
                </c:pt>
                <c:pt idx="26884">
                  <c:v>7.8781301765069518</c:v>
                </c:pt>
                <c:pt idx="26885">
                  <c:v>0.72570262806312735</c:v>
                </c:pt>
                <c:pt idx="26886">
                  <c:v>1.0156900562399132</c:v>
                </c:pt>
                <c:pt idx="26887">
                  <c:v>1.144181122733366</c:v>
                </c:pt>
                <c:pt idx="26888">
                  <c:v>18.772893939910638</c:v>
                </c:pt>
                <c:pt idx="26889">
                  <c:v>3.4435442922273167</c:v>
                </c:pt>
                <c:pt idx="26890">
                  <c:v>35.953189814025251</c:v>
                </c:pt>
                <c:pt idx="26891">
                  <c:v>18.652025276863721</c:v>
                </c:pt>
                <c:pt idx="26892">
                  <c:v>1.1410399772739761</c:v>
                </c:pt>
                <c:pt idx="26893">
                  <c:v>0.60821127570432409</c:v>
                </c:pt>
                <c:pt idx="26894">
                  <c:v>1.3833872546056432</c:v>
                </c:pt>
                <c:pt idx="26895">
                  <c:v>1.082686564412936</c:v>
                </c:pt>
                <c:pt idx="26896">
                  <c:v>0.42077635814264908</c:v>
                </c:pt>
                <c:pt idx="26897">
                  <c:v>1.7812118163455466</c:v>
                </c:pt>
                <c:pt idx="26898">
                  <c:v>4.4266356548213164</c:v>
                </c:pt>
                <c:pt idx="26899">
                  <c:v>18.913049592616744</c:v>
                </c:pt>
                <c:pt idx="26900">
                  <c:v>25.556576762069962</c:v>
                </c:pt>
                <c:pt idx="26901">
                  <c:v>28.623738768898271</c:v>
                </c:pt>
                <c:pt idx="26902">
                  <c:v>1.8349382503029696</c:v>
                </c:pt>
                <c:pt idx="26903">
                  <c:v>1.1784855196211155</c:v>
                </c:pt>
                <c:pt idx="26904">
                  <c:v>3.5519526701641397</c:v>
                </c:pt>
                <c:pt idx="26905">
                  <c:v>3.3401579378645585</c:v>
                </c:pt>
                <c:pt idx="26906">
                  <c:v>2.7982044855436428</c:v>
                </c:pt>
                <c:pt idx="26907">
                  <c:v>3.9343141557368364</c:v>
                </c:pt>
                <c:pt idx="26908">
                  <c:v>13.047614568585171</c:v>
                </c:pt>
                <c:pt idx="26909">
                  <c:v>3.7940453797316724</c:v>
                </c:pt>
                <c:pt idx="26910">
                  <c:v>29.156731481181577</c:v>
                </c:pt>
                <c:pt idx="26911">
                  <c:v>18.799053629597452</c:v>
                </c:pt>
                <c:pt idx="26912">
                  <c:v>8.2921943533747449</c:v>
                </c:pt>
                <c:pt idx="26913">
                  <c:v>1.769985109808206</c:v>
                </c:pt>
                <c:pt idx="26914">
                  <c:v>6.1929051576164262</c:v>
                </c:pt>
                <c:pt idx="26915">
                  <c:v>1.2989102767461087</c:v>
                </c:pt>
                <c:pt idx="26916">
                  <c:v>0.44636303964593377</c:v>
                </c:pt>
                <c:pt idx="26917">
                  <c:v>1.1728734148496529</c:v>
                </c:pt>
                <c:pt idx="26918">
                  <c:v>5.8986029256545178</c:v>
                </c:pt>
                <c:pt idx="26919">
                  <c:v>10.816328295554316</c:v>
                </c:pt>
                <c:pt idx="26920">
                  <c:v>143.97695769015652</c:v>
                </c:pt>
                <c:pt idx="26921">
                  <c:v>26.896403179660439</c:v>
                </c:pt>
                <c:pt idx="26922">
                  <c:v>0.44550571300761205</c:v>
                </c:pt>
                <c:pt idx="26923">
                  <c:v>0.46799793473590867</c:v>
                </c:pt>
                <c:pt idx="26924">
                  <c:v>0.94336253379291957</c:v>
                </c:pt>
                <c:pt idx="26925">
                  <c:v>0.86495885678522699</c:v>
                </c:pt>
                <c:pt idx="26926">
                  <c:v>0.55029683777342497</c:v>
                </c:pt>
                <c:pt idx="26927">
                  <c:v>0.52075339151213318</c:v>
                </c:pt>
                <c:pt idx="26928">
                  <c:v>9.8350719482965321</c:v>
                </c:pt>
                <c:pt idx="26929">
                  <c:v>2.078279926553821</c:v>
                </c:pt>
                <c:pt idx="26930">
                  <c:v>10.692868619087442</c:v>
                </c:pt>
                <c:pt idx="26931">
                  <c:v>8.8808805822264922</c:v>
                </c:pt>
                <c:pt idx="26932">
                  <c:v>13.797338380311885</c:v>
                </c:pt>
                <c:pt idx="26933">
                  <c:v>13.007270756533581</c:v>
                </c:pt>
                <c:pt idx="26934">
                  <c:v>41.135490712433075</c:v>
                </c:pt>
                <c:pt idx="26935">
                  <c:v>32.511715943723942</c:v>
                </c:pt>
                <c:pt idx="26936">
                  <c:v>17.156565581184481</c:v>
                </c:pt>
                <c:pt idx="26937">
                  <c:v>16.074025091592372</c:v>
                </c:pt>
                <c:pt idx="26938">
                  <c:v>199.08298730954908</c:v>
                </c:pt>
                <c:pt idx="26939">
                  <c:v>38.459885808243307</c:v>
                </c:pt>
                <c:pt idx="26940">
                  <c:v>258.31962870138619</c:v>
                </c:pt>
                <c:pt idx="26941">
                  <c:v>213.84654304007285</c:v>
                </c:pt>
                <c:pt idx="26942">
                  <c:v>4.2850741094109539</c:v>
                </c:pt>
                <c:pt idx="26943">
                  <c:v>2.9090209905881781</c:v>
                </c:pt>
                <c:pt idx="26944">
                  <c:v>4.6841443629558226</c:v>
                </c:pt>
                <c:pt idx="26945">
                  <c:v>3.7899265026559337</c:v>
                </c:pt>
                <c:pt idx="26946">
                  <c:v>13.496163161222718</c:v>
                </c:pt>
                <c:pt idx="26947">
                  <c:v>2.3012656829839697</c:v>
                </c:pt>
                <c:pt idx="26948">
                  <c:v>39.406751837305443</c:v>
                </c:pt>
                <c:pt idx="26949">
                  <c:v>12.593881637037802</c:v>
                </c:pt>
                <c:pt idx="26950">
                  <c:v>52.067079111586658</c:v>
                </c:pt>
                <c:pt idx="26951">
                  <c:v>62.11137269885419</c:v>
                </c:pt>
                <c:pt idx="26952">
                  <c:v>2.6526366072835144</c:v>
                </c:pt>
                <c:pt idx="26953">
                  <c:v>1.7145129547765852</c:v>
                </c:pt>
                <c:pt idx="26954">
                  <c:v>6.8433281942318942</c:v>
                </c:pt>
                <c:pt idx="26955">
                  <c:v>25.016914025297627</c:v>
                </c:pt>
                <c:pt idx="26956">
                  <c:v>25.640764513919247</c:v>
                </c:pt>
                <c:pt idx="26957">
                  <c:v>30.069982117018952</c:v>
                </c:pt>
                <c:pt idx="26958">
                  <c:v>41.022090113492261</c:v>
                </c:pt>
                <c:pt idx="26959">
                  <c:v>5.4291589713368804</c:v>
                </c:pt>
                <c:pt idx="26960">
                  <c:v>58.684055146000453</c:v>
                </c:pt>
                <c:pt idx="26961">
                  <c:v>67.832679349815777</c:v>
                </c:pt>
                <c:pt idx="26962">
                  <c:v>92.583961097248746</c:v>
                </c:pt>
                <c:pt idx="26963">
                  <c:v>45.303827251486062</c:v>
                </c:pt>
                <c:pt idx="26964">
                  <c:v>151.80284691681496</c:v>
                </c:pt>
                <c:pt idx="26965">
                  <c:v>135.47113380328847</c:v>
                </c:pt>
                <c:pt idx="26966">
                  <c:v>89.778963943063587</c:v>
                </c:pt>
                <c:pt idx="26967">
                  <c:v>125.10176894904392</c:v>
                </c:pt>
                <c:pt idx="26968">
                  <c:v>808.13567552992458</c:v>
                </c:pt>
                <c:pt idx="26969">
                  <c:v>271.49970248328719</c:v>
                </c:pt>
                <c:pt idx="26970">
                  <c:v>1339.9615958231636</c:v>
                </c:pt>
                <c:pt idx="26971">
                  <c:v>1007.1302755723871</c:v>
                </c:pt>
                <c:pt idx="26972">
                  <c:v>4.271466292545348E-3</c:v>
                </c:pt>
                <c:pt idx="26973">
                  <c:v>0.48554979331425929</c:v>
                </c:pt>
                <c:pt idx="26974">
                  <c:v>0.26982423670560107</c:v>
                </c:pt>
                <c:pt idx="26975">
                  <c:v>9.5398880827075178E-2</c:v>
                </c:pt>
                <c:pt idx="26976">
                  <c:v>0.3172394964299437</c:v>
                </c:pt>
                <c:pt idx="26977">
                  <c:v>0.1965964363014758</c:v>
                </c:pt>
                <c:pt idx="26978">
                  <c:v>0.2057970248577862</c:v>
                </c:pt>
                <c:pt idx="26979">
                  <c:v>2.1118323535765731</c:v>
                </c:pt>
                <c:pt idx="26980">
                  <c:v>1.7547178181705398</c:v>
                </c:pt>
                <c:pt idx="26981">
                  <c:v>1.6827719663355498</c:v>
                </c:pt>
                <c:pt idx="26982">
                  <c:v>4.8611699977399322E-2</c:v>
                </c:pt>
                <c:pt idx="26983">
                  <c:v>1.193631101099714E-2</c:v>
                </c:pt>
                <c:pt idx="26984">
                  <c:v>3.0680037287507539E-3</c:v>
                </c:pt>
                <c:pt idx="26985">
                  <c:v>4.3541150930852176E-4</c:v>
                </c:pt>
                <c:pt idx="26986">
                  <c:v>1.5018654192345917E-3</c:v>
                </c:pt>
                <c:pt idx="26987">
                  <c:v>3.3102099873197073E-2</c:v>
                </c:pt>
                <c:pt idx="26988">
                  <c:v>1.3360482809038549E-3</c:v>
                </c:pt>
                <c:pt idx="26989">
                  <c:v>0.41501909906472506</c:v>
                </c:pt>
                <c:pt idx="26990">
                  <c:v>1.4506485423446206E-2</c:v>
                </c:pt>
                <c:pt idx="26991">
                  <c:v>0.20946583179998945</c:v>
                </c:pt>
                <c:pt idx="26992">
                  <c:v>4.2040759501716256E-2</c:v>
                </c:pt>
                <c:pt idx="26993">
                  <c:v>1.6411127636441314E-2</c:v>
                </c:pt>
                <c:pt idx="26994">
                  <c:v>1.2539391908682282</c:v>
                </c:pt>
                <c:pt idx="26995">
                  <c:v>0.89936500792758167</c:v>
                </c:pt>
                <c:pt idx="26996">
                  <c:v>0.83973197174083536</c:v>
                </c:pt>
                <c:pt idx="26997">
                  <c:v>5.6178957601089428</c:v>
                </c:pt>
                <c:pt idx="26998">
                  <c:v>0.79699822923648289</c:v>
                </c:pt>
                <c:pt idx="26999">
                  <c:v>3.7836157681977192E-2</c:v>
                </c:pt>
                <c:pt idx="27000">
                  <c:v>1.6336289849689359E-3</c:v>
                </c:pt>
                <c:pt idx="27001">
                  <c:v>2.089482383399845E-2</c:v>
                </c:pt>
                <c:pt idx="27002">
                  <c:v>2.0325526870643758E-3</c:v>
                </c:pt>
                <c:pt idx="27003">
                  <c:v>2.1153679478933834E-5</c:v>
                </c:pt>
                <c:pt idx="27004">
                  <c:v>3.0574255980021161</c:v>
                </c:pt>
                <c:pt idx="27005">
                  <c:v>0.63969444067355674</c:v>
                </c:pt>
                <c:pt idx="27006">
                  <c:v>1.7542969157615755</c:v>
                </c:pt>
                <c:pt idx="27007">
                  <c:v>0.50624682978349533</c:v>
                </c:pt>
                <c:pt idx="27008">
                  <c:v>5.2020354725551922E-2</c:v>
                </c:pt>
                <c:pt idx="27009">
                  <c:v>5.9115933853563297E-4</c:v>
                </c:pt>
                <c:pt idx="27010">
                  <c:v>6.694422484822378E-2</c:v>
                </c:pt>
                <c:pt idx="27011">
                  <c:v>1.9537716763115894E-2</c:v>
                </c:pt>
                <c:pt idx="27012">
                  <c:v>5.2527017833469185E-2</c:v>
                </c:pt>
                <c:pt idx="27013">
                  <c:v>1.4720454341482201E-2</c:v>
                </c:pt>
                <c:pt idx="27014">
                  <c:v>4.7629164123292773E-3</c:v>
                </c:pt>
                <c:pt idx="27015">
                  <c:v>1.9512312176016865E-2</c:v>
                </c:pt>
                <c:pt idx="27016">
                  <c:v>0.42430576222193778</c:v>
                </c:pt>
                <c:pt idx="27017">
                  <c:v>1.4329692940709534E-2</c:v>
                </c:pt>
                <c:pt idx="27018">
                  <c:v>1.612963945114166E-2</c:v>
                </c:pt>
                <c:pt idx="27019">
                  <c:v>5.933368805931398E-2</c:v>
                </c:pt>
                <c:pt idx="27020">
                  <c:v>9.7479746979325418E-2</c:v>
                </c:pt>
                <c:pt idx="27021">
                  <c:v>0.28327026320695148</c:v>
                </c:pt>
                <c:pt idx="27022">
                  <c:v>4.0103112658789575E-2</c:v>
                </c:pt>
                <c:pt idx="27023">
                  <c:v>0.28224918389131376</c:v>
                </c:pt>
                <c:pt idx="27024">
                  <c:v>5.2320787858374353E-3</c:v>
                </c:pt>
                <c:pt idx="27025">
                  <c:v>0.79914116178744021</c:v>
                </c:pt>
                <c:pt idx="27026">
                  <c:v>4.1667093405512015</c:v>
                </c:pt>
                <c:pt idx="27027">
                  <c:v>0.62648761598375624</c:v>
                </c:pt>
                <c:pt idx="27028">
                  <c:v>0.18382939242178598</c:v>
                </c:pt>
                <c:pt idx="27029">
                  <c:v>1.8176941085148206E-2</c:v>
                </c:pt>
                <c:pt idx="27030">
                  <c:v>0.34793868054135929</c:v>
                </c:pt>
                <c:pt idx="27031">
                  <c:v>0.14183382032308847</c:v>
                </c:pt>
                <c:pt idx="27032">
                  <c:v>0.12979501294401719</c:v>
                </c:pt>
                <c:pt idx="27033">
                  <c:v>1.0893047250930621</c:v>
                </c:pt>
                <c:pt idx="27034">
                  <c:v>0.38415737292256436</c:v>
                </c:pt>
                <c:pt idx="27035">
                  <c:v>2.5598688189150693</c:v>
                </c:pt>
                <c:pt idx="27036">
                  <c:v>4.2761484028861609</c:v>
                </c:pt>
                <c:pt idx="27037">
                  <c:v>1.2937930457280051</c:v>
                </c:pt>
                <c:pt idx="27038">
                  <c:v>3.5056781867929571E-2</c:v>
                </c:pt>
                <c:pt idx="27039">
                  <c:v>3.9572788480458775E-2</c:v>
                </c:pt>
                <c:pt idx="27040">
                  <c:v>0.20348218100030258</c:v>
                </c:pt>
                <c:pt idx="27041">
                  <c:v>9.0827076235800677E-2</c:v>
                </c:pt>
                <c:pt idx="27042">
                  <c:v>0.36436348970424387</c:v>
                </c:pt>
                <c:pt idx="27043">
                  <c:v>0.63684724150976724</c:v>
                </c:pt>
                <c:pt idx="27044">
                  <c:v>0.21382048515422583</c:v>
                </c:pt>
                <c:pt idx="27045">
                  <c:v>0.35485348743062234</c:v>
                </c:pt>
                <c:pt idx="27046">
                  <c:v>7.7954786616190486</c:v>
                </c:pt>
                <c:pt idx="27047">
                  <c:v>0.96243311891999828</c:v>
                </c:pt>
                <c:pt idx="27048">
                  <c:v>0.12410169481966674</c:v>
                </c:pt>
                <c:pt idx="27049">
                  <c:v>8.8090074361462739E-2</c:v>
                </c:pt>
                <c:pt idx="27050">
                  <c:v>0.25562401183878886</c:v>
                </c:pt>
                <c:pt idx="27051">
                  <c:v>0.2405966373338955</c:v>
                </c:pt>
                <c:pt idx="27052">
                  <c:v>0.23074513566442431</c:v>
                </c:pt>
                <c:pt idx="27053">
                  <c:v>3.3734052835957433</c:v>
                </c:pt>
                <c:pt idx="27054">
                  <c:v>4.1762878357477773E-2</c:v>
                </c:pt>
                <c:pt idx="27055">
                  <c:v>0.35929930713971164</c:v>
                </c:pt>
                <c:pt idx="27056">
                  <c:v>2.5752087142722528</c:v>
                </c:pt>
                <c:pt idx="27057">
                  <c:v>1.8647850961469934</c:v>
                </c:pt>
                <c:pt idx="27058">
                  <c:v>0.15574344120473874</c:v>
                </c:pt>
                <c:pt idx="27059">
                  <c:v>1.8968857203934594E-2</c:v>
                </c:pt>
                <c:pt idx="27060">
                  <c:v>9.1187595379091768E-2</c:v>
                </c:pt>
                <c:pt idx="27061">
                  <c:v>1.9187139762536519E-2</c:v>
                </c:pt>
                <c:pt idx="27062">
                  <c:v>1.2013433826397088E-2</c:v>
                </c:pt>
                <c:pt idx="27063">
                  <c:v>4.2237948255638482</c:v>
                </c:pt>
                <c:pt idx="27064">
                  <c:v>25.577490259351467</c:v>
                </c:pt>
                <c:pt idx="27065">
                  <c:v>3.8828811053781815</c:v>
                </c:pt>
                <c:pt idx="27066">
                  <c:v>6.9080593086000954</c:v>
                </c:pt>
                <c:pt idx="27067">
                  <c:v>11.116835870397141</c:v>
                </c:pt>
                <c:pt idx="27068">
                  <c:v>1.4297159263188756E-2</c:v>
                </c:pt>
                <c:pt idx="27069">
                  <c:v>2.5413331859192752E-2</c:v>
                </c:pt>
                <c:pt idx="27070">
                  <c:v>1.7643993644146205E-2</c:v>
                </c:pt>
                <c:pt idx="27071">
                  <c:v>2.4238431164541108E-2</c:v>
                </c:pt>
                <c:pt idx="27072">
                  <c:v>2.6707061521906158E-2</c:v>
                </c:pt>
                <c:pt idx="27073">
                  <c:v>4.2768944352738023E-2</c:v>
                </c:pt>
                <c:pt idx="27074">
                  <c:v>1.1183746827155958E-2</c:v>
                </c:pt>
                <c:pt idx="27075">
                  <c:v>0.48670754965479646</c:v>
                </c:pt>
                <c:pt idx="27076">
                  <c:v>2.7295811780303218E-2</c:v>
                </c:pt>
                <c:pt idx="27077">
                  <c:v>4.8080544624972035E-2</c:v>
                </c:pt>
                <c:pt idx="27078">
                  <c:v>1.4394434865566273E-2</c:v>
                </c:pt>
                <c:pt idx="27079">
                  <c:v>4.8527035063187507E-2</c:v>
                </c:pt>
                <c:pt idx="27080">
                  <c:v>2.502994043050822E-2</c:v>
                </c:pt>
                <c:pt idx="27081">
                  <c:v>2.5065190084962493E-2</c:v>
                </c:pt>
                <c:pt idx="27082">
                  <c:v>0.15364539361014062</c:v>
                </c:pt>
                <c:pt idx="27083">
                  <c:v>5.1521441199810877E-2</c:v>
                </c:pt>
                <c:pt idx="27084">
                  <c:v>5.5742242422652181E-2</c:v>
                </c:pt>
                <c:pt idx="27085">
                  <c:v>2.7257484051329914</c:v>
                </c:pt>
                <c:pt idx="27086">
                  <c:v>9.5511040432466596E-2</c:v>
                </c:pt>
                <c:pt idx="27087">
                  <c:v>2.1208408670373994E-2</c:v>
                </c:pt>
                <c:pt idx="27088">
                  <c:v>1.918549374285913E-2</c:v>
                </c:pt>
                <c:pt idx="27089">
                  <c:v>2.7018332941614511E-2</c:v>
                </c:pt>
                <c:pt idx="27090">
                  <c:v>4.7107070963163265E-2</c:v>
                </c:pt>
                <c:pt idx="27091">
                  <c:v>0.22002364274668576</c:v>
                </c:pt>
                <c:pt idx="27092">
                  <c:v>0.5226975032940846</c:v>
                </c:pt>
                <c:pt idx="27093">
                  <c:v>1.1702443669486879</c:v>
                </c:pt>
                <c:pt idx="27094">
                  <c:v>0.15105430049476479</c:v>
                </c:pt>
                <c:pt idx="27095">
                  <c:v>6.1558467011635087E-2</c:v>
                </c:pt>
                <c:pt idx="27096">
                  <c:v>0.10223334286020683</c:v>
                </c:pt>
                <c:pt idx="27097">
                  <c:v>0.19648818895488127</c:v>
                </c:pt>
                <c:pt idx="27098">
                  <c:v>0.42491876179192434</c:v>
                </c:pt>
                <c:pt idx="27099">
                  <c:v>0.18946432777665359</c:v>
                </c:pt>
                <c:pt idx="27100">
                  <c:v>1.9071166476701897</c:v>
                </c:pt>
                <c:pt idx="27101">
                  <c:v>0.4702333551298114</c:v>
                </c:pt>
                <c:pt idx="27102">
                  <c:v>23.979203019401805</c:v>
                </c:pt>
                <c:pt idx="27103">
                  <c:v>3.963129531116639</c:v>
                </c:pt>
                <c:pt idx="27104">
                  <c:v>3.7138461320355551</c:v>
                </c:pt>
                <c:pt idx="27105">
                  <c:v>6.5873300410634744E-2</c:v>
                </c:pt>
                <c:pt idx="27106">
                  <c:v>0.10977205587537782</c:v>
                </c:pt>
                <c:pt idx="27107">
                  <c:v>0.20224864242692747</c:v>
                </c:pt>
                <c:pt idx="27108">
                  <c:v>0.66913610654426248</c:v>
                </c:pt>
                <c:pt idx="27109">
                  <c:v>0.1080432155952159</c:v>
                </c:pt>
                <c:pt idx="27110">
                  <c:v>1.4028079372000353</c:v>
                </c:pt>
                <c:pt idx="27111">
                  <c:v>0.21030874264645116</c:v>
                </c:pt>
                <c:pt idx="27112">
                  <c:v>3.9244647576001861</c:v>
                </c:pt>
                <c:pt idx="27113">
                  <c:v>1.8364812029010127</c:v>
                </c:pt>
                <c:pt idx="27114">
                  <c:v>1.163672865627436</c:v>
                </c:pt>
                <c:pt idx="27115">
                  <c:v>0.10174494719544423</c:v>
                </c:pt>
                <c:pt idx="27116">
                  <c:v>0.13739387471978448</c:v>
                </c:pt>
                <c:pt idx="27117">
                  <c:v>2.5368712893098859</c:v>
                </c:pt>
                <c:pt idx="27118">
                  <c:v>1.6037241975825363</c:v>
                </c:pt>
                <c:pt idx="27119">
                  <c:v>0.78014586170365996</c:v>
                </c:pt>
                <c:pt idx="27120">
                  <c:v>1.8393305815233463</c:v>
                </c:pt>
                <c:pt idx="27121">
                  <c:v>0.14754642841174551</c:v>
                </c:pt>
                <c:pt idx="27122">
                  <c:v>2.1356035049818827</c:v>
                </c:pt>
                <c:pt idx="27123">
                  <c:v>2.4224438233617844</c:v>
                </c:pt>
                <c:pt idx="27124">
                  <c:v>1.4600718128516705</c:v>
                </c:pt>
                <c:pt idx="27125">
                  <c:v>1.3367708547063109</c:v>
                </c:pt>
                <c:pt idx="27126">
                  <c:v>1.138828824549863</c:v>
                </c:pt>
                <c:pt idx="27127">
                  <c:v>4.6035116252946118</c:v>
                </c:pt>
                <c:pt idx="27128">
                  <c:v>3.7052641833049869</c:v>
                </c:pt>
                <c:pt idx="27129">
                  <c:v>2.2901760067022381</c:v>
                </c:pt>
                <c:pt idx="27130">
                  <c:v>16.448007445163007</c:v>
                </c:pt>
                <c:pt idx="27131">
                  <c:v>31.532216176258633</c:v>
                </c:pt>
                <c:pt idx="27132">
                  <c:v>42.197211598765008</c:v>
                </c:pt>
                <c:pt idx="27133">
                  <c:v>47.910677663180856</c:v>
                </c:pt>
                <c:pt idx="27134">
                  <c:v>25.477469476975234</c:v>
                </c:pt>
                <c:pt idx="27135">
                  <c:v>9.8424740676051705</c:v>
                </c:pt>
                <c:pt idx="27136">
                  <c:v>1.6316060188373767</c:v>
                </c:pt>
                <c:pt idx="27137">
                  <c:v>12.403630274425641</c:v>
                </c:pt>
                <c:pt idx="27138">
                  <c:v>7.5972325998968246</c:v>
                </c:pt>
                <c:pt idx="27139">
                  <c:v>3.4773758135942838</c:v>
                </c:pt>
                <c:pt idx="27140">
                  <c:v>4.1750131305590079</c:v>
                </c:pt>
                <c:pt idx="27141">
                  <c:v>20.589839830232467</c:v>
                </c:pt>
                <c:pt idx="27142">
                  <c:v>12.557587171204732</c:v>
                </c:pt>
                <c:pt idx="27143">
                  <c:v>71.573464990316381</c:v>
                </c:pt>
                <c:pt idx="27144">
                  <c:v>18.902591391202961</c:v>
                </c:pt>
                <c:pt idx="27145">
                  <c:v>0.17445435823280667</c:v>
                </c:pt>
                <c:pt idx="27146">
                  <c:v>4.0957178536985843</c:v>
                </c:pt>
                <c:pt idx="27147">
                  <c:v>0.59223503131544764</c:v>
                </c:pt>
                <c:pt idx="27148">
                  <c:v>1.0717630488027838</c:v>
                </c:pt>
                <c:pt idx="27149">
                  <c:v>0.68678938549221658</c:v>
                </c:pt>
                <c:pt idx="27150">
                  <c:v>1.3378211649799407</c:v>
                </c:pt>
                <c:pt idx="27151">
                  <c:v>0.8257567152128672</c:v>
                </c:pt>
                <c:pt idx="27152">
                  <c:v>2.8942761905386893</c:v>
                </c:pt>
                <c:pt idx="27153">
                  <c:v>5.5967251228652675</c:v>
                </c:pt>
                <c:pt idx="27154">
                  <c:v>13.909773295870551</c:v>
                </c:pt>
                <c:pt idx="27155">
                  <c:v>2.5282396952183679</c:v>
                </c:pt>
                <c:pt idx="27156">
                  <c:v>6.6259104057303579</c:v>
                </c:pt>
                <c:pt idx="27157">
                  <c:v>10.819192018658404</c:v>
                </c:pt>
                <c:pt idx="27158">
                  <c:v>2.857608624685084</c:v>
                </c:pt>
                <c:pt idx="27159">
                  <c:v>6.4720027694251314</c:v>
                </c:pt>
                <c:pt idx="27160">
                  <c:v>45.557294959627178</c:v>
                </c:pt>
                <c:pt idx="27161">
                  <c:v>22.427392793389892</c:v>
                </c:pt>
                <c:pt idx="27162">
                  <c:v>162.51851447398633</c:v>
                </c:pt>
                <c:pt idx="27163">
                  <c:v>54.45623725748127</c:v>
                </c:pt>
                <c:pt idx="27164">
                  <c:v>0.29455028469982902</c:v>
                </c:pt>
                <c:pt idx="27165">
                  <c:v>9.8904718353864506E-3</c:v>
                </c:pt>
                <c:pt idx="27166">
                  <c:v>0.70930670709660038</c:v>
                </c:pt>
                <c:pt idx="27167">
                  <c:v>3.526241427800185E-2</c:v>
                </c:pt>
                <c:pt idx="27168">
                  <c:v>1.2548352352909244E-2</c:v>
                </c:pt>
                <c:pt idx="27169">
                  <c:v>4.0339213468604192E-4</c:v>
                </c:pt>
                <c:pt idx="27170">
                  <c:v>5.651523089592235E-2</c:v>
                </c:pt>
                <c:pt idx="27171">
                  <c:v>1.7683744414370073</c:v>
                </c:pt>
                <c:pt idx="27172">
                  <c:v>0.53199433316917388</c:v>
                </c:pt>
                <c:pt idx="27173">
                  <c:v>1.5712542830119407</c:v>
                </c:pt>
                <c:pt idx="27174">
                  <c:v>1.6864395352308987</c:v>
                </c:pt>
                <c:pt idx="27175">
                  <c:v>5.4138604825037486</c:v>
                </c:pt>
                <c:pt idx="27176">
                  <c:v>0.19969857683109973</c:v>
                </c:pt>
                <c:pt idx="27177">
                  <c:v>4.2225796217579159</c:v>
                </c:pt>
                <c:pt idx="27178">
                  <c:v>45.877896566324317</c:v>
                </c:pt>
                <c:pt idx="27179">
                  <c:v>60.267421407351641</c:v>
                </c:pt>
                <c:pt idx="27180">
                  <c:v>96.842529719235287</c:v>
                </c:pt>
                <c:pt idx="27181">
                  <c:v>33.390509089601473</c:v>
                </c:pt>
                <c:pt idx="27182">
                  <c:v>4.4907503003179841</c:v>
                </c:pt>
                <c:pt idx="27183">
                  <c:v>1.0691578092028997</c:v>
                </c:pt>
                <c:pt idx="27184">
                  <c:v>5.3078509419188062E-2</c:v>
                </c:pt>
                <c:pt idx="27185">
                  <c:v>1.5323433430238214</c:v>
                </c:pt>
                <c:pt idx="27186">
                  <c:v>1.5921752674351561</c:v>
                </c:pt>
                <c:pt idx="27187">
                  <c:v>20.01102534815621</c:v>
                </c:pt>
                <c:pt idx="27188">
                  <c:v>0.19779601225732704</c:v>
                </c:pt>
                <c:pt idx="27189">
                  <c:v>0.23353950790814695</c:v>
                </c:pt>
                <c:pt idx="27190">
                  <c:v>0.10982552612014269</c:v>
                </c:pt>
                <c:pt idx="27191">
                  <c:v>1.0686835904956435</c:v>
                </c:pt>
                <c:pt idx="27192">
                  <c:v>7.317652893707292</c:v>
                </c:pt>
                <c:pt idx="27193">
                  <c:v>3.7786652579971007</c:v>
                </c:pt>
                <c:pt idx="27194">
                  <c:v>16.977952142209951</c:v>
                </c:pt>
                <c:pt idx="27195">
                  <c:v>7.35096593791258</c:v>
                </c:pt>
                <c:pt idx="27196">
                  <c:v>6.5247053680527509</c:v>
                </c:pt>
                <c:pt idx="27197">
                  <c:v>3.6172963612384801</c:v>
                </c:pt>
                <c:pt idx="27198">
                  <c:v>32.334127830361396</c:v>
                </c:pt>
                <c:pt idx="27199">
                  <c:v>12.787601771406754</c:v>
                </c:pt>
                <c:pt idx="27200">
                  <c:v>61.50172967492496</c:v>
                </c:pt>
                <c:pt idx="27201">
                  <c:v>50.696907714072708</c:v>
                </c:pt>
                <c:pt idx="27202">
                  <c:v>0.17765978376107111</c:v>
                </c:pt>
                <c:pt idx="27203">
                  <c:v>0.53625943166461765</c:v>
                </c:pt>
                <c:pt idx="27204">
                  <c:v>0.16642180072776785</c:v>
                </c:pt>
                <c:pt idx="27205">
                  <c:v>1.4104772009795546E-2</c:v>
                </c:pt>
                <c:pt idx="27206">
                  <c:v>5.0512385618307562E-4</c:v>
                </c:pt>
                <c:pt idx="27207">
                  <c:v>3.8671046875836746E-3</c:v>
                </c:pt>
                <c:pt idx="27208">
                  <c:v>0.20922445625648986</c:v>
                </c:pt>
                <c:pt idx="27209">
                  <c:v>0.32959177421694896</c:v>
                </c:pt>
                <c:pt idx="27210">
                  <c:v>2.8362091875504229</c:v>
                </c:pt>
                <c:pt idx="27211">
                  <c:v>3.1817333211391068</c:v>
                </c:pt>
                <c:pt idx="27212">
                  <c:v>1.1747851571740164</c:v>
                </c:pt>
                <c:pt idx="27213">
                  <c:v>0.56268690702785951</c:v>
                </c:pt>
                <c:pt idx="27214">
                  <c:v>5.9864131635699023</c:v>
                </c:pt>
                <c:pt idx="27215">
                  <c:v>1.2379439687780893</c:v>
                </c:pt>
                <c:pt idx="27216">
                  <c:v>2.0703720679652684</c:v>
                </c:pt>
                <c:pt idx="27217">
                  <c:v>7.6491774662870125</c:v>
                </c:pt>
                <c:pt idx="27218">
                  <c:v>8.3132079927430187</c:v>
                </c:pt>
                <c:pt idx="27219">
                  <c:v>3.6681498236688865</c:v>
                </c:pt>
                <c:pt idx="27220">
                  <c:v>16.628553591328043</c:v>
                </c:pt>
                <c:pt idx="27221">
                  <c:v>10.267738524044544</c:v>
                </c:pt>
                <c:pt idx="27222">
                  <c:v>10.32668596736143</c:v>
                </c:pt>
                <c:pt idx="27223">
                  <c:v>5.8956324985206816</c:v>
                </c:pt>
                <c:pt idx="27224">
                  <c:v>29.718363957397958</c:v>
                </c:pt>
                <c:pt idx="27225">
                  <c:v>19.52999317691479</c:v>
                </c:pt>
                <c:pt idx="27226">
                  <c:v>14.169165964587602</c:v>
                </c:pt>
                <c:pt idx="27227">
                  <c:v>29.707760335822716</c:v>
                </c:pt>
                <c:pt idx="27228">
                  <c:v>160.59716197165818</c:v>
                </c:pt>
                <c:pt idx="27229">
                  <c:v>39.145767976505766</c:v>
                </c:pt>
                <c:pt idx="27230">
                  <c:v>701.40993895443557</c:v>
                </c:pt>
                <c:pt idx="27231">
                  <c:v>194.77126168559911</c:v>
                </c:pt>
                <c:pt idx="27232">
                  <c:v>16.151836427182666</c:v>
                </c:pt>
                <c:pt idx="27233">
                  <c:v>2.448421509796924</c:v>
                </c:pt>
                <c:pt idx="27234">
                  <c:v>8.8091519923544102</c:v>
                </c:pt>
                <c:pt idx="27235">
                  <c:v>5.7422956838380319</c:v>
                </c:pt>
                <c:pt idx="27236">
                  <c:v>1.7383590350277924</c:v>
                </c:pt>
                <c:pt idx="27237">
                  <c:v>4.438314489906487</c:v>
                </c:pt>
                <c:pt idx="27238">
                  <c:v>6.2534474833287952</c:v>
                </c:pt>
                <c:pt idx="27239">
                  <c:v>2.6847676925209365</c:v>
                </c:pt>
                <c:pt idx="27240">
                  <c:v>3.8389718613866388</c:v>
                </c:pt>
                <c:pt idx="27241">
                  <c:v>17.787693190633007</c:v>
                </c:pt>
                <c:pt idx="27242">
                  <c:v>6.8634649442547522</c:v>
                </c:pt>
                <c:pt idx="27243">
                  <c:v>1.0293272521357122</c:v>
                </c:pt>
                <c:pt idx="27244">
                  <c:v>3.3860008427427086</c:v>
                </c:pt>
                <c:pt idx="27245">
                  <c:v>3.9427906240273174</c:v>
                </c:pt>
                <c:pt idx="27246">
                  <c:v>0.42379230143429231</c:v>
                </c:pt>
                <c:pt idx="27247">
                  <c:v>3.7869933633688815</c:v>
                </c:pt>
                <c:pt idx="27248">
                  <c:v>19.717692139490481</c:v>
                </c:pt>
                <c:pt idx="27249">
                  <c:v>8.2012518986950873</c:v>
                </c:pt>
                <c:pt idx="27250">
                  <c:v>99.475321512453533</c:v>
                </c:pt>
                <c:pt idx="27251">
                  <c:v>89.956617024116994</c:v>
                </c:pt>
                <c:pt idx="27252">
                  <c:v>0.31880248317903953</c:v>
                </c:pt>
                <c:pt idx="27253">
                  <c:v>0.21827182973563189</c:v>
                </c:pt>
                <c:pt idx="27254">
                  <c:v>1.2448339416447034</c:v>
                </c:pt>
                <c:pt idx="27255">
                  <c:v>1.0687975647586379</c:v>
                </c:pt>
                <c:pt idx="27256">
                  <c:v>0.70894804838764647</c:v>
                </c:pt>
                <c:pt idx="27257">
                  <c:v>1.9682900568295878</c:v>
                </c:pt>
                <c:pt idx="27258">
                  <c:v>2.1383578931137461</c:v>
                </c:pt>
                <c:pt idx="27259">
                  <c:v>0.45184716851140339</c:v>
                </c:pt>
                <c:pt idx="27260">
                  <c:v>5.3655232425866988</c:v>
                </c:pt>
                <c:pt idx="27261">
                  <c:v>4.7791670901010317</c:v>
                </c:pt>
                <c:pt idx="27262">
                  <c:v>3.0030704303824556</c:v>
                </c:pt>
                <c:pt idx="27263">
                  <c:v>0.39263707097052158</c:v>
                </c:pt>
                <c:pt idx="27264">
                  <c:v>2.6833557281664335</c:v>
                </c:pt>
                <c:pt idx="27265">
                  <c:v>1.0589878774914456</c:v>
                </c:pt>
                <c:pt idx="27266">
                  <c:v>1.3983185397030711</c:v>
                </c:pt>
                <c:pt idx="27267">
                  <c:v>2.8727466588582615</c:v>
                </c:pt>
                <c:pt idx="27268">
                  <c:v>8.3025393051877323</c:v>
                </c:pt>
                <c:pt idx="27269">
                  <c:v>1.6638709723171152</c:v>
                </c:pt>
                <c:pt idx="27270">
                  <c:v>4.6668128074562079</c:v>
                </c:pt>
                <c:pt idx="27271">
                  <c:v>9.0902974164827679</c:v>
                </c:pt>
                <c:pt idx="27272">
                  <c:v>0.8813292814284992</c:v>
                </c:pt>
                <c:pt idx="27273">
                  <c:v>0.29777974745955915</c:v>
                </c:pt>
                <c:pt idx="27274">
                  <c:v>1.9926549400656168</c:v>
                </c:pt>
                <c:pt idx="27275">
                  <c:v>0.86831105999799862</c:v>
                </c:pt>
                <c:pt idx="27276">
                  <c:v>0.28983178070128385</c:v>
                </c:pt>
                <c:pt idx="27277">
                  <c:v>0.84270237796928749</c:v>
                </c:pt>
                <c:pt idx="27278">
                  <c:v>2.8632377906758477</c:v>
                </c:pt>
                <c:pt idx="27279">
                  <c:v>2.1895680834006055</c:v>
                </c:pt>
                <c:pt idx="27280">
                  <c:v>11.219552114214121</c:v>
                </c:pt>
                <c:pt idx="27281">
                  <c:v>5.0535514033024072</c:v>
                </c:pt>
                <c:pt idx="27282">
                  <c:v>5.2187256240022357</c:v>
                </c:pt>
                <c:pt idx="27283">
                  <c:v>3.9826662423088921</c:v>
                </c:pt>
                <c:pt idx="27284">
                  <c:v>17.584313322001318</c:v>
                </c:pt>
                <c:pt idx="27285">
                  <c:v>16.115557401810047</c:v>
                </c:pt>
                <c:pt idx="27286">
                  <c:v>10.28020757088761</c:v>
                </c:pt>
                <c:pt idx="27287">
                  <c:v>14.992763383124926</c:v>
                </c:pt>
                <c:pt idx="27288">
                  <c:v>109.17899610194156</c:v>
                </c:pt>
                <c:pt idx="27289">
                  <c:v>22.376511618322606</c:v>
                </c:pt>
                <c:pt idx="27290">
                  <c:v>140.75727843768721</c:v>
                </c:pt>
                <c:pt idx="27291">
                  <c:v>79.379588344604997</c:v>
                </c:pt>
                <c:pt idx="27292">
                  <c:v>9.2240377846993997</c:v>
                </c:pt>
                <c:pt idx="27293">
                  <c:v>2.6376712472183268</c:v>
                </c:pt>
                <c:pt idx="27294">
                  <c:v>15.914741109987915</c:v>
                </c:pt>
                <c:pt idx="27295">
                  <c:v>13.437520398276519</c:v>
                </c:pt>
                <c:pt idx="27296">
                  <c:v>27.302218193449434</c:v>
                </c:pt>
                <c:pt idx="27297">
                  <c:v>10.312426624769063</c:v>
                </c:pt>
                <c:pt idx="27298">
                  <c:v>57.910720232095066</c:v>
                </c:pt>
                <c:pt idx="27299">
                  <c:v>23.138532374565216</c:v>
                </c:pt>
                <c:pt idx="27300">
                  <c:v>92.664495454887387</c:v>
                </c:pt>
                <c:pt idx="27301">
                  <c:v>85.011875982713647</c:v>
                </c:pt>
                <c:pt idx="27302">
                  <c:v>7.1140213099804708</c:v>
                </c:pt>
                <c:pt idx="27303">
                  <c:v>1.9865632510228459</c:v>
                </c:pt>
                <c:pt idx="27304">
                  <c:v>10.597895282424329</c:v>
                </c:pt>
                <c:pt idx="27305">
                  <c:v>37.31792191257086</c:v>
                </c:pt>
                <c:pt idx="27306">
                  <c:v>38.262342741554988</c:v>
                </c:pt>
                <c:pt idx="27307">
                  <c:v>41.735337439325178</c:v>
                </c:pt>
                <c:pt idx="27308">
                  <c:v>30.826290863149854</c:v>
                </c:pt>
                <c:pt idx="27309">
                  <c:v>11.311492574617048</c:v>
                </c:pt>
                <c:pt idx="27310">
                  <c:v>24.950066266258386</c:v>
                </c:pt>
                <c:pt idx="27311">
                  <c:v>50.983022073646744</c:v>
                </c:pt>
                <c:pt idx="27312">
                  <c:v>98.055328676851602</c:v>
                </c:pt>
                <c:pt idx="27313">
                  <c:v>30.691915776183606</c:v>
                </c:pt>
                <c:pt idx="27314">
                  <c:v>138.94974197366338</c:v>
                </c:pt>
                <c:pt idx="27315">
                  <c:v>133.67531626806237</c:v>
                </c:pt>
                <c:pt idx="27316">
                  <c:v>112.37993641930923</c:v>
                </c:pt>
                <c:pt idx="27317">
                  <c:v>157.49548930971264</c:v>
                </c:pt>
                <c:pt idx="27318">
                  <c:v>552.20565259342334</c:v>
                </c:pt>
                <c:pt idx="27319">
                  <c:v>224.31716655471158</c:v>
                </c:pt>
                <c:pt idx="27320">
                  <c:v>1501.0214384468031</c:v>
                </c:pt>
                <c:pt idx="27321">
                  <c:v>714.9061945552728</c:v>
                </c:pt>
                <c:pt idx="27322">
                  <c:v>12.460915557172667</c:v>
                </c:pt>
                <c:pt idx="27323">
                  <c:v>3.1989294678310989</c:v>
                </c:pt>
                <c:pt idx="27324">
                  <c:v>25.59365272448149</c:v>
                </c:pt>
                <c:pt idx="27325">
                  <c:v>22.329049584242256</c:v>
                </c:pt>
                <c:pt idx="27326">
                  <c:v>13.133676816419728</c:v>
                </c:pt>
                <c:pt idx="27327">
                  <c:v>14.535134840847107</c:v>
                </c:pt>
                <c:pt idx="27328">
                  <c:v>40.894869123393875</c:v>
                </c:pt>
                <c:pt idx="27329">
                  <c:v>18.409995344993806</c:v>
                </c:pt>
                <c:pt idx="27330">
                  <c:v>251.96960574765188</c:v>
                </c:pt>
                <c:pt idx="27331">
                  <c:v>105.83861660700094</c:v>
                </c:pt>
                <c:pt idx="27332">
                  <c:v>92.268240155113517</c:v>
                </c:pt>
                <c:pt idx="27333">
                  <c:v>0.4926232299297989</c:v>
                </c:pt>
                <c:pt idx="27334">
                  <c:v>18.947850009608288</c:v>
                </c:pt>
                <c:pt idx="27335">
                  <c:v>3.7217023522363233</c:v>
                </c:pt>
                <c:pt idx="27336">
                  <c:v>7.8056706794469779</c:v>
                </c:pt>
                <c:pt idx="27337">
                  <c:v>5.3032459549618682</c:v>
                </c:pt>
                <c:pt idx="27338">
                  <c:v>5.1117441897999001</c:v>
                </c:pt>
                <c:pt idx="27339">
                  <c:v>3.6604286602635381</c:v>
                </c:pt>
                <c:pt idx="27340">
                  <c:v>14.855422221249221</c:v>
                </c:pt>
                <c:pt idx="27341">
                  <c:v>32.171682022900299</c:v>
                </c:pt>
                <c:pt idx="27342">
                  <c:v>23.455943761442057</c:v>
                </c:pt>
                <c:pt idx="27343">
                  <c:v>81.86954500416482</c:v>
                </c:pt>
                <c:pt idx="27344">
                  <c:v>26.648543775779217</c:v>
                </c:pt>
                <c:pt idx="27345">
                  <c:v>62.990171444473319</c:v>
                </c:pt>
                <c:pt idx="27346">
                  <c:v>136.40310863557045</c:v>
                </c:pt>
                <c:pt idx="27347">
                  <c:v>79.775088415972888</c:v>
                </c:pt>
                <c:pt idx="27348">
                  <c:v>117.49205908380407</c:v>
                </c:pt>
                <c:pt idx="27349">
                  <c:v>342.91894200838351</c:v>
                </c:pt>
                <c:pt idx="27350">
                  <c:v>141.7594688279481</c:v>
                </c:pt>
                <c:pt idx="27351">
                  <c:v>518.62731440455525</c:v>
                </c:pt>
                <c:pt idx="27352">
                  <c:v>623.83971696747778</c:v>
                </c:pt>
                <c:pt idx="27353">
                  <c:v>446.60436930190622</c:v>
                </c:pt>
                <c:pt idx="27354">
                  <c:v>3.6603578739391112</c:v>
                </c:pt>
                <c:pt idx="27355">
                  <c:v>0.311500255283368</c:v>
                </c:pt>
                <c:pt idx="27356">
                  <c:v>2.9302009787275809</c:v>
                </c:pt>
                <c:pt idx="27357">
                  <c:v>0.28143021195640983</c:v>
                </c:pt>
                <c:pt idx="27358">
                  <c:v>0.11710977980149105</c:v>
                </c:pt>
                <c:pt idx="27359">
                  <c:v>3.9601813140138678E-2</c:v>
                </c:pt>
                <c:pt idx="27360">
                  <c:v>29.544705514100311</c:v>
                </c:pt>
                <c:pt idx="27361">
                  <c:v>10.184299319123502</c:v>
                </c:pt>
                <c:pt idx="27362">
                  <c:v>36.536829106170977</c:v>
                </c:pt>
                <c:pt idx="27363">
                  <c:v>19.880659506484861</c:v>
                </c:pt>
                <c:pt idx="27364">
                  <c:v>9.9943491180422139</c:v>
                </c:pt>
                <c:pt idx="27365">
                  <c:v>16.855014802837168</c:v>
                </c:pt>
                <c:pt idx="27366">
                  <c:v>14.481316137139869</c:v>
                </c:pt>
                <c:pt idx="27367">
                  <c:v>8.2615143845651851</c:v>
                </c:pt>
                <c:pt idx="27368">
                  <c:v>11.094219175533883</c:v>
                </c:pt>
                <c:pt idx="27369">
                  <c:v>210.91659982662921</c:v>
                </c:pt>
                <c:pt idx="27370">
                  <c:v>205.86140086495971</c:v>
                </c:pt>
                <c:pt idx="27371">
                  <c:v>239.42556628999324</c:v>
                </c:pt>
                <c:pt idx="27372">
                  <c:v>179.38025957198658</c:v>
                </c:pt>
                <c:pt idx="27373">
                  <c:v>234.96495363942094</c:v>
                </c:pt>
                <c:pt idx="27374">
                  <c:v>7.5999259701739437</c:v>
                </c:pt>
                <c:pt idx="27375">
                  <c:v>1.2230690718653285</c:v>
                </c:pt>
                <c:pt idx="27376">
                  <c:v>0.10663808899611529</c:v>
                </c:pt>
                <c:pt idx="27377">
                  <c:v>5.8597746657278922</c:v>
                </c:pt>
                <c:pt idx="27378">
                  <c:v>15.98254450132894</c:v>
                </c:pt>
                <c:pt idx="27379">
                  <c:v>36.189807500091007</c:v>
                </c:pt>
                <c:pt idx="27380">
                  <c:v>2.7858742490618917</c:v>
                </c:pt>
                <c:pt idx="27381">
                  <c:v>0.57002518468588259</c:v>
                </c:pt>
                <c:pt idx="27382">
                  <c:v>0.24013320118860226</c:v>
                </c:pt>
                <c:pt idx="27383">
                  <c:v>6.7695438966319736</c:v>
                </c:pt>
                <c:pt idx="27384">
                  <c:v>3.2657148787206833</c:v>
                </c:pt>
                <c:pt idx="27385">
                  <c:v>13.321411196639522</c:v>
                </c:pt>
                <c:pt idx="27386">
                  <c:v>9.1489916606971473</c:v>
                </c:pt>
                <c:pt idx="27387">
                  <c:v>54.462577779502787</c:v>
                </c:pt>
                <c:pt idx="27388">
                  <c:v>49.34903622395926</c:v>
                </c:pt>
                <c:pt idx="27389">
                  <c:v>40.348344785657005</c:v>
                </c:pt>
                <c:pt idx="27390">
                  <c:v>35.278524638379466</c:v>
                </c:pt>
                <c:pt idx="27391">
                  <c:v>102.97731213616638</c:v>
                </c:pt>
                <c:pt idx="27392">
                  <c:v>29.838291047521196</c:v>
                </c:pt>
                <c:pt idx="27393">
                  <c:v>149.28023444158669</c:v>
                </c:pt>
                <c:pt idx="27394">
                  <c:v>176.04556769970588</c:v>
                </c:pt>
                <c:pt idx="27395">
                  <c:v>183.628912259934</c:v>
                </c:pt>
                <c:pt idx="27396">
                  <c:v>0.64046307482207654</c:v>
                </c:pt>
                <c:pt idx="27397">
                  <c:v>0.79107534894496823</c:v>
                </c:pt>
                <c:pt idx="27398">
                  <c:v>2.7373797384956267</c:v>
                </c:pt>
                <c:pt idx="27399">
                  <c:v>1.0419641867565512</c:v>
                </c:pt>
                <c:pt idx="27400">
                  <c:v>0.72970971914502925</c:v>
                </c:pt>
                <c:pt idx="27401">
                  <c:v>0.51175925081205087</c:v>
                </c:pt>
                <c:pt idx="27402">
                  <c:v>10.130218943589774</c:v>
                </c:pt>
                <c:pt idx="27403">
                  <c:v>10.650805742031526</c:v>
                </c:pt>
                <c:pt idx="27404">
                  <c:v>4.4006226402048636</c:v>
                </c:pt>
                <c:pt idx="27405">
                  <c:v>52.419188186516308</c:v>
                </c:pt>
                <c:pt idx="27406">
                  <c:v>31.040713148546637</c:v>
                </c:pt>
                <c:pt idx="27407">
                  <c:v>8.5770442616191342</c:v>
                </c:pt>
                <c:pt idx="27408">
                  <c:v>3.3666208559909609</c:v>
                </c:pt>
                <c:pt idx="27409">
                  <c:v>15.060528392835277</c:v>
                </c:pt>
                <c:pt idx="27410">
                  <c:v>21.605627276133248</c:v>
                </c:pt>
                <c:pt idx="27411">
                  <c:v>19.724597797359976</c:v>
                </c:pt>
                <c:pt idx="27412">
                  <c:v>27.977564204211703</c:v>
                </c:pt>
                <c:pt idx="27413">
                  <c:v>50.085589753880207</c:v>
                </c:pt>
                <c:pt idx="27414">
                  <c:v>29.488178882971447</c:v>
                </c:pt>
                <c:pt idx="27415">
                  <c:v>60.265216516474894</c:v>
                </c:pt>
                <c:pt idx="27416">
                  <c:v>189.40711401886838</c:v>
                </c:pt>
                <c:pt idx="27417">
                  <c:v>80.406778192109314</c:v>
                </c:pt>
                <c:pt idx="27418">
                  <c:v>97.196506277592732</c:v>
                </c:pt>
                <c:pt idx="27419">
                  <c:v>54.421067453328277</c:v>
                </c:pt>
                <c:pt idx="27420">
                  <c:v>200.5248985272018</c:v>
                </c:pt>
                <c:pt idx="27421">
                  <c:v>228.80432412138788</c:v>
                </c:pt>
                <c:pt idx="27422">
                  <c:v>137.32604710012549</c:v>
                </c:pt>
                <c:pt idx="27423">
                  <c:v>227.38558763086755</c:v>
                </c:pt>
                <c:pt idx="27424">
                  <c:v>909.53730806874728</c:v>
                </c:pt>
                <c:pt idx="27425">
                  <c:v>239.89886346010633</c:v>
                </c:pt>
                <c:pt idx="27426">
                  <c:v>1557.3566582744334</c:v>
                </c:pt>
                <c:pt idx="27427">
                  <c:v>1316.5699188375386</c:v>
                </c:pt>
                <c:pt idx="27428">
                  <c:v>964.51278272145271</c:v>
                </c:pt>
                <c:pt idx="27429">
                  <c:v>36.418465541299518</c:v>
                </c:pt>
                <c:pt idx="27430">
                  <c:v>23.567859441673356</c:v>
                </c:pt>
                <c:pt idx="27431">
                  <c:v>84.417355874621109</c:v>
                </c:pt>
                <c:pt idx="27432">
                  <c:v>73.407215489388349</c:v>
                </c:pt>
                <c:pt idx="27433">
                  <c:v>40.296188352102611</c:v>
                </c:pt>
                <c:pt idx="27434">
                  <c:v>68.318230065622572</c:v>
                </c:pt>
                <c:pt idx="27435">
                  <c:v>253.07613476816209</c:v>
                </c:pt>
                <c:pt idx="27436">
                  <c:v>18.842101539579051</c:v>
                </c:pt>
                <c:pt idx="27437">
                  <c:v>215.49372547473311</c:v>
                </c:pt>
                <c:pt idx="27438">
                  <c:v>257.92195924756987</c:v>
                </c:pt>
                <c:pt idx="27439">
                  <c:v>218.07368676256925</c:v>
                </c:pt>
                <c:pt idx="27440">
                  <c:v>10.910829106831532</c:v>
                </c:pt>
                <c:pt idx="27441">
                  <c:v>7.3533192227781914</c:v>
                </c:pt>
                <c:pt idx="27442">
                  <c:v>6.7052582823667972</c:v>
                </c:pt>
                <c:pt idx="27443">
                  <c:v>20.693066774538341</c:v>
                </c:pt>
                <c:pt idx="27444">
                  <c:v>10.293274609053601</c:v>
                </c:pt>
                <c:pt idx="27445">
                  <c:v>29.321842443967324</c:v>
                </c:pt>
                <c:pt idx="27446">
                  <c:v>80.519300672496001</c:v>
                </c:pt>
                <c:pt idx="27447">
                  <c:v>217.45606043408614</c:v>
                </c:pt>
                <c:pt idx="27448">
                  <c:v>212.18188916556858</c:v>
                </c:pt>
                <c:pt idx="27449">
                  <c:v>170.66799852220174</c:v>
                </c:pt>
                <c:pt idx="27450">
                  <c:v>208.79983361839049</c:v>
                </c:pt>
                <c:pt idx="27451">
                  <c:v>3.1001811173823168</c:v>
                </c:pt>
                <c:pt idx="27452">
                  <c:v>2.5029666844726726</c:v>
                </c:pt>
                <c:pt idx="27453">
                  <c:v>6.6633197688108172</c:v>
                </c:pt>
                <c:pt idx="27454">
                  <c:v>11.498122171870982</c:v>
                </c:pt>
                <c:pt idx="27455">
                  <c:v>9.6152798334118064</c:v>
                </c:pt>
                <c:pt idx="27456">
                  <c:v>14.863294076462369</c:v>
                </c:pt>
                <c:pt idx="27457">
                  <c:v>24.77479245070915</c:v>
                </c:pt>
                <c:pt idx="27458">
                  <c:v>5.1598132220520228</c:v>
                </c:pt>
                <c:pt idx="27459">
                  <c:v>18.355481287359417</c:v>
                </c:pt>
                <c:pt idx="27460">
                  <c:v>56.04940446441951</c:v>
                </c:pt>
                <c:pt idx="27461">
                  <c:v>34.753415728527202</c:v>
                </c:pt>
                <c:pt idx="27462">
                  <c:v>31.73897975916195</c:v>
                </c:pt>
                <c:pt idx="27463">
                  <c:v>6.7223889746406691</c:v>
                </c:pt>
                <c:pt idx="27464">
                  <c:v>10.425436438977499</c:v>
                </c:pt>
                <c:pt idx="27465">
                  <c:v>16.639256511649219</c:v>
                </c:pt>
                <c:pt idx="27466">
                  <c:v>12.571889900318149</c:v>
                </c:pt>
                <c:pt idx="27467">
                  <c:v>19.280715090717393</c:v>
                </c:pt>
                <c:pt idx="27468">
                  <c:v>70.363743072183652</c:v>
                </c:pt>
                <c:pt idx="27469">
                  <c:v>22.114964411395228</c:v>
                </c:pt>
                <c:pt idx="27470">
                  <c:v>19.388614816451561</c:v>
                </c:pt>
                <c:pt idx="27471">
                  <c:v>306.63687826191716</c:v>
                </c:pt>
                <c:pt idx="27472">
                  <c:v>100.22957969724038</c:v>
                </c:pt>
                <c:pt idx="27473">
                  <c:v>3.6005159060063101</c:v>
                </c:pt>
                <c:pt idx="27474">
                  <c:v>2.8979023370622849</c:v>
                </c:pt>
                <c:pt idx="27475">
                  <c:v>8.9869144911913796</c:v>
                </c:pt>
                <c:pt idx="27476">
                  <c:v>17.105877285972575</c:v>
                </c:pt>
                <c:pt idx="27477">
                  <c:v>11.311247269012075</c:v>
                </c:pt>
                <c:pt idx="27478">
                  <c:v>14.979837636538772</c:v>
                </c:pt>
                <c:pt idx="27479">
                  <c:v>35.384004423626777</c:v>
                </c:pt>
                <c:pt idx="27480">
                  <c:v>14.040880244731724</c:v>
                </c:pt>
                <c:pt idx="27481">
                  <c:v>72.52557649621869</c:v>
                </c:pt>
                <c:pt idx="27482">
                  <c:v>60.011280345078355</c:v>
                </c:pt>
                <c:pt idx="27483">
                  <c:v>54.446016236887125</c:v>
                </c:pt>
                <c:pt idx="27484">
                  <c:v>28.175366911245632</c:v>
                </c:pt>
                <c:pt idx="27485">
                  <c:v>24.449278901682227</c:v>
                </c:pt>
                <c:pt idx="27486">
                  <c:v>85.777220479394188</c:v>
                </c:pt>
                <c:pt idx="27487">
                  <c:v>108.03165239638581</c:v>
                </c:pt>
                <c:pt idx="27488">
                  <c:v>68.119236247987502</c:v>
                </c:pt>
                <c:pt idx="27489">
                  <c:v>93.450467393999972</c:v>
                </c:pt>
                <c:pt idx="27490">
                  <c:v>435.68630593239743</c:v>
                </c:pt>
                <c:pt idx="27491">
                  <c:v>130.67819205809212</c:v>
                </c:pt>
                <c:pt idx="27492">
                  <c:v>599.45883617841628</c:v>
                </c:pt>
                <c:pt idx="27493">
                  <c:v>458.75692900627422</c:v>
                </c:pt>
                <c:pt idx="27494">
                  <c:v>463.53055868320831</c:v>
                </c:pt>
                <c:pt idx="27495">
                  <c:v>55.238303424854628</c:v>
                </c:pt>
                <c:pt idx="27496">
                  <c:v>19.446969990878756</c:v>
                </c:pt>
                <c:pt idx="27497">
                  <c:v>106.81757866740053</c:v>
                </c:pt>
                <c:pt idx="27498">
                  <c:v>106.23828272080488</c:v>
                </c:pt>
                <c:pt idx="27499">
                  <c:v>230.64455603284534</c:v>
                </c:pt>
                <c:pt idx="27500">
                  <c:v>73.739288317007066</c:v>
                </c:pt>
                <c:pt idx="27501">
                  <c:v>424.49213156454147</c:v>
                </c:pt>
                <c:pt idx="27502">
                  <c:v>115.32872558446331</c:v>
                </c:pt>
                <c:pt idx="27503">
                  <c:v>420.99068805141314</c:v>
                </c:pt>
                <c:pt idx="27504">
                  <c:v>478.85753882885439</c:v>
                </c:pt>
                <c:pt idx="27505">
                  <c:v>543.93481994658453</c:v>
                </c:pt>
                <c:pt idx="27506">
                  <c:v>18.00553810930856</c:v>
                </c:pt>
                <c:pt idx="27507">
                  <c:v>6.0129466298551222</c:v>
                </c:pt>
                <c:pt idx="27508">
                  <c:v>25.023762714374826</c:v>
                </c:pt>
                <c:pt idx="27509">
                  <c:v>121.93286647141053</c:v>
                </c:pt>
                <c:pt idx="27510">
                  <c:v>118.10173484412095</c:v>
                </c:pt>
                <c:pt idx="27511">
                  <c:v>131.63824347574885</c:v>
                </c:pt>
                <c:pt idx="27512">
                  <c:v>125.74141034059799</c:v>
                </c:pt>
                <c:pt idx="27513">
                  <c:v>30.857926678817542</c:v>
                </c:pt>
                <c:pt idx="27514">
                  <c:v>67.990580287574161</c:v>
                </c:pt>
                <c:pt idx="27515">
                  <c:v>145.85846389199338</c:v>
                </c:pt>
                <c:pt idx="27516">
                  <c:v>176.16781081730451</c:v>
                </c:pt>
                <c:pt idx="27517">
                  <c:v>423.00132144018642</c:v>
                </c:pt>
                <c:pt idx="27518">
                  <c:v>208.91844487560078</c:v>
                </c:pt>
                <c:pt idx="27519">
                  <c:v>718.17074440145939</c:v>
                </c:pt>
                <c:pt idx="27520">
                  <c:v>959.42367321713084</c:v>
                </c:pt>
                <c:pt idx="27521">
                  <c:v>824.15771106867476</c:v>
                </c:pt>
                <c:pt idx="27522">
                  <c:v>921.39942259271334</c:v>
                </c:pt>
                <c:pt idx="27523">
                  <c:v>3125.3962815243658</c:v>
                </c:pt>
                <c:pt idx="27524">
                  <c:v>1264.160827702799</c:v>
                </c:pt>
                <c:pt idx="27525">
                  <c:v>4432.9904648141965</c:v>
                </c:pt>
                <c:pt idx="27526">
                  <c:v>4653.7388894831056</c:v>
                </c:pt>
                <c:pt idx="27527">
                  <c:v>3879.9647890558435</c:v>
                </c:pt>
                <c:pt idx="27528">
                  <c:v>2.8790638526760049E-2</c:v>
                </c:pt>
                <c:pt idx="27529">
                  <c:v>5.879964346070736E-3</c:v>
                </c:pt>
                <c:pt idx="27530">
                  <c:v>0.18073849646729231</c:v>
                </c:pt>
                <c:pt idx="27531">
                  <c:v>0.56198059387782084</c:v>
                </c:pt>
                <c:pt idx="27532">
                  <c:v>0.32263567168930624</c:v>
                </c:pt>
                <c:pt idx="27533">
                  <c:v>1.2740671837343878</c:v>
                </c:pt>
                <c:pt idx="27534">
                  <c:v>4.2631829024870262E-2</c:v>
                </c:pt>
                <c:pt idx="27535">
                  <c:v>2.0443277723327744E-2</c:v>
                </c:pt>
                <c:pt idx="27536">
                  <c:v>0.12503558008565771</c:v>
                </c:pt>
                <c:pt idx="27537">
                  <c:v>0.29651032707935004</c:v>
                </c:pt>
                <c:pt idx="27538">
                  <c:v>0.41999678084508207</c:v>
                </c:pt>
                <c:pt idx="27539">
                  <c:v>8.4683823114072784E-3</c:v>
                </c:pt>
                <c:pt idx="27540">
                  <c:v>0.18731133420447546</c:v>
                </c:pt>
                <c:pt idx="27541">
                  <c:v>6.1991887975619095E-2</c:v>
                </c:pt>
                <c:pt idx="27542">
                  <c:v>0.22935697246204242</c:v>
                </c:pt>
                <c:pt idx="27543">
                  <c:v>0.2525733412688056</c:v>
                </c:pt>
                <c:pt idx="27544">
                  <c:v>8.1932524881249733E-2</c:v>
                </c:pt>
                <c:pt idx="27545">
                  <c:v>1.5292527353583494E-2</c:v>
                </c:pt>
                <c:pt idx="27546">
                  <c:v>0.21679245319954626</c:v>
                </c:pt>
                <c:pt idx="27547">
                  <c:v>1.1414252219040235</c:v>
                </c:pt>
                <c:pt idx="27548">
                  <c:v>2.8333740360604538</c:v>
                </c:pt>
                <c:pt idx="27549">
                  <c:v>0.89410476728062338</c:v>
                </c:pt>
                <c:pt idx="27550">
                  <c:v>0.41079738844944408</c:v>
                </c:pt>
                <c:pt idx="27551">
                  <c:v>1.6544448015323361</c:v>
                </c:pt>
                <c:pt idx="27552">
                  <c:v>6.4572715292254577</c:v>
                </c:pt>
                <c:pt idx="27553">
                  <c:v>1.5019946959877386</c:v>
                </c:pt>
                <c:pt idx="27554">
                  <c:v>6.8129338665423278</c:v>
                </c:pt>
                <c:pt idx="27555">
                  <c:v>3.3622584958350465</c:v>
                </c:pt>
                <c:pt idx="27556">
                  <c:v>0.75673303194034158</c:v>
                </c:pt>
                <c:pt idx="27557">
                  <c:v>2.8057826699245711</c:v>
                </c:pt>
                <c:pt idx="27558">
                  <c:v>7.0451246053530907</c:v>
                </c:pt>
                <c:pt idx="27559">
                  <c:v>8.9044227018677855</c:v>
                </c:pt>
                <c:pt idx="27560">
                  <c:v>1.4780988584285847E-3</c:v>
                </c:pt>
                <c:pt idx="27561">
                  <c:v>4.1926641120682013E-5</c:v>
                </c:pt>
                <c:pt idx="27562">
                  <c:v>2.3725498354304805E-5</c:v>
                </c:pt>
                <c:pt idx="27563">
                  <c:v>2.0709092612349544E-3</c:v>
                </c:pt>
                <c:pt idx="27564">
                  <c:v>2.4813915863589059E-4</c:v>
                </c:pt>
                <c:pt idx="27565">
                  <c:v>5.5904248346707467E-3</c:v>
                </c:pt>
                <c:pt idx="27566">
                  <c:v>1.4334563004489594E-4</c:v>
                </c:pt>
                <c:pt idx="27567">
                  <c:v>4.2131116779175462E-5</c:v>
                </c:pt>
                <c:pt idx="27568">
                  <c:v>1.070396802107254E-5</c:v>
                </c:pt>
                <c:pt idx="27569">
                  <c:v>5.8395903542752441E-4</c:v>
                </c:pt>
                <c:pt idx="27570">
                  <c:v>6.3906757784567691E-4</c:v>
                </c:pt>
                <c:pt idx="27571">
                  <c:v>0.17559555882184044</c:v>
                </c:pt>
                <c:pt idx="27572">
                  <c:v>0.14731021173569106</c:v>
                </c:pt>
                <c:pt idx="27573">
                  <c:v>1.1542558498254323</c:v>
                </c:pt>
                <c:pt idx="27574">
                  <c:v>3.665498296537729</c:v>
                </c:pt>
                <c:pt idx="27575">
                  <c:v>1.5131695855090339</c:v>
                </c:pt>
                <c:pt idx="27576">
                  <c:v>3.3533616064072884</c:v>
                </c:pt>
                <c:pt idx="27577">
                  <c:v>3.1487960043207628</c:v>
                </c:pt>
                <c:pt idx="27578">
                  <c:v>5.5828783380118929E-2</c:v>
                </c:pt>
                <c:pt idx="27579">
                  <c:v>0.79256450113133237</c:v>
                </c:pt>
                <c:pt idx="27580">
                  <c:v>2.123813473526142</c:v>
                </c:pt>
                <c:pt idx="27581">
                  <c:v>4.3518491302168671</c:v>
                </c:pt>
                <c:pt idx="27582">
                  <c:v>4.6489573442803217E-2</c:v>
                </c:pt>
                <c:pt idx="27583">
                  <c:v>1.6734142581916592E-2</c:v>
                </c:pt>
                <c:pt idx="27584">
                  <c:v>5.3573149487943714E-2</c:v>
                </c:pt>
                <c:pt idx="27585">
                  <c:v>1.0791219652266097</c:v>
                </c:pt>
                <c:pt idx="27586">
                  <c:v>0.24218919219790425</c:v>
                </c:pt>
                <c:pt idx="27587">
                  <c:v>1.2903723262866575</c:v>
                </c:pt>
                <c:pt idx="27588">
                  <c:v>0.17657868731023152</c:v>
                </c:pt>
                <c:pt idx="27589">
                  <c:v>0.11239477069217389</c:v>
                </c:pt>
                <c:pt idx="27590">
                  <c:v>0.13329307943066382</c:v>
                </c:pt>
                <c:pt idx="27591">
                  <c:v>0.64208317297783912</c:v>
                </c:pt>
                <c:pt idx="27592">
                  <c:v>0.37197034343302982</c:v>
                </c:pt>
                <c:pt idx="27593">
                  <c:v>4.0134240734625779</c:v>
                </c:pt>
                <c:pt idx="27594">
                  <c:v>1.6367795858417782</c:v>
                </c:pt>
                <c:pt idx="27595">
                  <c:v>9.3811046518875791</c:v>
                </c:pt>
                <c:pt idx="27596">
                  <c:v>13.944746222786394</c:v>
                </c:pt>
                <c:pt idx="27597">
                  <c:v>5.2629196964396217</c:v>
                </c:pt>
                <c:pt idx="27598">
                  <c:v>13.573806640154849</c:v>
                </c:pt>
                <c:pt idx="27599">
                  <c:v>13.036268986766824</c:v>
                </c:pt>
                <c:pt idx="27600">
                  <c:v>6.0971499018660484</c:v>
                </c:pt>
                <c:pt idx="27601">
                  <c:v>22.66480092906891</c:v>
                </c:pt>
                <c:pt idx="27602">
                  <c:v>36.201288397016747</c:v>
                </c:pt>
                <c:pt idx="27603">
                  <c:v>16.630934249701376</c:v>
                </c:pt>
                <c:pt idx="27604">
                  <c:v>0.69770058679901104</c:v>
                </c:pt>
                <c:pt idx="27605">
                  <c:v>0.21441603211319882</c:v>
                </c:pt>
                <c:pt idx="27606">
                  <c:v>1.4883550449394141</c:v>
                </c:pt>
                <c:pt idx="27607">
                  <c:v>4.155122866478453</c:v>
                </c:pt>
                <c:pt idx="27608">
                  <c:v>1.2339046144554062</c:v>
                </c:pt>
                <c:pt idx="27609">
                  <c:v>4.0449828672490815</c:v>
                </c:pt>
                <c:pt idx="27610">
                  <c:v>2.1854220246544189</c:v>
                </c:pt>
                <c:pt idx="27611">
                  <c:v>0.71291868692262206</c:v>
                </c:pt>
                <c:pt idx="27612">
                  <c:v>2.0909509875681587</c:v>
                </c:pt>
                <c:pt idx="27613">
                  <c:v>4.8978077626401628</c:v>
                </c:pt>
                <c:pt idx="27614">
                  <c:v>3.4711406026883318</c:v>
                </c:pt>
                <c:pt idx="27615">
                  <c:v>2.8540881423011845E-2</c:v>
                </c:pt>
                <c:pt idx="27616">
                  <c:v>1.038012164604093E-2</c:v>
                </c:pt>
                <c:pt idx="27617">
                  <c:v>0.10518505943380778</c:v>
                </c:pt>
                <c:pt idx="27618">
                  <c:v>1.2018117092789509</c:v>
                </c:pt>
                <c:pt idx="27619">
                  <c:v>0.2086497059832329</c:v>
                </c:pt>
                <c:pt idx="27620">
                  <c:v>1.7224442289790718</c:v>
                </c:pt>
                <c:pt idx="27621">
                  <c:v>0.32929702049201093</c:v>
                </c:pt>
                <c:pt idx="27622">
                  <c:v>0.16319892953346454</c:v>
                </c:pt>
                <c:pt idx="27623">
                  <c:v>0.56870574245813887</c:v>
                </c:pt>
                <c:pt idx="27624">
                  <c:v>0.47720818459705833</c:v>
                </c:pt>
                <c:pt idx="27625">
                  <c:v>5.1160780118693738</c:v>
                </c:pt>
                <c:pt idx="27626">
                  <c:v>3.1339292391750435E-2</c:v>
                </c:pt>
                <c:pt idx="27627">
                  <c:v>2.1681842741157236E-2</c:v>
                </c:pt>
                <c:pt idx="27628">
                  <c:v>0.13014335128860244</c:v>
                </c:pt>
                <c:pt idx="27629">
                  <c:v>0.88048327863352827</c:v>
                </c:pt>
                <c:pt idx="27630">
                  <c:v>0.27612546270056743</c:v>
                </c:pt>
                <c:pt idx="27631">
                  <c:v>1.0512072819150302</c:v>
                </c:pt>
                <c:pt idx="27632">
                  <c:v>0.29972624477135446</c:v>
                </c:pt>
                <c:pt idx="27633">
                  <c:v>3.332911841880188E-2</c:v>
                </c:pt>
                <c:pt idx="27634">
                  <c:v>0.12717480585365565</c:v>
                </c:pt>
                <c:pt idx="27635">
                  <c:v>0.46737620105626959</c:v>
                </c:pt>
                <c:pt idx="27636">
                  <c:v>0.41656121563368342</c:v>
                </c:pt>
                <c:pt idx="27637">
                  <c:v>2.245456490221507E-2</c:v>
                </c:pt>
                <c:pt idx="27638">
                  <c:v>4.9207992637556569E-2</c:v>
                </c:pt>
                <c:pt idx="27639">
                  <c:v>2.3058078304038557E-2</c:v>
                </c:pt>
                <c:pt idx="27640">
                  <c:v>0.17045721213797566</c:v>
                </c:pt>
                <c:pt idx="27641">
                  <c:v>1.1780322149057568E-2</c:v>
                </c:pt>
                <c:pt idx="27642">
                  <c:v>0.71828645815154646</c:v>
                </c:pt>
                <c:pt idx="27643">
                  <c:v>0.31008282737459292</c:v>
                </c:pt>
                <c:pt idx="27644">
                  <c:v>2.3427265249203297E-3</c:v>
                </c:pt>
                <c:pt idx="27645">
                  <c:v>4.2977274176940125E-3</c:v>
                </c:pt>
                <c:pt idx="27646">
                  <c:v>1.6693672840652367</c:v>
                </c:pt>
                <c:pt idx="27647">
                  <c:v>0.22443815702166373</c:v>
                </c:pt>
                <c:pt idx="27648">
                  <c:v>8.6722982352678432E-2</c:v>
                </c:pt>
                <c:pt idx="27649">
                  <c:v>7.7814341694401337E-2</c:v>
                </c:pt>
                <c:pt idx="27650">
                  <c:v>0.28211325625504408</c:v>
                </c:pt>
                <c:pt idx="27651">
                  <c:v>1.9391556593205048</c:v>
                </c:pt>
                <c:pt idx="27652">
                  <c:v>0.26635133272618194</c:v>
                </c:pt>
                <c:pt idx="27653">
                  <c:v>1.4376781939781225</c:v>
                </c:pt>
                <c:pt idx="27654">
                  <c:v>0.37258481100557728</c:v>
                </c:pt>
                <c:pt idx="27655">
                  <c:v>0.24007732523620806</c:v>
                </c:pt>
                <c:pt idx="27656">
                  <c:v>0.74501513566126965</c:v>
                </c:pt>
                <c:pt idx="27657">
                  <c:v>1.1568854025811997</c:v>
                </c:pt>
                <c:pt idx="27658">
                  <c:v>1.0279315203018506</c:v>
                </c:pt>
                <c:pt idx="27659">
                  <c:v>0.73275273075164415</c:v>
                </c:pt>
                <c:pt idx="27660">
                  <c:v>0.32393465742214761</c:v>
                </c:pt>
                <c:pt idx="27661">
                  <c:v>5.8129364611955818</c:v>
                </c:pt>
                <c:pt idx="27662">
                  <c:v>10.704873611266835</c:v>
                </c:pt>
                <c:pt idx="27663">
                  <c:v>3.0958230220098861</c:v>
                </c:pt>
                <c:pt idx="27664">
                  <c:v>13.499089222292939</c:v>
                </c:pt>
                <c:pt idx="27665">
                  <c:v>6.8191863815186338</c:v>
                </c:pt>
                <c:pt idx="27666">
                  <c:v>1.3815030691242927</c:v>
                </c:pt>
                <c:pt idx="27667">
                  <c:v>9.1176491077057911</c:v>
                </c:pt>
                <c:pt idx="27668">
                  <c:v>13.072520148256462</c:v>
                </c:pt>
                <c:pt idx="27669">
                  <c:v>14.304592559637692</c:v>
                </c:pt>
                <c:pt idx="27670">
                  <c:v>1.359579227672475</c:v>
                </c:pt>
                <c:pt idx="27671">
                  <c:v>0.35435218569033861</c:v>
                </c:pt>
                <c:pt idx="27672">
                  <c:v>2.5291592485078973</c:v>
                </c:pt>
                <c:pt idx="27673">
                  <c:v>4.2525582908356574</c:v>
                </c:pt>
                <c:pt idx="27674">
                  <c:v>6.8644617115889845</c:v>
                </c:pt>
                <c:pt idx="27675">
                  <c:v>3.8179099590401373</c:v>
                </c:pt>
                <c:pt idx="27676">
                  <c:v>8.2145519326926753</c:v>
                </c:pt>
                <c:pt idx="27677">
                  <c:v>1.1153136243499429</c:v>
                </c:pt>
                <c:pt idx="27678">
                  <c:v>5.4568560246775109</c:v>
                </c:pt>
                <c:pt idx="27679">
                  <c:v>12.137123198029403</c:v>
                </c:pt>
                <c:pt idx="27680">
                  <c:v>10.838387308580199</c:v>
                </c:pt>
                <c:pt idx="27681">
                  <c:v>1.8221304381763892E-2</c:v>
                </c:pt>
                <c:pt idx="27682">
                  <c:v>2.3125873834397752E-3</c:v>
                </c:pt>
                <c:pt idx="27683">
                  <c:v>2.2891363753740034E-2</c:v>
                </c:pt>
                <c:pt idx="27684">
                  <c:v>0.10749615805933449</c:v>
                </c:pt>
                <c:pt idx="27685">
                  <c:v>5.9810562370977989E-2</c:v>
                </c:pt>
                <c:pt idx="27686">
                  <c:v>0.24451833331737238</c:v>
                </c:pt>
                <c:pt idx="27687">
                  <c:v>8.1482445888025903E-2</c:v>
                </c:pt>
                <c:pt idx="27688">
                  <c:v>8.8299763361057073E-3</c:v>
                </c:pt>
                <c:pt idx="27689">
                  <c:v>1.0634477056347581E-2</c:v>
                </c:pt>
                <c:pt idx="27690">
                  <c:v>9.5063119393762288E-2</c:v>
                </c:pt>
                <c:pt idx="27691">
                  <c:v>7.0837933511500209E-2</c:v>
                </c:pt>
                <c:pt idx="27692">
                  <c:v>8.1456626633789924</c:v>
                </c:pt>
                <c:pt idx="27693">
                  <c:v>3.2716429809243031</c:v>
                </c:pt>
                <c:pt idx="27694">
                  <c:v>23.005293872581543</c:v>
                </c:pt>
                <c:pt idx="27695">
                  <c:v>49.184640190902101</c:v>
                </c:pt>
                <c:pt idx="27696">
                  <c:v>21.089420687428579</c:v>
                </c:pt>
                <c:pt idx="27697">
                  <c:v>53.098821934152291</c:v>
                </c:pt>
                <c:pt idx="27698">
                  <c:v>38.460943562166321</c:v>
                </c:pt>
                <c:pt idx="27699">
                  <c:v>10.715397880518729</c:v>
                </c:pt>
                <c:pt idx="27700">
                  <c:v>44.859563925207276</c:v>
                </c:pt>
                <c:pt idx="27701">
                  <c:v>81.424180457512165</c:v>
                </c:pt>
                <c:pt idx="27702">
                  <c:v>68.983153618946744</c:v>
                </c:pt>
                <c:pt idx="27703">
                  <c:v>1.5231621284430959E-5</c:v>
                </c:pt>
                <c:pt idx="27704">
                  <c:v>5.5012310024375395E-6</c:v>
                </c:pt>
                <c:pt idx="27705">
                  <c:v>0.50978415416525724</c:v>
                </c:pt>
                <c:pt idx="27706">
                  <c:v>0.10185341240923525</c:v>
                </c:pt>
                <c:pt idx="27707">
                  <c:v>0.2704530049520939</c:v>
                </c:pt>
                <c:pt idx="27708">
                  <c:v>0.43044715562899927</c:v>
                </c:pt>
                <c:pt idx="27709">
                  <c:v>1.2776105205772565E-2</c:v>
                </c:pt>
                <c:pt idx="27710">
                  <c:v>4.1331198789639704E-3</c:v>
                </c:pt>
                <c:pt idx="27711">
                  <c:v>3.1816228183789638E-2</c:v>
                </c:pt>
                <c:pt idx="27712">
                  <c:v>0.26366985507139712</c:v>
                </c:pt>
                <c:pt idx="27713">
                  <c:v>8.5880972682890078E-2</c:v>
                </c:pt>
                <c:pt idx="27714">
                  <c:v>5.2470569435162425E-3</c:v>
                </c:pt>
                <c:pt idx="27715">
                  <c:v>0.94709328202155796</c:v>
                </c:pt>
                <c:pt idx="27716">
                  <c:v>0.1839306184392584</c:v>
                </c:pt>
                <c:pt idx="27717">
                  <c:v>0.42490667221478967</c:v>
                </c:pt>
                <c:pt idx="27718">
                  <c:v>0.33255406404623189</c:v>
                </c:pt>
                <c:pt idx="27719">
                  <c:v>7.7847628447072867E-2</c:v>
                </c:pt>
                <c:pt idx="27720">
                  <c:v>9.1420639458588103E-3</c:v>
                </c:pt>
                <c:pt idx="27721">
                  <c:v>8.2995681319899525E-2</c:v>
                </c:pt>
                <c:pt idx="27722">
                  <c:v>1.1886319864830146</c:v>
                </c:pt>
                <c:pt idx="27723">
                  <c:v>0.1707374804421444</c:v>
                </c:pt>
                <c:pt idx="27724">
                  <c:v>0.15714977788071119</c:v>
                </c:pt>
                <c:pt idx="27725">
                  <c:v>0.12359499601526974</c:v>
                </c:pt>
                <c:pt idx="27726">
                  <c:v>2.3218673750920162</c:v>
                </c:pt>
                <c:pt idx="27727">
                  <c:v>2.2311820165476401</c:v>
                </c:pt>
                <c:pt idx="27728">
                  <c:v>2.4464453108020248</c:v>
                </c:pt>
                <c:pt idx="27729">
                  <c:v>6.151967837112819</c:v>
                </c:pt>
                <c:pt idx="27730">
                  <c:v>0.27290766247429388</c:v>
                </c:pt>
                <c:pt idx="27731">
                  <c:v>0.22997833371865326</c:v>
                </c:pt>
                <c:pt idx="27732">
                  <c:v>0.70987697440950059</c:v>
                </c:pt>
                <c:pt idx="27733">
                  <c:v>4.1980489603729687</c:v>
                </c:pt>
                <c:pt idx="27734">
                  <c:v>0.71223548668850645</c:v>
                </c:pt>
                <c:pt idx="27735">
                  <c:v>6.2201251852035165E-3</c:v>
                </c:pt>
                <c:pt idx="27736">
                  <c:v>1.5831627550321743E-3</c:v>
                </c:pt>
                <c:pt idx="27737">
                  <c:v>0.21738632402070279</c:v>
                </c:pt>
                <c:pt idx="27738">
                  <c:v>3.8165783840817355E-2</c:v>
                </c:pt>
                <c:pt idx="27739">
                  <c:v>2.2608298025228384E-2</c:v>
                </c:pt>
                <c:pt idx="27740">
                  <c:v>3.5113281839179507E-2</c:v>
                </c:pt>
                <c:pt idx="27741">
                  <c:v>4.2762560163779259E-2</c:v>
                </c:pt>
                <c:pt idx="27742">
                  <c:v>2.4401359088349769E-2</c:v>
                </c:pt>
                <c:pt idx="27743">
                  <c:v>1.1746583687299788</c:v>
                </c:pt>
                <c:pt idx="27744">
                  <c:v>6.8482293640285338E-2</c:v>
                </c:pt>
                <c:pt idx="27745">
                  <c:v>1.3519708226109099E-2</c:v>
                </c:pt>
                <c:pt idx="27746">
                  <c:v>5.1300716152148445E-4</c:v>
                </c:pt>
                <c:pt idx="27747">
                  <c:v>9.7909621771992222E-4</c:v>
                </c:pt>
                <c:pt idx="27748">
                  <c:v>1.1848501502947084E-2</c:v>
                </c:pt>
                <c:pt idx="27749">
                  <c:v>4.1206283898549717E-2</c:v>
                </c:pt>
                <c:pt idx="27750">
                  <c:v>1.5001467348761597</c:v>
                </c:pt>
                <c:pt idx="27751">
                  <c:v>1.463347633448311E-3</c:v>
                </c:pt>
                <c:pt idx="27752">
                  <c:v>4.2146880554084652E-4</c:v>
                </c:pt>
                <c:pt idx="27753">
                  <c:v>2.846836270813527E-4</c:v>
                </c:pt>
                <c:pt idx="27754">
                  <c:v>1.997196633924897E-2</c:v>
                </c:pt>
                <c:pt idx="27755">
                  <c:v>2.9362852943112783E-3</c:v>
                </c:pt>
                <c:pt idx="27756">
                  <c:v>1.2205777844981719E-2</c:v>
                </c:pt>
                <c:pt idx="27757">
                  <c:v>3.3562935787021277E-2</c:v>
                </c:pt>
                <c:pt idx="27758">
                  <c:v>1.6282464985676175</c:v>
                </c:pt>
                <c:pt idx="27759">
                  <c:v>1.5224723804884392</c:v>
                </c:pt>
                <c:pt idx="27760">
                  <c:v>2.6010932989485909</c:v>
                </c:pt>
                <c:pt idx="27761">
                  <c:v>5.1886543151290594</c:v>
                </c:pt>
                <c:pt idx="27762">
                  <c:v>0.44100822042056015</c:v>
                </c:pt>
                <c:pt idx="27763">
                  <c:v>1.4831452244593434E-3</c:v>
                </c:pt>
                <c:pt idx="27764">
                  <c:v>0.15769699471475879</c:v>
                </c:pt>
                <c:pt idx="27765">
                  <c:v>3.2647606435348995</c:v>
                </c:pt>
                <c:pt idx="27766">
                  <c:v>0.69792189287234985</c:v>
                </c:pt>
                <c:pt idx="27767">
                  <c:v>1.9258656365211558E-2</c:v>
                </c:pt>
                <c:pt idx="27768">
                  <c:v>2.7359356216898636E-2</c:v>
                </c:pt>
                <c:pt idx="27769">
                  <c:v>9.7222050961054463E-2</c:v>
                </c:pt>
                <c:pt idx="27770">
                  <c:v>0.24490969998901838</c:v>
                </c:pt>
                <c:pt idx="27771">
                  <c:v>0.75439115664639289</c:v>
                </c:pt>
                <c:pt idx="27772">
                  <c:v>2.6137058209729571</c:v>
                </c:pt>
                <c:pt idx="27773">
                  <c:v>3.8076922168467427E-2</c:v>
                </c:pt>
                <c:pt idx="27774">
                  <c:v>9.5253580272673263E-2</c:v>
                </c:pt>
                <c:pt idx="27775">
                  <c:v>5.1030092013632559E-2</c:v>
                </c:pt>
                <c:pt idx="27776">
                  <c:v>0.40247389375049014</c:v>
                </c:pt>
                <c:pt idx="27777">
                  <c:v>0.11020238440758579</c:v>
                </c:pt>
                <c:pt idx="27778">
                  <c:v>0.20988542526230183</c:v>
                </c:pt>
                <c:pt idx="27779">
                  <c:v>0.56160981967324586</c:v>
                </c:pt>
                <c:pt idx="27780">
                  <c:v>4.6439504622171555</c:v>
                </c:pt>
                <c:pt idx="27781">
                  <c:v>4.8657064197853153</c:v>
                </c:pt>
                <c:pt idx="27782">
                  <c:v>5.8971140371457329</c:v>
                </c:pt>
                <c:pt idx="27783">
                  <c:v>8.0930739606385078</c:v>
                </c:pt>
                <c:pt idx="27784">
                  <c:v>3.0002300473491146</c:v>
                </c:pt>
                <c:pt idx="27785">
                  <c:v>0.5272362879969591</c:v>
                </c:pt>
                <c:pt idx="27786">
                  <c:v>1.5815446746345856</c:v>
                </c:pt>
                <c:pt idx="27787">
                  <c:v>6.7944849709480746</c:v>
                </c:pt>
                <c:pt idx="27788">
                  <c:v>3.9754844445458457</c:v>
                </c:pt>
                <c:pt idx="27789">
                  <c:v>8.656594868098684E-2</c:v>
                </c:pt>
                <c:pt idx="27790">
                  <c:v>0.16350223024875823</c:v>
                </c:pt>
                <c:pt idx="27791">
                  <c:v>3.25080328185269</c:v>
                </c:pt>
                <c:pt idx="27792">
                  <c:v>3.2056120875338476</c:v>
                </c:pt>
                <c:pt idx="27793">
                  <c:v>1.837340298493964</c:v>
                </c:pt>
                <c:pt idx="27794">
                  <c:v>5.7240038231739456</c:v>
                </c:pt>
                <c:pt idx="27795">
                  <c:v>0.41608000892761476</c:v>
                </c:pt>
                <c:pt idx="27796">
                  <c:v>0.12152477831008886</c:v>
                </c:pt>
                <c:pt idx="27797">
                  <c:v>0.32754158104122882</c:v>
                </c:pt>
                <c:pt idx="27798">
                  <c:v>5.0816959813491938</c:v>
                </c:pt>
                <c:pt idx="27799">
                  <c:v>2.2480766536426198</c:v>
                </c:pt>
                <c:pt idx="27800">
                  <c:v>8.3133145399379244E-2</c:v>
                </c:pt>
                <c:pt idx="27801">
                  <c:v>0.63827821575295962</c:v>
                </c:pt>
                <c:pt idx="27802">
                  <c:v>0.31284725491353221</c:v>
                </c:pt>
                <c:pt idx="27803">
                  <c:v>2.6475239441237464</c:v>
                </c:pt>
                <c:pt idx="27804">
                  <c:v>0.91618547361940672</c:v>
                </c:pt>
                <c:pt idx="27805">
                  <c:v>0.12663589018518895</c:v>
                </c:pt>
                <c:pt idx="27806">
                  <c:v>1.9120702704331347</c:v>
                </c:pt>
                <c:pt idx="27807">
                  <c:v>0.47784454136372512</c:v>
                </c:pt>
                <c:pt idx="27808">
                  <c:v>0.1771391988295267</c:v>
                </c:pt>
                <c:pt idx="27809">
                  <c:v>9.2422650635621169E-3</c:v>
                </c:pt>
                <c:pt idx="27810">
                  <c:v>3.1574108435120665E-2</c:v>
                </c:pt>
                <c:pt idx="27811">
                  <c:v>0.23198663739886397</c:v>
                </c:pt>
                <c:pt idx="27812">
                  <c:v>0.30057017311548234</c:v>
                </c:pt>
                <c:pt idx="27813">
                  <c:v>0.8867612096513835</c:v>
                </c:pt>
                <c:pt idx="27814">
                  <c:v>1.52596264286911</c:v>
                </c:pt>
                <c:pt idx="27815">
                  <c:v>6.1204034718159127E-2</c:v>
                </c:pt>
                <c:pt idx="27816">
                  <c:v>6.4178814167867131E-3</c:v>
                </c:pt>
                <c:pt idx="27817">
                  <c:v>4.3117992607072372E-2</c:v>
                </c:pt>
                <c:pt idx="27818">
                  <c:v>0.4081222135851319</c:v>
                </c:pt>
                <c:pt idx="27819">
                  <c:v>0.27551634541861453</c:v>
                </c:pt>
                <c:pt idx="27820">
                  <c:v>5.5385067181966266E-3</c:v>
                </c:pt>
                <c:pt idx="27821">
                  <c:v>6.4730679858740888E-3</c:v>
                </c:pt>
                <c:pt idx="27822">
                  <c:v>3.9300740754095807E-2</c:v>
                </c:pt>
                <c:pt idx="27823">
                  <c:v>6.1801869620697301E-2</c:v>
                </c:pt>
                <c:pt idx="27824">
                  <c:v>0.39646256997034041</c:v>
                </c:pt>
                <c:pt idx="27825">
                  <c:v>0.42389034180782964</c:v>
                </c:pt>
                <c:pt idx="27826">
                  <c:v>3.0405405550591343E-2</c:v>
                </c:pt>
                <c:pt idx="27827">
                  <c:v>9.9818548453468239E-3</c:v>
                </c:pt>
                <c:pt idx="27828">
                  <c:v>2.9273499271029696E-3</c:v>
                </c:pt>
                <c:pt idx="27829">
                  <c:v>0.38429082050728752</c:v>
                </c:pt>
                <c:pt idx="27830">
                  <c:v>0.14971420081841286</c:v>
                </c:pt>
                <c:pt idx="27831">
                  <c:v>8.9303549630992286E-3</c:v>
                </c:pt>
                <c:pt idx="27832">
                  <c:v>8.1274569798076152E-2</c:v>
                </c:pt>
                <c:pt idx="27833">
                  <c:v>1.273143731683352</c:v>
                </c:pt>
                <c:pt idx="27834">
                  <c:v>0.63361586284874705</c:v>
                </c:pt>
                <c:pt idx="27835">
                  <c:v>1.1826587013596954</c:v>
                </c:pt>
                <c:pt idx="27836">
                  <c:v>1.9059958194045221</c:v>
                </c:pt>
                <c:pt idx="27837">
                  <c:v>4.8535466440885529E-2</c:v>
                </c:pt>
                <c:pt idx="27838">
                  <c:v>7.2858377444844247E-2</c:v>
                </c:pt>
                <c:pt idx="27839">
                  <c:v>4.070674535205053E-2</c:v>
                </c:pt>
                <c:pt idx="27840">
                  <c:v>1.4903908644964152</c:v>
                </c:pt>
                <c:pt idx="27841">
                  <c:v>0.23824689650677355</c:v>
                </c:pt>
                <c:pt idx="27842">
                  <c:v>6.0988580795216608E-2</c:v>
                </c:pt>
                <c:pt idx="27843">
                  <c:v>6.7559834492314438E-2</c:v>
                </c:pt>
                <c:pt idx="27844">
                  <c:v>2.4541427176554569</c:v>
                </c:pt>
                <c:pt idx="27845">
                  <c:v>2.1936165109527512</c:v>
                </c:pt>
                <c:pt idx="27846">
                  <c:v>4.7938392492352051</c:v>
                </c:pt>
                <c:pt idx="27847">
                  <c:v>5.6702222097196282</c:v>
                </c:pt>
                <c:pt idx="27848">
                  <c:v>0.78117650825565754</c:v>
                </c:pt>
                <c:pt idx="27849">
                  <c:v>8.2372952776477437E-2</c:v>
                </c:pt>
                <c:pt idx="27850">
                  <c:v>0.49592691299951541</c:v>
                </c:pt>
                <c:pt idx="27851">
                  <c:v>2.923151117800654</c:v>
                </c:pt>
                <c:pt idx="27852">
                  <c:v>2.0566799356035781</c:v>
                </c:pt>
                <c:pt idx="27853">
                  <c:v>5.9930983834936433E-2</c:v>
                </c:pt>
                <c:pt idx="27854">
                  <c:v>2.5309580344762349E-2</c:v>
                </c:pt>
                <c:pt idx="27855">
                  <c:v>1.3091082679615715</c:v>
                </c:pt>
                <c:pt idx="27856">
                  <c:v>0.78770550998000111</c:v>
                </c:pt>
                <c:pt idx="27857">
                  <c:v>2.7383246655176769</c:v>
                </c:pt>
                <c:pt idx="27858">
                  <c:v>2.5874945095941184</c:v>
                </c:pt>
                <c:pt idx="27859">
                  <c:v>1.253096485032474</c:v>
                </c:pt>
                <c:pt idx="27860">
                  <c:v>0.20210721711487456</c:v>
                </c:pt>
                <c:pt idx="27861">
                  <c:v>0.27154999815978886</c:v>
                </c:pt>
                <c:pt idx="27862">
                  <c:v>3.7900519895153066</c:v>
                </c:pt>
                <c:pt idx="27863">
                  <c:v>2.7991694296801857</c:v>
                </c:pt>
                <c:pt idx="27864">
                  <c:v>9.1236379854316672E-3</c:v>
                </c:pt>
                <c:pt idx="27865">
                  <c:v>5.2033571203339308E-3</c:v>
                </c:pt>
                <c:pt idx="27866">
                  <c:v>9.8453650573085916E-2</c:v>
                </c:pt>
                <c:pt idx="27867">
                  <c:v>0.13331505307813193</c:v>
                </c:pt>
                <c:pt idx="27868">
                  <c:v>0.37420480359547104</c:v>
                </c:pt>
                <c:pt idx="27869">
                  <c:v>0.81222008020782133</c:v>
                </c:pt>
                <c:pt idx="27870">
                  <c:v>0.18754223208387932</c:v>
                </c:pt>
                <c:pt idx="27871">
                  <c:v>8.0961404611945269E-3</c:v>
                </c:pt>
                <c:pt idx="27872">
                  <c:v>9.3059059705178082E-3</c:v>
                </c:pt>
                <c:pt idx="27873">
                  <c:v>0.25786096826230526</c:v>
                </c:pt>
                <c:pt idx="27874">
                  <c:v>0.10104800902703381</c:v>
                </c:pt>
                <c:pt idx="27875">
                  <c:v>0.66382203737074919</c:v>
                </c:pt>
                <c:pt idx="27876">
                  <c:v>1.1291255272652316</c:v>
                </c:pt>
                <c:pt idx="27877">
                  <c:v>19.106601416541576</c:v>
                </c:pt>
                <c:pt idx="27878">
                  <c:v>17.154584115885285</c:v>
                </c:pt>
                <c:pt idx="27879">
                  <c:v>24.980656815370672</c:v>
                </c:pt>
                <c:pt idx="27880">
                  <c:v>45.642976541144627</c:v>
                </c:pt>
                <c:pt idx="27881">
                  <c:v>7.5385355483273981</c:v>
                </c:pt>
                <c:pt idx="27882">
                  <c:v>1.54040565256169</c:v>
                </c:pt>
                <c:pt idx="27883">
                  <c:v>5.7427934444820092</c:v>
                </c:pt>
                <c:pt idx="27884">
                  <c:v>32.120109142110088</c:v>
                </c:pt>
                <c:pt idx="27885">
                  <c:v>13.869471910100662</c:v>
                </c:pt>
                <c:pt idx="27886">
                  <c:v>0.18490541935398555</c:v>
                </c:pt>
                <c:pt idx="27887">
                  <c:v>1.1587433363666234E-2</c:v>
                </c:pt>
                <c:pt idx="27888">
                  <c:v>0.46615681067013043</c:v>
                </c:pt>
                <c:pt idx="27889">
                  <c:v>3.691020401074959</c:v>
                </c:pt>
                <c:pt idx="27890">
                  <c:v>0.95813596747690433</c:v>
                </c:pt>
                <c:pt idx="27891">
                  <c:v>0.97726280864353265</c:v>
                </c:pt>
                <c:pt idx="27892">
                  <c:v>0.1697990307406502</c:v>
                </c:pt>
                <c:pt idx="27893">
                  <c:v>1.9743074771131831E-2</c:v>
                </c:pt>
                <c:pt idx="27894">
                  <c:v>0.46368907769941065</c:v>
                </c:pt>
                <c:pt idx="27895">
                  <c:v>0.53048513257543706</c:v>
                </c:pt>
                <c:pt idx="27896">
                  <c:v>0.62291522996878046</c:v>
                </c:pt>
                <c:pt idx="27897">
                  <c:v>3.3069281883946824E-2</c:v>
                </c:pt>
                <c:pt idx="27898">
                  <c:v>1.1793620509852993</c:v>
                </c:pt>
                <c:pt idx="27899">
                  <c:v>0.3194610817790105</c:v>
                </c:pt>
                <c:pt idx="27900">
                  <c:v>0.46576140959732759</c:v>
                </c:pt>
                <c:pt idx="27901">
                  <c:v>0.25902599968688</c:v>
                </c:pt>
                <c:pt idx="27902">
                  <c:v>0.20773241597178163</c:v>
                </c:pt>
                <c:pt idx="27903">
                  <c:v>8.8981044556747546E-2</c:v>
                </c:pt>
                <c:pt idx="27904">
                  <c:v>0.53849036214277479</c:v>
                </c:pt>
                <c:pt idx="27905">
                  <c:v>2.0820444217238663</c:v>
                </c:pt>
                <c:pt idx="27906">
                  <c:v>0.82425021052130953</c:v>
                </c:pt>
                <c:pt idx="27907">
                  <c:v>1.0266389604810326</c:v>
                </c:pt>
                <c:pt idx="27908">
                  <c:v>0.39483810209228382</c:v>
                </c:pt>
                <c:pt idx="27909">
                  <c:v>0.65081281999623486</c:v>
                </c:pt>
                <c:pt idx="27910">
                  <c:v>6.2668571562092321</c:v>
                </c:pt>
                <c:pt idx="27911">
                  <c:v>0.97287585263575516</c:v>
                </c:pt>
                <c:pt idx="27912">
                  <c:v>2.3436278608857983</c:v>
                </c:pt>
                <c:pt idx="27913">
                  <c:v>1.6689189618358724</c:v>
                </c:pt>
                <c:pt idx="27914">
                  <c:v>0.56664749860905506</c:v>
                </c:pt>
                <c:pt idx="27915">
                  <c:v>1.9421378656561921</c:v>
                </c:pt>
                <c:pt idx="27916">
                  <c:v>6.1799917603643726</c:v>
                </c:pt>
                <c:pt idx="27917">
                  <c:v>4.9253322144255502</c:v>
                </c:pt>
                <c:pt idx="27918">
                  <c:v>8.031242934024313E-2</c:v>
                </c:pt>
                <c:pt idx="27919">
                  <c:v>1.1398070256752014E-3</c:v>
                </c:pt>
                <c:pt idx="27920">
                  <c:v>3.2823849950123314E-4</c:v>
                </c:pt>
                <c:pt idx="27921">
                  <c:v>0.19008163844867293</c:v>
                </c:pt>
                <c:pt idx="27922">
                  <c:v>9.9283483718536156E-3</c:v>
                </c:pt>
                <c:pt idx="27923">
                  <c:v>1.5256550387713688E-2</c:v>
                </c:pt>
                <c:pt idx="27924">
                  <c:v>1.2834838005694928E-3</c:v>
                </c:pt>
                <c:pt idx="27925">
                  <c:v>3.2701580537748535E-3</c:v>
                </c:pt>
                <c:pt idx="27926">
                  <c:v>2.8957288758709929E-4</c:v>
                </c:pt>
                <c:pt idx="27927">
                  <c:v>2.5976922232652987E-2</c:v>
                </c:pt>
                <c:pt idx="27928">
                  <c:v>3.6435897237017904E-3</c:v>
                </c:pt>
                <c:pt idx="27929">
                  <c:v>0.60604375374807207</c:v>
                </c:pt>
                <c:pt idx="27930">
                  <c:v>0.26869073343473793</c:v>
                </c:pt>
                <c:pt idx="27931">
                  <c:v>1.3158341803361784</c:v>
                </c:pt>
                <c:pt idx="27932">
                  <c:v>4.8539603492138577</c:v>
                </c:pt>
                <c:pt idx="27933">
                  <c:v>1.1151595881231318</c:v>
                </c:pt>
                <c:pt idx="27934">
                  <c:v>1.3190457057791622</c:v>
                </c:pt>
                <c:pt idx="27935">
                  <c:v>1.245770831440709</c:v>
                </c:pt>
                <c:pt idx="27936">
                  <c:v>4.7705429747355532E-2</c:v>
                </c:pt>
                <c:pt idx="27937">
                  <c:v>1.4701600351990678</c:v>
                </c:pt>
                <c:pt idx="27938">
                  <c:v>4.3776460049846317</c:v>
                </c:pt>
                <c:pt idx="27939">
                  <c:v>2.3869372648604053</c:v>
                </c:pt>
                <c:pt idx="27940">
                  <c:v>5.4940788451261151E-2</c:v>
                </c:pt>
                <c:pt idx="27941">
                  <c:v>2.8312238898913739E-2</c:v>
                </c:pt>
                <c:pt idx="27942">
                  <c:v>3.3061775358049592E-2</c:v>
                </c:pt>
                <c:pt idx="27943">
                  <c:v>1.7436294877240177</c:v>
                </c:pt>
                <c:pt idx="27944">
                  <c:v>0.23281694679845938</c:v>
                </c:pt>
                <c:pt idx="27945">
                  <c:v>0.33623224103588012</c:v>
                </c:pt>
                <c:pt idx="27946">
                  <c:v>0.17649985933017878</c:v>
                </c:pt>
                <c:pt idx="27947">
                  <c:v>0.11588276543439868</c:v>
                </c:pt>
                <c:pt idx="27948">
                  <c:v>6.5709873347274059E-2</c:v>
                </c:pt>
                <c:pt idx="27949">
                  <c:v>0.96711798039824037</c:v>
                </c:pt>
                <c:pt idx="27950">
                  <c:v>0.18135386773833531</c:v>
                </c:pt>
                <c:pt idx="27951">
                  <c:v>1.5245129767410865</c:v>
                </c:pt>
                <c:pt idx="27952">
                  <c:v>0.4359811317036526</c:v>
                </c:pt>
                <c:pt idx="27953">
                  <c:v>1.3002388145186583</c:v>
                </c:pt>
                <c:pt idx="27954">
                  <c:v>6.7300734451862549</c:v>
                </c:pt>
                <c:pt idx="27955">
                  <c:v>1.5417415377050208</c:v>
                </c:pt>
                <c:pt idx="27956">
                  <c:v>3.019739982620059</c:v>
                </c:pt>
                <c:pt idx="27957">
                  <c:v>2.5398549234031438</c:v>
                </c:pt>
                <c:pt idx="27958">
                  <c:v>1.6929949461103027</c:v>
                </c:pt>
                <c:pt idx="27959">
                  <c:v>3.1347999954670027</c:v>
                </c:pt>
                <c:pt idx="27960">
                  <c:v>13.632090874465067</c:v>
                </c:pt>
                <c:pt idx="27961">
                  <c:v>5.3130986777438105</c:v>
                </c:pt>
                <c:pt idx="27962">
                  <c:v>0.2744490725891458</c:v>
                </c:pt>
                <c:pt idx="27963">
                  <c:v>0.40886572272818417</c:v>
                </c:pt>
                <c:pt idx="27964">
                  <c:v>1.4534119551424176</c:v>
                </c:pt>
                <c:pt idx="27965">
                  <c:v>14.052483427703628</c:v>
                </c:pt>
                <c:pt idx="27966">
                  <c:v>1.2982842631201512</c:v>
                </c:pt>
                <c:pt idx="27967">
                  <c:v>4.7215998213348094</c:v>
                </c:pt>
                <c:pt idx="27968">
                  <c:v>0.70213169872495518</c:v>
                </c:pt>
                <c:pt idx="27969">
                  <c:v>0.58305734460641001</c:v>
                </c:pt>
                <c:pt idx="27970">
                  <c:v>2.2358691548852607</c:v>
                </c:pt>
                <c:pt idx="27971">
                  <c:v>6.3118143919650072</c:v>
                </c:pt>
                <c:pt idx="27972">
                  <c:v>3.3455846233890294</c:v>
                </c:pt>
                <c:pt idx="27973">
                  <c:v>1.8599690667941409E-2</c:v>
                </c:pt>
                <c:pt idx="27974">
                  <c:v>4.3582250761184018E-3</c:v>
                </c:pt>
                <c:pt idx="27975">
                  <c:v>1.8514592667048208E-2</c:v>
                </c:pt>
                <c:pt idx="27976">
                  <c:v>0.98132897737084535</c:v>
                </c:pt>
                <c:pt idx="27977">
                  <c:v>7.4970892749630091E-2</c:v>
                </c:pt>
                <c:pt idx="27978">
                  <c:v>0.13410067090382954</c:v>
                </c:pt>
                <c:pt idx="27979">
                  <c:v>0.19717286264497658</c:v>
                </c:pt>
                <c:pt idx="27980">
                  <c:v>0.1570716611045441</c:v>
                </c:pt>
                <c:pt idx="27981">
                  <c:v>2.8183460909915659</c:v>
                </c:pt>
                <c:pt idx="27982">
                  <c:v>0.56418434465629064</c:v>
                </c:pt>
                <c:pt idx="27983">
                  <c:v>1.5509711148883243</c:v>
                </c:pt>
                <c:pt idx="27984">
                  <c:v>2.8773487426012639E-2</c:v>
                </c:pt>
                <c:pt idx="27985">
                  <c:v>7.4344562216541029E-3</c:v>
                </c:pt>
                <c:pt idx="27986">
                  <c:v>7.1433025377854065E-2</c:v>
                </c:pt>
                <c:pt idx="27987">
                  <c:v>0.62405691920608952</c:v>
                </c:pt>
                <c:pt idx="27988">
                  <c:v>0.11142660572541624</c:v>
                </c:pt>
                <c:pt idx="27989">
                  <c:v>0.17146681810532591</c:v>
                </c:pt>
                <c:pt idx="27990">
                  <c:v>8.5473204853690338E-2</c:v>
                </c:pt>
                <c:pt idx="27991">
                  <c:v>1.2216115727433148E-2</c:v>
                </c:pt>
                <c:pt idx="27992">
                  <c:v>3.7303523220920155E-2</c:v>
                </c:pt>
                <c:pt idx="27993">
                  <c:v>0.44807084271028702</c:v>
                </c:pt>
                <c:pt idx="27994">
                  <c:v>8.6166262328421714E-2</c:v>
                </c:pt>
                <c:pt idx="27995">
                  <c:v>3.7948214060112999E-2</c:v>
                </c:pt>
                <c:pt idx="27996">
                  <c:v>2.2331324449223881E-3</c:v>
                </c:pt>
                <c:pt idx="27997">
                  <c:v>1.5138251906053168E-2</c:v>
                </c:pt>
                <c:pt idx="27998">
                  <c:v>0.12662729303178261</c:v>
                </c:pt>
                <c:pt idx="27999">
                  <c:v>2.3744478678837454E-2</c:v>
                </c:pt>
                <c:pt idx="28000">
                  <c:v>4.3549150902984973E-2</c:v>
                </c:pt>
                <c:pt idx="28001">
                  <c:v>0.52931233113090903</c:v>
                </c:pt>
                <c:pt idx="28002">
                  <c:v>6.1396953294190872E-3</c:v>
                </c:pt>
                <c:pt idx="28003">
                  <c:v>9.581836272005137E-3</c:v>
                </c:pt>
                <c:pt idx="28004">
                  <c:v>0.5946761960318524</c:v>
                </c:pt>
                <c:pt idx="28005">
                  <c:v>8.9098989261880188E-2</c:v>
                </c:pt>
                <c:pt idx="28006">
                  <c:v>0.10526898754434649</c:v>
                </c:pt>
                <c:pt idx="28007">
                  <c:v>2.810658165019473E-2</c:v>
                </c:pt>
                <c:pt idx="28008">
                  <c:v>9.8355847764623847E-2</c:v>
                </c:pt>
                <c:pt idx="28009">
                  <c:v>1.8095388636953438</c:v>
                </c:pt>
                <c:pt idx="28010">
                  <c:v>0.23274132307472592</c:v>
                </c:pt>
                <c:pt idx="28011">
                  <c:v>0.34623543774028709</c:v>
                </c:pt>
                <c:pt idx="28012">
                  <c:v>0.33996307237606022</c:v>
                </c:pt>
                <c:pt idx="28013">
                  <c:v>0.10718651288994153</c:v>
                </c:pt>
                <c:pt idx="28014">
                  <c:v>0.68602398846937096</c:v>
                </c:pt>
                <c:pt idx="28015">
                  <c:v>1.4713201182595435</c:v>
                </c:pt>
                <c:pt idx="28016">
                  <c:v>0.47944167481182465</c:v>
                </c:pt>
                <c:pt idx="28017">
                  <c:v>0.5807206967681332</c:v>
                </c:pt>
                <c:pt idx="28018">
                  <c:v>0.17045718398087106</c:v>
                </c:pt>
                <c:pt idx="28019">
                  <c:v>0.90567843706092077</c:v>
                </c:pt>
                <c:pt idx="28020">
                  <c:v>5.9207819882627133</c:v>
                </c:pt>
                <c:pt idx="28021">
                  <c:v>1.9972499260644374</c:v>
                </c:pt>
                <c:pt idx="28022">
                  <c:v>3.0658825096488527</c:v>
                </c:pt>
                <c:pt idx="28023">
                  <c:v>1.7738888821485559</c:v>
                </c:pt>
                <c:pt idx="28024">
                  <c:v>0.42013713264379038</c:v>
                </c:pt>
                <c:pt idx="28025">
                  <c:v>2.9392874893313703</c:v>
                </c:pt>
                <c:pt idx="28026">
                  <c:v>5.9673673694013205</c:v>
                </c:pt>
                <c:pt idx="28027">
                  <c:v>3.7096530586217598</c:v>
                </c:pt>
                <c:pt idx="28028">
                  <c:v>3.4912774095764436</c:v>
                </c:pt>
                <c:pt idx="28029">
                  <c:v>0.63895274281837289</c:v>
                </c:pt>
                <c:pt idx="28030">
                  <c:v>3.7744922568649093</c:v>
                </c:pt>
                <c:pt idx="28031">
                  <c:v>11.424386878571857</c:v>
                </c:pt>
                <c:pt idx="28032">
                  <c:v>9.4777133004739156</c:v>
                </c:pt>
                <c:pt idx="28033">
                  <c:v>2.3832008084152601</c:v>
                </c:pt>
                <c:pt idx="28034">
                  <c:v>7.9313165651106026</c:v>
                </c:pt>
                <c:pt idx="28035">
                  <c:v>5.00473726162818</c:v>
                </c:pt>
                <c:pt idx="28036">
                  <c:v>11.949284663012747</c:v>
                </c:pt>
                <c:pt idx="28037">
                  <c:v>22.492378231729987</c:v>
                </c:pt>
                <c:pt idx="28038">
                  <c:v>17.501946810083464</c:v>
                </c:pt>
                <c:pt idx="28039">
                  <c:v>4.5146869798377565E-2</c:v>
                </c:pt>
                <c:pt idx="28040">
                  <c:v>4.5145686746760009E-3</c:v>
                </c:pt>
                <c:pt idx="28041">
                  <c:v>1.4685839927892942E-2</c:v>
                </c:pt>
                <c:pt idx="28042">
                  <c:v>0.17357483675403432</c:v>
                </c:pt>
                <c:pt idx="28043">
                  <c:v>9.7783502114965073E-2</c:v>
                </c:pt>
                <c:pt idx="28044">
                  <c:v>5.118905174965456E-2</c:v>
                </c:pt>
                <c:pt idx="28045">
                  <c:v>3.4008877144186135E-2</c:v>
                </c:pt>
                <c:pt idx="28046">
                  <c:v>5.1067008225145913E-2</c:v>
                </c:pt>
                <c:pt idx="28047">
                  <c:v>2.5284377346979622E-2</c:v>
                </c:pt>
                <c:pt idx="28048">
                  <c:v>0.10549849532801744</c:v>
                </c:pt>
                <c:pt idx="28049">
                  <c:v>5.7802139096342742E-2</c:v>
                </c:pt>
                <c:pt idx="28050">
                  <c:v>8.0926080384301411</c:v>
                </c:pt>
                <c:pt idx="28051">
                  <c:v>2.4054720601139232</c:v>
                </c:pt>
                <c:pt idx="28052">
                  <c:v>11.297504897075772</c:v>
                </c:pt>
                <c:pt idx="28053">
                  <c:v>58.907862744232297</c:v>
                </c:pt>
                <c:pt idx="28054">
                  <c:v>18.610333942710533</c:v>
                </c:pt>
                <c:pt idx="28055">
                  <c:v>19.187415417840032</c:v>
                </c:pt>
                <c:pt idx="28056">
                  <c:v>17.603127000656841</c:v>
                </c:pt>
                <c:pt idx="28057">
                  <c:v>8.8768376494376309</c:v>
                </c:pt>
                <c:pt idx="28058">
                  <c:v>28.316257905929529</c:v>
                </c:pt>
                <c:pt idx="28059">
                  <c:v>65.750663086826563</c:v>
                </c:pt>
                <c:pt idx="28060">
                  <c:v>41.078195727462941</c:v>
                </c:pt>
                <c:pt idx="28061">
                  <c:v>3.4367599340645581E-3</c:v>
                </c:pt>
                <c:pt idx="28062">
                  <c:v>1.2609553075436689E-2</c:v>
                </c:pt>
                <c:pt idx="28063">
                  <c:v>6.6344689598130321E-2</c:v>
                </c:pt>
                <c:pt idx="28064">
                  <c:v>1.0589567274080942</c:v>
                </c:pt>
                <c:pt idx="28065">
                  <c:v>1.6522564857052713</c:v>
                </c:pt>
                <c:pt idx="28066">
                  <c:v>0.19556950063685385</c:v>
                </c:pt>
                <c:pt idx="28067">
                  <c:v>0.14367215189823443</c:v>
                </c:pt>
                <c:pt idx="28068">
                  <c:v>3.7408459940501702E-2</c:v>
                </c:pt>
                <c:pt idx="28069">
                  <c:v>1.0124777573316575</c:v>
                </c:pt>
                <c:pt idx="28070">
                  <c:v>0.26766145522538753</c:v>
                </c:pt>
                <c:pt idx="28071">
                  <c:v>0.25233333305304628</c:v>
                </c:pt>
                <c:pt idx="28072">
                  <c:v>1.3989388123125055E-2</c:v>
                </c:pt>
                <c:pt idx="28073">
                  <c:v>1.0893742737198484</c:v>
                </c:pt>
                <c:pt idx="28074">
                  <c:v>0.2616154515406266</c:v>
                </c:pt>
                <c:pt idx="28075">
                  <c:v>0.5195256711205658</c:v>
                </c:pt>
                <c:pt idx="28076">
                  <c:v>7.1341765569665747E-2</c:v>
                </c:pt>
                <c:pt idx="28077">
                  <c:v>0.11517618891015269</c:v>
                </c:pt>
                <c:pt idx="28078">
                  <c:v>2.5814259719029852E-2</c:v>
                </c:pt>
                <c:pt idx="28079">
                  <c:v>0.11513479607229829</c:v>
                </c:pt>
                <c:pt idx="28080">
                  <c:v>1.095963966808519</c:v>
                </c:pt>
                <c:pt idx="28081">
                  <c:v>0.48397879244920916</c:v>
                </c:pt>
                <c:pt idx="28082">
                  <c:v>1.5158044632160239</c:v>
                </c:pt>
                <c:pt idx="28083">
                  <c:v>1.0497280483959672</c:v>
                </c:pt>
                <c:pt idx="28084">
                  <c:v>1.9250463268495119</c:v>
                </c:pt>
                <c:pt idx="28085">
                  <c:v>8.3678447808790626</c:v>
                </c:pt>
                <c:pt idx="28086">
                  <c:v>8.1825961454230569</c:v>
                </c:pt>
                <c:pt idx="28087">
                  <c:v>4.5761405748041692</c:v>
                </c:pt>
                <c:pt idx="28088">
                  <c:v>12.209290996864818</c:v>
                </c:pt>
                <c:pt idx="28089">
                  <c:v>0.90496661012083413</c:v>
                </c:pt>
                <c:pt idx="28090">
                  <c:v>5.5229579989192539</c:v>
                </c:pt>
                <c:pt idx="28091">
                  <c:v>9.905071524795158</c:v>
                </c:pt>
                <c:pt idx="28092">
                  <c:v>11.761721905845652</c:v>
                </c:pt>
                <c:pt idx="28093">
                  <c:v>7.0221990624115132E-5</c:v>
                </c:pt>
                <c:pt idx="28094">
                  <c:v>1.5882082809996352E-4</c:v>
                </c:pt>
                <c:pt idx="28095">
                  <c:v>4.6631921750804016E-2</c:v>
                </c:pt>
                <c:pt idx="28096">
                  <c:v>0.32419152516919614</c:v>
                </c:pt>
                <c:pt idx="28097">
                  <c:v>1.4551984111837711E-4</c:v>
                </c:pt>
                <c:pt idx="28098">
                  <c:v>0.42631790707629524</c:v>
                </c:pt>
                <c:pt idx="28099">
                  <c:v>2.3202945679634719E-3</c:v>
                </c:pt>
                <c:pt idx="28100">
                  <c:v>2.3615544027099271E-3</c:v>
                </c:pt>
                <c:pt idx="28101">
                  <c:v>0.34208479342156378</c:v>
                </c:pt>
                <c:pt idx="28102">
                  <c:v>0.46421006389629332</c:v>
                </c:pt>
                <c:pt idx="28103">
                  <c:v>6.3980164749894127E-3</c:v>
                </c:pt>
                <c:pt idx="28104">
                  <c:v>5.1777249006759827E-4</c:v>
                </c:pt>
                <c:pt idx="28105">
                  <c:v>4.8663586759020215E-5</c:v>
                </c:pt>
                <c:pt idx="28106">
                  <c:v>1.6785716330396726E-2</c:v>
                </c:pt>
                <c:pt idx="28107">
                  <c:v>3.410482535105269E-3</c:v>
                </c:pt>
                <c:pt idx="28108">
                  <c:v>3.5584936915596574E-3</c:v>
                </c:pt>
                <c:pt idx="28109">
                  <c:v>5.7456099059552922E-4</c:v>
                </c:pt>
                <c:pt idx="28110">
                  <c:v>4.3223863557660848E-4</c:v>
                </c:pt>
                <c:pt idx="28111">
                  <c:v>1.632916074022094E-4</c:v>
                </c:pt>
                <c:pt idx="28112">
                  <c:v>2.205030651286727E-3</c:v>
                </c:pt>
                <c:pt idx="28113">
                  <c:v>9.2595851871352835E-4</c:v>
                </c:pt>
                <c:pt idx="28114">
                  <c:v>0.33971085565307363</c:v>
                </c:pt>
                <c:pt idx="28115">
                  <c:v>0.65109020560620046</c:v>
                </c:pt>
                <c:pt idx="28116">
                  <c:v>0.52782176789207669</c:v>
                </c:pt>
                <c:pt idx="28117">
                  <c:v>3.4347889143750554</c:v>
                </c:pt>
                <c:pt idx="28118">
                  <c:v>7.6681511885831206</c:v>
                </c:pt>
                <c:pt idx="28119">
                  <c:v>1.2991243528889171</c:v>
                </c:pt>
                <c:pt idx="28120">
                  <c:v>2.6022107791582187</c:v>
                </c:pt>
                <c:pt idx="28121">
                  <c:v>0.3184442632063621</c:v>
                </c:pt>
                <c:pt idx="28122">
                  <c:v>1.367322096974398</c:v>
                </c:pt>
                <c:pt idx="28123">
                  <c:v>4.4570735529175174</c:v>
                </c:pt>
                <c:pt idx="28124">
                  <c:v>3.1960588784462334</c:v>
                </c:pt>
                <c:pt idx="28125">
                  <c:v>0.23132282863088302</c:v>
                </c:pt>
                <c:pt idx="28126">
                  <c:v>8.3142644974362426E-2</c:v>
                </c:pt>
                <c:pt idx="28127">
                  <c:v>0.64556132450108017</c:v>
                </c:pt>
                <c:pt idx="28128">
                  <c:v>1.2971134389708899E-2</c:v>
                </c:pt>
                <c:pt idx="28129">
                  <c:v>0.69244209144423607</c:v>
                </c:pt>
                <c:pt idx="28130">
                  <c:v>7.5100491790900297E-3</c:v>
                </c:pt>
                <c:pt idx="28131">
                  <c:v>0.10599930734894779</c:v>
                </c:pt>
                <c:pt idx="28132">
                  <c:v>0.6396396089643569</c:v>
                </c:pt>
                <c:pt idx="28133">
                  <c:v>0.32132434598613357</c:v>
                </c:pt>
                <c:pt idx="28134">
                  <c:v>3.5988296379066664</c:v>
                </c:pt>
                <c:pt idx="28135">
                  <c:v>0.47074237457166929</c:v>
                </c:pt>
                <c:pt idx="28136">
                  <c:v>4.7997786335913929E-2</c:v>
                </c:pt>
                <c:pt idx="28137">
                  <c:v>1.8395026505949413E-2</c:v>
                </c:pt>
                <c:pt idx="28138">
                  <c:v>4.4998295216514606E-2</c:v>
                </c:pt>
                <c:pt idx="28139">
                  <c:v>0.77129275798634345</c:v>
                </c:pt>
                <c:pt idx="28140">
                  <c:v>1.0869642004959033</c:v>
                </c:pt>
                <c:pt idx="28141">
                  <c:v>0.30769138607564706</c:v>
                </c:pt>
                <c:pt idx="28142">
                  <c:v>0.31848402329788328</c:v>
                </c:pt>
                <c:pt idx="28143">
                  <c:v>0.45144298415233425</c:v>
                </c:pt>
                <c:pt idx="28144">
                  <c:v>0.22246151390314386</c:v>
                </c:pt>
                <c:pt idx="28145">
                  <c:v>1.5065043096840252</c:v>
                </c:pt>
                <c:pt idx="28146">
                  <c:v>0.36751171523757292</c:v>
                </c:pt>
                <c:pt idx="28147">
                  <c:v>1.7933657920997335</c:v>
                </c:pt>
                <c:pt idx="28148">
                  <c:v>2.9757705331450492</c:v>
                </c:pt>
                <c:pt idx="28149">
                  <c:v>4.739675125798346</c:v>
                </c:pt>
                <c:pt idx="28150">
                  <c:v>10.60498326524314</c:v>
                </c:pt>
                <c:pt idx="28151">
                  <c:v>15.234183954161368</c:v>
                </c:pt>
                <c:pt idx="28152">
                  <c:v>6.7246881176710387</c:v>
                </c:pt>
                <c:pt idx="28153">
                  <c:v>21.483704404708789</c:v>
                </c:pt>
                <c:pt idx="28154">
                  <c:v>6.2099091539447375</c:v>
                </c:pt>
                <c:pt idx="28155">
                  <c:v>20.054687335436643</c:v>
                </c:pt>
                <c:pt idx="28156">
                  <c:v>32.718862229246554</c:v>
                </c:pt>
                <c:pt idx="28157">
                  <c:v>22.624726288188835</c:v>
                </c:pt>
                <c:pt idx="28158">
                  <c:v>0.93527504830361752</c:v>
                </c:pt>
                <c:pt idx="28159">
                  <c:v>1.4528842664531216</c:v>
                </c:pt>
                <c:pt idx="28160">
                  <c:v>5.6625961274791896</c:v>
                </c:pt>
                <c:pt idx="28161">
                  <c:v>4.5099525322358556</c:v>
                </c:pt>
                <c:pt idx="28162">
                  <c:v>4.5547410872556968</c:v>
                </c:pt>
                <c:pt idx="28163">
                  <c:v>2.4071901971893634</c:v>
                </c:pt>
                <c:pt idx="28164">
                  <c:v>6.3724713778052298</c:v>
                </c:pt>
                <c:pt idx="28165">
                  <c:v>0.76501218820118189</c:v>
                </c:pt>
                <c:pt idx="28166">
                  <c:v>14.041939353831186</c:v>
                </c:pt>
                <c:pt idx="28167">
                  <c:v>8.7290973733362449</c:v>
                </c:pt>
                <c:pt idx="28168">
                  <c:v>6.6034340576870258</c:v>
                </c:pt>
                <c:pt idx="28169">
                  <c:v>3.112188618828016E-2</c:v>
                </c:pt>
                <c:pt idx="28170">
                  <c:v>7.5824202504250732E-2</c:v>
                </c:pt>
                <c:pt idx="28171">
                  <c:v>3.4182847226255669E-2</c:v>
                </c:pt>
                <c:pt idx="28172">
                  <c:v>1.206301500717037</c:v>
                </c:pt>
                <c:pt idx="28173">
                  <c:v>0.96675929213974743</c:v>
                </c:pt>
                <c:pt idx="28174">
                  <c:v>0.75903614876527692</c:v>
                </c:pt>
                <c:pt idx="28175">
                  <c:v>1.1209005253961564</c:v>
                </c:pt>
                <c:pt idx="28176">
                  <c:v>8.6979052880316008</c:v>
                </c:pt>
                <c:pt idx="28177">
                  <c:v>2.8945681772288299</c:v>
                </c:pt>
                <c:pt idx="28178">
                  <c:v>1.7743738369556363</c:v>
                </c:pt>
                <c:pt idx="28179">
                  <c:v>3.3432490437764235</c:v>
                </c:pt>
                <c:pt idx="28180">
                  <c:v>1.8761723711939019E-2</c:v>
                </c:pt>
                <c:pt idx="28181">
                  <c:v>2.3362080660817387E-2</c:v>
                </c:pt>
                <c:pt idx="28182">
                  <c:v>3.2508751841053646E-2</c:v>
                </c:pt>
                <c:pt idx="28183">
                  <c:v>0.20460751203500085</c:v>
                </c:pt>
                <c:pt idx="28184">
                  <c:v>0.65483380002718738</c:v>
                </c:pt>
                <c:pt idx="28185">
                  <c:v>0.13602952364425897</c:v>
                </c:pt>
                <c:pt idx="28186">
                  <c:v>0.12358763134482804</c:v>
                </c:pt>
                <c:pt idx="28187">
                  <c:v>1.5586548591823015E-2</c:v>
                </c:pt>
                <c:pt idx="28188">
                  <c:v>6.9599478516103402E-2</c:v>
                </c:pt>
                <c:pt idx="28189">
                  <c:v>0.19175312435697237</c:v>
                </c:pt>
                <c:pt idx="28190">
                  <c:v>0.16004232591470655</c:v>
                </c:pt>
                <c:pt idx="28191">
                  <c:v>3.45090164006066E-2</c:v>
                </c:pt>
                <c:pt idx="28192">
                  <c:v>6.9219546650293506E-2</c:v>
                </c:pt>
                <c:pt idx="28193">
                  <c:v>3.4097853327052736E-2</c:v>
                </c:pt>
                <c:pt idx="28194">
                  <c:v>0.43199375805429202</c:v>
                </c:pt>
                <c:pt idx="28195">
                  <c:v>0.88041032588351564</c:v>
                </c:pt>
                <c:pt idx="28196">
                  <c:v>8.7677165634010887E-2</c:v>
                </c:pt>
                <c:pt idx="28197">
                  <c:v>0.77062542753974672</c:v>
                </c:pt>
                <c:pt idx="28198">
                  <c:v>1.7667395986112212E-2</c:v>
                </c:pt>
                <c:pt idx="28199">
                  <c:v>1.0613260777535213E-2</c:v>
                </c:pt>
                <c:pt idx="28200">
                  <c:v>0.4898931252525548</c:v>
                </c:pt>
                <c:pt idx="28201">
                  <c:v>0.20149494287650568</c:v>
                </c:pt>
                <c:pt idx="28202">
                  <c:v>0.10850287077556192</c:v>
                </c:pt>
                <c:pt idx="28203">
                  <c:v>0.31864797341822981</c:v>
                </c:pt>
                <c:pt idx="28204">
                  <c:v>0.25274101158127887</c:v>
                </c:pt>
                <c:pt idx="28205">
                  <c:v>1.1943332672989406</c:v>
                </c:pt>
                <c:pt idx="28206">
                  <c:v>3.2714455586376623</c:v>
                </c:pt>
                <c:pt idx="28207">
                  <c:v>0.66455610357881512</c:v>
                </c:pt>
                <c:pt idx="28208">
                  <c:v>1.0325515243001873</c:v>
                </c:pt>
                <c:pt idx="28209">
                  <c:v>0.50581407487966679</c:v>
                </c:pt>
                <c:pt idx="28210">
                  <c:v>2.7124634238360037</c:v>
                </c:pt>
                <c:pt idx="28211">
                  <c:v>1.8447814305070964</c:v>
                </c:pt>
                <c:pt idx="28212">
                  <c:v>1.6906039460865288</c:v>
                </c:pt>
                <c:pt idx="28213">
                  <c:v>0.23301401948256373</c:v>
                </c:pt>
                <c:pt idx="28214">
                  <c:v>2.2383751219577475</c:v>
                </c:pt>
                <c:pt idx="28215">
                  <c:v>1.232991219299066</c:v>
                </c:pt>
                <c:pt idx="28216">
                  <c:v>2.3524256573022413</c:v>
                </c:pt>
                <c:pt idx="28217">
                  <c:v>6.6561295673645091</c:v>
                </c:pt>
                <c:pt idx="28218">
                  <c:v>2.4273803860828518</c:v>
                </c:pt>
                <c:pt idx="28219">
                  <c:v>4.2183652815452932</c:v>
                </c:pt>
                <c:pt idx="28220">
                  <c:v>5.0767167526471626</c:v>
                </c:pt>
                <c:pt idx="28221">
                  <c:v>3.0570128723214878</c:v>
                </c:pt>
                <c:pt idx="28222">
                  <c:v>6.6453218027500069</c:v>
                </c:pt>
                <c:pt idx="28223">
                  <c:v>6.2870095284209766</c:v>
                </c:pt>
                <c:pt idx="28224">
                  <c:v>4.2790620672008099</c:v>
                </c:pt>
                <c:pt idx="28225">
                  <c:v>2.0243914824692379</c:v>
                </c:pt>
                <c:pt idx="28226">
                  <c:v>16.322467741890353</c:v>
                </c:pt>
                <c:pt idx="28227">
                  <c:v>14.2180320571444</c:v>
                </c:pt>
                <c:pt idx="28228">
                  <c:v>40.272882334910413</c:v>
                </c:pt>
                <c:pt idx="28229">
                  <c:v>8.7287202068444003</c:v>
                </c:pt>
                <c:pt idx="28230">
                  <c:v>47.523071387384995</c:v>
                </c:pt>
                <c:pt idx="28231">
                  <c:v>11.840198224854085</c:v>
                </c:pt>
                <c:pt idx="28232">
                  <c:v>25.117044164450235</c:v>
                </c:pt>
                <c:pt idx="28233">
                  <c:v>51.304311136025646</c:v>
                </c:pt>
                <c:pt idx="28234">
                  <c:v>48.611474257920605</c:v>
                </c:pt>
                <c:pt idx="28235">
                  <c:v>6.4667093625335306E-2</c:v>
                </c:pt>
                <c:pt idx="28236">
                  <c:v>6.231894038900631E-2</c:v>
                </c:pt>
                <c:pt idx="28237">
                  <c:v>5.4107097326291938E-2</c:v>
                </c:pt>
                <c:pt idx="28238">
                  <c:v>0.44179955478842148</c:v>
                </c:pt>
                <c:pt idx="28239">
                  <c:v>0.54009675431317661</c:v>
                </c:pt>
                <c:pt idx="28240">
                  <c:v>0.31032324611371442</c:v>
                </c:pt>
                <c:pt idx="28241">
                  <c:v>0.34932650025003426</c:v>
                </c:pt>
                <c:pt idx="28242">
                  <c:v>0.13745010548524039</c:v>
                </c:pt>
                <c:pt idx="28243">
                  <c:v>8.9096905165147455E-2</c:v>
                </c:pt>
                <c:pt idx="28244">
                  <c:v>0.4946737622349649</c:v>
                </c:pt>
                <c:pt idx="28245">
                  <c:v>0.38170765168888321</c:v>
                </c:pt>
                <c:pt idx="28246">
                  <c:v>9.6570098381471468</c:v>
                </c:pt>
                <c:pt idx="28247">
                  <c:v>11.056436219523839</c:v>
                </c:pt>
                <c:pt idx="28248">
                  <c:v>32.664563117132808</c:v>
                </c:pt>
                <c:pt idx="28249">
                  <c:v>49.135316509479424</c:v>
                </c:pt>
                <c:pt idx="28250">
                  <c:v>93.161020465169742</c:v>
                </c:pt>
                <c:pt idx="28251">
                  <c:v>28.706682738210752</c:v>
                </c:pt>
                <c:pt idx="28252">
                  <c:v>98.916329975820418</c:v>
                </c:pt>
                <c:pt idx="28253">
                  <c:v>35.646728451928567</c:v>
                </c:pt>
                <c:pt idx="28254">
                  <c:v>76.61122832676017</c:v>
                </c:pt>
                <c:pt idx="28255">
                  <c:v>125.36846209207582</c:v>
                </c:pt>
                <c:pt idx="28256">
                  <c:v>106.90122506457888</c:v>
                </c:pt>
                <c:pt idx="28257">
                  <c:v>2.6619394474720458E-2</c:v>
                </c:pt>
                <c:pt idx="28258">
                  <c:v>4.4826685443019508E-2</c:v>
                </c:pt>
                <c:pt idx="28259">
                  <c:v>0.98732121937579997</c:v>
                </c:pt>
                <c:pt idx="28260">
                  <c:v>1.6345386120577539</c:v>
                </c:pt>
                <c:pt idx="28261">
                  <c:v>1.0006073417196266</c:v>
                </c:pt>
                <c:pt idx="28262">
                  <c:v>0.94590908623713077</c:v>
                </c:pt>
                <c:pt idx="28263">
                  <c:v>0.2776275688467868</c:v>
                </c:pt>
                <c:pt idx="28264">
                  <c:v>2.6770953832044732E-2</c:v>
                </c:pt>
                <c:pt idx="28265">
                  <c:v>0.33817907673906522</c:v>
                </c:pt>
                <c:pt idx="28266">
                  <c:v>0.55932062034564278</c:v>
                </c:pt>
                <c:pt idx="28267">
                  <c:v>0.7238439670942719</c:v>
                </c:pt>
                <c:pt idx="28268">
                  <c:v>1.1105728069230223E-3</c:v>
                </c:pt>
                <c:pt idx="28269">
                  <c:v>0.64876402738586658</c:v>
                </c:pt>
                <c:pt idx="28270">
                  <c:v>0.22747127063911748</c:v>
                </c:pt>
                <c:pt idx="28271">
                  <c:v>0.74460138708901313</c:v>
                </c:pt>
                <c:pt idx="28272">
                  <c:v>7.0303470857920297E-2</c:v>
                </c:pt>
                <c:pt idx="28273">
                  <c:v>3.4075843598780707E-2</c:v>
                </c:pt>
                <c:pt idx="28274">
                  <c:v>0.25649110736925901</c:v>
                </c:pt>
                <c:pt idx="28275">
                  <c:v>0.2222811692803818</c:v>
                </c:pt>
                <c:pt idx="28276">
                  <c:v>1.1907143727675948</c:v>
                </c:pt>
                <c:pt idx="28277">
                  <c:v>0.30269134889037558</c:v>
                </c:pt>
                <c:pt idx="28278">
                  <c:v>1.6939384142406564</c:v>
                </c:pt>
                <c:pt idx="28279">
                  <c:v>1.1804888379320251</c:v>
                </c:pt>
                <c:pt idx="28280">
                  <c:v>3.234552093671526</c:v>
                </c:pt>
                <c:pt idx="28281">
                  <c:v>17.880427781886084</c:v>
                </c:pt>
                <c:pt idx="28282">
                  <c:v>8.9390148551471018</c:v>
                </c:pt>
                <c:pt idx="28283">
                  <c:v>10.242480457557299</c:v>
                </c:pt>
                <c:pt idx="28284">
                  <c:v>8.523197853702694</c:v>
                </c:pt>
                <c:pt idx="28285">
                  <c:v>1.6576802894466112</c:v>
                </c:pt>
                <c:pt idx="28286">
                  <c:v>7.5134238306872048</c:v>
                </c:pt>
                <c:pt idx="28287">
                  <c:v>14.544769695604344</c:v>
                </c:pt>
                <c:pt idx="28288">
                  <c:v>13.08898569470756</c:v>
                </c:pt>
                <c:pt idx="28289">
                  <c:v>1.4053966149299659E-2</c:v>
                </c:pt>
                <c:pt idx="28290">
                  <c:v>1.1722659254229939E-3</c:v>
                </c:pt>
                <c:pt idx="28291">
                  <c:v>1.4877370254618566E-4</c:v>
                </c:pt>
                <c:pt idx="28292">
                  <c:v>0.13822689764970469</c:v>
                </c:pt>
                <c:pt idx="28293">
                  <c:v>3.3397782518638794E-3</c:v>
                </c:pt>
                <c:pt idx="28294">
                  <c:v>2.121008035311743E-2</c:v>
                </c:pt>
                <c:pt idx="28295">
                  <c:v>1.18362679494121E-3</c:v>
                </c:pt>
                <c:pt idx="28296">
                  <c:v>4.0248586559578375E-4</c:v>
                </c:pt>
                <c:pt idx="28297">
                  <c:v>1.2535519665311402E-4</c:v>
                </c:pt>
                <c:pt idx="28298">
                  <c:v>1.2049845732422026E-2</c:v>
                </c:pt>
                <c:pt idx="28299">
                  <c:v>1.5299663057367924E-3</c:v>
                </c:pt>
                <c:pt idx="28300">
                  <c:v>0.22222246626250941</c:v>
                </c:pt>
                <c:pt idx="28301">
                  <c:v>0.28239497560894405</c:v>
                </c:pt>
                <c:pt idx="28302">
                  <c:v>1.8626189032400584</c:v>
                </c:pt>
                <c:pt idx="28303">
                  <c:v>11.22022727194569</c:v>
                </c:pt>
                <c:pt idx="28304">
                  <c:v>4.254841593819382</c:v>
                </c:pt>
                <c:pt idx="28305">
                  <c:v>3.7604402109807564</c:v>
                </c:pt>
                <c:pt idx="28306">
                  <c:v>2.2523642487729019</c:v>
                </c:pt>
                <c:pt idx="28307">
                  <c:v>5.4798379319647622E-2</c:v>
                </c:pt>
                <c:pt idx="28308">
                  <c:v>1.4904928893643539</c:v>
                </c:pt>
                <c:pt idx="28309">
                  <c:v>5.7389141057556694</c:v>
                </c:pt>
                <c:pt idx="28310">
                  <c:v>3.2858444678851515</c:v>
                </c:pt>
                <c:pt idx="28311">
                  <c:v>2.6994802397771266E-2</c:v>
                </c:pt>
                <c:pt idx="28312">
                  <c:v>0.1073821350830805</c:v>
                </c:pt>
                <c:pt idx="28313">
                  <c:v>1.0117889180349338</c:v>
                </c:pt>
                <c:pt idx="28314">
                  <c:v>2.2748675491008272E-2</c:v>
                </c:pt>
                <c:pt idx="28315">
                  <c:v>3.1389017854302542E-3</c:v>
                </c:pt>
                <c:pt idx="28316">
                  <c:v>1.4401517637330601E-2</c:v>
                </c:pt>
                <c:pt idx="28317">
                  <c:v>0.13162320752650408</c:v>
                </c:pt>
                <c:pt idx="28318">
                  <c:v>6.7055783723669188E-2</c:v>
                </c:pt>
                <c:pt idx="28319">
                  <c:v>0.14198535130832973</c:v>
                </c:pt>
                <c:pt idx="28320">
                  <c:v>5.227993388269458</c:v>
                </c:pt>
                <c:pt idx="28321">
                  <c:v>3.5441315005073903</c:v>
                </c:pt>
                <c:pt idx="28322">
                  <c:v>6.0554586641701789E-2</c:v>
                </c:pt>
                <c:pt idx="28323">
                  <c:v>8.5342942739787639E-2</c:v>
                </c:pt>
                <c:pt idx="28324">
                  <c:v>0.23776950300990679</c:v>
                </c:pt>
                <c:pt idx="28325">
                  <c:v>5.6534856217962925</c:v>
                </c:pt>
                <c:pt idx="28326">
                  <c:v>2.3072776897087466</c:v>
                </c:pt>
                <c:pt idx="28327">
                  <c:v>1.5303233250299495</c:v>
                </c:pt>
                <c:pt idx="28328">
                  <c:v>0.42508476854135185</c:v>
                </c:pt>
                <c:pt idx="28329">
                  <c:v>0.45309214100414996</c:v>
                </c:pt>
                <c:pt idx="28330">
                  <c:v>0.50481603923210716</c:v>
                </c:pt>
                <c:pt idx="28331">
                  <c:v>2.7247258374823726</c:v>
                </c:pt>
                <c:pt idx="28332">
                  <c:v>0.9692043491241793</c:v>
                </c:pt>
                <c:pt idx="28333">
                  <c:v>0.83880240489138103</c:v>
                </c:pt>
                <c:pt idx="28334">
                  <c:v>1.3129150319354221</c:v>
                </c:pt>
                <c:pt idx="28335">
                  <c:v>4.1171781527915083</c:v>
                </c:pt>
                <c:pt idx="28336">
                  <c:v>9.4342298410717138</c:v>
                </c:pt>
                <c:pt idx="28337">
                  <c:v>6.4557786758014055</c:v>
                </c:pt>
                <c:pt idx="28338">
                  <c:v>7.0491247120056739</c:v>
                </c:pt>
                <c:pt idx="28339">
                  <c:v>6.8975082989579803</c:v>
                </c:pt>
                <c:pt idx="28340">
                  <c:v>2.3636300491223996</c:v>
                </c:pt>
                <c:pt idx="28341">
                  <c:v>8.2711328334345868</c:v>
                </c:pt>
                <c:pt idx="28342">
                  <c:v>17.335927550310949</c:v>
                </c:pt>
                <c:pt idx="28343">
                  <c:v>9.5754995419629818</c:v>
                </c:pt>
                <c:pt idx="28344">
                  <c:v>0.30834958294934439</c:v>
                </c:pt>
                <c:pt idx="28345">
                  <c:v>0.49045786703417515</c:v>
                </c:pt>
                <c:pt idx="28346">
                  <c:v>2.0186864050708957</c:v>
                </c:pt>
                <c:pt idx="28347">
                  <c:v>4.0904411578871525</c:v>
                </c:pt>
                <c:pt idx="28348">
                  <c:v>5.0086093137130563</c:v>
                </c:pt>
                <c:pt idx="28349">
                  <c:v>3.8148434862933072</c:v>
                </c:pt>
                <c:pt idx="28350">
                  <c:v>2.0396254867090864</c:v>
                </c:pt>
                <c:pt idx="28351">
                  <c:v>9.4943711887295501E-2</c:v>
                </c:pt>
                <c:pt idx="28352">
                  <c:v>4.1527122962749798</c:v>
                </c:pt>
                <c:pt idx="28353">
                  <c:v>5.4360073059849316</c:v>
                </c:pt>
                <c:pt idx="28354">
                  <c:v>4.4059591888539389</c:v>
                </c:pt>
                <c:pt idx="28355">
                  <c:v>6.2036889992789473E-2</c:v>
                </c:pt>
                <c:pt idx="28356">
                  <c:v>2.8268630459647111E-2</c:v>
                </c:pt>
                <c:pt idx="28357">
                  <c:v>4.5194056381233132E-2</c:v>
                </c:pt>
                <c:pt idx="28358">
                  <c:v>2.0697790550018862</c:v>
                </c:pt>
                <c:pt idx="28359">
                  <c:v>0.48762779772128806</c:v>
                </c:pt>
                <c:pt idx="28360">
                  <c:v>0.77247879299880018</c:v>
                </c:pt>
                <c:pt idx="28361">
                  <c:v>0.47273491339167262</c:v>
                </c:pt>
                <c:pt idx="28362">
                  <c:v>0.27209382136711552</c:v>
                </c:pt>
                <c:pt idx="28363">
                  <c:v>1.9758690056226693</c:v>
                </c:pt>
                <c:pt idx="28364">
                  <c:v>0.66947012931738947</c:v>
                </c:pt>
                <c:pt idx="28365">
                  <c:v>1.1756123225743025</c:v>
                </c:pt>
                <c:pt idx="28366">
                  <c:v>2.3657386521276025E-2</c:v>
                </c:pt>
                <c:pt idx="28367">
                  <c:v>2.1940675758413488E-2</c:v>
                </c:pt>
                <c:pt idx="28368">
                  <c:v>6.5114970200143854E-2</c:v>
                </c:pt>
                <c:pt idx="28369">
                  <c:v>1.5753497865843358</c:v>
                </c:pt>
                <c:pt idx="28370">
                  <c:v>0.49870315838272405</c:v>
                </c:pt>
                <c:pt idx="28371">
                  <c:v>0.66368194538989356</c:v>
                </c:pt>
                <c:pt idx="28372">
                  <c:v>7.048315678934626E-2</c:v>
                </c:pt>
                <c:pt idx="28373">
                  <c:v>1.2905109945551847E-2</c:v>
                </c:pt>
                <c:pt idx="28374">
                  <c:v>8.8398085013228406E-2</c:v>
                </c:pt>
                <c:pt idx="28375">
                  <c:v>0.23603779128539526</c:v>
                </c:pt>
                <c:pt idx="28376">
                  <c:v>0.21675568918799856</c:v>
                </c:pt>
                <c:pt idx="28377">
                  <c:v>0.21193014458698109</c:v>
                </c:pt>
                <c:pt idx="28378">
                  <c:v>0.12610231135498953</c:v>
                </c:pt>
                <c:pt idx="28379">
                  <c:v>0.15306627452477586</c:v>
                </c:pt>
                <c:pt idx="28380">
                  <c:v>1.0366728456817067</c:v>
                </c:pt>
                <c:pt idx="28381">
                  <c:v>0.3760877921675751</c:v>
                </c:pt>
                <c:pt idx="28382">
                  <c:v>0.52527853324145113</c:v>
                </c:pt>
                <c:pt idx="28383">
                  <c:v>2.0968791852661188</c:v>
                </c:pt>
                <c:pt idx="28384">
                  <c:v>1.2148559944116396E-2</c:v>
                </c:pt>
                <c:pt idx="28385">
                  <c:v>5.267697853395599E-2</c:v>
                </c:pt>
                <c:pt idx="28386">
                  <c:v>2.3766401906990131</c:v>
                </c:pt>
                <c:pt idx="28387">
                  <c:v>1.269559516601195</c:v>
                </c:pt>
                <c:pt idx="28388">
                  <c:v>6.56278918190807E-2</c:v>
                </c:pt>
                <c:pt idx="28389">
                  <c:v>7.9685522641606069E-2</c:v>
                </c:pt>
                <c:pt idx="28390">
                  <c:v>0.27076646624963679</c:v>
                </c:pt>
                <c:pt idx="28391">
                  <c:v>2.4072315144244052</c:v>
                </c:pt>
                <c:pt idx="28392">
                  <c:v>0.9507051893019115</c:v>
                </c:pt>
                <c:pt idx="28393">
                  <c:v>0.86852989770413547</c:v>
                </c:pt>
                <c:pt idx="28394">
                  <c:v>0.24416977433846068</c:v>
                </c:pt>
                <c:pt idx="28395">
                  <c:v>0.33738537400296675</c:v>
                </c:pt>
                <c:pt idx="28396">
                  <c:v>1.3749605825681204</c:v>
                </c:pt>
                <c:pt idx="28397">
                  <c:v>1.1397302860167378</c:v>
                </c:pt>
                <c:pt idx="28398">
                  <c:v>0.8247731416371995</c:v>
                </c:pt>
                <c:pt idx="28399">
                  <c:v>0.15956109858083575</c:v>
                </c:pt>
                <c:pt idx="28400">
                  <c:v>0.27048770814809792</c:v>
                </c:pt>
                <c:pt idx="28401">
                  <c:v>1.0458103747240024</c:v>
                </c:pt>
                <c:pt idx="28402">
                  <c:v>5.7450737070700084</c:v>
                </c:pt>
                <c:pt idx="28403">
                  <c:v>2.6824475480826946</c:v>
                </c:pt>
                <c:pt idx="28404">
                  <c:v>2.9613498067195416</c:v>
                </c:pt>
                <c:pt idx="28405">
                  <c:v>4.2816023402358043</c:v>
                </c:pt>
                <c:pt idx="28406">
                  <c:v>19.59907107928948</c:v>
                </c:pt>
                <c:pt idx="28407">
                  <c:v>5.0435099984045992</c:v>
                </c:pt>
                <c:pt idx="28408">
                  <c:v>7.6762305125463426</c:v>
                </c:pt>
                <c:pt idx="28409">
                  <c:v>4.3508592964963286</c:v>
                </c:pt>
                <c:pt idx="28410">
                  <c:v>3.2100598902222597</c:v>
                </c:pt>
                <c:pt idx="28411">
                  <c:v>0.94140439608269633</c:v>
                </c:pt>
                <c:pt idx="28412">
                  <c:v>4.9131331964015192</c:v>
                </c:pt>
                <c:pt idx="28413">
                  <c:v>12.469080880311129</c:v>
                </c:pt>
                <c:pt idx="28414">
                  <c:v>22.490615154030376</c:v>
                </c:pt>
                <c:pt idx="28415">
                  <c:v>7.8515559391916412</c:v>
                </c:pt>
                <c:pt idx="28416">
                  <c:v>20.831561307765853</c:v>
                </c:pt>
                <c:pt idx="28417">
                  <c:v>3.9970133751332928</c:v>
                </c:pt>
                <c:pt idx="28418">
                  <c:v>14.668490949099811</c:v>
                </c:pt>
                <c:pt idx="28419">
                  <c:v>28.397637687352947</c:v>
                </c:pt>
                <c:pt idx="28420">
                  <c:v>25.247354544434639</c:v>
                </c:pt>
                <c:pt idx="28421">
                  <c:v>4.6308937836695506E-2</c:v>
                </c:pt>
                <c:pt idx="28422">
                  <c:v>2.0559610755516041E-2</c:v>
                </c:pt>
                <c:pt idx="28423">
                  <c:v>1.9492187385903272E-2</c:v>
                </c:pt>
                <c:pt idx="28424">
                  <c:v>0.54836546723455204</c:v>
                </c:pt>
                <c:pt idx="28425">
                  <c:v>0.28766385629832358</c:v>
                </c:pt>
                <c:pt idx="28426">
                  <c:v>0.34586024956628753</c:v>
                </c:pt>
                <c:pt idx="28427">
                  <c:v>0.26288365439374761</c:v>
                </c:pt>
                <c:pt idx="28428">
                  <c:v>8.6908357862021363E-2</c:v>
                </c:pt>
                <c:pt idx="28429">
                  <c:v>0.11105922250615273</c:v>
                </c:pt>
                <c:pt idx="28430">
                  <c:v>0.31816642256162242</c:v>
                </c:pt>
                <c:pt idx="28431">
                  <c:v>0.2631328899335833</c:v>
                </c:pt>
                <c:pt idx="28432">
                  <c:v>6.9718284303742255</c:v>
                </c:pt>
                <c:pt idx="28433">
                  <c:v>4.9934295969028444</c:v>
                </c:pt>
                <c:pt idx="28434">
                  <c:v>20.63140552215026</c:v>
                </c:pt>
                <c:pt idx="28435">
                  <c:v>76.153350386732527</c:v>
                </c:pt>
                <c:pt idx="28436">
                  <c:v>56.491060033020517</c:v>
                </c:pt>
                <c:pt idx="28437">
                  <c:v>41.43777151176424</c:v>
                </c:pt>
                <c:pt idx="28438">
                  <c:v>48.842605235632028</c:v>
                </c:pt>
                <c:pt idx="28439">
                  <c:v>29.292390579115221</c:v>
                </c:pt>
                <c:pt idx="28440">
                  <c:v>45.950113663266201</c:v>
                </c:pt>
                <c:pt idx="28441">
                  <c:v>93.584335742032835</c:v>
                </c:pt>
                <c:pt idx="28442">
                  <c:v>69.24573742619684</c:v>
                </c:pt>
                <c:pt idx="28443">
                  <c:v>6.9768702215418976E-2</c:v>
                </c:pt>
                <c:pt idx="28444">
                  <c:v>3.1506386024602012E-2</c:v>
                </c:pt>
                <c:pt idx="28445">
                  <c:v>2.2263111859409692</c:v>
                </c:pt>
                <c:pt idx="28446">
                  <c:v>1.1937799125977728</c:v>
                </c:pt>
                <c:pt idx="28447">
                  <c:v>0.14751404127057166</c:v>
                </c:pt>
                <c:pt idx="28448">
                  <c:v>0.35847699092579299</c:v>
                </c:pt>
                <c:pt idx="28449">
                  <c:v>1.4078153981720241</c:v>
                </c:pt>
                <c:pt idx="28450">
                  <c:v>0.67371247447553528</c:v>
                </c:pt>
                <c:pt idx="28451">
                  <c:v>2.3154776981315592</c:v>
                </c:pt>
                <c:pt idx="28452">
                  <c:v>5.1394888746210743</c:v>
                </c:pt>
                <c:pt idx="28453">
                  <c:v>1.1908323169294432</c:v>
                </c:pt>
                <c:pt idx="28454">
                  <c:v>0.18752131331894453</c:v>
                </c:pt>
                <c:pt idx="28455">
                  <c:v>1.1160562402806078</c:v>
                </c:pt>
                <c:pt idx="28456">
                  <c:v>0.34593447395126309</c:v>
                </c:pt>
                <c:pt idx="28457">
                  <c:v>0.56594760753489359</c:v>
                </c:pt>
                <c:pt idx="28458">
                  <c:v>0.38308437167457604</c:v>
                </c:pt>
                <c:pt idx="28459">
                  <c:v>1.0928661864156777</c:v>
                </c:pt>
                <c:pt idx="28460">
                  <c:v>0.45192616452361056</c:v>
                </c:pt>
                <c:pt idx="28461">
                  <c:v>2.0128144653446558</c:v>
                </c:pt>
                <c:pt idx="28462">
                  <c:v>2.4332015724922944</c:v>
                </c:pt>
                <c:pt idx="28463">
                  <c:v>2.509136750949986</c:v>
                </c:pt>
                <c:pt idx="28464">
                  <c:v>4.4430445949133066</c:v>
                </c:pt>
                <c:pt idx="28465">
                  <c:v>1.9210128870647556</c:v>
                </c:pt>
                <c:pt idx="28466">
                  <c:v>0.49975541311887611</c:v>
                </c:pt>
                <c:pt idx="28467">
                  <c:v>4.0156795740059676</c:v>
                </c:pt>
                <c:pt idx="28468">
                  <c:v>0.6833517985334473</c:v>
                </c:pt>
                <c:pt idx="28469">
                  <c:v>1.9317245912694858</c:v>
                </c:pt>
                <c:pt idx="28470">
                  <c:v>12.087692485719581</c:v>
                </c:pt>
                <c:pt idx="28471">
                  <c:v>21.4287708694469</c:v>
                </c:pt>
                <c:pt idx="28472">
                  <c:v>58.63656463478921</c:v>
                </c:pt>
                <c:pt idx="28473">
                  <c:v>57.118227998733012</c:v>
                </c:pt>
                <c:pt idx="28474">
                  <c:v>18.866741908019392</c:v>
                </c:pt>
                <c:pt idx="28475">
                  <c:v>2.1496183919097675E-2</c:v>
                </c:pt>
                <c:pt idx="28476">
                  <c:v>1.3678467600975413E-4</c:v>
                </c:pt>
                <c:pt idx="28477">
                  <c:v>6.2022272789139027E-3</c:v>
                </c:pt>
                <c:pt idx="28478">
                  <c:v>2.7980505337990066E-3</c:v>
                </c:pt>
                <c:pt idx="28479">
                  <c:v>3.695573665432329E-5</c:v>
                </c:pt>
                <c:pt idx="28480">
                  <c:v>9.3942679160864228E-5</c:v>
                </c:pt>
                <c:pt idx="28481">
                  <c:v>6.8685121714366453</c:v>
                </c:pt>
                <c:pt idx="28482">
                  <c:v>4.0738727191511162</c:v>
                </c:pt>
                <c:pt idx="28483">
                  <c:v>10.539304818377522</c:v>
                </c:pt>
                <c:pt idx="28484">
                  <c:v>6.4343597837187341</c:v>
                </c:pt>
                <c:pt idx="28485">
                  <c:v>8.2706077836162528</c:v>
                </c:pt>
                <c:pt idx="28486">
                  <c:v>15.125718827842643</c:v>
                </c:pt>
                <c:pt idx="28487">
                  <c:v>5.4137013728221044</c:v>
                </c:pt>
                <c:pt idx="28488">
                  <c:v>0.52150259510809904</c:v>
                </c:pt>
                <c:pt idx="28489">
                  <c:v>2.9348867311836631</c:v>
                </c:pt>
                <c:pt idx="28490">
                  <c:v>120.77022494640669</c:v>
                </c:pt>
                <c:pt idx="28491">
                  <c:v>143.03921503663724</c:v>
                </c:pt>
                <c:pt idx="28492">
                  <c:v>119.94845039127918</c:v>
                </c:pt>
                <c:pt idx="28493">
                  <c:v>162.16562694721944</c:v>
                </c:pt>
                <c:pt idx="28494">
                  <c:v>191.59356242863703</c:v>
                </c:pt>
                <c:pt idx="28495">
                  <c:v>0.9710420951792007</c:v>
                </c:pt>
                <c:pt idx="28496">
                  <c:v>1.753842082854809E-2</c:v>
                </c:pt>
                <c:pt idx="28497">
                  <c:v>5.8609116499500095E-3</c:v>
                </c:pt>
                <c:pt idx="28498">
                  <c:v>0.27654504297451143</c:v>
                </c:pt>
                <c:pt idx="28499">
                  <c:v>6.4105174792213143E-2</c:v>
                </c:pt>
                <c:pt idx="28500">
                  <c:v>0.31097222365902488</c:v>
                </c:pt>
                <c:pt idx="28501">
                  <c:v>5.3483765782402555E-2</c:v>
                </c:pt>
                <c:pt idx="28502">
                  <c:v>7.4071443080834146E-2</c:v>
                </c:pt>
                <c:pt idx="28503">
                  <c:v>9.4119001568535154E-3</c:v>
                </c:pt>
                <c:pt idx="28504">
                  <c:v>1.1544516705289949</c:v>
                </c:pt>
                <c:pt idx="28505">
                  <c:v>0.10646091839885426</c:v>
                </c:pt>
                <c:pt idx="28506">
                  <c:v>0.81132643648743974</c:v>
                </c:pt>
                <c:pt idx="28507">
                  <c:v>0.55086987501928342</c:v>
                </c:pt>
                <c:pt idx="28508">
                  <c:v>1.6161449021954037</c:v>
                </c:pt>
                <c:pt idx="28509">
                  <c:v>1.4228038018382199</c:v>
                </c:pt>
                <c:pt idx="28510">
                  <c:v>0.39263491537457096</c:v>
                </c:pt>
                <c:pt idx="28511">
                  <c:v>0.30591535192274755</c:v>
                </c:pt>
                <c:pt idx="28512">
                  <c:v>4.5829436380247612</c:v>
                </c:pt>
                <c:pt idx="28513">
                  <c:v>14.815994437987074</c:v>
                </c:pt>
                <c:pt idx="28514">
                  <c:v>13.753721861801242</c:v>
                </c:pt>
                <c:pt idx="28515">
                  <c:v>27.476927324282769</c:v>
                </c:pt>
                <c:pt idx="28516">
                  <c:v>4.0501034179762643</c:v>
                </c:pt>
                <c:pt idx="28517">
                  <c:v>8.4289464401980457E-2</c:v>
                </c:pt>
                <c:pt idx="28518">
                  <c:v>1.5204881537910655E-2</c:v>
                </c:pt>
                <c:pt idx="28519">
                  <c:v>0.33194072507893702</c:v>
                </c:pt>
                <c:pt idx="28520">
                  <c:v>0.34740669070547731</c:v>
                </c:pt>
                <c:pt idx="28521">
                  <c:v>5.804207124382796E-4</c:v>
                </c:pt>
                <c:pt idx="28522">
                  <c:v>1.1314280000193348E-2</c:v>
                </c:pt>
                <c:pt idx="28523">
                  <c:v>0.6215976250881613</c:v>
                </c:pt>
                <c:pt idx="28524">
                  <c:v>8.588287999364578</c:v>
                </c:pt>
                <c:pt idx="28525">
                  <c:v>0.37671544977749738</c:v>
                </c:pt>
                <c:pt idx="28526">
                  <c:v>29.320975807264606</c:v>
                </c:pt>
                <c:pt idx="28527">
                  <c:v>13.754071138183633</c:v>
                </c:pt>
                <c:pt idx="28528">
                  <c:v>0.73745275580110503</c:v>
                </c:pt>
                <c:pt idx="28529">
                  <c:v>0.25603169251691266</c:v>
                </c:pt>
                <c:pt idx="28530">
                  <c:v>0.65529649827932479</c:v>
                </c:pt>
                <c:pt idx="28531">
                  <c:v>6.5014437325874044E-2</c:v>
                </c:pt>
                <c:pt idx="28532">
                  <c:v>0.15064469302533087</c:v>
                </c:pt>
                <c:pt idx="28533">
                  <c:v>1.6282916591858814</c:v>
                </c:pt>
                <c:pt idx="28534">
                  <c:v>3.3229471802162651</c:v>
                </c:pt>
                <c:pt idx="28535">
                  <c:v>2.1462271679167015</c:v>
                </c:pt>
                <c:pt idx="28536">
                  <c:v>11.237494060154367</c:v>
                </c:pt>
                <c:pt idx="28537">
                  <c:v>2.1597028501749937</c:v>
                </c:pt>
                <c:pt idx="28538">
                  <c:v>0.69757490452713222</c:v>
                </c:pt>
                <c:pt idx="28539">
                  <c:v>0.33076308535382348</c:v>
                </c:pt>
                <c:pt idx="28540">
                  <c:v>0.82635573781263039</c:v>
                </c:pt>
                <c:pt idx="28541">
                  <c:v>12.067003572538232</c:v>
                </c:pt>
                <c:pt idx="28542">
                  <c:v>5.0275641711037089</c:v>
                </c:pt>
                <c:pt idx="28543">
                  <c:v>2.3914498854753337</c:v>
                </c:pt>
                <c:pt idx="28544">
                  <c:v>7.3043112491655933</c:v>
                </c:pt>
                <c:pt idx="28545">
                  <c:v>5.6450933266819909</c:v>
                </c:pt>
                <c:pt idx="28546">
                  <c:v>15.372239244292416</c:v>
                </c:pt>
                <c:pt idx="28547">
                  <c:v>46.516370570540431</c:v>
                </c:pt>
                <c:pt idx="28548">
                  <c:v>14.57513821086269</c:v>
                </c:pt>
                <c:pt idx="28549">
                  <c:v>0.18395113619584666</c:v>
                </c:pt>
                <c:pt idx="28550">
                  <c:v>0.44702025653664929</c:v>
                </c:pt>
                <c:pt idx="28551">
                  <c:v>5.4036308649344326E-2</c:v>
                </c:pt>
                <c:pt idx="28552">
                  <c:v>0.91402297422258705</c:v>
                </c:pt>
                <c:pt idx="28553">
                  <c:v>8.1554892513147806E-2</c:v>
                </c:pt>
                <c:pt idx="28554">
                  <c:v>8.4424730801148387E-2</c:v>
                </c:pt>
                <c:pt idx="28555">
                  <c:v>0.40601848746022728</c:v>
                </c:pt>
                <c:pt idx="28556">
                  <c:v>0.22166361877086599</c:v>
                </c:pt>
                <c:pt idx="28557">
                  <c:v>0.90287143197585462</c:v>
                </c:pt>
                <c:pt idx="28558">
                  <c:v>10.211042565651965</c:v>
                </c:pt>
                <c:pt idx="28559">
                  <c:v>1.6640617515981859</c:v>
                </c:pt>
                <c:pt idx="28560">
                  <c:v>0.80946524716194534</c:v>
                </c:pt>
                <c:pt idx="28561">
                  <c:v>3.3110196340086842</c:v>
                </c:pt>
                <c:pt idx="28562">
                  <c:v>9.9938786177283779E-4</c:v>
                </c:pt>
                <c:pt idx="28563">
                  <c:v>1.1053422505091437</c:v>
                </c:pt>
                <c:pt idx="28564">
                  <c:v>0.10372400857108297</c:v>
                </c:pt>
                <c:pt idx="28565">
                  <c:v>0.51020849646020117</c:v>
                </c:pt>
                <c:pt idx="28566">
                  <c:v>2.822500832938752</c:v>
                </c:pt>
                <c:pt idx="28567">
                  <c:v>39.728852977530089</c:v>
                </c:pt>
                <c:pt idx="28568">
                  <c:v>6.0246897570280451</c:v>
                </c:pt>
                <c:pt idx="28569">
                  <c:v>28.788068369676655</c:v>
                </c:pt>
                <c:pt idx="28570">
                  <c:v>19.71038013360555</c:v>
                </c:pt>
                <c:pt idx="28571">
                  <c:v>7.6600483260933577E-2</c:v>
                </c:pt>
                <c:pt idx="28572">
                  <c:v>0.23806873612763901</c:v>
                </c:pt>
                <c:pt idx="28573">
                  <c:v>9.3278509287362033E-2</c:v>
                </c:pt>
                <c:pt idx="28574">
                  <c:v>0.58013678802136448</c:v>
                </c:pt>
                <c:pt idx="28575">
                  <c:v>0.11958667293292283</c:v>
                </c:pt>
                <c:pt idx="28576">
                  <c:v>0.34327118167157333</c:v>
                </c:pt>
                <c:pt idx="28577">
                  <c:v>0.49187445813855074</c:v>
                </c:pt>
                <c:pt idx="28578">
                  <c:v>0.27977135077827925</c:v>
                </c:pt>
                <c:pt idx="28579">
                  <c:v>1.4923371942528341</c:v>
                </c:pt>
                <c:pt idx="28580">
                  <c:v>7.1205326215475839</c:v>
                </c:pt>
                <c:pt idx="28581">
                  <c:v>0.98972380662240611</c:v>
                </c:pt>
                <c:pt idx="28582">
                  <c:v>4.8225498888796521</c:v>
                </c:pt>
                <c:pt idx="28583">
                  <c:v>0.9693905837260679</c:v>
                </c:pt>
                <c:pt idx="28584">
                  <c:v>0.14126010659979574</c:v>
                </c:pt>
                <c:pt idx="28585">
                  <c:v>2.1441117355299628</c:v>
                </c:pt>
                <c:pt idx="28586">
                  <c:v>1.921880850891807</c:v>
                </c:pt>
                <c:pt idx="28587">
                  <c:v>1.2404001474732036</c:v>
                </c:pt>
                <c:pt idx="28588">
                  <c:v>12.702743369841173</c:v>
                </c:pt>
                <c:pt idx="28589">
                  <c:v>8.0568227496744544</c:v>
                </c:pt>
                <c:pt idx="28590">
                  <c:v>5.5758387444015121</c:v>
                </c:pt>
                <c:pt idx="28591">
                  <c:v>64.018240229481961</c:v>
                </c:pt>
                <c:pt idx="28592">
                  <c:v>32.834813053861815</c:v>
                </c:pt>
                <c:pt idx="28593">
                  <c:v>0.12358341345521841</c:v>
                </c:pt>
                <c:pt idx="28594">
                  <c:v>0.23019177199631036</c:v>
                </c:pt>
                <c:pt idx="28595">
                  <c:v>6.4556599810128942E-2</c:v>
                </c:pt>
                <c:pt idx="28596">
                  <c:v>0.16386006838877604</c:v>
                </c:pt>
                <c:pt idx="28597">
                  <c:v>5.9602391698467427E-2</c:v>
                </c:pt>
                <c:pt idx="28598">
                  <c:v>0.16058700425768468</c:v>
                </c:pt>
                <c:pt idx="28599">
                  <c:v>0.74690550676133671</c:v>
                </c:pt>
                <c:pt idx="28600">
                  <c:v>1.5223990324912042</c:v>
                </c:pt>
                <c:pt idx="28601">
                  <c:v>5.9260493349452261</c:v>
                </c:pt>
                <c:pt idx="28602">
                  <c:v>7.7731752253952582</c:v>
                </c:pt>
                <c:pt idx="28603">
                  <c:v>3.2227227016764535</c:v>
                </c:pt>
                <c:pt idx="28604">
                  <c:v>1.6105878397467484</c:v>
                </c:pt>
                <c:pt idx="28605">
                  <c:v>0.51057193432822245</c:v>
                </c:pt>
                <c:pt idx="28606">
                  <c:v>1.2332401092208518</c:v>
                </c:pt>
                <c:pt idx="28607">
                  <c:v>8.3202336041612419</c:v>
                </c:pt>
                <c:pt idx="28608">
                  <c:v>1.6370749239835787</c:v>
                </c:pt>
                <c:pt idx="28609">
                  <c:v>1.6025835385937415</c:v>
                </c:pt>
                <c:pt idx="28610">
                  <c:v>19.479005363144026</c:v>
                </c:pt>
                <c:pt idx="28611">
                  <c:v>21.811875954978952</c:v>
                </c:pt>
                <c:pt idx="28612">
                  <c:v>46.955805095228762</c:v>
                </c:pt>
                <c:pt idx="28613">
                  <c:v>23.080419879021381</c:v>
                </c:pt>
                <c:pt idx="28614">
                  <c:v>16.913819189781091</c:v>
                </c:pt>
                <c:pt idx="28615">
                  <c:v>4.8162330954327368</c:v>
                </c:pt>
                <c:pt idx="28616">
                  <c:v>1.3179995088144594</c:v>
                </c:pt>
                <c:pt idx="28617">
                  <c:v>7.6632028889302246</c:v>
                </c:pt>
                <c:pt idx="28618">
                  <c:v>6.1384384365944884</c:v>
                </c:pt>
                <c:pt idx="28619">
                  <c:v>9.3384240022496119</c:v>
                </c:pt>
                <c:pt idx="28620">
                  <c:v>4.6230397337312654</c:v>
                </c:pt>
                <c:pt idx="28621">
                  <c:v>31.824683041212396</c:v>
                </c:pt>
                <c:pt idx="28622">
                  <c:v>6.5589587646586089</c:v>
                </c:pt>
                <c:pt idx="28623">
                  <c:v>34.082782940900159</c:v>
                </c:pt>
                <c:pt idx="28624">
                  <c:v>29.339186177357298</c:v>
                </c:pt>
                <c:pt idx="28625">
                  <c:v>34.290434802816385</c:v>
                </c:pt>
                <c:pt idx="28626">
                  <c:v>3.4607222304191021</c:v>
                </c:pt>
                <c:pt idx="28627">
                  <c:v>0.68432519239835632</c:v>
                </c:pt>
                <c:pt idx="28628">
                  <c:v>2.8853736480980978</c:v>
                </c:pt>
                <c:pt idx="28629">
                  <c:v>12.314517653037736</c:v>
                </c:pt>
                <c:pt idx="28630">
                  <c:v>11.36333790567587</c:v>
                </c:pt>
                <c:pt idx="28631">
                  <c:v>11.986826584003031</c:v>
                </c:pt>
                <c:pt idx="28632">
                  <c:v>16.166607786837943</c:v>
                </c:pt>
                <c:pt idx="28633">
                  <c:v>4.3566503251874753</c:v>
                </c:pt>
                <c:pt idx="28634">
                  <c:v>8.8650906223351225</c:v>
                </c:pt>
                <c:pt idx="28635">
                  <c:v>14.876370110520826</c:v>
                </c:pt>
                <c:pt idx="28636">
                  <c:v>15.778592246135588</c:v>
                </c:pt>
                <c:pt idx="28637">
                  <c:v>32.197817568932066</c:v>
                </c:pt>
                <c:pt idx="28638">
                  <c:v>25.701338766283968</c:v>
                </c:pt>
                <c:pt idx="28639">
                  <c:v>19.020606594330779</c:v>
                </c:pt>
                <c:pt idx="28640">
                  <c:v>57.42161250071198</c:v>
                </c:pt>
                <c:pt idx="28641">
                  <c:v>32.093437766008961</c:v>
                </c:pt>
                <c:pt idx="28642">
                  <c:v>29.329904478807158</c:v>
                </c:pt>
                <c:pt idx="28643">
                  <c:v>234.18956580029521</c:v>
                </c:pt>
                <c:pt idx="28644">
                  <c:v>287.44552587792066</c:v>
                </c:pt>
                <c:pt idx="28645">
                  <c:v>328.47096065370795</c:v>
                </c:pt>
                <c:pt idx="28646">
                  <c:v>538.30910482286754</c:v>
                </c:pt>
                <c:pt idx="28647">
                  <c:v>380.64465740994854</c:v>
                </c:pt>
                <c:pt idx="28648">
                  <c:v>0.13783169465972722</c:v>
                </c:pt>
                <c:pt idx="28649">
                  <c:v>0.13329470716903175</c:v>
                </c:pt>
                <c:pt idx="28650">
                  <c:v>0.53451384220917908</c:v>
                </c:pt>
                <c:pt idx="28651">
                  <c:v>1.0852001297834588</c:v>
                </c:pt>
                <c:pt idx="28652">
                  <c:v>1.0037362393387934</c:v>
                </c:pt>
                <c:pt idx="28653">
                  <c:v>2.9265886225102045</c:v>
                </c:pt>
                <c:pt idx="28654">
                  <c:v>0.17613436486746012</c:v>
                </c:pt>
                <c:pt idx="28655">
                  <c:v>4.91833832749283E-2</c:v>
                </c:pt>
                <c:pt idx="28656">
                  <c:v>0.81885017567884488</c:v>
                </c:pt>
                <c:pt idx="28657">
                  <c:v>1.9634807282741857</c:v>
                </c:pt>
                <c:pt idx="28658">
                  <c:v>1.2456188942386208</c:v>
                </c:pt>
                <c:pt idx="28659">
                  <c:v>6.2340124642605611E-3</c:v>
                </c:pt>
                <c:pt idx="28660">
                  <c:v>2.5251894477087746</c:v>
                </c:pt>
                <c:pt idx="28661">
                  <c:v>0.67668297128932853</c:v>
                </c:pt>
                <c:pt idx="28662">
                  <c:v>1.3878858085803132</c:v>
                </c:pt>
                <c:pt idx="28663">
                  <c:v>1.1864908482618552</c:v>
                </c:pt>
                <c:pt idx="28664">
                  <c:v>0.2645332460471298</c:v>
                </c:pt>
                <c:pt idx="28665">
                  <c:v>0.97314448669532072</c:v>
                </c:pt>
                <c:pt idx="28666">
                  <c:v>3.2989120239546597</c:v>
                </c:pt>
                <c:pt idx="28667">
                  <c:v>5.1090236273931247</c:v>
                </c:pt>
                <c:pt idx="28668">
                  <c:v>2.1652530935228849</c:v>
                </c:pt>
                <c:pt idx="28669">
                  <c:v>3.6066586333028221</c:v>
                </c:pt>
                <c:pt idx="28670">
                  <c:v>2.0240304006089365</c:v>
                </c:pt>
                <c:pt idx="28671">
                  <c:v>6.7888805821113154</c:v>
                </c:pt>
                <c:pt idx="28672">
                  <c:v>17.806837378636395</c:v>
                </c:pt>
                <c:pt idx="28673">
                  <c:v>8.9435824142285476</c:v>
                </c:pt>
                <c:pt idx="28674">
                  <c:v>25.825511595223674</c:v>
                </c:pt>
                <c:pt idx="28675">
                  <c:v>11.986792903131333</c:v>
                </c:pt>
                <c:pt idx="28676">
                  <c:v>2.8161407426677196</c:v>
                </c:pt>
                <c:pt idx="28677">
                  <c:v>14.500890334925929</c:v>
                </c:pt>
                <c:pt idx="28678">
                  <c:v>20.799651746275693</c:v>
                </c:pt>
                <c:pt idx="28679">
                  <c:v>24.166743487062217</c:v>
                </c:pt>
                <c:pt idx="28680">
                  <c:v>3.2685040597665756E-2</c:v>
                </c:pt>
                <c:pt idx="28681">
                  <c:v>5.8544148980406885E-4</c:v>
                </c:pt>
                <c:pt idx="28682">
                  <c:v>6.472190698842479E-4</c:v>
                </c:pt>
                <c:pt idx="28683">
                  <c:v>2.1756239218415754E-2</c:v>
                </c:pt>
                <c:pt idx="28684">
                  <c:v>4.7830151391571145E-2</c:v>
                </c:pt>
                <c:pt idx="28685">
                  <c:v>1.1616393078687464</c:v>
                </c:pt>
                <c:pt idx="28686">
                  <c:v>1.1631589091936206E-3</c:v>
                </c:pt>
                <c:pt idx="28687">
                  <c:v>2.4721397379914006E-3</c:v>
                </c:pt>
                <c:pt idx="28688">
                  <c:v>2.5954365249164968E-4</c:v>
                </c:pt>
                <c:pt idx="28689">
                  <c:v>1.2544992518047979E-2</c:v>
                </c:pt>
                <c:pt idx="28690">
                  <c:v>0.17276383907546622</c:v>
                </c:pt>
                <c:pt idx="28691">
                  <c:v>0.13306553139216423</c:v>
                </c:pt>
                <c:pt idx="28692">
                  <c:v>0.37261315143188989</c:v>
                </c:pt>
                <c:pt idx="28693">
                  <c:v>3.8059075272750911</c:v>
                </c:pt>
                <c:pt idx="28694">
                  <c:v>5.3896790418000196</c:v>
                </c:pt>
                <c:pt idx="28695">
                  <c:v>5.9863411581535626</c:v>
                </c:pt>
                <c:pt idx="28696">
                  <c:v>9.6416056070644984</c:v>
                </c:pt>
                <c:pt idx="28697">
                  <c:v>1.2243075788551234</c:v>
                </c:pt>
                <c:pt idx="28698">
                  <c:v>0.12367196523949293</c:v>
                </c:pt>
                <c:pt idx="28699">
                  <c:v>1.457124132183311</c:v>
                </c:pt>
                <c:pt idx="28700">
                  <c:v>4.3253605273230056</c:v>
                </c:pt>
                <c:pt idx="28701">
                  <c:v>4.5356762672810369</c:v>
                </c:pt>
                <c:pt idx="28702">
                  <c:v>6.9059480976447055E-2</c:v>
                </c:pt>
                <c:pt idx="28703">
                  <c:v>5.8227697071909848E-2</c:v>
                </c:pt>
                <c:pt idx="28704">
                  <c:v>0.33237582141509908</c:v>
                </c:pt>
                <c:pt idx="28705">
                  <c:v>2.5028911827927676</c:v>
                </c:pt>
                <c:pt idx="28706">
                  <c:v>1.3649015934407263</c:v>
                </c:pt>
                <c:pt idx="28707">
                  <c:v>2.9613640009421749</c:v>
                </c:pt>
                <c:pt idx="28708">
                  <c:v>0.35156747655908727</c:v>
                </c:pt>
                <c:pt idx="28709">
                  <c:v>0.1927826313913793</c:v>
                </c:pt>
                <c:pt idx="28710">
                  <c:v>0.44878130106921288</c:v>
                </c:pt>
                <c:pt idx="28711">
                  <c:v>0.78079057514324346</c:v>
                </c:pt>
                <c:pt idx="28712">
                  <c:v>0.69520227918075816</c:v>
                </c:pt>
                <c:pt idx="28713">
                  <c:v>7.5686513467591334</c:v>
                </c:pt>
                <c:pt idx="28714">
                  <c:v>6.1700997798351001</c:v>
                </c:pt>
                <c:pt idx="28715">
                  <c:v>29.04338966351774</c:v>
                </c:pt>
                <c:pt idx="28716">
                  <c:v>36.262745353343291</c:v>
                </c:pt>
                <c:pt idx="28717">
                  <c:v>22.77961524644461</c:v>
                </c:pt>
                <c:pt idx="28718">
                  <c:v>55.210767376642472</c:v>
                </c:pt>
                <c:pt idx="28719">
                  <c:v>33.628843681092398</c:v>
                </c:pt>
                <c:pt idx="28720">
                  <c:v>18.743112987253149</c:v>
                </c:pt>
                <c:pt idx="28721">
                  <c:v>120.29958075630671</c:v>
                </c:pt>
                <c:pt idx="28722">
                  <c:v>77.455531743704796</c:v>
                </c:pt>
                <c:pt idx="28723">
                  <c:v>55.173675856575422</c:v>
                </c:pt>
                <c:pt idx="28724">
                  <c:v>2.6716423741547848</c:v>
                </c:pt>
                <c:pt idx="28725">
                  <c:v>5.6335260407181025</c:v>
                </c:pt>
                <c:pt idx="28726">
                  <c:v>15.557083966668117</c:v>
                </c:pt>
                <c:pt idx="28727">
                  <c:v>18.946797432826411</c:v>
                </c:pt>
                <c:pt idx="28728">
                  <c:v>13.138119624363359</c:v>
                </c:pt>
                <c:pt idx="28729">
                  <c:v>28.039020465141892</c:v>
                </c:pt>
                <c:pt idx="28730">
                  <c:v>28.02853266371778</c:v>
                </c:pt>
                <c:pt idx="28731">
                  <c:v>2.8514776266433559</c:v>
                </c:pt>
                <c:pt idx="28732">
                  <c:v>72.273999120506375</c:v>
                </c:pt>
                <c:pt idx="28733">
                  <c:v>29.363759943450749</c:v>
                </c:pt>
                <c:pt idx="28734">
                  <c:v>37.318933385099385</c:v>
                </c:pt>
                <c:pt idx="28735">
                  <c:v>0.39593287667730348</c:v>
                </c:pt>
                <c:pt idx="28736">
                  <c:v>0.11266791405641509</c:v>
                </c:pt>
                <c:pt idx="28737">
                  <c:v>0.31744967242054928</c:v>
                </c:pt>
                <c:pt idx="28738">
                  <c:v>2.9089438180217582</c:v>
                </c:pt>
                <c:pt idx="28739">
                  <c:v>1.3894842795184341</c:v>
                </c:pt>
                <c:pt idx="28740">
                  <c:v>6.1839925277172449</c:v>
                </c:pt>
                <c:pt idx="28741">
                  <c:v>1.486033686457954</c:v>
                </c:pt>
                <c:pt idx="28742">
                  <c:v>0.93929022755159575</c:v>
                </c:pt>
                <c:pt idx="28743">
                  <c:v>3.057347750794015</c:v>
                </c:pt>
                <c:pt idx="28744">
                  <c:v>1.8294588209893583</c:v>
                </c:pt>
                <c:pt idx="28745">
                  <c:v>6.4001935732389921</c:v>
                </c:pt>
                <c:pt idx="28746">
                  <c:v>3.3587104924511654E-2</c:v>
                </c:pt>
                <c:pt idx="28747">
                  <c:v>7.2973811687881168E-2</c:v>
                </c:pt>
                <c:pt idx="28748">
                  <c:v>0.22469940973112162</c:v>
                </c:pt>
                <c:pt idx="28749">
                  <c:v>0.9536781930330176</c:v>
                </c:pt>
                <c:pt idx="28750">
                  <c:v>1.0050802291871224</c:v>
                </c:pt>
                <c:pt idx="28751">
                  <c:v>2.7106362797133698</c:v>
                </c:pt>
                <c:pt idx="28752">
                  <c:v>0.24406232917051546</c:v>
                </c:pt>
                <c:pt idx="28753">
                  <c:v>4.7198198314221777E-2</c:v>
                </c:pt>
                <c:pt idx="28754">
                  <c:v>0.3755447507058105</c:v>
                </c:pt>
                <c:pt idx="28755">
                  <c:v>0.50447915807935662</c:v>
                </c:pt>
                <c:pt idx="28756">
                  <c:v>0.67205333474732087</c:v>
                </c:pt>
                <c:pt idx="28757">
                  <c:v>1.2800776654541974E-2</c:v>
                </c:pt>
                <c:pt idx="28758">
                  <c:v>3.7943744319114285E-2</c:v>
                </c:pt>
                <c:pt idx="28759">
                  <c:v>0.12934108295795024</c:v>
                </c:pt>
                <c:pt idx="28760">
                  <c:v>6.4425607315204789E-2</c:v>
                </c:pt>
                <c:pt idx="28761">
                  <c:v>8.8140608650304528E-2</c:v>
                </c:pt>
                <c:pt idx="28762">
                  <c:v>0.47696626781598928</c:v>
                </c:pt>
                <c:pt idx="28763">
                  <c:v>5.5420493956977339E-2</c:v>
                </c:pt>
                <c:pt idx="28764">
                  <c:v>6.5229709252024627E-3</c:v>
                </c:pt>
                <c:pt idx="28765">
                  <c:v>9.2532529723041539E-3</c:v>
                </c:pt>
                <c:pt idx="28766">
                  <c:v>0.21242604927014114</c:v>
                </c:pt>
                <c:pt idx="28767">
                  <c:v>0.65663111460370749</c:v>
                </c:pt>
                <c:pt idx="28768">
                  <c:v>0.25332603254466729</c:v>
                </c:pt>
                <c:pt idx="28769">
                  <c:v>0.25803249576804366</c:v>
                </c:pt>
                <c:pt idx="28770">
                  <c:v>0.93531644245955103</c:v>
                </c:pt>
                <c:pt idx="28771">
                  <c:v>2.7888744249130557</c:v>
                </c:pt>
                <c:pt idx="28772">
                  <c:v>1.9796026242137632</c:v>
                </c:pt>
                <c:pt idx="28773">
                  <c:v>5.0781445125321039</c:v>
                </c:pt>
                <c:pt idx="28774">
                  <c:v>0.9455130268211045</c:v>
                </c:pt>
                <c:pt idx="28775">
                  <c:v>0.49930477750234509</c:v>
                </c:pt>
                <c:pt idx="28776">
                  <c:v>1.2865627952482308</c:v>
                </c:pt>
                <c:pt idx="28777">
                  <c:v>2.8401128163537996</c:v>
                </c:pt>
                <c:pt idx="28778">
                  <c:v>4.0147106270470809</c:v>
                </c:pt>
                <c:pt idx="28779">
                  <c:v>0.65497749912630565</c:v>
                </c:pt>
                <c:pt idx="28780">
                  <c:v>0.63720149364455503</c:v>
                </c:pt>
                <c:pt idx="28781">
                  <c:v>5.1044985490705885</c:v>
                </c:pt>
                <c:pt idx="28782">
                  <c:v>6.3049750163358498</c:v>
                </c:pt>
                <c:pt idx="28783">
                  <c:v>6.8293269734525577</c:v>
                </c:pt>
                <c:pt idx="28784">
                  <c:v>21.994358709760309</c:v>
                </c:pt>
                <c:pt idx="28785">
                  <c:v>3.4575681754429448</c:v>
                </c:pt>
                <c:pt idx="28786">
                  <c:v>1.8790044515207238</c:v>
                </c:pt>
                <c:pt idx="28787">
                  <c:v>8.7752989607232283</c:v>
                </c:pt>
                <c:pt idx="28788">
                  <c:v>8.9722180868871924</c:v>
                </c:pt>
                <c:pt idx="28789">
                  <c:v>16.504181452919479</c:v>
                </c:pt>
                <c:pt idx="28790">
                  <c:v>2.2142327755466953</c:v>
                </c:pt>
                <c:pt idx="28791">
                  <c:v>0.99732411057170756</c:v>
                </c:pt>
                <c:pt idx="28792">
                  <c:v>7.0006260705925536</c:v>
                </c:pt>
                <c:pt idx="28793">
                  <c:v>5.7614745108957086</c:v>
                </c:pt>
                <c:pt idx="28794">
                  <c:v>10.777288881622772</c:v>
                </c:pt>
                <c:pt idx="28795">
                  <c:v>8.4441557079722518</c:v>
                </c:pt>
                <c:pt idx="28796">
                  <c:v>20.191588653252392</c:v>
                </c:pt>
                <c:pt idx="28797">
                  <c:v>4.5150873302853949</c:v>
                </c:pt>
                <c:pt idx="28798">
                  <c:v>16.95151336521949</c:v>
                </c:pt>
                <c:pt idx="28799">
                  <c:v>24.794757651397379</c:v>
                </c:pt>
                <c:pt idx="28800">
                  <c:v>20.846797421032807</c:v>
                </c:pt>
                <c:pt idx="28801">
                  <c:v>3.8639397074240751E-2</c:v>
                </c:pt>
                <c:pt idx="28802">
                  <c:v>1.1532964507851382E-2</c:v>
                </c:pt>
                <c:pt idx="28803">
                  <c:v>3.2988473580013507E-2</c:v>
                </c:pt>
                <c:pt idx="28804">
                  <c:v>0.14437536037170459</c:v>
                </c:pt>
                <c:pt idx="28805">
                  <c:v>0.18541743679522432</c:v>
                </c:pt>
                <c:pt idx="28806">
                  <c:v>0.27547939150868384</c:v>
                </c:pt>
                <c:pt idx="28807">
                  <c:v>5.4200191852637913E-2</c:v>
                </c:pt>
                <c:pt idx="28808">
                  <c:v>8.1481288505158428E-2</c:v>
                </c:pt>
                <c:pt idx="28809">
                  <c:v>3.963367112953492E-2</c:v>
                </c:pt>
                <c:pt idx="28810">
                  <c:v>0.14594944073482574</c:v>
                </c:pt>
                <c:pt idx="28811">
                  <c:v>0.12906530860990495</c:v>
                </c:pt>
                <c:pt idx="28812">
                  <c:v>17.829324576855271</c:v>
                </c:pt>
                <c:pt idx="28813">
                  <c:v>16.520053752880344</c:v>
                </c:pt>
                <c:pt idx="28814">
                  <c:v>72.332907770787529</c:v>
                </c:pt>
                <c:pt idx="28815">
                  <c:v>101.61933666057638</c:v>
                </c:pt>
                <c:pt idx="28816">
                  <c:v>76.906353269381654</c:v>
                </c:pt>
                <c:pt idx="28817">
                  <c:v>172.11672122067546</c:v>
                </c:pt>
                <c:pt idx="28818">
                  <c:v>102.09626163013405</c:v>
                </c:pt>
                <c:pt idx="28819">
                  <c:v>33.719875207507982</c:v>
                </c:pt>
                <c:pt idx="28820">
                  <c:v>243.59355193507017</c:v>
                </c:pt>
                <c:pt idx="28821">
                  <c:v>179.10954590779491</c:v>
                </c:pt>
                <c:pt idx="28822">
                  <c:v>174.69749993423511</c:v>
                </c:pt>
                <c:pt idx="28823">
                  <c:v>1.1199597555757375E-2</c:v>
                </c:pt>
                <c:pt idx="28824">
                  <c:v>4.9503813811409177E-3</c:v>
                </c:pt>
                <c:pt idx="28825">
                  <c:v>0.24652302177620325</c:v>
                </c:pt>
                <c:pt idx="28826">
                  <c:v>0.29067314187903309</c:v>
                </c:pt>
                <c:pt idx="28827">
                  <c:v>0.50615335946204154</c:v>
                </c:pt>
                <c:pt idx="28828">
                  <c:v>4.290524658795046E-2</c:v>
                </c:pt>
                <c:pt idx="28829">
                  <c:v>4.4607000981991267E-2</c:v>
                </c:pt>
                <c:pt idx="28830">
                  <c:v>0.5139649722594738</c:v>
                </c:pt>
                <c:pt idx="28831">
                  <c:v>1.3401425595264649</c:v>
                </c:pt>
                <c:pt idx="28832">
                  <c:v>0.38761096210893603</c:v>
                </c:pt>
                <c:pt idx="28833">
                  <c:v>6.1381046680037153E-2</c:v>
                </c:pt>
                <c:pt idx="28834">
                  <c:v>1.9226017072738057</c:v>
                </c:pt>
                <c:pt idx="28835">
                  <c:v>0.51488188671407242</c:v>
                </c:pt>
                <c:pt idx="28836">
                  <c:v>0.15830435157185643</c:v>
                </c:pt>
                <c:pt idx="28837">
                  <c:v>0.39874059024800657</c:v>
                </c:pt>
                <c:pt idx="28838">
                  <c:v>0.1416003772753015</c:v>
                </c:pt>
                <c:pt idx="28839">
                  <c:v>0.94897279093116249</c:v>
                </c:pt>
                <c:pt idx="28840">
                  <c:v>2.4448934945310237</c:v>
                </c:pt>
                <c:pt idx="28841">
                  <c:v>0.89598720457504577</c:v>
                </c:pt>
                <c:pt idx="28842">
                  <c:v>1.7857651482165793</c:v>
                </c:pt>
                <c:pt idx="28843">
                  <c:v>0.96837504502767213</c:v>
                </c:pt>
                <c:pt idx="28844">
                  <c:v>3.7394040403594255</c:v>
                </c:pt>
                <c:pt idx="28845">
                  <c:v>4.238316720555499</c:v>
                </c:pt>
                <c:pt idx="28846">
                  <c:v>6.9043739256534034</c:v>
                </c:pt>
                <c:pt idx="28847">
                  <c:v>6.5742940586116818</c:v>
                </c:pt>
                <c:pt idx="28848">
                  <c:v>1.1130160112288661</c:v>
                </c:pt>
                <c:pt idx="28849">
                  <c:v>7.6766947676243644</c:v>
                </c:pt>
                <c:pt idx="28850">
                  <c:v>15.732460746242349</c:v>
                </c:pt>
                <c:pt idx="28851">
                  <c:v>13.745052796697086</c:v>
                </c:pt>
                <c:pt idx="28852">
                  <c:v>8.5417141269719839E-3</c:v>
                </c:pt>
                <c:pt idx="28853">
                  <c:v>1.1252961962104889E-4</c:v>
                </c:pt>
                <c:pt idx="28854">
                  <c:v>2.7956786847724043E-5</c:v>
                </c:pt>
                <c:pt idx="28855">
                  <c:v>5.3110981898111934E-4</c:v>
                </c:pt>
                <c:pt idx="28856">
                  <c:v>2.299492860300669E-3</c:v>
                </c:pt>
                <c:pt idx="28857">
                  <c:v>2.3682685007477577E-4</c:v>
                </c:pt>
                <c:pt idx="28858">
                  <c:v>4.798576308760284E-5</c:v>
                </c:pt>
                <c:pt idx="28859">
                  <c:v>2.7556094160676897E-5</c:v>
                </c:pt>
                <c:pt idx="28860">
                  <c:v>2.9527269788556499E-3</c:v>
                </c:pt>
                <c:pt idx="28861">
                  <c:v>7.1222717394181624E-3</c:v>
                </c:pt>
                <c:pt idx="28862">
                  <c:v>0.31827537788782673</c:v>
                </c:pt>
                <c:pt idx="28863">
                  <c:v>0.26146947428244466</c:v>
                </c:pt>
                <c:pt idx="28864">
                  <c:v>2.7203341072074436</c:v>
                </c:pt>
                <c:pt idx="28865">
                  <c:v>3.008295000858745</c:v>
                </c:pt>
                <c:pt idx="28866">
                  <c:v>2.7349460240460353</c:v>
                </c:pt>
                <c:pt idx="28867">
                  <c:v>4.4217135827239966</c:v>
                </c:pt>
                <c:pt idx="28868">
                  <c:v>0.15561668310148913</c:v>
                </c:pt>
                <c:pt idx="28869">
                  <c:v>7.5022019757751668</c:v>
                </c:pt>
                <c:pt idx="28870">
                  <c:v>8.593088884788683</c:v>
                </c:pt>
                <c:pt idx="28871">
                  <c:v>7.9763918158049343</c:v>
                </c:pt>
                <c:pt idx="28872">
                  <c:v>7.4479177233265817E-2</c:v>
                </c:pt>
                <c:pt idx="28873">
                  <c:v>3.1341654010774191E-2</c:v>
                </c:pt>
                <c:pt idx="28874">
                  <c:v>9.0694767959869846E-2</c:v>
                </c:pt>
                <c:pt idx="28875">
                  <c:v>0.47690088313979978</c:v>
                </c:pt>
                <c:pt idx="28876">
                  <c:v>1.0305479946812566</c:v>
                </c:pt>
                <c:pt idx="28877">
                  <c:v>0.21551000204523735</c:v>
                </c:pt>
                <c:pt idx="28878">
                  <c:v>9.476531629149916E-2</c:v>
                </c:pt>
                <c:pt idx="28879">
                  <c:v>0.25248882816854878</c:v>
                </c:pt>
                <c:pt idx="28880">
                  <c:v>0.88348152552831172</c:v>
                </c:pt>
                <c:pt idx="28881">
                  <c:v>0.32572818167868456</c:v>
                </c:pt>
                <c:pt idx="28882">
                  <c:v>3.2868469123890023</c:v>
                </c:pt>
                <c:pt idx="28883">
                  <c:v>2.5359292719845432</c:v>
                </c:pt>
                <c:pt idx="28884">
                  <c:v>11.520162504292928</c:v>
                </c:pt>
                <c:pt idx="28885">
                  <c:v>7.9236471638398775</c:v>
                </c:pt>
                <c:pt idx="28886">
                  <c:v>12.022512276482768</c:v>
                </c:pt>
                <c:pt idx="28887">
                  <c:v>23.818725170557467</c:v>
                </c:pt>
                <c:pt idx="28888">
                  <c:v>6.6332903191356802</c:v>
                </c:pt>
                <c:pt idx="28889">
                  <c:v>49.31058420471031</c:v>
                </c:pt>
                <c:pt idx="28890">
                  <c:v>63.410267385154079</c:v>
                </c:pt>
                <c:pt idx="28891">
                  <c:v>32.296031112180721</c:v>
                </c:pt>
                <c:pt idx="28892">
                  <c:v>1.5959212269078371</c:v>
                </c:pt>
                <c:pt idx="28893">
                  <c:v>0.50450237762878669</c:v>
                </c:pt>
                <c:pt idx="28894">
                  <c:v>2.7096096860026879</c:v>
                </c:pt>
                <c:pt idx="28895">
                  <c:v>4.1123169271948896</c:v>
                </c:pt>
                <c:pt idx="28896">
                  <c:v>8.124299277190719</c:v>
                </c:pt>
                <c:pt idx="28897">
                  <c:v>1.7239051807146</c:v>
                </c:pt>
                <c:pt idx="28898">
                  <c:v>0.28463590029405716</c:v>
                </c:pt>
                <c:pt idx="28899">
                  <c:v>4.4145238670979747</c:v>
                </c:pt>
                <c:pt idx="28900">
                  <c:v>11.89051966327292</c:v>
                </c:pt>
                <c:pt idx="28901">
                  <c:v>7.0131438127955192</c:v>
                </c:pt>
                <c:pt idx="28902">
                  <c:v>8.3037576773091329E-2</c:v>
                </c:pt>
                <c:pt idx="28903">
                  <c:v>3.4912210977499719E-2</c:v>
                </c:pt>
                <c:pt idx="28904">
                  <c:v>3.3087226278560214E-2</c:v>
                </c:pt>
                <c:pt idx="28905">
                  <c:v>0.57371325669711992</c:v>
                </c:pt>
                <c:pt idx="28906">
                  <c:v>1.0352945030203184</c:v>
                </c:pt>
                <c:pt idx="28907">
                  <c:v>0.43992704076791594</c:v>
                </c:pt>
                <c:pt idx="28908">
                  <c:v>0.50943135825367569</c:v>
                </c:pt>
                <c:pt idx="28909">
                  <c:v>2.3626736549118625</c:v>
                </c:pt>
                <c:pt idx="28910">
                  <c:v>0.81186753826654456</c:v>
                </c:pt>
                <c:pt idx="28911">
                  <c:v>1.4288450615401564</c:v>
                </c:pt>
                <c:pt idx="28912">
                  <c:v>2.1510027189437352E-2</c:v>
                </c:pt>
                <c:pt idx="28913">
                  <c:v>3.0629229786686866E-2</c:v>
                </c:pt>
                <c:pt idx="28914">
                  <c:v>8.8908260022048213E-2</c:v>
                </c:pt>
                <c:pt idx="28915">
                  <c:v>0.29980956805549897</c:v>
                </c:pt>
                <c:pt idx="28916">
                  <c:v>0.56053775639037395</c:v>
                </c:pt>
                <c:pt idx="28917">
                  <c:v>0.15410378724818116</c:v>
                </c:pt>
                <c:pt idx="28918">
                  <c:v>2.8299737567567085E-2</c:v>
                </c:pt>
                <c:pt idx="28919">
                  <c:v>0.1451338910419831</c:v>
                </c:pt>
                <c:pt idx="28920">
                  <c:v>0.29304818414690931</c:v>
                </c:pt>
                <c:pt idx="28921">
                  <c:v>0.29385139420161771</c:v>
                </c:pt>
                <c:pt idx="28922">
                  <c:v>2.2342898271826065E-2</c:v>
                </c:pt>
                <c:pt idx="28923">
                  <c:v>2.3690095657771852E-2</c:v>
                </c:pt>
                <c:pt idx="28924">
                  <c:v>8.6633757713107749E-3</c:v>
                </c:pt>
                <c:pt idx="28925">
                  <c:v>3.6358623700059392E-2</c:v>
                </c:pt>
                <c:pt idx="28926">
                  <c:v>7.238850901118643E-2</c:v>
                </c:pt>
                <c:pt idx="28927">
                  <c:v>0.19056505018248651</c:v>
                </c:pt>
                <c:pt idx="28928">
                  <c:v>2.8931762360359776E-3</c:v>
                </c:pt>
                <c:pt idx="28929">
                  <c:v>4.7412771075170295E-3</c:v>
                </c:pt>
                <c:pt idx="28930">
                  <c:v>0.57556395034962371</c:v>
                </c:pt>
                <c:pt idx="28931">
                  <c:v>0.18055395124077958</c:v>
                </c:pt>
                <c:pt idx="28932">
                  <c:v>0.15123586163622979</c:v>
                </c:pt>
                <c:pt idx="28933">
                  <c:v>8.5218712400374541E-2</c:v>
                </c:pt>
                <c:pt idx="28934">
                  <c:v>0.26652614793631768</c:v>
                </c:pt>
                <c:pt idx="28935">
                  <c:v>0.49830906837899364</c:v>
                </c:pt>
                <c:pt idx="28936">
                  <c:v>0.76590156433496126</c:v>
                </c:pt>
                <c:pt idx="28937">
                  <c:v>0.58433373142756018</c:v>
                </c:pt>
                <c:pt idx="28938">
                  <c:v>0.29830345511324563</c:v>
                </c:pt>
                <c:pt idx="28939">
                  <c:v>1.1588647394804723</c:v>
                </c:pt>
                <c:pt idx="28940">
                  <c:v>1.8717627127511174</c:v>
                </c:pt>
                <c:pt idx="28941">
                  <c:v>2.985773287229712</c:v>
                </c:pt>
                <c:pt idx="28942">
                  <c:v>0.53287672906872119</c:v>
                </c:pt>
                <c:pt idx="28943">
                  <c:v>0.20857122372793716</c:v>
                </c:pt>
                <c:pt idx="28944">
                  <c:v>0.95328453432255478</c:v>
                </c:pt>
                <c:pt idx="28945">
                  <c:v>1.4108251234169598</c:v>
                </c:pt>
                <c:pt idx="28946">
                  <c:v>3.9927911862428234</c:v>
                </c:pt>
                <c:pt idx="28947">
                  <c:v>5.4428991876991004</c:v>
                </c:pt>
                <c:pt idx="28948">
                  <c:v>0.55993569424769607</c:v>
                </c:pt>
                <c:pt idx="28949">
                  <c:v>6.4187510039206188</c:v>
                </c:pt>
                <c:pt idx="28950">
                  <c:v>7.7447913073548831</c:v>
                </c:pt>
                <c:pt idx="28951">
                  <c:v>12.699617197337227</c:v>
                </c:pt>
                <c:pt idx="28952">
                  <c:v>2.1353861931685767</c:v>
                </c:pt>
                <c:pt idx="28953">
                  <c:v>0.63828746481500664</c:v>
                </c:pt>
                <c:pt idx="28954">
                  <c:v>4.7081598480807916</c:v>
                </c:pt>
                <c:pt idx="28955">
                  <c:v>8.9967139577380308</c:v>
                </c:pt>
                <c:pt idx="28956">
                  <c:v>2.926889698421836</c:v>
                </c:pt>
                <c:pt idx="28957">
                  <c:v>7.7801243149222925</c:v>
                </c:pt>
                <c:pt idx="28958">
                  <c:v>2.0070897632479436</c:v>
                </c:pt>
                <c:pt idx="28959">
                  <c:v>11.801369299105298</c:v>
                </c:pt>
                <c:pt idx="28960">
                  <c:v>22.00948853549783</c:v>
                </c:pt>
                <c:pt idx="28961">
                  <c:v>13.342719212712804</c:v>
                </c:pt>
                <c:pt idx="28962">
                  <c:v>2.1796371790703584E-2</c:v>
                </c:pt>
                <c:pt idx="28963">
                  <c:v>4.1342302040069875E-3</c:v>
                </c:pt>
                <c:pt idx="28964">
                  <c:v>7.3289353775503573E-3</c:v>
                </c:pt>
                <c:pt idx="28965">
                  <c:v>4.6494091099447847E-2</c:v>
                </c:pt>
                <c:pt idx="28966">
                  <c:v>5.4916035002223619E-2</c:v>
                </c:pt>
                <c:pt idx="28967">
                  <c:v>4.6477498977186532E-2</c:v>
                </c:pt>
                <c:pt idx="28968">
                  <c:v>1.0595683181045716E-2</c:v>
                </c:pt>
                <c:pt idx="28969">
                  <c:v>1.1712012081247879E-2</c:v>
                </c:pt>
                <c:pt idx="28970">
                  <c:v>6.0584118365871922E-2</c:v>
                </c:pt>
                <c:pt idx="28971">
                  <c:v>4.8259896204086924E-2</c:v>
                </c:pt>
                <c:pt idx="28972">
                  <c:v>10.110595858895863</c:v>
                </c:pt>
                <c:pt idx="28973">
                  <c:v>5.332123901504267</c:v>
                </c:pt>
                <c:pt idx="28974">
                  <c:v>29.015316119448343</c:v>
                </c:pt>
                <c:pt idx="28975">
                  <c:v>32.427786523087008</c:v>
                </c:pt>
                <c:pt idx="28976">
                  <c:v>40.892155954372107</c:v>
                </c:pt>
                <c:pt idx="28977">
                  <c:v>51.834461269563732</c:v>
                </c:pt>
                <c:pt idx="28978">
                  <c:v>11.884128461919179</c:v>
                </c:pt>
                <c:pt idx="28979">
                  <c:v>92.522704840310169</c:v>
                </c:pt>
                <c:pt idx="28980">
                  <c:v>137.66491333275548</c:v>
                </c:pt>
                <c:pt idx="28981">
                  <c:v>93.626688158046747</c:v>
                </c:pt>
                <c:pt idx="28982">
                  <c:v>1.9732642487959766E-3</c:v>
                </c:pt>
                <c:pt idx="28983">
                  <c:v>5.387248048861328E-3</c:v>
                </c:pt>
                <c:pt idx="28984">
                  <c:v>0.75033471642155791</c:v>
                </c:pt>
                <c:pt idx="28985">
                  <c:v>0.40546978756670504</c:v>
                </c:pt>
                <c:pt idx="28986">
                  <c:v>0.31615256551930188</c:v>
                </c:pt>
                <c:pt idx="28987">
                  <c:v>6.3554085524454462E-2</c:v>
                </c:pt>
                <c:pt idx="28988">
                  <c:v>7.037230746383496E-3</c:v>
                </c:pt>
                <c:pt idx="28989">
                  <c:v>2.103188348388211</c:v>
                </c:pt>
                <c:pt idx="28990">
                  <c:v>0.38087531864324548</c:v>
                </c:pt>
                <c:pt idx="28991">
                  <c:v>0.4767027288734334</c:v>
                </c:pt>
                <c:pt idx="28992">
                  <c:v>2.9070968597538285E-3</c:v>
                </c:pt>
                <c:pt idx="28993">
                  <c:v>0.72221976227029039</c:v>
                </c:pt>
                <c:pt idx="28994">
                  <c:v>0.11102586384950283</c:v>
                </c:pt>
                <c:pt idx="28995">
                  <c:v>0.17212712099439839</c:v>
                </c:pt>
                <c:pt idx="28996">
                  <c:v>3.519577910040167E-2</c:v>
                </c:pt>
                <c:pt idx="28997">
                  <c:v>7.8266186940340418E-2</c:v>
                </c:pt>
                <c:pt idx="28998">
                  <c:v>0.57955098806749927</c:v>
                </c:pt>
                <c:pt idx="28999">
                  <c:v>1.9105141831497605</c:v>
                </c:pt>
                <c:pt idx="29000">
                  <c:v>1.8903870611985716</c:v>
                </c:pt>
                <c:pt idx="29001">
                  <c:v>1.7589768048649779</c:v>
                </c:pt>
                <c:pt idx="29002">
                  <c:v>0.85736517623942843</c:v>
                </c:pt>
                <c:pt idx="29003">
                  <c:v>4.377138977979417</c:v>
                </c:pt>
                <c:pt idx="29004">
                  <c:v>12.856939877195028</c:v>
                </c:pt>
                <c:pt idx="29005">
                  <c:v>6.7954960325180735</c:v>
                </c:pt>
                <c:pt idx="29006">
                  <c:v>43.403573865737116</c:v>
                </c:pt>
                <c:pt idx="29007">
                  <c:v>1.7073050908633327</c:v>
                </c:pt>
                <c:pt idx="29008">
                  <c:v>7.0747147408727828</c:v>
                </c:pt>
                <c:pt idx="29009">
                  <c:v>11.27081296603393</c:v>
                </c:pt>
                <c:pt idx="29010">
                  <c:v>27.746804266461886</c:v>
                </c:pt>
                <c:pt idx="29011">
                  <c:v>4.3089796827535039E-5</c:v>
                </c:pt>
                <c:pt idx="29012">
                  <c:v>1.0119117255114441E-4</c:v>
                </c:pt>
                <c:pt idx="29013">
                  <c:v>5.0880809961265563E-3</c:v>
                </c:pt>
                <c:pt idx="29014">
                  <c:v>3.4607060733293471E-5</c:v>
                </c:pt>
                <c:pt idx="29015">
                  <c:v>1.7786277811183951E-3</c:v>
                </c:pt>
                <c:pt idx="29016">
                  <c:v>1.4843483523843972E-3</c:v>
                </c:pt>
                <c:pt idx="29017">
                  <c:v>1.4084608959716652E-3</c:v>
                </c:pt>
                <c:pt idx="29018">
                  <c:v>2.250892658886789E-2</c:v>
                </c:pt>
                <c:pt idx="29019">
                  <c:v>4.5245248738663119E-2</c:v>
                </c:pt>
                <c:pt idx="29020">
                  <c:v>2.2124141076844579E-2</c:v>
                </c:pt>
                <c:pt idx="29021">
                  <c:v>4.9029421619866981E-4</c:v>
                </c:pt>
                <c:pt idx="29022">
                  <c:v>7.4925778546490777E-4</c:v>
                </c:pt>
                <c:pt idx="29023">
                  <c:v>5.6026655573690083E-3</c:v>
                </c:pt>
                <c:pt idx="29024">
                  <c:v>1.9494441375347473E-2</c:v>
                </c:pt>
                <c:pt idx="29025">
                  <c:v>8.2000025085200343E-4</c:v>
                </c:pt>
                <c:pt idx="29026">
                  <c:v>1.6201004741972589E-3</c:v>
                </c:pt>
                <c:pt idx="29027">
                  <c:v>2.2548158905907648E-4</c:v>
                </c:pt>
                <c:pt idx="29028">
                  <c:v>1.0304145825646045E-2</c:v>
                </c:pt>
                <c:pt idx="29029">
                  <c:v>6.6426782034978163E-2</c:v>
                </c:pt>
                <c:pt idx="29030">
                  <c:v>4.2109820924779294E-2</c:v>
                </c:pt>
                <c:pt idx="29031">
                  <c:v>0.24009553657992164</c:v>
                </c:pt>
                <c:pt idx="29032">
                  <c:v>5.2067678018449639</c:v>
                </c:pt>
                <c:pt idx="29033">
                  <c:v>1.8012427980175481</c:v>
                </c:pt>
                <c:pt idx="29034">
                  <c:v>1.3460730169972981</c:v>
                </c:pt>
                <c:pt idx="29035">
                  <c:v>1.9904043195586321</c:v>
                </c:pt>
                <c:pt idx="29036">
                  <c:v>8.7577913470566968E-2</c:v>
                </c:pt>
                <c:pt idx="29037">
                  <c:v>2.2312829748143224</c:v>
                </c:pt>
                <c:pt idx="29038">
                  <c:v>3.9299858039912672</c:v>
                </c:pt>
                <c:pt idx="29039">
                  <c:v>5.8188214741043112</c:v>
                </c:pt>
                <c:pt idx="29040">
                  <c:v>1.3389355732888787E-3</c:v>
                </c:pt>
                <c:pt idx="29041">
                  <c:v>2.6703587195131286E-3</c:v>
                </c:pt>
                <c:pt idx="29042">
                  <c:v>0.11286592756810225</c:v>
                </c:pt>
                <c:pt idx="29043">
                  <c:v>1.1483715169994383E-3</c:v>
                </c:pt>
                <c:pt idx="29044">
                  <c:v>1.0799397467095915E-3</c:v>
                </c:pt>
                <c:pt idx="29045">
                  <c:v>1.5857138228757752E-2</c:v>
                </c:pt>
                <c:pt idx="29046">
                  <c:v>2.4085534870775592E-3</c:v>
                </c:pt>
                <c:pt idx="29047">
                  <c:v>8.0852757109491167E-3</c:v>
                </c:pt>
                <c:pt idx="29048">
                  <c:v>0.53514188853868916</c:v>
                </c:pt>
                <c:pt idx="29049">
                  <c:v>2.3083917576409763E-2</c:v>
                </c:pt>
                <c:pt idx="29050">
                  <c:v>5.8313434418960239E-2</c:v>
                </c:pt>
                <c:pt idx="29051">
                  <c:v>2.5859618175045604E-2</c:v>
                </c:pt>
                <c:pt idx="29052">
                  <c:v>0.11609574333843575</c:v>
                </c:pt>
                <c:pt idx="29053">
                  <c:v>0.35139528979384782</c:v>
                </c:pt>
                <c:pt idx="29054">
                  <c:v>0.41503043113710902</c:v>
                </c:pt>
                <c:pt idx="29055">
                  <c:v>0.19506961313260557</c:v>
                </c:pt>
                <c:pt idx="29056">
                  <c:v>0.14492858435611444</c:v>
                </c:pt>
                <c:pt idx="29057">
                  <c:v>0.28361324577444574</c:v>
                </c:pt>
                <c:pt idx="29058">
                  <c:v>0.6010996996523702</c:v>
                </c:pt>
                <c:pt idx="29059">
                  <c:v>0.36160162242726895</c:v>
                </c:pt>
                <c:pt idx="29060">
                  <c:v>2.9689706471502717</c:v>
                </c:pt>
                <c:pt idx="29061">
                  <c:v>3.509596334270892</c:v>
                </c:pt>
                <c:pt idx="29062">
                  <c:v>14.10765436557033</c:v>
                </c:pt>
                <c:pt idx="29063">
                  <c:v>8.0793922959367581</c:v>
                </c:pt>
                <c:pt idx="29064">
                  <c:v>7.6801710120734628</c:v>
                </c:pt>
                <c:pt idx="29065">
                  <c:v>20.253383701030998</c:v>
                </c:pt>
                <c:pt idx="29066">
                  <c:v>7.2545169346884233</c:v>
                </c:pt>
                <c:pt idx="29067">
                  <c:v>32.453372811433361</c:v>
                </c:pt>
                <c:pt idx="29068">
                  <c:v>36.785141470154493</c:v>
                </c:pt>
                <c:pt idx="29069">
                  <c:v>35.474751366209468</c:v>
                </c:pt>
                <c:pt idx="29070">
                  <c:v>0.92244926148225792</c:v>
                </c:pt>
                <c:pt idx="29071">
                  <c:v>0.55242786527895149</c:v>
                </c:pt>
                <c:pt idx="29072">
                  <c:v>3.7801101590147796</c:v>
                </c:pt>
                <c:pt idx="29073">
                  <c:v>2.4460854479025675</c:v>
                </c:pt>
                <c:pt idx="29074">
                  <c:v>1.4320365961659736</c:v>
                </c:pt>
                <c:pt idx="29075">
                  <c:v>2.3686787684444259</c:v>
                </c:pt>
                <c:pt idx="29076">
                  <c:v>0.63216482334624535</c:v>
                </c:pt>
                <c:pt idx="29077">
                  <c:v>3.5175510264253722</c:v>
                </c:pt>
                <c:pt idx="29078">
                  <c:v>4.4256600376869413</c:v>
                </c:pt>
                <c:pt idx="29079">
                  <c:v>7.1589814377558447</c:v>
                </c:pt>
                <c:pt idx="29080">
                  <c:v>1.4238785477146663E-2</c:v>
                </c:pt>
                <c:pt idx="29081">
                  <c:v>5.2614759716240692E-3</c:v>
                </c:pt>
                <c:pt idx="29082">
                  <c:v>0.17465422487748872</c:v>
                </c:pt>
                <c:pt idx="29083">
                  <c:v>0.15577951534790041</c:v>
                </c:pt>
                <c:pt idx="29084">
                  <c:v>0.32353709134302638</c:v>
                </c:pt>
                <c:pt idx="29085">
                  <c:v>0.24713223869189094</c:v>
                </c:pt>
                <c:pt idx="29086">
                  <c:v>0.3143844944174598</c:v>
                </c:pt>
                <c:pt idx="29087">
                  <c:v>0.46184046359897535</c:v>
                </c:pt>
                <c:pt idx="29088">
                  <c:v>0.35770435652140609</c:v>
                </c:pt>
                <c:pt idx="29089">
                  <c:v>0.86533927586636317</c:v>
                </c:pt>
                <c:pt idx="29090">
                  <c:v>4.7179359722187503E-3</c:v>
                </c:pt>
                <c:pt idx="29091">
                  <c:v>3.9661409498118741E-3</c:v>
                </c:pt>
                <c:pt idx="29092">
                  <c:v>5.6628811789670844E-2</c:v>
                </c:pt>
                <c:pt idx="29093">
                  <c:v>4.9093685273462799E-2</c:v>
                </c:pt>
                <c:pt idx="29094">
                  <c:v>6.6390298254703786E-2</c:v>
                </c:pt>
                <c:pt idx="29095">
                  <c:v>2.2825863303242835E-2</c:v>
                </c:pt>
                <c:pt idx="29096">
                  <c:v>7.2978821242053096E-3</c:v>
                </c:pt>
                <c:pt idx="29097">
                  <c:v>1.9798171627327703E-2</c:v>
                </c:pt>
                <c:pt idx="29098">
                  <c:v>5.24172749255978E-2</c:v>
                </c:pt>
                <c:pt idx="29099">
                  <c:v>0.12395429908397758</c:v>
                </c:pt>
                <c:pt idx="29100">
                  <c:v>2.3350539748253425E-3</c:v>
                </c:pt>
                <c:pt idx="29101">
                  <c:v>5.298821416015489E-3</c:v>
                </c:pt>
                <c:pt idx="29102">
                  <c:v>9.9957196369048526E-2</c:v>
                </c:pt>
                <c:pt idx="29103">
                  <c:v>0.12123491851096647</c:v>
                </c:pt>
                <c:pt idx="29104">
                  <c:v>1.7942333774100445E-2</c:v>
                </c:pt>
                <c:pt idx="29105">
                  <c:v>0.21614023160895274</c:v>
                </c:pt>
                <c:pt idx="29106">
                  <c:v>2.9763383356080308E-3</c:v>
                </c:pt>
                <c:pt idx="29107">
                  <c:v>6.4681509237084071E-4</c:v>
                </c:pt>
                <c:pt idx="29108">
                  <c:v>0.44055181856265285</c:v>
                </c:pt>
                <c:pt idx="29109">
                  <c:v>0.31841983002374652</c:v>
                </c:pt>
                <c:pt idx="29110">
                  <c:v>0.25135732444389774</c:v>
                </c:pt>
                <c:pt idx="29111">
                  <c:v>0.23667855838341698</c:v>
                </c:pt>
                <c:pt idx="29112">
                  <c:v>1.344624793683544</c:v>
                </c:pt>
                <c:pt idx="29113">
                  <c:v>1.5421550931279309</c:v>
                </c:pt>
                <c:pt idx="29114">
                  <c:v>1.3564050769786</c:v>
                </c:pt>
                <c:pt idx="29115">
                  <c:v>0.99137022284779563</c:v>
                </c:pt>
                <c:pt idx="29116">
                  <c:v>0.90161157842218964</c:v>
                </c:pt>
                <c:pt idx="29117">
                  <c:v>3.2377271822486891</c:v>
                </c:pt>
                <c:pt idx="29118">
                  <c:v>3.4425907179180335</c:v>
                </c:pt>
                <c:pt idx="29119">
                  <c:v>3.4362853606699741</c:v>
                </c:pt>
                <c:pt idx="29120">
                  <c:v>0.14229228512336767</c:v>
                </c:pt>
                <c:pt idx="29121">
                  <c:v>0.12087154618261912</c:v>
                </c:pt>
                <c:pt idx="29122">
                  <c:v>2.107910003014887</c:v>
                </c:pt>
                <c:pt idx="29123">
                  <c:v>1.5177599723379043</c:v>
                </c:pt>
                <c:pt idx="29124">
                  <c:v>1.755129189097274</c:v>
                </c:pt>
                <c:pt idx="29125">
                  <c:v>1.5066151950072104</c:v>
                </c:pt>
                <c:pt idx="29126">
                  <c:v>0.37551316144427477</c:v>
                </c:pt>
                <c:pt idx="29127">
                  <c:v>3.8925418396729445</c:v>
                </c:pt>
                <c:pt idx="29128">
                  <c:v>2.9679755104197962</c:v>
                </c:pt>
                <c:pt idx="29129">
                  <c:v>10.646324949764118</c:v>
                </c:pt>
                <c:pt idx="29130">
                  <c:v>7.7651091724835144</c:v>
                </c:pt>
                <c:pt idx="29131">
                  <c:v>2.9580567191280549</c:v>
                </c:pt>
                <c:pt idx="29132">
                  <c:v>13.038716945967284</c:v>
                </c:pt>
                <c:pt idx="29133">
                  <c:v>8.3908937040415665</c:v>
                </c:pt>
                <c:pt idx="29134">
                  <c:v>6.8218310846084833</c:v>
                </c:pt>
                <c:pt idx="29135">
                  <c:v>28.259109304778583</c:v>
                </c:pt>
                <c:pt idx="29136">
                  <c:v>17.170950038887561</c:v>
                </c:pt>
                <c:pt idx="29137">
                  <c:v>44.859092557006662</c:v>
                </c:pt>
                <c:pt idx="29138">
                  <c:v>39.685483997513749</c:v>
                </c:pt>
                <c:pt idx="29139">
                  <c:v>52.099564700859524</c:v>
                </c:pt>
                <c:pt idx="29140">
                  <c:v>4.3472070637186281E-3</c:v>
                </c:pt>
                <c:pt idx="29141">
                  <c:v>1.4797949452159994E-3</c:v>
                </c:pt>
                <c:pt idx="29142">
                  <c:v>8.3319129435422325E-3</c:v>
                </c:pt>
                <c:pt idx="29143">
                  <c:v>2.0519892021760199E-2</c:v>
                </c:pt>
                <c:pt idx="29144">
                  <c:v>2.8597757028213891E-2</c:v>
                </c:pt>
                <c:pt idx="29145">
                  <c:v>1.3740806195764194E-2</c:v>
                </c:pt>
                <c:pt idx="29146">
                  <c:v>7.2034791672473822E-3</c:v>
                </c:pt>
                <c:pt idx="29147">
                  <c:v>3.6308122950435969E-3</c:v>
                </c:pt>
                <c:pt idx="29148">
                  <c:v>2.6308241089014087E-2</c:v>
                </c:pt>
                <c:pt idx="29149">
                  <c:v>2.8626737614929461E-2</c:v>
                </c:pt>
                <c:pt idx="29150">
                  <c:v>13.963604260935448</c:v>
                </c:pt>
                <c:pt idx="29151">
                  <c:v>8.5256066796781234</c:v>
                </c:pt>
                <c:pt idx="29152">
                  <c:v>46.0047606004388</c:v>
                </c:pt>
                <c:pt idx="29153">
                  <c:v>37.860827258993943</c:v>
                </c:pt>
                <c:pt idx="29154">
                  <c:v>28.547528594672816</c:v>
                </c:pt>
                <c:pt idx="29155">
                  <c:v>99.585249761222826</c:v>
                </c:pt>
                <c:pt idx="29156">
                  <c:v>28.69724673952361</c:v>
                </c:pt>
                <c:pt idx="29157">
                  <c:v>100.72827119551398</c:v>
                </c:pt>
                <c:pt idx="29158">
                  <c:v>106.84507635721545</c:v>
                </c:pt>
                <c:pt idx="29159">
                  <c:v>146.58132105926347</c:v>
                </c:pt>
                <c:pt idx="29160">
                  <c:v>1.3897250828328685E-3</c:v>
                </c:pt>
                <c:pt idx="29161">
                  <c:v>2.0220833161500928E-2</c:v>
                </c:pt>
                <c:pt idx="29162">
                  <c:v>0.43769062948425352</c:v>
                </c:pt>
                <c:pt idx="29163">
                  <c:v>0.52717142643095227</c:v>
                </c:pt>
                <c:pt idx="29164">
                  <c:v>0.17690542915212493</c:v>
                </c:pt>
                <c:pt idx="29165">
                  <c:v>7.1843833114095076E-2</c:v>
                </c:pt>
                <c:pt idx="29166">
                  <c:v>1.224866089369041E-2</c:v>
                </c:pt>
                <c:pt idx="29167">
                  <c:v>0.40914309662668752</c:v>
                </c:pt>
                <c:pt idx="29168">
                  <c:v>1.9876741276168355</c:v>
                </c:pt>
                <c:pt idx="29169">
                  <c:v>0.25698536440203562</c:v>
                </c:pt>
                <c:pt idx="29170">
                  <c:v>5.0133459284742174E-3</c:v>
                </c:pt>
                <c:pt idx="29171">
                  <c:v>0.71051454899411892</c:v>
                </c:pt>
                <c:pt idx="29172">
                  <c:v>0.1383213176729132</c:v>
                </c:pt>
                <c:pt idx="29173">
                  <c:v>0.15323037542296658</c:v>
                </c:pt>
                <c:pt idx="29174">
                  <c:v>4.1098874424958472E-2</c:v>
                </c:pt>
                <c:pt idx="29175">
                  <c:v>4.871459128832626E-2</c:v>
                </c:pt>
                <c:pt idx="29176">
                  <c:v>8.4195254184309842E-2</c:v>
                </c:pt>
                <c:pt idx="29177">
                  <c:v>1.8079070294408979</c:v>
                </c:pt>
                <c:pt idx="29178">
                  <c:v>0.9305625341340138</c:v>
                </c:pt>
                <c:pt idx="29179">
                  <c:v>0.51036203436050798</c:v>
                </c:pt>
                <c:pt idx="29180">
                  <c:v>0.17759208422829134</c:v>
                </c:pt>
                <c:pt idx="29181">
                  <c:v>3.6563277448973941</c:v>
                </c:pt>
                <c:pt idx="29182">
                  <c:v>3.0682225673833123</c:v>
                </c:pt>
                <c:pt idx="29183">
                  <c:v>1.8273129482383603</c:v>
                </c:pt>
                <c:pt idx="29184">
                  <c:v>2.3524591339486358</c:v>
                </c:pt>
                <c:pt idx="29185">
                  <c:v>0.58164611210047623</c:v>
                </c:pt>
                <c:pt idx="29186">
                  <c:v>1.6927624495329954</c:v>
                </c:pt>
                <c:pt idx="29187">
                  <c:v>8.1648614125447185</c:v>
                </c:pt>
                <c:pt idx="29188">
                  <c:v>4.0236187190474437</c:v>
                </c:pt>
                <c:pt idx="29189">
                  <c:v>4.3421888157559379E-3</c:v>
                </c:pt>
                <c:pt idx="29190">
                  <c:v>3.8217107884029426E-3</c:v>
                </c:pt>
                <c:pt idx="29191">
                  <c:v>0.31175209593894943</c:v>
                </c:pt>
                <c:pt idx="29192">
                  <c:v>1.7107585216705277E-3</c:v>
                </c:pt>
                <c:pt idx="29193">
                  <c:v>2.5129071612487782E-2</c:v>
                </c:pt>
                <c:pt idx="29194">
                  <c:v>5.3143315886784309E-2</c:v>
                </c:pt>
                <c:pt idx="29195">
                  <c:v>2.245924439270347E-2</c:v>
                </c:pt>
                <c:pt idx="29196">
                  <c:v>2.4816691512211895</c:v>
                </c:pt>
                <c:pt idx="29197">
                  <c:v>7.2333661833458684E-2</c:v>
                </c:pt>
                <c:pt idx="29198">
                  <c:v>4.1036773966265381E-3</c:v>
                </c:pt>
                <c:pt idx="29199">
                  <c:v>3.534375973478105E-4</c:v>
                </c:pt>
                <c:pt idx="29200">
                  <c:v>3.1950744797868758E-4</c:v>
                </c:pt>
                <c:pt idx="29201">
                  <c:v>4.5759942782098917E-3</c:v>
                </c:pt>
                <c:pt idx="29202">
                  <c:v>2.221580762831632E-3</c:v>
                </c:pt>
                <c:pt idx="29203">
                  <c:v>5.0324051919448467E-4</c:v>
                </c:pt>
                <c:pt idx="29204">
                  <c:v>7.6422200577585598E-4</c:v>
                </c:pt>
                <c:pt idx="29205">
                  <c:v>1.6718889410520949E-4</c:v>
                </c:pt>
                <c:pt idx="29206">
                  <c:v>1.8300848366280788E-2</c:v>
                </c:pt>
                <c:pt idx="29207">
                  <c:v>3.593239154505603E-3</c:v>
                </c:pt>
                <c:pt idx="29208">
                  <c:v>0.14629468841350229</c:v>
                </c:pt>
                <c:pt idx="29209">
                  <c:v>9.8033054984347473E-2</c:v>
                </c:pt>
                <c:pt idx="29210">
                  <c:v>1.6444005032871987</c:v>
                </c:pt>
                <c:pt idx="29211">
                  <c:v>1.209178209546274</c:v>
                </c:pt>
                <c:pt idx="29212">
                  <c:v>1.4649450526388377</c:v>
                </c:pt>
                <c:pt idx="29213">
                  <c:v>1.0935354689789085</c:v>
                </c:pt>
                <c:pt idx="29214">
                  <c:v>3.6188157739637711E-2</c:v>
                </c:pt>
                <c:pt idx="29215">
                  <c:v>0.3487477560554415</c:v>
                </c:pt>
                <c:pt idx="29216">
                  <c:v>4.7040960108504901</c:v>
                </c:pt>
                <c:pt idx="29217">
                  <c:v>2.4412828371983499</c:v>
                </c:pt>
                <c:pt idx="29218">
                  <c:v>9.3456668424062982E-4</c:v>
                </c:pt>
                <c:pt idx="29219">
                  <c:v>5.0272326734545052E-3</c:v>
                </c:pt>
                <c:pt idx="29220">
                  <c:v>0.25759265114489632</c:v>
                </c:pt>
                <c:pt idx="29221">
                  <c:v>7.5012174562866588E-4</c:v>
                </c:pt>
                <c:pt idx="29222">
                  <c:v>2.0759120795454808E-4</c:v>
                </c:pt>
                <c:pt idx="29223">
                  <c:v>8.0978273247765183E-3</c:v>
                </c:pt>
                <c:pt idx="29224">
                  <c:v>1.1103917152878335E-2</c:v>
                </c:pt>
                <c:pt idx="29225">
                  <c:v>5.3934449525123933E-2</c:v>
                </c:pt>
                <c:pt idx="29226">
                  <c:v>0.59699905351902227</c:v>
                </c:pt>
                <c:pt idx="29227">
                  <c:v>3.1420446587988177E-2</c:v>
                </c:pt>
                <c:pt idx="29228">
                  <c:v>3.0570913060189497E-2</c:v>
                </c:pt>
                <c:pt idx="29229">
                  <c:v>2.3174478298433568E-2</c:v>
                </c:pt>
                <c:pt idx="29230">
                  <c:v>5.877396861299565E-2</c:v>
                </c:pt>
                <c:pt idx="29231">
                  <c:v>0.40804257768775076</c:v>
                </c:pt>
                <c:pt idx="29232">
                  <c:v>0.39588103817306297</c:v>
                </c:pt>
                <c:pt idx="29233">
                  <c:v>0.23959006535372884</c:v>
                </c:pt>
                <c:pt idx="29234">
                  <c:v>4.1237581677078333E-2</c:v>
                </c:pt>
                <c:pt idx="29235">
                  <c:v>4.235071581735745E-2</c:v>
                </c:pt>
                <c:pt idx="29236">
                  <c:v>0.98713089889915262</c:v>
                </c:pt>
                <c:pt idx="29237">
                  <c:v>0.2235746798790916</c:v>
                </c:pt>
                <c:pt idx="29238">
                  <c:v>2.1562197662487326</c:v>
                </c:pt>
                <c:pt idx="29239">
                  <c:v>3.6696346687942247</c:v>
                </c:pt>
                <c:pt idx="29240">
                  <c:v>18.898675140603732</c:v>
                </c:pt>
                <c:pt idx="29241">
                  <c:v>17.333779083255411</c:v>
                </c:pt>
                <c:pt idx="29242">
                  <c:v>12.256853455209564</c:v>
                </c:pt>
                <c:pt idx="29243">
                  <c:v>12.856011953975775</c:v>
                </c:pt>
                <c:pt idx="29244">
                  <c:v>5.6269048187400958</c:v>
                </c:pt>
                <c:pt idx="29245">
                  <c:v>24.337987729748381</c:v>
                </c:pt>
                <c:pt idx="29246">
                  <c:v>39.283371662342134</c:v>
                </c:pt>
                <c:pt idx="29247">
                  <c:v>21.025447787961863</c:v>
                </c:pt>
                <c:pt idx="29248">
                  <c:v>0.62841292511504065</c:v>
                </c:pt>
                <c:pt idx="29249">
                  <c:v>1.0987230456378556</c:v>
                </c:pt>
                <c:pt idx="29250">
                  <c:v>9.7664251952883809</c:v>
                </c:pt>
                <c:pt idx="29251">
                  <c:v>9.8414261907772129</c:v>
                </c:pt>
                <c:pt idx="29252">
                  <c:v>3.8611825254599585</c:v>
                </c:pt>
                <c:pt idx="29253">
                  <c:v>4.9348647649780117</c:v>
                </c:pt>
                <c:pt idx="29254">
                  <c:v>1.1357699852920735</c:v>
                </c:pt>
                <c:pt idx="29255">
                  <c:v>19.709894001067859</c:v>
                </c:pt>
                <c:pt idx="29256">
                  <c:v>8.3336520142922907</c:v>
                </c:pt>
                <c:pt idx="29257">
                  <c:v>6.7911275026522544</c:v>
                </c:pt>
                <c:pt idx="29258">
                  <c:v>2.668919302817719E-2</c:v>
                </c:pt>
                <c:pt idx="29259">
                  <c:v>3.0331072761410989E-3</c:v>
                </c:pt>
                <c:pt idx="29260">
                  <c:v>0.10168644687881705</c:v>
                </c:pt>
                <c:pt idx="29261">
                  <c:v>0.70972378320595386</c:v>
                </c:pt>
                <c:pt idx="29262">
                  <c:v>0.17557642907822457</c:v>
                </c:pt>
                <c:pt idx="29263">
                  <c:v>0.1936399695497569</c:v>
                </c:pt>
                <c:pt idx="29264">
                  <c:v>0.1604844837893715</c:v>
                </c:pt>
                <c:pt idx="29265">
                  <c:v>0.61749361486080867</c:v>
                </c:pt>
                <c:pt idx="29266">
                  <c:v>1.2124771036286326</c:v>
                </c:pt>
                <c:pt idx="29267">
                  <c:v>0.45343744319933582</c:v>
                </c:pt>
                <c:pt idx="29268">
                  <c:v>9.8311251906093421E-3</c:v>
                </c:pt>
                <c:pt idx="29269">
                  <c:v>1.3495883911115125E-2</c:v>
                </c:pt>
                <c:pt idx="29270">
                  <c:v>6.0779894060466105E-2</c:v>
                </c:pt>
                <c:pt idx="29271">
                  <c:v>0.15075093232594355</c:v>
                </c:pt>
                <c:pt idx="29272">
                  <c:v>0.1355741512764356</c:v>
                </c:pt>
                <c:pt idx="29273">
                  <c:v>5.7082546719737823E-2</c:v>
                </c:pt>
                <c:pt idx="29274">
                  <c:v>1.1631197619713689E-2</c:v>
                </c:pt>
                <c:pt idx="29275">
                  <c:v>0.11507073235206269</c:v>
                </c:pt>
                <c:pt idx="29276">
                  <c:v>0.1834144962996912</c:v>
                </c:pt>
                <c:pt idx="29277">
                  <c:v>0.11333705227053126</c:v>
                </c:pt>
                <c:pt idx="29278">
                  <c:v>4.6557333550088214E-3</c:v>
                </c:pt>
                <c:pt idx="29279">
                  <c:v>6.5389196215439639E-4</c:v>
                </c:pt>
                <c:pt idx="29280">
                  <c:v>2.7183016303305701E-2</c:v>
                </c:pt>
                <c:pt idx="29281">
                  <c:v>1.295674201727332E-2</c:v>
                </c:pt>
                <c:pt idx="29282">
                  <c:v>9.6866211823924287E-3</c:v>
                </c:pt>
                <c:pt idx="29283">
                  <c:v>2.0547758374146567E-2</c:v>
                </c:pt>
                <c:pt idx="29284">
                  <c:v>3.9051936277429665E-3</c:v>
                </c:pt>
                <c:pt idx="29285">
                  <c:v>1.1164003046079812E-3</c:v>
                </c:pt>
                <c:pt idx="29286">
                  <c:v>0.89460907961655578</c:v>
                </c:pt>
                <c:pt idx="29287">
                  <c:v>2.4473543133110925E-2</c:v>
                </c:pt>
                <c:pt idx="29288">
                  <c:v>0.12637515377033909</c:v>
                </c:pt>
                <c:pt idx="29289">
                  <c:v>0.13372232054858033</c:v>
                </c:pt>
                <c:pt idx="29290">
                  <c:v>0.85981838576067782</c:v>
                </c:pt>
                <c:pt idx="29291">
                  <c:v>0.81236001902520893</c:v>
                </c:pt>
                <c:pt idx="29292">
                  <c:v>0.62232580779684843</c:v>
                </c:pt>
                <c:pt idx="29293">
                  <c:v>0.19217944812029353</c:v>
                </c:pt>
                <c:pt idx="29294">
                  <c:v>0.19778226813859431</c:v>
                </c:pt>
                <c:pt idx="29295">
                  <c:v>0.40063700350993009</c:v>
                </c:pt>
                <c:pt idx="29296">
                  <c:v>2.0532753826829846</c:v>
                </c:pt>
                <c:pt idx="29297">
                  <c:v>1.2555344664292176</c:v>
                </c:pt>
                <c:pt idx="29298">
                  <c:v>0.25397494746336507</c:v>
                </c:pt>
                <c:pt idx="29299">
                  <c:v>0.21224646895016167</c:v>
                </c:pt>
                <c:pt idx="29300">
                  <c:v>3.3771820856925592</c:v>
                </c:pt>
                <c:pt idx="29301">
                  <c:v>5.1438952177707185</c:v>
                </c:pt>
                <c:pt idx="29302">
                  <c:v>3.5376912274046486</c:v>
                </c:pt>
                <c:pt idx="29303">
                  <c:v>2.4970271987174466</c:v>
                </c:pt>
                <c:pt idx="29304">
                  <c:v>0.68085431814887276</c:v>
                </c:pt>
                <c:pt idx="29305">
                  <c:v>3.5600864404026944</c:v>
                </c:pt>
                <c:pt idx="29306">
                  <c:v>8.6473875164845815</c:v>
                </c:pt>
                <c:pt idx="29307">
                  <c:v>9.6443998622744438</c:v>
                </c:pt>
                <c:pt idx="29308">
                  <c:v>2.2489863725502666</c:v>
                </c:pt>
                <c:pt idx="29309">
                  <c:v>0.7658446028360365</c:v>
                </c:pt>
                <c:pt idx="29310">
                  <c:v>18.23164319919136</c:v>
                </c:pt>
                <c:pt idx="29311">
                  <c:v>5.4549722695703977</c:v>
                </c:pt>
                <c:pt idx="29312">
                  <c:v>10.826765647142306</c:v>
                </c:pt>
                <c:pt idx="29313">
                  <c:v>9.6732950568939753</c:v>
                </c:pt>
                <c:pt idx="29314">
                  <c:v>3.7108638138574492</c:v>
                </c:pt>
                <c:pt idx="29315">
                  <c:v>13.532899953289938</c:v>
                </c:pt>
                <c:pt idx="29316">
                  <c:v>32.878201925070435</c:v>
                </c:pt>
                <c:pt idx="29317">
                  <c:v>24.898461251768421</c:v>
                </c:pt>
                <c:pt idx="29318">
                  <c:v>4.6063673370427211E-3</c:v>
                </c:pt>
                <c:pt idx="29319">
                  <c:v>5.0637360720210659E-4</c:v>
                </c:pt>
                <c:pt idx="29320">
                  <c:v>6.8519896382796012E-3</c:v>
                </c:pt>
                <c:pt idx="29321">
                  <c:v>2.1302962551334317E-2</c:v>
                </c:pt>
                <c:pt idx="29322">
                  <c:v>2.0209631497063698E-2</c:v>
                </c:pt>
                <c:pt idx="29323">
                  <c:v>4.4012479746847926E-3</c:v>
                </c:pt>
                <c:pt idx="29324">
                  <c:v>4.483046160148981E-3</c:v>
                </c:pt>
                <c:pt idx="29325">
                  <c:v>2.633926729855737E-3</c:v>
                </c:pt>
                <c:pt idx="29326">
                  <c:v>2.4351465407214803E-2</c:v>
                </c:pt>
                <c:pt idx="29327">
                  <c:v>2.3065894302735878E-2</c:v>
                </c:pt>
                <c:pt idx="29328">
                  <c:v>6.1627627238007125</c:v>
                </c:pt>
                <c:pt idx="29329">
                  <c:v>6.2260831952552502</c:v>
                </c:pt>
                <c:pt idx="29330">
                  <c:v>58.407617003225361</c:v>
                </c:pt>
                <c:pt idx="29331">
                  <c:v>44.839140173766161</c:v>
                </c:pt>
                <c:pt idx="29332">
                  <c:v>35.491698583256074</c:v>
                </c:pt>
                <c:pt idx="29333">
                  <c:v>34.236178388968128</c:v>
                </c:pt>
                <c:pt idx="29334">
                  <c:v>12.317725684118708</c:v>
                </c:pt>
                <c:pt idx="29335">
                  <c:v>64.931579957294858</c:v>
                </c:pt>
                <c:pt idx="29336">
                  <c:v>114.25937917828313</c:v>
                </c:pt>
                <c:pt idx="29337">
                  <c:v>72.212656286228807</c:v>
                </c:pt>
                <c:pt idx="29338">
                  <c:v>0.36442881890599993</c:v>
                </c:pt>
                <c:pt idx="29339">
                  <c:v>0.22596736106849402</c:v>
                </c:pt>
                <c:pt idx="29340">
                  <c:v>3.8444075497811876</c:v>
                </c:pt>
                <c:pt idx="29341">
                  <c:v>8.7783027601653814</c:v>
                </c:pt>
                <c:pt idx="29342">
                  <c:v>5.7810545921715173</c:v>
                </c:pt>
                <c:pt idx="29343">
                  <c:v>7.2384176306198595</c:v>
                </c:pt>
                <c:pt idx="29344">
                  <c:v>0.88771365276453962</c:v>
                </c:pt>
                <c:pt idx="29345">
                  <c:v>0.21799263068830185</c:v>
                </c:pt>
                <c:pt idx="29346">
                  <c:v>5.923273384651365</c:v>
                </c:pt>
                <c:pt idx="29347">
                  <c:v>7.3637427830084752</c:v>
                </c:pt>
                <c:pt idx="29348">
                  <c:v>4.1758707434347979</c:v>
                </c:pt>
                <c:pt idx="29349">
                  <c:v>0.14569830346409943</c:v>
                </c:pt>
                <c:pt idx="29350">
                  <c:v>10.703934003264845</c:v>
                </c:pt>
                <c:pt idx="29351">
                  <c:v>2.0010995572407513</c:v>
                </c:pt>
                <c:pt idx="29352">
                  <c:v>4.7106254390019551</c:v>
                </c:pt>
                <c:pt idx="29353">
                  <c:v>2.6389833535602771</c:v>
                </c:pt>
                <c:pt idx="29354">
                  <c:v>1.3432709697260623</c:v>
                </c:pt>
                <c:pt idx="29355">
                  <c:v>1.7217533224949866</c:v>
                </c:pt>
                <c:pt idx="29356">
                  <c:v>6.2868143978516446</c:v>
                </c:pt>
                <c:pt idx="29357">
                  <c:v>19.178846905541391</c:v>
                </c:pt>
                <c:pt idx="29358">
                  <c:v>11.389829821209508</c:v>
                </c:pt>
                <c:pt idx="29359">
                  <c:v>13.084781885629262</c:v>
                </c:pt>
                <c:pt idx="29360">
                  <c:v>7.4399434852245205</c:v>
                </c:pt>
                <c:pt idx="29361">
                  <c:v>28.231354945623504</c:v>
                </c:pt>
                <c:pt idx="29362">
                  <c:v>75.6771278253687</c:v>
                </c:pt>
                <c:pt idx="29363">
                  <c:v>36.573960643926227</c:v>
                </c:pt>
                <c:pt idx="29364">
                  <c:v>70.759557623286085</c:v>
                </c:pt>
                <c:pt idx="29365">
                  <c:v>90.570385801819867</c:v>
                </c:pt>
                <c:pt idx="29366">
                  <c:v>10.522899084906596</c:v>
                </c:pt>
                <c:pt idx="29367">
                  <c:v>50.806025830089759</c:v>
                </c:pt>
                <c:pt idx="29368">
                  <c:v>99.191260409573374</c:v>
                </c:pt>
                <c:pt idx="29369">
                  <c:v>110.39960059593741</c:v>
                </c:pt>
                <c:pt idx="29370">
                  <c:v>1.8354351386952995E-2</c:v>
                </c:pt>
                <c:pt idx="29371">
                  <c:v>7.3480884817951897E-3</c:v>
                </c:pt>
                <c:pt idx="29372">
                  <c:v>0.86707444817650758</c:v>
                </c:pt>
                <c:pt idx="29373">
                  <c:v>3.2250001540754088E-2</c:v>
                </c:pt>
                <c:pt idx="29374">
                  <c:v>3.979028355360574E-2</c:v>
                </c:pt>
                <c:pt idx="29375">
                  <c:v>1.8394799804221668E-2</c:v>
                </c:pt>
                <c:pt idx="29376">
                  <c:v>0.15444654243754904</c:v>
                </c:pt>
                <c:pt idx="29377">
                  <c:v>6.8852709176591226E-2</c:v>
                </c:pt>
                <c:pt idx="29378">
                  <c:v>4.3221622463254228</c:v>
                </c:pt>
                <c:pt idx="29379">
                  <c:v>0.20400315863623406</c:v>
                </c:pt>
                <c:pt idx="29380">
                  <c:v>1.1842671176976938E-4</c:v>
                </c:pt>
                <c:pt idx="29381">
                  <c:v>2.7808661734147246E-4</c:v>
                </c:pt>
                <c:pt idx="29382">
                  <c:v>2.7299591630487806E-2</c:v>
                </c:pt>
                <c:pt idx="29383">
                  <c:v>0.17396702906437025</c:v>
                </c:pt>
                <c:pt idx="29384">
                  <c:v>1.0290950962391659E-4</c:v>
                </c:pt>
                <c:pt idx="29385">
                  <c:v>0.42497030964766375</c:v>
                </c:pt>
                <c:pt idx="29386">
                  <c:v>4.0787021825230037E-3</c:v>
                </c:pt>
                <c:pt idx="29387">
                  <c:v>3.8701664069928535E-3</c:v>
                </c:pt>
                <c:pt idx="29388">
                  <c:v>0.41540520629248479</c:v>
                </c:pt>
                <c:pt idx="29389">
                  <c:v>0.50943778013894203</c:v>
                </c:pt>
                <c:pt idx="29390">
                  <c:v>0.22613945421624088</c:v>
                </c:pt>
                <c:pt idx="29391">
                  <c:v>5.5819726614429813E-3</c:v>
                </c:pt>
                <c:pt idx="29392">
                  <c:v>3.6685583367664421E-3</c:v>
                </c:pt>
                <c:pt idx="29393">
                  <c:v>0.38821534359509885</c:v>
                </c:pt>
                <c:pt idx="29394">
                  <c:v>0.11015629275469498</c:v>
                </c:pt>
                <c:pt idx="29395">
                  <c:v>3.0417026022107723</c:v>
                </c:pt>
                <c:pt idx="29396">
                  <c:v>8.1062934782899099E-3</c:v>
                </c:pt>
                <c:pt idx="29397">
                  <c:v>1.0956620423850108E-2</c:v>
                </c:pt>
                <c:pt idx="29398">
                  <c:v>1.6733487832424902E-3</c:v>
                </c:pt>
                <c:pt idx="29399">
                  <c:v>0.11679585818941374</c:v>
                </c:pt>
                <c:pt idx="29400">
                  <c:v>0.26158070690326096</c:v>
                </c:pt>
                <c:pt idx="29401">
                  <c:v>2.0159273356027612</c:v>
                </c:pt>
                <c:pt idx="29402">
                  <c:v>2.41617330234901</c:v>
                </c:pt>
                <c:pt idx="29403">
                  <c:v>20.204464099907597</c:v>
                </c:pt>
                <c:pt idx="29404">
                  <c:v>32.28898699698636</c:v>
                </c:pt>
                <c:pt idx="29405">
                  <c:v>28.133424287290431</c:v>
                </c:pt>
                <c:pt idx="29406">
                  <c:v>29.07177331872991</c:v>
                </c:pt>
                <c:pt idx="29407">
                  <c:v>18.348771439835197</c:v>
                </c:pt>
                <c:pt idx="29408">
                  <c:v>0.94026401918780778</c:v>
                </c:pt>
                <c:pt idx="29409">
                  <c:v>17.123991286482344</c:v>
                </c:pt>
                <c:pt idx="29410">
                  <c:v>42.260861124963441</c:v>
                </c:pt>
                <c:pt idx="29411">
                  <c:v>35.079123961753403</c:v>
                </c:pt>
                <c:pt idx="29412">
                  <c:v>0.27178546194227993</c:v>
                </c:pt>
                <c:pt idx="29413">
                  <c:v>0.22578364991453972</c:v>
                </c:pt>
                <c:pt idx="29414">
                  <c:v>2.4839526498075961</c:v>
                </c:pt>
                <c:pt idx="29415">
                  <c:v>2.1378480843333145E-2</c:v>
                </c:pt>
                <c:pt idx="29416">
                  <c:v>0.37592114380020708</c:v>
                </c:pt>
                <c:pt idx="29417">
                  <c:v>1.5122621994543601E-2</c:v>
                </c:pt>
                <c:pt idx="29418">
                  <c:v>0.23487712020963064</c:v>
                </c:pt>
                <c:pt idx="29419">
                  <c:v>0.80654830125844745</c:v>
                </c:pt>
                <c:pt idx="29420">
                  <c:v>0.50473829381327107</c:v>
                </c:pt>
                <c:pt idx="29421">
                  <c:v>11.928868731253131</c:v>
                </c:pt>
                <c:pt idx="29422">
                  <c:v>3.8050745267240922</c:v>
                </c:pt>
                <c:pt idx="29423">
                  <c:v>0.39525308323974284</c:v>
                </c:pt>
                <c:pt idx="29424">
                  <c:v>0.27559123706621608</c:v>
                </c:pt>
                <c:pt idx="29425">
                  <c:v>0.95689669228183649</c:v>
                </c:pt>
                <c:pt idx="29426">
                  <c:v>12.414254170384368</c:v>
                </c:pt>
                <c:pt idx="29427">
                  <c:v>6.3440795638533691</c:v>
                </c:pt>
                <c:pt idx="29428">
                  <c:v>10.239828268030095</c:v>
                </c:pt>
                <c:pt idx="29429">
                  <c:v>1.7791654794553768</c:v>
                </c:pt>
                <c:pt idx="29430">
                  <c:v>1.3660892637432327</c:v>
                </c:pt>
                <c:pt idx="29431">
                  <c:v>1.7525023348387325</c:v>
                </c:pt>
                <c:pt idx="29432">
                  <c:v>7.8721714361872701</c:v>
                </c:pt>
                <c:pt idx="29433">
                  <c:v>3.0040495945283534</c:v>
                </c:pt>
                <c:pt idx="29434">
                  <c:v>24.981768320197997</c:v>
                </c:pt>
                <c:pt idx="29435">
                  <c:v>23.696820756404509</c:v>
                </c:pt>
                <c:pt idx="29436">
                  <c:v>100.95664472373181</c:v>
                </c:pt>
                <c:pt idx="29437">
                  <c:v>108.63156401733269</c:v>
                </c:pt>
                <c:pt idx="29438">
                  <c:v>79.68182070364665</c:v>
                </c:pt>
                <c:pt idx="29439">
                  <c:v>116.2170233767082</c:v>
                </c:pt>
                <c:pt idx="29440">
                  <c:v>140.78752523283609</c:v>
                </c:pt>
                <c:pt idx="29441">
                  <c:v>57.505870109905004</c:v>
                </c:pt>
                <c:pt idx="29442">
                  <c:v>290.5536957383996</c:v>
                </c:pt>
                <c:pt idx="29443">
                  <c:v>337.5602126261175</c:v>
                </c:pt>
                <c:pt idx="29444">
                  <c:v>207.81618859790717</c:v>
                </c:pt>
                <c:pt idx="29445">
                  <c:v>8.3068348211477101</c:v>
                </c:pt>
                <c:pt idx="29446">
                  <c:v>10.847169916671872</c:v>
                </c:pt>
                <c:pt idx="29447">
                  <c:v>47.972136544653168</c:v>
                </c:pt>
                <c:pt idx="29448">
                  <c:v>61.926624987644551</c:v>
                </c:pt>
                <c:pt idx="29449">
                  <c:v>35.806400225709758</c:v>
                </c:pt>
                <c:pt idx="29450">
                  <c:v>60.500191369026552</c:v>
                </c:pt>
                <c:pt idx="29451">
                  <c:v>49.83563458119751</c:v>
                </c:pt>
                <c:pt idx="29452">
                  <c:v>7.5445545965675205</c:v>
                </c:pt>
                <c:pt idx="29453">
                  <c:v>125.96804255115953</c:v>
                </c:pt>
                <c:pt idx="29454">
                  <c:v>88.899028713722771</c:v>
                </c:pt>
                <c:pt idx="29455">
                  <c:v>80.94022948621604</c:v>
                </c:pt>
                <c:pt idx="29456">
                  <c:v>0.6579823799277903</c:v>
                </c:pt>
                <c:pt idx="29457">
                  <c:v>0.27469104224028434</c:v>
                </c:pt>
                <c:pt idx="29458">
                  <c:v>0.9319758198139233</c:v>
                </c:pt>
                <c:pt idx="29459">
                  <c:v>10.020951762364451</c:v>
                </c:pt>
                <c:pt idx="29460">
                  <c:v>4.308323159748122</c:v>
                </c:pt>
                <c:pt idx="29461">
                  <c:v>14.094202340218166</c:v>
                </c:pt>
                <c:pt idx="29462">
                  <c:v>5.340251037672612</c:v>
                </c:pt>
                <c:pt idx="29463">
                  <c:v>11.899094682466785</c:v>
                </c:pt>
                <c:pt idx="29464">
                  <c:v>17.194912934712079</c:v>
                </c:pt>
                <c:pt idx="29465">
                  <c:v>8.2713460494595399</c:v>
                </c:pt>
                <c:pt idx="29466">
                  <c:v>20.127142467196315</c:v>
                </c:pt>
                <c:pt idx="29467">
                  <c:v>0.13809131035545075</c:v>
                </c:pt>
                <c:pt idx="29468">
                  <c:v>0.20102079077190593</c:v>
                </c:pt>
                <c:pt idx="29469">
                  <c:v>0.82769871577293186</c:v>
                </c:pt>
                <c:pt idx="29470">
                  <c:v>4.2896741068353199</c:v>
                </c:pt>
                <c:pt idx="29471">
                  <c:v>3.8753689312562578</c:v>
                </c:pt>
                <c:pt idx="29472">
                  <c:v>7.2688191860288542</c:v>
                </c:pt>
                <c:pt idx="29473">
                  <c:v>0.87392085875304581</c:v>
                </c:pt>
                <c:pt idx="29474">
                  <c:v>0.14380878218834303</c:v>
                </c:pt>
                <c:pt idx="29475">
                  <c:v>0.90773502928551919</c:v>
                </c:pt>
                <c:pt idx="29476">
                  <c:v>2.2202927254139468</c:v>
                </c:pt>
                <c:pt idx="29477">
                  <c:v>1.9973483029145325</c:v>
                </c:pt>
                <c:pt idx="29478">
                  <c:v>0.19443807868035939</c:v>
                </c:pt>
                <c:pt idx="29479">
                  <c:v>0.19551832866852858</c:v>
                </c:pt>
                <c:pt idx="29480">
                  <c:v>0.41604334338620069</c:v>
                </c:pt>
                <c:pt idx="29481">
                  <c:v>0.90478105590092106</c:v>
                </c:pt>
                <c:pt idx="29482">
                  <c:v>0.82560627709240675</c:v>
                </c:pt>
                <c:pt idx="29483">
                  <c:v>1.2878644366401295</c:v>
                </c:pt>
                <c:pt idx="29484">
                  <c:v>2.1235096673521481</c:v>
                </c:pt>
                <c:pt idx="29485">
                  <c:v>3.8470850206319754E-2</c:v>
                </c:pt>
                <c:pt idx="29486">
                  <c:v>4.8230962639482511E-2</c:v>
                </c:pt>
                <c:pt idx="29487">
                  <c:v>4.8720022654394102</c:v>
                </c:pt>
                <c:pt idx="29488">
                  <c:v>2.0801983424882522</c:v>
                </c:pt>
                <c:pt idx="29489">
                  <c:v>1.1783693687506516</c:v>
                </c:pt>
                <c:pt idx="29490">
                  <c:v>1.3695176276631515</c:v>
                </c:pt>
                <c:pt idx="29491">
                  <c:v>5.937009080244831</c:v>
                </c:pt>
                <c:pt idx="29492">
                  <c:v>13.238673783824524</c:v>
                </c:pt>
                <c:pt idx="29493">
                  <c:v>9.7176969378793743</c:v>
                </c:pt>
                <c:pt idx="29494">
                  <c:v>13.135301841082933</c:v>
                </c:pt>
                <c:pt idx="29495">
                  <c:v>4.8847222314795689</c:v>
                </c:pt>
                <c:pt idx="29496">
                  <c:v>3.3410859061632086</c:v>
                </c:pt>
                <c:pt idx="29497">
                  <c:v>12.28993797203375</c:v>
                </c:pt>
                <c:pt idx="29498">
                  <c:v>18.062272075048323</c:v>
                </c:pt>
                <c:pt idx="29499">
                  <c:v>16.405457598140753</c:v>
                </c:pt>
                <c:pt idx="29500">
                  <c:v>3.4526090484252379</c:v>
                </c:pt>
                <c:pt idx="29501">
                  <c:v>4.5078833776710514</c:v>
                </c:pt>
                <c:pt idx="29502">
                  <c:v>24.223678735594671</c:v>
                </c:pt>
                <c:pt idx="29503">
                  <c:v>40.064942461191769</c:v>
                </c:pt>
                <c:pt idx="29504">
                  <c:v>32.318126954905686</c:v>
                </c:pt>
                <c:pt idx="29505">
                  <c:v>56.797436894895732</c:v>
                </c:pt>
                <c:pt idx="29506">
                  <c:v>31.547073791173229</c:v>
                </c:pt>
                <c:pt idx="29507">
                  <c:v>35.139517197492481</c:v>
                </c:pt>
                <c:pt idx="29508">
                  <c:v>46.394037577287605</c:v>
                </c:pt>
                <c:pt idx="29509">
                  <c:v>67.881578040870991</c:v>
                </c:pt>
                <c:pt idx="29510">
                  <c:v>83.320026148749491</c:v>
                </c:pt>
                <c:pt idx="29511">
                  <c:v>29.278638918485331</c:v>
                </c:pt>
                <c:pt idx="29512">
                  <c:v>10.263581570886984</c:v>
                </c:pt>
                <c:pt idx="29513">
                  <c:v>78.445263574075426</c:v>
                </c:pt>
                <c:pt idx="29514">
                  <c:v>64.460210070280738</c:v>
                </c:pt>
                <c:pt idx="29515">
                  <c:v>119.81923221369631</c:v>
                </c:pt>
                <c:pt idx="29516">
                  <c:v>45.120789148024024</c:v>
                </c:pt>
                <c:pt idx="29517">
                  <c:v>166.17903528410176</c:v>
                </c:pt>
                <c:pt idx="29518">
                  <c:v>55.54055555841915</c:v>
                </c:pt>
                <c:pt idx="29519">
                  <c:v>160.35234078932461</c:v>
                </c:pt>
                <c:pt idx="29520">
                  <c:v>265.03594061585966</c:v>
                </c:pt>
                <c:pt idx="29521">
                  <c:v>240.15852741162428</c:v>
                </c:pt>
                <c:pt idx="29522">
                  <c:v>0.10109050587643989</c:v>
                </c:pt>
                <c:pt idx="29523">
                  <c:v>3.5014366400865776E-2</c:v>
                </c:pt>
                <c:pt idx="29524">
                  <c:v>0.10029735391529904</c:v>
                </c:pt>
                <c:pt idx="29525">
                  <c:v>0.53394257819422064</c:v>
                </c:pt>
                <c:pt idx="29526">
                  <c:v>0.60688158576184581</c:v>
                </c:pt>
                <c:pt idx="29527">
                  <c:v>0.84673000171214818</c:v>
                </c:pt>
                <c:pt idx="29528">
                  <c:v>0.27814784731617298</c:v>
                </c:pt>
                <c:pt idx="29529">
                  <c:v>0.15842835394256513</c:v>
                </c:pt>
                <c:pt idx="29530">
                  <c:v>0.10321055563914011</c:v>
                </c:pt>
                <c:pt idx="29531">
                  <c:v>0.50052555407762722</c:v>
                </c:pt>
                <c:pt idx="29532">
                  <c:v>0.38696184772211983</c:v>
                </c:pt>
                <c:pt idx="29533">
                  <c:v>84.812309872946088</c:v>
                </c:pt>
                <c:pt idx="29534">
                  <c:v>61.987884960762521</c:v>
                </c:pt>
                <c:pt idx="29535">
                  <c:v>327.10650083836811</c:v>
                </c:pt>
                <c:pt idx="29536">
                  <c:v>435.70027955132446</c:v>
                </c:pt>
                <c:pt idx="29537">
                  <c:v>369.20243626511285</c:v>
                </c:pt>
                <c:pt idx="29538">
                  <c:v>438.29224172208217</c:v>
                </c:pt>
                <c:pt idx="29539">
                  <c:v>515.44708159881873</c:v>
                </c:pt>
                <c:pt idx="29540">
                  <c:v>187.05641452467466</c:v>
                </c:pt>
                <c:pt idx="29541">
                  <c:v>736.2838858625754</c:v>
                </c:pt>
                <c:pt idx="29542">
                  <c:v>985.95331336734432</c:v>
                </c:pt>
                <c:pt idx="29543">
                  <c:v>822.06065109222504</c:v>
                </c:pt>
                <c:pt idx="29544">
                  <c:v>1.7031173793030234</c:v>
                </c:pt>
                <c:pt idx="29545">
                  <c:v>0.51571726850424637</c:v>
                </c:pt>
                <c:pt idx="29546">
                  <c:v>1.9662448506808461</c:v>
                </c:pt>
                <c:pt idx="29547">
                  <c:v>1.8882397921606933</c:v>
                </c:pt>
                <c:pt idx="29548">
                  <c:v>0.89967032798072288</c:v>
                </c:pt>
                <c:pt idx="29549">
                  <c:v>0.96044315707932515</c:v>
                </c:pt>
                <c:pt idx="29550">
                  <c:v>2.0006905194654014</c:v>
                </c:pt>
                <c:pt idx="29551">
                  <c:v>102.26829641345795</c:v>
                </c:pt>
                <c:pt idx="29552">
                  <c:v>48.3696995426115</c:v>
                </c:pt>
                <c:pt idx="29553">
                  <c:v>60.020155224062115</c:v>
                </c:pt>
                <c:pt idx="29554">
                  <c:v>1.1093301361322236</c:v>
                </c:pt>
                <c:pt idx="29555">
                  <c:v>0.29300931243740103</c:v>
                </c:pt>
                <c:pt idx="29556">
                  <c:v>0.40419040307786352</c:v>
                </c:pt>
                <c:pt idx="29557">
                  <c:v>4.8037576063014752E-2</c:v>
                </c:pt>
                <c:pt idx="29558">
                  <c:v>4.2296778614379887E-2</c:v>
                </c:pt>
                <c:pt idx="29559">
                  <c:v>0.26044333486647692</c:v>
                </c:pt>
                <c:pt idx="29560">
                  <c:v>1.8195520469037045</c:v>
                </c:pt>
                <c:pt idx="29561">
                  <c:v>2.4772940876846929</c:v>
                </c:pt>
                <c:pt idx="29562">
                  <c:v>12.217922916471249</c:v>
                </c:pt>
                <c:pt idx="29563">
                  <c:v>2.207253591887659</c:v>
                </c:pt>
                <c:pt idx="29564">
                  <c:v>3.294646878606128</c:v>
                </c:pt>
                <c:pt idx="29565">
                  <c:v>12.39695667214019</c:v>
                </c:pt>
                <c:pt idx="29566">
                  <c:v>4.0727087180668411</c:v>
                </c:pt>
                <c:pt idx="29567">
                  <c:v>4.5054743642414072</c:v>
                </c:pt>
                <c:pt idx="29568">
                  <c:v>9.3742933886767403</c:v>
                </c:pt>
                <c:pt idx="29569">
                  <c:v>51.81648716192548</c:v>
                </c:pt>
                <c:pt idx="29570">
                  <c:v>61.243743558694938</c:v>
                </c:pt>
                <c:pt idx="29571">
                  <c:v>120.82525807594959</c:v>
                </c:pt>
                <c:pt idx="29572">
                  <c:v>2.679152125444793</c:v>
                </c:pt>
                <c:pt idx="29573">
                  <c:v>0.12267722569745246</c:v>
                </c:pt>
                <c:pt idx="29574">
                  <c:v>2.3795064628410176</c:v>
                </c:pt>
                <c:pt idx="29575">
                  <c:v>5.179992726586468E-2</c:v>
                </c:pt>
                <c:pt idx="29576">
                  <c:v>6.5811179352206596E-3</c:v>
                </c:pt>
                <c:pt idx="29577">
                  <c:v>9.3312724708282811E-4</c:v>
                </c:pt>
                <c:pt idx="29578">
                  <c:v>2.0481344082648665</c:v>
                </c:pt>
                <c:pt idx="29579">
                  <c:v>0.63192702089554076</c:v>
                </c:pt>
                <c:pt idx="29580">
                  <c:v>8.7057960072108482</c:v>
                </c:pt>
                <c:pt idx="29581">
                  <c:v>5.070190616990403</c:v>
                </c:pt>
                <c:pt idx="29582">
                  <c:v>0.2298873692013351</c:v>
                </c:pt>
                <c:pt idx="29583">
                  <c:v>2.143702733727813E-2</c:v>
                </c:pt>
                <c:pt idx="29584">
                  <c:v>2.7329071508419359E-3</c:v>
                </c:pt>
                <c:pt idx="29585">
                  <c:v>0.22864904273530096</c:v>
                </c:pt>
                <c:pt idx="29586">
                  <c:v>6.3941742612558652E-2</c:v>
                </c:pt>
                <c:pt idx="29587">
                  <c:v>0.21224895124123713</c:v>
                </c:pt>
                <c:pt idx="29588">
                  <c:v>0.10835700182027233</c:v>
                </c:pt>
                <c:pt idx="29589">
                  <c:v>9.855505227852784E-3</c:v>
                </c:pt>
                <c:pt idx="29590">
                  <c:v>0.24458073593809895</c:v>
                </c:pt>
                <c:pt idx="29591">
                  <c:v>1.2556818403084635</c:v>
                </c:pt>
                <c:pt idx="29592">
                  <c:v>1.7627309845490222</c:v>
                </c:pt>
                <c:pt idx="29593">
                  <c:v>0.40519899598260617</c:v>
                </c:pt>
                <c:pt idx="29594">
                  <c:v>2.8566481322901542</c:v>
                </c:pt>
                <c:pt idx="29595">
                  <c:v>0.95538527766775383</c:v>
                </c:pt>
                <c:pt idx="29596">
                  <c:v>1.5397800364353968</c:v>
                </c:pt>
                <c:pt idx="29597">
                  <c:v>0.46485899722688345</c:v>
                </c:pt>
                <c:pt idx="29598">
                  <c:v>0.3229935869061728</c:v>
                </c:pt>
                <c:pt idx="29599">
                  <c:v>19.046878001240984</c:v>
                </c:pt>
                <c:pt idx="29600">
                  <c:v>24.675363914569608</c:v>
                </c:pt>
                <c:pt idx="29601">
                  <c:v>58.655749030018853</c:v>
                </c:pt>
                <c:pt idx="29602">
                  <c:v>0.12390847385069716</c:v>
                </c:pt>
                <c:pt idx="29603">
                  <c:v>3.2123086038077404E-2</c:v>
                </c:pt>
                <c:pt idx="29604">
                  <c:v>0.36751171507775415</c:v>
                </c:pt>
                <c:pt idx="29605">
                  <c:v>3.7947177299247669E-3</c:v>
                </c:pt>
                <c:pt idx="29606">
                  <c:v>8.9628368304795706E-4</c:v>
                </c:pt>
                <c:pt idx="29607">
                  <c:v>1.6405128112345975E-3</c:v>
                </c:pt>
                <c:pt idx="29608">
                  <c:v>0.9577551032468401</c:v>
                </c:pt>
                <c:pt idx="29609">
                  <c:v>0.20069800230895871</c:v>
                </c:pt>
                <c:pt idx="29610">
                  <c:v>3.8012775130045759</c:v>
                </c:pt>
                <c:pt idx="29611">
                  <c:v>9.6952401152700229</c:v>
                </c:pt>
                <c:pt idx="29612">
                  <c:v>0.38213732221873897</c:v>
                </c:pt>
                <c:pt idx="29613">
                  <c:v>3.704110425455321E-2</c:v>
                </c:pt>
                <c:pt idx="29614">
                  <c:v>0.12360725265414083</c:v>
                </c:pt>
                <c:pt idx="29615">
                  <c:v>0.28446842058596639</c:v>
                </c:pt>
                <c:pt idx="29616">
                  <c:v>0.56866208529294182</c:v>
                </c:pt>
                <c:pt idx="29617">
                  <c:v>0.27691079648099254</c:v>
                </c:pt>
                <c:pt idx="29618">
                  <c:v>1.0971247334065792</c:v>
                </c:pt>
                <c:pt idx="29619">
                  <c:v>3.3756419468549876</c:v>
                </c:pt>
                <c:pt idx="29620">
                  <c:v>9.4229804339564307</c:v>
                </c:pt>
                <c:pt idx="29621">
                  <c:v>10.947963242790394</c:v>
                </c:pt>
                <c:pt idx="29622">
                  <c:v>13.680950780461009</c:v>
                </c:pt>
                <c:pt idx="29623">
                  <c:v>5.8832570072922863</c:v>
                </c:pt>
                <c:pt idx="29624">
                  <c:v>8.9610028132700723</c:v>
                </c:pt>
                <c:pt idx="29625">
                  <c:v>17.285196941706666</c:v>
                </c:pt>
                <c:pt idx="29626">
                  <c:v>10.516083146549791</c:v>
                </c:pt>
                <c:pt idx="29627">
                  <c:v>6.9202642341529321</c:v>
                </c:pt>
                <c:pt idx="29628">
                  <c:v>13.387959459326131</c:v>
                </c:pt>
                <c:pt idx="29629">
                  <c:v>118.40847743361782</c:v>
                </c:pt>
                <c:pt idx="29630">
                  <c:v>171.53854430532576</c:v>
                </c:pt>
                <c:pt idx="29631">
                  <c:v>187.00761629979826</c:v>
                </c:pt>
                <c:pt idx="29632">
                  <c:v>1.1537669398828756</c:v>
                </c:pt>
                <c:pt idx="29633">
                  <c:v>1.1980067323416108</c:v>
                </c:pt>
                <c:pt idx="29634">
                  <c:v>3.3892060167738043</c:v>
                </c:pt>
                <c:pt idx="29635">
                  <c:v>0.56158032785475187</c:v>
                </c:pt>
                <c:pt idx="29636">
                  <c:v>0.7739580306444378</c:v>
                </c:pt>
                <c:pt idx="29637">
                  <c:v>0.96377853803152358</c:v>
                </c:pt>
                <c:pt idx="29638">
                  <c:v>0.94709297166587336</c:v>
                </c:pt>
                <c:pt idx="29639">
                  <c:v>23.456576321965166</c:v>
                </c:pt>
                <c:pt idx="29640">
                  <c:v>18.568633384258689</c:v>
                </c:pt>
                <c:pt idx="29641">
                  <c:v>105.18466087358199</c:v>
                </c:pt>
                <c:pt idx="29642">
                  <c:v>0.26733151332941885</c:v>
                </c:pt>
                <c:pt idx="29643">
                  <c:v>0.80883459907028721</c:v>
                </c:pt>
                <c:pt idx="29644">
                  <c:v>0.10929448278752951</c:v>
                </c:pt>
                <c:pt idx="29645">
                  <c:v>1.2375989656168094</c:v>
                </c:pt>
                <c:pt idx="29646">
                  <c:v>0.48777835945390119</c:v>
                </c:pt>
                <c:pt idx="29647">
                  <c:v>0.63258675950147192</c:v>
                </c:pt>
                <c:pt idx="29648">
                  <c:v>5.0215473231153727</c:v>
                </c:pt>
                <c:pt idx="29649">
                  <c:v>12.069392211476243</c:v>
                </c:pt>
                <c:pt idx="29650">
                  <c:v>8.2439090572289135</c:v>
                </c:pt>
                <c:pt idx="29651">
                  <c:v>25.682270069338927</c:v>
                </c:pt>
                <c:pt idx="29652">
                  <c:v>0.22158300504088546</c:v>
                </c:pt>
                <c:pt idx="29653">
                  <c:v>0.1769425176083409</c:v>
                </c:pt>
                <c:pt idx="29654">
                  <c:v>9.727280649663779E-2</c:v>
                </c:pt>
                <c:pt idx="29655">
                  <c:v>0.65767722627250114</c:v>
                </c:pt>
                <c:pt idx="29656">
                  <c:v>0.48135547209662666</c:v>
                </c:pt>
                <c:pt idx="29657">
                  <c:v>0.85306797845851401</c:v>
                </c:pt>
                <c:pt idx="29658">
                  <c:v>0.12597928596820054</c:v>
                </c:pt>
                <c:pt idx="29659">
                  <c:v>2.9422940323147473</c:v>
                </c:pt>
                <c:pt idx="29660">
                  <c:v>3.0700126724397396</c:v>
                </c:pt>
                <c:pt idx="29661">
                  <c:v>6.1206983490226232</c:v>
                </c:pt>
                <c:pt idx="29662">
                  <c:v>6.2473032284034886</c:v>
                </c:pt>
                <c:pt idx="29663">
                  <c:v>0.37948453879443561</c:v>
                </c:pt>
                <c:pt idx="29664">
                  <c:v>0.2181979723183943</c:v>
                </c:pt>
                <c:pt idx="29665">
                  <c:v>2.3149891350880134</c:v>
                </c:pt>
                <c:pt idx="29666">
                  <c:v>0.46892749895676983</c:v>
                </c:pt>
                <c:pt idx="29667">
                  <c:v>1.8572532463974156</c:v>
                </c:pt>
                <c:pt idx="29668">
                  <c:v>0.5267900374926493</c:v>
                </c:pt>
                <c:pt idx="29669">
                  <c:v>0.50662528425904996</c:v>
                </c:pt>
                <c:pt idx="29670">
                  <c:v>32.977023616442239</c:v>
                </c:pt>
                <c:pt idx="29671">
                  <c:v>20.968451929714465</c:v>
                </c:pt>
                <c:pt idx="29672">
                  <c:v>0.5085396485639021</c:v>
                </c:pt>
                <c:pt idx="29673">
                  <c:v>0.23021046144518073</c:v>
                </c:pt>
                <c:pt idx="29674">
                  <c:v>0.14067669532636026</c:v>
                </c:pt>
                <c:pt idx="29675">
                  <c:v>0.40380546484626112</c:v>
                </c:pt>
                <c:pt idx="29676">
                  <c:v>0.36497576572841339</c:v>
                </c:pt>
                <c:pt idx="29677">
                  <c:v>0.33125325303964598</c:v>
                </c:pt>
                <c:pt idx="29678">
                  <c:v>2.0362344915228618</c:v>
                </c:pt>
                <c:pt idx="29679">
                  <c:v>14.281033737935598</c:v>
                </c:pt>
                <c:pt idx="29680">
                  <c:v>7.7821796460022998</c:v>
                </c:pt>
                <c:pt idx="29681">
                  <c:v>20.359202875448688</c:v>
                </c:pt>
                <c:pt idx="29682">
                  <c:v>1.2664732188419388</c:v>
                </c:pt>
                <c:pt idx="29683">
                  <c:v>0.4161472128191413</c:v>
                </c:pt>
                <c:pt idx="29684">
                  <c:v>1.0043683725554968</c:v>
                </c:pt>
                <c:pt idx="29685">
                  <c:v>1.331769595043198</c:v>
                </c:pt>
                <c:pt idx="29686">
                  <c:v>1.1210974540927241</c:v>
                </c:pt>
                <c:pt idx="29687">
                  <c:v>0.7470420646165965</c:v>
                </c:pt>
                <c:pt idx="29688">
                  <c:v>6.626664377622661</c:v>
                </c:pt>
                <c:pt idx="29689">
                  <c:v>17.391122803400119</c:v>
                </c:pt>
                <c:pt idx="29690">
                  <c:v>22.386389100037793</c:v>
                </c:pt>
                <c:pt idx="29691">
                  <c:v>45.077401400407055</c:v>
                </c:pt>
                <c:pt idx="29692">
                  <c:v>5.7570736151306843</c:v>
                </c:pt>
                <c:pt idx="29693">
                  <c:v>2.173677998693377</c:v>
                </c:pt>
                <c:pt idx="29694">
                  <c:v>9.8008945963328387</c:v>
                </c:pt>
                <c:pt idx="29695">
                  <c:v>8.6048710089104965</c:v>
                </c:pt>
                <c:pt idx="29696">
                  <c:v>31.869623340394408</c:v>
                </c:pt>
                <c:pt idx="29697">
                  <c:v>5.1307784391602684</c:v>
                </c:pt>
                <c:pt idx="29698">
                  <c:v>19.158041797676695</c:v>
                </c:pt>
                <c:pt idx="29699">
                  <c:v>35.425184331187211</c:v>
                </c:pt>
                <c:pt idx="29700">
                  <c:v>71.181986633803376</c:v>
                </c:pt>
                <c:pt idx="29701">
                  <c:v>128.40278061852808</c:v>
                </c:pt>
                <c:pt idx="29702">
                  <c:v>2.355700329330531</c:v>
                </c:pt>
                <c:pt idx="29703">
                  <c:v>0.67339091062169842</c:v>
                </c:pt>
                <c:pt idx="29704">
                  <c:v>1.0163233608068394</c:v>
                </c:pt>
                <c:pt idx="29705">
                  <c:v>35.265662544773512</c:v>
                </c:pt>
                <c:pt idx="29706">
                  <c:v>13.538104542471061</c:v>
                </c:pt>
                <c:pt idx="29707">
                  <c:v>21.677591281390779</c:v>
                </c:pt>
                <c:pt idx="29708">
                  <c:v>6.4413851355076179</c:v>
                </c:pt>
                <c:pt idx="29709">
                  <c:v>7.117261810693714</c:v>
                </c:pt>
                <c:pt idx="29710">
                  <c:v>23.156084587509966</c:v>
                </c:pt>
                <c:pt idx="29711">
                  <c:v>32.707270795250885</c:v>
                </c:pt>
                <c:pt idx="29712">
                  <c:v>50.557578850023596</c:v>
                </c:pt>
                <c:pt idx="29713">
                  <c:v>15.281400278388229</c:v>
                </c:pt>
                <c:pt idx="29714">
                  <c:v>36.837465452101085</c:v>
                </c:pt>
                <c:pt idx="29715">
                  <c:v>83.765454372835293</c:v>
                </c:pt>
                <c:pt idx="29716">
                  <c:v>67.178334325472719</c:v>
                </c:pt>
                <c:pt idx="29717">
                  <c:v>45.58416327714032</c:v>
                </c:pt>
                <c:pt idx="29718">
                  <c:v>70.223340400299321</c:v>
                </c:pt>
                <c:pt idx="29719">
                  <c:v>409.2081953536279</c:v>
                </c:pt>
                <c:pt idx="29720">
                  <c:v>517.18775675593849</c:v>
                </c:pt>
                <c:pt idx="29721">
                  <c:v>840.45788544416541</c:v>
                </c:pt>
                <c:pt idx="29722">
                  <c:v>0.12589843213674487</c:v>
                </c:pt>
                <c:pt idx="29723">
                  <c:v>0.28447741545609806</c:v>
                </c:pt>
                <c:pt idx="29724">
                  <c:v>1.5401427160332983</c:v>
                </c:pt>
                <c:pt idx="29725">
                  <c:v>1.577443991369359</c:v>
                </c:pt>
                <c:pt idx="29726">
                  <c:v>1.93190420783497</c:v>
                </c:pt>
                <c:pt idx="29727">
                  <c:v>0.50657630256563835</c:v>
                </c:pt>
                <c:pt idx="29728">
                  <c:v>11.179902877403363</c:v>
                </c:pt>
                <c:pt idx="29729">
                  <c:v>2.5357734558359692</c:v>
                </c:pt>
                <c:pt idx="29730">
                  <c:v>35.250973333921579</c:v>
                </c:pt>
                <c:pt idx="29731">
                  <c:v>15.676109391979367</c:v>
                </c:pt>
                <c:pt idx="29732">
                  <c:v>1.042726610761193</c:v>
                </c:pt>
                <c:pt idx="29733">
                  <c:v>0.17089848169650459</c:v>
                </c:pt>
                <c:pt idx="29734">
                  <c:v>0.72951766844084964</c:v>
                </c:pt>
                <c:pt idx="29735">
                  <c:v>0.58752753164157789</c:v>
                </c:pt>
                <c:pt idx="29736">
                  <c:v>0.78716539065905566</c:v>
                </c:pt>
                <c:pt idx="29737">
                  <c:v>0.55940405580468189</c:v>
                </c:pt>
                <c:pt idx="29738">
                  <c:v>3.4270659672685597</c:v>
                </c:pt>
                <c:pt idx="29739">
                  <c:v>5.0788581321571149</c:v>
                </c:pt>
                <c:pt idx="29740">
                  <c:v>8.4324269964715377</c:v>
                </c:pt>
                <c:pt idx="29741">
                  <c:v>1.916935456436283</c:v>
                </c:pt>
                <c:pt idx="29742">
                  <c:v>5.3491769451084652</c:v>
                </c:pt>
                <c:pt idx="29743">
                  <c:v>11.826683066479378</c:v>
                </c:pt>
                <c:pt idx="29744">
                  <c:v>7.2905669661220127</c:v>
                </c:pt>
                <c:pt idx="29745">
                  <c:v>11.516182850974513</c:v>
                </c:pt>
                <c:pt idx="29746">
                  <c:v>77.801541221197823</c:v>
                </c:pt>
                <c:pt idx="29747">
                  <c:v>12.123950448996704</c:v>
                </c:pt>
                <c:pt idx="29748">
                  <c:v>163.16419979266928</c:v>
                </c:pt>
                <c:pt idx="29749">
                  <c:v>105.97301344031416</c:v>
                </c:pt>
                <c:pt idx="29750">
                  <c:v>0.82207844128698604</c:v>
                </c:pt>
                <c:pt idx="29751">
                  <c:v>0.19476563080870554</c:v>
                </c:pt>
                <c:pt idx="29752">
                  <c:v>1.0429671561893988E-2</c:v>
                </c:pt>
                <c:pt idx="29753">
                  <c:v>2.52465071837608E-2</c:v>
                </c:pt>
                <c:pt idx="29754">
                  <c:v>3.2336291190962103E-3</c:v>
                </c:pt>
                <c:pt idx="29755">
                  <c:v>3.2160658582891574E-5</c:v>
                </c:pt>
                <c:pt idx="29756">
                  <c:v>19.169557790347124</c:v>
                </c:pt>
                <c:pt idx="29757">
                  <c:v>1.7763685774638251</c:v>
                </c:pt>
                <c:pt idx="29758">
                  <c:v>7.3694938323196464</c:v>
                </c:pt>
                <c:pt idx="29759">
                  <c:v>0.16301175850912919</c:v>
                </c:pt>
                <c:pt idx="29760">
                  <c:v>4.0859841800749343E-2</c:v>
                </c:pt>
                <c:pt idx="29761">
                  <c:v>0.79190148457832732</c:v>
                </c:pt>
                <c:pt idx="29762">
                  <c:v>1.0653885245837904</c:v>
                </c:pt>
                <c:pt idx="29763">
                  <c:v>1.3314436582804333E-3</c:v>
                </c:pt>
                <c:pt idx="29764">
                  <c:v>37.05084460873443</c:v>
                </c:pt>
                <c:pt idx="29765">
                  <c:v>1.6546898849043226</c:v>
                </c:pt>
                <c:pt idx="29766">
                  <c:v>2.6760810416028922</c:v>
                </c:pt>
                <c:pt idx="29767">
                  <c:v>2.9701911606165288</c:v>
                </c:pt>
                <c:pt idx="29768">
                  <c:v>0.38100802765513436</c:v>
                </c:pt>
                <c:pt idx="29769">
                  <c:v>1.8298293520334245E-2</c:v>
                </c:pt>
                <c:pt idx="29770">
                  <c:v>9.0122219355427569E-3</c:v>
                </c:pt>
                <c:pt idx="29771">
                  <c:v>2.2087076101419902</c:v>
                </c:pt>
                <c:pt idx="29772">
                  <c:v>2.3977284318409087</c:v>
                </c:pt>
                <c:pt idx="29773">
                  <c:v>11.007629484372165</c:v>
                </c:pt>
                <c:pt idx="29774">
                  <c:v>2.2554364838688796</c:v>
                </c:pt>
                <c:pt idx="29775">
                  <c:v>2.327465347145782E-2</c:v>
                </c:pt>
                <c:pt idx="29776">
                  <c:v>7.9790231278773174E-2</c:v>
                </c:pt>
                <c:pt idx="29777">
                  <c:v>2.193160000892012</c:v>
                </c:pt>
                <c:pt idx="29778">
                  <c:v>0.60813593590036741</c:v>
                </c:pt>
                <c:pt idx="29779">
                  <c:v>0.57513380216940335</c:v>
                </c:pt>
                <c:pt idx="29780">
                  <c:v>4.4872136214237521</c:v>
                </c:pt>
                <c:pt idx="29781">
                  <c:v>2.6597475599114628</c:v>
                </c:pt>
                <c:pt idx="29782">
                  <c:v>2.8464504068333163</c:v>
                </c:pt>
                <c:pt idx="29783">
                  <c:v>1.1397177733403794</c:v>
                </c:pt>
                <c:pt idx="29784">
                  <c:v>32.161119820267167</c:v>
                </c:pt>
                <c:pt idx="29785">
                  <c:v>0.36537337479142679</c:v>
                </c:pt>
                <c:pt idx="29786">
                  <c:v>24.510303606720949</c:v>
                </c:pt>
                <c:pt idx="29787">
                  <c:v>24.941998345708932</c:v>
                </c:pt>
                <c:pt idx="29788">
                  <c:v>4.6585985045106372E-3</c:v>
                </c:pt>
                <c:pt idx="29789">
                  <c:v>1.1075553572118457E-2</c:v>
                </c:pt>
                <c:pt idx="29790">
                  <c:v>6.9564076360820945E-2</c:v>
                </c:pt>
                <c:pt idx="29791">
                  <c:v>0.37229886951059588</c:v>
                </c:pt>
                <c:pt idx="29792">
                  <c:v>6.672335847542738E-3</c:v>
                </c:pt>
                <c:pt idx="29793">
                  <c:v>0.26202685028802603</c:v>
                </c:pt>
                <c:pt idx="29794">
                  <c:v>8.2618171689631303</c:v>
                </c:pt>
                <c:pt idx="29795">
                  <c:v>0.2997355443996399</c:v>
                </c:pt>
                <c:pt idx="29796">
                  <c:v>0.4378352424876043</c:v>
                </c:pt>
                <c:pt idx="29797">
                  <c:v>4.2595404068378322</c:v>
                </c:pt>
                <c:pt idx="29798">
                  <c:v>1.1518525092221013</c:v>
                </c:pt>
                <c:pt idx="29799">
                  <c:v>0.46274775033486909</c:v>
                </c:pt>
                <c:pt idx="29800">
                  <c:v>1.5242930421458853</c:v>
                </c:pt>
                <c:pt idx="29801">
                  <c:v>1.3751620147218329</c:v>
                </c:pt>
                <c:pt idx="29802">
                  <c:v>2.1066913714287265</c:v>
                </c:pt>
                <c:pt idx="29803">
                  <c:v>2.2115588591649327</c:v>
                </c:pt>
                <c:pt idx="29804">
                  <c:v>16.633089825371606</c:v>
                </c:pt>
                <c:pt idx="29805">
                  <c:v>4.6685335956586353</c:v>
                </c:pt>
                <c:pt idx="29806">
                  <c:v>26.34646833199416</c:v>
                </c:pt>
                <c:pt idx="29807">
                  <c:v>42.279278170581037</c:v>
                </c:pt>
                <c:pt idx="29808">
                  <c:v>11.513650950328362</c:v>
                </c:pt>
                <c:pt idx="29809">
                  <c:v>5.3373361492339244</c:v>
                </c:pt>
                <c:pt idx="29810">
                  <c:v>17.05354147937755</c:v>
                </c:pt>
                <c:pt idx="29811">
                  <c:v>19.410848298025126</c:v>
                </c:pt>
                <c:pt idx="29812">
                  <c:v>9.498368815234338</c:v>
                </c:pt>
                <c:pt idx="29813">
                  <c:v>21.053979489595051</c:v>
                </c:pt>
                <c:pt idx="29814">
                  <c:v>209.95764064108138</c:v>
                </c:pt>
                <c:pt idx="29815">
                  <c:v>27.887826522318424</c:v>
                </c:pt>
                <c:pt idx="29816">
                  <c:v>510.47902755627979</c:v>
                </c:pt>
                <c:pt idx="29817">
                  <c:v>297.50722951802493</c:v>
                </c:pt>
                <c:pt idx="29818">
                  <c:v>8.004054858650294</c:v>
                </c:pt>
                <c:pt idx="29819">
                  <c:v>5.744194602780313</c:v>
                </c:pt>
                <c:pt idx="29820">
                  <c:v>24.299318303241289</c:v>
                </c:pt>
                <c:pt idx="29821">
                  <c:v>3.4021649799773832</c:v>
                </c:pt>
                <c:pt idx="29822">
                  <c:v>1.7122056166309461</c:v>
                </c:pt>
                <c:pt idx="29823">
                  <c:v>4.7690771805072849</c:v>
                </c:pt>
                <c:pt idx="29824">
                  <c:v>181.0402809474092</c:v>
                </c:pt>
                <c:pt idx="29825">
                  <c:v>5.4046428708543974</c:v>
                </c:pt>
                <c:pt idx="29826">
                  <c:v>87.348501348380964</c:v>
                </c:pt>
                <c:pt idx="29827">
                  <c:v>78.769816125935279</c:v>
                </c:pt>
                <c:pt idx="29828">
                  <c:v>0.71652448209230191</c:v>
                </c:pt>
                <c:pt idx="29829">
                  <c:v>0.98393159856896906</c:v>
                </c:pt>
                <c:pt idx="29830">
                  <c:v>0.99270669929117861</c:v>
                </c:pt>
                <c:pt idx="29831">
                  <c:v>2.0982669340528024</c:v>
                </c:pt>
                <c:pt idx="29832">
                  <c:v>3.6432971544195456</c:v>
                </c:pt>
                <c:pt idx="29833">
                  <c:v>7.7586679021027365</c:v>
                </c:pt>
                <c:pt idx="29834">
                  <c:v>39.186557826792473</c:v>
                </c:pt>
                <c:pt idx="29835">
                  <c:v>121.25293577559501</c:v>
                </c:pt>
                <c:pt idx="29836">
                  <c:v>49.26722367061263</c:v>
                </c:pt>
                <c:pt idx="29837">
                  <c:v>79.137878086450385</c:v>
                </c:pt>
                <c:pt idx="29838">
                  <c:v>0.23115961614867936</c:v>
                </c:pt>
                <c:pt idx="29839">
                  <c:v>0.25433820133705559</c:v>
                </c:pt>
                <c:pt idx="29840">
                  <c:v>0.28364184799034747</c:v>
                </c:pt>
                <c:pt idx="29841">
                  <c:v>0.79616280643204629</c:v>
                </c:pt>
                <c:pt idx="29842">
                  <c:v>1.2881530051252486</c:v>
                </c:pt>
                <c:pt idx="29843">
                  <c:v>1.1409833515020933</c:v>
                </c:pt>
                <c:pt idx="29844">
                  <c:v>5.24522096606771</c:v>
                </c:pt>
                <c:pt idx="29845">
                  <c:v>0.22067881325516775</c:v>
                </c:pt>
                <c:pt idx="29846">
                  <c:v>7.0637956804436035</c:v>
                </c:pt>
                <c:pt idx="29847">
                  <c:v>7.487100038409447</c:v>
                </c:pt>
                <c:pt idx="29848">
                  <c:v>1.8753636552332789</c:v>
                </c:pt>
                <c:pt idx="29849">
                  <c:v>0.39980428233304688</c:v>
                </c:pt>
                <c:pt idx="29850">
                  <c:v>0.54174075183563719</c:v>
                </c:pt>
                <c:pt idx="29851">
                  <c:v>1.1638305838848908</c:v>
                </c:pt>
                <c:pt idx="29852">
                  <c:v>2.2905044474233147</c:v>
                </c:pt>
                <c:pt idx="29853">
                  <c:v>0.63207642884606985</c:v>
                </c:pt>
                <c:pt idx="29854">
                  <c:v>24.75684533876225</c:v>
                </c:pt>
                <c:pt idx="29855">
                  <c:v>1.0398028757088296</c:v>
                </c:pt>
                <c:pt idx="29856">
                  <c:v>6.9062488155869204</c:v>
                </c:pt>
                <c:pt idx="29857">
                  <c:v>18.467768855807652</c:v>
                </c:pt>
                <c:pt idx="29858">
                  <c:v>0.40034851584146791</c:v>
                </c:pt>
                <c:pt idx="29859">
                  <c:v>0.228574315057955</c:v>
                </c:pt>
                <c:pt idx="29860">
                  <c:v>0.32120440643895237</c:v>
                </c:pt>
                <c:pt idx="29861">
                  <c:v>0.6279500686572449</c:v>
                </c:pt>
                <c:pt idx="29862">
                  <c:v>0.77074090976087539</c:v>
                </c:pt>
                <c:pt idx="29863">
                  <c:v>0.45694389741266467</c:v>
                </c:pt>
                <c:pt idx="29864">
                  <c:v>15.109399180407591</c:v>
                </c:pt>
                <c:pt idx="29865">
                  <c:v>2.1797054628161945</c:v>
                </c:pt>
                <c:pt idx="29866">
                  <c:v>19.289317436112725</c:v>
                </c:pt>
                <c:pt idx="29867">
                  <c:v>7.7989511706768475</c:v>
                </c:pt>
                <c:pt idx="29868">
                  <c:v>1.0932683518541393</c:v>
                </c:pt>
                <c:pt idx="29869">
                  <c:v>0.57397139086545756</c:v>
                </c:pt>
                <c:pt idx="29870">
                  <c:v>1.838003082344744</c:v>
                </c:pt>
                <c:pt idx="29871">
                  <c:v>2.8112318086940586</c:v>
                </c:pt>
                <c:pt idx="29872">
                  <c:v>2.4613871736858011</c:v>
                </c:pt>
                <c:pt idx="29873">
                  <c:v>2.5111888710006061</c:v>
                </c:pt>
                <c:pt idx="29874">
                  <c:v>39.451895077763865</c:v>
                </c:pt>
                <c:pt idx="29875">
                  <c:v>8.2476117915550446</c:v>
                </c:pt>
                <c:pt idx="29876">
                  <c:v>179.42817955869086</c:v>
                </c:pt>
                <c:pt idx="29877">
                  <c:v>35.354337009280229</c:v>
                </c:pt>
                <c:pt idx="29878">
                  <c:v>2.5358203950236731</c:v>
                </c:pt>
                <c:pt idx="29879">
                  <c:v>1.2115120487711442</c:v>
                </c:pt>
                <c:pt idx="29880">
                  <c:v>3.6566348828988628</c:v>
                </c:pt>
                <c:pt idx="29881">
                  <c:v>5.1667937363044096</c:v>
                </c:pt>
                <c:pt idx="29882">
                  <c:v>13.237889840987433</c:v>
                </c:pt>
                <c:pt idx="29883">
                  <c:v>2.4591836508789164</c:v>
                </c:pt>
                <c:pt idx="29884">
                  <c:v>49.829106707391382</c:v>
                </c:pt>
                <c:pt idx="29885">
                  <c:v>9.7255410727332023</c:v>
                </c:pt>
                <c:pt idx="29886">
                  <c:v>60.029857254637044</c:v>
                </c:pt>
                <c:pt idx="29887">
                  <c:v>57.109247726812377</c:v>
                </c:pt>
                <c:pt idx="29888">
                  <c:v>1.6104993920156752</c:v>
                </c:pt>
                <c:pt idx="29889">
                  <c:v>0.58045128799837176</c:v>
                </c:pt>
                <c:pt idx="29890">
                  <c:v>3.0020830216173442</c:v>
                </c:pt>
                <c:pt idx="29891">
                  <c:v>22.893275927607888</c:v>
                </c:pt>
                <c:pt idx="29892">
                  <c:v>23.173231225560411</c:v>
                </c:pt>
                <c:pt idx="29893">
                  <c:v>24.269427761361097</c:v>
                </c:pt>
                <c:pt idx="29894">
                  <c:v>25.078500046354378</c:v>
                </c:pt>
                <c:pt idx="29895">
                  <c:v>3.6115171802493147</c:v>
                </c:pt>
                <c:pt idx="29896">
                  <c:v>19.207730158519379</c:v>
                </c:pt>
                <c:pt idx="29897">
                  <c:v>35.328071242276948</c:v>
                </c:pt>
                <c:pt idx="29898">
                  <c:v>39.669760916874381</c:v>
                </c:pt>
                <c:pt idx="29899">
                  <c:v>18.818407621044798</c:v>
                </c:pt>
                <c:pt idx="29900">
                  <c:v>66.021433380366759</c:v>
                </c:pt>
                <c:pt idx="29901">
                  <c:v>79.378614729229071</c:v>
                </c:pt>
                <c:pt idx="29902">
                  <c:v>76.45393173087912</c:v>
                </c:pt>
                <c:pt idx="29903">
                  <c:v>92.284111789870622</c:v>
                </c:pt>
                <c:pt idx="29904">
                  <c:v>775.78636412849573</c:v>
                </c:pt>
                <c:pt idx="29905">
                  <c:v>220.97055516929549</c:v>
                </c:pt>
                <c:pt idx="29906">
                  <c:v>1196.6889676046717</c:v>
                </c:pt>
                <c:pt idx="29907">
                  <c:v>827.70204265508073</c:v>
                </c:pt>
                <c:pt idx="29908">
                  <c:v>5.923493868730835E-2</c:v>
                </c:pt>
                <c:pt idx="29909">
                  <c:v>0.52141631116998555</c:v>
                </c:pt>
                <c:pt idx="29910">
                  <c:v>0.34001753651862654</c:v>
                </c:pt>
                <c:pt idx="29911">
                  <c:v>0.28295725220119189</c:v>
                </c:pt>
                <c:pt idx="29912">
                  <c:v>0.35173050867938005</c:v>
                </c:pt>
                <c:pt idx="29913">
                  <c:v>1.1621068693521537</c:v>
                </c:pt>
                <c:pt idx="29914">
                  <c:v>1.5574938739068142E-2</c:v>
                </c:pt>
                <c:pt idx="29915">
                  <c:v>18.899086274307503</c:v>
                </c:pt>
                <c:pt idx="29916">
                  <c:v>2.9701880480671772</c:v>
                </c:pt>
                <c:pt idx="29917">
                  <c:v>1.6695640386403958</c:v>
                </c:pt>
                <c:pt idx="29918">
                  <c:v>0.207687773986093</c:v>
                </c:pt>
                <c:pt idx="29919">
                  <c:v>3.0500830515434358E-2</c:v>
                </c:pt>
                <c:pt idx="29920">
                  <c:v>0.35612778234596604</c:v>
                </c:pt>
                <c:pt idx="29921">
                  <c:v>0.35843872360336254</c:v>
                </c:pt>
                <c:pt idx="29922">
                  <c:v>1.4607663212276179E-2</c:v>
                </c:pt>
                <c:pt idx="29923">
                  <c:v>2.4849714285036453</c:v>
                </c:pt>
                <c:pt idx="29924">
                  <c:v>0.2288279259043583</c:v>
                </c:pt>
                <c:pt idx="29925">
                  <c:v>1.5141900164955653</c:v>
                </c:pt>
                <c:pt idx="29926">
                  <c:v>12.235497169341338</c:v>
                </c:pt>
                <c:pt idx="29927">
                  <c:v>1.8561672490397083</c:v>
                </c:pt>
                <c:pt idx="29928">
                  <c:v>1.5218066399669942E-4</c:v>
                </c:pt>
                <c:pt idx="29929">
                  <c:v>2.0890421951490254E-2</c:v>
                </c:pt>
                <c:pt idx="29930">
                  <c:v>7.8740296298905043E-5</c:v>
                </c:pt>
                <c:pt idx="29931">
                  <c:v>5.2044704694868599E-5</c:v>
                </c:pt>
                <c:pt idx="29932">
                  <c:v>2.028376442310305</c:v>
                </c:pt>
                <c:pt idx="29933">
                  <c:v>0.96163430086318136</c:v>
                </c:pt>
                <c:pt idx="29934">
                  <c:v>1.9384311459812518</c:v>
                </c:pt>
                <c:pt idx="29935">
                  <c:v>4.6508074368148833</c:v>
                </c:pt>
                <c:pt idx="29936">
                  <c:v>8.6778002172861704E-2</c:v>
                </c:pt>
                <c:pt idx="29937">
                  <c:v>2.6182185057798985E-4</c:v>
                </c:pt>
                <c:pt idx="29938">
                  <c:v>4.719046324974715E-5</c:v>
                </c:pt>
                <c:pt idx="29939">
                  <c:v>4.249860445239736E-3</c:v>
                </c:pt>
                <c:pt idx="29940">
                  <c:v>1.1614827354536434E-3</c:v>
                </c:pt>
                <c:pt idx="29941">
                  <c:v>4.1458258903898258E-3</c:v>
                </c:pt>
                <c:pt idx="29942">
                  <c:v>2.0177220558351607E-3</c:v>
                </c:pt>
                <c:pt idx="29943">
                  <c:v>3.8500823400114105E-4</c:v>
                </c:pt>
                <c:pt idx="29944">
                  <c:v>1.4374764686457743E-3</c:v>
                </c:pt>
                <c:pt idx="29945">
                  <c:v>1.5283450770444995E-2</c:v>
                </c:pt>
                <c:pt idx="29946">
                  <c:v>1.1055608517272228E-3</c:v>
                </c:pt>
                <c:pt idx="29947">
                  <c:v>0.74990634078066776</c:v>
                </c:pt>
                <c:pt idx="29948">
                  <c:v>6.4019301980191914</c:v>
                </c:pt>
                <c:pt idx="29949">
                  <c:v>1.5365911176816509</c:v>
                </c:pt>
                <c:pt idx="29950">
                  <c:v>0.49982768055460841</c:v>
                </c:pt>
                <c:pt idx="29951">
                  <c:v>0.90435555431081827</c:v>
                </c:pt>
                <c:pt idx="29952">
                  <c:v>2.1270616540995069</c:v>
                </c:pt>
                <c:pt idx="29953">
                  <c:v>0.81656310794254117</c:v>
                </c:pt>
                <c:pt idx="29954">
                  <c:v>9.7169487664724201</c:v>
                </c:pt>
                <c:pt idx="29955">
                  <c:v>16.455677157472554</c:v>
                </c:pt>
                <c:pt idx="29956">
                  <c:v>5.5054420323287223</c:v>
                </c:pt>
                <c:pt idx="29957">
                  <c:v>3.4650901186571319E-2</c:v>
                </c:pt>
                <c:pt idx="29958">
                  <c:v>0.47622446458676793</c:v>
                </c:pt>
                <c:pt idx="29959">
                  <c:v>4.4393742852321109E-2</c:v>
                </c:pt>
                <c:pt idx="29960">
                  <c:v>1.8235541395405733E-2</c:v>
                </c:pt>
                <c:pt idx="29961">
                  <c:v>2.9126347232244756</c:v>
                </c:pt>
                <c:pt idx="29962">
                  <c:v>0.37965613988616836</c:v>
                </c:pt>
                <c:pt idx="29963">
                  <c:v>1.0498654344732581</c:v>
                </c:pt>
                <c:pt idx="29964">
                  <c:v>3.8017865576792991</c:v>
                </c:pt>
                <c:pt idx="29965">
                  <c:v>1.4580734602719418</c:v>
                </c:pt>
                <c:pt idx="29966">
                  <c:v>0.78144848327936267</c:v>
                </c:pt>
                <c:pt idx="29967">
                  <c:v>0.37782794553266674</c:v>
                </c:pt>
                <c:pt idx="29968">
                  <c:v>0.50621322587360806</c:v>
                </c:pt>
                <c:pt idx="29969">
                  <c:v>0.5559156705996795</c:v>
                </c:pt>
                <c:pt idx="29970">
                  <c:v>0.35623724768619686</c:v>
                </c:pt>
                <c:pt idx="29971">
                  <c:v>6.1260459784689747</c:v>
                </c:pt>
                <c:pt idx="29972">
                  <c:v>0.59179955997646516</c:v>
                </c:pt>
                <c:pt idx="29973">
                  <c:v>4.7596269006520338</c:v>
                </c:pt>
                <c:pt idx="29974">
                  <c:v>26.246246439379913</c:v>
                </c:pt>
                <c:pt idx="29975">
                  <c:v>3.7018742036709695</c:v>
                </c:pt>
                <c:pt idx="29976">
                  <c:v>1.0733294184441045</c:v>
                </c:pt>
                <c:pt idx="29977">
                  <c:v>0.21700740867650659</c:v>
                </c:pt>
                <c:pt idx="29978">
                  <c:v>0.17412382415546965</c:v>
                </c:pt>
                <c:pt idx="29979">
                  <c:v>9.0629201122434278E-2</c:v>
                </c:pt>
                <c:pt idx="29980">
                  <c:v>2.2487450482189315</c:v>
                </c:pt>
                <c:pt idx="29981">
                  <c:v>0.22595565927349714</c:v>
                </c:pt>
                <c:pt idx="29982">
                  <c:v>0.46902560923467262</c:v>
                </c:pt>
                <c:pt idx="29983">
                  <c:v>36.089163713678907</c:v>
                </c:pt>
                <c:pt idx="29984">
                  <c:v>3.6385511657019354</c:v>
                </c:pt>
                <c:pt idx="29985">
                  <c:v>1.699504921690094E-2</c:v>
                </c:pt>
                <c:pt idx="29986">
                  <c:v>0.2004795693500534</c:v>
                </c:pt>
                <c:pt idx="29987">
                  <c:v>0.37731725148864592</c:v>
                </c:pt>
                <c:pt idx="29988">
                  <c:v>1.4175213837804099E-2</c:v>
                </c:pt>
                <c:pt idx="29989">
                  <c:v>1.030457623904147</c:v>
                </c:pt>
                <c:pt idx="29990">
                  <c:v>3.8801490787919841E-2</c:v>
                </c:pt>
                <c:pt idx="29991">
                  <c:v>0.46563304480095374</c:v>
                </c:pt>
                <c:pt idx="29992">
                  <c:v>2.1205756625748462</c:v>
                </c:pt>
                <c:pt idx="29993">
                  <c:v>4.2163554722845671</c:v>
                </c:pt>
                <c:pt idx="29994">
                  <c:v>2.8456067437044558E-2</c:v>
                </c:pt>
                <c:pt idx="29995">
                  <c:v>2.2752283347827196E-2</c:v>
                </c:pt>
                <c:pt idx="29996">
                  <c:v>6.136817995588352E-2</c:v>
                </c:pt>
                <c:pt idx="29997">
                  <c:v>4.7539548195777229E-2</c:v>
                </c:pt>
                <c:pt idx="29998">
                  <c:v>3.9088351631403485E-2</c:v>
                </c:pt>
                <c:pt idx="29999">
                  <c:v>0.97754394670412958</c:v>
                </c:pt>
                <c:pt idx="30000">
                  <c:v>1.6524300044320522E-2</c:v>
                </c:pt>
                <c:pt idx="30001">
                  <c:v>3.6712581007099843E-2</c:v>
                </c:pt>
                <c:pt idx="30002">
                  <c:v>1.3492069740306123</c:v>
                </c:pt>
                <c:pt idx="30003">
                  <c:v>0.28376923061233317</c:v>
                </c:pt>
                <c:pt idx="30004">
                  <c:v>3.448460276374412E-2</c:v>
                </c:pt>
                <c:pt idx="30005">
                  <c:v>2.542766791538502E-3</c:v>
                </c:pt>
                <c:pt idx="30006">
                  <c:v>3.6259813371919049E-3</c:v>
                </c:pt>
                <c:pt idx="30007">
                  <c:v>3.3223275941648557E-3</c:v>
                </c:pt>
                <c:pt idx="30008">
                  <c:v>6.8080766098473832E-3</c:v>
                </c:pt>
                <c:pt idx="30009">
                  <c:v>1.2967873140360651</c:v>
                </c:pt>
                <c:pt idx="30010">
                  <c:v>3.2256861558244794E-3</c:v>
                </c:pt>
                <c:pt idx="30011">
                  <c:v>6.2461778845663398E-3</c:v>
                </c:pt>
                <c:pt idx="30012">
                  <c:v>2.3157374758729459</c:v>
                </c:pt>
                <c:pt idx="30013">
                  <c:v>4.8106562893888413E-2</c:v>
                </c:pt>
                <c:pt idx="30014">
                  <c:v>7.8172849573335049E-2</c:v>
                </c:pt>
                <c:pt idx="30015">
                  <c:v>0.56721948112128551</c:v>
                </c:pt>
                <c:pt idx="30016">
                  <c:v>1.8769597940780643E-2</c:v>
                </c:pt>
                <c:pt idx="30017">
                  <c:v>8.9873120642950208E-2</c:v>
                </c:pt>
                <c:pt idx="30018">
                  <c:v>2.1835023744805211</c:v>
                </c:pt>
                <c:pt idx="30019">
                  <c:v>0.12032702374881896</c:v>
                </c:pt>
                <c:pt idx="30020">
                  <c:v>7.5731111965577016</c:v>
                </c:pt>
                <c:pt idx="30021">
                  <c:v>3.4074434061144876</c:v>
                </c:pt>
                <c:pt idx="30022">
                  <c:v>0.92591220372948069</c:v>
                </c:pt>
                <c:pt idx="30023">
                  <c:v>0.27316513454319929</c:v>
                </c:pt>
                <c:pt idx="30024">
                  <c:v>0.10230172771824488</c:v>
                </c:pt>
                <c:pt idx="30025">
                  <c:v>1.637072692604187</c:v>
                </c:pt>
                <c:pt idx="30026">
                  <c:v>0.36275888736005474</c:v>
                </c:pt>
                <c:pt idx="30027">
                  <c:v>0.55762597814605175</c:v>
                </c:pt>
                <c:pt idx="30028">
                  <c:v>2.1768522809077409</c:v>
                </c:pt>
                <c:pt idx="30029">
                  <c:v>0.88580838544775242</c:v>
                </c:pt>
                <c:pt idx="30030">
                  <c:v>91.824188125328831</c:v>
                </c:pt>
                <c:pt idx="30031">
                  <c:v>13.58124335264338</c:v>
                </c:pt>
                <c:pt idx="30032">
                  <c:v>13.723075703429856</c:v>
                </c:pt>
                <c:pt idx="30033">
                  <c:v>7.3460909202752986E-2</c:v>
                </c:pt>
                <c:pt idx="30034">
                  <c:v>0.18814376602533892</c:v>
                </c:pt>
                <c:pt idx="30035">
                  <c:v>0.416259127707717</c:v>
                </c:pt>
                <c:pt idx="30036">
                  <c:v>0.63125187343313105</c:v>
                </c:pt>
                <c:pt idx="30037">
                  <c:v>0.21741322195296897</c:v>
                </c:pt>
                <c:pt idx="30038">
                  <c:v>5.8394418130562018</c:v>
                </c:pt>
                <c:pt idx="30039">
                  <c:v>1.5688828086630318</c:v>
                </c:pt>
                <c:pt idx="30040">
                  <c:v>5.079987055074465</c:v>
                </c:pt>
                <c:pt idx="30041">
                  <c:v>8.5749027599642051</c:v>
                </c:pt>
                <c:pt idx="30042">
                  <c:v>3.7526274138828022</c:v>
                </c:pt>
                <c:pt idx="30043">
                  <c:v>1.0055705884550922E-2</c:v>
                </c:pt>
                <c:pt idx="30044">
                  <c:v>2.5200148535891191E-2</c:v>
                </c:pt>
                <c:pt idx="30045">
                  <c:v>1.1673682134083865</c:v>
                </c:pt>
                <c:pt idx="30046">
                  <c:v>0.7575923359256922</c:v>
                </c:pt>
                <c:pt idx="30047">
                  <c:v>1.1559659236553379</c:v>
                </c:pt>
                <c:pt idx="30048">
                  <c:v>0.43102392342603851</c:v>
                </c:pt>
                <c:pt idx="30049">
                  <c:v>0.1686743673619846</c:v>
                </c:pt>
                <c:pt idx="30050">
                  <c:v>0.51993201381519549</c:v>
                </c:pt>
                <c:pt idx="30051">
                  <c:v>1.4041785436852727</c:v>
                </c:pt>
                <c:pt idx="30052">
                  <c:v>0.82631355097291681</c:v>
                </c:pt>
                <c:pt idx="30053">
                  <c:v>3.4214621775002096</c:v>
                </c:pt>
                <c:pt idx="30054">
                  <c:v>7.6726631681193682</c:v>
                </c:pt>
                <c:pt idx="30055">
                  <c:v>7.510715063564561</c:v>
                </c:pt>
                <c:pt idx="30056">
                  <c:v>4.1154489389366322</c:v>
                </c:pt>
                <c:pt idx="30057">
                  <c:v>3.8209434734779602</c:v>
                </c:pt>
                <c:pt idx="30058">
                  <c:v>33.027569142748675</c:v>
                </c:pt>
                <c:pt idx="30059">
                  <c:v>6.0226407030289328</c:v>
                </c:pt>
                <c:pt idx="30060">
                  <c:v>143.85442181855416</c:v>
                </c:pt>
                <c:pt idx="30061">
                  <c:v>135.21793814809027</c:v>
                </c:pt>
                <c:pt idx="30062">
                  <c:v>41.693715850484111</c:v>
                </c:pt>
                <c:pt idx="30063">
                  <c:v>4.2752964982131775E-4</c:v>
                </c:pt>
                <c:pt idx="30064">
                  <c:v>6.4059815494624958E-2</c:v>
                </c:pt>
                <c:pt idx="30065">
                  <c:v>2.1796588091099973E-2</c:v>
                </c:pt>
                <c:pt idx="30066">
                  <c:v>0.86092604871185596</c:v>
                </c:pt>
                <c:pt idx="30067">
                  <c:v>0.29975394023577623</c:v>
                </c:pt>
                <c:pt idx="30068">
                  <c:v>2.9246177991282825E-2</c:v>
                </c:pt>
                <c:pt idx="30069">
                  <c:v>0.19385698894641987</c:v>
                </c:pt>
                <c:pt idx="30070">
                  <c:v>7.1294253975060551</c:v>
                </c:pt>
                <c:pt idx="30071">
                  <c:v>6.7605596151875922</c:v>
                </c:pt>
                <c:pt idx="30072">
                  <c:v>0.72351467624179588</c:v>
                </c:pt>
                <c:pt idx="30073">
                  <c:v>8.1027486820148015E-4</c:v>
                </c:pt>
                <c:pt idx="30074">
                  <c:v>2.3063928569456851E-2</c:v>
                </c:pt>
                <c:pt idx="30075">
                  <c:v>0.15443586103878579</c:v>
                </c:pt>
                <c:pt idx="30076">
                  <c:v>0.9114225552812617</c:v>
                </c:pt>
                <c:pt idx="30077">
                  <c:v>0.12686764905023942</c:v>
                </c:pt>
                <c:pt idx="30078">
                  <c:v>7.9941610081525283E-2</c:v>
                </c:pt>
                <c:pt idx="30079">
                  <c:v>1.1077834918074243</c:v>
                </c:pt>
                <c:pt idx="30080">
                  <c:v>2.069267951898258</c:v>
                </c:pt>
                <c:pt idx="30081">
                  <c:v>0.73729555098110311</c:v>
                </c:pt>
                <c:pt idx="30082">
                  <c:v>16.436371017096164</c:v>
                </c:pt>
                <c:pt idx="30083">
                  <c:v>1.1452949210595293</c:v>
                </c:pt>
                <c:pt idx="30084">
                  <c:v>10.541723318402843</c:v>
                </c:pt>
                <c:pt idx="30085">
                  <c:v>27.315051223474786</c:v>
                </c:pt>
                <c:pt idx="30086">
                  <c:v>20.090506618351125</c:v>
                </c:pt>
                <c:pt idx="30087">
                  <c:v>23.717732131230001</c:v>
                </c:pt>
                <c:pt idx="30088">
                  <c:v>14.184965444565028</c:v>
                </c:pt>
                <c:pt idx="30089">
                  <c:v>57.265387785540803</c:v>
                </c:pt>
                <c:pt idx="30090">
                  <c:v>103.4410558370281</c:v>
                </c:pt>
                <c:pt idx="30091">
                  <c:v>19.384317686820523</c:v>
                </c:pt>
                <c:pt idx="30092">
                  <c:v>0.23762895860139438</c:v>
                </c:pt>
                <c:pt idx="30093">
                  <c:v>1.3451885209991697E-4</c:v>
                </c:pt>
                <c:pt idx="30094">
                  <c:v>2.1800283949532793E-2</c:v>
                </c:pt>
                <c:pt idx="30095">
                  <c:v>9.0721193205669289E-3</c:v>
                </c:pt>
                <c:pt idx="30096">
                  <c:v>3.971582250023246E-4</c:v>
                </c:pt>
                <c:pt idx="30097">
                  <c:v>0.269427176710969</c:v>
                </c:pt>
                <c:pt idx="30098">
                  <c:v>0.85138870736539551</c:v>
                </c:pt>
                <c:pt idx="30099">
                  <c:v>2.4907188579978414</c:v>
                </c:pt>
                <c:pt idx="30100">
                  <c:v>3.9045718856702285</c:v>
                </c:pt>
                <c:pt idx="30101">
                  <c:v>3.3143879751862701E-3</c:v>
                </c:pt>
                <c:pt idx="30102">
                  <c:v>7.7835446262570548E-3</c:v>
                </c:pt>
                <c:pt idx="30103">
                  <c:v>0.99018589436463245</c:v>
                </c:pt>
                <c:pt idx="30104">
                  <c:v>3.061279872963703</c:v>
                </c:pt>
                <c:pt idx="30105">
                  <c:v>1.9572268792836622</c:v>
                </c:pt>
                <c:pt idx="30106">
                  <c:v>5.6390485326109001</c:v>
                </c:pt>
                <c:pt idx="30107">
                  <c:v>0.25788864447779708</c:v>
                </c:pt>
                <c:pt idx="30108">
                  <c:v>20.061324461513873</c:v>
                </c:pt>
                <c:pt idx="30109">
                  <c:v>12.618974274079145</c:v>
                </c:pt>
                <c:pt idx="30110">
                  <c:v>10.237585300778244</c:v>
                </c:pt>
                <c:pt idx="30111">
                  <c:v>0.27697043746594457</c:v>
                </c:pt>
                <c:pt idx="30112">
                  <c:v>1.6507307708226792E-2</c:v>
                </c:pt>
                <c:pt idx="30113">
                  <c:v>0.23096670965246358</c:v>
                </c:pt>
                <c:pt idx="30114">
                  <c:v>10.063983776818901</c:v>
                </c:pt>
                <c:pt idx="30115">
                  <c:v>0.33464192401867016</c:v>
                </c:pt>
                <c:pt idx="30116">
                  <c:v>2.9106710960002766E-2</c:v>
                </c:pt>
                <c:pt idx="30117">
                  <c:v>6.4543558274721205E-3</c:v>
                </c:pt>
                <c:pt idx="30118">
                  <c:v>2.6274535181683815E-3</c:v>
                </c:pt>
                <c:pt idx="30119">
                  <c:v>0.41161570316220508</c:v>
                </c:pt>
                <c:pt idx="30120">
                  <c:v>0.10467469011244607</c:v>
                </c:pt>
                <c:pt idx="30121">
                  <c:v>5.8139363826133141E-4</c:v>
                </c:pt>
                <c:pt idx="30122">
                  <c:v>5.4237513395663463E-4</c:v>
                </c:pt>
                <c:pt idx="30123">
                  <c:v>0.19934802693280279</c:v>
                </c:pt>
                <c:pt idx="30124">
                  <c:v>0.50136828496148367</c:v>
                </c:pt>
                <c:pt idx="30125">
                  <c:v>7.3452122260135408E-2</c:v>
                </c:pt>
                <c:pt idx="30126">
                  <c:v>0.56105051487292834</c:v>
                </c:pt>
                <c:pt idx="30127">
                  <c:v>5.0617433433992112</c:v>
                </c:pt>
                <c:pt idx="30128">
                  <c:v>5.5768540268518274</c:v>
                </c:pt>
                <c:pt idx="30129">
                  <c:v>3.0938803655582134</c:v>
                </c:pt>
                <c:pt idx="30130">
                  <c:v>3.5290717560564288E-3</c:v>
                </c:pt>
                <c:pt idx="30131">
                  <c:v>6.7655958566399249E-3</c:v>
                </c:pt>
                <c:pt idx="30132">
                  <c:v>1.5067259759654582E-3</c:v>
                </c:pt>
                <c:pt idx="30133">
                  <c:v>7.1471012467727362E-3</c:v>
                </c:pt>
                <c:pt idx="30134">
                  <c:v>3.8515690713721781E-2</c:v>
                </c:pt>
                <c:pt idx="30135">
                  <c:v>1.5506662381600115E-2</c:v>
                </c:pt>
                <c:pt idx="30136">
                  <c:v>1.9682144326407993E-2</c:v>
                </c:pt>
                <c:pt idx="30137">
                  <c:v>2.786247744747216E-2</c:v>
                </c:pt>
                <c:pt idx="30138">
                  <c:v>5.9275214728587358</c:v>
                </c:pt>
                <c:pt idx="30139">
                  <c:v>0.62264336354862571</c:v>
                </c:pt>
                <c:pt idx="30140">
                  <c:v>0.23204429703866813</c:v>
                </c:pt>
                <c:pt idx="30141">
                  <c:v>1.9429887663422567</c:v>
                </c:pt>
                <c:pt idx="30142">
                  <c:v>8.1213766384593153</c:v>
                </c:pt>
                <c:pt idx="30143">
                  <c:v>3.5202226068841509</c:v>
                </c:pt>
                <c:pt idx="30144">
                  <c:v>4.197665969452645</c:v>
                </c:pt>
                <c:pt idx="30145">
                  <c:v>1.2859177773513804</c:v>
                </c:pt>
                <c:pt idx="30146">
                  <c:v>2.2998783120334343</c:v>
                </c:pt>
                <c:pt idx="30147">
                  <c:v>27.494291849669874</c:v>
                </c:pt>
                <c:pt idx="30148">
                  <c:v>2.4265696597368027</c:v>
                </c:pt>
                <c:pt idx="30149">
                  <c:v>4.984106992040007E-2</c:v>
                </c:pt>
                <c:pt idx="30150">
                  <c:v>1.6707616431453718E-2</c:v>
                </c:pt>
                <c:pt idx="30151">
                  <c:v>0.30258517748916841</c:v>
                </c:pt>
                <c:pt idx="30152">
                  <c:v>0.60253918044268862</c:v>
                </c:pt>
                <c:pt idx="30153">
                  <c:v>0.57421567556638864</c:v>
                </c:pt>
                <c:pt idx="30154">
                  <c:v>0.79499729051736501</c:v>
                </c:pt>
                <c:pt idx="30155">
                  <c:v>2.5845247786322583</c:v>
                </c:pt>
                <c:pt idx="30156">
                  <c:v>1.5832305803476112</c:v>
                </c:pt>
                <c:pt idx="30157">
                  <c:v>13.779044902619118</c:v>
                </c:pt>
                <c:pt idx="30158">
                  <c:v>1.0943925339102629</c:v>
                </c:pt>
                <c:pt idx="30159">
                  <c:v>0.24219538484005443</c:v>
                </c:pt>
                <c:pt idx="30160">
                  <c:v>4.0683175531819118E-2</c:v>
                </c:pt>
                <c:pt idx="30161">
                  <c:v>1.0793691200855757</c:v>
                </c:pt>
                <c:pt idx="30162">
                  <c:v>1.212040443040812</c:v>
                </c:pt>
                <c:pt idx="30163">
                  <c:v>2.8626014305972829</c:v>
                </c:pt>
                <c:pt idx="30164">
                  <c:v>4.1061712971909614</c:v>
                </c:pt>
                <c:pt idx="30165">
                  <c:v>4.3793703348778168</c:v>
                </c:pt>
                <c:pt idx="30166">
                  <c:v>10.786676638293876</c:v>
                </c:pt>
                <c:pt idx="30167">
                  <c:v>7.7327600492127075</c:v>
                </c:pt>
                <c:pt idx="30168">
                  <c:v>6.7706539147301754</c:v>
                </c:pt>
                <c:pt idx="30169">
                  <c:v>1.6008464771199934E-2</c:v>
                </c:pt>
                <c:pt idx="30170">
                  <c:v>1.3070498689368283E-2</c:v>
                </c:pt>
                <c:pt idx="30171">
                  <c:v>0.51629530819296832</c:v>
                </c:pt>
                <c:pt idx="30172">
                  <c:v>0.17214480446407526</c:v>
                </c:pt>
                <c:pt idx="30173">
                  <c:v>0.250707545562801</c:v>
                </c:pt>
                <c:pt idx="30174">
                  <c:v>7.2527379752938504E-3</c:v>
                </c:pt>
                <c:pt idx="30175">
                  <c:v>2.1641236000164345E-2</c:v>
                </c:pt>
                <c:pt idx="30176">
                  <c:v>1.8878861335253989</c:v>
                </c:pt>
                <c:pt idx="30177">
                  <c:v>9.0930606335237751E-3</c:v>
                </c:pt>
                <c:pt idx="30178">
                  <c:v>0.24719023682892766</c:v>
                </c:pt>
                <c:pt idx="30179">
                  <c:v>3.1572953590621776E-3</c:v>
                </c:pt>
                <c:pt idx="30180">
                  <c:v>3.7065271933951007</c:v>
                </c:pt>
                <c:pt idx="30181">
                  <c:v>2.6268450937132362</c:v>
                </c:pt>
                <c:pt idx="30182">
                  <c:v>4.4384604361931084</c:v>
                </c:pt>
                <c:pt idx="30183">
                  <c:v>9.6901182488749722</c:v>
                </c:pt>
                <c:pt idx="30184">
                  <c:v>4.8333710219304778E-2</c:v>
                </c:pt>
                <c:pt idx="30185">
                  <c:v>1.1861639897203542</c:v>
                </c:pt>
                <c:pt idx="30186">
                  <c:v>11.138417455618026</c:v>
                </c:pt>
                <c:pt idx="30187">
                  <c:v>1.5538339144199145</c:v>
                </c:pt>
                <c:pt idx="30188">
                  <c:v>5.0737039134335443E-2</c:v>
                </c:pt>
                <c:pt idx="30189">
                  <c:v>2.4099843101138906E-2</c:v>
                </c:pt>
                <c:pt idx="30190">
                  <c:v>3.5591220465224623E-2</c:v>
                </c:pt>
                <c:pt idx="30191">
                  <c:v>0.36802971642757398</c:v>
                </c:pt>
                <c:pt idx="30192">
                  <c:v>0.37740921984899889</c:v>
                </c:pt>
                <c:pt idx="30193">
                  <c:v>4.5042066823317357E-2</c:v>
                </c:pt>
                <c:pt idx="30194">
                  <c:v>1.1773155978987035</c:v>
                </c:pt>
                <c:pt idx="30195">
                  <c:v>6.0943651238585277</c:v>
                </c:pt>
                <c:pt idx="30196">
                  <c:v>4.1401516981137432</c:v>
                </c:pt>
                <c:pt idx="30197">
                  <c:v>0.62569823158095883</c:v>
                </c:pt>
                <c:pt idx="30198">
                  <c:v>0.10677704803537696</c:v>
                </c:pt>
                <c:pt idx="30199">
                  <c:v>3.1548151422079933E-3</c:v>
                </c:pt>
                <c:pt idx="30200">
                  <c:v>0.19190690073572264</c:v>
                </c:pt>
                <c:pt idx="30201">
                  <c:v>1.28720622729414</c:v>
                </c:pt>
                <c:pt idx="30202">
                  <c:v>1.1499989772195094</c:v>
                </c:pt>
                <c:pt idx="30203">
                  <c:v>0.91378379450677083</c:v>
                </c:pt>
                <c:pt idx="30204">
                  <c:v>3.2249476407520961</c:v>
                </c:pt>
                <c:pt idx="30205">
                  <c:v>15.710043831593977</c:v>
                </c:pt>
                <c:pt idx="30206">
                  <c:v>7.8290841504282165</c:v>
                </c:pt>
                <c:pt idx="30207">
                  <c:v>1.5017919653682996</c:v>
                </c:pt>
                <c:pt idx="30208">
                  <c:v>0.10690796930975723</c:v>
                </c:pt>
                <c:pt idx="30209">
                  <c:v>5.6269204163450395E-2</c:v>
                </c:pt>
                <c:pt idx="30210">
                  <c:v>0.55169290383717728</c:v>
                </c:pt>
                <c:pt idx="30211">
                  <c:v>1.7782061791484594</c:v>
                </c:pt>
                <c:pt idx="30212">
                  <c:v>1.3737412992214479</c:v>
                </c:pt>
                <c:pt idx="30213">
                  <c:v>3.1097274330854607</c:v>
                </c:pt>
                <c:pt idx="30214">
                  <c:v>0.71889412482969928</c:v>
                </c:pt>
                <c:pt idx="30215">
                  <c:v>1.1721723495684373</c:v>
                </c:pt>
                <c:pt idx="30216">
                  <c:v>4.3129950418672678</c:v>
                </c:pt>
                <c:pt idx="30217">
                  <c:v>2.5024625256155333</c:v>
                </c:pt>
                <c:pt idx="30218">
                  <c:v>0.42854607581842868</c:v>
                </c:pt>
                <c:pt idx="30219">
                  <c:v>0.19683339392549207</c:v>
                </c:pt>
                <c:pt idx="30220">
                  <c:v>5.078845067086017</c:v>
                </c:pt>
                <c:pt idx="30221">
                  <c:v>16.078965617478968</c:v>
                </c:pt>
                <c:pt idx="30222">
                  <c:v>16.522874354855333</c:v>
                </c:pt>
                <c:pt idx="30223">
                  <c:v>2.9577419200175239</c:v>
                </c:pt>
                <c:pt idx="30224">
                  <c:v>0.97374144521994577</c:v>
                </c:pt>
                <c:pt idx="30225">
                  <c:v>2.1785436996835461</c:v>
                </c:pt>
                <c:pt idx="30226">
                  <c:v>8.1279362062567415</c:v>
                </c:pt>
                <c:pt idx="30227">
                  <c:v>4.8012668943121621</c:v>
                </c:pt>
                <c:pt idx="30228">
                  <c:v>18.423872191976976</c:v>
                </c:pt>
                <c:pt idx="30229">
                  <c:v>1.5980018871571591</c:v>
                </c:pt>
                <c:pt idx="30230">
                  <c:v>24.932968324064408</c:v>
                </c:pt>
                <c:pt idx="30231">
                  <c:v>74.564768692735029</c:v>
                </c:pt>
                <c:pt idx="30232">
                  <c:v>54.697585693219651</c:v>
                </c:pt>
                <c:pt idx="30233">
                  <c:v>56.184513945128771</c:v>
                </c:pt>
                <c:pt idx="30234">
                  <c:v>29.412514512692116</c:v>
                </c:pt>
                <c:pt idx="30235">
                  <c:v>132.54025887919835</c:v>
                </c:pt>
                <c:pt idx="30236">
                  <c:v>225.73913522637486</c:v>
                </c:pt>
                <c:pt idx="30237">
                  <c:v>60.094246220018825</c:v>
                </c:pt>
                <c:pt idx="30238">
                  <c:v>0.14519901328819593</c:v>
                </c:pt>
                <c:pt idx="30239">
                  <c:v>0.28212288822308712</c:v>
                </c:pt>
                <c:pt idx="30240">
                  <c:v>1.5717264467476257</c:v>
                </c:pt>
                <c:pt idx="30241">
                  <c:v>0.77509791240223502</c:v>
                </c:pt>
                <c:pt idx="30242">
                  <c:v>0.55218890440472956</c:v>
                </c:pt>
                <c:pt idx="30243">
                  <c:v>0.82335204896337566</c:v>
                </c:pt>
                <c:pt idx="30244">
                  <c:v>3.3067422112422826</c:v>
                </c:pt>
                <c:pt idx="30245">
                  <c:v>30.0366428668863</c:v>
                </c:pt>
                <c:pt idx="30246">
                  <c:v>20.171470364147847</c:v>
                </c:pt>
                <c:pt idx="30247">
                  <c:v>2.6365421262114217</c:v>
                </c:pt>
                <c:pt idx="30248">
                  <c:v>3.1208642717987557E-2</c:v>
                </c:pt>
                <c:pt idx="30249">
                  <c:v>6.1282627213363187E-2</c:v>
                </c:pt>
                <c:pt idx="30250">
                  <c:v>6.6421168878005962E-2</c:v>
                </c:pt>
                <c:pt idx="30251">
                  <c:v>1.335441657034314E-2</c:v>
                </c:pt>
                <c:pt idx="30252">
                  <c:v>1.7801867364345345E-2</c:v>
                </c:pt>
                <c:pt idx="30253">
                  <c:v>7.3626037115459467E-2</c:v>
                </c:pt>
                <c:pt idx="30254">
                  <c:v>0.47084811931041687</c:v>
                </c:pt>
                <c:pt idx="30255">
                  <c:v>0.31910889125655695</c:v>
                </c:pt>
                <c:pt idx="30256">
                  <c:v>6.9381285575069525</c:v>
                </c:pt>
                <c:pt idx="30257">
                  <c:v>5.9514770034998152</c:v>
                </c:pt>
                <c:pt idx="30258">
                  <c:v>7.0727900257062846</c:v>
                </c:pt>
                <c:pt idx="30259">
                  <c:v>4.0728834735458577</c:v>
                </c:pt>
                <c:pt idx="30260">
                  <c:v>2.3677755065201955</c:v>
                </c:pt>
                <c:pt idx="30261">
                  <c:v>5.343278619030821</c:v>
                </c:pt>
                <c:pt idx="30262">
                  <c:v>34.47005032504299</c:v>
                </c:pt>
                <c:pt idx="30263">
                  <c:v>24.261569252098074</c:v>
                </c:pt>
                <c:pt idx="30264">
                  <c:v>88.297858019653731</c:v>
                </c:pt>
                <c:pt idx="30265">
                  <c:v>19.874703596158071</c:v>
                </c:pt>
                <c:pt idx="30266">
                  <c:v>8.9988658743848024E-2</c:v>
                </c:pt>
                <c:pt idx="30267">
                  <c:v>0.53734787911832294</c:v>
                </c:pt>
                <c:pt idx="30268">
                  <c:v>1.0834403305461762</c:v>
                </c:pt>
                <c:pt idx="30269">
                  <c:v>0.93825685723412011</c:v>
                </c:pt>
                <c:pt idx="30270">
                  <c:v>0.20597255950979951</c:v>
                </c:pt>
                <c:pt idx="30271">
                  <c:v>0.23040408825640787</c:v>
                </c:pt>
                <c:pt idx="30272">
                  <c:v>4.7769217007267324</c:v>
                </c:pt>
                <c:pt idx="30273">
                  <c:v>5.2269978802678931</c:v>
                </c:pt>
                <c:pt idx="30274">
                  <c:v>21.858052071571876</c:v>
                </c:pt>
                <c:pt idx="30275">
                  <c:v>4.7859586824922395</c:v>
                </c:pt>
                <c:pt idx="30276">
                  <c:v>0.34752861332523988</c:v>
                </c:pt>
                <c:pt idx="30277">
                  <c:v>0.38578490957868011</c:v>
                </c:pt>
                <c:pt idx="30278">
                  <c:v>0.50502767066285681</c:v>
                </c:pt>
                <c:pt idx="30279">
                  <c:v>1.4319426251724563</c:v>
                </c:pt>
                <c:pt idx="30280">
                  <c:v>0.86270209699536948</c:v>
                </c:pt>
                <c:pt idx="30281">
                  <c:v>2.4768395899872941</c:v>
                </c:pt>
                <c:pt idx="30282">
                  <c:v>5.7254008947865804</c:v>
                </c:pt>
                <c:pt idx="30283">
                  <c:v>7.9555727479165066</c:v>
                </c:pt>
                <c:pt idx="30284">
                  <c:v>16.318869104609586</c:v>
                </c:pt>
                <c:pt idx="30285">
                  <c:v>4.5153527431651375</c:v>
                </c:pt>
                <c:pt idx="30286">
                  <c:v>1.7455615688486985</c:v>
                </c:pt>
                <c:pt idx="30287">
                  <c:v>2.2074875895929553</c:v>
                </c:pt>
                <c:pt idx="30288">
                  <c:v>2.945595183524865</c:v>
                </c:pt>
                <c:pt idx="30289">
                  <c:v>2.2755328153575709</c:v>
                </c:pt>
                <c:pt idx="30290">
                  <c:v>0.98528443417130851</c:v>
                </c:pt>
                <c:pt idx="30291">
                  <c:v>1.8117029017932684</c:v>
                </c:pt>
                <c:pt idx="30292">
                  <c:v>13.373137756208161</c:v>
                </c:pt>
                <c:pt idx="30293">
                  <c:v>8.2755532753871961</c:v>
                </c:pt>
                <c:pt idx="30294">
                  <c:v>39.831987010577791</c:v>
                </c:pt>
                <c:pt idx="30295">
                  <c:v>5.8461569383903713</c:v>
                </c:pt>
                <c:pt idx="30296">
                  <c:v>0.3182524040927126</c:v>
                </c:pt>
                <c:pt idx="30297">
                  <c:v>2.5349710155898966</c:v>
                </c:pt>
                <c:pt idx="30298">
                  <c:v>0.30197723087043993</c:v>
                </c:pt>
                <c:pt idx="30299">
                  <c:v>0.7358972246661506</c:v>
                </c:pt>
                <c:pt idx="30300">
                  <c:v>0.43954441438038655</c:v>
                </c:pt>
                <c:pt idx="30301">
                  <c:v>0.72626962160547226</c:v>
                </c:pt>
                <c:pt idx="30302">
                  <c:v>2.7137473614383749</c:v>
                </c:pt>
                <c:pt idx="30303">
                  <c:v>0.61998199144462762</c:v>
                </c:pt>
                <c:pt idx="30304">
                  <c:v>11.428076189773034</c:v>
                </c:pt>
                <c:pt idx="30305">
                  <c:v>1.8065566775232538</c:v>
                </c:pt>
                <c:pt idx="30306">
                  <c:v>7.2570467978290851E-2</c:v>
                </c:pt>
                <c:pt idx="30307">
                  <c:v>0.43788581905045471</c:v>
                </c:pt>
                <c:pt idx="30308">
                  <c:v>8.3886165930615625E-2</c:v>
                </c:pt>
                <c:pt idx="30309">
                  <c:v>9.1645310353958551E-2</c:v>
                </c:pt>
                <c:pt idx="30310">
                  <c:v>1.5718698796364017E-3</c:v>
                </c:pt>
                <c:pt idx="30311">
                  <c:v>0.89470421090520968</c:v>
                </c:pt>
                <c:pt idx="30312">
                  <c:v>27.792862776479588</c:v>
                </c:pt>
                <c:pt idx="30313">
                  <c:v>16.710254948439331</c:v>
                </c:pt>
                <c:pt idx="30314">
                  <c:v>3.4614760271438558</c:v>
                </c:pt>
                <c:pt idx="30315">
                  <c:v>0.21440959380833868</c:v>
                </c:pt>
                <c:pt idx="30316">
                  <c:v>0.19100422441886505</c:v>
                </c:pt>
                <c:pt idx="30317">
                  <c:v>0.28402820858189698</c:v>
                </c:pt>
                <c:pt idx="30318">
                  <c:v>0.51167780783059047</c:v>
                </c:pt>
                <c:pt idx="30319">
                  <c:v>0.59678778145597333</c:v>
                </c:pt>
                <c:pt idx="30320">
                  <c:v>0.81245542460617648</c:v>
                </c:pt>
                <c:pt idx="30321">
                  <c:v>1.6957645788234057</c:v>
                </c:pt>
                <c:pt idx="30322">
                  <c:v>1.3013965922990796</c:v>
                </c:pt>
                <c:pt idx="30323">
                  <c:v>3.9771645211884388</c:v>
                </c:pt>
                <c:pt idx="30324">
                  <c:v>0.81235020899166899</c:v>
                </c:pt>
                <c:pt idx="30325">
                  <c:v>9.0880270810388168</c:v>
                </c:pt>
                <c:pt idx="30326">
                  <c:v>3.1527180818752223</c:v>
                </c:pt>
                <c:pt idx="30327">
                  <c:v>6.4816003552594426E-2</c:v>
                </c:pt>
                <c:pt idx="30328">
                  <c:v>1.9357544923121437</c:v>
                </c:pt>
                <c:pt idx="30329">
                  <c:v>1.2498558603435286</c:v>
                </c:pt>
                <c:pt idx="30330">
                  <c:v>3.4399790441554199</c:v>
                </c:pt>
                <c:pt idx="30331">
                  <c:v>6.0081487621769423</c:v>
                </c:pt>
                <c:pt idx="30332">
                  <c:v>0.13604038917660188</c:v>
                </c:pt>
                <c:pt idx="30333">
                  <c:v>44.255452108519606</c:v>
                </c:pt>
                <c:pt idx="30334">
                  <c:v>6.1339899877919022</c:v>
                </c:pt>
                <c:pt idx="30335">
                  <c:v>2.0927467910118736E-2</c:v>
                </c:pt>
                <c:pt idx="30336">
                  <c:v>0.10715434465279607</c:v>
                </c:pt>
                <c:pt idx="30337">
                  <c:v>3.1027943388695637E-2</c:v>
                </c:pt>
                <c:pt idx="30338">
                  <c:v>2.1526217676060225E-2</c:v>
                </c:pt>
                <c:pt idx="30339">
                  <c:v>2.6719245265452645E-2</c:v>
                </c:pt>
                <c:pt idx="30340">
                  <c:v>2.6059247056481782E-2</c:v>
                </c:pt>
                <c:pt idx="30341">
                  <c:v>0.28702009694988739</c:v>
                </c:pt>
                <c:pt idx="30342">
                  <c:v>8.4382651257024197E-2</c:v>
                </c:pt>
                <c:pt idx="30343">
                  <c:v>1.890596716182273</c:v>
                </c:pt>
                <c:pt idx="30344">
                  <c:v>0.18712615960870493</c:v>
                </c:pt>
                <c:pt idx="30345">
                  <c:v>1.9423962695731412</c:v>
                </c:pt>
                <c:pt idx="30346">
                  <c:v>1.7428252901318835</c:v>
                </c:pt>
                <c:pt idx="30347">
                  <c:v>0.88515563456677604</c:v>
                </c:pt>
                <c:pt idx="30348">
                  <c:v>4.7908592371091423</c:v>
                </c:pt>
                <c:pt idx="30349">
                  <c:v>3.3602394822511306</c:v>
                </c:pt>
                <c:pt idx="30350">
                  <c:v>1.647476687799005</c:v>
                </c:pt>
                <c:pt idx="30351">
                  <c:v>35.739974839173641</c:v>
                </c:pt>
                <c:pt idx="30352">
                  <c:v>79.013399964789002</c:v>
                </c:pt>
                <c:pt idx="30353">
                  <c:v>39.602766107667151</c:v>
                </c:pt>
                <c:pt idx="30354">
                  <c:v>15.34081417642528</c:v>
                </c:pt>
                <c:pt idx="30355">
                  <c:v>4.9143876980400787</c:v>
                </c:pt>
                <c:pt idx="30356">
                  <c:v>1.0278481143332767</c:v>
                </c:pt>
                <c:pt idx="30357">
                  <c:v>2.0735950867794086</c:v>
                </c:pt>
                <c:pt idx="30358">
                  <c:v>4.0713035008692113</c:v>
                </c:pt>
                <c:pt idx="30359">
                  <c:v>20.203333111625909</c:v>
                </c:pt>
                <c:pt idx="30360">
                  <c:v>3.5596620460187043</c:v>
                </c:pt>
                <c:pt idx="30361">
                  <c:v>102.81629302861255</c:v>
                </c:pt>
                <c:pt idx="30362">
                  <c:v>85.302953168557636</c:v>
                </c:pt>
                <c:pt idx="30363">
                  <c:v>54.704723957040407</c:v>
                </c:pt>
                <c:pt idx="30364">
                  <c:v>45.162050664731829</c:v>
                </c:pt>
                <c:pt idx="30365">
                  <c:v>0.5677218137751634</c:v>
                </c:pt>
                <c:pt idx="30366">
                  <c:v>0.16094247948680809</c:v>
                </c:pt>
                <c:pt idx="30367">
                  <c:v>0.62502067826284424</c:v>
                </c:pt>
                <c:pt idx="30368">
                  <c:v>5.552329708737247</c:v>
                </c:pt>
                <c:pt idx="30369">
                  <c:v>4.8655592552441727</c:v>
                </c:pt>
                <c:pt idx="30370">
                  <c:v>4.1787645579507924</c:v>
                </c:pt>
                <c:pt idx="30371">
                  <c:v>5.8060887135006887</c:v>
                </c:pt>
                <c:pt idx="30372">
                  <c:v>8.5561524607904165</c:v>
                </c:pt>
                <c:pt idx="30373">
                  <c:v>9.3219923170476306</c:v>
                </c:pt>
                <c:pt idx="30374">
                  <c:v>6.4171908245757026</c:v>
                </c:pt>
                <c:pt idx="30375">
                  <c:v>26.405099207929595</c:v>
                </c:pt>
                <c:pt idx="30376">
                  <c:v>18.719569639552066</c:v>
                </c:pt>
                <c:pt idx="30377">
                  <c:v>17.475409085908449</c:v>
                </c:pt>
                <c:pt idx="30378">
                  <c:v>27.258230666056761</c:v>
                </c:pt>
                <c:pt idx="30379">
                  <c:v>35.874029131399922</c:v>
                </c:pt>
                <c:pt idx="30380">
                  <c:v>25.091170163673201</c:v>
                </c:pt>
                <c:pt idx="30381">
                  <c:v>217.63179634695177</c:v>
                </c:pt>
                <c:pt idx="30382">
                  <c:v>278.63713205446538</c:v>
                </c:pt>
                <c:pt idx="30383">
                  <c:v>368.84011155572915</c:v>
                </c:pt>
                <c:pt idx="30384">
                  <c:v>117.299377704466</c:v>
                </c:pt>
                <c:pt idx="30385">
                  <c:v>0.54934978494038345</c:v>
                </c:pt>
                <c:pt idx="30386">
                  <c:v>0.2434888254370263</c:v>
                </c:pt>
                <c:pt idx="30387">
                  <c:v>1.6113371102596636</c:v>
                </c:pt>
                <c:pt idx="30388">
                  <c:v>0.56672382720978143</c:v>
                </c:pt>
                <c:pt idx="30389">
                  <c:v>0.1827499786240401</c:v>
                </c:pt>
                <c:pt idx="30390">
                  <c:v>0.52235549926002622</c:v>
                </c:pt>
                <c:pt idx="30391">
                  <c:v>1.8054835152401496</c:v>
                </c:pt>
                <c:pt idx="30392">
                  <c:v>0.75824695053658286</c:v>
                </c:pt>
                <c:pt idx="30393">
                  <c:v>9.7410245428362714</c:v>
                </c:pt>
                <c:pt idx="30394">
                  <c:v>6.4961456768050123</c:v>
                </c:pt>
                <c:pt idx="30395">
                  <c:v>6.6524826873350217E-3</c:v>
                </c:pt>
                <c:pt idx="30396">
                  <c:v>2.7281095578399936</c:v>
                </c:pt>
                <c:pt idx="30397">
                  <c:v>0.12619370068019403</c:v>
                </c:pt>
                <c:pt idx="30398">
                  <c:v>0.49696087781248505</c:v>
                </c:pt>
                <c:pt idx="30399">
                  <c:v>0.32792987002927054</c:v>
                </c:pt>
                <c:pt idx="30400">
                  <c:v>0.74246708408694551</c:v>
                </c:pt>
                <c:pt idx="30401">
                  <c:v>0.4381336536781929</c:v>
                </c:pt>
                <c:pt idx="30402">
                  <c:v>4.7943426393438076</c:v>
                </c:pt>
                <c:pt idx="30403">
                  <c:v>2.773349632243455</c:v>
                </c:pt>
                <c:pt idx="30404">
                  <c:v>14.859726821102345</c:v>
                </c:pt>
                <c:pt idx="30405">
                  <c:v>6.5880071075557458</c:v>
                </c:pt>
                <c:pt idx="30406">
                  <c:v>12.985207227791273</c:v>
                </c:pt>
                <c:pt idx="30407">
                  <c:v>12.460093723786395</c:v>
                </c:pt>
                <c:pt idx="30408">
                  <c:v>4.5214950529191533</c:v>
                </c:pt>
                <c:pt idx="30409">
                  <c:v>7.6414593146800005</c:v>
                </c:pt>
                <c:pt idx="30410">
                  <c:v>76.511981614629946</c:v>
                </c:pt>
                <c:pt idx="30411">
                  <c:v>63.886743726454164</c:v>
                </c:pt>
                <c:pt idx="30412">
                  <c:v>173.09337019534422</c:v>
                </c:pt>
                <c:pt idx="30413">
                  <c:v>119.19083695528749</c:v>
                </c:pt>
                <c:pt idx="30414">
                  <c:v>6.382372538911189E-4</c:v>
                </c:pt>
                <c:pt idx="30415">
                  <c:v>2.9404270739621122E-4</c:v>
                </c:pt>
                <c:pt idx="30416">
                  <c:v>1.244752743825669E-2</c:v>
                </c:pt>
                <c:pt idx="30417">
                  <c:v>9.5370821933631988E-4</c:v>
                </c:pt>
                <c:pt idx="30418">
                  <c:v>2.2140851990600003E-5</c:v>
                </c:pt>
                <c:pt idx="30419">
                  <c:v>5.0253559743559783E-7</c:v>
                </c:pt>
                <c:pt idx="30420">
                  <c:v>0.32264333200237544</c:v>
                </c:pt>
                <c:pt idx="30421">
                  <c:v>3.8873397706082295</c:v>
                </c:pt>
                <c:pt idx="30422">
                  <c:v>2.3418552332102842</c:v>
                </c:pt>
                <c:pt idx="30423">
                  <c:v>1.2662527186763739</c:v>
                </c:pt>
                <c:pt idx="30424">
                  <c:v>8.2713792850366591E-2</c:v>
                </c:pt>
                <c:pt idx="30425">
                  <c:v>3.6041494184140793E-2</c:v>
                </c:pt>
                <c:pt idx="30426">
                  <c:v>0.32929507277882525</c:v>
                </c:pt>
                <c:pt idx="30427">
                  <c:v>0.31000398025345571</c:v>
                </c:pt>
                <c:pt idx="30428">
                  <c:v>0.94226238648997307</c:v>
                </c:pt>
                <c:pt idx="30429">
                  <c:v>0.20606457230311437</c:v>
                </c:pt>
                <c:pt idx="30430">
                  <c:v>0.12346783455837117</c:v>
                </c:pt>
                <c:pt idx="30431">
                  <c:v>2.3088471854146246</c:v>
                </c:pt>
                <c:pt idx="30432">
                  <c:v>0.3515188653205148</c:v>
                </c:pt>
                <c:pt idx="30433">
                  <c:v>1.0210886899263012</c:v>
                </c:pt>
                <c:pt idx="30434">
                  <c:v>0.48529610305786319</c:v>
                </c:pt>
                <c:pt idx="30435">
                  <c:v>3.8962482262966502</c:v>
                </c:pt>
                <c:pt idx="30436">
                  <c:v>1.0720119471511134</c:v>
                </c:pt>
                <c:pt idx="30437">
                  <c:v>0.87598479760559345</c:v>
                </c:pt>
                <c:pt idx="30438">
                  <c:v>0.43357715847989436</c:v>
                </c:pt>
                <c:pt idx="30439">
                  <c:v>10.048510889795677</c:v>
                </c:pt>
                <c:pt idx="30440">
                  <c:v>7.184779634130066E-2</c:v>
                </c:pt>
                <c:pt idx="30441">
                  <c:v>20.682967240647432</c:v>
                </c:pt>
                <c:pt idx="30442">
                  <c:v>30.286589127024474</c:v>
                </c:pt>
                <c:pt idx="30443">
                  <c:v>4.5913477205162758</c:v>
                </c:pt>
                <c:pt idx="30444">
                  <c:v>1.9088886331382189</c:v>
                </c:pt>
                <c:pt idx="30445">
                  <c:v>6.4382161218947269</c:v>
                </c:pt>
                <c:pt idx="30446">
                  <c:v>2.854514216718619</c:v>
                </c:pt>
                <c:pt idx="30447">
                  <c:v>1.5289534644025142</c:v>
                </c:pt>
                <c:pt idx="30448">
                  <c:v>4.1128053646361931</c:v>
                </c:pt>
                <c:pt idx="30449">
                  <c:v>9.7970507608370809</c:v>
                </c:pt>
                <c:pt idx="30450">
                  <c:v>15.490887036499622</c:v>
                </c:pt>
                <c:pt idx="30451">
                  <c:v>86.145588001375899</c:v>
                </c:pt>
                <c:pt idx="30452">
                  <c:v>47.644456854579374</c:v>
                </c:pt>
                <c:pt idx="30453">
                  <c:v>42.417132631817481</c:v>
                </c:pt>
                <c:pt idx="30454">
                  <c:v>16.584370914655011</c:v>
                </c:pt>
                <c:pt idx="30455">
                  <c:v>64.26590624214893</c:v>
                </c:pt>
                <c:pt idx="30456">
                  <c:v>54.476256575998683</c:v>
                </c:pt>
                <c:pt idx="30457">
                  <c:v>22.783045259775534</c:v>
                </c:pt>
                <c:pt idx="30458">
                  <c:v>62.713421643366331</c:v>
                </c:pt>
                <c:pt idx="30459">
                  <c:v>430.74810735744791</c:v>
                </c:pt>
                <c:pt idx="30460">
                  <c:v>125.78491356057337</c:v>
                </c:pt>
                <c:pt idx="30461">
                  <c:v>549.58043911651396</c:v>
                </c:pt>
                <c:pt idx="30462">
                  <c:v>426.79086936950006</c:v>
                </c:pt>
                <c:pt idx="30463">
                  <c:v>3.7435628307174458</c:v>
                </c:pt>
                <c:pt idx="30464">
                  <c:v>1.6942808516867103</c:v>
                </c:pt>
                <c:pt idx="30465">
                  <c:v>9.478933413769667</c:v>
                </c:pt>
                <c:pt idx="30466">
                  <c:v>0.76974110247552374</c:v>
                </c:pt>
                <c:pt idx="30467">
                  <c:v>1.1074496136922687</c:v>
                </c:pt>
                <c:pt idx="30468">
                  <c:v>1.2836534151525136</c:v>
                </c:pt>
                <c:pt idx="30469">
                  <c:v>21.701266233257829</c:v>
                </c:pt>
                <c:pt idx="30470">
                  <c:v>4.2881223085619995</c:v>
                </c:pt>
                <c:pt idx="30471">
                  <c:v>43.384642495223318</c:v>
                </c:pt>
                <c:pt idx="30472">
                  <c:v>22.088089236638442</c:v>
                </c:pt>
                <c:pt idx="30473">
                  <c:v>1.2701285087403691</c:v>
                </c:pt>
                <c:pt idx="30474">
                  <c:v>0.70155644270237327</c:v>
                </c:pt>
                <c:pt idx="30475">
                  <c:v>1.6829866995180951</c:v>
                </c:pt>
                <c:pt idx="30476">
                  <c:v>1.2578467221415424</c:v>
                </c:pt>
                <c:pt idx="30477">
                  <c:v>0.500109971933553</c:v>
                </c:pt>
                <c:pt idx="30478">
                  <c:v>2.1540680290977394</c:v>
                </c:pt>
                <c:pt idx="30479">
                  <c:v>4.8663874975565102</c:v>
                </c:pt>
                <c:pt idx="30480">
                  <c:v>23.260038168137605</c:v>
                </c:pt>
                <c:pt idx="30481">
                  <c:v>30.319787808505335</c:v>
                </c:pt>
                <c:pt idx="30482">
                  <c:v>32.36952588248586</c:v>
                </c:pt>
                <c:pt idx="30483">
                  <c:v>1.9720173866885755</c:v>
                </c:pt>
                <c:pt idx="30484">
                  <c:v>1.3278633478213655</c:v>
                </c:pt>
                <c:pt idx="30485">
                  <c:v>4.1310101824921137</c:v>
                </c:pt>
                <c:pt idx="30486">
                  <c:v>4.5592078823881881</c:v>
                </c:pt>
                <c:pt idx="30487">
                  <c:v>4.1775717926237261</c:v>
                </c:pt>
                <c:pt idx="30488">
                  <c:v>6.4745010720205709</c:v>
                </c:pt>
                <c:pt idx="30489">
                  <c:v>14.057084939066552</c:v>
                </c:pt>
                <c:pt idx="30490">
                  <c:v>4.0507470659026765</c:v>
                </c:pt>
                <c:pt idx="30491">
                  <c:v>32.825650011369774</c:v>
                </c:pt>
                <c:pt idx="30492">
                  <c:v>20.5447201656144</c:v>
                </c:pt>
                <c:pt idx="30493">
                  <c:v>9.688840359331623</c:v>
                </c:pt>
                <c:pt idx="30494">
                  <c:v>2.1595782166973696</c:v>
                </c:pt>
                <c:pt idx="30495">
                  <c:v>8.0285484363403583</c:v>
                </c:pt>
                <c:pt idx="30496">
                  <c:v>1.2452489311748995</c:v>
                </c:pt>
                <c:pt idx="30497">
                  <c:v>0.50059374348268115</c:v>
                </c:pt>
                <c:pt idx="30498">
                  <c:v>1.3082594765119682</c:v>
                </c:pt>
                <c:pt idx="30499">
                  <c:v>6.7977319619403085</c:v>
                </c:pt>
                <c:pt idx="30500">
                  <c:v>12.257983393551372</c:v>
                </c:pt>
                <c:pt idx="30501">
                  <c:v>192.74233240509992</c:v>
                </c:pt>
                <c:pt idx="30502">
                  <c:v>30.586712174215986</c:v>
                </c:pt>
                <c:pt idx="30503">
                  <c:v>0.50531720299039995</c:v>
                </c:pt>
                <c:pt idx="30504">
                  <c:v>0.55276953889569247</c:v>
                </c:pt>
                <c:pt idx="30505">
                  <c:v>1.1067790309194938</c:v>
                </c:pt>
                <c:pt idx="30506">
                  <c:v>0.90918770342167077</c:v>
                </c:pt>
                <c:pt idx="30507">
                  <c:v>0.6250492009822789</c:v>
                </c:pt>
                <c:pt idx="30508">
                  <c:v>0.59856203451663426</c:v>
                </c:pt>
                <c:pt idx="30509">
                  <c:v>11.259760621624288</c:v>
                </c:pt>
                <c:pt idx="30510">
                  <c:v>2.5172096846181615</c:v>
                </c:pt>
                <c:pt idx="30511">
                  <c:v>12.447374189989528</c:v>
                </c:pt>
                <c:pt idx="30512">
                  <c:v>10.301781092261638</c:v>
                </c:pt>
                <c:pt idx="30513">
                  <c:v>15.685832761126752</c:v>
                </c:pt>
                <c:pt idx="30514">
                  <c:v>15.017914372640593</c:v>
                </c:pt>
                <c:pt idx="30515">
                  <c:v>48.233939164405363</c:v>
                </c:pt>
                <c:pt idx="30516">
                  <c:v>34.007242630172421</c:v>
                </c:pt>
                <c:pt idx="30517">
                  <c:v>18.925607514656768</c:v>
                </c:pt>
                <c:pt idx="30518">
                  <c:v>17.573271090835981</c:v>
                </c:pt>
                <c:pt idx="30519">
                  <c:v>218.96099888725473</c:v>
                </c:pt>
                <c:pt idx="30520">
                  <c:v>47.703763124878378</c:v>
                </c:pt>
                <c:pt idx="30521">
                  <c:v>299.50679822036221</c:v>
                </c:pt>
                <c:pt idx="30522">
                  <c:v>246.85285156933656</c:v>
                </c:pt>
                <c:pt idx="30523">
                  <c:v>4.819707290675546</c:v>
                </c:pt>
                <c:pt idx="30524">
                  <c:v>3.3486854432459414</c:v>
                </c:pt>
                <c:pt idx="30525">
                  <c:v>5.3479127534185915</c:v>
                </c:pt>
                <c:pt idx="30526">
                  <c:v>3.6868783969531451</c:v>
                </c:pt>
                <c:pt idx="30527">
                  <c:v>13.769717911699827</c:v>
                </c:pt>
                <c:pt idx="30528">
                  <c:v>2.2800138163005066</c:v>
                </c:pt>
                <c:pt idx="30529">
                  <c:v>43.134416406258687</c:v>
                </c:pt>
                <c:pt idx="30530">
                  <c:v>14.877625116941561</c:v>
                </c:pt>
                <c:pt idx="30531">
                  <c:v>59.913684989564956</c:v>
                </c:pt>
                <c:pt idx="30532">
                  <c:v>71.249863375195829</c:v>
                </c:pt>
                <c:pt idx="30533">
                  <c:v>3.0408368201312848</c:v>
                </c:pt>
                <c:pt idx="30534">
                  <c:v>1.8511241175228659</c:v>
                </c:pt>
                <c:pt idx="30535">
                  <c:v>7.7827294077923312</c:v>
                </c:pt>
                <c:pt idx="30536">
                  <c:v>38.885503243219475</c:v>
                </c:pt>
                <c:pt idx="30537">
                  <c:v>37.509156642000789</c:v>
                </c:pt>
                <c:pt idx="30538">
                  <c:v>44.691430334550617</c:v>
                </c:pt>
                <c:pt idx="30539">
                  <c:v>41.361643563227631</c:v>
                </c:pt>
                <c:pt idx="30540">
                  <c:v>6.4585929779661608</c:v>
                </c:pt>
                <c:pt idx="30541">
                  <c:v>65.626728923599686</c:v>
                </c:pt>
                <c:pt idx="30542">
                  <c:v>73.738444109989956</c:v>
                </c:pt>
                <c:pt idx="30543">
                  <c:v>105.43843224732238</c:v>
                </c:pt>
                <c:pt idx="30544">
                  <c:v>52.546831750614537</c:v>
                </c:pt>
                <c:pt idx="30545">
                  <c:v>177.76635259650962</c:v>
                </c:pt>
                <c:pt idx="30546">
                  <c:v>157.20689938448982</c:v>
                </c:pt>
                <c:pt idx="30547">
                  <c:v>107.81447194331668</c:v>
                </c:pt>
                <c:pt idx="30548">
                  <c:v>153.05757100846378</c:v>
                </c:pt>
                <c:pt idx="30549">
                  <c:v>891.99895590452729</c:v>
                </c:pt>
                <c:pt idx="30550">
                  <c:v>322.29096573120182</c:v>
                </c:pt>
                <c:pt idx="30551">
                  <c:v>1587.0009177357992</c:v>
                </c:pt>
                <c:pt idx="30552">
                  <c:v>1143.6076093197096</c:v>
                </c:pt>
                <c:pt idx="30553">
                  <c:v>5.1721603711168147E-3</c:v>
                </c:pt>
                <c:pt idx="30554">
                  <c:v>0.56858266387772061</c:v>
                </c:pt>
                <c:pt idx="30555">
                  <c:v>0.30464283550179638</c:v>
                </c:pt>
                <c:pt idx="30556">
                  <c:v>0.1104754266812944</c:v>
                </c:pt>
                <c:pt idx="30557">
                  <c:v>0.39280556416918611</c:v>
                </c:pt>
                <c:pt idx="30558">
                  <c:v>0.21186350209806393</c:v>
                </c:pt>
                <c:pt idx="30559">
                  <c:v>0.25295769179375976</c:v>
                </c:pt>
                <c:pt idx="30560">
                  <c:v>2.5571555371373602</c:v>
                </c:pt>
                <c:pt idx="30561">
                  <c:v>2.0012579613655976</c:v>
                </c:pt>
                <c:pt idx="30562">
                  <c:v>1.9071272144775764</c:v>
                </c:pt>
                <c:pt idx="30563">
                  <c:v>5.2672236483986133E-2</c:v>
                </c:pt>
                <c:pt idx="30564">
                  <c:v>1.123467000271787E-2</c:v>
                </c:pt>
                <c:pt idx="30565">
                  <c:v>3.1345613979351867E-3</c:v>
                </c:pt>
                <c:pt idx="30566">
                  <c:v>4.7436476056725036E-4</c:v>
                </c:pt>
                <c:pt idx="30567">
                  <c:v>1.6882565425627679E-3</c:v>
                </c:pt>
                <c:pt idx="30568">
                  <c:v>3.6191898013668074E-2</c:v>
                </c:pt>
                <c:pt idx="30569">
                  <c:v>1.4952666276388019E-3</c:v>
                </c:pt>
                <c:pt idx="30570">
                  <c:v>0.41405436186668304</c:v>
                </c:pt>
                <c:pt idx="30571">
                  <c:v>1.4516026827311871E-2</c:v>
                </c:pt>
                <c:pt idx="30572">
                  <c:v>0.20311910172436121</c:v>
                </c:pt>
                <c:pt idx="30573">
                  <c:v>3.9137345755992405E-2</c:v>
                </c:pt>
                <c:pt idx="30574">
                  <c:v>1.625546777441168E-2</c:v>
                </c:pt>
                <c:pt idx="30575">
                  <c:v>1.190877970201528</c:v>
                </c:pt>
                <c:pt idx="30576">
                  <c:v>0.86886966591336456</c:v>
                </c:pt>
                <c:pt idx="30577">
                  <c:v>0.86784905384117872</c:v>
                </c:pt>
                <c:pt idx="30578">
                  <c:v>5.504419635134326</c:v>
                </c:pt>
                <c:pt idx="30579">
                  <c:v>0.777296219952615</c:v>
                </c:pt>
                <c:pt idx="30580">
                  <c:v>3.8121560551574493E-2</c:v>
                </c:pt>
                <c:pt idx="30581">
                  <c:v>1.9482188835906085E-3</c:v>
                </c:pt>
                <c:pt idx="30582">
                  <c:v>1.0518836533250957E-2</c:v>
                </c:pt>
                <c:pt idx="30583">
                  <c:v>9.5415632686572465E-4</c:v>
                </c:pt>
                <c:pt idx="30584">
                  <c:v>6.7035496045696477E-6</c:v>
                </c:pt>
                <c:pt idx="30585">
                  <c:v>3.2514448318864622</c:v>
                </c:pt>
                <c:pt idx="30586">
                  <c:v>0.522533598756448</c:v>
                </c:pt>
                <c:pt idx="30587">
                  <c:v>1.695015727808681</c:v>
                </c:pt>
                <c:pt idx="30588">
                  <c:v>0.44062751535777395</c:v>
                </c:pt>
                <c:pt idx="30589">
                  <c:v>5.5488864935292329E-2</c:v>
                </c:pt>
                <c:pt idx="30590">
                  <c:v>6.0648103653487774E-4</c:v>
                </c:pt>
                <c:pt idx="30591">
                  <c:v>5.4542962569086084E-2</c:v>
                </c:pt>
                <c:pt idx="30592">
                  <c:v>1.6264212679160756E-2</c:v>
                </c:pt>
                <c:pt idx="30593">
                  <c:v>5.1766358388104804E-2</c:v>
                </c:pt>
                <c:pt idx="30594">
                  <c:v>1.4202156376488733E-2</c:v>
                </c:pt>
                <c:pt idx="30595">
                  <c:v>4.8768252479500958E-3</c:v>
                </c:pt>
                <c:pt idx="30596">
                  <c:v>1.8032259188247617E-2</c:v>
                </c:pt>
                <c:pt idx="30597">
                  <c:v>0.40986705538647228</c:v>
                </c:pt>
                <c:pt idx="30598">
                  <c:v>1.4143525545768018E-2</c:v>
                </c:pt>
                <c:pt idx="30599">
                  <c:v>1.8064717993552526E-2</c:v>
                </c:pt>
                <c:pt idx="30600">
                  <c:v>6.6932483918203819E-2</c:v>
                </c:pt>
                <c:pt idx="30601">
                  <c:v>0.10048979367994332</c:v>
                </c:pt>
                <c:pt idx="30602">
                  <c:v>0.30545250741808472</c:v>
                </c:pt>
                <c:pt idx="30603">
                  <c:v>4.2806868601192871E-2</c:v>
                </c:pt>
                <c:pt idx="30604">
                  <c:v>0.30780717539442448</c:v>
                </c:pt>
                <c:pt idx="30605">
                  <c:v>6.0889306197949491E-3</c:v>
                </c:pt>
                <c:pt idx="30606">
                  <c:v>0.92986386556445322</c:v>
                </c:pt>
                <c:pt idx="30607">
                  <c:v>4.6435440251901214</c:v>
                </c:pt>
                <c:pt idx="30608">
                  <c:v>0.68684567568012522</c:v>
                </c:pt>
                <c:pt idx="30609">
                  <c:v>0.19669397413676684</c:v>
                </c:pt>
                <c:pt idx="30610">
                  <c:v>1.9362370991095099E-2</c:v>
                </c:pt>
                <c:pt idx="30611">
                  <c:v>0.46819849535112817</c:v>
                </c:pt>
                <c:pt idx="30612">
                  <c:v>0.17936477627925226</c:v>
                </c:pt>
                <c:pt idx="30613">
                  <c:v>0.17289673380024384</c:v>
                </c:pt>
                <c:pt idx="30614">
                  <c:v>1.1098516541561723</c:v>
                </c:pt>
                <c:pt idx="30615">
                  <c:v>0.40797573034963336</c:v>
                </c:pt>
                <c:pt idx="30616">
                  <c:v>2.7946894818997334</c:v>
                </c:pt>
                <c:pt idx="30617">
                  <c:v>4.5447211013784186</c:v>
                </c:pt>
                <c:pt idx="30618">
                  <c:v>1.3311073789986119</c:v>
                </c:pt>
                <c:pt idx="30619">
                  <c:v>3.7579344160552509E-2</c:v>
                </c:pt>
                <c:pt idx="30620">
                  <c:v>4.3981322025648653E-2</c:v>
                </c:pt>
                <c:pt idx="30621">
                  <c:v>0.20497668281817855</c:v>
                </c:pt>
                <c:pt idx="30622">
                  <c:v>9.2977058503519464E-2</c:v>
                </c:pt>
                <c:pt idx="30623">
                  <c:v>0.37817355082779042</c:v>
                </c:pt>
                <c:pt idx="30624">
                  <c:v>0.66802318302373143</c:v>
                </c:pt>
                <c:pt idx="30625">
                  <c:v>0.24077167067251468</c:v>
                </c:pt>
                <c:pt idx="30626">
                  <c:v>0.40965321556615741</c:v>
                </c:pt>
                <c:pt idx="30627">
                  <c:v>8.7131293456455108</c:v>
                </c:pt>
                <c:pt idx="30628">
                  <c:v>1.0355385050839638</c:v>
                </c:pt>
                <c:pt idx="30629">
                  <c:v>0.13493285234970148</c:v>
                </c:pt>
                <c:pt idx="30630">
                  <c:v>9.7935733822549942E-2</c:v>
                </c:pt>
                <c:pt idx="30631">
                  <c:v>0.25283693890403763</c:v>
                </c:pt>
                <c:pt idx="30632">
                  <c:v>0.24398177384311476</c:v>
                </c:pt>
                <c:pt idx="30633">
                  <c:v>0.24045058952305839</c:v>
                </c:pt>
                <c:pt idx="30634">
                  <c:v>3.6920747345225635</c:v>
                </c:pt>
                <c:pt idx="30635">
                  <c:v>4.8400917176917246E-2</c:v>
                </c:pt>
                <c:pt idx="30636">
                  <c:v>0.41677006324015314</c:v>
                </c:pt>
                <c:pt idx="30637">
                  <c:v>2.8897326328318154</c:v>
                </c:pt>
                <c:pt idx="30638">
                  <c:v>2.0673260975024865</c:v>
                </c:pt>
                <c:pt idx="30639">
                  <c:v>0.1647126761526535</c:v>
                </c:pt>
                <c:pt idx="30640">
                  <c:v>2.1970370669818943E-2</c:v>
                </c:pt>
                <c:pt idx="30641">
                  <c:v>9.7617231777822819E-2</c:v>
                </c:pt>
                <c:pt idx="30642">
                  <c:v>2.1408678653312606E-2</c:v>
                </c:pt>
                <c:pt idx="30643">
                  <c:v>1.3741543962740225E-2</c:v>
                </c:pt>
                <c:pt idx="30644">
                  <c:v>4.4847603106003513</c:v>
                </c:pt>
                <c:pt idx="30645">
                  <c:v>30.103395446841766</c:v>
                </c:pt>
                <c:pt idx="30646">
                  <c:v>4.4908628554276291</c:v>
                </c:pt>
                <c:pt idx="30647">
                  <c:v>7.8287307857416284</c:v>
                </c:pt>
                <c:pt idx="30648">
                  <c:v>12.094952967041788</c:v>
                </c:pt>
                <c:pt idx="30649">
                  <c:v>1.4802827871926903E-2</c:v>
                </c:pt>
                <c:pt idx="30650">
                  <c:v>3.3262716339817505E-2</c:v>
                </c:pt>
                <c:pt idx="30651">
                  <c:v>2.5261167117328381E-2</c:v>
                </c:pt>
                <c:pt idx="30652">
                  <c:v>3.8991150237032132E-2</c:v>
                </c:pt>
                <c:pt idx="30653">
                  <c:v>2.7754975360906591E-2</c:v>
                </c:pt>
                <c:pt idx="30654">
                  <c:v>4.4060484882389846E-2</c:v>
                </c:pt>
                <c:pt idx="30655">
                  <c:v>1.2806412299905718E-2</c:v>
                </c:pt>
                <c:pt idx="30656">
                  <c:v>0.50382303084569224</c:v>
                </c:pt>
                <c:pt idx="30657">
                  <c:v>2.8435919366005841E-2</c:v>
                </c:pt>
                <c:pt idx="30658">
                  <c:v>5.1296801158374532E-2</c:v>
                </c:pt>
                <c:pt idx="30659">
                  <c:v>1.9317064337496716E-2</c:v>
                </c:pt>
                <c:pt idx="30660">
                  <c:v>4.1336598084400301E-2</c:v>
                </c:pt>
                <c:pt idx="30661">
                  <c:v>2.4447717809910917E-2</c:v>
                </c:pt>
                <c:pt idx="30662">
                  <c:v>2.4683896501675868E-2</c:v>
                </c:pt>
                <c:pt idx="30663">
                  <c:v>0.16270263399701876</c:v>
                </c:pt>
                <c:pt idx="30664">
                  <c:v>5.589456749630186E-2</c:v>
                </c:pt>
                <c:pt idx="30665">
                  <c:v>5.3976353239521692E-2</c:v>
                </c:pt>
                <c:pt idx="30666">
                  <c:v>3.2073126134802927</c:v>
                </c:pt>
                <c:pt idx="30667">
                  <c:v>0.1013040148482479</c:v>
                </c:pt>
                <c:pt idx="30668">
                  <c:v>2.1674840456874657E-2</c:v>
                </c:pt>
                <c:pt idx="30669">
                  <c:v>1.8674661886491722E-2</c:v>
                </c:pt>
                <c:pt idx="30670">
                  <c:v>2.7337713087683142E-2</c:v>
                </c:pt>
                <c:pt idx="30671">
                  <c:v>4.9022951350035267E-2</c:v>
                </c:pt>
                <c:pt idx="30672">
                  <c:v>0.24119657650158546</c:v>
                </c:pt>
                <c:pt idx="30673">
                  <c:v>0.56598049349180246</c:v>
                </c:pt>
                <c:pt idx="30674">
                  <c:v>1.2565391564798374</c:v>
                </c:pt>
                <c:pt idx="30675">
                  <c:v>0.16110078577600651</c:v>
                </c:pt>
                <c:pt idx="30676">
                  <c:v>6.5005155140107782E-2</c:v>
                </c:pt>
                <c:pt idx="30677">
                  <c:v>0.10917281366326438</c:v>
                </c:pt>
                <c:pt idx="30678">
                  <c:v>0.1915226784588871</c:v>
                </c:pt>
                <c:pt idx="30679">
                  <c:v>0.43643255577972534</c:v>
                </c:pt>
                <c:pt idx="30680">
                  <c:v>0.19117499999403753</c:v>
                </c:pt>
                <c:pt idx="30681">
                  <c:v>2.0184405945131183</c:v>
                </c:pt>
                <c:pt idx="30682">
                  <c:v>0.44107395550993994</c:v>
                </c:pt>
                <c:pt idx="30683">
                  <c:v>26.213278584254137</c:v>
                </c:pt>
                <c:pt idx="30684">
                  <c:v>4.1807274421500313</c:v>
                </c:pt>
                <c:pt idx="30685">
                  <c:v>3.9255207859287777</c:v>
                </c:pt>
                <c:pt idx="30686">
                  <c:v>7.053639583299387E-2</c:v>
                </c:pt>
                <c:pt idx="30687">
                  <c:v>0.11931288735909598</c:v>
                </c:pt>
                <c:pt idx="30688">
                  <c:v>0.18730749530912696</c:v>
                </c:pt>
                <c:pt idx="30689">
                  <c:v>0.6499361656091236</c:v>
                </c:pt>
                <c:pt idx="30690">
                  <c:v>0.10190834162496192</c:v>
                </c:pt>
                <c:pt idx="30691">
                  <c:v>1.4618170319861552</c:v>
                </c:pt>
                <c:pt idx="30692">
                  <c:v>0.23652271003415234</c:v>
                </c:pt>
                <c:pt idx="30693">
                  <c:v>4.4544943023730053</c:v>
                </c:pt>
                <c:pt idx="30694">
                  <c:v>2.0118278678089934</c:v>
                </c:pt>
                <c:pt idx="30695">
                  <c:v>1.2708237761124013</c:v>
                </c:pt>
                <c:pt idx="30696">
                  <c:v>0.12866189807454392</c:v>
                </c:pt>
                <c:pt idx="30697">
                  <c:v>0.17236682449740104</c:v>
                </c:pt>
                <c:pt idx="30698">
                  <c:v>4.3498488671801292</c:v>
                </c:pt>
                <c:pt idx="30699">
                  <c:v>2.5879611840521632</c:v>
                </c:pt>
                <c:pt idx="30700">
                  <c:v>1.2790532935571985</c:v>
                </c:pt>
                <c:pt idx="30701">
                  <c:v>2.0457923101695714</c:v>
                </c:pt>
                <c:pt idx="30702">
                  <c:v>0.19362249208130203</c:v>
                </c:pt>
                <c:pt idx="30703">
                  <c:v>2.7701587769526674</c:v>
                </c:pt>
                <c:pt idx="30704">
                  <c:v>2.9883819368884263</c:v>
                </c:pt>
                <c:pt idx="30705">
                  <c:v>1.7508581476001441</c:v>
                </c:pt>
                <c:pt idx="30706">
                  <c:v>1.4167984310527153</c:v>
                </c:pt>
                <c:pt idx="30707">
                  <c:v>1.3086774983937188</c:v>
                </c:pt>
                <c:pt idx="30708">
                  <c:v>6.5301305661211755</c:v>
                </c:pt>
                <c:pt idx="30709">
                  <c:v>4.764527000994466</c:v>
                </c:pt>
                <c:pt idx="30710">
                  <c:v>2.9447150625112388</c:v>
                </c:pt>
                <c:pt idx="30711">
                  <c:v>17.445465548510697</c:v>
                </c:pt>
                <c:pt idx="30712">
                  <c:v>36.397152497007838</c:v>
                </c:pt>
                <c:pt idx="30713">
                  <c:v>47.079793109774968</c:v>
                </c:pt>
                <c:pt idx="30714">
                  <c:v>52.415222216149509</c:v>
                </c:pt>
                <c:pt idx="30715">
                  <c:v>27.594503795899932</c:v>
                </c:pt>
                <c:pt idx="30716">
                  <c:v>10.678402280858874</c:v>
                </c:pt>
                <c:pt idx="30717">
                  <c:v>1.7539358089361663</c:v>
                </c:pt>
                <c:pt idx="30718">
                  <c:v>13.394654726103145</c:v>
                </c:pt>
                <c:pt idx="30719">
                  <c:v>8.4244701204265304</c:v>
                </c:pt>
                <c:pt idx="30720">
                  <c:v>4.0038646003852048</c:v>
                </c:pt>
                <c:pt idx="30721">
                  <c:v>4.7642226961923555</c:v>
                </c:pt>
                <c:pt idx="30722">
                  <c:v>20.809970845973385</c:v>
                </c:pt>
                <c:pt idx="30723">
                  <c:v>14.217935369325817</c:v>
                </c:pt>
                <c:pt idx="30724">
                  <c:v>78.497433503368057</c:v>
                </c:pt>
                <c:pt idx="30725">
                  <c:v>20.006194451802855</c:v>
                </c:pt>
                <c:pt idx="30726">
                  <c:v>0.20107661736201213</c:v>
                </c:pt>
                <c:pt idx="30727">
                  <c:v>4.7297096076961749</c:v>
                </c:pt>
                <c:pt idx="30728">
                  <c:v>0.59408389933149808</c:v>
                </c:pt>
                <c:pt idx="30729">
                  <c:v>1.1670330979091232</c:v>
                </c:pt>
                <c:pt idx="30730">
                  <c:v>0.74848657953713327</c:v>
                </c:pt>
                <c:pt idx="30731">
                  <c:v>1.5533669907923744</c:v>
                </c:pt>
                <c:pt idx="30732">
                  <c:v>1.0285390620671917</c:v>
                </c:pt>
                <c:pt idx="30733">
                  <c:v>3.4674554598123009</c:v>
                </c:pt>
                <c:pt idx="30734">
                  <c:v>6.6756561817695497</c:v>
                </c:pt>
                <c:pt idx="30735">
                  <c:v>15.401338762483311</c:v>
                </c:pt>
                <c:pt idx="30736">
                  <c:v>2.9110014092938501</c:v>
                </c:pt>
                <c:pt idx="30737">
                  <c:v>7.1858126124061625</c:v>
                </c:pt>
                <c:pt idx="30738">
                  <c:v>11.908508512870336</c:v>
                </c:pt>
                <c:pt idx="30739">
                  <c:v>2.948956622854614</c:v>
                </c:pt>
                <c:pt idx="30740">
                  <c:v>7.1741235459987127</c:v>
                </c:pt>
                <c:pt idx="30741">
                  <c:v>49.182314701489872</c:v>
                </c:pt>
                <c:pt idx="30742">
                  <c:v>25.175495124964925</c:v>
                </c:pt>
                <c:pt idx="30743">
                  <c:v>187.31179696415168</c:v>
                </c:pt>
                <c:pt idx="30744">
                  <c:v>60.303388176535201</c:v>
                </c:pt>
                <c:pt idx="30745">
                  <c:v>0.29189953537757418</c:v>
                </c:pt>
                <c:pt idx="30746">
                  <c:v>9.8330532803223569E-3</c:v>
                </c:pt>
                <c:pt idx="30747">
                  <c:v>0.78237129079442447</c:v>
                </c:pt>
                <c:pt idx="30748">
                  <c:v>1.7639752524415023E-2</c:v>
                </c:pt>
                <c:pt idx="30749">
                  <c:v>5.7718401506060418E-3</c:v>
                </c:pt>
                <c:pt idx="30750">
                  <c:v>1.2651360734199275E-4</c:v>
                </c:pt>
                <c:pt idx="30751">
                  <c:v>6.0603490747081316E-2</c:v>
                </c:pt>
                <c:pt idx="30752">
                  <c:v>1.4973991677774521</c:v>
                </c:pt>
                <c:pt idx="30753">
                  <c:v>0.45545625603713452</c:v>
                </c:pt>
                <c:pt idx="30754">
                  <c:v>1.7944081642848406</c:v>
                </c:pt>
                <c:pt idx="30755">
                  <c:v>2.0036606065302496</c:v>
                </c:pt>
                <c:pt idx="30756">
                  <c:v>2.815323349000256</c:v>
                </c:pt>
                <c:pt idx="30757">
                  <c:v>0.11981906060366279</c:v>
                </c:pt>
                <c:pt idx="30758">
                  <c:v>2.1410252915362582</c:v>
                </c:pt>
                <c:pt idx="30759">
                  <c:v>50.484525818666931</c:v>
                </c:pt>
                <c:pt idx="30760">
                  <c:v>71.772294019844821</c:v>
                </c:pt>
                <c:pt idx="30761">
                  <c:v>107.3550092001791</c:v>
                </c:pt>
                <c:pt idx="30762">
                  <c:v>36.537873244550411</c:v>
                </c:pt>
                <c:pt idx="30763">
                  <c:v>5.768211369381774</c:v>
                </c:pt>
                <c:pt idx="30764">
                  <c:v>1.2855081301374667</c:v>
                </c:pt>
                <c:pt idx="30765">
                  <c:v>6.5572405583325832E-2</c:v>
                </c:pt>
                <c:pt idx="30766">
                  <c:v>1.5033891758981068</c:v>
                </c:pt>
                <c:pt idx="30767">
                  <c:v>1.5960255355664685</c:v>
                </c:pt>
                <c:pt idx="30768">
                  <c:v>23.74783040406367</c:v>
                </c:pt>
                <c:pt idx="30769">
                  <c:v>0.22979487262059084</c:v>
                </c:pt>
                <c:pt idx="30770">
                  <c:v>0.28794816912050619</c:v>
                </c:pt>
                <c:pt idx="30771">
                  <c:v>0.12221778955842488</c:v>
                </c:pt>
                <c:pt idx="30772">
                  <c:v>1.2701635996784224</c:v>
                </c:pt>
                <c:pt idx="30773">
                  <c:v>7.9791567980559757</c:v>
                </c:pt>
                <c:pt idx="30774">
                  <c:v>4.242524137116102</c:v>
                </c:pt>
                <c:pt idx="30775">
                  <c:v>19.633932910615727</c:v>
                </c:pt>
                <c:pt idx="30776">
                  <c:v>7.7188417850938142</c:v>
                </c:pt>
                <c:pt idx="30777">
                  <c:v>7.1974373709999071</c:v>
                </c:pt>
                <c:pt idx="30778">
                  <c:v>3.9718184133555714</c:v>
                </c:pt>
                <c:pt idx="30779">
                  <c:v>35.221258332619762</c:v>
                </c:pt>
                <c:pt idx="30780">
                  <c:v>14.936305201790827</c:v>
                </c:pt>
                <c:pt idx="30781">
                  <c:v>70.929378309410836</c:v>
                </c:pt>
                <c:pt idx="30782">
                  <c:v>56.618980176523152</c:v>
                </c:pt>
                <c:pt idx="30783">
                  <c:v>0.15360254242582694</c:v>
                </c:pt>
                <c:pt idx="30784">
                  <c:v>0.50071241826317348</c:v>
                </c:pt>
                <c:pt idx="30785">
                  <c:v>0.17745160031575682</c:v>
                </c:pt>
                <c:pt idx="30786">
                  <c:v>6.3666676930283781E-3</c:v>
                </c:pt>
                <c:pt idx="30787">
                  <c:v>2.3191395401762774E-4</c:v>
                </c:pt>
                <c:pt idx="30788">
                  <c:v>2.0679474927105894E-3</c:v>
                </c:pt>
                <c:pt idx="30789">
                  <c:v>0.1536342095999178</c:v>
                </c:pt>
                <c:pt idx="30790">
                  <c:v>0.30962540736371552</c:v>
                </c:pt>
                <c:pt idx="30791">
                  <c:v>2.2854433370272007</c:v>
                </c:pt>
                <c:pt idx="30792">
                  <c:v>2.5896765931249699</c:v>
                </c:pt>
                <c:pt idx="30793">
                  <c:v>1.3951049276227361</c:v>
                </c:pt>
                <c:pt idx="30794">
                  <c:v>0.67960385574090731</c:v>
                </c:pt>
                <c:pt idx="30795">
                  <c:v>7.111811992242334</c:v>
                </c:pt>
                <c:pt idx="30796">
                  <c:v>1.8661120607882919</c:v>
                </c:pt>
                <c:pt idx="30797">
                  <c:v>2.8477628424919401</c:v>
                </c:pt>
                <c:pt idx="30798">
                  <c:v>11.298248847917254</c:v>
                </c:pt>
                <c:pt idx="30799">
                  <c:v>9.446989286511176</c:v>
                </c:pt>
                <c:pt idx="30800">
                  <c:v>4.3380389132048593</c:v>
                </c:pt>
                <c:pt idx="30801">
                  <c:v>20.10368605716457</c:v>
                </c:pt>
                <c:pt idx="30802">
                  <c:v>11.713391363997454</c:v>
                </c:pt>
                <c:pt idx="30803">
                  <c:v>11.480447292791689</c:v>
                </c:pt>
                <c:pt idx="30804">
                  <c:v>6.7293267872574445</c:v>
                </c:pt>
                <c:pt idx="30805">
                  <c:v>33.144302271976805</c:v>
                </c:pt>
                <c:pt idx="30806">
                  <c:v>20.185093530993111</c:v>
                </c:pt>
                <c:pt idx="30807">
                  <c:v>14.950899678961813</c:v>
                </c:pt>
                <c:pt idx="30808">
                  <c:v>31.836683665511838</c:v>
                </c:pt>
                <c:pt idx="30809">
                  <c:v>175.13514986803204</c:v>
                </c:pt>
                <c:pt idx="30810">
                  <c:v>45.659496232093417</c:v>
                </c:pt>
                <c:pt idx="30811">
                  <c:v>835.48584674618462</c:v>
                </c:pt>
                <c:pt idx="30812">
                  <c:v>217.5126542347636</c:v>
                </c:pt>
                <c:pt idx="30813">
                  <c:v>18.086779128738204</c:v>
                </c:pt>
                <c:pt idx="30814">
                  <c:v>2.8452186148440224</c:v>
                </c:pt>
                <c:pt idx="30815">
                  <c:v>10.321297958166399</c:v>
                </c:pt>
                <c:pt idx="30816">
                  <c:v>5.8422579570735049</c:v>
                </c:pt>
                <c:pt idx="30817">
                  <c:v>1.8362334855663267</c:v>
                </c:pt>
                <c:pt idx="30818">
                  <c:v>4.7989547569641227</c:v>
                </c:pt>
                <c:pt idx="30819">
                  <c:v>6.9753098472887531</c:v>
                </c:pt>
                <c:pt idx="30820">
                  <c:v>3.22121679508049</c:v>
                </c:pt>
                <c:pt idx="30821">
                  <c:v>4.5675440722425602</c:v>
                </c:pt>
                <c:pt idx="30822">
                  <c:v>20.179756225948712</c:v>
                </c:pt>
                <c:pt idx="30823">
                  <c:v>7.5368114993418285</c:v>
                </c:pt>
                <c:pt idx="30824">
                  <c:v>1.1486574526834941</c:v>
                </c:pt>
                <c:pt idx="30825">
                  <c:v>4.0018724370612251</c:v>
                </c:pt>
                <c:pt idx="30826">
                  <c:v>4.4553300580027946</c:v>
                </c:pt>
                <c:pt idx="30827">
                  <c:v>0.48463769303213194</c:v>
                </c:pt>
                <c:pt idx="30828">
                  <c:v>4.4576800395290199</c:v>
                </c:pt>
                <c:pt idx="30829">
                  <c:v>21.226974643057808</c:v>
                </c:pt>
                <c:pt idx="30830">
                  <c:v>9.6861427956948312</c:v>
                </c:pt>
                <c:pt idx="30831">
                  <c:v>116.89588275200606</c:v>
                </c:pt>
                <c:pt idx="30832">
                  <c:v>99.743317977872721</c:v>
                </c:pt>
                <c:pt idx="30833">
                  <c:v>0.33238503249666584</c:v>
                </c:pt>
                <c:pt idx="30834">
                  <c:v>0.25316105890533824</c:v>
                </c:pt>
                <c:pt idx="30835">
                  <c:v>1.3577339822384362</c:v>
                </c:pt>
                <c:pt idx="30836">
                  <c:v>1.4045216816523656</c:v>
                </c:pt>
                <c:pt idx="30837">
                  <c:v>1.0368083328163376</c:v>
                </c:pt>
                <c:pt idx="30838">
                  <c:v>3.1618453167691296</c:v>
                </c:pt>
                <c:pt idx="30839">
                  <c:v>2.2261440819388252</c:v>
                </c:pt>
                <c:pt idx="30840">
                  <c:v>0.46597900498806549</c:v>
                </c:pt>
                <c:pt idx="30841">
                  <c:v>6.2984985253072834</c:v>
                </c:pt>
                <c:pt idx="30842">
                  <c:v>5.2341418114289908</c:v>
                </c:pt>
                <c:pt idx="30843">
                  <c:v>3.4518817511167668</c:v>
                </c:pt>
                <c:pt idx="30844">
                  <c:v>0.4684111603953775</c:v>
                </c:pt>
                <c:pt idx="30845">
                  <c:v>3.4014554286080925</c:v>
                </c:pt>
                <c:pt idx="30846">
                  <c:v>0.96011368118638818</c:v>
                </c:pt>
                <c:pt idx="30847">
                  <c:v>1.338122316246197</c:v>
                </c:pt>
                <c:pt idx="30848">
                  <c:v>2.7872061177313343</c:v>
                </c:pt>
                <c:pt idx="30849">
                  <c:v>8.9454237972778277</c:v>
                </c:pt>
                <c:pt idx="30850">
                  <c:v>1.8933174375086304</c:v>
                </c:pt>
                <c:pt idx="30851">
                  <c:v>4.4562009587823033</c:v>
                </c:pt>
                <c:pt idx="30852">
                  <c:v>9.6826527253042762</c:v>
                </c:pt>
                <c:pt idx="30853">
                  <c:v>0.98085134085766468</c:v>
                </c:pt>
                <c:pt idx="30854">
                  <c:v>0.34136110578061662</c:v>
                </c:pt>
                <c:pt idx="30855">
                  <c:v>2.291571874106141</c:v>
                </c:pt>
                <c:pt idx="30856">
                  <c:v>0.90104580708795745</c:v>
                </c:pt>
                <c:pt idx="30857">
                  <c:v>0.32614640287611907</c:v>
                </c:pt>
                <c:pt idx="30858">
                  <c:v>0.93570563930913686</c:v>
                </c:pt>
                <c:pt idx="30859">
                  <c:v>3.2060840165164768</c:v>
                </c:pt>
                <c:pt idx="30860">
                  <c:v>2.6436348492318622</c:v>
                </c:pt>
                <c:pt idx="30861">
                  <c:v>13.215847256097748</c:v>
                </c:pt>
                <c:pt idx="30862">
                  <c:v>5.7682358388598232</c:v>
                </c:pt>
                <c:pt idx="30863">
                  <c:v>5.1065088793097475</c:v>
                </c:pt>
                <c:pt idx="30864">
                  <c:v>4.4308787876730049</c:v>
                </c:pt>
                <c:pt idx="30865">
                  <c:v>19.658504572864313</c:v>
                </c:pt>
                <c:pt idx="30866">
                  <c:v>16.49249816207066</c:v>
                </c:pt>
                <c:pt idx="30867">
                  <c:v>10.302376570591207</c:v>
                </c:pt>
                <c:pt idx="30868">
                  <c:v>14.943597932597878</c:v>
                </c:pt>
                <c:pt idx="30869">
                  <c:v>118.29477735391224</c:v>
                </c:pt>
                <c:pt idx="30870">
                  <c:v>23.296013611303458</c:v>
                </c:pt>
                <c:pt idx="30871">
                  <c:v>146.45743477261232</c:v>
                </c:pt>
                <c:pt idx="30872">
                  <c:v>80.072629918407102</c:v>
                </c:pt>
                <c:pt idx="30873">
                  <c:v>10.30730862726694</c:v>
                </c:pt>
                <c:pt idx="30874">
                  <c:v>3.0165466440425939</c:v>
                </c:pt>
                <c:pt idx="30875">
                  <c:v>18.051591663401432</c:v>
                </c:pt>
                <c:pt idx="30876">
                  <c:v>12.987006052476882</c:v>
                </c:pt>
                <c:pt idx="30877">
                  <c:v>27.674165706765546</c:v>
                </c:pt>
                <c:pt idx="30878">
                  <c:v>10.150641031063541</c:v>
                </c:pt>
                <c:pt idx="30879">
                  <c:v>62.975863993292599</c:v>
                </c:pt>
                <c:pt idx="30880">
                  <c:v>27.156368531701318</c:v>
                </c:pt>
                <c:pt idx="30881">
                  <c:v>109.76192242007932</c:v>
                </c:pt>
                <c:pt idx="30882">
                  <c:v>96.884519336097071</c:v>
                </c:pt>
                <c:pt idx="30883">
                  <c:v>8.8174603706309824</c:v>
                </c:pt>
                <c:pt idx="30884">
                  <c:v>2.3190502731429423</c:v>
                </c:pt>
                <c:pt idx="30885">
                  <c:v>13.031583303564133</c:v>
                </c:pt>
                <c:pt idx="30886">
                  <c:v>62.71687888686747</c:v>
                </c:pt>
                <c:pt idx="30887">
                  <c:v>60.518880432220477</c:v>
                </c:pt>
                <c:pt idx="30888">
                  <c:v>67.066865903793598</c:v>
                </c:pt>
                <c:pt idx="30889">
                  <c:v>33.605802709499045</c:v>
                </c:pt>
                <c:pt idx="30890">
                  <c:v>14.549171744209646</c:v>
                </c:pt>
                <c:pt idx="30891">
                  <c:v>31.721008919740786</c:v>
                </c:pt>
                <c:pt idx="30892">
                  <c:v>59.923003220199845</c:v>
                </c:pt>
                <c:pt idx="30893">
                  <c:v>109.7636349204034</c:v>
                </c:pt>
                <c:pt idx="30894">
                  <c:v>34.939391304023076</c:v>
                </c:pt>
                <c:pt idx="30895">
                  <c:v>158.34123063774405</c:v>
                </c:pt>
                <c:pt idx="30896">
                  <c:v>160.7994811410374</c:v>
                </c:pt>
                <c:pt idx="30897">
                  <c:v>138.35517350399169</c:v>
                </c:pt>
                <c:pt idx="30898">
                  <c:v>193.98713064297061</c:v>
                </c:pt>
                <c:pt idx="30899">
                  <c:v>599.6733853690896</c:v>
                </c:pt>
                <c:pt idx="30900">
                  <c:v>260.69812576024145</c:v>
                </c:pt>
                <c:pt idx="30901">
                  <c:v>1740.4300062115026</c:v>
                </c:pt>
                <c:pt idx="30902">
                  <c:v>791.17169133290122</c:v>
                </c:pt>
                <c:pt idx="30903">
                  <c:v>13.648180909714307</c:v>
                </c:pt>
                <c:pt idx="30904">
                  <c:v>3.4617484881349485</c:v>
                </c:pt>
                <c:pt idx="30905">
                  <c:v>27.380759901321586</c:v>
                </c:pt>
                <c:pt idx="30906">
                  <c:v>23.861655865625558</c:v>
                </c:pt>
                <c:pt idx="30907">
                  <c:v>14.765691418025076</c:v>
                </c:pt>
                <c:pt idx="30908">
                  <c:v>16.251109339853709</c:v>
                </c:pt>
                <c:pt idx="30909">
                  <c:v>40.769694440723526</c:v>
                </c:pt>
                <c:pt idx="30910">
                  <c:v>20.936245408034409</c:v>
                </c:pt>
                <c:pt idx="30911">
                  <c:v>283.09763816462691</c:v>
                </c:pt>
                <c:pt idx="30912">
                  <c:v>118.42628754107817</c:v>
                </c:pt>
                <c:pt idx="30913">
                  <c:v>98.849935036665755</c:v>
                </c:pt>
                <c:pt idx="30914">
                  <c:v>0.57699136704319987</c:v>
                </c:pt>
                <c:pt idx="30915">
                  <c:v>21.725956767640692</c:v>
                </c:pt>
                <c:pt idx="30916">
                  <c:v>3.6385028571372584</c:v>
                </c:pt>
                <c:pt idx="30917">
                  <c:v>8.3674381329189629</c:v>
                </c:pt>
                <c:pt idx="30918">
                  <c:v>5.7060201385499809</c:v>
                </c:pt>
                <c:pt idx="30919">
                  <c:v>5.8792028341867528</c:v>
                </c:pt>
                <c:pt idx="30920">
                  <c:v>4.4502056406606414</c:v>
                </c:pt>
                <c:pt idx="30921">
                  <c:v>17.110121811960646</c:v>
                </c:pt>
                <c:pt idx="30922">
                  <c:v>36.369986470326332</c:v>
                </c:pt>
                <c:pt idx="30923">
                  <c:v>27.458487256501062</c:v>
                </c:pt>
                <c:pt idx="30924">
                  <c:v>93.039567377647202</c:v>
                </c:pt>
                <c:pt idx="30925">
                  <c:v>30.710721244897574</c:v>
                </c:pt>
                <c:pt idx="30926">
                  <c:v>64.744028215701476</c:v>
                </c:pt>
                <c:pt idx="30927">
                  <c:v>143.93904459303064</c:v>
                </c:pt>
                <c:pt idx="30928">
                  <c:v>86.231780807728526</c:v>
                </c:pt>
                <c:pt idx="30929">
                  <c:v>129.3528508821471</c:v>
                </c:pt>
                <c:pt idx="30930">
                  <c:v>369.63668887354487</c:v>
                </c:pt>
                <c:pt idx="30931">
                  <c:v>161.51451611843916</c:v>
                </c:pt>
                <c:pt idx="30932">
                  <c:v>608.80472272330678</c:v>
                </c:pt>
                <c:pt idx="30933">
                  <c:v>716.4219257869712</c:v>
                </c:pt>
                <c:pt idx="30934">
                  <c:v>474.52485955824136</c:v>
                </c:pt>
                <c:pt idx="30935">
                  <c:v>4.1109045062582119</c:v>
                </c:pt>
                <c:pt idx="30936">
                  <c:v>0.3352095685733158</c:v>
                </c:pt>
                <c:pt idx="30937">
                  <c:v>4.0619423858156338</c:v>
                </c:pt>
                <c:pt idx="30938">
                  <c:v>0.16175272861477447</c:v>
                </c:pt>
                <c:pt idx="30939">
                  <c:v>6.5445173351653077E-2</c:v>
                </c:pt>
                <c:pt idx="30940">
                  <c:v>1.9923818903733119E-2</c:v>
                </c:pt>
                <c:pt idx="30941">
                  <c:v>33.184014780395884</c:v>
                </c:pt>
                <c:pt idx="30942">
                  <c:v>9.1286494821782789</c:v>
                </c:pt>
                <c:pt idx="30943">
                  <c:v>39.495153912941191</c:v>
                </c:pt>
                <c:pt idx="30944">
                  <c:v>18.473001729308315</c:v>
                </c:pt>
                <c:pt idx="30945">
                  <c:v>11.681649766240374</c:v>
                </c:pt>
                <c:pt idx="30946">
                  <c:v>20.071019108212223</c:v>
                </c:pt>
                <c:pt idx="30947">
                  <c:v>7.5414716983496266</c:v>
                </c:pt>
                <c:pt idx="30948">
                  <c:v>4.739315904159902</c:v>
                </c:pt>
                <c:pt idx="30949">
                  <c:v>5.6395588259533742</c:v>
                </c:pt>
                <c:pt idx="30950">
                  <c:v>232.57895564351043</c:v>
                </c:pt>
                <c:pt idx="30951">
                  <c:v>246.64144246445377</c:v>
                </c:pt>
                <c:pt idx="30952">
                  <c:v>268.99376171138942</c:v>
                </c:pt>
                <c:pt idx="30953">
                  <c:v>225.70163770032249</c:v>
                </c:pt>
                <c:pt idx="30954">
                  <c:v>262.82594774644883</c:v>
                </c:pt>
                <c:pt idx="30955">
                  <c:v>9.68638490220353</c:v>
                </c:pt>
                <c:pt idx="30956">
                  <c:v>1.455371539329283</c:v>
                </c:pt>
                <c:pt idx="30957">
                  <c:v>0.12628684518391284</c:v>
                </c:pt>
                <c:pt idx="30958">
                  <c:v>5.2704893380840732</c:v>
                </c:pt>
                <c:pt idx="30959">
                  <c:v>14.635641110999888</c:v>
                </c:pt>
                <c:pt idx="30960">
                  <c:v>39.780848609677754</c:v>
                </c:pt>
                <c:pt idx="30961">
                  <c:v>2.8185800329879553</c:v>
                </c:pt>
                <c:pt idx="30962">
                  <c:v>0.67426742936275574</c:v>
                </c:pt>
                <c:pt idx="30963">
                  <c:v>0.24808268788768428</c:v>
                </c:pt>
                <c:pt idx="30964">
                  <c:v>7.2961851938343347</c:v>
                </c:pt>
                <c:pt idx="30965">
                  <c:v>3.4092569436587468</c:v>
                </c:pt>
                <c:pt idx="30966">
                  <c:v>14.402319042869761</c:v>
                </c:pt>
                <c:pt idx="30967">
                  <c:v>10.03903275207189</c:v>
                </c:pt>
                <c:pt idx="30968">
                  <c:v>60.499749745628691</c:v>
                </c:pt>
                <c:pt idx="30969">
                  <c:v>48.953720649204186</c:v>
                </c:pt>
                <c:pt idx="30970">
                  <c:v>42.533468940838489</c:v>
                </c:pt>
                <c:pt idx="30971">
                  <c:v>36.6670168212964</c:v>
                </c:pt>
                <c:pt idx="30972">
                  <c:v>108.58196365298605</c:v>
                </c:pt>
                <c:pt idx="30973">
                  <c:v>34.43659699350745</c:v>
                </c:pt>
                <c:pt idx="30974">
                  <c:v>168.42213929172789</c:v>
                </c:pt>
                <c:pt idx="30975">
                  <c:v>191.98342531511048</c:v>
                </c:pt>
                <c:pt idx="30976">
                  <c:v>199.20530350388884</c:v>
                </c:pt>
                <c:pt idx="30977">
                  <c:v>0.64011971512653909</c:v>
                </c:pt>
                <c:pt idx="30978">
                  <c:v>0.7925988926039903</c:v>
                </c:pt>
                <c:pt idx="30979">
                  <c:v>3.4906567441870493</c:v>
                </c:pt>
                <c:pt idx="30980">
                  <c:v>0.57730246486086789</c:v>
                </c:pt>
                <c:pt idx="30981">
                  <c:v>0.39116414910392788</c:v>
                </c:pt>
                <c:pt idx="30982">
                  <c:v>0.32597290544047636</c:v>
                </c:pt>
                <c:pt idx="30983">
                  <c:v>9.1625128777581679</c:v>
                </c:pt>
                <c:pt idx="30984">
                  <c:v>11.166881956047803</c:v>
                </c:pt>
                <c:pt idx="30985">
                  <c:v>3.7926985620760179</c:v>
                </c:pt>
                <c:pt idx="30986">
                  <c:v>58.604030902940451</c:v>
                </c:pt>
                <c:pt idx="30987">
                  <c:v>28.962414029579353</c:v>
                </c:pt>
                <c:pt idx="30988">
                  <c:v>9.5795966091084068</c:v>
                </c:pt>
                <c:pt idx="30989">
                  <c:v>3.7843083913000157</c:v>
                </c:pt>
                <c:pt idx="30990">
                  <c:v>16.990645154847684</c:v>
                </c:pt>
                <c:pt idx="30991">
                  <c:v>24.107787800550433</c:v>
                </c:pt>
                <c:pt idx="30992">
                  <c:v>22.696973646736588</c:v>
                </c:pt>
                <c:pt idx="30993">
                  <c:v>34.554932157918287</c:v>
                </c:pt>
                <c:pt idx="30994">
                  <c:v>53.458031762148245</c:v>
                </c:pt>
                <c:pt idx="30995">
                  <c:v>33.046617695100281</c:v>
                </c:pt>
                <c:pt idx="30996">
                  <c:v>68.322383382795195</c:v>
                </c:pt>
                <c:pt idx="30997">
                  <c:v>211.46827647317056</c:v>
                </c:pt>
                <c:pt idx="30998">
                  <c:v>85.576526561955689</c:v>
                </c:pt>
                <c:pt idx="30999">
                  <c:v>106.74043513545135</c:v>
                </c:pt>
                <c:pt idx="31000">
                  <c:v>61.643019044086103</c:v>
                </c:pt>
                <c:pt idx="31001">
                  <c:v>228.77431210628097</c:v>
                </c:pt>
                <c:pt idx="31002">
                  <c:v>236.68676984397439</c:v>
                </c:pt>
                <c:pt idx="31003">
                  <c:v>145.47680595240323</c:v>
                </c:pt>
                <c:pt idx="31004">
                  <c:v>244.61647342391851</c:v>
                </c:pt>
                <c:pt idx="31005">
                  <c:v>986.17774587039366</c:v>
                </c:pt>
                <c:pt idx="31006">
                  <c:v>280.62244667163986</c:v>
                </c:pt>
                <c:pt idx="31007">
                  <c:v>1789.6980203697003</c:v>
                </c:pt>
                <c:pt idx="31008">
                  <c:v>1502.7237695175099</c:v>
                </c:pt>
                <c:pt idx="31009">
                  <c:v>1068.2713846615488</c:v>
                </c:pt>
                <c:pt idx="31010">
                  <c:v>39.970064453307273</c:v>
                </c:pt>
                <c:pt idx="31011">
                  <c:v>26.49961668224255</c:v>
                </c:pt>
                <c:pt idx="31012">
                  <c:v>95.928388322181547</c:v>
                </c:pt>
                <c:pt idx="31013">
                  <c:v>74.705901325800326</c:v>
                </c:pt>
                <c:pt idx="31014">
                  <c:v>42.185311173887598</c:v>
                </c:pt>
                <c:pt idx="31015">
                  <c:v>73.47007800083199</c:v>
                </c:pt>
                <c:pt idx="31016">
                  <c:v>268.69273122731482</c:v>
                </c:pt>
                <c:pt idx="31017">
                  <c:v>21.962343917669344</c:v>
                </c:pt>
                <c:pt idx="31018">
                  <c:v>244.0033110366104</c:v>
                </c:pt>
                <c:pt idx="31019">
                  <c:v>292.7429969090889</c:v>
                </c:pt>
                <c:pt idx="31020">
                  <c:v>237.92503043986227</c:v>
                </c:pt>
                <c:pt idx="31021">
                  <c:v>11.861423466084204</c:v>
                </c:pt>
                <c:pt idx="31022">
                  <c:v>8.3671932636858894</c:v>
                </c:pt>
                <c:pt idx="31023">
                  <c:v>7.7421158777740846</c:v>
                </c:pt>
                <c:pt idx="31024">
                  <c:v>21.855125223204897</c:v>
                </c:pt>
                <c:pt idx="31025">
                  <c:v>11.254930033429348</c:v>
                </c:pt>
                <c:pt idx="31026">
                  <c:v>32.631731382824242</c:v>
                </c:pt>
                <c:pt idx="31027">
                  <c:v>84.307873762132488</c:v>
                </c:pt>
                <c:pt idx="31028">
                  <c:v>256.8174897420547</c:v>
                </c:pt>
                <c:pt idx="31029">
                  <c:v>246.48561139331912</c:v>
                </c:pt>
                <c:pt idx="31030">
                  <c:v>195.98265865510692</c:v>
                </c:pt>
                <c:pt idx="31031">
                  <c:v>227.79355724954101</c:v>
                </c:pt>
                <c:pt idx="31032">
                  <c:v>3.2079859966139526</c:v>
                </c:pt>
                <c:pt idx="31033">
                  <c:v>2.7340630721926993</c:v>
                </c:pt>
                <c:pt idx="31034">
                  <c:v>7.1132136496515885</c:v>
                </c:pt>
                <c:pt idx="31035">
                  <c:v>13.141887962714451</c:v>
                </c:pt>
                <c:pt idx="31036">
                  <c:v>12.234041855335212</c:v>
                </c:pt>
                <c:pt idx="31037">
                  <c:v>20.533036733222495</c:v>
                </c:pt>
                <c:pt idx="31038">
                  <c:v>25.903686339383718</c:v>
                </c:pt>
                <c:pt idx="31039">
                  <c:v>5.3758210599231653</c:v>
                </c:pt>
                <c:pt idx="31040">
                  <c:v>20.388265745323878</c:v>
                </c:pt>
                <c:pt idx="31041">
                  <c:v>61.285766570558472</c:v>
                </c:pt>
                <c:pt idx="31042">
                  <c:v>36.151657484388167</c:v>
                </c:pt>
                <c:pt idx="31043">
                  <c:v>36.056299524671246</c:v>
                </c:pt>
                <c:pt idx="31044">
                  <c:v>7.9056889455532753</c:v>
                </c:pt>
                <c:pt idx="31045">
                  <c:v>12.875409393190235</c:v>
                </c:pt>
                <c:pt idx="31046">
                  <c:v>14.134407302437751</c:v>
                </c:pt>
                <c:pt idx="31047">
                  <c:v>11.106760947572946</c:v>
                </c:pt>
                <c:pt idx="31048">
                  <c:v>16.883398447080427</c:v>
                </c:pt>
                <c:pt idx="31049">
                  <c:v>72.665348687065588</c:v>
                </c:pt>
                <c:pt idx="31050">
                  <c:v>24.451105999353594</c:v>
                </c:pt>
                <c:pt idx="31051">
                  <c:v>18.397567842963767</c:v>
                </c:pt>
                <c:pt idx="31052">
                  <c:v>384.71211205106493</c:v>
                </c:pt>
                <c:pt idx="31053">
                  <c:v>103.93545541259084</c:v>
                </c:pt>
                <c:pt idx="31054">
                  <c:v>3.8087670556095512</c:v>
                </c:pt>
                <c:pt idx="31055">
                  <c:v>3.2041465928738875</c:v>
                </c:pt>
                <c:pt idx="31056">
                  <c:v>9.9061180460449609</c:v>
                </c:pt>
                <c:pt idx="31057">
                  <c:v>16.90017570799176</c:v>
                </c:pt>
                <c:pt idx="31058">
                  <c:v>12.315662795109917</c:v>
                </c:pt>
                <c:pt idx="31059">
                  <c:v>16.13708220805216</c:v>
                </c:pt>
                <c:pt idx="31060">
                  <c:v>37.887534866845044</c:v>
                </c:pt>
                <c:pt idx="31061">
                  <c:v>16.130990050898394</c:v>
                </c:pt>
                <c:pt idx="31062">
                  <c:v>80.598960799246839</c:v>
                </c:pt>
                <c:pt idx="31063">
                  <c:v>65.956442005570494</c:v>
                </c:pt>
                <c:pt idx="31064">
                  <c:v>58.52051944026973</c:v>
                </c:pt>
                <c:pt idx="31065">
                  <c:v>30.543616570668366</c:v>
                </c:pt>
                <c:pt idx="31066">
                  <c:v>27.561064993342043</c:v>
                </c:pt>
                <c:pt idx="31067">
                  <c:v>97.53811519376778</c:v>
                </c:pt>
                <c:pt idx="31068">
                  <c:v>110.45153401664423</c:v>
                </c:pt>
                <c:pt idx="31069">
                  <c:v>72.37223492549883</c:v>
                </c:pt>
                <c:pt idx="31070">
                  <c:v>97.899006789557106</c:v>
                </c:pt>
                <c:pt idx="31071">
                  <c:v>470.98454638177975</c:v>
                </c:pt>
                <c:pt idx="31072">
                  <c:v>150.29623730661376</c:v>
                </c:pt>
                <c:pt idx="31073">
                  <c:v>655.29525006710583</c:v>
                </c:pt>
                <c:pt idx="31074">
                  <c:v>516.52373877343189</c:v>
                </c:pt>
                <c:pt idx="31075">
                  <c:v>507.1790573127895</c:v>
                </c:pt>
                <c:pt idx="31076">
                  <c:v>63.52860689256746</c:v>
                </c:pt>
                <c:pt idx="31077">
                  <c:v>22.778710317464579</c:v>
                </c:pt>
                <c:pt idx="31078">
                  <c:v>126.95105396574712</c:v>
                </c:pt>
                <c:pt idx="31079">
                  <c:v>106.4578061844182</c:v>
                </c:pt>
                <c:pt idx="31080">
                  <c:v>239.72579540550291</c:v>
                </c:pt>
                <c:pt idx="31081">
                  <c:v>75.245967605903815</c:v>
                </c:pt>
                <c:pt idx="31082">
                  <c:v>472.24560247206239</c:v>
                </c:pt>
                <c:pt idx="31083">
                  <c:v>137.1900420291694</c:v>
                </c:pt>
                <c:pt idx="31084">
                  <c:v>504.62357657880091</c:v>
                </c:pt>
                <c:pt idx="31085">
                  <c:v>558.60705469720244</c:v>
                </c:pt>
                <c:pt idx="31086">
                  <c:v>631.0507982173765</c:v>
                </c:pt>
                <c:pt idx="31087">
                  <c:v>21.716495433732135</c:v>
                </c:pt>
                <c:pt idx="31088">
                  <c:v>6.6958587903937445</c:v>
                </c:pt>
                <c:pt idx="31089">
                  <c:v>29.615070214396262</c:v>
                </c:pt>
                <c:pt idx="31090">
                  <c:v>198.95658406077328</c:v>
                </c:pt>
                <c:pt idx="31091">
                  <c:v>179.18750765803532</c:v>
                </c:pt>
                <c:pt idx="31092">
                  <c:v>202.64217153006754</c:v>
                </c:pt>
                <c:pt idx="31093">
                  <c:v>130.73639202485396</c:v>
                </c:pt>
                <c:pt idx="31094">
                  <c:v>38.650764713114839</c:v>
                </c:pt>
                <c:pt idx="31095">
                  <c:v>84.434439028397378</c:v>
                </c:pt>
                <c:pt idx="31096">
                  <c:v>166.02062807634749</c:v>
                </c:pt>
                <c:pt idx="31097">
                  <c:v>200.72493049843342</c:v>
                </c:pt>
                <c:pt idx="31098">
                  <c:v>474.79940872491704</c:v>
                </c:pt>
                <c:pt idx="31099">
                  <c:v>238.03937168695802</c:v>
                </c:pt>
                <c:pt idx="31100">
                  <c:v>815.46382252936132</c:v>
                </c:pt>
                <c:pt idx="31101">
                  <c:v>1051.3419196234167</c:v>
                </c:pt>
                <c:pt idx="31102">
                  <c:v>920.28597003063828</c:v>
                </c:pt>
                <c:pt idx="31103">
                  <c:v>1048.3571796211991</c:v>
                </c:pt>
                <c:pt idx="31104">
                  <c:v>3372.4870917496773</c:v>
                </c:pt>
                <c:pt idx="31105">
                  <c:v>1477.548029976439</c:v>
                </c:pt>
                <c:pt idx="31106">
                  <c:v>5071.8452006794178</c:v>
                </c:pt>
                <c:pt idx="31107">
                  <c:v>5350.3220765525766</c:v>
                </c:pt>
                <c:pt idx="31108">
                  <c:v>4270.8381230830482</c:v>
                </c:pt>
                <c:pt idx="31109">
                  <c:v>2.2274986756676669E-2</c:v>
                </c:pt>
                <c:pt idx="31110">
                  <c:v>4.4711653570454948E-3</c:v>
                </c:pt>
                <c:pt idx="31111">
                  <c:v>0.14690524391718185</c:v>
                </c:pt>
                <c:pt idx="31112">
                  <c:v>0.46009735153364661</c:v>
                </c:pt>
                <c:pt idx="31113">
                  <c:v>0.26628831122793439</c:v>
                </c:pt>
                <c:pt idx="31114">
                  <c:v>1.0781861873239906</c:v>
                </c:pt>
                <c:pt idx="31115">
                  <c:v>3.1680370583413241E-2</c:v>
                </c:pt>
                <c:pt idx="31116">
                  <c:v>1.6333940349666572E-2</c:v>
                </c:pt>
                <c:pt idx="31117">
                  <c:v>0.10234566129797304</c:v>
                </c:pt>
                <c:pt idx="31118">
                  <c:v>0.23487410820786256</c:v>
                </c:pt>
                <c:pt idx="31119">
                  <c:v>0.32565101535276159</c:v>
                </c:pt>
                <c:pt idx="31120">
                  <c:v>9.830091130215414E-3</c:v>
                </c:pt>
                <c:pt idx="31121">
                  <c:v>0.21784412074286535</c:v>
                </c:pt>
                <c:pt idx="31122">
                  <c:v>6.2627617903359786E-2</c:v>
                </c:pt>
                <c:pt idx="31123">
                  <c:v>0.25152066992126343</c:v>
                </c:pt>
                <c:pt idx="31124">
                  <c:v>0.27722046867570554</c:v>
                </c:pt>
                <c:pt idx="31125">
                  <c:v>9.5809745985837566E-2</c:v>
                </c:pt>
                <c:pt idx="31126">
                  <c:v>1.9183386744484103E-2</c:v>
                </c:pt>
                <c:pt idx="31127">
                  <c:v>0.2615727025912854</c:v>
                </c:pt>
                <c:pt idx="31128">
                  <c:v>1.3395043109061686</c:v>
                </c:pt>
                <c:pt idx="31129">
                  <c:v>3.4036213081159357</c:v>
                </c:pt>
                <c:pt idx="31130">
                  <c:v>0.89689235633769615</c:v>
                </c:pt>
                <c:pt idx="31131">
                  <c:v>0.42896347604131724</c:v>
                </c:pt>
                <c:pt idx="31132">
                  <c:v>1.6013867491134914</c:v>
                </c:pt>
                <c:pt idx="31133">
                  <c:v>6.3097251778369863</c:v>
                </c:pt>
                <c:pt idx="31134">
                  <c:v>1.4142732694264262</c:v>
                </c:pt>
                <c:pt idx="31135">
                  <c:v>6.8518002787768468</c:v>
                </c:pt>
                <c:pt idx="31136">
                  <c:v>3.2443312819961814</c:v>
                </c:pt>
                <c:pt idx="31137">
                  <c:v>0.75882742186428598</c:v>
                </c:pt>
                <c:pt idx="31138">
                  <c:v>2.9035374932786073</c:v>
                </c:pt>
                <c:pt idx="31139">
                  <c:v>7.0612081368198085</c:v>
                </c:pt>
                <c:pt idx="31140">
                  <c:v>8.9348464569433776</c:v>
                </c:pt>
                <c:pt idx="31141">
                  <c:v>1.5224319678149949E-3</c:v>
                </c:pt>
                <c:pt idx="31142">
                  <c:v>4.0423623542212969E-5</c:v>
                </c:pt>
                <c:pt idx="31143">
                  <c:v>2.3503356941315093E-5</c:v>
                </c:pt>
                <c:pt idx="31144">
                  <c:v>1.6292531069708059E-3</c:v>
                </c:pt>
                <c:pt idx="31145">
                  <c:v>1.9946027889118707E-4</c:v>
                </c:pt>
                <c:pt idx="31146">
                  <c:v>5.3199991595736665E-3</c:v>
                </c:pt>
                <c:pt idx="31147">
                  <c:v>1.3354247310976423E-4</c:v>
                </c:pt>
                <c:pt idx="31148">
                  <c:v>4.1655186799301911E-5</c:v>
                </c:pt>
                <c:pt idx="31149">
                  <c:v>9.5518631069418242E-6</c:v>
                </c:pt>
                <c:pt idx="31150">
                  <c:v>5.4468867516906441E-4</c:v>
                </c:pt>
                <c:pt idx="31151">
                  <c:v>6.0907315866370242E-4</c:v>
                </c:pt>
                <c:pt idx="31152">
                  <c:v>0.1797615733691425</c:v>
                </c:pt>
                <c:pt idx="31153">
                  <c:v>0.15308392566063572</c:v>
                </c:pt>
                <c:pt idx="31154">
                  <c:v>1.2259903560448349</c:v>
                </c:pt>
                <c:pt idx="31155">
                  <c:v>3.621769496147051</c:v>
                </c:pt>
                <c:pt idx="31156">
                  <c:v>1.5685733569517351</c:v>
                </c:pt>
                <c:pt idx="31157">
                  <c:v>3.4299505736295037</c:v>
                </c:pt>
                <c:pt idx="31158">
                  <c:v>3.1586660029803455</c:v>
                </c:pt>
                <c:pt idx="31159">
                  <c:v>6.3089984887340536E-2</c:v>
                </c:pt>
                <c:pt idx="31160">
                  <c:v>0.85155151665638451</c:v>
                </c:pt>
                <c:pt idx="31161">
                  <c:v>2.2111744314177639</c:v>
                </c:pt>
                <c:pt idx="31162">
                  <c:v>4.5204626399403818</c:v>
                </c:pt>
                <c:pt idx="31163">
                  <c:v>2.6270947565323423E-2</c:v>
                </c:pt>
                <c:pt idx="31164">
                  <c:v>9.64111699567596E-3</c:v>
                </c:pt>
                <c:pt idx="31165">
                  <c:v>3.0642024580178531E-2</c:v>
                </c:pt>
                <c:pt idx="31166">
                  <c:v>0.76902276688170268</c:v>
                </c:pt>
                <c:pt idx="31167">
                  <c:v>0.15909259088849503</c:v>
                </c:pt>
                <c:pt idx="31168">
                  <c:v>0.92058637151712908</c:v>
                </c:pt>
                <c:pt idx="31169">
                  <c:v>9.586450609219084E-2</c:v>
                </c:pt>
                <c:pt idx="31170">
                  <c:v>6.3931611589840259E-2</c:v>
                </c:pt>
                <c:pt idx="31171">
                  <c:v>7.6145465548393548E-2</c:v>
                </c:pt>
                <c:pt idx="31172">
                  <c:v>0.3660613820465905</c:v>
                </c:pt>
                <c:pt idx="31173">
                  <c:v>0.20096741952625752</c:v>
                </c:pt>
                <c:pt idx="31174">
                  <c:v>4.2412793081845646</c:v>
                </c:pt>
                <c:pt idx="31175">
                  <c:v>1.7756340985703614</c:v>
                </c:pt>
                <c:pt idx="31176">
                  <c:v>10.186911510212123</c:v>
                </c:pt>
                <c:pt idx="31177">
                  <c:v>13.894895592869423</c:v>
                </c:pt>
                <c:pt idx="31178">
                  <c:v>5.3336471262062242</c:v>
                </c:pt>
                <c:pt idx="31179">
                  <c:v>13.898239555440435</c:v>
                </c:pt>
                <c:pt idx="31180">
                  <c:v>13.480675710828924</c:v>
                </c:pt>
                <c:pt idx="31181">
                  <c:v>6.7757902635366785</c:v>
                </c:pt>
                <c:pt idx="31182">
                  <c:v>25.446927913698449</c:v>
                </c:pt>
                <c:pt idx="31183">
                  <c:v>39.810560410933348</c:v>
                </c:pt>
                <c:pt idx="31184">
                  <c:v>17.662511250556971</c:v>
                </c:pt>
                <c:pt idx="31185">
                  <c:v>0.76882922226484518</c:v>
                </c:pt>
                <c:pt idx="31186">
                  <c:v>0.24678426464362097</c:v>
                </c:pt>
                <c:pt idx="31187">
                  <c:v>1.709827297765764</c:v>
                </c:pt>
                <c:pt idx="31188">
                  <c:v>4.3307736592744011</c:v>
                </c:pt>
                <c:pt idx="31189">
                  <c:v>1.3130730434330589</c:v>
                </c:pt>
                <c:pt idx="31190">
                  <c:v>4.3703260801830552</c:v>
                </c:pt>
                <c:pt idx="31191">
                  <c:v>2.4556528940477862</c:v>
                </c:pt>
                <c:pt idx="31192">
                  <c:v>0.84525971293661328</c:v>
                </c:pt>
                <c:pt idx="31193">
                  <c:v>2.4731834369867536</c:v>
                </c:pt>
                <c:pt idx="31194">
                  <c:v>5.6666976925326056</c:v>
                </c:pt>
                <c:pt idx="31195">
                  <c:v>3.9631141232074234</c:v>
                </c:pt>
                <c:pt idx="31196">
                  <c:v>2.6281412287837872E-2</c:v>
                </c:pt>
                <c:pt idx="31197">
                  <c:v>9.8281870044718521E-3</c:v>
                </c:pt>
                <c:pt idx="31198">
                  <c:v>0.10664903620627143</c:v>
                </c:pt>
                <c:pt idx="31199">
                  <c:v>1.1624833066003046</c:v>
                </c:pt>
                <c:pt idx="31200">
                  <c:v>0.207028009057631</c:v>
                </c:pt>
                <c:pt idx="31201">
                  <c:v>1.7410225100216767</c:v>
                </c:pt>
                <c:pt idx="31202">
                  <c:v>0.30104068014882418</c:v>
                </c:pt>
                <c:pt idx="31203">
                  <c:v>0.16444461170471819</c:v>
                </c:pt>
                <c:pt idx="31204">
                  <c:v>0.56812814407853884</c:v>
                </c:pt>
                <c:pt idx="31205">
                  <c:v>0.4653396987888696</c:v>
                </c:pt>
                <c:pt idx="31206">
                  <c:v>4.8349213295821336</c:v>
                </c:pt>
                <c:pt idx="31207">
                  <c:v>1.7401740769538897E-2</c:v>
                </c:pt>
                <c:pt idx="31208">
                  <c:v>1.3160252887331336E-2</c:v>
                </c:pt>
                <c:pt idx="31209">
                  <c:v>7.9142800346572326E-2</c:v>
                </c:pt>
                <c:pt idx="31210">
                  <c:v>0.63194411721540655</c:v>
                </c:pt>
                <c:pt idx="31211">
                  <c:v>0.21478395498343816</c:v>
                </c:pt>
                <c:pt idx="31212">
                  <c:v>0.90189843330446928</c:v>
                </c:pt>
                <c:pt idx="31213">
                  <c:v>0.17042944690736272</c:v>
                </c:pt>
                <c:pt idx="31214">
                  <c:v>1.8663790661568428E-2</c:v>
                </c:pt>
                <c:pt idx="31215">
                  <c:v>7.5952786103248154E-2</c:v>
                </c:pt>
                <c:pt idx="31216">
                  <c:v>0.280363050062028</c:v>
                </c:pt>
                <c:pt idx="31217">
                  <c:v>0.23784350137646831</c:v>
                </c:pt>
                <c:pt idx="31218">
                  <c:v>9.4124638344435605E-3</c:v>
                </c:pt>
                <c:pt idx="31219">
                  <c:v>2.1455455282943136E-2</c:v>
                </c:pt>
                <c:pt idx="31220">
                  <c:v>1.1175665891905336E-2</c:v>
                </c:pt>
                <c:pt idx="31221">
                  <c:v>5.6507106228420138E-2</c:v>
                </c:pt>
                <c:pt idx="31222">
                  <c:v>4.1461687714787728E-3</c:v>
                </c:pt>
                <c:pt idx="31223">
                  <c:v>0.25359981718696301</c:v>
                </c:pt>
                <c:pt idx="31224">
                  <c:v>0.12017272228512531</c:v>
                </c:pt>
                <c:pt idx="31225">
                  <c:v>9.7205056627126915E-4</c:v>
                </c:pt>
                <c:pt idx="31226">
                  <c:v>1.5029983676769401E-3</c:v>
                </c:pt>
                <c:pt idx="31227">
                  <c:v>0.74692016996043786</c:v>
                </c:pt>
                <c:pt idx="31228">
                  <c:v>8.7735319877297033E-2</c:v>
                </c:pt>
                <c:pt idx="31229">
                  <c:v>9.2046699081661659E-2</c:v>
                </c:pt>
                <c:pt idx="31230">
                  <c:v>8.5170085700855172E-2</c:v>
                </c:pt>
                <c:pt idx="31231">
                  <c:v>0.30743830709140924</c:v>
                </c:pt>
                <c:pt idx="31232">
                  <c:v>1.9603475390830374</c:v>
                </c:pt>
                <c:pt idx="31233">
                  <c:v>0.28760605270786882</c:v>
                </c:pt>
                <c:pt idx="31234">
                  <c:v>1.5461968277685856</c:v>
                </c:pt>
                <c:pt idx="31235">
                  <c:v>0.39590514866278365</c:v>
                </c:pt>
                <c:pt idx="31236">
                  <c:v>0.27241683855108317</c:v>
                </c:pt>
                <c:pt idx="31237">
                  <c:v>0.82437687953594529</c:v>
                </c:pt>
                <c:pt idx="31238">
                  <c:v>1.2498990537030494</c:v>
                </c:pt>
                <c:pt idx="31239">
                  <c:v>1.1296881453661545</c:v>
                </c:pt>
                <c:pt idx="31240">
                  <c:v>0.7987592089884723</c:v>
                </c:pt>
                <c:pt idx="31241">
                  <c:v>0.35880785579689201</c:v>
                </c:pt>
                <c:pt idx="31242">
                  <c:v>6.4160474286189011</c:v>
                </c:pt>
                <c:pt idx="31243">
                  <c:v>11.00471942122233</c:v>
                </c:pt>
                <c:pt idx="31244">
                  <c:v>3.3388621290605909</c:v>
                </c:pt>
                <c:pt idx="31245">
                  <c:v>14.300544850937589</c:v>
                </c:pt>
                <c:pt idx="31246">
                  <c:v>7.2368938480181972</c:v>
                </c:pt>
                <c:pt idx="31247">
                  <c:v>1.6128074525252116</c:v>
                </c:pt>
                <c:pt idx="31248">
                  <c:v>10.758084704020794</c:v>
                </c:pt>
                <c:pt idx="31249">
                  <c:v>14.469977275011706</c:v>
                </c:pt>
                <c:pt idx="31250">
                  <c:v>16.033258585731623</c:v>
                </c:pt>
                <c:pt idx="31251">
                  <c:v>1.6375481966496122</c:v>
                </c:pt>
                <c:pt idx="31252">
                  <c:v>0.43680727151868709</c:v>
                </c:pt>
                <c:pt idx="31253">
                  <c:v>3.0921279898496721</c:v>
                </c:pt>
                <c:pt idx="31254">
                  <c:v>4.4300185563113352</c:v>
                </c:pt>
                <c:pt idx="31255">
                  <c:v>7.4997788030678949</c:v>
                </c:pt>
                <c:pt idx="31256">
                  <c:v>4.0506399682519785</c:v>
                </c:pt>
                <c:pt idx="31257">
                  <c:v>9.6286280737265066</c:v>
                </c:pt>
                <c:pt idx="31258">
                  <c:v>1.4109065696692895</c:v>
                </c:pt>
                <c:pt idx="31259">
                  <c:v>6.9670062237879593</c:v>
                </c:pt>
                <c:pt idx="31260">
                  <c:v>14.955668188217061</c:v>
                </c:pt>
                <c:pt idx="31261">
                  <c:v>13.313885542956172</c:v>
                </c:pt>
                <c:pt idx="31262">
                  <c:v>2.507001689721E-3</c:v>
                </c:pt>
                <c:pt idx="31263">
                  <c:v>2.996765272098859E-4</c:v>
                </c:pt>
                <c:pt idx="31264">
                  <c:v>3.1246115676429203E-3</c:v>
                </c:pt>
                <c:pt idx="31265">
                  <c:v>2.0054264455256945E-2</c:v>
                </c:pt>
                <c:pt idx="31266">
                  <c:v>1.0501323139688941E-2</c:v>
                </c:pt>
                <c:pt idx="31267">
                  <c:v>4.3617655553821529E-2</c:v>
                </c:pt>
                <c:pt idx="31268">
                  <c:v>9.8606119358323266E-3</c:v>
                </c:pt>
                <c:pt idx="31269">
                  <c:v>1.2607375975163661E-3</c:v>
                </c:pt>
                <c:pt idx="31270">
                  <c:v>1.5008532717493716E-3</c:v>
                </c:pt>
                <c:pt idx="31271">
                  <c:v>1.2759466314634581E-2</c:v>
                </c:pt>
                <c:pt idx="31272">
                  <c:v>9.2423133465549274E-3</c:v>
                </c:pt>
                <c:pt idx="31273">
                  <c:v>8.7306176408775666</c:v>
                </c:pt>
                <c:pt idx="31274">
                  <c:v>3.5441472556105893</c:v>
                </c:pt>
                <c:pt idx="31275">
                  <c:v>25.135236645305756</c:v>
                </c:pt>
                <c:pt idx="31276">
                  <c:v>48.716615226669632</c:v>
                </c:pt>
                <c:pt idx="31277">
                  <c:v>21.869374269122616</c:v>
                </c:pt>
                <c:pt idx="31278">
                  <c:v>53.669149577731332</c:v>
                </c:pt>
                <c:pt idx="31279">
                  <c:v>40.425744586672423</c:v>
                </c:pt>
                <c:pt idx="31280">
                  <c:v>12.023930028371367</c:v>
                </c:pt>
                <c:pt idx="31281">
                  <c:v>51.311826331086877</c:v>
                </c:pt>
                <c:pt idx="31282">
                  <c:v>88.871552063597093</c:v>
                </c:pt>
                <c:pt idx="31283">
                  <c:v>74.658358025038183</c:v>
                </c:pt>
                <c:pt idx="31284">
                  <c:v>1.2619706464020531E-5</c:v>
                </c:pt>
                <c:pt idx="31285">
                  <c:v>4.3985236244959662E-6</c:v>
                </c:pt>
                <c:pt idx="31286">
                  <c:v>0.42266039339658207</c:v>
                </c:pt>
                <c:pt idx="31287">
                  <c:v>8.6049430152207687E-2</c:v>
                </c:pt>
                <c:pt idx="31288">
                  <c:v>0.22962924766174808</c:v>
                </c:pt>
                <c:pt idx="31289">
                  <c:v>0.37736809191414478</c:v>
                </c:pt>
                <c:pt idx="31290">
                  <c:v>9.8381321602676666E-3</c:v>
                </c:pt>
                <c:pt idx="31291">
                  <c:v>3.3998009276140543E-3</c:v>
                </c:pt>
                <c:pt idx="31292">
                  <c:v>2.7073201974536255E-2</c:v>
                </c:pt>
                <c:pt idx="31293">
                  <c:v>0.21026514426883267</c:v>
                </c:pt>
                <c:pt idx="31294">
                  <c:v>6.8772499454388611E-2</c:v>
                </c:pt>
                <c:pt idx="31295">
                  <c:v>7.1699899990242425E-3</c:v>
                </c:pt>
                <c:pt idx="31296">
                  <c:v>1.2966424246664157</c:v>
                </c:pt>
                <c:pt idx="31297">
                  <c:v>0.21874127847966163</c:v>
                </c:pt>
                <c:pt idx="31298">
                  <c:v>0.54853073843057365</c:v>
                </c:pt>
                <c:pt idx="31299">
                  <c:v>0.42968058271351667</c:v>
                </c:pt>
                <c:pt idx="31300">
                  <c:v>0.10716289111732019</c:v>
                </c:pt>
                <c:pt idx="31301">
                  <c:v>1.3500067998749711E-2</c:v>
                </c:pt>
                <c:pt idx="31302">
                  <c:v>0.11788252753620457</c:v>
                </c:pt>
                <c:pt idx="31303">
                  <c:v>1.6420627478162644</c:v>
                </c:pt>
                <c:pt idx="31304">
                  <c:v>0.24144147584123235</c:v>
                </c:pt>
                <c:pt idx="31305">
                  <c:v>0.13928550793874145</c:v>
                </c:pt>
                <c:pt idx="31306">
                  <c:v>0.11886090985331002</c:v>
                </c:pt>
                <c:pt idx="31307">
                  <c:v>2.0753384250925637</c:v>
                </c:pt>
                <c:pt idx="31308">
                  <c:v>2.0092747485705962</c:v>
                </c:pt>
                <c:pt idx="31309">
                  <c:v>2.0899719355803512</c:v>
                </c:pt>
                <c:pt idx="31310">
                  <c:v>5.7150112135810733</c:v>
                </c:pt>
                <c:pt idx="31311">
                  <c:v>0.23730975111463037</c:v>
                </c:pt>
                <c:pt idx="31312">
                  <c:v>0.21621139610306678</c:v>
                </c:pt>
                <c:pt idx="31313">
                  <c:v>0.67092217914915642</c:v>
                </c:pt>
                <c:pt idx="31314">
                  <c:v>3.8859143822448914</c:v>
                </c:pt>
                <c:pt idx="31315">
                  <c:v>0.6464475515689303</c:v>
                </c:pt>
                <c:pt idx="31316">
                  <c:v>1.4012162571197057E-2</c:v>
                </c:pt>
                <c:pt idx="31317">
                  <c:v>3.5263776933922475E-3</c:v>
                </c:pt>
                <c:pt idx="31318">
                  <c:v>0.55532235223755821</c:v>
                </c:pt>
                <c:pt idx="31319">
                  <c:v>3.0539243019083558E-2</c:v>
                </c:pt>
                <c:pt idx="31320">
                  <c:v>1.4661211941117958E-2</c:v>
                </c:pt>
                <c:pt idx="31321">
                  <c:v>1.8394799804221668E-2</c:v>
                </c:pt>
                <c:pt idx="31322">
                  <c:v>0.10130322655076474</c:v>
                </c:pt>
                <c:pt idx="31323">
                  <c:v>4.6393464783887749E-2</c:v>
                </c:pt>
                <c:pt idx="31324">
                  <c:v>1.8404930951042331</c:v>
                </c:pt>
                <c:pt idx="31325">
                  <c:v>0.13166949680277537</c:v>
                </c:pt>
                <c:pt idx="31326">
                  <c:v>1.7623161338084975E-2</c:v>
                </c:pt>
                <c:pt idx="31327">
                  <c:v>6.2596591053075163E-4</c:v>
                </c:pt>
                <c:pt idx="31328">
                  <c:v>1.2275014408734595E-3</c:v>
                </c:pt>
                <c:pt idx="31329">
                  <c:v>1.1797038604615137E-2</c:v>
                </c:pt>
                <c:pt idx="31330">
                  <c:v>4.1918588651593272E-2</c:v>
                </c:pt>
                <c:pt idx="31331">
                  <c:v>1.8066855757270819</c:v>
                </c:pt>
                <c:pt idx="31332">
                  <c:v>1.7252997190351012E-3</c:v>
                </c:pt>
                <c:pt idx="31333">
                  <c:v>5.2736783339525899E-4</c:v>
                </c:pt>
                <c:pt idx="31334">
                  <c:v>3.2150509688720695E-4</c:v>
                </c:pt>
                <c:pt idx="31335">
                  <c:v>2.3575932191888842E-2</c:v>
                </c:pt>
                <c:pt idx="31336">
                  <c:v>3.5416285606553093E-3</c:v>
                </c:pt>
                <c:pt idx="31337">
                  <c:v>1.2983275571012944E-2</c:v>
                </c:pt>
                <c:pt idx="31338">
                  <c:v>3.6634220090534367E-2</c:v>
                </c:pt>
                <c:pt idx="31339">
                  <c:v>1.7832392260754926</c:v>
                </c:pt>
                <c:pt idx="31340">
                  <c:v>1.5826587013477826</c:v>
                </c:pt>
                <c:pt idx="31341">
                  <c:v>2.7849940917547586</c:v>
                </c:pt>
                <c:pt idx="31342">
                  <c:v>5.5703255118607018</c:v>
                </c:pt>
                <c:pt idx="31343">
                  <c:v>0.46008364756394377</c:v>
                </c:pt>
                <c:pt idx="31344">
                  <c:v>1.76462674592549E-3</c:v>
                </c:pt>
                <c:pt idx="31345">
                  <c:v>0.17749130738248656</c:v>
                </c:pt>
                <c:pt idx="31346">
                  <c:v>3.6177951408591369</c:v>
                </c:pt>
                <c:pt idx="31347">
                  <c:v>0.76272344204540787</c:v>
                </c:pt>
                <c:pt idx="31348">
                  <c:v>1.6000546447405319E-2</c:v>
                </c:pt>
                <c:pt idx="31349">
                  <c:v>2.3186863236403617E-2</c:v>
                </c:pt>
                <c:pt idx="31350">
                  <c:v>8.1287112525821478E-2</c:v>
                </c:pt>
                <c:pt idx="31351">
                  <c:v>0.26179001335437441</c:v>
                </c:pt>
                <c:pt idx="31352">
                  <c:v>0.73663305674972968</c:v>
                </c:pt>
                <c:pt idx="31353">
                  <c:v>2.7719062975664901</c:v>
                </c:pt>
                <c:pt idx="31354">
                  <c:v>3.038356350055664E-2</c:v>
                </c:pt>
                <c:pt idx="31355">
                  <c:v>8.0042316188184789E-2</c:v>
                </c:pt>
                <c:pt idx="31356">
                  <c:v>4.3213786352553733E-2</c:v>
                </c:pt>
                <c:pt idx="31357">
                  <c:v>0.33610221301141624</c:v>
                </c:pt>
                <c:pt idx="31358">
                  <c:v>8.871597089114247E-2</c:v>
                </c:pt>
                <c:pt idx="31359">
                  <c:v>0.25195997570873135</c:v>
                </c:pt>
                <c:pt idx="31360">
                  <c:v>0.70191681094037528</c:v>
                </c:pt>
                <c:pt idx="31361">
                  <c:v>5.7453305001374737</c:v>
                </c:pt>
                <c:pt idx="31362">
                  <c:v>5.5767777457433976</c:v>
                </c:pt>
                <c:pt idx="31363">
                  <c:v>6.8538581370794107</c:v>
                </c:pt>
                <c:pt idx="31364">
                  <c:v>9.5535897371629996</c:v>
                </c:pt>
                <c:pt idx="31365">
                  <c:v>3.5149568623019221</c:v>
                </c:pt>
                <c:pt idx="31366">
                  <c:v>0.67154452233890816</c:v>
                </c:pt>
                <c:pt idx="31367">
                  <c:v>2.0260960855648475</c:v>
                </c:pt>
                <c:pt idx="31368">
                  <c:v>8.5170133752929882</c:v>
                </c:pt>
                <c:pt idx="31369">
                  <c:v>4.8658415816419405</c:v>
                </c:pt>
                <c:pt idx="31370">
                  <c:v>0.11202203180715983</c:v>
                </c:pt>
                <c:pt idx="31371">
                  <c:v>0.21698816825800463</c:v>
                </c:pt>
                <c:pt idx="31372">
                  <c:v>4.3297901186184973</c:v>
                </c:pt>
                <c:pt idx="31373">
                  <c:v>3.8896168695111166</c:v>
                </c:pt>
                <c:pt idx="31374">
                  <c:v>2.2464611250894357</c:v>
                </c:pt>
                <c:pt idx="31375">
                  <c:v>7.1867138477776331</c:v>
                </c:pt>
                <c:pt idx="31376">
                  <c:v>0.53246326616337869</c:v>
                </c:pt>
                <c:pt idx="31377">
                  <c:v>0.16670847422681581</c:v>
                </c:pt>
                <c:pt idx="31378">
                  <c:v>0.44120576547730433</c:v>
                </c:pt>
                <c:pt idx="31379">
                  <c:v>6.6556139352748565</c:v>
                </c:pt>
                <c:pt idx="31380">
                  <c:v>2.9911183769409067</c:v>
                </c:pt>
                <c:pt idx="31381">
                  <c:v>9.2855350346166321E-2</c:v>
                </c:pt>
                <c:pt idx="31382">
                  <c:v>0.68908900659719119</c:v>
                </c:pt>
                <c:pt idx="31383">
                  <c:v>0.34401925888291829</c:v>
                </c:pt>
                <c:pt idx="31384">
                  <c:v>2.9947317435857079</c:v>
                </c:pt>
                <c:pt idx="31385">
                  <c:v>0.93149536599221283</c:v>
                </c:pt>
                <c:pt idx="31386">
                  <c:v>0.14068438783077139</c:v>
                </c:pt>
                <c:pt idx="31387">
                  <c:v>2.1436927448404921</c:v>
                </c:pt>
                <c:pt idx="31388">
                  <c:v>0.51925806891005077</c:v>
                </c:pt>
                <c:pt idx="31389">
                  <c:v>0.18504546393649723</c:v>
                </c:pt>
                <c:pt idx="31390">
                  <c:v>7.7235790135549362E-3</c:v>
                </c:pt>
                <c:pt idx="31391">
                  <c:v>2.8667395754258588E-2</c:v>
                </c:pt>
                <c:pt idx="31392">
                  <c:v>0.20398349929568579</c:v>
                </c:pt>
                <c:pt idx="31393">
                  <c:v>0.33165188852473815</c:v>
                </c:pt>
                <c:pt idx="31394">
                  <c:v>1.0287856785842873</c:v>
                </c:pt>
                <c:pt idx="31395">
                  <c:v>1.9551861244889994</c:v>
                </c:pt>
                <c:pt idx="31396">
                  <c:v>5.1441727947419802E-2</c:v>
                </c:pt>
                <c:pt idx="31397">
                  <c:v>5.3909410019616147E-3</c:v>
                </c:pt>
                <c:pt idx="31398">
                  <c:v>3.788449348581132E-2</c:v>
                </c:pt>
                <c:pt idx="31399">
                  <c:v>0.35731052135478786</c:v>
                </c:pt>
                <c:pt idx="31400">
                  <c:v>0.23780746893927082</c:v>
                </c:pt>
                <c:pt idx="31401">
                  <c:v>2.9450345256416409E-3</c:v>
                </c:pt>
                <c:pt idx="31402">
                  <c:v>3.5784144786922488E-3</c:v>
                </c:pt>
                <c:pt idx="31403">
                  <c:v>2.3743290936277403E-2</c:v>
                </c:pt>
                <c:pt idx="31404">
                  <c:v>2.5332299702115355E-2</c:v>
                </c:pt>
                <c:pt idx="31405">
                  <c:v>0.17595079810442915</c:v>
                </c:pt>
                <c:pt idx="31406">
                  <c:v>0.18563388897933231</c:v>
                </c:pt>
                <c:pt idx="31407">
                  <c:v>1.4955398855898404E-2</c:v>
                </c:pt>
                <c:pt idx="31408">
                  <c:v>5.2146716445144225E-3</c:v>
                </c:pt>
                <c:pt idx="31409">
                  <c:v>1.2743302043697652E-3</c:v>
                </c:pt>
                <c:pt idx="31410">
                  <c:v>0.2158446135445197</c:v>
                </c:pt>
                <c:pt idx="31411">
                  <c:v>7.3278137392064902E-2</c:v>
                </c:pt>
                <c:pt idx="31412">
                  <c:v>1.050632036264014E-2</c:v>
                </c:pt>
                <c:pt idx="31413">
                  <c:v>9.8385943769416923E-2</c:v>
                </c:pt>
                <c:pt idx="31414">
                  <c:v>1.5427319584106232</c:v>
                </c:pt>
                <c:pt idx="31415">
                  <c:v>0.73417861111077043</c:v>
                </c:pt>
                <c:pt idx="31416">
                  <c:v>1.4407491570482807</c:v>
                </c:pt>
                <c:pt idx="31417">
                  <c:v>2.3427011852692838</c:v>
                </c:pt>
                <c:pt idx="31418">
                  <c:v>5.9360089080421063E-2</c:v>
                </c:pt>
                <c:pt idx="31419">
                  <c:v>9.2004652376814516E-2</c:v>
                </c:pt>
                <c:pt idx="31420">
                  <c:v>5.1102636266450507E-2</c:v>
                </c:pt>
                <c:pt idx="31421">
                  <c:v>1.8064538640271008</c:v>
                </c:pt>
                <c:pt idx="31422">
                  <c:v>0.30509569448596929</c:v>
                </c:pt>
                <c:pt idx="31423">
                  <c:v>7.1666213062048401E-2</c:v>
                </c:pt>
                <c:pt idx="31424">
                  <c:v>8.0156394932285976E-2</c:v>
                </c:pt>
                <c:pt idx="31425">
                  <c:v>2.889241923738993</c:v>
                </c:pt>
                <c:pt idx="31426">
                  <c:v>2.4385774130152291</c:v>
                </c:pt>
                <c:pt idx="31427">
                  <c:v>5.5586726644884825</c:v>
                </c:pt>
                <c:pt idx="31428">
                  <c:v>6.4863242338538569</c:v>
                </c:pt>
                <c:pt idx="31429">
                  <c:v>0.85149664766293687</c:v>
                </c:pt>
                <c:pt idx="31430">
                  <c:v>0.10394837716878402</c:v>
                </c:pt>
                <c:pt idx="31431">
                  <c:v>0.61126514178814884</c:v>
                </c:pt>
                <c:pt idx="31432">
                  <c:v>3.4309358475799061</c:v>
                </c:pt>
                <c:pt idx="31433">
                  <c:v>2.4753246531117692</c:v>
                </c:pt>
                <c:pt idx="31434">
                  <c:v>7.9295575935840495E-2</c:v>
                </c:pt>
                <c:pt idx="31435">
                  <c:v>3.4272648582145876E-2</c:v>
                </c:pt>
                <c:pt idx="31436">
                  <c:v>1.7581860597610404</c:v>
                </c:pt>
                <c:pt idx="31437">
                  <c:v>0.90141988361711112</c:v>
                </c:pt>
                <c:pt idx="31438">
                  <c:v>3.2865094552977552</c:v>
                </c:pt>
                <c:pt idx="31439">
                  <c:v>3.0156808546517477</c:v>
                </c:pt>
                <c:pt idx="31440">
                  <c:v>1.6135150617704888</c:v>
                </c:pt>
                <c:pt idx="31441">
                  <c:v>0.28086074953853846</c:v>
                </c:pt>
                <c:pt idx="31442">
                  <c:v>0.38085660121338699</c:v>
                </c:pt>
                <c:pt idx="31443">
                  <c:v>5.1303052767744548</c:v>
                </c:pt>
                <c:pt idx="31444">
                  <c:v>3.7772638236146969</c:v>
                </c:pt>
                <c:pt idx="31445">
                  <c:v>2.3934379846405908E-3</c:v>
                </c:pt>
                <c:pt idx="31446">
                  <c:v>1.2856334980241597E-3</c:v>
                </c:pt>
                <c:pt idx="31447">
                  <c:v>2.5623306080888735E-2</c:v>
                </c:pt>
                <c:pt idx="31448">
                  <c:v>4.7421136226018429E-2</c:v>
                </c:pt>
                <c:pt idx="31449">
                  <c:v>0.12527213106961615</c:v>
                </c:pt>
                <c:pt idx="31450">
                  <c:v>0.27625082558290048</c:v>
                </c:pt>
                <c:pt idx="31451">
                  <c:v>4.3273085411078722E-2</c:v>
                </c:pt>
                <c:pt idx="31452">
                  <c:v>2.2040536908248236E-3</c:v>
                </c:pt>
                <c:pt idx="31453">
                  <c:v>2.5041464746815042E-3</c:v>
                </c:pt>
                <c:pt idx="31454">
                  <c:v>6.5991048457255827E-2</c:v>
                </c:pt>
                <c:pt idx="31455">
                  <c:v>2.5137468347572973E-2</c:v>
                </c:pt>
                <c:pt idx="31456">
                  <c:v>0.74559943197218748</c:v>
                </c:pt>
                <c:pt idx="31457">
                  <c:v>1.348090145520999</c:v>
                </c:pt>
                <c:pt idx="31458">
                  <c:v>22.827203442760954</c:v>
                </c:pt>
                <c:pt idx="31459">
                  <c:v>18.834915307576008</c:v>
                </c:pt>
                <c:pt idx="31460">
                  <c:v>27.506617276414485</c:v>
                </c:pt>
                <c:pt idx="31461">
                  <c:v>50.686184514519688</c:v>
                </c:pt>
                <c:pt idx="31462">
                  <c:v>8.4594607903615113</c:v>
                </c:pt>
                <c:pt idx="31463">
                  <c:v>1.885309632165634</c:v>
                </c:pt>
                <c:pt idx="31464">
                  <c:v>6.7791799175912058</c:v>
                </c:pt>
                <c:pt idx="31465">
                  <c:v>38.254935206712588</c:v>
                </c:pt>
                <c:pt idx="31466">
                  <c:v>16.879224733575221</c:v>
                </c:pt>
                <c:pt idx="31467">
                  <c:v>0.16451549184932027</c:v>
                </c:pt>
                <c:pt idx="31468">
                  <c:v>9.7680650331398635E-3</c:v>
                </c:pt>
                <c:pt idx="31469">
                  <c:v>0.417670181656425</c:v>
                </c:pt>
                <c:pt idx="31470">
                  <c:v>3.5577360699409697</c:v>
                </c:pt>
                <c:pt idx="31471">
                  <c:v>0.92320636103649045</c:v>
                </c:pt>
                <c:pt idx="31472">
                  <c:v>0.9690817310056502</c:v>
                </c:pt>
                <c:pt idx="31473">
                  <c:v>0.14050142651107114</c:v>
                </c:pt>
                <c:pt idx="31474">
                  <c:v>1.9033868331490011E-2</c:v>
                </c:pt>
                <c:pt idx="31475">
                  <c:v>0.45395695452997104</c:v>
                </c:pt>
                <c:pt idx="31476">
                  <c:v>0.49049247687542757</c:v>
                </c:pt>
                <c:pt idx="31477">
                  <c:v>0.5643103453378665</c:v>
                </c:pt>
                <c:pt idx="31478">
                  <c:v>3.4830634156462148E-2</c:v>
                </c:pt>
                <c:pt idx="31479">
                  <c:v>1.2445388700413262</c:v>
                </c:pt>
                <c:pt idx="31480">
                  <c:v>0.29283873224576784</c:v>
                </c:pt>
                <c:pt idx="31481">
                  <c:v>0.46345200593977987</c:v>
                </c:pt>
                <c:pt idx="31482">
                  <c:v>0.25796493244427898</c:v>
                </c:pt>
                <c:pt idx="31483">
                  <c:v>0.22041297284536374</c:v>
                </c:pt>
                <c:pt idx="31484">
                  <c:v>0.10127984919755814</c:v>
                </c:pt>
                <c:pt idx="31485">
                  <c:v>0.58952974755865983</c:v>
                </c:pt>
                <c:pt idx="31486">
                  <c:v>2.2170024441573903</c:v>
                </c:pt>
                <c:pt idx="31487">
                  <c:v>0.89841277889040594</c:v>
                </c:pt>
                <c:pt idx="31488">
                  <c:v>0.95434179460808566</c:v>
                </c:pt>
                <c:pt idx="31489">
                  <c:v>0.38560203520340236</c:v>
                </c:pt>
                <c:pt idx="31490">
                  <c:v>0.59113049200639345</c:v>
                </c:pt>
                <c:pt idx="31491">
                  <c:v>5.7424615845762554</c:v>
                </c:pt>
                <c:pt idx="31492">
                  <c:v>0.86207354500673394</c:v>
                </c:pt>
                <c:pt idx="31493">
                  <c:v>2.2391267294976376</c:v>
                </c:pt>
                <c:pt idx="31494">
                  <c:v>1.5159693909596681</c:v>
                </c:pt>
                <c:pt idx="31495">
                  <c:v>0.5343513427507115</c:v>
                </c:pt>
                <c:pt idx="31496">
                  <c:v>1.8396386040481707</c:v>
                </c:pt>
                <c:pt idx="31497">
                  <c:v>5.8120489503605679</c:v>
                </c:pt>
                <c:pt idx="31498">
                  <c:v>4.609246184661842</c:v>
                </c:pt>
                <c:pt idx="31499">
                  <c:v>0.11578624066001093</c:v>
                </c:pt>
                <c:pt idx="31500">
                  <c:v>1.5382122895804778E-3</c:v>
                </c:pt>
                <c:pt idx="31501">
                  <c:v>4.5513878814789645E-4</c:v>
                </c:pt>
                <c:pt idx="31502">
                  <c:v>0.20931841230179563</c:v>
                </c:pt>
                <c:pt idx="31503">
                  <c:v>1.1170636034389385E-2</c:v>
                </c:pt>
                <c:pt idx="31504">
                  <c:v>2.0321832917454263E-2</c:v>
                </c:pt>
                <c:pt idx="31505">
                  <c:v>1.6736518662734726E-3</c:v>
                </c:pt>
                <c:pt idx="31506">
                  <c:v>4.5255840619300583E-3</c:v>
                </c:pt>
                <c:pt idx="31507">
                  <c:v>3.6169371411141974E-4</c:v>
                </c:pt>
                <c:pt idx="31508">
                  <c:v>3.3915126010432485E-2</c:v>
                </c:pt>
                <c:pt idx="31509">
                  <c:v>4.860622827631775E-3</c:v>
                </c:pt>
                <c:pt idx="31510">
                  <c:v>0.61272102117233118</c:v>
                </c:pt>
                <c:pt idx="31511">
                  <c:v>0.27716687359944542</c:v>
                </c:pt>
                <c:pt idx="31512">
                  <c:v>1.3534926639610403</c:v>
                </c:pt>
                <c:pt idx="31513">
                  <c:v>4.6480995529403133</c:v>
                </c:pt>
                <c:pt idx="31514">
                  <c:v>1.1208941455602193</c:v>
                </c:pt>
                <c:pt idx="31515">
                  <c:v>1.3100081651228936</c:v>
                </c:pt>
                <c:pt idx="31516">
                  <c:v>1.2114218287059217</c:v>
                </c:pt>
                <c:pt idx="31517">
                  <c:v>5.2420959293725568E-2</c:v>
                </c:pt>
                <c:pt idx="31518">
                  <c:v>1.5330364569290877</c:v>
                </c:pt>
                <c:pt idx="31519">
                  <c:v>4.4341664687912763</c:v>
                </c:pt>
                <c:pt idx="31520">
                  <c:v>2.4152160688968327</c:v>
                </c:pt>
                <c:pt idx="31521">
                  <c:v>4.1043116641766089E-2</c:v>
                </c:pt>
                <c:pt idx="31522">
                  <c:v>2.1703405800267497E-2</c:v>
                </c:pt>
                <c:pt idx="31523">
                  <c:v>2.5198701775513484E-2</c:v>
                </c:pt>
                <c:pt idx="31524">
                  <c:v>1.6691726549989507</c:v>
                </c:pt>
                <c:pt idx="31525">
                  <c:v>0.20546977941533823</c:v>
                </c:pt>
                <c:pt idx="31526">
                  <c:v>0.32098297323797664</c:v>
                </c:pt>
                <c:pt idx="31527">
                  <c:v>0.12750714682758951</c:v>
                </c:pt>
                <c:pt idx="31528">
                  <c:v>8.8050740721631507E-2</c:v>
                </c:pt>
                <c:pt idx="31529">
                  <c:v>4.9844011339417328E-2</c:v>
                </c:pt>
                <c:pt idx="31530">
                  <c:v>0.73059393924878946</c:v>
                </c:pt>
                <c:pt idx="31531">
                  <c:v>0.13026532648982841</c:v>
                </c:pt>
                <c:pt idx="31532">
                  <c:v>1.6097247349434582</c:v>
                </c:pt>
                <c:pt idx="31533">
                  <c:v>0.47018644363510048</c:v>
                </c:pt>
                <c:pt idx="31534">
                  <c:v>1.4062781279855272</c:v>
                </c:pt>
                <c:pt idx="31535">
                  <c:v>6.6750957467615732</c:v>
                </c:pt>
                <c:pt idx="31536">
                  <c:v>1.5605240436944858</c:v>
                </c:pt>
                <c:pt idx="31537">
                  <c:v>3.0850503420007107</c:v>
                </c:pt>
                <c:pt idx="31538">
                  <c:v>2.6130507821625297</c:v>
                </c:pt>
                <c:pt idx="31539">
                  <c:v>1.8655699769067435</c:v>
                </c:pt>
                <c:pt idx="31540">
                  <c:v>3.5077203038410074</c:v>
                </c:pt>
                <c:pt idx="31541">
                  <c:v>14.908385166816533</c:v>
                </c:pt>
                <c:pt idx="31542">
                  <c:v>5.6128780989134848</c:v>
                </c:pt>
                <c:pt idx="31543">
                  <c:v>0.28685768573704695</c:v>
                </c:pt>
                <c:pt idx="31544">
                  <c:v>0.44170937063838633</c:v>
                </c:pt>
                <c:pt idx="31545">
                  <c:v>1.5973415645586475</c:v>
                </c:pt>
                <c:pt idx="31546">
                  <c:v>13.846162606329699</c:v>
                </c:pt>
                <c:pt idx="31547">
                  <c:v>1.3104261429324702</c:v>
                </c:pt>
                <c:pt idx="31548">
                  <c:v>4.8544196496530239</c:v>
                </c:pt>
                <c:pt idx="31549">
                  <c:v>0.74487322885439444</c:v>
                </c:pt>
                <c:pt idx="31550">
                  <c:v>0.66177959761489014</c:v>
                </c:pt>
                <c:pt idx="31551">
                  <c:v>2.4970508028949516</c:v>
                </c:pt>
                <c:pt idx="31552">
                  <c:v>6.9192337445256671</c:v>
                </c:pt>
                <c:pt idx="31553">
                  <c:v>3.613086881303377</c:v>
                </c:pt>
                <c:pt idx="31554">
                  <c:v>1.6936435216117488E-2</c:v>
                </c:pt>
                <c:pt idx="31555">
                  <c:v>4.038396156596985E-3</c:v>
                </c:pt>
                <c:pt idx="31556">
                  <c:v>1.8349369065557872E-2</c:v>
                </c:pt>
                <c:pt idx="31557">
                  <c:v>0.92796285232952269</c:v>
                </c:pt>
                <c:pt idx="31558">
                  <c:v>7.2735619206555094E-2</c:v>
                </c:pt>
                <c:pt idx="31559">
                  <c:v>0.13272094430683223</c:v>
                </c:pt>
                <c:pt idx="31560">
                  <c:v>0.17646934617519944</c:v>
                </c:pt>
                <c:pt idx="31561">
                  <c:v>0.15441500740241343</c:v>
                </c:pt>
                <c:pt idx="31562">
                  <c:v>2.7374064781012888</c:v>
                </c:pt>
                <c:pt idx="31563">
                  <c:v>0.53878802623834743</c:v>
                </c:pt>
                <c:pt idx="31564">
                  <c:v>1.4244633420878319</c:v>
                </c:pt>
                <c:pt idx="31565">
                  <c:v>1.3283770043126107E-2</c:v>
                </c:pt>
                <c:pt idx="31566">
                  <c:v>3.8066555594711451E-3</c:v>
                </c:pt>
                <c:pt idx="31567">
                  <c:v>3.6825692704429223E-2</c:v>
                </c:pt>
                <c:pt idx="31568">
                  <c:v>0.36890904210101588</c:v>
                </c:pt>
                <c:pt idx="31569">
                  <c:v>7.1717105385535801E-2</c:v>
                </c:pt>
                <c:pt idx="31570">
                  <c:v>0.12314002903052049</c:v>
                </c:pt>
                <c:pt idx="31571">
                  <c:v>4.0850788601739463E-2</c:v>
                </c:pt>
                <c:pt idx="31572">
                  <c:v>5.7609599806948842E-3</c:v>
                </c:pt>
                <c:pt idx="31573">
                  <c:v>1.8657289346990132E-2</c:v>
                </c:pt>
                <c:pt idx="31574">
                  <c:v>0.22763485894897326</c:v>
                </c:pt>
                <c:pt idx="31575">
                  <c:v>4.129637520952973E-2</c:v>
                </c:pt>
                <c:pt idx="31576">
                  <c:v>1.2274635156792224E-2</c:v>
                </c:pt>
                <c:pt idx="31577">
                  <c:v>7.5227471051403252E-4</c:v>
                </c:pt>
                <c:pt idx="31578">
                  <c:v>5.6291759193159837E-3</c:v>
                </c:pt>
                <c:pt idx="31579">
                  <c:v>3.2169253281212583E-2</c:v>
                </c:pt>
                <c:pt idx="31580">
                  <c:v>6.4023589178078483E-3</c:v>
                </c:pt>
                <c:pt idx="31581">
                  <c:v>1.1821976254876198E-2</c:v>
                </c:pt>
                <c:pt idx="31582">
                  <c:v>0.15796594947752712</c:v>
                </c:pt>
                <c:pt idx="31583">
                  <c:v>1.9583750165955275E-3</c:v>
                </c:pt>
                <c:pt idx="31584">
                  <c:v>2.5796393762069587E-3</c:v>
                </c:pt>
                <c:pt idx="31585">
                  <c:v>0.20535482241688879</c:v>
                </c:pt>
                <c:pt idx="31586">
                  <c:v>2.6701283115421227E-2</c:v>
                </c:pt>
                <c:pt idx="31587">
                  <c:v>0.10634567310274709</c:v>
                </c:pt>
                <c:pt idx="31588">
                  <c:v>2.8856327603520023E-2</c:v>
                </c:pt>
                <c:pt idx="31589">
                  <c:v>0.10190639683992672</c:v>
                </c:pt>
                <c:pt idx="31590">
                  <c:v>1.7151259952751967</c:v>
                </c:pt>
                <c:pt idx="31591">
                  <c:v>0.2378118292705807</c:v>
                </c:pt>
                <c:pt idx="31592">
                  <c:v>0.35319958065707391</c:v>
                </c:pt>
                <c:pt idx="31593">
                  <c:v>0.33826398662160634</c:v>
                </c:pt>
                <c:pt idx="31594">
                  <c:v>0.11516744168620527</c:v>
                </c:pt>
                <c:pt idx="31595">
                  <c:v>0.7212711500565373</c:v>
                </c:pt>
                <c:pt idx="31596">
                  <c:v>1.5082212105452368</c:v>
                </c:pt>
                <c:pt idx="31597">
                  <c:v>0.49511844032987923</c:v>
                </c:pt>
                <c:pt idx="31598">
                  <c:v>0.5850261832326793</c:v>
                </c:pt>
                <c:pt idx="31599">
                  <c:v>0.17561684080365067</c:v>
                </c:pt>
                <c:pt idx="31600">
                  <c:v>0.9409880906488306</c:v>
                </c:pt>
                <c:pt idx="31601">
                  <c:v>5.6587747008667213</c:v>
                </c:pt>
                <c:pt idx="31602">
                  <c:v>2.017752054284947</c:v>
                </c:pt>
                <c:pt idx="31603">
                  <c:v>2.7516184214837387</c:v>
                </c:pt>
                <c:pt idx="31604">
                  <c:v>1.7512667189978308</c:v>
                </c:pt>
                <c:pt idx="31605">
                  <c:v>0.46433683878272169</c:v>
                </c:pt>
                <c:pt idx="31606">
                  <c:v>3.1271493310834533</c:v>
                </c:pt>
                <c:pt idx="31607">
                  <c:v>6.1418343549586982</c:v>
                </c:pt>
                <c:pt idx="31608">
                  <c:v>3.8456197806650905</c:v>
                </c:pt>
                <c:pt idx="31609">
                  <c:v>4.3199777227165042</c:v>
                </c:pt>
                <c:pt idx="31610">
                  <c:v>0.80915376781179404</c:v>
                </c:pt>
                <c:pt idx="31611">
                  <c:v>4.7407538199761108</c:v>
                </c:pt>
                <c:pt idx="31612">
                  <c:v>12.226319770667944</c:v>
                </c:pt>
                <c:pt idx="31613">
                  <c:v>10.63783165482052</c:v>
                </c:pt>
                <c:pt idx="31614">
                  <c:v>2.5975635277316171</c:v>
                </c:pt>
                <c:pt idx="31615">
                  <c:v>9.5506602214807277</c:v>
                </c:pt>
                <c:pt idx="31616">
                  <c:v>6.5041434260532718</c:v>
                </c:pt>
                <c:pt idx="31617">
                  <c:v>15.67303808192942</c:v>
                </c:pt>
                <c:pt idx="31618">
                  <c:v>28.472986180506215</c:v>
                </c:pt>
                <c:pt idx="31619">
                  <c:v>22.086865715558211</c:v>
                </c:pt>
                <c:pt idx="31620">
                  <c:v>5.6488905050815384E-3</c:v>
                </c:pt>
                <c:pt idx="31621">
                  <c:v>5.3202395534448859E-4</c:v>
                </c:pt>
                <c:pt idx="31622">
                  <c:v>1.8229867346104952E-3</c:v>
                </c:pt>
                <c:pt idx="31623">
                  <c:v>2.9448346122571287E-2</c:v>
                </c:pt>
                <c:pt idx="31624">
                  <c:v>1.5613205381524818E-2</c:v>
                </c:pt>
                <c:pt idx="31625">
                  <c:v>8.3040188197835239E-3</c:v>
                </c:pt>
                <c:pt idx="31626">
                  <c:v>3.742764076372251E-3</c:v>
                </c:pt>
                <c:pt idx="31627">
                  <c:v>6.6307999981607465E-3</c:v>
                </c:pt>
                <c:pt idx="31628">
                  <c:v>3.2451495029142065E-3</c:v>
                </c:pt>
                <c:pt idx="31629">
                  <c:v>1.2877366691638492E-2</c:v>
                </c:pt>
                <c:pt idx="31630">
                  <c:v>6.8583408379157187E-3</c:v>
                </c:pt>
                <c:pt idx="31631">
                  <c:v>8.8793140297415292</c:v>
                </c:pt>
                <c:pt idx="31632">
                  <c:v>2.6304306928002141</c:v>
                </c:pt>
                <c:pt idx="31633">
                  <c:v>12.482381272661803</c:v>
                </c:pt>
                <c:pt idx="31634">
                  <c:v>57.59959532073951</c:v>
                </c:pt>
                <c:pt idx="31635">
                  <c:v>19.51708048688738</c:v>
                </c:pt>
                <c:pt idx="31636">
                  <c:v>19.035324854164067</c:v>
                </c:pt>
                <c:pt idx="31637">
                  <c:v>18.594630204163813</c:v>
                </c:pt>
                <c:pt idx="31638">
                  <c:v>10.579424767798743</c:v>
                </c:pt>
                <c:pt idx="31639">
                  <c:v>32.754485694252189</c:v>
                </c:pt>
                <c:pt idx="31640">
                  <c:v>72.653535137092078</c:v>
                </c:pt>
                <c:pt idx="31641">
                  <c:v>45.775199585125151</c:v>
                </c:pt>
                <c:pt idx="31642">
                  <c:v>3.9583073286936794E-3</c:v>
                </c:pt>
                <c:pt idx="31643">
                  <c:v>1.3128742111070188E-2</c:v>
                </c:pt>
                <c:pt idx="31644">
                  <c:v>8.222905931883713E-2</c:v>
                </c:pt>
                <c:pt idx="31645">
                  <c:v>1.3059799123362981</c:v>
                </c:pt>
                <c:pt idx="31646">
                  <c:v>2.0539741673906105</c:v>
                </c:pt>
                <c:pt idx="31647">
                  <c:v>0.25046485720136036</c:v>
                </c:pt>
                <c:pt idx="31648">
                  <c:v>0.14420876984307593</c:v>
                </c:pt>
                <c:pt idx="31649">
                  <c:v>4.4315216763816445E-2</c:v>
                </c:pt>
                <c:pt idx="31650">
                  <c:v>1.2152786297107012</c:v>
                </c:pt>
                <c:pt idx="31651">
                  <c:v>0.31041058215976952</c:v>
                </c:pt>
                <c:pt idx="31652">
                  <c:v>0.28708574029939965</c:v>
                </c:pt>
                <c:pt idx="31653">
                  <c:v>1.7081995056212981E-2</c:v>
                </c:pt>
                <c:pt idx="31654">
                  <c:v>1.3327285023764368</c:v>
                </c:pt>
                <c:pt idx="31655">
                  <c:v>0.27802074682529132</c:v>
                </c:pt>
                <c:pt idx="31656">
                  <c:v>0.59931000869501305</c:v>
                </c:pt>
                <c:pt idx="31657">
                  <c:v>8.2369119152388301E-2</c:v>
                </c:pt>
                <c:pt idx="31658">
                  <c:v>0.14167683257504551</c:v>
                </c:pt>
                <c:pt idx="31659">
                  <c:v>3.4063437802648512E-2</c:v>
                </c:pt>
                <c:pt idx="31660">
                  <c:v>0.14612941327217385</c:v>
                </c:pt>
                <c:pt idx="31661">
                  <c:v>1.3529311966780593</c:v>
                </c:pt>
                <c:pt idx="31662">
                  <c:v>0.61157037598047226</c:v>
                </c:pt>
                <c:pt idx="31663">
                  <c:v>1.5211011952306555</c:v>
                </c:pt>
                <c:pt idx="31664">
                  <c:v>1.0979915658710768</c:v>
                </c:pt>
                <c:pt idx="31665">
                  <c:v>1.8743670421454588</c:v>
                </c:pt>
                <c:pt idx="31666">
                  <c:v>8.2079748744871885</c:v>
                </c:pt>
                <c:pt idx="31667">
                  <c:v>7.7221956799008158</c:v>
                </c:pt>
                <c:pt idx="31668">
                  <c:v>4.6648780291396994</c:v>
                </c:pt>
                <c:pt idx="31669">
                  <c:v>11.910244153502072</c:v>
                </c:pt>
                <c:pt idx="31670">
                  <c:v>0.91585108850513508</c:v>
                </c:pt>
                <c:pt idx="31671">
                  <c:v>5.7797151263823787</c:v>
                </c:pt>
                <c:pt idx="31672">
                  <c:v>10.047718900278159</c:v>
                </c:pt>
                <c:pt idx="31673">
                  <c:v>11.799640035684304</c:v>
                </c:pt>
                <c:pt idx="31674">
                  <c:v>7.5336914942234333E-5</c:v>
                </c:pt>
                <c:pt idx="31675">
                  <c:v>1.7689544479032804E-4</c:v>
                </c:pt>
                <c:pt idx="31676">
                  <c:v>2.2211510634361248E-2</c:v>
                </c:pt>
                <c:pt idx="31677">
                  <c:v>0.17396702906437025</c:v>
                </c:pt>
                <c:pt idx="31678">
                  <c:v>6.8302448890623116E-5</c:v>
                </c:pt>
                <c:pt idx="31679">
                  <c:v>0.42319168186654538</c:v>
                </c:pt>
                <c:pt idx="31680">
                  <c:v>2.5943538301386069E-3</c:v>
                </c:pt>
                <c:pt idx="31681">
                  <c:v>2.4617055110211883E-3</c:v>
                </c:pt>
                <c:pt idx="31682">
                  <c:v>0.3928962797036169</c:v>
                </c:pt>
                <c:pt idx="31683">
                  <c:v>0.46419253140027894</c:v>
                </c:pt>
                <c:pt idx="31684">
                  <c:v>8.1527187576809906E-3</c:v>
                </c:pt>
                <c:pt idx="31685">
                  <c:v>6.1759935743967707E-4</c:v>
                </c:pt>
                <c:pt idx="31686">
                  <c:v>5.9640511830602883E-5</c:v>
                </c:pt>
                <c:pt idx="31687">
                  <c:v>1.6337667786224135E-2</c:v>
                </c:pt>
                <c:pt idx="31688">
                  <c:v>3.3915610592939573E-3</c:v>
                </c:pt>
                <c:pt idx="31689">
                  <c:v>4.1894368176419025E-3</c:v>
                </c:pt>
                <c:pt idx="31690">
                  <c:v>6.6220703047646277E-4</c:v>
                </c:pt>
                <c:pt idx="31691">
                  <c:v>5.2870375206406949E-4</c:v>
                </c:pt>
                <c:pt idx="31692">
                  <c:v>1.8027265072645927E-4</c:v>
                </c:pt>
                <c:pt idx="31693">
                  <c:v>2.5445048779250056E-3</c:v>
                </c:pt>
                <c:pt idx="31694">
                  <c:v>1.0917844421231473E-3</c:v>
                </c:pt>
                <c:pt idx="31695">
                  <c:v>0.35738891241520926</c:v>
                </c:pt>
                <c:pt idx="31696">
                  <c:v>0.69568671486510247</c:v>
                </c:pt>
                <c:pt idx="31697">
                  <c:v>0.56436411131184305</c:v>
                </c:pt>
                <c:pt idx="31698">
                  <c:v>3.3983898839382385</c:v>
                </c:pt>
                <c:pt idx="31699">
                  <c:v>7.9630691343743614</c:v>
                </c:pt>
                <c:pt idx="31700">
                  <c:v>1.3339348675693696</c:v>
                </c:pt>
                <c:pt idx="31701">
                  <c:v>2.6516352210277447</c:v>
                </c:pt>
                <c:pt idx="31702">
                  <c:v>0.36226025234089293</c:v>
                </c:pt>
                <c:pt idx="31703">
                  <c:v>1.484058342307478</c:v>
                </c:pt>
                <c:pt idx="31704">
                  <c:v>4.7271006805971156</c:v>
                </c:pt>
                <c:pt idx="31705">
                  <c:v>3.3421245785717852</c:v>
                </c:pt>
                <c:pt idx="31706">
                  <c:v>0.24063450178539308</c:v>
                </c:pt>
                <c:pt idx="31707">
                  <c:v>9.3673484074550908E-2</c:v>
                </c:pt>
                <c:pt idx="31708">
                  <c:v>0.80923199715348593</c:v>
                </c:pt>
                <c:pt idx="31709">
                  <c:v>6.9482203841508775E-3</c:v>
                </c:pt>
                <c:pt idx="31710">
                  <c:v>0.37397011138827041</c:v>
                </c:pt>
                <c:pt idx="31711">
                  <c:v>4.7250086526600919E-3</c:v>
                </c:pt>
                <c:pt idx="31712">
                  <c:v>9.2634238238688521E-2</c:v>
                </c:pt>
                <c:pt idx="31713">
                  <c:v>0.71586207210550157</c:v>
                </c:pt>
                <c:pt idx="31714">
                  <c:v>0.30439923898225502</c:v>
                </c:pt>
                <c:pt idx="31715">
                  <c:v>4.3606163530507418</c:v>
                </c:pt>
                <c:pt idx="31716">
                  <c:v>0.45928853832905026</c:v>
                </c:pt>
                <c:pt idx="31717">
                  <c:v>3.0683547707398458E-2</c:v>
                </c:pt>
                <c:pt idx="31718">
                  <c:v>1.2017208355395964E-2</c:v>
                </c:pt>
                <c:pt idx="31719">
                  <c:v>2.9165900492430421E-2</c:v>
                </c:pt>
                <c:pt idx="31720">
                  <c:v>0.62578340674932542</c:v>
                </c:pt>
                <c:pt idx="31721">
                  <c:v>0.81323872709230394</c:v>
                </c:pt>
                <c:pt idx="31722">
                  <c:v>0.24949968454707624</c:v>
                </c:pt>
                <c:pt idx="31723">
                  <c:v>0.19581437453423617</c:v>
                </c:pt>
                <c:pt idx="31724">
                  <c:v>0.29120044200054013</c:v>
                </c:pt>
                <c:pt idx="31725">
                  <c:v>0.14417405333427505</c:v>
                </c:pt>
                <c:pt idx="31726">
                  <c:v>0.97353762185850978</c:v>
                </c:pt>
                <c:pt idx="31727">
                  <c:v>0.22574297073642657</c:v>
                </c:pt>
                <c:pt idx="31728">
                  <c:v>1.9757047229904809</c:v>
                </c:pt>
                <c:pt idx="31729">
                  <c:v>3.3792298753134316</c:v>
                </c:pt>
                <c:pt idx="31730">
                  <c:v>5.3771737550478784</c:v>
                </c:pt>
                <c:pt idx="31731">
                  <c:v>11.013968251300213</c:v>
                </c:pt>
                <c:pt idx="31732">
                  <c:v>16.142600744763772</c:v>
                </c:pt>
                <c:pt idx="31733">
                  <c:v>7.2105623879764904</c:v>
                </c:pt>
                <c:pt idx="31734">
                  <c:v>23.194922570283058</c:v>
                </c:pt>
                <c:pt idx="31735">
                  <c:v>7.2040286207192059</c:v>
                </c:pt>
                <c:pt idx="31736">
                  <c:v>23.514167123816826</c:v>
                </c:pt>
                <c:pt idx="31737">
                  <c:v>37.560532295614664</c:v>
                </c:pt>
                <c:pt idx="31738">
                  <c:v>25.104874949990457</c:v>
                </c:pt>
                <c:pt idx="31739">
                  <c:v>0.98488962496966659</c:v>
                </c:pt>
                <c:pt idx="31740">
                  <c:v>1.5939248230065701</c:v>
                </c:pt>
                <c:pt idx="31741">
                  <c:v>6.2645751487727379</c:v>
                </c:pt>
                <c:pt idx="31742">
                  <c:v>4.4311681809130272</c:v>
                </c:pt>
                <c:pt idx="31743">
                  <c:v>4.5893858621783714</c:v>
                </c:pt>
                <c:pt idx="31744">
                  <c:v>2.465196317404037</c:v>
                </c:pt>
                <c:pt idx="31745">
                  <c:v>6.7937024836029343</c:v>
                </c:pt>
                <c:pt idx="31746">
                  <c:v>0.85613689254505276</c:v>
                </c:pt>
                <c:pt idx="31747">
                  <c:v>15.801793343772896</c:v>
                </c:pt>
                <c:pt idx="31748">
                  <c:v>9.5509795474074792</c:v>
                </c:pt>
                <c:pt idx="31749">
                  <c:v>7.1366738723099052</c:v>
                </c:pt>
                <c:pt idx="31750">
                  <c:v>3.0158456734635925E-2</c:v>
                </c:pt>
                <c:pt idx="31751">
                  <c:v>7.5038568518642962E-2</c:v>
                </c:pt>
                <c:pt idx="31752">
                  <c:v>3.6203653947764383E-2</c:v>
                </c:pt>
                <c:pt idx="31753">
                  <c:v>1.220216147511062</c:v>
                </c:pt>
                <c:pt idx="31754">
                  <c:v>1.0032533386609521</c:v>
                </c:pt>
                <c:pt idx="31755">
                  <c:v>0.80348278758124758</c:v>
                </c:pt>
                <c:pt idx="31756">
                  <c:v>1.0798209167523971</c:v>
                </c:pt>
                <c:pt idx="31757">
                  <c:v>9.2081157260895043</c:v>
                </c:pt>
                <c:pt idx="31758">
                  <c:v>3.0393196058747343</c:v>
                </c:pt>
                <c:pt idx="31759">
                  <c:v>1.8080778647188289</c:v>
                </c:pt>
                <c:pt idx="31760">
                  <c:v>3.2938432922458731</c:v>
                </c:pt>
                <c:pt idx="31761">
                  <c:v>1.1323058112639402E-2</c:v>
                </c:pt>
                <c:pt idx="31762">
                  <c:v>1.5402772308132525E-2</c:v>
                </c:pt>
                <c:pt idx="31763">
                  <c:v>2.1438582232382743E-2</c:v>
                </c:pt>
                <c:pt idx="31764">
                  <c:v>0.16058727788975835</c:v>
                </c:pt>
                <c:pt idx="31765">
                  <c:v>0.55618877166036773</c:v>
                </c:pt>
                <c:pt idx="31766">
                  <c:v>0.12723116889585115</c:v>
                </c:pt>
                <c:pt idx="31767">
                  <c:v>7.6331288926724597E-2</c:v>
                </c:pt>
                <c:pt idx="31768">
                  <c:v>9.4792674035392172E-3</c:v>
                </c:pt>
                <c:pt idx="31769">
                  <c:v>4.518740166119764E-2</c:v>
                </c:pt>
                <c:pt idx="31770">
                  <c:v>0.1249546771797673</c:v>
                </c:pt>
                <c:pt idx="31771">
                  <c:v>9.9470557561787409E-2</c:v>
                </c:pt>
                <c:pt idx="31772">
                  <c:v>1.5783438376442336E-2</c:v>
                </c:pt>
                <c:pt idx="31773">
                  <c:v>3.286438968911283E-2</c:v>
                </c:pt>
                <c:pt idx="31774">
                  <c:v>1.7599313796390067E-2</c:v>
                </c:pt>
                <c:pt idx="31775">
                  <c:v>0.15657160727982711</c:v>
                </c:pt>
                <c:pt idx="31776">
                  <c:v>0.33799507498979164</c:v>
                </c:pt>
                <c:pt idx="31777">
                  <c:v>3.3747133952717077E-2</c:v>
                </c:pt>
                <c:pt idx="31778">
                  <c:v>0.32536753883945119</c:v>
                </c:pt>
                <c:pt idx="31779">
                  <c:v>7.7038442228203156E-3</c:v>
                </c:pt>
                <c:pt idx="31780">
                  <c:v>3.9430707732813312E-3</c:v>
                </c:pt>
                <c:pt idx="31781">
                  <c:v>0.23945227728834226</c:v>
                </c:pt>
                <c:pt idx="31782">
                  <c:v>8.5634897530830437E-2</c:v>
                </c:pt>
                <c:pt idx="31783">
                  <c:v>0.11793714568918634</c:v>
                </c:pt>
                <c:pt idx="31784">
                  <c:v>0.35478297362790157</c:v>
                </c:pt>
                <c:pt idx="31785">
                  <c:v>0.28033519382215399</c:v>
                </c:pt>
                <c:pt idx="31786">
                  <c:v>1.2143315191104405</c:v>
                </c:pt>
                <c:pt idx="31787">
                  <c:v>3.5979209739667279</c:v>
                </c:pt>
                <c:pt idx="31788">
                  <c:v>0.72842981684835617</c:v>
                </c:pt>
                <c:pt idx="31789">
                  <c:v>1.1147568360356235</c:v>
                </c:pt>
                <c:pt idx="31790">
                  <c:v>0.57721861159248866</c:v>
                </c:pt>
                <c:pt idx="31791">
                  <c:v>3.0275080557961673</c:v>
                </c:pt>
                <c:pt idx="31792">
                  <c:v>2.0392722761761091</c:v>
                </c:pt>
                <c:pt idx="31793">
                  <c:v>1.8636067733102073</c:v>
                </c:pt>
                <c:pt idx="31794">
                  <c:v>0.24439236324303068</c:v>
                </c:pt>
                <c:pt idx="31795">
                  <c:v>2.4199238968865515</c:v>
                </c:pt>
                <c:pt idx="31796">
                  <c:v>1.3132115302548573</c:v>
                </c:pt>
                <c:pt idx="31797">
                  <c:v>2.2865589254850018</c:v>
                </c:pt>
                <c:pt idx="31798">
                  <c:v>6.8058920479733134</c:v>
                </c:pt>
                <c:pt idx="31799">
                  <c:v>2.4452146589530925</c:v>
                </c:pt>
                <c:pt idx="31800">
                  <c:v>4.2877194749558809</c:v>
                </c:pt>
                <c:pt idx="31801">
                  <c:v>5.9175462076041914</c:v>
                </c:pt>
                <c:pt idx="31802">
                  <c:v>3.4228030480536988</c:v>
                </c:pt>
                <c:pt idx="31803">
                  <c:v>7.0744555897011532</c:v>
                </c:pt>
                <c:pt idx="31804">
                  <c:v>6.707125657780356</c:v>
                </c:pt>
                <c:pt idx="31805">
                  <c:v>5.2115052490624754</c:v>
                </c:pt>
                <c:pt idx="31806">
                  <c:v>2.5233312605916978</c:v>
                </c:pt>
                <c:pt idx="31807">
                  <c:v>20.178650976279126</c:v>
                </c:pt>
                <c:pt idx="31808">
                  <c:v>14.976825933708691</c:v>
                </c:pt>
                <c:pt idx="31809">
                  <c:v>44.491772099096494</c:v>
                </c:pt>
                <c:pt idx="31810">
                  <c:v>9.3642620305179989</c:v>
                </c:pt>
                <c:pt idx="31811">
                  <c:v>56.326148533310956</c:v>
                </c:pt>
                <c:pt idx="31812">
                  <c:v>15.145556820547155</c:v>
                </c:pt>
                <c:pt idx="31813">
                  <c:v>32.426289479695896</c:v>
                </c:pt>
                <c:pt idx="31814">
                  <c:v>63.924736234717678</c:v>
                </c:pt>
                <c:pt idx="31815">
                  <c:v>60.381509798372534</c:v>
                </c:pt>
                <c:pt idx="31816">
                  <c:v>1.3072754198397252E-2</c:v>
                </c:pt>
                <c:pt idx="31817">
                  <c:v>1.1865422983778203E-2</c:v>
                </c:pt>
                <c:pt idx="31818">
                  <c:v>1.0851435536013671E-2</c:v>
                </c:pt>
                <c:pt idx="31819">
                  <c:v>0.12110098006887518</c:v>
                </c:pt>
                <c:pt idx="31820">
                  <c:v>0.1393305312689779</c:v>
                </c:pt>
                <c:pt idx="31821">
                  <c:v>8.1334310670204496E-2</c:v>
                </c:pt>
                <c:pt idx="31822">
                  <c:v>6.211263197721123E-2</c:v>
                </c:pt>
                <c:pt idx="31823">
                  <c:v>2.8834925344848973E-2</c:v>
                </c:pt>
                <c:pt idx="31824">
                  <c:v>1.8475376846623964E-2</c:v>
                </c:pt>
                <c:pt idx="31825">
                  <c:v>9.755463613908294E-2</c:v>
                </c:pt>
                <c:pt idx="31826">
                  <c:v>7.3173572708154944E-2</c:v>
                </c:pt>
                <c:pt idx="31827">
                  <c:v>10.783843328573141</c:v>
                </c:pt>
                <c:pt idx="31828">
                  <c:v>12.319656193005244</c:v>
                </c:pt>
                <c:pt idx="31829">
                  <c:v>38.192185842999628</c:v>
                </c:pt>
                <c:pt idx="31830">
                  <c:v>49.442975046407973</c:v>
                </c:pt>
                <c:pt idx="31831">
                  <c:v>97.367455863523816</c:v>
                </c:pt>
                <c:pt idx="31832">
                  <c:v>29.84958991832908</c:v>
                </c:pt>
                <c:pt idx="31833">
                  <c:v>108.82094975330212</c:v>
                </c:pt>
                <c:pt idx="31834">
                  <c:v>41.32129648316954</c:v>
                </c:pt>
                <c:pt idx="31835">
                  <c:v>90.375883288442338</c:v>
                </c:pt>
                <c:pt idx="31836">
                  <c:v>144.58777151814701</c:v>
                </c:pt>
                <c:pt idx="31837">
                  <c:v>121.93664992725394</c:v>
                </c:pt>
                <c:pt idx="31838">
                  <c:v>2.1273131717731909E-2</c:v>
                </c:pt>
                <c:pt idx="31839">
                  <c:v>3.4741820283079081E-2</c:v>
                </c:pt>
                <c:pt idx="31840">
                  <c:v>0.80588046160096738</c:v>
                </c:pt>
                <c:pt idx="31841">
                  <c:v>1.3505986524211437</c:v>
                </c:pt>
                <c:pt idx="31842">
                  <c:v>0.83664169448478165</c:v>
                </c:pt>
                <c:pt idx="31843">
                  <c:v>0.81442221568316564</c:v>
                </c:pt>
                <c:pt idx="31844">
                  <c:v>0.20704742357275149</c:v>
                </c:pt>
                <c:pt idx="31845">
                  <c:v>2.1833528418721299E-2</c:v>
                </c:pt>
                <c:pt idx="31846">
                  <c:v>0.27947234418496675</c:v>
                </c:pt>
                <c:pt idx="31847">
                  <c:v>0.44552773743585128</c:v>
                </c:pt>
                <c:pt idx="31848">
                  <c:v>0.5631331933673549</c:v>
                </c:pt>
                <c:pt idx="31849">
                  <c:v>1.250091189658911E-3</c:v>
                </c:pt>
                <c:pt idx="31850">
                  <c:v>0.73165461919081087</c:v>
                </c:pt>
                <c:pt idx="31851">
                  <c:v>0.22284102897492628</c:v>
                </c:pt>
                <c:pt idx="31852">
                  <c:v>0.79181394529797267</c:v>
                </c:pt>
                <c:pt idx="31853">
                  <c:v>7.4825929746277386E-2</c:v>
                </c:pt>
                <c:pt idx="31854">
                  <c:v>3.8640037381998754E-2</c:v>
                </c:pt>
                <c:pt idx="31855">
                  <c:v>0.31200093855225697</c:v>
                </c:pt>
                <c:pt idx="31856">
                  <c:v>0.26006894975568895</c:v>
                </c:pt>
                <c:pt idx="31857">
                  <c:v>1.3550078714686999</c:v>
                </c:pt>
                <c:pt idx="31858">
                  <c:v>0.35259398895094712</c:v>
                </c:pt>
                <c:pt idx="31859">
                  <c:v>1.9113984107691973</c:v>
                </c:pt>
                <c:pt idx="31860">
                  <c:v>1.3811627921510852</c:v>
                </c:pt>
                <c:pt idx="31861">
                  <c:v>3.5273808919180465</c:v>
                </c:pt>
                <c:pt idx="31862">
                  <c:v>19.675691616682933</c:v>
                </c:pt>
                <c:pt idx="31863">
                  <c:v>9.4762341309894964</c:v>
                </c:pt>
                <c:pt idx="31864">
                  <c:v>11.763359818895676</c:v>
                </c:pt>
                <c:pt idx="31865">
                  <c:v>9.3454112628185406</c:v>
                </c:pt>
                <c:pt idx="31866">
                  <c:v>1.8795498788230034</c:v>
                </c:pt>
                <c:pt idx="31867">
                  <c:v>8.6671501342753761</c:v>
                </c:pt>
                <c:pt idx="31868">
                  <c:v>16.416583168773254</c:v>
                </c:pt>
                <c:pt idx="31869">
                  <c:v>14.72720109781033</c:v>
                </c:pt>
                <c:pt idx="31870">
                  <c:v>1.5600328294540122E-2</c:v>
                </c:pt>
                <c:pt idx="31871">
                  <c:v>1.2180685573782637E-3</c:v>
                </c:pt>
                <c:pt idx="31872">
                  <c:v>1.5883314879760115E-4</c:v>
                </c:pt>
                <c:pt idx="31873">
                  <c:v>0.11719807274149852</c:v>
                </c:pt>
                <c:pt idx="31874">
                  <c:v>2.8932047571432729E-3</c:v>
                </c:pt>
                <c:pt idx="31875">
                  <c:v>2.1752515484626797E-2</c:v>
                </c:pt>
                <c:pt idx="31876">
                  <c:v>1.1883658600802237E-3</c:v>
                </c:pt>
                <c:pt idx="31877">
                  <c:v>4.2886160860930011E-4</c:v>
                </c:pt>
                <c:pt idx="31878">
                  <c:v>1.2055522859384982E-4</c:v>
                </c:pt>
                <c:pt idx="31879">
                  <c:v>1.2112892745167872E-2</c:v>
                </c:pt>
                <c:pt idx="31880">
                  <c:v>1.571465909818871E-3</c:v>
                </c:pt>
                <c:pt idx="31881">
                  <c:v>0.21332713445679299</c:v>
                </c:pt>
                <c:pt idx="31882">
                  <c:v>0.28139035085468844</c:v>
                </c:pt>
                <c:pt idx="31883">
                  <c:v>1.8999678028996925</c:v>
                </c:pt>
                <c:pt idx="31884">
                  <c:v>10.63796931324913</c:v>
                </c:pt>
                <c:pt idx="31885">
                  <c:v>4.2363123469982114</c:v>
                </c:pt>
                <c:pt idx="31886">
                  <c:v>3.7049295524396073</c:v>
                </c:pt>
                <c:pt idx="31887">
                  <c:v>2.1370037894405813</c:v>
                </c:pt>
                <c:pt idx="31888">
                  <c:v>5.7673476368736556E-2</c:v>
                </c:pt>
                <c:pt idx="31889">
                  <c:v>1.5384968243786652</c:v>
                </c:pt>
                <c:pt idx="31890">
                  <c:v>5.7180931763447038</c:v>
                </c:pt>
                <c:pt idx="31891">
                  <c:v>3.2664248379103644</c:v>
                </c:pt>
                <c:pt idx="31892">
                  <c:v>2.887745789935732E-2</c:v>
                </c:pt>
                <c:pt idx="31893">
                  <c:v>0.12441257444702117</c:v>
                </c:pt>
                <c:pt idx="31894">
                  <c:v>1.3042620739411115</c:v>
                </c:pt>
                <c:pt idx="31895">
                  <c:v>1.2531767196554163E-2</c:v>
                </c:pt>
                <c:pt idx="31896">
                  <c:v>1.743441203982136E-3</c:v>
                </c:pt>
                <c:pt idx="31897">
                  <c:v>9.3176735951739174E-3</c:v>
                </c:pt>
                <c:pt idx="31898">
                  <c:v>0.11828791641740787</c:v>
                </c:pt>
                <c:pt idx="31899">
                  <c:v>7.7173758512990062E-2</c:v>
                </c:pt>
                <c:pt idx="31900">
                  <c:v>0.13831932959494303</c:v>
                </c:pt>
                <c:pt idx="31901">
                  <c:v>6.4361114361446781</c:v>
                </c:pt>
                <c:pt idx="31902">
                  <c:v>3.2912816242306442</c:v>
                </c:pt>
                <c:pt idx="31903">
                  <c:v>4.8831919188986911E-2</c:v>
                </c:pt>
                <c:pt idx="31904">
                  <c:v>7.0439195122309825E-2</c:v>
                </c:pt>
                <c:pt idx="31905">
                  <c:v>0.19266265158149218</c:v>
                </c:pt>
                <c:pt idx="31906">
                  <c:v>5.826156278125648</c:v>
                </c:pt>
                <c:pt idx="31907">
                  <c:v>2.1919618949539132</c:v>
                </c:pt>
                <c:pt idx="31908">
                  <c:v>1.5699105144008811</c:v>
                </c:pt>
                <c:pt idx="31909">
                  <c:v>0.32785873141014471</c:v>
                </c:pt>
                <c:pt idx="31910">
                  <c:v>0.36915003952696501</c:v>
                </c:pt>
                <c:pt idx="31911">
                  <c:v>0.41189092743452804</c:v>
                </c:pt>
                <c:pt idx="31912">
                  <c:v>2.2133735807988857</c:v>
                </c:pt>
                <c:pt idx="31913">
                  <c:v>0.75225114371889545</c:v>
                </c:pt>
                <c:pt idx="31914">
                  <c:v>0.9224109058236214</c:v>
                </c:pt>
                <c:pt idx="31915">
                  <c:v>1.4845934730604822</c:v>
                </c:pt>
                <c:pt idx="31916">
                  <c:v>4.6710691563640863</c:v>
                </c:pt>
                <c:pt idx="31917">
                  <c:v>9.7949099481226423</c:v>
                </c:pt>
                <c:pt idx="31918">
                  <c:v>6.8310747864087009</c:v>
                </c:pt>
                <c:pt idx="31919">
                  <c:v>7.5561306889288575</c:v>
                </c:pt>
                <c:pt idx="31920">
                  <c:v>7.4269548006030144</c:v>
                </c:pt>
                <c:pt idx="31921">
                  <c:v>2.7311116665861213</c:v>
                </c:pt>
                <c:pt idx="31922">
                  <c:v>9.6572588092797158</c:v>
                </c:pt>
                <c:pt idx="31923">
                  <c:v>19.829409116104518</c:v>
                </c:pt>
                <c:pt idx="31924">
                  <c:v>10.600176593876856</c:v>
                </c:pt>
                <c:pt idx="31925">
                  <c:v>0.33581046870907066</c:v>
                </c:pt>
                <c:pt idx="31926">
                  <c:v>0.55858396086159312</c:v>
                </c:pt>
                <c:pt idx="31927">
                  <c:v>2.2573734079635637</c:v>
                </c:pt>
                <c:pt idx="31928">
                  <c:v>4.1945946001101166</c:v>
                </c:pt>
                <c:pt idx="31929">
                  <c:v>5.2354349750582161</c:v>
                </c:pt>
                <c:pt idx="31930">
                  <c:v>4.0281791355102179</c:v>
                </c:pt>
                <c:pt idx="31931">
                  <c:v>2.2529613306742062</c:v>
                </c:pt>
                <c:pt idx="31932">
                  <c:v>0.110621583668418</c:v>
                </c:pt>
                <c:pt idx="31933">
                  <c:v>4.8388411869300363</c:v>
                </c:pt>
                <c:pt idx="31934">
                  <c:v>6.0929121352792626</c:v>
                </c:pt>
                <c:pt idx="31935">
                  <c:v>4.9540500941514285</c:v>
                </c:pt>
                <c:pt idx="31936">
                  <c:v>6.4707643733480355E-2</c:v>
                </c:pt>
                <c:pt idx="31937">
                  <c:v>2.9911182278892574E-2</c:v>
                </c:pt>
                <c:pt idx="31938">
                  <c:v>5.1040839792748115E-2</c:v>
                </c:pt>
                <c:pt idx="31939">
                  <c:v>2.2467533327507589</c:v>
                </c:pt>
                <c:pt idx="31940">
                  <c:v>0.54251296864628684</c:v>
                </c:pt>
                <c:pt idx="31941">
                  <c:v>0.87942023264211189</c:v>
                </c:pt>
                <c:pt idx="31942">
                  <c:v>0.48469179313646049</c:v>
                </c:pt>
                <c:pt idx="31943">
                  <c:v>0.3078443854272746</c:v>
                </c:pt>
                <c:pt idx="31944">
                  <c:v>2.2070104776513637</c:v>
                </c:pt>
                <c:pt idx="31945">
                  <c:v>0.72837457139750172</c:v>
                </c:pt>
                <c:pt idx="31946">
                  <c:v>1.2410536854991359</c:v>
                </c:pt>
                <c:pt idx="31947">
                  <c:v>1.8712969139814309E-2</c:v>
                </c:pt>
                <c:pt idx="31948">
                  <c:v>1.891864792721731E-2</c:v>
                </c:pt>
                <c:pt idx="31949">
                  <c:v>5.529176559055498E-2</c:v>
                </c:pt>
                <c:pt idx="31950">
                  <c:v>1.6430589704719762</c:v>
                </c:pt>
                <c:pt idx="31951">
                  <c:v>0.56342947212357186</c:v>
                </c:pt>
                <c:pt idx="31952">
                  <c:v>0.82379909595056577</c:v>
                </c:pt>
                <c:pt idx="31953">
                  <c:v>5.6793079928122034E-2</c:v>
                </c:pt>
                <c:pt idx="31954">
                  <c:v>1.0086807514871034E-2</c:v>
                </c:pt>
                <c:pt idx="31955">
                  <c:v>7.4505512961087983E-2</c:v>
                </c:pt>
                <c:pt idx="31956">
                  <c:v>0.19667050441683553</c:v>
                </c:pt>
                <c:pt idx="31957">
                  <c:v>0.17773431952402896</c:v>
                </c:pt>
                <c:pt idx="31958">
                  <c:v>0.11188804453083742</c:v>
                </c:pt>
                <c:pt idx="31959">
                  <c:v>6.9281241152210307E-2</c:v>
                </c:pt>
                <c:pt idx="31960">
                  <c:v>9.275122544069668E-2</c:v>
                </c:pt>
                <c:pt idx="31961">
                  <c:v>0.43558352156590135</c:v>
                </c:pt>
                <c:pt idx="31962">
                  <c:v>0.16692602277614305</c:v>
                </c:pt>
                <c:pt idx="31963">
                  <c:v>0.23576450966496476</c:v>
                </c:pt>
                <c:pt idx="31964">
                  <c:v>1.0223745237715829</c:v>
                </c:pt>
                <c:pt idx="31965">
                  <c:v>6.3242296315287752E-3</c:v>
                </c:pt>
                <c:pt idx="31966">
                  <c:v>2.317317844114751E-2</c:v>
                </c:pt>
                <c:pt idx="31967">
                  <c:v>1.3412794844302482</c:v>
                </c:pt>
                <c:pt idx="31968">
                  <c:v>0.62677026557129412</c:v>
                </c:pt>
                <c:pt idx="31969">
                  <c:v>6.9239158119282454E-2</c:v>
                </c:pt>
                <c:pt idx="31970">
                  <c:v>8.8670209861042612E-2</c:v>
                </c:pt>
                <c:pt idx="31971">
                  <c:v>0.29831145424062622</c:v>
                </c:pt>
                <c:pt idx="31972">
                  <c:v>2.4713005821788836</c:v>
                </c:pt>
                <c:pt idx="31973">
                  <c:v>1.0533714244963115</c:v>
                </c:pt>
                <c:pt idx="31974">
                  <c:v>0.96432327669396678</c:v>
                </c:pt>
                <c:pt idx="31975">
                  <c:v>0.26303974186238127</c:v>
                </c:pt>
                <c:pt idx="31976">
                  <c:v>0.38727628278024273</c:v>
                </c:pt>
                <c:pt idx="31977">
                  <c:v>1.5818875298913273</c:v>
                </c:pt>
                <c:pt idx="31978">
                  <c:v>1.250684040890893</c:v>
                </c:pt>
                <c:pt idx="31979">
                  <c:v>0.91964480327255849</c:v>
                </c:pt>
                <c:pt idx="31980">
                  <c:v>0.1686436191172479</c:v>
                </c:pt>
                <c:pt idx="31981">
                  <c:v>0.29448765674639804</c:v>
                </c:pt>
                <c:pt idx="31982">
                  <c:v>1.1213145902324988</c:v>
                </c:pt>
                <c:pt idx="31983">
                  <c:v>5.709681794158012</c:v>
                </c:pt>
                <c:pt idx="31984">
                  <c:v>2.8191047348241902</c:v>
                </c:pt>
                <c:pt idx="31985">
                  <c:v>3.0714556445670476</c:v>
                </c:pt>
                <c:pt idx="31986">
                  <c:v>4.5155873446716779</c:v>
                </c:pt>
                <c:pt idx="31987">
                  <c:v>23.54557069605</c:v>
                </c:pt>
                <c:pt idx="31988">
                  <c:v>5.8280571076220253</c:v>
                </c:pt>
                <c:pt idx="31989">
                  <c:v>8.4320025524730742</c:v>
                </c:pt>
                <c:pt idx="31990">
                  <c:v>4.764174009165389</c:v>
                </c:pt>
                <c:pt idx="31991">
                  <c:v>3.666597660371846</c:v>
                </c:pt>
                <c:pt idx="31992">
                  <c:v>1.1005037250318552</c:v>
                </c:pt>
                <c:pt idx="31993">
                  <c:v>5.6963986643774875</c:v>
                </c:pt>
                <c:pt idx="31994">
                  <c:v>12.318285441467991</c:v>
                </c:pt>
                <c:pt idx="31995">
                  <c:v>23.302571714910542</c:v>
                </c:pt>
                <c:pt idx="31996">
                  <c:v>7.8997662758681138</c:v>
                </c:pt>
                <c:pt idx="31997">
                  <c:v>23.155966063965849</c:v>
                </c:pt>
                <c:pt idx="31998">
                  <c:v>4.7950970463325433</c:v>
                </c:pt>
                <c:pt idx="31999">
                  <c:v>17.760275228076576</c:v>
                </c:pt>
                <c:pt idx="32000">
                  <c:v>33.184312626164875</c:v>
                </c:pt>
                <c:pt idx="32001">
                  <c:v>29.411459944749122</c:v>
                </c:pt>
                <c:pt idx="32002">
                  <c:v>8.0790782328938257E-3</c:v>
                </c:pt>
                <c:pt idx="32003">
                  <c:v>3.3782461722325604E-3</c:v>
                </c:pt>
                <c:pt idx="32004">
                  <c:v>3.3737024567575247E-3</c:v>
                </c:pt>
                <c:pt idx="32005">
                  <c:v>0.12971963637669973</c:v>
                </c:pt>
                <c:pt idx="32006">
                  <c:v>6.4043235510302068E-2</c:v>
                </c:pt>
                <c:pt idx="32007">
                  <c:v>7.823000754631676E-2</c:v>
                </c:pt>
                <c:pt idx="32008">
                  <c:v>4.0339008915405074E-2</c:v>
                </c:pt>
                <c:pt idx="32009">
                  <c:v>1.5734340297613721E-2</c:v>
                </c:pt>
                <c:pt idx="32010">
                  <c:v>1.987460730748894E-2</c:v>
                </c:pt>
                <c:pt idx="32011">
                  <c:v>5.4149770878088789E-2</c:v>
                </c:pt>
                <c:pt idx="32012">
                  <c:v>4.3532315750264068E-2</c:v>
                </c:pt>
                <c:pt idx="32013">
                  <c:v>7.6066480212943599</c:v>
                </c:pt>
                <c:pt idx="32014">
                  <c:v>5.5416931445074855</c:v>
                </c:pt>
                <c:pt idx="32015">
                  <c:v>22.708892140739938</c:v>
                </c:pt>
                <c:pt idx="32016">
                  <c:v>76.786874556594825</c:v>
                </c:pt>
                <c:pt idx="32017">
                  <c:v>58.116069993439773</c:v>
                </c:pt>
                <c:pt idx="32018">
                  <c:v>43.495587087617565</c:v>
                </c:pt>
                <c:pt idx="32019">
                  <c:v>51.394145214430203</c:v>
                </c:pt>
                <c:pt idx="32020">
                  <c:v>34.627477520099895</c:v>
                </c:pt>
                <c:pt idx="32021">
                  <c:v>53.286402703013536</c:v>
                </c:pt>
                <c:pt idx="32022">
                  <c:v>103.70660466574654</c:v>
                </c:pt>
                <c:pt idx="32023">
                  <c:v>75.693053383458434</c:v>
                </c:pt>
                <c:pt idx="32024">
                  <c:v>7.6185510260147513E-2</c:v>
                </c:pt>
                <c:pt idx="32025">
                  <c:v>3.2744166327896763E-2</c:v>
                </c:pt>
                <c:pt idx="32026">
                  <c:v>2.362247526668114</c:v>
                </c:pt>
                <c:pt idx="32027">
                  <c:v>1.1849205017800515</c:v>
                </c:pt>
                <c:pt idx="32028">
                  <c:v>0.15990007902955072</c:v>
                </c:pt>
                <c:pt idx="32029">
                  <c:v>0.39145199208878562</c:v>
                </c:pt>
                <c:pt idx="32030">
                  <c:v>1.3766647886583081</c:v>
                </c:pt>
                <c:pt idx="32031">
                  <c:v>0.74321686270308929</c:v>
                </c:pt>
                <c:pt idx="32032">
                  <c:v>2.5353514533907409</c:v>
                </c:pt>
                <c:pt idx="32033">
                  <c:v>5.3722352918743246</c:v>
                </c:pt>
                <c:pt idx="32034">
                  <c:v>1.2148208849897579</c:v>
                </c:pt>
                <c:pt idx="32035">
                  <c:v>0.22275368866155182</c:v>
                </c:pt>
                <c:pt idx="32036">
                  <c:v>1.3282659727442871</c:v>
                </c:pt>
                <c:pt idx="32037">
                  <c:v>0.35763667996537152</c:v>
                </c:pt>
                <c:pt idx="32038">
                  <c:v>0.63511905536195934</c:v>
                </c:pt>
                <c:pt idx="32039">
                  <c:v>0.43027825586710211</c:v>
                </c:pt>
                <c:pt idx="32040">
                  <c:v>1.3077885177471624</c:v>
                </c:pt>
                <c:pt idx="32041">
                  <c:v>0.58013715791968301</c:v>
                </c:pt>
                <c:pt idx="32042">
                  <c:v>2.4852448666962177</c:v>
                </c:pt>
                <c:pt idx="32043">
                  <c:v>2.9220787771579619</c:v>
                </c:pt>
                <c:pt idx="32044">
                  <c:v>3.0844578247285535</c:v>
                </c:pt>
                <c:pt idx="32045">
                  <c:v>5.2548160590197037</c:v>
                </c:pt>
                <c:pt idx="32046">
                  <c:v>2.3431204959540737</c:v>
                </c:pt>
                <c:pt idx="32047">
                  <c:v>0.58002272311691117</c:v>
                </c:pt>
                <c:pt idx="32048">
                  <c:v>4.4958211163666224</c:v>
                </c:pt>
                <c:pt idx="32049">
                  <c:v>0.74369000448534295</c:v>
                </c:pt>
                <c:pt idx="32050">
                  <c:v>2.2914048145977279</c:v>
                </c:pt>
                <c:pt idx="32051">
                  <c:v>13.70683367942919</c:v>
                </c:pt>
                <c:pt idx="32052">
                  <c:v>25.148471308057278</c:v>
                </c:pt>
                <c:pt idx="32053">
                  <c:v>71.797216866495063</c:v>
                </c:pt>
                <c:pt idx="32054">
                  <c:v>67.441707521886997</c:v>
                </c:pt>
                <c:pt idx="32055">
                  <c:v>21.913291002560786</c:v>
                </c:pt>
                <c:pt idx="32056">
                  <c:v>2.3031296355046634E-2</c:v>
                </c:pt>
                <c:pt idx="32057">
                  <c:v>1.5700874554411392E-4</c:v>
                </c:pt>
                <c:pt idx="32058">
                  <c:v>8.1647661199428217E-3</c:v>
                </c:pt>
                <c:pt idx="32059">
                  <c:v>1.5437113978598236E-3</c:v>
                </c:pt>
                <c:pt idx="32060">
                  <c:v>1.9886093701176371E-5</c:v>
                </c:pt>
                <c:pt idx="32061">
                  <c:v>3.2853276299407431E-5</c:v>
                </c:pt>
                <c:pt idx="32062">
                  <c:v>7.9077572079994489</c:v>
                </c:pt>
                <c:pt idx="32063">
                  <c:v>3.7801797007430258</c:v>
                </c:pt>
                <c:pt idx="32064">
                  <c:v>11.024627470670527</c:v>
                </c:pt>
                <c:pt idx="32065">
                  <c:v>6.0562970634062578</c:v>
                </c:pt>
                <c:pt idx="32066">
                  <c:v>9.7207970287594492</c:v>
                </c:pt>
                <c:pt idx="32067">
                  <c:v>18.018284847973629</c:v>
                </c:pt>
                <c:pt idx="32068">
                  <c:v>2.895870956824433</c:v>
                </c:pt>
                <c:pt idx="32069">
                  <c:v>0.31878267664807569</c:v>
                </c:pt>
                <c:pt idx="32070">
                  <c:v>1.539820257260855</c:v>
                </c:pt>
                <c:pt idx="32071">
                  <c:v>136.9511899315402</c:v>
                </c:pt>
                <c:pt idx="32072">
                  <c:v>171.99085691218113</c:v>
                </c:pt>
                <c:pt idx="32073">
                  <c:v>136.95904569570533</c:v>
                </c:pt>
                <c:pt idx="32074">
                  <c:v>205.04625962251944</c:v>
                </c:pt>
                <c:pt idx="32075">
                  <c:v>215.45427341880838</c:v>
                </c:pt>
                <c:pt idx="32076">
                  <c:v>1.4824266606714345</c:v>
                </c:pt>
                <c:pt idx="32077">
                  <c:v>2.5063193263589502E-2</c:v>
                </c:pt>
                <c:pt idx="32078">
                  <c:v>8.6055864935104462E-3</c:v>
                </c:pt>
                <c:pt idx="32079">
                  <c:v>0.32247356026796142</c:v>
                </c:pt>
                <c:pt idx="32080">
                  <c:v>7.6375655738287807E-2</c:v>
                </c:pt>
                <c:pt idx="32081">
                  <c:v>0.43862067300277047</c:v>
                </c:pt>
                <c:pt idx="32082">
                  <c:v>7.3851221324754121E-2</c:v>
                </c:pt>
                <c:pt idx="32083">
                  <c:v>0.10854696065887467</c:v>
                </c:pt>
                <c:pt idx="32084">
                  <c:v>1.2448623864329189E-2</c:v>
                </c:pt>
                <c:pt idx="32085">
                  <c:v>1.5960352040810619</c:v>
                </c:pt>
                <c:pt idx="32086">
                  <c:v>0.15038815493814384</c:v>
                </c:pt>
                <c:pt idx="32087">
                  <c:v>0.9066445284596707</c:v>
                </c:pt>
                <c:pt idx="32088">
                  <c:v>0.62690981636395715</c:v>
                </c:pt>
                <c:pt idx="32089">
                  <c:v>1.8689397426112373</c:v>
                </c:pt>
                <c:pt idx="32090">
                  <c:v>1.4840612868651621</c:v>
                </c:pt>
                <c:pt idx="32091">
                  <c:v>0.42777100922986372</c:v>
                </c:pt>
                <c:pt idx="32092">
                  <c:v>0.33425252673521572</c:v>
                </c:pt>
                <c:pt idx="32093">
                  <c:v>5.029462125374649</c:v>
                </c:pt>
                <c:pt idx="32094">
                  <c:v>16.977160975927582</c:v>
                </c:pt>
                <c:pt idx="32095">
                  <c:v>15.876034232168772</c:v>
                </c:pt>
                <c:pt idx="32096">
                  <c:v>30.888107408134644</c:v>
                </c:pt>
                <c:pt idx="32097">
                  <c:v>4.4927344525096879</c:v>
                </c:pt>
                <c:pt idx="32098">
                  <c:v>8.2635566647168063E-2</c:v>
                </c:pt>
                <c:pt idx="32099">
                  <c:v>1.6138588959441279E-2</c:v>
                </c:pt>
                <c:pt idx="32100">
                  <c:v>0.39217670262512105</c:v>
                </c:pt>
                <c:pt idx="32101">
                  <c:v>0.17195700310802031</c:v>
                </c:pt>
                <c:pt idx="32102">
                  <c:v>2.9537057233974725E-4</c:v>
                </c:pt>
                <c:pt idx="32103">
                  <c:v>6.5992821402397648E-3</c:v>
                </c:pt>
                <c:pt idx="32104">
                  <c:v>0.49667771660388849</c:v>
                </c:pt>
                <c:pt idx="32105">
                  <c:v>8.7735354554527518</c:v>
                </c:pt>
                <c:pt idx="32106">
                  <c:v>0.33612120899151104</c:v>
                </c:pt>
                <c:pt idx="32107">
                  <c:v>32.686822778986176</c:v>
                </c:pt>
                <c:pt idx="32108">
                  <c:v>12.249779430911643</c:v>
                </c:pt>
                <c:pt idx="32109">
                  <c:v>0.88763416178813725</c:v>
                </c:pt>
                <c:pt idx="32110">
                  <c:v>0.31143001197480641</c:v>
                </c:pt>
                <c:pt idx="32111">
                  <c:v>0.99392256589874139</c:v>
                </c:pt>
                <c:pt idx="32112">
                  <c:v>9.2987064680838796E-2</c:v>
                </c:pt>
                <c:pt idx="32113">
                  <c:v>0.22738554962173185</c:v>
                </c:pt>
                <c:pt idx="32114">
                  <c:v>1.8561831683531294</c:v>
                </c:pt>
                <c:pt idx="32115">
                  <c:v>4.0123945050001684</c:v>
                </c:pt>
                <c:pt idx="32116">
                  <c:v>2.644078735619813</c:v>
                </c:pt>
                <c:pt idx="32117">
                  <c:v>13.588589817732753</c:v>
                </c:pt>
                <c:pt idx="32118">
                  <c:v>2.5355622638876083</c:v>
                </c:pt>
                <c:pt idx="32119">
                  <c:v>0.83350317692517151</c:v>
                </c:pt>
                <c:pt idx="32120">
                  <c:v>0.4062637399391556</c:v>
                </c:pt>
                <c:pt idx="32121">
                  <c:v>1.0255101246926206</c:v>
                </c:pt>
                <c:pt idx="32122">
                  <c:v>13.408502578379588</c:v>
                </c:pt>
                <c:pt idx="32123">
                  <c:v>5.8098720045178966</c:v>
                </c:pt>
                <c:pt idx="32124">
                  <c:v>2.7547716387104857</c:v>
                </c:pt>
                <c:pt idx="32125">
                  <c:v>8.5871185627781284</c:v>
                </c:pt>
                <c:pt idx="32126">
                  <c:v>6.9792847781422775</c:v>
                </c:pt>
                <c:pt idx="32127">
                  <c:v>19.742908923265315</c:v>
                </c:pt>
                <c:pt idx="32128">
                  <c:v>57.96693625330547</c:v>
                </c:pt>
                <c:pt idx="32129">
                  <c:v>17.466093978524061</c:v>
                </c:pt>
                <c:pt idx="32130">
                  <c:v>0.22188061772832918</c:v>
                </c:pt>
                <c:pt idx="32131">
                  <c:v>0.56244552988401864</c:v>
                </c:pt>
                <c:pt idx="32132">
                  <c:v>6.7583120884217002E-2</c:v>
                </c:pt>
                <c:pt idx="32133">
                  <c:v>0.99779039852792339</c:v>
                </c:pt>
                <c:pt idx="32134">
                  <c:v>9.1414189264881096E-2</c:v>
                </c:pt>
                <c:pt idx="32135">
                  <c:v>9.707332889902176E-2</c:v>
                </c:pt>
                <c:pt idx="32136">
                  <c:v>0.48567247398163765</c:v>
                </c:pt>
                <c:pt idx="32137">
                  <c:v>0.28235779848864823</c:v>
                </c:pt>
                <c:pt idx="32138">
                  <c:v>1.1568690789427101</c:v>
                </c:pt>
                <c:pt idx="32139">
                  <c:v>12.71390365366509</c:v>
                </c:pt>
                <c:pt idx="32140">
                  <c:v>2.0198606767494698</c:v>
                </c:pt>
                <c:pt idx="32141">
                  <c:v>0.93316655368149759</c:v>
                </c:pt>
                <c:pt idx="32142">
                  <c:v>3.953958084621306</c:v>
                </c:pt>
                <c:pt idx="32143">
                  <c:v>1.3093686323141383E-3</c:v>
                </c:pt>
                <c:pt idx="32144">
                  <c:v>1.3237786938824321</c:v>
                </c:pt>
                <c:pt idx="32145">
                  <c:v>0.12837201130536496</c:v>
                </c:pt>
                <c:pt idx="32146">
                  <c:v>0.64243625409763827</c:v>
                </c:pt>
                <c:pt idx="32147">
                  <c:v>3.1716093144524233</c:v>
                </c:pt>
                <c:pt idx="32148">
                  <c:v>51.176163724537574</c:v>
                </c:pt>
                <c:pt idx="32149">
                  <c:v>7.5221645095100573</c:v>
                </c:pt>
                <c:pt idx="32150">
                  <c:v>35.617416207494216</c:v>
                </c:pt>
                <c:pt idx="32151">
                  <c:v>23.327862471446789</c:v>
                </c:pt>
                <c:pt idx="32152">
                  <c:v>8.3537224203429933E-2</c:v>
                </c:pt>
                <c:pt idx="32153">
                  <c:v>0.28526839912158347</c:v>
                </c:pt>
                <c:pt idx="32154">
                  <c:v>0.10907562273139686</c:v>
                </c:pt>
                <c:pt idx="32155">
                  <c:v>0.81526505631836954</c:v>
                </c:pt>
                <c:pt idx="32156">
                  <c:v>0.18890051645496758</c:v>
                </c:pt>
                <c:pt idx="32157">
                  <c:v>0.57114009750464767</c:v>
                </c:pt>
                <c:pt idx="32158">
                  <c:v>0.54954444710634731</c:v>
                </c:pt>
                <c:pt idx="32159">
                  <c:v>0.30079058471870684</c:v>
                </c:pt>
                <c:pt idx="32160">
                  <c:v>1.803385656366475</c:v>
                </c:pt>
                <c:pt idx="32161">
                  <c:v>7.964630463335415</c:v>
                </c:pt>
                <c:pt idx="32162">
                  <c:v>1.1211004358040804</c:v>
                </c:pt>
                <c:pt idx="32163">
                  <c:v>5.2119583328796093</c:v>
                </c:pt>
                <c:pt idx="32164">
                  <c:v>1.1125324386664874</c:v>
                </c:pt>
                <c:pt idx="32165">
                  <c:v>0.18274762601992484</c:v>
                </c:pt>
                <c:pt idx="32166">
                  <c:v>1.8581996500737996</c:v>
                </c:pt>
                <c:pt idx="32167">
                  <c:v>1.7785356649107362</c:v>
                </c:pt>
                <c:pt idx="32168">
                  <c:v>1.1008072874934598</c:v>
                </c:pt>
                <c:pt idx="32169">
                  <c:v>12.884080962648053</c:v>
                </c:pt>
                <c:pt idx="32170">
                  <c:v>8.5872874410143591</c:v>
                </c:pt>
                <c:pt idx="32171">
                  <c:v>5.0978349116749646</c:v>
                </c:pt>
                <c:pt idx="32172">
                  <c:v>74.736065254784876</c:v>
                </c:pt>
                <c:pt idx="32173">
                  <c:v>32.780205760913908</c:v>
                </c:pt>
                <c:pt idx="32174">
                  <c:v>0.14200163110413666</c:v>
                </c:pt>
                <c:pt idx="32175">
                  <c:v>0.27228650670402077</c:v>
                </c:pt>
                <c:pt idx="32176">
                  <c:v>7.7849015620486475E-2</c:v>
                </c:pt>
                <c:pt idx="32177">
                  <c:v>0.17650129900503697</c:v>
                </c:pt>
                <c:pt idx="32178">
                  <c:v>7.0197305161365575E-2</c:v>
                </c:pt>
                <c:pt idx="32179">
                  <c:v>0.18597395514271403</c:v>
                </c:pt>
                <c:pt idx="32180">
                  <c:v>0.86298132721335918</c:v>
                </c:pt>
                <c:pt idx="32181">
                  <c:v>1.8742804583969979</c:v>
                </c:pt>
                <c:pt idx="32182">
                  <c:v>7.2049849319019712</c:v>
                </c:pt>
                <c:pt idx="32183">
                  <c:v>9.1709339469631477</c:v>
                </c:pt>
                <c:pt idx="32184">
                  <c:v>3.7860046548636719</c:v>
                </c:pt>
                <c:pt idx="32185">
                  <c:v>1.8247458383619257</c:v>
                </c:pt>
                <c:pt idx="32186">
                  <c:v>0.59512461185550336</c:v>
                </c:pt>
                <c:pt idx="32187">
                  <c:v>1.4829910900548913</c:v>
                </c:pt>
                <c:pt idx="32188">
                  <c:v>8.9324878505641845</c:v>
                </c:pt>
                <c:pt idx="32189">
                  <c:v>1.797002104881593</c:v>
                </c:pt>
                <c:pt idx="32190">
                  <c:v>1.7801932924517108</c:v>
                </c:pt>
                <c:pt idx="32191">
                  <c:v>21.880749762574467</c:v>
                </c:pt>
                <c:pt idx="32192">
                  <c:v>24.730837222051953</c:v>
                </c:pt>
                <c:pt idx="32193">
                  <c:v>52.863564849149022</c:v>
                </c:pt>
                <c:pt idx="32194">
                  <c:v>26.200815349991803</c:v>
                </c:pt>
                <c:pt idx="32195">
                  <c:v>17.364945644737055</c:v>
                </c:pt>
                <c:pt idx="32196">
                  <c:v>5.7382259828024518</c:v>
                </c:pt>
                <c:pt idx="32197">
                  <c:v>1.6071283841250561</c:v>
                </c:pt>
                <c:pt idx="32198">
                  <c:v>9.267704755456128</c:v>
                </c:pt>
                <c:pt idx="32199">
                  <c:v>6.3254838917693004</c:v>
                </c:pt>
                <c:pt idx="32200">
                  <c:v>10.092439062142731</c:v>
                </c:pt>
                <c:pt idx="32201">
                  <c:v>4.8518366116584524</c:v>
                </c:pt>
                <c:pt idx="32202">
                  <c:v>36.89990077427754</c:v>
                </c:pt>
                <c:pt idx="32203">
                  <c:v>8.2076103081706009</c:v>
                </c:pt>
                <c:pt idx="32204">
                  <c:v>43.044664907999177</c:v>
                </c:pt>
                <c:pt idx="32205">
                  <c:v>35.761745104481165</c:v>
                </c:pt>
                <c:pt idx="32206">
                  <c:v>41.667143095588486</c:v>
                </c:pt>
                <c:pt idx="32207">
                  <c:v>4.6659782280790836</c:v>
                </c:pt>
                <c:pt idx="32208">
                  <c:v>0.86899625541014935</c:v>
                </c:pt>
                <c:pt idx="32209">
                  <c:v>3.8594661154041807</c:v>
                </c:pt>
                <c:pt idx="32210">
                  <c:v>22.512929023698945</c:v>
                </c:pt>
                <c:pt idx="32211">
                  <c:v>19.551174837319746</c:v>
                </c:pt>
                <c:pt idx="32212">
                  <c:v>20.953468117240654</c:v>
                </c:pt>
                <c:pt idx="32213">
                  <c:v>19.171650991342911</c:v>
                </c:pt>
                <c:pt idx="32214">
                  <c:v>6.0956310165763066</c:v>
                </c:pt>
                <c:pt idx="32215">
                  <c:v>12.260440632562531</c:v>
                </c:pt>
                <c:pt idx="32216">
                  <c:v>19.566728765005177</c:v>
                </c:pt>
                <c:pt idx="32217">
                  <c:v>20.173621107809684</c:v>
                </c:pt>
                <c:pt idx="32218">
                  <c:v>38.311922086387945</c:v>
                </c:pt>
                <c:pt idx="32219">
                  <c:v>30.726422067915411</c:v>
                </c:pt>
                <c:pt idx="32220">
                  <c:v>22.934089871850091</c:v>
                </c:pt>
                <c:pt idx="32221">
                  <c:v>68.259145824693803</c:v>
                </c:pt>
                <c:pt idx="32222">
                  <c:v>41.962848497799243</c:v>
                </c:pt>
                <c:pt idx="32223">
                  <c:v>38.597546787789511</c:v>
                </c:pt>
                <c:pt idx="32224">
                  <c:v>265.29195976540615</c:v>
                </c:pt>
                <c:pt idx="32225">
                  <c:v>344.47632067799742</c:v>
                </c:pt>
                <c:pt idx="32226">
                  <c:v>387.12253978504697</c:v>
                </c:pt>
                <c:pt idx="32227">
                  <c:v>650.26563889207011</c:v>
                </c:pt>
                <c:pt idx="32228">
                  <c:v>426.85844232317805</c:v>
                </c:pt>
              </c:numCache>
            </c:numRef>
          </c:val>
          <c:extLst>
            <c:ext xmlns:c16="http://schemas.microsoft.com/office/drawing/2014/chart" uri="{C3380CC4-5D6E-409C-BE32-E72D297353CC}">
              <c16:uniqueId val="{00000000-6DC2-4772-8218-20535E5BEF52}"/>
            </c:ext>
          </c:extLst>
        </c:ser>
        <c:dLbls>
          <c:showLegendKey val="0"/>
          <c:showVal val="0"/>
          <c:showCatName val="0"/>
          <c:showSerName val="0"/>
          <c:showPercent val="0"/>
          <c:showBubbleSize val="0"/>
        </c:dLbls>
        <c:gapWidth val="150"/>
        <c:axId val="182550016"/>
        <c:axId val="182892160"/>
      </c:barChart>
      <c:catAx>
        <c:axId val="182550016"/>
        <c:scaling>
          <c:orientation val="minMax"/>
        </c:scaling>
        <c:delete val="0"/>
        <c:axPos val="b"/>
        <c:numFmt formatCode="General" sourceLinked="0"/>
        <c:majorTickMark val="none"/>
        <c:minorTickMark val="none"/>
        <c:tickLblPos val="low"/>
        <c:txPr>
          <a:bodyPr/>
          <a:lstStyle/>
          <a:p>
            <a:pPr>
              <a:defRPr sz="800"/>
            </a:pPr>
            <a:endParaRPr lang="de-DE"/>
          </a:p>
        </c:txPr>
        <c:crossAx val="182892160"/>
        <c:crosses val="autoZero"/>
        <c:auto val="1"/>
        <c:lblAlgn val="ctr"/>
        <c:lblOffset val="100"/>
        <c:noMultiLvlLbl val="0"/>
      </c:catAx>
      <c:valAx>
        <c:axId val="182892160"/>
        <c:scaling>
          <c:orientation val="minMax"/>
        </c:scaling>
        <c:delete val="0"/>
        <c:axPos val="l"/>
        <c:majorGridlines/>
        <c:numFmt formatCode="General" sourceLinked="1"/>
        <c:majorTickMark val="out"/>
        <c:minorTickMark val="none"/>
        <c:tickLblPos val="nextTo"/>
        <c:crossAx val="182550016"/>
        <c:crosses val="autoZero"/>
        <c:crossBetween val="between"/>
      </c:valAx>
    </c:plotArea>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[report_pivot_dias_EUTRADE.xlsx]Tradematrix.p (im)!PivotTable1</c:name>
    <c:fmtId val="2"/>
  </c:pivotSource>
  <c:chart>
    <c:title>
      <c:tx>
        <c:rich>
          <a:bodyPr/>
          <a:lstStyle/>
          <a:p>
            <a:pPr>
              <a:defRPr/>
            </a:pPr>
            <a:r>
              <a:rPr lang="en-US"/>
              <a:t>Globale Import-Export-Matrix im Jahr 2030</a:t>
            </a:r>
          </a:p>
        </c:rich>
      </c:tx>
      <c:layout>
        <c:manualLayout>
          <c:xMode val="edge"/>
          <c:yMode val="edge"/>
          <c:x val="0.14820591645395892"/>
          <c:y val="1.8264840182648401E-2"/>
        </c:manualLayout>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spPr>
          <a:solidFill>
            <a:schemeClr val="accent2"/>
          </a:solidFill>
        </c:spPr>
        <c:marker>
          <c:symbol val="none"/>
        </c:marker>
      </c:pivotFmt>
    </c:pivotFmts>
    <c:plotArea>
      <c:layout/>
      <c:barChart>
        <c:barDir val="col"/>
        <c:grouping val="clustered"/>
        <c:varyColors val="0"/>
        <c:ser>
          <c:idx val="0"/>
          <c:order val="0"/>
          <c:tx>
            <c:strRef>
              <c:f>'Tradematrix.p (im)'!$B$3</c:f>
              <c:strCache>
                <c:ptCount val="1"/>
                <c:pt idx="0">
                  <c:v>Ergebnis</c:v>
                </c:pt>
              </c:strCache>
            </c:strRef>
          </c:tx>
          <c:spPr>
            <a:solidFill>
              <a:schemeClr val="accent2"/>
            </a:solidFill>
          </c:spPr>
          <c:invertIfNegative val="0"/>
          <c:cat>
            <c:multiLvlStrRef>
              <c:f>'Tradematrix.p (im)'!$A$4:$A$2096</c:f>
              <c:multiLvlStrCache>
                <c:ptCount val="1874"/>
                <c:lvl>
                  <c:pt idx="0">
                    <c:v>EUN</c:v>
                  </c:pt>
                  <c:pt idx="1">
                    <c:v>EUS</c:v>
                  </c:pt>
                  <c:pt idx="2">
                    <c:v>USA</c:v>
                  </c:pt>
                  <c:pt idx="3">
                    <c:v>OEC</c:v>
                  </c:pt>
                  <c:pt idx="4">
                    <c:v>BRZ</c:v>
                  </c:pt>
                  <c:pt idx="5">
                    <c:v>RUS</c:v>
                  </c:pt>
                  <c:pt idx="6">
                    <c:v>IND</c:v>
                  </c:pt>
                  <c:pt idx="7">
                    <c:v>CHI</c:v>
                  </c:pt>
                  <c:pt idx="8">
                    <c:v>RSA</c:v>
                  </c:pt>
                  <c:pt idx="9">
                    <c:v>ROW</c:v>
                  </c:pt>
                  <c:pt idx="10">
                    <c:v>EUN</c:v>
                  </c:pt>
                  <c:pt idx="11">
                    <c:v>EUS</c:v>
                  </c:pt>
                  <c:pt idx="12">
                    <c:v>USA</c:v>
                  </c:pt>
                  <c:pt idx="13">
                    <c:v>OEC</c:v>
                  </c:pt>
                  <c:pt idx="14">
                    <c:v>RUS</c:v>
                  </c:pt>
                  <c:pt idx="15">
                    <c:v>IND</c:v>
                  </c:pt>
                  <c:pt idx="16">
                    <c:v>CHI</c:v>
                  </c:pt>
                  <c:pt idx="17">
                    <c:v>RSA</c:v>
                  </c:pt>
                  <c:pt idx="18">
                    <c:v>ROW</c:v>
                  </c:pt>
                  <c:pt idx="19">
                    <c:v>EUN</c:v>
                  </c:pt>
                  <c:pt idx="20">
                    <c:v>EUS</c:v>
                  </c:pt>
                  <c:pt idx="21">
                    <c:v>USA</c:v>
                  </c:pt>
                  <c:pt idx="22">
                    <c:v>OEC</c:v>
                  </c:pt>
                  <c:pt idx="23">
                    <c:v>BRZ</c:v>
                  </c:pt>
                  <c:pt idx="24">
                    <c:v>RUS</c:v>
                  </c:pt>
                  <c:pt idx="25">
                    <c:v>IND</c:v>
                  </c:pt>
                  <c:pt idx="26">
                    <c:v>CHI</c:v>
                  </c:pt>
                  <c:pt idx="27">
                    <c:v>RSA</c:v>
                  </c:pt>
                  <c:pt idx="28">
                    <c:v>ROW</c:v>
                  </c:pt>
                  <c:pt idx="29">
                    <c:v>EUS</c:v>
                  </c:pt>
                  <c:pt idx="30">
                    <c:v>USA</c:v>
                  </c:pt>
                  <c:pt idx="31">
                    <c:v>OEC</c:v>
                  </c:pt>
                  <c:pt idx="32">
                    <c:v>RUS</c:v>
                  </c:pt>
                  <c:pt idx="33">
                    <c:v>CHI</c:v>
                  </c:pt>
                  <c:pt idx="34">
                    <c:v>RSA</c:v>
                  </c:pt>
                  <c:pt idx="35">
                    <c:v>ROW</c:v>
                  </c:pt>
                  <c:pt idx="36">
                    <c:v>EUN</c:v>
                  </c:pt>
                  <c:pt idx="37">
                    <c:v>OEC</c:v>
                  </c:pt>
                  <c:pt idx="38">
                    <c:v>BRZ</c:v>
                  </c:pt>
                  <c:pt idx="39">
                    <c:v>RUS</c:v>
                  </c:pt>
                  <c:pt idx="40">
                    <c:v>ROW</c:v>
                  </c:pt>
                  <c:pt idx="41">
                    <c:v>EUN</c:v>
                  </c:pt>
                  <c:pt idx="42">
                    <c:v>EUS</c:v>
                  </c:pt>
                  <c:pt idx="43">
                    <c:v>USA</c:v>
                  </c:pt>
                  <c:pt idx="44">
                    <c:v>OEC</c:v>
                  </c:pt>
                  <c:pt idx="45">
                    <c:v>BRZ</c:v>
                  </c:pt>
                  <c:pt idx="46">
                    <c:v>RUS</c:v>
                  </c:pt>
                  <c:pt idx="47">
                    <c:v>CHI</c:v>
                  </c:pt>
                  <c:pt idx="48">
                    <c:v>RSA</c:v>
                  </c:pt>
                  <c:pt idx="49">
                    <c:v>ROW</c:v>
                  </c:pt>
                  <c:pt idx="50">
                    <c:v>EUN</c:v>
                  </c:pt>
                  <c:pt idx="51">
                    <c:v>EUS</c:v>
                  </c:pt>
                  <c:pt idx="52">
                    <c:v>USA</c:v>
                  </c:pt>
                  <c:pt idx="53">
                    <c:v>OEC</c:v>
                  </c:pt>
                  <c:pt idx="54">
                    <c:v>BRZ</c:v>
                  </c:pt>
                  <c:pt idx="55">
                    <c:v>RUS</c:v>
                  </c:pt>
                  <c:pt idx="56">
                    <c:v>IND</c:v>
                  </c:pt>
                  <c:pt idx="57">
                    <c:v>CHI</c:v>
                  </c:pt>
                  <c:pt idx="58">
                    <c:v>RSA</c:v>
                  </c:pt>
                  <c:pt idx="59">
                    <c:v>ROW</c:v>
                  </c:pt>
                  <c:pt idx="60">
                    <c:v>EUN</c:v>
                  </c:pt>
                  <c:pt idx="61">
                    <c:v>EUS</c:v>
                  </c:pt>
                  <c:pt idx="62">
                    <c:v>USA</c:v>
                  </c:pt>
                  <c:pt idx="63">
                    <c:v>OEC</c:v>
                  </c:pt>
                  <c:pt idx="64">
                    <c:v>RUS</c:v>
                  </c:pt>
                  <c:pt idx="65">
                    <c:v>ROW</c:v>
                  </c:pt>
                  <c:pt idx="66">
                    <c:v>EUN</c:v>
                  </c:pt>
                  <c:pt idx="67">
                    <c:v>EUS</c:v>
                  </c:pt>
                  <c:pt idx="68">
                    <c:v>USA</c:v>
                  </c:pt>
                  <c:pt idx="69">
                    <c:v>OEC</c:v>
                  </c:pt>
                  <c:pt idx="70">
                    <c:v>BRZ</c:v>
                  </c:pt>
                  <c:pt idx="71">
                    <c:v>RUS</c:v>
                  </c:pt>
                  <c:pt idx="72">
                    <c:v>IND</c:v>
                  </c:pt>
                  <c:pt idx="73">
                    <c:v>CHI</c:v>
                  </c:pt>
                  <c:pt idx="74">
                    <c:v>RSA</c:v>
                  </c:pt>
                  <c:pt idx="75">
                    <c:v>ROW</c:v>
                  </c:pt>
                  <c:pt idx="76">
                    <c:v>EUN</c:v>
                  </c:pt>
                  <c:pt idx="77">
                    <c:v>EUS</c:v>
                  </c:pt>
                  <c:pt idx="78">
                    <c:v>USA</c:v>
                  </c:pt>
                  <c:pt idx="79">
                    <c:v>OEC</c:v>
                  </c:pt>
                  <c:pt idx="80">
                    <c:v>BRZ</c:v>
                  </c:pt>
                  <c:pt idx="81">
                    <c:v>RUS</c:v>
                  </c:pt>
                  <c:pt idx="82">
                    <c:v>IND</c:v>
                  </c:pt>
                  <c:pt idx="83">
                    <c:v>CHI</c:v>
                  </c:pt>
                  <c:pt idx="84">
                    <c:v>RSA</c:v>
                  </c:pt>
                  <c:pt idx="85">
                    <c:v>ROW</c:v>
                  </c:pt>
                  <c:pt idx="86">
                    <c:v>EUN</c:v>
                  </c:pt>
                  <c:pt idx="87">
                    <c:v>EUS</c:v>
                  </c:pt>
                  <c:pt idx="88">
                    <c:v>USA</c:v>
                  </c:pt>
                  <c:pt idx="89">
                    <c:v>OEC</c:v>
                  </c:pt>
                  <c:pt idx="90">
                    <c:v>BRZ</c:v>
                  </c:pt>
                  <c:pt idx="91">
                    <c:v>IND</c:v>
                  </c:pt>
                  <c:pt idx="92">
                    <c:v>CHI</c:v>
                  </c:pt>
                  <c:pt idx="93">
                    <c:v>RSA</c:v>
                  </c:pt>
                  <c:pt idx="94">
                    <c:v>ROW</c:v>
                  </c:pt>
                  <c:pt idx="95">
                    <c:v>EUN</c:v>
                  </c:pt>
                  <c:pt idx="96">
                    <c:v>EUS</c:v>
                  </c:pt>
                  <c:pt idx="97">
                    <c:v>USA</c:v>
                  </c:pt>
                  <c:pt idx="98">
                    <c:v>OEC</c:v>
                  </c:pt>
                  <c:pt idx="99">
                    <c:v>BRZ</c:v>
                  </c:pt>
                  <c:pt idx="100">
                    <c:v>RUS</c:v>
                  </c:pt>
                  <c:pt idx="101">
                    <c:v>IND</c:v>
                  </c:pt>
                  <c:pt idx="102">
                    <c:v>CHI</c:v>
                  </c:pt>
                  <c:pt idx="103">
                    <c:v>RSA</c:v>
                  </c:pt>
                  <c:pt idx="104">
                    <c:v>ROW</c:v>
                  </c:pt>
                  <c:pt idx="105">
                    <c:v>EUN</c:v>
                  </c:pt>
                  <c:pt idx="106">
                    <c:v>EUS</c:v>
                  </c:pt>
                  <c:pt idx="107">
                    <c:v>USA</c:v>
                  </c:pt>
                  <c:pt idx="108">
                    <c:v>OEC</c:v>
                  </c:pt>
                  <c:pt idx="109">
                    <c:v>BRZ</c:v>
                  </c:pt>
                  <c:pt idx="110">
                    <c:v>RUS</c:v>
                  </c:pt>
                  <c:pt idx="111">
                    <c:v>IND</c:v>
                  </c:pt>
                  <c:pt idx="112">
                    <c:v>CHI</c:v>
                  </c:pt>
                  <c:pt idx="113">
                    <c:v>RSA</c:v>
                  </c:pt>
                  <c:pt idx="114">
                    <c:v>ROW</c:v>
                  </c:pt>
                  <c:pt idx="115">
                    <c:v>EUN</c:v>
                  </c:pt>
                  <c:pt idx="116">
                    <c:v>EUS</c:v>
                  </c:pt>
                  <c:pt idx="117">
                    <c:v>USA</c:v>
                  </c:pt>
                  <c:pt idx="118">
                    <c:v>OEC</c:v>
                  </c:pt>
                  <c:pt idx="119">
                    <c:v>BRZ</c:v>
                  </c:pt>
                  <c:pt idx="120">
                    <c:v>RUS</c:v>
                  </c:pt>
                  <c:pt idx="121">
                    <c:v>IND</c:v>
                  </c:pt>
                  <c:pt idx="122">
                    <c:v>CHI</c:v>
                  </c:pt>
                  <c:pt idx="123">
                    <c:v>RSA</c:v>
                  </c:pt>
                  <c:pt idx="124">
                    <c:v>ROW</c:v>
                  </c:pt>
                  <c:pt idx="125">
                    <c:v>EUN</c:v>
                  </c:pt>
                  <c:pt idx="126">
                    <c:v>EUS</c:v>
                  </c:pt>
                  <c:pt idx="127">
                    <c:v>USA</c:v>
                  </c:pt>
                  <c:pt idx="128">
                    <c:v>OEC</c:v>
                  </c:pt>
                  <c:pt idx="129">
                    <c:v>BRZ</c:v>
                  </c:pt>
                  <c:pt idx="130">
                    <c:v>RUS</c:v>
                  </c:pt>
                  <c:pt idx="131">
                    <c:v>IND</c:v>
                  </c:pt>
                  <c:pt idx="132">
                    <c:v>CHI</c:v>
                  </c:pt>
                  <c:pt idx="133">
                    <c:v>RSA</c:v>
                  </c:pt>
                  <c:pt idx="134">
                    <c:v>ROW</c:v>
                  </c:pt>
                  <c:pt idx="135">
                    <c:v>EUN</c:v>
                  </c:pt>
                  <c:pt idx="136">
                    <c:v>EUS</c:v>
                  </c:pt>
                  <c:pt idx="137">
                    <c:v>USA</c:v>
                  </c:pt>
                  <c:pt idx="138">
                    <c:v>OEC</c:v>
                  </c:pt>
                  <c:pt idx="139">
                    <c:v>BRZ</c:v>
                  </c:pt>
                  <c:pt idx="140">
                    <c:v>RUS</c:v>
                  </c:pt>
                  <c:pt idx="141">
                    <c:v>IND</c:v>
                  </c:pt>
                  <c:pt idx="142">
                    <c:v>CHI</c:v>
                  </c:pt>
                  <c:pt idx="143">
                    <c:v>RSA</c:v>
                  </c:pt>
                  <c:pt idx="144">
                    <c:v>ROW</c:v>
                  </c:pt>
                  <c:pt idx="145">
                    <c:v>EUN</c:v>
                  </c:pt>
                  <c:pt idx="146">
                    <c:v>EUS</c:v>
                  </c:pt>
                  <c:pt idx="147">
                    <c:v>USA</c:v>
                  </c:pt>
                  <c:pt idx="148">
                    <c:v>OEC</c:v>
                  </c:pt>
                  <c:pt idx="149">
                    <c:v>BRZ</c:v>
                  </c:pt>
                  <c:pt idx="150">
                    <c:v>RUS</c:v>
                  </c:pt>
                  <c:pt idx="151">
                    <c:v>IND</c:v>
                  </c:pt>
                  <c:pt idx="152">
                    <c:v>CHI</c:v>
                  </c:pt>
                  <c:pt idx="153">
                    <c:v>RSA</c:v>
                  </c:pt>
                  <c:pt idx="154">
                    <c:v>ROW</c:v>
                  </c:pt>
                  <c:pt idx="155">
                    <c:v>EUN</c:v>
                  </c:pt>
                  <c:pt idx="156">
                    <c:v>EUS</c:v>
                  </c:pt>
                  <c:pt idx="157">
                    <c:v>USA</c:v>
                  </c:pt>
                  <c:pt idx="158">
                    <c:v>OEC</c:v>
                  </c:pt>
                  <c:pt idx="159">
                    <c:v>BRZ</c:v>
                  </c:pt>
                  <c:pt idx="160">
                    <c:v>RUS</c:v>
                  </c:pt>
                  <c:pt idx="161">
                    <c:v>IND</c:v>
                  </c:pt>
                  <c:pt idx="162">
                    <c:v>CHI</c:v>
                  </c:pt>
                  <c:pt idx="163">
                    <c:v>RSA</c:v>
                  </c:pt>
                  <c:pt idx="164">
                    <c:v>ROW</c:v>
                  </c:pt>
                  <c:pt idx="165">
                    <c:v>EUN</c:v>
                  </c:pt>
                  <c:pt idx="166">
                    <c:v>EUS</c:v>
                  </c:pt>
                  <c:pt idx="167">
                    <c:v>USA</c:v>
                  </c:pt>
                  <c:pt idx="168">
                    <c:v>OEC</c:v>
                  </c:pt>
                  <c:pt idx="169">
                    <c:v>BRZ</c:v>
                  </c:pt>
                  <c:pt idx="170">
                    <c:v>RUS</c:v>
                  </c:pt>
                  <c:pt idx="171">
                    <c:v>IND</c:v>
                  </c:pt>
                  <c:pt idx="172">
                    <c:v>CHI</c:v>
                  </c:pt>
                  <c:pt idx="173">
                    <c:v>RSA</c:v>
                  </c:pt>
                  <c:pt idx="174">
                    <c:v>ROW</c:v>
                  </c:pt>
                  <c:pt idx="175">
                    <c:v>FRA</c:v>
                  </c:pt>
                  <c:pt idx="176">
                    <c:v>EUS</c:v>
                  </c:pt>
                  <c:pt idx="177">
                    <c:v>USA</c:v>
                  </c:pt>
                  <c:pt idx="178">
                    <c:v>OEC</c:v>
                  </c:pt>
                  <c:pt idx="179">
                    <c:v>BRZ</c:v>
                  </c:pt>
                  <c:pt idx="180">
                    <c:v>RUS</c:v>
                  </c:pt>
                  <c:pt idx="181">
                    <c:v>IND</c:v>
                  </c:pt>
                  <c:pt idx="182">
                    <c:v>CHI</c:v>
                  </c:pt>
                  <c:pt idx="183">
                    <c:v>RSA</c:v>
                  </c:pt>
                  <c:pt idx="184">
                    <c:v>ROW</c:v>
                  </c:pt>
                  <c:pt idx="185">
                    <c:v>FRA</c:v>
                  </c:pt>
                  <c:pt idx="186">
                    <c:v>EUS</c:v>
                  </c:pt>
                  <c:pt idx="187">
                    <c:v>USA</c:v>
                  </c:pt>
                  <c:pt idx="188">
                    <c:v>OEC</c:v>
                  </c:pt>
                  <c:pt idx="189">
                    <c:v>RUS</c:v>
                  </c:pt>
                  <c:pt idx="190">
                    <c:v>IND</c:v>
                  </c:pt>
                  <c:pt idx="191">
                    <c:v>CHI</c:v>
                  </c:pt>
                  <c:pt idx="192">
                    <c:v>RSA</c:v>
                  </c:pt>
                  <c:pt idx="193">
                    <c:v>ROW</c:v>
                  </c:pt>
                  <c:pt idx="194">
                    <c:v>FRA</c:v>
                  </c:pt>
                  <c:pt idx="195">
                    <c:v>EUS</c:v>
                  </c:pt>
                  <c:pt idx="196">
                    <c:v>USA</c:v>
                  </c:pt>
                  <c:pt idx="197">
                    <c:v>OEC</c:v>
                  </c:pt>
                  <c:pt idx="198">
                    <c:v>BRZ</c:v>
                  </c:pt>
                  <c:pt idx="199">
                    <c:v>RUS</c:v>
                  </c:pt>
                  <c:pt idx="200">
                    <c:v>IND</c:v>
                  </c:pt>
                  <c:pt idx="201">
                    <c:v>CHI</c:v>
                  </c:pt>
                  <c:pt idx="202">
                    <c:v>RSA</c:v>
                  </c:pt>
                  <c:pt idx="203">
                    <c:v>ROW</c:v>
                  </c:pt>
                  <c:pt idx="204">
                    <c:v>EUS</c:v>
                  </c:pt>
                  <c:pt idx="205">
                    <c:v>USA</c:v>
                  </c:pt>
                  <c:pt idx="206">
                    <c:v>OEC</c:v>
                  </c:pt>
                  <c:pt idx="207">
                    <c:v>RUS</c:v>
                  </c:pt>
                  <c:pt idx="208">
                    <c:v>CHI</c:v>
                  </c:pt>
                  <c:pt idx="209">
                    <c:v>RSA</c:v>
                  </c:pt>
                  <c:pt idx="210">
                    <c:v>ROW</c:v>
                  </c:pt>
                  <c:pt idx="211">
                    <c:v>OEC</c:v>
                  </c:pt>
                  <c:pt idx="212">
                    <c:v>BRZ</c:v>
                  </c:pt>
                  <c:pt idx="213">
                    <c:v>RUS</c:v>
                  </c:pt>
                  <c:pt idx="214">
                    <c:v>ROW</c:v>
                  </c:pt>
                  <c:pt idx="215">
                    <c:v>FRA</c:v>
                  </c:pt>
                  <c:pt idx="216">
                    <c:v>EUS</c:v>
                  </c:pt>
                  <c:pt idx="217">
                    <c:v>USA</c:v>
                  </c:pt>
                  <c:pt idx="218">
                    <c:v>OEC</c:v>
                  </c:pt>
                  <c:pt idx="219">
                    <c:v>BRZ</c:v>
                  </c:pt>
                  <c:pt idx="220">
                    <c:v>RUS</c:v>
                  </c:pt>
                  <c:pt idx="221">
                    <c:v>CHI</c:v>
                  </c:pt>
                  <c:pt idx="222">
                    <c:v>RSA</c:v>
                  </c:pt>
                  <c:pt idx="223">
                    <c:v>ROW</c:v>
                  </c:pt>
                  <c:pt idx="224">
                    <c:v>FRA</c:v>
                  </c:pt>
                  <c:pt idx="225">
                    <c:v>EUS</c:v>
                  </c:pt>
                  <c:pt idx="226">
                    <c:v>USA</c:v>
                  </c:pt>
                  <c:pt idx="227">
                    <c:v>OEC</c:v>
                  </c:pt>
                  <c:pt idx="228">
                    <c:v>BRZ</c:v>
                  </c:pt>
                  <c:pt idx="229">
                    <c:v>RUS</c:v>
                  </c:pt>
                  <c:pt idx="230">
                    <c:v>IND</c:v>
                  </c:pt>
                  <c:pt idx="231">
                    <c:v>CHI</c:v>
                  </c:pt>
                  <c:pt idx="232">
                    <c:v>RSA</c:v>
                  </c:pt>
                  <c:pt idx="233">
                    <c:v>ROW</c:v>
                  </c:pt>
                  <c:pt idx="234">
                    <c:v>EUS</c:v>
                  </c:pt>
                  <c:pt idx="235">
                    <c:v>USA</c:v>
                  </c:pt>
                  <c:pt idx="236">
                    <c:v>OEC</c:v>
                  </c:pt>
                  <c:pt idx="237">
                    <c:v>RUS</c:v>
                  </c:pt>
                  <c:pt idx="238">
                    <c:v>ROW</c:v>
                  </c:pt>
                  <c:pt idx="239">
                    <c:v>FRA</c:v>
                  </c:pt>
                  <c:pt idx="240">
                    <c:v>EUS</c:v>
                  </c:pt>
                  <c:pt idx="241">
                    <c:v>USA</c:v>
                  </c:pt>
                  <c:pt idx="242">
                    <c:v>OEC</c:v>
                  </c:pt>
                  <c:pt idx="243">
                    <c:v>BRZ</c:v>
                  </c:pt>
                  <c:pt idx="244">
                    <c:v>RUS</c:v>
                  </c:pt>
                  <c:pt idx="245">
                    <c:v>IND</c:v>
                  </c:pt>
                  <c:pt idx="246">
                    <c:v>CHI</c:v>
                  </c:pt>
                  <c:pt idx="247">
                    <c:v>RSA</c:v>
                  </c:pt>
                  <c:pt idx="248">
                    <c:v>ROW</c:v>
                  </c:pt>
                  <c:pt idx="249">
                    <c:v>FRA</c:v>
                  </c:pt>
                  <c:pt idx="250">
                    <c:v>EUS</c:v>
                  </c:pt>
                  <c:pt idx="251">
                    <c:v>USA</c:v>
                  </c:pt>
                  <c:pt idx="252">
                    <c:v>OEC</c:v>
                  </c:pt>
                  <c:pt idx="253">
                    <c:v>BRZ</c:v>
                  </c:pt>
                  <c:pt idx="254">
                    <c:v>RUS</c:v>
                  </c:pt>
                  <c:pt idx="255">
                    <c:v>IND</c:v>
                  </c:pt>
                  <c:pt idx="256">
                    <c:v>CHI</c:v>
                  </c:pt>
                  <c:pt idx="257">
                    <c:v>RSA</c:v>
                  </c:pt>
                  <c:pt idx="258">
                    <c:v>ROW</c:v>
                  </c:pt>
                  <c:pt idx="259">
                    <c:v>FRA</c:v>
                  </c:pt>
                  <c:pt idx="260">
                    <c:v>EUS</c:v>
                  </c:pt>
                  <c:pt idx="261">
                    <c:v>USA</c:v>
                  </c:pt>
                  <c:pt idx="262">
                    <c:v>OEC</c:v>
                  </c:pt>
                  <c:pt idx="263">
                    <c:v>BRZ</c:v>
                  </c:pt>
                  <c:pt idx="264">
                    <c:v>IND</c:v>
                  </c:pt>
                  <c:pt idx="265">
                    <c:v>CHI</c:v>
                  </c:pt>
                  <c:pt idx="266">
                    <c:v>RSA</c:v>
                  </c:pt>
                  <c:pt idx="267">
                    <c:v>ROW</c:v>
                  </c:pt>
                  <c:pt idx="268">
                    <c:v>FRA</c:v>
                  </c:pt>
                  <c:pt idx="269">
                    <c:v>EUS</c:v>
                  </c:pt>
                  <c:pt idx="270">
                    <c:v>USA</c:v>
                  </c:pt>
                  <c:pt idx="271">
                    <c:v>OEC</c:v>
                  </c:pt>
                  <c:pt idx="272">
                    <c:v>BRZ</c:v>
                  </c:pt>
                  <c:pt idx="273">
                    <c:v>RUS</c:v>
                  </c:pt>
                  <c:pt idx="274">
                    <c:v>IND</c:v>
                  </c:pt>
                  <c:pt idx="275">
                    <c:v>CHI</c:v>
                  </c:pt>
                  <c:pt idx="276">
                    <c:v>RSA</c:v>
                  </c:pt>
                  <c:pt idx="277">
                    <c:v>ROW</c:v>
                  </c:pt>
                  <c:pt idx="278">
                    <c:v>FRA</c:v>
                  </c:pt>
                  <c:pt idx="279">
                    <c:v>EUS</c:v>
                  </c:pt>
                  <c:pt idx="280">
                    <c:v>USA</c:v>
                  </c:pt>
                  <c:pt idx="281">
                    <c:v>OEC</c:v>
                  </c:pt>
                  <c:pt idx="282">
                    <c:v>BRZ</c:v>
                  </c:pt>
                  <c:pt idx="283">
                    <c:v>RUS</c:v>
                  </c:pt>
                  <c:pt idx="284">
                    <c:v>IND</c:v>
                  </c:pt>
                  <c:pt idx="285">
                    <c:v>CHI</c:v>
                  </c:pt>
                  <c:pt idx="286">
                    <c:v>RSA</c:v>
                  </c:pt>
                  <c:pt idx="287">
                    <c:v>ROW</c:v>
                  </c:pt>
                  <c:pt idx="288">
                    <c:v>FRA</c:v>
                  </c:pt>
                  <c:pt idx="289">
                    <c:v>EUS</c:v>
                  </c:pt>
                  <c:pt idx="290">
                    <c:v>USA</c:v>
                  </c:pt>
                  <c:pt idx="291">
                    <c:v>OEC</c:v>
                  </c:pt>
                  <c:pt idx="292">
                    <c:v>BRZ</c:v>
                  </c:pt>
                  <c:pt idx="293">
                    <c:v>RUS</c:v>
                  </c:pt>
                  <c:pt idx="294">
                    <c:v>IND</c:v>
                  </c:pt>
                  <c:pt idx="295">
                    <c:v>CHI</c:v>
                  </c:pt>
                  <c:pt idx="296">
                    <c:v>RSA</c:v>
                  </c:pt>
                  <c:pt idx="297">
                    <c:v>ROW</c:v>
                  </c:pt>
                  <c:pt idx="298">
                    <c:v>FRA</c:v>
                  </c:pt>
                  <c:pt idx="299">
                    <c:v>EUS</c:v>
                  </c:pt>
                  <c:pt idx="300">
                    <c:v>USA</c:v>
                  </c:pt>
                  <c:pt idx="301">
                    <c:v>OEC</c:v>
                  </c:pt>
                  <c:pt idx="302">
                    <c:v>BRZ</c:v>
                  </c:pt>
                  <c:pt idx="303">
                    <c:v>RUS</c:v>
                  </c:pt>
                  <c:pt idx="304">
                    <c:v>IND</c:v>
                  </c:pt>
                  <c:pt idx="305">
                    <c:v>CHI</c:v>
                  </c:pt>
                  <c:pt idx="306">
                    <c:v>RSA</c:v>
                  </c:pt>
                  <c:pt idx="307">
                    <c:v>ROW</c:v>
                  </c:pt>
                  <c:pt idx="308">
                    <c:v>FRA</c:v>
                  </c:pt>
                  <c:pt idx="309">
                    <c:v>EUS</c:v>
                  </c:pt>
                  <c:pt idx="310">
                    <c:v>USA</c:v>
                  </c:pt>
                  <c:pt idx="311">
                    <c:v>OEC</c:v>
                  </c:pt>
                  <c:pt idx="312">
                    <c:v>BRZ</c:v>
                  </c:pt>
                  <c:pt idx="313">
                    <c:v>RUS</c:v>
                  </c:pt>
                  <c:pt idx="314">
                    <c:v>IND</c:v>
                  </c:pt>
                  <c:pt idx="315">
                    <c:v>CHI</c:v>
                  </c:pt>
                  <c:pt idx="316">
                    <c:v>RSA</c:v>
                  </c:pt>
                  <c:pt idx="317">
                    <c:v>ROW</c:v>
                  </c:pt>
                  <c:pt idx="318">
                    <c:v>FRA</c:v>
                  </c:pt>
                  <c:pt idx="319">
                    <c:v>EUS</c:v>
                  </c:pt>
                  <c:pt idx="320">
                    <c:v>USA</c:v>
                  </c:pt>
                  <c:pt idx="321">
                    <c:v>OEC</c:v>
                  </c:pt>
                  <c:pt idx="322">
                    <c:v>BRZ</c:v>
                  </c:pt>
                  <c:pt idx="323">
                    <c:v>RUS</c:v>
                  </c:pt>
                  <c:pt idx="324">
                    <c:v>IND</c:v>
                  </c:pt>
                  <c:pt idx="325">
                    <c:v>CHI</c:v>
                  </c:pt>
                  <c:pt idx="326">
                    <c:v>RSA</c:v>
                  </c:pt>
                  <c:pt idx="327">
                    <c:v>ROW</c:v>
                  </c:pt>
                  <c:pt idx="328">
                    <c:v>FRA</c:v>
                  </c:pt>
                  <c:pt idx="329">
                    <c:v>EUS</c:v>
                  </c:pt>
                  <c:pt idx="330">
                    <c:v>USA</c:v>
                  </c:pt>
                  <c:pt idx="331">
                    <c:v>OEC</c:v>
                  </c:pt>
                  <c:pt idx="332">
                    <c:v>BRZ</c:v>
                  </c:pt>
                  <c:pt idx="333">
                    <c:v>RUS</c:v>
                  </c:pt>
                  <c:pt idx="334">
                    <c:v>IND</c:v>
                  </c:pt>
                  <c:pt idx="335">
                    <c:v>CHI</c:v>
                  </c:pt>
                  <c:pt idx="336">
                    <c:v>RSA</c:v>
                  </c:pt>
                  <c:pt idx="337">
                    <c:v>ROW</c:v>
                  </c:pt>
                  <c:pt idx="338">
                    <c:v>FRA</c:v>
                  </c:pt>
                  <c:pt idx="339">
                    <c:v>EUS</c:v>
                  </c:pt>
                  <c:pt idx="340">
                    <c:v>USA</c:v>
                  </c:pt>
                  <c:pt idx="341">
                    <c:v>OEC</c:v>
                  </c:pt>
                  <c:pt idx="342">
                    <c:v>BRZ</c:v>
                  </c:pt>
                  <c:pt idx="343">
                    <c:v>RUS</c:v>
                  </c:pt>
                  <c:pt idx="344">
                    <c:v>IND</c:v>
                  </c:pt>
                  <c:pt idx="345">
                    <c:v>CHI</c:v>
                  </c:pt>
                  <c:pt idx="346">
                    <c:v>RSA</c:v>
                  </c:pt>
                  <c:pt idx="347">
                    <c:v>ROW</c:v>
                  </c:pt>
                  <c:pt idx="348">
                    <c:v>FRA</c:v>
                  </c:pt>
                  <c:pt idx="349">
                    <c:v>EUN</c:v>
                  </c:pt>
                  <c:pt idx="350">
                    <c:v>USA</c:v>
                  </c:pt>
                  <c:pt idx="351">
                    <c:v>OEC</c:v>
                  </c:pt>
                  <c:pt idx="352">
                    <c:v>BRZ</c:v>
                  </c:pt>
                  <c:pt idx="353">
                    <c:v>RUS</c:v>
                  </c:pt>
                  <c:pt idx="354">
                    <c:v>IND</c:v>
                  </c:pt>
                  <c:pt idx="355">
                    <c:v>CHI</c:v>
                  </c:pt>
                  <c:pt idx="356">
                    <c:v>RSA</c:v>
                  </c:pt>
                  <c:pt idx="357">
                    <c:v>ROW</c:v>
                  </c:pt>
                  <c:pt idx="358">
                    <c:v>FRA</c:v>
                  </c:pt>
                  <c:pt idx="359">
                    <c:v>EUN</c:v>
                  </c:pt>
                  <c:pt idx="360">
                    <c:v>USA</c:v>
                  </c:pt>
                  <c:pt idx="361">
                    <c:v>OEC</c:v>
                  </c:pt>
                  <c:pt idx="362">
                    <c:v>RUS</c:v>
                  </c:pt>
                  <c:pt idx="363">
                    <c:v>IND</c:v>
                  </c:pt>
                  <c:pt idx="364">
                    <c:v>CHI</c:v>
                  </c:pt>
                  <c:pt idx="365">
                    <c:v>ROW</c:v>
                  </c:pt>
                  <c:pt idx="366">
                    <c:v>FRA</c:v>
                  </c:pt>
                  <c:pt idx="367">
                    <c:v>EUN</c:v>
                  </c:pt>
                  <c:pt idx="368">
                    <c:v>USA</c:v>
                  </c:pt>
                  <c:pt idx="369">
                    <c:v>OEC</c:v>
                  </c:pt>
                  <c:pt idx="370">
                    <c:v>BRZ</c:v>
                  </c:pt>
                  <c:pt idx="371">
                    <c:v>RUS</c:v>
                  </c:pt>
                  <c:pt idx="372">
                    <c:v>IND</c:v>
                  </c:pt>
                  <c:pt idx="373">
                    <c:v>CHI</c:v>
                  </c:pt>
                  <c:pt idx="374">
                    <c:v>RSA</c:v>
                  </c:pt>
                  <c:pt idx="375">
                    <c:v>ROW</c:v>
                  </c:pt>
                  <c:pt idx="376">
                    <c:v>USA</c:v>
                  </c:pt>
                  <c:pt idx="377">
                    <c:v>OEC</c:v>
                  </c:pt>
                  <c:pt idx="378">
                    <c:v>RUS</c:v>
                  </c:pt>
                  <c:pt idx="379">
                    <c:v>CHI</c:v>
                  </c:pt>
                  <c:pt idx="380">
                    <c:v>RSA</c:v>
                  </c:pt>
                  <c:pt idx="381">
                    <c:v>ROW</c:v>
                  </c:pt>
                  <c:pt idx="382">
                    <c:v>EUN</c:v>
                  </c:pt>
                  <c:pt idx="383">
                    <c:v>OEC</c:v>
                  </c:pt>
                  <c:pt idx="384">
                    <c:v>BRZ</c:v>
                  </c:pt>
                  <c:pt idx="385">
                    <c:v>RUS</c:v>
                  </c:pt>
                  <c:pt idx="386">
                    <c:v>ROW</c:v>
                  </c:pt>
                  <c:pt idx="387">
                    <c:v>FRA</c:v>
                  </c:pt>
                  <c:pt idx="388">
                    <c:v>EUN</c:v>
                  </c:pt>
                  <c:pt idx="389">
                    <c:v>USA</c:v>
                  </c:pt>
                  <c:pt idx="390">
                    <c:v>OEC</c:v>
                  </c:pt>
                  <c:pt idx="391">
                    <c:v>BRZ</c:v>
                  </c:pt>
                  <c:pt idx="392">
                    <c:v>RUS</c:v>
                  </c:pt>
                  <c:pt idx="393">
                    <c:v>CHI</c:v>
                  </c:pt>
                  <c:pt idx="394">
                    <c:v>RSA</c:v>
                  </c:pt>
                  <c:pt idx="395">
                    <c:v>ROW</c:v>
                  </c:pt>
                  <c:pt idx="396">
                    <c:v>FRA</c:v>
                  </c:pt>
                  <c:pt idx="397">
                    <c:v>EUN</c:v>
                  </c:pt>
                  <c:pt idx="398">
                    <c:v>USA</c:v>
                  </c:pt>
                  <c:pt idx="399">
                    <c:v>OEC</c:v>
                  </c:pt>
                  <c:pt idx="400">
                    <c:v>BRZ</c:v>
                  </c:pt>
                  <c:pt idx="401">
                    <c:v>RUS</c:v>
                  </c:pt>
                  <c:pt idx="402">
                    <c:v>IND</c:v>
                  </c:pt>
                  <c:pt idx="403">
                    <c:v>CHI</c:v>
                  </c:pt>
                  <c:pt idx="404">
                    <c:v>RSA</c:v>
                  </c:pt>
                  <c:pt idx="405">
                    <c:v>ROW</c:v>
                  </c:pt>
                  <c:pt idx="406">
                    <c:v>EUN</c:v>
                  </c:pt>
                  <c:pt idx="407">
                    <c:v>USA</c:v>
                  </c:pt>
                  <c:pt idx="408">
                    <c:v>OEC</c:v>
                  </c:pt>
                  <c:pt idx="409">
                    <c:v>RUS</c:v>
                  </c:pt>
                  <c:pt idx="410">
                    <c:v>ROW</c:v>
                  </c:pt>
                  <c:pt idx="411">
                    <c:v>FRA</c:v>
                  </c:pt>
                  <c:pt idx="412">
                    <c:v>EUN</c:v>
                  </c:pt>
                  <c:pt idx="413">
                    <c:v>USA</c:v>
                  </c:pt>
                  <c:pt idx="414">
                    <c:v>OEC</c:v>
                  </c:pt>
                  <c:pt idx="415">
                    <c:v>BRZ</c:v>
                  </c:pt>
                  <c:pt idx="416">
                    <c:v>RUS</c:v>
                  </c:pt>
                  <c:pt idx="417">
                    <c:v>IND</c:v>
                  </c:pt>
                  <c:pt idx="418">
                    <c:v>CHI</c:v>
                  </c:pt>
                  <c:pt idx="419">
                    <c:v>RSA</c:v>
                  </c:pt>
                  <c:pt idx="420">
                    <c:v>ROW</c:v>
                  </c:pt>
                  <c:pt idx="421">
                    <c:v>FRA</c:v>
                  </c:pt>
                  <c:pt idx="422">
                    <c:v>EUN</c:v>
                  </c:pt>
                  <c:pt idx="423">
                    <c:v>USA</c:v>
                  </c:pt>
                  <c:pt idx="424">
                    <c:v>OEC</c:v>
                  </c:pt>
                  <c:pt idx="425">
                    <c:v>BRZ</c:v>
                  </c:pt>
                  <c:pt idx="426">
                    <c:v>RUS</c:v>
                  </c:pt>
                  <c:pt idx="427">
                    <c:v>IND</c:v>
                  </c:pt>
                  <c:pt idx="428">
                    <c:v>CHI</c:v>
                  </c:pt>
                  <c:pt idx="429">
                    <c:v>RSA</c:v>
                  </c:pt>
                  <c:pt idx="430">
                    <c:v>ROW</c:v>
                  </c:pt>
                  <c:pt idx="431">
                    <c:v>FRA</c:v>
                  </c:pt>
                  <c:pt idx="432">
                    <c:v>EUN</c:v>
                  </c:pt>
                  <c:pt idx="433">
                    <c:v>USA</c:v>
                  </c:pt>
                  <c:pt idx="434">
                    <c:v>OEC</c:v>
                  </c:pt>
                  <c:pt idx="435">
                    <c:v>BRZ</c:v>
                  </c:pt>
                  <c:pt idx="436">
                    <c:v>IND</c:v>
                  </c:pt>
                  <c:pt idx="437">
                    <c:v>CHI</c:v>
                  </c:pt>
                  <c:pt idx="438">
                    <c:v>RSA</c:v>
                  </c:pt>
                  <c:pt idx="439">
                    <c:v>ROW</c:v>
                  </c:pt>
                  <c:pt idx="440">
                    <c:v>FRA</c:v>
                  </c:pt>
                  <c:pt idx="441">
                    <c:v>EUN</c:v>
                  </c:pt>
                  <c:pt idx="442">
                    <c:v>USA</c:v>
                  </c:pt>
                  <c:pt idx="443">
                    <c:v>OEC</c:v>
                  </c:pt>
                  <c:pt idx="444">
                    <c:v>BRZ</c:v>
                  </c:pt>
                  <c:pt idx="445">
                    <c:v>RUS</c:v>
                  </c:pt>
                  <c:pt idx="446">
                    <c:v>IND</c:v>
                  </c:pt>
                  <c:pt idx="447">
                    <c:v>CHI</c:v>
                  </c:pt>
                  <c:pt idx="448">
                    <c:v>RSA</c:v>
                  </c:pt>
                  <c:pt idx="449">
                    <c:v>ROW</c:v>
                  </c:pt>
                  <c:pt idx="450">
                    <c:v>FRA</c:v>
                  </c:pt>
                  <c:pt idx="451">
                    <c:v>EUN</c:v>
                  </c:pt>
                  <c:pt idx="452">
                    <c:v>USA</c:v>
                  </c:pt>
                  <c:pt idx="453">
                    <c:v>OEC</c:v>
                  </c:pt>
                  <c:pt idx="454">
                    <c:v>BRZ</c:v>
                  </c:pt>
                  <c:pt idx="455">
                    <c:v>RUS</c:v>
                  </c:pt>
                  <c:pt idx="456">
                    <c:v>IND</c:v>
                  </c:pt>
                  <c:pt idx="457">
                    <c:v>CHI</c:v>
                  </c:pt>
                  <c:pt idx="458">
                    <c:v>RSA</c:v>
                  </c:pt>
                  <c:pt idx="459">
                    <c:v>ROW</c:v>
                  </c:pt>
                  <c:pt idx="460">
                    <c:v>FRA</c:v>
                  </c:pt>
                  <c:pt idx="461">
                    <c:v>EUN</c:v>
                  </c:pt>
                  <c:pt idx="462">
                    <c:v>USA</c:v>
                  </c:pt>
                  <c:pt idx="463">
                    <c:v>OEC</c:v>
                  </c:pt>
                  <c:pt idx="464">
                    <c:v>BRZ</c:v>
                  </c:pt>
                  <c:pt idx="465">
                    <c:v>RUS</c:v>
                  </c:pt>
                  <c:pt idx="466">
                    <c:v>IND</c:v>
                  </c:pt>
                  <c:pt idx="467">
                    <c:v>CHI</c:v>
                  </c:pt>
                  <c:pt idx="468">
                    <c:v>RSA</c:v>
                  </c:pt>
                  <c:pt idx="469">
                    <c:v>ROW</c:v>
                  </c:pt>
                  <c:pt idx="470">
                    <c:v>FRA</c:v>
                  </c:pt>
                  <c:pt idx="471">
                    <c:v>EUN</c:v>
                  </c:pt>
                  <c:pt idx="472">
                    <c:v>USA</c:v>
                  </c:pt>
                  <c:pt idx="473">
                    <c:v>OEC</c:v>
                  </c:pt>
                  <c:pt idx="474">
                    <c:v>BRZ</c:v>
                  </c:pt>
                  <c:pt idx="475">
                    <c:v>RUS</c:v>
                  </c:pt>
                  <c:pt idx="476">
                    <c:v>IND</c:v>
                  </c:pt>
                  <c:pt idx="477">
                    <c:v>CHI</c:v>
                  </c:pt>
                  <c:pt idx="478">
                    <c:v>ROW</c:v>
                  </c:pt>
                  <c:pt idx="479">
                    <c:v>FRA</c:v>
                  </c:pt>
                  <c:pt idx="480">
                    <c:v>EUN</c:v>
                  </c:pt>
                  <c:pt idx="481">
                    <c:v>USA</c:v>
                  </c:pt>
                  <c:pt idx="482">
                    <c:v>OEC</c:v>
                  </c:pt>
                  <c:pt idx="483">
                    <c:v>BRZ</c:v>
                  </c:pt>
                  <c:pt idx="484">
                    <c:v>RUS</c:v>
                  </c:pt>
                  <c:pt idx="485">
                    <c:v>IND</c:v>
                  </c:pt>
                  <c:pt idx="486">
                    <c:v>CHI</c:v>
                  </c:pt>
                  <c:pt idx="487">
                    <c:v>RSA</c:v>
                  </c:pt>
                  <c:pt idx="488">
                    <c:v>ROW</c:v>
                  </c:pt>
                  <c:pt idx="489">
                    <c:v>FRA</c:v>
                  </c:pt>
                  <c:pt idx="490">
                    <c:v>EUN</c:v>
                  </c:pt>
                  <c:pt idx="491">
                    <c:v>USA</c:v>
                  </c:pt>
                  <c:pt idx="492">
                    <c:v>OEC</c:v>
                  </c:pt>
                  <c:pt idx="493">
                    <c:v>BRZ</c:v>
                  </c:pt>
                  <c:pt idx="494">
                    <c:v>RUS</c:v>
                  </c:pt>
                  <c:pt idx="495">
                    <c:v>IND</c:v>
                  </c:pt>
                  <c:pt idx="496">
                    <c:v>CHI</c:v>
                  </c:pt>
                  <c:pt idx="497">
                    <c:v>RSA</c:v>
                  </c:pt>
                  <c:pt idx="498">
                    <c:v>ROW</c:v>
                  </c:pt>
                  <c:pt idx="499">
                    <c:v>FRA</c:v>
                  </c:pt>
                  <c:pt idx="500">
                    <c:v>EUN</c:v>
                  </c:pt>
                  <c:pt idx="501">
                    <c:v>USA</c:v>
                  </c:pt>
                  <c:pt idx="502">
                    <c:v>OEC</c:v>
                  </c:pt>
                  <c:pt idx="503">
                    <c:v>BRZ</c:v>
                  </c:pt>
                  <c:pt idx="504">
                    <c:v>RUS</c:v>
                  </c:pt>
                  <c:pt idx="505">
                    <c:v>IND</c:v>
                  </c:pt>
                  <c:pt idx="506">
                    <c:v>CHI</c:v>
                  </c:pt>
                  <c:pt idx="507">
                    <c:v>RSA</c:v>
                  </c:pt>
                  <c:pt idx="508">
                    <c:v>ROW</c:v>
                  </c:pt>
                  <c:pt idx="509">
                    <c:v>FRA</c:v>
                  </c:pt>
                  <c:pt idx="510">
                    <c:v>EUN</c:v>
                  </c:pt>
                  <c:pt idx="511">
                    <c:v>USA</c:v>
                  </c:pt>
                  <c:pt idx="512">
                    <c:v>OEC</c:v>
                  </c:pt>
                  <c:pt idx="513">
                    <c:v>BRZ</c:v>
                  </c:pt>
                  <c:pt idx="514">
                    <c:v>RUS</c:v>
                  </c:pt>
                  <c:pt idx="515">
                    <c:v>IND</c:v>
                  </c:pt>
                  <c:pt idx="516">
                    <c:v>CHI</c:v>
                  </c:pt>
                  <c:pt idx="517">
                    <c:v>RSA</c:v>
                  </c:pt>
                  <c:pt idx="518">
                    <c:v>ROW</c:v>
                  </c:pt>
                  <c:pt idx="519">
                    <c:v>FRA</c:v>
                  </c:pt>
                  <c:pt idx="520">
                    <c:v>EUN</c:v>
                  </c:pt>
                  <c:pt idx="521">
                    <c:v>EUS</c:v>
                  </c:pt>
                  <c:pt idx="522">
                    <c:v>OEC</c:v>
                  </c:pt>
                  <c:pt idx="523">
                    <c:v>BRZ</c:v>
                  </c:pt>
                  <c:pt idx="524">
                    <c:v>RUS</c:v>
                  </c:pt>
                  <c:pt idx="525">
                    <c:v>IND</c:v>
                  </c:pt>
                  <c:pt idx="526">
                    <c:v>CHI</c:v>
                  </c:pt>
                  <c:pt idx="527">
                    <c:v>RSA</c:v>
                  </c:pt>
                  <c:pt idx="528">
                    <c:v>ROW</c:v>
                  </c:pt>
                  <c:pt idx="529">
                    <c:v>FRA</c:v>
                  </c:pt>
                  <c:pt idx="530">
                    <c:v>EUN</c:v>
                  </c:pt>
                  <c:pt idx="531">
                    <c:v>EUS</c:v>
                  </c:pt>
                  <c:pt idx="532">
                    <c:v>OEC</c:v>
                  </c:pt>
                  <c:pt idx="533">
                    <c:v>RUS</c:v>
                  </c:pt>
                  <c:pt idx="534">
                    <c:v>IND</c:v>
                  </c:pt>
                  <c:pt idx="535">
                    <c:v>CHI</c:v>
                  </c:pt>
                  <c:pt idx="536">
                    <c:v>RSA</c:v>
                  </c:pt>
                  <c:pt idx="537">
                    <c:v>ROW</c:v>
                  </c:pt>
                  <c:pt idx="538">
                    <c:v>FRA</c:v>
                  </c:pt>
                  <c:pt idx="539">
                    <c:v>EUN</c:v>
                  </c:pt>
                  <c:pt idx="540">
                    <c:v>EUS</c:v>
                  </c:pt>
                  <c:pt idx="541">
                    <c:v>OEC</c:v>
                  </c:pt>
                  <c:pt idx="542">
                    <c:v>BRZ</c:v>
                  </c:pt>
                  <c:pt idx="543">
                    <c:v>RUS</c:v>
                  </c:pt>
                  <c:pt idx="544">
                    <c:v>IND</c:v>
                  </c:pt>
                  <c:pt idx="545">
                    <c:v>CHI</c:v>
                  </c:pt>
                  <c:pt idx="546">
                    <c:v>RSA</c:v>
                  </c:pt>
                  <c:pt idx="547">
                    <c:v>ROW</c:v>
                  </c:pt>
                  <c:pt idx="548">
                    <c:v>EUN</c:v>
                  </c:pt>
                  <c:pt idx="549">
                    <c:v>OEC</c:v>
                  </c:pt>
                  <c:pt idx="550">
                    <c:v>BRZ</c:v>
                  </c:pt>
                  <c:pt idx="551">
                    <c:v>RUS</c:v>
                  </c:pt>
                  <c:pt idx="552">
                    <c:v>ROW</c:v>
                  </c:pt>
                  <c:pt idx="553">
                    <c:v>FRA</c:v>
                  </c:pt>
                  <c:pt idx="554">
                    <c:v>EUN</c:v>
                  </c:pt>
                  <c:pt idx="555">
                    <c:v>EUS</c:v>
                  </c:pt>
                  <c:pt idx="556">
                    <c:v>OEC</c:v>
                  </c:pt>
                  <c:pt idx="557">
                    <c:v>BRZ</c:v>
                  </c:pt>
                  <c:pt idx="558">
                    <c:v>RUS</c:v>
                  </c:pt>
                  <c:pt idx="559">
                    <c:v>CHI</c:v>
                  </c:pt>
                  <c:pt idx="560">
                    <c:v>RSA</c:v>
                  </c:pt>
                  <c:pt idx="561">
                    <c:v>ROW</c:v>
                  </c:pt>
                  <c:pt idx="562">
                    <c:v>FRA</c:v>
                  </c:pt>
                  <c:pt idx="563">
                    <c:v>EUN</c:v>
                  </c:pt>
                  <c:pt idx="564">
                    <c:v>EUS</c:v>
                  </c:pt>
                  <c:pt idx="565">
                    <c:v>OEC</c:v>
                  </c:pt>
                  <c:pt idx="566">
                    <c:v>BRZ</c:v>
                  </c:pt>
                  <c:pt idx="567">
                    <c:v>RUS</c:v>
                  </c:pt>
                  <c:pt idx="568">
                    <c:v>IND</c:v>
                  </c:pt>
                  <c:pt idx="569">
                    <c:v>CHI</c:v>
                  </c:pt>
                  <c:pt idx="570">
                    <c:v>RSA</c:v>
                  </c:pt>
                  <c:pt idx="571">
                    <c:v>ROW</c:v>
                  </c:pt>
                  <c:pt idx="572">
                    <c:v>EUN</c:v>
                  </c:pt>
                  <c:pt idx="573">
                    <c:v>EUS</c:v>
                  </c:pt>
                  <c:pt idx="574">
                    <c:v>OEC</c:v>
                  </c:pt>
                  <c:pt idx="575">
                    <c:v>RUS</c:v>
                  </c:pt>
                  <c:pt idx="576">
                    <c:v>ROW</c:v>
                  </c:pt>
                  <c:pt idx="577">
                    <c:v>FRA</c:v>
                  </c:pt>
                  <c:pt idx="578">
                    <c:v>EUN</c:v>
                  </c:pt>
                  <c:pt idx="579">
                    <c:v>EUS</c:v>
                  </c:pt>
                  <c:pt idx="580">
                    <c:v>OEC</c:v>
                  </c:pt>
                  <c:pt idx="581">
                    <c:v>BRZ</c:v>
                  </c:pt>
                  <c:pt idx="582">
                    <c:v>RUS</c:v>
                  </c:pt>
                  <c:pt idx="583">
                    <c:v>IND</c:v>
                  </c:pt>
                  <c:pt idx="584">
                    <c:v>CHI</c:v>
                  </c:pt>
                  <c:pt idx="585">
                    <c:v>RSA</c:v>
                  </c:pt>
                  <c:pt idx="586">
                    <c:v>ROW</c:v>
                  </c:pt>
                  <c:pt idx="587">
                    <c:v>FRA</c:v>
                  </c:pt>
                  <c:pt idx="588">
                    <c:v>EUN</c:v>
                  </c:pt>
                  <c:pt idx="589">
                    <c:v>EUS</c:v>
                  </c:pt>
                  <c:pt idx="590">
                    <c:v>OEC</c:v>
                  </c:pt>
                  <c:pt idx="591">
                    <c:v>BRZ</c:v>
                  </c:pt>
                  <c:pt idx="592">
                    <c:v>RUS</c:v>
                  </c:pt>
                  <c:pt idx="593">
                    <c:v>IND</c:v>
                  </c:pt>
                  <c:pt idx="594">
                    <c:v>CHI</c:v>
                  </c:pt>
                  <c:pt idx="595">
                    <c:v>RSA</c:v>
                  </c:pt>
                  <c:pt idx="596">
                    <c:v>ROW</c:v>
                  </c:pt>
                  <c:pt idx="597">
                    <c:v>FRA</c:v>
                  </c:pt>
                  <c:pt idx="598">
                    <c:v>EUN</c:v>
                  </c:pt>
                  <c:pt idx="599">
                    <c:v>EUS</c:v>
                  </c:pt>
                  <c:pt idx="600">
                    <c:v>OEC</c:v>
                  </c:pt>
                  <c:pt idx="601">
                    <c:v>BRZ</c:v>
                  </c:pt>
                  <c:pt idx="602">
                    <c:v>IND</c:v>
                  </c:pt>
                  <c:pt idx="603">
                    <c:v>CHI</c:v>
                  </c:pt>
                  <c:pt idx="604">
                    <c:v>RSA</c:v>
                  </c:pt>
                  <c:pt idx="605">
                    <c:v>ROW</c:v>
                  </c:pt>
                  <c:pt idx="606">
                    <c:v>FRA</c:v>
                  </c:pt>
                  <c:pt idx="607">
                    <c:v>EUN</c:v>
                  </c:pt>
                  <c:pt idx="608">
                    <c:v>EUS</c:v>
                  </c:pt>
                  <c:pt idx="609">
                    <c:v>OEC</c:v>
                  </c:pt>
                  <c:pt idx="610">
                    <c:v>BRZ</c:v>
                  </c:pt>
                  <c:pt idx="611">
                    <c:v>RUS</c:v>
                  </c:pt>
                  <c:pt idx="612">
                    <c:v>IND</c:v>
                  </c:pt>
                  <c:pt idx="613">
                    <c:v>CHI</c:v>
                  </c:pt>
                  <c:pt idx="614">
                    <c:v>RSA</c:v>
                  </c:pt>
                  <c:pt idx="615">
                    <c:v>ROW</c:v>
                  </c:pt>
                  <c:pt idx="616">
                    <c:v>FRA</c:v>
                  </c:pt>
                  <c:pt idx="617">
                    <c:v>EUN</c:v>
                  </c:pt>
                  <c:pt idx="618">
                    <c:v>EUS</c:v>
                  </c:pt>
                  <c:pt idx="619">
                    <c:v>OEC</c:v>
                  </c:pt>
                  <c:pt idx="620">
                    <c:v>BRZ</c:v>
                  </c:pt>
                  <c:pt idx="621">
                    <c:v>RUS</c:v>
                  </c:pt>
                  <c:pt idx="622">
                    <c:v>IND</c:v>
                  </c:pt>
                  <c:pt idx="623">
                    <c:v>CHI</c:v>
                  </c:pt>
                  <c:pt idx="624">
                    <c:v>RSA</c:v>
                  </c:pt>
                  <c:pt idx="625">
                    <c:v>ROW</c:v>
                  </c:pt>
                  <c:pt idx="626">
                    <c:v>FRA</c:v>
                  </c:pt>
                  <c:pt idx="627">
                    <c:v>EUN</c:v>
                  </c:pt>
                  <c:pt idx="628">
                    <c:v>EUS</c:v>
                  </c:pt>
                  <c:pt idx="629">
                    <c:v>OEC</c:v>
                  </c:pt>
                  <c:pt idx="630">
                    <c:v>BRZ</c:v>
                  </c:pt>
                  <c:pt idx="631">
                    <c:v>RUS</c:v>
                  </c:pt>
                  <c:pt idx="632">
                    <c:v>IND</c:v>
                  </c:pt>
                  <c:pt idx="633">
                    <c:v>CHI</c:v>
                  </c:pt>
                  <c:pt idx="634">
                    <c:v>RSA</c:v>
                  </c:pt>
                  <c:pt idx="635">
                    <c:v>ROW</c:v>
                  </c:pt>
                  <c:pt idx="636">
                    <c:v>FRA</c:v>
                  </c:pt>
                  <c:pt idx="637">
                    <c:v>EUN</c:v>
                  </c:pt>
                  <c:pt idx="638">
                    <c:v>EUS</c:v>
                  </c:pt>
                  <c:pt idx="639">
                    <c:v>OEC</c:v>
                  </c:pt>
                  <c:pt idx="640">
                    <c:v>BRZ</c:v>
                  </c:pt>
                  <c:pt idx="641">
                    <c:v>RUS</c:v>
                  </c:pt>
                  <c:pt idx="642">
                    <c:v>IND</c:v>
                  </c:pt>
                  <c:pt idx="643">
                    <c:v>CHI</c:v>
                  </c:pt>
                  <c:pt idx="644">
                    <c:v>RSA</c:v>
                  </c:pt>
                  <c:pt idx="645">
                    <c:v>ROW</c:v>
                  </c:pt>
                  <c:pt idx="646">
                    <c:v>FRA</c:v>
                  </c:pt>
                  <c:pt idx="647">
                    <c:v>EUN</c:v>
                  </c:pt>
                  <c:pt idx="648">
                    <c:v>EUS</c:v>
                  </c:pt>
                  <c:pt idx="649">
                    <c:v>OEC</c:v>
                  </c:pt>
                  <c:pt idx="650">
                    <c:v>BRZ</c:v>
                  </c:pt>
                  <c:pt idx="651">
                    <c:v>RUS</c:v>
                  </c:pt>
                  <c:pt idx="652">
                    <c:v>IND</c:v>
                  </c:pt>
                  <c:pt idx="653">
                    <c:v>CHI</c:v>
                  </c:pt>
                  <c:pt idx="654">
                    <c:v>RSA</c:v>
                  </c:pt>
                  <c:pt idx="655">
                    <c:v>ROW</c:v>
                  </c:pt>
                  <c:pt idx="656">
                    <c:v>FRA</c:v>
                  </c:pt>
                  <c:pt idx="657">
                    <c:v>EUN</c:v>
                  </c:pt>
                  <c:pt idx="658">
                    <c:v>EUS</c:v>
                  </c:pt>
                  <c:pt idx="659">
                    <c:v>OEC</c:v>
                  </c:pt>
                  <c:pt idx="660">
                    <c:v>BRZ</c:v>
                  </c:pt>
                  <c:pt idx="661">
                    <c:v>RUS</c:v>
                  </c:pt>
                  <c:pt idx="662">
                    <c:v>IND</c:v>
                  </c:pt>
                  <c:pt idx="663">
                    <c:v>CHI</c:v>
                  </c:pt>
                  <c:pt idx="664">
                    <c:v>RSA</c:v>
                  </c:pt>
                  <c:pt idx="665">
                    <c:v>ROW</c:v>
                  </c:pt>
                  <c:pt idx="666">
                    <c:v>FRA</c:v>
                  </c:pt>
                  <c:pt idx="667">
                    <c:v>EUN</c:v>
                  </c:pt>
                  <c:pt idx="668">
                    <c:v>EUS</c:v>
                  </c:pt>
                  <c:pt idx="669">
                    <c:v>OEC</c:v>
                  </c:pt>
                  <c:pt idx="670">
                    <c:v>BRZ</c:v>
                  </c:pt>
                  <c:pt idx="671">
                    <c:v>RUS</c:v>
                  </c:pt>
                  <c:pt idx="672">
                    <c:v>IND</c:v>
                  </c:pt>
                  <c:pt idx="673">
                    <c:v>CHI</c:v>
                  </c:pt>
                  <c:pt idx="674">
                    <c:v>RSA</c:v>
                  </c:pt>
                  <c:pt idx="675">
                    <c:v>ROW</c:v>
                  </c:pt>
                  <c:pt idx="676">
                    <c:v>FRA</c:v>
                  </c:pt>
                  <c:pt idx="677">
                    <c:v>EUN</c:v>
                  </c:pt>
                  <c:pt idx="678">
                    <c:v>EUS</c:v>
                  </c:pt>
                  <c:pt idx="679">
                    <c:v>OEC</c:v>
                  </c:pt>
                  <c:pt idx="680">
                    <c:v>BRZ</c:v>
                  </c:pt>
                  <c:pt idx="681">
                    <c:v>RUS</c:v>
                  </c:pt>
                  <c:pt idx="682">
                    <c:v>IND</c:v>
                  </c:pt>
                  <c:pt idx="683">
                    <c:v>CHI</c:v>
                  </c:pt>
                  <c:pt idx="684">
                    <c:v>RSA</c:v>
                  </c:pt>
                  <c:pt idx="685">
                    <c:v>ROW</c:v>
                  </c:pt>
                  <c:pt idx="686">
                    <c:v>FRA</c:v>
                  </c:pt>
                  <c:pt idx="687">
                    <c:v>EUN</c:v>
                  </c:pt>
                  <c:pt idx="688">
                    <c:v>EUS</c:v>
                  </c:pt>
                  <c:pt idx="689">
                    <c:v>USA</c:v>
                  </c:pt>
                  <c:pt idx="690">
                    <c:v>BRZ</c:v>
                  </c:pt>
                  <c:pt idx="691">
                    <c:v>RUS</c:v>
                  </c:pt>
                  <c:pt idx="692">
                    <c:v>IND</c:v>
                  </c:pt>
                  <c:pt idx="693">
                    <c:v>CHI</c:v>
                  </c:pt>
                  <c:pt idx="694">
                    <c:v>RSA</c:v>
                  </c:pt>
                  <c:pt idx="695">
                    <c:v>ROW</c:v>
                  </c:pt>
                  <c:pt idx="696">
                    <c:v>FRA</c:v>
                  </c:pt>
                  <c:pt idx="697">
                    <c:v>EUN</c:v>
                  </c:pt>
                  <c:pt idx="698">
                    <c:v>EUS</c:v>
                  </c:pt>
                  <c:pt idx="699">
                    <c:v>USA</c:v>
                  </c:pt>
                  <c:pt idx="700">
                    <c:v>RUS</c:v>
                  </c:pt>
                  <c:pt idx="701">
                    <c:v>IND</c:v>
                  </c:pt>
                  <c:pt idx="702">
                    <c:v>CHI</c:v>
                  </c:pt>
                  <c:pt idx="703">
                    <c:v>RSA</c:v>
                  </c:pt>
                  <c:pt idx="704">
                    <c:v>ROW</c:v>
                  </c:pt>
                  <c:pt idx="705">
                    <c:v>FRA</c:v>
                  </c:pt>
                  <c:pt idx="706">
                    <c:v>EUN</c:v>
                  </c:pt>
                  <c:pt idx="707">
                    <c:v>EUS</c:v>
                  </c:pt>
                  <c:pt idx="708">
                    <c:v>USA</c:v>
                  </c:pt>
                  <c:pt idx="709">
                    <c:v>BRZ</c:v>
                  </c:pt>
                  <c:pt idx="710">
                    <c:v>RUS</c:v>
                  </c:pt>
                  <c:pt idx="711">
                    <c:v>IND</c:v>
                  </c:pt>
                  <c:pt idx="712">
                    <c:v>CHI</c:v>
                  </c:pt>
                  <c:pt idx="713">
                    <c:v>RSA</c:v>
                  </c:pt>
                  <c:pt idx="714">
                    <c:v>ROW</c:v>
                  </c:pt>
                  <c:pt idx="715">
                    <c:v>EUS</c:v>
                  </c:pt>
                  <c:pt idx="716">
                    <c:v>USA</c:v>
                  </c:pt>
                  <c:pt idx="717">
                    <c:v>RUS</c:v>
                  </c:pt>
                  <c:pt idx="718">
                    <c:v>CHI</c:v>
                  </c:pt>
                  <c:pt idx="719">
                    <c:v>RSA</c:v>
                  </c:pt>
                  <c:pt idx="720">
                    <c:v>ROW</c:v>
                  </c:pt>
                  <c:pt idx="721">
                    <c:v>EUN</c:v>
                  </c:pt>
                  <c:pt idx="722">
                    <c:v>BRZ</c:v>
                  </c:pt>
                  <c:pt idx="723">
                    <c:v>RUS</c:v>
                  </c:pt>
                  <c:pt idx="724">
                    <c:v>ROW</c:v>
                  </c:pt>
                  <c:pt idx="725">
                    <c:v>FRA</c:v>
                  </c:pt>
                  <c:pt idx="726">
                    <c:v>EUN</c:v>
                  </c:pt>
                  <c:pt idx="727">
                    <c:v>EUS</c:v>
                  </c:pt>
                  <c:pt idx="728">
                    <c:v>USA</c:v>
                  </c:pt>
                  <c:pt idx="729">
                    <c:v>BRZ</c:v>
                  </c:pt>
                  <c:pt idx="730">
                    <c:v>RUS</c:v>
                  </c:pt>
                  <c:pt idx="731">
                    <c:v>CHI</c:v>
                  </c:pt>
                  <c:pt idx="732">
                    <c:v>RSA</c:v>
                  </c:pt>
                  <c:pt idx="733">
                    <c:v>ROW</c:v>
                  </c:pt>
                  <c:pt idx="734">
                    <c:v>FRA</c:v>
                  </c:pt>
                  <c:pt idx="735">
                    <c:v>EUN</c:v>
                  </c:pt>
                  <c:pt idx="736">
                    <c:v>EUS</c:v>
                  </c:pt>
                  <c:pt idx="737">
                    <c:v>USA</c:v>
                  </c:pt>
                  <c:pt idx="738">
                    <c:v>BRZ</c:v>
                  </c:pt>
                  <c:pt idx="739">
                    <c:v>RUS</c:v>
                  </c:pt>
                  <c:pt idx="740">
                    <c:v>IND</c:v>
                  </c:pt>
                  <c:pt idx="741">
                    <c:v>CHI</c:v>
                  </c:pt>
                  <c:pt idx="742">
                    <c:v>RSA</c:v>
                  </c:pt>
                  <c:pt idx="743">
                    <c:v>ROW</c:v>
                  </c:pt>
                  <c:pt idx="744">
                    <c:v>EUN</c:v>
                  </c:pt>
                  <c:pt idx="745">
                    <c:v>EUS</c:v>
                  </c:pt>
                  <c:pt idx="746">
                    <c:v>USA</c:v>
                  </c:pt>
                  <c:pt idx="747">
                    <c:v>RUS</c:v>
                  </c:pt>
                  <c:pt idx="748">
                    <c:v>ROW</c:v>
                  </c:pt>
                  <c:pt idx="749">
                    <c:v>FRA</c:v>
                  </c:pt>
                  <c:pt idx="750">
                    <c:v>EUN</c:v>
                  </c:pt>
                  <c:pt idx="751">
                    <c:v>EUS</c:v>
                  </c:pt>
                  <c:pt idx="752">
                    <c:v>USA</c:v>
                  </c:pt>
                  <c:pt idx="753">
                    <c:v>BRZ</c:v>
                  </c:pt>
                  <c:pt idx="754">
                    <c:v>RUS</c:v>
                  </c:pt>
                  <c:pt idx="755">
                    <c:v>IND</c:v>
                  </c:pt>
                  <c:pt idx="756">
                    <c:v>CHI</c:v>
                  </c:pt>
                  <c:pt idx="757">
                    <c:v>RSA</c:v>
                  </c:pt>
                  <c:pt idx="758">
                    <c:v>ROW</c:v>
                  </c:pt>
                  <c:pt idx="759">
                    <c:v>FRA</c:v>
                  </c:pt>
                  <c:pt idx="760">
                    <c:v>EUN</c:v>
                  </c:pt>
                  <c:pt idx="761">
                    <c:v>EUS</c:v>
                  </c:pt>
                  <c:pt idx="762">
                    <c:v>USA</c:v>
                  </c:pt>
                  <c:pt idx="763">
                    <c:v>BRZ</c:v>
                  </c:pt>
                  <c:pt idx="764">
                    <c:v>RUS</c:v>
                  </c:pt>
                  <c:pt idx="765">
                    <c:v>IND</c:v>
                  </c:pt>
                  <c:pt idx="766">
                    <c:v>CHI</c:v>
                  </c:pt>
                  <c:pt idx="767">
                    <c:v>RSA</c:v>
                  </c:pt>
                  <c:pt idx="768">
                    <c:v>ROW</c:v>
                  </c:pt>
                  <c:pt idx="769">
                    <c:v>FRA</c:v>
                  </c:pt>
                  <c:pt idx="770">
                    <c:v>EUN</c:v>
                  </c:pt>
                  <c:pt idx="771">
                    <c:v>EUS</c:v>
                  </c:pt>
                  <c:pt idx="772">
                    <c:v>USA</c:v>
                  </c:pt>
                  <c:pt idx="773">
                    <c:v>BRZ</c:v>
                  </c:pt>
                  <c:pt idx="774">
                    <c:v>IND</c:v>
                  </c:pt>
                  <c:pt idx="775">
                    <c:v>CHI</c:v>
                  </c:pt>
                  <c:pt idx="776">
                    <c:v>RSA</c:v>
                  </c:pt>
                  <c:pt idx="777">
                    <c:v>ROW</c:v>
                  </c:pt>
                  <c:pt idx="778">
                    <c:v>FRA</c:v>
                  </c:pt>
                  <c:pt idx="779">
                    <c:v>EUN</c:v>
                  </c:pt>
                  <c:pt idx="780">
                    <c:v>EUS</c:v>
                  </c:pt>
                  <c:pt idx="781">
                    <c:v>USA</c:v>
                  </c:pt>
                  <c:pt idx="782">
                    <c:v>BRZ</c:v>
                  </c:pt>
                  <c:pt idx="783">
                    <c:v>RUS</c:v>
                  </c:pt>
                  <c:pt idx="784">
                    <c:v>IND</c:v>
                  </c:pt>
                  <c:pt idx="785">
                    <c:v>CHI</c:v>
                  </c:pt>
                  <c:pt idx="786">
                    <c:v>RSA</c:v>
                  </c:pt>
                  <c:pt idx="787">
                    <c:v>ROW</c:v>
                  </c:pt>
                  <c:pt idx="788">
                    <c:v>FRA</c:v>
                  </c:pt>
                  <c:pt idx="789">
                    <c:v>EUN</c:v>
                  </c:pt>
                  <c:pt idx="790">
                    <c:v>EUS</c:v>
                  </c:pt>
                  <c:pt idx="791">
                    <c:v>USA</c:v>
                  </c:pt>
                  <c:pt idx="792">
                    <c:v>BRZ</c:v>
                  </c:pt>
                  <c:pt idx="793">
                    <c:v>RUS</c:v>
                  </c:pt>
                  <c:pt idx="794">
                    <c:v>IND</c:v>
                  </c:pt>
                  <c:pt idx="795">
                    <c:v>CHI</c:v>
                  </c:pt>
                  <c:pt idx="796">
                    <c:v>RSA</c:v>
                  </c:pt>
                  <c:pt idx="797">
                    <c:v>ROW</c:v>
                  </c:pt>
                  <c:pt idx="798">
                    <c:v>FRA</c:v>
                  </c:pt>
                  <c:pt idx="799">
                    <c:v>EUN</c:v>
                  </c:pt>
                  <c:pt idx="800">
                    <c:v>EUS</c:v>
                  </c:pt>
                  <c:pt idx="801">
                    <c:v>USA</c:v>
                  </c:pt>
                  <c:pt idx="802">
                    <c:v>BRZ</c:v>
                  </c:pt>
                  <c:pt idx="803">
                    <c:v>RUS</c:v>
                  </c:pt>
                  <c:pt idx="804">
                    <c:v>IND</c:v>
                  </c:pt>
                  <c:pt idx="805">
                    <c:v>CHI</c:v>
                  </c:pt>
                  <c:pt idx="806">
                    <c:v>RSA</c:v>
                  </c:pt>
                  <c:pt idx="807">
                    <c:v>ROW</c:v>
                  </c:pt>
                  <c:pt idx="808">
                    <c:v>FRA</c:v>
                  </c:pt>
                  <c:pt idx="809">
                    <c:v>EUN</c:v>
                  </c:pt>
                  <c:pt idx="810">
                    <c:v>EUS</c:v>
                  </c:pt>
                  <c:pt idx="811">
                    <c:v>USA</c:v>
                  </c:pt>
                  <c:pt idx="812">
                    <c:v>BRZ</c:v>
                  </c:pt>
                  <c:pt idx="813">
                    <c:v>RUS</c:v>
                  </c:pt>
                  <c:pt idx="814">
                    <c:v>IND</c:v>
                  </c:pt>
                  <c:pt idx="815">
                    <c:v>CHI</c:v>
                  </c:pt>
                  <c:pt idx="816">
                    <c:v>RSA</c:v>
                  </c:pt>
                  <c:pt idx="817">
                    <c:v>ROW</c:v>
                  </c:pt>
                  <c:pt idx="818">
                    <c:v>FRA</c:v>
                  </c:pt>
                  <c:pt idx="819">
                    <c:v>EUN</c:v>
                  </c:pt>
                  <c:pt idx="820">
                    <c:v>EUS</c:v>
                  </c:pt>
                  <c:pt idx="821">
                    <c:v>USA</c:v>
                  </c:pt>
                  <c:pt idx="822">
                    <c:v>BRZ</c:v>
                  </c:pt>
                  <c:pt idx="823">
                    <c:v>RUS</c:v>
                  </c:pt>
                  <c:pt idx="824">
                    <c:v>IND</c:v>
                  </c:pt>
                  <c:pt idx="825">
                    <c:v>CHI</c:v>
                  </c:pt>
                  <c:pt idx="826">
                    <c:v>RSA</c:v>
                  </c:pt>
                  <c:pt idx="827">
                    <c:v>ROW</c:v>
                  </c:pt>
                  <c:pt idx="828">
                    <c:v>FRA</c:v>
                  </c:pt>
                  <c:pt idx="829">
                    <c:v>EUN</c:v>
                  </c:pt>
                  <c:pt idx="830">
                    <c:v>EUS</c:v>
                  </c:pt>
                  <c:pt idx="831">
                    <c:v>USA</c:v>
                  </c:pt>
                  <c:pt idx="832">
                    <c:v>BRZ</c:v>
                  </c:pt>
                  <c:pt idx="833">
                    <c:v>RUS</c:v>
                  </c:pt>
                  <c:pt idx="834">
                    <c:v>IND</c:v>
                  </c:pt>
                  <c:pt idx="835">
                    <c:v>CHI</c:v>
                  </c:pt>
                  <c:pt idx="836">
                    <c:v>RSA</c:v>
                  </c:pt>
                  <c:pt idx="837">
                    <c:v>ROW</c:v>
                  </c:pt>
                  <c:pt idx="838">
                    <c:v>FRA</c:v>
                  </c:pt>
                  <c:pt idx="839">
                    <c:v>EUN</c:v>
                  </c:pt>
                  <c:pt idx="840">
                    <c:v>EUS</c:v>
                  </c:pt>
                  <c:pt idx="841">
                    <c:v>USA</c:v>
                  </c:pt>
                  <c:pt idx="842">
                    <c:v>BRZ</c:v>
                  </c:pt>
                  <c:pt idx="843">
                    <c:v>RUS</c:v>
                  </c:pt>
                  <c:pt idx="844">
                    <c:v>IND</c:v>
                  </c:pt>
                  <c:pt idx="845">
                    <c:v>CHI</c:v>
                  </c:pt>
                  <c:pt idx="846">
                    <c:v>RSA</c:v>
                  </c:pt>
                  <c:pt idx="847">
                    <c:v>ROW</c:v>
                  </c:pt>
                  <c:pt idx="848">
                    <c:v>FRA</c:v>
                  </c:pt>
                  <c:pt idx="849">
                    <c:v>EUN</c:v>
                  </c:pt>
                  <c:pt idx="850">
                    <c:v>EUS</c:v>
                  </c:pt>
                  <c:pt idx="851">
                    <c:v>USA</c:v>
                  </c:pt>
                  <c:pt idx="852">
                    <c:v>BRZ</c:v>
                  </c:pt>
                  <c:pt idx="853">
                    <c:v>RUS</c:v>
                  </c:pt>
                  <c:pt idx="854">
                    <c:v>IND</c:v>
                  </c:pt>
                  <c:pt idx="855">
                    <c:v>CHI</c:v>
                  </c:pt>
                  <c:pt idx="856">
                    <c:v>RSA</c:v>
                  </c:pt>
                  <c:pt idx="857">
                    <c:v>ROW</c:v>
                  </c:pt>
                  <c:pt idx="858">
                    <c:v>FRA</c:v>
                  </c:pt>
                  <c:pt idx="859">
                    <c:v>EUN</c:v>
                  </c:pt>
                  <c:pt idx="860">
                    <c:v>EUS</c:v>
                  </c:pt>
                  <c:pt idx="861">
                    <c:v>USA</c:v>
                  </c:pt>
                  <c:pt idx="862">
                    <c:v>OEC</c:v>
                  </c:pt>
                  <c:pt idx="863">
                    <c:v>RUS</c:v>
                  </c:pt>
                  <c:pt idx="864">
                    <c:v>IND</c:v>
                  </c:pt>
                  <c:pt idx="865">
                    <c:v>CHI</c:v>
                  </c:pt>
                  <c:pt idx="866">
                    <c:v>RSA</c:v>
                  </c:pt>
                  <c:pt idx="867">
                    <c:v>ROW</c:v>
                  </c:pt>
                  <c:pt idx="868">
                    <c:v>FRA</c:v>
                  </c:pt>
                  <c:pt idx="869">
                    <c:v>EUN</c:v>
                  </c:pt>
                  <c:pt idx="870">
                    <c:v>EUS</c:v>
                  </c:pt>
                  <c:pt idx="871">
                    <c:v>RUS</c:v>
                  </c:pt>
                  <c:pt idx="872">
                    <c:v>CHI</c:v>
                  </c:pt>
                  <c:pt idx="873">
                    <c:v>ROW</c:v>
                  </c:pt>
                  <c:pt idx="874">
                    <c:v>FRA</c:v>
                  </c:pt>
                  <c:pt idx="875">
                    <c:v>EUN</c:v>
                  </c:pt>
                  <c:pt idx="876">
                    <c:v>EUS</c:v>
                  </c:pt>
                  <c:pt idx="877">
                    <c:v>USA</c:v>
                  </c:pt>
                  <c:pt idx="878">
                    <c:v>OEC</c:v>
                  </c:pt>
                  <c:pt idx="879">
                    <c:v>RUS</c:v>
                  </c:pt>
                  <c:pt idx="880">
                    <c:v>IND</c:v>
                  </c:pt>
                  <c:pt idx="881">
                    <c:v>CHI</c:v>
                  </c:pt>
                  <c:pt idx="882">
                    <c:v>RSA</c:v>
                  </c:pt>
                  <c:pt idx="883">
                    <c:v>ROW</c:v>
                  </c:pt>
                  <c:pt idx="884">
                    <c:v>EUS</c:v>
                  </c:pt>
                  <c:pt idx="885">
                    <c:v>USA</c:v>
                  </c:pt>
                  <c:pt idx="886">
                    <c:v>OEC</c:v>
                  </c:pt>
                  <c:pt idx="887">
                    <c:v>RUS</c:v>
                  </c:pt>
                  <c:pt idx="888">
                    <c:v>CHI</c:v>
                  </c:pt>
                  <c:pt idx="889">
                    <c:v>RSA</c:v>
                  </c:pt>
                  <c:pt idx="890">
                    <c:v>ROW</c:v>
                  </c:pt>
                  <c:pt idx="891">
                    <c:v>EUN</c:v>
                  </c:pt>
                  <c:pt idx="892">
                    <c:v>OEC</c:v>
                  </c:pt>
                  <c:pt idx="893">
                    <c:v>RUS</c:v>
                  </c:pt>
                  <c:pt idx="894">
                    <c:v>ROW</c:v>
                  </c:pt>
                  <c:pt idx="895">
                    <c:v>FRA</c:v>
                  </c:pt>
                  <c:pt idx="896">
                    <c:v>EUN</c:v>
                  </c:pt>
                  <c:pt idx="897">
                    <c:v>EUS</c:v>
                  </c:pt>
                  <c:pt idx="898">
                    <c:v>USA</c:v>
                  </c:pt>
                  <c:pt idx="899">
                    <c:v>OEC</c:v>
                  </c:pt>
                  <c:pt idx="900">
                    <c:v>RUS</c:v>
                  </c:pt>
                  <c:pt idx="901">
                    <c:v>CHI</c:v>
                  </c:pt>
                  <c:pt idx="902">
                    <c:v>RSA</c:v>
                  </c:pt>
                  <c:pt idx="903">
                    <c:v>ROW</c:v>
                  </c:pt>
                  <c:pt idx="904">
                    <c:v>FRA</c:v>
                  </c:pt>
                  <c:pt idx="905">
                    <c:v>EUN</c:v>
                  </c:pt>
                  <c:pt idx="906">
                    <c:v>EUS</c:v>
                  </c:pt>
                  <c:pt idx="907">
                    <c:v>USA</c:v>
                  </c:pt>
                  <c:pt idx="908">
                    <c:v>OEC</c:v>
                  </c:pt>
                  <c:pt idx="909">
                    <c:v>RUS</c:v>
                  </c:pt>
                  <c:pt idx="910">
                    <c:v>IND</c:v>
                  </c:pt>
                  <c:pt idx="911">
                    <c:v>CHI</c:v>
                  </c:pt>
                  <c:pt idx="912">
                    <c:v>RSA</c:v>
                  </c:pt>
                  <c:pt idx="913">
                    <c:v>ROW</c:v>
                  </c:pt>
                  <c:pt idx="914">
                    <c:v>EUN</c:v>
                  </c:pt>
                  <c:pt idx="915">
                    <c:v>EUS</c:v>
                  </c:pt>
                  <c:pt idx="916">
                    <c:v>USA</c:v>
                  </c:pt>
                  <c:pt idx="917">
                    <c:v>OEC</c:v>
                  </c:pt>
                  <c:pt idx="918">
                    <c:v>RUS</c:v>
                  </c:pt>
                  <c:pt idx="919">
                    <c:v>ROW</c:v>
                  </c:pt>
                  <c:pt idx="920">
                    <c:v>FRA</c:v>
                  </c:pt>
                  <c:pt idx="921">
                    <c:v>EUN</c:v>
                  </c:pt>
                  <c:pt idx="922">
                    <c:v>EUS</c:v>
                  </c:pt>
                  <c:pt idx="923">
                    <c:v>USA</c:v>
                  </c:pt>
                  <c:pt idx="924">
                    <c:v>OEC</c:v>
                  </c:pt>
                  <c:pt idx="925">
                    <c:v>RUS</c:v>
                  </c:pt>
                  <c:pt idx="926">
                    <c:v>IND</c:v>
                  </c:pt>
                  <c:pt idx="927">
                    <c:v>CHI</c:v>
                  </c:pt>
                  <c:pt idx="928">
                    <c:v>RSA</c:v>
                  </c:pt>
                  <c:pt idx="929">
                    <c:v>ROW</c:v>
                  </c:pt>
                  <c:pt idx="930">
                    <c:v>FRA</c:v>
                  </c:pt>
                  <c:pt idx="931">
                    <c:v>EUN</c:v>
                  </c:pt>
                  <c:pt idx="932">
                    <c:v>EUS</c:v>
                  </c:pt>
                  <c:pt idx="933">
                    <c:v>USA</c:v>
                  </c:pt>
                  <c:pt idx="934">
                    <c:v>OEC</c:v>
                  </c:pt>
                  <c:pt idx="935">
                    <c:v>RUS</c:v>
                  </c:pt>
                  <c:pt idx="936">
                    <c:v>IND</c:v>
                  </c:pt>
                  <c:pt idx="937">
                    <c:v>CHI</c:v>
                  </c:pt>
                  <c:pt idx="938">
                    <c:v>RSA</c:v>
                  </c:pt>
                  <c:pt idx="939">
                    <c:v>ROW</c:v>
                  </c:pt>
                  <c:pt idx="940">
                    <c:v>FRA</c:v>
                  </c:pt>
                  <c:pt idx="941">
                    <c:v>EUN</c:v>
                  </c:pt>
                  <c:pt idx="942">
                    <c:v>EUS</c:v>
                  </c:pt>
                  <c:pt idx="943">
                    <c:v>USA</c:v>
                  </c:pt>
                  <c:pt idx="944">
                    <c:v>OEC</c:v>
                  </c:pt>
                  <c:pt idx="945">
                    <c:v>IND</c:v>
                  </c:pt>
                  <c:pt idx="946">
                    <c:v>CHI</c:v>
                  </c:pt>
                  <c:pt idx="947">
                    <c:v>RSA</c:v>
                  </c:pt>
                  <c:pt idx="948">
                    <c:v>ROW</c:v>
                  </c:pt>
                  <c:pt idx="949">
                    <c:v>FRA</c:v>
                  </c:pt>
                  <c:pt idx="950">
                    <c:v>EUN</c:v>
                  </c:pt>
                  <c:pt idx="951">
                    <c:v>EUS</c:v>
                  </c:pt>
                  <c:pt idx="952">
                    <c:v>USA</c:v>
                  </c:pt>
                  <c:pt idx="953">
                    <c:v>OEC</c:v>
                  </c:pt>
                  <c:pt idx="954">
                    <c:v>RUS</c:v>
                  </c:pt>
                  <c:pt idx="955">
                    <c:v>IND</c:v>
                  </c:pt>
                  <c:pt idx="956">
                    <c:v>CHI</c:v>
                  </c:pt>
                  <c:pt idx="957">
                    <c:v>RSA</c:v>
                  </c:pt>
                  <c:pt idx="958">
                    <c:v>ROW</c:v>
                  </c:pt>
                  <c:pt idx="959">
                    <c:v>FRA</c:v>
                  </c:pt>
                  <c:pt idx="960">
                    <c:v>EUN</c:v>
                  </c:pt>
                  <c:pt idx="961">
                    <c:v>EUS</c:v>
                  </c:pt>
                  <c:pt idx="962">
                    <c:v>USA</c:v>
                  </c:pt>
                  <c:pt idx="963">
                    <c:v>OEC</c:v>
                  </c:pt>
                  <c:pt idx="964">
                    <c:v>IND</c:v>
                  </c:pt>
                  <c:pt idx="965">
                    <c:v>CHI</c:v>
                  </c:pt>
                  <c:pt idx="966">
                    <c:v>RSA</c:v>
                  </c:pt>
                  <c:pt idx="967">
                    <c:v>ROW</c:v>
                  </c:pt>
                  <c:pt idx="968">
                    <c:v>FRA</c:v>
                  </c:pt>
                  <c:pt idx="969">
                    <c:v>EUN</c:v>
                  </c:pt>
                  <c:pt idx="970">
                    <c:v>EUS</c:v>
                  </c:pt>
                  <c:pt idx="971">
                    <c:v>USA</c:v>
                  </c:pt>
                  <c:pt idx="972">
                    <c:v>OEC</c:v>
                  </c:pt>
                  <c:pt idx="973">
                    <c:v>RUS</c:v>
                  </c:pt>
                  <c:pt idx="974">
                    <c:v>IND</c:v>
                  </c:pt>
                  <c:pt idx="975">
                    <c:v>CHI</c:v>
                  </c:pt>
                  <c:pt idx="976">
                    <c:v>RSA</c:v>
                  </c:pt>
                  <c:pt idx="977">
                    <c:v>ROW</c:v>
                  </c:pt>
                  <c:pt idx="978">
                    <c:v>FRA</c:v>
                  </c:pt>
                  <c:pt idx="979">
                    <c:v>EUN</c:v>
                  </c:pt>
                  <c:pt idx="980">
                    <c:v>EUS</c:v>
                  </c:pt>
                  <c:pt idx="981">
                    <c:v>USA</c:v>
                  </c:pt>
                  <c:pt idx="982">
                    <c:v>OEC</c:v>
                  </c:pt>
                  <c:pt idx="983">
                    <c:v>RUS</c:v>
                  </c:pt>
                  <c:pt idx="984">
                    <c:v>IND</c:v>
                  </c:pt>
                  <c:pt idx="985">
                    <c:v>CHI</c:v>
                  </c:pt>
                  <c:pt idx="986">
                    <c:v>RSA</c:v>
                  </c:pt>
                  <c:pt idx="987">
                    <c:v>ROW</c:v>
                  </c:pt>
                  <c:pt idx="988">
                    <c:v>FRA</c:v>
                  </c:pt>
                  <c:pt idx="989">
                    <c:v>EUN</c:v>
                  </c:pt>
                  <c:pt idx="990">
                    <c:v>EUS</c:v>
                  </c:pt>
                  <c:pt idx="991">
                    <c:v>USA</c:v>
                  </c:pt>
                  <c:pt idx="992">
                    <c:v>OEC</c:v>
                  </c:pt>
                  <c:pt idx="993">
                    <c:v>RUS</c:v>
                  </c:pt>
                  <c:pt idx="994">
                    <c:v>IND</c:v>
                  </c:pt>
                  <c:pt idx="995">
                    <c:v>CHI</c:v>
                  </c:pt>
                  <c:pt idx="996">
                    <c:v>RSA</c:v>
                  </c:pt>
                  <c:pt idx="997">
                    <c:v>ROW</c:v>
                  </c:pt>
                  <c:pt idx="998">
                    <c:v>FRA</c:v>
                  </c:pt>
                  <c:pt idx="999">
                    <c:v>EUN</c:v>
                  </c:pt>
                  <c:pt idx="1000">
                    <c:v>EUS</c:v>
                  </c:pt>
                  <c:pt idx="1001">
                    <c:v>USA</c:v>
                  </c:pt>
                  <c:pt idx="1002">
                    <c:v>OEC</c:v>
                  </c:pt>
                  <c:pt idx="1003">
                    <c:v>RUS</c:v>
                  </c:pt>
                  <c:pt idx="1004">
                    <c:v>IND</c:v>
                  </c:pt>
                  <c:pt idx="1005">
                    <c:v>CHI</c:v>
                  </c:pt>
                  <c:pt idx="1006">
                    <c:v>RSA</c:v>
                  </c:pt>
                  <c:pt idx="1007">
                    <c:v>ROW</c:v>
                  </c:pt>
                  <c:pt idx="1008">
                    <c:v>FRA</c:v>
                  </c:pt>
                  <c:pt idx="1009">
                    <c:v>EUN</c:v>
                  </c:pt>
                  <c:pt idx="1010">
                    <c:v>EUS</c:v>
                  </c:pt>
                  <c:pt idx="1011">
                    <c:v>USA</c:v>
                  </c:pt>
                  <c:pt idx="1012">
                    <c:v>OEC</c:v>
                  </c:pt>
                  <c:pt idx="1013">
                    <c:v>RUS</c:v>
                  </c:pt>
                  <c:pt idx="1014">
                    <c:v>IND</c:v>
                  </c:pt>
                  <c:pt idx="1015">
                    <c:v>CHI</c:v>
                  </c:pt>
                  <c:pt idx="1016">
                    <c:v>RSA</c:v>
                  </c:pt>
                  <c:pt idx="1017">
                    <c:v>ROW</c:v>
                  </c:pt>
                  <c:pt idx="1018">
                    <c:v>FRA</c:v>
                  </c:pt>
                  <c:pt idx="1019">
                    <c:v>EUN</c:v>
                  </c:pt>
                  <c:pt idx="1020">
                    <c:v>EUS</c:v>
                  </c:pt>
                  <c:pt idx="1021">
                    <c:v>USA</c:v>
                  </c:pt>
                  <c:pt idx="1022">
                    <c:v>OEC</c:v>
                  </c:pt>
                  <c:pt idx="1023">
                    <c:v>RUS</c:v>
                  </c:pt>
                  <c:pt idx="1024">
                    <c:v>IND</c:v>
                  </c:pt>
                  <c:pt idx="1025">
                    <c:v>CHI</c:v>
                  </c:pt>
                  <c:pt idx="1026">
                    <c:v>RSA</c:v>
                  </c:pt>
                  <c:pt idx="1027">
                    <c:v>ROW</c:v>
                  </c:pt>
                  <c:pt idx="1028">
                    <c:v>FRA</c:v>
                  </c:pt>
                  <c:pt idx="1029">
                    <c:v>EUN</c:v>
                  </c:pt>
                  <c:pt idx="1030">
                    <c:v>EUS</c:v>
                  </c:pt>
                  <c:pt idx="1031">
                    <c:v>USA</c:v>
                  </c:pt>
                  <c:pt idx="1032">
                    <c:v>OEC</c:v>
                  </c:pt>
                  <c:pt idx="1033">
                    <c:v>BRZ</c:v>
                  </c:pt>
                  <c:pt idx="1034">
                    <c:v>IND</c:v>
                  </c:pt>
                  <c:pt idx="1035">
                    <c:v>CHI</c:v>
                  </c:pt>
                  <c:pt idx="1036">
                    <c:v>RSA</c:v>
                  </c:pt>
                  <c:pt idx="1037">
                    <c:v>ROW</c:v>
                  </c:pt>
                  <c:pt idx="1038">
                    <c:v>FRA</c:v>
                  </c:pt>
                  <c:pt idx="1039">
                    <c:v>EUN</c:v>
                  </c:pt>
                  <c:pt idx="1040">
                    <c:v>EUS</c:v>
                  </c:pt>
                  <c:pt idx="1041">
                    <c:v>USA</c:v>
                  </c:pt>
                  <c:pt idx="1042">
                    <c:v>OEC</c:v>
                  </c:pt>
                  <c:pt idx="1043">
                    <c:v>IND</c:v>
                  </c:pt>
                  <c:pt idx="1044">
                    <c:v>CHI</c:v>
                  </c:pt>
                  <c:pt idx="1045">
                    <c:v>RSA</c:v>
                  </c:pt>
                  <c:pt idx="1046">
                    <c:v>ROW</c:v>
                  </c:pt>
                  <c:pt idx="1047">
                    <c:v>FRA</c:v>
                  </c:pt>
                  <c:pt idx="1048">
                    <c:v>EUN</c:v>
                  </c:pt>
                  <c:pt idx="1049">
                    <c:v>EUS</c:v>
                  </c:pt>
                  <c:pt idx="1050">
                    <c:v>USA</c:v>
                  </c:pt>
                  <c:pt idx="1051">
                    <c:v>OEC</c:v>
                  </c:pt>
                  <c:pt idx="1052">
                    <c:v>BRZ</c:v>
                  </c:pt>
                  <c:pt idx="1053">
                    <c:v>IND</c:v>
                  </c:pt>
                  <c:pt idx="1054">
                    <c:v>CHI</c:v>
                  </c:pt>
                  <c:pt idx="1055">
                    <c:v>RSA</c:v>
                  </c:pt>
                  <c:pt idx="1056">
                    <c:v>ROW</c:v>
                  </c:pt>
                  <c:pt idx="1057">
                    <c:v>EUS</c:v>
                  </c:pt>
                  <c:pt idx="1058">
                    <c:v>USA</c:v>
                  </c:pt>
                  <c:pt idx="1059">
                    <c:v>OEC</c:v>
                  </c:pt>
                  <c:pt idx="1060">
                    <c:v>CHI</c:v>
                  </c:pt>
                  <c:pt idx="1061">
                    <c:v>RSA</c:v>
                  </c:pt>
                  <c:pt idx="1062">
                    <c:v>ROW</c:v>
                  </c:pt>
                  <c:pt idx="1063">
                    <c:v>FRA</c:v>
                  </c:pt>
                  <c:pt idx="1064">
                    <c:v>EUN</c:v>
                  </c:pt>
                  <c:pt idx="1065">
                    <c:v>EUS</c:v>
                  </c:pt>
                  <c:pt idx="1066">
                    <c:v>USA</c:v>
                  </c:pt>
                  <c:pt idx="1067">
                    <c:v>OEC</c:v>
                  </c:pt>
                  <c:pt idx="1068">
                    <c:v>BRZ</c:v>
                  </c:pt>
                  <c:pt idx="1069">
                    <c:v>CHI</c:v>
                  </c:pt>
                  <c:pt idx="1070">
                    <c:v>RSA</c:v>
                  </c:pt>
                  <c:pt idx="1071">
                    <c:v>ROW</c:v>
                  </c:pt>
                  <c:pt idx="1072">
                    <c:v>FRA</c:v>
                  </c:pt>
                  <c:pt idx="1073">
                    <c:v>EUN</c:v>
                  </c:pt>
                  <c:pt idx="1074">
                    <c:v>EUS</c:v>
                  </c:pt>
                  <c:pt idx="1075">
                    <c:v>USA</c:v>
                  </c:pt>
                  <c:pt idx="1076">
                    <c:v>OEC</c:v>
                  </c:pt>
                  <c:pt idx="1077">
                    <c:v>BRZ</c:v>
                  </c:pt>
                  <c:pt idx="1078">
                    <c:v>IND</c:v>
                  </c:pt>
                  <c:pt idx="1079">
                    <c:v>CHI</c:v>
                  </c:pt>
                  <c:pt idx="1080">
                    <c:v>RSA</c:v>
                  </c:pt>
                  <c:pt idx="1081">
                    <c:v>ROW</c:v>
                  </c:pt>
                  <c:pt idx="1082">
                    <c:v>EUN</c:v>
                  </c:pt>
                  <c:pt idx="1083">
                    <c:v>EUS</c:v>
                  </c:pt>
                  <c:pt idx="1084">
                    <c:v>USA</c:v>
                  </c:pt>
                  <c:pt idx="1085">
                    <c:v>OEC</c:v>
                  </c:pt>
                  <c:pt idx="1086">
                    <c:v>ROW</c:v>
                  </c:pt>
                  <c:pt idx="1087">
                    <c:v>FRA</c:v>
                  </c:pt>
                  <c:pt idx="1088">
                    <c:v>EUN</c:v>
                  </c:pt>
                  <c:pt idx="1089">
                    <c:v>EUS</c:v>
                  </c:pt>
                  <c:pt idx="1090">
                    <c:v>USA</c:v>
                  </c:pt>
                  <c:pt idx="1091">
                    <c:v>OEC</c:v>
                  </c:pt>
                  <c:pt idx="1092">
                    <c:v>IND</c:v>
                  </c:pt>
                  <c:pt idx="1093">
                    <c:v>CHI</c:v>
                  </c:pt>
                  <c:pt idx="1094">
                    <c:v>RSA</c:v>
                  </c:pt>
                  <c:pt idx="1095">
                    <c:v>ROW</c:v>
                  </c:pt>
                  <c:pt idx="1096">
                    <c:v>FRA</c:v>
                  </c:pt>
                  <c:pt idx="1097">
                    <c:v>EUN</c:v>
                  </c:pt>
                  <c:pt idx="1098">
                    <c:v>EUS</c:v>
                  </c:pt>
                  <c:pt idx="1099">
                    <c:v>USA</c:v>
                  </c:pt>
                  <c:pt idx="1100">
                    <c:v>OEC</c:v>
                  </c:pt>
                  <c:pt idx="1101">
                    <c:v>BRZ</c:v>
                  </c:pt>
                  <c:pt idx="1102">
                    <c:v>IND</c:v>
                  </c:pt>
                  <c:pt idx="1103">
                    <c:v>CHI</c:v>
                  </c:pt>
                  <c:pt idx="1104">
                    <c:v>RSA</c:v>
                  </c:pt>
                  <c:pt idx="1105">
                    <c:v>ROW</c:v>
                  </c:pt>
                  <c:pt idx="1106">
                    <c:v>FRA</c:v>
                  </c:pt>
                  <c:pt idx="1107">
                    <c:v>EUN</c:v>
                  </c:pt>
                  <c:pt idx="1108">
                    <c:v>EUS</c:v>
                  </c:pt>
                  <c:pt idx="1109">
                    <c:v>USA</c:v>
                  </c:pt>
                  <c:pt idx="1110">
                    <c:v>OEC</c:v>
                  </c:pt>
                  <c:pt idx="1111">
                    <c:v>IND</c:v>
                  </c:pt>
                  <c:pt idx="1112">
                    <c:v>CHI</c:v>
                  </c:pt>
                  <c:pt idx="1113">
                    <c:v>RSA</c:v>
                  </c:pt>
                  <c:pt idx="1114">
                    <c:v>ROW</c:v>
                  </c:pt>
                  <c:pt idx="1115">
                    <c:v>FRA</c:v>
                  </c:pt>
                  <c:pt idx="1116">
                    <c:v>EUN</c:v>
                  </c:pt>
                  <c:pt idx="1117">
                    <c:v>EUS</c:v>
                  </c:pt>
                  <c:pt idx="1118">
                    <c:v>USA</c:v>
                  </c:pt>
                  <c:pt idx="1119">
                    <c:v>OEC</c:v>
                  </c:pt>
                  <c:pt idx="1120">
                    <c:v>CHI</c:v>
                  </c:pt>
                  <c:pt idx="1121">
                    <c:v>RSA</c:v>
                  </c:pt>
                  <c:pt idx="1122">
                    <c:v>ROW</c:v>
                  </c:pt>
                  <c:pt idx="1123">
                    <c:v>FRA</c:v>
                  </c:pt>
                  <c:pt idx="1124">
                    <c:v>EUN</c:v>
                  </c:pt>
                  <c:pt idx="1125">
                    <c:v>EUS</c:v>
                  </c:pt>
                  <c:pt idx="1126">
                    <c:v>USA</c:v>
                  </c:pt>
                  <c:pt idx="1127">
                    <c:v>OEC</c:v>
                  </c:pt>
                  <c:pt idx="1128">
                    <c:v>BRZ</c:v>
                  </c:pt>
                  <c:pt idx="1129">
                    <c:v>IND</c:v>
                  </c:pt>
                  <c:pt idx="1130">
                    <c:v>CHI</c:v>
                  </c:pt>
                  <c:pt idx="1131">
                    <c:v>ROW</c:v>
                  </c:pt>
                  <c:pt idx="1132">
                    <c:v>FRA</c:v>
                  </c:pt>
                  <c:pt idx="1133">
                    <c:v>EUN</c:v>
                  </c:pt>
                  <c:pt idx="1134">
                    <c:v>EUS</c:v>
                  </c:pt>
                  <c:pt idx="1135">
                    <c:v>USA</c:v>
                  </c:pt>
                  <c:pt idx="1136">
                    <c:v>OEC</c:v>
                  </c:pt>
                  <c:pt idx="1137">
                    <c:v>BRZ</c:v>
                  </c:pt>
                  <c:pt idx="1138">
                    <c:v>IND</c:v>
                  </c:pt>
                  <c:pt idx="1139">
                    <c:v>CHI</c:v>
                  </c:pt>
                  <c:pt idx="1140">
                    <c:v>RSA</c:v>
                  </c:pt>
                  <c:pt idx="1141">
                    <c:v>ROW</c:v>
                  </c:pt>
                  <c:pt idx="1142">
                    <c:v>FRA</c:v>
                  </c:pt>
                  <c:pt idx="1143">
                    <c:v>EUN</c:v>
                  </c:pt>
                  <c:pt idx="1144">
                    <c:v>EUS</c:v>
                  </c:pt>
                  <c:pt idx="1145">
                    <c:v>USA</c:v>
                  </c:pt>
                  <c:pt idx="1146">
                    <c:v>OEC</c:v>
                  </c:pt>
                  <c:pt idx="1147">
                    <c:v>IND</c:v>
                  </c:pt>
                  <c:pt idx="1148">
                    <c:v>CHI</c:v>
                  </c:pt>
                  <c:pt idx="1149">
                    <c:v>ROW</c:v>
                  </c:pt>
                  <c:pt idx="1150">
                    <c:v>FRA</c:v>
                  </c:pt>
                  <c:pt idx="1151">
                    <c:v>EUN</c:v>
                  </c:pt>
                  <c:pt idx="1152">
                    <c:v>EUS</c:v>
                  </c:pt>
                  <c:pt idx="1153">
                    <c:v>USA</c:v>
                  </c:pt>
                  <c:pt idx="1154">
                    <c:v>OEC</c:v>
                  </c:pt>
                  <c:pt idx="1155">
                    <c:v>BRZ</c:v>
                  </c:pt>
                  <c:pt idx="1156">
                    <c:v>IND</c:v>
                  </c:pt>
                  <c:pt idx="1157">
                    <c:v>CHI</c:v>
                  </c:pt>
                  <c:pt idx="1158">
                    <c:v>RSA</c:v>
                  </c:pt>
                  <c:pt idx="1159">
                    <c:v>ROW</c:v>
                  </c:pt>
                  <c:pt idx="1160">
                    <c:v>FRA</c:v>
                  </c:pt>
                  <c:pt idx="1161">
                    <c:v>EUN</c:v>
                  </c:pt>
                  <c:pt idx="1162">
                    <c:v>EUS</c:v>
                  </c:pt>
                  <c:pt idx="1163">
                    <c:v>USA</c:v>
                  </c:pt>
                  <c:pt idx="1164">
                    <c:v>OEC</c:v>
                  </c:pt>
                  <c:pt idx="1165">
                    <c:v>BRZ</c:v>
                  </c:pt>
                  <c:pt idx="1166">
                    <c:v>IND</c:v>
                  </c:pt>
                  <c:pt idx="1167">
                    <c:v>CHI</c:v>
                  </c:pt>
                  <c:pt idx="1168">
                    <c:v>RSA</c:v>
                  </c:pt>
                  <c:pt idx="1169">
                    <c:v>ROW</c:v>
                  </c:pt>
                  <c:pt idx="1170">
                    <c:v>FRA</c:v>
                  </c:pt>
                  <c:pt idx="1171">
                    <c:v>EUN</c:v>
                  </c:pt>
                  <c:pt idx="1172">
                    <c:v>EUS</c:v>
                  </c:pt>
                  <c:pt idx="1173">
                    <c:v>USA</c:v>
                  </c:pt>
                  <c:pt idx="1174">
                    <c:v>OEC</c:v>
                  </c:pt>
                  <c:pt idx="1175">
                    <c:v>BRZ</c:v>
                  </c:pt>
                  <c:pt idx="1176">
                    <c:v>IND</c:v>
                  </c:pt>
                  <c:pt idx="1177">
                    <c:v>CHI</c:v>
                  </c:pt>
                  <c:pt idx="1178">
                    <c:v>RSA</c:v>
                  </c:pt>
                  <c:pt idx="1179">
                    <c:v>ROW</c:v>
                  </c:pt>
                  <c:pt idx="1180">
                    <c:v>FRA</c:v>
                  </c:pt>
                  <c:pt idx="1181">
                    <c:v>EUN</c:v>
                  </c:pt>
                  <c:pt idx="1182">
                    <c:v>EUS</c:v>
                  </c:pt>
                  <c:pt idx="1183">
                    <c:v>USA</c:v>
                  </c:pt>
                  <c:pt idx="1184">
                    <c:v>OEC</c:v>
                  </c:pt>
                  <c:pt idx="1185">
                    <c:v>BRZ</c:v>
                  </c:pt>
                  <c:pt idx="1186">
                    <c:v>IND</c:v>
                  </c:pt>
                  <c:pt idx="1187">
                    <c:v>CHI</c:v>
                  </c:pt>
                  <c:pt idx="1188">
                    <c:v>RSA</c:v>
                  </c:pt>
                  <c:pt idx="1189">
                    <c:v>ROW</c:v>
                  </c:pt>
                  <c:pt idx="1190">
                    <c:v>FRA</c:v>
                  </c:pt>
                  <c:pt idx="1191">
                    <c:v>EUN</c:v>
                  </c:pt>
                  <c:pt idx="1192">
                    <c:v>EUS</c:v>
                  </c:pt>
                  <c:pt idx="1193">
                    <c:v>USA</c:v>
                  </c:pt>
                  <c:pt idx="1194">
                    <c:v>OEC</c:v>
                  </c:pt>
                  <c:pt idx="1195">
                    <c:v>BRZ</c:v>
                  </c:pt>
                  <c:pt idx="1196">
                    <c:v>RUS</c:v>
                  </c:pt>
                  <c:pt idx="1197">
                    <c:v>CHI</c:v>
                  </c:pt>
                  <c:pt idx="1198">
                    <c:v>RSA</c:v>
                  </c:pt>
                  <c:pt idx="1199">
                    <c:v>ROW</c:v>
                  </c:pt>
                  <c:pt idx="1200">
                    <c:v>FRA</c:v>
                  </c:pt>
                  <c:pt idx="1201">
                    <c:v>EUN</c:v>
                  </c:pt>
                  <c:pt idx="1202">
                    <c:v>EUS</c:v>
                  </c:pt>
                  <c:pt idx="1203">
                    <c:v>USA</c:v>
                  </c:pt>
                  <c:pt idx="1204">
                    <c:v>OEC</c:v>
                  </c:pt>
                  <c:pt idx="1205">
                    <c:v>RUS</c:v>
                  </c:pt>
                  <c:pt idx="1206">
                    <c:v>CHI</c:v>
                  </c:pt>
                  <c:pt idx="1207">
                    <c:v>ROW</c:v>
                  </c:pt>
                  <c:pt idx="1208">
                    <c:v>FRA</c:v>
                  </c:pt>
                  <c:pt idx="1209">
                    <c:v>EUN</c:v>
                  </c:pt>
                  <c:pt idx="1210">
                    <c:v>EUS</c:v>
                  </c:pt>
                  <c:pt idx="1211">
                    <c:v>USA</c:v>
                  </c:pt>
                  <c:pt idx="1212">
                    <c:v>OEC</c:v>
                  </c:pt>
                  <c:pt idx="1213">
                    <c:v>BRZ</c:v>
                  </c:pt>
                  <c:pt idx="1214">
                    <c:v>RUS</c:v>
                  </c:pt>
                  <c:pt idx="1215">
                    <c:v>CHI</c:v>
                  </c:pt>
                  <c:pt idx="1216">
                    <c:v>RSA</c:v>
                  </c:pt>
                  <c:pt idx="1217">
                    <c:v>ROW</c:v>
                  </c:pt>
                  <c:pt idx="1218">
                    <c:v>EUS</c:v>
                  </c:pt>
                  <c:pt idx="1219">
                    <c:v>USA</c:v>
                  </c:pt>
                  <c:pt idx="1220">
                    <c:v>OEC</c:v>
                  </c:pt>
                  <c:pt idx="1221">
                    <c:v>RUS</c:v>
                  </c:pt>
                  <c:pt idx="1222">
                    <c:v>CHI</c:v>
                  </c:pt>
                  <c:pt idx="1223">
                    <c:v>RSA</c:v>
                  </c:pt>
                  <c:pt idx="1224">
                    <c:v>ROW</c:v>
                  </c:pt>
                  <c:pt idx="1225">
                    <c:v>EUN</c:v>
                  </c:pt>
                  <c:pt idx="1226">
                    <c:v>OEC</c:v>
                  </c:pt>
                  <c:pt idx="1227">
                    <c:v>BRZ</c:v>
                  </c:pt>
                  <c:pt idx="1228">
                    <c:v>RUS</c:v>
                  </c:pt>
                  <c:pt idx="1229">
                    <c:v>ROW</c:v>
                  </c:pt>
                  <c:pt idx="1230">
                    <c:v>FRA</c:v>
                  </c:pt>
                  <c:pt idx="1231">
                    <c:v>EUN</c:v>
                  </c:pt>
                  <c:pt idx="1232">
                    <c:v>EUS</c:v>
                  </c:pt>
                  <c:pt idx="1233">
                    <c:v>USA</c:v>
                  </c:pt>
                  <c:pt idx="1234">
                    <c:v>OEC</c:v>
                  </c:pt>
                  <c:pt idx="1235">
                    <c:v>BRZ</c:v>
                  </c:pt>
                  <c:pt idx="1236">
                    <c:v>RUS</c:v>
                  </c:pt>
                  <c:pt idx="1237">
                    <c:v>CHI</c:v>
                  </c:pt>
                  <c:pt idx="1238">
                    <c:v>RSA</c:v>
                  </c:pt>
                  <c:pt idx="1239">
                    <c:v>ROW</c:v>
                  </c:pt>
                  <c:pt idx="1240">
                    <c:v>FRA</c:v>
                  </c:pt>
                  <c:pt idx="1241">
                    <c:v>EUN</c:v>
                  </c:pt>
                  <c:pt idx="1242">
                    <c:v>EUS</c:v>
                  </c:pt>
                  <c:pt idx="1243">
                    <c:v>USA</c:v>
                  </c:pt>
                  <c:pt idx="1244">
                    <c:v>OEC</c:v>
                  </c:pt>
                  <c:pt idx="1245">
                    <c:v>BRZ</c:v>
                  </c:pt>
                  <c:pt idx="1246">
                    <c:v>CHI</c:v>
                  </c:pt>
                  <c:pt idx="1247">
                    <c:v>RSA</c:v>
                  </c:pt>
                  <c:pt idx="1248">
                    <c:v>ROW</c:v>
                  </c:pt>
                  <c:pt idx="1249">
                    <c:v>EUN</c:v>
                  </c:pt>
                  <c:pt idx="1250">
                    <c:v>EUS</c:v>
                  </c:pt>
                  <c:pt idx="1251">
                    <c:v>USA</c:v>
                  </c:pt>
                  <c:pt idx="1252">
                    <c:v>OEC</c:v>
                  </c:pt>
                  <c:pt idx="1253">
                    <c:v>RUS</c:v>
                  </c:pt>
                  <c:pt idx="1254">
                    <c:v>ROW</c:v>
                  </c:pt>
                  <c:pt idx="1255">
                    <c:v>FRA</c:v>
                  </c:pt>
                  <c:pt idx="1256">
                    <c:v>EUN</c:v>
                  </c:pt>
                  <c:pt idx="1257">
                    <c:v>EUS</c:v>
                  </c:pt>
                  <c:pt idx="1258">
                    <c:v>USA</c:v>
                  </c:pt>
                  <c:pt idx="1259">
                    <c:v>OEC</c:v>
                  </c:pt>
                  <c:pt idx="1260">
                    <c:v>BRZ</c:v>
                  </c:pt>
                  <c:pt idx="1261">
                    <c:v>RUS</c:v>
                  </c:pt>
                  <c:pt idx="1262">
                    <c:v>CHI</c:v>
                  </c:pt>
                  <c:pt idx="1263">
                    <c:v>RSA</c:v>
                  </c:pt>
                  <c:pt idx="1264">
                    <c:v>ROW</c:v>
                  </c:pt>
                  <c:pt idx="1265">
                    <c:v>FRA</c:v>
                  </c:pt>
                  <c:pt idx="1266">
                    <c:v>EUN</c:v>
                  </c:pt>
                  <c:pt idx="1267">
                    <c:v>EUS</c:v>
                  </c:pt>
                  <c:pt idx="1268">
                    <c:v>USA</c:v>
                  </c:pt>
                  <c:pt idx="1269">
                    <c:v>OEC</c:v>
                  </c:pt>
                  <c:pt idx="1270">
                    <c:v>BRZ</c:v>
                  </c:pt>
                  <c:pt idx="1271">
                    <c:v>RUS</c:v>
                  </c:pt>
                  <c:pt idx="1272">
                    <c:v>CHI</c:v>
                  </c:pt>
                  <c:pt idx="1273">
                    <c:v>RSA</c:v>
                  </c:pt>
                  <c:pt idx="1274">
                    <c:v>ROW</c:v>
                  </c:pt>
                  <c:pt idx="1275">
                    <c:v>FRA</c:v>
                  </c:pt>
                  <c:pt idx="1276">
                    <c:v>EUN</c:v>
                  </c:pt>
                  <c:pt idx="1277">
                    <c:v>EUS</c:v>
                  </c:pt>
                  <c:pt idx="1278">
                    <c:v>USA</c:v>
                  </c:pt>
                  <c:pt idx="1279">
                    <c:v>OEC</c:v>
                  </c:pt>
                  <c:pt idx="1280">
                    <c:v>BRZ</c:v>
                  </c:pt>
                  <c:pt idx="1281">
                    <c:v>CHI</c:v>
                  </c:pt>
                  <c:pt idx="1282">
                    <c:v>RSA</c:v>
                  </c:pt>
                  <c:pt idx="1283">
                    <c:v>ROW</c:v>
                  </c:pt>
                  <c:pt idx="1284">
                    <c:v>FRA</c:v>
                  </c:pt>
                  <c:pt idx="1285">
                    <c:v>EUN</c:v>
                  </c:pt>
                  <c:pt idx="1286">
                    <c:v>EUS</c:v>
                  </c:pt>
                  <c:pt idx="1287">
                    <c:v>USA</c:v>
                  </c:pt>
                  <c:pt idx="1288">
                    <c:v>OEC</c:v>
                  </c:pt>
                  <c:pt idx="1289">
                    <c:v>BRZ</c:v>
                  </c:pt>
                  <c:pt idx="1290">
                    <c:v>RUS</c:v>
                  </c:pt>
                  <c:pt idx="1291">
                    <c:v>CHI</c:v>
                  </c:pt>
                  <c:pt idx="1292">
                    <c:v>RSA</c:v>
                  </c:pt>
                  <c:pt idx="1293">
                    <c:v>ROW</c:v>
                  </c:pt>
                  <c:pt idx="1294">
                    <c:v>FRA</c:v>
                  </c:pt>
                  <c:pt idx="1295">
                    <c:v>EUN</c:v>
                  </c:pt>
                  <c:pt idx="1296">
                    <c:v>EUS</c:v>
                  </c:pt>
                  <c:pt idx="1297">
                    <c:v>USA</c:v>
                  </c:pt>
                  <c:pt idx="1298">
                    <c:v>OEC</c:v>
                  </c:pt>
                  <c:pt idx="1299">
                    <c:v>BRZ</c:v>
                  </c:pt>
                  <c:pt idx="1300">
                    <c:v>RUS</c:v>
                  </c:pt>
                  <c:pt idx="1301">
                    <c:v>CHI</c:v>
                  </c:pt>
                  <c:pt idx="1302">
                    <c:v>RSA</c:v>
                  </c:pt>
                  <c:pt idx="1303">
                    <c:v>ROW</c:v>
                  </c:pt>
                  <c:pt idx="1304">
                    <c:v>FRA</c:v>
                  </c:pt>
                  <c:pt idx="1305">
                    <c:v>EUN</c:v>
                  </c:pt>
                  <c:pt idx="1306">
                    <c:v>EUS</c:v>
                  </c:pt>
                  <c:pt idx="1307">
                    <c:v>USA</c:v>
                  </c:pt>
                  <c:pt idx="1308">
                    <c:v>OEC</c:v>
                  </c:pt>
                  <c:pt idx="1309">
                    <c:v>BRZ</c:v>
                  </c:pt>
                  <c:pt idx="1310">
                    <c:v>RUS</c:v>
                  </c:pt>
                  <c:pt idx="1311">
                    <c:v>CHI</c:v>
                  </c:pt>
                  <c:pt idx="1312">
                    <c:v>RSA</c:v>
                  </c:pt>
                  <c:pt idx="1313">
                    <c:v>ROW</c:v>
                  </c:pt>
                  <c:pt idx="1314">
                    <c:v>FRA</c:v>
                  </c:pt>
                  <c:pt idx="1315">
                    <c:v>EUN</c:v>
                  </c:pt>
                  <c:pt idx="1316">
                    <c:v>EUS</c:v>
                  </c:pt>
                  <c:pt idx="1317">
                    <c:v>USA</c:v>
                  </c:pt>
                  <c:pt idx="1318">
                    <c:v>OEC</c:v>
                  </c:pt>
                  <c:pt idx="1319">
                    <c:v>BRZ</c:v>
                  </c:pt>
                  <c:pt idx="1320">
                    <c:v>RUS</c:v>
                  </c:pt>
                  <c:pt idx="1321">
                    <c:v>CHI</c:v>
                  </c:pt>
                  <c:pt idx="1322">
                    <c:v>RSA</c:v>
                  </c:pt>
                  <c:pt idx="1323">
                    <c:v>ROW</c:v>
                  </c:pt>
                  <c:pt idx="1324">
                    <c:v>FRA</c:v>
                  </c:pt>
                  <c:pt idx="1325">
                    <c:v>EUN</c:v>
                  </c:pt>
                  <c:pt idx="1326">
                    <c:v>EUS</c:v>
                  </c:pt>
                  <c:pt idx="1327">
                    <c:v>USA</c:v>
                  </c:pt>
                  <c:pt idx="1328">
                    <c:v>OEC</c:v>
                  </c:pt>
                  <c:pt idx="1329">
                    <c:v>BRZ</c:v>
                  </c:pt>
                  <c:pt idx="1330">
                    <c:v>RUS</c:v>
                  </c:pt>
                  <c:pt idx="1331">
                    <c:v>CHI</c:v>
                  </c:pt>
                  <c:pt idx="1332">
                    <c:v>RSA</c:v>
                  </c:pt>
                  <c:pt idx="1333">
                    <c:v>ROW</c:v>
                  </c:pt>
                  <c:pt idx="1334">
                    <c:v>FRA</c:v>
                  </c:pt>
                  <c:pt idx="1335">
                    <c:v>EUN</c:v>
                  </c:pt>
                  <c:pt idx="1336">
                    <c:v>EUS</c:v>
                  </c:pt>
                  <c:pt idx="1337">
                    <c:v>USA</c:v>
                  </c:pt>
                  <c:pt idx="1338">
                    <c:v>OEC</c:v>
                  </c:pt>
                  <c:pt idx="1339">
                    <c:v>BRZ</c:v>
                  </c:pt>
                  <c:pt idx="1340">
                    <c:v>RUS</c:v>
                  </c:pt>
                  <c:pt idx="1341">
                    <c:v>CHI</c:v>
                  </c:pt>
                  <c:pt idx="1342">
                    <c:v>RSA</c:v>
                  </c:pt>
                  <c:pt idx="1343">
                    <c:v>ROW</c:v>
                  </c:pt>
                  <c:pt idx="1344">
                    <c:v>FRA</c:v>
                  </c:pt>
                  <c:pt idx="1345">
                    <c:v>EUN</c:v>
                  </c:pt>
                  <c:pt idx="1346">
                    <c:v>EUS</c:v>
                  </c:pt>
                  <c:pt idx="1347">
                    <c:v>USA</c:v>
                  </c:pt>
                  <c:pt idx="1348">
                    <c:v>OEC</c:v>
                  </c:pt>
                  <c:pt idx="1349">
                    <c:v>BRZ</c:v>
                  </c:pt>
                  <c:pt idx="1350">
                    <c:v>RUS</c:v>
                  </c:pt>
                  <c:pt idx="1351">
                    <c:v>CHI</c:v>
                  </c:pt>
                  <c:pt idx="1352">
                    <c:v>RSA</c:v>
                  </c:pt>
                  <c:pt idx="1353">
                    <c:v>ROW</c:v>
                  </c:pt>
                  <c:pt idx="1354">
                    <c:v>FRA</c:v>
                  </c:pt>
                  <c:pt idx="1355">
                    <c:v>EUN</c:v>
                  </c:pt>
                  <c:pt idx="1356">
                    <c:v>EUS</c:v>
                  </c:pt>
                  <c:pt idx="1357">
                    <c:v>USA</c:v>
                  </c:pt>
                  <c:pt idx="1358">
                    <c:v>OEC</c:v>
                  </c:pt>
                  <c:pt idx="1359">
                    <c:v>BRZ</c:v>
                  </c:pt>
                  <c:pt idx="1360">
                    <c:v>RUS</c:v>
                  </c:pt>
                  <c:pt idx="1361">
                    <c:v>CHI</c:v>
                  </c:pt>
                  <c:pt idx="1362">
                    <c:v>RSA</c:v>
                  </c:pt>
                  <c:pt idx="1363">
                    <c:v>ROW</c:v>
                  </c:pt>
                  <c:pt idx="1364">
                    <c:v>FRA</c:v>
                  </c:pt>
                  <c:pt idx="1365">
                    <c:v>EUN</c:v>
                  </c:pt>
                  <c:pt idx="1366">
                    <c:v>EUS</c:v>
                  </c:pt>
                  <c:pt idx="1367">
                    <c:v>USA</c:v>
                  </c:pt>
                  <c:pt idx="1368">
                    <c:v>OEC</c:v>
                  </c:pt>
                  <c:pt idx="1369">
                    <c:v>BRZ</c:v>
                  </c:pt>
                  <c:pt idx="1370">
                    <c:v>RUS</c:v>
                  </c:pt>
                  <c:pt idx="1371">
                    <c:v>IND</c:v>
                  </c:pt>
                  <c:pt idx="1372">
                    <c:v>RSA</c:v>
                  </c:pt>
                  <c:pt idx="1373">
                    <c:v>ROW</c:v>
                  </c:pt>
                  <c:pt idx="1374">
                    <c:v>FRA</c:v>
                  </c:pt>
                  <c:pt idx="1375">
                    <c:v>EUN</c:v>
                  </c:pt>
                  <c:pt idx="1376">
                    <c:v>EUS</c:v>
                  </c:pt>
                  <c:pt idx="1377">
                    <c:v>USA</c:v>
                  </c:pt>
                  <c:pt idx="1378">
                    <c:v>OEC</c:v>
                  </c:pt>
                  <c:pt idx="1379">
                    <c:v>RUS</c:v>
                  </c:pt>
                  <c:pt idx="1380">
                    <c:v>IND</c:v>
                  </c:pt>
                  <c:pt idx="1381">
                    <c:v>RSA</c:v>
                  </c:pt>
                  <c:pt idx="1382">
                    <c:v>ROW</c:v>
                  </c:pt>
                  <c:pt idx="1383">
                    <c:v>FRA</c:v>
                  </c:pt>
                  <c:pt idx="1384">
                    <c:v>EUN</c:v>
                  </c:pt>
                  <c:pt idx="1385">
                    <c:v>EUS</c:v>
                  </c:pt>
                  <c:pt idx="1386">
                    <c:v>USA</c:v>
                  </c:pt>
                  <c:pt idx="1387">
                    <c:v>OEC</c:v>
                  </c:pt>
                  <c:pt idx="1388">
                    <c:v>BRZ</c:v>
                  </c:pt>
                  <c:pt idx="1389">
                    <c:v>RUS</c:v>
                  </c:pt>
                  <c:pt idx="1390">
                    <c:v>IND</c:v>
                  </c:pt>
                  <c:pt idx="1391">
                    <c:v>RSA</c:v>
                  </c:pt>
                  <c:pt idx="1392">
                    <c:v>ROW</c:v>
                  </c:pt>
                  <c:pt idx="1393">
                    <c:v>EUS</c:v>
                  </c:pt>
                  <c:pt idx="1394">
                    <c:v>USA</c:v>
                  </c:pt>
                  <c:pt idx="1395">
                    <c:v>OEC</c:v>
                  </c:pt>
                  <c:pt idx="1396">
                    <c:v>RUS</c:v>
                  </c:pt>
                  <c:pt idx="1397">
                    <c:v>RSA</c:v>
                  </c:pt>
                  <c:pt idx="1398">
                    <c:v>ROW</c:v>
                  </c:pt>
                  <c:pt idx="1399">
                    <c:v>EUN</c:v>
                  </c:pt>
                  <c:pt idx="1400">
                    <c:v>OEC</c:v>
                  </c:pt>
                  <c:pt idx="1401">
                    <c:v>BRZ</c:v>
                  </c:pt>
                  <c:pt idx="1402">
                    <c:v>RUS</c:v>
                  </c:pt>
                  <c:pt idx="1403">
                    <c:v>ROW</c:v>
                  </c:pt>
                  <c:pt idx="1404">
                    <c:v>FRA</c:v>
                  </c:pt>
                  <c:pt idx="1405">
                    <c:v>EUN</c:v>
                  </c:pt>
                  <c:pt idx="1406">
                    <c:v>EUS</c:v>
                  </c:pt>
                  <c:pt idx="1407">
                    <c:v>USA</c:v>
                  </c:pt>
                  <c:pt idx="1408">
                    <c:v>OEC</c:v>
                  </c:pt>
                  <c:pt idx="1409">
                    <c:v>BRZ</c:v>
                  </c:pt>
                  <c:pt idx="1410">
                    <c:v>RUS</c:v>
                  </c:pt>
                  <c:pt idx="1411">
                    <c:v>RSA</c:v>
                  </c:pt>
                  <c:pt idx="1412">
                    <c:v>ROW</c:v>
                  </c:pt>
                  <c:pt idx="1413">
                    <c:v>FRA</c:v>
                  </c:pt>
                  <c:pt idx="1414">
                    <c:v>EUN</c:v>
                  </c:pt>
                  <c:pt idx="1415">
                    <c:v>EUS</c:v>
                  </c:pt>
                  <c:pt idx="1416">
                    <c:v>USA</c:v>
                  </c:pt>
                  <c:pt idx="1417">
                    <c:v>OEC</c:v>
                  </c:pt>
                  <c:pt idx="1418">
                    <c:v>BRZ</c:v>
                  </c:pt>
                  <c:pt idx="1419">
                    <c:v>RUS</c:v>
                  </c:pt>
                  <c:pt idx="1420">
                    <c:v>IND</c:v>
                  </c:pt>
                  <c:pt idx="1421">
                    <c:v>RSA</c:v>
                  </c:pt>
                  <c:pt idx="1422">
                    <c:v>ROW</c:v>
                  </c:pt>
                  <c:pt idx="1423">
                    <c:v>EUN</c:v>
                  </c:pt>
                  <c:pt idx="1424">
                    <c:v>EUS</c:v>
                  </c:pt>
                  <c:pt idx="1425">
                    <c:v>USA</c:v>
                  </c:pt>
                  <c:pt idx="1426">
                    <c:v>OEC</c:v>
                  </c:pt>
                  <c:pt idx="1427">
                    <c:v>RUS</c:v>
                  </c:pt>
                  <c:pt idx="1428">
                    <c:v>ROW</c:v>
                  </c:pt>
                  <c:pt idx="1429">
                    <c:v>FRA</c:v>
                  </c:pt>
                  <c:pt idx="1430">
                    <c:v>EUN</c:v>
                  </c:pt>
                  <c:pt idx="1431">
                    <c:v>EUS</c:v>
                  </c:pt>
                  <c:pt idx="1432">
                    <c:v>USA</c:v>
                  </c:pt>
                  <c:pt idx="1433">
                    <c:v>OEC</c:v>
                  </c:pt>
                  <c:pt idx="1434">
                    <c:v>BRZ</c:v>
                  </c:pt>
                  <c:pt idx="1435">
                    <c:v>RUS</c:v>
                  </c:pt>
                  <c:pt idx="1436">
                    <c:v>IND</c:v>
                  </c:pt>
                  <c:pt idx="1437">
                    <c:v>RSA</c:v>
                  </c:pt>
                  <c:pt idx="1438">
                    <c:v>ROW</c:v>
                  </c:pt>
                  <c:pt idx="1439">
                    <c:v>FRA</c:v>
                  </c:pt>
                  <c:pt idx="1440">
                    <c:v>EUN</c:v>
                  </c:pt>
                  <c:pt idx="1441">
                    <c:v>EUS</c:v>
                  </c:pt>
                  <c:pt idx="1442">
                    <c:v>USA</c:v>
                  </c:pt>
                  <c:pt idx="1443">
                    <c:v>OEC</c:v>
                  </c:pt>
                  <c:pt idx="1444">
                    <c:v>BRZ</c:v>
                  </c:pt>
                  <c:pt idx="1445">
                    <c:v>RUS</c:v>
                  </c:pt>
                  <c:pt idx="1446">
                    <c:v>IND</c:v>
                  </c:pt>
                  <c:pt idx="1447">
                    <c:v>RSA</c:v>
                  </c:pt>
                  <c:pt idx="1448">
                    <c:v>ROW</c:v>
                  </c:pt>
                  <c:pt idx="1449">
                    <c:v>FRA</c:v>
                  </c:pt>
                  <c:pt idx="1450">
                    <c:v>EUN</c:v>
                  </c:pt>
                  <c:pt idx="1451">
                    <c:v>EUS</c:v>
                  </c:pt>
                  <c:pt idx="1452">
                    <c:v>USA</c:v>
                  </c:pt>
                  <c:pt idx="1453">
                    <c:v>OEC</c:v>
                  </c:pt>
                  <c:pt idx="1454">
                    <c:v>BRZ</c:v>
                  </c:pt>
                  <c:pt idx="1455">
                    <c:v>IND</c:v>
                  </c:pt>
                  <c:pt idx="1456">
                    <c:v>RSA</c:v>
                  </c:pt>
                  <c:pt idx="1457">
                    <c:v>ROW</c:v>
                  </c:pt>
                  <c:pt idx="1458">
                    <c:v>FRA</c:v>
                  </c:pt>
                  <c:pt idx="1459">
                    <c:v>EUN</c:v>
                  </c:pt>
                  <c:pt idx="1460">
                    <c:v>EUS</c:v>
                  </c:pt>
                  <c:pt idx="1461">
                    <c:v>USA</c:v>
                  </c:pt>
                  <c:pt idx="1462">
                    <c:v>OEC</c:v>
                  </c:pt>
                  <c:pt idx="1463">
                    <c:v>BRZ</c:v>
                  </c:pt>
                  <c:pt idx="1464">
                    <c:v>RUS</c:v>
                  </c:pt>
                  <c:pt idx="1465">
                    <c:v>IND</c:v>
                  </c:pt>
                  <c:pt idx="1466">
                    <c:v>RSA</c:v>
                  </c:pt>
                  <c:pt idx="1467">
                    <c:v>ROW</c:v>
                  </c:pt>
                  <c:pt idx="1468">
                    <c:v>FRA</c:v>
                  </c:pt>
                  <c:pt idx="1469">
                    <c:v>EUN</c:v>
                  </c:pt>
                  <c:pt idx="1470">
                    <c:v>EUS</c:v>
                  </c:pt>
                  <c:pt idx="1471">
                    <c:v>USA</c:v>
                  </c:pt>
                  <c:pt idx="1472">
                    <c:v>OEC</c:v>
                  </c:pt>
                  <c:pt idx="1473">
                    <c:v>BRZ</c:v>
                  </c:pt>
                  <c:pt idx="1474">
                    <c:v>RUS</c:v>
                  </c:pt>
                  <c:pt idx="1475">
                    <c:v>IND</c:v>
                  </c:pt>
                  <c:pt idx="1476">
                    <c:v>RSA</c:v>
                  </c:pt>
                  <c:pt idx="1477">
                    <c:v>ROW</c:v>
                  </c:pt>
                  <c:pt idx="1478">
                    <c:v>FRA</c:v>
                  </c:pt>
                  <c:pt idx="1479">
                    <c:v>EUN</c:v>
                  </c:pt>
                  <c:pt idx="1480">
                    <c:v>EUS</c:v>
                  </c:pt>
                  <c:pt idx="1481">
                    <c:v>USA</c:v>
                  </c:pt>
                  <c:pt idx="1482">
                    <c:v>OEC</c:v>
                  </c:pt>
                  <c:pt idx="1483">
                    <c:v>BRZ</c:v>
                  </c:pt>
                  <c:pt idx="1484">
                    <c:v>RUS</c:v>
                  </c:pt>
                  <c:pt idx="1485">
                    <c:v>IND</c:v>
                  </c:pt>
                  <c:pt idx="1486">
                    <c:v>RSA</c:v>
                  </c:pt>
                  <c:pt idx="1487">
                    <c:v>ROW</c:v>
                  </c:pt>
                  <c:pt idx="1488">
                    <c:v>FRA</c:v>
                  </c:pt>
                  <c:pt idx="1489">
                    <c:v>EUN</c:v>
                  </c:pt>
                  <c:pt idx="1490">
                    <c:v>EUS</c:v>
                  </c:pt>
                  <c:pt idx="1491">
                    <c:v>USA</c:v>
                  </c:pt>
                  <c:pt idx="1492">
                    <c:v>OEC</c:v>
                  </c:pt>
                  <c:pt idx="1493">
                    <c:v>BRZ</c:v>
                  </c:pt>
                  <c:pt idx="1494">
                    <c:v>RUS</c:v>
                  </c:pt>
                  <c:pt idx="1495">
                    <c:v>IND</c:v>
                  </c:pt>
                  <c:pt idx="1496">
                    <c:v>RSA</c:v>
                  </c:pt>
                  <c:pt idx="1497">
                    <c:v>ROW</c:v>
                  </c:pt>
                  <c:pt idx="1498">
                    <c:v>FRA</c:v>
                  </c:pt>
                  <c:pt idx="1499">
                    <c:v>EUN</c:v>
                  </c:pt>
                  <c:pt idx="1500">
                    <c:v>EUS</c:v>
                  </c:pt>
                  <c:pt idx="1501">
                    <c:v>USA</c:v>
                  </c:pt>
                  <c:pt idx="1502">
                    <c:v>OEC</c:v>
                  </c:pt>
                  <c:pt idx="1503">
                    <c:v>BRZ</c:v>
                  </c:pt>
                  <c:pt idx="1504">
                    <c:v>RUS</c:v>
                  </c:pt>
                  <c:pt idx="1505">
                    <c:v>IND</c:v>
                  </c:pt>
                  <c:pt idx="1506">
                    <c:v>RSA</c:v>
                  </c:pt>
                  <c:pt idx="1507">
                    <c:v>ROW</c:v>
                  </c:pt>
                  <c:pt idx="1508">
                    <c:v>FRA</c:v>
                  </c:pt>
                  <c:pt idx="1509">
                    <c:v>EUN</c:v>
                  </c:pt>
                  <c:pt idx="1510">
                    <c:v>EUS</c:v>
                  </c:pt>
                  <c:pt idx="1511">
                    <c:v>USA</c:v>
                  </c:pt>
                  <c:pt idx="1512">
                    <c:v>OEC</c:v>
                  </c:pt>
                  <c:pt idx="1513">
                    <c:v>BRZ</c:v>
                  </c:pt>
                  <c:pt idx="1514">
                    <c:v>RUS</c:v>
                  </c:pt>
                  <c:pt idx="1515">
                    <c:v>IND</c:v>
                  </c:pt>
                  <c:pt idx="1516">
                    <c:v>RSA</c:v>
                  </c:pt>
                  <c:pt idx="1517">
                    <c:v>ROW</c:v>
                  </c:pt>
                  <c:pt idx="1518">
                    <c:v>FRA</c:v>
                  </c:pt>
                  <c:pt idx="1519">
                    <c:v>EUN</c:v>
                  </c:pt>
                  <c:pt idx="1520">
                    <c:v>EUS</c:v>
                  </c:pt>
                  <c:pt idx="1521">
                    <c:v>USA</c:v>
                  </c:pt>
                  <c:pt idx="1522">
                    <c:v>OEC</c:v>
                  </c:pt>
                  <c:pt idx="1523">
                    <c:v>BRZ</c:v>
                  </c:pt>
                  <c:pt idx="1524">
                    <c:v>RUS</c:v>
                  </c:pt>
                  <c:pt idx="1525">
                    <c:v>IND</c:v>
                  </c:pt>
                  <c:pt idx="1526">
                    <c:v>RSA</c:v>
                  </c:pt>
                  <c:pt idx="1527">
                    <c:v>ROW</c:v>
                  </c:pt>
                  <c:pt idx="1528">
                    <c:v>FRA</c:v>
                  </c:pt>
                  <c:pt idx="1529">
                    <c:v>EUN</c:v>
                  </c:pt>
                  <c:pt idx="1530">
                    <c:v>EUS</c:v>
                  </c:pt>
                  <c:pt idx="1531">
                    <c:v>USA</c:v>
                  </c:pt>
                  <c:pt idx="1532">
                    <c:v>OEC</c:v>
                  </c:pt>
                  <c:pt idx="1533">
                    <c:v>BRZ</c:v>
                  </c:pt>
                  <c:pt idx="1534">
                    <c:v>RUS</c:v>
                  </c:pt>
                  <c:pt idx="1535">
                    <c:v>IND</c:v>
                  </c:pt>
                  <c:pt idx="1536">
                    <c:v>RSA</c:v>
                  </c:pt>
                  <c:pt idx="1537">
                    <c:v>ROW</c:v>
                  </c:pt>
                  <c:pt idx="1538">
                    <c:v>FRA</c:v>
                  </c:pt>
                  <c:pt idx="1539">
                    <c:v>EUN</c:v>
                  </c:pt>
                  <c:pt idx="1540">
                    <c:v>EUS</c:v>
                  </c:pt>
                  <c:pt idx="1541">
                    <c:v>USA</c:v>
                  </c:pt>
                  <c:pt idx="1542">
                    <c:v>OEC</c:v>
                  </c:pt>
                  <c:pt idx="1543">
                    <c:v>BRZ</c:v>
                  </c:pt>
                  <c:pt idx="1544">
                    <c:v>RUS</c:v>
                  </c:pt>
                  <c:pt idx="1545">
                    <c:v>IND</c:v>
                  </c:pt>
                  <c:pt idx="1546">
                    <c:v>CHI</c:v>
                  </c:pt>
                  <c:pt idx="1547">
                    <c:v>ROW</c:v>
                  </c:pt>
                  <c:pt idx="1548">
                    <c:v>FRA</c:v>
                  </c:pt>
                  <c:pt idx="1549">
                    <c:v>EUN</c:v>
                  </c:pt>
                  <c:pt idx="1550">
                    <c:v>EUS</c:v>
                  </c:pt>
                  <c:pt idx="1551">
                    <c:v>USA</c:v>
                  </c:pt>
                  <c:pt idx="1552">
                    <c:v>OEC</c:v>
                  </c:pt>
                  <c:pt idx="1553">
                    <c:v>BRZ</c:v>
                  </c:pt>
                  <c:pt idx="1554">
                    <c:v>RUS</c:v>
                  </c:pt>
                  <c:pt idx="1555">
                    <c:v>IND</c:v>
                  </c:pt>
                  <c:pt idx="1556">
                    <c:v>CHI</c:v>
                  </c:pt>
                  <c:pt idx="1557">
                    <c:v>ROW</c:v>
                  </c:pt>
                  <c:pt idx="1558">
                    <c:v>EUS</c:v>
                  </c:pt>
                  <c:pt idx="1559">
                    <c:v>USA</c:v>
                  </c:pt>
                  <c:pt idx="1560">
                    <c:v>OEC</c:v>
                  </c:pt>
                  <c:pt idx="1561">
                    <c:v>RUS</c:v>
                  </c:pt>
                  <c:pt idx="1562">
                    <c:v>CHI</c:v>
                  </c:pt>
                  <c:pt idx="1563">
                    <c:v>ROW</c:v>
                  </c:pt>
                  <c:pt idx="1564">
                    <c:v>EUN</c:v>
                  </c:pt>
                  <c:pt idx="1565">
                    <c:v>OEC</c:v>
                  </c:pt>
                  <c:pt idx="1566">
                    <c:v>BRZ</c:v>
                  </c:pt>
                  <c:pt idx="1567">
                    <c:v>RUS</c:v>
                  </c:pt>
                  <c:pt idx="1568">
                    <c:v>ROW</c:v>
                  </c:pt>
                  <c:pt idx="1569">
                    <c:v>FRA</c:v>
                  </c:pt>
                  <c:pt idx="1570">
                    <c:v>EUN</c:v>
                  </c:pt>
                  <c:pt idx="1571">
                    <c:v>EUS</c:v>
                  </c:pt>
                  <c:pt idx="1572">
                    <c:v>USA</c:v>
                  </c:pt>
                  <c:pt idx="1573">
                    <c:v>OEC</c:v>
                  </c:pt>
                  <c:pt idx="1574">
                    <c:v>BRZ</c:v>
                  </c:pt>
                  <c:pt idx="1575">
                    <c:v>RUS</c:v>
                  </c:pt>
                  <c:pt idx="1576">
                    <c:v>CHI</c:v>
                  </c:pt>
                  <c:pt idx="1577">
                    <c:v>ROW</c:v>
                  </c:pt>
                  <c:pt idx="1578">
                    <c:v>FRA</c:v>
                  </c:pt>
                  <c:pt idx="1579">
                    <c:v>EUN</c:v>
                  </c:pt>
                  <c:pt idx="1580">
                    <c:v>EUS</c:v>
                  </c:pt>
                  <c:pt idx="1581">
                    <c:v>USA</c:v>
                  </c:pt>
                  <c:pt idx="1582">
                    <c:v>OEC</c:v>
                  </c:pt>
                  <c:pt idx="1583">
                    <c:v>BRZ</c:v>
                  </c:pt>
                  <c:pt idx="1584">
                    <c:v>RUS</c:v>
                  </c:pt>
                  <c:pt idx="1585">
                    <c:v>IND</c:v>
                  </c:pt>
                  <c:pt idx="1586">
                    <c:v>CHI</c:v>
                  </c:pt>
                  <c:pt idx="1587">
                    <c:v>ROW</c:v>
                  </c:pt>
                  <c:pt idx="1588">
                    <c:v>EUN</c:v>
                  </c:pt>
                  <c:pt idx="1589">
                    <c:v>EUS</c:v>
                  </c:pt>
                  <c:pt idx="1590">
                    <c:v>USA</c:v>
                  </c:pt>
                  <c:pt idx="1591">
                    <c:v>OEC</c:v>
                  </c:pt>
                  <c:pt idx="1592">
                    <c:v>RUS</c:v>
                  </c:pt>
                  <c:pt idx="1593">
                    <c:v>ROW</c:v>
                  </c:pt>
                  <c:pt idx="1594">
                    <c:v>FRA</c:v>
                  </c:pt>
                  <c:pt idx="1595">
                    <c:v>EUN</c:v>
                  </c:pt>
                  <c:pt idx="1596">
                    <c:v>EUS</c:v>
                  </c:pt>
                  <c:pt idx="1597">
                    <c:v>USA</c:v>
                  </c:pt>
                  <c:pt idx="1598">
                    <c:v>OEC</c:v>
                  </c:pt>
                  <c:pt idx="1599">
                    <c:v>BRZ</c:v>
                  </c:pt>
                  <c:pt idx="1600">
                    <c:v>IND</c:v>
                  </c:pt>
                  <c:pt idx="1601">
                    <c:v>CHI</c:v>
                  </c:pt>
                  <c:pt idx="1602">
                    <c:v>ROW</c:v>
                  </c:pt>
                  <c:pt idx="1603">
                    <c:v>FRA</c:v>
                  </c:pt>
                  <c:pt idx="1604">
                    <c:v>EUN</c:v>
                  </c:pt>
                  <c:pt idx="1605">
                    <c:v>EUS</c:v>
                  </c:pt>
                  <c:pt idx="1606">
                    <c:v>USA</c:v>
                  </c:pt>
                  <c:pt idx="1607">
                    <c:v>OEC</c:v>
                  </c:pt>
                  <c:pt idx="1608">
                    <c:v>BRZ</c:v>
                  </c:pt>
                  <c:pt idx="1609">
                    <c:v>RUS</c:v>
                  </c:pt>
                  <c:pt idx="1610">
                    <c:v>IND</c:v>
                  </c:pt>
                  <c:pt idx="1611">
                    <c:v>CHI</c:v>
                  </c:pt>
                  <c:pt idx="1612">
                    <c:v>ROW</c:v>
                  </c:pt>
                  <c:pt idx="1613">
                    <c:v>FRA</c:v>
                  </c:pt>
                  <c:pt idx="1614">
                    <c:v>EUN</c:v>
                  </c:pt>
                  <c:pt idx="1615">
                    <c:v>EUS</c:v>
                  </c:pt>
                  <c:pt idx="1616">
                    <c:v>USA</c:v>
                  </c:pt>
                  <c:pt idx="1617">
                    <c:v>OEC</c:v>
                  </c:pt>
                  <c:pt idx="1618">
                    <c:v>BRZ</c:v>
                  </c:pt>
                  <c:pt idx="1619">
                    <c:v>IND</c:v>
                  </c:pt>
                  <c:pt idx="1620">
                    <c:v>CHI</c:v>
                  </c:pt>
                  <c:pt idx="1621">
                    <c:v>ROW</c:v>
                  </c:pt>
                  <c:pt idx="1622">
                    <c:v>FRA</c:v>
                  </c:pt>
                  <c:pt idx="1623">
                    <c:v>EUN</c:v>
                  </c:pt>
                  <c:pt idx="1624">
                    <c:v>EUS</c:v>
                  </c:pt>
                  <c:pt idx="1625">
                    <c:v>USA</c:v>
                  </c:pt>
                  <c:pt idx="1626">
                    <c:v>OEC</c:v>
                  </c:pt>
                  <c:pt idx="1627">
                    <c:v>BRZ</c:v>
                  </c:pt>
                  <c:pt idx="1628">
                    <c:v>RUS</c:v>
                  </c:pt>
                  <c:pt idx="1629">
                    <c:v>IND</c:v>
                  </c:pt>
                  <c:pt idx="1630">
                    <c:v>CHI</c:v>
                  </c:pt>
                  <c:pt idx="1631">
                    <c:v>ROW</c:v>
                  </c:pt>
                  <c:pt idx="1632">
                    <c:v>FRA</c:v>
                  </c:pt>
                  <c:pt idx="1633">
                    <c:v>EUN</c:v>
                  </c:pt>
                  <c:pt idx="1634">
                    <c:v>EUS</c:v>
                  </c:pt>
                  <c:pt idx="1635">
                    <c:v>USA</c:v>
                  </c:pt>
                  <c:pt idx="1636">
                    <c:v>OEC</c:v>
                  </c:pt>
                  <c:pt idx="1637">
                    <c:v>BRZ</c:v>
                  </c:pt>
                  <c:pt idx="1638">
                    <c:v>RUS</c:v>
                  </c:pt>
                  <c:pt idx="1639">
                    <c:v>IND</c:v>
                  </c:pt>
                  <c:pt idx="1640">
                    <c:v>CHI</c:v>
                  </c:pt>
                  <c:pt idx="1641">
                    <c:v>ROW</c:v>
                  </c:pt>
                  <c:pt idx="1642">
                    <c:v>FRA</c:v>
                  </c:pt>
                  <c:pt idx="1643">
                    <c:v>EUN</c:v>
                  </c:pt>
                  <c:pt idx="1644">
                    <c:v>EUS</c:v>
                  </c:pt>
                  <c:pt idx="1645">
                    <c:v>USA</c:v>
                  </c:pt>
                  <c:pt idx="1646">
                    <c:v>OEC</c:v>
                  </c:pt>
                  <c:pt idx="1647">
                    <c:v>BRZ</c:v>
                  </c:pt>
                  <c:pt idx="1648">
                    <c:v>RUS</c:v>
                  </c:pt>
                  <c:pt idx="1649">
                    <c:v>IND</c:v>
                  </c:pt>
                  <c:pt idx="1650">
                    <c:v>CHI</c:v>
                  </c:pt>
                  <c:pt idx="1651">
                    <c:v>ROW</c:v>
                  </c:pt>
                  <c:pt idx="1652">
                    <c:v>FRA</c:v>
                  </c:pt>
                  <c:pt idx="1653">
                    <c:v>EUN</c:v>
                  </c:pt>
                  <c:pt idx="1654">
                    <c:v>EUS</c:v>
                  </c:pt>
                  <c:pt idx="1655">
                    <c:v>USA</c:v>
                  </c:pt>
                  <c:pt idx="1656">
                    <c:v>OEC</c:v>
                  </c:pt>
                  <c:pt idx="1657">
                    <c:v>BRZ</c:v>
                  </c:pt>
                  <c:pt idx="1658">
                    <c:v>RUS</c:v>
                  </c:pt>
                  <c:pt idx="1659">
                    <c:v>IND</c:v>
                  </c:pt>
                  <c:pt idx="1660">
                    <c:v>CHI</c:v>
                  </c:pt>
                  <c:pt idx="1661">
                    <c:v>ROW</c:v>
                  </c:pt>
                  <c:pt idx="1662">
                    <c:v>FRA</c:v>
                  </c:pt>
                  <c:pt idx="1663">
                    <c:v>EUN</c:v>
                  </c:pt>
                  <c:pt idx="1664">
                    <c:v>EUS</c:v>
                  </c:pt>
                  <c:pt idx="1665">
                    <c:v>USA</c:v>
                  </c:pt>
                  <c:pt idx="1666">
                    <c:v>OEC</c:v>
                  </c:pt>
                  <c:pt idx="1667">
                    <c:v>BRZ</c:v>
                  </c:pt>
                  <c:pt idx="1668">
                    <c:v>RUS</c:v>
                  </c:pt>
                  <c:pt idx="1669">
                    <c:v>IND</c:v>
                  </c:pt>
                  <c:pt idx="1670">
                    <c:v>CHI</c:v>
                  </c:pt>
                  <c:pt idx="1671">
                    <c:v>ROW</c:v>
                  </c:pt>
                  <c:pt idx="1672">
                    <c:v>FRA</c:v>
                  </c:pt>
                  <c:pt idx="1673">
                    <c:v>EUN</c:v>
                  </c:pt>
                  <c:pt idx="1674">
                    <c:v>EUS</c:v>
                  </c:pt>
                  <c:pt idx="1675">
                    <c:v>USA</c:v>
                  </c:pt>
                  <c:pt idx="1676">
                    <c:v>OEC</c:v>
                  </c:pt>
                  <c:pt idx="1677">
                    <c:v>BRZ</c:v>
                  </c:pt>
                  <c:pt idx="1678">
                    <c:v>RUS</c:v>
                  </c:pt>
                  <c:pt idx="1679">
                    <c:v>IND</c:v>
                  </c:pt>
                  <c:pt idx="1680">
                    <c:v>CHI</c:v>
                  </c:pt>
                  <c:pt idx="1681">
                    <c:v>ROW</c:v>
                  </c:pt>
                  <c:pt idx="1682">
                    <c:v>FRA</c:v>
                  </c:pt>
                  <c:pt idx="1683">
                    <c:v>EUN</c:v>
                  </c:pt>
                  <c:pt idx="1684">
                    <c:v>EUS</c:v>
                  </c:pt>
                  <c:pt idx="1685">
                    <c:v>USA</c:v>
                  </c:pt>
                  <c:pt idx="1686">
                    <c:v>OEC</c:v>
                  </c:pt>
                  <c:pt idx="1687">
                    <c:v>BRZ</c:v>
                  </c:pt>
                  <c:pt idx="1688">
                    <c:v>RUS</c:v>
                  </c:pt>
                  <c:pt idx="1689">
                    <c:v>IND</c:v>
                  </c:pt>
                  <c:pt idx="1690">
                    <c:v>CHI</c:v>
                  </c:pt>
                  <c:pt idx="1691">
                    <c:v>ROW</c:v>
                  </c:pt>
                  <c:pt idx="1692">
                    <c:v>FRA</c:v>
                  </c:pt>
                  <c:pt idx="1693">
                    <c:v>EUN</c:v>
                  </c:pt>
                  <c:pt idx="1694">
                    <c:v>EUS</c:v>
                  </c:pt>
                  <c:pt idx="1695">
                    <c:v>USA</c:v>
                  </c:pt>
                  <c:pt idx="1696">
                    <c:v>OEC</c:v>
                  </c:pt>
                  <c:pt idx="1697">
                    <c:v>BRZ</c:v>
                  </c:pt>
                  <c:pt idx="1698">
                    <c:v>RUS</c:v>
                  </c:pt>
                  <c:pt idx="1699">
                    <c:v>IND</c:v>
                  </c:pt>
                  <c:pt idx="1700">
                    <c:v>CHI</c:v>
                  </c:pt>
                  <c:pt idx="1701">
                    <c:v>ROW</c:v>
                  </c:pt>
                  <c:pt idx="1702">
                    <c:v>FRA</c:v>
                  </c:pt>
                  <c:pt idx="1703">
                    <c:v>EUN</c:v>
                  </c:pt>
                  <c:pt idx="1704">
                    <c:v>EUS</c:v>
                  </c:pt>
                  <c:pt idx="1705">
                    <c:v>USA</c:v>
                  </c:pt>
                  <c:pt idx="1706">
                    <c:v>OEC</c:v>
                  </c:pt>
                  <c:pt idx="1707">
                    <c:v>BRZ</c:v>
                  </c:pt>
                  <c:pt idx="1708">
                    <c:v>RUS</c:v>
                  </c:pt>
                  <c:pt idx="1709">
                    <c:v>IND</c:v>
                  </c:pt>
                  <c:pt idx="1710">
                    <c:v>CHI</c:v>
                  </c:pt>
                  <c:pt idx="1711">
                    <c:v>RSA</c:v>
                  </c:pt>
                  <c:pt idx="1712">
                    <c:v>FRA</c:v>
                  </c:pt>
                  <c:pt idx="1713">
                    <c:v>EUN</c:v>
                  </c:pt>
                  <c:pt idx="1714">
                    <c:v>EUS</c:v>
                  </c:pt>
                  <c:pt idx="1715">
                    <c:v>USA</c:v>
                  </c:pt>
                  <c:pt idx="1716">
                    <c:v>OEC</c:v>
                  </c:pt>
                  <c:pt idx="1717">
                    <c:v>RUS</c:v>
                  </c:pt>
                  <c:pt idx="1718">
                    <c:v>IND</c:v>
                  </c:pt>
                  <c:pt idx="1719">
                    <c:v>CHI</c:v>
                  </c:pt>
                  <c:pt idx="1720">
                    <c:v>RSA</c:v>
                  </c:pt>
                  <c:pt idx="1721">
                    <c:v>FRA</c:v>
                  </c:pt>
                  <c:pt idx="1722">
                    <c:v>EUN</c:v>
                  </c:pt>
                  <c:pt idx="1723">
                    <c:v>EUS</c:v>
                  </c:pt>
                  <c:pt idx="1724">
                    <c:v>USA</c:v>
                  </c:pt>
                  <c:pt idx="1725">
                    <c:v>OEC</c:v>
                  </c:pt>
                  <c:pt idx="1726">
                    <c:v>BRZ</c:v>
                  </c:pt>
                  <c:pt idx="1727">
                    <c:v>RUS</c:v>
                  </c:pt>
                  <c:pt idx="1728">
                    <c:v>IND</c:v>
                  </c:pt>
                  <c:pt idx="1729">
                    <c:v>CHI</c:v>
                  </c:pt>
                  <c:pt idx="1730">
                    <c:v>RSA</c:v>
                  </c:pt>
                  <c:pt idx="1731">
                    <c:v>EUS</c:v>
                  </c:pt>
                  <c:pt idx="1732">
                    <c:v>USA</c:v>
                  </c:pt>
                  <c:pt idx="1733">
                    <c:v>OEC</c:v>
                  </c:pt>
                  <c:pt idx="1734">
                    <c:v>RUS</c:v>
                  </c:pt>
                  <c:pt idx="1735">
                    <c:v>CHI</c:v>
                  </c:pt>
                  <c:pt idx="1736">
                    <c:v>RSA</c:v>
                  </c:pt>
                  <c:pt idx="1737">
                    <c:v>EUN</c:v>
                  </c:pt>
                  <c:pt idx="1738">
                    <c:v>OEC</c:v>
                  </c:pt>
                  <c:pt idx="1739">
                    <c:v>BRZ</c:v>
                  </c:pt>
                  <c:pt idx="1740">
                    <c:v>RUS</c:v>
                  </c:pt>
                  <c:pt idx="1741">
                    <c:v>FRA</c:v>
                  </c:pt>
                  <c:pt idx="1742">
                    <c:v>EUN</c:v>
                  </c:pt>
                  <c:pt idx="1743">
                    <c:v>EUS</c:v>
                  </c:pt>
                  <c:pt idx="1744">
                    <c:v>USA</c:v>
                  </c:pt>
                  <c:pt idx="1745">
                    <c:v>OEC</c:v>
                  </c:pt>
                  <c:pt idx="1746">
                    <c:v>BRZ</c:v>
                  </c:pt>
                  <c:pt idx="1747">
                    <c:v>RUS</c:v>
                  </c:pt>
                  <c:pt idx="1748">
                    <c:v>CHI</c:v>
                  </c:pt>
                  <c:pt idx="1749">
                    <c:v>RSA</c:v>
                  </c:pt>
                  <c:pt idx="1750">
                    <c:v>FRA</c:v>
                  </c:pt>
                  <c:pt idx="1751">
                    <c:v>EUN</c:v>
                  </c:pt>
                  <c:pt idx="1752">
                    <c:v>EUS</c:v>
                  </c:pt>
                  <c:pt idx="1753">
                    <c:v>USA</c:v>
                  </c:pt>
                  <c:pt idx="1754">
                    <c:v>OEC</c:v>
                  </c:pt>
                  <c:pt idx="1755">
                    <c:v>BRZ</c:v>
                  </c:pt>
                  <c:pt idx="1756">
                    <c:v>RUS</c:v>
                  </c:pt>
                  <c:pt idx="1757">
                    <c:v>IND</c:v>
                  </c:pt>
                  <c:pt idx="1758">
                    <c:v>CHI</c:v>
                  </c:pt>
                  <c:pt idx="1759">
                    <c:v>RSA</c:v>
                  </c:pt>
                  <c:pt idx="1760">
                    <c:v>EUN</c:v>
                  </c:pt>
                  <c:pt idx="1761">
                    <c:v>EUS</c:v>
                  </c:pt>
                  <c:pt idx="1762">
                    <c:v>USA</c:v>
                  </c:pt>
                  <c:pt idx="1763">
                    <c:v>OEC</c:v>
                  </c:pt>
                  <c:pt idx="1764">
                    <c:v>RUS</c:v>
                  </c:pt>
                  <c:pt idx="1765">
                    <c:v>FRA</c:v>
                  </c:pt>
                  <c:pt idx="1766">
                    <c:v>EUN</c:v>
                  </c:pt>
                  <c:pt idx="1767">
                    <c:v>EUS</c:v>
                  </c:pt>
                  <c:pt idx="1768">
                    <c:v>USA</c:v>
                  </c:pt>
                  <c:pt idx="1769">
                    <c:v>OEC</c:v>
                  </c:pt>
                  <c:pt idx="1770">
                    <c:v>BRZ</c:v>
                  </c:pt>
                  <c:pt idx="1771">
                    <c:v>RUS</c:v>
                  </c:pt>
                  <c:pt idx="1772">
                    <c:v>IND</c:v>
                  </c:pt>
                  <c:pt idx="1773">
                    <c:v>CHI</c:v>
                  </c:pt>
                  <c:pt idx="1774">
                    <c:v>RSA</c:v>
                  </c:pt>
                  <c:pt idx="1775">
                    <c:v>FRA</c:v>
                  </c:pt>
                  <c:pt idx="1776">
                    <c:v>EUN</c:v>
                  </c:pt>
                  <c:pt idx="1777">
                    <c:v>EUS</c:v>
                  </c:pt>
                  <c:pt idx="1778">
                    <c:v>USA</c:v>
                  </c:pt>
                  <c:pt idx="1779">
                    <c:v>OEC</c:v>
                  </c:pt>
                  <c:pt idx="1780">
                    <c:v>BRZ</c:v>
                  </c:pt>
                  <c:pt idx="1781">
                    <c:v>RUS</c:v>
                  </c:pt>
                  <c:pt idx="1782">
                    <c:v>IND</c:v>
                  </c:pt>
                  <c:pt idx="1783">
                    <c:v>CHI</c:v>
                  </c:pt>
                  <c:pt idx="1784">
                    <c:v>RSA</c:v>
                  </c:pt>
                  <c:pt idx="1785">
                    <c:v>FRA</c:v>
                  </c:pt>
                  <c:pt idx="1786">
                    <c:v>EUN</c:v>
                  </c:pt>
                  <c:pt idx="1787">
                    <c:v>EUS</c:v>
                  </c:pt>
                  <c:pt idx="1788">
                    <c:v>USA</c:v>
                  </c:pt>
                  <c:pt idx="1789">
                    <c:v>OEC</c:v>
                  </c:pt>
                  <c:pt idx="1790">
                    <c:v>BRZ</c:v>
                  </c:pt>
                  <c:pt idx="1791">
                    <c:v>IND</c:v>
                  </c:pt>
                  <c:pt idx="1792">
                    <c:v>CHI</c:v>
                  </c:pt>
                  <c:pt idx="1793">
                    <c:v>RSA</c:v>
                  </c:pt>
                  <c:pt idx="1794">
                    <c:v>FRA</c:v>
                  </c:pt>
                  <c:pt idx="1795">
                    <c:v>EUN</c:v>
                  </c:pt>
                  <c:pt idx="1796">
                    <c:v>EUS</c:v>
                  </c:pt>
                  <c:pt idx="1797">
                    <c:v>USA</c:v>
                  </c:pt>
                  <c:pt idx="1798">
                    <c:v>OEC</c:v>
                  </c:pt>
                  <c:pt idx="1799">
                    <c:v>BRZ</c:v>
                  </c:pt>
                  <c:pt idx="1800">
                    <c:v>RUS</c:v>
                  </c:pt>
                  <c:pt idx="1801">
                    <c:v>IND</c:v>
                  </c:pt>
                  <c:pt idx="1802">
                    <c:v>CHI</c:v>
                  </c:pt>
                  <c:pt idx="1803">
                    <c:v>RSA</c:v>
                  </c:pt>
                  <c:pt idx="1804">
                    <c:v>FRA</c:v>
                  </c:pt>
                  <c:pt idx="1805">
                    <c:v>EUN</c:v>
                  </c:pt>
                  <c:pt idx="1806">
                    <c:v>EUS</c:v>
                  </c:pt>
                  <c:pt idx="1807">
                    <c:v>USA</c:v>
                  </c:pt>
                  <c:pt idx="1808">
                    <c:v>OEC</c:v>
                  </c:pt>
                  <c:pt idx="1809">
                    <c:v>BRZ</c:v>
                  </c:pt>
                  <c:pt idx="1810">
                    <c:v>RUS</c:v>
                  </c:pt>
                  <c:pt idx="1811">
                    <c:v>IND</c:v>
                  </c:pt>
                  <c:pt idx="1812">
                    <c:v>CHI</c:v>
                  </c:pt>
                  <c:pt idx="1813">
                    <c:v>RSA</c:v>
                  </c:pt>
                  <c:pt idx="1814">
                    <c:v>FRA</c:v>
                  </c:pt>
                  <c:pt idx="1815">
                    <c:v>EUN</c:v>
                  </c:pt>
                  <c:pt idx="1816">
                    <c:v>EUS</c:v>
                  </c:pt>
                  <c:pt idx="1817">
                    <c:v>USA</c:v>
                  </c:pt>
                  <c:pt idx="1818">
                    <c:v>OEC</c:v>
                  </c:pt>
                  <c:pt idx="1819">
                    <c:v>BRZ</c:v>
                  </c:pt>
                  <c:pt idx="1820">
                    <c:v>RUS</c:v>
                  </c:pt>
                  <c:pt idx="1821">
                    <c:v>IND</c:v>
                  </c:pt>
                  <c:pt idx="1822">
                    <c:v>CHI</c:v>
                  </c:pt>
                  <c:pt idx="1823">
                    <c:v>RSA</c:v>
                  </c:pt>
                  <c:pt idx="1824">
                    <c:v>FRA</c:v>
                  </c:pt>
                  <c:pt idx="1825">
                    <c:v>EUN</c:v>
                  </c:pt>
                  <c:pt idx="1826">
                    <c:v>EUS</c:v>
                  </c:pt>
                  <c:pt idx="1827">
                    <c:v>USA</c:v>
                  </c:pt>
                  <c:pt idx="1828">
                    <c:v>OEC</c:v>
                  </c:pt>
                  <c:pt idx="1829">
                    <c:v>BRZ</c:v>
                  </c:pt>
                  <c:pt idx="1830">
                    <c:v>RUS</c:v>
                  </c:pt>
                  <c:pt idx="1831">
                    <c:v>IND</c:v>
                  </c:pt>
                  <c:pt idx="1832">
                    <c:v>CHI</c:v>
                  </c:pt>
                  <c:pt idx="1833">
                    <c:v>RSA</c:v>
                  </c:pt>
                  <c:pt idx="1834">
                    <c:v>FRA</c:v>
                  </c:pt>
                  <c:pt idx="1835">
                    <c:v>EUN</c:v>
                  </c:pt>
                  <c:pt idx="1836">
                    <c:v>EUS</c:v>
                  </c:pt>
                  <c:pt idx="1837">
                    <c:v>USA</c:v>
                  </c:pt>
                  <c:pt idx="1838">
                    <c:v>OEC</c:v>
                  </c:pt>
                  <c:pt idx="1839">
                    <c:v>BRZ</c:v>
                  </c:pt>
                  <c:pt idx="1840">
                    <c:v>RUS</c:v>
                  </c:pt>
                  <c:pt idx="1841">
                    <c:v>IND</c:v>
                  </c:pt>
                  <c:pt idx="1842">
                    <c:v>CHI</c:v>
                  </c:pt>
                  <c:pt idx="1843">
                    <c:v>RSA</c:v>
                  </c:pt>
                  <c:pt idx="1844">
                    <c:v>FRA</c:v>
                  </c:pt>
                  <c:pt idx="1845">
                    <c:v>EUN</c:v>
                  </c:pt>
                  <c:pt idx="1846">
                    <c:v>EUS</c:v>
                  </c:pt>
                  <c:pt idx="1847">
                    <c:v>USA</c:v>
                  </c:pt>
                  <c:pt idx="1848">
                    <c:v>OEC</c:v>
                  </c:pt>
                  <c:pt idx="1849">
                    <c:v>BRZ</c:v>
                  </c:pt>
                  <c:pt idx="1850">
                    <c:v>RUS</c:v>
                  </c:pt>
                  <c:pt idx="1851">
                    <c:v>IND</c:v>
                  </c:pt>
                  <c:pt idx="1852">
                    <c:v>CHI</c:v>
                  </c:pt>
                  <c:pt idx="1853">
                    <c:v>RSA</c:v>
                  </c:pt>
                  <c:pt idx="1854">
                    <c:v>FRA</c:v>
                  </c:pt>
                  <c:pt idx="1855">
                    <c:v>EUN</c:v>
                  </c:pt>
                  <c:pt idx="1856">
                    <c:v>EUS</c:v>
                  </c:pt>
                  <c:pt idx="1857">
                    <c:v>USA</c:v>
                  </c:pt>
                  <c:pt idx="1858">
                    <c:v>OEC</c:v>
                  </c:pt>
                  <c:pt idx="1859">
                    <c:v>BRZ</c:v>
                  </c:pt>
                  <c:pt idx="1860">
                    <c:v>RUS</c:v>
                  </c:pt>
                  <c:pt idx="1861">
                    <c:v>IND</c:v>
                  </c:pt>
                  <c:pt idx="1862">
                    <c:v>CHI</c:v>
                  </c:pt>
                  <c:pt idx="1863">
                    <c:v>RSA</c:v>
                  </c:pt>
                  <c:pt idx="1864">
                    <c:v>FRA</c:v>
                  </c:pt>
                  <c:pt idx="1865">
                    <c:v>EUN</c:v>
                  </c:pt>
                  <c:pt idx="1866">
                    <c:v>EUS</c:v>
                  </c:pt>
                  <c:pt idx="1867">
                    <c:v>USA</c:v>
                  </c:pt>
                  <c:pt idx="1868">
                    <c:v>OEC</c:v>
                  </c:pt>
                  <c:pt idx="1869">
                    <c:v>BRZ</c:v>
                  </c:pt>
                  <c:pt idx="1870">
                    <c:v>RUS</c:v>
                  </c:pt>
                  <c:pt idx="1871">
                    <c:v>IND</c:v>
                  </c:pt>
                  <c:pt idx="1872">
                    <c:v>CHI</c:v>
                  </c:pt>
                  <c:pt idx="1873">
                    <c:v>RSA</c:v>
                  </c:pt>
                </c:lvl>
                <c:lvl>
                  <c:pt idx="0">
                    <c:v>AGR</c:v>
                  </c:pt>
                  <c:pt idx="10">
                    <c:v>BUI</c:v>
                  </c:pt>
                  <c:pt idx="19">
                    <c:v>CHM</c:v>
                  </c:pt>
                  <c:pt idx="29">
                    <c:v>COL</c:v>
                  </c:pt>
                  <c:pt idx="36">
                    <c:v>CRU</c:v>
                  </c:pt>
                  <c:pt idx="41">
                    <c:v>ele</c:v>
                  </c:pt>
                  <c:pt idx="50">
                    <c:v>FOT</c:v>
                  </c:pt>
                  <c:pt idx="60">
                    <c:v>gas</c:v>
                  </c:pt>
                  <c:pt idx="66">
                    <c:v>IRS</c:v>
                  </c:pt>
                  <c:pt idx="76">
                    <c:v>MAC</c:v>
                  </c:pt>
                  <c:pt idx="86">
                    <c:v>mvh</c:v>
                  </c:pt>
                  <c:pt idx="95">
                    <c:v>nfm</c:v>
                  </c:pt>
                  <c:pt idx="105">
                    <c:v>nmm</c:v>
                  </c:pt>
                  <c:pt idx="115">
                    <c:v>oil</c:v>
                  </c:pt>
                  <c:pt idx="125">
                    <c:v>ppp</c:v>
                  </c:pt>
                  <c:pt idx="135">
                    <c:v>ROI</c:v>
                  </c:pt>
                  <c:pt idx="145">
                    <c:v>SER</c:v>
                  </c:pt>
                  <c:pt idx="155">
                    <c:v>TRN</c:v>
                  </c:pt>
                  <c:pt idx="165">
                    <c:v>total</c:v>
                  </c:pt>
                  <c:pt idx="175">
                    <c:v>AGR</c:v>
                  </c:pt>
                  <c:pt idx="185">
                    <c:v>BUI</c:v>
                  </c:pt>
                  <c:pt idx="194">
                    <c:v>CHM</c:v>
                  </c:pt>
                  <c:pt idx="204">
                    <c:v>COL</c:v>
                  </c:pt>
                  <c:pt idx="211">
                    <c:v>CRU</c:v>
                  </c:pt>
                  <c:pt idx="215">
                    <c:v>ele</c:v>
                  </c:pt>
                  <c:pt idx="224">
                    <c:v>FOT</c:v>
                  </c:pt>
                  <c:pt idx="234">
                    <c:v>gas</c:v>
                  </c:pt>
                  <c:pt idx="239">
                    <c:v>IRS</c:v>
                  </c:pt>
                  <c:pt idx="249">
                    <c:v>MAC</c:v>
                  </c:pt>
                  <c:pt idx="259">
                    <c:v>mvh</c:v>
                  </c:pt>
                  <c:pt idx="268">
                    <c:v>nfm</c:v>
                  </c:pt>
                  <c:pt idx="278">
                    <c:v>nmm</c:v>
                  </c:pt>
                  <c:pt idx="288">
                    <c:v>oil</c:v>
                  </c:pt>
                  <c:pt idx="298">
                    <c:v>ppp</c:v>
                  </c:pt>
                  <c:pt idx="308">
                    <c:v>ROI</c:v>
                  </c:pt>
                  <c:pt idx="318">
                    <c:v>SER</c:v>
                  </c:pt>
                  <c:pt idx="328">
                    <c:v>TRN</c:v>
                  </c:pt>
                  <c:pt idx="338">
                    <c:v>total</c:v>
                  </c:pt>
                  <c:pt idx="348">
                    <c:v>AGR</c:v>
                  </c:pt>
                  <c:pt idx="358">
                    <c:v>BUI</c:v>
                  </c:pt>
                  <c:pt idx="366">
                    <c:v>CHM</c:v>
                  </c:pt>
                  <c:pt idx="376">
                    <c:v>COL</c:v>
                  </c:pt>
                  <c:pt idx="382">
                    <c:v>CRU</c:v>
                  </c:pt>
                  <c:pt idx="387">
                    <c:v>ele</c:v>
                  </c:pt>
                  <c:pt idx="396">
                    <c:v>FOT</c:v>
                  </c:pt>
                  <c:pt idx="406">
                    <c:v>gas</c:v>
                  </c:pt>
                  <c:pt idx="411">
                    <c:v>IRS</c:v>
                  </c:pt>
                  <c:pt idx="421">
                    <c:v>MAC</c:v>
                  </c:pt>
                  <c:pt idx="431">
                    <c:v>mvh</c:v>
                  </c:pt>
                  <c:pt idx="440">
                    <c:v>nfm</c:v>
                  </c:pt>
                  <c:pt idx="450">
                    <c:v>nmm</c:v>
                  </c:pt>
                  <c:pt idx="460">
                    <c:v>oil</c:v>
                  </c:pt>
                  <c:pt idx="470">
                    <c:v>ppp</c:v>
                  </c:pt>
                  <c:pt idx="479">
                    <c:v>ROI</c:v>
                  </c:pt>
                  <c:pt idx="489">
                    <c:v>SER</c:v>
                  </c:pt>
                  <c:pt idx="499">
                    <c:v>TRN</c:v>
                  </c:pt>
                  <c:pt idx="509">
                    <c:v>total</c:v>
                  </c:pt>
                  <c:pt idx="519">
                    <c:v>AGR</c:v>
                  </c:pt>
                  <c:pt idx="529">
                    <c:v>BUI</c:v>
                  </c:pt>
                  <c:pt idx="538">
                    <c:v>CHM</c:v>
                  </c:pt>
                  <c:pt idx="548">
                    <c:v>CRU</c:v>
                  </c:pt>
                  <c:pt idx="553">
                    <c:v>ele</c:v>
                  </c:pt>
                  <c:pt idx="562">
                    <c:v>FOT</c:v>
                  </c:pt>
                  <c:pt idx="572">
                    <c:v>gas</c:v>
                  </c:pt>
                  <c:pt idx="577">
                    <c:v>IRS</c:v>
                  </c:pt>
                  <c:pt idx="587">
                    <c:v>MAC</c:v>
                  </c:pt>
                  <c:pt idx="597">
                    <c:v>mvh</c:v>
                  </c:pt>
                  <c:pt idx="606">
                    <c:v>nfm</c:v>
                  </c:pt>
                  <c:pt idx="616">
                    <c:v>nmm</c:v>
                  </c:pt>
                  <c:pt idx="626">
                    <c:v>oil</c:v>
                  </c:pt>
                  <c:pt idx="636">
                    <c:v>ppp</c:v>
                  </c:pt>
                  <c:pt idx="646">
                    <c:v>ROI</c:v>
                  </c:pt>
                  <c:pt idx="656">
                    <c:v>SER</c:v>
                  </c:pt>
                  <c:pt idx="666">
                    <c:v>TRN</c:v>
                  </c:pt>
                  <c:pt idx="676">
                    <c:v>total</c:v>
                  </c:pt>
                  <c:pt idx="686">
                    <c:v>AGR</c:v>
                  </c:pt>
                  <c:pt idx="696">
                    <c:v>BUI</c:v>
                  </c:pt>
                  <c:pt idx="705">
                    <c:v>CHM</c:v>
                  </c:pt>
                  <c:pt idx="715">
                    <c:v>COL</c:v>
                  </c:pt>
                  <c:pt idx="721">
                    <c:v>CRU</c:v>
                  </c:pt>
                  <c:pt idx="725">
                    <c:v>ele</c:v>
                  </c:pt>
                  <c:pt idx="734">
                    <c:v>FOT</c:v>
                  </c:pt>
                  <c:pt idx="744">
                    <c:v>gas</c:v>
                  </c:pt>
                  <c:pt idx="749">
                    <c:v>IRS</c:v>
                  </c:pt>
                  <c:pt idx="759">
                    <c:v>MAC</c:v>
                  </c:pt>
                  <c:pt idx="769">
                    <c:v>mvh</c:v>
                  </c:pt>
                  <c:pt idx="778">
                    <c:v>nfm</c:v>
                  </c:pt>
                  <c:pt idx="788">
                    <c:v>nmm</c:v>
                  </c:pt>
                  <c:pt idx="798">
                    <c:v>oil</c:v>
                  </c:pt>
                  <c:pt idx="808">
                    <c:v>ppp</c:v>
                  </c:pt>
                  <c:pt idx="818">
                    <c:v>ROI</c:v>
                  </c:pt>
                  <c:pt idx="828">
                    <c:v>SER</c:v>
                  </c:pt>
                  <c:pt idx="838">
                    <c:v>TRN</c:v>
                  </c:pt>
                  <c:pt idx="848">
                    <c:v>total</c:v>
                  </c:pt>
                  <c:pt idx="858">
                    <c:v>AGR</c:v>
                  </c:pt>
                  <c:pt idx="868">
                    <c:v>BUI</c:v>
                  </c:pt>
                  <c:pt idx="874">
                    <c:v>CHM</c:v>
                  </c:pt>
                  <c:pt idx="884">
                    <c:v>COL</c:v>
                  </c:pt>
                  <c:pt idx="891">
                    <c:v>CRU</c:v>
                  </c:pt>
                  <c:pt idx="895">
                    <c:v>ele</c:v>
                  </c:pt>
                  <c:pt idx="904">
                    <c:v>FOT</c:v>
                  </c:pt>
                  <c:pt idx="914">
                    <c:v>gas</c:v>
                  </c:pt>
                  <c:pt idx="920">
                    <c:v>IRS</c:v>
                  </c:pt>
                  <c:pt idx="930">
                    <c:v>MAC</c:v>
                  </c:pt>
                  <c:pt idx="940">
                    <c:v>mvh</c:v>
                  </c:pt>
                  <c:pt idx="949">
                    <c:v>nfm</c:v>
                  </c:pt>
                  <c:pt idx="959">
                    <c:v>nmm</c:v>
                  </c:pt>
                  <c:pt idx="968">
                    <c:v>oil</c:v>
                  </c:pt>
                  <c:pt idx="978">
                    <c:v>ppp</c:v>
                  </c:pt>
                  <c:pt idx="988">
                    <c:v>ROI</c:v>
                  </c:pt>
                  <c:pt idx="998">
                    <c:v>SER</c:v>
                  </c:pt>
                  <c:pt idx="1008">
                    <c:v>TRN</c:v>
                  </c:pt>
                  <c:pt idx="1018">
                    <c:v>total</c:v>
                  </c:pt>
                  <c:pt idx="1028">
                    <c:v>AGR</c:v>
                  </c:pt>
                  <c:pt idx="1038">
                    <c:v>BUI</c:v>
                  </c:pt>
                  <c:pt idx="1047">
                    <c:v>CHM</c:v>
                  </c:pt>
                  <c:pt idx="1057">
                    <c:v>COL</c:v>
                  </c:pt>
                  <c:pt idx="1063">
                    <c:v>ele</c:v>
                  </c:pt>
                  <c:pt idx="1072">
                    <c:v>FOT</c:v>
                  </c:pt>
                  <c:pt idx="1082">
                    <c:v>gas</c:v>
                  </c:pt>
                  <c:pt idx="1087">
                    <c:v>IRS</c:v>
                  </c:pt>
                  <c:pt idx="1096">
                    <c:v>MAC</c:v>
                  </c:pt>
                  <c:pt idx="1106">
                    <c:v>mvh</c:v>
                  </c:pt>
                  <c:pt idx="1115">
                    <c:v>nfm</c:v>
                  </c:pt>
                  <c:pt idx="1123">
                    <c:v>nmm</c:v>
                  </c:pt>
                  <c:pt idx="1132">
                    <c:v>oil</c:v>
                  </c:pt>
                  <c:pt idx="1142">
                    <c:v>ppp</c:v>
                  </c:pt>
                  <c:pt idx="1150">
                    <c:v>ROI</c:v>
                  </c:pt>
                  <c:pt idx="1160">
                    <c:v>SER</c:v>
                  </c:pt>
                  <c:pt idx="1170">
                    <c:v>TRN</c:v>
                  </c:pt>
                  <c:pt idx="1180">
                    <c:v>total</c:v>
                  </c:pt>
                  <c:pt idx="1190">
                    <c:v>AGR</c:v>
                  </c:pt>
                  <c:pt idx="1200">
                    <c:v>BUI</c:v>
                  </c:pt>
                  <c:pt idx="1208">
                    <c:v>CHM</c:v>
                  </c:pt>
                  <c:pt idx="1218">
                    <c:v>COL</c:v>
                  </c:pt>
                  <c:pt idx="1225">
                    <c:v>CRU</c:v>
                  </c:pt>
                  <c:pt idx="1230">
                    <c:v>ele</c:v>
                  </c:pt>
                  <c:pt idx="1240">
                    <c:v>FOT</c:v>
                  </c:pt>
                  <c:pt idx="1249">
                    <c:v>gas</c:v>
                  </c:pt>
                  <c:pt idx="1255">
                    <c:v>IRS</c:v>
                  </c:pt>
                  <c:pt idx="1265">
                    <c:v>MAC</c:v>
                  </c:pt>
                  <c:pt idx="1275">
                    <c:v>mvh</c:v>
                  </c:pt>
                  <c:pt idx="1284">
                    <c:v>nfm</c:v>
                  </c:pt>
                  <c:pt idx="1294">
                    <c:v>nmm</c:v>
                  </c:pt>
                  <c:pt idx="1304">
                    <c:v>oil</c:v>
                  </c:pt>
                  <c:pt idx="1314">
                    <c:v>ppp</c:v>
                  </c:pt>
                  <c:pt idx="1324">
                    <c:v>ROI</c:v>
                  </c:pt>
                  <c:pt idx="1334">
                    <c:v>SER</c:v>
                  </c:pt>
                  <c:pt idx="1344">
                    <c:v>TRN</c:v>
                  </c:pt>
                  <c:pt idx="1354">
                    <c:v>total</c:v>
                  </c:pt>
                  <c:pt idx="1364">
                    <c:v>AGR</c:v>
                  </c:pt>
                  <c:pt idx="1374">
                    <c:v>BUI</c:v>
                  </c:pt>
                  <c:pt idx="1383">
                    <c:v>CHM</c:v>
                  </c:pt>
                  <c:pt idx="1393">
                    <c:v>COL</c:v>
                  </c:pt>
                  <c:pt idx="1399">
                    <c:v>CRU</c:v>
                  </c:pt>
                  <c:pt idx="1404">
                    <c:v>ele</c:v>
                  </c:pt>
                  <c:pt idx="1413">
                    <c:v>FOT</c:v>
                  </c:pt>
                  <c:pt idx="1423">
                    <c:v>gas</c:v>
                  </c:pt>
                  <c:pt idx="1429">
                    <c:v>IRS</c:v>
                  </c:pt>
                  <c:pt idx="1439">
                    <c:v>MAC</c:v>
                  </c:pt>
                  <c:pt idx="1449">
                    <c:v>mvh</c:v>
                  </c:pt>
                  <c:pt idx="1458">
                    <c:v>nfm</c:v>
                  </c:pt>
                  <c:pt idx="1468">
                    <c:v>nmm</c:v>
                  </c:pt>
                  <c:pt idx="1478">
                    <c:v>oil</c:v>
                  </c:pt>
                  <c:pt idx="1488">
                    <c:v>ppp</c:v>
                  </c:pt>
                  <c:pt idx="1498">
                    <c:v>ROI</c:v>
                  </c:pt>
                  <c:pt idx="1508">
                    <c:v>SER</c:v>
                  </c:pt>
                  <c:pt idx="1518">
                    <c:v>TRN</c:v>
                  </c:pt>
                  <c:pt idx="1528">
                    <c:v>total</c:v>
                  </c:pt>
                  <c:pt idx="1538">
                    <c:v>AGR</c:v>
                  </c:pt>
                  <c:pt idx="1548">
                    <c:v>CHM</c:v>
                  </c:pt>
                  <c:pt idx="1558">
                    <c:v>COL</c:v>
                  </c:pt>
                  <c:pt idx="1564">
                    <c:v>CRU</c:v>
                  </c:pt>
                  <c:pt idx="1569">
                    <c:v>ele</c:v>
                  </c:pt>
                  <c:pt idx="1578">
                    <c:v>FOT</c:v>
                  </c:pt>
                  <c:pt idx="1588">
                    <c:v>gas</c:v>
                  </c:pt>
                  <c:pt idx="1594">
                    <c:v>IRS</c:v>
                  </c:pt>
                  <c:pt idx="1603">
                    <c:v>MAC</c:v>
                  </c:pt>
                  <c:pt idx="1613">
                    <c:v>mvh</c:v>
                  </c:pt>
                  <c:pt idx="1622">
                    <c:v>nfm</c:v>
                  </c:pt>
                  <c:pt idx="1632">
                    <c:v>nmm</c:v>
                  </c:pt>
                  <c:pt idx="1642">
                    <c:v>oil</c:v>
                  </c:pt>
                  <c:pt idx="1652">
                    <c:v>ppp</c:v>
                  </c:pt>
                  <c:pt idx="1662">
                    <c:v>ROI</c:v>
                  </c:pt>
                  <c:pt idx="1672">
                    <c:v>SER</c:v>
                  </c:pt>
                  <c:pt idx="1682">
                    <c:v>TRN</c:v>
                  </c:pt>
                  <c:pt idx="1692">
                    <c:v>total</c:v>
                  </c:pt>
                  <c:pt idx="1702">
                    <c:v>AGR</c:v>
                  </c:pt>
                  <c:pt idx="1712">
                    <c:v>BUI</c:v>
                  </c:pt>
                  <c:pt idx="1721">
                    <c:v>CHM</c:v>
                  </c:pt>
                  <c:pt idx="1731">
                    <c:v>COL</c:v>
                  </c:pt>
                  <c:pt idx="1737">
                    <c:v>CRU</c:v>
                  </c:pt>
                  <c:pt idx="1741">
                    <c:v>ele</c:v>
                  </c:pt>
                  <c:pt idx="1750">
                    <c:v>FOT</c:v>
                  </c:pt>
                  <c:pt idx="1760">
                    <c:v>gas</c:v>
                  </c:pt>
                  <c:pt idx="1765">
                    <c:v>IRS</c:v>
                  </c:pt>
                  <c:pt idx="1775">
                    <c:v>MAC</c:v>
                  </c:pt>
                  <c:pt idx="1785">
                    <c:v>mvh</c:v>
                  </c:pt>
                  <c:pt idx="1794">
                    <c:v>nfm</c:v>
                  </c:pt>
                  <c:pt idx="1804">
                    <c:v>nmm</c:v>
                  </c:pt>
                  <c:pt idx="1814">
                    <c:v>oil</c:v>
                  </c:pt>
                  <c:pt idx="1824">
                    <c:v>ppp</c:v>
                  </c:pt>
                  <c:pt idx="1834">
                    <c:v>ROI</c:v>
                  </c:pt>
                  <c:pt idx="1844">
                    <c:v>SER</c:v>
                  </c:pt>
                  <c:pt idx="1854">
                    <c:v>TRN</c:v>
                  </c:pt>
                  <c:pt idx="1864">
                    <c:v>total</c:v>
                  </c:pt>
                </c:lvl>
                <c:lvl>
                  <c:pt idx="0">
                    <c:v>FRA</c:v>
                  </c:pt>
                  <c:pt idx="175">
                    <c:v>EUN</c:v>
                  </c:pt>
                  <c:pt idx="348">
                    <c:v>EUS</c:v>
                  </c:pt>
                  <c:pt idx="519">
                    <c:v>USA</c:v>
                  </c:pt>
                  <c:pt idx="686">
                    <c:v>OEC</c:v>
                  </c:pt>
                  <c:pt idx="858">
                    <c:v>BRZ</c:v>
                  </c:pt>
                  <c:pt idx="1028">
                    <c:v>RUS</c:v>
                  </c:pt>
                  <c:pt idx="1190">
                    <c:v>IND</c:v>
                  </c:pt>
                  <c:pt idx="1364">
                    <c:v>CHI</c:v>
                  </c:pt>
                  <c:pt idx="1538">
                    <c:v>RSA</c:v>
                  </c:pt>
                  <c:pt idx="1702">
                    <c:v>ROW</c:v>
                  </c:pt>
                </c:lvl>
                <c:lvl>
                  <c:pt idx="0">
                    <c:v>2030</c:v>
                  </c:pt>
                </c:lvl>
              </c:multiLvlStrCache>
            </c:multiLvlStrRef>
          </c:cat>
          <c:val>
            <c:numRef>
              <c:f>'Tradematrix.p (im)'!$B$4:$B$2096</c:f>
              <c:numCache>
                <c:formatCode>General</c:formatCode>
                <c:ptCount val="1874"/>
                <c:pt idx="0">
                  <c:v>0.41983396750742397</c:v>
                </c:pt>
                <c:pt idx="1">
                  <c:v>0.53583141657297784</c:v>
                </c:pt>
                <c:pt idx="2">
                  <c:v>0.8836477656289683</c:v>
                </c:pt>
                <c:pt idx="3">
                  <c:v>1.0270431635901494</c:v>
                </c:pt>
                <c:pt idx="4">
                  <c:v>0.27145423965340959</c:v>
                </c:pt>
                <c:pt idx="5">
                  <c:v>9.4790317858240904E-3</c:v>
                </c:pt>
                <c:pt idx="6">
                  <c:v>0.36835504792683083</c:v>
                </c:pt>
                <c:pt idx="7">
                  <c:v>0.30200750297820517</c:v>
                </c:pt>
                <c:pt idx="8">
                  <c:v>0.18373991712551868</c:v>
                </c:pt>
                <c:pt idx="9">
                  <c:v>5.1262177022926965</c:v>
                </c:pt>
                <c:pt idx="10">
                  <c:v>0.11403451983996506</c:v>
                </c:pt>
                <c:pt idx="11">
                  <c:v>0.11724985322815579</c:v>
                </c:pt>
                <c:pt idx="12">
                  <c:v>0.449245543413969</c:v>
                </c:pt>
                <c:pt idx="13">
                  <c:v>0.24499792762375674</c:v>
                </c:pt>
                <c:pt idx="14">
                  <c:v>1.4842748340929565E-2</c:v>
                </c:pt>
                <c:pt idx="15">
                  <c:v>6.1814347367053255E-2</c:v>
                </c:pt>
                <c:pt idx="16">
                  <c:v>9.1411032730431094E-2</c:v>
                </c:pt>
                <c:pt idx="17">
                  <c:v>1.0635037041492452E-2</c:v>
                </c:pt>
                <c:pt idx="18">
                  <c:v>0.43475561030045223</c:v>
                </c:pt>
                <c:pt idx="19">
                  <c:v>9.6943231943160306</c:v>
                </c:pt>
                <c:pt idx="20">
                  <c:v>3.4898424291167345</c:v>
                </c:pt>
                <c:pt idx="21">
                  <c:v>10.696074165403212</c:v>
                </c:pt>
                <c:pt idx="22">
                  <c:v>8.4386698767611854</c:v>
                </c:pt>
                <c:pt idx="23">
                  <c:v>0.31647155908801045</c:v>
                </c:pt>
                <c:pt idx="24">
                  <c:v>3.560160732793431</c:v>
                </c:pt>
                <c:pt idx="25">
                  <c:v>1.9210846184427768</c:v>
                </c:pt>
                <c:pt idx="26">
                  <c:v>7.9224452972508033</c:v>
                </c:pt>
                <c:pt idx="27">
                  <c:v>0.17412104724360053</c:v>
                </c:pt>
                <c:pt idx="28">
                  <c:v>8.1807794565664338</c:v>
                </c:pt>
                <c:pt idx="29">
                  <c:v>3.1257811016619998E-3</c:v>
                </c:pt>
                <c:pt idx="30">
                  <c:v>0.14752878442588854</c:v>
                </c:pt>
                <c:pt idx="31">
                  <c:v>0.13212019972670269</c:v>
                </c:pt>
                <c:pt idx="32">
                  <c:v>0.14123635892814129</c:v>
                </c:pt>
                <c:pt idx="33">
                  <c:v>2.5570753601637268E-3</c:v>
                </c:pt>
                <c:pt idx="34">
                  <c:v>6.4985619654376256E-2</c:v>
                </c:pt>
                <c:pt idx="35">
                  <c:v>0.12844330480739746</c:v>
                </c:pt>
                <c:pt idx="36">
                  <c:v>2.6444957326401015E-2</c:v>
                </c:pt>
                <c:pt idx="37">
                  <c:v>3.8763045940031566</c:v>
                </c:pt>
                <c:pt idx="38">
                  <c:v>9.3958788861728496E-2</c:v>
                </c:pt>
                <c:pt idx="39">
                  <c:v>3.2926206220293901</c:v>
                </c:pt>
                <c:pt idx="40">
                  <c:v>10.257002525947897</c:v>
                </c:pt>
                <c:pt idx="41">
                  <c:v>5.6326980061977014E-3</c:v>
                </c:pt>
                <c:pt idx="42">
                  <c:v>1.9389220363147615E-2</c:v>
                </c:pt>
                <c:pt idx="43">
                  <c:v>0.10223316618478377</c:v>
                </c:pt>
                <c:pt idx="44">
                  <c:v>1.076551566745535</c:v>
                </c:pt>
                <c:pt idx="45">
                  <c:v>4.0575267925201663E-3</c:v>
                </c:pt>
                <c:pt idx="46">
                  <c:v>0.14691400396943904</c:v>
                </c:pt>
                <c:pt idx="47">
                  <c:v>0.12357241488599122</c:v>
                </c:pt>
                <c:pt idx="48">
                  <c:v>3.8061788492619514E-2</c:v>
                </c:pt>
                <c:pt idx="49">
                  <c:v>0.63071770233690727</c:v>
                </c:pt>
                <c:pt idx="50">
                  <c:v>1.7695531377452847</c:v>
                </c:pt>
                <c:pt idx="51">
                  <c:v>1.0112629025744544</c:v>
                </c:pt>
                <c:pt idx="52">
                  <c:v>0.81424931674179202</c:v>
                </c:pt>
                <c:pt idx="53">
                  <c:v>2.3200228069548432</c:v>
                </c:pt>
                <c:pt idx="54">
                  <c:v>1.3398949697967202</c:v>
                </c:pt>
                <c:pt idx="55">
                  <c:v>0.12921368390511423</c:v>
                </c:pt>
                <c:pt idx="56">
                  <c:v>0.73478212629890527</c:v>
                </c:pt>
                <c:pt idx="57">
                  <c:v>0.7443277257138482</c:v>
                </c:pt>
                <c:pt idx="58">
                  <c:v>7.781704680748644E-2</c:v>
                </c:pt>
                <c:pt idx="59">
                  <c:v>5.3043213271295198</c:v>
                </c:pt>
                <c:pt idx="60">
                  <c:v>3.6418639976216667E-3</c:v>
                </c:pt>
                <c:pt idx="61">
                  <c:v>8.2823418945144472E-4</c:v>
                </c:pt>
                <c:pt idx="62">
                  <c:v>1.6571178228891106E-2</c:v>
                </c:pt>
                <c:pt idx="63">
                  <c:v>1.6723493217615548</c:v>
                </c:pt>
                <c:pt idx="64">
                  <c:v>3.0776515021058898E-2</c:v>
                </c:pt>
                <c:pt idx="65">
                  <c:v>9.9937843563549567E-2</c:v>
                </c:pt>
                <c:pt idx="66">
                  <c:v>0.47840872323890465</c:v>
                </c:pt>
                <c:pt idx="67">
                  <c:v>0.66712583566903316</c:v>
                </c:pt>
                <c:pt idx="68">
                  <c:v>0.15326021356078351</c:v>
                </c:pt>
                <c:pt idx="69">
                  <c:v>0.53533694237696938</c:v>
                </c:pt>
                <c:pt idx="70">
                  <c:v>0.21413238282830083</c:v>
                </c:pt>
                <c:pt idx="71">
                  <c:v>0.60375751414479673</c:v>
                </c:pt>
                <c:pt idx="72">
                  <c:v>0.36250306156186524</c:v>
                </c:pt>
                <c:pt idx="73">
                  <c:v>0.79045908727664327</c:v>
                </c:pt>
                <c:pt idx="74">
                  <c:v>0.19558375614117068</c:v>
                </c:pt>
                <c:pt idx="75">
                  <c:v>0.63688758590861916</c:v>
                </c:pt>
                <c:pt idx="76">
                  <c:v>6.32953344527475</c:v>
                </c:pt>
                <c:pt idx="77">
                  <c:v>12.673561685397404</c:v>
                </c:pt>
                <c:pt idx="78">
                  <c:v>19.487653435248127</c:v>
                </c:pt>
                <c:pt idx="79">
                  <c:v>20.225048657332302</c:v>
                </c:pt>
                <c:pt idx="80">
                  <c:v>0.3814894995807705</c:v>
                </c:pt>
                <c:pt idx="81">
                  <c:v>0.20105784245181893</c:v>
                </c:pt>
                <c:pt idx="82">
                  <c:v>1.4876887993322208</c:v>
                </c:pt>
                <c:pt idx="83">
                  <c:v>37.234244025216576</c:v>
                </c:pt>
                <c:pt idx="84">
                  <c:v>0.1716220841729186</c:v>
                </c:pt>
                <c:pt idx="85">
                  <c:v>14.754815941828271</c:v>
                </c:pt>
                <c:pt idx="86">
                  <c:v>1.961075236394898</c:v>
                </c:pt>
                <c:pt idx="87">
                  <c:v>8.1752661754664206</c:v>
                </c:pt>
                <c:pt idx="88">
                  <c:v>0.56949461207473384</c:v>
                </c:pt>
                <c:pt idx="89">
                  <c:v>3.6284614691349746</c:v>
                </c:pt>
                <c:pt idx="90">
                  <c:v>0.16402179335983141</c:v>
                </c:pt>
                <c:pt idx="91">
                  <c:v>0.5155465568810037</c:v>
                </c:pt>
                <c:pt idx="92">
                  <c:v>0.50747622005109105</c:v>
                </c:pt>
                <c:pt idx="93">
                  <c:v>0.21445691709922687</c:v>
                </c:pt>
                <c:pt idx="94">
                  <c:v>4.3469461584505718</c:v>
                </c:pt>
                <c:pt idx="95">
                  <c:v>0.19866765247257678</c:v>
                </c:pt>
                <c:pt idx="96">
                  <c:v>0.92291036787609371</c:v>
                </c:pt>
                <c:pt idx="97">
                  <c:v>1.0073239199504531</c:v>
                </c:pt>
                <c:pt idx="98">
                  <c:v>1.4880390086031332</c:v>
                </c:pt>
                <c:pt idx="99">
                  <c:v>0.13340021321233997</c:v>
                </c:pt>
                <c:pt idx="100">
                  <c:v>0.60145933345261293</c:v>
                </c:pt>
                <c:pt idx="101">
                  <c:v>3.3984688341557587E-2</c:v>
                </c:pt>
                <c:pt idx="102">
                  <c:v>0.64906602569006289</c:v>
                </c:pt>
                <c:pt idx="103">
                  <c:v>6.3075939585647986E-2</c:v>
                </c:pt>
                <c:pt idx="104">
                  <c:v>2.6036659514645777</c:v>
                </c:pt>
                <c:pt idx="105">
                  <c:v>0.10794354879342972</c:v>
                </c:pt>
                <c:pt idx="106">
                  <c:v>0.39935124889922352</c:v>
                </c:pt>
                <c:pt idx="107">
                  <c:v>0.32693935814148362</c:v>
                </c:pt>
                <c:pt idx="108">
                  <c:v>0.33441637569376814</c:v>
                </c:pt>
                <c:pt idx="109">
                  <c:v>2.6911788445268613E-2</c:v>
                </c:pt>
                <c:pt idx="110">
                  <c:v>4.619458981668669E-3</c:v>
                </c:pt>
                <c:pt idx="111">
                  <c:v>0.15290991325752218</c:v>
                </c:pt>
                <c:pt idx="112">
                  <c:v>1.5834630566809553</c:v>
                </c:pt>
                <c:pt idx="113">
                  <c:v>1.5104988471671105E-2</c:v>
                </c:pt>
                <c:pt idx="114">
                  <c:v>0.62306937685705044</c:v>
                </c:pt>
                <c:pt idx="115">
                  <c:v>0.66779419460098077</c:v>
                </c:pt>
                <c:pt idx="116">
                  <c:v>0.10902902314136544</c:v>
                </c:pt>
                <c:pt idx="117">
                  <c:v>3.5563607801313393</c:v>
                </c:pt>
                <c:pt idx="118">
                  <c:v>1.4219228507784598</c:v>
                </c:pt>
                <c:pt idx="119">
                  <c:v>6.4621868803480765E-3</c:v>
                </c:pt>
                <c:pt idx="120">
                  <c:v>4.9671298153514298</c:v>
                </c:pt>
                <c:pt idx="121">
                  <c:v>2.343543319556451</c:v>
                </c:pt>
                <c:pt idx="122">
                  <c:v>1.1464029585290687</c:v>
                </c:pt>
                <c:pt idx="123">
                  <c:v>6.774547585343435E-2</c:v>
                </c:pt>
                <c:pt idx="124">
                  <c:v>1.4417287446119151</c:v>
                </c:pt>
                <c:pt idx="125">
                  <c:v>1.5645276471592218</c:v>
                </c:pt>
                <c:pt idx="126">
                  <c:v>0.75728891811611709</c:v>
                </c:pt>
                <c:pt idx="127">
                  <c:v>0.42264318564585335</c:v>
                </c:pt>
                <c:pt idx="128">
                  <c:v>0.59487543378049801</c:v>
                </c:pt>
                <c:pt idx="129">
                  <c:v>0.44316020648877213</c:v>
                </c:pt>
                <c:pt idx="130">
                  <c:v>2.2753813732068057E-2</c:v>
                </c:pt>
                <c:pt idx="131">
                  <c:v>1.6658423962314196E-2</c:v>
                </c:pt>
                <c:pt idx="132">
                  <c:v>0.61460520579822031</c:v>
                </c:pt>
                <c:pt idx="133">
                  <c:v>1.6335820418053388E-2</c:v>
                </c:pt>
                <c:pt idx="134">
                  <c:v>0.63226016650036077</c:v>
                </c:pt>
                <c:pt idx="135">
                  <c:v>1.6828222107393791</c:v>
                </c:pt>
                <c:pt idx="136">
                  <c:v>4.3970490996692178</c:v>
                </c:pt>
                <c:pt idx="137">
                  <c:v>1.5606512028201072</c:v>
                </c:pt>
                <c:pt idx="138">
                  <c:v>2.9752656036983773</c:v>
                </c:pt>
                <c:pt idx="139">
                  <c:v>1.5134649290101614</c:v>
                </c:pt>
                <c:pt idx="140">
                  <c:v>0.16056985477474328</c:v>
                </c:pt>
                <c:pt idx="141">
                  <c:v>3.7157774038200189</c:v>
                </c:pt>
                <c:pt idx="142">
                  <c:v>24.671492362837586</c:v>
                </c:pt>
                <c:pt idx="143">
                  <c:v>0.1805820670100747</c:v>
                </c:pt>
                <c:pt idx="144">
                  <c:v>12.723196374009843</c:v>
                </c:pt>
                <c:pt idx="145">
                  <c:v>7.2667743429829903</c:v>
                </c:pt>
                <c:pt idx="146">
                  <c:v>3.6132701678645107</c:v>
                </c:pt>
                <c:pt idx="147">
                  <c:v>9.874233541878473</c:v>
                </c:pt>
                <c:pt idx="148">
                  <c:v>6.6390669070648078</c:v>
                </c:pt>
                <c:pt idx="149">
                  <c:v>0.43134290254041718</c:v>
                </c:pt>
                <c:pt idx="150">
                  <c:v>0.42991746048364715</c:v>
                </c:pt>
                <c:pt idx="151">
                  <c:v>2.6006323695448872</c:v>
                </c:pt>
                <c:pt idx="152">
                  <c:v>3.3162563239568374</c:v>
                </c:pt>
                <c:pt idx="153">
                  <c:v>0.19393461396027625</c:v>
                </c:pt>
                <c:pt idx="154">
                  <c:v>10.698947874617966</c:v>
                </c:pt>
                <c:pt idx="155">
                  <c:v>0.42369258116941816</c:v>
                </c:pt>
                <c:pt idx="156">
                  <c:v>1.370108210110927</c:v>
                </c:pt>
                <c:pt idx="157">
                  <c:v>7.6648158119572107</c:v>
                </c:pt>
                <c:pt idx="158">
                  <c:v>5.5596891581477559</c:v>
                </c:pt>
                <c:pt idx="159">
                  <c:v>0.43194564251296402</c:v>
                </c:pt>
                <c:pt idx="160">
                  <c:v>0.94641915705715873</c:v>
                </c:pt>
                <c:pt idx="161">
                  <c:v>1.3071620298163469</c:v>
                </c:pt>
                <c:pt idx="162">
                  <c:v>6.8348575191615524</c:v>
                </c:pt>
                <c:pt idx="163">
                  <c:v>0.87862864222519144</c:v>
                </c:pt>
                <c:pt idx="164">
                  <c:v>12.84818395687534</c:v>
                </c:pt>
                <c:pt idx="165">
                  <c:v>32.714703921565473</c:v>
                </c:pt>
                <c:pt idx="166">
                  <c:v>38.262490569356892</c:v>
                </c:pt>
                <c:pt idx="167">
                  <c:v>57.732925981436075</c:v>
                </c:pt>
                <c:pt idx="168">
                  <c:v>62.19018186377793</c:v>
                </c:pt>
                <c:pt idx="169">
                  <c:v>5.7721686290515635</c:v>
                </c:pt>
                <c:pt idx="170">
                  <c:v>15.262927947203275</c:v>
                </c:pt>
                <c:pt idx="171">
                  <c:v>15.622442706109755</c:v>
                </c:pt>
                <c:pt idx="172">
                  <c:v>86.534643834118029</c:v>
                </c:pt>
                <c:pt idx="173">
                  <c:v>2.546430761302759</c:v>
                </c:pt>
                <c:pt idx="174">
                  <c:v>91.471877604069377</c:v>
                </c:pt>
                <c:pt idx="175">
                  <c:v>0.32338800033215259</c:v>
                </c:pt>
                <c:pt idx="176">
                  <c:v>0.17169767332404218</c:v>
                </c:pt>
                <c:pt idx="177">
                  <c:v>0.41342466734869754</c:v>
                </c:pt>
                <c:pt idx="178">
                  <c:v>1.1886713810598415</c:v>
                </c:pt>
                <c:pt idx="179">
                  <c:v>0.20886445698337847</c:v>
                </c:pt>
                <c:pt idx="180">
                  <c:v>0.40917932990026107</c:v>
                </c:pt>
                <c:pt idx="181">
                  <c:v>0.24516880641187239</c:v>
                </c:pt>
                <c:pt idx="182">
                  <c:v>9.2671358389223288E-2</c:v>
                </c:pt>
                <c:pt idx="183">
                  <c:v>6.2982342389738488E-2</c:v>
                </c:pt>
                <c:pt idx="184">
                  <c:v>2.2357109788827607</c:v>
                </c:pt>
                <c:pt idx="185">
                  <c:v>0.32597330675204389</c:v>
                </c:pt>
                <c:pt idx="186">
                  <c:v>0.10276727957447067</c:v>
                </c:pt>
                <c:pt idx="187">
                  <c:v>0.49031497334924146</c:v>
                </c:pt>
                <c:pt idx="188">
                  <c:v>0.82745965038405345</c:v>
                </c:pt>
                <c:pt idx="189">
                  <c:v>7.8635019302663117E-2</c:v>
                </c:pt>
                <c:pt idx="190">
                  <c:v>5.3008465357758681E-2</c:v>
                </c:pt>
                <c:pt idx="191">
                  <c:v>0.28481964742463017</c:v>
                </c:pt>
                <c:pt idx="192">
                  <c:v>2.3476982256126037E-3</c:v>
                </c:pt>
                <c:pt idx="193">
                  <c:v>0.67572095938931376</c:v>
                </c:pt>
                <c:pt idx="194">
                  <c:v>4.8191042681065586</c:v>
                </c:pt>
                <c:pt idx="195">
                  <c:v>2.1098131808965612</c:v>
                </c:pt>
                <c:pt idx="196">
                  <c:v>3.5903834998327864</c:v>
                </c:pt>
                <c:pt idx="197">
                  <c:v>5.30787478075636</c:v>
                </c:pt>
                <c:pt idx="198">
                  <c:v>0.29843682037005681</c:v>
                </c:pt>
                <c:pt idx="199">
                  <c:v>11.324618785027699</c:v>
                </c:pt>
                <c:pt idx="200">
                  <c:v>1.1258086400074805</c:v>
                </c:pt>
                <c:pt idx="201">
                  <c:v>2.9100565802979066</c:v>
                </c:pt>
                <c:pt idx="202">
                  <c:v>3.4543018159281298E-2</c:v>
                </c:pt>
                <c:pt idx="203">
                  <c:v>2.1938506408746878</c:v>
                </c:pt>
                <c:pt idx="204">
                  <c:v>9.1462979162464528E-2</c:v>
                </c:pt>
                <c:pt idx="205">
                  <c:v>3.734223945091894E-2</c:v>
                </c:pt>
                <c:pt idx="206">
                  <c:v>3.3702037247085731E-2</c:v>
                </c:pt>
                <c:pt idx="207">
                  <c:v>0.11699764463022685</c:v>
                </c:pt>
                <c:pt idx="208">
                  <c:v>1.1007941768789659E-4</c:v>
                </c:pt>
                <c:pt idx="209">
                  <c:v>1.1743364298738602E-2</c:v>
                </c:pt>
                <c:pt idx="210">
                  <c:v>8.3001808087178011E-2</c:v>
                </c:pt>
                <c:pt idx="211">
                  <c:v>4.0081545134715588</c:v>
                </c:pt>
                <c:pt idx="212">
                  <c:v>2.6116840578271769E-4</c:v>
                </c:pt>
                <c:pt idx="213">
                  <c:v>7.8237629679021978</c:v>
                </c:pt>
                <c:pt idx="214">
                  <c:v>0.32722249421240024</c:v>
                </c:pt>
                <c:pt idx="215">
                  <c:v>1.4384656759010254E-3</c:v>
                </c:pt>
                <c:pt idx="216">
                  <c:v>1.2738642255370329E-2</c:v>
                </c:pt>
                <c:pt idx="217">
                  <c:v>3.8689494290566964E-2</c:v>
                </c:pt>
                <c:pt idx="218">
                  <c:v>1.5815494093416851</c:v>
                </c:pt>
                <c:pt idx="219">
                  <c:v>1.5006715432638689E-3</c:v>
                </c:pt>
                <c:pt idx="220">
                  <c:v>8.6630315703382017</c:v>
                </c:pt>
                <c:pt idx="221">
                  <c:v>0.1574308110236031</c:v>
                </c:pt>
                <c:pt idx="222">
                  <c:v>1.5359238146565075E-2</c:v>
                </c:pt>
                <c:pt idx="223">
                  <c:v>0.9061280996495672</c:v>
                </c:pt>
                <c:pt idx="224">
                  <c:v>2.1977469623211978</c:v>
                </c:pt>
                <c:pt idx="225">
                  <c:v>1.0635295976155861</c:v>
                </c:pt>
                <c:pt idx="226">
                  <c:v>1.1416527043880722</c:v>
                </c:pt>
                <c:pt idx="227">
                  <c:v>2.1318955985021155</c:v>
                </c:pt>
                <c:pt idx="228">
                  <c:v>0.36079717906451786</c:v>
                </c:pt>
                <c:pt idx="229">
                  <c:v>0.28658141600632647</c:v>
                </c:pt>
                <c:pt idx="230">
                  <c:v>0.13487083648543041</c:v>
                </c:pt>
                <c:pt idx="231">
                  <c:v>0.50767300527786774</c:v>
                </c:pt>
                <c:pt idx="232">
                  <c:v>0.20480115808567798</c:v>
                </c:pt>
                <c:pt idx="233">
                  <c:v>4.24050354670673</c:v>
                </c:pt>
                <c:pt idx="234">
                  <c:v>3.4181328610473978E-4</c:v>
                </c:pt>
                <c:pt idx="235">
                  <c:v>5.8368426659667766E-3</c:v>
                </c:pt>
                <c:pt idx="236">
                  <c:v>4.4695926791396501E-2</c:v>
                </c:pt>
                <c:pt idx="237">
                  <c:v>0.21419801211442677</c:v>
                </c:pt>
                <c:pt idx="238">
                  <c:v>5.4359139148891207E-3</c:v>
                </c:pt>
                <c:pt idx="239">
                  <c:v>0.56703810000756971</c:v>
                </c:pt>
                <c:pt idx="240">
                  <c:v>0.76691560802969172</c:v>
                </c:pt>
                <c:pt idx="241">
                  <c:v>0.34625264649126003</c:v>
                </c:pt>
                <c:pt idx="242">
                  <c:v>0.97372804477661523</c:v>
                </c:pt>
                <c:pt idx="243">
                  <c:v>2.3558459514211087E-2</c:v>
                </c:pt>
                <c:pt idx="244">
                  <c:v>2.9134112235656446</c:v>
                </c:pt>
                <c:pt idx="245">
                  <c:v>0.2520916594038049</c:v>
                </c:pt>
                <c:pt idx="246">
                  <c:v>0.49866400974954767</c:v>
                </c:pt>
                <c:pt idx="247">
                  <c:v>8.49988166263973E-2</c:v>
                </c:pt>
                <c:pt idx="248">
                  <c:v>1.1768436200727745</c:v>
                </c:pt>
                <c:pt idx="249">
                  <c:v>5.533885961019954</c:v>
                </c:pt>
                <c:pt idx="250">
                  <c:v>8.1037834074370316</c:v>
                </c:pt>
                <c:pt idx="251">
                  <c:v>10.786115228461419</c:v>
                </c:pt>
                <c:pt idx="252">
                  <c:v>9.0498476105136199</c:v>
                </c:pt>
                <c:pt idx="253">
                  <c:v>0.37158539642520366</c:v>
                </c:pt>
                <c:pt idx="254">
                  <c:v>0.37297322510233866</c:v>
                </c:pt>
                <c:pt idx="255">
                  <c:v>0.58689805499156311</c:v>
                </c:pt>
                <c:pt idx="256">
                  <c:v>14.259245709164043</c:v>
                </c:pt>
                <c:pt idx="257">
                  <c:v>7.1560016397157908E-2</c:v>
                </c:pt>
                <c:pt idx="258">
                  <c:v>9.9405126780167343</c:v>
                </c:pt>
                <c:pt idx="259">
                  <c:v>2.9180838342451842</c:v>
                </c:pt>
                <c:pt idx="260">
                  <c:v>2.8836699325311335</c:v>
                </c:pt>
                <c:pt idx="261">
                  <c:v>0.70600913420210665</c:v>
                </c:pt>
                <c:pt idx="262">
                  <c:v>1.5688474475771095</c:v>
                </c:pt>
                <c:pt idx="263">
                  <c:v>0.11837309953207975</c:v>
                </c:pt>
                <c:pt idx="264">
                  <c:v>0.27536980518285137</c:v>
                </c:pt>
                <c:pt idx="265">
                  <c:v>0.64958542256416896</c:v>
                </c:pt>
                <c:pt idx="266">
                  <c:v>0.18528419234494409</c:v>
                </c:pt>
                <c:pt idx="267">
                  <c:v>1.1872648185741743</c:v>
                </c:pt>
                <c:pt idx="268">
                  <c:v>0.41801872825248576</c:v>
                </c:pt>
                <c:pt idx="269">
                  <c:v>0.2108285362102626</c:v>
                </c:pt>
                <c:pt idx="270">
                  <c:v>0.36775780390696705</c:v>
                </c:pt>
                <c:pt idx="271">
                  <c:v>2.3837133790042495</c:v>
                </c:pt>
                <c:pt idx="272">
                  <c:v>0.23054430332069953</c:v>
                </c:pt>
                <c:pt idx="273">
                  <c:v>0.61049715480833466</c:v>
                </c:pt>
                <c:pt idx="274">
                  <c:v>3.3934900411730522E-2</c:v>
                </c:pt>
                <c:pt idx="275">
                  <c:v>0.24087962912109742</c:v>
                </c:pt>
                <c:pt idx="276">
                  <c:v>1.2340926353832684E-2</c:v>
                </c:pt>
                <c:pt idx="277">
                  <c:v>0.27118003923076439</c:v>
                </c:pt>
                <c:pt idx="278">
                  <c:v>0.27770787203202441</c:v>
                </c:pt>
                <c:pt idx="279">
                  <c:v>0.28212717225094341</c:v>
                </c:pt>
                <c:pt idx="280">
                  <c:v>0.18963079851612183</c:v>
                </c:pt>
                <c:pt idx="281">
                  <c:v>0.42426213948667468</c:v>
                </c:pt>
                <c:pt idx="282">
                  <c:v>1.6580707222931652E-2</c:v>
                </c:pt>
                <c:pt idx="283">
                  <c:v>0.14578743921146836</c:v>
                </c:pt>
                <c:pt idx="284">
                  <c:v>0.1381264482513144</c:v>
                </c:pt>
                <c:pt idx="285">
                  <c:v>1.1110728463243642</c:v>
                </c:pt>
                <c:pt idx="286">
                  <c:v>8.8026544671735932E-3</c:v>
                </c:pt>
                <c:pt idx="287">
                  <c:v>0.33936548598699473</c:v>
                </c:pt>
                <c:pt idx="288">
                  <c:v>0.24640627617166283</c:v>
                </c:pt>
                <c:pt idx="289">
                  <c:v>7.2269895937624881E-2</c:v>
                </c:pt>
                <c:pt idx="290">
                  <c:v>0.6816178327475696</c:v>
                </c:pt>
                <c:pt idx="291">
                  <c:v>2.4497998698591541</c:v>
                </c:pt>
                <c:pt idx="292">
                  <c:v>5.1390148932614925E-3</c:v>
                </c:pt>
                <c:pt idx="293">
                  <c:v>3.1360919979179998</c:v>
                </c:pt>
                <c:pt idx="294">
                  <c:v>1.3729983659844176</c:v>
                </c:pt>
                <c:pt idx="295">
                  <c:v>0.35416548773874562</c:v>
                </c:pt>
                <c:pt idx="296">
                  <c:v>3.2336246443714592E-2</c:v>
                </c:pt>
                <c:pt idx="297">
                  <c:v>1.7882779410259648</c:v>
                </c:pt>
                <c:pt idx="298">
                  <c:v>0.31287057914515404</c:v>
                </c:pt>
                <c:pt idx="299">
                  <c:v>0.47901429667858803</c:v>
                </c:pt>
                <c:pt idx="300">
                  <c:v>0.31154680924262834</c:v>
                </c:pt>
                <c:pt idx="301">
                  <c:v>0.59475435424929457</c:v>
                </c:pt>
                <c:pt idx="302">
                  <c:v>1.2982791988526249E-2</c:v>
                </c:pt>
                <c:pt idx="303">
                  <c:v>0.19734868067020031</c:v>
                </c:pt>
                <c:pt idx="304">
                  <c:v>1.7032981893467681E-2</c:v>
                </c:pt>
                <c:pt idx="305">
                  <c:v>0.34562311531390111</c:v>
                </c:pt>
                <c:pt idx="306">
                  <c:v>2.1386185611796879E-2</c:v>
                </c:pt>
                <c:pt idx="307">
                  <c:v>0.18563440385133745</c:v>
                </c:pt>
                <c:pt idx="308">
                  <c:v>1.0161056137549818</c:v>
                </c:pt>
                <c:pt idx="309">
                  <c:v>2.5016309472121137</c:v>
                </c:pt>
                <c:pt idx="310">
                  <c:v>1.1113580293621219</c:v>
                </c:pt>
                <c:pt idx="311">
                  <c:v>2.1645740073480737</c:v>
                </c:pt>
                <c:pt idx="312">
                  <c:v>0.36725229891889566</c:v>
                </c:pt>
                <c:pt idx="313">
                  <c:v>0.88373056280570927</c:v>
                </c:pt>
                <c:pt idx="314">
                  <c:v>2.187301778502015</c:v>
                </c:pt>
                <c:pt idx="315">
                  <c:v>11.524399488802194</c:v>
                </c:pt>
                <c:pt idx="316">
                  <c:v>0.34594494715375868</c:v>
                </c:pt>
                <c:pt idx="317">
                  <c:v>7.9718898672825276</c:v>
                </c:pt>
                <c:pt idx="318">
                  <c:v>6.3345945191120343</c:v>
                </c:pt>
                <c:pt idx="319">
                  <c:v>6.1126392125490412</c:v>
                </c:pt>
                <c:pt idx="320">
                  <c:v>31.171528581790191</c:v>
                </c:pt>
                <c:pt idx="321">
                  <c:v>14.498625172945758</c:v>
                </c:pt>
                <c:pt idx="322">
                  <c:v>0.55754985245896416</c:v>
                </c:pt>
                <c:pt idx="323">
                  <c:v>1.1811143322785307</c:v>
                </c:pt>
                <c:pt idx="324">
                  <c:v>10.999948409171445</c:v>
                </c:pt>
                <c:pt idx="325">
                  <c:v>10.556901257048064</c:v>
                </c:pt>
                <c:pt idx="326">
                  <c:v>0.5735787009428347</c:v>
                </c:pt>
                <c:pt idx="327">
                  <c:v>19.432501252493399</c:v>
                </c:pt>
                <c:pt idx="328">
                  <c:v>1.0587452994866717</c:v>
                </c:pt>
                <c:pt idx="329">
                  <c:v>1.3709605052640566</c:v>
                </c:pt>
                <c:pt idx="330">
                  <c:v>3.1035534075146369</c:v>
                </c:pt>
                <c:pt idx="331">
                  <c:v>5.9358217050381121</c:v>
                </c:pt>
                <c:pt idx="332">
                  <c:v>0.29567083677605338</c:v>
                </c:pt>
                <c:pt idx="333">
                  <c:v>3.1603002733393994</c:v>
                </c:pt>
                <c:pt idx="334">
                  <c:v>1.2081994309138386</c:v>
                </c:pt>
                <c:pt idx="335">
                  <c:v>6.9539365806082634</c:v>
                </c:pt>
                <c:pt idx="336">
                  <c:v>0.55136682445017104</c:v>
                </c:pt>
                <c:pt idx="337">
                  <c:v>13.076751718368092</c:v>
                </c:pt>
                <c:pt idx="338">
                  <c:v>26.351107786415572</c:v>
                </c:pt>
                <c:pt idx="339">
                  <c:v>26.336190680215086</c:v>
                </c:pt>
                <c:pt idx="340">
                  <c:v>54.493014693561278</c:v>
                </c:pt>
                <c:pt idx="341">
                  <c:v>55.167977028352752</c:v>
                </c:pt>
                <c:pt idx="342">
                  <c:v>2.8690970574178261</c:v>
                </c:pt>
                <c:pt idx="343">
                  <c:v>41.518259634921648</c:v>
                </c:pt>
                <c:pt idx="344">
                  <c:v>18.630758582968991</c:v>
                </c:pt>
                <c:pt idx="345">
                  <c:v>50.447235028265311</c:v>
                </c:pt>
                <c:pt idx="346">
                  <c:v>2.2193763300973957</c:v>
                </c:pt>
                <c:pt idx="347">
                  <c:v>66.03779626662029</c:v>
                </c:pt>
                <c:pt idx="348">
                  <c:v>0.53539286983397816</c:v>
                </c:pt>
                <c:pt idx="349">
                  <c:v>0.29500826371402861</c:v>
                </c:pt>
                <c:pt idx="350">
                  <c:v>0.41560082822256977</c:v>
                </c:pt>
                <c:pt idx="351">
                  <c:v>0.29388231010965793</c:v>
                </c:pt>
                <c:pt idx="352">
                  <c:v>0.24416848304583696</c:v>
                </c:pt>
                <c:pt idx="353">
                  <c:v>0.12340323480991656</c:v>
                </c:pt>
                <c:pt idx="354">
                  <c:v>0.33315295868979833</c:v>
                </c:pt>
                <c:pt idx="355">
                  <c:v>0.25524528061749779</c:v>
                </c:pt>
                <c:pt idx="356">
                  <c:v>0.19258108164632287</c:v>
                </c:pt>
                <c:pt idx="357">
                  <c:v>2.7339359365415414</c:v>
                </c:pt>
                <c:pt idx="358">
                  <c:v>0.11122808715678477</c:v>
                </c:pt>
                <c:pt idx="359">
                  <c:v>0.15523708439658143</c:v>
                </c:pt>
                <c:pt idx="360">
                  <c:v>6.4672170177532101E-2</c:v>
                </c:pt>
                <c:pt idx="361">
                  <c:v>0.73958215590015175</c:v>
                </c:pt>
                <c:pt idx="362">
                  <c:v>0.51503270386564548</c:v>
                </c:pt>
                <c:pt idx="363">
                  <c:v>1.1827986699217963E-2</c:v>
                </c:pt>
                <c:pt idx="364">
                  <c:v>0.20858156001129186</c:v>
                </c:pt>
                <c:pt idx="365">
                  <c:v>0.48096716174557652</c:v>
                </c:pt>
                <c:pt idx="366">
                  <c:v>6.7630235593962738</c:v>
                </c:pt>
                <c:pt idx="367">
                  <c:v>4.4666938753711509</c:v>
                </c:pt>
                <c:pt idx="368">
                  <c:v>3.4015106964066333</c:v>
                </c:pt>
                <c:pt idx="369">
                  <c:v>7.1399806901952507</c:v>
                </c:pt>
                <c:pt idx="370">
                  <c:v>1.1264854198153075E-2</c:v>
                </c:pt>
                <c:pt idx="371">
                  <c:v>7.058356253533697</c:v>
                </c:pt>
                <c:pt idx="372">
                  <c:v>2.0578225858226333</c:v>
                </c:pt>
                <c:pt idx="373">
                  <c:v>4.1333885363126788</c:v>
                </c:pt>
                <c:pt idx="374">
                  <c:v>1.2725153964039237E-2</c:v>
                </c:pt>
                <c:pt idx="375">
                  <c:v>4.6276760711062765</c:v>
                </c:pt>
                <c:pt idx="376">
                  <c:v>1.0787726003255898E-2</c:v>
                </c:pt>
                <c:pt idx="377">
                  <c:v>6.8043617760078616E-4</c:v>
                </c:pt>
                <c:pt idx="378">
                  <c:v>1.0317457383285581E-2</c:v>
                </c:pt>
                <c:pt idx="379">
                  <c:v>5.0525607882926712E-6</c:v>
                </c:pt>
                <c:pt idx="380">
                  <c:v>1.671753482620794E-4</c:v>
                </c:pt>
                <c:pt idx="381">
                  <c:v>3.7120309526037141E-3</c:v>
                </c:pt>
                <c:pt idx="382">
                  <c:v>2.0042850896718415E-4</c:v>
                </c:pt>
                <c:pt idx="383">
                  <c:v>7.2749710481516171E-3</c:v>
                </c:pt>
                <c:pt idx="384">
                  <c:v>2.5515892002532433E-4</c:v>
                </c:pt>
                <c:pt idx="385">
                  <c:v>7.3937401895011847</c:v>
                </c:pt>
                <c:pt idx="386">
                  <c:v>8.7506768318714716</c:v>
                </c:pt>
                <c:pt idx="387">
                  <c:v>3.1974054856852611E-3</c:v>
                </c:pt>
                <c:pt idx="388">
                  <c:v>1.3616616381760125E-2</c:v>
                </c:pt>
                <c:pt idx="389">
                  <c:v>6.5933270031506341E-2</c:v>
                </c:pt>
                <c:pt idx="390">
                  <c:v>3.7275806745949889</c:v>
                </c:pt>
                <c:pt idx="391">
                  <c:v>2.7500109639611221E-3</c:v>
                </c:pt>
                <c:pt idx="392">
                  <c:v>0.14788727106813351</c:v>
                </c:pt>
                <c:pt idx="393">
                  <c:v>0.24566585342207684</c:v>
                </c:pt>
                <c:pt idx="394">
                  <c:v>2.5097746111651484E-2</c:v>
                </c:pt>
                <c:pt idx="395">
                  <c:v>6.9218818021647293</c:v>
                </c:pt>
                <c:pt idx="396">
                  <c:v>2.1201465364109904</c:v>
                </c:pt>
                <c:pt idx="397">
                  <c:v>1.2073982023144769</c:v>
                </c:pt>
                <c:pt idx="398">
                  <c:v>0.36457393313480707</c:v>
                </c:pt>
                <c:pt idx="399">
                  <c:v>0.89560113844985523</c:v>
                </c:pt>
                <c:pt idx="400">
                  <c:v>0.71007403085201093</c:v>
                </c:pt>
                <c:pt idx="401">
                  <c:v>4.2963184516173987E-2</c:v>
                </c:pt>
                <c:pt idx="402">
                  <c:v>0.15700348568588587</c:v>
                </c:pt>
                <c:pt idx="403">
                  <c:v>0.27360297872731476</c:v>
                </c:pt>
                <c:pt idx="404">
                  <c:v>3.0483187053196178E-2</c:v>
                </c:pt>
                <c:pt idx="405">
                  <c:v>2.4537418279961232</c:v>
                </c:pt>
                <c:pt idx="406">
                  <c:v>3.8924866606200757E-3</c:v>
                </c:pt>
                <c:pt idx="407">
                  <c:v>8.1421637874843616E-3</c:v>
                </c:pt>
                <c:pt idx="408">
                  <c:v>1.3375895797890978</c:v>
                </c:pt>
                <c:pt idx="409">
                  <c:v>0.87976338189192749</c:v>
                </c:pt>
                <c:pt idx="410">
                  <c:v>3.6940789092346771E-2</c:v>
                </c:pt>
                <c:pt idx="411">
                  <c:v>0.99636780714691309</c:v>
                </c:pt>
                <c:pt idx="412">
                  <c:v>0.53885131294328159</c:v>
                </c:pt>
                <c:pt idx="413">
                  <c:v>0.14033468418732009</c:v>
                </c:pt>
                <c:pt idx="414">
                  <c:v>0.84825627221978861</c:v>
                </c:pt>
                <c:pt idx="415">
                  <c:v>7.4859565314330089E-3</c:v>
                </c:pt>
                <c:pt idx="416">
                  <c:v>1.0387080151008652</c:v>
                </c:pt>
                <c:pt idx="417">
                  <c:v>0.58139086760952208</c:v>
                </c:pt>
                <c:pt idx="418">
                  <c:v>1.0968790288564503</c:v>
                </c:pt>
                <c:pt idx="419">
                  <c:v>7.0507500133342088E-2</c:v>
                </c:pt>
                <c:pt idx="420">
                  <c:v>3.8440049443725086</c:v>
                </c:pt>
                <c:pt idx="421">
                  <c:v>8.3253642304233484</c:v>
                </c:pt>
                <c:pt idx="422">
                  <c:v>5.4231988964361184</c:v>
                </c:pt>
                <c:pt idx="423">
                  <c:v>6.9837922768607426</c:v>
                </c:pt>
                <c:pt idx="424">
                  <c:v>19.457768605458877</c:v>
                </c:pt>
                <c:pt idx="425">
                  <c:v>0.2342315479683201</c:v>
                </c:pt>
                <c:pt idx="426">
                  <c:v>0.34386612532467409</c:v>
                </c:pt>
                <c:pt idx="427">
                  <c:v>1.0394818544255644</c:v>
                </c:pt>
                <c:pt idx="428">
                  <c:v>37.765649360589663</c:v>
                </c:pt>
                <c:pt idx="429">
                  <c:v>0.28551527149354561</c:v>
                </c:pt>
                <c:pt idx="430">
                  <c:v>20.683687911295674</c:v>
                </c:pt>
                <c:pt idx="431">
                  <c:v>5.6345559348867962</c:v>
                </c:pt>
                <c:pt idx="432">
                  <c:v>0.9971900759350133</c:v>
                </c:pt>
                <c:pt idx="433">
                  <c:v>0.84343528171724214</c:v>
                </c:pt>
                <c:pt idx="434">
                  <c:v>4.2848012176653567</c:v>
                </c:pt>
                <c:pt idx="435">
                  <c:v>5.8684872896836757E-2</c:v>
                </c:pt>
                <c:pt idx="436">
                  <c:v>0.42543313535408589</c:v>
                </c:pt>
                <c:pt idx="437">
                  <c:v>0.71521586297363915</c:v>
                </c:pt>
                <c:pt idx="438">
                  <c:v>0.17402670668266093</c:v>
                </c:pt>
                <c:pt idx="439">
                  <c:v>2.9840052777263653</c:v>
                </c:pt>
                <c:pt idx="440">
                  <c:v>0.70887113397832868</c:v>
                </c:pt>
                <c:pt idx="441">
                  <c:v>0.36105039263991395</c:v>
                </c:pt>
                <c:pt idx="442">
                  <c:v>0.4468662702882652</c:v>
                </c:pt>
                <c:pt idx="443">
                  <c:v>4.7480705613759104</c:v>
                </c:pt>
                <c:pt idx="444">
                  <c:v>8.4579676432964546E-3</c:v>
                </c:pt>
                <c:pt idx="445">
                  <c:v>1.3856082280526114</c:v>
                </c:pt>
                <c:pt idx="446">
                  <c:v>5.3794276228613278E-4</c:v>
                </c:pt>
                <c:pt idx="447">
                  <c:v>0.99005320385465001</c:v>
                </c:pt>
                <c:pt idx="448">
                  <c:v>7.4222797187877762E-3</c:v>
                </c:pt>
                <c:pt idx="449">
                  <c:v>2.314824370771543</c:v>
                </c:pt>
                <c:pt idx="450">
                  <c:v>0.4263065981849003</c:v>
                </c:pt>
                <c:pt idx="451">
                  <c:v>9.3100179284374834E-2</c:v>
                </c:pt>
                <c:pt idx="452">
                  <c:v>0.27874806078219294</c:v>
                </c:pt>
                <c:pt idx="453">
                  <c:v>0.30704472040601166</c:v>
                </c:pt>
                <c:pt idx="454">
                  <c:v>1.079758041061262E-2</c:v>
                </c:pt>
                <c:pt idx="455">
                  <c:v>3.8742958049875993E-2</c:v>
                </c:pt>
                <c:pt idx="456">
                  <c:v>0.14300053163179544</c:v>
                </c:pt>
                <c:pt idx="457">
                  <c:v>1.4097779630502385</c:v>
                </c:pt>
                <c:pt idx="458">
                  <c:v>1.0657238957846494E-2</c:v>
                </c:pt>
                <c:pt idx="459">
                  <c:v>0.85409753723251691</c:v>
                </c:pt>
                <c:pt idx="460">
                  <c:v>0.52105010313001243</c:v>
                </c:pt>
                <c:pt idx="461">
                  <c:v>9.2530493578973E-2</c:v>
                </c:pt>
                <c:pt idx="462">
                  <c:v>3.1733190802427762</c:v>
                </c:pt>
                <c:pt idx="463">
                  <c:v>0.72962987373582455</c:v>
                </c:pt>
                <c:pt idx="464">
                  <c:v>1.1183118158541339E-2</c:v>
                </c:pt>
                <c:pt idx="465">
                  <c:v>5.5983449810041472</c:v>
                </c:pt>
                <c:pt idx="466">
                  <c:v>3.9443381066816832</c:v>
                </c:pt>
                <c:pt idx="467">
                  <c:v>1.0017196579161265</c:v>
                </c:pt>
                <c:pt idx="468">
                  <c:v>3.465209233055036E-2</c:v>
                </c:pt>
                <c:pt idx="469">
                  <c:v>3.9273369980136308</c:v>
                </c:pt>
                <c:pt idx="470">
                  <c:v>0.50319948348162402</c:v>
                </c:pt>
                <c:pt idx="471">
                  <c:v>1.1474030194201743</c:v>
                </c:pt>
                <c:pt idx="472">
                  <c:v>0.28834674135914284</c:v>
                </c:pt>
                <c:pt idx="473">
                  <c:v>0.35748131947676437</c:v>
                </c:pt>
                <c:pt idx="474">
                  <c:v>5.8618487337201257E-2</c:v>
                </c:pt>
                <c:pt idx="475">
                  <c:v>0.19982151879356064</c:v>
                </c:pt>
                <c:pt idx="476">
                  <c:v>1.7321548816463379E-2</c:v>
                </c:pt>
                <c:pt idx="477">
                  <c:v>0.33214124373438231</c:v>
                </c:pt>
                <c:pt idx="478">
                  <c:v>0.56753993151657689</c:v>
                </c:pt>
                <c:pt idx="479">
                  <c:v>3.0344373218748451</c:v>
                </c:pt>
                <c:pt idx="480">
                  <c:v>1.6663796413650935</c:v>
                </c:pt>
                <c:pt idx="481">
                  <c:v>0.75793387632446418</c:v>
                </c:pt>
                <c:pt idx="482">
                  <c:v>2.2415555916062968</c:v>
                </c:pt>
                <c:pt idx="483">
                  <c:v>0.43687526515147385</c:v>
                </c:pt>
                <c:pt idx="484">
                  <c:v>0.7929493480832146</c:v>
                </c:pt>
                <c:pt idx="485">
                  <c:v>1.0983252147288829</c:v>
                </c:pt>
                <c:pt idx="486">
                  <c:v>11.013329286196942</c:v>
                </c:pt>
                <c:pt idx="487">
                  <c:v>0.15907880133402838</c:v>
                </c:pt>
                <c:pt idx="488">
                  <c:v>11.800640824011177</c:v>
                </c:pt>
                <c:pt idx="489">
                  <c:v>2.4016576814884196</c:v>
                </c:pt>
                <c:pt idx="490">
                  <c:v>5.8684903727392923</c:v>
                </c:pt>
                <c:pt idx="491">
                  <c:v>5.8483623361465211</c:v>
                </c:pt>
                <c:pt idx="492">
                  <c:v>3.1388377276921626</c:v>
                </c:pt>
                <c:pt idx="493">
                  <c:v>0.22378801229750961</c:v>
                </c:pt>
                <c:pt idx="494">
                  <c:v>1.0633705314120276</c:v>
                </c:pt>
                <c:pt idx="495">
                  <c:v>2.2586359342962132</c:v>
                </c:pt>
                <c:pt idx="496">
                  <c:v>2.0371299619548928</c:v>
                </c:pt>
                <c:pt idx="497">
                  <c:v>0.10480979896814099</c:v>
                </c:pt>
                <c:pt idx="498">
                  <c:v>8.3064886970562384</c:v>
                </c:pt>
                <c:pt idx="499">
                  <c:v>1.0921639597320396</c:v>
                </c:pt>
                <c:pt idx="500">
                  <c:v>0.54394423692550897</c:v>
                </c:pt>
                <c:pt idx="501">
                  <c:v>4.3401757751133587</c:v>
                </c:pt>
                <c:pt idx="502">
                  <c:v>5.429361060630912</c:v>
                </c:pt>
                <c:pt idx="503">
                  <c:v>0.39401511719121107</c:v>
                </c:pt>
                <c:pt idx="504">
                  <c:v>2.8362909391919744</c:v>
                </c:pt>
                <c:pt idx="505">
                  <c:v>0.90625141666658759</c:v>
                </c:pt>
                <c:pt idx="506">
                  <c:v>7.2362342187618403</c:v>
                </c:pt>
                <c:pt idx="507">
                  <c:v>0.23799424115236564</c:v>
                </c:pt>
                <c:pt idx="508">
                  <c:v>12.656450932101295</c:v>
                </c:pt>
                <c:pt idx="509">
                  <c:v>33.176962712610944</c:v>
                </c:pt>
                <c:pt idx="510">
                  <c:v>22.874185578615329</c:v>
                </c:pt>
                <c:pt idx="511">
                  <c:v>27.432535170785815</c:v>
                </c:pt>
                <c:pt idx="512">
                  <c:v>55.684978906532663</c:v>
                </c:pt>
                <c:pt idx="513">
                  <c:v>2.4126504635664232</c:v>
                </c:pt>
                <c:pt idx="514">
                  <c:v>29.469166321582922</c:v>
                </c:pt>
                <c:pt idx="515">
                  <c:v>12.974523569870621</c:v>
                </c:pt>
                <c:pt idx="516">
                  <c:v>68.714619049540474</c:v>
                </c:pt>
                <c:pt idx="517">
                  <c:v>1.3457182748947401</c:v>
                </c:pt>
                <c:pt idx="518">
                  <c:v>93.948609875568209</c:v>
                </c:pt>
                <c:pt idx="519">
                  <c:v>6.5579334360070213E-2</c:v>
                </c:pt>
                <c:pt idx="520">
                  <c:v>8.7205426245914583E-2</c:v>
                </c:pt>
                <c:pt idx="521">
                  <c:v>9.7526591278111557E-2</c:v>
                </c:pt>
                <c:pt idx="522">
                  <c:v>12.325180612987877</c:v>
                </c:pt>
                <c:pt idx="523">
                  <c:v>1.1629653001652016</c:v>
                </c:pt>
                <c:pt idx="524">
                  <c:v>1.7728306524567417E-2</c:v>
                </c:pt>
                <c:pt idx="525">
                  <c:v>1.9525401913781482</c:v>
                </c:pt>
                <c:pt idx="526">
                  <c:v>1.2711463630294106</c:v>
                </c:pt>
                <c:pt idx="527">
                  <c:v>0.15409454525245422</c:v>
                </c:pt>
                <c:pt idx="528">
                  <c:v>17.006025488500118</c:v>
                </c:pt>
                <c:pt idx="529">
                  <c:v>0.22818238270899252</c:v>
                </c:pt>
                <c:pt idx="530">
                  <c:v>2.5852753417476063E-2</c:v>
                </c:pt>
                <c:pt idx="531">
                  <c:v>2.4914786023638013E-2</c:v>
                </c:pt>
                <c:pt idx="532">
                  <c:v>0.80703847699704123</c:v>
                </c:pt>
                <c:pt idx="533">
                  <c:v>5.8389663874220593E-2</c:v>
                </c:pt>
                <c:pt idx="534">
                  <c:v>1.2841670349113465E-2</c:v>
                </c:pt>
                <c:pt idx="535">
                  <c:v>0.38462914296214723</c:v>
                </c:pt>
                <c:pt idx="536">
                  <c:v>3.2114055139505291E-4</c:v>
                </c:pt>
                <c:pt idx="537">
                  <c:v>0.81297188770997175</c:v>
                </c:pt>
                <c:pt idx="538">
                  <c:v>7.7257719748216784</c:v>
                </c:pt>
                <c:pt idx="539">
                  <c:v>33.392440129294876</c:v>
                </c:pt>
                <c:pt idx="540">
                  <c:v>2.8098570065232282</c:v>
                </c:pt>
                <c:pt idx="541">
                  <c:v>62.377658360181428</c:v>
                </c:pt>
                <c:pt idx="542">
                  <c:v>2.2512963224574256</c:v>
                </c:pt>
                <c:pt idx="543">
                  <c:v>9.395283691133125</c:v>
                </c:pt>
                <c:pt idx="544">
                  <c:v>16.124130999194506</c:v>
                </c:pt>
                <c:pt idx="545">
                  <c:v>50.964279805467555</c:v>
                </c:pt>
                <c:pt idx="546">
                  <c:v>1.1115740566550103</c:v>
                </c:pt>
                <c:pt idx="547">
                  <c:v>36.577464458357234</c:v>
                </c:pt>
                <c:pt idx="548">
                  <c:v>2.2318157038306139E-3</c:v>
                </c:pt>
                <c:pt idx="549">
                  <c:v>43.83654260982432</c:v>
                </c:pt>
                <c:pt idx="550">
                  <c:v>2.1677542319749534</c:v>
                </c:pt>
                <c:pt idx="551">
                  <c:v>4.455556759217064</c:v>
                </c:pt>
                <c:pt idx="552">
                  <c:v>43.85845794787253</c:v>
                </c:pt>
                <c:pt idx="553">
                  <c:v>1.0659103959398393E-3</c:v>
                </c:pt>
                <c:pt idx="554">
                  <c:v>1.8539435308757581E-3</c:v>
                </c:pt>
                <c:pt idx="555">
                  <c:v>4.7952496623531434E-3</c:v>
                </c:pt>
                <c:pt idx="556">
                  <c:v>2.4722248014756905</c:v>
                </c:pt>
                <c:pt idx="557">
                  <c:v>4.3322031749678368E-3</c:v>
                </c:pt>
                <c:pt idx="558">
                  <c:v>4.1635874303616059E-2</c:v>
                </c:pt>
                <c:pt idx="559">
                  <c:v>0.1739003200722456</c:v>
                </c:pt>
                <c:pt idx="560">
                  <c:v>2.2287712976900395E-2</c:v>
                </c:pt>
                <c:pt idx="561">
                  <c:v>0.21680269847153977</c:v>
                </c:pt>
                <c:pt idx="562">
                  <c:v>3.6564943033800783</c:v>
                </c:pt>
                <c:pt idx="563">
                  <c:v>1.8948314535704096</c:v>
                </c:pt>
                <c:pt idx="564">
                  <c:v>0.90211358054655255</c:v>
                </c:pt>
                <c:pt idx="565">
                  <c:v>27.957808072379944</c:v>
                </c:pt>
                <c:pt idx="566">
                  <c:v>1.6870545058378696</c:v>
                </c:pt>
                <c:pt idx="567">
                  <c:v>0.31464514810944555</c:v>
                </c:pt>
                <c:pt idx="568">
                  <c:v>3.3613357888529016</c:v>
                </c:pt>
                <c:pt idx="569">
                  <c:v>6.4110159102258235</c:v>
                </c:pt>
                <c:pt idx="570">
                  <c:v>0.21323088275707561</c:v>
                </c:pt>
                <c:pt idx="571">
                  <c:v>22.664195483762882</c:v>
                </c:pt>
                <c:pt idx="572">
                  <c:v>1.1814414386125681E-2</c:v>
                </c:pt>
                <c:pt idx="573">
                  <c:v>2.1005643311701218E-3</c:v>
                </c:pt>
                <c:pt idx="574">
                  <c:v>9.2863186825413173</c:v>
                </c:pt>
                <c:pt idx="575">
                  <c:v>7.4413130092890412E-2</c:v>
                </c:pt>
                <c:pt idx="576">
                  <c:v>0.56632962133175391</c:v>
                </c:pt>
                <c:pt idx="577">
                  <c:v>0.43814473724078917</c:v>
                </c:pt>
                <c:pt idx="578">
                  <c:v>0.53138460154605649</c:v>
                </c:pt>
                <c:pt idx="579">
                  <c:v>0.78232345145655524</c:v>
                </c:pt>
                <c:pt idx="580">
                  <c:v>13.626313256683225</c:v>
                </c:pt>
                <c:pt idx="581">
                  <c:v>2.5368094597575466</c:v>
                </c:pt>
                <c:pt idx="582">
                  <c:v>2.5716834407820608</c:v>
                </c:pt>
                <c:pt idx="583">
                  <c:v>2.9413005951590874</c:v>
                </c:pt>
                <c:pt idx="584">
                  <c:v>5.3736094676288646</c:v>
                </c:pt>
                <c:pt idx="585">
                  <c:v>0.93547151903193881</c:v>
                </c:pt>
                <c:pt idx="586">
                  <c:v>6.5633766533608071</c:v>
                </c:pt>
                <c:pt idx="587">
                  <c:v>16.707783110477642</c:v>
                </c:pt>
                <c:pt idx="588">
                  <c:v>14.698442567463703</c:v>
                </c:pt>
                <c:pt idx="589">
                  <c:v>8.6095730934160564</c:v>
                </c:pt>
                <c:pt idx="590">
                  <c:v>200.43945284850389</c:v>
                </c:pt>
                <c:pt idx="591">
                  <c:v>4.1530440017656076</c:v>
                </c:pt>
                <c:pt idx="592">
                  <c:v>0.47501707225265982</c:v>
                </c:pt>
                <c:pt idx="593">
                  <c:v>7.8461901758300501</c:v>
                </c:pt>
                <c:pt idx="594">
                  <c:v>265.1070612534466</c:v>
                </c:pt>
                <c:pt idx="595">
                  <c:v>0.51629118246794747</c:v>
                </c:pt>
                <c:pt idx="596">
                  <c:v>114.62367926748992</c:v>
                </c:pt>
                <c:pt idx="597">
                  <c:v>1.1257276143004438</c:v>
                </c:pt>
                <c:pt idx="598">
                  <c:v>1.5405108236534009</c:v>
                </c:pt>
                <c:pt idx="599">
                  <c:v>3.277806242848015</c:v>
                </c:pt>
                <c:pt idx="600">
                  <c:v>149.48717022932325</c:v>
                </c:pt>
                <c:pt idx="601">
                  <c:v>1.3723045802854283</c:v>
                </c:pt>
                <c:pt idx="602">
                  <c:v>1.5548164534535653</c:v>
                </c:pt>
                <c:pt idx="603">
                  <c:v>11.660863080162839</c:v>
                </c:pt>
                <c:pt idx="604">
                  <c:v>2.4646316815379423</c:v>
                </c:pt>
                <c:pt idx="605">
                  <c:v>4.1706132030272078</c:v>
                </c:pt>
                <c:pt idx="606">
                  <c:v>0.42427727896423589</c:v>
                </c:pt>
                <c:pt idx="607">
                  <c:v>0.37997298178723193</c:v>
                </c:pt>
                <c:pt idx="608">
                  <c:v>0.30587543499697323</c:v>
                </c:pt>
                <c:pt idx="609">
                  <c:v>33.77300099605263</c:v>
                </c:pt>
                <c:pt idx="610">
                  <c:v>0.8358837734602298</c:v>
                </c:pt>
                <c:pt idx="611">
                  <c:v>2.6874459422903603</c:v>
                </c:pt>
                <c:pt idx="612">
                  <c:v>0.42944801293306956</c:v>
                </c:pt>
                <c:pt idx="613">
                  <c:v>3.0471042988933785</c:v>
                </c:pt>
                <c:pt idx="614">
                  <c:v>3.1376694747717582</c:v>
                </c:pt>
                <c:pt idx="615">
                  <c:v>14.807324380826822</c:v>
                </c:pt>
                <c:pt idx="616">
                  <c:v>0.3350205859872385</c:v>
                </c:pt>
                <c:pt idx="617">
                  <c:v>8.8379499444723841E-2</c:v>
                </c:pt>
                <c:pt idx="618">
                  <c:v>0.27108999354708208</c:v>
                </c:pt>
                <c:pt idx="619">
                  <c:v>4.584817133231784</c:v>
                </c:pt>
                <c:pt idx="620">
                  <c:v>0.76490535128053883</c:v>
                </c:pt>
                <c:pt idx="621">
                  <c:v>0.15289920465964391</c:v>
                </c:pt>
                <c:pt idx="622">
                  <c:v>0.86962967882719133</c:v>
                </c:pt>
                <c:pt idx="623">
                  <c:v>8.8320290970348871</c:v>
                </c:pt>
                <c:pt idx="624">
                  <c:v>2.2495275322799341E-2</c:v>
                </c:pt>
                <c:pt idx="625">
                  <c:v>1.7714202499490752</c:v>
                </c:pt>
                <c:pt idx="626">
                  <c:v>0.92385839842911199</c:v>
                </c:pt>
                <c:pt idx="627">
                  <c:v>0.75642131316980399</c:v>
                </c:pt>
                <c:pt idx="628">
                  <c:v>0.10944636148215858</c:v>
                </c:pt>
                <c:pt idx="629">
                  <c:v>19.751639146527552</c:v>
                </c:pt>
                <c:pt idx="630">
                  <c:v>1.5311543322059555</c:v>
                </c:pt>
                <c:pt idx="631">
                  <c:v>8.2241974063912817</c:v>
                </c:pt>
                <c:pt idx="632">
                  <c:v>4.6047223065673748</c:v>
                </c:pt>
                <c:pt idx="633">
                  <c:v>3.8409939398457564</c:v>
                </c:pt>
                <c:pt idx="634">
                  <c:v>0.15818403124003608</c:v>
                </c:pt>
                <c:pt idx="635">
                  <c:v>8.4033289475935202</c:v>
                </c:pt>
                <c:pt idx="636">
                  <c:v>0.40730907479336415</c:v>
                </c:pt>
                <c:pt idx="637">
                  <c:v>0.90719523193457685</c:v>
                </c:pt>
                <c:pt idx="638">
                  <c:v>0.15595330339457422</c:v>
                </c:pt>
                <c:pt idx="639">
                  <c:v>13.106967527578272</c:v>
                </c:pt>
                <c:pt idx="640">
                  <c:v>1.4098537568305085</c:v>
                </c:pt>
                <c:pt idx="641">
                  <c:v>2.0884123293570974E-2</c:v>
                </c:pt>
                <c:pt idx="642">
                  <c:v>0.18524449684681929</c:v>
                </c:pt>
                <c:pt idx="643">
                  <c:v>6.3174556278805118</c:v>
                </c:pt>
                <c:pt idx="644">
                  <c:v>3.7157133592062679E-2</c:v>
                </c:pt>
                <c:pt idx="645">
                  <c:v>1.9090596705427412</c:v>
                </c:pt>
                <c:pt idx="646">
                  <c:v>4.2648367701307821</c:v>
                </c:pt>
                <c:pt idx="647">
                  <c:v>1.5414899967653701</c:v>
                </c:pt>
                <c:pt idx="648">
                  <c:v>1.9640357549569145</c:v>
                </c:pt>
                <c:pt idx="649">
                  <c:v>39.295702406019579</c:v>
                </c:pt>
                <c:pt idx="650">
                  <c:v>1.7460393706819437</c:v>
                </c:pt>
                <c:pt idx="651">
                  <c:v>0.56584647790872711</c:v>
                </c:pt>
                <c:pt idx="652">
                  <c:v>23.809976515283136</c:v>
                </c:pt>
                <c:pt idx="653">
                  <c:v>143.72656105706002</c:v>
                </c:pt>
                <c:pt idx="654">
                  <c:v>1.5998517395296041</c:v>
                </c:pt>
                <c:pt idx="655">
                  <c:v>81.22542927918586</c:v>
                </c:pt>
                <c:pt idx="656">
                  <c:v>5.062534856782781</c:v>
                </c:pt>
                <c:pt idx="657">
                  <c:v>19.277940901668707</c:v>
                </c:pt>
                <c:pt idx="658">
                  <c:v>5.0472061524283003</c:v>
                </c:pt>
                <c:pt idx="659">
                  <c:v>50.435664046704197</c:v>
                </c:pt>
                <c:pt idx="660">
                  <c:v>4.7664928130522943</c:v>
                </c:pt>
                <c:pt idx="661">
                  <c:v>1.9088804555947589</c:v>
                </c:pt>
                <c:pt idx="662">
                  <c:v>51.734010563903794</c:v>
                </c:pt>
                <c:pt idx="663">
                  <c:v>30.562010790179134</c:v>
                </c:pt>
                <c:pt idx="664">
                  <c:v>1.1922351227906318</c:v>
                </c:pt>
                <c:pt idx="665">
                  <c:v>40.867200058184679</c:v>
                </c:pt>
                <c:pt idx="666">
                  <c:v>3.2865890904477433</c:v>
                </c:pt>
                <c:pt idx="667">
                  <c:v>0.92928432870934963</c:v>
                </c:pt>
                <c:pt idx="668">
                  <c:v>0.9271527989087448</c:v>
                </c:pt>
                <c:pt idx="669">
                  <c:v>19.948246970695173</c:v>
                </c:pt>
                <c:pt idx="670">
                  <c:v>0.52237600535703543</c:v>
                </c:pt>
                <c:pt idx="671">
                  <c:v>1.8052586937756614</c:v>
                </c:pt>
                <c:pt idx="672">
                  <c:v>4.4771171092426796</c:v>
                </c:pt>
                <c:pt idx="673">
                  <c:v>23.812233917278043</c:v>
                </c:pt>
                <c:pt idx="674">
                  <c:v>1.3534846699861673</c:v>
                </c:pt>
                <c:pt idx="675">
                  <c:v>22.549254728844076</c:v>
                </c:pt>
                <c:pt idx="676">
                  <c:v>44.653175423220894</c:v>
                </c:pt>
                <c:pt idx="677">
                  <c:v>76.067252182292435</c:v>
                </c:pt>
                <c:pt idx="678">
                  <c:v>25.291770365800424</c:v>
                </c:pt>
                <c:pt idx="679">
                  <c:v>703.51174617770732</c:v>
                </c:pt>
                <c:pt idx="680">
                  <c:v>26.91226600828751</c:v>
                </c:pt>
                <c:pt idx="681">
                  <c:v>32.769765390203652</c:v>
                </c:pt>
                <c:pt idx="682">
                  <c:v>119.90330455782144</c:v>
                </c:pt>
                <c:pt idx="683">
                  <c:v>561.48489407116722</c:v>
                </c:pt>
                <c:pt idx="684">
                  <c:v>12.918980168463724</c:v>
                </c:pt>
                <c:pt idx="685">
                  <c:v>418.59293402501072</c:v>
                </c:pt>
                <c:pt idx="686">
                  <c:v>0.50944527291629527</c:v>
                </c:pt>
                <c:pt idx="687">
                  <c:v>0.56518176044864843</c:v>
                </c:pt>
                <c:pt idx="688">
                  <c:v>0.28683966420454676</c:v>
                </c:pt>
                <c:pt idx="689">
                  <c:v>39.134630813145726</c:v>
                </c:pt>
                <c:pt idx="690">
                  <c:v>1.506176152516489</c:v>
                </c:pt>
                <c:pt idx="691">
                  <c:v>0.41408820480005903</c:v>
                </c:pt>
                <c:pt idx="692">
                  <c:v>1.3878619124928571</c:v>
                </c:pt>
                <c:pt idx="693">
                  <c:v>4.502069961329263</c:v>
                </c:pt>
                <c:pt idx="694">
                  <c:v>1.1411307271138884</c:v>
                </c:pt>
                <c:pt idx="695">
                  <c:v>13.563104477895324</c:v>
                </c:pt>
                <c:pt idx="696">
                  <c:v>0.4388046088197341</c:v>
                </c:pt>
                <c:pt idx="697">
                  <c:v>1.1883508088867711</c:v>
                </c:pt>
                <c:pt idx="698">
                  <c:v>0.48278137379410596</c:v>
                </c:pt>
                <c:pt idx="699">
                  <c:v>2.3246719378772269</c:v>
                </c:pt>
                <c:pt idx="700">
                  <c:v>0.2904052114504892</c:v>
                </c:pt>
                <c:pt idx="701">
                  <c:v>0.19700287794617663</c:v>
                </c:pt>
                <c:pt idx="702">
                  <c:v>1.2295531753872944</c:v>
                </c:pt>
                <c:pt idx="703">
                  <c:v>8.6632147431562408E-4</c:v>
                </c:pt>
                <c:pt idx="704">
                  <c:v>2.9900133428476847</c:v>
                </c:pt>
                <c:pt idx="705">
                  <c:v>14.310713221231479</c:v>
                </c:pt>
                <c:pt idx="706">
                  <c:v>19.104986735855622</c:v>
                </c:pt>
                <c:pt idx="707">
                  <c:v>4.1326142868287725</c:v>
                </c:pt>
                <c:pt idx="708">
                  <c:v>103.66758386338527</c:v>
                </c:pt>
                <c:pt idx="709">
                  <c:v>1.4803378210233065</c:v>
                </c:pt>
                <c:pt idx="710">
                  <c:v>6.8518596373838276</c:v>
                </c:pt>
                <c:pt idx="711">
                  <c:v>8.5773717604532038</c:v>
                </c:pt>
                <c:pt idx="712">
                  <c:v>68.987043361603128</c:v>
                </c:pt>
                <c:pt idx="713">
                  <c:v>0.64284296729028845</c:v>
                </c:pt>
                <c:pt idx="714">
                  <c:v>39.828766967904279</c:v>
                </c:pt>
                <c:pt idx="715">
                  <c:v>2.9917598003732504E-2</c:v>
                </c:pt>
                <c:pt idx="716">
                  <c:v>3.3925294206272167</c:v>
                </c:pt>
                <c:pt idx="717">
                  <c:v>5.7255101417931886</c:v>
                </c:pt>
                <c:pt idx="718">
                  <c:v>1.4244688874475404</c:v>
                </c:pt>
                <c:pt idx="719">
                  <c:v>0.61730264805396784</c:v>
                </c:pt>
                <c:pt idx="720">
                  <c:v>0.74931163891293906</c:v>
                </c:pt>
                <c:pt idx="721">
                  <c:v>5.2879008320896898E-2</c:v>
                </c:pt>
                <c:pt idx="722">
                  <c:v>8.2950597991988298E-2</c:v>
                </c:pt>
                <c:pt idx="723">
                  <c:v>7.5055663978338929</c:v>
                </c:pt>
                <c:pt idx="724">
                  <c:v>29.452718063649975</c:v>
                </c:pt>
                <c:pt idx="725">
                  <c:v>2.3069577369799196E-2</c:v>
                </c:pt>
                <c:pt idx="726">
                  <c:v>0.10808292028097634</c:v>
                </c:pt>
                <c:pt idx="727">
                  <c:v>2.4640702467945582E-2</c:v>
                </c:pt>
                <c:pt idx="728">
                  <c:v>0.90864475649375476</c:v>
                </c:pt>
                <c:pt idx="729">
                  <c:v>1.7082894799169107E-3</c:v>
                </c:pt>
                <c:pt idx="730">
                  <c:v>0.10775751784445388</c:v>
                </c:pt>
                <c:pt idx="731">
                  <c:v>0.21348974901291135</c:v>
                </c:pt>
                <c:pt idx="732">
                  <c:v>1.5973505470099167E-2</c:v>
                </c:pt>
                <c:pt idx="733">
                  <c:v>0.86241311332940462</c:v>
                </c:pt>
                <c:pt idx="734">
                  <c:v>5.8844273463555821</c:v>
                </c:pt>
                <c:pt idx="735">
                  <c:v>4.8062613215693348</c:v>
                </c:pt>
                <c:pt idx="736">
                  <c:v>1.7106880068467976</c:v>
                </c:pt>
                <c:pt idx="737">
                  <c:v>44.782979527198762</c:v>
                </c:pt>
                <c:pt idx="738">
                  <c:v>3.8250141121410075</c:v>
                </c:pt>
                <c:pt idx="739">
                  <c:v>1.5980391180868019</c:v>
                </c:pt>
                <c:pt idx="740">
                  <c:v>3.0065300062793563</c:v>
                </c:pt>
                <c:pt idx="741">
                  <c:v>17.375221651266624</c:v>
                </c:pt>
                <c:pt idx="742">
                  <c:v>0.44382333321636269</c:v>
                </c:pt>
                <c:pt idx="743">
                  <c:v>32.487878219602415</c:v>
                </c:pt>
                <c:pt idx="744">
                  <c:v>1.0318943909816513E-2</c:v>
                </c:pt>
                <c:pt idx="745">
                  <c:v>4.8901049248988963E-3</c:v>
                </c:pt>
                <c:pt idx="746">
                  <c:v>6.3488309746779965</c:v>
                </c:pt>
                <c:pt idx="747">
                  <c:v>1.7927038228232368</c:v>
                </c:pt>
                <c:pt idx="748">
                  <c:v>5.7213056537454525</c:v>
                </c:pt>
                <c:pt idx="749">
                  <c:v>0.65163536307807501</c:v>
                </c:pt>
                <c:pt idx="750">
                  <c:v>0.97011141115277688</c:v>
                </c:pt>
                <c:pt idx="751">
                  <c:v>0.72035424636964063</c:v>
                </c:pt>
                <c:pt idx="752">
                  <c:v>11.916067315253811</c:v>
                </c:pt>
                <c:pt idx="753">
                  <c:v>1.2356076396132578</c:v>
                </c:pt>
                <c:pt idx="754">
                  <c:v>1.4677168067468545</c:v>
                </c:pt>
                <c:pt idx="755">
                  <c:v>2.1578243598405153</c:v>
                </c:pt>
                <c:pt idx="756">
                  <c:v>25.918087950176645</c:v>
                </c:pt>
                <c:pt idx="757">
                  <c:v>1.0729875413903514</c:v>
                </c:pt>
                <c:pt idx="758">
                  <c:v>7.8922380799577789</c:v>
                </c:pt>
                <c:pt idx="759">
                  <c:v>20.254880026705912</c:v>
                </c:pt>
                <c:pt idx="760">
                  <c:v>22.721444741863415</c:v>
                </c:pt>
                <c:pt idx="761">
                  <c:v>12.406006694630923</c:v>
                </c:pt>
                <c:pt idx="762">
                  <c:v>174.3202087831109</c:v>
                </c:pt>
                <c:pt idx="763">
                  <c:v>2.2669033328334534</c:v>
                </c:pt>
                <c:pt idx="764">
                  <c:v>0.61283158387341152</c:v>
                </c:pt>
                <c:pt idx="765">
                  <c:v>3.0716903705947862</c:v>
                </c:pt>
                <c:pt idx="766">
                  <c:v>233.58062431496043</c:v>
                </c:pt>
                <c:pt idx="767">
                  <c:v>0.70998503295101634</c:v>
                </c:pt>
                <c:pt idx="768">
                  <c:v>126.76633116265359</c:v>
                </c:pt>
                <c:pt idx="769">
                  <c:v>4.1559324798163013</c:v>
                </c:pt>
                <c:pt idx="770">
                  <c:v>4.2580292086987965</c:v>
                </c:pt>
                <c:pt idx="771">
                  <c:v>4.1404546635524806</c:v>
                </c:pt>
                <c:pt idx="772">
                  <c:v>83.22986529431526</c:v>
                </c:pt>
                <c:pt idx="773">
                  <c:v>2.0220794398811539</c:v>
                </c:pt>
                <c:pt idx="774">
                  <c:v>0.93790425636520447</c:v>
                </c:pt>
                <c:pt idx="775">
                  <c:v>10.618082012727536</c:v>
                </c:pt>
                <c:pt idx="776">
                  <c:v>1.2680583792413007</c:v>
                </c:pt>
                <c:pt idx="777">
                  <c:v>10.981640616702053</c:v>
                </c:pt>
                <c:pt idx="778">
                  <c:v>1.2242463049577283</c:v>
                </c:pt>
                <c:pt idx="779">
                  <c:v>1.1908234266796063</c:v>
                </c:pt>
                <c:pt idx="780">
                  <c:v>0.63684648276234535</c:v>
                </c:pt>
                <c:pt idx="781">
                  <c:v>22.906817602136584</c:v>
                </c:pt>
                <c:pt idx="782">
                  <c:v>3.1080733588359029</c:v>
                </c:pt>
                <c:pt idx="783">
                  <c:v>4.0072560311044647</c:v>
                </c:pt>
                <c:pt idx="784">
                  <c:v>1.6634076607055341</c:v>
                </c:pt>
                <c:pt idx="785">
                  <c:v>18.121306359339972</c:v>
                </c:pt>
                <c:pt idx="786">
                  <c:v>7.6375026854079522</c:v>
                </c:pt>
                <c:pt idx="787">
                  <c:v>62.039679709154811</c:v>
                </c:pt>
                <c:pt idx="788">
                  <c:v>0.59287553177046892</c:v>
                </c:pt>
                <c:pt idx="789">
                  <c:v>0.45754890093035833</c:v>
                </c:pt>
                <c:pt idx="790">
                  <c:v>0.50833562989089076</c:v>
                </c:pt>
                <c:pt idx="791">
                  <c:v>5.7825481430702563</c:v>
                </c:pt>
                <c:pt idx="792">
                  <c:v>0.20332642873431264</c:v>
                </c:pt>
                <c:pt idx="793">
                  <c:v>5.1740323141824737E-3</c:v>
                </c:pt>
                <c:pt idx="794">
                  <c:v>0.37999453130657251</c:v>
                </c:pt>
                <c:pt idx="795">
                  <c:v>11.835976799631004</c:v>
                </c:pt>
                <c:pt idx="796">
                  <c:v>2.1745921860383776E-2</c:v>
                </c:pt>
                <c:pt idx="797">
                  <c:v>3.5238097541023121</c:v>
                </c:pt>
                <c:pt idx="798">
                  <c:v>0.88232559901809371</c:v>
                </c:pt>
                <c:pt idx="799">
                  <c:v>1.1166389944859312</c:v>
                </c:pt>
                <c:pt idx="800">
                  <c:v>0.13160095059708823</c:v>
                </c:pt>
                <c:pt idx="801">
                  <c:v>21.579732387541899</c:v>
                </c:pt>
                <c:pt idx="802">
                  <c:v>5.866085521302182E-2</c:v>
                </c:pt>
                <c:pt idx="803">
                  <c:v>1.3301825466960924</c:v>
                </c:pt>
                <c:pt idx="804">
                  <c:v>4.7682234900564611</c:v>
                </c:pt>
                <c:pt idx="805">
                  <c:v>17.868842143401402</c:v>
                </c:pt>
                <c:pt idx="806">
                  <c:v>9.9612022393100366E-2</c:v>
                </c:pt>
                <c:pt idx="807">
                  <c:v>9.343548943955426</c:v>
                </c:pt>
                <c:pt idx="808">
                  <c:v>1.8089291951819186</c:v>
                </c:pt>
                <c:pt idx="809">
                  <c:v>2.7087670758767586</c:v>
                </c:pt>
                <c:pt idx="810">
                  <c:v>0.88183057259415754</c:v>
                </c:pt>
                <c:pt idx="811">
                  <c:v>17.702551784249984</c:v>
                </c:pt>
                <c:pt idx="812">
                  <c:v>0.53626426351572143</c:v>
                </c:pt>
                <c:pt idx="813">
                  <c:v>0.28413969502607272</c:v>
                </c:pt>
                <c:pt idx="814">
                  <c:v>0.1100608589476257</c:v>
                </c:pt>
                <c:pt idx="815">
                  <c:v>5.3171608025585932</c:v>
                </c:pt>
                <c:pt idx="816">
                  <c:v>0.10934994355771015</c:v>
                </c:pt>
                <c:pt idx="817">
                  <c:v>3.1145486920970562</c:v>
                </c:pt>
                <c:pt idx="818">
                  <c:v>8.3132498893575093</c:v>
                </c:pt>
                <c:pt idx="819">
                  <c:v>8.8839267615353847</c:v>
                </c:pt>
                <c:pt idx="820">
                  <c:v>6.2260164595090179</c:v>
                </c:pt>
                <c:pt idx="821">
                  <c:v>43.147968911440486</c:v>
                </c:pt>
                <c:pt idx="822">
                  <c:v>10.145781831794237</c:v>
                </c:pt>
                <c:pt idx="823">
                  <c:v>0.9117995431280147</c:v>
                </c:pt>
                <c:pt idx="824">
                  <c:v>8.9669098667046274</c:v>
                </c:pt>
                <c:pt idx="825">
                  <c:v>135.15655624281999</c:v>
                </c:pt>
                <c:pt idx="826">
                  <c:v>2.9067461939112098</c:v>
                </c:pt>
                <c:pt idx="827">
                  <c:v>61.220370944581092</c:v>
                </c:pt>
                <c:pt idx="828">
                  <c:v>7.0807708703239234</c:v>
                </c:pt>
                <c:pt idx="829">
                  <c:v>28.986179305311129</c:v>
                </c:pt>
                <c:pt idx="830">
                  <c:v>10.595069779555521</c:v>
                </c:pt>
                <c:pt idx="831">
                  <c:v>94.657904067258812</c:v>
                </c:pt>
                <c:pt idx="832">
                  <c:v>2.4981456667214412</c:v>
                </c:pt>
                <c:pt idx="833">
                  <c:v>1.2527911981998532</c:v>
                </c:pt>
                <c:pt idx="834">
                  <c:v>18.532865067399484</c:v>
                </c:pt>
                <c:pt idx="835">
                  <c:v>41.171504596001057</c:v>
                </c:pt>
                <c:pt idx="836">
                  <c:v>0.84529622615955746</c:v>
                </c:pt>
                <c:pt idx="837">
                  <c:v>51.275492762364571</c:v>
                </c:pt>
                <c:pt idx="838">
                  <c:v>2.8860605386440961</c:v>
                </c:pt>
                <c:pt idx="839">
                  <c:v>1.6372863848060992</c:v>
                </c:pt>
                <c:pt idx="840">
                  <c:v>4.1092462446661902</c:v>
                </c:pt>
                <c:pt idx="841">
                  <c:v>19.691145750966552</c:v>
                </c:pt>
                <c:pt idx="842">
                  <c:v>0.84692141223222372</c:v>
                </c:pt>
                <c:pt idx="843">
                  <c:v>2.4782859269923185</c:v>
                </c:pt>
                <c:pt idx="844">
                  <c:v>4.1848137592424912</c:v>
                </c:pt>
                <c:pt idx="845">
                  <c:v>35.901510067776229</c:v>
                </c:pt>
                <c:pt idx="846">
                  <c:v>0.97962340962240646</c:v>
                </c:pt>
                <c:pt idx="847">
                  <c:v>34.003833760162053</c:v>
                </c:pt>
                <c:pt idx="848">
                  <c:v>69.017365825546918</c:v>
                </c:pt>
                <c:pt idx="849">
                  <c:v>98.76681771061233</c:v>
                </c:pt>
                <c:pt idx="850">
                  <c:v>47.028133461199062</c:v>
                </c:pt>
                <c:pt idx="851">
                  <c:v>695.49468133275059</c:v>
                </c:pt>
                <c:pt idx="852">
                  <c:v>29.817951202527432</c:v>
                </c:pt>
                <c:pt idx="853">
                  <c:v>36.636107416097218</c:v>
                </c:pt>
                <c:pt idx="854">
                  <c:v>57.942460778334897</c:v>
                </c:pt>
                <c:pt idx="855">
                  <c:v>629.22149807543974</c:v>
                </c:pt>
                <c:pt idx="856">
                  <c:v>18.51284685911391</c:v>
                </c:pt>
                <c:pt idx="857">
                  <c:v>495.81700590361822</c:v>
                </c:pt>
                <c:pt idx="858">
                  <c:v>1.3519880662395962E-2</c:v>
                </c:pt>
                <c:pt idx="859">
                  <c:v>2.1072828247320138E-3</c:v>
                </c:pt>
                <c:pt idx="860">
                  <c:v>1.3668661797162282E-3</c:v>
                </c:pt>
                <c:pt idx="861">
                  <c:v>0.87519826277835544</c:v>
                </c:pt>
                <c:pt idx="862">
                  <c:v>8.7562897506553466E-2</c:v>
                </c:pt>
                <c:pt idx="863">
                  <c:v>1.7488520891191921E-4</c:v>
                </c:pt>
                <c:pt idx="864">
                  <c:v>6.5701590281578917E-2</c:v>
                </c:pt>
                <c:pt idx="865">
                  <c:v>0.30845314416489589</c:v>
                </c:pt>
                <c:pt idx="866">
                  <c:v>2.5131350147452906E-3</c:v>
                </c:pt>
                <c:pt idx="867">
                  <c:v>6.4629499716624821</c:v>
                </c:pt>
                <c:pt idx="868">
                  <c:v>3.4640941599310304E-2</c:v>
                </c:pt>
                <c:pt idx="869">
                  <c:v>2.1059083075239634E-3</c:v>
                </c:pt>
                <c:pt idx="870">
                  <c:v>2.9972201347612543E-3</c:v>
                </c:pt>
                <c:pt idx="871">
                  <c:v>3.6777413872234196E-4</c:v>
                </c:pt>
                <c:pt idx="872">
                  <c:v>3.3986971756270312E-3</c:v>
                </c:pt>
                <c:pt idx="873">
                  <c:v>0.10378312936362934</c:v>
                </c:pt>
                <c:pt idx="874">
                  <c:v>1.7653408870169327</c:v>
                </c:pt>
                <c:pt idx="875">
                  <c:v>1.1672116145304638</c:v>
                </c:pt>
                <c:pt idx="876">
                  <c:v>0.51071794114013369</c:v>
                </c:pt>
                <c:pt idx="877">
                  <c:v>9.7767751531947908</c:v>
                </c:pt>
                <c:pt idx="878">
                  <c:v>5.7398027261490254</c:v>
                </c:pt>
                <c:pt idx="879">
                  <c:v>6.3625509861451697</c:v>
                </c:pt>
                <c:pt idx="880">
                  <c:v>2.7148184182644193</c:v>
                </c:pt>
                <c:pt idx="881">
                  <c:v>8.1228963257055984</c:v>
                </c:pt>
                <c:pt idx="882">
                  <c:v>0.31771164192550544</c:v>
                </c:pt>
                <c:pt idx="883">
                  <c:v>9.9208616949780044</c:v>
                </c:pt>
                <c:pt idx="884">
                  <c:v>1.2829328179206336E-3</c:v>
                </c:pt>
                <c:pt idx="885">
                  <c:v>1.263122411049207</c:v>
                </c:pt>
                <c:pt idx="886">
                  <c:v>0.69725017427015101</c:v>
                </c:pt>
                <c:pt idx="887">
                  <c:v>0.2486624233168569</c:v>
                </c:pt>
                <c:pt idx="888">
                  <c:v>2.5948420156596816E-4</c:v>
                </c:pt>
                <c:pt idx="889">
                  <c:v>3.8038516837463392E-2</c:v>
                </c:pt>
                <c:pt idx="890">
                  <c:v>0.34046669754894032</c:v>
                </c:pt>
                <c:pt idx="891">
                  <c:v>4.2167000259027044E-5</c:v>
                </c:pt>
                <c:pt idx="892">
                  <c:v>0.1500631916301941</c:v>
                </c:pt>
                <c:pt idx="893">
                  <c:v>2.0103050947107366E-3</c:v>
                </c:pt>
                <c:pt idx="894">
                  <c:v>1.2584678051114173</c:v>
                </c:pt>
                <c:pt idx="895">
                  <c:v>1.9405195889580795E-2</c:v>
                </c:pt>
                <c:pt idx="896">
                  <c:v>2.5248301940588851E-2</c:v>
                </c:pt>
                <c:pt idx="897">
                  <c:v>1.9737496831676554E-2</c:v>
                </c:pt>
                <c:pt idx="898">
                  <c:v>0.11667599719873485</c:v>
                </c:pt>
                <c:pt idx="899">
                  <c:v>0.21080199822253032</c:v>
                </c:pt>
                <c:pt idx="900">
                  <c:v>0.19998214025203206</c:v>
                </c:pt>
                <c:pt idx="901">
                  <c:v>0.53938725395559151</c:v>
                </c:pt>
                <c:pt idx="902">
                  <c:v>4.3954191557034748E-2</c:v>
                </c:pt>
                <c:pt idx="903">
                  <c:v>2.7469373532219801</c:v>
                </c:pt>
                <c:pt idx="904">
                  <c:v>0.24525592173694802</c:v>
                </c:pt>
                <c:pt idx="905">
                  <c:v>3.5230772795790927E-2</c:v>
                </c:pt>
                <c:pt idx="906">
                  <c:v>0.10595135323161203</c:v>
                </c:pt>
                <c:pt idx="907">
                  <c:v>1.3168227315748542</c:v>
                </c:pt>
                <c:pt idx="908">
                  <c:v>0.45170222620922701</c:v>
                </c:pt>
                <c:pt idx="909">
                  <c:v>2.7346732769141589E-4</c:v>
                </c:pt>
                <c:pt idx="910">
                  <c:v>5.7613123763842478E-2</c:v>
                </c:pt>
                <c:pt idx="911">
                  <c:v>0.57969571576903445</c:v>
                </c:pt>
                <c:pt idx="912">
                  <c:v>1.1105672587184933E-2</c:v>
                </c:pt>
                <c:pt idx="913">
                  <c:v>4.8478150329188834</c:v>
                </c:pt>
                <c:pt idx="914">
                  <c:v>5.2880416351326653E-4</c:v>
                </c:pt>
                <c:pt idx="915">
                  <c:v>1.2850663990363604E-4</c:v>
                </c:pt>
                <c:pt idx="916">
                  <c:v>7.1753844890200771E-2</c:v>
                </c:pt>
                <c:pt idx="917">
                  <c:v>2.6080096369412282E-3</c:v>
                </c:pt>
                <c:pt idx="918">
                  <c:v>8.9771716384196287E-3</c:v>
                </c:pt>
                <c:pt idx="919">
                  <c:v>0.29965456481248415</c:v>
                </c:pt>
                <c:pt idx="920">
                  <c:v>0.12740488216668905</c:v>
                </c:pt>
                <c:pt idx="921">
                  <c:v>0.13292666010642368</c:v>
                </c:pt>
                <c:pt idx="922">
                  <c:v>8.3321218715824749E-2</c:v>
                </c:pt>
                <c:pt idx="923">
                  <c:v>0.35411129344351794</c:v>
                </c:pt>
                <c:pt idx="924">
                  <c:v>0.78475783603230953</c:v>
                </c:pt>
                <c:pt idx="925">
                  <c:v>0.11851379910079064</c:v>
                </c:pt>
                <c:pt idx="926">
                  <c:v>0.14428949481129277</c:v>
                </c:pt>
                <c:pt idx="927">
                  <c:v>2.1075432371851384</c:v>
                </c:pt>
                <c:pt idx="928">
                  <c:v>0.1356130133657546</c:v>
                </c:pt>
                <c:pt idx="929">
                  <c:v>0.80195850887181241</c:v>
                </c:pt>
                <c:pt idx="930">
                  <c:v>2.1029103432069385</c:v>
                </c:pt>
                <c:pt idx="931">
                  <c:v>1.9391051632712695</c:v>
                </c:pt>
                <c:pt idx="932">
                  <c:v>1.2985097915510413</c:v>
                </c:pt>
                <c:pt idx="933">
                  <c:v>12.770126406676985</c:v>
                </c:pt>
                <c:pt idx="934">
                  <c:v>9.8235511013418737</c:v>
                </c:pt>
                <c:pt idx="935">
                  <c:v>2.7950007454162384E-2</c:v>
                </c:pt>
                <c:pt idx="936">
                  <c:v>0.90625775342082227</c:v>
                </c:pt>
                <c:pt idx="937">
                  <c:v>23.473980160950202</c:v>
                </c:pt>
                <c:pt idx="938">
                  <c:v>2.6155751273680725E-2</c:v>
                </c:pt>
                <c:pt idx="939">
                  <c:v>6.807319117474826</c:v>
                </c:pt>
                <c:pt idx="940">
                  <c:v>1.0665568455563381</c:v>
                </c:pt>
                <c:pt idx="941">
                  <c:v>0.62735199773526584</c:v>
                </c:pt>
                <c:pt idx="942">
                  <c:v>0.42696808321651847</c:v>
                </c:pt>
                <c:pt idx="943">
                  <c:v>0.99882155857738886</c:v>
                </c:pt>
                <c:pt idx="944">
                  <c:v>6.5674706720335241</c:v>
                </c:pt>
                <c:pt idx="945">
                  <c:v>0.18265074526129105</c:v>
                </c:pt>
                <c:pt idx="946">
                  <c:v>1.9534287234661469</c:v>
                </c:pt>
                <c:pt idx="947">
                  <c:v>9.0680865134253344E-2</c:v>
                </c:pt>
                <c:pt idx="948">
                  <c:v>10.620754388119336</c:v>
                </c:pt>
                <c:pt idx="949">
                  <c:v>6.685578827499436E-2</c:v>
                </c:pt>
                <c:pt idx="950">
                  <c:v>1.8396590827931381E-2</c:v>
                </c:pt>
                <c:pt idx="951">
                  <c:v>3.4902864433966556E-2</c:v>
                </c:pt>
                <c:pt idx="952">
                  <c:v>0.22472152799817688</c:v>
                </c:pt>
                <c:pt idx="953">
                  <c:v>0.52781499208359195</c:v>
                </c:pt>
                <c:pt idx="954">
                  <c:v>0.13295972711687429</c:v>
                </c:pt>
                <c:pt idx="955">
                  <c:v>2.8894008009748298E-2</c:v>
                </c:pt>
                <c:pt idx="956">
                  <c:v>0.67467271017715447</c:v>
                </c:pt>
                <c:pt idx="957">
                  <c:v>0.10170384278021923</c:v>
                </c:pt>
                <c:pt idx="958">
                  <c:v>4.3801827586184672</c:v>
                </c:pt>
                <c:pt idx="959">
                  <c:v>4.5907558318135283E-2</c:v>
                </c:pt>
                <c:pt idx="960">
                  <c:v>1.8061626741038651E-2</c:v>
                </c:pt>
                <c:pt idx="961">
                  <c:v>4.5406331706472403E-2</c:v>
                </c:pt>
                <c:pt idx="962">
                  <c:v>0.21946903211491542</c:v>
                </c:pt>
                <c:pt idx="963">
                  <c:v>0.18808464238733072</c:v>
                </c:pt>
                <c:pt idx="964">
                  <c:v>9.5045211336203486E-2</c:v>
                </c:pt>
                <c:pt idx="965">
                  <c:v>1.1612281775657378</c:v>
                </c:pt>
                <c:pt idx="966">
                  <c:v>1.1326068398012867E-2</c:v>
                </c:pt>
                <c:pt idx="967">
                  <c:v>0.24666323233917326</c:v>
                </c:pt>
                <c:pt idx="968">
                  <c:v>7.9850183387949622E-2</c:v>
                </c:pt>
                <c:pt idx="969">
                  <c:v>5.9960687103080166E-3</c:v>
                </c:pt>
                <c:pt idx="970">
                  <c:v>1.8311551340331689E-2</c:v>
                </c:pt>
                <c:pt idx="971">
                  <c:v>5.1532339523314858</c:v>
                </c:pt>
                <c:pt idx="972">
                  <c:v>1.1330805991556512</c:v>
                </c:pt>
                <c:pt idx="973">
                  <c:v>0.15467627627323699</c:v>
                </c:pt>
                <c:pt idx="974">
                  <c:v>5.1413923182689061</c:v>
                </c:pt>
                <c:pt idx="975">
                  <c:v>4.439577566929767</c:v>
                </c:pt>
                <c:pt idx="976">
                  <c:v>4.005336108915962E-2</c:v>
                </c:pt>
                <c:pt idx="977">
                  <c:v>2.4343594608556156</c:v>
                </c:pt>
                <c:pt idx="978">
                  <c:v>0.10503403052667155</c:v>
                </c:pt>
                <c:pt idx="979">
                  <c:v>0.22584306999161477</c:v>
                </c:pt>
                <c:pt idx="980">
                  <c:v>0.10367144236027957</c:v>
                </c:pt>
                <c:pt idx="981">
                  <c:v>0.46494635903037296</c:v>
                </c:pt>
                <c:pt idx="982">
                  <c:v>0.34526627577332691</c:v>
                </c:pt>
                <c:pt idx="983">
                  <c:v>2.8467996882377597E-2</c:v>
                </c:pt>
                <c:pt idx="984">
                  <c:v>1.281153895094931E-2</c:v>
                </c:pt>
                <c:pt idx="985">
                  <c:v>0.28346001944418725</c:v>
                </c:pt>
                <c:pt idx="986">
                  <c:v>1.6744872782580095E-2</c:v>
                </c:pt>
                <c:pt idx="987">
                  <c:v>0.57949966159270361</c:v>
                </c:pt>
                <c:pt idx="988">
                  <c:v>0.37736937175598412</c:v>
                </c:pt>
                <c:pt idx="989">
                  <c:v>0.12517466662140683</c:v>
                </c:pt>
                <c:pt idx="990">
                  <c:v>0.1728511008974826</c:v>
                </c:pt>
                <c:pt idx="991">
                  <c:v>1.2602136490426115</c:v>
                </c:pt>
                <c:pt idx="992">
                  <c:v>0.95119915529507015</c:v>
                </c:pt>
                <c:pt idx="993">
                  <c:v>8.3277749049831526E-2</c:v>
                </c:pt>
                <c:pt idx="994">
                  <c:v>1.2065400769224568</c:v>
                </c:pt>
                <c:pt idx="995">
                  <c:v>9.0129119408377782</c:v>
                </c:pt>
                <c:pt idx="996">
                  <c:v>4.8867448305680426E-2</c:v>
                </c:pt>
                <c:pt idx="997">
                  <c:v>4.2527760984896954</c:v>
                </c:pt>
                <c:pt idx="998">
                  <c:v>1.2026526453183533</c:v>
                </c:pt>
                <c:pt idx="999">
                  <c:v>4.5849228454246012</c:v>
                </c:pt>
                <c:pt idx="1000">
                  <c:v>1.0156538596667057</c:v>
                </c:pt>
                <c:pt idx="1001">
                  <c:v>4.5041394112859363</c:v>
                </c:pt>
                <c:pt idx="1002">
                  <c:v>2.2215465742505129</c:v>
                </c:pt>
                <c:pt idx="1003">
                  <c:v>5.6800057753291229E-2</c:v>
                </c:pt>
                <c:pt idx="1004">
                  <c:v>2.1402569276107131</c:v>
                </c:pt>
                <c:pt idx="1005">
                  <c:v>2.9557040877028666</c:v>
                </c:pt>
                <c:pt idx="1006">
                  <c:v>4.9792559340935273E-2</c:v>
                </c:pt>
                <c:pt idx="1007">
                  <c:v>5.7893301905602703</c:v>
                </c:pt>
                <c:pt idx="1008">
                  <c:v>0.89859605380137142</c:v>
                </c:pt>
                <c:pt idx="1009">
                  <c:v>0.17140534726811443</c:v>
                </c:pt>
                <c:pt idx="1010">
                  <c:v>0.56573322339817278</c:v>
                </c:pt>
                <c:pt idx="1011">
                  <c:v>0.9777052998581538</c:v>
                </c:pt>
                <c:pt idx="1012">
                  <c:v>0.74686375606180255</c:v>
                </c:pt>
                <c:pt idx="1013">
                  <c:v>0.15249455312914903</c:v>
                </c:pt>
                <c:pt idx="1014">
                  <c:v>0.25522781896899993</c:v>
                </c:pt>
                <c:pt idx="1015">
                  <c:v>1.0206412300118985</c:v>
                </c:pt>
                <c:pt idx="1016">
                  <c:v>4.9627156704672222E-2</c:v>
                </c:pt>
                <c:pt idx="1017">
                  <c:v>3.449364394663887</c:v>
                </c:pt>
                <c:pt idx="1018">
                  <c:v>8.1513005292185934</c:v>
                </c:pt>
                <c:pt idx="1019">
                  <c:v>9.0816588882608471</c:v>
                </c:pt>
                <c:pt idx="1020">
                  <c:v>4.4075117842625193</c:v>
                </c:pt>
                <c:pt idx="1021">
                  <c:v>40.347836891045681</c:v>
                </c:pt>
                <c:pt idx="1022">
                  <c:v>30.62942682803962</c:v>
                </c:pt>
                <c:pt idx="1023">
                  <c:v>7.5781393198822284</c:v>
                </c:pt>
                <c:pt idx="1024">
                  <c:v>12.951499025871223</c:v>
                </c:pt>
                <c:pt idx="1025">
                  <c:v>56.637238475243194</c:v>
                </c:pt>
                <c:pt idx="1026">
                  <c:v>0.98388809709688219</c:v>
                </c:pt>
                <c:pt idx="1027">
                  <c:v>65.343144061203603</c:v>
                </c:pt>
                <c:pt idx="1028">
                  <c:v>0.27605429591514125</c:v>
                </c:pt>
                <c:pt idx="1029">
                  <c:v>0.75039107557368512</c:v>
                </c:pt>
                <c:pt idx="1030">
                  <c:v>0.4377980439621324</c:v>
                </c:pt>
                <c:pt idx="1031">
                  <c:v>0.90507522593089851</c:v>
                </c:pt>
                <c:pt idx="1032">
                  <c:v>1.1633446150511588</c:v>
                </c:pt>
                <c:pt idx="1033">
                  <c:v>0.38430931308208588</c:v>
                </c:pt>
                <c:pt idx="1034">
                  <c:v>0.65937511504722657</c:v>
                </c:pt>
                <c:pt idx="1035">
                  <c:v>1.0031888376204201</c:v>
                </c:pt>
                <c:pt idx="1036">
                  <c:v>0.30404195389643296</c:v>
                </c:pt>
                <c:pt idx="1037">
                  <c:v>8.3945719376777053</c:v>
                </c:pt>
                <c:pt idx="1038">
                  <c:v>1.117265020996977</c:v>
                </c:pt>
                <c:pt idx="1039">
                  <c:v>0.53871715290820321</c:v>
                </c:pt>
                <c:pt idx="1040">
                  <c:v>0.43739662146013492</c:v>
                </c:pt>
                <c:pt idx="1041">
                  <c:v>1.2352146218458901</c:v>
                </c:pt>
                <c:pt idx="1042">
                  <c:v>1.0856102172280881</c:v>
                </c:pt>
                <c:pt idx="1043">
                  <c:v>2.2861570049566727E-2</c:v>
                </c:pt>
                <c:pt idx="1044">
                  <c:v>1.4351655626785484</c:v>
                </c:pt>
                <c:pt idx="1045">
                  <c:v>3.6210932106863478E-2</c:v>
                </c:pt>
                <c:pt idx="1046">
                  <c:v>2.5136867051371725</c:v>
                </c:pt>
                <c:pt idx="1047">
                  <c:v>3.6076480841302825</c:v>
                </c:pt>
                <c:pt idx="1048">
                  <c:v>2.90343079135523</c:v>
                </c:pt>
                <c:pt idx="1049">
                  <c:v>3.4499432553098432</c:v>
                </c:pt>
                <c:pt idx="1050">
                  <c:v>2.5138723284468685</c:v>
                </c:pt>
                <c:pt idx="1051">
                  <c:v>3.3656129058957664</c:v>
                </c:pt>
                <c:pt idx="1052">
                  <c:v>2.2515129451960453E-2</c:v>
                </c:pt>
                <c:pt idx="1053">
                  <c:v>2.5194725848643507</c:v>
                </c:pt>
                <c:pt idx="1054">
                  <c:v>6.9023652889961156</c:v>
                </c:pt>
                <c:pt idx="1055">
                  <c:v>1.0007803815533452E-2</c:v>
                </c:pt>
                <c:pt idx="1056">
                  <c:v>4.393863836442315</c:v>
                </c:pt>
                <c:pt idx="1057">
                  <c:v>6.7545294794587249E-2</c:v>
                </c:pt>
                <c:pt idx="1058">
                  <c:v>0.82201442072152098</c:v>
                </c:pt>
                <c:pt idx="1059">
                  <c:v>6.4670294456801152E-3</c:v>
                </c:pt>
                <c:pt idx="1060">
                  <c:v>3.6787782673082864E-3</c:v>
                </c:pt>
                <c:pt idx="1061">
                  <c:v>1.4406015531654526E-3</c:v>
                </c:pt>
                <c:pt idx="1062">
                  <c:v>0.66146590239257674</c:v>
                </c:pt>
                <c:pt idx="1063">
                  <c:v>6.710853462803353E-5</c:v>
                </c:pt>
                <c:pt idx="1064">
                  <c:v>9.0347163496158319E-4</c:v>
                </c:pt>
                <c:pt idx="1065">
                  <c:v>1.6237432146834262E-3</c:v>
                </c:pt>
                <c:pt idx="1066">
                  <c:v>1.4655775028796891E-3</c:v>
                </c:pt>
                <c:pt idx="1067">
                  <c:v>5.2685363043483814E-3</c:v>
                </c:pt>
                <c:pt idx="1068">
                  <c:v>5.403839690624571E-5</c:v>
                </c:pt>
                <c:pt idx="1069">
                  <c:v>1.6221857344614728E-2</c:v>
                </c:pt>
                <c:pt idx="1070">
                  <c:v>5.0760884741235762E-4</c:v>
                </c:pt>
                <c:pt idx="1071">
                  <c:v>3.299485369392792E-2</c:v>
                </c:pt>
                <c:pt idx="1072">
                  <c:v>1.8706915525773478</c:v>
                </c:pt>
                <c:pt idx="1073">
                  <c:v>4.0563916184324995</c:v>
                </c:pt>
                <c:pt idx="1074">
                  <c:v>1.1109029558925465</c:v>
                </c:pt>
                <c:pt idx="1075">
                  <c:v>2.021526071207782</c:v>
                </c:pt>
                <c:pt idx="1076">
                  <c:v>3.0885855621958251</c:v>
                </c:pt>
                <c:pt idx="1077">
                  <c:v>4.1179495079695778</c:v>
                </c:pt>
                <c:pt idx="1078">
                  <c:v>0.62410222798884751</c:v>
                </c:pt>
                <c:pt idx="1079">
                  <c:v>2.0544273774382749</c:v>
                </c:pt>
                <c:pt idx="1080">
                  <c:v>3.9982839386258393E-2</c:v>
                </c:pt>
                <c:pt idx="1081">
                  <c:v>10.258674097183297</c:v>
                </c:pt>
                <c:pt idx="1082">
                  <c:v>2.9738981355757959E-2</c:v>
                </c:pt>
                <c:pt idx="1083">
                  <c:v>2.3630711048845846E-2</c:v>
                </c:pt>
                <c:pt idx="1084">
                  <c:v>0.1333420174697458</c:v>
                </c:pt>
                <c:pt idx="1085">
                  <c:v>2.5959399552614192E-2</c:v>
                </c:pt>
                <c:pt idx="1086">
                  <c:v>0.23175713528243871</c:v>
                </c:pt>
                <c:pt idx="1087">
                  <c:v>0.14816372548957102</c:v>
                </c:pt>
                <c:pt idx="1088">
                  <c:v>0.2524074079233149</c:v>
                </c:pt>
                <c:pt idx="1089">
                  <c:v>0.1523165644976637</c:v>
                </c:pt>
                <c:pt idx="1090">
                  <c:v>0.10559622367001646</c:v>
                </c:pt>
                <c:pt idx="1091">
                  <c:v>0.97547695446109584</c:v>
                </c:pt>
                <c:pt idx="1092">
                  <c:v>0.19912380323722259</c:v>
                </c:pt>
                <c:pt idx="1093">
                  <c:v>2.8259295079121274</c:v>
                </c:pt>
                <c:pt idx="1094">
                  <c:v>1.3158932810278244E-2</c:v>
                </c:pt>
                <c:pt idx="1095">
                  <c:v>3.9816560210204686</c:v>
                </c:pt>
                <c:pt idx="1096">
                  <c:v>6.4890289158118941</c:v>
                </c:pt>
                <c:pt idx="1097">
                  <c:v>8.196275238745633</c:v>
                </c:pt>
                <c:pt idx="1098">
                  <c:v>10.042659341872506</c:v>
                </c:pt>
                <c:pt idx="1099">
                  <c:v>7.4303635526088359</c:v>
                </c:pt>
                <c:pt idx="1100">
                  <c:v>12.971610683899598</c:v>
                </c:pt>
                <c:pt idx="1101">
                  <c:v>0.21347800830075347</c:v>
                </c:pt>
                <c:pt idx="1102">
                  <c:v>1.327269788617675</c:v>
                </c:pt>
                <c:pt idx="1103">
                  <c:v>31.636519785457558</c:v>
                </c:pt>
                <c:pt idx="1104">
                  <c:v>2.6683977014977597E-2</c:v>
                </c:pt>
                <c:pt idx="1105">
                  <c:v>18.525040081618194</c:v>
                </c:pt>
                <c:pt idx="1106">
                  <c:v>1.5232843739251054</c:v>
                </c:pt>
                <c:pt idx="1107">
                  <c:v>2.1583282172432923</c:v>
                </c:pt>
                <c:pt idx="1108">
                  <c:v>5.410686427915528</c:v>
                </c:pt>
                <c:pt idx="1109">
                  <c:v>2.3979055551148942</c:v>
                </c:pt>
                <c:pt idx="1110">
                  <c:v>16.273191122414715</c:v>
                </c:pt>
                <c:pt idx="1111">
                  <c:v>0.14589575624247231</c:v>
                </c:pt>
                <c:pt idx="1112">
                  <c:v>4.1772577939478532</c:v>
                </c:pt>
                <c:pt idx="1113">
                  <c:v>5.6687898686456351E-2</c:v>
                </c:pt>
                <c:pt idx="1114">
                  <c:v>4.9524998061577294</c:v>
                </c:pt>
                <c:pt idx="1115">
                  <c:v>2.2911115146687564E-2</c:v>
                </c:pt>
                <c:pt idx="1116">
                  <c:v>0.18963146638660022</c:v>
                </c:pt>
                <c:pt idx="1117">
                  <c:v>0.1125768531087845</c:v>
                </c:pt>
                <c:pt idx="1118">
                  <c:v>7.6133896904710188E-2</c:v>
                </c:pt>
                <c:pt idx="1119">
                  <c:v>0.61662071738217994</c:v>
                </c:pt>
                <c:pt idx="1120">
                  <c:v>0.7562833855522596</c:v>
                </c:pt>
                <c:pt idx="1121">
                  <c:v>1.141957105655885E-2</c:v>
                </c:pt>
                <c:pt idx="1122">
                  <c:v>2.0403363740638611</c:v>
                </c:pt>
                <c:pt idx="1123">
                  <c:v>0.14919861272895099</c:v>
                </c:pt>
                <c:pt idx="1124">
                  <c:v>0.16706995708633507</c:v>
                </c:pt>
                <c:pt idx="1125">
                  <c:v>0.21681031419518529</c:v>
                </c:pt>
                <c:pt idx="1126">
                  <c:v>7.7884344746247308E-2</c:v>
                </c:pt>
                <c:pt idx="1127">
                  <c:v>0.17847812379796729</c:v>
                </c:pt>
                <c:pt idx="1128">
                  <c:v>1.4118509449687589E-2</c:v>
                </c:pt>
                <c:pt idx="1129">
                  <c:v>0.1080703222837152</c:v>
                </c:pt>
                <c:pt idx="1130">
                  <c:v>1.9330976032344922</c:v>
                </c:pt>
                <c:pt idx="1131">
                  <c:v>0.86296754941535525</c:v>
                </c:pt>
                <c:pt idx="1132">
                  <c:v>2.5860903190823875E-2</c:v>
                </c:pt>
                <c:pt idx="1133">
                  <c:v>0.21532918770160633</c:v>
                </c:pt>
                <c:pt idx="1134">
                  <c:v>8.9244976005671273E-2</c:v>
                </c:pt>
                <c:pt idx="1135">
                  <c:v>0.1420296112861692</c:v>
                </c:pt>
                <c:pt idx="1136">
                  <c:v>0.26302759613091203</c:v>
                </c:pt>
                <c:pt idx="1137">
                  <c:v>1.7321028002440753E-3</c:v>
                </c:pt>
                <c:pt idx="1138">
                  <c:v>3.0198445833537261E-2</c:v>
                </c:pt>
                <c:pt idx="1139">
                  <c:v>3.2268061592373085</c:v>
                </c:pt>
                <c:pt idx="1140">
                  <c:v>1.1307941948554062E-2</c:v>
                </c:pt>
                <c:pt idx="1141">
                  <c:v>2.1013105567255814</c:v>
                </c:pt>
                <c:pt idx="1142">
                  <c:v>0.16333566293290161</c:v>
                </c:pt>
                <c:pt idx="1143">
                  <c:v>1.0911300970831515</c:v>
                </c:pt>
                <c:pt idx="1144">
                  <c:v>0.63396405001461342</c:v>
                </c:pt>
                <c:pt idx="1145">
                  <c:v>0.11765186366184448</c:v>
                </c:pt>
                <c:pt idx="1146">
                  <c:v>0.24419459777495892</c:v>
                </c:pt>
                <c:pt idx="1147">
                  <c:v>1.7982235981089605E-2</c:v>
                </c:pt>
                <c:pt idx="1148">
                  <c:v>0.55357094969133325</c:v>
                </c:pt>
                <c:pt idx="1149">
                  <c:v>1.2100656238536667</c:v>
                </c:pt>
                <c:pt idx="1150">
                  <c:v>0.63140613064129203</c:v>
                </c:pt>
                <c:pt idx="1151">
                  <c:v>1.73637985042931</c:v>
                </c:pt>
                <c:pt idx="1152">
                  <c:v>2.1083243516281893</c:v>
                </c:pt>
                <c:pt idx="1153">
                  <c:v>0.89328019734538888</c:v>
                </c:pt>
                <c:pt idx="1154">
                  <c:v>1.4339331620686186</c:v>
                </c:pt>
                <c:pt idx="1155">
                  <c:v>6.2557396073046279E-2</c:v>
                </c:pt>
                <c:pt idx="1156">
                  <c:v>0.49639527299605424</c:v>
                </c:pt>
                <c:pt idx="1157">
                  <c:v>24.662256229806324</c:v>
                </c:pt>
                <c:pt idx="1158">
                  <c:v>7.6480655006167006E-2</c:v>
                </c:pt>
                <c:pt idx="1159">
                  <c:v>11.369593954409916</c:v>
                </c:pt>
                <c:pt idx="1160">
                  <c:v>2.6020537241379889</c:v>
                </c:pt>
                <c:pt idx="1161">
                  <c:v>7.5547587887096777</c:v>
                </c:pt>
                <c:pt idx="1162">
                  <c:v>8.0795280235914664</c:v>
                </c:pt>
                <c:pt idx="1163">
                  <c:v>7.5244894812192884</c:v>
                </c:pt>
                <c:pt idx="1164">
                  <c:v>3.1435459244225838</c:v>
                </c:pt>
                <c:pt idx="1165">
                  <c:v>0.1304370625771728</c:v>
                </c:pt>
                <c:pt idx="1166">
                  <c:v>0.88617956430161637</c:v>
                </c:pt>
                <c:pt idx="1167">
                  <c:v>3.2182952294858747</c:v>
                </c:pt>
                <c:pt idx="1168">
                  <c:v>8.2649421807041767E-2</c:v>
                </c:pt>
                <c:pt idx="1169">
                  <c:v>9.9494670972807544</c:v>
                </c:pt>
                <c:pt idx="1170">
                  <c:v>0.37456215779900126</c:v>
                </c:pt>
                <c:pt idx="1171">
                  <c:v>0.40725035283330879</c:v>
                </c:pt>
                <c:pt idx="1172">
                  <c:v>1.0432118691818228</c:v>
                </c:pt>
                <c:pt idx="1173">
                  <c:v>0.52290469478679835</c:v>
                </c:pt>
                <c:pt idx="1174">
                  <c:v>1.7258626244530149</c:v>
                </c:pt>
                <c:pt idx="1175">
                  <c:v>2.2073199648460214E-2</c:v>
                </c:pt>
                <c:pt idx="1176">
                  <c:v>0.34832890907842118</c:v>
                </c:pt>
                <c:pt idx="1177">
                  <c:v>3.2382817332573763</c:v>
                </c:pt>
                <c:pt idx="1178">
                  <c:v>8.2418712638793051E-2</c:v>
                </c:pt>
                <c:pt idx="1179">
                  <c:v>6.3196852715502088</c:v>
                </c:pt>
                <c:pt idx="1180">
                  <c:v>19.001531383958593</c:v>
                </c:pt>
                <c:pt idx="1181">
                  <c:v>30.248133655402562</c:v>
                </c:pt>
                <c:pt idx="1182">
                  <c:v>33.418163397694194</c:v>
                </c:pt>
                <c:pt idx="1183">
                  <c:v>26.920749684469779</c:v>
                </c:pt>
                <c:pt idx="1184">
                  <c:v>46.566789772479126</c:v>
                </c:pt>
                <c:pt idx="1185">
                  <c:v>4.9692242677498939</c:v>
                </c:pt>
                <c:pt idx="1186">
                  <c:v>7.3852555965217945</c:v>
                </c:pt>
                <c:pt idx="1187">
                  <c:v>87.643346079927795</c:v>
                </c:pt>
                <c:pt idx="1188">
                  <c:v>0.75299885057449312</c:v>
                </c:pt>
                <c:pt idx="1189">
                  <c:v>87.799636803905187</c:v>
                </c:pt>
                <c:pt idx="1190">
                  <c:v>4.9634532060274981E-2</c:v>
                </c:pt>
                <c:pt idx="1191">
                  <c:v>7.064274677658456E-3</c:v>
                </c:pt>
                <c:pt idx="1192">
                  <c:v>1.1447225492581587E-2</c:v>
                </c:pt>
                <c:pt idx="1193">
                  <c:v>0.9479927630309759</c:v>
                </c:pt>
                <c:pt idx="1194">
                  <c:v>1.6380626843204995</c:v>
                </c:pt>
                <c:pt idx="1195">
                  <c:v>1.1732753258101634E-2</c:v>
                </c:pt>
                <c:pt idx="1196">
                  <c:v>9.0847402057692511E-2</c:v>
                </c:pt>
                <c:pt idx="1197">
                  <c:v>0.41816939503067613</c:v>
                </c:pt>
                <c:pt idx="1198">
                  <c:v>0.11739095149617884</c:v>
                </c:pt>
                <c:pt idx="1199">
                  <c:v>7.7045235400442751</c:v>
                </c:pt>
                <c:pt idx="1200">
                  <c:v>5.6256595045375904E-2</c:v>
                </c:pt>
                <c:pt idx="1201">
                  <c:v>3.991239283496157E-2</c:v>
                </c:pt>
                <c:pt idx="1202">
                  <c:v>2.0502351066520999E-2</c:v>
                </c:pt>
                <c:pt idx="1203">
                  <c:v>3.2198160328094257E-2</c:v>
                </c:pt>
                <c:pt idx="1204">
                  <c:v>0.39817247024163921</c:v>
                </c:pt>
                <c:pt idx="1205">
                  <c:v>2.5543202301234323E-2</c:v>
                </c:pt>
                <c:pt idx="1206">
                  <c:v>0.15757559823685152</c:v>
                </c:pt>
                <c:pt idx="1207">
                  <c:v>0.37371421286157608</c:v>
                </c:pt>
                <c:pt idx="1208">
                  <c:v>0.98521970534357928</c:v>
                </c:pt>
                <c:pt idx="1209">
                  <c:v>1.0757474273127097</c:v>
                </c:pt>
                <c:pt idx="1210">
                  <c:v>0.55137034877972313</c:v>
                </c:pt>
                <c:pt idx="1211">
                  <c:v>6.8706919613050461</c:v>
                </c:pt>
                <c:pt idx="1212">
                  <c:v>7.2635544947363648</c:v>
                </c:pt>
                <c:pt idx="1213">
                  <c:v>0.16826295932141744</c:v>
                </c:pt>
                <c:pt idx="1214">
                  <c:v>4.6165863694317162</c:v>
                </c:pt>
                <c:pt idx="1215">
                  <c:v>30.220892264987324</c:v>
                </c:pt>
                <c:pt idx="1216">
                  <c:v>0.66238369777241468</c:v>
                </c:pt>
                <c:pt idx="1217">
                  <c:v>14.497792996319822</c:v>
                </c:pt>
                <c:pt idx="1218">
                  <c:v>1.1541072221574893E-2</c:v>
                </c:pt>
                <c:pt idx="1219">
                  <c:v>0.7096119216314265</c:v>
                </c:pt>
                <c:pt idx="1220">
                  <c:v>11.959380288045661</c:v>
                </c:pt>
                <c:pt idx="1221">
                  <c:v>0.20723067185973451</c:v>
                </c:pt>
                <c:pt idx="1222">
                  <c:v>0.10744853996619191</c:v>
                </c:pt>
                <c:pt idx="1223">
                  <c:v>2.3868405619764155</c:v>
                </c:pt>
                <c:pt idx="1224">
                  <c:v>5.2892054325181813E-2</c:v>
                </c:pt>
                <c:pt idx="1225">
                  <c:v>1.2569847159615919E-3</c:v>
                </c:pt>
                <c:pt idx="1226">
                  <c:v>1.3680174411799246</c:v>
                </c:pt>
                <c:pt idx="1227">
                  <c:v>0.68935595926121884</c:v>
                </c:pt>
                <c:pt idx="1228">
                  <c:v>0.14244884158800158</c:v>
                </c:pt>
                <c:pt idx="1229">
                  <c:v>43.532496921752411</c:v>
                </c:pt>
                <c:pt idx="1230">
                  <c:v>1.3786531249678619E-4</c:v>
                </c:pt>
                <c:pt idx="1231">
                  <c:v>2.3381766036037403E-3</c:v>
                </c:pt>
                <c:pt idx="1232">
                  <c:v>4.6484483043236153E-3</c:v>
                </c:pt>
                <c:pt idx="1233">
                  <c:v>6.9549337306111236E-2</c:v>
                </c:pt>
                <c:pt idx="1234">
                  <c:v>1.6285212357718227E-2</c:v>
                </c:pt>
                <c:pt idx="1235">
                  <c:v>5.2767963970637693E-4</c:v>
                </c:pt>
                <c:pt idx="1236">
                  <c:v>5.8935952202140299E-3</c:v>
                </c:pt>
                <c:pt idx="1237">
                  <c:v>6.6512569453915274E-2</c:v>
                </c:pt>
                <c:pt idx="1238">
                  <c:v>4.8854126711406348E-3</c:v>
                </c:pt>
                <c:pt idx="1239">
                  <c:v>0.17341693875199293</c:v>
                </c:pt>
                <c:pt idx="1240">
                  <c:v>8.7062697704804112E-2</c:v>
                </c:pt>
                <c:pt idx="1241">
                  <c:v>5.3360131276098774E-2</c:v>
                </c:pt>
                <c:pt idx="1242">
                  <c:v>1.8845625985884042E-2</c:v>
                </c:pt>
                <c:pt idx="1243">
                  <c:v>0.19525480433629655</c:v>
                </c:pt>
                <c:pt idx="1244">
                  <c:v>0.21946517129672641</c:v>
                </c:pt>
                <c:pt idx="1245">
                  <c:v>0.4707293260767253</c:v>
                </c:pt>
                <c:pt idx="1246">
                  <c:v>3.0102205991973503E-2</c:v>
                </c:pt>
                <c:pt idx="1247">
                  <c:v>3.0959691233908584E-3</c:v>
                </c:pt>
                <c:pt idx="1248">
                  <c:v>7.0032176379649824</c:v>
                </c:pt>
                <c:pt idx="1249">
                  <c:v>5.2084864125222306E-4</c:v>
                </c:pt>
                <c:pt idx="1250">
                  <c:v>8.3601013129536758E-4</c:v>
                </c:pt>
                <c:pt idx="1251">
                  <c:v>0.28519526825473196</c:v>
                </c:pt>
                <c:pt idx="1252">
                  <c:v>9.1799406575271664E-2</c:v>
                </c:pt>
                <c:pt idx="1253">
                  <c:v>2.7413943073121585E-2</c:v>
                </c:pt>
                <c:pt idx="1254">
                  <c:v>0.33122262557692517</c:v>
                </c:pt>
                <c:pt idx="1255">
                  <c:v>0.15492491375648931</c:v>
                </c:pt>
                <c:pt idx="1256">
                  <c:v>0.31689948403926582</c:v>
                </c:pt>
                <c:pt idx="1257">
                  <c:v>0.10806614525239855</c:v>
                </c:pt>
                <c:pt idx="1258">
                  <c:v>0.95405433475902746</c:v>
                </c:pt>
                <c:pt idx="1259">
                  <c:v>3.0139730814619825</c:v>
                </c:pt>
                <c:pt idx="1260">
                  <c:v>0.26296675201937914</c:v>
                </c:pt>
                <c:pt idx="1261">
                  <c:v>0.6322150151311382</c:v>
                </c:pt>
                <c:pt idx="1262">
                  <c:v>6.9811480760328681</c:v>
                </c:pt>
                <c:pt idx="1263">
                  <c:v>0.27935627824339543</c:v>
                </c:pt>
                <c:pt idx="1264">
                  <c:v>2.4555782917330102</c:v>
                </c:pt>
                <c:pt idx="1265">
                  <c:v>3.3297487161760624</c:v>
                </c:pt>
                <c:pt idx="1266">
                  <c:v>3.7443168664412356</c:v>
                </c:pt>
                <c:pt idx="1267">
                  <c:v>2.6748250080406235</c:v>
                </c:pt>
                <c:pt idx="1268">
                  <c:v>9.8733947571268512</c:v>
                </c:pt>
                <c:pt idx="1269">
                  <c:v>18.832038468813526</c:v>
                </c:pt>
                <c:pt idx="1270">
                  <c:v>0.28756628313028415</c:v>
                </c:pt>
                <c:pt idx="1271">
                  <c:v>1.1032096351491052</c:v>
                </c:pt>
                <c:pt idx="1272">
                  <c:v>55.000677564634351</c:v>
                </c:pt>
                <c:pt idx="1273">
                  <c:v>0.13244039396008173</c:v>
                </c:pt>
                <c:pt idx="1274">
                  <c:v>21.460248464007684</c:v>
                </c:pt>
                <c:pt idx="1275">
                  <c:v>0.14227280307172449</c:v>
                </c:pt>
                <c:pt idx="1276">
                  <c:v>0.31577998157717008</c:v>
                </c:pt>
                <c:pt idx="1277">
                  <c:v>0.59073821131366822</c:v>
                </c:pt>
                <c:pt idx="1278">
                  <c:v>0.60135338471419941</c:v>
                </c:pt>
                <c:pt idx="1279">
                  <c:v>3.3225596759753535</c:v>
                </c:pt>
                <c:pt idx="1280">
                  <c:v>0.1024099624311441</c:v>
                </c:pt>
                <c:pt idx="1281">
                  <c:v>1.6614134771788942</c:v>
                </c:pt>
                <c:pt idx="1282">
                  <c:v>2.4258541196664388E-2</c:v>
                </c:pt>
                <c:pt idx="1283">
                  <c:v>1.3938413841296486</c:v>
                </c:pt>
                <c:pt idx="1284">
                  <c:v>0.31195670530332542</c:v>
                </c:pt>
                <c:pt idx="1285">
                  <c:v>0.30752269273047106</c:v>
                </c:pt>
                <c:pt idx="1286">
                  <c:v>0.16016867726214704</c:v>
                </c:pt>
                <c:pt idx="1287">
                  <c:v>3.0948616293628763</c:v>
                </c:pt>
                <c:pt idx="1288">
                  <c:v>64.610619594919726</c:v>
                </c:pt>
                <c:pt idx="1289">
                  <c:v>1.9721785592095635E-2</c:v>
                </c:pt>
                <c:pt idx="1290">
                  <c:v>1.7987119975577119</c:v>
                </c:pt>
                <c:pt idx="1291">
                  <c:v>9.0053557039584575</c:v>
                </c:pt>
                <c:pt idx="1292">
                  <c:v>13.316947077534204</c:v>
                </c:pt>
                <c:pt idx="1293">
                  <c:v>4.3783897137490033</c:v>
                </c:pt>
                <c:pt idx="1294">
                  <c:v>5.746878266329869E-2</c:v>
                </c:pt>
                <c:pt idx="1295">
                  <c:v>2.6545427583331848E-2</c:v>
                </c:pt>
                <c:pt idx="1296">
                  <c:v>5.0697912599135996E-2</c:v>
                </c:pt>
                <c:pt idx="1297">
                  <c:v>0.11688148255465428</c:v>
                </c:pt>
                <c:pt idx="1298">
                  <c:v>0.16394427371167075</c:v>
                </c:pt>
                <c:pt idx="1299">
                  <c:v>1.0308435430626515E-2</c:v>
                </c:pt>
                <c:pt idx="1300">
                  <c:v>4.3601039630852172E-3</c:v>
                </c:pt>
                <c:pt idx="1301">
                  <c:v>2.3416817462521009</c:v>
                </c:pt>
                <c:pt idx="1302">
                  <c:v>3.2876224339629299E-2</c:v>
                </c:pt>
                <c:pt idx="1303">
                  <c:v>0.34186238043655837</c:v>
                </c:pt>
                <c:pt idx="1304">
                  <c:v>1.0842921385656436E-2</c:v>
                </c:pt>
                <c:pt idx="1305">
                  <c:v>8.0888603284756441E-3</c:v>
                </c:pt>
                <c:pt idx="1306">
                  <c:v>1.6075570975418712E-2</c:v>
                </c:pt>
                <c:pt idx="1307">
                  <c:v>0.4418315056173272</c:v>
                </c:pt>
                <c:pt idx="1308">
                  <c:v>0.64503601000416555</c:v>
                </c:pt>
                <c:pt idx="1309">
                  <c:v>2.9232174945680186E-3</c:v>
                </c:pt>
                <c:pt idx="1310">
                  <c:v>3.1708892254494116E-2</c:v>
                </c:pt>
                <c:pt idx="1311">
                  <c:v>6.0314709043329575</c:v>
                </c:pt>
                <c:pt idx="1312">
                  <c:v>4.4127807341992946E-2</c:v>
                </c:pt>
                <c:pt idx="1313">
                  <c:v>1.3934642441034735</c:v>
                </c:pt>
                <c:pt idx="1314">
                  <c:v>0.15006673367216566</c:v>
                </c:pt>
                <c:pt idx="1315">
                  <c:v>0.57808936576905601</c:v>
                </c:pt>
                <c:pt idx="1316">
                  <c:v>0.11437419216677246</c:v>
                </c:pt>
                <c:pt idx="1317">
                  <c:v>1.350424836004867</c:v>
                </c:pt>
                <c:pt idx="1318">
                  <c:v>1.3527709474113789</c:v>
                </c:pt>
                <c:pt idx="1319">
                  <c:v>5.4621410325394061E-2</c:v>
                </c:pt>
                <c:pt idx="1320">
                  <c:v>0.44794926095567966</c:v>
                </c:pt>
                <c:pt idx="1321">
                  <c:v>1.0271674055501852</c:v>
                </c:pt>
                <c:pt idx="1322">
                  <c:v>0.13405995178248728</c:v>
                </c:pt>
                <c:pt idx="1323">
                  <c:v>1.0941204403921043</c:v>
                </c:pt>
                <c:pt idx="1324">
                  <c:v>0.28327398446669533</c:v>
                </c:pt>
                <c:pt idx="1325">
                  <c:v>0.23934895565631806</c:v>
                </c:pt>
                <c:pt idx="1326">
                  <c:v>0.32908852492609947</c:v>
                </c:pt>
                <c:pt idx="1327">
                  <c:v>4.2902269465128722</c:v>
                </c:pt>
                <c:pt idx="1328">
                  <c:v>6.7175623961655671</c:v>
                </c:pt>
                <c:pt idx="1329">
                  <c:v>0.7843385091304903</c:v>
                </c:pt>
                <c:pt idx="1330">
                  <c:v>1.2034292385774648</c:v>
                </c:pt>
                <c:pt idx="1331">
                  <c:v>19.229414804659331</c:v>
                </c:pt>
                <c:pt idx="1332">
                  <c:v>0.37492213086211279</c:v>
                </c:pt>
                <c:pt idx="1333">
                  <c:v>14.473463160993431</c:v>
                </c:pt>
                <c:pt idx="1334">
                  <c:v>0.95885975801169321</c:v>
                </c:pt>
                <c:pt idx="1335">
                  <c:v>8.6000961404026288</c:v>
                </c:pt>
                <c:pt idx="1336">
                  <c:v>1.4215378624757271</c:v>
                </c:pt>
                <c:pt idx="1337">
                  <c:v>12.71410148790344</c:v>
                </c:pt>
                <c:pt idx="1338">
                  <c:v>7.2272856538985204</c:v>
                </c:pt>
                <c:pt idx="1339">
                  <c:v>0.94021011205834537</c:v>
                </c:pt>
                <c:pt idx="1340">
                  <c:v>0.32398741980497026</c:v>
                </c:pt>
                <c:pt idx="1341">
                  <c:v>7.7392418012132476</c:v>
                </c:pt>
                <c:pt idx="1342">
                  <c:v>0.1416278123724905</c:v>
                </c:pt>
                <c:pt idx="1343">
                  <c:v>12.93836055254453</c:v>
                </c:pt>
                <c:pt idx="1344">
                  <c:v>0.39939949753860859</c:v>
                </c:pt>
                <c:pt idx="1345">
                  <c:v>0.25968962208798957</c:v>
                </c:pt>
                <c:pt idx="1346">
                  <c:v>0.50341317436582189</c:v>
                </c:pt>
                <c:pt idx="1347">
                  <c:v>2.4443615508123306</c:v>
                </c:pt>
                <c:pt idx="1348">
                  <c:v>1.5313298727267401</c:v>
                </c:pt>
                <c:pt idx="1349">
                  <c:v>0.10896996838847861</c:v>
                </c:pt>
                <c:pt idx="1350">
                  <c:v>0.31680987818308126</c:v>
                </c:pt>
                <c:pt idx="1351">
                  <c:v>1.982057088886054</c:v>
                </c:pt>
                <c:pt idx="1352">
                  <c:v>6.8284714139049948E-2</c:v>
                </c:pt>
                <c:pt idx="1353">
                  <c:v>5.2039376018498436</c:v>
                </c:pt>
                <c:pt idx="1354">
                  <c:v>6.9771262115122497</c:v>
                </c:pt>
                <c:pt idx="1355">
                  <c:v>15.576577632678188</c:v>
                </c:pt>
                <c:pt idx="1356">
                  <c:v>6.588176361359718</c:v>
                </c:pt>
                <c:pt idx="1357">
                  <c:v>44.991986131561127</c:v>
                </c:pt>
                <c:pt idx="1358">
                  <c:v>130.37185714384245</c:v>
                </c:pt>
                <c:pt idx="1359">
                  <c:v>3.9146451135579747</c:v>
                </c:pt>
                <c:pt idx="1360">
                  <c:v>10.978345467108445</c:v>
                </c:pt>
                <c:pt idx="1361">
                  <c:v>142.00032914636537</c:v>
                </c:pt>
                <c:pt idx="1362">
                  <c:v>17.723497524811648</c:v>
                </c:pt>
                <c:pt idx="1363">
                  <c:v>138.80254316153645</c:v>
                </c:pt>
                <c:pt idx="1364">
                  <c:v>0.49494067438125189</c:v>
                </c:pt>
                <c:pt idx="1365">
                  <c:v>1.785324996683844</c:v>
                </c:pt>
                <c:pt idx="1366">
                  <c:v>0.33835291935804429</c:v>
                </c:pt>
                <c:pt idx="1367">
                  <c:v>49.334619044823732</c:v>
                </c:pt>
                <c:pt idx="1368">
                  <c:v>19.676728322958009</c:v>
                </c:pt>
                <c:pt idx="1369">
                  <c:v>13.511699956218088</c:v>
                </c:pt>
                <c:pt idx="1370">
                  <c:v>2.9621294349363607</c:v>
                </c:pt>
                <c:pt idx="1371">
                  <c:v>10.953763655663687</c:v>
                </c:pt>
                <c:pt idx="1372">
                  <c:v>1.089825497247793</c:v>
                </c:pt>
                <c:pt idx="1373">
                  <c:v>40.751870574859367</c:v>
                </c:pt>
                <c:pt idx="1374">
                  <c:v>0.40914423889881829</c:v>
                </c:pt>
                <c:pt idx="1375">
                  <c:v>0.32072948560400744</c:v>
                </c:pt>
                <c:pt idx="1376">
                  <c:v>3.8454384332084111E-2</c:v>
                </c:pt>
                <c:pt idx="1377">
                  <c:v>0.21515461286935034</c:v>
                </c:pt>
                <c:pt idx="1378">
                  <c:v>2.6471693788599358</c:v>
                </c:pt>
                <c:pt idx="1379">
                  <c:v>0.38412359834797272</c:v>
                </c:pt>
                <c:pt idx="1380">
                  <c:v>4.0014592472258505E-2</c:v>
                </c:pt>
                <c:pt idx="1381">
                  <c:v>8.6109722129206856E-4</c:v>
                </c:pt>
                <c:pt idx="1382">
                  <c:v>1.3672356178174325</c:v>
                </c:pt>
                <c:pt idx="1383">
                  <c:v>6.2660107397464122</c:v>
                </c:pt>
                <c:pt idx="1384">
                  <c:v>3.8568216726267415</c:v>
                </c:pt>
                <c:pt idx="1385">
                  <c:v>1.3948330591929941</c:v>
                </c:pt>
                <c:pt idx="1386">
                  <c:v>33.918240461354436</c:v>
                </c:pt>
                <c:pt idx="1387">
                  <c:v>91.500509455717818</c:v>
                </c:pt>
                <c:pt idx="1388">
                  <c:v>0.94259758354438805</c:v>
                </c:pt>
                <c:pt idx="1389">
                  <c:v>17.193210053727803</c:v>
                </c:pt>
                <c:pt idx="1390">
                  <c:v>8.1316277017918726</c:v>
                </c:pt>
                <c:pt idx="1391">
                  <c:v>0.55151495849625332</c:v>
                </c:pt>
                <c:pt idx="1392">
                  <c:v>98.795318887037553</c:v>
                </c:pt>
                <c:pt idx="1393">
                  <c:v>1.0812043705092707E-2</c:v>
                </c:pt>
                <c:pt idx="1394">
                  <c:v>0.48305944874418999</c:v>
                </c:pt>
                <c:pt idx="1395">
                  <c:v>2.449421846750087</c:v>
                </c:pt>
                <c:pt idx="1396">
                  <c:v>1.4537319623944012</c:v>
                </c:pt>
                <c:pt idx="1397">
                  <c:v>0.8412644445348666</c:v>
                </c:pt>
                <c:pt idx="1398">
                  <c:v>2.8677057540872561</c:v>
                </c:pt>
                <c:pt idx="1399">
                  <c:v>1.4120951558665052E-3</c:v>
                </c:pt>
                <c:pt idx="1400">
                  <c:v>2.6203412290250703</c:v>
                </c:pt>
                <c:pt idx="1401">
                  <c:v>1.7146182933757981</c:v>
                </c:pt>
                <c:pt idx="1402">
                  <c:v>13.119322251126111</c:v>
                </c:pt>
                <c:pt idx="1403">
                  <c:v>77.215851048237425</c:v>
                </c:pt>
                <c:pt idx="1404">
                  <c:v>1.2328662748217626E-4</c:v>
                </c:pt>
                <c:pt idx="1405">
                  <c:v>5.0675980065660435E-4</c:v>
                </c:pt>
                <c:pt idx="1406">
                  <c:v>1.5836222681627785E-3</c:v>
                </c:pt>
                <c:pt idx="1407">
                  <c:v>9.8507799430411335E-3</c:v>
                </c:pt>
                <c:pt idx="1408">
                  <c:v>8.6939199046204355E-2</c:v>
                </c:pt>
                <c:pt idx="1409">
                  <c:v>3.0680100099616013E-3</c:v>
                </c:pt>
                <c:pt idx="1410">
                  <c:v>3.7360970621942487E-3</c:v>
                </c:pt>
                <c:pt idx="1411">
                  <c:v>2.8130011538316433E-2</c:v>
                </c:pt>
                <c:pt idx="1412">
                  <c:v>0.11462182719012054</c:v>
                </c:pt>
                <c:pt idx="1413">
                  <c:v>4.2464801917535908</c:v>
                </c:pt>
                <c:pt idx="1414">
                  <c:v>1.5219698656507368</c:v>
                </c:pt>
                <c:pt idx="1415">
                  <c:v>0.19431054658750341</c:v>
                </c:pt>
                <c:pt idx="1416">
                  <c:v>11.354944150808121</c:v>
                </c:pt>
                <c:pt idx="1417">
                  <c:v>14.539673509569399</c:v>
                </c:pt>
                <c:pt idx="1418">
                  <c:v>5.3698688494247762</c:v>
                </c:pt>
                <c:pt idx="1419">
                  <c:v>2.0590131923101156</c:v>
                </c:pt>
                <c:pt idx="1420">
                  <c:v>2.6134904173507443</c:v>
                </c:pt>
                <c:pt idx="1421">
                  <c:v>0.44684464283718972</c:v>
                </c:pt>
                <c:pt idx="1422">
                  <c:v>32.268896159929241</c:v>
                </c:pt>
                <c:pt idx="1423">
                  <c:v>2.9823274112528901E-3</c:v>
                </c:pt>
                <c:pt idx="1424">
                  <c:v>6.926388126877514E-3</c:v>
                </c:pt>
                <c:pt idx="1425">
                  <c:v>0.10324616573369859</c:v>
                </c:pt>
                <c:pt idx="1426">
                  <c:v>0.23853177760423186</c:v>
                </c:pt>
                <c:pt idx="1427">
                  <c:v>6.6194829859709259E-2</c:v>
                </c:pt>
                <c:pt idx="1428">
                  <c:v>4.1785020694394417</c:v>
                </c:pt>
                <c:pt idx="1429">
                  <c:v>0.39658785975104688</c:v>
                </c:pt>
                <c:pt idx="1430">
                  <c:v>0.59763425509145285</c:v>
                </c:pt>
                <c:pt idx="1431">
                  <c:v>0.10706668041060628</c:v>
                </c:pt>
                <c:pt idx="1432">
                  <c:v>2.7643132038948379</c:v>
                </c:pt>
                <c:pt idx="1433">
                  <c:v>16.25601245658013</c:v>
                </c:pt>
                <c:pt idx="1434">
                  <c:v>0.68222920265054965</c:v>
                </c:pt>
                <c:pt idx="1435">
                  <c:v>1.0844479394592277</c:v>
                </c:pt>
                <c:pt idx="1436">
                  <c:v>2.9740949185146417</c:v>
                </c:pt>
                <c:pt idx="1437">
                  <c:v>1.7499396123432285</c:v>
                </c:pt>
                <c:pt idx="1438">
                  <c:v>10.554526870151093</c:v>
                </c:pt>
                <c:pt idx="1439">
                  <c:v>22.893786104784294</c:v>
                </c:pt>
                <c:pt idx="1440">
                  <c:v>15.618493617423942</c:v>
                </c:pt>
                <c:pt idx="1441">
                  <c:v>10.756098625411523</c:v>
                </c:pt>
                <c:pt idx="1442">
                  <c:v>81.060376109294907</c:v>
                </c:pt>
                <c:pt idx="1443">
                  <c:v>318.80995269927553</c:v>
                </c:pt>
                <c:pt idx="1444">
                  <c:v>2.0929948295941174</c:v>
                </c:pt>
                <c:pt idx="1445">
                  <c:v>0.6269925571953634</c:v>
                </c:pt>
                <c:pt idx="1446">
                  <c:v>3.1640363268692062</c:v>
                </c:pt>
                <c:pt idx="1447">
                  <c:v>0.20329768970542508</c:v>
                </c:pt>
                <c:pt idx="1448">
                  <c:v>357.07653525640973</c:v>
                </c:pt>
                <c:pt idx="1449">
                  <c:v>2.0814168000244342</c:v>
                </c:pt>
                <c:pt idx="1450">
                  <c:v>1.6618516962360492</c:v>
                </c:pt>
                <c:pt idx="1451">
                  <c:v>9.2465295110325165</c:v>
                </c:pt>
                <c:pt idx="1452">
                  <c:v>14.049795046079568</c:v>
                </c:pt>
                <c:pt idx="1453">
                  <c:v>50.975698698798254</c:v>
                </c:pt>
                <c:pt idx="1454">
                  <c:v>0.20111866620951616</c:v>
                </c:pt>
                <c:pt idx="1455">
                  <c:v>0.24616968934283906</c:v>
                </c:pt>
                <c:pt idx="1456">
                  <c:v>0.19630269299363567</c:v>
                </c:pt>
                <c:pt idx="1457">
                  <c:v>1.8975182222778719</c:v>
                </c:pt>
                <c:pt idx="1458">
                  <c:v>1.5552756415803082</c:v>
                </c:pt>
                <c:pt idx="1459">
                  <c:v>0.48332375085061807</c:v>
                </c:pt>
                <c:pt idx="1460">
                  <c:v>0.65720795582923797</c:v>
                </c:pt>
                <c:pt idx="1461">
                  <c:v>8.2242348973885324</c:v>
                </c:pt>
                <c:pt idx="1462">
                  <c:v>29.00640292900205</c:v>
                </c:pt>
                <c:pt idx="1463">
                  <c:v>0.25755680774161166</c:v>
                </c:pt>
                <c:pt idx="1464">
                  <c:v>4.7325532392559984</c:v>
                </c:pt>
                <c:pt idx="1465">
                  <c:v>8.8357561707229166</c:v>
                </c:pt>
                <c:pt idx="1466">
                  <c:v>2.1610640908393788</c:v>
                </c:pt>
                <c:pt idx="1467">
                  <c:v>55.795558742035254</c:v>
                </c:pt>
                <c:pt idx="1468">
                  <c:v>0.23207405834567046</c:v>
                </c:pt>
                <c:pt idx="1469">
                  <c:v>5.7077910610332044E-2</c:v>
                </c:pt>
                <c:pt idx="1470">
                  <c:v>0.39869141003283898</c:v>
                </c:pt>
                <c:pt idx="1471">
                  <c:v>2.1338271798344097</c:v>
                </c:pt>
                <c:pt idx="1472">
                  <c:v>4.135819083767287</c:v>
                </c:pt>
                <c:pt idx="1473">
                  <c:v>1.8973453284269168E-2</c:v>
                </c:pt>
                <c:pt idx="1474">
                  <c:v>9.7923965718795247E-3</c:v>
                </c:pt>
                <c:pt idx="1475">
                  <c:v>0.43012071402342061</c:v>
                </c:pt>
                <c:pt idx="1476">
                  <c:v>6.8760723972100092E-3</c:v>
                </c:pt>
                <c:pt idx="1477">
                  <c:v>3.1492403325073095</c:v>
                </c:pt>
                <c:pt idx="1478">
                  <c:v>3.0915067968704628E-2</c:v>
                </c:pt>
                <c:pt idx="1479">
                  <c:v>3.0226757655294899E-3</c:v>
                </c:pt>
                <c:pt idx="1480">
                  <c:v>8.0028749676534228E-3</c:v>
                </c:pt>
                <c:pt idx="1481">
                  <c:v>0.70004800987765869</c:v>
                </c:pt>
                <c:pt idx="1482">
                  <c:v>7.4062420151309691</c:v>
                </c:pt>
                <c:pt idx="1483">
                  <c:v>9.2962585458813418E-3</c:v>
                </c:pt>
                <c:pt idx="1484">
                  <c:v>1.3539556724145381</c:v>
                </c:pt>
                <c:pt idx="1485">
                  <c:v>0.13870062146088316</c:v>
                </c:pt>
                <c:pt idx="1486">
                  <c:v>6.9449327282977605E-2</c:v>
                </c:pt>
                <c:pt idx="1487">
                  <c:v>5.749271701679322</c:v>
                </c:pt>
                <c:pt idx="1488">
                  <c:v>0.59691142498658389</c:v>
                </c:pt>
                <c:pt idx="1489">
                  <c:v>2.2316335223609349</c:v>
                </c:pt>
                <c:pt idx="1490">
                  <c:v>0.24959629322252458</c:v>
                </c:pt>
                <c:pt idx="1491">
                  <c:v>10.084916274976612</c:v>
                </c:pt>
                <c:pt idx="1492">
                  <c:v>12.483360351963153</c:v>
                </c:pt>
                <c:pt idx="1493">
                  <c:v>3.7177815089471218</c:v>
                </c:pt>
                <c:pt idx="1494">
                  <c:v>2.4043599265073023</c:v>
                </c:pt>
                <c:pt idx="1495">
                  <c:v>3.7948472822601366E-2</c:v>
                </c:pt>
                <c:pt idx="1496">
                  <c:v>0.32746107377884826</c:v>
                </c:pt>
                <c:pt idx="1497">
                  <c:v>5.8553721715685461</c:v>
                </c:pt>
                <c:pt idx="1498">
                  <c:v>3.3507584935003667</c:v>
                </c:pt>
                <c:pt idx="1499">
                  <c:v>2.4870569884978808</c:v>
                </c:pt>
                <c:pt idx="1500">
                  <c:v>1.7971395929640794</c:v>
                </c:pt>
                <c:pt idx="1501">
                  <c:v>13.139238710409366</c:v>
                </c:pt>
                <c:pt idx="1502">
                  <c:v>119.04006245091037</c:v>
                </c:pt>
                <c:pt idx="1503">
                  <c:v>46.926883111366116</c:v>
                </c:pt>
                <c:pt idx="1504">
                  <c:v>7.0923228552993578</c:v>
                </c:pt>
                <c:pt idx="1505">
                  <c:v>36.355088693697326</c:v>
                </c:pt>
                <c:pt idx="1506">
                  <c:v>15.390057225140595</c:v>
                </c:pt>
                <c:pt idx="1507">
                  <c:v>89.829175210048106</c:v>
                </c:pt>
                <c:pt idx="1508">
                  <c:v>4.9075343868644925</c:v>
                </c:pt>
                <c:pt idx="1509">
                  <c:v>19.556994780051557</c:v>
                </c:pt>
                <c:pt idx="1510">
                  <c:v>4.5124971482900644</c:v>
                </c:pt>
                <c:pt idx="1511">
                  <c:v>20.463943598206242</c:v>
                </c:pt>
                <c:pt idx="1512">
                  <c:v>38.830359619861127</c:v>
                </c:pt>
                <c:pt idx="1513">
                  <c:v>2.6499621647914138</c:v>
                </c:pt>
                <c:pt idx="1514">
                  <c:v>0.4598300398275767</c:v>
                </c:pt>
                <c:pt idx="1515">
                  <c:v>27.430121597611855</c:v>
                </c:pt>
                <c:pt idx="1516">
                  <c:v>2.3217569935076354</c:v>
                </c:pt>
                <c:pt idx="1517">
                  <c:v>45.519964494272628</c:v>
                </c:pt>
                <c:pt idx="1518">
                  <c:v>0.56328430206967417</c:v>
                </c:pt>
                <c:pt idx="1519">
                  <c:v>0.16700661507210776</c:v>
                </c:pt>
                <c:pt idx="1520">
                  <c:v>0.37737457970689364</c:v>
                </c:pt>
                <c:pt idx="1521">
                  <c:v>3.4460113635512997</c:v>
                </c:pt>
                <c:pt idx="1522">
                  <c:v>10.391367440840201</c:v>
                </c:pt>
                <c:pt idx="1523">
                  <c:v>0.42857011196745715</c:v>
                </c:pt>
                <c:pt idx="1524">
                  <c:v>0.90435495336240745</c:v>
                </c:pt>
                <c:pt idx="1525">
                  <c:v>4.4873172921921647</c:v>
                </c:pt>
                <c:pt idx="1526">
                  <c:v>1.246493272074221</c:v>
                </c:pt>
                <c:pt idx="1527">
                  <c:v>14.476327127969672</c:v>
                </c:pt>
                <c:pt idx="1528">
                  <c:v>48.025243271283131</c:v>
                </c:pt>
                <c:pt idx="1529">
                  <c:v>50.353843014893513</c:v>
                </c:pt>
                <c:pt idx="1530">
                  <c:v>30.095477635438691</c:v>
                </c:pt>
                <c:pt idx="1531">
                  <c:v>251.48581905779</c:v>
                </c:pt>
                <c:pt idx="1532">
                  <c:v>741.09459246565984</c:v>
                </c:pt>
                <c:pt idx="1533">
                  <c:v>78.527218807671062</c:v>
                </c:pt>
                <c:pt idx="1534">
                  <c:v>55.910070999658323</c:v>
                </c:pt>
                <c:pt idx="1535">
                  <c:v>105.83825086453642</c:v>
                </c:pt>
                <c:pt idx="1536">
                  <c:v>26.631138701938866</c:v>
                </c:pt>
                <c:pt idx="1537">
                  <c:v>847.46349206751722</c:v>
                </c:pt>
                <c:pt idx="1538">
                  <c:v>6.4768709787891001E-3</c:v>
                </c:pt>
                <c:pt idx="1539">
                  <c:v>6.2861052850027629E-3</c:v>
                </c:pt>
                <c:pt idx="1540">
                  <c:v>2.1787183457316079E-2</c:v>
                </c:pt>
                <c:pt idx="1541">
                  <c:v>0.29933025054036405</c:v>
                </c:pt>
                <c:pt idx="1542">
                  <c:v>0.21403992736101657</c:v>
                </c:pt>
                <c:pt idx="1543">
                  <c:v>5.2409029351564621E-2</c:v>
                </c:pt>
                <c:pt idx="1544">
                  <c:v>3.400297161942941E-2</c:v>
                </c:pt>
                <c:pt idx="1545">
                  <c:v>0.14380237555049732</c:v>
                </c:pt>
                <c:pt idx="1546">
                  <c:v>0.15021839356725539</c:v>
                </c:pt>
                <c:pt idx="1547">
                  <c:v>1.1132442049011269</c:v>
                </c:pt>
                <c:pt idx="1548">
                  <c:v>0.87033717688978574</c:v>
                </c:pt>
                <c:pt idx="1549">
                  <c:v>0.51353877100692491</c:v>
                </c:pt>
                <c:pt idx="1550">
                  <c:v>0.15940542269698074</c:v>
                </c:pt>
                <c:pt idx="1551">
                  <c:v>1.6402766120037495</c:v>
                </c:pt>
                <c:pt idx="1552">
                  <c:v>1.1318402531168239</c:v>
                </c:pt>
                <c:pt idx="1553">
                  <c:v>0.14332428791010335</c:v>
                </c:pt>
                <c:pt idx="1554">
                  <c:v>0.35434440565383796</c:v>
                </c:pt>
                <c:pt idx="1555">
                  <c:v>2.1444805401390057</c:v>
                </c:pt>
                <c:pt idx="1556">
                  <c:v>3.2690027459117483</c:v>
                </c:pt>
                <c:pt idx="1557">
                  <c:v>1.7013661222751733</c:v>
                </c:pt>
                <c:pt idx="1558">
                  <c:v>1.0944638853238283E-3</c:v>
                </c:pt>
                <c:pt idx="1559">
                  <c:v>5.6233183186684056E-2</c:v>
                </c:pt>
                <c:pt idx="1560">
                  <c:v>0.16064573439262086</c:v>
                </c:pt>
                <c:pt idx="1561">
                  <c:v>1.3854342948670209E-4</c:v>
                </c:pt>
                <c:pt idx="1562">
                  <c:v>1.1841062190233158E-4</c:v>
                </c:pt>
                <c:pt idx="1563">
                  <c:v>1.1217813013988512E-2</c:v>
                </c:pt>
                <c:pt idx="1564">
                  <c:v>9.3755994637395097E-5</c:v>
                </c:pt>
                <c:pt idx="1565">
                  <c:v>3.5671268209972795E-2</c:v>
                </c:pt>
                <c:pt idx="1566">
                  <c:v>1.1935904023124374E-4</c:v>
                </c:pt>
                <c:pt idx="1567">
                  <c:v>4.4698629279630525E-3</c:v>
                </c:pt>
                <c:pt idx="1568">
                  <c:v>1.3275640629225514</c:v>
                </c:pt>
                <c:pt idx="1569">
                  <c:v>3.003094496310369E-4</c:v>
                </c:pt>
                <c:pt idx="1570">
                  <c:v>6.5728190248718406E-4</c:v>
                </c:pt>
                <c:pt idx="1571">
                  <c:v>1.9969204101239597E-3</c:v>
                </c:pt>
                <c:pt idx="1572">
                  <c:v>1.2780861284678688E-2</c:v>
                </c:pt>
                <c:pt idx="1573">
                  <c:v>1.1892696486303041E-2</c:v>
                </c:pt>
                <c:pt idx="1574">
                  <c:v>3.3332336006447927E-4</c:v>
                </c:pt>
                <c:pt idx="1575">
                  <c:v>1.4001133300366989E-2</c:v>
                </c:pt>
                <c:pt idx="1576">
                  <c:v>4.1389232500864695E-2</c:v>
                </c:pt>
                <c:pt idx="1577">
                  <c:v>0.71913688554891275</c:v>
                </c:pt>
                <c:pt idx="1578">
                  <c:v>0.18296501105907104</c:v>
                </c:pt>
                <c:pt idx="1579">
                  <c:v>0.18951793137374071</c:v>
                </c:pt>
                <c:pt idx="1580">
                  <c:v>6.5281846567253179E-2</c:v>
                </c:pt>
                <c:pt idx="1581">
                  <c:v>0.28509463360261483</c:v>
                </c:pt>
                <c:pt idx="1582">
                  <c:v>0.40727863133864872</c:v>
                </c:pt>
                <c:pt idx="1583">
                  <c:v>0.49917488380612096</c:v>
                </c:pt>
                <c:pt idx="1584">
                  <c:v>2.3389061281901816E-4</c:v>
                </c:pt>
                <c:pt idx="1585">
                  <c:v>0.32523777964056161</c:v>
                </c:pt>
                <c:pt idx="1586">
                  <c:v>0.26400631992440854</c:v>
                </c:pt>
                <c:pt idx="1587">
                  <c:v>2.335444632006586</c:v>
                </c:pt>
                <c:pt idx="1588">
                  <c:v>6.3773897340108022E-4</c:v>
                </c:pt>
                <c:pt idx="1589">
                  <c:v>4.1800591367658664E-4</c:v>
                </c:pt>
                <c:pt idx="1590">
                  <c:v>1.0563874040224878E-2</c:v>
                </c:pt>
                <c:pt idx="1591">
                  <c:v>3.7461501545977432E-3</c:v>
                </c:pt>
                <c:pt idx="1592">
                  <c:v>1.0406944976401317E-2</c:v>
                </c:pt>
                <c:pt idx="1593">
                  <c:v>0.59042242753545437</c:v>
                </c:pt>
                <c:pt idx="1594">
                  <c:v>5.0584413440932584E-2</c:v>
                </c:pt>
                <c:pt idx="1595">
                  <c:v>5.5339308047257889E-2</c:v>
                </c:pt>
                <c:pt idx="1596">
                  <c:v>5.9631753920884129E-2</c:v>
                </c:pt>
                <c:pt idx="1597">
                  <c:v>3.1504612405741504E-2</c:v>
                </c:pt>
                <c:pt idx="1598">
                  <c:v>0.2950471227608874</c:v>
                </c:pt>
                <c:pt idx="1599">
                  <c:v>2.3528349926509266E-2</c:v>
                </c:pt>
                <c:pt idx="1600">
                  <c:v>0.15518134924142102</c:v>
                </c:pt>
                <c:pt idx="1601">
                  <c:v>0.82675221797836862</c:v>
                </c:pt>
                <c:pt idx="1602">
                  <c:v>0.36967575357395194</c:v>
                </c:pt>
                <c:pt idx="1603">
                  <c:v>1.4275764892304683</c:v>
                </c:pt>
                <c:pt idx="1604">
                  <c:v>2.0178471532322217</c:v>
                </c:pt>
                <c:pt idx="1605">
                  <c:v>1.9079713548165984</c:v>
                </c:pt>
                <c:pt idx="1606">
                  <c:v>4.843922639237153</c:v>
                </c:pt>
                <c:pt idx="1607">
                  <c:v>4.0119969785792113</c:v>
                </c:pt>
                <c:pt idx="1608">
                  <c:v>0.42354303089269318</c:v>
                </c:pt>
                <c:pt idx="1609">
                  <c:v>7.9229014230476989E-3</c:v>
                </c:pt>
                <c:pt idx="1610">
                  <c:v>1.0063872962477025</c:v>
                </c:pt>
                <c:pt idx="1611">
                  <c:v>8.1221731491676277</c:v>
                </c:pt>
                <c:pt idx="1612">
                  <c:v>3.5127261714187386</c:v>
                </c:pt>
                <c:pt idx="1613">
                  <c:v>0.28477935503997392</c:v>
                </c:pt>
                <c:pt idx="1614">
                  <c:v>0.33495690399081779</c:v>
                </c:pt>
                <c:pt idx="1615">
                  <c:v>0.63210323312943462</c:v>
                </c:pt>
                <c:pt idx="1616">
                  <c:v>0.88719485819173771</c:v>
                </c:pt>
                <c:pt idx="1617">
                  <c:v>4.0399780120872464</c:v>
                </c:pt>
                <c:pt idx="1618">
                  <c:v>0.58054213965736912</c:v>
                </c:pt>
                <c:pt idx="1619">
                  <c:v>1.2035684043355408</c:v>
                </c:pt>
                <c:pt idx="1620">
                  <c:v>0.79483113669926186</c:v>
                </c:pt>
                <c:pt idx="1621">
                  <c:v>1.4226308920138642</c:v>
                </c:pt>
                <c:pt idx="1622">
                  <c:v>2.7480463363447886E-2</c:v>
                </c:pt>
                <c:pt idx="1623">
                  <c:v>6.6234966480987851E-3</c:v>
                </c:pt>
                <c:pt idx="1624">
                  <c:v>3.795180970510759E-3</c:v>
                </c:pt>
                <c:pt idx="1625">
                  <c:v>0.63271098976839435</c:v>
                </c:pt>
                <c:pt idx="1626">
                  <c:v>0.69892399558579565</c:v>
                </c:pt>
                <c:pt idx="1627">
                  <c:v>1.1303358337805698E-2</c:v>
                </c:pt>
                <c:pt idx="1628">
                  <c:v>2.1089770734258266E-2</c:v>
                </c:pt>
                <c:pt idx="1629">
                  <c:v>0.16897974253162115</c:v>
                </c:pt>
                <c:pt idx="1630">
                  <c:v>0.34557611084563605</c:v>
                </c:pt>
                <c:pt idx="1631">
                  <c:v>0.64899995968699598</c:v>
                </c:pt>
                <c:pt idx="1632">
                  <c:v>5.2919072815024559E-2</c:v>
                </c:pt>
                <c:pt idx="1633">
                  <c:v>1.2102369786392207E-2</c:v>
                </c:pt>
                <c:pt idx="1634">
                  <c:v>4.9353357377701058E-2</c:v>
                </c:pt>
                <c:pt idx="1635">
                  <c:v>0.1363941789739555</c:v>
                </c:pt>
                <c:pt idx="1636">
                  <c:v>0.16334482922185178</c:v>
                </c:pt>
                <c:pt idx="1637">
                  <c:v>1.7366213968773712E-2</c:v>
                </c:pt>
                <c:pt idx="1638">
                  <c:v>6.9852983786199089E-3</c:v>
                </c:pt>
                <c:pt idx="1639">
                  <c:v>7.8075763286060126E-2</c:v>
                </c:pt>
                <c:pt idx="1640">
                  <c:v>0.67948974553415176</c:v>
                </c:pt>
                <c:pt idx="1641">
                  <c:v>0.1415555146703158</c:v>
                </c:pt>
                <c:pt idx="1642">
                  <c:v>7.9855649778022425E-2</c:v>
                </c:pt>
                <c:pt idx="1643">
                  <c:v>1.2887043904588179E-2</c:v>
                </c:pt>
                <c:pt idx="1644">
                  <c:v>2.42314635232915E-3</c:v>
                </c:pt>
                <c:pt idx="1645">
                  <c:v>0.28258497703665736</c:v>
                </c:pt>
                <c:pt idx="1646">
                  <c:v>0.22205015567044714</c:v>
                </c:pt>
                <c:pt idx="1647">
                  <c:v>3.2180290839595518E-2</c:v>
                </c:pt>
                <c:pt idx="1648">
                  <c:v>1.7198948024134005E-3</c:v>
                </c:pt>
                <c:pt idx="1649">
                  <c:v>1.6939822984047914</c:v>
                </c:pt>
                <c:pt idx="1650">
                  <c:v>0.92823420792023958</c:v>
                </c:pt>
                <c:pt idx="1651">
                  <c:v>0.31241126767001293</c:v>
                </c:pt>
                <c:pt idx="1652">
                  <c:v>5.1056892600497353E-2</c:v>
                </c:pt>
                <c:pt idx="1653">
                  <c:v>0.18399116052302086</c:v>
                </c:pt>
                <c:pt idx="1654">
                  <c:v>9.4638215735764558E-2</c:v>
                </c:pt>
                <c:pt idx="1655">
                  <c:v>0.185106780604023</c:v>
                </c:pt>
                <c:pt idx="1656">
                  <c:v>0.16579400683042317</c:v>
                </c:pt>
                <c:pt idx="1657">
                  <c:v>4.4230038685921159E-2</c:v>
                </c:pt>
                <c:pt idx="1658">
                  <c:v>9.9695449785652448E-3</c:v>
                </c:pt>
                <c:pt idx="1659">
                  <c:v>5.9335659374027822E-2</c:v>
                </c:pt>
                <c:pt idx="1660">
                  <c:v>0.26600680929790099</c:v>
                </c:pt>
                <c:pt idx="1661">
                  <c:v>0.17756836791294092</c:v>
                </c:pt>
                <c:pt idx="1662">
                  <c:v>0.13517409949012449</c:v>
                </c:pt>
                <c:pt idx="1663">
                  <c:v>9.7486997082483345E-2</c:v>
                </c:pt>
                <c:pt idx="1664">
                  <c:v>0.13431098010824744</c:v>
                </c:pt>
                <c:pt idx="1665">
                  <c:v>0.36806801534268607</c:v>
                </c:pt>
                <c:pt idx="1666">
                  <c:v>0.47638242131656827</c:v>
                </c:pt>
                <c:pt idx="1667">
                  <c:v>0.17990324044411374</c:v>
                </c:pt>
                <c:pt idx="1668">
                  <c:v>1.5471151440411292E-3</c:v>
                </c:pt>
                <c:pt idx="1669">
                  <c:v>0.97924763014036176</c:v>
                </c:pt>
                <c:pt idx="1670">
                  <c:v>7.9061414203995293</c:v>
                </c:pt>
                <c:pt idx="1671">
                  <c:v>2.572466490833226</c:v>
                </c:pt>
                <c:pt idx="1672">
                  <c:v>0.32090962548405538</c:v>
                </c:pt>
                <c:pt idx="1673">
                  <c:v>1.5591705049187472</c:v>
                </c:pt>
                <c:pt idx="1674">
                  <c:v>0.30874661378481116</c:v>
                </c:pt>
                <c:pt idx="1675">
                  <c:v>1.5181262815004712</c:v>
                </c:pt>
                <c:pt idx="1676">
                  <c:v>0.94747403551095588</c:v>
                </c:pt>
                <c:pt idx="1677">
                  <c:v>4.6330698150491602E-2</c:v>
                </c:pt>
                <c:pt idx="1678">
                  <c:v>2.6687759634228453E-2</c:v>
                </c:pt>
                <c:pt idx="1679">
                  <c:v>0.39960239955098803</c:v>
                </c:pt>
                <c:pt idx="1680">
                  <c:v>1.8332314137215477</c:v>
                </c:pt>
                <c:pt idx="1681">
                  <c:v>1.5125012163657146</c:v>
                </c:pt>
                <c:pt idx="1682">
                  <c:v>0.21001262969386453</c:v>
                </c:pt>
                <c:pt idx="1683">
                  <c:v>7.1892905680351851E-2</c:v>
                </c:pt>
                <c:pt idx="1684">
                  <c:v>7.6629260642778765E-2</c:v>
                </c:pt>
                <c:pt idx="1685">
                  <c:v>0.344370256777904</c:v>
                </c:pt>
                <c:pt idx="1686">
                  <c:v>0.33167829796182785</c:v>
                </c:pt>
                <c:pt idx="1687">
                  <c:v>8.7547249187913817E-3</c:v>
                </c:pt>
                <c:pt idx="1688">
                  <c:v>8.630303080345661E-2</c:v>
                </c:pt>
                <c:pt idx="1689">
                  <c:v>8.9152509660439666E-2</c:v>
                </c:pt>
                <c:pt idx="1690">
                  <c:v>0.76557190918280293</c:v>
                </c:pt>
                <c:pt idx="1691">
                  <c:v>1.117831081046772</c:v>
                </c:pt>
                <c:pt idx="1692">
                  <c:v>3.7004280593136891</c:v>
                </c:pt>
                <c:pt idx="1693">
                  <c:v>5.0630294283501733</c:v>
                </c:pt>
                <c:pt idx="1694">
                  <c:v>3.5195869397697352</c:v>
                </c:pt>
                <c:pt idx="1695">
                  <c:v>11.53426300449704</c:v>
                </c:pt>
                <c:pt idx="1696">
                  <c:v>13.317784516585197</c:v>
                </c:pt>
                <c:pt idx="1697">
                  <c:v>2.0630429692901489</c:v>
                </c:pt>
                <c:pt idx="1698">
                  <c:v>0.57982306841893516</c:v>
                </c:pt>
                <c:pt idx="1699">
                  <c:v>8.4470337481030189</c:v>
                </c:pt>
                <c:pt idx="1700">
                  <c:v>26.192743223273247</c:v>
                </c:pt>
                <c:pt idx="1701">
                  <c:v>19.586762863396327</c:v>
                </c:pt>
                <c:pt idx="1702">
                  <c:v>1.562639362883931</c:v>
                </c:pt>
                <c:pt idx="1703">
                  <c:v>0.39792442100239195</c:v>
                </c:pt>
                <c:pt idx="1704">
                  <c:v>2.0125540074639225</c:v>
                </c:pt>
                <c:pt idx="1705">
                  <c:v>25.995840083617029</c:v>
                </c:pt>
                <c:pt idx="1706">
                  <c:v>10.845660624753759</c:v>
                </c:pt>
                <c:pt idx="1707">
                  <c:v>2.3356955255114888</c:v>
                </c:pt>
                <c:pt idx="1708">
                  <c:v>3.1569523174072276</c:v>
                </c:pt>
                <c:pt idx="1709">
                  <c:v>10.020906743088863</c:v>
                </c:pt>
                <c:pt idx="1710">
                  <c:v>6.0011438475077989</c:v>
                </c:pt>
                <c:pt idx="1711">
                  <c:v>1.1306664498077272</c:v>
                </c:pt>
                <c:pt idx="1712">
                  <c:v>1.3003869861433157</c:v>
                </c:pt>
                <c:pt idx="1713">
                  <c:v>1.3043300291810545</c:v>
                </c:pt>
                <c:pt idx="1714">
                  <c:v>1.0186484607281703</c:v>
                </c:pt>
                <c:pt idx="1715">
                  <c:v>1.8543507597097779</c:v>
                </c:pt>
                <c:pt idx="1716">
                  <c:v>4.8396654112484727</c:v>
                </c:pt>
                <c:pt idx="1717">
                  <c:v>0.88516212127344174</c:v>
                </c:pt>
                <c:pt idx="1718">
                  <c:v>0.31568780292582499</c:v>
                </c:pt>
                <c:pt idx="1719">
                  <c:v>2.30842121744791</c:v>
                </c:pt>
                <c:pt idx="1720">
                  <c:v>2.2772729920824526E-2</c:v>
                </c:pt>
                <c:pt idx="1721">
                  <c:v>14.282161675309808</c:v>
                </c:pt>
                <c:pt idx="1722">
                  <c:v>6.8999751515657008</c:v>
                </c:pt>
                <c:pt idx="1723">
                  <c:v>7.560856460469477</c:v>
                </c:pt>
                <c:pt idx="1724">
                  <c:v>45.95352240174023</c:v>
                </c:pt>
                <c:pt idx="1725">
                  <c:v>64.801431886162547</c:v>
                </c:pt>
                <c:pt idx="1726">
                  <c:v>8.5256074882850452</c:v>
                </c:pt>
                <c:pt idx="1727">
                  <c:v>33.698058100419559</c:v>
                </c:pt>
                <c:pt idx="1728">
                  <c:v>32.594665188531025</c:v>
                </c:pt>
                <c:pt idx="1729">
                  <c:v>86.665005059719576</c:v>
                </c:pt>
                <c:pt idx="1730">
                  <c:v>4.1082860385618751</c:v>
                </c:pt>
                <c:pt idx="1731">
                  <c:v>0.70215884297166942</c:v>
                </c:pt>
                <c:pt idx="1732">
                  <c:v>3.4666171447188563</c:v>
                </c:pt>
                <c:pt idx="1733">
                  <c:v>5.3047402121894836</c:v>
                </c:pt>
                <c:pt idx="1734">
                  <c:v>2.2146561542227032</c:v>
                </c:pt>
                <c:pt idx="1735">
                  <c:v>1.4266305793097851</c:v>
                </c:pt>
                <c:pt idx="1736">
                  <c:v>1.439551672019999</c:v>
                </c:pt>
                <c:pt idx="1737">
                  <c:v>1.8857779455039539E-2</c:v>
                </c:pt>
                <c:pt idx="1738">
                  <c:v>2.3769634013867988</c:v>
                </c:pt>
                <c:pt idx="1739">
                  <c:v>3.3685967190437207</c:v>
                </c:pt>
                <c:pt idx="1740">
                  <c:v>6.6862361819653655</c:v>
                </c:pt>
                <c:pt idx="1741">
                  <c:v>8.2828893794843379E-3</c:v>
                </c:pt>
                <c:pt idx="1742">
                  <c:v>1.4519889880607255E-2</c:v>
                </c:pt>
                <c:pt idx="1743">
                  <c:v>0.10868651266288257</c:v>
                </c:pt>
                <c:pt idx="1744">
                  <c:v>0.15327602492418235</c:v>
                </c:pt>
                <c:pt idx="1745">
                  <c:v>1.4982920807348672</c:v>
                </c:pt>
                <c:pt idx="1746">
                  <c:v>2.0452090564369384E-2</c:v>
                </c:pt>
                <c:pt idx="1747">
                  <c:v>0.36697400371698996</c:v>
                </c:pt>
                <c:pt idx="1748">
                  <c:v>1.2143980146177336</c:v>
                </c:pt>
                <c:pt idx="1749">
                  <c:v>0.40088798242916562</c:v>
                </c:pt>
                <c:pt idx="1750">
                  <c:v>6.0999603841909478</c:v>
                </c:pt>
                <c:pt idx="1751">
                  <c:v>3.161246599261875</c:v>
                </c:pt>
                <c:pt idx="1752">
                  <c:v>3.2240386309248823</c:v>
                </c:pt>
                <c:pt idx="1753">
                  <c:v>17.841928554401505</c:v>
                </c:pt>
                <c:pt idx="1754">
                  <c:v>17.718133199686253</c:v>
                </c:pt>
                <c:pt idx="1755">
                  <c:v>11.146508895894172</c:v>
                </c:pt>
                <c:pt idx="1756">
                  <c:v>2.8897745205093868</c:v>
                </c:pt>
                <c:pt idx="1757">
                  <c:v>13.212543782309323</c:v>
                </c:pt>
                <c:pt idx="1758">
                  <c:v>11.316145465216445</c:v>
                </c:pt>
                <c:pt idx="1759">
                  <c:v>2.8369451792844598</c:v>
                </c:pt>
                <c:pt idx="1760">
                  <c:v>0.10275239030099882</c:v>
                </c:pt>
                <c:pt idx="1761">
                  <c:v>4.0343031303680874E-2</c:v>
                </c:pt>
                <c:pt idx="1762">
                  <c:v>1.0050637845258779</c:v>
                </c:pt>
                <c:pt idx="1763">
                  <c:v>1.1931387946175134</c:v>
                </c:pt>
                <c:pt idx="1764">
                  <c:v>7.2197900311327894</c:v>
                </c:pt>
                <c:pt idx="1765">
                  <c:v>1.4111284887659714</c:v>
                </c:pt>
                <c:pt idx="1766">
                  <c:v>1.2810680642365997</c:v>
                </c:pt>
                <c:pt idx="1767">
                  <c:v>2.5203781368388603</c:v>
                </c:pt>
                <c:pt idx="1768">
                  <c:v>8.0853708377595108</c:v>
                </c:pt>
                <c:pt idx="1769">
                  <c:v>26.769003215792619</c:v>
                </c:pt>
                <c:pt idx="1770">
                  <c:v>2.613734645338464</c:v>
                </c:pt>
                <c:pt idx="1771">
                  <c:v>13.388102701051466</c:v>
                </c:pt>
                <c:pt idx="1772">
                  <c:v>6.5334575244472965</c:v>
                </c:pt>
                <c:pt idx="1773">
                  <c:v>37.411487401288809</c:v>
                </c:pt>
                <c:pt idx="1774">
                  <c:v>3.033329972027901</c:v>
                </c:pt>
                <c:pt idx="1775">
                  <c:v>33.535626349915638</c:v>
                </c:pt>
                <c:pt idx="1776">
                  <c:v>20.038626725482626</c:v>
                </c:pt>
                <c:pt idx="1777">
                  <c:v>19.730292226321858</c:v>
                </c:pt>
                <c:pt idx="1778">
                  <c:v>133.10745813781708</c:v>
                </c:pt>
                <c:pt idx="1779">
                  <c:v>209.72751075671681</c:v>
                </c:pt>
                <c:pt idx="1780">
                  <c:v>13.523253270968384</c:v>
                </c:pt>
                <c:pt idx="1781">
                  <c:v>6.3623882616556449</c:v>
                </c:pt>
                <c:pt idx="1782">
                  <c:v>17.398478012372955</c:v>
                </c:pt>
                <c:pt idx="1783">
                  <c:v>252.51764240564808</c:v>
                </c:pt>
                <c:pt idx="1784">
                  <c:v>5.0386221919278649</c:v>
                </c:pt>
                <c:pt idx="1785">
                  <c:v>6.6650634334938967</c:v>
                </c:pt>
                <c:pt idx="1786">
                  <c:v>2.5471131716978981</c:v>
                </c:pt>
                <c:pt idx="1787">
                  <c:v>4.7636875993503889</c:v>
                </c:pt>
                <c:pt idx="1788">
                  <c:v>13.22417650898865</c:v>
                </c:pt>
                <c:pt idx="1789">
                  <c:v>54.504599713612237</c:v>
                </c:pt>
                <c:pt idx="1790">
                  <c:v>18.37767033544225</c:v>
                </c:pt>
                <c:pt idx="1791">
                  <c:v>5.4238082085896755</c:v>
                </c:pt>
                <c:pt idx="1792">
                  <c:v>19.251467678732237</c:v>
                </c:pt>
                <c:pt idx="1793">
                  <c:v>1.6601505826526095</c:v>
                </c:pt>
                <c:pt idx="1794">
                  <c:v>0.57875134756218494</c:v>
                </c:pt>
                <c:pt idx="1795">
                  <c:v>0.40657280854229066</c:v>
                </c:pt>
                <c:pt idx="1796">
                  <c:v>1.4126962276790325</c:v>
                </c:pt>
                <c:pt idx="1797">
                  <c:v>6.0863110110930023</c:v>
                </c:pt>
                <c:pt idx="1798">
                  <c:v>50.211157013418251</c:v>
                </c:pt>
                <c:pt idx="1799">
                  <c:v>1.2816213006719914</c:v>
                </c:pt>
                <c:pt idx="1800">
                  <c:v>3.7757537453396632</c:v>
                </c:pt>
                <c:pt idx="1801">
                  <c:v>5.7595794549003232</c:v>
                </c:pt>
                <c:pt idx="1802">
                  <c:v>13.887150673337617</c:v>
                </c:pt>
                <c:pt idx="1803">
                  <c:v>4.1149917389344708</c:v>
                </c:pt>
                <c:pt idx="1804">
                  <c:v>0.50119026568575442</c:v>
                </c:pt>
                <c:pt idx="1805">
                  <c:v>0.15910510919491219</c:v>
                </c:pt>
                <c:pt idx="1806">
                  <c:v>0.66247073124500577</c:v>
                </c:pt>
                <c:pt idx="1807">
                  <c:v>2.4060197337802509</c:v>
                </c:pt>
                <c:pt idx="1808">
                  <c:v>4.9046792655071982</c:v>
                </c:pt>
                <c:pt idx="1809">
                  <c:v>0.83286707585371733</c:v>
                </c:pt>
                <c:pt idx="1810">
                  <c:v>1.008059277081873</c:v>
                </c:pt>
                <c:pt idx="1811">
                  <c:v>1.7867306462051937</c:v>
                </c:pt>
                <c:pt idx="1812">
                  <c:v>16.468373526889938</c:v>
                </c:pt>
                <c:pt idx="1813">
                  <c:v>0.36251882762628324</c:v>
                </c:pt>
                <c:pt idx="1814">
                  <c:v>1.7593832466369539</c:v>
                </c:pt>
                <c:pt idx="1815">
                  <c:v>0.96975879395588482</c:v>
                </c:pt>
                <c:pt idx="1816">
                  <c:v>3.0024025619291992</c:v>
                </c:pt>
                <c:pt idx="1817">
                  <c:v>20.924961335911451</c:v>
                </c:pt>
                <c:pt idx="1818">
                  <c:v>9.192963772255899</c:v>
                </c:pt>
                <c:pt idx="1819">
                  <c:v>1.7183137276583575</c:v>
                </c:pt>
                <c:pt idx="1820">
                  <c:v>5.9515912043570758</c:v>
                </c:pt>
                <c:pt idx="1821">
                  <c:v>21.318172365963491</c:v>
                </c:pt>
                <c:pt idx="1822">
                  <c:v>68.269941671257669</c:v>
                </c:pt>
                <c:pt idx="1823">
                  <c:v>2.0620894924841737</c:v>
                </c:pt>
                <c:pt idx="1824">
                  <c:v>1.1367552856691434</c:v>
                </c:pt>
                <c:pt idx="1825">
                  <c:v>2.7464946533425203</c:v>
                </c:pt>
                <c:pt idx="1826">
                  <c:v>1.4849065428825259</c:v>
                </c:pt>
                <c:pt idx="1827">
                  <c:v>6.4954685795639824</c:v>
                </c:pt>
                <c:pt idx="1828">
                  <c:v>5.8330310033733896</c:v>
                </c:pt>
                <c:pt idx="1829">
                  <c:v>1.963263026613062</c:v>
                </c:pt>
                <c:pt idx="1830">
                  <c:v>1.9290094566209106</c:v>
                </c:pt>
                <c:pt idx="1831">
                  <c:v>1.0745381556434039</c:v>
                </c:pt>
                <c:pt idx="1832">
                  <c:v>6.2402352373213859</c:v>
                </c:pt>
                <c:pt idx="1833">
                  <c:v>0.82188688730930548</c:v>
                </c:pt>
                <c:pt idx="1834">
                  <c:v>5.0258783331439565</c:v>
                </c:pt>
                <c:pt idx="1835">
                  <c:v>2.475983066826112</c:v>
                </c:pt>
                <c:pt idx="1836">
                  <c:v>5.5174171964966074</c:v>
                </c:pt>
                <c:pt idx="1837">
                  <c:v>19.738526866359873</c:v>
                </c:pt>
                <c:pt idx="1838">
                  <c:v>27.947869461916074</c:v>
                </c:pt>
                <c:pt idx="1839">
                  <c:v>8.8702693975347255</c:v>
                </c:pt>
                <c:pt idx="1840">
                  <c:v>4.2005336944529654</c:v>
                </c:pt>
                <c:pt idx="1841">
                  <c:v>21.865191035681654</c:v>
                </c:pt>
                <c:pt idx="1842">
                  <c:v>155.54264370593529</c:v>
                </c:pt>
                <c:pt idx="1843">
                  <c:v>2.9787539631352522</c:v>
                </c:pt>
                <c:pt idx="1844">
                  <c:v>11.396924045308449</c:v>
                </c:pt>
                <c:pt idx="1845">
                  <c:v>21.544185019310511</c:v>
                </c:pt>
                <c:pt idx="1846">
                  <c:v>13.651515948958551</c:v>
                </c:pt>
                <c:pt idx="1847">
                  <c:v>51.202842252292896</c:v>
                </c:pt>
                <c:pt idx="1848">
                  <c:v>45.99994311317797</c:v>
                </c:pt>
                <c:pt idx="1849">
                  <c:v>5.569972161426282</c:v>
                </c:pt>
                <c:pt idx="1850">
                  <c:v>2.106840115143978</c:v>
                </c:pt>
                <c:pt idx="1851">
                  <c:v>21.904596131639032</c:v>
                </c:pt>
                <c:pt idx="1852">
                  <c:v>33.781602188337764</c:v>
                </c:pt>
                <c:pt idx="1853">
                  <c:v>1.305737651645877</c:v>
                </c:pt>
                <c:pt idx="1854">
                  <c:v>3.006964728901472</c:v>
                </c:pt>
                <c:pt idx="1855">
                  <c:v>1.2488063387751998</c:v>
                </c:pt>
                <c:pt idx="1856">
                  <c:v>3.6005384973997212</c:v>
                </c:pt>
                <c:pt idx="1857">
                  <c:v>11.570238090793643</c:v>
                </c:pt>
                <c:pt idx="1858">
                  <c:v>19.723772679880131</c:v>
                </c:pt>
                <c:pt idx="1859">
                  <c:v>1.1944584828645064</c:v>
                </c:pt>
                <c:pt idx="1860">
                  <c:v>3.481980520057494</c:v>
                </c:pt>
                <c:pt idx="1861">
                  <c:v>5.0453396742589938</c:v>
                </c:pt>
                <c:pt idx="1862">
                  <c:v>26.518563370233959</c:v>
                </c:pt>
                <c:pt idx="1863">
                  <c:v>1.3876974310702304</c:v>
                </c:pt>
                <c:pt idx="1864">
                  <c:v>88.271096822990899</c:v>
                </c:pt>
                <c:pt idx="1865">
                  <c:v>65.317320012012217</c:v>
                </c:pt>
                <c:pt idx="1866">
                  <c:v>71.013591615626439</c:v>
                </c:pt>
                <c:pt idx="1867">
                  <c:v>369.11197210799776</c:v>
                </c:pt>
                <c:pt idx="1868">
                  <c:v>563.39255560643028</c:v>
                </c:pt>
                <c:pt idx="1869">
                  <c:v>81.342284143670526</c:v>
                </c:pt>
                <c:pt idx="1870">
                  <c:v>99.321862406408542</c:v>
                </c:pt>
                <c:pt idx="1871">
                  <c:v>164.25369472655706</c:v>
                </c:pt>
                <c:pt idx="1872">
                  <c:v>738.82085204280202</c:v>
                </c:pt>
                <c:pt idx="1873">
                  <c:v>32.704888790838012</c:v>
                </c:pt>
              </c:numCache>
            </c:numRef>
          </c:val>
          <c:extLst>
            <c:ext xmlns:c16="http://schemas.microsoft.com/office/drawing/2014/chart" uri="{C3380CC4-5D6E-409C-BE32-E72D297353CC}">
              <c16:uniqueId val="{00000000-4363-44A3-A3FB-27D8FE9D15FA}"/>
            </c:ext>
          </c:extLst>
        </c:ser>
        <c:dLbls>
          <c:showLegendKey val="0"/>
          <c:showVal val="0"/>
          <c:showCatName val="0"/>
          <c:showSerName val="0"/>
          <c:showPercent val="0"/>
          <c:showBubbleSize val="0"/>
        </c:dLbls>
        <c:gapWidth val="150"/>
        <c:axId val="322543616"/>
        <c:axId val="323355776"/>
      </c:barChart>
      <c:catAx>
        <c:axId val="322543616"/>
        <c:scaling>
          <c:orientation val="minMax"/>
        </c:scaling>
        <c:delete val="0"/>
        <c:axPos val="b"/>
        <c:numFmt formatCode="General" sourceLinked="0"/>
        <c:majorTickMark val="none"/>
        <c:minorTickMark val="none"/>
        <c:tickLblPos val="low"/>
        <c:txPr>
          <a:bodyPr/>
          <a:lstStyle/>
          <a:p>
            <a:pPr>
              <a:defRPr sz="800"/>
            </a:pPr>
            <a:endParaRPr lang="de-DE"/>
          </a:p>
        </c:txPr>
        <c:crossAx val="323355776"/>
        <c:crosses val="autoZero"/>
        <c:auto val="1"/>
        <c:lblAlgn val="ctr"/>
        <c:lblOffset val="100"/>
        <c:noMultiLvlLbl val="0"/>
      </c:catAx>
      <c:valAx>
        <c:axId val="323355776"/>
        <c:scaling>
          <c:orientation val="minMax"/>
        </c:scaling>
        <c:delete val="0"/>
        <c:axPos val="l"/>
        <c:majorGridlines/>
        <c:numFmt formatCode="General" sourceLinked="1"/>
        <c:majorTickMark val="out"/>
        <c:minorTickMark val="none"/>
        <c:tickLblPos val="nextTo"/>
        <c:crossAx val="322543616"/>
        <c:crosses val="autoZero"/>
        <c:crossBetween val="between"/>
      </c:valAx>
    </c:plotArea>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[report_pivot_dias_EUTRADE.xlsx]PA_yr...pivot!PivotTable2</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s>
    <c:plotArea>
      <c:layout/>
      <c:lineChart>
        <c:grouping val="standard"/>
        <c:varyColors val="0"/>
        <c:ser>
          <c:idx val="0"/>
          <c:order val="0"/>
          <c:tx>
            <c:strRef>
              <c:f>PA_yr...pivot!$B$3:$B$4</c:f>
              <c:strCache>
                <c:ptCount val="1"/>
                <c:pt idx="0">
                  <c:v>COL</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PA_yr...pivot!$B$5:$B$15</c:f>
              <c:numCache>
                <c:formatCode>General</c:formatCode>
                <c:ptCount val="9"/>
                <c:pt idx="0">
                  <c:v>1.0006432172882325</c:v>
                </c:pt>
                <c:pt idx="1">
                  <c:v>1.0610516018017626</c:v>
                </c:pt>
                <c:pt idx="2">
                  <c:v>0.93612632401187779</c:v>
                </c:pt>
                <c:pt idx="3">
                  <c:v>0.9241573753789144</c:v>
                </c:pt>
                <c:pt idx="4">
                  <c:v>0.99906781368685105</c:v>
                </c:pt>
                <c:pt idx="5">
                  <c:v>0.92924526238030403</c:v>
                </c:pt>
                <c:pt idx="6">
                  <c:v>0.96384932264992018</c:v>
                </c:pt>
                <c:pt idx="7">
                  <c:v>0.99705487771411405</c:v>
                </c:pt>
                <c:pt idx="8">
                  <c:v>0.85370128068826279</c:v>
                </c:pt>
              </c:numCache>
            </c:numRef>
          </c:val>
          <c:smooth val="0"/>
          <c:extLst>
            <c:ext xmlns:c16="http://schemas.microsoft.com/office/drawing/2014/chart" uri="{C3380CC4-5D6E-409C-BE32-E72D297353CC}">
              <c16:uniqueId val="{00000000-9D9E-4BAF-81FA-3058D6D95E22}"/>
            </c:ext>
          </c:extLst>
        </c:ser>
        <c:ser>
          <c:idx val="1"/>
          <c:order val="1"/>
          <c:tx>
            <c:strRef>
              <c:f>PA_yr...pivot!$C$3:$C$4</c:f>
              <c:strCache>
                <c:ptCount val="1"/>
                <c:pt idx="0">
                  <c:v>CRU</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PA_yr...pivot!$C$5:$C$15</c:f>
              <c:numCache>
                <c:formatCode>General</c:formatCode>
                <c:ptCount val="9"/>
                <c:pt idx="0">
                  <c:v>1.1721376077954395</c:v>
                </c:pt>
                <c:pt idx="1">
                  <c:v>1.3247526029625105</c:v>
                </c:pt>
                <c:pt idx="2">
                  <c:v>1.35486460602393</c:v>
                </c:pt>
                <c:pt idx="3">
                  <c:v>1.3971000067983885</c:v>
                </c:pt>
                <c:pt idx="4">
                  <c:v>0.99999121611844122</c:v>
                </c:pt>
                <c:pt idx="5">
                  <c:v>1.4163472454406509</c:v>
                </c:pt>
                <c:pt idx="6">
                  <c:v>1.4379966577543939</c:v>
                </c:pt>
                <c:pt idx="7">
                  <c:v>1.4836941287161991</c:v>
                </c:pt>
                <c:pt idx="8">
                  <c:v>1.3263304177182207</c:v>
                </c:pt>
              </c:numCache>
            </c:numRef>
          </c:val>
          <c:smooth val="0"/>
          <c:extLst>
            <c:ext xmlns:c16="http://schemas.microsoft.com/office/drawing/2014/chart" uri="{C3380CC4-5D6E-409C-BE32-E72D297353CC}">
              <c16:uniqueId val="{00000001-9D9E-4BAF-81FA-3058D6D95E22}"/>
            </c:ext>
          </c:extLst>
        </c:ser>
        <c:ser>
          <c:idx val="2"/>
          <c:order val="2"/>
          <c:tx>
            <c:strRef>
              <c:f>PA_yr...pivot!$D$3:$D$4</c:f>
              <c:strCache>
                <c:ptCount val="1"/>
                <c:pt idx="0">
                  <c:v>ele</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PA_yr...pivot!$D$5:$D$15</c:f>
              <c:numCache>
                <c:formatCode>General</c:formatCode>
                <c:ptCount val="9"/>
                <c:pt idx="0">
                  <c:v>1.0071462551224915</c:v>
                </c:pt>
                <c:pt idx="1">
                  <c:v>1.0476506041475133</c:v>
                </c:pt>
                <c:pt idx="2">
                  <c:v>1.0116533086667039</c:v>
                </c:pt>
                <c:pt idx="3">
                  <c:v>1.0741025488138125</c:v>
                </c:pt>
                <c:pt idx="4">
                  <c:v>1.000449937918432</c:v>
                </c:pt>
                <c:pt idx="5">
                  <c:v>1.1150864014392146</c:v>
                </c:pt>
                <c:pt idx="6">
                  <c:v>1.1680357380711945</c:v>
                </c:pt>
                <c:pt idx="7">
                  <c:v>1.2231137015503111</c:v>
                </c:pt>
                <c:pt idx="8">
                  <c:v>1.2645291306992956</c:v>
                </c:pt>
              </c:numCache>
            </c:numRef>
          </c:val>
          <c:smooth val="0"/>
          <c:extLst>
            <c:ext xmlns:c16="http://schemas.microsoft.com/office/drawing/2014/chart" uri="{C3380CC4-5D6E-409C-BE32-E72D297353CC}">
              <c16:uniqueId val="{00000002-9D9E-4BAF-81FA-3058D6D95E22}"/>
            </c:ext>
          </c:extLst>
        </c:ser>
        <c:ser>
          <c:idx val="3"/>
          <c:order val="3"/>
          <c:tx>
            <c:strRef>
              <c:f>PA_yr...pivot!$E$3:$E$4</c:f>
              <c:strCache>
                <c:ptCount val="1"/>
                <c:pt idx="0">
                  <c:v>gas</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PA_yr...pivot!$E$5:$E$15</c:f>
              <c:numCache>
                <c:formatCode>General</c:formatCode>
                <c:ptCount val="9"/>
                <c:pt idx="0">
                  <c:v>1.0334682184342483</c:v>
                </c:pt>
                <c:pt idx="1">
                  <c:v>1.0766595105218038</c:v>
                </c:pt>
                <c:pt idx="2">
                  <c:v>1.1093293736871217</c:v>
                </c:pt>
                <c:pt idx="3">
                  <c:v>1.1285204060951124</c:v>
                </c:pt>
                <c:pt idx="4">
                  <c:v>0.9999898883972087</c:v>
                </c:pt>
                <c:pt idx="5">
                  <c:v>1.1379521452042878</c:v>
                </c:pt>
                <c:pt idx="6">
                  <c:v>1.1442310275549374</c:v>
                </c:pt>
                <c:pt idx="7">
                  <c:v>1.1532317256737339</c:v>
                </c:pt>
                <c:pt idx="8">
                  <c:v>1.1186403327256524</c:v>
                </c:pt>
              </c:numCache>
            </c:numRef>
          </c:val>
          <c:smooth val="0"/>
          <c:extLst>
            <c:ext xmlns:c16="http://schemas.microsoft.com/office/drawing/2014/chart" uri="{C3380CC4-5D6E-409C-BE32-E72D297353CC}">
              <c16:uniqueId val="{00000003-9D9E-4BAF-81FA-3058D6D95E22}"/>
            </c:ext>
          </c:extLst>
        </c:ser>
        <c:ser>
          <c:idx val="4"/>
          <c:order val="4"/>
          <c:tx>
            <c:strRef>
              <c:f>PA_yr...pivot!$F$3:$F$4</c:f>
              <c:strCache>
                <c:ptCount val="1"/>
                <c:pt idx="0">
                  <c:v>oil</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PA_yr...pivot!$F$5:$F$15</c:f>
              <c:numCache>
                <c:formatCode>General</c:formatCode>
                <c:ptCount val="9"/>
                <c:pt idx="0">
                  <c:v>1.0806223173114946</c:v>
                </c:pt>
                <c:pt idx="1">
                  <c:v>1.1881981492301281</c:v>
                </c:pt>
                <c:pt idx="2">
                  <c:v>1.1979930320618766</c:v>
                </c:pt>
                <c:pt idx="3">
                  <c:v>1.2273980152969448</c:v>
                </c:pt>
                <c:pt idx="4">
                  <c:v>0.99998931764512189</c:v>
                </c:pt>
                <c:pt idx="5">
                  <c:v>1.2442796468979278</c:v>
                </c:pt>
                <c:pt idx="6">
                  <c:v>1.2752870051400533</c:v>
                </c:pt>
                <c:pt idx="7">
                  <c:v>1.3481232208661156</c:v>
                </c:pt>
                <c:pt idx="8">
                  <c:v>1.3526145103890699</c:v>
                </c:pt>
              </c:numCache>
            </c:numRef>
          </c:val>
          <c:smooth val="0"/>
          <c:extLst>
            <c:ext xmlns:c16="http://schemas.microsoft.com/office/drawing/2014/chart" uri="{C3380CC4-5D6E-409C-BE32-E72D297353CC}">
              <c16:uniqueId val="{00000004-9D9E-4BAF-81FA-3058D6D95E22}"/>
            </c:ext>
          </c:extLst>
        </c:ser>
        <c:ser>
          <c:idx val="5"/>
          <c:order val="5"/>
          <c:tx>
            <c:strRef>
              <c:f>PA_yr...pivot!$G$3:$G$4</c:f>
              <c:strCache>
                <c:ptCount val="1"/>
                <c:pt idx="0">
                  <c:v>TRN</c:v>
                </c:pt>
              </c:strCache>
            </c:strRef>
          </c:tx>
          <c:cat>
            <c:multiLvlStrRef>
              <c:f>PA_yr...pivot!$A$5:$A$15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PA_yr...pivot!$G$5:$G$15</c:f>
              <c:numCache>
                <c:formatCode>General</c:formatCode>
                <c:ptCount val="9"/>
                <c:pt idx="0">
                  <c:v>0.9997012234934054</c:v>
                </c:pt>
                <c:pt idx="1">
                  <c:v>1.0220996119259393</c:v>
                </c:pt>
                <c:pt idx="2">
                  <c:v>1.0264874239551449</c:v>
                </c:pt>
                <c:pt idx="3">
                  <c:v>1.0534662176159293</c:v>
                </c:pt>
                <c:pt idx="4">
                  <c:v>1.0000251759690735</c:v>
                </c:pt>
                <c:pt idx="5">
                  <c:v>1.0791588906518248</c:v>
                </c:pt>
                <c:pt idx="6">
                  <c:v>1.1200108874599177</c:v>
                </c:pt>
                <c:pt idx="7">
                  <c:v>1.1862607887215941</c:v>
                </c:pt>
                <c:pt idx="8">
                  <c:v>1.2703387273959925</c:v>
                </c:pt>
              </c:numCache>
            </c:numRef>
          </c:val>
          <c:smooth val="0"/>
          <c:extLst>
            <c:ext xmlns:c16="http://schemas.microsoft.com/office/drawing/2014/chart" uri="{C3380CC4-5D6E-409C-BE32-E72D297353CC}">
              <c16:uniqueId val="{00000005-9D9E-4BAF-81FA-3058D6D95E22}"/>
            </c:ext>
          </c:extLst>
        </c:ser>
        <c:dLbls>
          <c:showLegendKey val="0"/>
          <c:showVal val="0"/>
          <c:showCatName val="0"/>
          <c:showSerName val="0"/>
          <c:showPercent val="0"/>
          <c:showBubbleSize val="0"/>
        </c:dLbls>
        <c:marker val="1"/>
        <c:smooth val="0"/>
        <c:axId val="322195456"/>
        <c:axId val="323357504"/>
      </c:lineChart>
      <c:catAx>
        <c:axId val="322195456"/>
        <c:scaling>
          <c:orientation val="minMax"/>
        </c:scaling>
        <c:delete val="0"/>
        <c:axPos val="b"/>
        <c:numFmt formatCode="General" sourceLinked="0"/>
        <c:majorTickMark val="out"/>
        <c:minorTickMark val="none"/>
        <c:tickLblPos val="nextTo"/>
        <c:crossAx val="323357504"/>
        <c:crosses val="autoZero"/>
        <c:auto val="1"/>
        <c:lblAlgn val="ctr"/>
        <c:lblOffset val="100"/>
        <c:noMultiLvlLbl val="0"/>
      </c:catAx>
      <c:valAx>
        <c:axId val="323357504"/>
        <c:scaling>
          <c:orientation val="minMax"/>
          <c:max val="2.5"/>
          <c:min val="0"/>
        </c:scaling>
        <c:delete val="0"/>
        <c:axPos val="l"/>
        <c:majorGridlines/>
        <c:numFmt formatCode="0%" sourceLinked="0"/>
        <c:majorTickMark val="out"/>
        <c:minorTickMark val="none"/>
        <c:tickLblPos val="nextTo"/>
        <c:crossAx val="322195456"/>
        <c:crosses val="autoZero"/>
        <c:crossBetween val="between"/>
        <c:majorUnit val="0.5"/>
      </c:valAx>
    </c:plotArea>
    <c:legend>
      <c:legendPos val="r"/>
      <c:layout>
        <c:manualLayout>
          <c:xMode val="edge"/>
          <c:yMode val="edge"/>
          <c:x val="0.85805242302983364"/>
          <c:y val="8.1741088692454292E-2"/>
          <c:w val="0.13151538621010675"/>
          <c:h val="0.49767546729821976"/>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[report_pivot_dias_EUTRADE.xlsx]DEMAND...pivot!PivotTable1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s>
    <c:plotArea>
      <c:layout/>
      <c:lineChart>
        <c:grouping val="standard"/>
        <c:varyColors val="0"/>
        <c:ser>
          <c:idx val="0"/>
          <c:order val="0"/>
          <c:tx>
            <c:strRef>
              <c:f>DEMAND...pivot!$B$3:$B$6</c:f>
              <c:strCache>
                <c:ptCount val="1"/>
                <c:pt idx="0">
                  <c:v>DEU - AGR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DEMAND...pivot!$B$7:$B$16</c:f>
              <c:numCache>
                <c:formatCode>General</c:formatCode>
                <c:ptCount val="9"/>
                <c:pt idx="0">
                  <c:v>4.5256760344520057E-3</c:v>
                </c:pt>
                <c:pt idx="1">
                  <c:v>4.779633341032625E-3</c:v>
                </c:pt>
                <c:pt idx="2">
                  <c:v>4.81287401780348E-3</c:v>
                </c:pt>
                <c:pt idx="3">
                  <c:v>4.8411023602086944E-3</c:v>
                </c:pt>
                <c:pt idx="4">
                  <c:v>4.2083449934963713E-3</c:v>
                </c:pt>
                <c:pt idx="5">
                  <c:v>4.9055249123814114E-3</c:v>
                </c:pt>
                <c:pt idx="6">
                  <c:v>4.9921853163384742E-3</c:v>
                </c:pt>
                <c:pt idx="7">
                  <c:v>5.0450472445435534E-3</c:v>
                </c:pt>
                <c:pt idx="8">
                  <c:v>4.9923088704110817E-3</c:v>
                </c:pt>
              </c:numCache>
            </c:numRef>
          </c:val>
          <c:smooth val="0"/>
          <c:extLst>
            <c:ext xmlns:c16="http://schemas.microsoft.com/office/drawing/2014/chart" uri="{C3380CC4-5D6E-409C-BE32-E72D297353CC}">
              <c16:uniqueId val="{00000000-B87F-4AA6-9025-16D1FEDB4D95}"/>
            </c:ext>
          </c:extLst>
        </c:ser>
        <c:ser>
          <c:idx val="1"/>
          <c:order val="1"/>
          <c:tx>
            <c:strRef>
              <c:f>DEMAND...pivot!$D$3:$D$6</c:f>
              <c:strCache>
                <c:ptCount val="1"/>
                <c:pt idx="0">
                  <c:v>DEU - BUI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DEMAND...pivot!$D$7:$D$16</c:f>
              <c:numCache>
                <c:formatCode>General</c:formatCode>
                <c:ptCount val="9"/>
                <c:pt idx="0">
                  <c:v>0.48433615057278967</c:v>
                </c:pt>
                <c:pt idx="1">
                  <c:v>0.51151456620456259</c:v>
                </c:pt>
                <c:pt idx="2">
                  <c:v>0.51507197095626611</c:v>
                </c:pt>
                <c:pt idx="3">
                  <c:v>0.51809295756545182</c:v>
                </c:pt>
                <c:pt idx="4">
                  <c:v>0.45037550167443813</c:v>
                </c:pt>
                <c:pt idx="5">
                  <c:v>0.52498743491908473</c:v>
                </c:pt>
                <c:pt idx="6">
                  <c:v>0.53426179882408509</c:v>
                </c:pt>
                <c:pt idx="7">
                  <c:v>0.53991906253978172</c:v>
                </c:pt>
                <c:pt idx="8">
                  <c:v>0.53427502153456163</c:v>
                </c:pt>
              </c:numCache>
            </c:numRef>
          </c:val>
          <c:smooth val="0"/>
          <c:extLst>
            <c:ext xmlns:c16="http://schemas.microsoft.com/office/drawing/2014/chart" uri="{C3380CC4-5D6E-409C-BE32-E72D297353CC}">
              <c16:uniqueId val="{00000001-B87F-4AA6-9025-16D1FEDB4D95}"/>
            </c:ext>
          </c:extLst>
        </c:ser>
        <c:ser>
          <c:idx val="2"/>
          <c:order val="2"/>
          <c:tx>
            <c:strRef>
              <c:f>DEMAND...pivot!$F$3:$F$6</c:f>
              <c:strCache>
                <c:ptCount val="1"/>
                <c:pt idx="0">
                  <c:v>DEU - CHM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DEMAND...pivot!$F$7:$F$16</c:f>
              <c:numCache>
                <c:formatCode>General</c:formatCode>
                <c:ptCount val="9"/>
                <c:pt idx="0">
                  <c:v>0.92344643791422487</c:v>
                </c:pt>
                <c:pt idx="1">
                  <c:v>0.97526542989661491</c:v>
                </c:pt>
                <c:pt idx="2">
                  <c:v>0.98204805956878527</c:v>
                </c:pt>
                <c:pt idx="3">
                  <c:v>0.98780794208001188</c:v>
                </c:pt>
                <c:pt idx="4">
                  <c:v>0.85869628408542198</c:v>
                </c:pt>
                <c:pt idx="5">
                  <c:v>1.0009531110829104</c:v>
                </c:pt>
                <c:pt idx="6">
                  <c:v>1.018635826490101</c:v>
                </c:pt>
                <c:pt idx="7">
                  <c:v>1.0294220955315987</c:v>
                </c:pt>
                <c:pt idx="8">
                  <c:v>1.0186610372138405</c:v>
                </c:pt>
              </c:numCache>
            </c:numRef>
          </c:val>
          <c:smooth val="0"/>
          <c:extLst>
            <c:ext xmlns:c16="http://schemas.microsoft.com/office/drawing/2014/chart" uri="{C3380CC4-5D6E-409C-BE32-E72D297353CC}">
              <c16:uniqueId val="{00000002-B87F-4AA6-9025-16D1FEDB4D95}"/>
            </c:ext>
          </c:extLst>
        </c:ser>
        <c:ser>
          <c:idx val="3"/>
          <c:order val="3"/>
          <c:tx>
            <c:strRef>
              <c:f>DEMAND...pivot!$H$3:$H$6</c:f>
              <c:strCache>
                <c:ptCount val="1"/>
                <c:pt idx="0">
                  <c:v>DEU - COL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DEMAND...pivot!$H$7:$H$16</c:f>
              <c:numCache>
                <c:formatCode>General</c:formatCode>
                <c:ptCount val="9"/>
                <c:pt idx="0">
                  <c:v>3.2909098861892997E-3</c:v>
                </c:pt>
                <c:pt idx="1">
                  <c:v>2.795052990357086E-3</c:v>
                </c:pt>
                <c:pt idx="2">
                  <c:v>2.2675003859190354E-3</c:v>
                </c:pt>
                <c:pt idx="3">
                  <c:v>1.7528906345069472E-3</c:v>
                </c:pt>
                <c:pt idx="4">
                  <c:v>3.7386110676516518E-3</c:v>
                </c:pt>
                <c:pt idx="5">
                  <c:v>1.3722043997262349E-3</c:v>
                </c:pt>
                <c:pt idx="6">
                  <c:v>1.072634106821901E-3</c:v>
                </c:pt>
                <c:pt idx="7">
                  <c:v>8.1924648934552887E-4</c:v>
                </c:pt>
                <c:pt idx="8">
                  <c:v>5.7707396899154455E-4</c:v>
                </c:pt>
              </c:numCache>
            </c:numRef>
          </c:val>
          <c:smooth val="0"/>
          <c:extLst>
            <c:ext xmlns:c16="http://schemas.microsoft.com/office/drawing/2014/chart" uri="{C3380CC4-5D6E-409C-BE32-E72D297353CC}">
              <c16:uniqueId val="{00000003-B87F-4AA6-9025-16D1FEDB4D95}"/>
            </c:ext>
          </c:extLst>
        </c:ser>
        <c:ser>
          <c:idx val="4"/>
          <c:order val="4"/>
          <c:tx>
            <c:strRef>
              <c:f>DEMAND...pivot!$J$3:$J$6</c:f>
              <c:strCache>
                <c:ptCount val="1"/>
                <c:pt idx="0">
                  <c:v>DEU - CRU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DEMAND...pivot!$J$7:$J$16</c:f>
              <c:numCache>
                <c:formatCode>General</c:formatCode>
                <c:ptCount val="9"/>
                <c:pt idx="0">
                  <c:v>1.1323015071725874E-3</c:v>
                </c:pt>
                <c:pt idx="1">
                  <c:v>1.1958403550286171E-3</c:v>
                </c:pt>
                <c:pt idx="2">
                  <c:v>1.2041570060925798E-3</c:v>
                </c:pt>
                <c:pt idx="3">
                  <c:v>1.2112195961690869E-3</c:v>
                </c:pt>
                <c:pt idx="4">
                  <c:v>1.0529068679603665E-3</c:v>
                </c:pt>
                <c:pt idx="5">
                  <c:v>1.2273377964922582E-3</c:v>
                </c:pt>
                <c:pt idx="6">
                  <c:v>1.2490197961019915E-3</c:v>
                </c:pt>
                <c:pt idx="7">
                  <c:v>1.2622455861326974E-3</c:v>
                </c:pt>
                <c:pt idx="8">
                  <c:v>1.2490507087129618E-3</c:v>
                </c:pt>
              </c:numCache>
            </c:numRef>
          </c:val>
          <c:smooth val="0"/>
          <c:extLst>
            <c:ext xmlns:c16="http://schemas.microsoft.com/office/drawing/2014/chart" uri="{C3380CC4-5D6E-409C-BE32-E72D297353CC}">
              <c16:uniqueId val="{00000004-B87F-4AA6-9025-16D1FEDB4D95}"/>
            </c:ext>
          </c:extLst>
        </c:ser>
        <c:ser>
          <c:idx val="5"/>
          <c:order val="5"/>
          <c:tx>
            <c:strRef>
              <c:f>DEMAND...pivot!$L$3:$L$6</c:f>
              <c:strCache>
                <c:ptCount val="1"/>
                <c:pt idx="0">
                  <c:v>DEU - ele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DEMAND...pivot!$L$7:$L$16</c:f>
              <c:numCache>
                <c:formatCode>General</c:formatCode>
                <c:ptCount val="9"/>
                <c:pt idx="0">
                  <c:v>1.5562738130614404</c:v>
                </c:pt>
                <c:pt idx="1">
                  <c:v>1.5550732872893804</c:v>
                </c:pt>
                <c:pt idx="2">
                  <c:v>1.5110612093404798</c:v>
                </c:pt>
                <c:pt idx="3">
                  <c:v>1.4124230214695093</c:v>
                </c:pt>
                <c:pt idx="4">
                  <c:v>1.642128083828222</c:v>
                </c:pt>
                <c:pt idx="5">
                  <c:v>1.3166521528691739</c:v>
                </c:pt>
                <c:pt idx="6">
                  <c:v>1.2076934729821032</c:v>
                </c:pt>
                <c:pt idx="7">
                  <c:v>1.0725305287455627</c:v>
                </c:pt>
                <c:pt idx="8">
                  <c:v>0.89693214278745115</c:v>
                </c:pt>
              </c:numCache>
            </c:numRef>
          </c:val>
          <c:smooth val="0"/>
          <c:extLst>
            <c:ext xmlns:c16="http://schemas.microsoft.com/office/drawing/2014/chart" uri="{C3380CC4-5D6E-409C-BE32-E72D297353CC}">
              <c16:uniqueId val="{00000005-B87F-4AA6-9025-16D1FEDB4D95}"/>
            </c:ext>
          </c:extLst>
        </c:ser>
        <c:ser>
          <c:idx val="6"/>
          <c:order val="6"/>
          <c:tx>
            <c:strRef>
              <c:f>DEMAND...pivot!$N$3:$N$6</c:f>
              <c:strCache>
                <c:ptCount val="1"/>
                <c:pt idx="0">
                  <c:v>DEU - FOT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DEMAND...pivot!$N$7:$N$16</c:f>
              <c:numCache>
                <c:formatCode>General</c:formatCode>
                <c:ptCount val="9"/>
                <c:pt idx="0">
                  <c:v>8.7715690026008552E-3</c:v>
                </c:pt>
                <c:pt idx="1">
                  <c:v>9.26378365107078E-3</c:v>
                </c:pt>
                <c:pt idx="2">
                  <c:v>9.32821002356609E-3</c:v>
                </c:pt>
                <c:pt idx="3">
                  <c:v>9.3829215962353343E-3</c:v>
                </c:pt>
                <c:pt idx="4">
                  <c:v>8.156524730492113E-3</c:v>
                </c:pt>
                <c:pt idx="5">
                  <c:v>9.5077840162152184E-3</c:v>
                </c:pt>
                <c:pt idx="6">
                  <c:v>9.6757473673954545E-3</c:v>
                </c:pt>
                <c:pt idx="7">
                  <c:v>9.7782032319627746E-3</c:v>
                </c:pt>
                <c:pt idx="8">
                  <c:v>9.6759868372702715E-3</c:v>
                </c:pt>
              </c:numCache>
            </c:numRef>
          </c:val>
          <c:smooth val="0"/>
          <c:extLst>
            <c:ext xmlns:c16="http://schemas.microsoft.com/office/drawing/2014/chart" uri="{C3380CC4-5D6E-409C-BE32-E72D297353CC}">
              <c16:uniqueId val="{00000006-B87F-4AA6-9025-16D1FEDB4D95}"/>
            </c:ext>
          </c:extLst>
        </c:ser>
        <c:ser>
          <c:idx val="7"/>
          <c:order val="7"/>
          <c:tx>
            <c:strRef>
              <c:f>DEMAND...pivot!$P$3:$P$6</c:f>
              <c:strCache>
                <c:ptCount val="1"/>
                <c:pt idx="0">
                  <c:v>DEU - gas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DEMAND...pivot!$P$7:$P$16</c:f>
              <c:numCache>
                <c:formatCode>General</c:formatCode>
                <c:ptCount val="9"/>
                <c:pt idx="0">
                  <c:v>0.22370171828114807</c:v>
                </c:pt>
                <c:pt idx="1">
                  <c:v>0.20468345157405915</c:v>
                </c:pt>
                <c:pt idx="2">
                  <c:v>0.15363183246976406</c:v>
                </c:pt>
                <c:pt idx="3">
                  <c:v>0.1068418906339538</c:v>
                </c:pt>
                <c:pt idx="4">
                  <c:v>0.24105356813408155</c:v>
                </c:pt>
                <c:pt idx="5">
                  <c:v>7.0446374492912703E-2</c:v>
                </c:pt>
                <c:pt idx="6">
                  <c:v>4.4738571701131553E-2</c:v>
                </c:pt>
                <c:pt idx="7">
                  <c:v>2.7338484927999885E-2</c:v>
                </c:pt>
                <c:pt idx="8">
                  <c:v>1.4535806093290114E-2</c:v>
                </c:pt>
              </c:numCache>
            </c:numRef>
          </c:val>
          <c:smooth val="0"/>
          <c:extLst>
            <c:ext xmlns:c16="http://schemas.microsoft.com/office/drawing/2014/chart" uri="{C3380CC4-5D6E-409C-BE32-E72D297353CC}">
              <c16:uniqueId val="{00000007-B87F-4AA6-9025-16D1FEDB4D95}"/>
            </c:ext>
          </c:extLst>
        </c:ser>
        <c:ser>
          <c:idx val="8"/>
          <c:order val="8"/>
          <c:tx>
            <c:strRef>
              <c:f>DEMAND...pivot!$R$3:$R$6</c:f>
              <c:strCache>
                <c:ptCount val="1"/>
                <c:pt idx="0">
                  <c:v>DEU - IRS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DEMAND...pivot!$R$7:$R$16</c:f>
              <c:numCache>
                <c:formatCode>General</c:formatCode>
                <c:ptCount val="9"/>
                <c:pt idx="0">
                  <c:v>0.71924275644252667</c:v>
                </c:pt>
                <c:pt idx="1">
                  <c:v>0.75960290414494203</c:v>
                </c:pt>
                <c:pt idx="2">
                  <c:v>0.76488567644341909</c:v>
                </c:pt>
                <c:pt idx="3">
                  <c:v>0.76937186384321776</c:v>
                </c:pt>
                <c:pt idx="4">
                  <c:v>0.6688109423081896</c:v>
                </c:pt>
                <c:pt idx="5">
                  <c:v>0.77961021357241544</c:v>
                </c:pt>
                <c:pt idx="6">
                  <c:v>0.79338271238629654</c:v>
                </c:pt>
                <c:pt idx="7">
                  <c:v>0.80178379073650408</c:v>
                </c:pt>
                <c:pt idx="8">
                  <c:v>0.79340234820889532</c:v>
                </c:pt>
              </c:numCache>
            </c:numRef>
          </c:val>
          <c:smooth val="0"/>
          <c:extLst>
            <c:ext xmlns:c16="http://schemas.microsoft.com/office/drawing/2014/chart" uri="{C3380CC4-5D6E-409C-BE32-E72D297353CC}">
              <c16:uniqueId val="{00000008-B87F-4AA6-9025-16D1FEDB4D95}"/>
            </c:ext>
          </c:extLst>
        </c:ser>
        <c:ser>
          <c:idx val="9"/>
          <c:order val="9"/>
          <c:tx>
            <c:strRef>
              <c:f>DEMAND...pivot!$T$3:$T$6</c:f>
              <c:strCache>
                <c:ptCount val="1"/>
                <c:pt idx="0">
                  <c:v>DEU - MAC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DEMAND...pivot!$T$7:$T$16</c:f>
              <c:numCache>
                <c:formatCode>General</c:formatCode>
                <c:ptCount val="9"/>
                <c:pt idx="0">
                  <c:v>0.89328004515767623</c:v>
                </c:pt>
                <c:pt idx="1">
                  <c:v>0.94340625670342293</c:v>
                </c:pt>
                <c:pt idx="2">
                  <c:v>0.949967316978374</c:v>
                </c:pt>
                <c:pt idx="3">
                  <c:v>0.95553904035991932</c:v>
                </c:pt>
                <c:pt idx="4">
                  <c:v>0.83064509638165207</c:v>
                </c:pt>
                <c:pt idx="5">
                  <c:v>0.96825479373597512</c:v>
                </c:pt>
                <c:pt idx="6">
                  <c:v>0.9853598646625823</c:v>
                </c:pt>
                <c:pt idx="7">
                  <c:v>0.99579377669134561</c:v>
                </c:pt>
                <c:pt idx="8">
                  <c:v>0.98538425182302369</c:v>
                </c:pt>
              </c:numCache>
            </c:numRef>
          </c:val>
          <c:smooth val="0"/>
          <c:extLst>
            <c:ext xmlns:c16="http://schemas.microsoft.com/office/drawing/2014/chart" uri="{C3380CC4-5D6E-409C-BE32-E72D297353CC}">
              <c16:uniqueId val="{00000009-B87F-4AA6-9025-16D1FEDB4D95}"/>
            </c:ext>
          </c:extLst>
        </c:ser>
        <c:ser>
          <c:idx val="10"/>
          <c:order val="10"/>
          <c:tx>
            <c:strRef>
              <c:f>DEMAND...pivot!$V$3:$V$6</c:f>
              <c:strCache>
                <c:ptCount val="1"/>
                <c:pt idx="0">
                  <c:v>DEU - mvh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DEMAND...pivot!$V$7:$V$16</c:f>
              <c:numCache>
                <c:formatCode>General</c:formatCode>
                <c:ptCount val="9"/>
                <c:pt idx="0">
                  <c:v>6.9610832106036233E-2</c:v>
                </c:pt>
                <c:pt idx="1">
                  <c:v>7.3517028505404716E-2</c:v>
                </c:pt>
                <c:pt idx="2">
                  <c:v>7.4028313703941293E-2</c:v>
                </c:pt>
                <c:pt idx="3">
                  <c:v>7.4462502627064012E-2</c:v>
                </c:pt>
                <c:pt idx="4">
                  <c:v>6.4729864567521042E-2</c:v>
                </c:pt>
                <c:pt idx="5">
                  <c:v>7.5453405959295214E-2</c:v>
                </c:pt>
                <c:pt idx="6">
                  <c:v>7.6786356613335313E-2</c:v>
                </c:pt>
                <c:pt idx="7">
                  <c:v>7.7599442389045425E-2</c:v>
                </c:pt>
                <c:pt idx="8">
                  <c:v>7.6788257036993296E-2</c:v>
                </c:pt>
              </c:numCache>
            </c:numRef>
          </c:val>
          <c:smooth val="0"/>
          <c:extLst>
            <c:ext xmlns:c16="http://schemas.microsoft.com/office/drawing/2014/chart" uri="{C3380CC4-5D6E-409C-BE32-E72D297353CC}">
              <c16:uniqueId val="{0000000A-B87F-4AA6-9025-16D1FEDB4D95}"/>
            </c:ext>
          </c:extLst>
        </c:ser>
        <c:ser>
          <c:idx val="11"/>
          <c:order val="11"/>
          <c:tx>
            <c:strRef>
              <c:f>DEMAND...pivot!$X$3:$X$6</c:f>
              <c:strCache>
                <c:ptCount val="1"/>
                <c:pt idx="0">
                  <c:v>DEU - nfm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DEMAND...pivot!$X$7:$X$16</c:f>
              <c:numCache>
                <c:formatCode>General</c:formatCode>
                <c:ptCount val="9"/>
                <c:pt idx="0">
                  <c:v>14.730824240403965</c:v>
                </c:pt>
                <c:pt idx="1">
                  <c:v>15.557441174388385</c:v>
                </c:pt>
                <c:pt idx="2">
                  <c:v>15.665637731856474</c:v>
                </c:pt>
                <c:pt idx="3">
                  <c:v>15.757519419233928</c:v>
                </c:pt>
                <c:pt idx="4">
                  <c:v>13.697929319345413</c:v>
                </c:pt>
                <c:pt idx="5">
                  <c:v>15.967211250012411</c:v>
                </c:pt>
                <c:pt idx="6">
                  <c:v>16.2492860537712</c:v>
                </c:pt>
                <c:pt idx="7">
                  <c:v>16.421348695345621</c:v>
                </c:pt>
                <c:pt idx="8">
                  <c:v>16.249688215418193</c:v>
                </c:pt>
              </c:numCache>
            </c:numRef>
          </c:val>
          <c:smooth val="0"/>
          <c:extLst>
            <c:ext xmlns:c16="http://schemas.microsoft.com/office/drawing/2014/chart" uri="{C3380CC4-5D6E-409C-BE32-E72D297353CC}">
              <c16:uniqueId val="{0000000B-B87F-4AA6-9025-16D1FEDB4D95}"/>
            </c:ext>
          </c:extLst>
        </c:ser>
        <c:ser>
          <c:idx val="12"/>
          <c:order val="12"/>
          <c:tx>
            <c:strRef>
              <c:f>DEMAND...pivot!$Z$3:$Z$6</c:f>
              <c:strCache>
                <c:ptCount val="1"/>
                <c:pt idx="0">
                  <c:v>DEU - nmm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DEMAND...pivot!$Z$7:$Z$16</c:f>
              <c:numCache>
                <c:formatCode>General</c:formatCode>
                <c:ptCount val="9"/>
                <c:pt idx="0">
                  <c:v>0.21802761901828818</c:v>
                </c:pt>
                <c:pt idx="1">
                  <c:v>0.2302621904866311</c:v>
                </c:pt>
                <c:pt idx="2">
                  <c:v>0.23186358341792684</c:v>
                </c:pt>
                <c:pt idx="3">
                  <c:v>0.233223503623569</c:v>
                </c:pt>
                <c:pt idx="4">
                  <c:v>0.20273997342159458</c:v>
                </c:pt>
                <c:pt idx="5">
                  <c:v>0.23632710528537018</c:v>
                </c:pt>
                <c:pt idx="6">
                  <c:v>0.24050203106310744</c:v>
                </c:pt>
                <c:pt idx="7">
                  <c:v>0.24304869155217726</c:v>
                </c:pt>
                <c:pt idx="8">
                  <c:v>0.24050798336726389</c:v>
                </c:pt>
              </c:numCache>
            </c:numRef>
          </c:val>
          <c:smooth val="0"/>
          <c:extLst>
            <c:ext xmlns:c16="http://schemas.microsoft.com/office/drawing/2014/chart" uri="{C3380CC4-5D6E-409C-BE32-E72D297353CC}">
              <c16:uniqueId val="{0000000C-B87F-4AA6-9025-16D1FEDB4D95}"/>
            </c:ext>
          </c:extLst>
        </c:ser>
        <c:ser>
          <c:idx val="13"/>
          <c:order val="13"/>
          <c:tx>
            <c:strRef>
              <c:f>DEMAND...pivot!$AB$3:$AB$6</c:f>
              <c:strCache>
                <c:ptCount val="1"/>
                <c:pt idx="0">
                  <c:v>DEU - oil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DEMAND...pivot!$AB$7:$AB$16</c:f>
              <c:numCache>
                <c:formatCode>General</c:formatCode>
                <c:ptCount val="9"/>
                <c:pt idx="0">
                  <c:v>0.21768296228199505</c:v>
                </c:pt>
                <c:pt idx="1">
                  <c:v>0.23072284337509513</c:v>
                </c:pt>
                <c:pt idx="2">
                  <c:v>0.26567874344421477</c:v>
                </c:pt>
                <c:pt idx="3">
                  <c:v>0.29307599763649095</c:v>
                </c:pt>
                <c:pt idx="4">
                  <c:v>0.22890803470801474</c:v>
                </c:pt>
                <c:pt idx="5">
                  <c:v>0.31651541838578195</c:v>
                </c:pt>
                <c:pt idx="6">
                  <c:v>0.3258197808798684</c:v>
                </c:pt>
                <c:pt idx="7">
                  <c:v>0.31286265536450875</c:v>
                </c:pt>
                <c:pt idx="8">
                  <c:v>0.27634141896529968</c:v>
                </c:pt>
              </c:numCache>
            </c:numRef>
          </c:val>
          <c:smooth val="0"/>
          <c:extLst>
            <c:ext xmlns:c16="http://schemas.microsoft.com/office/drawing/2014/chart" uri="{C3380CC4-5D6E-409C-BE32-E72D297353CC}">
              <c16:uniqueId val="{0000000D-B87F-4AA6-9025-16D1FEDB4D95}"/>
            </c:ext>
          </c:extLst>
        </c:ser>
        <c:ser>
          <c:idx val="14"/>
          <c:order val="14"/>
          <c:tx>
            <c:strRef>
              <c:f>DEMAND...pivot!$AD$3:$AD$6</c:f>
              <c:strCache>
                <c:ptCount val="1"/>
                <c:pt idx="0">
                  <c:v>DEU - ppp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DEMAND...pivot!$AD$7:$AD$16</c:f>
              <c:numCache>
                <c:formatCode>General</c:formatCode>
                <c:ptCount val="9"/>
                <c:pt idx="0">
                  <c:v>0.23035995032395556</c:v>
                </c:pt>
                <c:pt idx="1">
                  <c:v>0.24328654782739365</c:v>
                </c:pt>
                <c:pt idx="2">
                  <c:v>0.24497852060480349</c:v>
                </c:pt>
                <c:pt idx="3">
                  <c:v>0.24641536219591398</c:v>
                </c:pt>
                <c:pt idx="4">
                  <c:v>0.21420758716885832</c:v>
                </c:pt>
                <c:pt idx="5">
                  <c:v>0.24969451337803047</c:v>
                </c:pt>
                <c:pt idx="6">
                  <c:v>0.25410558615448037</c:v>
                </c:pt>
                <c:pt idx="7">
                  <c:v>0.25679629381067365</c:v>
                </c:pt>
                <c:pt idx="8">
                  <c:v>0.25411187513977479</c:v>
                </c:pt>
              </c:numCache>
            </c:numRef>
          </c:val>
          <c:smooth val="0"/>
          <c:extLst>
            <c:ext xmlns:c16="http://schemas.microsoft.com/office/drawing/2014/chart" uri="{C3380CC4-5D6E-409C-BE32-E72D297353CC}">
              <c16:uniqueId val="{0000000E-B87F-4AA6-9025-16D1FEDB4D95}"/>
            </c:ext>
          </c:extLst>
        </c:ser>
        <c:ser>
          <c:idx val="15"/>
          <c:order val="15"/>
          <c:tx>
            <c:strRef>
              <c:f>DEMAND...pivot!$AF$3:$AF$6</c:f>
              <c:strCache>
                <c:ptCount val="1"/>
                <c:pt idx="0">
                  <c:v>DEU - ROI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DEMAND...pivot!$AF$7:$AF$16</c:f>
              <c:numCache>
                <c:formatCode>General</c:formatCode>
                <c:ptCount val="9"/>
                <c:pt idx="0">
                  <c:v>5.390755409029464</c:v>
                </c:pt>
                <c:pt idx="1">
                  <c:v>5.6932564527829843</c:v>
                </c:pt>
                <c:pt idx="2">
                  <c:v>5.7328510584812653</c:v>
                </c:pt>
                <c:pt idx="3">
                  <c:v>5.7664752260863752</c:v>
                </c:pt>
                <c:pt idx="4">
                  <c:v>5.0127667919782049</c:v>
                </c:pt>
                <c:pt idx="5">
                  <c:v>5.8432120978696886</c:v>
                </c:pt>
                <c:pt idx="6">
                  <c:v>5.9464375691194844</c:v>
                </c:pt>
                <c:pt idx="7">
                  <c:v>6.009404012858262</c:v>
                </c:pt>
                <c:pt idx="8">
                  <c:v>5.9465847404548038</c:v>
                </c:pt>
              </c:numCache>
            </c:numRef>
          </c:val>
          <c:smooth val="0"/>
          <c:extLst>
            <c:ext xmlns:c16="http://schemas.microsoft.com/office/drawing/2014/chart" uri="{C3380CC4-5D6E-409C-BE32-E72D297353CC}">
              <c16:uniqueId val="{0000000F-B87F-4AA6-9025-16D1FEDB4D95}"/>
            </c:ext>
          </c:extLst>
        </c:ser>
        <c:ser>
          <c:idx val="16"/>
          <c:order val="16"/>
          <c:tx>
            <c:strRef>
              <c:f>DEMAND...pivot!$AH$3:$AH$6</c:f>
              <c:strCache>
                <c:ptCount val="1"/>
                <c:pt idx="0">
                  <c:v>DEU - SER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DEMAND...pivot!$AH$7:$AH$16</c:f>
              <c:numCache>
                <c:formatCode>General</c:formatCode>
                <c:ptCount val="9"/>
                <c:pt idx="0">
                  <c:v>6.4009834440858047</c:v>
                </c:pt>
                <c:pt idx="1">
                  <c:v>6.7601732098914784</c:v>
                </c:pt>
                <c:pt idx="2">
                  <c:v>6.8071878481600381</c:v>
                </c:pt>
                <c:pt idx="3">
                  <c:v>6.8471131877146698</c:v>
                </c:pt>
                <c:pt idx="4">
                  <c:v>5.9521597271452515</c:v>
                </c:pt>
                <c:pt idx="5">
                  <c:v>6.9382305559805699</c:v>
                </c:pt>
                <c:pt idx="6">
                  <c:v>7.0608004895693126</c:v>
                </c:pt>
                <c:pt idx="7">
                  <c:v>7.1355668503709495</c:v>
                </c:pt>
                <c:pt idx="8">
                  <c:v>7.0609752408257407</c:v>
                </c:pt>
              </c:numCache>
            </c:numRef>
          </c:val>
          <c:smooth val="0"/>
          <c:extLst>
            <c:ext xmlns:c16="http://schemas.microsoft.com/office/drawing/2014/chart" uri="{C3380CC4-5D6E-409C-BE32-E72D297353CC}">
              <c16:uniqueId val="{00000010-B87F-4AA6-9025-16D1FEDB4D95}"/>
            </c:ext>
          </c:extLst>
        </c:ser>
        <c:ser>
          <c:idx val="17"/>
          <c:order val="17"/>
          <c:tx>
            <c:strRef>
              <c:f>DEMAND...pivot!$AJ$3:$AJ$6</c:f>
              <c:strCache>
                <c:ptCount val="1"/>
                <c:pt idx="0">
                  <c:v>DEU - TRN - nfm</c:v>
                </c:pt>
              </c:strCache>
            </c:strRef>
          </c:tx>
          <c:cat>
            <c:strRef>
              <c:f>DEMAND...pivot!$A$7:$A$16</c:f>
              <c:strCache>
                <c:ptCount val="9"/>
                <c:pt idx="0">
                  <c:v>2015</c:v>
                </c:pt>
                <c:pt idx="1">
                  <c:v>2020</c:v>
                </c:pt>
                <c:pt idx="2">
                  <c:v>2025</c:v>
                </c:pt>
                <c:pt idx="3">
                  <c:v>2030</c:v>
                </c:pt>
                <c:pt idx="4">
                  <c:v>2011</c:v>
                </c:pt>
                <c:pt idx="5">
                  <c:v>2035</c:v>
                </c:pt>
                <c:pt idx="6">
                  <c:v>2040</c:v>
                </c:pt>
                <c:pt idx="7">
                  <c:v>2045</c:v>
                </c:pt>
                <c:pt idx="8">
                  <c:v>2050</c:v>
                </c:pt>
              </c:strCache>
            </c:strRef>
          </c:cat>
          <c:val>
            <c:numRef>
              <c:f>DEMAND...pivot!$AJ$7:$AJ$16</c:f>
              <c:numCache>
                <c:formatCode>General</c:formatCode>
                <c:ptCount val="9"/>
                <c:pt idx="0">
                  <c:v>2.989436859614123</c:v>
                </c:pt>
                <c:pt idx="1">
                  <c:v>3.1571884457376211</c:v>
                </c:pt>
                <c:pt idx="2">
                  <c:v>3.1791455862003599</c:v>
                </c:pt>
                <c:pt idx="3">
                  <c:v>3.1977918274755979</c:v>
                </c:pt>
                <c:pt idx="4">
                  <c:v>2.7798237314735093</c:v>
                </c:pt>
                <c:pt idx="5">
                  <c:v>3.2403461664493673</c:v>
                </c:pt>
                <c:pt idx="6">
                  <c:v>3.2975897260603819</c:v>
                </c:pt>
                <c:pt idx="7">
                  <c:v>3.3325076909000089</c:v>
                </c:pt>
                <c:pt idx="8">
                  <c:v>3.2976713397454969</c:v>
                </c:pt>
              </c:numCache>
            </c:numRef>
          </c:val>
          <c:smooth val="0"/>
          <c:extLst>
            <c:ext xmlns:c16="http://schemas.microsoft.com/office/drawing/2014/chart" uri="{C3380CC4-5D6E-409C-BE32-E72D297353CC}">
              <c16:uniqueId val="{00000011-B87F-4AA6-9025-16D1FEDB4D95}"/>
            </c:ext>
          </c:extLst>
        </c:ser>
        <c:dLbls>
          <c:showLegendKey val="0"/>
          <c:showVal val="0"/>
          <c:showCatName val="0"/>
          <c:showSerName val="0"/>
          <c:showPercent val="0"/>
          <c:showBubbleSize val="0"/>
        </c:dLbls>
        <c:marker val="1"/>
        <c:smooth val="0"/>
        <c:axId val="322198528"/>
        <c:axId val="323362112"/>
      </c:lineChart>
      <c:catAx>
        <c:axId val="322198528"/>
        <c:scaling>
          <c:orientation val="minMax"/>
        </c:scaling>
        <c:delete val="0"/>
        <c:axPos val="b"/>
        <c:numFmt formatCode="General" sourceLinked="0"/>
        <c:majorTickMark val="out"/>
        <c:minorTickMark val="none"/>
        <c:tickLblPos val="nextTo"/>
        <c:crossAx val="323362112"/>
        <c:crosses val="autoZero"/>
        <c:auto val="1"/>
        <c:lblAlgn val="ctr"/>
        <c:lblOffset val="100"/>
        <c:noMultiLvlLbl val="0"/>
      </c:catAx>
      <c:valAx>
        <c:axId val="323362112"/>
        <c:scaling>
          <c:orientation val="minMax"/>
        </c:scaling>
        <c:delete val="0"/>
        <c:axPos val="l"/>
        <c:majorGridlines/>
        <c:numFmt formatCode="General" sourceLinked="1"/>
        <c:majorTickMark val="out"/>
        <c:minorTickMark val="none"/>
        <c:tickLblPos val="nextTo"/>
        <c:crossAx val="322198528"/>
        <c:crosses val="autoZero"/>
        <c:crossBetween val="between"/>
      </c:valAx>
    </c:plotArea>
    <c:legend>
      <c:legendPos val="r"/>
      <c:layout>
        <c:manualLayout>
          <c:xMode val="edge"/>
          <c:yMode val="edge"/>
          <c:x val="0.80565114545866956"/>
          <c:y val="4.1027451437944715E-2"/>
          <c:w val="0.18589877911351615"/>
          <c:h val="0.8770870831195704"/>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[report_pivot_dias_EUTRADE.xlsx]GVAreal...pivot!PivotTable1</c:name>
    <c:fmtId val="1"/>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pivotFmt>
      <c:pivotFmt>
        <c:idx val="71"/>
        <c:marker>
          <c:symbol val="none"/>
        </c:marker>
      </c:pivotFmt>
    </c:pivotFmts>
    <c:plotArea>
      <c:layout>
        <c:manualLayout>
          <c:layoutTarget val="inner"/>
          <c:xMode val="edge"/>
          <c:yMode val="edge"/>
          <c:x val="8.607174103237096E-2"/>
          <c:y val="0.1429724409448819"/>
          <c:w val="0.67143003052220296"/>
          <c:h val="0.74183289588801393"/>
        </c:manualLayout>
      </c:layout>
      <c:lineChart>
        <c:grouping val="standard"/>
        <c:varyColors val="0"/>
        <c:ser>
          <c:idx val="0"/>
          <c:order val="0"/>
          <c:tx>
            <c:strRef>
              <c:f>GVAreal...pivot!$B$3:$B$5</c:f>
              <c:strCache>
                <c:ptCount val="1"/>
                <c:pt idx="0">
                  <c:v>DEU - oil</c:v>
                </c:pt>
              </c:strCache>
            </c:strRef>
          </c:tx>
          <c:marker>
            <c:symbol val="none"/>
          </c:marker>
          <c:cat>
            <c:strRef>
              <c:f>GVAreal...pivot!$A$6:$A$15</c:f>
              <c:strCache>
                <c:ptCount val="9"/>
                <c:pt idx="0">
                  <c:v>2015</c:v>
                </c:pt>
                <c:pt idx="1">
                  <c:v>2020</c:v>
                </c:pt>
                <c:pt idx="2">
                  <c:v>2025</c:v>
                </c:pt>
                <c:pt idx="3">
                  <c:v>2030</c:v>
                </c:pt>
                <c:pt idx="4">
                  <c:v>2011</c:v>
                </c:pt>
                <c:pt idx="5">
                  <c:v>2035</c:v>
                </c:pt>
                <c:pt idx="6">
                  <c:v>2040</c:v>
                </c:pt>
                <c:pt idx="7">
                  <c:v>2045</c:v>
                </c:pt>
                <c:pt idx="8">
                  <c:v>2050</c:v>
                </c:pt>
              </c:strCache>
            </c:strRef>
          </c:cat>
          <c:val>
            <c:numRef>
              <c:f>GVAreal...pivot!$B$6:$B$15</c:f>
              <c:numCache>
                <c:formatCode>General</c:formatCode>
                <c:ptCount val="9"/>
                <c:pt idx="0">
                  <c:v>7.9955784826136664</c:v>
                </c:pt>
                <c:pt idx="1">
                  <c:v>8.6396611781611057</c:v>
                </c:pt>
                <c:pt idx="2">
                  <c:v>9.5400730115318737</c:v>
                </c:pt>
                <c:pt idx="3">
                  <c:v>10.312427630105034</c:v>
                </c:pt>
                <c:pt idx="4">
                  <c:v>3.7791323622186042</c:v>
                </c:pt>
                <c:pt idx="5">
                  <c:v>10.796990108562795</c:v>
                </c:pt>
                <c:pt idx="6">
                  <c:v>10.763844365408758</c:v>
                </c:pt>
                <c:pt idx="7">
                  <c:v>9.8206316475086055</c:v>
                </c:pt>
                <c:pt idx="8">
                  <c:v>7.2967929141141354</c:v>
                </c:pt>
              </c:numCache>
            </c:numRef>
          </c:val>
          <c:smooth val="0"/>
          <c:extLst>
            <c:ext xmlns:c16="http://schemas.microsoft.com/office/drawing/2014/chart" uri="{C3380CC4-5D6E-409C-BE32-E72D297353CC}">
              <c16:uniqueId val="{00000000-FBEA-472C-978A-833F69AF143C}"/>
            </c:ext>
          </c:extLst>
        </c:ser>
        <c:dLbls>
          <c:showLegendKey val="0"/>
          <c:showVal val="0"/>
          <c:showCatName val="0"/>
          <c:showSerName val="0"/>
          <c:showPercent val="0"/>
          <c:showBubbleSize val="0"/>
        </c:dLbls>
        <c:smooth val="0"/>
        <c:axId val="324969984"/>
        <c:axId val="324732608"/>
      </c:lineChart>
      <c:catAx>
        <c:axId val="324969984"/>
        <c:scaling>
          <c:orientation val="minMax"/>
        </c:scaling>
        <c:delete val="0"/>
        <c:axPos val="b"/>
        <c:numFmt formatCode="General" sourceLinked="0"/>
        <c:majorTickMark val="out"/>
        <c:minorTickMark val="none"/>
        <c:tickLblPos val="nextTo"/>
        <c:crossAx val="324732608"/>
        <c:crosses val="autoZero"/>
        <c:auto val="1"/>
        <c:lblAlgn val="ctr"/>
        <c:lblOffset val="100"/>
        <c:noMultiLvlLbl val="0"/>
      </c:catAx>
      <c:valAx>
        <c:axId val="324732608"/>
        <c:scaling>
          <c:orientation val="minMax"/>
        </c:scaling>
        <c:delete val="0"/>
        <c:axPos val="l"/>
        <c:majorGridlines/>
        <c:numFmt formatCode="General" sourceLinked="1"/>
        <c:majorTickMark val="out"/>
        <c:minorTickMark val="none"/>
        <c:tickLblPos val="nextTo"/>
        <c:crossAx val="324969984"/>
        <c:crosses val="autoZero"/>
        <c:crossBetween val="between"/>
      </c:valAx>
    </c:plotArea>
    <c:legend>
      <c:legendPos val="r"/>
      <c:layout>
        <c:manualLayout>
          <c:xMode val="edge"/>
          <c:yMode val="edge"/>
          <c:x val="0.75990244969378828"/>
          <c:y val="3.5361986001749779E-2"/>
          <c:w val="0.14357004571215748"/>
          <c:h val="0.7245040991497683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[report_pivot_dias_EUTRADE.xlsx]VC_PC...pivot!PivotTable3</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s>
    <c:plotArea>
      <c:layout/>
      <c:lineChart>
        <c:grouping val="standard"/>
        <c:varyColors val="0"/>
        <c:ser>
          <c:idx val="0"/>
          <c:order val="0"/>
          <c:tx>
            <c:strRef>
              <c:f>VC_PC...pivot!$B$3:$B$4</c:f>
              <c:strCache>
                <c:ptCount val="1"/>
                <c:pt idx="0">
                  <c:v>BRZ</c:v>
                </c:pt>
              </c:strCache>
            </c:strRef>
          </c:tx>
          <c:marker>
            <c:symbol val="none"/>
          </c:marker>
          <c:cat>
            <c:strRef>
              <c:f>VC_PC...pivot!$A$5:$A$9</c:f>
              <c:strCache>
                <c:ptCount val="4"/>
                <c:pt idx="0">
                  <c:v>2015</c:v>
                </c:pt>
                <c:pt idx="1">
                  <c:v>2020</c:v>
                </c:pt>
                <c:pt idx="2">
                  <c:v>2025</c:v>
                </c:pt>
                <c:pt idx="3">
                  <c:v>2030</c:v>
                </c:pt>
              </c:strCache>
            </c:strRef>
          </c:cat>
          <c:val>
            <c:numRef>
              <c:f>VC_PC...pivot!$B$5:$B$9</c:f>
              <c:numCache>
                <c:formatCode>General</c:formatCode>
                <c:ptCount val="4"/>
                <c:pt idx="0">
                  <c:v>1599.1867921024609</c:v>
                </c:pt>
                <c:pt idx="1">
                  <c:v>1837.5342413359779</c:v>
                </c:pt>
                <c:pt idx="2">
                  <c:v>2097.8429122961793</c:v>
                </c:pt>
                <c:pt idx="3">
                  <c:v>2364.1356943199826</c:v>
                </c:pt>
              </c:numCache>
            </c:numRef>
          </c:val>
          <c:smooth val="0"/>
          <c:extLst>
            <c:ext xmlns:c16="http://schemas.microsoft.com/office/drawing/2014/chart" uri="{C3380CC4-5D6E-409C-BE32-E72D297353CC}">
              <c16:uniqueId val="{00000000-385F-4085-85BF-F5D2160A3761}"/>
            </c:ext>
          </c:extLst>
        </c:ser>
        <c:ser>
          <c:idx val="1"/>
          <c:order val="1"/>
          <c:tx>
            <c:strRef>
              <c:f>VC_PC...pivot!$C$3:$C$4</c:f>
              <c:strCache>
                <c:ptCount val="1"/>
                <c:pt idx="0">
                  <c:v>CHI</c:v>
                </c:pt>
              </c:strCache>
            </c:strRef>
          </c:tx>
          <c:marker>
            <c:symbol val="none"/>
          </c:marker>
          <c:cat>
            <c:strRef>
              <c:f>VC_PC...pivot!$A$5:$A$9</c:f>
              <c:strCache>
                <c:ptCount val="4"/>
                <c:pt idx="0">
                  <c:v>2015</c:v>
                </c:pt>
                <c:pt idx="1">
                  <c:v>2020</c:v>
                </c:pt>
                <c:pt idx="2">
                  <c:v>2025</c:v>
                </c:pt>
                <c:pt idx="3">
                  <c:v>2030</c:v>
                </c:pt>
              </c:strCache>
            </c:strRef>
          </c:cat>
          <c:val>
            <c:numRef>
              <c:f>VC_PC...pivot!$C$5:$C$9</c:f>
              <c:numCache>
                <c:formatCode>General</c:formatCode>
                <c:ptCount val="4"/>
                <c:pt idx="0">
                  <c:v>3700.7577334332491</c:v>
                </c:pt>
                <c:pt idx="1">
                  <c:v>5107.4915497263491</c:v>
                </c:pt>
                <c:pt idx="2">
                  <c:v>6812.1684156036026</c:v>
                </c:pt>
                <c:pt idx="3">
                  <c:v>8777.339454248624</c:v>
                </c:pt>
              </c:numCache>
            </c:numRef>
          </c:val>
          <c:smooth val="0"/>
          <c:extLst>
            <c:ext xmlns:c16="http://schemas.microsoft.com/office/drawing/2014/chart" uri="{C3380CC4-5D6E-409C-BE32-E72D297353CC}">
              <c16:uniqueId val="{00000001-385F-4085-85BF-F5D2160A3761}"/>
            </c:ext>
          </c:extLst>
        </c:ser>
        <c:ser>
          <c:idx val="2"/>
          <c:order val="2"/>
          <c:tx>
            <c:strRef>
              <c:f>VC_PC...pivot!$D$3:$D$4</c:f>
              <c:strCache>
                <c:ptCount val="1"/>
                <c:pt idx="0">
                  <c:v>DEU</c:v>
                </c:pt>
              </c:strCache>
            </c:strRef>
          </c:tx>
          <c:marker>
            <c:symbol val="none"/>
          </c:marker>
          <c:cat>
            <c:strRef>
              <c:f>VC_PC...pivot!$A$5:$A$9</c:f>
              <c:strCache>
                <c:ptCount val="4"/>
                <c:pt idx="0">
                  <c:v>2015</c:v>
                </c:pt>
                <c:pt idx="1">
                  <c:v>2020</c:v>
                </c:pt>
                <c:pt idx="2">
                  <c:v>2025</c:v>
                </c:pt>
                <c:pt idx="3">
                  <c:v>2030</c:v>
                </c:pt>
              </c:strCache>
            </c:strRef>
          </c:cat>
          <c:val>
            <c:numRef>
              <c:f>VC_PC...pivot!$D$5:$D$9</c:f>
              <c:numCache>
                <c:formatCode>General</c:formatCode>
                <c:ptCount val="4"/>
                <c:pt idx="0">
                  <c:v>2157.8551262181722</c:v>
                </c:pt>
                <c:pt idx="1">
                  <c:v>2337.7694606548721</c:v>
                </c:pt>
                <c:pt idx="2">
                  <c:v>2511.445284110438</c:v>
                </c:pt>
                <c:pt idx="3">
                  <c:v>2668.8316596690493</c:v>
                </c:pt>
              </c:numCache>
            </c:numRef>
          </c:val>
          <c:smooth val="0"/>
          <c:extLst>
            <c:ext xmlns:c16="http://schemas.microsoft.com/office/drawing/2014/chart" uri="{C3380CC4-5D6E-409C-BE32-E72D297353CC}">
              <c16:uniqueId val="{00000002-385F-4085-85BF-F5D2160A3761}"/>
            </c:ext>
          </c:extLst>
        </c:ser>
        <c:ser>
          <c:idx val="3"/>
          <c:order val="3"/>
          <c:tx>
            <c:strRef>
              <c:f>VC_PC...pivot!$E$3:$E$4</c:f>
              <c:strCache>
                <c:ptCount val="1"/>
                <c:pt idx="0">
                  <c:v>EUN</c:v>
                </c:pt>
              </c:strCache>
            </c:strRef>
          </c:tx>
          <c:marker>
            <c:symbol val="none"/>
          </c:marker>
          <c:cat>
            <c:strRef>
              <c:f>VC_PC...pivot!$A$5:$A$9</c:f>
              <c:strCache>
                <c:ptCount val="4"/>
                <c:pt idx="0">
                  <c:v>2015</c:v>
                </c:pt>
                <c:pt idx="1">
                  <c:v>2020</c:v>
                </c:pt>
                <c:pt idx="2">
                  <c:v>2025</c:v>
                </c:pt>
                <c:pt idx="3">
                  <c:v>2030</c:v>
                </c:pt>
              </c:strCache>
            </c:strRef>
          </c:cat>
          <c:val>
            <c:numRef>
              <c:f>VC_PC...pivot!$E$5:$E$9</c:f>
              <c:numCache>
                <c:formatCode>General</c:formatCode>
                <c:ptCount val="4"/>
                <c:pt idx="0">
                  <c:v>840.85597748144232</c:v>
                </c:pt>
                <c:pt idx="1">
                  <c:v>930.54770005687089</c:v>
                </c:pt>
                <c:pt idx="2">
                  <c:v>1048.2786586695461</c:v>
                </c:pt>
                <c:pt idx="3">
                  <c:v>1148.8178777568419</c:v>
                </c:pt>
              </c:numCache>
            </c:numRef>
          </c:val>
          <c:smooth val="0"/>
          <c:extLst>
            <c:ext xmlns:c16="http://schemas.microsoft.com/office/drawing/2014/chart" uri="{C3380CC4-5D6E-409C-BE32-E72D297353CC}">
              <c16:uniqueId val="{00000003-385F-4085-85BF-F5D2160A3761}"/>
            </c:ext>
          </c:extLst>
        </c:ser>
        <c:ser>
          <c:idx val="4"/>
          <c:order val="4"/>
          <c:tx>
            <c:strRef>
              <c:f>VC_PC...pivot!$F$3:$F$4</c:f>
              <c:strCache>
                <c:ptCount val="1"/>
                <c:pt idx="0">
                  <c:v>EUS</c:v>
                </c:pt>
              </c:strCache>
            </c:strRef>
          </c:tx>
          <c:marker>
            <c:symbol val="none"/>
          </c:marker>
          <c:cat>
            <c:strRef>
              <c:f>VC_PC...pivot!$A$5:$A$9</c:f>
              <c:strCache>
                <c:ptCount val="4"/>
                <c:pt idx="0">
                  <c:v>2015</c:v>
                </c:pt>
                <c:pt idx="1">
                  <c:v>2020</c:v>
                </c:pt>
                <c:pt idx="2">
                  <c:v>2025</c:v>
                </c:pt>
                <c:pt idx="3">
                  <c:v>2030</c:v>
                </c:pt>
              </c:strCache>
            </c:strRef>
          </c:cat>
          <c:val>
            <c:numRef>
              <c:f>VC_PC...pivot!$F$5:$F$9</c:f>
              <c:numCache>
                <c:formatCode>General</c:formatCode>
                <c:ptCount val="4"/>
                <c:pt idx="0">
                  <c:v>974.54510021355475</c:v>
                </c:pt>
                <c:pt idx="1">
                  <c:v>1053.5455246159074</c:v>
                </c:pt>
                <c:pt idx="2">
                  <c:v>1158.7256742374213</c:v>
                </c:pt>
                <c:pt idx="3">
                  <c:v>1252.297873597096</c:v>
                </c:pt>
              </c:numCache>
            </c:numRef>
          </c:val>
          <c:smooth val="0"/>
          <c:extLst>
            <c:ext xmlns:c16="http://schemas.microsoft.com/office/drawing/2014/chart" uri="{C3380CC4-5D6E-409C-BE32-E72D297353CC}">
              <c16:uniqueId val="{00000004-385F-4085-85BF-F5D2160A3761}"/>
            </c:ext>
          </c:extLst>
        </c:ser>
        <c:ser>
          <c:idx val="5"/>
          <c:order val="5"/>
          <c:tx>
            <c:strRef>
              <c:f>VC_PC...pivot!$G$3:$G$4</c:f>
              <c:strCache>
                <c:ptCount val="1"/>
                <c:pt idx="0">
                  <c:v>FRA</c:v>
                </c:pt>
              </c:strCache>
            </c:strRef>
          </c:tx>
          <c:marker>
            <c:symbol val="none"/>
          </c:marker>
          <c:cat>
            <c:strRef>
              <c:f>VC_PC...pivot!$A$5:$A$9</c:f>
              <c:strCache>
                <c:ptCount val="4"/>
                <c:pt idx="0">
                  <c:v>2015</c:v>
                </c:pt>
                <c:pt idx="1">
                  <c:v>2020</c:v>
                </c:pt>
                <c:pt idx="2">
                  <c:v>2025</c:v>
                </c:pt>
                <c:pt idx="3">
                  <c:v>2030</c:v>
                </c:pt>
              </c:strCache>
            </c:strRef>
          </c:cat>
          <c:val>
            <c:numRef>
              <c:f>VC_PC...pivot!$G$5:$G$9</c:f>
              <c:numCache>
                <c:formatCode>General</c:formatCode>
                <c:ptCount val="4"/>
                <c:pt idx="0">
                  <c:v>1820.9040091607972</c:v>
                </c:pt>
                <c:pt idx="1">
                  <c:v>2013.6582616907333</c:v>
                </c:pt>
                <c:pt idx="2">
                  <c:v>2179.4186638099904</c:v>
                </c:pt>
                <c:pt idx="3">
                  <c:v>2318.7364310954426</c:v>
                </c:pt>
              </c:numCache>
            </c:numRef>
          </c:val>
          <c:smooth val="0"/>
          <c:extLst>
            <c:ext xmlns:c16="http://schemas.microsoft.com/office/drawing/2014/chart" uri="{C3380CC4-5D6E-409C-BE32-E72D297353CC}">
              <c16:uniqueId val="{00000005-385F-4085-85BF-F5D2160A3761}"/>
            </c:ext>
          </c:extLst>
        </c:ser>
        <c:ser>
          <c:idx val="6"/>
          <c:order val="6"/>
          <c:tx>
            <c:strRef>
              <c:f>VC_PC...pivot!$H$3:$H$4</c:f>
              <c:strCache>
                <c:ptCount val="1"/>
                <c:pt idx="0">
                  <c:v>IND</c:v>
                </c:pt>
              </c:strCache>
            </c:strRef>
          </c:tx>
          <c:marker>
            <c:symbol val="none"/>
          </c:marker>
          <c:cat>
            <c:strRef>
              <c:f>VC_PC...pivot!$A$5:$A$9</c:f>
              <c:strCache>
                <c:ptCount val="4"/>
                <c:pt idx="0">
                  <c:v>2015</c:v>
                </c:pt>
                <c:pt idx="1">
                  <c:v>2020</c:v>
                </c:pt>
                <c:pt idx="2">
                  <c:v>2025</c:v>
                </c:pt>
                <c:pt idx="3">
                  <c:v>2030</c:v>
                </c:pt>
              </c:strCache>
            </c:strRef>
          </c:cat>
          <c:val>
            <c:numRef>
              <c:f>VC_PC...pivot!$H$5:$H$9</c:f>
              <c:numCache>
                <c:formatCode>General</c:formatCode>
                <c:ptCount val="4"/>
                <c:pt idx="0">
                  <c:v>1313.7980670453944</c:v>
                </c:pt>
                <c:pt idx="1">
                  <c:v>1804.4030523744377</c:v>
                </c:pt>
                <c:pt idx="2">
                  <c:v>2411.7201676284412</c:v>
                </c:pt>
                <c:pt idx="3">
                  <c:v>3101.7221069828834</c:v>
                </c:pt>
              </c:numCache>
            </c:numRef>
          </c:val>
          <c:smooth val="0"/>
          <c:extLst>
            <c:ext xmlns:c16="http://schemas.microsoft.com/office/drawing/2014/chart" uri="{C3380CC4-5D6E-409C-BE32-E72D297353CC}">
              <c16:uniqueId val="{00000006-385F-4085-85BF-F5D2160A3761}"/>
            </c:ext>
          </c:extLst>
        </c:ser>
        <c:ser>
          <c:idx val="7"/>
          <c:order val="7"/>
          <c:tx>
            <c:strRef>
              <c:f>VC_PC...pivot!$I$3:$I$4</c:f>
              <c:strCache>
                <c:ptCount val="1"/>
                <c:pt idx="0">
                  <c:v>OEC</c:v>
                </c:pt>
              </c:strCache>
            </c:strRef>
          </c:tx>
          <c:marker>
            <c:symbol val="none"/>
          </c:marker>
          <c:cat>
            <c:strRef>
              <c:f>VC_PC...pivot!$A$5:$A$9</c:f>
              <c:strCache>
                <c:ptCount val="4"/>
                <c:pt idx="0">
                  <c:v>2015</c:v>
                </c:pt>
                <c:pt idx="1">
                  <c:v>2020</c:v>
                </c:pt>
                <c:pt idx="2">
                  <c:v>2025</c:v>
                </c:pt>
                <c:pt idx="3">
                  <c:v>2030</c:v>
                </c:pt>
              </c:strCache>
            </c:strRef>
          </c:cat>
          <c:val>
            <c:numRef>
              <c:f>VC_PC...pivot!$I$5:$I$9</c:f>
              <c:numCache>
                <c:formatCode>General</c:formatCode>
                <c:ptCount val="4"/>
                <c:pt idx="0">
                  <c:v>7701.3293562956287</c:v>
                </c:pt>
                <c:pt idx="1">
                  <c:v>8729.0371319124133</c:v>
                </c:pt>
                <c:pt idx="2">
                  <c:v>9895.0313176488689</c:v>
                </c:pt>
                <c:pt idx="3">
                  <c:v>11053.934776582646</c:v>
                </c:pt>
              </c:numCache>
            </c:numRef>
          </c:val>
          <c:smooth val="0"/>
          <c:extLst>
            <c:ext xmlns:c16="http://schemas.microsoft.com/office/drawing/2014/chart" uri="{C3380CC4-5D6E-409C-BE32-E72D297353CC}">
              <c16:uniqueId val="{00000007-385F-4085-85BF-F5D2160A3761}"/>
            </c:ext>
          </c:extLst>
        </c:ser>
        <c:ser>
          <c:idx val="8"/>
          <c:order val="8"/>
          <c:tx>
            <c:strRef>
              <c:f>VC_PC...pivot!$J$3:$J$4</c:f>
              <c:strCache>
                <c:ptCount val="1"/>
                <c:pt idx="0">
                  <c:v>ROW</c:v>
                </c:pt>
              </c:strCache>
            </c:strRef>
          </c:tx>
          <c:marker>
            <c:symbol val="none"/>
          </c:marker>
          <c:cat>
            <c:strRef>
              <c:f>VC_PC...pivot!$A$5:$A$9</c:f>
              <c:strCache>
                <c:ptCount val="4"/>
                <c:pt idx="0">
                  <c:v>2015</c:v>
                </c:pt>
                <c:pt idx="1">
                  <c:v>2020</c:v>
                </c:pt>
                <c:pt idx="2">
                  <c:v>2025</c:v>
                </c:pt>
                <c:pt idx="3">
                  <c:v>2030</c:v>
                </c:pt>
              </c:strCache>
            </c:strRef>
          </c:cat>
          <c:val>
            <c:numRef>
              <c:f>VC_PC...pivot!$J$5:$J$9</c:f>
              <c:numCache>
                <c:formatCode>General</c:formatCode>
                <c:ptCount val="4"/>
                <c:pt idx="0">
                  <c:v>4536.1764825645214</c:v>
                </c:pt>
                <c:pt idx="1">
                  <c:v>5528.8437827058951</c:v>
                </c:pt>
                <c:pt idx="2">
                  <c:v>6791.8974212740977</c:v>
                </c:pt>
                <c:pt idx="3">
                  <c:v>8163.4885386504138</c:v>
                </c:pt>
              </c:numCache>
            </c:numRef>
          </c:val>
          <c:smooth val="0"/>
          <c:extLst>
            <c:ext xmlns:c16="http://schemas.microsoft.com/office/drawing/2014/chart" uri="{C3380CC4-5D6E-409C-BE32-E72D297353CC}">
              <c16:uniqueId val="{00000008-385F-4085-85BF-F5D2160A3761}"/>
            </c:ext>
          </c:extLst>
        </c:ser>
        <c:ser>
          <c:idx val="9"/>
          <c:order val="9"/>
          <c:tx>
            <c:strRef>
              <c:f>VC_PC...pivot!$K$3:$K$4</c:f>
              <c:strCache>
                <c:ptCount val="1"/>
                <c:pt idx="0">
                  <c:v>RSA</c:v>
                </c:pt>
              </c:strCache>
            </c:strRef>
          </c:tx>
          <c:marker>
            <c:symbol val="none"/>
          </c:marker>
          <c:cat>
            <c:strRef>
              <c:f>VC_PC...pivot!$A$5:$A$9</c:f>
              <c:strCache>
                <c:ptCount val="4"/>
                <c:pt idx="0">
                  <c:v>2015</c:v>
                </c:pt>
                <c:pt idx="1">
                  <c:v>2020</c:v>
                </c:pt>
                <c:pt idx="2">
                  <c:v>2025</c:v>
                </c:pt>
                <c:pt idx="3">
                  <c:v>2030</c:v>
                </c:pt>
              </c:strCache>
            </c:strRef>
          </c:cat>
          <c:val>
            <c:numRef>
              <c:f>VC_PC...pivot!$K$5:$K$9</c:f>
              <c:numCache>
                <c:formatCode>General</c:formatCode>
                <c:ptCount val="4"/>
                <c:pt idx="0">
                  <c:v>272.26399221746618</c:v>
                </c:pt>
                <c:pt idx="1">
                  <c:v>323.66592944517464</c:v>
                </c:pt>
                <c:pt idx="2">
                  <c:v>384.07899094801138</c:v>
                </c:pt>
                <c:pt idx="3">
                  <c:v>449.74777299225036</c:v>
                </c:pt>
              </c:numCache>
            </c:numRef>
          </c:val>
          <c:smooth val="0"/>
          <c:extLst>
            <c:ext xmlns:c16="http://schemas.microsoft.com/office/drawing/2014/chart" uri="{C3380CC4-5D6E-409C-BE32-E72D297353CC}">
              <c16:uniqueId val="{00000009-385F-4085-85BF-F5D2160A3761}"/>
            </c:ext>
          </c:extLst>
        </c:ser>
        <c:ser>
          <c:idx val="10"/>
          <c:order val="10"/>
          <c:tx>
            <c:strRef>
              <c:f>VC_PC...pivot!$L$3:$L$4</c:f>
              <c:strCache>
                <c:ptCount val="1"/>
                <c:pt idx="0">
                  <c:v>RUS</c:v>
                </c:pt>
              </c:strCache>
            </c:strRef>
          </c:tx>
          <c:marker>
            <c:symbol val="none"/>
          </c:marker>
          <c:cat>
            <c:strRef>
              <c:f>VC_PC...pivot!$A$5:$A$9</c:f>
              <c:strCache>
                <c:ptCount val="4"/>
                <c:pt idx="0">
                  <c:v>2015</c:v>
                </c:pt>
                <c:pt idx="1">
                  <c:v>2020</c:v>
                </c:pt>
                <c:pt idx="2">
                  <c:v>2025</c:v>
                </c:pt>
                <c:pt idx="3">
                  <c:v>2030</c:v>
                </c:pt>
              </c:strCache>
            </c:strRef>
          </c:cat>
          <c:val>
            <c:numRef>
              <c:f>VC_PC...pivot!$L$5:$L$9</c:f>
              <c:numCache>
                <c:formatCode>General</c:formatCode>
                <c:ptCount val="4"/>
                <c:pt idx="0">
                  <c:v>1107.1818779410094</c:v>
                </c:pt>
                <c:pt idx="1">
                  <c:v>1344.2986499015567</c:v>
                </c:pt>
                <c:pt idx="2">
                  <c:v>1629.0338866310447</c:v>
                </c:pt>
                <c:pt idx="3">
                  <c:v>1930.8597381659661</c:v>
                </c:pt>
              </c:numCache>
            </c:numRef>
          </c:val>
          <c:smooth val="0"/>
          <c:extLst>
            <c:ext xmlns:c16="http://schemas.microsoft.com/office/drawing/2014/chart" uri="{C3380CC4-5D6E-409C-BE32-E72D297353CC}">
              <c16:uniqueId val="{0000000A-385F-4085-85BF-F5D2160A3761}"/>
            </c:ext>
          </c:extLst>
        </c:ser>
        <c:ser>
          <c:idx val="11"/>
          <c:order val="11"/>
          <c:tx>
            <c:strRef>
              <c:f>VC_PC...pivot!$M$3:$M$4</c:f>
              <c:strCache>
                <c:ptCount val="1"/>
                <c:pt idx="0">
                  <c:v>USA</c:v>
                </c:pt>
              </c:strCache>
            </c:strRef>
          </c:tx>
          <c:marker>
            <c:symbol val="none"/>
          </c:marker>
          <c:cat>
            <c:strRef>
              <c:f>VC_PC...pivot!$A$5:$A$9</c:f>
              <c:strCache>
                <c:ptCount val="4"/>
                <c:pt idx="0">
                  <c:v>2015</c:v>
                </c:pt>
                <c:pt idx="1">
                  <c:v>2020</c:v>
                </c:pt>
                <c:pt idx="2">
                  <c:v>2025</c:v>
                </c:pt>
                <c:pt idx="3">
                  <c:v>2030</c:v>
                </c:pt>
              </c:strCache>
            </c:strRef>
          </c:cat>
          <c:val>
            <c:numRef>
              <c:f>VC_PC...pivot!$M$5:$M$9</c:f>
              <c:numCache>
                <c:formatCode>General</c:formatCode>
                <c:ptCount val="4"/>
                <c:pt idx="0">
                  <c:v>10357.611501850979</c:v>
                </c:pt>
                <c:pt idx="1">
                  <c:v>11330.749139992164</c:v>
                </c:pt>
                <c:pt idx="2">
                  <c:v>12344.947250464929</c:v>
                </c:pt>
                <c:pt idx="3">
                  <c:v>13261.945473244534</c:v>
                </c:pt>
              </c:numCache>
            </c:numRef>
          </c:val>
          <c:smooth val="0"/>
          <c:extLst>
            <c:ext xmlns:c16="http://schemas.microsoft.com/office/drawing/2014/chart" uri="{C3380CC4-5D6E-409C-BE32-E72D297353CC}">
              <c16:uniqueId val="{0000000B-385F-4085-85BF-F5D2160A3761}"/>
            </c:ext>
          </c:extLst>
        </c:ser>
        <c:ser>
          <c:idx val="12"/>
          <c:order val="12"/>
          <c:tx>
            <c:strRef>
              <c:f>VC_PC...pivot!$N$3:$N$4</c:f>
              <c:strCache>
                <c:ptCount val="1"/>
                <c:pt idx="0">
                  <c:v>EU28</c:v>
                </c:pt>
              </c:strCache>
            </c:strRef>
          </c:tx>
          <c:marker>
            <c:symbol val="none"/>
          </c:marker>
          <c:cat>
            <c:strRef>
              <c:f>VC_PC...pivot!$A$5:$A$9</c:f>
              <c:strCache>
                <c:ptCount val="4"/>
                <c:pt idx="0">
                  <c:v>2015</c:v>
                </c:pt>
                <c:pt idx="1">
                  <c:v>2020</c:v>
                </c:pt>
                <c:pt idx="2">
                  <c:v>2025</c:v>
                </c:pt>
                <c:pt idx="3">
                  <c:v>2030</c:v>
                </c:pt>
              </c:strCache>
            </c:strRef>
          </c:cat>
          <c:val>
            <c:numRef>
              <c:f>VC_PC...pivot!$N$5:$N$9</c:f>
              <c:numCache>
                <c:formatCode>General</c:formatCode>
                <c:ptCount val="4"/>
                <c:pt idx="0">
                  <c:v>11215.874463065209</c:v>
                </c:pt>
                <c:pt idx="1">
                  <c:v>12260.442212395983</c:v>
                </c:pt>
                <c:pt idx="2">
                  <c:v>13420.269460120391</c:v>
                </c:pt>
                <c:pt idx="3">
                  <c:v>14301.714194028182</c:v>
                </c:pt>
              </c:numCache>
            </c:numRef>
          </c:val>
          <c:smooth val="0"/>
          <c:extLst>
            <c:ext xmlns:c16="http://schemas.microsoft.com/office/drawing/2014/chart" uri="{C3380CC4-5D6E-409C-BE32-E72D297353CC}">
              <c16:uniqueId val="{0000000C-385F-4085-85BF-F5D2160A3761}"/>
            </c:ext>
          </c:extLst>
        </c:ser>
        <c:ser>
          <c:idx val="13"/>
          <c:order val="13"/>
          <c:tx>
            <c:strRef>
              <c:f>VC_PC...pivot!$O$3:$O$4</c:f>
              <c:strCache>
                <c:ptCount val="1"/>
                <c:pt idx="0">
                  <c:v>ITA</c:v>
                </c:pt>
              </c:strCache>
            </c:strRef>
          </c:tx>
          <c:marker>
            <c:symbol val="none"/>
          </c:marker>
          <c:cat>
            <c:strRef>
              <c:f>VC_PC...pivot!$A$5:$A$9</c:f>
              <c:strCache>
                <c:ptCount val="4"/>
                <c:pt idx="0">
                  <c:v>2015</c:v>
                </c:pt>
                <c:pt idx="1">
                  <c:v>2020</c:v>
                </c:pt>
                <c:pt idx="2">
                  <c:v>2025</c:v>
                </c:pt>
                <c:pt idx="3">
                  <c:v>2030</c:v>
                </c:pt>
              </c:strCache>
            </c:strRef>
          </c:cat>
          <c:val>
            <c:numRef>
              <c:f>VC_PC...pivot!$O$5:$O$9</c:f>
              <c:numCache>
                <c:formatCode>General</c:formatCode>
                <c:ptCount val="4"/>
                <c:pt idx="0">
                  <c:v>1370.3257385852664</c:v>
                </c:pt>
                <c:pt idx="1">
                  <c:v>1435.5811324528192</c:v>
                </c:pt>
                <c:pt idx="2">
                  <c:v>1562.3213845007292</c:v>
                </c:pt>
                <c:pt idx="3">
                  <c:v>1612.4820067351548</c:v>
                </c:pt>
              </c:numCache>
            </c:numRef>
          </c:val>
          <c:smooth val="0"/>
          <c:extLst>
            <c:ext xmlns:c16="http://schemas.microsoft.com/office/drawing/2014/chart" uri="{C3380CC4-5D6E-409C-BE32-E72D297353CC}">
              <c16:uniqueId val="{0000000D-385F-4085-85BF-F5D2160A3761}"/>
            </c:ext>
          </c:extLst>
        </c:ser>
        <c:ser>
          <c:idx val="14"/>
          <c:order val="14"/>
          <c:tx>
            <c:strRef>
              <c:f>VC_PC...pivot!$P$3:$P$4</c:f>
              <c:strCache>
                <c:ptCount val="1"/>
                <c:pt idx="0">
                  <c:v>POL</c:v>
                </c:pt>
              </c:strCache>
            </c:strRef>
          </c:tx>
          <c:marker>
            <c:symbol val="none"/>
          </c:marker>
          <c:cat>
            <c:strRef>
              <c:f>VC_PC...pivot!$A$5:$A$9</c:f>
              <c:strCache>
                <c:ptCount val="4"/>
                <c:pt idx="0">
                  <c:v>2015</c:v>
                </c:pt>
                <c:pt idx="1">
                  <c:v>2020</c:v>
                </c:pt>
                <c:pt idx="2">
                  <c:v>2025</c:v>
                </c:pt>
                <c:pt idx="3">
                  <c:v>2030</c:v>
                </c:pt>
              </c:strCache>
            </c:strRef>
          </c:cat>
          <c:val>
            <c:numRef>
              <c:f>VC_PC...pivot!$P$5:$P$9</c:f>
              <c:numCache>
                <c:formatCode>General</c:formatCode>
                <c:ptCount val="4"/>
                <c:pt idx="0">
                  <c:v>352.02519796661613</c:v>
                </c:pt>
                <c:pt idx="1">
                  <c:v>415.52211178722098</c:v>
                </c:pt>
                <c:pt idx="2">
                  <c:v>484.83078070565722</c:v>
                </c:pt>
                <c:pt idx="3">
                  <c:v>559.9515463617339</c:v>
                </c:pt>
              </c:numCache>
            </c:numRef>
          </c:val>
          <c:smooth val="0"/>
          <c:extLst>
            <c:ext xmlns:c16="http://schemas.microsoft.com/office/drawing/2014/chart" uri="{C3380CC4-5D6E-409C-BE32-E72D297353CC}">
              <c16:uniqueId val="{0000000E-385F-4085-85BF-F5D2160A3761}"/>
            </c:ext>
          </c:extLst>
        </c:ser>
        <c:ser>
          <c:idx val="15"/>
          <c:order val="15"/>
          <c:tx>
            <c:strRef>
              <c:f>VC_PC...pivot!$Q$3:$Q$4</c:f>
              <c:strCache>
                <c:ptCount val="1"/>
                <c:pt idx="0">
                  <c:v>ESP</c:v>
                </c:pt>
              </c:strCache>
            </c:strRef>
          </c:tx>
          <c:marker>
            <c:symbol val="none"/>
          </c:marker>
          <c:cat>
            <c:strRef>
              <c:f>VC_PC...pivot!$A$5:$A$9</c:f>
              <c:strCache>
                <c:ptCount val="4"/>
                <c:pt idx="0">
                  <c:v>2015</c:v>
                </c:pt>
                <c:pt idx="1">
                  <c:v>2020</c:v>
                </c:pt>
                <c:pt idx="2">
                  <c:v>2025</c:v>
                </c:pt>
                <c:pt idx="3">
                  <c:v>2030</c:v>
                </c:pt>
              </c:strCache>
            </c:strRef>
          </c:cat>
          <c:val>
            <c:numRef>
              <c:f>VC_PC...pivot!$Q$5:$Q$9</c:f>
              <c:numCache>
                <c:formatCode>General</c:formatCode>
                <c:ptCount val="4"/>
                <c:pt idx="0">
                  <c:v>1060.5904953086704</c:v>
                </c:pt>
                <c:pt idx="1">
                  <c:v>1136.0585712356692</c:v>
                </c:pt>
                <c:pt idx="2">
                  <c:v>1254.2798405413712</c:v>
                </c:pt>
                <c:pt idx="3">
                  <c:v>1272.7702832387499</c:v>
                </c:pt>
              </c:numCache>
            </c:numRef>
          </c:val>
          <c:smooth val="0"/>
          <c:extLst>
            <c:ext xmlns:c16="http://schemas.microsoft.com/office/drawing/2014/chart" uri="{C3380CC4-5D6E-409C-BE32-E72D297353CC}">
              <c16:uniqueId val="{0000000F-385F-4085-85BF-F5D2160A3761}"/>
            </c:ext>
          </c:extLst>
        </c:ser>
        <c:ser>
          <c:idx val="16"/>
          <c:order val="16"/>
          <c:tx>
            <c:strRef>
              <c:f>VC_PC...pivot!$R$3:$R$4</c:f>
              <c:strCache>
                <c:ptCount val="1"/>
                <c:pt idx="0">
                  <c:v>UKI</c:v>
                </c:pt>
              </c:strCache>
            </c:strRef>
          </c:tx>
          <c:marker>
            <c:symbol val="none"/>
          </c:marker>
          <c:cat>
            <c:strRef>
              <c:f>VC_PC...pivot!$A$5:$A$9</c:f>
              <c:strCache>
                <c:ptCount val="4"/>
                <c:pt idx="0">
                  <c:v>2015</c:v>
                </c:pt>
                <c:pt idx="1">
                  <c:v>2020</c:v>
                </c:pt>
                <c:pt idx="2">
                  <c:v>2025</c:v>
                </c:pt>
                <c:pt idx="3">
                  <c:v>2030</c:v>
                </c:pt>
              </c:strCache>
            </c:strRef>
          </c:cat>
          <c:val>
            <c:numRef>
              <c:f>VC_PC...pivot!$R$5:$R$9</c:f>
              <c:numCache>
                <c:formatCode>General</c:formatCode>
                <c:ptCount val="4"/>
                <c:pt idx="0">
                  <c:v>1786.2166834384586</c:v>
                </c:pt>
                <c:pt idx="1">
                  <c:v>1999.1563192742099</c:v>
                </c:pt>
                <c:pt idx="2">
                  <c:v>2193.1691080886671</c:v>
                </c:pt>
                <c:pt idx="3">
                  <c:v>2360.7836977507054</c:v>
                </c:pt>
              </c:numCache>
            </c:numRef>
          </c:val>
          <c:smooth val="0"/>
          <c:extLst>
            <c:ext xmlns:c16="http://schemas.microsoft.com/office/drawing/2014/chart" uri="{C3380CC4-5D6E-409C-BE32-E72D297353CC}">
              <c16:uniqueId val="{00000010-385F-4085-85BF-F5D2160A3761}"/>
            </c:ext>
          </c:extLst>
        </c:ser>
        <c:ser>
          <c:idx val="17"/>
          <c:order val="17"/>
          <c:tx>
            <c:strRef>
              <c:f>VC_PC...pivot!$S$3:$S$4</c:f>
              <c:strCache>
                <c:ptCount val="1"/>
                <c:pt idx="0">
                  <c:v>BNL</c:v>
                </c:pt>
              </c:strCache>
            </c:strRef>
          </c:tx>
          <c:marker>
            <c:symbol val="none"/>
          </c:marker>
          <c:cat>
            <c:strRef>
              <c:f>VC_PC...pivot!$A$5:$A$9</c:f>
              <c:strCache>
                <c:ptCount val="4"/>
                <c:pt idx="0">
                  <c:v>2015</c:v>
                </c:pt>
                <c:pt idx="1">
                  <c:v>2020</c:v>
                </c:pt>
                <c:pt idx="2">
                  <c:v>2025</c:v>
                </c:pt>
                <c:pt idx="3">
                  <c:v>2030</c:v>
                </c:pt>
              </c:strCache>
            </c:strRef>
          </c:cat>
          <c:val>
            <c:numRef>
              <c:f>VC_PC...pivot!$S$5:$S$9</c:f>
              <c:numCache>
                <c:formatCode>General</c:formatCode>
                <c:ptCount val="4"/>
                <c:pt idx="0">
                  <c:v>852.55613469223067</c:v>
                </c:pt>
                <c:pt idx="1">
                  <c:v>938.60313062767887</c:v>
                </c:pt>
                <c:pt idx="2">
                  <c:v>1027.8000654565706</c:v>
                </c:pt>
                <c:pt idx="3">
                  <c:v>1107.042817823411</c:v>
                </c:pt>
              </c:numCache>
            </c:numRef>
          </c:val>
          <c:smooth val="0"/>
          <c:extLst>
            <c:ext xmlns:c16="http://schemas.microsoft.com/office/drawing/2014/chart" uri="{C3380CC4-5D6E-409C-BE32-E72D297353CC}">
              <c16:uniqueId val="{00000011-385F-4085-85BF-F5D2160A3761}"/>
            </c:ext>
          </c:extLst>
        </c:ser>
        <c:ser>
          <c:idx val="18"/>
          <c:order val="18"/>
          <c:tx>
            <c:strRef>
              <c:f>VC_PC...pivot!$T$3:$T$4</c:f>
              <c:strCache>
                <c:ptCount val="1"/>
                <c:pt idx="0">
                  <c:v>OPA</c:v>
                </c:pt>
              </c:strCache>
            </c:strRef>
          </c:tx>
          <c:marker>
            <c:symbol val="none"/>
          </c:marker>
          <c:cat>
            <c:strRef>
              <c:f>VC_PC...pivot!$A$5:$A$9</c:f>
              <c:strCache>
                <c:ptCount val="4"/>
                <c:pt idx="0">
                  <c:v>2015</c:v>
                </c:pt>
                <c:pt idx="1">
                  <c:v>2020</c:v>
                </c:pt>
                <c:pt idx="2">
                  <c:v>2025</c:v>
                </c:pt>
                <c:pt idx="3">
                  <c:v>2030</c:v>
                </c:pt>
              </c:strCache>
            </c:strRef>
          </c:cat>
          <c:val>
            <c:numRef>
              <c:f>VC_PC...pivot!$T$5:$T$9</c:f>
              <c:numCache>
                <c:formatCode>General</c:formatCode>
                <c:ptCount val="4"/>
                <c:pt idx="0">
                  <c:v>2386.8782131043572</c:v>
                </c:pt>
                <c:pt idx="1">
                  <c:v>3036.0613775403476</c:v>
                </c:pt>
                <c:pt idx="2">
                  <c:v>3771.2965908856954</c:v>
                </c:pt>
                <c:pt idx="3">
                  <c:v>4563.3695178556509</c:v>
                </c:pt>
              </c:numCache>
            </c:numRef>
          </c:val>
          <c:smooth val="0"/>
          <c:extLst>
            <c:ext xmlns:c16="http://schemas.microsoft.com/office/drawing/2014/chart" uri="{C3380CC4-5D6E-409C-BE32-E72D297353CC}">
              <c16:uniqueId val="{00000000-2427-4AB3-9B3E-8B465078184C}"/>
            </c:ext>
          </c:extLst>
        </c:ser>
        <c:dLbls>
          <c:showLegendKey val="0"/>
          <c:showVal val="0"/>
          <c:showCatName val="0"/>
          <c:showSerName val="0"/>
          <c:showPercent val="0"/>
          <c:showBubbleSize val="0"/>
        </c:dLbls>
        <c:smooth val="0"/>
        <c:axId val="322195968"/>
        <c:axId val="324734912"/>
      </c:lineChart>
      <c:catAx>
        <c:axId val="322195968"/>
        <c:scaling>
          <c:orientation val="minMax"/>
        </c:scaling>
        <c:delete val="0"/>
        <c:axPos val="b"/>
        <c:numFmt formatCode="General" sourceLinked="0"/>
        <c:majorTickMark val="out"/>
        <c:minorTickMark val="none"/>
        <c:tickLblPos val="nextTo"/>
        <c:crossAx val="324734912"/>
        <c:crosses val="autoZero"/>
        <c:auto val="1"/>
        <c:lblAlgn val="ctr"/>
        <c:lblOffset val="100"/>
        <c:noMultiLvlLbl val="0"/>
      </c:catAx>
      <c:valAx>
        <c:axId val="324734912"/>
        <c:scaling>
          <c:orientation val="minMax"/>
        </c:scaling>
        <c:delete val="0"/>
        <c:axPos val="l"/>
        <c:majorGridlines/>
        <c:numFmt formatCode="General" sourceLinked="1"/>
        <c:majorTickMark val="out"/>
        <c:minorTickMark val="none"/>
        <c:tickLblPos val="nextTo"/>
        <c:crossAx val="322195968"/>
        <c:crosses val="autoZero"/>
        <c:crossBetween val="between"/>
      </c:valAx>
    </c:plotArea>
    <c:legend>
      <c:legendPos val="r"/>
      <c:layout>
        <c:manualLayout>
          <c:xMode val="edge"/>
          <c:yMode val="edge"/>
          <c:x val="0.88523310874800443"/>
          <c:y val="7.3326435009473209E-2"/>
          <c:w val="0.10395695383437895"/>
          <c:h val="0.7170714981271855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[report_pivot_dias_EUTRADE.xlsx]VINV_PA...pivot!PivotTable1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s>
    <c:plotArea>
      <c:layout/>
      <c:barChart>
        <c:barDir val="col"/>
        <c:grouping val="percentStacked"/>
        <c:varyColors val="0"/>
        <c:ser>
          <c:idx val="0"/>
          <c:order val="0"/>
          <c:tx>
            <c:strRef>
              <c:f>VINV_PA...pivot!$B$3:$B$4</c:f>
              <c:strCache>
                <c:ptCount val="1"/>
                <c:pt idx="0">
                  <c:v>AGR</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VINV_PA...pivot!$B$5:$B$185</c:f>
              <c:numCache>
                <c:formatCode>General</c:formatCode>
                <c:ptCount val="162"/>
                <c:pt idx="0">
                  <c:v>11.465740744036612</c:v>
                </c:pt>
                <c:pt idx="1">
                  <c:v>12.711894833114897</c:v>
                </c:pt>
                <c:pt idx="2">
                  <c:v>14.126180268517317</c:v>
                </c:pt>
                <c:pt idx="3">
                  <c:v>15.634443091512955</c:v>
                </c:pt>
                <c:pt idx="4">
                  <c:v>10.695443699966219</c:v>
                </c:pt>
                <c:pt idx="5">
                  <c:v>17.303946686248707</c:v>
                </c:pt>
                <c:pt idx="6">
                  <c:v>19.09105331359682</c:v>
                </c:pt>
                <c:pt idx="7">
                  <c:v>21.005366275192632</c:v>
                </c:pt>
                <c:pt idx="8">
                  <c:v>23.157399533169876</c:v>
                </c:pt>
                <c:pt idx="9">
                  <c:v>49.41483874979285</c:v>
                </c:pt>
                <c:pt idx="10">
                  <c:v>66.864356763238575</c:v>
                </c:pt>
                <c:pt idx="11">
                  <c:v>87.620127740026277</c:v>
                </c:pt>
                <c:pt idx="12">
                  <c:v>111.7030449498734</c:v>
                </c:pt>
                <c:pt idx="13">
                  <c:v>37.422483905944375</c:v>
                </c:pt>
                <c:pt idx="14">
                  <c:v>139.35943800948459</c:v>
                </c:pt>
                <c:pt idx="15">
                  <c:v>170.85469601214376</c:v>
                </c:pt>
                <c:pt idx="16">
                  <c:v>206.38741811334356</c:v>
                </c:pt>
                <c:pt idx="17">
                  <c:v>246.01013754560503</c:v>
                </c:pt>
                <c:pt idx="18">
                  <c:v>1.8219505098114361</c:v>
                </c:pt>
                <c:pt idx="19">
                  <c:v>1.9787022103950123</c:v>
                </c:pt>
                <c:pt idx="20">
                  <c:v>2.1193293636868265</c:v>
                </c:pt>
                <c:pt idx="21">
                  <c:v>2.2463637063859863</c:v>
                </c:pt>
                <c:pt idx="22">
                  <c:v>1.7052502338452573</c:v>
                </c:pt>
                <c:pt idx="23">
                  <c:v>2.4036702362914775</c:v>
                </c:pt>
                <c:pt idx="24">
                  <c:v>2.5951582706353173</c:v>
                </c:pt>
                <c:pt idx="25">
                  <c:v>2.8039645597073357</c:v>
                </c:pt>
                <c:pt idx="26">
                  <c:v>3.0142787868381871</c:v>
                </c:pt>
                <c:pt idx="27">
                  <c:v>0.3153316519350613</c:v>
                </c:pt>
                <c:pt idx="28">
                  <c:v>0.34824628549378961</c:v>
                </c:pt>
                <c:pt idx="29">
                  <c:v>0.3898967995456577</c:v>
                </c:pt>
                <c:pt idx="30">
                  <c:v>0.42503246156903363</c:v>
                </c:pt>
                <c:pt idx="31">
                  <c:v>0.29457981437163067</c:v>
                </c:pt>
                <c:pt idx="32">
                  <c:v>0.45839282270311049</c:v>
                </c:pt>
                <c:pt idx="33">
                  <c:v>0.48813633436051296</c:v>
                </c:pt>
                <c:pt idx="34">
                  <c:v>0.51035700002364337</c:v>
                </c:pt>
                <c:pt idx="35">
                  <c:v>0.51545756238699347</c:v>
                </c:pt>
                <c:pt idx="36">
                  <c:v>0.6323879725726802</c:v>
                </c:pt>
                <c:pt idx="37">
                  <c:v>0.67815876088703542</c:v>
                </c:pt>
                <c:pt idx="38">
                  <c:v>0.73593385630924846</c:v>
                </c:pt>
                <c:pt idx="39">
                  <c:v>0.78762980985180575</c:v>
                </c:pt>
                <c:pt idx="40">
                  <c:v>0.5962243292328433</c:v>
                </c:pt>
                <c:pt idx="41">
                  <c:v>0.83835441681220046</c:v>
                </c:pt>
                <c:pt idx="42">
                  <c:v>0.88309497244200075</c:v>
                </c:pt>
                <c:pt idx="43">
                  <c:v>0.91735162918207769</c:v>
                </c:pt>
                <c:pt idx="44">
                  <c:v>0.95072637172410401</c:v>
                </c:pt>
                <c:pt idx="45">
                  <c:v>0.47534105155986861</c:v>
                </c:pt>
                <c:pt idx="46">
                  <c:v>0.51590589365595241</c:v>
                </c:pt>
                <c:pt idx="47">
                  <c:v>0.54693717317045476</c:v>
                </c:pt>
                <c:pt idx="48">
                  <c:v>0.57162997753029698</c:v>
                </c:pt>
                <c:pt idx="49">
                  <c:v>0.43523797163548761</c:v>
                </c:pt>
                <c:pt idx="50">
                  <c:v>0.59211787741805311</c:v>
                </c:pt>
                <c:pt idx="51">
                  <c:v>0.60549848156837804</c:v>
                </c:pt>
                <c:pt idx="52">
                  <c:v>0.60769549930229505</c:v>
                </c:pt>
                <c:pt idx="53">
                  <c:v>0.59667305072161203</c:v>
                </c:pt>
                <c:pt idx="54">
                  <c:v>1.1367843645815312</c:v>
                </c:pt>
                <c:pt idx="55">
                  <c:v>1.5585650116669876</c:v>
                </c:pt>
                <c:pt idx="56">
                  <c:v>2.0691367383730852</c:v>
                </c:pt>
                <c:pt idx="57">
                  <c:v>2.6477387629939826</c:v>
                </c:pt>
                <c:pt idx="58">
                  <c:v>0.88389913497155448</c:v>
                </c:pt>
                <c:pt idx="59">
                  <c:v>3.3126702777879338</c:v>
                </c:pt>
                <c:pt idx="60">
                  <c:v>4.0565915695975123</c:v>
                </c:pt>
                <c:pt idx="61">
                  <c:v>4.8811120490936295</c:v>
                </c:pt>
                <c:pt idx="62">
                  <c:v>5.8099164490420696</c:v>
                </c:pt>
                <c:pt idx="63">
                  <c:v>3.2295575210236516</c:v>
                </c:pt>
                <c:pt idx="64">
                  <c:v>3.6288963650768831</c:v>
                </c:pt>
                <c:pt idx="65">
                  <c:v>4.088109942846013</c:v>
                </c:pt>
                <c:pt idx="66">
                  <c:v>4.5539159555716289</c:v>
                </c:pt>
                <c:pt idx="67">
                  <c:v>2.95609106566293</c:v>
                </c:pt>
                <c:pt idx="68">
                  <c:v>5.0432008906951893</c:v>
                </c:pt>
                <c:pt idx="69">
                  <c:v>5.5425659179074884</c:v>
                </c:pt>
                <c:pt idx="70">
                  <c:v>6.0489389783950003</c:v>
                </c:pt>
                <c:pt idx="71">
                  <c:v>6.6049690496810127</c:v>
                </c:pt>
                <c:pt idx="72">
                  <c:v>21.802268885248573</c:v>
                </c:pt>
                <c:pt idx="73">
                  <c:v>26.542177875845486</c:v>
                </c:pt>
                <c:pt idx="74">
                  <c:v>32.365892097814005</c:v>
                </c:pt>
                <c:pt idx="75">
                  <c:v>38.84751599777794</c:v>
                </c:pt>
                <c:pt idx="76">
                  <c:v>19.05576237418903</c:v>
                </c:pt>
                <c:pt idx="77">
                  <c:v>45.586770339991929</c:v>
                </c:pt>
                <c:pt idx="78">
                  <c:v>52.919037888254877</c:v>
                </c:pt>
                <c:pt idx="79">
                  <c:v>60.830527486894368</c:v>
                </c:pt>
                <c:pt idx="80">
                  <c:v>69.534795748880725</c:v>
                </c:pt>
                <c:pt idx="81">
                  <c:v>3.7412127876581061E-3</c:v>
                </c:pt>
                <c:pt idx="82">
                  <c:v>4.4551801976800655E-3</c:v>
                </c:pt>
                <c:pt idx="83">
                  <c:v>5.2946794314280114E-3</c:v>
                </c:pt>
                <c:pt idx="84">
                  <c:v>6.2108384084538573E-3</c:v>
                </c:pt>
                <c:pt idx="85">
                  <c:v>3.3010318688645526E-3</c:v>
                </c:pt>
                <c:pt idx="86">
                  <c:v>7.2264648353677031E-3</c:v>
                </c:pt>
                <c:pt idx="87">
                  <c:v>8.3158986980976096E-3</c:v>
                </c:pt>
                <c:pt idx="88">
                  <c:v>9.4684872828574608E-3</c:v>
                </c:pt>
                <c:pt idx="89">
                  <c:v>1.0806040851501835E-2</c:v>
                </c:pt>
                <c:pt idx="90">
                  <c:v>0.16135461140137358</c:v>
                </c:pt>
                <c:pt idx="91">
                  <c:v>0.19500857537710115</c:v>
                </c:pt>
                <c:pt idx="92">
                  <c:v>0.23412787951201669</c:v>
                </c:pt>
                <c:pt idx="93">
                  <c:v>0.27603195468523378</c:v>
                </c:pt>
                <c:pt idx="94">
                  <c:v>0.13599481356594303</c:v>
                </c:pt>
                <c:pt idx="95">
                  <c:v>0.3232687758576499</c:v>
                </c:pt>
                <c:pt idx="96">
                  <c:v>0.37520870245193477</c:v>
                </c:pt>
                <c:pt idx="97">
                  <c:v>0.43254616091187797</c:v>
                </c:pt>
                <c:pt idx="98">
                  <c:v>0.49527812223189321</c:v>
                </c:pt>
                <c:pt idx="99">
                  <c:v>9.9554651707095473E-2</c:v>
                </c:pt>
                <c:pt idx="100">
                  <c:v>0.10874977158697578</c:v>
                </c:pt>
                <c:pt idx="101">
                  <c:v>0.118735002544474</c:v>
                </c:pt>
                <c:pt idx="102">
                  <c:v>0.12808649293858121</c:v>
                </c:pt>
                <c:pt idx="103">
                  <c:v>9.3645268846045029E-2</c:v>
                </c:pt>
                <c:pt idx="104">
                  <c:v>0.13814456075029893</c:v>
                </c:pt>
                <c:pt idx="105">
                  <c:v>0.14803736576014562</c:v>
                </c:pt>
                <c:pt idx="106">
                  <c:v>0.15771638641425531</c:v>
                </c:pt>
                <c:pt idx="107">
                  <c:v>0.16846786835066049</c:v>
                </c:pt>
                <c:pt idx="108">
                  <c:v>0.11657869867205294</c:v>
                </c:pt>
                <c:pt idx="109">
                  <c:v>0.12145007736689628</c:v>
                </c:pt>
                <c:pt idx="110">
                  <c:v>0.13171886690105997</c:v>
                </c:pt>
                <c:pt idx="111">
                  <c:v>0.13510299300170961</c:v>
                </c:pt>
                <c:pt idx="112">
                  <c:v>0.11251733024003691</c:v>
                </c:pt>
                <c:pt idx="113">
                  <c:v>0.13487136432038441</c:v>
                </c:pt>
                <c:pt idx="114">
                  <c:v>0.12827271577344287</c:v>
                </c:pt>
                <c:pt idx="115">
                  <c:v>0.1238663978632938</c:v>
                </c:pt>
                <c:pt idx="116">
                  <c:v>0.1231762946612982</c:v>
                </c:pt>
                <c:pt idx="117">
                  <c:v>3.5933508769346117E-3</c:v>
                </c:pt>
                <c:pt idx="118">
                  <c:v>4.2019762442746288E-3</c:v>
                </c:pt>
                <c:pt idx="119">
                  <c:v>4.8462265154390729E-3</c:v>
                </c:pt>
                <c:pt idx="120">
                  <c:v>5.4964557364588556E-3</c:v>
                </c:pt>
                <c:pt idx="121">
                  <c:v>3.2207160580283579E-3</c:v>
                </c:pt>
                <c:pt idx="122">
                  <c:v>6.2159416073535962E-3</c:v>
                </c:pt>
                <c:pt idx="123">
                  <c:v>6.9596091400766736E-3</c:v>
                </c:pt>
                <c:pt idx="124">
                  <c:v>7.6546263119667262E-3</c:v>
                </c:pt>
                <c:pt idx="125">
                  <c:v>8.1417609028803656E-3</c:v>
                </c:pt>
                <c:pt idx="126">
                  <c:v>0.45231418513166105</c:v>
                </c:pt>
                <c:pt idx="127">
                  <c:v>0.48123844217334111</c:v>
                </c:pt>
                <c:pt idx="128">
                  <c:v>0.52831816106431972</c:v>
                </c:pt>
                <c:pt idx="129">
                  <c:v>0.53343093700730249</c:v>
                </c:pt>
                <c:pt idx="130">
                  <c:v>0.43259280046882659</c:v>
                </c:pt>
                <c:pt idx="131">
                  <c:v>0.54791172702118929</c:v>
                </c:pt>
                <c:pt idx="132">
                  <c:v>0.56012804829097873</c:v>
                </c:pt>
                <c:pt idx="133">
                  <c:v>0.57015999962954067</c:v>
                </c:pt>
                <c:pt idx="134">
                  <c:v>0.56862172053197313</c:v>
                </c:pt>
                <c:pt idx="135">
                  <c:v>0.74791379660982937</c:v>
                </c:pt>
                <c:pt idx="136">
                  <c:v>0.83203889784437246</c:v>
                </c:pt>
                <c:pt idx="137">
                  <c:v>0.90644673059317871</c:v>
                </c:pt>
                <c:pt idx="138">
                  <c:v>0.97164848084102018</c:v>
                </c:pt>
                <c:pt idx="139">
                  <c:v>0.6782663422054499</c:v>
                </c:pt>
                <c:pt idx="140">
                  <c:v>1.0364288895313656</c:v>
                </c:pt>
                <c:pt idx="141">
                  <c:v>1.0979591188815543</c:v>
                </c:pt>
                <c:pt idx="142">
                  <c:v>1.1521757959223116</c:v>
                </c:pt>
                <c:pt idx="143">
                  <c:v>1.182724350972155</c:v>
                </c:pt>
                <c:pt idx="144">
                  <c:v>0.14251497783947428</c:v>
                </c:pt>
                <c:pt idx="145">
                  <c:v>0.15462866622921342</c:v>
                </c:pt>
                <c:pt idx="146">
                  <c:v>0.16721822069119582</c:v>
                </c:pt>
                <c:pt idx="147">
                  <c:v>0.17819935372655121</c:v>
                </c:pt>
                <c:pt idx="148">
                  <c:v>0.13261704061241644</c:v>
                </c:pt>
                <c:pt idx="149">
                  <c:v>0.18846969078707609</c:v>
                </c:pt>
                <c:pt idx="150">
                  <c:v>0.19791372629452197</c:v>
                </c:pt>
                <c:pt idx="151">
                  <c:v>0.2064549891541192</c:v>
                </c:pt>
                <c:pt idx="152">
                  <c:v>0.21104900933850029</c:v>
                </c:pt>
                <c:pt idx="153">
                  <c:v>8.5151722979380349</c:v>
                </c:pt>
                <c:pt idx="154">
                  <c:v>10.608162606528495</c:v>
                </c:pt>
                <c:pt idx="155">
                  <c:v>12.805302646916255</c:v>
                </c:pt>
                <c:pt idx="156">
                  <c:v>15.19728536472331</c:v>
                </c:pt>
                <c:pt idx="157">
                  <c:v>7.0347652686973783</c:v>
                </c:pt>
                <c:pt idx="158">
                  <c:v>17.805287758105397</c:v>
                </c:pt>
                <c:pt idx="159">
                  <c:v>20.576642684612469</c:v>
                </c:pt>
                <c:pt idx="160">
                  <c:v>23.512961141221595</c:v>
                </c:pt>
                <c:pt idx="161">
                  <c:v>26.309619102642781</c:v>
                </c:pt>
              </c:numCache>
            </c:numRef>
          </c:val>
          <c:extLst>
            <c:ext xmlns:c16="http://schemas.microsoft.com/office/drawing/2014/chart" uri="{C3380CC4-5D6E-409C-BE32-E72D297353CC}">
              <c16:uniqueId val="{00000000-7BCF-4066-9BDB-EB05EE711951}"/>
            </c:ext>
          </c:extLst>
        </c:ser>
        <c:ser>
          <c:idx val="1"/>
          <c:order val="1"/>
          <c:tx>
            <c:strRef>
              <c:f>VINV_PA...pivot!$C$3:$C$4</c:f>
              <c:strCache>
                <c:ptCount val="1"/>
                <c:pt idx="0">
                  <c:v>BUI</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VINV_PA...pivot!$C$5:$C$185</c:f>
              <c:numCache>
                <c:formatCode>General</c:formatCode>
                <c:ptCount val="162"/>
                <c:pt idx="0">
                  <c:v>155.79245768075697</c:v>
                </c:pt>
                <c:pt idx="1">
                  <c:v>175.56128677818899</c:v>
                </c:pt>
                <c:pt idx="2">
                  <c:v>196.60749543018505</c:v>
                </c:pt>
                <c:pt idx="3">
                  <c:v>218.12477721906893</c:v>
                </c:pt>
                <c:pt idx="4">
                  <c:v>141.74299236518755</c:v>
                </c:pt>
                <c:pt idx="5">
                  <c:v>241.31275733495787</c:v>
                </c:pt>
                <c:pt idx="6">
                  <c:v>265.64282332830157</c:v>
                </c:pt>
                <c:pt idx="7">
                  <c:v>291.47949985776961</c:v>
                </c:pt>
                <c:pt idx="8">
                  <c:v>319.99319087687383</c:v>
                </c:pt>
                <c:pt idx="9">
                  <c:v>1674.348991770956</c:v>
                </c:pt>
                <c:pt idx="10">
                  <c:v>2284.1494403728252</c:v>
                </c:pt>
                <c:pt idx="11">
                  <c:v>3018.7510029393161</c:v>
                </c:pt>
                <c:pt idx="12">
                  <c:v>3861.408116394759</c:v>
                </c:pt>
                <c:pt idx="13">
                  <c:v>1248.506150700181</c:v>
                </c:pt>
                <c:pt idx="14">
                  <c:v>4828.013276939645</c:v>
                </c:pt>
                <c:pt idx="15">
                  <c:v>5929.8235514508215</c:v>
                </c:pt>
                <c:pt idx="16">
                  <c:v>7172.7864166343934</c:v>
                </c:pt>
                <c:pt idx="17">
                  <c:v>8569.0516973249105</c:v>
                </c:pt>
                <c:pt idx="18">
                  <c:v>202.25570887383239</c:v>
                </c:pt>
                <c:pt idx="19">
                  <c:v>220.01215844188616</c:v>
                </c:pt>
                <c:pt idx="20">
                  <c:v>235.64158683985539</c:v>
                </c:pt>
                <c:pt idx="21">
                  <c:v>249.13783913128614</c:v>
                </c:pt>
                <c:pt idx="22">
                  <c:v>189.00767000808207</c:v>
                </c:pt>
                <c:pt idx="23">
                  <c:v>266.12529042909779</c:v>
                </c:pt>
                <c:pt idx="24">
                  <c:v>287.04604794886899</c:v>
                </c:pt>
                <c:pt idx="25">
                  <c:v>310.10149929922522</c:v>
                </c:pt>
                <c:pt idx="26">
                  <c:v>334.01699845614559</c:v>
                </c:pt>
                <c:pt idx="27">
                  <c:v>97.710294755455706</c:v>
                </c:pt>
                <c:pt idx="28">
                  <c:v>108.59766569660988</c:v>
                </c:pt>
                <c:pt idx="29">
                  <c:v>122.21699649969135</c:v>
                </c:pt>
                <c:pt idx="30">
                  <c:v>133.21131317734717</c:v>
                </c:pt>
                <c:pt idx="31">
                  <c:v>90.370890489749655</c:v>
                </c:pt>
                <c:pt idx="32">
                  <c:v>143.96250438971649</c:v>
                </c:pt>
                <c:pt idx="33">
                  <c:v>154.27849974882395</c:v>
                </c:pt>
                <c:pt idx="34">
                  <c:v>163.49646492385295</c:v>
                </c:pt>
                <c:pt idx="35">
                  <c:v>169.61874965817088</c:v>
                </c:pt>
                <c:pt idx="36">
                  <c:v>145.36031049995253</c:v>
                </c:pt>
                <c:pt idx="37">
                  <c:v>158.10084927451277</c:v>
                </c:pt>
                <c:pt idx="38">
                  <c:v>173.45930095431331</c:v>
                </c:pt>
                <c:pt idx="39">
                  <c:v>187.91343923808012</c:v>
                </c:pt>
                <c:pt idx="40">
                  <c:v>136.21635845335246</c:v>
                </c:pt>
                <c:pt idx="41">
                  <c:v>202.5423114406818</c:v>
                </c:pt>
                <c:pt idx="42">
                  <c:v>216.29602410106943</c:v>
                </c:pt>
                <c:pt idx="43">
                  <c:v>228.4035597168195</c:v>
                </c:pt>
                <c:pt idx="44">
                  <c:v>243.40242699918053</c:v>
                </c:pt>
                <c:pt idx="45">
                  <c:v>245.45783801389624</c:v>
                </c:pt>
                <c:pt idx="46">
                  <c:v>269.83795588767879</c:v>
                </c:pt>
                <c:pt idx="47">
                  <c:v>288.61925328621635</c:v>
                </c:pt>
                <c:pt idx="48">
                  <c:v>304.81632066099519</c:v>
                </c:pt>
                <c:pt idx="49">
                  <c:v>224.42077774800418</c:v>
                </c:pt>
                <c:pt idx="50">
                  <c:v>319.71662072710251</c:v>
                </c:pt>
                <c:pt idx="51">
                  <c:v>331.80454866014651</c:v>
                </c:pt>
                <c:pt idx="52">
                  <c:v>340.58525038715823</c:v>
                </c:pt>
                <c:pt idx="53">
                  <c:v>347.9062256400349</c:v>
                </c:pt>
                <c:pt idx="54">
                  <c:v>281.09740276005476</c:v>
                </c:pt>
                <c:pt idx="55">
                  <c:v>374.60079455081001</c:v>
                </c:pt>
                <c:pt idx="56">
                  <c:v>486.068720921573</c:v>
                </c:pt>
                <c:pt idx="57">
                  <c:v>610.23904233065707</c:v>
                </c:pt>
                <c:pt idx="58">
                  <c:v>215.13029777122063</c:v>
                </c:pt>
                <c:pt idx="59">
                  <c:v>749.9779185219337</c:v>
                </c:pt>
                <c:pt idx="60">
                  <c:v>904.31102054748146</c:v>
                </c:pt>
                <c:pt idx="61">
                  <c:v>1072.7821357920218</c:v>
                </c:pt>
                <c:pt idx="62">
                  <c:v>1263.0052249834566</c:v>
                </c:pt>
                <c:pt idx="63">
                  <c:v>1108.9819806018593</c:v>
                </c:pt>
                <c:pt idx="64">
                  <c:v>1238.4193422949486</c:v>
                </c:pt>
                <c:pt idx="65">
                  <c:v>1380.0669618922534</c:v>
                </c:pt>
                <c:pt idx="66">
                  <c:v>1519.908797537799</c:v>
                </c:pt>
                <c:pt idx="67">
                  <c:v>1007.9415116993562</c:v>
                </c:pt>
                <c:pt idx="68">
                  <c:v>1663.6500642374431</c:v>
                </c:pt>
                <c:pt idx="69">
                  <c:v>1806.9092439973599</c:v>
                </c:pt>
                <c:pt idx="70">
                  <c:v>1951.0081598114909</c:v>
                </c:pt>
                <c:pt idx="71">
                  <c:v>2103.1510267573899</c:v>
                </c:pt>
                <c:pt idx="72">
                  <c:v>616.13235197944209</c:v>
                </c:pt>
                <c:pt idx="73">
                  <c:v>751.34496675885748</c:v>
                </c:pt>
                <c:pt idx="74">
                  <c:v>919.33542730440161</c:v>
                </c:pt>
                <c:pt idx="75">
                  <c:v>1103.9749833289354</c:v>
                </c:pt>
                <c:pt idx="76">
                  <c:v>534.58544340287597</c:v>
                </c:pt>
                <c:pt idx="77">
                  <c:v>1299.0314372963803</c:v>
                </c:pt>
                <c:pt idx="78">
                  <c:v>1511.5821703450974</c:v>
                </c:pt>
                <c:pt idx="79">
                  <c:v>1741.2919514353721</c:v>
                </c:pt>
                <c:pt idx="80">
                  <c:v>1998.4259851824199</c:v>
                </c:pt>
                <c:pt idx="81">
                  <c:v>23.662542421698873</c:v>
                </c:pt>
                <c:pt idx="82">
                  <c:v>28.017681936918066</c:v>
                </c:pt>
                <c:pt idx="83">
                  <c:v>33.030394061277349</c:v>
                </c:pt>
                <c:pt idx="84">
                  <c:v>38.453660793136741</c:v>
                </c:pt>
                <c:pt idx="85">
                  <c:v>20.856343416390342</c:v>
                </c:pt>
                <c:pt idx="86">
                  <c:v>44.408789897749422</c:v>
                </c:pt>
                <c:pt idx="87">
                  <c:v>50.734195006463409</c:v>
                </c:pt>
                <c:pt idx="88">
                  <c:v>57.379332346804723</c:v>
                </c:pt>
                <c:pt idx="89">
                  <c:v>64.755119321590229</c:v>
                </c:pt>
                <c:pt idx="90">
                  <c:v>200.23984397140126</c:v>
                </c:pt>
                <c:pt idx="91">
                  <c:v>241.93240237795834</c:v>
                </c:pt>
                <c:pt idx="92">
                  <c:v>288.70244856388251</c:v>
                </c:pt>
                <c:pt idx="93">
                  <c:v>341.12277131042629</c:v>
                </c:pt>
                <c:pt idx="94">
                  <c:v>169.59104027902063</c:v>
                </c:pt>
                <c:pt idx="95">
                  <c:v>400.66740702569496</c:v>
                </c:pt>
                <c:pt idx="96">
                  <c:v>466.56431519476581</c:v>
                </c:pt>
                <c:pt idx="97">
                  <c:v>539.86903622347461</c:v>
                </c:pt>
                <c:pt idx="98">
                  <c:v>618.81908616168096</c:v>
                </c:pt>
                <c:pt idx="99">
                  <c:v>999.28785980890882</c:v>
                </c:pt>
                <c:pt idx="100">
                  <c:v>1093.3649930118668</c:v>
                </c:pt>
                <c:pt idx="101">
                  <c:v>1178.7653936934291</c:v>
                </c:pt>
                <c:pt idx="102">
                  <c:v>1243.1571913446155</c:v>
                </c:pt>
                <c:pt idx="103">
                  <c:v>932.28644181457435</c:v>
                </c:pt>
                <c:pt idx="104">
                  <c:v>1311.7836915712314</c:v>
                </c:pt>
                <c:pt idx="105">
                  <c:v>1376.2274771561931</c:v>
                </c:pt>
                <c:pt idx="106">
                  <c:v>1437.3206182809101</c:v>
                </c:pt>
                <c:pt idx="107">
                  <c:v>1497.2748252910462</c:v>
                </c:pt>
                <c:pt idx="108">
                  <c:v>187.11113329350246</c:v>
                </c:pt>
                <c:pt idx="109">
                  <c:v>196.39165807482772</c:v>
                </c:pt>
                <c:pt idx="110">
                  <c:v>213.60335777834737</c:v>
                </c:pt>
                <c:pt idx="111">
                  <c:v>220.63226681922143</c:v>
                </c:pt>
                <c:pt idx="112">
                  <c:v>179.38020016692991</c:v>
                </c:pt>
                <c:pt idx="113">
                  <c:v>221.59299370913183</c:v>
                </c:pt>
                <c:pt idx="114">
                  <c:v>212.38581674415002</c:v>
                </c:pt>
                <c:pt idx="115">
                  <c:v>208.89369560380626</c:v>
                </c:pt>
                <c:pt idx="116">
                  <c:v>216.34670821529636</c:v>
                </c:pt>
                <c:pt idx="117">
                  <c:v>43.158152376612811</c:v>
                </c:pt>
                <c:pt idx="118">
                  <c:v>51.018311910874282</c:v>
                </c:pt>
                <c:pt idx="119">
                  <c:v>59.500452630388558</c:v>
                </c:pt>
                <c:pt idx="120">
                  <c:v>68.666807026843017</c:v>
                </c:pt>
                <c:pt idx="121">
                  <c:v>38.430592866210773</c:v>
                </c:pt>
                <c:pt idx="122">
                  <c:v>79.332735562530985</c:v>
                </c:pt>
                <c:pt idx="123">
                  <c:v>91.216206232894223</c:v>
                </c:pt>
                <c:pt idx="124">
                  <c:v>104.06375173292022</c:v>
                </c:pt>
                <c:pt idx="125">
                  <c:v>117.86501797738232</c:v>
                </c:pt>
                <c:pt idx="126">
                  <c:v>142.69294309532481</c:v>
                </c:pt>
                <c:pt idx="127">
                  <c:v>152.80696492317873</c:v>
                </c:pt>
                <c:pt idx="128">
                  <c:v>168.49410737541714</c:v>
                </c:pt>
                <c:pt idx="129">
                  <c:v>170.77189403654222</c:v>
                </c:pt>
                <c:pt idx="130">
                  <c:v>135.41398458356633</c:v>
                </c:pt>
                <c:pt idx="131">
                  <c:v>176.17607896424789</c:v>
                </c:pt>
                <c:pt idx="132">
                  <c:v>181.1283087921407</c:v>
                </c:pt>
                <c:pt idx="133">
                  <c:v>185.93400817068718</c:v>
                </c:pt>
                <c:pt idx="134">
                  <c:v>188.20287004073077</c:v>
                </c:pt>
                <c:pt idx="135">
                  <c:v>131.21985924448688</c:v>
                </c:pt>
                <c:pt idx="136">
                  <c:v>146.67853962538518</c:v>
                </c:pt>
                <c:pt idx="137">
                  <c:v>160.1086638553945</c:v>
                </c:pt>
                <c:pt idx="138">
                  <c:v>172.12777539354124</c:v>
                </c:pt>
                <c:pt idx="139">
                  <c:v>118.7427509579279</c:v>
                </c:pt>
                <c:pt idx="140">
                  <c:v>184.29291504668785</c:v>
                </c:pt>
                <c:pt idx="141">
                  <c:v>196.18938688172588</c:v>
                </c:pt>
                <c:pt idx="142">
                  <c:v>207.39220496024282</c:v>
                </c:pt>
                <c:pt idx="143">
                  <c:v>215.62229984076754</c:v>
                </c:pt>
                <c:pt idx="144">
                  <c:v>128.77733222824264</c:v>
                </c:pt>
                <c:pt idx="145">
                  <c:v>139.88639289995038</c:v>
                </c:pt>
                <c:pt idx="146">
                  <c:v>150.94555222281178</c:v>
                </c:pt>
                <c:pt idx="147">
                  <c:v>160.96367387566167</c:v>
                </c:pt>
                <c:pt idx="148">
                  <c:v>118.9102704943076</c:v>
                </c:pt>
                <c:pt idx="149">
                  <c:v>170.80546950826502</c:v>
                </c:pt>
                <c:pt idx="150">
                  <c:v>180.50058403448966</c:v>
                </c:pt>
                <c:pt idx="151">
                  <c:v>190.72046911752221</c:v>
                </c:pt>
                <c:pt idx="152">
                  <c:v>200.11246314487929</c:v>
                </c:pt>
                <c:pt idx="153">
                  <c:v>585.191175709969</c:v>
                </c:pt>
                <c:pt idx="154">
                  <c:v>743.22018810546638</c:v>
                </c:pt>
                <c:pt idx="155">
                  <c:v>915.67063771798189</c:v>
                </c:pt>
                <c:pt idx="156">
                  <c:v>1104.9378854211579</c:v>
                </c:pt>
                <c:pt idx="157">
                  <c:v>479.04403982639093</c:v>
                </c:pt>
                <c:pt idx="158">
                  <c:v>1314.6770340289677</c:v>
                </c:pt>
                <c:pt idx="159">
                  <c:v>1540.1687537910425</c:v>
                </c:pt>
                <c:pt idx="160">
                  <c:v>1780.958951758827</c:v>
                </c:pt>
                <c:pt idx="161">
                  <c:v>2018.5183340044509</c:v>
                </c:pt>
              </c:numCache>
            </c:numRef>
          </c:val>
          <c:extLst>
            <c:ext xmlns:c16="http://schemas.microsoft.com/office/drawing/2014/chart" uri="{C3380CC4-5D6E-409C-BE32-E72D297353CC}">
              <c16:uniqueId val="{00000001-7BCF-4066-9BDB-EB05EE711951}"/>
            </c:ext>
          </c:extLst>
        </c:ser>
        <c:ser>
          <c:idx val="2"/>
          <c:order val="2"/>
          <c:tx>
            <c:strRef>
              <c:f>VINV_PA...pivot!$D$3:$D$4</c:f>
              <c:strCache>
                <c:ptCount val="1"/>
                <c:pt idx="0">
                  <c:v>CHM</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VINV_PA...pivot!$D$5:$D$185</c:f>
              <c:numCache>
                <c:formatCode>General</c:formatCode>
                <c:ptCount val="162"/>
                <c:pt idx="0">
                  <c:v>7.4080061722540513E-4</c:v>
                </c:pt>
                <c:pt idx="1">
                  <c:v>8.4726356710352355E-4</c:v>
                </c:pt>
                <c:pt idx="2">
                  <c:v>9.702355305060865E-4</c:v>
                </c:pt>
                <c:pt idx="3">
                  <c:v>1.095931885749139E-3</c:v>
                </c:pt>
                <c:pt idx="4">
                  <c:v>6.6833994466040719E-4</c:v>
                </c:pt>
                <c:pt idx="5">
                  <c:v>1.2334710942037449E-3</c:v>
                </c:pt>
                <c:pt idx="6">
                  <c:v>1.3790520314637552E-3</c:v>
                </c:pt>
                <c:pt idx="7">
                  <c:v>1.5322867561065078E-3</c:v>
                </c:pt>
                <c:pt idx="8">
                  <c:v>1.7192755038738694E-3</c:v>
                </c:pt>
                <c:pt idx="9">
                  <c:v>0.45927846144082346</c:v>
                </c:pt>
                <c:pt idx="10">
                  <c:v>0.6371813469871187</c:v>
                </c:pt>
                <c:pt idx="11">
                  <c:v>0.85999966520628346</c:v>
                </c:pt>
                <c:pt idx="12">
                  <c:v>1.1164582603847035</c:v>
                </c:pt>
                <c:pt idx="13">
                  <c:v>0.34114575932749791</c:v>
                </c:pt>
                <c:pt idx="14">
                  <c:v>1.4136911721784171</c:v>
                </c:pt>
                <c:pt idx="15">
                  <c:v>1.7545849737633128</c:v>
                </c:pt>
                <c:pt idx="16">
                  <c:v>2.1394971486168841</c:v>
                </c:pt>
                <c:pt idx="17">
                  <c:v>2.5839387139807748</c:v>
                </c:pt>
                <c:pt idx="18">
                  <c:v>0.83312068595961508</c:v>
                </c:pt>
                <c:pt idx="19">
                  <c:v>0.8992144614259856</c:v>
                </c:pt>
                <c:pt idx="20">
                  <c:v>0.97147510624074085</c:v>
                </c:pt>
                <c:pt idx="21">
                  <c:v>1.0363274914095482</c:v>
                </c:pt>
                <c:pt idx="22">
                  <c:v>0.77318490598226985</c:v>
                </c:pt>
                <c:pt idx="23">
                  <c:v>1.117065760223396</c:v>
                </c:pt>
                <c:pt idx="24">
                  <c:v>1.213295696826677</c:v>
                </c:pt>
                <c:pt idx="25">
                  <c:v>1.313278397568139</c:v>
                </c:pt>
                <c:pt idx="26">
                  <c:v>1.4221582198048444</c:v>
                </c:pt>
                <c:pt idx="27">
                  <c:v>4.1281220313506165E-4</c:v>
                </c:pt>
                <c:pt idx="28">
                  <c:v>4.5769423792874753E-4</c:v>
                </c:pt>
                <c:pt idx="29">
                  <c:v>5.1822487194957165E-4</c:v>
                </c:pt>
                <c:pt idx="30">
                  <c:v>5.7171782775953953E-4</c:v>
                </c:pt>
                <c:pt idx="31">
                  <c:v>3.8252454278601847E-4</c:v>
                </c:pt>
                <c:pt idx="32">
                  <c:v>6.2516136257494451E-4</c:v>
                </c:pt>
                <c:pt idx="33">
                  <c:v>6.7698459569378894E-4</c:v>
                </c:pt>
                <c:pt idx="34">
                  <c:v>7.2284192034952836E-4</c:v>
                </c:pt>
                <c:pt idx="35">
                  <c:v>7.6519578726784085E-4</c:v>
                </c:pt>
                <c:pt idx="36">
                  <c:v>1.7487033229199769E-2</c:v>
                </c:pt>
                <c:pt idx="37">
                  <c:v>1.8769881904303277E-2</c:v>
                </c:pt>
                <c:pt idx="38">
                  <c:v>2.0695539477556778E-2</c:v>
                </c:pt>
                <c:pt idx="39">
                  <c:v>2.2412356336471026E-2</c:v>
                </c:pt>
                <c:pt idx="40">
                  <c:v>1.6205191346011616E-2</c:v>
                </c:pt>
                <c:pt idx="41">
                  <c:v>2.4143125829423073E-2</c:v>
                </c:pt>
                <c:pt idx="42">
                  <c:v>2.5736422465858669E-2</c:v>
                </c:pt>
                <c:pt idx="43">
                  <c:v>2.7062601089303591E-2</c:v>
                </c:pt>
                <c:pt idx="44">
                  <c:v>2.8924367813694257E-2</c:v>
                </c:pt>
                <c:pt idx="45">
                  <c:v>8.9735389068024759E-4</c:v>
                </c:pt>
                <c:pt idx="46">
                  <c:v>9.8397082433163336E-4</c:v>
                </c:pt>
                <c:pt idx="47">
                  <c:v>1.0654268558066991E-3</c:v>
                </c:pt>
                <c:pt idx="48">
                  <c:v>1.1328334231504023E-3</c:v>
                </c:pt>
                <c:pt idx="49">
                  <c:v>8.1501055811669459E-4</c:v>
                </c:pt>
                <c:pt idx="50">
                  <c:v>1.1922149131733868E-3</c:v>
                </c:pt>
                <c:pt idx="51">
                  <c:v>1.240852646497389E-3</c:v>
                </c:pt>
                <c:pt idx="52">
                  <c:v>1.2640057933435314E-3</c:v>
                </c:pt>
                <c:pt idx="53">
                  <c:v>1.2775882270788235E-3</c:v>
                </c:pt>
                <c:pt idx="54">
                  <c:v>5.2059919163271076</c:v>
                </c:pt>
                <c:pt idx="55">
                  <c:v>7.1162856813035509</c:v>
                </c:pt>
                <c:pt idx="56">
                  <c:v>9.5973736298845349</c:v>
                </c:pt>
                <c:pt idx="57">
                  <c:v>12.391911877788115</c:v>
                </c:pt>
                <c:pt idx="58">
                  <c:v>4.007234651305887</c:v>
                </c:pt>
                <c:pt idx="59">
                  <c:v>15.638860844577477</c:v>
                </c:pt>
                <c:pt idx="60">
                  <c:v>19.311504680310009</c:v>
                </c:pt>
                <c:pt idx="61">
                  <c:v>23.370667796282547</c:v>
                </c:pt>
                <c:pt idx="62">
                  <c:v>28.55370747371337</c:v>
                </c:pt>
                <c:pt idx="63">
                  <c:v>2.9039379389238413</c:v>
                </c:pt>
                <c:pt idx="64">
                  <c:v>3.2617737490428547</c:v>
                </c:pt>
                <c:pt idx="65">
                  <c:v>3.718048495199695</c:v>
                </c:pt>
                <c:pt idx="66">
                  <c:v>4.173263427945618</c:v>
                </c:pt>
                <c:pt idx="67">
                  <c:v>2.6565083476381637</c:v>
                </c:pt>
                <c:pt idx="68">
                  <c:v>4.6621851947011335</c:v>
                </c:pt>
                <c:pt idx="69">
                  <c:v>5.1705910901712775</c:v>
                </c:pt>
                <c:pt idx="70">
                  <c:v>5.6906375574858252</c:v>
                </c:pt>
                <c:pt idx="71">
                  <c:v>6.3470440105798271</c:v>
                </c:pt>
                <c:pt idx="72">
                  <c:v>2.7291862493972934</c:v>
                </c:pt>
                <c:pt idx="73">
                  <c:v>3.3010744740782774</c:v>
                </c:pt>
                <c:pt idx="74">
                  <c:v>4.0601348167235907</c:v>
                </c:pt>
                <c:pt idx="75">
                  <c:v>4.8715705448192992</c:v>
                </c:pt>
                <c:pt idx="76">
                  <c:v>2.3802889434834817</c:v>
                </c:pt>
                <c:pt idx="77">
                  <c:v>5.7472355786536591</c:v>
                </c:pt>
                <c:pt idx="78">
                  <c:v>6.7008245116368688</c:v>
                </c:pt>
                <c:pt idx="79">
                  <c:v>7.716648329494987</c:v>
                </c:pt>
                <c:pt idx="80">
                  <c:v>8.9913962520526898</c:v>
                </c:pt>
                <c:pt idx="81">
                  <c:v>2.7932289337295923E-2</c:v>
                </c:pt>
                <c:pt idx="82">
                  <c:v>3.3220840408106619E-2</c:v>
                </c:pt>
                <c:pt idx="83">
                  <c:v>3.95559466322601E-2</c:v>
                </c:pt>
                <c:pt idx="84">
                  <c:v>4.6370339932035688E-2</c:v>
                </c:pt>
                <c:pt idx="85">
                  <c:v>2.4545854961650689E-2</c:v>
                </c:pt>
                <c:pt idx="86">
                  <c:v>5.3935734484846114E-2</c:v>
                </c:pt>
                <c:pt idx="87">
                  <c:v>6.2031157581033274E-2</c:v>
                </c:pt>
                <c:pt idx="88">
                  <c:v>7.0573589934367284E-2</c:v>
                </c:pt>
                <c:pt idx="89">
                  <c:v>8.05550665551555E-2</c:v>
                </c:pt>
                <c:pt idx="90">
                  <c:v>8.683767982339501E-4</c:v>
                </c:pt>
                <c:pt idx="91">
                  <c:v>1.0709839217585421E-3</c:v>
                </c:pt>
                <c:pt idx="92">
                  <c:v>1.3503040333391271E-3</c:v>
                </c:pt>
                <c:pt idx="93">
                  <c:v>1.6122547207718381E-3</c:v>
                </c:pt>
                <c:pt idx="94">
                  <c:v>7.0054151756235533E-4</c:v>
                </c:pt>
                <c:pt idx="95">
                  <c:v>1.9072597806876674E-3</c:v>
                </c:pt>
                <c:pt idx="96">
                  <c:v>2.2305051741843716E-3</c:v>
                </c:pt>
                <c:pt idx="97">
                  <c:v>2.5817831764803493E-3</c:v>
                </c:pt>
                <c:pt idx="98">
                  <c:v>3.1053757257645835E-3</c:v>
                </c:pt>
                <c:pt idx="99">
                  <c:v>2.5357722045422766</c:v>
                </c:pt>
                <c:pt idx="100">
                  <c:v>2.7616360992136784</c:v>
                </c:pt>
                <c:pt idx="101">
                  <c:v>3.0202100248573043</c:v>
                </c:pt>
                <c:pt idx="102">
                  <c:v>3.2462703602307612</c:v>
                </c:pt>
                <c:pt idx="103">
                  <c:v>2.3881484141202725</c:v>
                </c:pt>
                <c:pt idx="104">
                  <c:v>3.4941479868138425</c:v>
                </c:pt>
                <c:pt idx="105">
                  <c:v>3.7375229853754406</c:v>
                </c:pt>
                <c:pt idx="106">
                  <c:v>3.9735845847715692</c:v>
                </c:pt>
                <c:pt idx="107">
                  <c:v>4.2723574504892889</c:v>
                </c:pt>
                <c:pt idx="108">
                  <c:v>6.4234677849074411E-4</c:v>
                </c:pt>
                <c:pt idx="109">
                  <c:v>6.6924214912480301E-4</c:v>
                </c:pt>
                <c:pt idx="110">
                  <c:v>7.3331974764463085E-4</c:v>
                </c:pt>
                <c:pt idx="111">
                  <c:v>7.5863964374075013E-4</c:v>
                </c:pt>
                <c:pt idx="112">
                  <c:v>6.1861328647367655E-4</c:v>
                </c:pt>
                <c:pt idx="113">
                  <c:v>7.6535882324912116E-4</c:v>
                </c:pt>
                <c:pt idx="114">
                  <c:v>7.3887404146596265E-4</c:v>
                </c:pt>
                <c:pt idx="115">
                  <c:v>7.2857426202637473E-4</c:v>
                </c:pt>
                <c:pt idx="116">
                  <c:v>7.5648501624592398E-4</c:v>
                </c:pt>
                <c:pt idx="117">
                  <c:v>1.8894256505489049E-4</c:v>
                </c:pt>
                <c:pt idx="118">
                  <c:v>2.2109755200698744E-4</c:v>
                </c:pt>
                <c:pt idx="119">
                  <c:v>2.5777002921562433E-4</c:v>
                </c:pt>
                <c:pt idx="120">
                  <c:v>2.968976217526876E-4</c:v>
                </c:pt>
                <c:pt idx="121">
                  <c:v>1.6798089159083279E-4</c:v>
                </c:pt>
                <c:pt idx="122">
                  <c:v>3.4170081346667977E-4</c:v>
                </c:pt>
                <c:pt idx="123">
                  <c:v>3.8980958528728887E-4</c:v>
                </c:pt>
                <c:pt idx="124">
                  <c:v>4.3769109056677579E-4</c:v>
                </c:pt>
                <c:pt idx="125">
                  <c:v>4.8465723243811698E-4</c:v>
                </c:pt>
                <c:pt idx="126">
                  <c:v>7.9182608232762616E-2</c:v>
                </c:pt>
                <c:pt idx="127">
                  <c:v>8.40079300627838E-2</c:v>
                </c:pt>
                <c:pt idx="128">
                  <c:v>9.2700645182357794E-2</c:v>
                </c:pt>
                <c:pt idx="129">
                  <c:v>9.4348637321088114E-2</c:v>
                </c:pt>
                <c:pt idx="130">
                  <c:v>7.5759002451647003E-2</c:v>
                </c:pt>
                <c:pt idx="131">
                  <c:v>9.7759887257744149E-2</c:v>
                </c:pt>
                <c:pt idx="132">
                  <c:v>0.10091553845234177</c:v>
                </c:pt>
                <c:pt idx="133">
                  <c:v>0.10370469315347514</c:v>
                </c:pt>
                <c:pt idx="134">
                  <c:v>0.10607232363003377</c:v>
                </c:pt>
                <c:pt idx="135">
                  <c:v>0.91987497213925151</c:v>
                </c:pt>
                <c:pt idx="136">
                  <c:v>1.0209792618387448</c:v>
                </c:pt>
                <c:pt idx="137">
                  <c:v>1.1247668674222886</c:v>
                </c:pt>
                <c:pt idx="138">
                  <c:v>1.2137826344773657</c:v>
                </c:pt>
                <c:pt idx="139">
                  <c:v>0.83408762896783695</c:v>
                </c:pt>
                <c:pt idx="140">
                  <c:v>1.3041600707920709</c:v>
                </c:pt>
                <c:pt idx="141">
                  <c:v>1.3895572712338067</c:v>
                </c:pt>
                <c:pt idx="142">
                  <c:v>1.4607561976081627</c:v>
                </c:pt>
                <c:pt idx="143">
                  <c:v>1.5156128531562241</c:v>
                </c:pt>
                <c:pt idx="144">
                  <c:v>4.6753599326516439E-4</c:v>
                </c:pt>
                <c:pt idx="145">
                  <c:v>5.098149571484249E-4</c:v>
                </c:pt>
                <c:pt idx="146">
                  <c:v>5.604653336996313E-4</c:v>
                </c:pt>
                <c:pt idx="147">
                  <c:v>6.0495125382029264E-4</c:v>
                </c:pt>
                <c:pt idx="148">
                  <c:v>4.3405319012062492E-4</c:v>
                </c:pt>
                <c:pt idx="149">
                  <c:v>6.493297229216695E-4</c:v>
                </c:pt>
                <c:pt idx="150">
                  <c:v>6.9269684568086715E-4</c:v>
                </c:pt>
                <c:pt idx="151">
                  <c:v>7.3425781062401961E-4</c:v>
                </c:pt>
                <c:pt idx="152">
                  <c:v>7.7837241593520245E-4</c:v>
                </c:pt>
                <c:pt idx="153">
                  <c:v>31.194698553235039</c:v>
                </c:pt>
                <c:pt idx="154">
                  <c:v>39.616955935029601</c:v>
                </c:pt>
                <c:pt idx="155">
                  <c:v>49.291729756788726</c:v>
                </c:pt>
                <c:pt idx="156">
                  <c:v>59.666308830684194</c:v>
                </c:pt>
                <c:pt idx="157">
                  <c:v>25.592878231694904</c:v>
                </c:pt>
                <c:pt idx="158">
                  <c:v>71.19070874719003</c:v>
                </c:pt>
                <c:pt idx="159">
                  <c:v>83.527379960570073</c:v>
                </c:pt>
                <c:pt idx="160">
                  <c:v>96.444315027505198</c:v>
                </c:pt>
                <c:pt idx="161">
                  <c:v>111.17206847872707</c:v>
                </c:pt>
              </c:numCache>
            </c:numRef>
          </c:val>
          <c:extLst>
            <c:ext xmlns:c16="http://schemas.microsoft.com/office/drawing/2014/chart" uri="{C3380CC4-5D6E-409C-BE32-E72D297353CC}">
              <c16:uniqueId val="{00000002-7BCF-4066-9BDB-EB05EE711951}"/>
            </c:ext>
          </c:extLst>
        </c:ser>
        <c:ser>
          <c:idx val="3"/>
          <c:order val="3"/>
          <c:tx>
            <c:strRef>
              <c:f>VINV_PA...pivot!$E$3:$E$4</c:f>
              <c:strCache>
                <c:ptCount val="1"/>
                <c:pt idx="0">
                  <c:v>COL</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VINV_PA...pivot!$E$5:$E$185</c:f>
              <c:numCache>
                <c:formatCode>General</c:formatCode>
                <c:ptCount val="162"/>
                <c:pt idx="9">
                  <c:v>8.9072020843399759E-7</c:v>
                </c:pt>
                <c:pt idx="10">
                  <c:v>1.1460672042303817E-6</c:v>
                </c:pt>
                <c:pt idx="11">
                  <c:v>1.5092027583545988E-6</c:v>
                </c:pt>
                <c:pt idx="12">
                  <c:v>1.8335809841208561E-6</c:v>
                </c:pt>
                <c:pt idx="13">
                  <c:v>6.9498842975296758E-7</c:v>
                </c:pt>
                <c:pt idx="14">
                  <c:v>2.2000138228715021E-6</c:v>
                </c:pt>
                <c:pt idx="15">
                  <c:v>2.5855366948112729E-6</c:v>
                </c:pt>
                <c:pt idx="16">
                  <c:v>3.0399795486791282E-6</c:v>
                </c:pt>
                <c:pt idx="17">
                  <c:v>3.6416662493193459E-6</c:v>
                </c:pt>
                <c:pt idx="63">
                  <c:v>6.2093041828013157E-5</c:v>
                </c:pt>
                <c:pt idx="64">
                  <c:v>6.4619710458540481E-5</c:v>
                </c:pt>
                <c:pt idx="65">
                  <c:v>7.3408008705222726E-5</c:v>
                </c:pt>
                <c:pt idx="66">
                  <c:v>7.6968228456469507E-5</c:v>
                </c:pt>
                <c:pt idx="67">
                  <c:v>5.9110384718081158E-5</c:v>
                </c:pt>
                <c:pt idx="68">
                  <c:v>8.0965661634269096E-5</c:v>
                </c:pt>
                <c:pt idx="69">
                  <c:v>8.4569578945002246E-5</c:v>
                </c:pt>
                <c:pt idx="70">
                  <c:v>8.8517665970150235E-5</c:v>
                </c:pt>
                <c:pt idx="71">
                  <c:v>9.6201124678030171E-5</c:v>
                </c:pt>
                <c:pt idx="72">
                  <c:v>2.2840215406993581E-6</c:v>
                </c:pt>
                <c:pt idx="73">
                  <c:v>2.519408806475041E-6</c:v>
                </c:pt>
                <c:pt idx="74">
                  <c:v>3.1156344000949356E-6</c:v>
                </c:pt>
                <c:pt idx="75">
                  <c:v>3.4563300502973156E-6</c:v>
                </c:pt>
                <c:pt idx="76">
                  <c:v>2.0949199991205072E-6</c:v>
                </c:pt>
                <c:pt idx="77">
                  <c:v>3.8099477315182785E-6</c:v>
                </c:pt>
                <c:pt idx="78">
                  <c:v>4.1509319748094633E-6</c:v>
                </c:pt>
                <c:pt idx="79">
                  <c:v>4.5189535586053522E-6</c:v>
                </c:pt>
                <c:pt idx="80">
                  <c:v>5.1177624338569923E-6</c:v>
                </c:pt>
                <c:pt idx="99">
                  <c:v>5.8145987509285746E-7</c:v>
                </c:pt>
                <c:pt idx="100">
                  <c:v>5.9235525907518873E-7</c:v>
                </c:pt>
                <c:pt idx="101">
                  <c:v>6.4065523014557265E-7</c:v>
                </c:pt>
                <c:pt idx="102">
                  <c:v>6.6533543352032133E-7</c:v>
                </c:pt>
                <c:pt idx="103">
                  <c:v>5.6091906727042948E-7</c:v>
                </c:pt>
                <c:pt idx="104">
                  <c:v>6.9120952568716001E-7</c:v>
                </c:pt>
                <c:pt idx="105">
                  <c:v>7.1142018995608944E-7</c:v>
                </c:pt>
                <c:pt idx="106">
                  <c:v>7.3250709400944408E-7</c:v>
                </c:pt>
                <c:pt idx="107">
                  <c:v>7.8613812400905562E-7</c:v>
                </c:pt>
              </c:numCache>
            </c:numRef>
          </c:val>
          <c:extLst>
            <c:ext xmlns:c16="http://schemas.microsoft.com/office/drawing/2014/chart" uri="{C3380CC4-5D6E-409C-BE32-E72D297353CC}">
              <c16:uniqueId val="{00000003-7BCF-4066-9BDB-EB05EE711951}"/>
            </c:ext>
          </c:extLst>
        </c:ser>
        <c:ser>
          <c:idx val="4"/>
          <c:order val="4"/>
          <c:tx>
            <c:strRef>
              <c:f>VINV_PA...pivot!$F$3:$F$4</c:f>
              <c:strCache>
                <c:ptCount val="1"/>
                <c:pt idx="0">
                  <c:v>CRU</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VINV_PA...pivot!$F$5:$F$185</c:f>
              <c:numCache>
                <c:formatCode>General</c:formatCode>
                <c:ptCount val="162"/>
                <c:pt idx="0">
                  <c:v>8.94660834636626E-6</c:v>
                </c:pt>
                <c:pt idx="1">
                  <c:v>8.9230617543370727E-6</c:v>
                </c:pt>
                <c:pt idx="2">
                  <c:v>9.7551118252034895E-6</c:v>
                </c:pt>
                <c:pt idx="3">
                  <c:v>1.0548058742813129E-5</c:v>
                </c:pt>
                <c:pt idx="4">
                  <c:v>9.4567512905794569E-6</c:v>
                </c:pt>
                <c:pt idx="5">
                  <c:v>1.1446444130996347E-5</c:v>
                </c:pt>
                <c:pt idx="6">
                  <c:v>1.2353707753303682E-5</c:v>
                </c:pt>
                <c:pt idx="7">
                  <c:v>1.3100498431222326E-5</c:v>
                </c:pt>
                <c:pt idx="8">
                  <c:v>1.6203354352840013E-5</c:v>
                </c:pt>
                <c:pt idx="9">
                  <c:v>8.754723417312954E-6</c:v>
                </c:pt>
                <c:pt idx="10">
                  <c:v>1.0437491994285874E-5</c:v>
                </c:pt>
                <c:pt idx="11">
                  <c:v>1.3298905441678962E-5</c:v>
                </c:pt>
                <c:pt idx="12">
                  <c:v>1.6413116207895486E-5</c:v>
                </c:pt>
                <c:pt idx="13">
                  <c:v>7.7146748524345269E-6</c:v>
                </c:pt>
                <c:pt idx="14">
                  <c:v>1.9915597316689276E-5</c:v>
                </c:pt>
                <c:pt idx="15">
                  <c:v>2.3745608185904552E-5</c:v>
                </c:pt>
                <c:pt idx="16">
                  <c:v>2.7491118994774305E-5</c:v>
                </c:pt>
                <c:pt idx="17">
                  <c:v>3.6459691797433301E-5</c:v>
                </c:pt>
                <c:pt idx="27">
                  <c:v>7.1001894381782509E-5</c:v>
                </c:pt>
                <c:pt idx="28">
                  <c:v>6.8538481001362926E-5</c:v>
                </c:pt>
                <c:pt idx="29">
                  <c:v>7.3890682176424886E-5</c:v>
                </c:pt>
                <c:pt idx="30">
                  <c:v>7.8201439805672545E-5</c:v>
                </c:pt>
                <c:pt idx="31">
                  <c:v>7.7550994145968849E-5</c:v>
                </c:pt>
                <c:pt idx="32">
                  <c:v>8.260232060878974E-5</c:v>
                </c:pt>
                <c:pt idx="33">
                  <c:v>8.6547238603043908E-5</c:v>
                </c:pt>
                <c:pt idx="34">
                  <c:v>8.8429666092485913E-5</c:v>
                </c:pt>
                <c:pt idx="35">
                  <c:v>1.0245595234012921E-4</c:v>
                </c:pt>
                <c:pt idx="36">
                  <c:v>1.3354049851573735E-5</c:v>
                </c:pt>
                <c:pt idx="37">
                  <c:v>1.2605181633163068E-5</c:v>
                </c:pt>
                <c:pt idx="38">
                  <c:v>1.3354661912317811E-5</c:v>
                </c:pt>
                <c:pt idx="39">
                  <c:v>1.4015069172619352E-5</c:v>
                </c:pt>
                <c:pt idx="40">
                  <c:v>1.4554589412940953E-5</c:v>
                </c:pt>
                <c:pt idx="41">
                  <c:v>1.4721947823310045E-5</c:v>
                </c:pt>
                <c:pt idx="42">
                  <c:v>1.5319430982052211E-5</c:v>
                </c:pt>
                <c:pt idx="43">
                  <c:v>1.55589166098767E-5</c:v>
                </c:pt>
                <c:pt idx="44">
                  <c:v>1.8497102920353713E-5</c:v>
                </c:pt>
                <c:pt idx="63">
                  <c:v>8.6169863711331191E-3</c:v>
                </c:pt>
                <c:pt idx="64">
                  <c:v>8.5062092492787927E-3</c:v>
                </c:pt>
                <c:pt idx="65">
                  <c:v>9.2993437086871574E-3</c:v>
                </c:pt>
                <c:pt idx="66">
                  <c:v>1.0040915633010567E-2</c:v>
                </c:pt>
                <c:pt idx="67">
                  <c:v>9.1580774803134077E-3</c:v>
                </c:pt>
                <c:pt idx="68">
                  <c:v>1.0855214151618811E-2</c:v>
                </c:pt>
                <c:pt idx="69">
                  <c:v>1.1652988457056536E-2</c:v>
                </c:pt>
                <c:pt idx="70">
                  <c:v>1.2263235045214094E-2</c:v>
                </c:pt>
                <c:pt idx="71">
                  <c:v>1.5011319065133852E-2</c:v>
                </c:pt>
                <c:pt idx="72">
                  <c:v>1.8336818398035925E-3</c:v>
                </c:pt>
                <c:pt idx="73">
                  <c:v>1.937114749312796E-3</c:v>
                </c:pt>
                <c:pt idx="74">
                  <c:v>2.2743977294502971E-3</c:v>
                </c:pt>
                <c:pt idx="75">
                  <c:v>2.6185214908801967E-3</c:v>
                </c:pt>
                <c:pt idx="76">
                  <c:v>1.8715148179510516E-3</c:v>
                </c:pt>
                <c:pt idx="77">
                  <c:v>2.9844036724943602E-3</c:v>
                </c:pt>
                <c:pt idx="78">
                  <c:v>3.3664479817407228E-3</c:v>
                </c:pt>
                <c:pt idx="79">
                  <c:v>3.7099055184331804E-3</c:v>
                </c:pt>
                <c:pt idx="80">
                  <c:v>4.752192532180741E-3</c:v>
                </c:pt>
                <c:pt idx="90">
                  <c:v>1.1771242926172999E-4</c:v>
                </c:pt>
                <c:pt idx="91">
                  <c:v>1.2394147496168787E-4</c:v>
                </c:pt>
                <c:pt idx="92">
                  <c:v>1.4353931735484161E-4</c:v>
                </c:pt>
                <c:pt idx="93">
                  <c:v>1.629163335205596E-4</c:v>
                </c:pt>
                <c:pt idx="94">
                  <c:v>1.1652924631983968E-4</c:v>
                </c:pt>
                <c:pt idx="95">
                  <c:v>1.8512719778375928E-4</c:v>
                </c:pt>
                <c:pt idx="96">
                  <c:v>2.0863922911725649E-4</c:v>
                </c:pt>
                <c:pt idx="97">
                  <c:v>2.3064118738816533E-4</c:v>
                </c:pt>
                <c:pt idx="98">
                  <c:v>2.9542713026832381E-4</c:v>
                </c:pt>
                <c:pt idx="99">
                  <c:v>9.9325667520849511E-5</c:v>
                </c:pt>
                <c:pt idx="100">
                  <c:v>9.4535191530300289E-5</c:v>
                </c:pt>
                <c:pt idx="101">
                  <c:v>9.8920205257453986E-5</c:v>
                </c:pt>
                <c:pt idx="102">
                  <c:v>1.0218159848897431E-4</c:v>
                </c:pt>
                <c:pt idx="103">
                  <c:v>1.0915237244904537E-4</c:v>
                </c:pt>
                <c:pt idx="104">
                  <c:v>1.0643941533738002E-4</c:v>
                </c:pt>
                <c:pt idx="105">
                  <c:v>1.1024363736019221E-4</c:v>
                </c:pt>
                <c:pt idx="106">
                  <c:v>1.1213555676362443E-4</c:v>
                </c:pt>
                <c:pt idx="107">
                  <c:v>1.3285944470694465E-4</c:v>
                </c:pt>
                <c:pt idx="135">
                  <c:v>4.6876403245281099E-4</c:v>
                </c:pt>
                <c:pt idx="136">
                  <c:v>4.5508703431536225E-4</c:v>
                </c:pt>
                <c:pt idx="137">
                  <c:v>4.7768397095071573E-4</c:v>
                </c:pt>
                <c:pt idx="138">
                  <c:v>4.9309392625080024E-4</c:v>
                </c:pt>
                <c:pt idx="139">
                  <c:v>4.9833794482451773E-4</c:v>
                </c:pt>
                <c:pt idx="140">
                  <c:v>5.0996191164921084E-4</c:v>
                </c:pt>
                <c:pt idx="141">
                  <c:v>5.2340485717211269E-4</c:v>
                </c:pt>
                <c:pt idx="142">
                  <c:v>5.2418142906648446E-4</c:v>
                </c:pt>
                <c:pt idx="143">
                  <c:v>5.9742581535031825E-4</c:v>
                </c:pt>
                <c:pt idx="144">
                  <c:v>1.9684969510736392E-4</c:v>
                </c:pt>
                <c:pt idx="145">
                  <c:v>1.8859992504466157E-4</c:v>
                </c:pt>
                <c:pt idx="146">
                  <c:v>1.9921958422970646E-4</c:v>
                </c:pt>
                <c:pt idx="147">
                  <c:v>2.0787418449052044E-4</c:v>
                </c:pt>
                <c:pt idx="148">
                  <c:v>2.1347577566257743E-4</c:v>
                </c:pt>
                <c:pt idx="149">
                  <c:v>2.1708294328047812E-4</c:v>
                </c:pt>
                <c:pt idx="150">
                  <c:v>2.2538948882663549E-4</c:v>
                </c:pt>
                <c:pt idx="151">
                  <c:v>2.2971028865303528E-4</c:v>
                </c:pt>
                <c:pt idx="152">
                  <c:v>2.6901764071904914E-4</c:v>
                </c:pt>
                <c:pt idx="153">
                  <c:v>2.505313808318298E-3</c:v>
                </c:pt>
                <c:pt idx="154">
                  <c:v>2.7641505245799727E-3</c:v>
                </c:pt>
                <c:pt idx="155">
                  <c:v>3.2814253789540167E-3</c:v>
                </c:pt>
                <c:pt idx="156">
                  <c:v>3.8021919914279648E-3</c:v>
                </c:pt>
                <c:pt idx="157">
                  <c:v>2.4091798009389345E-3</c:v>
                </c:pt>
                <c:pt idx="158">
                  <c:v>4.3772884774332804E-3</c:v>
                </c:pt>
                <c:pt idx="159">
                  <c:v>4.9652437353779246E-3</c:v>
                </c:pt>
                <c:pt idx="160">
                  <c:v>5.484633527490592E-3</c:v>
                </c:pt>
                <c:pt idx="161">
                  <c:v>6.9483365384453034E-3</c:v>
                </c:pt>
              </c:numCache>
            </c:numRef>
          </c:val>
          <c:extLst>
            <c:ext xmlns:c16="http://schemas.microsoft.com/office/drawing/2014/chart" uri="{C3380CC4-5D6E-409C-BE32-E72D297353CC}">
              <c16:uniqueId val="{00000004-7BCF-4066-9BDB-EB05EE711951}"/>
            </c:ext>
          </c:extLst>
        </c:ser>
        <c:ser>
          <c:idx val="5"/>
          <c:order val="5"/>
          <c:tx>
            <c:strRef>
              <c:f>VINV_PA...pivot!$G$3:$G$4</c:f>
              <c:strCache>
                <c:ptCount val="1"/>
                <c:pt idx="0">
                  <c:v>ele</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VINV_PA...pivot!$G$5:$G$185</c:f>
              <c:numCache>
                <c:formatCode>General</c:formatCode>
                <c:ptCount val="162"/>
                <c:pt idx="9">
                  <c:v>7.3516496073524293E-6</c:v>
                </c:pt>
                <c:pt idx="10">
                  <c:v>9.9795753248272064E-6</c:v>
                </c:pt>
                <c:pt idx="11">
                  <c:v>1.5671541835570727E-5</c:v>
                </c:pt>
                <c:pt idx="12">
                  <c:v>1.9996452914749965E-5</c:v>
                </c:pt>
                <c:pt idx="13">
                  <c:v>5.5555655133138168E-6</c:v>
                </c:pt>
                <c:pt idx="14">
                  <c:v>2.5043043265951176E-5</c:v>
                </c:pt>
                <c:pt idx="15">
                  <c:v>3.0587097859104443E-5</c:v>
                </c:pt>
                <c:pt idx="16">
                  <c:v>3.7138607620304999E-5</c:v>
                </c:pt>
                <c:pt idx="17">
                  <c:v>4.5330773753919546E-5</c:v>
                </c:pt>
                <c:pt idx="63">
                  <c:v>2.9888473538041311E-4</c:v>
                </c:pt>
                <c:pt idx="64">
                  <c:v>3.2679503025309387E-4</c:v>
                </c:pt>
                <c:pt idx="65">
                  <c:v>4.1637072212527055E-4</c:v>
                </c:pt>
                <c:pt idx="66">
                  <c:v>4.6715481838535943E-4</c:v>
                </c:pt>
                <c:pt idx="67">
                  <c:v>2.7964638071141225E-4</c:v>
                </c:pt>
                <c:pt idx="68">
                  <c:v>5.1633447945800121E-4</c:v>
                </c:pt>
                <c:pt idx="69">
                  <c:v>5.6733511869607877E-4</c:v>
                </c:pt>
                <c:pt idx="70">
                  <c:v>6.20885125567076E-4</c:v>
                </c:pt>
                <c:pt idx="71">
                  <c:v>6.9549905349773926E-4</c:v>
                </c:pt>
                <c:pt idx="72">
                  <c:v>4.8220946197603566E-3</c:v>
                </c:pt>
                <c:pt idx="73">
                  <c:v>5.5219597642501292E-3</c:v>
                </c:pt>
                <c:pt idx="74">
                  <c:v>8.2587072827473434E-3</c:v>
                </c:pt>
                <c:pt idx="75">
                  <c:v>9.6560189357008056E-3</c:v>
                </c:pt>
                <c:pt idx="76">
                  <c:v>4.3720973951139712E-3</c:v>
                </c:pt>
                <c:pt idx="77">
                  <c:v>1.1190845541625728E-2</c:v>
                </c:pt>
                <c:pt idx="78">
                  <c:v>1.2861165596675349E-2</c:v>
                </c:pt>
                <c:pt idx="79">
                  <c:v>1.4786976282660324E-2</c:v>
                </c:pt>
                <c:pt idx="80">
                  <c:v>1.7638232757824713E-2</c:v>
                </c:pt>
                <c:pt idx="144">
                  <c:v>1.1101252244526079E-4</c:v>
                </c:pt>
                <c:pt idx="145">
                  <c:v>1.1355470926163894E-4</c:v>
                </c:pt>
                <c:pt idx="146">
                  <c:v>1.2989548532712429E-4</c:v>
                </c:pt>
                <c:pt idx="147">
                  <c:v>1.2683547384455431E-4</c:v>
                </c:pt>
                <c:pt idx="148">
                  <c:v>1.0699549484987214E-4</c:v>
                </c:pt>
                <c:pt idx="149">
                  <c:v>1.2266338928209594E-4</c:v>
                </c:pt>
                <c:pt idx="150">
                  <c:v>1.2029849984825894E-4</c:v>
                </c:pt>
                <c:pt idx="151">
                  <c:v>1.2565922566686524E-4</c:v>
                </c:pt>
                <c:pt idx="152">
                  <c:v>1.3521781912977175E-4</c:v>
                </c:pt>
                <c:pt idx="153">
                  <c:v>1.9941251950459427E-3</c:v>
                </c:pt>
                <c:pt idx="154">
                  <c:v>2.3740461334312911E-3</c:v>
                </c:pt>
                <c:pt idx="155">
                  <c:v>3.7928433621214242E-3</c:v>
                </c:pt>
                <c:pt idx="156">
                  <c:v>4.5024739006498679E-3</c:v>
                </c:pt>
                <c:pt idx="157">
                  <c:v>1.7385376693941689E-3</c:v>
                </c:pt>
                <c:pt idx="158">
                  <c:v>5.3595086092083303E-3</c:v>
                </c:pt>
                <c:pt idx="159">
                  <c:v>6.2439702942139602E-3</c:v>
                </c:pt>
                <c:pt idx="160">
                  <c:v>7.0978123172260495E-3</c:v>
                </c:pt>
                <c:pt idx="161">
                  <c:v>8.5117706669852189E-3</c:v>
                </c:pt>
              </c:numCache>
            </c:numRef>
          </c:val>
          <c:extLst>
            <c:ext xmlns:c16="http://schemas.microsoft.com/office/drawing/2014/chart" uri="{C3380CC4-5D6E-409C-BE32-E72D297353CC}">
              <c16:uniqueId val="{00000005-7BCF-4066-9BDB-EB05EE711951}"/>
            </c:ext>
          </c:extLst>
        </c:ser>
        <c:ser>
          <c:idx val="6"/>
          <c:order val="6"/>
          <c:tx>
            <c:strRef>
              <c:f>VINV_PA...pivot!$H$3:$H$4</c:f>
              <c:strCache>
                <c:ptCount val="1"/>
                <c:pt idx="0">
                  <c:v>FOT</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VINV_PA...pivot!$H$5:$H$185</c:f>
              <c:numCache>
                <c:formatCode>General</c:formatCode>
                <c:ptCount val="162"/>
                <c:pt idx="0">
                  <c:v>2.866658893735953E-4</c:v>
                </c:pt>
                <c:pt idx="1">
                  <c:v>3.2575925203047365E-4</c:v>
                </c:pt>
                <c:pt idx="2">
                  <c:v>3.6887682804179434E-4</c:v>
                </c:pt>
                <c:pt idx="3">
                  <c:v>4.1355155542936441E-4</c:v>
                </c:pt>
                <c:pt idx="4">
                  <c:v>2.6031828453534353E-4</c:v>
                </c:pt>
                <c:pt idx="5">
                  <c:v>4.6245361327715913E-4</c:v>
                </c:pt>
                <c:pt idx="6">
                  <c:v>5.1433788143553428E-4</c:v>
                </c:pt>
                <c:pt idx="7">
                  <c:v>5.6965873703404167E-4</c:v>
                </c:pt>
                <c:pt idx="8">
                  <c:v>6.317171602266662E-4</c:v>
                </c:pt>
                <c:pt idx="9">
                  <c:v>2.6191318934067658E-2</c:v>
                </c:pt>
                <c:pt idx="10">
                  <c:v>3.5758718419927123E-2</c:v>
                </c:pt>
                <c:pt idx="11">
                  <c:v>4.7248904450872098E-2</c:v>
                </c:pt>
                <c:pt idx="12">
                  <c:v>6.0560946476584117E-2</c:v>
                </c:pt>
                <c:pt idx="13">
                  <c:v>1.9745311348101029E-2</c:v>
                </c:pt>
                <c:pt idx="14">
                  <c:v>7.587952337784977E-2</c:v>
                </c:pt>
                <c:pt idx="15">
                  <c:v>9.3355312201582899E-2</c:v>
                </c:pt>
                <c:pt idx="16">
                  <c:v>0.11306969214407031</c:v>
                </c:pt>
                <c:pt idx="17">
                  <c:v>0.13504455919255734</c:v>
                </c:pt>
                <c:pt idx="18">
                  <c:v>3.4988273415095849E-4</c:v>
                </c:pt>
                <c:pt idx="19">
                  <c:v>3.7977149611515123E-4</c:v>
                </c:pt>
                <c:pt idx="20">
                  <c:v>4.0723863314057592E-4</c:v>
                </c:pt>
                <c:pt idx="21">
                  <c:v>4.3187643644447375E-4</c:v>
                </c:pt>
                <c:pt idx="22">
                  <c:v>3.2659897606643698E-4</c:v>
                </c:pt>
                <c:pt idx="23">
                  <c:v>4.6216477495712721E-4</c:v>
                </c:pt>
                <c:pt idx="24">
                  <c:v>4.9837966247855397E-4</c:v>
                </c:pt>
                <c:pt idx="25">
                  <c:v>5.3649795441367346E-4</c:v>
                </c:pt>
                <c:pt idx="26">
                  <c:v>5.7253441923442959E-4</c:v>
                </c:pt>
                <c:pt idx="27">
                  <c:v>1.7981507171826693E-4</c:v>
                </c:pt>
                <c:pt idx="28">
                  <c:v>1.9962024190704251E-4</c:v>
                </c:pt>
                <c:pt idx="29">
                  <c:v>2.2424471704429098E-4</c:v>
                </c:pt>
                <c:pt idx="30">
                  <c:v>2.4559196391960952E-4</c:v>
                </c:pt>
                <c:pt idx="31">
                  <c:v>1.6681302860630255E-4</c:v>
                </c:pt>
                <c:pt idx="32">
                  <c:v>2.662120106880037E-4</c:v>
                </c:pt>
                <c:pt idx="33">
                  <c:v>2.8548095902905068E-4</c:v>
                </c:pt>
                <c:pt idx="34">
                  <c:v>3.0164618838380777E-4</c:v>
                </c:pt>
                <c:pt idx="35">
                  <c:v>3.1050420927491263E-4</c:v>
                </c:pt>
                <c:pt idx="36">
                  <c:v>1.7391262409589943E-2</c:v>
                </c:pt>
                <c:pt idx="37">
                  <c:v>1.8883401811436992E-2</c:v>
                </c:pt>
                <c:pt idx="38">
                  <c:v>2.0725613862023064E-2</c:v>
                </c:pt>
                <c:pt idx="39">
                  <c:v>2.2429764173692742E-2</c:v>
                </c:pt>
                <c:pt idx="40">
                  <c:v>1.6255278542868269E-2</c:v>
                </c:pt>
                <c:pt idx="41">
                  <c:v>2.4131739487049823E-2</c:v>
                </c:pt>
                <c:pt idx="42">
                  <c:v>2.5700849443142222E-2</c:v>
                </c:pt>
                <c:pt idx="43">
                  <c:v>2.704169317753332E-2</c:v>
                </c:pt>
                <c:pt idx="44">
                  <c:v>2.8653219867131357E-2</c:v>
                </c:pt>
                <c:pt idx="45">
                  <c:v>3.2643538850581793E-4</c:v>
                </c:pt>
                <c:pt idx="46">
                  <c:v>3.5976274659512943E-4</c:v>
                </c:pt>
                <c:pt idx="47">
                  <c:v>3.8773677411675579E-4</c:v>
                </c:pt>
                <c:pt idx="48">
                  <c:v>4.1128801977829082E-4</c:v>
                </c:pt>
                <c:pt idx="49">
                  <c:v>2.9770699563401215E-4</c:v>
                </c:pt>
                <c:pt idx="50">
                  <c:v>4.3176898570505725E-4</c:v>
                </c:pt>
                <c:pt idx="51">
                  <c:v>4.4801339444111869E-4</c:v>
                </c:pt>
                <c:pt idx="52">
                  <c:v>4.5630813745308418E-4</c:v>
                </c:pt>
                <c:pt idx="53">
                  <c:v>4.586015655094767E-4</c:v>
                </c:pt>
                <c:pt idx="54">
                  <c:v>3.6110774101119224E-4</c:v>
                </c:pt>
                <c:pt idx="55">
                  <c:v>4.8865160260265657E-4</c:v>
                </c:pt>
                <c:pt idx="56">
                  <c:v>6.4208566248419221E-4</c:v>
                </c:pt>
                <c:pt idx="57">
                  <c:v>8.1482050983845331E-4</c:v>
                </c:pt>
                <c:pt idx="58">
                  <c:v>2.7928682180520517E-4</c:v>
                </c:pt>
                <c:pt idx="59">
                  <c:v>1.0115044597534481E-3</c:v>
                </c:pt>
                <c:pt idx="60">
                  <c:v>1.2302195193105412E-3</c:v>
                </c:pt>
                <c:pt idx="61">
                  <c:v>1.4707010311988313E-3</c:v>
                </c:pt>
                <c:pt idx="62">
                  <c:v>1.7414926627002758E-3</c:v>
                </c:pt>
                <c:pt idx="63">
                  <c:v>0.36492441903897843</c:v>
                </c:pt>
                <c:pt idx="64">
                  <c:v>0.412260290674755</c:v>
                </c:pt>
                <c:pt idx="65">
                  <c:v>0.46571716389177031</c:v>
                </c:pt>
                <c:pt idx="66">
                  <c:v>0.51946875709019447</c:v>
                </c:pt>
                <c:pt idx="67">
                  <c:v>0.33221513044463019</c:v>
                </c:pt>
                <c:pt idx="68">
                  <c:v>0.57596599557252948</c:v>
                </c:pt>
                <c:pt idx="69">
                  <c:v>0.63362331384532489</c:v>
                </c:pt>
                <c:pt idx="70">
                  <c:v>0.6924133765787025</c:v>
                </c:pt>
                <c:pt idx="71">
                  <c:v>0.75538965073596931</c:v>
                </c:pt>
                <c:pt idx="72">
                  <c:v>8.5070157680866725</c:v>
                </c:pt>
                <c:pt idx="73">
                  <c:v>10.360569067385462</c:v>
                </c:pt>
                <c:pt idx="74">
                  <c:v>12.640608130741754</c:v>
                </c:pt>
                <c:pt idx="75">
                  <c:v>15.169639496604216</c:v>
                </c:pt>
                <c:pt idx="76">
                  <c:v>7.4128734265168896</c:v>
                </c:pt>
                <c:pt idx="77">
                  <c:v>17.867504563851558</c:v>
                </c:pt>
                <c:pt idx="78">
                  <c:v>20.809079441417794</c:v>
                </c:pt>
                <c:pt idx="79">
                  <c:v>23.986133673839827</c:v>
                </c:pt>
                <c:pt idx="80">
                  <c:v>27.511867649586456</c:v>
                </c:pt>
                <c:pt idx="81">
                  <c:v>5.3625859292578941E-5</c:v>
                </c:pt>
                <c:pt idx="82">
                  <c:v>6.3716970101110578E-5</c:v>
                </c:pt>
                <c:pt idx="83">
                  <c:v>7.5390616827170147E-5</c:v>
                </c:pt>
                <c:pt idx="84">
                  <c:v>8.8177902371081699E-5</c:v>
                </c:pt>
                <c:pt idx="85">
                  <c:v>4.7277675349928055E-5</c:v>
                </c:pt>
                <c:pt idx="86">
                  <c:v>1.0233295464206331E-4</c:v>
                </c:pt>
                <c:pt idx="87">
                  <c:v>1.1746783175425886E-4</c:v>
                </c:pt>
                <c:pt idx="88">
                  <c:v>1.3349116130428469E-4</c:v>
                </c:pt>
                <c:pt idx="89">
                  <c:v>1.5143211222971571E-4</c:v>
                </c:pt>
                <c:pt idx="90">
                  <c:v>3.5906882664218172E-4</c:v>
                </c:pt>
                <c:pt idx="91">
                  <c:v>4.3452835561541694E-4</c:v>
                </c:pt>
                <c:pt idx="92">
                  <c:v>5.2256672094058351E-4</c:v>
                </c:pt>
                <c:pt idx="93">
                  <c:v>6.1674334959037921E-4</c:v>
                </c:pt>
                <c:pt idx="94">
                  <c:v>3.0368553063318219E-4</c:v>
                </c:pt>
                <c:pt idx="95">
                  <c:v>7.232100747486482E-4</c:v>
                </c:pt>
                <c:pt idx="96">
                  <c:v>8.4030817279491488E-4</c:v>
                </c:pt>
                <c:pt idx="97">
                  <c:v>9.6982142082439947E-4</c:v>
                </c:pt>
                <c:pt idx="98">
                  <c:v>1.1095547305882008E-3</c:v>
                </c:pt>
                <c:pt idx="99">
                  <c:v>3.7825056084061087E-3</c:v>
                </c:pt>
                <c:pt idx="100">
                  <c:v>4.1367461474465959E-3</c:v>
                </c:pt>
                <c:pt idx="101">
                  <c:v>4.5000211461590648E-3</c:v>
                </c:pt>
                <c:pt idx="102">
                  <c:v>4.8183502685967012E-3</c:v>
                </c:pt>
                <c:pt idx="103">
                  <c:v>3.5455557527712938E-3</c:v>
                </c:pt>
                <c:pt idx="104">
                  <c:v>5.1598335633003395E-3</c:v>
                </c:pt>
                <c:pt idx="105">
                  <c:v>5.4909556280584209E-3</c:v>
                </c:pt>
                <c:pt idx="106">
                  <c:v>5.812474372409099E-3</c:v>
                </c:pt>
                <c:pt idx="107">
                  <c:v>6.1551949277681341E-3</c:v>
                </c:pt>
                <c:pt idx="108">
                  <c:v>2.6120791492812627E-4</c:v>
                </c:pt>
                <c:pt idx="109">
                  <c:v>2.7372718011190058E-4</c:v>
                </c:pt>
                <c:pt idx="110">
                  <c:v>2.981775269489729E-4</c:v>
                </c:pt>
                <c:pt idx="111">
                  <c:v>3.0756223090465238E-4</c:v>
                </c:pt>
                <c:pt idx="112">
                  <c:v>2.5063596022745254E-4</c:v>
                </c:pt>
                <c:pt idx="113">
                  <c:v>3.0864811757152979E-4</c:v>
                </c:pt>
                <c:pt idx="114">
                  <c:v>2.9573259739539541E-4</c:v>
                </c:pt>
                <c:pt idx="115">
                  <c:v>2.8966422384905363E-4</c:v>
                </c:pt>
                <c:pt idx="116">
                  <c:v>2.9629472948923877E-4</c:v>
                </c:pt>
                <c:pt idx="117">
                  <c:v>6.6011167287162857E-5</c:v>
                </c:pt>
                <c:pt idx="118">
                  <c:v>7.7726542776858636E-5</c:v>
                </c:pt>
                <c:pt idx="119">
                  <c:v>9.0225559386371518E-5</c:v>
                </c:pt>
                <c:pt idx="120">
                  <c:v>1.0348924689907903E-4</c:v>
                </c:pt>
                <c:pt idx="121">
                  <c:v>5.8666658357753863E-5</c:v>
                </c:pt>
                <c:pt idx="122">
                  <c:v>1.1859366366180979E-4</c:v>
                </c:pt>
                <c:pt idx="123">
                  <c:v>1.3489744001691451E-4</c:v>
                </c:pt>
                <c:pt idx="124">
                  <c:v>1.5151713241934867E-4</c:v>
                </c:pt>
                <c:pt idx="125">
                  <c:v>1.6703023836221972E-4</c:v>
                </c:pt>
                <c:pt idx="126">
                  <c:v>2.1069817121938101E-4</c:v>
                </c:pt>
                <c:pt idx="127">
                  <c:v>2.2503474716360606E-4</c:v>
                </c:pt>
                <c:pt idx="128">
                  <c:v>2.4767511487165748E-4</c:v>
                </c:pt>
                <c:pt idx="129">
                  <c:v>2.5081690798714202E-4</c:v>
                </c:pt>
                <c:pt idx="130">
                  <c:v>2.0060903911916673E-4</c:v>
                </c:pt>
                <c:pt idx="131">
                  <c:v>2.5835993290968797E-4</c:v>
                </c:pt>
                <c:pt idx="132">
                  <c:v>2.650329106664607E-4</c:v>
                </c:pt>
                <c:pt idx="133">
                  <c:v>2.7113711081418179E-4</c:v>
                </c:pt>
                <c:pt idx="134">
                  <c:v>2.7346567903708397E-4</c:v>
                </c:pt>
                <c:pt idx="135">
                  <c:v>2.3665452813973994E-4</c:v>
                </c:pt>
                <c:pt idx="136">
                  <c:v>2.6429675786165881E-4</c:v>
                </c:pt>
                <c:pt idx="137">
                  <c:v>2.8932316899408367E-4</c:v>
                </c:pt>
                <c:pt idx="138">
                  <c:v>3.1089265133827228E-4</c:v>
                </c:pt>
                <c:pt idx="139">
                  <c:v>2.1362347281618318E-4</c:v>
                </c:pt>
                <c:pt idx="140">
                  <c:v>3.3210036669363221E-4</c:v>
                </c:pt>
                <c:pt idx="141">
                  <c:v>3.5157588174641234E-4</c:v>
                </c:pt>
                <c:pt idx="142">
                  <c:v>3.6750469639802209E-4</c:v>
                </c:pt>
                <c:pt idx="143">
                  <c:v>3.7496896049023741E-4</c:v>
                </c:pt>
                <c:pt idx="144">
                  <c:v>2.38189868980883E-4</c:v>
                </c:pt>
                <c:pt idx="145">
                  <c:v>2.6081948865716489E-4</c:v>
                </c:pt>
                <c:pt idx="146">
                  <c:v>2.8421413058006643E-4</c:v>
                </c:pt>
                <c:pt idx="147">
                  <c:v>3.0484212885507743E-4</c:v>
                </c:pt>
                <c:pt idx="148">
                  <c:v>2.2081577612900616E-4</c:v>
                </c:pt>
                <c:pt idx="149">
                  <c:v>3.2457838468849922E-4</c:v>
                </c:pt>
                <c:pt idx="150">
                  <c:v>3.4318242024109738E-4</c:v>
                </c:pt>
                <c:pt idx="151">
                  <c:v>3.6103479211522827E-4</c:v>
                </c:pt>
                <c:pt idx="152">
                  <c:v>3.7428581832100788E-4</c:v>
                </c:pt>
                <c:pt idx="153">
                  <c:v>6.1421311792272073</c:v>
                </c:pt>
                <c:pt idx="154">
                  <c:v>7.7686181100123335</c:v>
                </c:pt>
                <c:pt idx="155">
                  <c:v>9.5160735529536034</c:v>
                </c:pt>
                <c:pt idx="156">
                  <c:v>11.434006392356103</c:v>
                </c:pt>
                <c:pt idx="157">
                  <c:v>5.0330503933611892</c:v>
                </c:pt>
                <c:pt idx="158">
                  <c:v>13.546009139990682</c:v>
                </c:pt>
                <c:pt idx="159">
                  <c:v>15.803539613238719</c:v>
                </c:pt>
                <c:pt idx="160">
                  <c:v>18.197621171719234</c:v>
                </c:pt>
                <c:pt idx="161">
                  <c:v>20.508148518665894</c:v>
                </c:pt>
              </c:numCache>
            </c:numRef>
          </c:val>
          <c:extLst>
            <c:ext xmlns:c16="http://schemas.microsoft.com/office/drawing/2014/chart" uri="{C3380CC4-5D6E-409C-BE32-E72D297353CC}">
              <c16:uniqueId val="{00000006-7BCF-4066-9BDB-EB05EE711951}"/>
            </c:ext>
          </c:extLst>
        </c:ser>
        <c:ser>
          <c:idx val="7"/>
          <c:order val="7"/>
          <c:tx>
            <c:strRef>
              <c:f>VINV_PA...pivot!$I$3:$I$4</c:f>
              <c:strCache>
                <c:ptCount val="1"/>
                <c:pt idx="0">
                  <c:v>gas</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VINV_PA...pivot!$I$5:$I$185</c:f>
              <c:numCache>
                <c:formatCode>General</c:formatCode>
                <c:ptCount val="162"/>
                <c:pt idx="9">
                  <c:v>5.9281835572470861E-6</c:v>
                </c:pt>
                <c:pt idx="10">
                  <c:v>7.3664166775475277E-6</c:v>
                </c:pt>
                <c:pt idx="11">
                  <c:v>8.763113760898895E-6</c:v>
                </c:pt>
                <c:pt idx="12">
                  <c:v>1.0439984809419092E-5</c:v>
                </c:pt>
                <c:pt idx="13">
                  <c:v>4.7224451778287453E-6</c:v>
                </c:pt>
                <c:pt idx="14">
                  <c:v>1.2190862708467029E-5</c:v>
                </c:pt>
                <c:pt idx="15">
                  <c:v>1.4115281741219833E-5</c:v>
                </c:pt>
                <c:pt idx="16">
                  <c:v>1.6154945821039369E-5</c:v>
                </c:pt>
                <c:pt idx="17">
                  <c:v>1.9295734743804485E-5</c:v>
                </c:pt>
                <c:pt idx="27">
                  <c:v>2.1951426543534756E-5</c:v>
                </c:pt>
                <c:pt idx="28">
                  <c:v>2.3072390650441119E-5</c:v>
                </c:pt>
                <c:pt idx="29">
                  <c:v>2.4457583377540174E-5</c:v>
                </c:pt>
                <c:pt idx="30">
                  <c:v>2.6567787669500358E-5</c:v>
                </c:pt>
                <c:pt idx="31">
                  <c:v>2.098640161352145E-5</c:v>
                </c:pt>
                <c:pt idx="32">
                  <c:v>2.8535415354667849E-5</c:v>
                </c:pt>
                <c:pt idx="33">
                  <c:v>3.0278104409271461E-5</c:v>
                </c:pt>
                <c:pt idx="34">
                  <c:v>3.1309708610775812E-5</c:v>
                </c:pt>
                <c:pt idx="35">
                  <c:v>3.321893642350803E-5</c:v>
                </c:pt>
                <c:pt idx="36">
                  <c:v>1.469092422557261E-5</c:v>
                </c:pt>
                <c:pt idx="37">
                  <c:v>1.4967136245687788E-5</c:v>
                </c:pt>
                <c:pt idx="38">
                  <c:v>1.5233902374390657E-5</c:v>
                </c:pt>
                <c:pt idx="39">
                  <c:v>1.6023962504128085E-5</c:v>
                </c:pt>
                <c:pt idx="40">
                  <c:v>1.3903479121182721E-5</c:v>
                </c:pt>
                <c:pt idx="41">
                  <c:v>1.7136389027305307E-5</c:v>
                </c:pt>
                <c:pt idx="42">
                  <c:v>1.8064143824002714E-5</c:v>
                </c:pt>
                <c:pt idx="43">
                  <c:v>1.8797421257166282E-5</c:v>
                </c:pt>
                <c:pt idx="44">
                  <c:v>2.0357999817168413E-5</c:v>
                </c:pt>
                <c:pt idx="63">
                  <c:v>2.2273258944430674E-3</c:v>
                </c:pt>
                <c:pt idx="64">
                  <c:v>2.3424011013448206E-3</c:v>
                </c:pt>
                <c:pt idx="65">
                  <c:v>2.4709623085995814E-3</c:v>
                </c:pt>
                <c:pt idx="66">
                  <c:v>2.6547055897061834E-3</c:v>
                </c:pt>
                <c:pt idx="67">
                  <c:v>2.1108155910287479E-3</c:v>
                </c:pt>
                <c:pt idx="68">
                  <c:v>2.8394068245963734E-3</c:v>
                </c:pt>
                <c:pt idx="69">
                  <c:v>3.0347552815060182E-3</c:v>
                </c:pt>
                <c:pt idx="70">
                  <c:v>3.224806840017727E-3</c:v>
                </c:pt>
                <c:pt idx="71">
                  <c:v>3.618785013214137E-3</c:v>
                </c:pt>
                <c:pt idx="72">
                  <c:v>4.0191647113425199E-4</c:v>
                </c:pt>
                <c:pt idx="73">
                  <c:v>4.4607326468881536E-4</c:v>
                </c:pt>
                <c:pt idx="74">
                  <c:v>4.8996709995146595E-4</c:v>
                </c:pt>
                <c:pt idx="75">
                  <c:v>5.4443926588950092E-4</c:v>
                </c:pt>
                <c:pt idx="76">
                  <c:v>3.6734499674584301E-4</c:v>
                </c:pt>
                <c:pt idx="77">
                  <c:v>5.9608002179836566E-4</c:v>
                </c:pt>
                <c:pt idx="78">
                  <c:v>6.5061683648854696E-4</c:v>
                </c:pt>
                <c:pt idx="79">
                  <c:v>7.0563777370928008E-4</c:v>
                </c:pt>
                <c:pt idx="80">
                  <c:v>8.0662966123078617E-4</c:v>
                </c:pt>
                <c:pt idx="99">
                  <c:v>2.4674901043382509E-5</c:v>
                </c:pt>
                <c:pt idx="100">
                  <c:v>2.5149434037001262E-5</c:v>
                </c:pt>
                <c:pt idx="101">
                  <c:v>2.5910163163290805E-5</c:v>
                </c:pt>
                <c:pt idx="102">
                  <c:v>2.7065352870875609E-5</c:v>
                </c:pt>
                <c:pt idx="103">
                  <c:v>2.4139075086115406E-5</c:v>
                </c:pt>
                <c:pt idx="104">
                  <c:v>2.8314987836816158E-5</c:v>
                </c:pt>
                <c:pt idx="105">
                  <c:v>2.9562793499237135E-5</c:v>
                </c:pt>
                <c:pt idx="106">
                  <c:v>3.0683508336239107E-5</c:v>
                </c:pt>
                <c:pt idx="107">
                  <c:v>3.3866046312370657E-5</c:v>
                </c:pt>
                <c:pt idx="135">
                  <c:v>1.3957996714343516E-4</c:v>
                </c:pt>
                <c:pt idx="136">
                  <c:v>1.480289726107877E-4</c:v>
                </c:pt>
                <c:pt idx="137">
                  <c:v>1.5702487968038633E-4</c:v>
                </c:pt>
                <c:pt idx="138">
                  <c:v>1.7053091948238106E-4</c:v>
                </c:pt>
                <c:pt idx="139">
                  <c:v>1.3184102792020982E-4</c:v>
                </c:pt>
                <c:pt idx="140">
                  <c:v>1.8247817693260835E-4</c:v>
                </c:pt>
                <c:pt idx="141">
                  <c:v>1.9151859905115336E-4</c:v>
                </c:pt>
                <c:pt idx="142">
                  <c:v>1.9553159792126175E-4</c:v>
                </c:pt>
                <c:pt idx="143">
                  <c:v>2.0495705694642793E-4</c:v>
                </c:pt>
                <c:pt idx="144">
                  <c:v>1.9200425942439973E-4</c:v>
                </c:pt>
                <c:pt idx="145">
                  <c:v>2.0134802490336505E-4</c:v>
                </c:pt>
                <c:pt idx="146">
                  <c:v>2.1437625738525168E-4</c:v>
                </c:pt>
                <c:pt idx="147">
                  <c:v>2.3411618962460118E-4</c:v>
                </c:pt>
                <c:pt idx="148">
                  <c:v>1.8463767136783616E-4</c:v>
                </c:pt>
                <c:pt idx="149">
                  <c:v>2.5167032888245139E-4</c:v>
                </c:pt>
                <c:pt idx="150">
                  <c:v>2.6524197712387648E-4</c:v>
                </c:pt>
                <c:pt idx="151">
                  <c:v>2.7376373862473012E-4</c:v>
                </c:pt>
                <c:pt idx="152">
                  <c:v>2.9341101884370794E-4</c:v>
                </c:pt>
                <c:pt idx="153">
                  <c:v>8.0253666368076905E-4</c:v>
                </c:pt>
                <c:pt idx="154">
                  <c:v>9.3545857960128961E-4</c:v>
                </c:pt>
                <c:pt idx="155">
                  <c:v>1.0509018195344339E-3</c:v>
                </c:pt>
                <c:pt idx="156">
                  <c:v>1.1876751247087672E-3</c:v>
                </c:pt>
                <c:pt idx="157">
                  <c:v>6.9437370644859285E-4</c:v>
                </c:pt>
                <c:pt idx="158">
                  <c:v>1.3293900422413456E-3</c:v>
                </c:pt>
                <c:pt idx="159">
                  <c:v>1.4713996201430074E-3</c:v>
                </c:pt>
                <c:pt idx="160">
                  <c:v>1.6017473631076491E-3</c:v>
                </c:pt>
                <c:pt idx="161">
                  <c:v>1.8286335376969131E-3</c:v>
                </c:pt>
              </c:numCache>
            </c:numRef>
          </c:val>
          <c:extLst>
            <c:ext xmlns:c16="http://schemas.microsoft.com/office/drawing/2014/chart" uri="{C3380CC4-5D6E-409C-BE32-E72D297353CC}">
              <c16:uniqueId val="{00000007-7BCF-4066-9BDB-EB05EE711951}"/>
            </c:ext>
          </c:extLst>
        </c:ser>
        <c:ser>
          <c:idx val="8"/>
          <c:order val="8"/>
          <c:tx>
            <c:strRef>
              <c:f>VINV_PA...pivot!$J$3:$J$4</c:f>
              <c:strCache>
                <c:ptCount val="1"/>
                <c:pt idx="0">
                  <c:v>IRS</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VINV_PA...pivot!$J$5:$J$185</c:f>
              <c:numCache>
                <c:formatCode>General</c:formatCode>
                <c:ptCount val="162"/>
                <c:pt idx="0">
                  <c:v>1.278204032297533E-4</c:v>
                </c:pt>
                <c:pt idx="1">
                  <c:v>1.4539506048768828E-4</c:v>
                </c:pt>
                <c:pt idx="2">
                  <c:v>1.660582775103706E-4</c:v>
                </c:pt>
                <c:pt idx="3">
                  <c:v>1.8704765297774037E-4</c:v>
                </c:pt>
                <c:pt idx="4">
                  <c:v>1.1602746946376038E-4</c:v>
                </c:pt>
                <c:pt idx="5">
                  <c:v>2.0989495027094198E-4</c:v>
                </c:pt>
                <c:pt idx="6">
                  <c:v>2.3420347799633475E-4</c:v>
                </c:pt>
                <c:pt idx="7">
                  <c:v>2.6004065908614136E-4</c:v>
                </c:pt>
                <c:pt idx="8">
                  <c:v>2.9125770342451667E-4</c:v>
                </c:pt>
                <c:pt idx="9">
                  <c:v>6.0538361590442812E-3</c:v>
                </c:pt>
                <c:pt idx="10">
                  <c:v>8.4839053947654963E-3</c:v>
                </c:pt>
                <c:pt idx="11">
                  <c:v>1.1566285747937936E-2</c:v>
                </c:pt>
                <c:pt idx="12">
                  <c:v>1.510160700123064E-2</c:v>
                </c:pt>
                <c:pt idx="13">
                  <c:v>4.4533841226337594E-3</c:v>
                </c:pt>
                <c:pt idx="14">
                  <c:v>1.9215494863824567E-2</c:v>
                </c:pt>
                <c:pt idx="15">
                  <c:v>2.3945846389646423E-2</c:v>
                </c:pt>
                <c:pt idx="16">
                  <c:v>2.9313776480938174E-2</c:v>
                </c:pt>
                <c:pt idx="17">
                  <c:v>3.549195066079678E-2</c:v>
                </c:pt>
                <c:pt idx="18">
                  <c:v>0.18675512891052429</c:v>
                </c:pt>
                <c:pt idx="19">
                  <c:v>0.20082655926441847</c:v>
                </c:pt>
                <c:pt idx="20">
                  <c:v>0.2157447034655485</c:v>
                </c:pt>
                <c:pt idx="21">
                  <c:v>0.22731014750673104</c:v>
                </c:pt>
                <c:pt idx="22">
                  <c:v>0.17278567033546172</c:v>
                </c:pt>
                <c:pt idx="23">
                  <c:v>0.24156270179912295</c:v>
                </c:pt>
                <c:pt idx="24">
                  <c:v>0.25794224500362073</c:v>
                </c:pt>
                <c:pt idx="25">
                  <c:v>0.27319184071617203</c:v>
                </c:pt>
                <c:pt idx="26">
                  <c:v>0.28375905181839939</c:v>
                </c:pt>
                <c:pt idx="27">
                  <c:v>8.190660489239763E-5</c:v>
                </c:pt>
                <c:pt idx="28">
                  <c:v>8.9835010583040625E-5</c:v>
                </c:pt>
                <c:pt idx="29">
                  <c:v>1.011269182635915E-4</c:v>
                </c:pt>
                <c:pt idx="30">
                  <c:v>1.1008039008280429E-4</c:v>
                </c:pt>
                <c:pt idx="31">
                  <c:v>7.6409067791372525E-5</c:v>
                </c:pt>
                <c:pt idx="32">
                  <c:v>1.184316898867939E-4</c:v>
                </c:pt>
                <c:pt idx="33">
                  <c:v>1.2583881689245076E-4</c:v>
                </c:pt>
                <c:pt idx="34">
                  <c:v>1.3104903734127138E-4</c:v>
                </c:pt>
                <c:pt idx="35">
                  <c:v>1.3194383823510389E-4</c:v>
                </c:pt>
                <c:pt idx="36">
                  <c:v>8.6654506435262976E-5</c:v>
                </c:pt>
                <c:pt idx="37">
                  <c:v>9.2488133767769999E-5</c:v>
                </c:pt>
                <c:pt idx="38">
                  <c:v>1.0150990013286909E-4</c:v>
                </c:pt>
                <c:pt idx="39">
                  <c:v>1.085659385383932E-4</c:v>
                </c:pt>
                <c:pt idx="40">
                  <c:v>8.024010258190493E-5</c:v>
                </c:pt>
                <c:pt idx="41">
                  <c:v>1.151740164541684E-4</c:v>
                </c:pt>
                <c:pt idx="42">
                  <c:v>1.2047430003740162E-4</c:v>
                </c:pt>
                <c:pt idx="43">
                  <c:v>1.236329562686224E-4</c:v>
                </c:pt>
                <c:pt idx="44">
                  <c:v>1.2595988997329011E-4</c:v>
                </c:pt>
                <c:pt idx="45">
                  <c:v>1.458311914349252E-4</c:v>
                </c:pt>
                <c:pt idx="46">
                  <c:v>1.5935491241831485E-4</c:v>
                </c:pt>
                <c:pt idx="47">
                  <c:v>1.713614554309107E-4</c:v>
                </c:pt>
                <c:pt idx="48">
                  <c:v>1.8022692921372242E-4</c:v>
                </c:pt>
                <c:pt idx="49">
                  <c:v>1.3216376906966798E-4</c:v>
                </c:pt>
                <c:pt idx="50">
                  <c:v>1.8718661937234084E-4</c:v>
                </c:pt>
                <c:pt idx="51">
                  <c:v>1.9195291446110456E-4</c:v>
                </c:pt>
                <c:pt idx="52">
                  <c:v>1.9170118470409117E-4</c:v>
                </c:pt>
                <c:pt idx="53">
                  <c:v>1.863982229888804E-4</c:v>
                </c:pt>
                <c:pt idx="54">
                  <c:v>10.831168102333777</c:v>
                </c:pt>
                <c:pt idx="55">
                  <c:v>14.906196053290785</c:v>
                </c:pt>
                <c:pt idx="56">
                  <c:v>20.272657206699495</c:v>
                </c:pt>
                <c:pt idx="57">
                  <c:v>26.206865156970174</c:v>
                </c:pt>
                <c:pt idx="58">
                  <c:v>8.2895903655118595</c:v>
                </c:pt>
                <c:pt idx="59">
                  <c:v>33.096539697819303</c:v>
                </c:pt>
                <c:pt idx="60">
                  <c:v>40.892271501827665</c:v>
                </c:pt>
                <c:pt idx="61">
                  <c:v>49.569227681812791</c:v>
                </c:pt>
                <c:pt idx="62">
                  <c:v>60.205465844566312</c:v>
                </c:pt>
                <c:pt idx="63">
                  <c:v>0.14591311326497178</c:v>
                </c:pt>
                <c:pt idx="64">
                  <c:v>0.16467948700290802</c:v>
                </c:pt>
                <c:pt idx="65">
                  <c:v>0.18879783372912004</c:v>
                </c:pt>
                <c:pt idx="66">
                  <c:v>0.21197786991380627</c:v>
                </c:pt>
                <c:pt idx="67">
                  <c:v>0.13292073014336014</c:v>
                </c:pt>
                <c:pt idx="68">
                  <c:v>0.23673167420909819</c:v>
                </c:pt>
                <c:pt idx="69">
                  <c:v>0.26244246646394953</c:v>
                </c:pt>
                <c:pt idx="70">
                  <c:v>0.28897484524818717</c:v>
                </c:pt>
                <c:pt idx="71">
                  <c:v>0.32031555066530371</c:v>
                </c:pt>
                <c:pt idx="72">
                  <c:v>1.544517022217945</c:v>
                </c:pt>
                <c:pt idx="73">
                  <c:v>1.8701275726157731</c:v>
                </c:pt>
                <c:pt idx="74">
                  <c:v>2.3377539161860335</c:v>
                </c:pt>
                <c:pt idx="75">
                  <c:v>2.8039107862565213</c:v>
                </c:pt>
                <c:pt idx="76">
                  <c:v>1.3418951635926233</c:v>
                </c:pt>
                <c:pt idx="77">
                  <c:v>3.3065520067520464</c:v>
                </c:pt>
                <c:pt idx="78">
                  <c:v>3.8533908453619019</c:v>
                </c:pt>
                <c:pt idx="79">
                  <c:v>4.4394430923098653</c:v>
                </c:pt>
                <c:pt idx="80">
                  <c:v>5.1577308821609975</c:v>
                </c:pt>
                <c:pt idx="81">
                  <c:v>2.1684883195016475E-5</c:v>
                </c:pt>
                <c:pt idx="82">
                  <c:v>2.5807263257129307E-5</c:v>
                </c:pt>
                <c:pt idx="83">
                  <c:v>3.0773912315776078E-5</c:v>
                </c:pt>
                <c:pt idx="84">
                  <c:v>3.6073094155272546E-5</c:v>
                </c:pt>
                <c:pt idx="85">
                  <c:v>1.9026594837058984E-5</c:v>
                </c:pt>
                <c:pt idx="86">
                  <c:v>4.1943681347169705E-5</c:v>
                </c:pt>
                <c:pt idx="87">
                  <c:v>4.8215009299469525E-5</c:v>
                </c:pt>
                <c:pt idx="88">
                  <c:v>5.4836178690705063E-5</c:v>
                </c:pt>
                <c:pt idx="89">
                  <c:v>6.2609825966195487E-5</c:v>
                </c:pt>
                <c:pt idx="90">
                  <c:v>1.2039892125887836E-4</c:v>
                </c:pt>
                <c:pt idx="91">
                  <c:v>1.4763020732946514E-4</c:v>
                </c:pt>
                <c:pt idx="92">
                  <c:v>1.8467872537064256E-4</c:v>
                </c:pt>
                <c:pt idx="93">
                  <c:v>2.1938770601791216E-4</c:v>
                </c:pt>
                <c:pt idx="94">
                  <c:v>9.8785714642545929E-5</c:v>
                </c:pt>
                <c:pt idx="95">
                  <c:v>2.5864457103793849E-4</c:v>
                </c:pt>
                <c:pt idx="96">
                  <c:v>3.0173307176396802E-4</c:v>
                </c:pt>
                <c:pt idx="97">
                  <c:v>3.4941444952385546E-4</c:v>
                </c:pt>
                <c:pt idx="98">
                  <c:v>4.0671146827503835E-4</c:v>
                </c:pt>
                <c:pt idx="99">
                  <c:v>2.3366716237716422E-2</c:v>
                </c:pt>
                <c:pt idx="100">
                  <c:v>2.5523180032545952E-2</c:v>
                </c:pt>
                <c:pt idx="101">
                  <c:v>2.7897500552616278E-2</c:v>
                </c:pt>
                <c:pt idx="102">
                  <c:v>2.9842758878277649E-2</c:v>
                </c:pt>
                <c:pt idx="103">
                  <c:v>2.186426141539477E-2</c:v>
                </c:pt>
                <c:pt idx="104">
                  <c:v>3.1956462700361239E-2</c:v>
                </c:pt>
                <c:pt idx="105">
                  <c:v>3.4006183824250386E-2</c:v>
                </c:pt>
                <c:pt idx="106">
                  <c:v>3.598698036873893E-2</c:v>
                </c:pt>
                <c:pt idx="107">
                  <c:v>3.8255851953084355E-2</c:v>
                </c:pt>
                <c:pt idx="108">
                  <c:v>1.1219645815286766E-4</c:v>
                </c:pt>
                <c:pt idx="109">
                  <c:v>1.1619836078769767E-4</c:v>
                </c:pt>
                <c:pt idx="110">
                  <c:v>1.2745507460506914E-4</c:v>
                </c:pt>
                <c:pt idx="111">
                  <c:v>1.3022286501339063E-4</c:v>
                </c:pt>
                <c:pt idx="112">
                  <c:v>1.0819849706433447E-4</c:v>
                </c:pt>
                <c:pt idx="113">
                  <c:v>1.2951849046163971E-4</c:v>
                </c:pt>
                <c:pt idx="114">
                  <c:v>1.2288801306019293E-4</c:v>
                </c:pt>
                <c:pt idx="115">
                  <c:v>1.1841302852295915E-4</c:v>
                </c:pt>
                <c:pt idx="116">
                  <c:v>1.1763018747114248E-4</c:v>
                </c:pt>
                <c:pt idx="117">
                  <c:v>3.8816246401553541E-5</c:v>
                </c:pt>
                <c:pt idx="118">
                  <c:v>4.5383703760405579E-5</c:v>
                </c:pt>
                <c:pt idx="119">
                  <c:v>5.2790723553306972E-5</c:v>
                </c:pt>
                <c:pt idx="120">
                  <c:v>6.0450751242138361E-5</c:v>
                </c:pt>
                <c:pt idx="121">
                  <c:v>3.4483817641368973E-5</c:v>
                </c:pt>
                <c:pt idx="122">
                  <c:v>6.9119059317166576E-5</c:v>
                </c:pt>
                <c:pt idx="123">
                  <c:v>7.8214061421825695E-5</c:v>
                </c:pt>
                <c:pt idx="124">
                  <c:v>8.6874376192163028E-5</c:v>
                </c:pt>
                <c:pt idx="125">
                  <c:v>9.386228917520592E-5</c:v>
                </c:pt>
                <c:pt idx="126">
                  <c:v>1.0295024947796423E-4</c:v>
                </c:pt>
                <c:pt idx="127">
                  <c:v>1.0909149118970586E-4</c:v>
                </c:pt>
                <c:pt idx="128">
                  <c:v>1.2038429572065333E-4</c:v>
                </c:pt>
                <c:pt idx="129">
                  <c:v>1.2139900332150432E-4</c:v>
                </c:pt>
                <c:pt idx="130">
                  <c:v>9.8373090698209063E-5</c:v>
                </c:pt>
                <c:pt idx="131">
                  <c:v>1.2458744439879555E-4</c:v>
                </c:pt>
                <c:pt idx="132">
                  <c:v>1.2723968807895166E-4</c:v>
                </c:pt>
                <c:pt idx="133">
                  <c:v>1.2905535803987814E-4</c:v>
                </c:pt>
                <c:pt idx="134">
                  <c:v>1.2806299188701111E-4</c:v>
                </c:pt>
                <c:pt idx="135">
                  <c:v>1.0147697596370697E-4</c:v>
                </c:pt>
                <c:pt idx="136">
                  <c:v>1.1219680422423366E-4</c:v>
                </c:pt>
                <c:pt idx="137">
                  <c:v>1.2309045874018089E-4</c:v>
                </c:pt>
                <c:pt idx="138">
                  <c:v>1.3138186538385328E-4</c:v>
                </c:pt>
                <c:pt idx="139">
                  <c:v>9.1815516597063576E-5</c:v>
                </c:pt>
                <c:pt idx="140">
                  <c:v>1.3934817873876684E-4</c:v>
                </c:pt>
                <c:pt idx="141">
                  <c:v>1.4604474633065121E-4</c:v>
                </c:pt>
                <c:pt idx="142">
                  <c:v>1.5006364192486006E-4</c:v>
                </c:pt>
                <c:pt idx="143">
                  <c:v>1.4891714239774213E-4</c:v>
                </c:pt>
                <c:pt idx="144">
                  <c:v>9.1894800330788985E-5</c:v>
                </c:pt>
                <c:pt idx="145">
                  <c:v>1.0024739902169292E-4</c:v>
                </c:pt>
                <c:pt idx="146">
                  <c:v>1.1013916627775967E-4</c:v>
                </c:pt>
                <c:pt idx="147">
                  <c:v>1.1818365782485294E-4</c:v>
                </c:pt>
                <c:pt idx="148">
                  <c:v>8.4938957410491441E-5</c:v>
                </c:pt>
                <c:pt idx="149">
                  <c:v>1.2596226048491199E-4</c:v>
                </c:pt>
                <c:pt idx="150">
                  <c:v>1.3325801045903035E-4</c:v>
                </c:pt>
                <c:pt idx="151">
                  <c:v>1.398469098792974E-4</c:v>
                </c:pt>
                <c:pt idx="152">
                  <c:v>1.4484585694206139E-4</c:v>
                </c:pt>
                <c:pt idx="153">
                  <c:v>0.80690357730134743</c:v>
                </c:pt>
                <c:pt idx="154">
                  <c:v>1.0406961907227861</c:v>
                </c:pt>
                <c:pt idx="155">
                  <c:v>1.3232172099737831</c:v>
                </c:pt>
                <c:pt idx="156">
                  <c:v>1.620205193823022</c:v>
                </c:pt>
                <c:pt idx="157">
                  <c:v>0.66077742736850487</c:v>
                </c:pt>
                <c:pt idx="158">
                  <c:v>1.9542151988930216</c:v>
                </c:pt>
                <c:pt idx="159">
                  <c:v>2.3159146680909335</c:v>
                </c:pt>
                <c:pt idx="160">
                  <c:v>2.7024144936360375</c:v>
                </c:pt>
                <c:pt idx="161">
                  <c:v>3.1044837784588277</c:v>
                </c:pt>
              </c:numCache>
            </c:numRef>
          </c:val>
          <c:extLst>
            <c:ext xmlns:c16="http://schemas.microsoft.com/office/drawing/2014/chart" uri="{C3380CC4-5D6E-409C-BE32-E72D297353CC}">
              <c16:uniqueId val="{00000008-7BCF-4066-9BDB-EB05EE711951}"/>
            </c:ext>
          </c:extLst>
        </c:ser>
        <c:ser>
          <c:idx val="9"/>
          <c:order val="9"/>
          <c:tx>
            <c:strRef>
              <c:f>VINV_PA...pivot!$K$3:$K$4</c:f>
              <c:strCache>
                <c:ptCount val="1"/>
                <c:pt idx="0">
                  <c:v>MAC</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VINV_PA...pivot!$K$5:$K$185</c:f>
              <c:numCache>
                <c:formatCode>General</c:formatCode>
                <c:ptCount val="162"/>
                <c:pt idx="0">
                  <c:v>101.92505030108833</c:v>
                </c:pt>
                <c:pt idx="1">
                  <c:v>117.74551227726182</c:v>
                </c:pt>
                <c:pt idx="2">
                  <c:v>135.11401087815679</c:v>
                </c:pt>
                <c:pt idx="3">
                  <c:v>152.82262651306908</c:v>
                </c:pt>
                <c:pt idx="4">
                  <c:v>90.935547421711732</c:v>
                </c:pt>
                <c:pt idx="5">
                  <c:v>172.09567004822046</c:v>
                </c:pt>
                <c:pt idx="6">
                  <c:v>192.45765348925963</c:v>
                </c:pt>
                <c:pt idx="7">
                  <c:v>214.08922518643527</c:v>
                </c:pt>
                <c:pt idx="8">
                  <c:v>238.4921919128266</c:v>
                </c:pt>
                <c:pt idx="9">
                  <c:v>790.61851478163533</c:v>
                </c:pt>
                <c:pt idx="10">
                  <c:v>1084.9641722152562</c:v>
                </c:pt>
                <c:pt idx="11">
                  <c:v>1442.2427428102883</c:v>
                </c:pt>
                <c:pt idx="12">
                  <c:v>1852.2515981424028</c:v>
                </c:pt>
                <c:pt idx="13">
                  <c:v>591.74912897637864</c:v>
                </c:pt>
                <c:pt idx="14">
                  <c:v>2323.188550478555</c:v>
                </c:pt>
                <c:pt idx="15">
                  <c:v>2860.5056816777292</c:v>
                </c:pt>
                <c:pt idx="16">
                  <c:v>3465.7359764953776</c:v>
                </c:pt>
                <c:pt idx="17">
                  <c:v>4140.4215499762367</c:v>
                </c:pt>
                <c:pt idx="18">
                  <c:v>181.08954528840709</c:v>
                </c:pt>
                <c:pt idx="19">
                  <c:v>197.42362318282196</c:v>
                </c:pt>
                <c:pt idx="20">
                  <c:v>212.60272222168243</c:v>
                </c:pt>
                <c:pt idx="21">
                  <c:v>226.48184108497995</c:v>
                </c:pt>
                <c:pt idx="22">
                  <c:v>167.98346114344423</c:v>
                </c:pt>
                <c:pt idx="23">
                  <c:v>243.76384627331893</c:v>
                </c:pt>
                <c:pt idx="24">
                  <c:v>264.71829331628953</c:v>
                </c:pt>
                <c:pt idx="25">
                  <c:v>287.40517111095977</c:v>
                </c:pt>
                <c:pt idx="26">
                  <c:v>310.42930409299385</c:v>
                </c:pt>
                <c:pt idx="27">
                  <c:v>42.440822940057153</c:v>
                </c:pt>
                <c:pt idx="28">
                  <c:v>47.376011098633072</c:v>
                </c:pt>
                <c:pt idx="29">
                  <c:v>53.402666856932122</c:v>
                </c:pt>
                <c:pt idx="30">
                  <c:v>58.703167582532004</c:v>
                </c:pt>
                <c:pt idx="31">
                  <c:v>39.103356453684512</c:v>
                </c:pt>
                <c:pt idx="32">
                  <c:v>63.933880734113025</c:v>
                </c:pt>
                <c:pt idx="33">
                  <c:v>69.010560507773548</c:v>
                </c:pt>
                <c:pt idx="34">
                  <c:v>73.616037531548329</c:v>
                </c:pt>
                <c:pt idx="35">
                  <c:v>77.008231966965099</c:v>
                </c:pt>
                <c:pt idx="36">
                  <c:v>62.321754292399433</c:v>
                </c:pt>
                <c:pt idx="37">
                  <c:v>67.771067064038618</c:v>
                </c:pt>
                <c:pt idx="38">
                  <c:v>74.638617838119075</c:v>
                </c:pt>
                <c:pt idx="39">
                  <c:v>81.022263744374541</c:v>
                </c:pt>
                <c:pt idx="40">
                  <c:v>57.778161635362139</c:v>
                </c:pt>
                <c:pt idx="41">
                  <c:v>87.460520204848891</c:v>
                </c:pt>
                <c:pt idx="42">
                  <c:v>93.559641922425683</c:v>
                </c:pt>
                <c:pt idx="43">
                  <c:v>99.084241864785156</c:v>
                </c:pt>
                <c:pt idx="44">
                  <c:v>106.02698284726632</c:v>
                </c:pt>
                <c:pt idx="45">
                  <c:v>61.471001280937301</c:v>
                </c:pt>
                <c:pt idx="46">
                  <c:v>68.136043629701248</c:v>
                </c:pt>
                <c:pt idx="47">
                  <c:v>73.770275294810858</c:v>
                </c:pt>
                <c:pt idx="48">
                  <c:v>78.537900628765541</c:v>
                </c:pt>
                <c:pt idx="49">
                  <c:v>55.647561679555707</c:v>
                </c:pt>
                <c:pt idx="50">
                  <c:v>82.760282459197711</c:v>
                </c:pt>
                <c:pt idx="51">
                  <c:v>86.28366457613464</c:v>
                </c:pt>
                <c:pt idx="52">
                  <c:v>88.413103205203925</c:v>
                </c:pt>
                <c:pt idx="53">
                  <c:v>89.715917519399909</c:v>
                </c:pt>
                <c:pt idx="54">
                  <c:v>133.08288670688552</c:v>
                </c:pt>
                <c:pt idx="55">
                  <c:v>180.31628825564451</c:v>
                </c:pt>
                <c:pt idx="56">
                  <c:v>239.20554791643076</c:v>
                </c:pt>
                <c:pt idx="57">
                  <c:v>304.84809134145604</c:v>
                </c:pt>
                <c:pt idx="58">
                  <c:v>102.86728311610337</c:v>
                </c:pt>
                <c:pt idx="59">
                  <c:v>380.14678956163993</c:v>
                </c:pt>
                <c:pt idx="60">
                  <c:v>464.49933336010673</c:v>
                </c:pt>
                <c:pt idx="61">
                  <c:v>557.68651881144604</c:v>
                </c:pt>
                <c:pt idx="62">
                  <c:v>665.76740622276247</c:v>
                </c:pt>
                <c:pt idx="63">
                  <c:v>490.70883341593492</c:v>
                </c:pt>
                <c:pt idx="64">
                  <c:v>555.3823368731662</c:v>
                </c:pt>
                <c:pt idx="65">
                  <c:v>628.708532596189</c:v>
                </c:pt>
                <c:pt idx="66">
                  <c:v>701.22237272629775</c:v>
                </c:pt>
                <c:pt idx="67">
                  <c:v>444.09230453298306</c:v>
                </c:pt>
                <c:pt idx="68">
                  <c:v>777.46874428247952</c:v>
                </c:pt>
                <c:pt idx="69">
                  <c:v>855.45094481375463</c:v>
                </c:pt>
                <c:pt idx="70">
                  <c:v>935.39673854662351</c:v>
                </c:pt>
                <c:pt idx="71">
                  <c:v>1021.4600680308311</c:v>
                </c:pt>
                <c:pt idx="72">
                  <c:v>341.97423735283621</c:v>
                </c:pt>
                <c:pt idx="73">
                  <c:v>415.69582542824327</c:v>
                </c:pt>
                <c:pt idx="74">
                  <c:v>507.32348747643186</c:v>
                </c:pt>
                <c:pt idx="75">
                  <c:v>605.90888839462298</c:v>
                </c:pt>
                <c:pt idx="76">
                  <c:v>296.57200512700871</c:v>
                </c:pt>
                <c:pt idx="77">
                  <c:v>711.3208594113255</c:v>
                </c:pt>
                <c:pt idx="78">
                  <c:v>825.90988086735751</c:v>
                </c:pt>
                <c:pt idx="79">
                  <c:v>949.41188909294726</c:v>
                </c:pt>
                <c:pt idx="80">
                  <c:v>1087.9492608087987</c:v>
                </c:pt>
                <c:pt idx="81">
                  <c:v>22.300018693999871</c:v>
                </c:pt>
                <c:pt idx="82">
                  <c:v>26.524871542624577</c:v>
                </c:pt>
                <c:pt idx="83">
                  <c:v>31.395155746885546</c:v>
                </c:pt>
                <c:pt idx="84">
                  <c:v>36.669958356427962</c:v>
                </c:pt>
                <c:pt idx="85">
                  <c:v>19.587949493406519</c:v>
                </c:pt>
                <c:pt idx="86">
                  <c:v>42.499958949133976</c:v>
                </c:pt>
                <c:pt idx="87">
                  <c:v>48.72833378396875</c:v>
                </c:pt>
                <c:pt idx="88">
                  <c:v>55.324047204169275</c:v>
                </c:pt>
                <c:pt idx="89">
                  <c:v>62.758920290109415</c:v>
                </c:pt>
                <c:pt idx="90">
                  <c:v>85.842545223651982</c:v>
                </c:pt>
                <c:pt idx="91">
                  <c:v>104.61844088295059</c:v>
                </c:pt>
                <c:pt idx="92">
                  <c:v>126.91551768391041</c:v>
                </c:pt>
                <c:pt idx="93">
                  <c:v>149.45165220618625</c:v>
                </c:pt>
                <c:pt idx="94">
                  <c:v>71.182538275379727</c:v>
                </c:pt>
                <c:pt idx="95">
                  <c:v>174.78061129158124</c:v>
                </c:pt>
                <c:pt idx="96">
                  <c:v>202.49246166681354</c:v>
                </c:pt>
                <c:pt idx="97">
                  <c:v>233.13769228971617</c:v>
                </c:pt>
                <c:pt idx="98">
                  <c:v>267.47223973377623</c:v>
                </c:pt>
                <c:pt idx="99">
                  <c:v>593.50545796215295</c:v>
                </c:pt>
                <c:pt idx="100">
                  <c:v>649.91584475684965</c:v>
                </c:pt>
                <c:pt idx="101">
                  <c:v>706.35977513601404</c:v>
                </c:pt>
                <c:pt idx="102">
                  <c:v>754.32485541037954</c:v>
                </c:pt>
                <c:pt idx="103">
                  <c:v>553.91154166147646</c:v>
                </c:pt>
                <c:pt idx="104">
                  <c:v>806.33065456123188</c:v>
                </c:pt>
                <c:pt idx="105">
                  <c:v>856.4899674359898</c:v>
                </c:pt>
                <c:pt idx="106">
                  <c:v>905.33169024743381</c:v>
                </c:pt>
                <c:pt idx="107">
                  <c:v>956.94226918562822</c:v>
                </c:pt>
                <c:pt idx="108">
                  <c:v>74.978449837600039</c:v>
                </c:pt>
                <c:pt idx="109">
                  <c:v>78.978505573170978</c:v>
                </c:pt>
                <c:pt idx="110">
                  <c:v>86.326481343396892</c:v>
                </c:pt>
                <c:pt idx="111">
                  <c:v>89.457141943285691</c:v>
                </c:pt>
                <c:pt idx="112">
                  <c:v>71.560615776198887</c:v>
                </c:pt>
                <c:pt idx="113">
                  <c:v>90.329702246176737</c:v>
                </c:pt>
                <c:pt idx="114">
                  <c:v>87.225229112660216</c:v>
                </c:pt>
                <c:pt idx="115">
                  <c:v>86.025901446385731</c:v>
                </c:pt>
                <c:pt idx="116">
                  <c:v>88.696696196125814</c:v>
                </c:pt>
                <c:pt idx="117">
                  <c:v>27.138862014207866</c:v>
                </c:pt>
                <c:pt idx="118">
                  <c:v>31.946297465829272</c:v>
                </c:pt>
                <c:pt idx="119">
                  <c:v>37.131246444234421</c:v>
                </c:pt>
                <c:pt idx="120">
                  <c:v>42.731326158656628</c:v>
                </c:pt>
                <c:pt idx="121">
                  <c:v>24.094070355211318</c:v>
                </c:pt>
                <c:pt idx="122">
                  <c:v>49.1614385113946</c:v>
                </c:pt>
                <c:pt idx="123">
                  <c:v>56.172206655581789</c:v>
                </c:pt>
                <c:pt idx="124">
                  <c:v>63.470701356439797</c:v>
                </c:pt>
                <c:pt idx="125">
                  <c:v>70.745423570126079</c:v>
                </c:pt>
                <c:pt idx="126">
                  <c:v>48.132145449515583</c:v>
                </c:pt>
                <c:pt idx="127">
                  <c:v>51.665355872763897</c:v>
                </c:pt>
                <c:pt idx="128">
                  <c:v>57.012740547498737</c:v>
                </c:pt>
                <c:pt idx="129">
                  <c:v>58.069050488794851</c:v>
                </c:pt>
                <c:pt idx="130">
                  <c:v>45.587978142886854</c:v>
                </c:pt>
                <c:pt idx="131">
                  <c:v>60.145307763455669</c:v>
                </c:pt>
                <c:pt idx="132">
                  <c:v>62.077164864119617</c:v>
                </c:pt>
                <c:pt idx="133">
                  <c:v>63.961051307444734</c:v>
                </c:pt>
                <c:pt idx="134">
                  <c:v>65.255651924947301</c:v>
                </c:pt>
                <c:pt idx="135">
                  <c:v>80.078489231449609</c:v>
                </c:pt>
                <c:pt idx="136">
                  <c:v>89.796508590332138</c:v>
                </c:pt>
                <c:pt idx="137">
                  <c:v>98.675986505992512</c:v>
                </c:pt>
                <c:pt idx="138">
                  <c:v>106.37087985308044</c:v>
                </c:pt>
                <c:pt idx="139">
                  <c:v>71.937662393358238</c:v>
                </c:pt>
                <c:pt idx="140">
                  <c:v>114.05141238751749</c:v>
                </c:pt>
                <c:pt idx="141">
                  <c:v>121.31609258977684</c:v>
                </c:pt>
                <c:pt idx="142">
                  <c:v>127.64863705265256</c:v>
                </c:pt>
                <c:pt idx="143">
                  <c:v>131.65602844189618</c:v>
                </c:pt>
                <c:pt idx="144">
                  <c:v>31.129475410953809</c:v>
                </c:pt>
                <c:pt idx="145">
                  <c:v>34.250826537103961</c:v>
                </c:pt>
                <c:pt idx="146">
                  <c:v>37.488127482520916</c:v>
                </c:pt>
                <c:pt idx="147">
                  <c:v>40.383340819608996</c:v>
                </c:pt>
                <c:pt idx="148">
                  <c:v>28.706313560741464</c:v>
                </c:pt>
                <c:pt idx="149">
                  <c:v>43.235691747599724</c:v>
                </c:pt>
                <c:pt idx="150">
                  <c:v>46.027302859908914</c:v>
                </c:pt>
                <c:pt idx="151">
                  <c:v>48.820920223655897</c:v>
                </c:pt>
                <c:pt idx="152">
                  <c:v>51.313064449303099</c:v>
                </c:pt>
                <c:pt idx="153">
                  <c:v>116.22275320923831</c:v>
                </c:pt>
                <c:pt idx="154">
                  <c:v>148.45648772028463</c:v>
                </c:pt>
                <c:pt idx="155">
                  <c:v>183.80531974196154</c:v>
                </c:pt>
                <c:pt idx="156">
                  <c:v>221.91515027485494</c:v>
                </c:pt>
                <c:pt idx="157">
                  <c:v>94.965970998218665</c:v>
                </c:pt>
                <c:pt idx="158">
                  <c:v>264.17095520758966</c:v>
                </c:pt>
                <c:pt idx="159">
                  <c:v>309.52736760641324</c:v>
                </c:pt>
                <c:pt idx="160">
                  <c:v>357.91318461722699</c:v>
                </c:pt>
                <c:pt idx="161">
                  <c:v>405.53000240280682</c:v>
                </c:pt>
              </c:numCache>
            </c:numRef>
          </c:val>
          <c:extLst>
            <c:ext xmlns:c16="http://schemas.microsoft.com/office/drawing/2014/chart" uri="{C3380CC4-5D6E-409C-BE32-E72D297353CC}">
              <c16:uniqueId val="{00000009-7BCF-4066-9BDB-EB05EE711951}"/>
            </c:ext>
          </c:extLst>
        </c:ser>
        <c:ser>
          <c:idx val="10"/>
          <c:order val="10"/>
          <c:tx>
            <c:strRef>
              <c:f>VINV_PA...pivot!$L$3:$L$4</c:f>
              <c:strCache>
                <c:ptCount val="1"/>
                <c:pt idx="0">
                  <c:v>mvh</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VINV_PA...pivot!$L$5:$L$185</c:f>
              <c:numCache>
                <c:formatCode>General</c:formatCode>
                <c:ptCount val="162"/>
                <c:pt idx="0">
                  <c:v>25.587819695810794</c:v>
                </c:pt>
                <c:pt idx="1">
                  <c:v>29.556019630957653</c:v>
                </c:pt>
                <c:pt idx="2">
                  <c:v>33.91520753238126</c:v>
                </c:pt>
                <c:pt idx="3">
                  <c:v>38.364427307965869</c:v>
                </c:pt>
                <c:pt idx="4">
                  <c:v>22.829123694819682</c:v>
                </c:pt>
                <c:pt idx="5">
                  <c:v>43.20468582574361</c:v>
                </c:pt>
                <c:pt idx="6">
                  <c:v>48.310767067747435</c:v>
                </c:pt>
                <c:pt idx="7">
                  <c:v>53.720897474495573</c:v>
                </c:pt>
                <c:pt idx="8">
                  <c:v>59.841841370031979</c:v>
                </c:pt>
                <c:pt idx="9">
                  <c:v>253.68136248482466</c:v>
                </c:pt>
                <c:pt idx="10">
                  <c:v>349.14418814187906</c:v>
                </c:pt>
                <c:pt idx="11">
                  <c:v>465.37319151891842</c:v>
                </c:pt>
                <c:pt idx="12">
                  <c:v>598.95283852449279</c:v>
                </c:pt>
                <c:pt idx="13">
                  <c:v>190.03699611336157</c:v>
                </c:pt>
                <c:pt idx="14">
                  <c:v>752.78821698327806</c:v>
                </c:pt>
                <c:pt idx="15">
                  <c:v>928.56607901268512</c:v>
                </c:pt>
                <c:pt idx="16">
                  <c:v>1126.7045980338089</c:v>
                </c:pt>
                <c:pt idx="17">
                  <c:v>1348.2989002991642</c:v>
                </c:pt>
                <c:pt idx="18">
                  <c:v>37.249727356438719</c:v>
                </c:pt>
                <c:pt idx="19">
                  <c:v>40.461905511349954</c:v>
                </c:pt>
                <c:pt idx="20">
                  <c:v>43.472552818708081</c:v>
                </c:pt>
                <c:pt idx="21">
                  <c:v>46.16547844777805</c:v>
                </c:pt>
                <c:pt idx="22">
                  <c:v>34.620541800291214</c:v>
                </c:pt>
                <c:pt idx="23">
                  <c:v>49.560530590194034</c:v>
                </c:pt>
                <c:pt idx="24">
                  <c:v>53.703950292499322</c:v>
                </c:pt>
                <c:pt idx="25">
                  <c:v>58.16243613033901</c:v>
                </c:pt>
                <c:pt idx="26">
                  <c:v>62.674087285722926</c:v>
                </c:pt>
                <c:pt idx="27">
                  <c:v>6.1521098548857225</c:v>
                </c:pt>
                <c:pt idx="28">
                  <c:v>6.847446191087541</c:v>
                </c:pt>
                <c:pt idx="29">
                  <c:v>7.7018696897778627</c:v>
                </c:pt>
                <c:pt idx="30">
                  <c:v>8.4487094625468711</c:v>
                </c:pt>
                <c:pt idx="31">
                  <c:v>5.6868518225767906</c:v>
                </c:pt>
                <c:pt idx="32">
                  <c:v>9.1843497697470085</c:v>
                </c:pt>
                <c:pt idx="33">
                  <c:v>9.8947426954119795</c:v>
                </c:pt>
                <c:pt idx="34">
                  <c:v>10.530974954370759</c:v>
                </c:pt>
                <c:pt idx="35">
                  <c:v>10.994291936999838</c:v>
                </c:pt>
                <c:pt idx="36">
                  <c:v>16.890141810678053</c:v>
                </c:pt>
                <c:pt idx="37">
                  <c:v>18.29187267355541</c:v>
                </c:pt>
                <c:pt idx="38">
                  <c:v>20.094081354585125</c:v>
                </c:pt>
                <c:pt idx="39">
                  <c:v>21.728059829336662</c:v>
                </c:pt>
                <c:pt idx="40">
                  <c:v>15.694630008323246</c:v>
                </c:pt>
                <c:pt idx="41">
                  <c:v>23.37091880808601</c:v>
                </c:pt>
                <c:pt idx="42">
                  <c:v>24.908532648137513</c:v>
                </c:pt>
                <c:pt idx="43">
                  <c:v>26.271746763338644</c:v>
                </c:pt>
                <c:pt idx="44">
                  <c:v>28.005395147080421</c:v>
                </c:pt>
                <c:pt idx="45">
                  <c:v>6.5885853691043179</c:v>
                </c:pt>
                <c:pt idx="46">
                  <c:v>7.2797965981092085</c:v>
                </c:pt>
                <c:pt idx="47">
                  <c:v>7.8708124976753933</c:v>
                </c:pt>
                <c:pt idx="48">
                  <c:v>8.3613230390054607</c:v>
                </c:pt>
                <c:pt idx="49">
                  <c:v>5.982835942414666</c:v>
                </c:pt>
                <c:pt idx="50">
                  <c:v>8.7947671541249584</c:v>
                </c:pt>
                <c:pt idx="51">
                  <c:v>9.1546168528825724</c:v>
                </c:pt>
                <c:pt idx="52">
                  <c:v>9.3611039357206867</c:v>
                </c:pt>
                <c:pt idx="53">
                  <c:v>9.4762250453228543</c:v>
                </c:pt>
                <c:pt idx="54">
                  <c:v>28.001302320612012</c:v>
                </c:pt>
                <c:pt idx="55">
                  <c:v>37.923907504358922</c:v>
                </c:pt>
                <c:pt idx="56">
                  <c:v>50.118187493562289</c:v>
                </c:pt>
                <c:pt idx="57">
                  <c:v>63.758811591599894</c:v>
                </c:pt>
                <c:pt idx="58">
                  <c:v>21.582050954524753</c:v>
                </c:pt>
                <c:pt idx="59">
                  <c:v>79.35610276274717</c:v>
                </c:pt>
                <c:pt idx="60">
                  <c:v>96.78044051957248</c:v>
                </c:pt>
                <c:pt idx="61">
                  <c:v>115.98701797878121</c:v>
                </c:pt>
                <c:pt idx="62">
                  <c:v>138.01499360582577</c:v>
                </c:pt>
                <c:pt idx="63">
                  <c:v>111.37362671307238</c:v>
                </c:pt>
                <c:pt idx="64">
                  <c:v>125.81066601376754</c:v>
                </c:pt>
                <c:pt idx="65">
                  <c:v>142.07887501478356</c:v>
                </c:pt>
                <c:pt idx="66">
                  <c:v>158.15613375038953</c:v>
                </c:pt>
                <c:pt idx="67">
                  <c:v>101.01593376461551</c:v>
                </c:pt>
                <c:pt idx="68">
                  <c:v>175.0169078319293</c:v>
                </c:pt>
                <c:pt idx="69">
                  <c:v>192.20727146814815</c:v>
                </c:pt>
                <c:pt idx="70">
                  <c:v>209.7291606462604</c:v>
                </c:pt>
                <c:pt idx="71">
                  <c:v>228.52784585198873</c:v>
                </c:pt>
                <c:pt idx="72">
                  <c:v>77.156712478601008</c:v>
                </c:pt>
                <c:pt idx="73">
                  <c:v>93.648226397145464</c:v>
                </c:pt>
                <c:pt idx="74">
                  <c:v>114.13741205795189</c:v>
                </c:pt>
                <c:pt idx="75">
                  <c:v>136.20390871370208</c:v>
                </c:pt>
                <c:pt idx="76">
                  <c:v>67.056510859795381</c:v>
                </c:pt>
                <c:pt idx="77">
                  <c:v>159.80797987296751</c:v>
                </c:pt>
                <c:pt idx="78">
                  <c:v>185.42535869586851</c:v>
                </c:pt>
                <c:pt idx="79">
                  <c:v>212.91695848652807</c:v>
                </c:pt>
                <c:pt idx="80">
                  <c:v>243.74401837252543</c:v>
                </c:pt>
                <c:pt idx="81">
                  <c:v>8.7897985183937681</c:v>
                </c:pt>
                <c:pt idx="82">
                  <c:v>10.442183540063441</c:v>
                </c:pt>
                <c:pt idx="83">
                  <c:v>12.346269939074988</c:v>
                </c:pt>
                <c:pt idx="84">
                  <c:v>14.409037440053378</c:v>
                </c:pt>
                <c:pt idx="85">
                  <c:v>7.7350071365318387</c:v>
                </c:pt>
                <c:pt idx="86">
                  <c:v>16.688711826730046</c:v>
                </c:pt>
                <c:pt idx="87">
                  <c:v>19.122361365084846</c:v>
                </c:pt>
                <c:pt idx="88">
                  <c:v>21.689819920367722</c:v>
                </c:pt>
                <c:pt idx="89">
                  <c:v>24.567338153517287</c:v>
                </c:pt>
                <c:pt idx="90">
                  <c:v>17.344932642195893</c:v>
                </c:pt>
                <c:pt idx="91">
                  <c:v>21.125169645474749</c:v>
                </c:pt>
                <c:pt idx="92">
                  <c:v>25.649646324614288</c:v>
                </c:pt>
                <c:pt idx="93">
                  <c:v>30.129858655873971</c:v>
                </c:pt>
                <c:pt idx="94">
                  <c:v>14.420134439382073</c:v>
                </c:pt>
                <c:pt idx="95">
                  <c:v>35.144922017784452</c:v>
                </c:pt>
                <c:pt idx="96">
                  <c:v>40.607755091503662</c:v>
                </c:pt>
                <c:pt idx="97">
                  <c:v>46.611992196220889</c:v>
                </c:pt>
                <c:pt idx="98">
                  <c:v>53.369650022926209</c:v>
                </c:pt>
                <c:pt idx="99">
                  <c:v>193.49000951938373</c:v>
                </c:pt>
                <c:pt idx="100">
                  <c:v>211.35901424737168</c:v>
                </c:pt>
                <c:pt idx="101">
                  <c:v>229.44176948137905</c:v>
                </c:pt>
                <c:pt idx="102">
                  <c:v>244.81729573744744</c:v>
                </c:pt>
                <c:pt idx="103">
                  <c:v>181.03708469310885</c:v>
                </c:pt>
                <c:pt idx="104">
                  <c:v>261.48923197924552</c:v>
                </c:pt>
                <c:pt idx="105">
                  <c:v>277.52139647669378</c:v>
                </c:pt>
                <c:pt idx="106">
                  <c:v>293.01222744592405</c:v>
                </c:pt>
                <c:pt idx="107">
                  <c:v>309.54452247216307</c:v>
                </c:pt>
                <c:pt idx="108">
                  <c:v>12.041939816945339</c:v>
                </c:pt>
                <c:pt idx="109">
                  <c:v>12.653899111133489</c:v>
                </c:pt>
                <c:pt idx="110">
                  <c:v>13.821437301400493</c:v>
                </c:pt>
                <c:pt idx="111">
                  <c:v>14.299964244054379</c:v>
                </c:pt>
                <c:pt idx="112">
                  <c:v>11.530128782027449</c:v>
                </c:pt>
                <c:pt idx="113">
                  <c:v>14.424127597262018</c:v>
                </c:pt>
                <c:pt idx="114">
                  <c:v>13.93385584215782</c:v>
                </c:pt>
                <c:pt idx="115">
                  <c:v>13.764003735218532</c:v>
                </c:pt>
                <c:pt idx="116">
                  <c:v>14.233937868637041</c:v>
                </c:pt>
                <c:pt idx="117">
                  <c:v>6.2100671986257403</c:v>
                </c:pt>
                <c:pt idx="118">
                  <c:v>7.2945893036602198</c:v>
                </c:pt>
                <c:pt idx="119">
                  <c:v>8.4698481813143438</c:v>
                </c:pt>
                <c:pt idx="120">
                  <c:v>9.7407962841092726</c:v>
                </c:pt>
                <c:pt idx="121">
                  <c:v>5.5413733331729986</c:v>
                </c:pt>
                <c:pt idx="122">
                  <c:v>11.206184421244373</c:v>
                </c:pt>
                <c:pt idx="123">
                  <c:v>12.808300293431989</c:v>
                </c:pt>
                <c:pt idx="124">
                  <c:v>14.48460632863396</c:v>
                </c:pt>
                <c:pt idx="125">
                  <c:v>16.182385290611695</c:v>
                </c:pt>
                <c:pt idx="126">
                  <c:v>15.248597713963687</c:v>
                </c:pt>
                <c:pt idx="127">
                  <c:v>16.319438238310347</c:v>
                </c:pt>
                <c:pt idx="128">
                  <c:v>17.973328347603371</c:v>
                </c:pt>
                <c:pt idx="129">
                  <c:v>18.273671132654222</c:v>
                </c:pt>
                <c:pt idx="130">
                  <c:v>14.496206128184498</c:v>
                </c:pt>
                <c:pt idx="131">
                  <c:v>18.899597251249826</c:v>
                </c:pt>
                <c:pt idx="132">
                  <c:v>19.479866649224245</c:v>
                </c:pt>
                <c:pt idx="133">
                  <c:v>20.03723635757294</c:v>
                </c:pt>
                <c:pt idx="134">
                  <c:v>20.419809132689558</c:v>
                </c:pt>
                <c:pt idx="135">
                  <c:v>19.874869931557591</c:v>
                </c:pt>
                <c:pt idx="136">
                  <c:v>22.191786408843228</c:v>
                </c:pt>
                <c:pt idx="137">
                  <c:v>24.320523827744022</c:v>
                </c:pt>
                <c:pt idx="138">
                  <c:v>26.127875195281245</c:v>
                </c:pt>
                <c:pt idx="139">
                  <c:v>17.926120236674876</c:v>
                </c:pt>
                <c:pt idx="140">
                  <c:v>27.927379440371745</c:v>
                </c:pt>
                <c:pt idx="141">
                  <c:v>29.614403460484812</c:v>
                </c:pt>
                <c:pt idx="142">
                  <c:v>31.048380621479993</c:v>
                </c:pt>
                <c:pt idx="143">
                  <c:v>31.906627585659795</c:v>
                </c:pt>
                <c:pt idx="144">
                  <c:v>10.501237320869388</c:v>
                </c:pt>
                <c:pt idx="145">
                  <c:v>11.529464835881567</c:v>
                </c:pt>
                <c:pt idx="146">
                  <c:v>12.608241321132395</c:v>
                </c:pt>
                <c:pt idx="147">
                  <c:v>13.557763247732289</c:v>
                </c:pt>
                <c:pt idx="148">
                  <c:v>9.7166270371106709</c:v>
                </c:pt>
                <c:pt idx="149">
                  <c:v>14.495677723086768</c:v>
                </c:pt>
                <c:pt idx="150">
                  <c:v>15.411402363685648</c:v>
                </c:pt>
                <c:pt idx="151">
                  <c:v>16.318211260725086</c:v>
                </c:pt>
                <c:pt idx="152">
                  <c:v>17.131738112686847</c:v>
                </c:pt>
                <c:pt idx="153">
                  <c:v>36.819488026966425</c:v>
                </c:pt>
                <c:pt idx="154">
                  <c:v>47.088999123747243</c:v>
                </c:pt>
                <c:pt idx="155">
                  <c:v>58.356873896428155</c:v>
                </c:pt>
                <c:pt idx="156">
                  <c:v>70.618425615294029</c:v>
                </c:pt>
                <c:pt idx="157">
                  <c:v>30.16483481472909</c:v>
                </c:pt>
                <c:pt idx="158">
                  <c:v>84.240586085152728</c:v>
                </c:pt>
                <c:pt idx="159">
                  <c:v>98.899017907304923</c:v>
                </c:pt>
                <c:pt idx="160">
                  <c:v>114.55535874552581</c:v>
                </c:pt>
                <c:pt idx="161">
                  <c:v>129.84212977368344</c:v>
                </c:pt>
              </c:numCache>
            </c:numRef>
          </c:val>
          <c:extLst>
            <c:ext xmlns:c16="http://schemas.microsoft.com/office/drawing/2014/chart" uri="{C3380CC4-5D6E-409C-BE32-E72D297353CC}">
              <c16:uniqueId val="{0000000A-7BCF-4066-9BDB-EB05EE711951}"/>
            </c:ext>
          </c:extLst>
        </c:ser>
        <c:ser>
          <c:idx val="11"/>
          <c:order val="11"/>
          <c:tx>
            <c:strRef>
              <c:f>VINV_PA...pivot!$M$3:$M$4</c:f>
              <c:strCache>
                <c:ptCount val="1"/>
                <c:pt idx="0">
                  <c:v>nfm</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VINV_PA...pivot!$M$5:$M$185</c:f>
              <c:numCache>
                <c:formatCode>General</c:formatCode>
                <c:ptCount val="162"/>
                <c:pt idx="0">
                  <c:v>6.0029917531929261E-4</c:v>
                </c:pt>
                <c:pt idx="1">
                  <c:v>6.8555946696562944E-4</c:v>
                </c:pt>
                <c:pt idx="2">
                  <c:v>7.9095829822891663E-4</c:v>
                </c:pt>
                <c:pt idx="3">
                  <c:v>8.9456114905750656E-4</c:v>
                </c:pt>
                <c:pt idx="4">
                  <c:v>5.4177659293709992E-4</c:v>
                </c:pt>
                <c:pt idx="5">
                  <c:v>1.0040501740521872E-3</c:v>
                </c:pt>
                <c:pt idx="6">
                  <c:v>1.1208922624508226E-3</c:v>
                </c:pt>
                <c:pt idx="7">
                  <c:v>1.245474096452915E-3</c:v>
                </c:pt>
                <c:pt idx="8">
                  <c:v>1.4008300664240388E-3</c:v>
                </c:pt>
                <c:pt idx="9">
                  <c:v>0.17591702324828667</c:v>
                </c:pt>
                <c:pt idx="10">
                  <c:v>0.24397709689464414</c:v>
                </c:pt>
                <c:pt idx="11">
                  <c:v>0.32943431563608072</c:v>
                </c:pt>
                <c:pt idx="12">
                  <c:v>0.42633425832167338</c:v>
                </c:pt>
                <c:pt idx="13">
                  <c:v>0.13063903415351488</c:v>
                </c:pt>
                <c:pt idx="14">
                  <c:v>0.53838551922242739</c:v>
                </c:pt>
                <c:pt idx="15">
                  <c:v>0.66668118745972327</c:v>
                </c:pt>
                <c:pt idx="16">
                  <c:v>0.81179663297213889</c:v>
                </c:pt>
                <c:pt idx="17">
                  <c:v>0.97493088164747366</c:v>
                </c:pt>
                <c:pt idx="18">
                  <c:v>0.87308056792226985</c:v>
                </c:pt>
                <c:pt idx="19">
                  <c:v>0.94827625639777613</c:v>
                </c:pt>
                <c:pt idx="20">
                  <c:v>1.0284027889590994</c:v>
                </c:pt>
                <c:pt idx="21">
                  <c:v>1.0959130508290724</c:v>
                </c:pt>
                <c:pt idx="22">
                  <c:v>0.80849242849602942</c:v>
                </c:pt>
                <c:pt idx="23">
                  <c:v>1.1792382289515329</c:v>
                </c:pt>
                <c:pt idx="24">
                  <c:v>1.2786243025857327</c:v>
                </c:pt>
                <c:pt idx="25">
                  <c:v>1.3835423661304445</c:v>
                </c:pt>
                <c:pt idx="26">
                  <c:v>1.482986218694319</c:v>
                </c:pt>
                <c:pt idx="27">
                  <c:v>2.8804494060124814E-4</c:v>
                </c:pt>
                <c:pt idx="28">
                  <c:v>3.1868782128485415E-4</c:v>
                </c:pt>
                <c:pt idx="29">
                  <c:v>3.6011334903953015E-4</c:v>
                </c:pt>
                <c:pt idx="30">
                  <c:v>3.9412101962912454E-4</c:v>
                </c:pt>
                <c:pt idx="31">
                  <c:v>2.6717950354353373E-4</c:v>
                </c:pt>
                <c:pt idx="32">
                  <c:v>4.2678427781979396E-4</c:v>
                </c:pt>
                <c:pt idx="33">
                  <c:v>4.5777077968782784E-4</c:v>
                </c:pt>
                <c:pt idx="34">
                  <c:v>4.8400809658878858E-4</c:v>
                </c:pt>
                <c:pt idx="35">
                  <c:v>4.9792149705960703E-4</c:v>
                </c:pt>
                <c:pt idx="36">
                  <c:v>4.2623608202473626E-4</c:v>
                </c:pt>
                <c:pt idx="37">
                  <c:v>4.5975915494399531E-4</c:v>
                </c:pt>
                <c:pt idx="38">
                  <c:v>5.0755162003199988E-4</c:v>
                </c:pt>
                <c:pt idx="39">
                  <c:v>5.4816646430646708E-4</c:v>
                </c:pt>
                <c:pt idx="40">
                  <c:v>3.947620722735778E-4</c:v>
                </c:pt>
                <c:pt idx="41">
                  <c:v>5.8832254911016528E-4</c:v>
                </c:pt>
                <c:pt idx="42">
                  <c:v>6.2469081403977722E-4</c:v>
                </c:pt>
                <c:pt idx="43">
                  <c:v>6.5497806267847522E-4</c:v>
                </c:pt>
                <c:pt idx="44">
                  <c:v>6.8891894844112669E-4</c:v>
                </c:pt>
                <c:pt idx="45">
                  <c:v>6.3776807936718441E-4</c:v>
                </c:pt>
                <c:pt idx="46">
                  <c:v>7.0219535052812689E-4</c:v>
                </c:pt>
                <c:pt idx="47">
                  <c:v>7.6112553768282987E-4</c:v>
                </c:pt>
                <c:pt idx="48">
                  <c:v>8.0742735296486794E-4</c:v>
                </c:pt>
                <c:pt idx="49">
                  <c:v>5.7759878829297465E-4</c:v>
                </c:pt>
                <c:pt idx="50">
                  <c:v>8.4784508573281848E-4</c:v>
                </c:pt>
                <c:pt idx="51">
                  <c:v>8.8239591299510596E-4</c:v>
                </c:pt>
                <c:pt idx="52">
                  <c:v>9.0096717772273802E-4</c:v>
                </c:pt>
                <c:pt idx="53">
                  <c:v>9.0942945539036616E-4</c:v>
                </c:pt>
                <c:pt idx="54">
                  <c:v>12.595166496875352</c:v>
                </c:pt>
                <c:pt idx="55">
                  <c:v>16.981936160176293</c:v>
                </c:pt>
                <c:pt idx="56">
                  <c:v>22.739656503295002</c:v>
                </c:pt>
                <c:pt idx="57">
                  <c:v>28.999651051781001</c:v>
                </c:pt>
                <c:pt idx="58">
                  <c:v>9.8059946600431349</c:v>
                </c:pt>
                <c:pt idx="59">
                  <c:v>36.20867035846544</c:v>
                </c:pt>
                <c:pt idx="60">
                  <c:v>44.321689377097712</c:v>
                </c:pt>
                <c:pt idx="61">
                  <c:v>53.315421181054923</c:v>
                </c:pt>
                <c:pt idx="62">
                  <c:v>63.929133565174141</c:v>
                </c:pt>
                <c:pt idx="63">
                  <c:v>1.8672689049410638</c:v>
                </c:pt>
                <c:pt idx="64">
                  <c:v>2.1178499422966728</c:v>
                </c:pt>
                <c:pt idx="65">
                  <c:v>2.431796218486395</c:v>
                </c:pt>
                <c:pt idx="66">
                  <c:v>2.7300397112446015</c:v>
                </c:pt>
                <c:pt idx="67">
                  <c:v>1.690891120835881</c:v>
                </c:pt>
                <c:pt idx="68">
                  <c:v>3.0464708108806038</c:v>
                </c:pt>
                <c:pt idx="69">
                  <c:v>3.3736583877118997</c:v>
                </c:pt>
                <c:pt idx="70">
                  <c:v>3.7117866455736217</c:v>
                </c:pt>
                <c:pt idx="71">
                  <c:v>4.0859866082917735</c:v>
                </c:pt>
                <c:pt idx="72">
                  <c:v>2.1178794381949766</c:v>
                </c:pt>
                <c:pt idx="73">
                  <c:v>2.5762339747499765</c:v>
                </c:pt>
                <c:pt idx="74">
                  <c:v>3.1829909356275405</c:v>
                </c:pt>
                <c:pt idx="75">
                  <c:v>3.8171556576234895</c:v>
                </c:pt>
                <c:pt idx="76">
                  <c:v>1.8380689011891942</c:v>
                </c:pt>
                <c:pt idx="77">
                  <c:v>4.5003611633478275</c:v>
                </c:pt>
                <c:pt idx="78">
                  <c:v>5.2462802212708288</c:v>
                </c:pt>
                <c:pt idx="79">
                  <c:v>6.053104816572259</c:v>
                </c:pt>
                <c:pt idx="80">
                  <c:v>6.9737984011231413</c:v>
                </c:pt>
                <c:pt idx="81">
                  <c:v>7.6198045516878398E-5</c:v>
                </c:pt>
                <c:pt idx="82">
                  <c:v>9.1163033434154067E-5</c:v>
                </c:pt>
                <c:pt idx="83">
                  <c:v>1.0965644139423142E-4</c:v>
                </c:pt>
                <c:pt idx="84">
                  <c:v>1.2910615712234981E-4</c:v>
                </c:pt>
                <c:pt idx="85">
                  <c:v>6.6914532527160881E-5</c:v>
                </c:pt>
                <c:pt idx="86">
                  <c:v>1.5079762787152586E-4</c:v>
                </c:pt>
                <c:pt idx="87">
                  <c:v>1.7415797415089589E-4</c:v>
                </c:pt>
                <c:pt idx="88">
                  <c:v>1.9899676152151463E-4</c:v>
                </c:pt>
                <c:pt idx="89">
                  <c:v>2.2740860034753567E-4</c:v>
                </c:pt>
                <c:pt idx="90">
                  <c:v>5.1701337512797651E-4</c:v>
                </c:pt>
                <c:pt idx="91">
                  <c:v>6.2937628754755625E-4</c:v>
                </c:pt>
                <c:pt idx="92">
                  <c:v>7.7862557170221803E-4</c:v>
                </c:pt>
                <c:pt idx="93">
                  <c:v>9.2224646582037451E-4</c:v>
                </c:pt>
                <c:pt idx="94">
                  <c:v>4.3312424565547243E-4</c:v>
                </c:pt>
                <c:pt idx="95">
                  <c:v>1.0854482247266203E-3</c:v>
                </c:pt>
                <c:pt idx="96">
                  <c:v>1.2647566180772529E-3</c:v>
                </c:pt>
                <c:pt idx="97">
                  <c:v>1.4641352431836252E-3</c:v>
                </c:pt>
                <c:pt idx="98">
                  <c:v>1.6826467781936604E-3</c:v>
                </c:pt>
                <c:pt idx="99">
                  <c:v>0.20525959787003992</c:v>
                </c:pt>
                <c:pt idx="100">
                  <c:v>0.22468404160203392</c:v>
                </c:pt>
                <c:pt idx="101">
                  <c:v>0.24666025717275078</c:v>
                </c:pt>
                <c:pt idx="102">
                  <c:v>0.26467657031995157</c:v>
                </c:pt>
                <c:pt idx="103">
                  <c:v>0.19189449514705373</c:v>
                </c:pt>
                <c:pt idx="104">
                  <c:v>0.28428847987585681</c:v>
                </c:pt>
                <c:pt idx="105">
                  <c:v>0.30338834596904907</c:v>
                </c:pt>
                <c:pt idx="106">
                  <c:v>0.32212622896833032</c:v>
                </c:pt>
                <c:pt idx="107">
                  <c:v>0.34279345650844595</c:v>
                </c:pt>
                <c:pt idx="108">
                  <c:v>5.2177351964653718E-4</c:v>
                </c:pt>
                <c:pt idx="109">
                  <c:v>5.4741474454475568E-4</c:v>
                </c:pt>
                <c:pt idx="110">
                  <c:v>6.0171026978890333E-4</c:v>
                </c:pt>
                <c:pt idx="111">
                  <c:v>6.2260287589271717E-4</c:v>
                </c:pt>
                <c:pt idx="112">
                  <c:v>4.9925533138992667E-4</c:v>
                </c:pt>
                <c:pt idx="113">
                  <c:v>6.2808032514583619E-4</c:v>
                </c:pt>
                <c:pt idx="114">
                  <c:v>6.066430527498824E-4</c:v>
                </c:pt>
                <c:pt idx="115">
                  <c:v>5.9817595444915106E-4</c:v>
                </c:pt>
                <c:pt idx="116">
                  <c:v>6.1427614253951966E-4</c:v>
                </c:pt>
                <c:pt idx="117">
                  <c:v>1.3821734436740075E-4</c:v>
                </c:pt>
                <c:pt idx="118">
                  <c:v>1.6216671379908204E-4</c:v>
                </c:pt>
                <c:pt idx="119">
                  <c:v>1.8889985317632261E-4</c:v>
                </c:pt>
                <c:pt idx="120">
                  <c:v>2.1702187969223257E-4</c:v>
                </c:pt>
                <c:pt idx="121">
                  <c:v>1.2288640518973227E-4</c:v>
                </c:pt>
                <c:pt idx="122">
                  <c:v>2.4918850839494275E-4</c:v>
                </c:pt>
                <c:pt idx="123">
                  <c:v>2.8390366981550759E-4</c:v>
                </c:pt>
                <c:pt idx="124">
                  <c:v>3.1915185283984225E-4</c:v>
                </c:pt>
                <c:pt idx="125">
                  <c:v>3.5196862027397338E-4</c:v>
                </c:pt>
                <c:pt idx="126">
                  <c:v>3.9856454396789201E-4</c:v>
                </c:pt>
                <c:pt idx="127">
                  <c:v>4.2445725127924073E-4</c:v>
                </c:pt>
                <c:pt idx="128">
                  <c:v>4.699912144290372E-4</c:v>
                </c:pt>
                <c:pt idx="129">
                  <c:v>4.7621116193661688E-4</c:v>
                </c:pt>
                <c:pt idx="130">
                  <c:v>3.7973374564491164E-4</c:v>
                </c:pt>
                <c:pt idx="131">
                  <c:v>4.915688791202324E-4</c:v>
                </c:pt>
                <c:pt idx="132">
                  <c:v>5.0605806351256986E-4</c:v>
                </c:pt>
                <c:pt idx="133">
                  <c:v>5.1971914767140871E-4</c:v>
                </c:pt>
                <c:pt idx="134">
                  <c:v>5.2611294102317986E-4</c:v>
                </c:pt>
                <c:pt idx="135">
                  <c:v>1.2339173681462966E-3</c:v>
                </c:pt>
                <c:pt idx="136">
                  <c:v>1.3779913042522224E-3</c:v>
                </c:pt>
                <c:pt idx="137">
                  <c:v>1.5260562842516637E-3</c:v>
                </c:pt>
                <c:pt idx="138">
                  <c:v>1.6456825745888098E-3</c:v>
                </c:pt>
                <c:pt idx="139">
                  <c:v>1.1137555779133857E-3</c:v>
                </c:pt>
                <c:pt idx="140">
                  <c:v>1.7654257865243486E-3</c:v>
                </c:pt>
                <c:pt idx="141">
                  <c:v>1.8783324811331157E-3</c:v>
                </c:pt>
                <c:pt idx="142">
                  <c:v>1.9748529560251267E-3</c:v>
                </c:pt>
                <c:pt idx="143">
                  <c:v>2.033672704858591E-3</c:v>
                </c:pt>
                <c:pt idx="144">
                  <c:v>3.5353231312168612E-4</c:v>
                </c:pt>
                <c:pt idx="145">
                  <c:v>3.8769944543746239E-4</c:v>
                </c:pt>
                <c:pt idx="146">
                  <c:v>4.2754117276661799E-4</c:v>
                </c:pt>
                <c:pt idx="147">
                  <c:v>4.6051620393906172E-4</c:v>
                </c:pt>
                <c:pt idx="148">
                  <c:v>3.2664319219046173E-4</c:v>
                </c:pt>
                <c:pt idx="149">
                  <c:v>4.9306512144646139E-4</c:v>
                </c:pt>
                <c:pt idx="150">
                  <c:v>5.2495451127111974E-4</c:v>
                </c:pt>
                <c:pt idx="151">
                  <c:v>5.5644632781884471E-4</c:v>
                </c:pt>
                <c:pt idx="152">
                  <c:v>5.8374663578890861E-4</c:v>
                </c:pt>
                <c:pt idx="153">
                  <c:v>1.8941312842654017</c:v>
                </c:pt>
                <c:pt idx="154">
                  <c:v>2.4236609133510152</c:v>
                </c:pt>
                <c:pt idx="155">
                  <c:v>3.0560999515135236</c:v>
                </c:pt>
                <c:pt idx="156">
                  <c:v>3.7087028030736344</c:v>
                </c:pt>
                <c:pt idx="157">
                  <c:v>1.546083562047315</c:v>
                </c:pt>
                <c:pt idx="158">
                  <c:v>4.4378526671893486</c:v>
                </c:pt>
                <c:pt idx="159">
                  <c:v>5.2233500379862727</c:v>
                </c:pt>
                <c:pt idx="160">
                  <c:v>6.0612593003439326</c:v>
                </c:pt>
                <c:pt idx="161">
                  <c:v>6.9154723725083489</c:v>
                </c:pt>
              </c:numCache>
            </c:numRef>
          </c:val>
          <c:extLst>
            <c:ext xmlns:c16="http://schemas.microsoft.com/office/drawing/2014/chart" uri="{C3380CC4-5D6E-409C-BE32-E72D297353CC}">
              <c16:uniqueId val="{0000000B-7BCF-4066-9BDB-EB05EE711951}"/>
            </c:ext>
          </c:extLst>
        </c:ser>
        <c:ser>
          <c:idx val="12"/>
          <c:order val="12"/>
          <c:tx>
            <c:strRef>
              <c:f>VINV_PA...pivot!$N$3:$N$4</c:f>
              <c:strCache>
                <c:ptCount val="1"/>
                <c:pt idx="0">
                  <c:v>nmm</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VINV_PA...pivot!$N$5:$N$185</c:f>
              <c:numCache>
                <c:formatCode>General</c:formatCode>
                <c:ptCount val="162"/>
                <c:pt idx="0">
                  <c:v>3.414150458035095E-4</c:v>
                </c:pt>
                <c:pt idx="1">
                  <c:v>3.9170478289594148E-4</c:v>
                </c:pt>
                <c:pt idx="2">
                  <c:v>4.5006967254554588E-4</c:v>
                </c:pt>
                <c:pt idx="3">
                  <c:v>5.0924945382959459E-4</c:v>
                </c:pt>
                <c:pt idx="4">
                  <c:v>3.068037507175449E-4</c:v>
                </c:pt>
                <c:pt idx="5">
                  <c:v>5.7359497004063383E-4</c:v>
                </c:pt>
                <c:pt idx="6">
                  <c:v>6.4157164628156653E-4</c:v>
                </c:pt>
                <c:pt idx="7">
                  <c:v>7.130968820419489E-4</c:v>
                </c:pt>
                <c:pt idx="8">
                  <c:v>8.0301669815847953E-4</c:v>
                </c:pt>
                <c:pt idx="9">
                  <c:v>7.0619830071321957E-2</c:v>
                </c:pt>
                <c:pt idx="10">
                  <c:v>9.8228793923102062E-2</c:v>
                </c:pt>
                <c:pt idx="11">
                  <c:v>0.13251792730905157</c:v>
                </c:pt>
                <c:pt idx="12">
                  <c:v>0.17196736926747819</c:v>
                </c:pt>
                <c:pt idx="13">
                  <c:v>5.2379001771788031E-2</c:v>
                </c:pt>
                <c:pt idx="14">
                  <c:v>0.21773758198835269</c:v>
                </c:pt>
                <c:pt idx="15">
                  <c:v>0.27025873173718296</c:v>
                </c:pt>
                <c:pt idx="16">
                  <c:v>0.32981746689883473</c:v>
                </c:pt>
                <c:pt idx="17">
                  <c:v>0.39738032159090542</c:v>
                </c:pt>
                <c:pt idx="18">
                  <c:v>0.12451123991099784</c:v>
                </c:pt>
                <c:pt idx="19">
                  <c:v>0.13397669131914702</c:v>
                </c:pt>
                <c:pt idx="20">
                  <c:v>0.14290658458829353</c:v>
                </c:pt>
                <c:pt idx="21">
                  <c:v>0.15006632862049343</c:v>
                </c:pt>
                <c:pt idx="22">
                  <c:v>0.11573388457911282</c:v>
                </c:pt>
                <c:pt idx="23">
                  <c:v>0.15882719979088084</c:v>
                </c:pt>
                <c:pt idx="24">
                  <c:v>0.16887891087705884</c:v>
                </c:pt>
                <c:pt idx="25">
                  <c:v>0.17800987332296075</c:v>
                </c:pt>
                <c:pt idx="26">
                  <c:v>0.18351324017475878</c:v>
                </c:pt>
                <c:pt idx="27">
                  <c:v>1.6928804447295616E-4</c:v>
                </c:pt>
                <c:pt idx="28">
                  <c:v>1.8532604089781281E-4</c:v>
                </c:pt>
                <c:pt idx="29">
                  <c:v>2.0648707626577822E-4</c:v>
                </c:pt>
                <c:pt idx="30">
                  <c:v>2.2290723213997158E-4</c:v>
                </c:pt>
                <c:pt idx="31">
                  <c:v>1.5837003159894613E-4</c:v>
                </c:pt>
                <c:pt idx="32">
                  <c:v>2.3729749286780262E-4</c:v>
                </c:pt>
                <c:pt idx="33">
                  <c:v>2.4866244576890651E-4</c:v>
                </c:pt>
                <c:pt idx="34">
                  <c:v>2.5412671164355493E-4</c:v>
                </c:pt>
                <c:pt idx="35">
                  <c:v>2.4808028294271458E-4</c:v>
                </c:pt>
                <c:pt idx="36">
                  <c:v>0.11663943513506514</c:v>
                </c:pt>
                <c:pt idx="37">
                  <c:v>0.12422208390053549</c:v>
                </c:pt>
                <c:pt idx="38">
                  <c:v>0.13495724962962499</c:v>
                </c:pt>
                <c:pt idx="39">
                  <c:v>0.14346663605149018</c:v>
                </c:pt>
                <c:pt idx="40">
                  <c:v>0.1083053512171442</c:v>
                </c:pt>
                <c:pt idx="41">
                  <c:v>0.15083269084836076</c:v>
                </c:pt>
                <c:pt idx="42">
                  <c:v>0.15571205057728385</c:v>
                </c:pt>
                <c:pt idx="43">
                  <c:v>0.15654428350135816</c:v>
                </c:pt>
                <c:pt idx="44">
                  <c:v>0.15389739220791501</c:v>
                </c:pt>
                <c:pt idx="45">
                  <c:v>3.8085775572295889E-4</c:v>
                </c:pt>
                <c:pt idx="46">
                  <c:v>4.1639629720203585E-4</c:v>
                </c:pt>
                <c:pt idx="47">
                  <c:v>4.4618006460349336E-4</c:v>
                </c:pt>
                <c:pt idx="48">
                  <c:v>4.6864289101952202E-4</c:v>
                </c:pt>
                <c:pt idx="49">
                  <c:v>3.4502329025241446E-4</c:v>
                </c:pt>
                <c:pt idx="50">
                  <c:v>4.8549191112386841E-4</c:v>
                </c:pt>
                <c:pt idx="51">
                  <c:v>4.955374445708852E-4</c:v>
                </c:pt>
                <c:pt idx="52">
                  <c:v>4.9149833089853474E-4</c:v>
                </c:pt>
                <c:pt idx="53">
                  <c:v>4.7232654605073866E-4</c:v>
                </c:pt>
                <c:pt idx="54">
                  <c:v>1.7942261539728128</c:v>
                </c:pt>
                <c:pt idx="55">
                  <c:v>2.471628915255677</c:v>
                </c:pt>
                <c:pt idx="56">
                  <c:v>3.3575840405831072</c:v>
                </c:pt>
                <c:pt idx="57">
                  <c:v>4.3486624778969514</c:v>
                </c:pt>
                <c:pt idx="58">
                  <c:v>1.3687748033791167</c:v>
                </c:pt>
                <c:pt idx="59">
                  <c:v>5.4992657064365229</c:v>
                </c:pt>
                <c:pt idx="60">
                  <c:v>6.8004808088369186</c:v>
                </c:pt>
                <c:pt idx="61">
                  <c:v>8.2439768554931536</c:v>
                </c:pt>
                <c:pt idx="62">
                  <c:v>10.077242674240761</c:v>
                </c:pt>
                <c:pt idx="63">
                  <c:v>0.23583080207184326</c:v>
                </c:pt>
                <c:pt idx="64">
                  <c:v>0.26571664674438472</c:v>
                </c:pt>
                <c:pt idx="65">
                  <c:v>0.30246791820666152</c:v>
                </c:pt>
                <c:pt idx="66">
                  <c:v>0.3382492095329484</c:v>
                </c:pt>
                <c:pt idx="67">
                  <c:v>0.21475812327043303</c:v>
                </c:pt>
                <c:pt idx="68">
                  <c:v>0.37622977494006565</c:v>
                </c:pt>
                <c:pt idx="69">
                  <c:v>0.41533642077074118</c:v>
                </c:pt>
                <c:pt idx="70">
                  <c:v>0.45541788311392478</c:v>
                </c:pt>
                <c:pt idx="71">
                  <c:v>0.50169504344517202</c:v>
                </c:pt>
                <c:pt idx="72">
                  <c:v>1.6316755223871655</c:v>
                </c:pt>
                <c:pt idx="73">
                  <c:v>1.978575553447288</c:v>
                </c:pt>
                <c:pt idx="74">
                  <c:v>2.4416187239546363</c:v>
                </c:pt>
                <c:pt idx="75">
                  <c:v>2.9252274416236643</c:v>
                </c:pt>
                <c:pt idx="76">
                  <c:v>1.4186115869029763</c:v>
                </c:pt>
                <c:pt idx="77">
                  <c:v>3.4438812392471894</c:v>
                </c:pt>
                <c:pt idx="78">
                  <c:v>4.0064853186965808</c:v>
                </c:pt>
                <c:pt idx="79">
                  <c:v>4.6091046726610765</c:v>
                </c:pt>
                <c:pt idx="80">
                  <c:v>5.3238228392981108</c:v>
                </c:pt>
                <c:pt idx="81">
                  <c:v>1.0747936313917858E-2</c:v>
                </c:pt>
                <c:pt idx="82">
                  <c:v>1.2781938811606948E-2</c:v>
                </c:pt>
                <c:pt idx="83">
                  <c:v>1.5221271706501281E-2</c:v>
                </c:pt>
                <c:pt idx="84">
                  <c:v>1.7808394224449041E-2</c:v>
                </c:pt>
                <c:pt idx="85">
                  <c:v>9.4211430341732873E-3</c:v>
                </c:pt>
                <c:pt idx="86">
                  <c:v>2.066426724521683E-2</c:v>
                </c:pt>
                <c:pt idx="87">
                  <c:v>2.3701572242905374E-2</c:v>
                </c:pt>
                <c:pt idx="88">
                  <c:v>2.6893997045683564E-2</c:v>
                </c:pt>
                <c:pt idx="89">
                  <c:v>3.05757292739572E-2</c:v>
                </c:pt>
                <c:pt idx="90">
                  <c:v>3.1650038602674241E-4</c:v>
                </c:pt>
                <c:pt idx="91">
                  <c:v>3.8726892897199521E-4</c:v>
                </c:pt>
                <c:pt idx="92">
                  <c:v>4.735507799250559E-4</c:v>
                </c:pt>
                <c:pt idx="93">
                  <c:v>5.6032132890977237E-4</c:v>
                </c:pt>
                <c:pt idx="94">
                  <c:v>2.5879442668645506E-4</c:v>
                </c:pt>
                <c:pt idx="95">
                  <c:v>6.5789701152316833E-4</c:v>
                </c:pt>
                <c:pt idx="96">
                  <c:v>7.6501802669412598E-4</c:v>
                </c:pt>
                <c:pt idx="97">
                  <c:v>8.8354576391703142E-4</c:v>
                </c:pt>
                <c:pt idx="98">
                  <c:v>1.0216339335933752E-3</c:v>
                </c:pt>
                <c:pt idx="99">
                  <c:v>1.9508089763077498E-3</c:v>
                </c:pt>
                <c:pt idx="100">
                  <c:v>2.129673671958307E-3</c:v>
                </c:pt>
                <c:pt idx="101">
                  <c:v>2.3197834252614478E-3</c:v>
                </c:pt>
                <c:pt idx="102">
                  <c:v>2.4779264550684839E-3</c:v>
                </c:pt>
                <c:pt idx="103">
                  <c:v>1.8282918447237997E-3</c:v>
                </c:pt>
                <c:pt idx="104">
                  <c:v>2.6491378990662236E-3</c:v>
                </c:pt>
                <c:pt idx="105">
                  <c:v>2.8145779184398346E-3</c:v>
                </c:pt>
                <c:pt idx="106">
                  <c:v>2.9734672330926993E-3</c:v>
                </c:pt>
                <c:pt idx="107">
                  <c:v>3.1552570149364642E-3</c:v>
                </c:pt>
                <c:pt idx="108">
                  <c:v>2.7675772752689385E-4</c:v>
                </c:pt>
                <c:pt idx="109">
                  <c:v>2.8642840410736452E-4</c:v>
                </c:pt>
                <c:pt idx="110">
                  <c:v>3.1017500505162664E-4</c:v>
                </c:pt>
                <c:pt idx="111">
                  <c:v>3.1526421334428082E-4</c:v>
                </c:pt>
                <c:pt idx="112">
                  <c:v>2.6742961542183347E-4</c:v>
                </c:pt>
                <c:pt idx="113">
                  <c:v>3.1091776570616548E-4</c:v>
                </c:pt>
                <c:pt idx="114">
                  <c:v>2.9109172278739319E-4</c:v>
                </c:pt>
                <c:pt idx="115">
                  <c:v>2.7513140019795081E-4</c:v>
                </c:pt>
                <c:pt idx="116">
                  <c:v>2.6406533674455272E-4</c:v>
                </c:pt>
                <c:pt idx="117">
                  <c:v>7.612139129876326E-5</c:v>
                </c:pt>
                <c:pt idx="118">
                  <c:v>8.9311914376433618E-5</c:v>
                </c:pt>
                <c:pt idx="119">
                  <c:v>1.0333512871070174E-4</c:v>
                </c:pt>
                <c:pt idx="120">
                  <c:v>1.180249810457044E-4</c:v>
                </c:pt>
                <c:pt idx="121">
                  <c:v>6.7651204065610093E-5</c:v>
                </c:pt>
                <c:pt idx="122">
                  <c:v>1.345942315628995E-4</c:v>
                </c:pt>
                <c:pt idx="123">
                  <c:v>1.5201413539011067E-4</c:v>
                </c:pt>
                <c:pt idx="124">
                  <c:v>1.6874144411357337E-4</c:v>
                </c:pt>
                <c:pt idx="125">
                  <c:v>1.8207286469960898E-4</c:v>
                </c:pt>
                <c:pt idx="126">
                  <c:v>2.381716619405818E-4</c:v>
                </c:pt>
                <c:pt idx="127">
                  <c:v>2.4976142466698911E-4</c:v>
                </c:pt>
                <c:pt idx="128">
                  <c:v>2.7177671315718136E-4</c:v>
                </c:pt>
                <c:pt idx="129">
                  <c:v>2.703521976546321E-4</c:v>
                </c:pt>
                <c:pt idx="130">
                  <c:v>2.2998291046261496E-4</c:v>
                </c:pt>
                <c:pt idx="131">
                  <c:v>2.7234080684111674E-4</c:v>
                </c:pt>
                <c:pt idx="132">
                  <c:v>2.7101038518763485E-4</c:v>
                </c:pt>
                <c:pt idx="133">
                  <c:v>2.6462416336227708E-4</c:v>
                </c:pt>
                <c:pt idx="134">
                  <c:v>2.4661847543644297E-4</c:v>
                </c:pt>
                <c:pt idx="135">
                  <c:v>0.42346624510037456</c:v>
                </c:pt>
                <c:pt idx="136">
                  <c:v>0.46795600957000616</c:v>
                </c:pt>
                <c:pt idx="137">
                  <c:v>0.50942474558067696</c:v>
                </c:pt>
                <c:pt idx="138">
                  <c:v>0.54069137566264946</c:v>
                </c:pt>
                <c:pt idx="139">
                  <c:v>0.38324539811085073</c:v>
                </c:pt>
                <c:pt idx="140">
                  <c:v>0.56978852194407803</c:v>
                </c:pt>
                <c:pt idx="141">
                  <c:v>0.59259713696775496</c:v>
                </c:pt>
                <c:pt idx="142">
                  <c:v>0.60309505418119125</c:v>
                </c:pt>
                <c:pt idx="143">
                  <c:v>0.58924844182841829</c:v>
                </c:pt>
                <c:pt idx="144">
                  <c:v>1.9628770259566352E-4</c:v>
                </c:pt>
                <c:pt idx="145">
                  <c:v>2.1393217408724672E-4</c:v>
                </c:pt>
                <c:pt idx="146">
                  <c:v>2.3266378452510794E-4</c:v>
                </c:pt>
                <c:pt idx="147">
                  <c:v>2.4832292984691332E-4</c:v>
                </c:pt>
                <c:pt idx="148">
                  <c:v>1.8182801745901975E-4</c:v>
                </c:pt>
                <c:pt idx="149">
                  <c:v>2.6294029581527053E-4</c:v>
                </c:pt>
                <c:pt idx="150">
                  <c:v>2.7609395574499485E-4</c:v>
                </c:pt>
                <c:pt idx="151">
                  <c:v>2.87460760388798E-4</c:v>
                </c:pt>
                <c:pt idx="152">
                  <c:v>2.9301538601430021E-4</c:v>
                </c:pt>
                <c:pt idx="153">
                  <c:v>2.9989539356450918</c:v>
                </c:pt>
                <c:pt idx="154">
                  <c:v>3.8485992511837024</c:v>
                </c:pt>
                <c:pt idx="155">
                  <c:v>4.8157925368585044</c:v>
                </c:pt>
                <c:pt idx="156">
                  <c:v>5.8699567268053823</c:v>
                </c:pt>
                <c:pt idx="157">
                  <c:v>2.4577776647658638</c:v>
                </c:pt>
                <c:pt idx="158">
                  <c:v>7.0471019308017553</c:v>
                </c:pt>
                <c:pt idx="159">
                  <c:v>8.3170586484171078</c:v>
                </c:pt>
                <c:pt idx="160">
                  <c:v>9.6707249998323412</c:v>
                </c:pt>
                <c:pt idx="161">
                  <c:v>11.076306829090491</c:v>
                </c:pt>
              </c:numCache>
            </c:numRef>
          </c:val>
          <c:extLst>
            <c:ext xmlns:c16="http://schemas.microsoft.com/office/drawing/2014/chart" uri="{C3380CC4-5D6E-409C-BE32-E72D297353CC}">
              <c16:uniqueId val="{0000000C-7BCF-4066-9BDB-EB05EE711951}"/>
            </c:ext>
          </c:extLst>
        </c:ser>
        <c:ser>
          <c:idx val="13"/>
          <c:order val="13"/>
          <c:tx>
            <c:strRef>
              <c:f>VINV_PA...pivot!$O$3:$O$4</c:f>
              <c:strCache>
                <c:ptCount val="1"/>
                <c:pt idx="0">
                  <c:v>oil</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VINV_PA...pivot!$O$5:$O$185</c:f>
              <c:numCache>
                <c:formatCode>General</c:formatCode>
                <c:ptCount val="162"/>
                <c:pt idx="63">
                  <c:v>7.0114021210564378E-5</c:v>
                </c:pt>
                <c:pt idx="64">
                  <c:v>7.1823200907472929E-5</c:v>
                </c:pt>
                <c:pt idx="65">
                  <c:v>7.9962150141948751E-5</c:v>
                </c:pt>
                <c:pt idx="66">
                  <c:v>8.7793664348837557E-5</c:v>
                </c:pt>
                <c:pt idx="67">
                  <c:v>7.1122427633478203E-5</c:v>
                </c:pt>
                <c:pt idx="68">
                  <c:v>9.6425970407816561E-5</c:v>
                </c:pt>
                <c:pt idx="69">
                  <c:v>1.0518314624862294E-4</c:v>
                </c:pt>
                <c:pt idx="70">
                  <c:v>1.1275721817597261E-4</c:v>
                </c:pt>
                <c:pt idx="71">
                  <c:v>1.3711219350433874E-4</c:v>
                </c:pt>
                <c:pt idx="72">
                  <c:v>8.8937876651609994E-3</c:v>
                </c:pt>
                <c:pt idx="73">
                  <c:v>9.7520054812784505E-3</c:v>
                </c:pt>
                <c:pt idx="74">
                  <c:v>1.1647351430041735E-2</c:v>
                </c:pt>
                <c:pt idx="75">
                  <c:v>1.3598059468904683E-2</c:v>
                </c:pt>
                <c:pt idx="76">
                  <c:v>8.6493994502599546E-3</c:v>
                </c:pt>
                <c:pt idx="77">
                  <c:v>1.5680469652297153E-2</c:v>
                </c:pt>
                <c:pt idx="78">
                  <c:v>1.7871599109262191E-2</c:v>
                </c:pt>
                <c:pt idx="79">
                  <c:v>1.9917166360495356E-2</c:v>
                </c:pt>
                <c:pt idx="80">
                  <c:v>2.5185254475978688E-2</c:v>
                </c:pt>
                <c:pt idx="153">
                  <c:v>8.795455908750513E-3</c:v>
                </c:pt>
                <c:pt idx="154">
                  <c:v>1.0163719493543003E-2</c:v>
                </c:pt>
                <c:pt idx="155">
                  <c:v>1.2252864358028109E-2</c:v>
                </c:pt>
                <c:pt idx="156">
                  <c:v>1.4401642617355718E-2</c:v>
                </c:pt>
                <c:pt idx="157">
                  <c:v>8.0101791486572975E-3</c:v>
                </c:pt>
                <c:pt idx="158">
                  <c:v>1.6763330661410024E-2</c:v>
                </c:pt>
                <c:pt idx="159">
                  <c:v>1.9197961961231136E-2</c:v>
                </c:pt>
                <c:pt idx="160">
                  <c:v>2.1444205010134717E-2</c:v>
                </c:pt>
                <c:pt idx="161">
                  <c:v>2.6572066519524328E-2</c:v>
                </c:pt>
              </c:numCache>
            </c:numRef>
          </c:val>
          <c:extLst>
            <c:ext xmlns:c16="http://schemas.microsoft.com/office/drawing/2014/chart" uri="{C3380CC4-5D6E-409C-BE32-E72D297353CC}">
              <c16:uniqueId val="{0000000D-7BCF-4066-9BDB-EB05EE711951}"/>
            </c:ext>
          </c:extLst>
        </c:ser>
        <c:ser>
          <c:idx val="14"/>
          <c:order val="14"/>
          <c:tx>
            <c:strRef>
              <c:f>VINV_PA...pivot!$P$3:$P$4</c:f>
              <c:strCache>
                <c:ptCount val="1"/>
                <c:pt idx="0">
                  <c:v>ppp</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VINV_PA...pivot!$P$5:$P$185</c:f>
              <c:numCache>
                <c:formatCode>General</c:formatCode>
                <c:ptCount val="162"/>
                <c:pt idx="0">
                  <c:v>8.6713723159537008E-4</c:v>
                </c:pt>
                <c:pt idx="1">
                  <c:v>9.9772004479151133E-4</c:v>
                </c:pt>
                <c:pt idx="2">
                  <c:v>1.1428434349902215E-3</c:v>
                </c:pt>
                <c:pt idx="3">
                  <c:v>1.29137112391156E-3</c:v>
                </c:pt>
                <c:pt idx="4">
                  <c:v>7.7780340582958238E-4</c:v>
                </c:pt>
                <c:pt idx="5">
                  <c:v>1.4533452076830383E-3</c:v>
                </c:pt>
                <c:pt idx="6">
                  <c:v>1.6251895886637854E-3</c:v>
                </c:pt>
                <c:pt idx="7">
                  <c:v>1.8086521991277818E-3</c:v>
                </c:pt>
                <c:pt idx="8">
                  <c:v>2.015643493624329E-3</c:v>
                </c:pt>
                <c:pt idx="9">
                  <c:v>0.235717561899806</c:v>
                </c:pt>
                <c:pt idx="10">
                  <c:v>0.32427718112210918</c:v>
                </c:pt>
                <c:pt idx="11">
                  <c:v>0.43269644686368675</c:v>
                </c:pt>
                <c:pt idx="12">
                  <c:v>0.55681966428430096</c:v>
                </c:pt>
                <c:pt idx="13">
                  <c:v>0.17601082594651563</c:v>
                </c:pt>
                <c:pt idx="14">
                  <c:v>0.69975549799072845</c:v>
                </c:pt>
                <c:pt idx="15">
                  <c:v>0.86298469321080939</c:v>
                </c:pt>
                <c:pt idx="16">
                  <c:v>1.0470431205189823</c:v>
                </c:pt>
                <c:pt idx="17">
                  <c:v>1.2530697076643045</c:v>
                </c:pt>
                <c:pt idx="18">
                  <c:v>0.80795714289483078</c:v>
                </c:pt>
                <c:pt idx="19">
                  <c:v>0.87713290080810469</c:v>
                </c:pt>
                <c:pt idx="20">
                  <c:v>0.94328238952841181</c:v>
                </c:pt>
                <c:pt idx="21">
                  <c:v>1.0003551629050633</c:v>
                </c:pt>
                <c:pt idx="22">
                  <c:v>0.75180261960223749</c:v>
                </c:pt>
                <c:pt idx="23">
                  <c:v>1.0704625759265571</c:v>
                </c:pt>
                <c:pt idx="24">
                  <c:v>1.1539268646052407</c:v>
                </c:pt>
                <c:pt idx="25">
                  <c:v>1.2414483303720425</c:v>
                </c:pt>
                <c:pt idx="26">
                  <c:v>1.3224418446936752</c:v>
                </c:pt>
                <c:pt idx="27">
                  <c:v>4.3582173901580068E-4</c:v>
                </c:pt>
                <c:pt idx="28">
                  <c:v>4.805801027476462E-4</c:v>
                </c:pt>
                <c:pt idx="29">
                  <c:v>5.4187384880410503E-4</c:v>
                </c:pt>
                <c:pt idx="30">
                  <c:v>5.9248868778296433E-4</c:v>
                </c:pt>
                <c:pt idx="31">
                  <c:v>4.0609921463418308E-4</c:v>
                </c:pt>
                <c:pt idx="32">
                  <c:v>6.4054270836429183E-4</c:v>
                </c:pt>
                <c:pt idx="33">
                  <c:v>6.8698541272699547E-4</c:v>
                </c:pt>
                <c:pt idx="34">
                  <c:v>7.2785955296250356E-4</c:v>
                </c:pt>
                <c:pt idx="35">
                  <c:v>7.5082559828710388E-4</c:v>
                </c:pt>
                <c:pt idx="36">
                  <c:v>5.5192399268080307E-4</c:v>
                </c:pt>
                <c:pt idx="37">
                  <c:v>5.987167775035082E-4</c:v>
                </c:pt>
                <c:pt idx="38">
                  <c:v>6.5899644087103241E-4</c:v>
                </c:pt>
                <c:pt idx="39">
                  <c:v>7.1319449833967194E-4</c:v>
                </c:pt>
                <c:pt idx="40">
                  <c:v>5.1319507368461758E-4</c:v>
                </c:pt>
                <c:pt idx="41">
                  <c:v>7.6687532465204405E-4</c:v>
                </c:pt>
                <c:pt idx="42">
                  <c:v>8.1598243372147218E-4</c:v>
                </c:pt>
                <c:pt idx="43">
                  <c:v>8.5745558953369294E-4</c:v>
                </c:pt>
                <c:pt idx="44">
                  <c:v>9.0572840091408357E-4</c:v>
                </c:pt>
                <c:pt idx="45">
                  <c:v>9.5182747362795958E-4</c:v>
                </c:pt>
                <c:pt idx="46">
                  <c:v>1.0545568792286188E-3</c:v>
                </c:pt>
                <c:pt idx="47">
                  <c:v>1.140418383057355E-3</c:v>
                </c:pt>
                <c:pt idx="48">
                  <c:v>1.2126237898649754E-3</c:v>
                </c:pt>
                <c:pt idx="49">
                  <c:v>8.6135517563700132E-4</c:v>
                </c:pt>
                <c:pt idx="50">
                  <c:v>1.275512369196816E-3</c:v>
                </c:pt>
                <c:pt idx="51">
                  <c:v>1.327129218553505E-3</c:v>
                </c:pt>
                <c:pt idx="52">
                  <c:v>1.3573195553656043E-3</c:v>
                </c:pt>
                <c:pt idx="53">
                  <c:v>1.3753764325640748E-3</c:v>
                </c:pt>
                <c:pt idx="54">
                  <c:v>1.9092063461941859E-4</c:v>
                </c:pt>
                <c:pt idx="55">
                  <c:v>2.5777236914666682E-4</c:v>
                </c:pt>
                <c:pt idx="56">
                  <c:v>3.4216108669349126E-4</c:v>
                </c:pt>
                <c:pt idx="57">
                  <c:v>4.3400437880189912E-4</c:v>
                </c:pt>
                <c:pt idx="58">
                  <c:v>1.4638880009201194E-4</c:v>
                </c:pt>
                <c:pt idx="59">
                  <c:v>5.38331373633275E-4</c:v>
                </c:pt>
                <c:pt idx="60">
                  <c:v>6.5430856847419245E-4</c:v>
                </c:pt>
                <c:pt idx="61">
                  <c:v>7.8144047530655139E-4</c:v>
                </c:pt>
                <c:pt idx="62">
                  <c:v>9.291042225104179E-4</c:v>
                </c:pt>
                <c:pt idx="63">
                  <c:v>2.4837216873689107</c:v>
                </c:pt>
                <c:pt idx="64">
                  <c:v>2.8031691586705083</c:v>
                </c:pt>
                <c:pt idx="65">
                  <c:v>3.1758531751307686</c:v>
                </c:pt>
                <c:pt idx="66">
                  <c:v>3.5366678421338045</c:v>
                </c:pt>
                <c:pt idx="67">
                  <c:v>2.2512910217412929</c:v>
                </c:pt>
                <c:pt idx="68">
                  <c:v>3.9142673985471643</c:v>
                </c:pt>
                <c:pt idx="69">
                  <c:v>4.298941469455877</c:v>
                </c:pt>
                <c:pt idx="70">
                  <c:v>4.6921306889440775</c:v>
                </c:pt>
                <c:pt idx="71">
                  <c:v>5.1158115115573679</c:v>
                </c:pt>
                <c:pt idx="72">
                  <c:v>1.9451738083543031</c:v>
                </c:pt>
                <c:pt idx="73">
                  <c:v>2.3682031094475056</c:v>
                </c:pt>
                <c:pt idx="74">
                  <c:v>2.9135131721817338</c:v>
                </c:pt>
                <c:pt idx="75">
                  <c:v>3.493962829142141</c:v>
                </c:pt>
                <c:pt idx="76">
                  <c:v>1.6857965628355625</c:v>
                </c:pt>
                <c:pt idx="77">
                  <c:v>4.1130553431038495</c:v>
                </c:pt>
                <c:pt idx="78">
                  <c:v>4.7871628852857802</c:v>
                </c:pt>
                <c:pt idx="79">
                  <c:v>5.5142980663031098</c:v>
                </c:pt>
                <c:pt idx="80">
                  <c:v>6.3354313996888347</c:v>
                </c:pt>
                <c:pt idx="81">
                  <c:v>1.4429324735378331E-2</c:v>
                </c:pt>
                <c:pt idx="82">
                  <c:v>1.7124390872199254E-2</c:v>
                </c:pt>
                <c:pt idx="83">
                  <c:v>2.0275517797201253E-2</c:v>
                </c:pt>
                <c:pt idx="84">
                  <c:v>2.3674544660942036E-2</c:v>
                </c:pt>
                <c:pt idx="85">
                  <c:v>1.269429078684643E-2</c:v>
                </c:pt>
                <c:pt idx="86">
                  <c:v>2.7427474516203434E-2</c:v>
                </c:pt>
                <c:pt idx="87">
                  <c:v>3.1426903883472808E-2</c:v>
                </c:pt>
                <c:pt idx="88">
                  <c:v>3.5651219206704582E-2</c:v>
                </c:pt>
                <c:pt idx="89">
                  <c:v>4.0367943166931611E-2</c:v>
                </c:pt>
                <c:pt idx="90">
                  <c:v>0.45172201938960665</c:v>
                </c:pt>
                <c:pt idx="91">
                  <c:v>0.55195964577980006</c:v>
                </c:pt>
                <c:pt idx="92">
                  <c:v>0.69348648921642853</c:v>
                </c:pt>
                <c:pt idx="93">
                  <c:v>0.82101608167159468</c:v>
                </c:pt>
                <c:pt idx="94">
                  <c:v>0.37423090952430343</c:v>
                </c:pt>
                <c:pt idx="95">
                  <c:v>0.96526470806050235</c:v>
                </c:pt>
                <c:pt idx="96">
                  <c:v>1.1228887736358584</c:v>
                </c:pt>
                <c:pt idx="97">
                  <c:v>1.2975507609831745</c:v>
                </c:pt>
                <c:pt idx="98">
                  <c:v>1.495676363292334</c:v>
                </c:pt>
                <c:pt idx="99">
                  <c:v>4.9104193456624857E-3</c:v>
                </c:pt>
                <c:pt idx="100">
                  <c:v>5.3714649944034314E-3</c:v>
                </c:pt>
                <c:pt idx="101">
                  <c:v>5.8305453818142594E-3</c:v>
                </c:pt>
                <c:pt idx="102">
                  <c:v>6.209354147762098E-3</c:v>
                </c:pt>
                <c:pt idx="103">
                  <c:v>4.5912954653804282E-3</c:v>
                </c:pt>
                <c:pt idx="104">
                  <c:v>6.6154476825445417E-3</c:v>
                </c:pt>
                <c:pt idx="105">
                  <c:v>7.0061058197304505E-3</c:v>
                </c:pt>
                <c:pt idx="106">
                  <c:v>7.3833058637618309E-3</c:v>
                </c:pt>
                <c:pt idx="107">
                  <c:v>7.7802287628067736E-3</c:v>
                </c:pt>
                <c:pt idx="108">
                  <c:v>7.2119345033464768E-4</c:v>
                </c:pt>
                <c:pt idx="109">
                  <c:v>7.5609220863741083E-4</c:v>
                </c:pt>
                <c:pt idx="110">
                  <c:v>8.2776716350540136E-4</c:v>
                </c:pt>
                <c:pt idx="111">
                  <c:v>8.5358176351690656E-4</c:v>
                </c:pt>
                <c:pt idx="112">
                  <c:v>6.9002851767945256E-4</c:v>
                </c:pt>
                <c:pt idx="113">
                  <c:v>8.5755538801501354E-4</c:v>
                </c:pt>
                <c:pt idx="114">
                  <c:v>8.233178262706597E-4</c:v>
                </c:pt>
                <c:pt idx="115">
                  <c:v>8.0884159058022061E-4</c:v>
                </c:pt>
                <c:pt idx="116">
                  <c:v>8.3229293671883086E-4</c:v>
                </c:pt>
                <c:pt idx="117">
                  <c:v>2.0138985694955372E-4</c:v>
                </c:pt>
                <c:pt idx="118">
                  <c:v>2.3760862257004979E-4</c:v>
                </c:pt>
                <c:pt idx="119">
                  <c:v>2.7678234353329366E-4</c:v>
                </c:pt>
                <c:pt idx="120">
                  <c:v>3.1886722140825417E-4</c:v>
                </c:pt>
                <c:pt idx="121">
                  <c:v>1.7881275817084081E-4</c:v>
                </c:pt>
                <c:pt idx="122">
                  <c:v>3.6740107468679803E-4</c:v>
                </c:pt>
                <c:pt idx="123">
                  <c:v>4.2069863319116639E-4</c:v>
                </c:pt>
                <c:pt idx="124">
                  <c:v>4.7676194880643438E-4</c:v>
                </c:pt>
                <c:pt idx="125">
                  <c:v>5.3336848556273411E-4</c:v>
                </c:pt>
                <c:pt idx="126">
                  <c:v>6.0619790728975141E-4</c:v>
                </c:pt>
                <c:pt idx="127">
                  <c:v>6.4795766741425234E-4</c:v>
                </c:pt>
                <c:pt idx="128">
                  <c:v>7.1438088406038797E-4</c:v>
                </c:pt>
                <c:pt idx="129">
                  <c:v>7.2286894989596201E-4</c:v>
                </c:pt>
                <c:pt idx="130">
                  <c:v>5.7571253689828628E-4</c:v>
                </c:pt>
                <c:pt idx="131">
                  <c:v>7.4456917027069787E-4</c:v>
                </c:pt>
                <c:pt idx="132">
                  <c:v>7.6448216651517473E-4</c:v>
                </c:pt>
                <c:pt idx="133">
                  <c:v>7.8367945820546729E-4</c:v>
                </c:pt>
                <c:pt idx="134">
                  <c:v>7.9226072954409618E-4</c:v>
                </c:pt>
                <c:pt idx="135">
                  <c:v>0.99382072451970516</c:v>
                </c:pt>
                <c:pt idx="136">
                  <c:v>1.1143050659547904</c:v>
                </c:pt>
                <c:pt idx="137">
                  <c:v>1.2230512109020062</c:v>
                </c:pt>
                <c:pt idx="138">
                  <c:v>1.3160519151481915</c:v>
                </c:pt>
                <c:pt idx="139">
                  <c:v>0.88979035161958675</c:v>
                </c:pt>
                <c:pt idx="140">
                  <c:v>1.4084434153538312</c:v>
                </c:pt>
                <c:pt idx="141">
                  <c:v>1.495509637776014</c:v>
                </c:pt>
                <c:pt idx="142">
                  <c:v>1.5707079543599465</c:v>
                </c:pt>
                <c:pt idx="143">
                  <c:v>1.6142111952825311</c:v>
                </c:pt>
                <c:pt idx="144">
                  <c:v>4.9848840390546534E-4</c:v>
                </c:pt>
                <c:pt idx="145">
                  <c:v>5.4523471813346439E-4</c:v>
                </c:pt>
                <c:pt idx="146">
                  <c:v>5.939522797207481E-4</c:v>
                </c:pt>
                <c:pt idx="147">
                  <c:v>6.3655599626006134E-4</c:v>
                </c:pt>
                <c:pt idx="148">
                  <c:v>4.6055858513909876E-4</c:v>
                </c:pt>
                <c:pt idx="149">
                  <c:v>6.7795782379837302E-4</c:v>
                </c:pt>
                <c:pt idx="150">
                  <c:v>7.1834753906980218E-4</c:v>
                </c:pt>
                <c:pt idx="151">
                  <c:v>7.5975117213235267E-4</c:v>
                </c:pt>
                <c:pt idx="152">
                  <c:v>7.9611364738959949E-4</c:v>
                </c:pt>
                <c:pt idx="153">
                  <c:v>0.65535274810841282</c:v>
                </c:pt>
                <c:pt idx="154">
                  <c:v>0.83375113573201243</c:v>
                </c:pt>
                <c:pt idx="155">
                  <c:v>1.0344183764554962</c:v>
                </c:pt>
                <c:pt idx="156">
                  <c:v>1.2490577021317808</c:v>
                </c:pt>
                <c:pt idx="157">
                  <c:v>0.53605552602937034</c:v>
                </c:pt>
                <c:pt idx="158">
                  <c:v>1.4867627037584981</c:v>
                </c:pt>
                <c:pt idx="159">
                  <c:v>1.7413536203067492</c:v>
                </c:pt>
                <c:pt idx="160">
                  <c:v>2.0109116188950678</c:v>
                </c:pt>
                <c:pt idx="161">
                  <c:v>2.2829326701844281</c:v>
                </c:pt>
              </c:numCache>
            </c:numRef>
          </c:val>
          <c:extLst>
            <c:ext xmlns:c16="http://schemas.microsoft.com/office/drawing/2014/chart" uri="{C3380CC4-5D6E-409C-BE32-E72D297353CC}">
              <c16:uniqueId val="{0000000E-7BCF-4066-9BDB-EB05EE711951}"/>
            </c:ext>
          </c:extLst>
        </c:ser>
        <c:ser>
          <c:idx val="15"/>
          <c:order val="15"/>
          <c:tx>
            <c:strRef>
              <c:f>VINV_PA...pivot!$Q$3:$Q$4</c:f>
              <c:strCache>
                <c:ptCount val="1"/>
                <c:pt idx="0">
                  <c:v>ROI</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VINV_PA...pivot!$Q$5:$Q$185</c:f>
              <c:numCache>
                <c:formatCode>General</c:formatCode>
                <c:ptCount val="162"/>
                <c:pt idx="0">
                  <c:v>18.953218535157838</c:v>
                </c:pt>
                <c:pt idx="1">
                  <c:v>21.779723057862356</c:v>
                </c:pt>
                <c:pt idx="2">
                  <c:v>24.911538143984949</c:v>
                </c:pt>
                <c:pt idx="3">
                  <c:v>28.134079238328336</c:v>
                </c:pt>
                <c:pt idx="4">
                  <c:v>17.032393072119163</c:v>
                </c:pt>
                <c:pt idx="5">
                  <c:v>31.663232109398724</c:v>
                </c:pt>
                <c:pt idx="6">
                  <c:v>35.40210156351818</c:v>
                </c:pt>
                <c:pt idx="7">
                  <c:v>39.381668199698538</c:v>
                </c:pt>
                <c:pt idx="8">
                  <c:v>43.852763399342329</c:v>
                </c:pt>
                <c:pt idx="9">
                  <c:v>49.722562262884303</c:v>
                </c:pt>
                <c:pt idx="10">
                  <c:v>68.387236638616642</c:v>
                </c:pt>
                <c:pt idx="11">
                  <c:v>91.159927438643223</c:v>
                </c:pt>
                <c:pt idx="12">
                  <c:v>117.37712390469804</c:v>
                </c:pt>
                <c:pt idx="13">
                  <c:v>37.276314568693508</c:v>
                </c:pt>
                <c:pt idx="14">
                  <c:v>147.57680531327105</c:v>
                </c:pt>
                <c:pt idx="15">
                  <c:v>182.02906058106913</c:v>
                </c:pt>
                <c:pt idx="16">
                  <c:v>220.79268593052402</c:v>
                </c:pt>
                <c:pt idx="17">
                  <c:v>264.00614374354069</c:v>
                </c:pt>
                <c:pt idx="18">
                  <c:v>26.923815804083258</c:v>
                </c:pt>
                <c:pt idx="19">
                  <c:v>29.312138373103416</c:v>
                </c:pt>
                <c:pt idx="20">
                  <c:v>31.577258464835822</c:v>
                </c:pt>
                <c:pt idx="21">
                  <c:v>33.624980957136621</c:v>
                </c:pt>
                <c:pt idx="22">
                  <c:v>25.020548037377161</c:v>
                </c:pt>
                <c:pt idx="23">
                  <c:v>36.167287724543939</c:v>
                </c:pt>
                <c:pt idx="24">
                  <c:v>39.228996515296245</c:v>
                </c:pt>
                <c:pt idx="25">
                  <c:v>42.497659140848278</c:v>
                </c:pt>
                <c:pt idx="26">
                  <c:v>45.747322616501329</c:v>
                </c:pt>
                <c:pt idx="27">
                  <c:v>1.6841718886106334</c:v>
                </c:pt>
                <c:pt idx="28">
                  <c:v>1.8734443671894401</c:v>
                </c:pt>
                <c:pt idx="29">
                  <c:v>2.1126565078332629</c:v>
                </c:pt>
                <c:pt idx="30">
                  <c:v>2.3186792652302533</c:v>
                </c:pt>
                <c:pt idx="31">
                  <c:v>1.5565013796986171</c:v>
                </c:pt>
                <c:pt idx="32">
                  <c:v>2.5190429606068792</c:v>
                </c:pt>
                <c:pt idx="33">
                  <c:v>2.7093590837613792</c:v>
                </c:pt>
                <c:pt idx="34">
                  <c:v>2.8737225373865316</c:v>
                </c:pt>
                <c:pt idx="35">
                  <c:v>2.9778424080889758</c:v>
                </c:pt>
                <c:pt idx="36">
                  <c:v>3.1894375367485046</c:v>
                </c:pt>
                <c:pt idx="37">
                  <c:v>3.4657243509222178</c:v>
                </c:pt>
                <c:pt idx="38">
                  <c:v>3.8164453242190128</c:v>
                </c:pt>
                <c:pt idx="39">
                  <c:v>4.1417579272738152</c:v>
                </c:pt>
                <c:pt idx="40">
                  <c:v>2.9655325994091783</c:v>
                </c:pt>
                <c:pt idx="41">
                  <c:v>4.4683565536423977</c:v>
                </c:pt>
                <c:pt idx="42">
                  <c:v>4.7748821061186337</c:v>
                </c:pt>
                <c:pt idx="43">
                  <c:v>5.0467915385120472</c:v>
                </c:pt>
                <c:pt idx="44">
                  <c:v>5.3828486470045664</c:v>
                </c:pt>
                <c:pt idx="45">
                  <c:v>6.0575176367071935</c:v>
                </c:pt>
                <c:pt idx="46">
                  <c:v>6.7162771939776533</c:v>
                </c:pt>
                <c:pt idx="47">
                  <c:v>7.2775023139172683</c:v>
                </c:pt>
                <c:pt idx="48">
                  <c:v>7.7539336491564841</c:v>
                </c:pt>
                <c:pt idx="49">
                  <c:v>5.4833744025390896</c:v>
                </c:pt>
                <c:pt idx="50">
                  <c:v>8.1744745231824165</c:v>
                </c:pt>
                <c:pt idx="51">
                  <c:v>8.5190891128120931</c:v>
                </c:pt>
                <c:pt idx="52">
                  <c:v>8.7210059591292275</c:v>
                </c:pt>
                <c:pt idx="53">
                  <c:v>8.8331421385302633</c:v>
                </c:pt>
                <c:pt idx="54">
                  <c:v>42.601595704240879</c:v>
                </c:pt>
                <c:pt idx="55">
                  <c:v>57.650185667054032</c:v>
                </c:pt>
                <c:pt idx="56">
                  <c:v>76.232988077471376</c:v>
                </c:pt>
                <c:pt idx="57">
                  <c:v>96.986757629893361</c:v>
                </c:pt>
                <c:pt idx="58">
                  <c:v>32.907051956400181</c:v>
                </c:pt>
                <c:pt idx="59">
                  <c:v>120.69622266350294</c:v>
                </c:pt>
                <c:pt idx="60">
                  <c:v>147.12951491734046</c:v>
                </c:pt>
                <c:pt idx="61">
                  <c:v>176.16745264035012</c:v>
                </c:pt>
                <c:pt idx="62">
                  <c:v>209.52020244139487</c:v>
                </c:pt>
                <c:pt idx="63">
                  <c:v>47.213138997180778</c:v>
                </c:pt>
                <c:pt idx="64">
                  <c:v>53.400551042982613</c:v>
                </c:pt>
                <c:pt idx="65">
                  <c:v>60.533262228857353</c:v>
                </c:pt>
                <c:pt idx="66">
                  <c:v>67.594505189988126</c:v>
                </c:pt>
                <c:pt idx="67">
                  <c:v>42.822910962343457</c:v>
                </c:pt>
                <c:pt idx="68">
                  <c:v>75.020802294855059</c:v>
                </c:pt>
                <c:pt idx="69">
                  <c:v>82.581668319244741</c:v>
                </c:pt>
                <c:pt idx="70">
                  <c:v>90.255312140831151</c:v>
                </c:pt>
                <c:pt idx="71">
                  <c:v>98.500524316613721</c:v>
                </c:pt>
                <c:pt idx="72">
                  <c:v>44.26260342527388</c:v>
                </c:pt>
                <c:pt idx="73">
                  <c:v>53.91853231567449</c:v>
                </c:pt>
                <c:pt idx="74">
                  <c:v>66.14831652605902</c:v>
                </c:pt>
                <c:pt idx="75">
                  <c:v>79.355405216503456</c:v>
                </c:pt>
                <c:pt idx="76">
                  <c:v>38.411491773876804</c:v>
                </c:pt>
                <c:pt idx="77">
                  <c:v>93.509232631999055</c:v>
                </c:pt>
                <c:pt idx="78">
                  <c:v>108.91379267566109</c:v>
                </c:pt>
                <c:pt idx="79">
                  <c:v>125.50425716013113</c:v>
                </c:pt>
                <c:pt idx="80">
                  <c:v>144.20228190669337</c:v>
                </c:pt>
                <c:pt idx="81">
                  <c:v>2.1025286145188735</c:v>
                </c:pt>
                <c:pt idx="82">
                  <c:v>2.501516554477047</c:v>
                </c:pt>
                <c:pt idx="83">
                  <c:v>2.9731388145013473</c:v>
                </c:pt>
                <c:pt idx="84">
                  <c:v>3.478421889607191</c:v>
                </c:pt>
                <c:pt idx="85">
                  <c:v>1.8459440449107547</c:v>
                </c:pt>
                <c:pt idx="86">
                  <c:v>4.0369621653586165</c:v>
                </c:pt>
                <c:pt idx="87">
                  <c:v>4.632162519257478</c:v>
                </c:pt>
                <c:pt idx="88">
                  <c:v>5.260263331525695</c:v>
                </c:pt>
                <c:pt idx="89">
                  <c:v>5.9685436145905646</c:v>
                </c:pt>
                <c:pt idx="90">
                  <c:v>3.8644131092778617</c:v>
                </c:pt>
                <c:pt idx="91">
                  <c:v>4.7064131040487531</c:v>
                </c:pt>
                <c:pt idx="92">
                  <c:v>5.7160557743566613</c:v>
                </c:pt>
                <c:pt idx="93">
                  <c:v>6.7509605457282253</c:v>
                </c:pt>
                <c:pt idx="94">
                  <c:v>3.2135574658928694</c:v>
                </c:pt>
                <c:pt idx="95">
                  <c:v>7.9180720839343914</c:v>
                </c:pt>
                <c:pt idx="96">
                  <c:v>9.1964750905374242</c:v>
                </c:pt>
                <c:pt idx="97">
                  <c:v>10.608306495395372</c:v>
                </c:pt>
                <c:pt idx="98">
                  <c:v>12.182496359471745</c:v>
                </c:pt>
                <c:pt idx="99">
                  <c:v>85.584392069289123</c:v>
                </c:pt>
                <c:pt idx="100">
                  <c:v>93.75661950359283</c:v>
                </c:pt>
                <c:pt idx="101">
                  <c:v>102.05732234977972</c:v>
                </c:pt>
                <c:pt idx="102">
                  <c:v>109.06573963121737</c:v>
                </c:pt>
                <c:pt idx="103">
                  <c:v>79.902489504068868</c:v>
                </c:pt>
                <c:pt idx="104">
                  <c:v>116.6465270742375</c:v>
                </c:pt>
                <c:pt idx="105">
                  <c:v>123.94022327420373</c:v>
                </c:pt>
                <c:pt idx="106">
                  <c:v>130.979559839036</c:v>
                </c:pt>
                <c:pt idx="107">
                  <c:v>138.44739600187177</c:v>
                </c:pt>
                <c:pt idx="108">
                  <c:v>0.49600957769800047</c:v>
                </c:pt>
                <c:pt idx="109">
                  <c:v>0.52267013953090991</c:v>
                </c:pt>
                <c:pt idx="110">
                  <c:v>0.57180058647275889</c:v>
                </c:pt>
                <c:pt idx="111">
                  <c:v>0.59322727826059829</c:v>
                </c:pt>
                <c:pt idx="112">
                  <c:v>0.47334169818048499</c:v>
                </c:pt>
                <c:pt idx="113">
                  <c:v>0.59948218031773781</c:v>
                </c:pt>
                <c:pt idx="114">
                  <c:v>0.57896788446247183</c:v>
                </c:pt>
                <c:pt idx="115">
                  <c:v>0.57138725370821486</c:v>
                </c:pt>
                <c:pt idx="116">
                  <c:v>0.59080499745897586</c:v>
                </c:pt>
                <c:pt idx="117">
                  <c:v>0.13484809610043613</c:v>
                </c:pt>
                <c:pt idx="118">
                  <c:v>0.15892249040744152</c:v>
                </c:pt>
                <c:pt idx="119">
                  <c:v>0.18499805159615273</c:v>
                </c:pt>
                <c:pt idx="120">
                  <c:v>0.21298612112055326</c:v>
                </c:pt>
                <c:pt idx="121">
                  <c:v>0.11959586560345813</c:v>
                </c:pt>
                <c:pt idx="122">
                  <c:v>0.24512464320772573</c:v>
                </c:pt>
                <c:pt idx="123">
                  <c:v>0.28017514418836531</c:v>
                </c:pt>
                <c:pt idx="124">
                  <c:v>0.31660584476972609</c:v>
                </c:pt>
                <c:pt idx="125">
                  <c:v>0.35285264655571241</c:v>
                </c:pt>
                <c:pt idx="126">
                  <c:v>11.149515576694219</c:v>
                </c:pt>
                <c:pt idx="127">
                  <c:v>11.950549976090135</c:v>
                </c:pt>
                <c:pt idx="128">
                  <c:v>13.201812840628925</c:v>
                </c:pt>
                <c:pt idx="129">
                  <c:v>13.42756006201434</c:v>
                </c:pt>
                <c:pt idx="130">
                  <c:v>10.569415335374503</c:v>
                </c:pt>
                <c:pt idx="131">
                  <c:v>13.884814567736406</c:v>
                </c:pt>
                <c:pt idx="132">
                  <c:v>14.296678322605457</c:v>
                </c:pt>
                <c:pt idx="133">
                  <c:v>14.680018263072364</c:v>
                </c:pt>
                <c:pt idx="134">
                  <c:v>14.902696026965375</c:v>
                </c:pt>
                <c:pt idx="135">
                  <c:v>15.214817679720516</c:v>
                </c:pt>
                <c:pt idx="136">
                  <c:v>17.065682106066557</c:v>
                </c:pt>
                <c:pt idx="137">
                  <c:v>18.781730252575887</c:v>
                </c:pt>
                <c:pt idx="138">
                  <c:v>20.265230284523682</c:v>
                </c:pt>
                <c:pt idx="139">
                  <c:v>13.65194337642566</c:v>
                </c:pt>
                <c:pt idx="140">
                  <c:v>21.734181192417687</c:v>
                </c:pt>
                <c:pt idx="141">
                  <c:v>23.100600065886272</c:v>
                </c:pt>
                <c:pt idx="142">
                  <c:v>24.249194447662958</c:v>
                </c:pt>
                <c:pt idx="143">
                  <c:v>24.89651649286662</c:v>
                </c:pt>
                <c:pt idx="144">
                  <c:v>0.34145887199557695</c:v>
                </c:pt>
                <c:pt idx="145">
                  <c:v>0.37558973967464709</c:v>
                </c:pt>
                <c:pt idx="146">
                  <c:v>0.41192361151622287</c:v>
                </c:pt>
                <c:pt idx="147">
                  <c:v>0.44444465252612764</c:v>
                </c:pt>
                <c:pt idx="148">
                  <c:v>0.31492535602665372</c:v>
                </c:pt>
                <c:pt idx="149">
                  <c:v>0.47643945768532409</c:v>
                </c:pt>
                <c:pt idx="150">
                  <c:v>0.50746861437275315</c:v>
                </c:pt>
                <c:pt idx="151">
                  <c:v>0.53794236297425668</c:v>
                </c:pt>
                <c:pt idx="152">
                  <c:v>0.56438562361058309</c:v>
                </c:pt>
                <c:pt idx="153">
                  <c:v>24.653441390262593</c:v>
                </c:pt>
                <c:pt idx="154">
                  <c:v>31.490163621678665</c:v>
                </c:pt>
                <c:pt idx="155">
                  <c:v>39.102773958742894</c:v>
                </c:pt>
                <c:pt idx="156">
                  <c:v>47.358937016742807</c:v>
                </c:pt>
                <c:pt idx="157">
                  <c:v>20.129991153393313</c:v>
                </c:pt>
                <c:pt idx="158">
                  <c:v>56.532486161279884</c:v>
                </c:pt>
                <c:pt idx="159">
                  <c:v>66.38786408572733</c:v>
                </c:pt>
                <c:pt idx="160">
                  <c:v>76.875724904649019</c:v>
                </c:pt>
                <c:pt idx="161">
                  <c:v>87.352136372714995</c:v>
                </c:pt>
              </c:numCache>
            </c:numRef>
          </c:val>
          <c:extLst>
            <c:ext xmlns:c16="http://schemas.microsoft.com/office/drawing/2014/chart" uri="{C3380CC4-5D6E-409C-BE32-E72D297353CC}">
              <c16:uniqueId val="{0000000F-7BCF-4066-9BDB-EB05EE711951}"/>
            </c:ext>
          </c:extLst>
        </c:ser>
        <c:ser>
          <c:idx val="16"/>
          <c:order val="16"/>
          <c:tx>
            <c:strRef>
              <c:f>VINV_PA...pivot!$R$3:$R$4</c:f>
              <c:strCache>
                <c:ptCount val="1"/>
                <c:pt idx="0">
                  <c:v>SER</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VINV_PA...pivot!$R$5:$R$185</c:f>
              <c:numCache>
                <c:formatCode>General</c:formatCode>
                <c:ptCount val="162"/>
                <c:pt idx="0">
                  <c:v>35.325642449596558</c:v>
                </c:pt>
                <c:pt idx="1">
                  <c:v>40.802794585619026</c:v>
                </c:pt>
                <c:pt idx="2">
                  <c:v>46.640351659775796</c:v>
                </c:pt>
                <c:pt idx="3">
                  <c:v>52.622022482497499</c:v>
                </c:pt>
                <c:pt idx="4">
                  <c:v>31.482142169983426</c:v>
                </c:pt>
                <c:pt idx="5">
                  <c:v>59.150664333964443</c:v>
                </c:pt>
                <c:pt idx="6">
                  <c:v>66.037649961711935</c:v>
                </c:pt>
                <c:pt idx="7">
                  <c:v>73.395316627893891</c:v>
                </c:pt>
                <c:pt idx="8">
                  <c:v>81.364316069627208</c:v>
                </c:pt>
                <c:pt idx="9">
                  <c:v>268.19760028581669</c:v>
                </c:pt>
                <c:pt idx="10">
                  <c:v>368.96103535539305</c:v>
                </c:pt>
                <c:pt idx="11">
                  <c:v>488.98745160603983</c:v>
                </c:pt>
                <c:pt idx="12">
                  <c:v>627.80026518439445</c:v>
                </c:pt>
                <c:pt idx="13">
                  <c:v>199.33268378911444</c:v>
                </c:pt>
                <c:pt idx="14">
                  <c:v>786.86886677850885</c:v>
                </c:pt>
                <c:pt idx="15">
                  <c:v>968.72994361679025</c:v>
                </c:pt>
                <c:pt idx="16">
                  <c:v>1173.1010543770433</c:v>
                </c:pt>
                <c:pt idx="17">
                  <c:v>1397.9448504260354</c:v>
                </c:pt>
                <c:pt idx="18">
                  <c:v>56.762132562635514</c:v>
                </c:pt>
                <c:pt idx="19">
                  <c:v>61.906849439693097</c:v>
                </c:pt>
                <c:pt idx="20">
                  <c:v>66.637066636851998</c:v>
                </c:pt>
                <c:pt idx="21">
                  <c:v>71.247640298457469</c:v>
                </c:pt>
                <c:pt idx="22">
                  <c:v>53.271607184477851</c:v>
                </c:pt>
                <c:pt idx="23">
                  <c:v>76.917664001631508</c:v>
                </c:pt>
                <c:pt idx="24">
                  <c:v>83.838681760488441</c:v>
                </c:pt>
                <c:pt idx="25">
                  <c:v>91.486783853394826</c:v>
                </c:pt>
                <c:pt idx="26">
                  <c:v>99.544474457317307</c:v>
                </c:pt>
                <c:pt idx="27">
                  <c:v>48.437261116994883</c:v>
                </c:pt>
                <c:pt idx="28">
                  <c:v>54.267617699121438</c:v>
                </c:pt>
                <c:pt idx="29">
                  <c:v>61.267664795471241</c:v>
                </c:pt>
                <c:pt idx="30">
                  <c:v>67.616854647121102</c:v>
                </c:pt>
                <c:pt idx="31">
                  <c:v>44.412849282500638</c:v>
                </c:pt>
                <c:pt idx="32">
                  <c:v>73.958580468609981</c:v>
                </c:pt>
                <c:pt idx="33">
                  <c:v>80.178168537322463</c:v>
                </c:pt>
                <c:pt idx="34">
                  <c:v>85.965477611803493</c:v>
                </c:pt>
                <c:pt idx="35">
                  <c:v>90.582632971198692</c:v>
                </c:pt>
                <c:pt idx="36">
                  <c:v>22.218247874206153</c:v>
                </c:pt>
                <c:pt idx="37">
                  <c:v>24.512930392836576</c:v>
                </c:pt>
                <c:pt idx="38">
                  <c:v>27.221337899376529</c:v>
                </c:pt>
                <c:pt idx="39">
                  <c:v>29.901328943866744</c:v>
                </c:pt>
                <c:pt idx="40">
                  <c:v>20.61669603183357</c:v>
                </c:pt>
                <c:pt idx="41">
                  <c:v>32.64081120485541</c:v>
                </c:pt>
                <c:pt idx="42">
                  <c:v>35.321594518308387</c:v>
                </c:pt>
                <c:pt idx="43">
                  <c:v>37.839184176895934</c:v>
                </c:pt>
                <c:pt idx="44">
                  <c:v>41.101903982676099</c:v>
                </c:pt>
                <c:pt idx="45">
                  <c:v>119.50428620856933</c:v>
                </c:pt>
                <c:pt idx="46">
                  <c:v>133.3577916481261</c:v>
                </c:pt>
                <c:pt idx="47">
                  <c:v>145.15678578578724</c:v>
                </c:pt>
                <c:pt idx="48">
                  <c:v>155.55132734138357</c:v>
                </c:pt>
                <c:pt idx="49">
                  <c:v>108.48993587449112</c:v>
                </c:pt>
                <c:pt idx="50">
                  <c:v>164.892270317341</c:v>
                </c:pt>
                <c:pt idx="51">
                  <c:v>172.71337270473521</c:v>
                </c:pt>
                <c:pt idx="52">
                  <c:v>178.02100377753493</c:v>
                </c:pt>
                <c:pt idx="53">
                  <c:v>182.26260494585941</c:v>
                </c:pt>
                <c:pt idx="54">
                  <c:v>26.612315107240615</c:v>
                </c:pt>
                <c:pt idx="55">
                  <c:v>36.917176696935172</c:v>
                </c:pt>
                <c:pt idx="56">
                  <c:v>49.366302078247465</c:v>
                </c:pt>
                <c:pt idx="57">
                  <c:v>63.778679911715173</c:v>
                </c:pt>
                <c:pt idx="58">
                  <c:v>20.085532814319148</c:v>
                </c:pt>
                <c:pt idx="59">
                  <c:v>80.471879715082025</c:v>
                </c:pt>
                <c:pt idx="60">
                  <c:v>99.348840765885697</c:v>
                </c:pt>
                <c:pt idx="61">
                  <c:v>120.4015556802089</c:v>
                </c:pt>
                <c:pt idx="62">
                  <c:v>143.84625868436038</c:v>
                </c:pt>
                <c:pt idx="63">
                  <c:v>412.95860372399727</c:v>
                </c:pt>
                <c:pt idx="64">
                  <c:v>469.49417577320196</c:v>
                </c:pt>
                <c:pt idx="65">
                  <c:v>530.59227158291833</c:v>
                </c:pt>
                <c:pt idx="66">
                  <c:v>591.70840410646861</c:v>
                </c:pt>
                <c:pt idx="67">
                  <c:v>372.48475833341212</c:v>
                </c:pt>
                <c:pt idx="68">
                  <c:v>655.78203628282972</c:v>
                </c:pt>
                <c:pt idx="69">
                  <c:v>720.86283507760947</c:v>
                </c:pt>
                <c:pt idx="70">
                  <c:v>787.60024902471207</c:v>
                </c:pt>
                <c:pt idx="71">
                  <c:v>856.23645771629572</c:v>
                </c:pt>
                <c:pt idx="72">
                  <c:v>118.37009489933399</c:v>
                </c:pt>
                <c:pt idx="73">
                  <c:v>145.17130145185612</c:v>
                </c:pt>
                <c:pt idx="74">
                  <c:v>177.54772007907454</c:v>
                </c:pt>
                <c:pt idx="75">
                  <c:v>213.79131463866119</c:v>
                </c:pt>
                <c:pt idx="76">
                  <c:v>101.80168695445064</c:v>
                </c:pt>
                <c:pt idx="77">
                  <c:v>252.8108044543732</c:v>
                </c:pt>
                <c:pt idx="78">
                  <c:v>295.55179858640219</c:v>
                </c:pt>
                <c:pt idx="79">
                  <c:v>342.08725185592817</c:v>
                </c:pt>
                <c:pt idx="80">
                  <c:v>393.08894185150768</c:v>
                </c:pt>
                <c:pt idx="81">
                  <c:v>3.2124487194650935</c:v>
                </c:pt>
                <c:pt idx="82">
                  <c:v>3.8152942433877328</c:v>
                </c:pt>
                <c:pt idx="83">
                  <c:v>4.5066822324900953</c:v>
                </c:pt>
                <c:pt idx="84">
                  <c:v>5.2686530425795066</c:v>
                </c:pt>
                <c:pt idx="85">
                  <c:v>2.8298325693416184</c:v>
                </c:pt>
                <c:pt idx="86">
                  <c:v>6.1145424077595489</c:v>
                </c:pt>
                <c:pt idx="87">
                  <c:v>7.0204671068207833</c:v>
                </c:pt>
                <c:pt idx="88">
                  <c:v>7.9857931592355893</c:v>
                </c:pt>
                <c:pt idx="89">
                  <c:v>9.0474622163047247</c:v>
                </c:pt>
                <c:pt idx="90">
                  <c:v>28.966542683277918</c:v>
                </c:pt>
                <c:pt idx="91">
                  <c:v>34.957444555543425</c:v>
                </c:pt>
                <c:pt idx="92">
                  <c:v>41.546920008165209</c:v>
                </c:pt>
                <c:pt idx="93">
                  <c:v>49.209502536193199</c:v>
                </c:pt>
                <c:pt idx="94">
                  <c:v>24.634219562882947</c:v>
                </c:pt>
                <c:pt idx="95">
                  <c:v>57.955888460275879</c:v>
                </c:pt>
                <c:pt idx="96">
                  <c:v>67.664163437318848</c:v>
                </c:pt>
                <c:pt idx="97">
                  <c:v>78.487754864011123</c:v>
                </c:pt>
                <c:pt idx="98">
                  <c:v>89.919716952066779</c:v>
                </c:pt>
                <c:pt idx="99">
                  <c:v>297.35660503767701</c:v>
                </c:pt>
                <c:pt idx="100">
                  <c:v>325.68224093459372</c:v>
                </c:pt>
                <c:pt idx="101">
                  <c:v>353.95528998372674</c:v>
                </c:pt>
                <c:pt idx="102">
                  <c:v>379.95050063513446</c:v>
                </c:pt>
                <c:pt idx="103">
                  <c:v>276.75370107167015</c:v>
                </c:pt>
                <c:pt idx="104">
                  <c:v>407.89603348542624</c:v>
                </c:pt>
                <c:pt idx="105">
                  <c:v>435.26798328404885</c:v>
                </c:pt>
                <c:pt idx="106">
                  <c:v>462.06256349084913</c:v>
                </c:pt>
                <c:pt idx="107">
                  <c:v>489.38716529632967</c:v>
                </c:pt>
                <c:pt idx="108">
                  <c:v>45.631122841381334</c:v>
                </c:pt>
                <c:pt idx="109">
                  <c:v>48.22812702393378</c:v>
                </c:pt>
                <c:pt idx="110">
                  <c:v>52.606761267235896</c:v>
                </c:pt>
                <c:pt idx="111">
                  <c:v>54.75187840728934</c:v>
                </c:pt>
                <c:pt idx="112">
                  <c:v>43.449376553908941</c:v>
                </c:pt>
                <c:pt idx="113">
                  <c:v>55.362042578865008</c:v>
                </c:pt>
                <c:pt idx="114">
                  <c:v>53.459327223162767</c:v>
                </c:pt>
                <c:pt idx="115">
                  <c:v>52.973900916430644</c:v>
                </c:pt>
                <c:pt idx="116">
                  <c:v>55.380634690856169</c:v>
                </c:pt>
                <c:pt idx="117">
                  <c:v>12.466535427019751</c:v>
                </c:pt>
                <c:pt idx="118">
                  <c:v>14.80133673230155</c:v>
                </c:pt>
                <c:pt idx="119">
                  <c:v>17.341650904858966</c:v>
                </c:pt>
                <c:pt idx="120">
                  <c:v>20.162603049199404</c:v>
                </c:pt>
                <c:pt idx="121">
                  <c:v>10.976415709514439</c:v>
                </c:pt>
                <c:pt idx="122">
                  <c:v>23.432807029304094</c:v>
                </c:pt>
                <c:pt idx="123">
                  <c:v>27.051198600772377</c:v>
                </c:pt>
                <c:pt idx="124">
                  <c:v>30.918624833606966</c:v>
                </c:pt>
                <c:pt idx="125">
                  <c:v>35.041213770835654</c:v>
                </c:pt>
                <c:pt idx="126">
                  <c:v>48.538070423578112</c:v>
                </c:pt>
                <c:pt idx="127">
                  <c:v>52.457167087462352</c:v>
                </c:pt>
                <c:pt idx="128">
                  <c:v>58.114060624030984</c:v>
                </c:pt>
                <c:pt idx="129">
                  <c:v>59.318847099511125</c:v>
                </c:pt>
                <c:pt idx="130">
                  <c:v>45.632464042899045</c:v>
                </c:pt>
                <c:pt idx="131">
                  <c:v>61.652431419738456</c:v>
                </c:pt>
                <c:pt idx="132">
                  <c:v>64.00459968725454</c:v>
                </c:pt>
                <c:pt idx="133">
                  <c:v>66.685568929926291</c:v>
                </c:pt>
                <c:pt idx="134">
                  <c:v>69.169325174128289</c:v>
                </c:pt>
                <c:pt idx="135">
                  <c:v>42.937985042807782</c:v>
                </c:pt>
                <c:pt idx="136">
                  <c:v>48.449651181306443</c:v>
                </c:pt>
                <c:pt idx="137">
                  <c:v>53.324896844320548</c:v>
                </c:pt>
                <c:pt idx="138">
                  <c:v>57.739401019286277</c:v>
                </c:pt>
                <c:pt idx="139">
                  <c:v>38.394005397073222</c:v>
                </c:pt>
                <c:pt idx="140">
                  <c:v>62.18776718527343</c:v>
                </c:pt>
                <c:pt idx="141">
                  <c:v>66.516580638965081</c:v>
                </c:pt>
                <c:pt idx="142">
                  <c:v>70.563009457560227</c:v>
                </c:pt>
                <c:pt idx="143">
                  <c:v>73.668760955330924</c:v>
                </c:pt>
                <c:pt idx="144">
                  <c:v>49.62566611814534</c:v>
                </c:pt>
                <c:pt idx="145">
                  <c:v>55.059318628763648</c:v>
                </c:pt>
                <c:pt idx="146">
                  <c:v>60.482499328228933</c:v>
                </c:pt>
                <c:pt idx="147">
                  <c:v>65.578225606192035</c:v>
                </c:pt>
                <c:pt idx="148">
                  <c:v>45.617096520046871</c:v>
                </c:pt>
                <c:pt idx="149">
                  <c:v>70.588466093505971</c:v>
                </c:pt>
                <c:pt idx="150">
                  <c:v>75.533967231152729</c:v>
                </c:pt>
                <c:pt idx="151">
                  <c:v>80.58305985156737</c:v>
                </c:pt>
                <c:pt idx="152">
                  <c:v>85.142649767205242</c:v>
                </c:pt>
                <c:pt idx="153">
                  <c:v>115.82228602004449</c:v>
                </c:pt>
                <c:pt idx="154">
                  <c:v>148.54483799197945</c:v>
                </c:pt>
                <c:pt idx="155">
                  <c:v>184.6086733549246</c:v>
                </c:pt>
                <c:pt idx="156">
                  <c:v>224.88045522472783</c:v>
                </c:pt>
                <c:pt idx="157">
                  <c:v>93.725662707346117</c:v>
                </c:pt>
                <c:pt idx="158">
                  <c:v>269.97327193307177</c:v>
                </c:pt>
                <c:pt idx="159">
                  <c:v>318.90684288781762</c:v>
                </c:pt>
                <c:pt idx="160">
                  <c:v>371.53787345042645</c:v>
                </c:pt>
                <c:pt idx="161">
                  <c:v>423.2264220773028</c:v>
                </c:pt>
              </c:numCache>
            </c:numRef>
          </c:val>
          <c:extLst>
            <c:ext xmlns:c16="http://schemas.microsoft.com/office/drawing/2014/chart" uri="{C3380CC4-5D6E-409C-BE32-E72D297353CC}">
              <c16:uniqueId val="{00000010-7BCF-4066-9BDB-EB05EE711951}"/>
            </c:ext>
          </c:extLst>
        </c:ser>
        <c:ser>
          <c:idx val="17"/>
          <c:order val="17"/>
          <c:tx>
            <c:strRef>
              <c:f>VINV_PA...pivot!$S$3:$S$4</c:f>
              <c:strCache>
                <c:ptCount val="1"/>
                <c:pt idx="0">
                  <c:v>TRN</c:v>
                </c:pt>
              </c:strCache>
            </c:strRef>
          </c:tx>
          <c:invertIfNegative val="0"/>
          <c:cat>
            <c:multiLvlStrRef>
              <c:f>VINV_PA...pivot!$A$5:$A$185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VINV_PA...pivot!$S$5:$S$185</c:f>
              <c:numCache>
                <c:formatCode>General</c:formatCode>
                <c:ptCount val="162"/>
                <c:pt idx="0">
                  <c:v>3.8600761058252404</c:v>
                </c:pt>
                <c:pt idx="1">
                  <c:v>4.3421793797609212</c:v>
                </c:pt>
                <c:pt idx="2">
                  <c:v>4.9057629918281025</c:v>
                </c:pt>
                <c:pt idx="3">
                  <c:v>5.4743646086139925</c:v>
                </c:pt>
                <c:pt idx="4">
                  <c:v>3.5180137824149322</c:v>
                </c:pt>
                <c:pt idx="5">
                  <c:v>6.0891530194405785</c:v>
                </c:pt>
                <c:pt idx="6">
                  <c:v>6.731923302185014</c:v>
                </c:pt>
                <c:pt idx="7">
                  <c:v>7.3985056610777278</c:v>
                </c:pt>
                <c:pt idx="8">
                  <c:v>8.3102816751533037</c:v>
                </c:pt>
                <c:pt idx="9">
                  <c:v>9.3982147139655385</c:v>
                </c:pt>
                <c:pt idx="10">
                  <c:v>13.131847176975183</c:v>
                </c:pt>
                <c:pt idx="11">
                  <c:v>17.771393370066164</c:v>
                </c:pt>
                <c:pt idx="12">
                  <c:v>23.201907734462793</c:v>
                </c:pt>
                <c:pt idx="13">
                  <c:v>6.9282192750414087</c:v>
                </c:pt>
                <c:pt idx="14">
                  <c:v>29.515261578588902</c:v>
                </c:pt>
                <c:pt idx="15">
                  <c:v>36.784150788400197</c:v>
                </c:pt>
                <c:pt idx="16">
                  <c:v>45.021234194795284</c:v>
                </c:pt>
                <c:pt idx="17">
                  <c:v>54.609965403922423</c:v>
                </c:pt>
                <c:pt idx="18">
                  <c:v>0.40808379042741372</c:v>
                </c:pt>
                <c:pt idx="19">
                  <c:v>0.42802499408961497</c:v>
                </c:pt>
                <c:pt idx="20">
                  <c:v>0.45233314880834968</c:v>
                </c:pt>
                <c:pt idx="21">
                  <c:v>0.46976875770781074</c:v>
                </c:pt>
                <c:pt idx="22">
                  <c:v>0.37917583771254387</c:v>
                </c:pt>
                <c:pt idx="23">
                  <c:v>0.4886057957312388</c:v>
                </c:pt>
                <c:pt idx="24">
                  <c:v>0.50639380218004981</c:v>
                </c:pt>
                <c:pt idx="25">
                  <c:v>0.51483027801510661</c:v>
                </c:pt>
                <c:pt idx="26">
                  <c:v>0.51584562545871837</c:v>
                </c:pt>
                <c:pt idx="27">
                  <c:v>0.15961422002742484</c:v>
                </c:pt>
                <c:pt idx="28">
                  <c:v>0.16933218857375432</c:v>
                </c:pt>
                <c:pt idx="29">
                  <c:v>0.1852877805287286</c:v>
                </c:pt>
                <c:pt idx="30">
                  <c:v>0.19631384428454901</c:v>
                </c:pt>
                <c:pt idx="31">
                  <c:v>0.15469581248763192</c:v>
                </c:pt>
                <c:pt idx="32">
                  <c:v>0.20416181934295397</c:v>
                </c:pt>
                <c:pt idx="33">
                  <c:v>0.20753998032153473</c:v>
                </c:pt>
                <c:pt idx="34">
                  <c:v>0.20446879328106096</c:v>
                </c:pt>
                <c:pt idx="35">
                  <c:v>0.19658473819512279</c:v>
                </c:pt>
                <c:pt idx="36">
                  <c:v>0.21308656603452275</c:v>
                </c:pt>
                <c:pt idx="37">
                  <c:v>0.2198483668379545</c:v>
                </c:pt>
                <c:pt idx="38">
                  <c:v>0.23385015202806339</c:v>
                </c:pt>
                <c:pt idx="39">
                  <c:v>0.24202526278287614</c:v>
                </c:pt>
                <c:pt idx="40">
                  <c:v>0.19841488844115171</c:v>
                </c:pt>
                <c:pt idx="41">
                  <c:v>0.24590735992509616</c:v>
                </c:pt>
                <c:pt idx="42">
                  <c:v>0.24390974949169117</c:v>
                </c:pt>
                <c:pt idx="43">
                  <c:v>0.23558303177632081</c:v>
                </c:pt>
                <c:pt idx="44">
                  <c:v>0.23183857974793151</c:v>
                </c:pt>
                <c:pt idx="45">
                  <c:v>0.39294660229403566</c:v>
                </c:pt>
                <c:pt idx="46">
                  <c:v>0.41583805938587542</c:v>
                </c:pt>
                <c:pt idx="47">
                  <c:v>0.43804341143138587</c:v>
                </c:pt>
                <c:pt idx="48">
                  <c:v>0.44859563817970344</c:v>
                </c:pt>
                <c:pt idx="49">
                  <c:v>0.35733177522982373</c:v>
                </c:pt>
                <c:pt idx="50">
                  <c:v>0.44893950050617881</c:v>
                </c:pt>
                <c:pt idx="51">
                  <c:v>0.43688339222399958</c:v>
                </c:pt>
                <c:pt idx="52">
                  <c:v>0.40694233727013268</c:v>
                </c:pt>
                <c:pt idx="53">
                  <c:v>0.36867508220688072</c:v>
                </c:pt>
                <c:pt idx="54">
                  <c:v>15.365128515384454</c:v>
                </c:pt>
                <c:pt idx="55">
                  <c:v>20.671599626100804</c:v>
                </c:pt>
                <c:pt idx="56">
                  <c:v>27.342332813215304</c:v>
                </c:pt>
                <c:pt idx="57">
                  <c:v>34.856687534061933</c:v>
                </c:pt>
                <c:pt idx="58">
                  <c:v>11.80605210756986</c:v>
                </c:pt>
                <c:pt idx="59">
                  <c:v>43.442625158801214</c:v>
                </c:pt>
                <c:pt idx="60">
                  <c:v>53.028031585381392</c:v>
                </c:pt>
                <c:pt idx="61">
                  <c:v>63.504335448206298</c:v>
                </c:pt>
                <c:pt idx="62">
                  <c:v>76.887526733478907</c:v>
                </c:pt>
                <c:pt idx="63">
                  <c:v>14.259894594915718</c:v>
                </c:pt>
                <c:pt idx="64">
                  <c:v>16.002099707139497</c:v>
                </c:pt>
                <c:pt idx="65">
                  <c:v>18.199400672601502</c:v>
                </c:pt>
                <c:pt idx="66">
                  <c:v>20.433109172858671</c:v>
                </c:pt>
                <c:pt idx="67">
                  <c:v>13.041917082342032</c:v>
                </c:pt>
                <c:pt idx="68">
                  <c:v>22.850307518969387</c:v>
                </c:pt>
                <c:pt idx="69">
                  <c:v>25.375368497186638</c:v>
                </c:pt>
                <c:pt idx="70">
                  <c:v>27.980433114713641</c:v>
                </c:pt>
                <c:pt idx="71">
                  <c:v>31.376402234598043</c:v>
                </c:pt>
                <c:pt idx="72">
                  <c:v>14.803197720154047</c:v>
                </c:pt>
                <c:pt idx="73">
                  <c:v>17.818486730218879</c:v>
                </c:pt>
                <c:pt idx="74">
                  <c:v>21.778677126295054</c:v>
                </c:pt>
                <c:pt idx="75">
                  <c:v>26.176126751669969</c:v>
                </c:pt>
                <c:pt idx="76">
                  <c:v>12.997817562573045</c:v>
                </c:pt>
                <c:pt idx="77">
                  <c:v>30.949081194303854</c:v>
                </c:pt>
                <c:pt idx="78">
                  <c:v>36.172082335625007</c:v>
                </c:pt>
                <c:pt idx="79">
                  <c:v>41.743636821380733</c:v>
                </c:pt>
                <c:pt idx="80">
                  <c:v>49.30288859049012</c:v>
                </c:pt>
                <c:pt idx="81">
                  <c:v>5.6551249903147922E-2</c:v>
                </c:pt>
                <c:pt idx="82">
                  <c:v>6.7224517637439252E-2</c:v>
                </c:pt>
                <c:pt idx="83">
                  <c:v>8.0862405719394917E-2</c:v>
                </c:pt>
                <c:pt idx="84">
                  <c:v>9.5535147750005447E-2</c:v>
                </c:pt>
                <c:pt idx="85">
                  <c:v>4.9511891728280029E-2</c:v>
                </c:pt>
                <c:pt idx="86">
                  <c:v>0.11181408704107011</c:v>
                </c:pt>
                <c:pt idx="87">
                  <c:v>0.12920938963173523</c:v>
                </c:pt>
                <c:pt idx="88">
                  <c:v>0.14728653224871874</c:v>
                </c:pt>
                <c:pt idx="89">
                  <c:v>0.17281013683360663</c:v>
                </c:pt>
                <c:pt idx="90">
                  <c:v>1.8874406477691521</c:v>
                </c:pt>
                <c:pt idx="91">
                  <c:v>2.2968685880322188</c:v>
                </c:pt>
                <c:pt idx="92">
                  <c:v>2.783460650930865</c:v>
                </c:pt>
                <c:pt idx="93">
                  <c:v>3.3119931465018562</c:v>
                </c:pt>
                <c:pt idx="94">
                  <c:v>1.5683858742438042</c:v>
                </c:pt>
                <c:pt idx="95">
                  <c:v>3.9122886617826431</c:v>
                </c:pt>
                <c:pt idx="96">
                  <c:v>4.5776933592070739</c:v>
                </c:pt>
                <c:pt idx="97">
                  <c:v>5.312462857312914</c:v>
                </c:pt>
                <c:pt idx="98">
                  <c:v>6.2289830126094969</c:v>
                </c:pt>
                <c:pt idx="99">
                  <c:v>24.707764746199949</c:v>
                </c:pt>
                <c:pt idx="100">
                  <c:v>26.521939579052848</c:v>
                </c:pt>
                <c:pt idx="101">
                  <c:v>29.011403314853542</c:v>
                </c:pt>
                <c:pt idx="102">
                  <c:v>31.205614018125353</c:v>
                </c:pt>
                <c:pt idx="103">
                  <c:v>23.676281978253481</c:v>
                </c:pt>
                <c:pt idx="104">
                  <c:v>33.680553346169759</c:v>
                </c:pt>
                <c:pt idx="105">
                  <c:v>36.174995960735629</c:v>
                </c:pt>
                <c:pt idx="106">
                  <c:v>38.593966944783006</c:v>
                </c:pt>
                <c:pt idx="107">
                  <c:v>42.595935930103423</c:v>
                </c:pt>
                <c:pt idx="108">
                  <c:v>0.24694210747554421</c:v>
                </c:pt>
                <c:pt idx="109">
                  <c:v>0.24674703474388102</c:v>
                </c:pt>
                <c:pt idx="110">
                  <c:v>0.26117637686401346</c:v>
                </c:pt>
                <c:pt idx="111">
                  <c:v>0.25871137259293803</c:v>
                </c:pt>
                <c:pt idx="112">
                  <c:v>0.24725209385033198</c:v>
                </c:pt>
                <c:pt idx="113">
                  <c:v>0.24651412961083624</c:v>
                </c:pt>
                <c:pt idx="114">
                  <c:v>0.22129982498384979</c:v>
                </c:pt>
                <c:pt idx="115">
                  <c:v>0.1989364130051415</c:v>
                </c:pt>
                <c:pt idx="116">
                  <c:v>0.18492692642179007</c:v>
                </c:pt>
                <c:pt idx="117">
                  <c:v>7.3484111913240682E-2</c:v>
                </c:pt>
                <c:pt idx="118">
                  <c:v>8.5083063242529414E-2</c:v>
                </c:pt>
                <c:pt idx="119">
                  <c:v>9.8321864715713567E-2</c:v>
                </c:pt>
                <c:pt idx="120">
                  <c:v>0.11110064122608139</c:v>
                </c:pt>
                <c:pt idx="121">
                  <c:v>6.5867774712364907E-2</c:v>
                </c:pt>
                <c:pt idx="122">
                  <c:v>0.12376106551955789</c:v>
                </c:pt>
                <c:pt idx="123">
                  <c:v>0.13431311055152467</c:v>
                </c:pt>
                <c:pt idx="124">
                  <c:v>0.13980702727450223</c:v>
                </c:pt>
                <c:pt idx="125">
                  <c:v>0.13678825719946988</c:v>
                </c:pt>
                <c:pt idx="126">
                  <c:v>0.22933997008315521</c:v>
                </c:pt>
                <c:pt idx="127">
                  <c:v>0.23306716313261017</c:v>
                </c:pt>
                <c:pt idx="128">
                  <c:v>0.24863034477653001</c:v>
                </c:pt>
                <c:pt idx="129">
                  <c:v>0.2417327330158632</c:v>
                </c:pt>
                <c:pt idx="130">
                  <c:v>0.22876968076906726</c:v>
                </c:pt>
                <c:pt idx="131">
                  <c:v>0.23629334083393397</c:v>
                </c:pt>
                <c:pt idx="132">
                  <c:v>0.22666765957176219</c:v>
                </c:pt>
                <c:pt idx="133">
                  <c:v>0.21267984065967682</c:v>
                </c:pt>
                <c:pt idx="134">
                  <c:v>0.19683495438548648</c:v>
                </c:pt>
                <c:pt idx="135">
                  <c:v>1.5029970774528201</c:v>
                </c:pt>
                <c:pt idx="136">
                  <c:v>1.6158001452715323</c:v>
                </c:pt>
                <c:pt idx="137">
                  <c:v>1.7360895380855277</c:v>
                </c:pt>
                <c:pt idx="138">
                  <c:v>1.8165644126213933</c:v>
                </c:pt>
                <c:pt idx="139">
                  <c:v>1.4029680593524365</c:v>
                </c:pt>
                <c:pt idx="140">
                  <c:v>1.8741526740871575</c:v>
                </c:pt>
                <c:pt idx="141">
                  <c:v>1.892944887647569</c:v>
                </c:pt>
                <c:pt idx="142">
                  <c:v>1.8513690123504181</c:v>
                </c:pt>
                <c:pt idx="143">
                  <c:v>1.7551571997967566</c:v>
                </c:pt>
                <c:pt idx="144">
                  <c:v>0.2042107751715948</c:v>
                </c:pt>
                <c:pt idx="145">
                  <c:v>0.21631895058765371</c:v>
                </c:pt>
                <c:pt idx="146">
                  <c:v>0.23183973058836035</c:v>
                </c:pt>
                <c:pt idx="147">
                  <c:v>0.24205239040066512</c:v>
                </c:pt>
                <c:pt idx="148">
                  <c:v>0.1942303317344716</c:v>
                </c:pt>
                <c:pt idx="149">
                  <c:v>0.24836365315983708</c:v>
                </c:pt>
                <c:pt idx="150">
                  <c:v>0.24987383671170749</c:v>
                </c:pt>
                <c:pt idx="151">
                  <c:v>0.24569484998572208</c:v>
                </c:pt>
                <c:pt idx="152">
                  <c:v>0.23857769612758517</c:v>
                </c:pt>
                <c:pt idx="153">
                  <c:v>8.6257974483604976</c:v>
                </c:pt>
                <c:pt idx="154">
                  <c:v>10.868761342327661</c:v>
                </c:pt>
                <c:pt idx="155">
                  <c:v>13.461857580367342</c:v>
                </c:pt>
                <c:pt idx="156">
                  <c:v>16.287346377139798</c:v>
                </c:pt>
                <c:pt idx="157">
                  <c:v>7.0692035784984038</c:v>
                </c:pt>
                <c:pt idx="158">
                  <c:v>19.427956880758597</c:v>
                </c:pt>
                <c:pt idx="159">
                  <c:v>22.792931578789705</c:v>
                </c:pt>
                <c:pt idx="160">
                  <c:v>26.292907661790775</c:v>
                </c:pt>
                <c:pt idx="161">
                  <c:v>30.830833530982286</c:v>
                </c:pt>
              </c:numCache>
            </c:numRef>
          </c:val>
          <c:extLst>
            <c:ext xmlns:c16="http://schemas.microsoft.com/office/drawing/2014/chart" uri="{C3380CC4-5D6E-409C-BE32-E72D297353CC}">
              <c16:uniqueId val="{00000011-7BCF-4066-9BDB-EB05EE711951}"/>
            </c:ext>
          </c:extLst>
        </c:ser>
        <c:dLbls>
          <c:showLegendKey val="0"/>
          <c:showVal val="0"/>
          <c:showCatName val="0"/>
          <c:showSerName val="0"/>
          <c:showPercent val="0"/>
          <c:showBubbleSize val="0"/>
        </c:dLbls>
        <c:gapWidth val="150"/>
        <c:overlap val="100"/>
        <c:axId val="321975296"/>
        <c:axId val="324737216"/>
      </c:barChart>
      <c:catAx>
        <c:axId val="321975296"/>
        <c:scaling>
          <c:orientation val="minMax"/>
        </c:scaling>
        <c:delete val="0"/>
        <c:axPos val="b"/>
        <c:numFmt formatCode="General" sourceLinked="0"/>
        <c:majorTickMark val="out"/>
        <c:minorTickMark val="none"/>
        <c:tickLblPos val="nextTo"/>
        <c:crossAx val="324737216"/>
        <c:crosses val="autoZero"/>
        <c:auto val="1"/>
        <c:lblAlgn val="ctr"/>
        <c:lblOffset val="100"/>
        <c:noMultiLvlLbl val="0"/>
      </c:catAx>
      <c:valAx>
        <c:axId val="324737216"/>
        <c:scaling>
          <c:orientation val="minMax"/>
        </c:scaling>
        <c:delete val="0"/>
        <c:axPos val="l"/>
        <c:majorGridlines/>
        <c:numFmt formatCode="0%" sourceLinked="1"/>
        <c:majorTickMark val="out"/>
        <c:minorTickMark val="none"/>
        <c:tickLblPos val="nextTo"/>
        <c:crossAx val="321975296"/>
        <c:crosses val="autoZero"/>
        <c:crossBetween val="between"/>
      </c:valAx>
    </c:plotArea>
    <c:legend>
      <c:legendPos val="r"/>
      <c:layout>
        <c:manualLayout>
          <c:xMode val="edge"/>
          <c:yMode val="edge"/>
          <c:x val="0.90697674418604646"/>
          <c:y val="8.2822216791826442E-2"/>
          <c:w val="8.1395348837209308E-2"/>
          <c:h val="0.76425087890672683"/>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[report_pivot_dias_EUTRADE.xlsx]VINV_PINV...pivot!PivotTable4</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s>
    <c:plotArea>
      <c:layout/>
      <c:lineChart>
        <c:grouping val="standard"/>
        <c:varyColors val="0"/>
        <c:ser>
          <c:idx val="0"/>
          <c:order val="0"/>
          <c:tx>
            <c:strRef>
              <c:f>VINV_PINV...pivot!$B$3:$B$4</c:f>
              <c:strCache>
                <c:ptCount val="1"/>
                <c:pt idx="0">
                  <c:v>BRZ</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VINV_PINV...pivot!$B$5:$B$14</c:f>
              <c:numCache>
                <c:formatCode>General</c:formatCode>
                <c:ptCount val="9"/>
                <c:pt idx="0">
                  <c:v>378.61310870846091</c:v>
                </c:pt>
                <c:pt idx="1">
                  <c:v>431.88879464652234</c:v>
                </c:pt>
                <c:pt idx="2">
                  <c:v>489.56647918771125</c:v>
                </c:pt>
                <c:pt idx="3">
                  <c:v>548.51958841359271</c:v>
                </c:pt>
                <c:pt idx="4">
                  <c:v>341.33490468655128</c:v>
                </c:pt>
                <c:pt idx="5">
                  <c:v>612.45560134928201</c:v>
                </c:pt>
                <c:pt idx="6">
                  <c:v>679.79407797986994</c:v>
                </c:pt>
                <c:pt idx="7">
                  <c:v>751.31859448018724</c:v>
                </c:pt>
                <c:pt idx="8">
                  <c:v>831.11395199634762</c:v>
                </c:pt>
              </c:numCache>
            </c:numRef>
          </c:val>
          <c:smooth val="0"/>
          <c:extLst>
            <c:ext xmlns:c16="http://schemas.microsoft.com/office/drawing/2014/chart" uri="{C3380CC4-5D6E-409C-BE32-E72D297353CC}">
              <c16:uniqueId val="{00000000-FEFE-4633-A2F3-828C02DACEF4}"/>
            </c:ext>
          </c:extLst>
        </c:ser>
        <c:ser>
          <c:idx val="1"/>
          <c:order val="1"/>
          <c:tx>
            <c:strRef>
              <c:f>VINV_PINV...pivot!$C$3:$C$4</c:f>
              <c:strCache>
                <c:ptCount val="1"/>
                <c:pt idx="0">
                  <c:v>DEU</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VINV_PINV...pivot!$C$5:$C$14</c:f>
              <c:numCache>
                <c:formatCode>General</c:formatCode>
                <c:ptCount val="9"/>
                <c:pt idx="0">
                  <c:v>512.16826249159215</c:v>
                </c:pt>
                <c:pt idx="1">
                  <c:v>557.66572757700465</c:v>
                </c:pt>
                <c:pt idx="2">
                  <c:v>599.11186726769779</c:v>
                </c:pt>
                <c:pt idx="3">
                  <c:v>636.3813073748529</c:v>
                </c:pt>
                <c:pt idx="4">
                  <c:v>477.24745400283535</c:v>
                </c:pt>
                <c:pt idx="5">
                  <c:v>682.91914277223066</c:v>
                </c:pt>
                <c:pt idx="6">
                  <c:v>739.7048117831514</c:v>
                </c:pt>
                <c:pt idx="7">
                  <c:v>801.64264741056752</c:v>
                </c:pt>
                <c:pt idx="8">
                  <c:v>865.20234585253763</c:v>
                </c:pt>
              </c:numCache>
            </c:numRef>
          </c:val>
          <c:smooth val="0"/>
          <c:extLst>
            <c:ext xmlns:c16="http://schemas.microsoft.com/office/drawing/2014/chart" uri="{C3380CC4-5D6E-409C-BE32-E72D297353CC}">
              <c16:uniqueId val="{00000001-FEFE-4633-A2F3-828C02DACEF4}"/>
            </c:ext>
          </c:extLst>
        </c:ser>
        <c:ser>
          <c:idx val="2"/>
          <c:order val="2"/>
          <c:tx>
            <c:strRef>
              <c:f>VINV_PINV...pivot!$D$3:$D$4</c:f>
              <c:strCache>
                <c:ptCount val="1"/>
                <c:pt idx="0">
                  <c:v>EUN</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VINV_PINV...pivot!$D$5:$D$14</c:f>
              <c:numCache>
                <c:formatCode>General</c:formatCode>
                <c:ptCount val="9"/>
                <c:pt idx="0">
                  <c:v>197.7480131384213</c:v>
                </c:pt>
                <c:pt idx="1">
                  <c:v>220.42215139199988</c:v>
                </c:pt>
                <c:pt idx="2">
                  <c:v>248.33587066776676</c:v>
                </c:pt>
                <c:pt idx="3">
                  <c:v>272.06752657641727</c:v>
                </c:pt>
                <c:pt idx="4">
                  <c:v>182.362798651785</c:v>
                </c:pt>
                <c:pt idx="5">
                  <c:v>295.44491570187313</c:v>
                </c:pt>
                <c:pt idx="6">
                  <c:v>318.05257502167717</c:v>
                </c:pt>
                <c:pt idx="7">
                  <c:v>338.5204179829264</c:v>
                </c:pt>
                <c:pt idx="8">
                  <c:v>353.19770619641537</c:v>
                </c:pt>
              </c:numCache>
            </c:numRef>
          </c:val>
          <c:smooth val="0"/>
          <c:extLst>
            <c:ext xmlns:c16="http://schemas.microsoft.com/office/drawing/2014/chart" uri="{C3380CC4-5D6E-409C-BE32-E72D297353CC}">
              <c16:uniqueId val="{00000002-FEFE-4633-A2F3-828C02DACEF4}"/>
            </c:ext>
          </c:extLst>
        </c:ser>
        <c:ser>
          <c:idx val="3"/>
          <c:order val="3"/>
          <c:tx>
            <c:strRef>
              <c:f>VINV_PINV...pivot!$E$3:$E$4</c:f>
              <c:strCache>
                <c:ptCount val="1"/>
                <c:pt idx="0">
                  <c:v>EUS</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VINV_PINV...pivot!$E$5:$E$14</c:f>
              <c:numCache>
                <c:formatCode>General</c:formatCode>
                <c:ptCount val="9"/>
                <c:pt idx="0">
                  <c:v>252.54962504038025</c:v>
                </c:pt>
                <c:pt idx="1">
                  <c:v>274.9068471065724</c:v>
                </c:pt>
                <c:pt idx="2">
                  <c:v>302.24137481303819</c:v>
                </c:pt>
                <c:pt idx="3">
                  <c:v>327.93054758773479</c:v>
                </c:pt>
                <c:pt idx="4">
                  <c:v>235.67005313282112</c:v>
                </c:pt>
                <c:pt idx="5">
                  <c:v>353.90589482407438</c:v>
                </c:pt>
                <c:pt idx="6">
                  <c:v>378.44715759124273</c:v>
                </c:pt>
                <c:pt idx="7">
                  <c:v>400.34134120485874</c:v>
                </c:pt>
                <c:pt idx="8">
                  <c:v>427.72317692665467</c:v>
                </c:pt>
              </c:numCache>
            </c:numRef>
          </c:val>
          <c:smooth val="0"/>
          <c:extLst>
            <c:ext xmlns:c16="http://schemas.microsoft.com/office/drawing/2014/chart" uri="{C3380CC4-5D6E-409C-BE32-E72D297353CC}">
              <c16:uniqueId val="{00000003-FEFE-4633-A2F3-828C02DACEF4}"/>
            </c:ext>
          </c:extLst>
        </c:ser>
        <c:ser>
          <c:idx val="4"/>
          <c:order val="4"/>
          <c:tx>
            <c:strRef>
              <c:f>VINV_PINV...pivot!$F$3:$F$4</c:f>
              <c:strCache>
                <c:ptCount val="1"/>
                <c:pt idx="0">
                  <c:v>FRA</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VINV_PINV...pivot!$F$5:$F$14</c:f>
              <c:numCache>
                <c:formatCode>General</c:formatCode>
                <c:ptCount val="9"/>
                <c:pt idx="0">
                  <c:v>440.96735140756891</c:v>
                </c:pt>
                <c:pt idx="1">
                  <c:v>487.36850306535291</c:v>
                </c:pt>
                <c:pt idx="2">
                  <c:v>524.82187405702246</c:v>
                </c:pt>
                <c:pt idx="3">
                  <c:v>557.18185953059481</c:v>
                </c:pt>
                <c:pt idx="4">
                  <c:v>401.74417258642694</c:v>
                </c:pt>
                <c:pt idx="5">
                  <c:v>586.50900928309704</c:v>
                </c:pt>
                <c:pt idx="6">
                  <c:v>610.61450613318709</c:v>
                </c:pt>
                <c:pt idx="7">
                  <c:v>627.19476579125217</c:v>
                </c:pt>
                <c:pt idx="8">
                  <c:v>640.21654095624649</c:v>
                </c:pt>
              </c:numCache>
            </c:numRef>
          </c:val>
          <c:smooth val="0"/>
          <c:extLst>
            <c:ext xmlns:c16="http://schemas.microsoft.com/office/drawing/2014/chart" uri="{C3380CC4-5D6E-409C-BE32-E72D297353CC}">
              <c16:uniqueId val="{00000004-FEFE-4633-A2F3-828C02DACEF4}"/>
            </c:ext>
          </c:extLst>
        </c:ser>
        <c:ser>
          <c:idx val="5"/>
          <c:order val="5"/>
          <c:tx>
            <c:strRef>
              <c:f>VINV_PINV...pivot!$G$3:$G$4</c:f>
              <c:strCache>
                <c:ptCount val="1"/>
                <c:pt idx="0">
                  <c:v>IND</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VINV_PINV...pivot!$G$5:$G$14</c:f>
              <c:numCache>
                <c:formatCode>General</c:formatCode>
                <c:ptCount val="9"/>
                <c:pt idx="0">
                  <c:v>593.21815765822657</c:v>
                </c:pt>
                <c:pt idx="1">
                  <c:v>798.39198027575753</c:v>
                </c:pt>
                <c:pt idx="2">
                  <c:v>1048.9759403132869</c:v>
                </c:pt>
                <c:pt idx="3">
                  <c:v>1328.5898248465721</c:v>
                </c:pt>
                <c:pt idx="4">
                  <c:v>455.69011117316609</c:v>
                </c:pt>
                <c:pt idx="5">
                  <c:v>1646.5823132520882</c:v>
                </c:pt>
                <c:pt idx="6">
                  <c:v>2000.510703879479</c:v>
                </c:pt>
                <c:pt idx="7">
                  <c:v>2389.2319351473488</c:v>
                </c:pt>
                <c:pt idx="8">
                  <c:v>2835.5433431089778</c:v>
                </c:pt>
              </c:numCache>
            </c:numRef>
          </c:val>
          <c:smooth val="0"/>
          <c:extLst>
            <c:ext xmlns:c16="http://schemas.microsoft.com/office/drawing/2014/chart" uri="{C3380CC4-5D6E-409C-BE32-E72D297353CC}">
              <c16:uniqueId val="{00000005-FEFE-4633-A2F3-828C02DACEF4}"/>
            </c:ext>
          </c:extLst>
        </c:ser>
        <c:ser>
          <c:idx val="6"/>
          <c:order val="6"/>
          <c:tx>
            <c:strRef>
              <c:f>VINV_PINV...pivot!$H$3:$H$4</c:f>
              <c:strCache>
                <c:ptCount val="1"/>
                <c:pt idx="0">
                  <c:v>OEC</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VINV_PINV...pivot!$H$5:$H$14</c:f>
              <c:numCache>
                <c:formatCode>General</c:formatCode>
                <c:ptCount val="9"/>
                <c:pt idx="0">
                  <c:v>2281.4148595903057</c:v>
                </c:pt>
                <c:pt idx="1">
                  <c:v>2566.0692888351919</c:v>
                </c:pt>
                <c:pt idx="2">
                  <c:v>2880.5228243930974</c:v>
                </c:pt>
                <c:pt idx="3">
                  <c:v>3191.857620000827</c:v>
                </c:pt>
                <c:pt idx="4">
                  <c:v>2068.4849212131339</c:v>
                </c:pt>
                <c:pt idx="5">
                  <c:v>3515.3813775907256</c:v>
                </c:pt>
                <c:pt idx="6">
                  <c:v>3841.5809696619744</c:v>
                </c:pt>
                <c:pt idx="7">
                  <c:v>4172.6742906558748</c:v>
                </c:pt>
                <c:pt idx="8">
                  <c:v>4523.1036167254606</c:v>
                </c:pt>
              </c:numCache>
            </c:numRef>
          </c:val>
          <c:smooth val="0"/>
          <c:extLst>
            <c:ext xmlns:c16="http://schemas.microsoft.com/office/drawing/2014/chart" uri="{C3380CC4-5D6E-409C-BE32-E72D297353CC}">
              <c16:uniqueId val="{00000006-FEFE-4633-A2F3-828C02DACEF4}"/>
            </c:ext>
          </c:extLst>
        </c:ser>
        <c:ser>
          <c:idx val="7"/>
          <c:order val="7"/>
          <c:tx>
            <c:strRef>
              <c:f>VINV_PINV...pivot!$I$3:$I$4</c:f>
              <c:strCache>
                <c:ptCount val="1"/>
                <c:pt idx="0">
                  <c:v>ROW</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VINV_PINV...pivot!$I$5:$I$14</c:f>
              <c:numCache>
                <c:formatCode>General</c:formatCode>
                <c:ptCount val="9"/>
                <c:pt idx="0">
                  <c:v>1285.9783046752841</c:v>
                </c:pt>
                <c:pt idx="1">
                  <c:v>1566.7237834094431</c:v>
                </c:pt>
                <c:pt idx="2">
                  <c:v>1915.218832476045</c:v>
                </c:pt>
                <c:pt idx="3">
                  <c:v>2295.9397011220831</c:v>
                </c:pt>
                <c:pt idx="4">
                  <c:v>1115.2034770674868</c:v>
                </c:pt>
                <c:pt idx="5">
                  <c:v>2700.8042895437297</c:v>
                </c:pt>
                <c:pt idx="6">
                  <c:v>3141.7695151780085</c:v>
                </c:pt>
                <c:pt idx="7">
                  <c:v>3617.9079239440553</c:v>
                </c:pt>
                <c:pt idx="8">
                  <c:v>4151.7279745324067</c:v>
                </c:pt>
              </c:numCache>
            </c:numRef>
          </c:val>
          <c:smooth val="0"/>
          <c:extLst>
            <c:ext xmlns:c16="http://schemas.microsoft.com/office/drawing/2014/chart" uri="{C3380CC4-5D6E-409C-BE32-E72D297353CC}">
              <c16:uniqueId val="{00000007-FEFE-4633-A2F3-828C02DACEF4}"/>
            </c:ext>
          </c:extLst>
        </c:ser>
        <c:ser>
          <c:idx val="8"/>
          <c:order val="8"/>
          <c:tx>
            <c:strRef>
              <c:f>VINV_PINV...pivot!$J$3:$J$4</c:f>
              <c:strCache>
                <c:ptCount val="1"/>
                <c:pt idx="0">
                  <c:v>RSA</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VINV_PINV...pivot!$J$5:$J$14</c:f>
              <c:numCache>
                <c:formatCode>General</c:formatCode>
                <c:ptCount val="9"/>
                <c:pt idx="0">
                  <c:v>63.611675374651682</c:v>
                </c:pt>
                <c:pt idx="1">
                  <c:v>75.508802497966201</c:v>
                </c:pt>
                <c:pt idx="2">
                  <c:v>89.224197546611862</c:v>
                </c:pt>
                <c:pt idx="3">
                  <c:v>104.08067654904787</c:v>
                </c:pt>
                <c:pt idx="4">
                  <c:v>55.973208409437589</c:v>
                </c:pt>
                <c:pt idx="5">
                  <c:v>120.46274195490412</c:v>
                </c:pt>
                <c:pt idx="6">
                  <c:v>137.92351385004721</c:v>
                </c:pt>
                <c:pt idx="7">
                  <c:v>156.34998757155407</c:v>
                </c:pt>
                <c:pt idx="8">
                  <c:v>176.95768295014506</c:v>
                </c:pt>
              </c:numCache>
            </c:numRef>
          </c:val>
          <c:smooth val="0"/>
          <c:extLst>
            <c:ext xmlns:c16="http://schemas.microsoft.com/office/drawing/2014/chart" uri="{C3380CC4-5D6E-409C-BE32-E72D297353CC}">
              <c16:uniqueId val="{00000008-FEFE-4633-A2F3-828C02DACEF4}"/>
            </c:ext>
          </c:extLst>
        </c:ser>
        <c:ser>
          <c:idx val="9"/>
          <c:order val="9"/>
          <c:tx>
            <c:strRef>
              <c:f>VINV_PINV...pivot!$K$3:$K$4</c:f>
              <c:strCache>
                <c:ptCount val="1"/>
                <c:pt idx="0">
                  <c:v>RUS</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VINV_PINV...pivot!$K$5:$K$14</c:f>
              <c:numCache>
                <c:formatCode>General</c:formatCode>
                <c:ptCount val="9"/>
                <c:pt idx="0">
                  <c:v>355.49802865653214</c:v>
                </c:pt>
                <c:pt idx="1">
                  <c:v>430.64878270786949</c:v>
                </c:pt>
                <c:pt idx="2">
                  <c:v>516.48821467076016</c:v>
                </c:pt>
                <c:pt idx="3">
                  <c:v>609.70976353794606</c:v>
                </c:pt>
                <c:pt idx="4">
                  <c:v>299.21002489622805</c:v>
                </c:pt>
                <c:pt idx="5">
                  <c:v>715.27856847590067</c:v>
                </c:pt>
                <c:pt idx="6">
                  <c:v>831.70042967662698</c:v>
                </c:pt>
                <c:pt idx="7">
                  <c:v>960.94719408001993</c:v>
                </c:pt>
                <c:pt idx="8">
                  <c:v>1101.7758095675658</c:v>
                </c:pt>
              </c:numCache>
            </c:numRef>
          </c:val>
          <c:smooth val="0"/>
          <c:extLst>
            <c:ext xmlns:c16="http://schemas.microsoft.com/office/drawing/2014/chart" uri="{C3380CC4-5D6E-409C-BE32-E72D297353CC}">
              <c16:uniqueId val="{00000009-FEFE-4633-A2F3-828C02DACEF4}"/>
            </c:ext>
          </c:extLst>
        </c:ser>
        <c:ser>
          <c:idx val="10"/>
          <c:order val="10"/>
          <c:tx>
            <c:strRef>
              <c:f>VINV_PINV...pivot!$L$3:$L$4</c:f>
              <c:strCache>
                <c:ptCount val="1"/>
                <c:pt idx="0">
                  <c:v>USA</c:v>
                </c:pt>
              </c:strCache>
            </c:strRef>
          </c:tx>
          <c:marker>
            <c:symbol val="none"/>
          </c:marker>
          <c:cat>
            <c:strRef>
              <c:f>VINV_PINV...pivot!$A$5:$A$14</c:f>
              <c:strCache>
                <c:ptCount val="9"/>
                <c:pt idx="0">
                  <c:v>2015</c:v>
                </c:pt>
                <c:pt idx="1">
                  <c:v>2020</c:v>
                </c:pt>
                <c:pt idx="2">
                  <c:v>2025</c:v>
                </c:pt>
                <c:pt idx="3">
                  <c:v>2030</c:v>
                </c:pt>
                <c:pt idx="4">
                  <c:v>2011</c:v>
                </c:pt>
                <c:pt idx="5">
                  <c:v>2035</c:v>
                </c:pt>
                <c:pt idx="6">
                  <c:v>2040</c:v>
                </c:pt>
                <c:pt idx="7">
                  <c:v>2045</c:v>
                </c:pt>
                <c:pt idx="8">
                  <c:v>2050</c:v>
                </c:pt>
              </c:strCache>
            </c:strRef>
          </c:cat>
          <c:val>
            <c:numRef>
              <c:f>VINV_PINV...pivot!$L$5:$L$14</c:f>
              <c:numCache>
                <c:formatCode>General</c:formatCode>
                <c:ptCount val="9"/>
                <c:pt idx="0">
                  <c:v>2211.7856052162624</c:v>
                </c:pt>
                <c:pt idx="1">
                  <c:v>2420.0952349820445</c:v>
                </c:pt>
                <c:pt idx="2">
                  <c:v>2620.7812854584636</c:v>
                </c:pt>
                <c:pt idx="3">
                  <c:v>2785.0295547056185</c:v>
                </c:pt>
                <c:pt idx="4">
                  <c:v>2064.2785328147843</c:v>
                </c:pt>
                <c:pt idx="5">
                  <c:v>2961.6089819299204</c:v>
                </c:pt>
                <c:pt idx="6">
                  <c:v>3130.4446740864441</c:v>
                </c:pt>
                <c:pt idx="7">
                  <c:v>3292.936594559299</c:v>
                </c:pt>
                <c:pt idx="8">
                  <c:v>3460.369837386575</c:v>
                </c:pt>
              </c:numCache>
            </c:numRef>
          </c:val>
          <c:smooth val="0"/>
          <c:extLst>
            <c:ext xmlns:c16="http://schemas.microsoft.com/office/drawing/2014/chart" uri="{C3380CC4-5D6E-409C-BE32-E72D297353CC}">
              <c16:uniqueId val="{0000000A-FEFE-4633-A2F3-828C02DACEF4}"/>
            </c:ext>
          </c:extLst>
        </c:ser>
        <c:dLbls>
          <c:showLegendKey val="0"/>
          <c:showVal val="0"/>
          <c:showCatName val="0"/>
          <c:showSerName val="0"/>
          <c:showPercent val="0"/>
          <c:showBubbleSize val="0"/>
        </c:dLbls>
        <c:smooth val="0"/>
        <c:axId val="323884544"/>
        <c:axId val="325902912"/>
      </c:lineChart>
      <c:catAx>
        <c:axId val="323884544"/>
        <c:scaling>
          <c:orientation val="minMax"/>
        </c:scaling>
        <c:delete val="0"/>
        <c:axPos val="b"/>
        <c:numFmt formatCode="General" sourceLinked="0"/>
        <c:majorTickMark val="out"/>
        <c:minorTickMark val="none"/>
        <c:tickLblPos val="nextTo"/>
        <c:crossAx val="325902912"/>
        <c:crosses val="autoZero"/>
        <c:auto val="1"/>
        <c:lblAlgn val="ctr"/>
        <c:lblOffset val="100"/>
        <c:noMultiLvlLbl val="0"/>
      </c:catAx>
      <c:valAx>
        <c:axId val="325902912"/>
        <c:scaling>
          <c:orientation val="minMax"/>
        </c:scaling>
        <c:delete val="0"/>
        <c:axPos val="l"/>
        <c:majorGridlines/>
        <c:numFmt formatCode="General" sourceLinked="1"/>
        <c:majorTickMark val="out"/>
        <c:minorTickMark val="none"/>
        <c:tickLblPos val="nextTo"/>
        <c:crossAx val="323884544"/>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[report_pivot_dias_EUTRADE.xlsx]VD_PINV...pivot!PivotTable1</c:name>
    <c:fmtId val="5"/>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pivotFmt>
    </c:pivotFmts>
    <c:plotArea>
      <c:layout/>
      <c:lineChart>
        <c:grouping val="standard"/>
        <c:varyColors val="0"/>
        <c:ser>
          <c:idx val="0"/>
          <c:order val="0"/>
          <c:tx>
            <c:strRef>
              <c:f>VD_PINV...pivot!$B$3:$B$4</c:f>
              <c:strCache>
                <c:ptCount val="1"/>
                <c:pt idx="0">
                  <c:v>DEU</c:v>
                </c:pt>
              </c:strCache>
            </c:strRef>
          </c:tx>
          <c:cat>
            <c:strRef>
              <c:f>VD_PINV...pivot!$A$5:$A$14</c:f>
              <c:strCache>
                <c:ptCount val="9"/>
                <c:pt idx="0">
                  <c:v>2015</c:v>
                </c:pt>
                <c:pt idx="1">
                  <c:v>2020</c:v>
                </c:pt>
                <c:pt idx="2">
                  <c:v>2025</c:v>
                </c:pt>
                <c:pt idx="3">
                  <c:v>2030</c:v>
                </c:pt>
                <c:pt idx="4">
                  <c:v>2011</c:v>
                </c:pt>
                <c:pt idx="5">
                  <c:v>2035</c:v>
                </c:pt>
                <c:pt idx="6">
                  <c:v>2040</c:v>
                </c:pt>
                <c:pt idx="7">
                  <c:v>2045</c:v>
                </c:pt>
                <c:pt idx="8">
                  <c:v>2050</c:v>
                </c:pt>
              </c:strCache>
            </c:strRef>
          </c:cat>
          <c:val>
            <c:numRef>
              <c:f>VD_PINV...pivot!$B$5:$B$14</c:f>
              <c:numCache>
                <c:formatCode>General</c:formatCode>
                <c:ptCount val="9"/>
                <c:pt idx="0">
                  <c:v>512.16826249159226</c:v>
                </c:pt>
                <c:pt idx="1">
                  <c:v>557.6657275770043</c:v>
                </c:pt>
                <c:pt idx="2">
                  <c:v>599.11186726773883</c:v>
                </c:pt>
                <c:pt idx="3">
                  <c:v>636.38130737485312</c:v>
                </c:pt>
                <c:pt idx="4">
                  <c:v>477.24745400134299</c:v>
                </c:pt>
                <c:pt idx="5">
                  <c:v>682.91914277223486</c:v>
                </c:pt>
                <c:pt idx="6">
                  <c:v>739.70481178315151</c:v>
                </c:pt>
                <c:pt idx="7">
                  <c:v>801.64264741056559</c:v>
                </c:pt>
                <c:pt idx="8">
                  <c:v>865.20234585252842</c:v>
                </c:pt>
              </c:numCache>
            </c:numRef>
          </c:val>
          <c:smooth val="0"/>
          <c:extLst>
            <c:ext xmlns:c16="http://schemas.microsoft.com/office/drawing/2014/chart" uri="{C3380CC4-5D6E-409C-BE32-E72D297353CC}">
              <c16:uniqueId val="{00000000-36DB-43DF-B214-2773AF3D82D2}"/>
            </c:ext>
          </c:extLst>
        </c:ser>
        <c:ser>
          <c:idx val="1"/>
          <c:order val="1"/>
          <c:tx>
            <c:strRef>
              <c:f>VD_PINV...pivot!$C$3:$C$4</c:f>
              <c:strCache>
                <c:ptCount val="1"/>
                <c:pt idx="0">
                  <c:v>EUN</c:v>
                </c:pt>
              </c:strCache>
            </c:strRef>
          </c:tx>
          <c:marker>
            <c:symbol val="none"/>
          </c:marker>
          <c:cat>
            <c:strRef>
              <c:f>VD_PINV...pivot!$A$5:$A$14</c:f>
              <c:strCache>
                <c:ptCount val="9"/>
                <c:pt idx="0">
                  <c:v>2015</c:v>
                </c:pt>
                <c:pt idx="1">
                  <c:v>2020</c:v>
                </c:pt>
                <c:pt idx="2">
                  <c:v>2025</c:v>
                </c:pt>
                <c:pt idx="3">
                  <c:v>2030</c:v>
                </c:pt>
                <c:pt idx="4">
                  <c:v>2011</c:v>
                </c:pt>
                <c:pt idx="5">
                  <c:v>2035</c:v>
                </c:pt>
                <c:pt idx="6">
                  <c:v>2040</c:v>
                </c:pt>
                <c:pt idx="7">
                  <c:v>2045</c:v>
                </c:pt>
                <c:pt idx="8">
                  <c:v>2050</c:v>
                </c:pt>
              </c:strCache>
            </c:strRef>
          </c:cat>
          <c:val>
            <c:numRef>
              <c:f>VD_PINV...pivot!$C$5:$C$14</c:f>
              <c:numCache>
                <c:formatCode>General</c:formatCode>
                <c:ptCount val="9"/>
                <c:pt idx="0">
                  <c:v>197.74801313842127</c:v>
                </c:pt>
                <c:pt idx="1">
                  <c:v>220.42215139199962</c:v>
                </c:pt>
                <c:pt idx="2">
                  <c:v>248.33587066776764</c:v>
                </c:pt>
                <c:pt idx="3">
                  <c:v>272.06752657641715</c:v>
                </c:pt>
                <c:pt idx="4">
                  <c:v>182.36279865122972</c:v>
                </c:pt>
                <c:pt idx="5">
                  <c:v>295.44491570187665</c:v>
                </c:pt>
                <c:pt idx="6">
                  <c:v>318.05257502168007</c:v>
                </c:pt>
                <c:pt idx="7">
                  <c:v>338.52041798292612</c:v>
                </c:pt>
                <c:pt idx="8">
                  <c:v>353.19770619641423</c:v>
                </c:pt>
              </c:numCache>
            </c:numRef>
          </c:val>
          <c:smooth val="0"/>
          <c:extLst>
            <c:ext xmlns:c16="http://schemas.microsoft.com/office/drawing/2014/chart" uri="{C3380CC4-5D6E-409C-BE32-E72D297353CC}">
              <c16:uniqueId val="{00000001-36DB-43DF-B214-2773AF3D82D2}"/>
            </c:ext>
          </c:extLst>
        </c:ser>
        <c:ser>
          <c:idx val="2"/>
          <c:order val="2"/>
          <c:tx>
            <c:strRef>
              <c:f>VD_PINV...pivot!$D$3:$D$4</c:f>
              <c:strCache>
                <c:ptCount val="1"/>
                <c:pt idx="0">
                  <c:v>EUS</c:v>
                </c:pt>
              </c:strCache>
            </c:strRef>
          </c:tx>
          <c:marker>
            <c:symbol val="none"/>
          </c:marker>
          <c:cat>
            <c:strRef>
              <c:f>VD_PINV...pivot!$A$5:$A$14</c:f>
              <c:strCache>
                <c:ptCount val="9"/>
                <c:pt idx="0">
                  <c:v>2015</c:v>
                </c:pt>
                <c:pt idx="1">
                  <c:v>2020</c:v>
                </c:pt>
                <c:pt idx="2">
                  <c:v>2025</c:v>
                </c:pt>
                <c:pt idx="3">
                  <c:v>2030</c:v>
                </c:pt>
                <c:pt idx="4">
                  <c:v>2011</c:v>
                </c:pt>
                <c:pt idx="5">
                  <c:v>2035</c:v>
                </c:pt>
                <c:pt idx="6">
                  <c:v>2040</c:v>
                </c:pt>
                <c:pt idx="7">
                  <c:v>2045</c:v>
                </c:pt>
                <c:pt idx="8">
                  <c:v>2050</c:v>
                </c:pt>
              </c:strCache>
            </c:strRef>
          </c:cat>
          <c:val>
            <c:numRef>
              <c:f>VD_PINV...pivot!$D$5:$D$14</c:f>
              <c:numCache>
                <c:formatCode>General</c:formatCode>
                <c:ptCount val="9"/>
                <c:pt idx="0">
                  <c:v>252.54962504038076</c:v>
                </c:pt>
                <c:pt idx="1">
                  <c:v>274.90684710657229</c:v>
                </c:pt>
                <c:pt idx="2">
                  <c:v>302.24137481303615</c:v>
                </c:pt>
                <c:pt idx="3">
                  <c:v>327.93054758773991</c:v>
                </c:pt>
                <c:pt idx="4">
                  <c:v>235.67005313231743</c:v>
                </c:pt>
                <c:pt idx="5">
                  <c:v>353.90589482407563</c:v>
                </c:pt>
                <c:pt idx="6">
                  <c:v>378.44715759374964</c:v>
                </c:pt>
                <c:pt idx="7">
                  <c:v>400.34134120485874</c:v>
                </c:pt>
                <c:pt idx="8">
                  <c:v>427.72317692664353</c:v>
                </c:pt>
              </c:numCache>
            </c:numRef>
          </c:val>
          <c:smooth val="0"/>
          <c:extLst>
            <c:ext xmlns:c16="http://schemas.microsoft.com/office/drawing/2014/chart" uri="{C3380CC4-5D6E-409C-BE32-E72D297353CC}">
              <c16:uniqueId val="{00000002-36DB-43DF-B214-2773AF3D82D2}"/>
            </c:ext>
          </c:extLst>
        </c:ser>
        <c:ser>
          <c:idx val="3"/>
          <c:order val="3"/>
          <c:tx>
            <c:strRef>
              <c:f>VD_PINV...pivot!$E$3:$E$4</c:f>
              <c:strCache>
                <c:ptCount val="1"/>
                <c:pt idx="0">
                  <c:v>FRA</c:v>
                </c:pt>
              </c:strCache>
            </c:strRef>
          </c:tx>
          <c:marker>
            <c:symbol val="none"/>
          </c:marker>
          <c:cat>
            <c:strRef>
              <c:f>VD_PINV...pivot!$A$5:$A$14</c:f>
              <c:strCache>
                <c:ptCount val="9"/>
                <c:pt idx="0">
                  <c:v>2015</c:v>
                </c:pt>
                <c:pt idx="1">
                  <c:v>2020</c:v>
                </c:pt>
                <c:pt idx="2">
                  <c:v>2025</c:v>
                </c:pt>
                <c:pt idx="3">
                  <c:v>2030</c:v>
                </c:pt>
                <c:pt idx="4">
                  <c:v>2011</c:v>
                </c:pt>
                <c:pt idx="5">
                  <c:v>2035</c:v>
                </c:pt>
                <c:pt idx="6">
                  <c:v>2040</c:v>
                </c:pt>
                <c:pt idx="7">
                  <c:v>2045</c:v>
                </c:pt>
                <c:pt idx="8">
                  <c:v>2050</c:v>
                </c:pt>
              </c:strCache>
            </c:strRef>
          </c:cat>
          <c:val>
            <c:numRef>
              <c:f>VD_PINV...pivot!$E$5:$E$14</c:f>
              <c:numCache>
                <c:formatCode>General</c:formatCode>
                <c:ptCount val="9"/>
                <c:pt idx="0">
                  <c:v>440.96735140756874</c:v>
                </c:pt>
                <c:pt idx="1">
                  <c:v>487.3685030653582</c:v>
                </c:pt>
                <c:pt idx="2">
                  <c:v>524.82187405702246</c:v>
                </c:pt>
                <c:pt idx="3">
                  <c:v>557.18185953059503</c:v>
                </c:pt>
                <c:pt idx="4">
                  <c:v>401.74417258594877</c:v>
                </c:pt>
                <c:pt idx="5">
                  <c:v>586.50900928309375</c:v>
                </c:pt>
                <c:pt idx="6">
                  <c:v>610.61450613317948</c:v>
                </c:pt>
                <c:pt idx="7">
                  <c:v>627.19476579125239</c:v>
                </c:pt>
                <c:pt idx="8">
                  <c:v>640.21654095624694</c:v>
                </c:pt>
              </c:numCache>
            </c:numRef>
          </c:val>
          <c:smooth val="0"/>
          <c:extLst>
            <c:ext xmlns:c16="http://schemas.microsoft.com/office/drawing/2014/chart" uri="{C3380CC4-5D6E-409C-BE32-E72D297353CC}">
              <c16:uniqueId val="{00000003-36DB-43DF-B214-2773AF3D82D2}"/>
            </c:ext>
          </c:extLst>
        </c:ser>
        <c:dLbls>
          <c:showLegendKey val="0"/>
          <c:showVal val="0"/>
          <c:showCatName val="0"/>
          <c:showSerName val="0"/>
          <c:showPercent val="0"/>
          <c:showBubbleSize val="0"/>
        </c:dLbls>
        <c:marker val="1"/>
        <c:smooth val="0"/>
        <c:axId val="323886080"/>
        <c:axId val="325904640"/>
      </c:lineChart>
      <c:catAx>
        <c:axId val="323886080"/>
        <c:scaling>
          <c:orientation val="minMax"/>
        </c:scaling>
        <c:delete val="0"/>
        <c:axPos val="b"/>
        <c:numFmt formatCode="General" sourceLinked="0"/>
        <c:majorTickMark val="out"/>
        <c:minorTickMark val="none"/>
        <c:tickLblPos val="nextTo"/>
        <c:crossAx val="325904640"/>
        <c:crosses val="autoZero"/>
        <c:auto val="1"/>
        <c:lblAlgn val="ctr"/>
        <c:lblOffset val="100"/>
        <c:noMultiLvlLbl val="0"/>
      </c:catAx>
      <c:valAx>
        <c:axId val="325904640"/>
        <c:scaling>
          <c:orientation val="minMax"/>
        </c:scaling>
        <c:delete val="0"/>
        <c:axPos val="l"/>
        <c:majorGridlines/>
        <c:numFmt formatCode="General" sourceLinked="1"/>
        <c:majorTickMark val="out"/>
        <c:minorTickMark val="none"/>
        <c:tickLblPos val="nextTo"/>
        <c:crossAx val="323886080"/>
        <c:crosses val="autoZero"/>
        <c:crossBetween val="between"/>
      </c:valAx>
    </c:plotArea>
    <c:legend>
      <c:legendPos val="r"/>
      <c:layout>
        <c:manualLayout>
          <c:xMode val="edge"/>
          <c:yMode val="edge"/>
          <c:x val="0.90697674418604646"/>
          <c:y val="8.2822216791826442E-2"/>
          <c:w val="9.3023255813953487E-2"/>
          <c:h val="0.34130200273326777"/>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[report_pivot_dias_EUTRADE.xlsx]VD_PC...pivot!PivotTable1</c:name>
    <c:fmtId val="4"/>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s>
    <c:plotArea>
      <c:layout/>
      <c:barChart>
        <c:barDir val="col"/>
        <c:grouping val="stacked"/>
        <c:varyColors val="0"/>
        <c:ser>
          <c:idx val="0"/>
          <c:order val="0"/>
          <c:tx>
            <c:strRef>
              <c:f>VD_PC...pivot!$B$3:$B$4</c:f>
              <c:strCache>
                <c:ptCount val="1"/>
                <c:pt idx="0">
                  <c:v>DEU</c:v>
                </c:pt>
              </c:strCache>
            </c:strRef>
          </c:tx>
          <c:invertIfNegative val="0"/>
          <c:cat>
            <c:strRef>
              <c:f>VD_PC...pivot!$A$5:$A$14</c:f>
              <c:strCache>
                <c:ptCount val="9"/>
                <c:pt idx="0">
                  <c:v>2015</c:v>
                </c:pt>
                <c:pt idx="1">
                  <c:v>2020</c:v>
                </c:pt>
                <c:pt idx="2">
                  <c:v>2025</c:v>
                </c:pt>
                <c:pt idx="3">
                  <c:v>2030</c:v>
                </c:pt>
                <c:pt idx="4">
                  <c:v>2011</c:v>
                </c:pt>
                <c:pt idx="5">
                  <c:v>2035</c:v>
                </c:pt>
                <c:pt idx="6">
                  <c:v>2040</c:v>
                </c:pt>
                <c:pt idx="7">
                  <c:v>2045</c:v>
                </c:pt>
                <c:pt idx="8">
                  <c:v>2050</c:v>
                </c:pt>
              </c:strCache>
            </c:strRef>
          </c:cat>
          <c:val>
            <c:numRef>
              <c:f>VD_PC...pivot!$B$5:$B$14</c:f>
              <c:numCache>
                <c:formatCode>General</c:formatCode>
                <c:ptCount val="9"/>
                <c:pt idx="0">
                  <c:v>2157.8551262181736</c:v>
                </c:pt>
                <c:pt idx="1">
                  <c:v>2337.7694606548716</c:v>
                </c:pt>
                <c:pt idx="2">
                  <c:v>2511.4452841104217</c:v>
                </c:pt>
                <c:pt idx="3">
                  <c:v>2668.8316596690493</c:v>
                </c:pt>
                <c:pt idx="4">
                  <c:v>2011.832660701021</c:v>
                </c:pt>
                <c:pt idx="5">
                  <c:v>2861.224486153671</c:v>
                </c:pt>
                <c:pt idx="6">
                  <c:v>3089.1550301092825</c:v>
                </c:pt>
                <c:pt idx="7">
                  <c:v>3324.6491845086121</c:v>
                </c:pt>
                <c:pt idx="8">
                  <c:v>3543.0310828157608</c:v>
                </c:pt>
              </c:numCache>
            </c:numRef>
          </c:val>
          <c:extLst>
            <c:ext xmlns:c16="http://schemas.microsoft.com/office/drawing/2014/chart" uri="{C3380CC4-5D6E-409C-BE32-E72D297353CC}">
              <c16:uniqueId val="{00000000-5EEB-4955-B871-CB0E8390E83A}"/>
            </c:ext>
          </c:extLst>
        </c:ser>
        <c:dLbls>
          <c:showLegendKey val="0"/>
          <c:showVal val="0"/>
          <c:showCatName val="0"/>
          <c:showSerName val="0"/>
          <c:showPercent val="0"/>
          <c:showBubbleSize val="0"/>
        </c:dLbls>
        <c:gapWidth val="150"/>
        <c:overlap val="100"/>
        <c:axId val="326014976"/>
        <c:axId val="325906368"/>
      </c:barChart>
      <c:catAx>
        <c:axId val="326014976"/>
        <c:scaling>
          <c:orientation val="minMax"/>
        </c:scaling>
        <c:delete val="0"/>
        <c:axPos val="b"/>
        <c:numFmt formatCode="General" sourceLinked="0"/>
        <c:majorTickMark val="out"/>
        <c:minorTickMark val="none"/>
        <c:tickLblPos val="nextTo"/>
        <c:crossAx val="325906368"/>
        <c:crosses val="autoZero"/>
        <c:auto val="1"/>
        <c:lblAlgn val="ctr"/>
        <c:lblOffset val="100"/>
        <c:noMultiLvlLbl val="0"/>
      </c:catAx>
      <c:valAx>
        <c:axId val="325906368"/>
        <c:scaling>
          <c:orientation val="minMax"/>
        </c:scaling>
        <c:delete val="0"/>
        <c:axPos val="l"/>
        <c:majorGridlines/>
        <c:numFmt formatCode="General" sourceLinked="1"/>
        <c:majorTickMark val="out"/>
        <c:minorTickMark val="none"/>
        <c:tickLblPos val="nextTo"/>
        <c:crossAx val="326014976"/>
        <c:crosses val="autoZero"/>
        <c:crossBetween val="between"/>
      </c:valAx>
    </c:plotArea>
    <c:legend>
      <c:legendPos val="r"/>
      <c:layout>
        <c:manualLayout>
          <c:xMode val="edge"/>
          <c:yMode val="edge"/>
          <c:x val="0.90697674418604646"/>
          <c:y val="8.2822216791826442E-2"/>
          <c:w val="8.4137339975360229E-2"/>
          <c:h val="5.8308444978645908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[report_pivot_dias_EUTRADE.xlsx]abschr_pfad...pivot!PivotTable1</c:name>
    <c:fmtId val="1"/>
  </c:pivotSource>
  <c:chart>
    <c:title>
      <c:tx>
        <c:rich>
          <a:bodyPr/>
          <a:lstStyle/>
          <a:p>
            <a:pPr>
              <a:defRPr/>
            </a:pPr>
            <a:r>
              <a:rPr lang="en-US"/>
              <a:t>abschr_pfad</a:t>
            </a:r>
          </a:p>
        </c:rich>
      </c:tx>
      <c:layout/>
      <c:overlay val="1"/>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s>
    <c:plotArea>
      <c:layout>
        <c:manualLayout>
          <c:layoutTarget val="inner"/>
          <c:xMode val="edge"/>
          <c:yMode val="edge"/>
          <c:x val="5.189199295293568E-2"/>
          <c:y val="9.50378833652923E-2"/>
          <c:w val="0.79902103332973784"/>
          <c:h val="0.79017882590068456"/>
        </c:manualLayout>
      </c:layout>
      <c:lineChart>
        <c:grouping val="standard"/>
        <c:varyColors val="0"/>
        <c:ser>
          <c:idx val="0"/>
          <c:order val="0"/>
          <c:tx>
            <c:strRef>
              <c:f>abschr_pfad...pivot!$B$3:$B$4</c:f>
              <c:strCache>
                <c:ptCount val="1"/>
                <c:pt idx="0">
                  <c:v>bBC</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abschr_pfad...pivot!$B$5:$B$185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0.98354526404715137</c:v>
                </c:pt>
                <c:pt idx="19">
                  <c:v>0.98073913932161216</c:v>
                </c:pt>
                <c:pt idx="20">
                  <c:v>0.90118334162890557</c:v>
                </c:pt>
                <c:pt idx="21">
                  <c:v>0.71146433311420665</c:v>
                </c:pt>
                <c:pt idx="22">
                  <c:v>0.38521513324380202</c:v>
                </c:pt>
                <c:pt idx="23">
                  <c:v>0.36972463855787968</c:v>
                </c:pt>
                <c:pt idx="24">
                  <c:v>0.32492864992714682</c:v>
                </c:pt>
                <c:pt idx="25">
                  <c:v>0.14226328923866777</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0.58878315106235546</c:v>
                </c:pt>
                <c:pt idx="46">
                  <c:v>0.43357955409813936</c:v>
                </c:pt>
                <c:pt idx="47">
                  <c:v>0.1998106860938795</c:v>
                </c:pt>
                <c:pt idx="48">
                  <c:v>3.3806054664303088E-5</c:v>
                </c:pt>
                <c:pt idx="49">
                  <c:v>3.3806054664303088E-5</c:v>
                </c:pt>
                <c:pt idx="50">
                  <c:v>3.3806054664303088E-5</c:v>
                </c:pt>
                <c:pt idx="51">
                  <c:v>3.3806054664303088E-5</c:v>
                </c:pt>
                <c:pt idx="52">
                  <c:v>3.3806054664303088E-5</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0.58878315106235546</c:v>
                </c:pt>
                <c:pt idx="109">
                  <c:v>0.43357955409813936</c:v>
                </c:pt>
                <c:pt idx="110">
                  <c:v>0.1998106860938795</c:v>
                </c:pt>
                <c:pt idx="111">
                  <c:v>3.3806054664303088E-5</c:v>
                </c:pt>
                <c:pt idx="112">
                  <c:v>3.3806054664303088E-5</c:v>
                </c:pt>
                <c:pt idx="113">
                  <c:v>3.3806054664303088E-5</c:v>
                </c:pt>
                <c:pt idx="114">
                  <c:v>3.3806054664303088E-5</c:v>
                </c:pt>
                <c:pt idx="115">
                  <c:v>3.3806054664303088E-5</c:v>
                </c:pt>
                <c:pt idx="116">
                  <c:v>1</c:v>
                </c:pt>
                <c:pt idx="117">
                  <c:v>0.583148865404854</c:v>
                </c:pt>
                <c:pt idx="118">
                  <c:v>0.40836386340868419</c:v>
                </c:pt>
                <c:pt idx="119">
                  <c:v>0.17139920690451757</c:v>
                </c:pt>
                <c:pt idx="120">
                  <c:v>6.3332910212539979E-5</c:v>
                </c:pt>
                <c:pt idx="121">
                  <c:v>6.3332910212539979E-5</c:v>
                </c:pt>
                <c:pt idx="122">
                  <c:v>6.3332910212539979E-5</c:v>
                </c:pt>
                <c:pt idx="123">
                  <c:v>6.3332910212539979E-5</c:v>
                </c:pt>
                <c:pt idx="124">
                  <c:v>6.3332910212539979E-5</c:v>
                </c:pt>
                <c:pt idx="125">
                  <c:v>1</c:v>
                </c:pt>
                <c:pt idx="126">
                  <c:v>0.53244029448734065</c:v>
                </c:pt>
                <c:pt idx="127">
                  <c:v>0.19974142574968573</c:v>
                </c:pt>
                <c:pt idx="128">
                  <c:v>9.9191955467767788E-3</c:v>
                </c:pt>
                <c:pt idx="129">
                  <c:v>2.1547854192963082E-5</c:v>
                </c:pt>
                <c:pt idx="130">
                  <c:v>2.1547854192963082E-5</c:v>
                </c:pt>
                <c:pt idx="131">
                  <c:v>2.1547854192963082E-5</c:v>
                </c:pt>
                <c:pt idx="132">
                  <c:v>2.1547854192963082E-5</c:v>
                </c:pt>
                <c:pt idx="133">
                  <c:v>2.1547854192963082E-5</c:v>
                </c:pt>
                <c:pt idx="134">
                  <c:v>1</c:v>
                </c:pt>
                <c:pt idx="135">
                  <c:v>0.58878315106235546</c:v>
                </c:pt>
                <c:pt idx="136">
                  <c:v>0.43357955409813936</c:v>
                </c:pt>
                <c:pt idx="137">
                  <c:v>0.1998106860938795</c:v>
                </c:pt>
                <c:pt idx="138">
                  <c:v>3.3806054664303088E-5</c:v>
                </c:pt>
                <c:pt idx="139">
                  <c:v>3.3806054664303088E-5</c:v>
                </c:pt>
                <c:pt idx="140">
                  <c:v>3.3806054664303088E-5</c:v>
                </c:pt>
                <c:pt idx="141">
                  <c:v>3.3806054664303088E-5</c:v>
                </c:pt>
                <c:pt idx="142">
                  <c:v>3.3806054664303088E-5</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0-0471-4E9D-A038-F692AE5BC5E6}"/>
            </c:ext>
          </c:extLst>
        </c:ser>
        <c:ser>
          <c:idx val="1"/>
          <c:order val="1"/>
          <c:tx>
            <c:strRef>
              <c:f>abschr_pfad...pivot!$C$3:$C$4</c:f>
              <c:strCache>
                <c:ptCount val="1"/>
                <c:pt idx="0">
                  <c:v>bNUC</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abschr_pfad...pivot!$C$5:$C$185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0.61168248754514043</c:v>
                </c:pt>
                <c:pt idx="19">
                  <c:v>0.13769279218606972</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0.97361516476635801</c:v>
                </c:pt>
                <c:pt idx="46">
                  <c:v>0.86899483937426147</c:v>
                </c:pt>
                <c:pt idx="47">
                  <c:v>0.49799129460002628</c:v>
                </c:pt>
                <c:pt idx="48">
                  <c:v>8.5485613872085142E-2</c:v>
                </c:pt>
                <c:pt idx="49">
                  <c:v>1.4674533989508118E-2</c:v>
                </c:pt>
                <c:pt idx="50">
                  <c:v>2.5190431238108916E-3</c:v>
                </c:pt>
                <c:pt idx="51">
                  <c:v>4.3242110885128248E-4</c:v>
                </c:pt>
                <c:pt idx="52">
                  <c:v>7.4229779400239508E-5</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0.97361516476635801</c:v>
                </c:pt>
                <c:pt idx="109">
                  <c:v>0.86899483937426147</c:v>
                </c:pt>
                <c:pt idx="110">
                  <c:v>0.49799129460002628</c:v>
                </c:pt>
                <c:pt idx="111">
                  <c:v>8.5485613872085142E-2</c:v>
                </c:pt>
                <c:pt idx="112">
                  <c:v>1.4674533989508118E-2</c:v>
                </c:pt>
                <c:pt idx="113">
                  <c:v>2.5190431238108916E-3</c:v>
                </c:pt>
                <c:pt idx="114">
                  <c:v>4.3242110885128248E-4</c:v>
                </c:pt>
                <c:pt idx="115">
                  <c:v>7.4229779400239508E-5</c:v>
                </c:pt>
                <c:pt idx="116">
                  <c:v>1</c:v>
                </c:pt>
                <c:pt idx="117">
                  <c:v>0.97188243107385131</c:v>
                </c:pt>
                <c:pt idx="118">
                  <c:v>0.87789171084345363</c:v>
                </c:pt>
                <c:pt idx="119">
                  <c:v>0.50634640302591438</c:v>
                </c:pt>
                <c:pt idx="120">
                  <c:v>0.10555418013364863</c:v>
                </c:pt>
                <c:pt idx="121">
                  <c:v>2.2004076413112233E-2</c:v>
                </c:pt>
                <c:pt idx="122">
                  <c:v>4.5870223062794181E-3</c:v>
                </c:pt>
                <c:pt idx="123">
                  <c:v>9.5622162199758369E-4</c:v>
                </c:pt>
                <c:pt idx="124">
                  <c:v>1.9933624240805941E-4</c:v>
                </c:pt>
                <c:pt idx="125">
                  <c:v>1</c:v>
                </c:pt>
                <c:pt idx="126">
                  <c:v>0.95628782784129129</c:v>
                </c:pt>
                <c:pt idx="127">
                  <c:v>0.95628782784129129</c:v>
                </c:pt>
                <c:pt idx="128">
                  <c:v>0.58349024882313383</c:v>
                </c:pt>
                <c:pt idx="129">
                  <c:v>0.31489576328177532</c:v>
                </c:pt>
                <c:pt idx="130">
                  <c:v>0.16994172898829166</c:v>
                </c:pt>
                <c:pt idx="131">
                  <c:v>9.1713495763000696E-2</c:v>
                </c:pt>
                <c:pt idx="132">
                  <c:v>4.9495585075808299E-2</c:v>
                </c:pt>
                <c:pt idx="133">
                  <c:v>2.6711586136976006E-2</c:v>
                </c:pt>
                <c:pt idx="134">
                  <c:v>1</c:v>
                </c:pt>
                <c:pt idx="135">
                  <c:v>0.97361516476635801</c:v>
                </c:pt>
                <c:pt idx="136">
                  <c:v>0.86899483937426147</c:v>
                </c:pt>
                <c:pt idx="137">
                  <c:v>0.49799129460002628</c:v>
                </c:pt>
                <c:pt idx="138">
                  <c:v>8.5485613872085142E-2</c:v>
                </c:pt>
                <c:pt idx="139">
                  <c:v>1.4674533989508118E-2</c:v>
                </c:pt>
                <c:pt idx="140">
                  <c:v>2.5190431238108916E-3</c:v>
                </c:pt>
                <c:pt idx="141">
                  <c:v>4.3242110885128248E-4</c:v>
                </c:pt>
                <c:pt idx="142">
                  <c:v>7.4229779400239508E-5</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1-0471-4E9D-A038-F692AE5BC5E6}"/>
            </c:ext>
          </c:extLst>
        </c:ser>
        <c:ser>
          <c:idx val="2"/>
          <c:order val="2"/>
          <c:tx>
            <c:strRef>
              <c:f>abschr_pfad...pivot!$D$3:$D$4</c:f>
              <c:strCache>
                <c:ptCount val="1"/>
                <c:pt idx="0">
                  <c:v>bHC</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abschr_pfad...pivot!$D$5:$D$185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0.61670718999652663</c:v>
                </c:pt>
                <c:pt idx="19">
                  <c:v>1.6281695033125754E-5</c:v>
                </c:pt>
                <c:pt idx="20">
                  <c:v>9.763159124494276E-9</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0.67019193853388437</c:v>
                </c:pt>
                <c:pt idx="46">
                  <c:v>0.407005553793582</c:v>
                </c:pt>
                <c:pt idx="47">
                  <c:v>0.15391090560935528</c:v>
                </c:pt>
                <c:pt idx="48">
                  <c:v>2.3634026703040035E-2</c:v>
                </c:pt>
                <c:pt idx="49">
                  <c:v>3.629159454221661E-3</c:v>
                </c:pt>
                <c:pt idx="50">
                  <c:v>5.5728118232481775E-4</c:v>
                </c:pt>
                <c:pt idx="51">
                  <c:v>8.557417222659688E-5</c:v>
                </c:pt>
                <c:pt idx="52">
                  <c:v>1.3140474117066106E-5</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0.67019193853388437</c:v>
                </c:pt>
                <c:pt idx="109">
                  <c:v>0.407005553793582</c:v>
                </c:pt>
                <c:pt idx="110">
                  <c:v>0.15391090560935528</c:v>
                </c:pt>
                <c:pt idx="111">
                  <c:v>2.3634026703040035E-2</c:v>
                </c:pt>
                <c:pt idx="112">
                  <c:v>3.629159454221661E-3</c:v>
                </c:pt>
                <c:pt idx="113">
                  <c:v>5.5728118232481775E-4</c:v>
                </c:pt>
                <c:pt idx="114">
                  <c:v>8.557417222659688E-5</c:v>
                </c:pt>
                <c:pt idx="115">
                  <c:v>1.3140474117066106E-5</c:v>
                </c:pt>
                <c:pt idx="116">
                  <c:v>1</c:v>
                </c:pt>
                <c:pt idx="117">
                  <c:v>0.65064800666238976</c:v>
                </c:pt>
                <c:pt idx="118">
                  <c:v>0.38717522002542676</c:v>
                </c:pt>
                <c:pt idx="119">
                  <c:v>0.15991548118948964</c:v>
                </c:pt>
                <c:pt idx="120">
                  <c:v>3.5640257998849782E-2</c:v>
                </c:pt>
                <c:pt idx="121">
                  <c:v>7.9431208334322344E-3</c:v>
                </c:pt>
                <c:pt idx="122">
                  <c:v>1.7702781101231479E-3</c:v>
                </c:pt>
                <c:pt idx="123">
                  <c:v>3.9454071679116432E-4</c:v>
                </c:pt>
                <c:pt idx="124">
                  <c:v>8.7931029772071915E-5</c:v>
                </c:pt>
                <c:pt idx="125">
                  <c:v>1</c:v>
                </c:pt>
                <c:pt idx="126">
                  <c:v>0.47475261981893857</c:v>
                </c:pt>
                <c:pt idx="127">
                  <c:v>0.23022486637734893</c:v>
                </c:pt>
                <c:pt idx="128">
                  <c:v>0.1673560033414152</c:v>
                </c:pt>
                <c:pt idx="129">
                  <c:v>0.14169773775323774</c:v>
                </c:pt>
                <c:pt idx="130">
                  <c:v>0.11997328140912061</c:v>
                </c:pt>
                <c:pt idx="131">
                  <c:v>0.10157952046586685</c:v>
                </c:pt>
                <c:pt idx="132">
                  <c:v>8.6005807767220388E-2</c:v>
                </c:pt>
                <c:pt idx="133">
                  <c:v>7.2819786269591957E-2</c:v>
                </c:pt>
                <c:pt idx="134">
                  <c:v>1</c:v>
                </c:pt>
                <c:pt idx="135">
                  <c:v>0.67019193853388437</c:v>
                </c:pt>
                <c:pt idx="136">
                  <c:v>0.407005553793582</c:v>
                </c:pt>
                <c:pt idx="137">
                  <c:v>0.15391090560935528</c:v>
                </c:pt>
                <c:pt idx="138">
                  <c:v>2.3634026703040035E-2</c:v>
                </c:pt>
                <c:pt idx="139">
                  <c:v>3.629159454221661E-3</c:v>
                </c:pt>
                <c:pt idx="140">
                  <c:v>5.5728118232481775E-4</c:v>
                </c:pt>
                <c:pt idx="141">
                  <c:v>8.557417222659688E-5</c:v>
                </c:pt>
                <c:pt idx="142">
                  <c:v>1.3140474117066106E-5</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2-0471-4E9D-A038-F692AE5BC5E6}"/>
            </c:ext>
          </c:extLst>
        </c:ser>
        <c:ser>
          <c:idx val="3"/>
          <c:order val="3"/>
          <c:tx>
            <c:strRef>
              <c:f>abschr_pfad...pivot!$E$3:$E$4</c:f>
              <c:strCache>
                <c:ptCount val="1"/>
                <c:pt idx="0">
                  <c:v>bGAS</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abschr_pfad...pivot!$E$5:$E$185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0.67582785943413981</c:v>
                </c:pt>
                <c:pt idx="19">
                  <c:v>0.33548124855930722</c:v>
                </c:pt>
                <c:pt idx="20">
                  <c:v>0.22670124915757969</c:v>
                </c:pt>
                <c:pt idx="21">
                  <c:v>7.7511468354029459E-2</c:v>
                </c:pt>
                <c:pt idx="22">
                  <c:v>2.6501961276011933E-2</c:v>
                </c:pt>
                <c:pt idx="23">
                  <c:v>9.0612907533537124E-3</c:v>
                </c:pt>
                <c:pt idx="24">
                  <c:v>3.0981476903421509E-3</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0.87482740876228504</c:v>
                </c:pt>
                <c:pt idx="46">
                  <c:v>0.76879482489525641</c:v>
                </c:pt>
                <c:pt idx="47">
                  <c:v>0.55070743301421987</c:v>
                </c:pt>
                <c:pt idx="48">
                  <c:v>8.4915738113576742E-6</c:v>
                </c:pt>
                <c:pt idx="49">
                  <c:v>8.4915738113576742E-6</c:v>
                </c:pt>
                <c:pt idx="50">
                  <c:v>8.4915738113576742E-6</c:v>
                </c:pt>
                <c:pt idx="51">
                  <c:v>8.4915738113576742E-6</c:v>
                </c:pt>
                <c:pt idx="52">
                  <c:v>8.4915738113576742E-6</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0.87482740876228504</c:v>
                </c:pt>
                <c:pt idx="109">
                  <c:v>0.76879482489525641</c:v>
                </c:pt>
                <c:pt idx="110">
                  <c:v>0.55070743301421987</c:v>
                </c:pt>
                <c:pt idx="111">
                  <c:v>8.4915738113576742E-6</c:v>
                </c:pt>
                <c:pt idx="112">
                  <c:v>8.4915738113576742E-6</c:v>
                </c:pt>
                <c:pt idx="113">
                  <c:v>8.4915738113576742E-6</c:v>
                </c:pt>
                <c:pt idx="114">
                  <c:v>8.4915738113576742E-6</c:v>
                </c:pt>
                <c:pt idx="115">
                  <c:v>8.4915738113576742E-6</c:v>
                </c:pt>
                <c:pt idx="116">
                  <c:v>1</c:v>
                </c:pt>
                <c:pt idx="117">
                  <c:v>0.85699110277114787</c:v>
                </c:pt>
                <c:pt idx="118">
                  <c:v>0.72877169623747784</c:v>
                </c:pt>
                <c:pt idx="119">
                  <c:v>0.47561466701342037</c:v>
                </c:pt>
                <c:pt idx="120">
                  <c:v>6.6003201114302537E-6</c:v>
                </c:pt>
                <c:pt idx="121">
                  <c:v>6.6003201114302537E-6</c:v>
                </c:pt>
                <c:pt idx="122">
                  <c:v>6.6003201114302537E-6</c:v>
                </c:pt>
                <c:pt idx="123">
                  <c:v>6.6003201114302537E-6</c:v>
                </c:pt>
                <c:pt idx="124">
                  <c:v>6.6003201114302537E-6</c:v>
                </c:pt>
                <c:pt idx="125">
                  <c:v>1</c:v>
                </c:pt>
                <c:pt idx="126">
                  <c:v>0.69646434885091346</c:v>
                </c:pt>
                <c:pt idx="127">
                  <c:v>0.41417206835592224</c:v>
                </c:pt>
                <c:pt idx="128">
                  <c:v>3.2852091926929852E-2</c:v>
                </c:pt>
                <c:pt idx="134">
                  <c:v>1</c:v>
                </c:pt>
                <c:pt idx="135">
                  <c:v>0.87482740876228504</c:v>
                </c:pt>
                <c:pt idx="136">
                  <c:v>0.76879482489525641</c:v>
                </c:pt>
                <c:pt idx="137">
                  <c:v>0.55070743301421987</c:v>
                </c:pt>
                <c:pt idx="138">
                  <c:v>8.4915738113576742E-6</c:v>
                </c:pt>
                <c:pt idx="139">
                  <c:v>8.4915738113576742E-6</c:v>
                </c:pt>
                <c:pt idx="140">
                  <c:v>8.4915738113576742E-6</c:v>
                </c:pt>
                <c:pt idx="141">
                  <c:v>8.4915738113576742E-6</c:v>
                </c:pt>
                <c:pt idx="142">
                  <c:v>8.4915738113576742E-6</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3-0471-4E9D-A038-F692AE5BC5E6}"/>
            </c:ext>
          </c:extLst>
        </c:ser>
        <c:ser>
          <c:idx val="4"/>
          <c:order val="4"/>
          <c:tx>
            <c:strRef>
              <c:f>abschr_pfad...pivot!$F$3:$F$4</c:f>
              <c:strCache>
                <c:ptCount val="1"/>
                <c:pt idx="0">
                  <c:v>bBIO</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abschr_pfad...pivot!$F$5:$F$185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0.8</c:v>
                </c:pt>
                <c:pt idx="19">
                  <c:v>0.60000000000000009</c:v>
                </c:pt>
                <c:pt idx="20">
                  <c:v>0.40000000000000008</c:v>
                </c:pt>
                <c:pt idx="21">
                  <c:v>0.20000000000000009</c:v>
                </c:pt>
                <c:pt idx="22">
                  <c:v>0.10000000000000007</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0.96449921599372757</c:v>
                </c:pt>
                <c:pt idx="46">
                  <c:v>0.61221089768718162</c:v>
                </c:pt>
                <c:pt idx="47">
                  <c:v>0.21168169345354748</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0.96449921599372757</c:v>
                </c:pt>
                <c:pt idx="109">
                  <c:v>0.61221089768718162</c:v>
                </c:pt>
                <c:pt idx="110">
                  <c:v>0.21168169345354748</c:v>
                </c:pt>
                <c:pt idx="116">
                  <c:v>1</c:v>
                </c:pt>
                <c:pt idx="117">
                  <c:v>0.96808408708788918</c:v>
                </c:pt>
                <c:pt idx="118">
                  <c:v>0.63961591538683704</c:v>
                </c:pt>
                <c:pt idx="119">
                  <c:v>0.19907484082367344</c:v>
                </c:pt>
                <c:pt idx="120">
                  <c:v>1.9907484082367338E-2</c:v>
                </c:pt>
                <c:pt idx="121">
                  <c:v>1.9907484082367338E-2</c:v>
                </c:pt>
                <c:pt idx="122">
                  <c:v>1.9907484082367338E-2</c:v>
                </c:pt>
                <c:pt idx="123">
                  <c:v>1.9907484082367338E-2</c:v>
                </c:pt>
                <c:pt idx="124">
                  <c:v>1.9907484082367338E-2</c:v>
                </c:pt>
                <c:pt idx="125">
                  <c:v>1</c:v>
                </c:pt>
                <c:pt idx="126">
                  <c:v>1.0003479269353435</c:v>
                </c:pt>
                <c:pt idx="127">
                  <c:v>0.89463612641345303</c:v>
                </c:pt>
                <c:pt idx="128">
                  <c:v>4.639025804581345E-4</c:v>
                </c:pt>
                <c:pt idx="129">
                  <c:v>4.639025804581345E-4</c:v>
                </c:pt>
                <c:pt idx="130">
                  <c:v>4.639025804581345E-4</c:v>
                </c:pt>
                <c:pt idx="131">
                  <c:v>4.639025804581345E-4</c:v>
                </c:pt>
                <c:pt idx="132">
                  <c:v>4.639025804581345E-4</c:v>
                </c:pt>
                <c:pt idx="133">
                  <c:v>4.639025804581345E-4</c:v>
                </c:pt>
                <c:pt idx="134">
                  <c:v>1</c:v>
                </c:pt>
                <c:pt idx="135">
                  <c:v>0.96449921599372757</c:v>
                </c:pt>
                <c:pt idx="136">
                  <c:v>0.61221089768718162</c:v>
                </c:pt>
                <c:pt idx="137">
                  <c:v>0.21168169345354748</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4-0471-4E9D-A038-F692AE5BC5E6}"/>
            </c:ext>
          </c:extLst>
        </c:ser>
        <c:ser>
          <c:idx val="5"/>
          <c:order val="5"/>
          <c:tx>
            <c:strRef>
              <c:f>abschr_pfad...pivot!$G$3:$G$4</c:f>
              <c:strCache>
                <c:ptCount val="1"/>
                <c:pt idx="0">
                  <c:v>mSOLAR</c:v>
                </c:pt>
              </c:strCache>
            </c:strRef>
          </c:tx>
          <c:marker>
            <c:symbol val="none"/>
          </c:marker>
          <c:cat>
            <c:multiLvlStrRef>
              <c:f>abschr_pfad...pivot!$A$5:$A$185</c:f>
              <c:multiLvlStrCache>
                <c:ptCount val="162"/>
                <c:lvl>
                  <c:pt idx="0">
                    <c:v>2015</c:v>
                  </c:pt>
                  <c:pt idx="1">
                    <c:v>2020</c:v>
                  </c:pt>
                  <c:pt idx="2">
                    <c:v>2025</c:v>
                  </c:pt>
                  <c:pt idx="3">
                    <c:v>2030</c:v>
                  </c:pt>
                  <c:pt idx="4">
                    <c:v>2035</c:v>
                  </c:pt>
                  <c:pt idx="5">
                    <c:v>2040</c:v>
                  </c:pt>
                  <c:pt idx="6">
                    <c:v>2045</c:v>
                  </c:pt>
                  <c:pt idx="7">
                    <c:v>2050</c:v>
                  </c:pt>
                  <c:pt idx="8">
                    <c:v>2011</c:v>
                  </c:pt>
                  <c:pt idx="9">
                    <c:v>2015</c:v>
                  </c:pt>
                  <c:pt idx="10">
                    <c:v>2020</c:v>
                  </c:pt>
                  <c:pt idx="11">
                    <c:v>2025</c:v>
                  </c:pt>
                  <c:pt idx="12">
                    <c:v>2030</c:v>
                  </c:pt>
                  <c:pt idx="13">
                    <c:v>2035</c:v>
                  </c:pt>
                  <c:pt idx="14">
                    <c:v>2040</c:v>
                  </c:pt>
                  <c:pt idx="15">
                    <c:v>2045</c:v>
                  </c:pt>
                  <c:pt idx="16">
                    <c:v>2050</c:v>
                  </c:pt>
                  <c:pt idx="17">
                    <c:v>2011</c:v>
                  </c:pt>
                  <c:pt idx="18">
                    <c:v>2015</c:v>
                  </c:pt>
                  <c:pt idx="19">
                    <c:v>2020</c:v>
                  </c:pt>
                  <c:pt idx="20">
                    <c:v>2025</c:v>
                  </c:pt>
                  <c:pt idx="21">
                    <c:v>2030</c:v>
                  </c:pt>
                  <c:pt idx="22">
                    <c:v>2035</c:v>
                  </c:pt>
                  <c:pt idx="23">
                    <c:v>2040</c:v>
                  </c:pt>
                  <c:pt idx="24">
                    <c:v>2045</c:v>
                  </c:pt>
                  <c:pt idx="25">
                    <c:v>2050</c:v>
                  </c:pt>
                  <c:pt idx="26">
                    <c:v>2011</c:v>
                  </c:pt>
                  <c:pt idx="27">
                    <c:v>2015</c:v>
                  </c:pt>
                  <c:pt idx="28">
                    <c:v>2020</c:v>
                  </c:pt>
                  <c:pt idx="29">
                    <c:v>2025</c:v>
                  </c:pt>
                  <c:pt idx="30">
                    <c:v>2030</c:v>
                  </c:pt>
                  <c:pt idx="31">
                    <c:v>2035</c:v>
                  </c:pt>
                  <c:pt idx="32">
                    <c:v>2040</c:v>
                  </c:pt>
                  <c:pt idx="33">
                    <c:v>2045</c:v>
                  </c:pt>
                  <c:pt idx="34">
                    <c:v>2050</c:v>
                  </c:pt>
                  <c:pt idx="35">
                    <c:v>2011</c:v>
                  </c:pt>
                  <c:pt idx="36">
                    <c:v>2015</c:v>
                  </c:pt>
                  <c:pt idx="37">
                    <c:v>2020</c:v>
                  </c:pt>
                  <c:pt idx="38">
                    <c:v>2025</c:v>
                  </c:pt>
                  <c:pt idx="39">
                    <c:v>2030</c:v>
                  </c:pt>
                  <c:pt idx="40">
                    <c:v>2035</c:v>
                  </c:pt>
                  <c:pt idx="41">
                    <c:v>2040</c:v>
                  </c:pt>
                  <c:pt idx="42">
                    <c:v>2045</c:v>
                  </c:pt>
                  <c:pt idx="43">
                    <c:v>2050</c:v>
                  </c:pt>
                  <c:pt idx="44">
                    <c:v>2011</c:v>
                  </c:pt>
                  <c:pt idx="45">
                    <c:v>2015</c:v>
                  </c:pt>
                  <c:pt idx="46">
                    <c:v>2020</c:v>
                  </c:pt>
                  <c:pt idx="47">
                    <c:v>2025</c:v>
                  </c:pt>
                  <c:pt idx="48">
                    <c:v>2030</c:v>
                  </c:pt>
                  <c:pt idx="49">
                    <c:v>2035</c:v>
                  </c:pt>
                  <c:pt idx="50">
                    <c:v>2040</c:v>
                  </c:pt>
                  <c:pt idx="51">
                    <c:v>2045</c:v>
                  </c:pt>
                  <c:pt idx="52">
                    <c:v>2050</c:v>
                  </c:pt>
                  <c:pt idx="53">
                    <c:v>2011</c:v>
                  </c:pt>
                  <c:pt idx="54">
                    <c:v>2015</c:v>
                  </c:pt>
                  <c:pt idx="55">
                    <c:v>2020</c:v>
                  </c:pt>
                  <c:pt idx="56">
                    <c:v>2025</c:v>
                  </c:pt>
                  <c:pt idx="57">
                    <c:v>2030</c:v>
                  </c:pt>
                  <c:pt idx="58">
                    <c:v>2035</c:v>
                  </c:pt>
                  <c:pt idx="59">
                    <c:v>2040</c:v>
                  </c:pt>
                  <c:pt idx="60">
                    <c:v>2045</c:v>
                  </c:pt>
                  <c:pt idx="61">
                    <c:v>2050</c:v>
                  </c:pt>
                  <c:pt idx="62">
                    <c:v>2011</c:v>
                  </c:pt>
                  <c:pt idx="63">
                    <c:v>2015</c:v>
                  </c:pt>
                  <c:pt idx="64">
                    <c:v>2020</c:v>
                  </c:pt>
                  <c:pt idx="65">
                    <c:v>2025</c:v>
                  </c:pt>
                  <c:pt idx="66">
                    <c:v>2030</c:v>
                  </c:pt>
                  <c:pt idx="67">
                    <c:v>2035</c:v>
                  </c:pt>
                  <c:pt idx="68">
                    <c:v>2040</c:v>
                  </c:pt>
                  <c:pt idx="69">
                    <c:v>2045</c:v>
                  </c:pt>
                  <c:pt idx="70">
                    <c:v>2050</c:v>
                  </c:pt>
                  <c:pt idx="71">
                    <c:v>2011</c:v>
                  </c:pt>
                  <c:pt idx="72">
                    <c:v>2015</c:v>
                  </c:pt>
                  <c:pt idx="73">
                    <c:v>2020</c:v>
                  </c:pt>
                  <c:pt idx="74">
                    <c:v>2025</c:v>
                  </c:pt>
                  <c:pt idx="75">
                    <c:v>2030</c:v>
                  </c:pt>
                  <c:pt idx="76">
                    <c:v>2035</c:v>
                  </c:pt>
                  <c:pt idx="77">
                    <c:v>2040</c:v>
                  </c:pt>
                  <c:pt idx="78">
                    <c:v>2045</c:v>
                  </c:pt>
                  <c:pt idx="79">
                    <c:v>2050</c:v>
                  </c:pt>
                  <c:pt idx="80">
                    <c:v>2011</c:v>
                  </c:pt>
                  <c:pt idx="81">
                    <c:v>2015</c:v>
                  </c:pt>
                  <c:pt idx="82">
                    <c:v>2020</c:v>
                  </c:pt>
                  <c:pt idx="83">
                    <c:v>2025</c:v>
                  </c:pt>
                  <c:pt idx="84">
                    <c:v>2030</c:v>
                  </c:pt>
                  <c:pt idx="85">
                    <c:v>2035</c:v>
                  </c:pt>
                  <c:pt idx="86">
                    <c:v>2040</c:v>
                  </c:pt>
                  <c:pt idx="87">
                    <c:v>2045</c:v>
                  </c:pt>
                  <c:pt idx="88">
                    <c:v>2050</c:v>
                  </c:pt>
                  <c:pt idx="89">
                    <c:v>2011</c:v>
                  </c:pt>
                  <c:pt idx="90">
                    <c:v>2015</c:v>
                  </c:pt>
                  <c:pt idx="91">
                    <c:v>2020</c:v>
                  </c:pt>
                  <c:pt idx="92">
                    <c:v>2025</c:v>
                  </c:pt>
                  <c:pt idx="93">
                    <c:v>2030</c:v>
                  </c:pt>
                  <c:pt idx="94">
                    <c:v>2035</c:v>
                  </c:pt>
                  <c:pt idx="95">
                    <c:v>2040</c:v>
                  </c:pt>
                  <c:pt idx="96">
                    <c:v>2045</c:v>
                  </c:pt>
                  <c:pt idx="97">
                    <c:v>2050</c:v>
                  </c:pt>
                  <c:pt idx="98">
                    <c:v>2011</c:v>
                  </c:pt>
                  <c:pt idx="99">
                    <c:v>2015</c:v>
                  </c:pt>
                  <c:pt idx="100">
                    <c:v>2020</c:v>
                  </c:pt>
                  <c:pt idx="101">
                    <c:v>2025</c:v>
                  </c:pt>
                  <c:pt idx="102">
                    <c:v>2030</c:v>
                  </c:pt>
                  <c:pt idx="103">
                    <c:v>2035</c:v>
                  </c:pt>
                  <c:pt idx="104">
                    <c:v>2040</c:v>
                  </c:pt>
                  <c:pt idx="105">
                    <c:v>2045</c:v>
                  </c:pt>
                  <c:pt idx="106">
                    <c:v>2050</c:v>
                  </c:pt>
                  <c:pt idx="107">
                    <c:v>2011</c:v>
                  </c:pt>
                  <c:pt idx="108">
                    <c:v>2015</c:v>
                  </c:pt>
                  <c:pt idx="109">
                    <c:v>2020</c:v>
                  </c:pt>
                  <c:pt idx="110">
                    <c:v>2025</c:v>
                  </c:pt>
                  <c:pt idx="111">
                    <c:v>2030</c:v>
                  </c:pt>
                  <c:pt idx="112">
                    <c:v>2035</c:v>
                  </c:pt>
                  <c:pt idx="113">
                    <c:v>2040</c:v>
                  </c:pt>
                  <c:pt idx="114">
                    <c:v>2045</c:v>
                  </c:pt>
                  <c:pt idx="115">
                    <c:v>2050</c:v>
                  </c:pt>
                  <c:pt idx="116">
                    <c:v>2011</c:v>
                  </c:pt>
                  <c:pt idx="117">
                    <c:v>2015</c:v>
                  </c:pt>
                  <c:pt idx="118">
                    <c:v>2020</c:v>
                  </c:pt>
                  <c:pt idx="119">
                    <c:v>2025</c:v>
                  </c:pt>
                  <c:pt idx="120">
                    <c:v>2030</c:v>
                  </c:pt>
                  <c:pt idx="121">
                    <c:v>2035</c:v>
                  </c:pt>
                  <c:pt idx="122">
                    <c:v>2040</c:v>
                  </c:pt>
                  <c:pt idx="123">
                    <c:v>2045</c:v>
                  </c:pt>
                  <c:pt idx="124">
                    <c:v>2050</c:v>
                  </c:pt>
                  <c:pt idx="125">
                    <c:v>2011</c:v>
                  </c:pt>
                  <c:pt idx="126">
                    <c:v>2015</c:v>
                  </c:pt>
                  <c:pt idx="127">
                    <c:v>2020</c:v>
                  </c:pt>
                  <c:pt idx="128">
                    <c:v>2025</c:v>
                  </c:pt>
                  <c:pt idx="129">
                    <c:v>2030</c:v>
                  </c:pt>
                  <c:pt idx="130">
                    <c:v>2035</c:v>
                  </c:pt>
                  <c:pt idx="131">
                    <c:v>2040</c:v>
                  </c:pt>
                  <c:pt idx="132">
                    <c:v>2045</c:v>
                  </c:pt>
                  <c:pt idx="133">
                    <c:v>2050</c:v>
                  </c:pt>
                  <c:pt idx="134">
                    <c:v>2011</c:v>
                  </c:pt>
                  <c:pt idx="135">
                    <c:v>2015</c:v>
                  </c:pt>
                  <c:pt idx="136">
                    <c:v>2020</c:v>
                  </c:pt>
                  <c:pt idx="137">
                    <c:v>2025</c:v>
                  </c:pt>
                  <c:pt idx="138">
                    <c:v>2030</c:v>
                  </c:pt>
                  <c:pt idx="139">
                    <c:v>2035</c:v>
                  </c:pt>
                  <c:pt idx="140">
                    <c:v>2040</c:v>
                  </c:pt>
                  <c:pt idx="141">
                    <c:v>2045</c:v>
                  </c:pt>
                  <c:pt idx="142">
                    <c:v>2050</c:v>
                  </c:pt>
                  <c:pt idx="143">
                    <c:v>2011</c:v>
                  </c:pt>
                  <c:pt idx="144">
                    <c:v>2015</c:v>
                  </c:pt>
                  <c:pt idx="145">
                    <c:v>2020</c:v>
                  </c:pt>
                  <c:pt idx="146">
                    <c:v>2025</c:v>
                  </c:pt>
                  <c:pt idx="147">
                    <c:v>2030</c:v>
                  </c:pt>
                  <c:pt idx="148">
                    <c:v>2035</c:v>
                  </c:pt>
                  <c:pt idx="149">
                    <c:v>2040</c:v>
                  </c:pt>
                  <c:pt idx="150">
                    <c:v>2045</c:v>
                  </c:pt>
                  <c:pt idx="151">
                    <c:v>2050</c:v>
                  </c:pt>
                  <c:pt idx="152">
                    <c:v>2011</c:v>
                  </c:pt>
                  <c:pt idx="153">
                    <c:v>2015</c:v>
                  </c:pt>
                  <c:pt idx="154">
                    <c:v>2020</c:v>
                  </c:pt>
                  <c:pt idx="155">
                    <c:v>2025</c:v>
                  </c:pt>
                  <c:pt idx="156">
                    <c:v>2030</c:v>
                  </c:pt>
                  <c:pt idx="157">
                    <c:v>2035</c:v>
                  </c:pt>
                  <c:pt idx="158">
                    <c:v>2040</c:v>
                  </c:pt>
                  <c:pt idx="159">
                    <c:v>2045</c:v>
                  </c:pt>
                  <c:pt idx="160">
                    <c:v>2050</c:v>
                  </c:pt>
                  <c:pt idx="161">
                    <c:v>2011</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abschr_pfad...pivot!$G$5:$G$185</c:f>
              <c:numCache>
                <c:formatCode>General</c:formatCode>
                <c:ptCount val="162"/>
                <c:pt idx="0">
                  <c:v>0.81537269759999997</c:v>
                </c:pt>
                <c:pt idx="1">
                  <c:v>0.664832635991501</c:v>
                </c:pt>
                <c:pt idx="2">
                  <c:v>0.54208637986090902</c:v>
                </c:pt>
                <c:pt idx="3">
                  <c:v>0.44200243387940769</c:v>
                </c:pt>
                <c:pt idx="4">
                  <c:v>0.36039671685801827</c:v>
                </c:pt>
                <c:pt idx="5">
                  <c:v>0.29385764323070573</c:v>
                </c:pt>
                <c:pt idx="6">
                  <c:v>0.2396034992713989</c:v>
                </c:pt>
                <c:pt idx="7">
                  <c:v>0.19536615155532014</c:v>
                </c:pt>
                <c:pt idx="8">
                  <c:v>1</c:v>
                </c:pt>
                <c:pt idx="9">
                  <c:v>0.81537269759999997</c:v>
                </c:pt>
                <c:pt idx="10">
                  <c:v>0.664832635991501</c:v>
                </c:pt>
                <c:pt idx="11">
                  <c:v>0.54208637986090902</c:v>
                </c:pt>
                <c:pt idx="12">
                  <c:v>0.44200243387940769</c:v>
                </c:pt>
                <c:pt idx="13">
                  <c:v>0.36039671685801827</c:v>
                </c:pt>
                <c:pt idx="14">
                  <c:v>0.29385764323070573</c:v>
                </c:pt>
                <c:pt idx="15">
                  <c:v>0.2396034992713989</c:v>
                </c:pt>
                <c:pt idx="16">
                  <c:v>0.19536615155532014</c:v>
                </c:pt>
                <c:pt idx="17">
                  <c:v>1</c:v>
                </c:pt>
                <c:pt idx="18">
                  <c:v>0.99999999999999822</c:v>
                </c:pt>
                <c:pt idx="19">
                  <c:v>6.4516129032268887E-2</c:v>
                </c:pt>
                <c:pt idx="26">
                  <c:v>1</c:v>
                </c:pt>
                <c:pt idx="27">
                  <c:v>0.81537269759999997</c:v>
                </c:pt>
                <c:pt idx="28">
                  <c:v>0.664832635991501</c:v>
                </c:pt>
                <c:pt idx="29">
                  <c:v>0.54208637986090902</c:v>
                </c:pt>
                <c:pt idx="30">
                  <c:v>0.44200243387940769</c:v>
                </c:pt>
                <c:pt idx="31">
                  <c:v>0.36039671685801827</c:v>
                </c:pt>
                <c:pt idx="32">
                  <c:v>0.29385764323070573</c:v>
                </c:pt>
                <c:pt idx="33">
                  <c:v>0.2396034992713989</c:v>
                </c:pt>
                <c:pt idx="34">
                  <c:v>0.19536615155532014</c:v>
                </c:pt>
                <c:pt idx="35">
                  <c:v>1</c:v>
                </c:pt>
                <c:pt idx="36">
                  <c:v>0.81537269759999997</c:v>
                </c:pt>
                <c:pt idx="37">
                  <c:v>0.664832635991501</c:v>
                </c:pt>
                <c:pt idx="38">
                  <c:v>0.54208637986090902</c:v>
                </c:pt>
                <c:pt idx="39">
                  <c:v>0.44200243387940769</c:v>
                </c:pt>
                <c:pt idx="40">
                  <c:v>0.36039671685801827</c:v>
                </c:pt>
                <c:pt idx="41">
                  <c:v>0.29385764323070573</c:v>
                </c:pt>
                <c:pt idx="42">
                  <c:v>0.2396034992713989</c:v>
                </c:pt>
                <c:pt idx="43">
                  <c:v>0.19536615155532014</c:v>
                </c:pt>
                <c:pt idx="44">
                  <c:v>1</c:v>
                </c:pt>
                <c:pt idx="45">
                  <c:v>0.79763246899661711</c:v>
                </c:pt>
                <c:pt idx="46">
                  <c:v>6.2006764374296648E-2</c:v>
                </c:pt>
                <c:pt idx="47">
                  <c:v>2.8184892897407762E-2</c:v>
                </c:pt>
                <c:pt idx="53">
                  <c:v>1</c:v>
                </c:pt>
                <c:pt idx="54">
                  <c:v>0.81537269759999997</c:v>
                </c:pt>
                <c:pt idx="55">
                  <c:v>0.664832635991501</c:v>
                </c:pt>
                <c:pt idx="56">
                  <c:v>0.54208637986090902</c:v>
                </c:pt>
                <c:pt idx="57">
                  <c:v>0.44200243387940769</c:v>
                </c:pt>
                <c:pt idx="58">
                  <c:v>0.36039671685801827</c:v>
                </c:pt>
                <c:pt idx="59">
                  <c:v>0.29385764323070573</c:v>
                </c:pt>
                <c:pt idx="60">
                  <c:v>0.2396034992713989</c:v>
                </c:pt>
                <c:pt idx="61">
                  <c:v>0.19536615155532014</c:v>
                </c:pt>
                <c:pt idx="62">
                  <c:v>1</c:v>
                </c:pt>
                <c:pt idx="63">
                  <c:v>0.81537269759999997</c:v>
                </c:pt>
                <c:pt idx="64">
                  <c:v>0.664832635991501</c:v>
                </c:pt>
                <c:pt idx="65">
                  <c:v>0.54208637986090902</c:v>
                </c:pt>
                <c:pt idx="66">
                  <c:v>0.44200243387940769</c:v>
                </c:pt>
                <c:pt idx="67">
                  <c:v>0.36039671685801827</c:v>
                </c:pt>
                <c:pt idx="68">
                  <c:v>0.29385764323070573</c:v>
                </c:pt>
                <c:pt idx="69">
                  <c:v>0.2396034992713989</c:v>
                </c:pt>
                <c:pt idx="70">
                  <c:v>0.19536615155532014</c:v>
                </c:pt>
                <c:pt idx="71">
                  <c:v>1</c:v>
                </c:pt>
                <c:pt idx="72">
                  <c:v>0.81537269759999997</c:v>
                </c:pt>
                <c:pt idx="73">
                  <c:v>0.664832635991501</c:v>
                </c:pt>
                <c:pt idx="74">
                  <c:v>0.54208637986090902</c:v>
                </c:pt>
                <c:pt idx="75">
                  <c:v>0.44200243387940769</c:v>
                </c:pt>
                <c:pt idx="76">
                  <c:v>0.36039671685801827</c:v>
                </c:pt>
                <c:pt idx="77">
                  <c:v>0.29385764323070573</c:v>
                </c:pt>
                <c:pt idx="78">
                  <c:v>0.2396034992713989</c:v>
                </c:pt>
                <c:pt idx="79">
                  <c:v>0.19536615155532014</c:v>
                </c:pt>
                <c:pt idx="80">
                  <c:v>1</c:v>
                </c:pt>
                <c:pt idx="81">
                  <c:v>0.81537269759999997</c:v>
                </c:pt>
                <c:pt idx="82">
                  <c:v>0.664832635991501</c:v>
                </c:pt>
                <c:pt idx="83">
                  <c:v>0.54208637986090902</c:v>
                </c:pt>
                <c:pt idx="84">
                  <c:v>0.44200243387940769</c:v>
                </c:pt>
                <c:pt idx="85">
                  <c:v>0.36039671685801827</c:v>
                </c:pt>
                <c:pt idx="86">
                  <c:v>0.29385764323070573</c:v>
                </c:pt>
                <c:pt idx="87">
                  <c:v>0.2396034992713989</c:v>
                </c:pt>
                <c:pt idx="88">
                  <c:v>0.19536615155532014</c:v>
                </c:pt>
                <c:pt idx="89">
                  <c:v>1</c:v>
                </c:pt>
                <c:pt idx="90">
                  <c:v>0.81537269759999997</c:v>
                </c:pt>
                <c:pt idx="91">
                  <c:v>0.664832635991501</c:v>
                </c:pt>
                <c:pt idx="92">
                  <c:v>0.54208637986090902</c:v>
                </c:pt>
                <c:pt idx="93">
                  <c:v>0.44200243387940769</c:v>
                </c:pt>
                <c:pt idx="94">
                  <c:v>0.36039671685801827</c:v>
                </c:pt>
                <c:pt idx="95">
                  <c:v>0.29385764323070573</c:v>
                </c:pt>
                <c:pt idx="96">
                  <c:v>0.2396034992713989</c:v>
                </c:pt>
                <c:pt idx="97">
                  <c:v>0.19536615155532014</c:v>
                </c:pt>
                <c:pt idx="98">
                  <c:v>1</c:v>
                </c:pt>
                <c:pt idx="99">
                  <c:v>0.81537269759999997</c:v>
                </c:pt>
                <c:pt idx="100">
                  <c:v>0.664832635991501</c:v>
                </c:pt>
                <c:pt idx="101">
                  <c:v>0.54208637986090902</c:v>
                </c:pt>
                <c:pt idx="102">
                  <c:v>0.44200243387940769</c:v>
                </c:pt>
                <c:pt idx="103">
                  <c:v>0.36039671685801827</c:v>
                </c:pt>
                <c:pt idx="104">
                  <c:v>0.29385764323070573</c:v>
                </c:pt>
                <c:pt idx="105">
                  <c:v>0.2396034992713989</c:v>
                </c:pt>
                <c:pt idx="106">
                  <c:v>0.19536615155532014</c:v>
                </c:pt>
                <c:pt idx="107">
                  <c:v>1</c:v>
                </c:pt>
                <c:pt idx="108">
                  <c:v>0.79763246899661711</c:v>
                </c:pt>
                <c:pt idx="109">
                  <c:v>6.2006764374296648E-2</c:v>
                </c:pt>
                <c:pt idx="110">
                  <c:v>2.8184892897407762E-2</c:v>
                </c:pt>
                <c:pt idx="116">
                  <c:v>1</c:v>
                </c:pt>
                <c:pt idx="117">
                  <c:v>0.81786922209695545</c:v>
                </c:pt>
                <c:pt idx="118">
                  <c:v>0.1390088677839714</c:v>
                </c:pt>
                <c:pt idx="119">
                  <c:v>7.3084965334906493E-2</c:v>
                </c:pt>
                <c:pt idx="125">
                  <c:v>1</c:v>
                </c:pt>
                <c:pt idx="126">
                  <c:v>1</c:v>
                </c:pt>
                <c:pt idx="127">
                  <c:v>1</c:v>
                </c:pt>
                <c:pt idx="128">
                  <c:v>1.1666666666666623</c:v>
                </c:pt>
                <c:pt idx="134">
                  <c:v>1</c:v>
                </c:pt>
                <c:pt idx="135">
                  <c:v>0.79763246899661711</c:v>
                </c:pt>
                <c:pt idx="136">
                  <c:v>6.2006764374296648E-2</c:v>
                </c:pt>
                <c:pt idx="137">
                  <c:v>2.8184892897407762E-2</c:v>
                </c:pt>
                <c:pt idx="143">
                  <c:v>1</c:v>
                </c:pt>
                <c:pt idx="144">
                  <c:v>0.81537269759999997</c:v>
                </c:pt>
                <c:pt idx="145">
                  <c:v>0.664832635991501</c:v>
                </c:pt>
                <c:pt idx="146">
                  <c:v>0.54208637986090902</c:v>
                </c:pt>
                <c:pt idx="147">
                  <c:v>0.44200243387940769</c:v>
                </c:pt>
                <c:pt idx="148">
                  <c:v>0.36039671685801827</c:v>
                </c:pt>
                <c:pt idx="149">
                  <c:v>0.29385764323070573</c:v>
                </c:pt>
                <c:pt idx="150">
                  <c:v>0.2396034992713989</c:v>
                </c:pt>
                <c:pt idx="151">
                  <c:v>0.19536615155532014</c:v>
                </c:pt>
                <c:pt idx="152">
                  <c:v>1</c:v>
                </c:pt>
                <c:pt idx="153">
                  <c:v>0.81537269759999997</c:v>
                </c:pt>
                <c:pt idx="154">
                  <c:v>0.664832635991501</c:v>
                </c:pt>
                <c:pt idx="155">
                  <c:v>0.54208637986090902</c:v>
                </c:pt>
                <c:pt idx="156">
                  <c:v>0.44200243387940769</c:v>
                </c:pt>
                <c:pt idx="157">
                  <c:v>0.36039671685801827</c:v>
                </c:pt>
                <c:pt idx="158">
                  <c:v>0.29385764323070573</c:v>
                </c:pt>
                <c:pt idx="159">
                  <c:v>0.2396034992713989</c:v>
                </c:pt>
                <c:pt idx="160">
                  <c:v>0.19536615155532014</c:v>
                </c:pt>
                <c:pt idx="161">
                  <c:v>1</c:v>
                </c:pt>
              </c:numCache>
            </c:numRef>
          </c:val>
          <c:smooth val="0"/>
          <c:extLst>
            <c:ext xmlns:c16="http://schemas.microsoft.com/office/drawing/2014/chart" uri="{C3380CC4-5D6E-409C-BE32-E72D297353CC}">
              <c16:uniqueId val="{00000005-0471-4E9D-A038-F692AE5BC5E6}"/>
            </c:ext>
          </c:extLst>
        </c:ser>
        <c:dLbls>
          <c:showLegendKey val="0"/>
          <c:showVal val="0"/>
          <c:showCatName val="0"/>
          <c:showSerName val="0"/>
          <c:showPercent val="0"/>
          <c:showBubbleSize val="0"/>
        </c:dLbls>
        <c:smooth val="0"/>
        <c:axId val="326309888"/>
        <c:axId val="325908096"/>
      </c:lineChart>
      <c:catAx>
        <c:axId val="326309888"/>
        <c:scaling>
          <c:orientation val="minMax"/>
        </c:scaling>
        <c:delete val="0"/>
        <c:axPos val="b"/>
        <c:numFmt formatCode="General" sourceLinked="0"/>
        <c:majorTickMark val="out"/>
        <c:minorTickMark val="none"/>
        <c:tickLblPos val="nextTo"/>
        <c:crossAx val="325908096"/>
        <c:crosses val="autoZero"/>
        <c:auto val="1"/>
        <c:lblAlgn val="ctr"/>
        <c:lblOffset val="100"/>
        <c:noMultiLvlLbl val="0"/>
      </c:catAx>
      <c:valAx>
        <c:axId val="325908096"/>
        <c:scaling>
          <c:orientation val="minMax"/>
        </c:scaling>
        <c:delete val="0"/>
        <c:axPos val="l"/>
        <c:majorGridlines/>
        <c:numFmt formatCode="General" sourceLinked="1"/>
        <c:majorTickMark val="out"/>
        <c:minorTickMark val="none"/>
        <c:tickLblPos val="nextTo"/>
        <c:crossAx val="326309888"/>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[report_pivot_dias_EUTRADE.xlsx]EVOA...pivot!PivotTable4</c:name>
    <c:fmtId val="1"/>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s>
    <c:plotArea>
      <c:layout>
        <c:manualLayout>
          <c:layoutTarget val="inner"/>
          <c:xMode val="edge"/>
          <c:yMode val="edge"/>
          <c:x val="8.0111820341983886E-2"/>
          <c:y val="8.2517177666025524E-2"/>
          <c:w val="0.74556846666356058"/>
          <c:h val="0.79769340206784212"/>
        </c:manualLayout>
      </c:layout>
      <c:barChart>
        <c:barDir val="col"/>
        <c:grouping val="clustered"/>
        <c:varyColors val="0"/>
        <c:ser>
          <c:idx val="0"/>
          <c:order val="0"/>
          <c:tx>
            <c:strRef>
              <c:f>EVOA...pivot!$B$3:$B$4</c:f>
              <c:strCache>
                <c:ptCount val="1"/>
                <c:pt idx="0">
                  <c:v>2030</c:v>
                </c:pt>
              </c:strCache>
            </c:strRef>
          </c:tx>
          <c:invertIfNegative val="0"/>
          <c:cat>
            <c:strRef>
              <c:f>EVOA...pivot!$A$5:$A$23</c:f>
              <c:strCache>
                <c:ptCount val="18"/>
                <c:pt idx="0">
                  <c:v>CHI</c:v>
                </c:pt>
                <c:pt idx="1">
                  <c:v>OEC</c:v>
                </c:pt>
                <c:pt idx="2">
                  <c:v>ROW</c:v>
                </c:pt>
                <c:pt idx="3">
                  <c:v>USA</c:v>
                </c:pt>
                <c:pt idx="4">
                  <c:v>OPA</c:v>
                </c:pt>
                <c:pt idx="5">
                  <c:v>IND</c:v>
                </c:pt>
                <c:pt idx="6">
                  <c:v>DEU</c:v>
                </c:pt>
                <c:pt idx="7">
                  <c:v>RUS</c:v>
                </c:pt>
                <c:pt idx="8">
                  <c:v>FRA</c:v>
                </c:pt>
                <c:pt idx="9">
                  <c:v>BRZ</c:v>
                </c:pt>
                <c:pt idx="10">
                  <c:v>ITA</c:v>
                </c:pt>
                <c:pt idx="11">
                  <c:v>UKI</c:v>
                </c:pt>
                <c:pt idx="12">
                  <c:v>EUS</c:v>
                </c:pt>
                <c:pt idx="13">
                  <c:v>ESP</c:v>
                </c:pt>
                <c:pt idx="14">
                  <c:v>BNL</c:v>
                </c:pt>
                <c:pt idx="15">
                  <c:v>EUN</c:v>
                </c:pt>
                <c:pt idx="16">
                  <c:v>POL</c:v>
                </c:pt>
                <c:pt idx="17">
                  <c:v>RSA</c:v>
                </c:pt>
              </c:strCache>
            </c:strRef>
          </c:cat>
          <c:val>
            <c:numRef>
              <c:f>EVOA...pivot!$B$5:$B$23</c:f>
              <c:numCache>
                <c:formatCode>General</c:formatCode>
                <c:ptCount val="18"/>
                <c:pt idx="0">
                  <c:v>7714.9422892538923</c:v>
                </c:pt>
                <c:pt idx="1">
                  <c:v>5924.4357949168589</c:v>
                </c:pt>
                <c:pt idx="2">
                  <c:v>4501.3437815308562</c:v>
                </c:pt>
                <c:pt idx="3">
                  <c:v>4049.3033967676902</c:v>
                </c:pt>
                <c:pt idx="4">
                  <c:v>3796.7323482436027</c:v>
                </c:pt>
                <c:pt idx="5">
                  <c:v>2289.6568398196773</c:v>
                </c:pt>
                <c:pt idx="6">
                  <c:v>1275.3471112039285</c:v>
                </c:pt>
                <c:pt idx="7">
                  <c:v>1031.6642949884092</c:v>
                </c:pt>
                <c:pt idx="8">
                  <c:v>926.36370751339746</c:v>
                </c:pt>
                <c:pt idx="9">
                  <c:v>913.98325608880668</c:v>
                </c:pt>
                <c:pt idx="10">
                  <c:v>899.46851698731462</c:v>
                </c:pt>
                <c:pt idx="11">
                  <c:v>803.31229031731357</c:v>
                </c:pt>
                <c:pt idx="12">
                  <c:v>635.38874231614432</c:v>
                </c:pt>
                <c:pt idx="13">
                  <c:v>625.71800397807556</c:v>
                </c:pt>
                <c:pt idx="14">
                  <c:v>561.3538905135058</c:v>
                </c:pt>
                <c:pt idx="15">
                  <c:v>533.31873277331715</c:v>
                </c:pt>
                <c:pt idx="16">
                  <c:v>286.22717747731173</c:v>
                </c:pt>
                <c:pt idx="17">
                  <c:v>244.57673841588957</c:v>
                </c:pt>
              </c:numCache>
            </c:numRef>
          </c:val>
          <c:extLst>
            <c:ext xmlns:c16="http://schemas.microsoft.com/office/drawing/2014/chart" uri="{C3380CC4-5D6E-409C-BE32-E72D297353CC}">
              <c16:uniqueId val="{00000000-FEED-4791-9793-1E9570D5BFA8}"/>
            </c:ext>
          </c:extLst>
        </c:ser>
        <c:dLbls>
          <c:showLegendKey val="0"/>
          <c:showVal val="0"/>
          <c:showCatName val="0"/>
          <c:showSerName val="0"/>
          <c:showPercent val="0"/>
          <c:showBubbleSize val="0"/>
        </c:dLbls>
        <c:gapWidth val="150"/>
        <c:axId val="326309376"/>
        <c:axId val="325909824"/>
      </c:barChart>
      <c:catAx>
        <c:axId val="326309376"/>
        <c:scaling>
          <c:orientation val="minMax"/>
        </c:scaling>
        <c:delete val="0"/>
        <c:axPos val="b"/>
        <c:numFmt formatCode="General" sourceLinked="0"/>
        <c:majorTickMark val="out"/>
        <c:minorTickMark val="none"/>
        <c:tickLblPos val="nextTo"/>
        <c:crossAx val="325909824"/>
        <c:crosses val="autoZero"/>
        <c:auto val="1"/>
        <c:lblAlgn val="ctr"/>
        <c:lblOffset val="100"/>
        <c:noMultiLvlLbl val="0"/>
      </c:catAx>
      <c:valAx>
        <c:axId val="325909824"/>
        <c:scaling>
          <c:orientation val="minMax"/>
        </c:scaling>
        <c:delete val="0"/>
        <c:axPos val="l"/>
        <c:majorGridlines/>
        <c:numFmt formatCode="General" sourceLinked="1"/>
        <c:majorTickMark val="out"/>
        <c:minorTickMark val="none"/>
        <c:tickLblPos val="nextTo"/>
        <c:crossAx val="326309376"/>
        <c:crosses val="autoZero"/>
        <c:crossBetween val="between"/>
      </c:valAx>
    </c:plotArea>
    <c:legend>
      <c:legendPos val="r"/>
      <c:layout>
        <c:manualLayout>
          <c:xMode val="edge"/>
          <c:yMode val="edge"/>
          <c:x val="0.84145937970771401"/>
          <c:y val="0.11137006009290183"/>
          <c:w val="6.2655717846114123E-2"/>
          <c:h val="9.6635496007341934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[report_pivot_dias_EUTRADE.xlsx]PK...pivot!PivotTable2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s>
    <c:plotArea>
      <c:layout/>
      <c:lineChart>
        <c:grouping val="standard"/>
        <c:varyColors val="0"/>
        <c:ser>
          <c:idx val="0"/>
          <c:order val="0"/>
          <c:tx>
            <c:strRef>
              <c:f>PK...pivot!$B$3:$B$4</c:f>
              <c:strCache>
                <c:ptCount val="1"/>
                <c:pt idx="0">
                  <c:v>BRZ</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PK...pivot!$B$5:$B$14</c:f>
              <c:numCache>
                <c:formatCode>General</c:formatCode>
                <c:ptCount val="9"/>
                <c:pt idx="0">
                  <c:v>1.0734487141286464</c:v>
                </c:pt>
                <c:pt idx="1">
                  <c:v>1.1176703435030013</c:v>
                </c:pt>
                <c:pt idx="2">
                  <c:v>1.1439572672811544</c:v>
                </c:pt>
                <c:pt idx="3">
                  <c:v>1.166573510963443</c:v>
                </c:pt>
                <c:pt idx="4">
                  <c:v>0.99999869616437009</c:v>
                </c:pt>
                <c:pt idx="5">
                  <c:v>1.1661951946178177</c:v>
                </c:pt>
                <c:pt idx="6">
                  <c:v>1.1612740764958127</c:v>
                </c:pt>
                <c:pt idx="7">
                  <c:v>1.1546227527243762</c:v>
                </c:pt>
                <c:pt idx="8">
                  <c:v>1.1574815325808698</c:v>
                </c:pt>
              </c:numCache>
            </c:numRef>
          </c:val>
          <c:smooth val="0"/>
          <c:extLst>
            <c:ext xmlns:c16="http://schemas.microsoft.com/office/drawing/2014/chart" uri="{C3380CC4-5D6E-409C-BE32-E72D297353CC}">
              <c16:uniqueId val="{00000000-6839-4E6F-A6D3-3C628340462F}"/>
            </c:ext>
          </c:extLst>
        </c:ser>
        <c:ser>
          <c:idx val="1"/>
          <c:order val="1"/>
          <c:tx>
            <c:strRef>
              <c:f>PK...pivot!$C$3:$C$4</c:f>
              <c:strCache>
                <c:ptCount val="1"/>
                <c:pt idx="0">
                  <c:v>CHI</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PK...pivot!$C$5:$C$14</c:f>
              <c:numCache>
                <c:formatCode>General</c:formatCode>
                <c:ptCount val="9"/>
                <c:pt idx="0">
                  <c:v>1.0339378101946795</c:v>
                </c:pt>
                <c:pt idx="1">
                  <c:v>0.9302324575633597</c:v>
                </c:pt>
                <c:pt idx="2">
                  <c:v>0.8473791211022379</c:v>
                </c:pt>
                <c:pt idx="3">
                  <c:v>0.78698025530885318</c:v>
                </c:pt>
                <c:pt idx="4">
                  <c:v>1.0000003746349186</c:v>
                </c:pt>
                <c:pt idx="5">
                  <c:v>0.72892576358122096</c:v>
                </c:pt>
                <c:pt idx="6">
                  <c:v>0.68390760971354747</c:v>
                </c:pt>
                <c:pt idx="7">
                  <c:v>0.64863079161508963</c:v>
                </c:pt>
                <c:pt idx="8">
                  <c:v>0.62085414117703741</c:v>
                </c:pt>
              </c:numCache>
            </c:numRef>
          </c:val>
          <c:smooth val="0"/>
          <c:extLst>
            <c:ext xmlns:c16="http://schemas.microsoft.com/office/drawing/2014/chart" uri="{C3380CC4-5D6E-409C-BE32-E72D297353CC}">
              <c16:uniqueId val="{00000001-6839-4E6F-A6D3-3C628340462F}"/>
            </c:ext>
          </c:extLst>
        </c:ser>
        <c:ser>
          <c:idx val="2"/>
          <c:order val="2"/>
          <c:tx>
            <c:strRef>
              <c:f>PK...pivot!$D$3:$D$4</c:f>
              <c:strCache>
                <c:ptCount val="1"/>
                <c:pt idx="0">
                  <c:v>DEU</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PK...pivot!$D$5:$D$14</c:f>
              <c:numCache>
                <c:formatCode>General</c:formatCode>
                <c:ptCount val="9"/>
                <c:pt idx="0">
                  <c:v>1.0170294818147922</c:v>
                </c:pt>
                <c:pt idx="1">
                  <c:v>0.9716979855407093</c:v>
                </c:pt>
                <c:pt idx="2">
                  <c:v>0.93103052347351545</c:v>
                </c:pt>
                <c:pt idx="3">
                  <c:v>0.90232351400642163</c:v>
                </c:pt>
                <c:pt idx="4">
                  <c:v>0.99999005189776202</c:v>
                </c:pt>
                <c:pt idx="5">
                  <c:v>0.88020221687930178</c:v>
                </c:pt>
                <c:pt idx="6">
                  <c:v>0.8725522405522339</c:v>
                </c:pt>
                <c:pt idx="7">
                  <c:v>0.86803327570313038</c:v>
                </c:pt>
                <c:pt idx="8">
                  <c:v>0.86045249434700277</c:v>
                </c:pt>
              </c:numCache>
            </c:numRef>
          </c:val>
          <c:smooth val="0"/>
          <c:extLst>
            <c:ext xmlns:c16="http://schemas.microsoft.com/office/drawing/2014/chart" uri="{C3380CC4-5D6E-409C-BE32-E72D297353CC}">
              <c16:uniqueId val="{00000002-6839-4E6F-A6D3-3C628340462F}"/>
            </c:ext>
          </c:extLst>
        </c:ser>
        <c:ser>
          <c:idx val="3"/>
          <c:order val="3"/>
          <c:tx>
            <c:strRef>
              <c:f>PK...pivot!$E$3:$E$4</c:f>
              <c:strCache>
                <c:ptCount val="1"/>
                <c:pt idx="0">
                  <c:v>EUN</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PK...pivot!$E$5:$E$14</c:f>
              <c:numCache>
                <c:formatCode>General</c:formatCode>
                <c:ptCount val="9"/>
                <c:pt idx="0">
                  <c:v>1.0053674432130928</c:v>
                </c:pt>
                <c:pt idx="1">
                  <c:v>0.97863403981019526</c:v>
                </c:pt>
                <c:pt idx="2">
                  <c:v>0.96114737912614523</c:v>
                </c:pt>
                <c:pt idx="3">
                  <c:v>0.93972865390358884</c:v>
                </c:pt>
                <c:pt idx="4">
                  <c:v>0.99998803678749304</c:v>
                </c:pt>
                <c:pt idx="5">
                  <c:v>0.90516377106302404</c:v>
                </c:pt>
                <c:pt idx="6">
                  <c:v>0.87484638808606408</c:v>
                </c:pt>
                <c:pt idx="7">
                  <c:v>0.84388358120111495</c:v>
                </c:pt>
                <c:pt idx="8">
                  <c:v>0.79753650380752583</c:v>
                </c:pt>
              </c:numCache>
            </c:numRef>
          </c:val>
          <c:smooth val="0"/>
          <c:extLst>
            <c:ext xmlns:c16="http://schemas.microsoft.com/office/drawing/2014/chart" uri="{C3380CC4-5D6E-409C-BE32-E72D297353CC}">
              <c16:uniqueId val="{00000003-6839-4E6F-A6D3-3C628340462F}"/>
            </c:ext>
          </c:extLst>
        </c:ser>
        <c:ser>
          <c:idx val="4"/>
          <c:order val="4"/>
          <c:tx>
            <c:strRef>
              <c:f>PK...pivot!$F$3:$F$4</c:f>
              <c:strCache>
                <c:ptCount val="1"/>
                <c:pt idx="0">
                  <c:v>EUS</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PK...pivot!$F$5:$F$14</c:f>
              <c:numCache>
                <c:formatCode>General</c:formatCode>
                <c:ptCount val="9"/>
                <c:pt idx="0">
                  <c:v>1.0184677230148143</c:v>
                </c:pt>
                <c:pt idx="1">
                  <c:v>0.97781104916135864</c:v>
                </c:pt>
                <c:pt idx="2">
                  <c:v>0.95194548716767979</c:v>
                </c:pt>
                <c:pt idx="3">
                  <c:v>0.94085934147969785</c:v>
                </c:pt>
                <c:pt idx="4">
                  <c:v>0.9999537711800538</c:v>
                </c:pt>
                <c:pt idx="5">
                  <c:v>0.9179749934490643</c:v>
                </c:pt>
                <c:pt idx="6">
                  <c:v>0.90030933208980635</c:v>
                </c:pt>
                <c:pt idx="7">
                  <c:v>0.88636934921773514</c:v>
                </c:pt>
                <c:pt idx="8">
                  <c:v>0.85737643851442447</c:v>
                </c:pt>
              </c:numCache>
            </c:numRef>
          </c:val>
          <c:smooth val="0"/>
          <c:extLst>
            <c:ext xmlns:c16="http://schemas.microsoft.com/office/drawing/2014/chart" uri="{C3380CC4-5D6E-409C-BE32-E72D297353CC}">
              <c16:uniqueId val="{00000004-6839-4E6F-A6D3-3C628340462F}"/>
            </c:ext>
          </c:extLst>
        </c:ser>
        <c:ser>
          <c:idx val="5"/>
          <c:order val="5"/>
          <c:tx>
            <c:strRef>
              <c:f>PK...pivot!$G$3:$G$4</c:f>
              <c:strCache>
                <c:ptCount val="1"/>
                <c:pt idx="0">
                  <c:v>FRA</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PK...pivot!$G$5:$G$14</c:f>
              <c:numCache>
                <c:formatCode>General</c:formatCode>
                <c:ptCount val="9"/>
                <c:pt idx="0">
                  <c:v>1.0526826684691069</c:v>
                </c:pt>
                <c:pt idx="1">
                  <c:v>1.0370237150292658</c:v>
                </c:pt>
                <c:pt idx="2">
                  <c:v>1.0072974295649897</c:v>
                </c:pt>
                <c:pt idx="3">
                  <c:v>0.98669121518441105</c:v>
                </c:pt>
                <c:pt idx="4">
                  <c:v>0.99999088180988738</c:v>
                </c:pt>
                <c:pt idx="5">
                  <c:v>0.95100838406602106</c:v>
                </c:pt>
                <c:pt idx="6">
                  <c:v>0.91947560023990982</c:v>
                </c:pt>
                <c:pt idx="7">
                  <c:v>0.88526550435694407</c:v>
                </c:pt>
                <c:pt idx="8">
                  <c:v>0.83992372050418251</c:v>
                </c:pt>
              </c:numCache>
            </c:numRef>
          </c:val>
          <c:smooth val="0"/>
          <c:extLst>
            <c:ext xmlns:c16="http://schemas.microsoft.com/office/drawing/2014/chart" uri="{C3380CC4-5D6E-409C-BE32-E72D297353CC}">
              <c16:uniqueId val="{00000005-6839-4E6F-A6D3-3C628340462F}"/>
            </c:ext>
          </c:extLst>
        </c:ser>
        <c:ser>
          <c:idx val="6"/>
          <c:order val="6"/>
          <c:tx>
            <c:strRef>
              <c:f>PK...pivot!$H$3:$H$4</c:f>
              <c:strCache>
                <c:ptCount val="1"/>
                <c:pt idx="0">
                  <c:v>IND</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PK...pivot!$H$5:$H$14</c:f>
              <c:numCache>
                <c:formatCode>General</c:formatCode>
                <c:ptCount val="9"/>
                <c:pt idx="0">
                  <c:v>0.98755382198785169</c:v>
                </c:pt>
                <c:pt idx="1">
                  <c:v>0.87288263274606892</c:v>
                </c:pt>
                <c:pt idx="2">
                  <c:v>0.79551751249662983</c:v>
                </c:pt>
                <c:pt idx="3">
                  <c:v>0.74069419744103915</c:v>
                </c:pt>
                <c:pt idx="4">
                  <c:v>0.99999971713710978</c:v>
                </c:pt>
                <c:pt idx="5">
                  <c:v>0.68814457601206958</c:v>
                </c:pt>
                <c:pt idx="6">
                  <c:v>0.64661822352724663</c:v>
                </c:pt>
                <c:pt idx="7">
                  <c:v>0.61288243019609345</c:v>
                </c:pt>
                <c:pt idx="8">
                  <c:v>0.59206459573154091</c:v>
                </c:pt>
              </c:numCache>
            </c:numRef>
          </c:val>
          <c:smooth val="0"/>
          <c:extLst>
            <c:ext xmlns:c16="http://schemas.microsoft.com/office/drawing/2014/chart" uri="{C3380CC4-5D6E-409C-BE32-E72D297353CC}">
              <c16:uniqueId val="{00000006-6839-4E6F-A6D3-3C628340462F}"/>
            </c:ext>
          </c:extLst>
        </c:ser>
        <c:ser>
          <c:idx val="7"/>
          <c:order val="7"/>
          <c:tx>
            <c:strRef>
              <c:f>PK...pivot!$I$3:$I$4</c:f>
              <c:strCache>
                <c:ptCount val="1"/>
                <c:pt idx="0">
                  <c:v>OEC</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PK...pivot!$I$5:$I$14</c:f>
              <c:numCache>
                <c:formatCode>General</c:formatCode>
                <c:ptCount val="9"/>
                <c:pt idx="0">
                  <c:v>1.0110690805726956</c:v>
                </c:pt>
                <c:pt idx="1">
                  <c:v>0.97299764246851794</c:v>
                </c:pt>
                <c:pt idx="2">
                  <c:v>0.94592879237142258</c:v>
                </c:pt>
                <c:pt idx="3">
                  <c:v>0.92840192516382447</c:v>
                </c:pt>
                <c:pt idx="4">
                  <c:v>0.99999890439808514</c:v>
                </c:pt>
                <c:pt idx="5">
                  <c:v>0.90221932296877427</c:v>
                </c:pt>
                <c:pt idx="6">
                  <c:v>0.8792236189328797</c:v>
                </c:pt>
                <c:pt idx="7">
                  <c:v>0.85954012092464949</c:v>
                </c:pt>
                <c:pt idx="8">
                  <c:v>0.85001072807278799</c:v>
                </c:pt>
              </c:numCache>
            </c:numRef>
          </c:val>
          <c:smooth val="0"/>
          <c:extLst>
            <c:ext xmlns:c16="http://schemas.microsoft.com/office/drawing/2014/chart" uri="{C3380CC4-5D6E-409C-BE32-E72D297353CC}">
              <c16:uniqueId val="{00000007-6839-4E6F-A6D3-3C628340462F}"/>
            </c:ext>
          </c:extLst>
        </c:ser>
        <c:ser>
          <c:idx val="8"/>
          <c:order val="8"/>
          <c:tx>
            <c:strRef>
              <c:f>PK...pivot!$J$3:$J$4</c:f>
              <c:strCache>
                <c:ptCount val="1"/>
                <c:pt idx="0">
                  <c:v>ROW</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PK...pivot!$J$5:$J$14</c:f>
              <c:numCache>
                <c:formatCode>General</c:formatCode>
                <c:ptCount val="9"/>
                <c:pt idx="0">
                  <c:v>1.0149628698260131</c:v>
                </c:pt>
                <c:pt idx="1">
                  <c:v>0.98596085160706626</c:v>
                </c:pt>
                <c:pt idx="2">
                  <c:v>0.9818044131055701</c:v>
                </c:pt>
                <c:pt idx="3">
                  <c:v>0.96703849003637621</c:v>
                </c:pt>
                <c:pt idx="4">
                  <c:v>0.99999831405704809</c:v>
                </c:pt>
                <c:pt idx="5">
                  <c:v>0.93237513050303156</c:v>
                </c:pt>
                <c:pt idx="6">
                  <c:v>0.90195213595587376</c:v>
                </c:pt>
                <c:pt idx="7">
                  <c:v>0.87496212965583242</c:v>
                </c:pt>
                <c:pt idx="8">
                  <c:v>0.86419305643062005</c:v>
                </c:pt>
              </c:numCache>
            </c:numRef>
          </c:val>
          <c:smooth val="0"/>
          <c:extLst>
            <c:ext xmlns:c16="http://schemas.microsoft.com/office/drawing/2014/chart" uri="{C3380CC4-5D6E-409C-BE32-E72D297353CC}">
              <c16:uniqueId val="{00000008-6839-4E6F-A6D3-3C628340462F}"/>
            </c:ext>
          </c:extLst>
        </c:ser>
        <c:ser>
          <c:idx val="9"/>
          <c:order val="9"/>
          <c:tx>
            <c:strRef>
              <c:f>PK...pivot!$K$3:$K$4</c:f>
              <c:strCache>
                <c:ptCount val="1"/>
                <c:pt idx="0">
                  <c:v>RSA</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PK...pivot!$K$5:$K$14</c:f>
              <c:numCache>
                <c:formatCode>General</c:formatCode>
                <c:ptCount val="9"/>
                <c:pt idx="0">
                  <c:v>1.0137453529466398</c:v>
                </c:pt>
                <c:pt idx="1">
                  <c:v>0.98042828107387825</c:v>
                </c:pt>
                <c:pt idx="2">
                  <c:v>0.95598951839147395</c:v>
                </c:pt>
                <c:pt idx="3">
                  <c:v>0.93930483569241574</c:v>
                </c:pt>
                <c:pt idx="4">
                  <c:v>1.0000044141041253</c:v>
                </c:pt>
                <c:pt idx="5">
                  <c:v>0.91246457775353862</c:v>
                </c:pt>
                <c:pt idx="6">
                  <c:v>0.88710090044229539</c:v>
                </c:pt>
                <c:pt idx="7">
                  <c:v>0.86421221117444069</c:v>
                </c:pt>
                <c:pt idx="8">
                  <c:v>0.85222303547984335</c:v>
                </c:pt>
              </c:numCache>
            </c:numRef>
          </c:val>
          <c:smooth val="0"/>
          <c:extLst>
            <c:ext xmlns:c16="http://schemas.microsoft.com/office/drawing/2014/chart" uri="{C3380CC4-5D6E-409C-BE32-E72D297353CC}">
              <c16:uniqueId val="{00000009-6839-4E6F-A6D3-3C628340462F}"/>
            </c:ext>
          </c:extLst>
        </c:ser>
        <c:ser>
          <c:idx val="10"/>
          <c:order val="10"/>
          <c:tx>
            <c:strRef>
              <c:f>PK...pivot!$L$3:$L$4</c:f>
              <c:strCache>
                <c:ptCount val="1"/>
                <c:pt idx="0">
                  <c:v>RUS</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PK...pivot!$L$5:$L$14</c:f>
              <c:numCache>
                <c:formatCode>General</c:formatCode>
                <c:ptCount val="9"/>
                <c:pt idx="0">
                  <c:v>1.0913268622547152</c:v>
                </c:pt>
                <c:pt idx="1">
                  <c:v>1.098394465518975</c:v>
                </c:pt>
                <c:pt idx="2">
                  <c:v>1.1178876430470088</c:v>
                </c:pt>
                <c:pt idx="3">
                  <c:v>1.1019757951538576</c:v>
                </c:pt>
                <c:pt idx="4">
                  <c:v>0.99997256770136833</c:v>
                </c:pt>
                <c:pt idx="5">
                  <c:v>1.0730064188630757</c:v>
                </c:pt>
                <c:pt idx="6">
                  <c:v>1.0455755906037272</c:v>
                </c:pt>
                <c:pt idx="7">
                  <c:v>1.0225645821413221</c:v>
                </c:pt>
                <c:pt idx="8">
                  <c:v>1.025393782616842</c:v>
                </c:pt>
              </c:numCache>
            </c:numRef>
          </c:val>
          <c:smooth val="0"/>
          <c:extLst>
            <c:ext xmlns:c16="http://schemas.microsoft.com/office/drawing/2014/chart" uri="{C3380CC4-5D6E-409C-BE32-E72D297353CC}">
              <c16:uniqueId val="{0000000A-6839-4E6F-A6D3-3C628340462F}"/>
            </c:ext>
          </c:extLst>
        </c:ser>
        <c:ser>
          <c:idx val="11"/>
          <c:order val="11"/>
          <c:tx>
            <c:strRef>
              <c:f>PK...pivot!$M$3:$M$4</c:f>
              <c:strCache>
                <c:ptCount val="1"/>
                <c:pt idx="0">
                  <c:v>USA</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PK...pivot!$M$5:$M$14</c:f>
              <c:numCache>
                <c:formatCode>General</c:formatCode>
                <c:ptCount val="9"/>
                <c:pt idx="0">
                  <c:v>1.008658659441154</c:v>
                </c:pt>
                <c:pt idx="1">
                  <c:v>0.98226331440690162</c:v>
                </c:pt>
                <c:pt idx="2">
                  <c:v>0.95686444669306148</c:v>
                </c:pt>
                <c:pt idx="3">
                  <c:v>0.93956849182903968</c:v>
                </c:pt>
                <c:pt idx="4">
                  <c:v>0.99999890204332254</c:v>
                </c:pt>
                <c:pt idx="5">
                  <c:v>0.91854030311132662</c:v>
                </c:pt>
                <c:pt idx="6">
                  <c:v>0.90035826301792143</c:v>
                </c:pt>
                <c:pt idx="7">
                  <c:v>0.8850793298712103</c:v>
                </c:pt>
                <c:pt idx="8">
                  <c:v>0.8802690183095635</c:v>
                </c:pt>
              </c:numCache>
            </c:numRef>
          </c:val>
          <c:smooth val="0"/>
          <c:extLst>
            <c:ext xmlns:c16="http://schemas.microsoft.com/office/drawing/2014/chart" uri="{C3380CC4-5D6E-409C-BE32-E72D297353CC}">
              <c16:uniqueId val="{0000000B-6839-4E6F-A6D3-3C628340462F}"/>
            </c:ext>
          </c:extLst>
        </c:ser>
        <c:ser>
          <c:idx val="12"/>
          <c:order val="12"/>
          <c:tx>
            <c:strRef>
              <c:f>PK...pivot!$N$3:$N$4</c:f>
              <c:strCache>
                <c:ptCount val="1"/>
                <c:pt idx="0">
                  <c:v>ITA</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PK...pivot!$N$5:$N$14</c:f>
              <c:numCache>
                <c:formatCode>General</c:formatCode>
                <c:ptCount val="9"/>
                <c:pt idx="0">
                  <c:v>1.0038139672823798</c:v>
                </c:pt>
                <c:pt idx="1">
                  <c:v>0.98988119135368757</c:v>
                </c:pt>
                <c:pt idx="2">
                  <c:v>0.98290702796410301</c:v>
                </c:pt>
                <c:pt idx="3">
                  <c:v>0.98030690642802698</c:v>
                </c:pt>
                <c:pt idx="4">
                  <c:v>0.9999931080044534</c:v>
                </c:pt>
                <c:pt idx="5">
                  <c:v>0.97796619542899399</c:v>
                </c:pt>
                <c:pt idx="6">
                  <c:v>0.98103745548372756</c:v>
                </c:pt>
                <c:pt idx="7">
                  <c:v>0.9582167710446744</c:v>
                </c:pt>
                <c:pt idx="8">
                  <c:v>0.89855322806846227</c:v>
                </c:pt>
              </c:numCache>
            </c:numRef>
          </c:val>
          <c:smooth val="0"/>
          <c:extLst>
            <c:ext xmlns:c16="http://schemas.microsoft.com/office/drawing/2014/chart" uri="{C3380CC4-5D6E-409C-BE32-E72D297353CC}">
              <c16:uniqueId val="{0000000C-6839-4E6F-A6D3-3C628340462F}"/>
            </c:ext>
          </c:extLst>
        </c:ser>
        <c:ser>
          <c:idx val="13"/>
          <c:order val="13"/>
          <c:tx>
            <c:strRef>
              <c:f>PK...pivot!$O$3:$O$4</c:f>
              <c:strCache>
                <c:ptCount val="1"/>
                <c:pt idx="0">
                  <c:v>POL</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PK...pivot!$O$5:$O$14</c:f>
              <c:numCache>
                <c:formatCode>General</c:formatCode>
                <c:ptCount val="9"/>
                <c:pt idx="0">
                  <c:v>1.0198365058834862</c:v>
                </c:pt>
                <c:pt idx="1">
                  <c:v>0.98823534694307724</c:v>
                </c:pt>
                <c:pt idx="2">
                  <c:v>0.95796241123815395</c:v>
                </c:pt>
                <c:pt idx="3">
                  <c:v>0.9378856881961446</c:v>
                </c:pt>
                <c:pt idx="4">
                  <c:v>1.0018812577221741</c:v>
                </c:pt>
                <c:pt idx="5">
                  <c:v>0.90452199830147018</c:v>
                </c:pt>
                <c:pt idx="6">
                  <c:v>0.86902771417867708</c:v>
                </c:pt>
                <c:pt idx="7">
                  <c:v>0.82742765328397727</c:v>
                </c:pt>
                <c:pt idx="8">
                  <c:v>0.77215775197039005</c:v>
                </c:pt>
              </c:numCache>
            </c:numRef>
          </c:val>
          <c:smooth val="0"/>
          <c:extLst>
            <c:ext xmlns:c16="http://schemas.microsoft.com/office/drawing/2014/chart" uri="{C3380CC4-5D6E-409C-BE32-E72D297353CC}">
              <c16:uniqueId val="{0000000D-6839-4E6F-A6D3-3C628340462F}"/>
            </c:ext>
          </c:extLst>
        </c:ser>
        <c:ser>
          <c:idx val="14"/>
          <c:order val="14"/>
          <c:tx>
            <c:strRef>
              <c:f>PK...pivot!$P$3:$P$4</c:f>
              <c:strCache>
                <c:ptCount val="1"/>
                <c:pt idx="0">
                  <c:v>ESP</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PK...pivot!$P$5:$P$14</c:f>
              <c:numCache>
                <c:formatCode>General</c:formatCode>
                <c:ptCount val="9"/>
                <c:pt idx="0">
                  <c:v>1.0027646928781855</c:v>
                </c:pt>
                <c:pt idx="1">
                  <c:v>0.982943963101925</c:v>
                </c:pt>
                <c:pt idx="2">
                  <c:v>0.9628638979709937</c:v>
                </c:pt>
                <c:pt idx="3">
                  <c:v>0.96900913539491007</c:v>
                </c:pt>
                <c:pt idx="4">
                  <c:v>0.99999258865558727</c:v>
                </c:pt>
                <c:pt idx="5">
                  <c:v>0.95033910733605031</c:v>
                </c:pt>
                <c:pt idx="6">
                  <c:v>0.92201722831904209</c:v>
                </c:pt>
                <c:pt idx="7">
                  <c:v>0.87546038466025256</c:v>
                </c:pt>
                <c:pt idx="8">
                  <c:v>0.81151895434275212</c:v>
                </c:pt>
              </c:numCache>
            </c:numRef>
          </c:val>
          <c:smooth val="0"/>
          <c:extLst>
            <c:ext xmlns:c16="http://schemas.microsoft.com/office/drawing/2014/chart" uri="{C3380CC4-5D6E-409C-BE32-E72D297353CC}">
              <c16:uniqueId val="{0000000E-6839-4E6F-A6D3-3C628340462F}"/>
            </c:ext>
          </c:extLst>
        </c:ser>
        <c:ser>
          <c:idx val="15"/>
          <c:order val="15"/>
          <c:tx>
            <c:strRef>
              <c:f>PK...pivot!$Q$3:$Q$4</c:f>
              <c:strCache>
                <c:ptCount val="1"/>
                <c:pt idx="0">
                  <c:v>UKI</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PK...pivot!$Q$5:$Q$14</c:f>
              <c:numCache>
                <c:formatCode>General</c:formatCode>
                <c:ptCount val="9"/>
                <c:pt idx="0">
                  <c:v>1.0473967337396859</c:v>
                </c:pt>
                <c:pt idx="1">
                  <c:v>1.0273029163639582</c:v>
                </c:pt>
                <c:pt idx="2">
                  <c:v>0.99690514685729981</c:v>
                </c:pt>
                <c:pt idx="3">
                  <c:v>0.9771571518598462</c:v>
                </c:pt>
                <c:pt idx="4">
                  <c:v>0.99998877759107696</c:v>
                </c:pt>
                <c:pt idx="5">
                  <c:v>0.94236861313326825</c:v>
                </c:pt>
                <c:pt idx="6">
                  <c:v>0.90722724556077849</c:v>
                </c:pt>
                <c:pt idx="7">
                  <c:v>0.86858584849360432</c:v>
                </c:pt>
                <c:pt idx="8">
                  <c:v>0.81908386708722369</c:v>
                </c:pt>
              </c:numCache>
            </c:numRef>
          </c:val>
          <c:smooth val="0"/>
          <c:extLst>
            <c:ext xmlns:c16="http://schemas.microsoft.com/office/drawing/2014/chart" uri="{C3380CC4-5D6E-409C-BE32-E72D297353CC}">
              <c16:uniqueId val="{0000000F-6839-4E6F-A6D3-3C628340462F}"/>
            </c:ext>
          </c:extLst>
        </c:ser>
        <c:ser>
          <c:idx val="16"/>
          <c:order val="16"/>
          <c:tx>
            <c:strRef>
              <c:f>PK...pivot!$R$3:$R$4</c:f>
              <c:strCache>
                <c:ptCount val="1"/>
                <c:pt idx="0">
                  <c:v>BNL</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PK...pivot!$R$5:$R$14</c:f>
              <c:numCache>
                <c:formatCode>General</c:formatCode>
                <c:ptCount val="9"/>
                <c:pt idx="0">
                  <c:v>0.99890136226357029</c:v>
                </c:pt>
                <c:pt idx="1">
                  <c:v>0.94606594799126098</c:v>
                </c:pt>
                <c:pt idx="2">
                  <c:v>0.90443913912165896</c:v>
                </c:pt>
                <c:pt idx="3">
                  <c:v>0.87406769497918746</c:v>
                </c:pt>
                <c:pt idx="4">
                  <c:v>0.99998628243420884</c:v>
                </c:pt>
                <c:pt idx="5">
                  <c:v>0.84002831981333903</c:v>
                </c:pt>
                <c:pt idx="6">
                  <c:v>0.81180707381712303</c:v>
                </c:pt>
                <c:pt idx="7">
                  <c:v>0.78280104838723163</c:v>
                </c:pt>
                <c:pt idx="8">
                  <c:v>0.74821209093749774</c:v>
                </c:pt>
              </c:numCache>
            </c:numRef>
          </c:val>
          <c:smooth val="0"/>
          <c:extLst>
            <c:ext xmlns:c16="http://schemas.microsoft.com/office/drawing/2014/chart" uri="{C3380CC4-5D6E-409C-BE32-E72D297353CC}">
              <c16:uniqueId val="{00000010-6839-4E6F-A6D3-3C628340462F}"/>
            </c:ext>
          </c:extLst>
        </c:ser>
        <c:ser>
          <c:idx val="17"/>
          <c:order val="17"/>
          <c:tx>
            <c:strRef>
              <c:f>PK...pivot!$S$3:$S$4</c:f>
              <c:strCache>
                <c:ptCount val="1"/>
                <c:pt idx="0">
                  <c:v>OPA</c:v>
                </c:pt>
              </c:strCache>
            </c:strRef>
          </c:tx>
          <c:marker>
            <c:symbol val="none"/>
          </c:marker>
          <c:cat>
            <c:strRef>
              <c:f>PK...pivot!$A$5:$A$14</c:f>
              <c:strCache>
                <c:ptCount val="9"/>
                <c:pt idx="0">
                  <c:v>2015</c:v>
                </c:pt>
                <c:pt idx="1">
                  <c:v>2020</c:v>
                </c:pt>
                <c:pt idx="2">
                  <c:v>2025</c:v>
                </c:pt>
                <c:pt idx="3">
                  <c:v>2030</c:v>
                </c:pt>
                <c:pt idx="4">
                  <c:v>2011</c:v>
                </c:pt>
                <c:pt idx="5">
                  <c:v>2035</c:v>
                </c:pt>
                <c:pt idx="6">
                  <c:v>2040</c:v>
                </c:pt>
                <c:pt idx="7">
                  <c:v>2045</c:v>
                </c:pt>
                <c:pt idx="8">
                  <c:v>2050</c:v>
                </c:pt>
              </c:strCache>
            </c:strRef>
          </c:cat>
          <c:val>
            <c:numRef>
              <c:f>PK...pivot!$S$5:$S$14</c:f>
              <c:numCache>
                <c:formatCode>General</c:formatCode>
                <c:ptCount val="9"/>
                <c:pt idx="0">
                  <c:v>1.0098926831991941</c:v>
                </c:pt>
                <c:pt idx="1">
                  <c:v>0.93255483740824929</c:v>
                </c:pt>
                <c:pt idx="2">
                  <c:v>0.8655920192674067</c:v>
                </c:pt>
                <c:pt idx="3">
                  <c:v>0.81106244998347488</c:v>
                </c:pt>
                <c:pt idx="4">
                  <c:v>0.99999164999269419</c:v>
                </c:pt>
                <c:pt idx="5">
                  <c:v>0.75771644866783128</c:v>
                </c:pt>
                <c:pt idx="6">
                  <c:v>0.71321512100591933</c:v>
                </c:pt>
                <c:pt idx="7">
                  <c:v>0.67543826188236866</c:v>
                </c:pt>
                <c:pt idx="8">
                  <c:v>0.65220408616938852</c:v>
                </c:pt>
              </c:numCache>
            </c:numRef>
          </c:val>
          <c:smooth val="0"/>
          <c:extLst>
            <c:ext xmlns:c16="http://schemas.microsoft.com/office/drawing/2014/chart" uri="{C3380CC4-5D6E-409C-BE32-E72D297353CC}">
              <c16:uniqueId val="{00000011-6839-4E6F-A6D3-3C628340462F}"/>
            </c:ext>
          </c:extLst>
        </c:ser>
        <c:dLbls>
          <c:showLegendKey val="0"/>
          <c:showVal val="0"/>
          <c:showCatName val="0"/>
          <c:showSerName val="0"/>
          <c:showPercent val="0"/>
          <c:showBubbleSize val="0"/>
        </c:dLbls>
        <c:smooth val="0"/>
        <c:axId val="327127552"/>
        <c:axId val="326403776"/>
      </c:lineChart>
      <c:catAx>
        <c:axId val="327127552"/>
        <c:scaling>
          <c:orientation val="minMax"/>
        </c:scaling>
        <c:delete val="0"/>
        <c:axPos val="b"/>
        <c:numFmt formatCode="General" sourceLinked="0"/>
        <c:majorTickMark val="out"/>
        <c:minorTickMark val="none"/>
        <c:tickLblPos val="nextTo"/>
        <c:crossAx val="326403776"/>
        <c:crosses val="autoZero"/>
        <c:auto val="1"/>
        <c:lblAlgn val="ctr"/>
        <c:lblOffset val="100"/>
        <c:noMultiLvlLbl val="0"/>
      </c:catAx>
      <c:valAx>
        <c:axId val="326403776"/>
        <c:scaling>
          <c:orientation val="minMax"/>
        </c:scaling>
        <c:delete val="0"/>
        <c:axPos val="l"/>
        <c:majorGridlines/>
        <c:numFmt formatCode="General" sourceLinked="1"/>
        <c:majorTickMark val="out"/>
        <c:minorTickMark val="none"/>
        <c:tickLblPos val="nextTo"/>
        <c:crossAx val="327127552"/>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[report_pivot_dias_EUTRADE.xlsx]RKX_ELE...pivot!PivotTable2</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s>
    <c:plotArea>
      <c:layout/>
      <c:lineChart>
        <c:grouping val="standard"/>
        <c:varyColors val="0"/>
        <c:ser>
          <c:idx val="0"/>
          <c:order val="0"/>
          <c:tx>
            <c:strRef>
              <c:f>'RKX_ELE...pivot'!$B$3:$B$4</c:f>
              <c:strCache>
                <c:ptCount val="1"/>
                <c:pt idx="0">
                  <c:v>bBC</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'RKX_ELE...pivot'!$B$5:$B$185</c:f>
              <c:numCache>
                <c:formatCode>General</c:formatCode>
                <c:ptCount val="162"/>
                <c:pt idx="0">
                  <c:v>1.1019428267721827</c:v>
                </c:pt>
                <c:pt idx="1">
                  <c:v>1.1579586264146091</c:v>
                </c:pt>
                <c:pt idx="2">
                  <c:v>0.64358272759953983</c:v>
                </c:pt>
                <c:pt idx="3">
                  <c:v>0.27829113381762094</c:v>
                </c:pt>
                <c:pt idx="4">
                  <c:v>0.99999869671277508</c:v>
                </c:pt>
                <c:pt idx="5">
                  <c:v>0.24959006302794512</c:v>
                </c:pt>
                <c:pt idx="6">
                  <c:v>0.19716022538854452</c:v>
                </c:pt>
                <c:pt idx="7">
                  <c:v>0.15832292063701711</c:v>
                </c:pt>
                <c:pt idx="8">
                  <c:v>0.1559642878185423</c:v>
                </c:pt>
                <c:pt idx="9">
                  <c:v>1</c:v>
                </c:pt>
                <c:pt idx="10">
                  <c:v>1</c:v>
                </c:pt>
                <c:pt idx="11">
                  <c:v>1</c:v>
                </c:pt>
                <c:pt idx="12">
                  <c:v>1</c:v>
                </c:pt>
                <c:pt idx="13">
                  <c:v>1</c:v>
                </c:pt>
                <c:pt idx="14">
                  <c:v>1</c:v>
                </c:pt>
                <c:pt idx="15">
                  <c:v>1</c:v>
                </c:pt>
                <c:pt idx="16">
                  <c:v>1</c:v>
                </c:pt>
                <c:pt idx="17">
                  <c:v>1</c:v>
                </c:pt>
                <c:pt idx="18">
                  <c:v>0.91640189960193541</c:v>
                </c:pt>
                <c:pt idx="19">
                  <c:v>1.0490255026135447</c:v>
                </c:pt>
                <c:pt idx="22">
                  <c:v>1.0193771257726003</c:v>
                </c:pt>
                <c:pt idx="27">
                  <c:v>1.0295495744527554</c:v>
                </c:pt>
                <c:pt idx="28">
                  <c:v>0.72549434745246477</c:v>
                </c:pt>
                <c:pt idx="31">
                  <c:v>0.99998803311857165</c:v>
                </c:pt>
                <c:pt idx="36">
                  <c:v>1.0418675709290359</c:v>
                </c:pt>
                <c:pt idx="37">
                  <c:v>0.70424778641965868</c:v>
                </c:pt>
                <c:pt idx="40">
                  <c:v>0.99995377101183969</c:v>
                </c:pt>
                <c:pt idx="45">
                  <c:v>1</c:v>
                </c:pt>
                <c:pt idx="46">
                  <c:v>1</c:v>
                </c:pt>
                <c:pt idx="47">
                  <c:v>1</c:v>
                </c:pt>
                <c:pt idx="48">
                  <c:v>1</c:v>
                </c:pt>
                <c:pt idx="49">
                  <c:v>1</c:v>
                </c:pt>
                <c:pt idx="50">
                  <c:v>1</c:v>
                </c:pt>
                <c:pt idx="51">
                  <c:v>1</c:v>
                </c:pt>
                <c:pt idx="52">
                  <c:v>1</c:v>
                </c:pt>
                <c:pt idx="53">
                  <c:v>1</c:v>
                </c:pt>
                <c:pt idx="54">
                  <c:v>1.0053816218787801</c:v>
                </c:pt>
                <c:pt idx="55">
                  <c:v>0.90337310732897647</c:v>
                </c:pt>
                <c:pt idx="56">
                  <c:v>0.23028230389848395</c:v>
                </c:pt>
                <c:pt idx="57">
                  <c:v>0.14883523870909082</c:v>
                </c:pt>
                <c:pt idx="58">
                  <c:v>0.99999971713608404</c:v>
                </c:pt>
                <c:pt idx="59">
                  <c:v>7.8022182777746349E-2</c:v>
                </c:pt>
                <c:pt idx="60">
                  <c:v>1.0557130943973645E-2</c:v>
                </c:pt>
                <c:pt idx="63">
                  <c:v>1.0533576187752942</c:v>
                </c:pt>
                <c:pt idx="64">
                  <c:v>1.033668533049545</c:v>
                </c:pt>
                <c:pt idx="67">
                  <c:v>0.99999890441653427</c:v>
                </c:pt>
                <c:pt idx="72">
                  <c:v>1.0599612969920165</c:v>
                </c:pt>
                <c:pt idx="73">
                  <c:v>1.0644974504093214</c:v>
                </c:pt>
                <c:pt idx="76">
                  <c:v>0.9999983140771026</c:v>
                </c:pt>
                <c:pt idx="81">
                  <c:v>1</c:v>
                </c:pt>
                <c:pt idx="82">
                  <c:v>1</c:v>
                </c:pt>
                <c:pt idx="83">
                  <c:v>1</c:v>
                </c:pt>
                <c:pt idx="84">
                  <c:v>1</c:v>
                </c:pt>
                <c:pt idx="85">
                  <c:v>1</c:v>
                </c:pt>
                <c:pt idx="86">
                  <c:v>1</c:v>
                </c:pt>
                <c:pt idx="87">
                  <c:v>1</c:v>
                </c:pt>
                <c:pt idx="88">
                  <c:v>1</c:v>
                </c:pt>
                <c:pt idx="89">
                  <c:v>1</c:v>
                </c:pt>
                <c:pt idx="90">
                  <c:v>1.4394677352906509</c:v>
                </c:pt>
                <c:pt idx="91">
                  <c:v>1.769341267299019</c:v>
                </c:pt>
                <c:pt idx="94">
                  <c:v>0.9999725687906359</c:v>
                </c:pt>
                <c:pt idx="99">
                  <c:v>1.0258207284736154</c:v>
                </c:pt>
                <c:pt idx="100">
                  <c:v>1.0064176413903203</c:v>
                </c:pt>
                <c:pt idx="101">
                  <c:v>0.27593908554725122</c:v>
                </c:pt>
                <c:pt idx="102">
                  <c:v>0.24642144957438708</c:v>
                </c:pt>
                <c:pt idx="103">
                  <c:v>0.99999890205369746</c:v>
                </c:pt>
                <c:pt idx="104">
                  <c:v>0.21537071572417019</c:v>
                </c:pt>
                <c:pt idx="105">
                  <c:v>0.19495751106879042</c:v>
                </c:pt>
                <c:pt idx="106">
                  <c:v>0.17672691733258808</c:v>
                </c:pt>
                <c:pt idx="107">
                  <c:v>0.19509638179569092</c:v>
                </c:pt>
                <c:pt idx="108">
                  <c:v>1.026870304605376</c:v>
                </c:pt>
                <c:pt idx="109">
                  <c:v>0.65165261553124232</c:v>
                </c:pt>
                <c:pt idx="112">
                  <c:v>0.99999247542109382</c:v>
                </c:pt>
                <c:pt idx="117">
                  <c:v>1.042328266552722</c:v>
                </c:pt>
                <c:pt idx="118">
                  <c:v>0.15185021724687928</c:v>
                </c:pt>
                <c:pt idx="121">
                  <c:v>1.0018812573560105</c:v>
                </c:pt>
                <c:pt idx="126">
                  <c:v>1.0169450328560405</c:v>
                </c:pt>
                <c:pt idx="127">
                  <c:v>1.0672771195199857</c:v>
                </c:pt>
                <c:pt idx="130">
                  <c:v>0.99999257491330906</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1.0678472819746738</c:v>
                </c:pt>
                <c:pt idx="154">
                  <c:v>1.0193103576427629</c:v>
                </c:pt>
                <c:pt idx="157">
                  <c:v>0.99999165006107893</c:v>
                </c:pt>
              </c:numCache>
            </c:numRef>
          </c:val>
          <c:smooth val="0"/>
          <c:extLst>
            <c:ext xmlns:c16="http://schemas.microsoft.com/office/drawing/2014/chart" uri="{C3380CC4-5D6E-409C-BE32-E72D297353CC}">
              <c16:uniqueId val="{00000000-CCEE-4106-AE43-4D405DC633A9}"/>
            </c:ext>
          </c:extLst>
        </c:ser>
        <c:ser>
          <c:idx val="1"/>
          <c:order val="1"/>
          <c:tx>
            <c:strRef>
              <c:f>'RKX_ELE...pivot'!$C$3:$C$4</c:f>
              <c:strCache>
                <c:ptCount val="1"/>
                <c:pt idx="0">
                  <c:v>bHC</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'RKX_ELE...pivot'!$C$5:$C$185</c:f>
              <c:numCache>
                <c:formatCode>General</c:formatCode>
                <c:ptCount val="162"/>
                <c:pt idx="0">
                  <c:v>1.1091175594424045</c:v>
                </c:pt>
                <c:pt idx="1">
                  <c:v>1.1708033187425935</c:v>
                </c:pt>
                <c:pt idx="2">
                  <c:v>0.62159851591182103</c:v>
                </c:pt>
                <c:pt idx="3">
                  <c:v>0.45158669984183208</c:v>
                </c:pt>
                <c:pt idx="4">
                  <c:v>1.0000071216150286</c:v>
                </c:pt>
                <c:pt idx="5">
                  <c:v>0.41906621260137672</c:v>
                </c:pt>
                <c:pt idx="6">
                  <c:v>0.38146674236114048</c:v>
                </c:pt>
                <c:pt idx="7">
                  <c:v>0.32632848238349682</c:v>
                </c:pt>
                <c:pt idx="8">
                  <c:v>0.3112486933051839</c:v>
                </c:pt>
                <c:pt idx="9">
                  <c:v>1.1020677922531645</c:v>
                </c:pt>
                <c:pt idx="10">
                  <c:v>1.0411180918023406</c:v>
                </c:pt>
                <c:pt idx="13">
                  <c:v>1.0000003746354125</c:v>
                </c:pt>
                <c:pt idx="18">
                  <c:v>1.0676944838932534</c:v>
                </c:pt>
                <c:pt idx="19">
                  <c:v>0.82478951758759389</c:v>
                </c:pt>
                <c:pt idx="22">
                  <c:v>0.99999005066982027</c:v>
                </c:pt>
                <c:pt idx="27">
                  <c:v>1.0308291356858819</c:v>
                </c:pt>
                <c:pt idx="28">
                  <c:v>1.0230029114727437</c:v>
                </c:pt>
                <c:pt idx="31">
                  <c:v>0.99998803386222379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1.0231009999444225</c:v>
                </c:pt>
                <c:pt idx="55">
                  <c:v>0.93093528918637458</c:v>
                </c:pt>
                <c:pt idx="56">
                  <c:v>8.2919212459666866E-2</c:v>
                </c:pt>
                <c:pt idx="58">
                  <c:v>0.99999971713967228</c:v>
                </c:pt>
                <c:pt idx="63">
                  <c:v>1.0331260963861337</c:v>
                </c:pt>
                <c:pt idx="64">
                  <c:v>1.0083107874765809</c:v>
                </c:pt>
                <c:pt idx="65">
                  <c:v>0.51550139154868257</c:v>
                </c:pt>
                <c:pt idx="66">
                  <c:v>0.4773820955261035</c:v>
                </c:pt>
                <c:pt idx="67">
                  <c:v>0.99999890440013617</c:v>
                </c:pt>
                <c:pt idx="68">
                  <c:v>0.44081910299072952</c:v>
                </c:pt>
                <c:pt idx="69">
                  <c:v>0.41902734036618794</c:v>
                </c:pt>
                <c:pt idx="70">
                  <c:v>0.38285917149199383</c:v>
                </c:pt>
                <c:pt idx="71">
                  <c:v>0.38610955709162853</c:v>
                </c:pt>
                <c:pt idx="72">
                  <c:v>1.0555334251919681</c:v>
                </c:pt>
                <c:pt idx="73">
                  <c:v>1.0558743383167097</c:v>
                </c:pt>
                <c:pt idx="74">
                  <c:v>0.17443674710072801</c:v>
                </c:pt>
                <c:pt idx="75">
                  <c:v>0.11702637824624364</c:v>
                </c:pt>
                <c:pt idx="76">
                  <c:v>0.99999831406483308</c:v>
                </c:pt>
                <c:pt idx="77">
                  <c:v>7.8380050477997162E-2</c:v>
                </c:pt>
                <c:pt idx="81">
                  <c:v>1.1119012644013904</c:v>
                </c:pt>
                <c:pt idx="82">
                  <c:v>1.1247051262101504</c:v>
                </c:pt>
                <c:pt idx="85">
                  <c:v>1.0000044142011664</c:v>
                </c:pt>
                <c:pt idx="90">
                  <c:v>1.4911220199174997</c:v>
                </c:pt>
                <c:pt idx="91">
                  <c:v>1.8386140089072958</c:v>
                </c:pt>
                <c:pt idx="94">
                  <c:v>0.99997256861960071</c:v>
                </c:pt>
                <c:pt idx="99">
                  <c:v>1.0330220098472003</c:v>
                </c:pt>
                <c:pt idx="100">
                  <c:v>1.018606920320124</c:v>
                </c:pt>
                <c:pt idx="101">
                  <c:v>0.49833997524013041</c:v>
                </c:pt>
                <c:pt idx="102">
                  <c:v>0.4713289613071438</c:v>
                </c:pt>
                <c:pt idx="103">
                  <c:v>0.99999890204436614</c:v>
                </c:pt>
                <c:pt idx="104">
                  <c:v>0.44345827412544059</c:v>
                </c:pt>
                <c:pt idx="105">
                  <c:v>0.42409275723142681</c:v>
                </c:pt>
                <c:pt idx="106">
                  <c:v>0.40575612598903221</c:v>
                </c:pt>
                <c:pt idx="107">
                  <c:v>0.41831977282491101</c:v>
                </c:pt>
                <c:pt idx="108">
                  <c:v>1.0276519503208839</c:v>
                </c:pt>
                <c:pt idx="109">
                  <c:v>1.1149480495958355</c:v>
                </c:pt>
                <c:pt idx="112">
                  <c:v>0.9999931065427784</c:v>
                </c:pt>
                <c:pt idx="117">
                  <c:v>1.0469047405540604</c:v>
                </c:pt>
                <c:pt idx="118">
                  <c:v>0.58370386239483574</c:v>
                </c:pt>
                <c:pt idx="121">
                  <c:v>1.0018812573347655</c:v>
                </c:pt>
                <c:pt idx="126">
                  <c:v>1.0173001085641542</c:v>
                </c:pt>
                <c:pt idx="127">
                  <c:v>1.0650693464769267</c:v>
                </c:pt>
                <c:pt idx="130">
                  <c:v>0.99999258764766907</c:v>
                </c:pt>
                <c:pt idx="135">
                  <c:v>1</c:v>
                </c:pt>
                <c:pt idx="136">
                  <c:v>1</c:v>
                </c:pt>
                <c:pt idx="137">
                  <c:v>1</c:v>
                </c:pt>
                <c:pt idx="138">
                  <c:v>1</c:v>
                </c:pt>
                <c:pt idx="139">
                  <c:v>1</c:v>
                </c:pt>
                <c:pt idx="140">
                  <c:v>1</c:v>
                </c:pt>
                <c:pt idx="141">
                  <c:v>1</c:v>
                </c:pt>
                <c:pt idx="142">
                  <c:v>1</c:v>
                </c:pt>
                <c:pt idx="143">
                  <c:v>1</c:v>
                </c:pt>
                <c:pt idx="144">
                  <c:v>0.92327461124727994</c:v>
                </c:pt>
                <c:pt idx="145">
                  <c:v>0.40120467629152146</c:v>
                </c:pt>
                <c:pt idx="148">
                  <c:v>0.9999862781442036</c:v>
                </c:pt>
                <c:pt idx="153">
                  <c:v>1</c:v>
                </c:pt>
                <c:pt idx="154">
                  <c:v>1</c:v>
                </c:pt>
                <c:pt idx="155">
                  <c:v>1</c:v>
                </c:pt>
                <c:pt idx="156">
                  <c:v>1</c:v>
                </c:pt>
                <c:pt idx="157">
                  <c:v>1</c:v>
                </c:pt>
                <c:pt idx="158">
                  <c:v>1</c:v>
                </c:pt>
                <c:pt idx="159">
                  <c:v>1</c:v>
                </c:pt>
                <c:pt idx="160">
                  <c:v>1</c:v>
                </c:pt>
                <c:pt idx="161">
                  <c:v>1</c:v>
                </c:pt>
              </c:numCache>
            </c:numRef>
          </c:val>
          <c:smooth val="0"/>
          <c:extLst>
            <c:ext xmlns:c16="http://schemas.microsoft.com/office/drawing/2014/chart" uri="{C3380CC4-5D6E-409C-BE32-E72D297353CC}">
              <c16:uniqueId val="{00000001-CCEE-4106-AE43-4D405DC633A9}"/>
            </c:ext>
          </c:extLst>
        </c:ser>
        <c:ser>
          <c:idx val="2"/>
          <c:order val="2"/>
          <c:tx>
            <c:strRef>
              <c:f>'RKX_ELE...pivot'!$D$3:$D$4</c:f>
              <c:strCache>
                <c:ptCount val="1"/>
                <c:pt idx="0">
                  <c:v>mHC</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'RKX_ELE...pivot'!$D$5:$D$185</c:f>
              <c:numCache>
                <c:formatCode>General</c:formatCode>
                <c:ptCount val="162"/>
                <c:pt idx="0">
                  <c:v>1.0937171496200888</c:v>
                </c:pt>
                <c:pt idx="1">
                  <c:v>1.1501305514407663</c:v>
                </c:pt>
                <c:pt idx="2">
                  <c:v>0.75027300122055596</c:v>
                </c:pt>
                <c:pt idx="3">
                  <c:v>0.760242783654136</c:v>
                </c:pt>
                <c:pt idx="4">
                  <c:v>0.99999869845725986</c:v>
                </c:pt>
                <c:pt idx="5">
                  <c:v>0.74597560622317793</c:v>
                </c:pt>
                <c:pt idx="6">
                  <c:v>0.73424621796201806</c:v>
                </c:pt>
                <c:pt idx="7">
                  <c:v>0.70393961352615664</c:v>
                </c:pt>
                <c:pt idx="8">
                  <c:v>0.70023212633078746</c:v>
                </c:pt>
                <c:pt idx="9">
                  <c:v>1.0740904810293945</c:v>
                </c:pt>
                <c:pt idx="10">
                  <c:v>0.99619051413196014</c:v>
                </c:pt>
                <c:pt idx="11">
                  <c:v>8.7737280123313569E-2</c:v>
                </c:pt>
                <c:pt idx="12">
                  <c:v>1.1871327669182462E-3</c:v>
                </c:pt>
                <c:pt idx="13">
                  <c:v>1.0000003746351098</c:v>
                </c:pt>
                <c:pt idx="18">
                  <c:v>1.0470966313225449</c:v>
                </c:pt>
                <c:pt idx="19">
                  <c:v>0.97403734782093143</c:v>
                </c:pt>
                <c:pt idx="22">
                  <c:v>0.99999005179651201</c:v>
                </c:pt>
                <c:pt idx="27">
                  <c:v>1.0213048691883955</c:v>
                </c:pt>
                <c:pt idx="28">
                  <c:v>1.0562706528724761</c:v>
                </c:pt>
                <c:pt idx="29">
                  <c:v>0.14766434481124552</c:v>
                </c:pt>
                <c:pt idx="31">
                  <c:v>0.99998803648790469</c:v>
                </c:pt>
                <c:pt idx="36">
                  <c:v>1.0336269274075693</c:v>
                </c:pt>
                <c:pt idx="37">
                  <c:v>1.0565803945257302</c:v>
                </c:pt>
                <c:pt idx="38">
                  <c:v>8.6923988187668874E-2</c:v>
                </c:pt>
                <c:pt idx="40">
                  <c:v>0.99995377102809491</c:v>
                </c:pt>
                <c:pt idx="45">
                  <c:v>1.0788350217203417</c:v>
                </c:pt>
                <c:pt idx="46">
                  <c:v>1.173134279132191</c:v>
                </c:pt>
                <c:pt idx="49">
                  <c:v>0.99999088074638498</c:v>
                </c:pt>
                <c:pt idx="54">
                  <c:v>1.0085036848120721</c:v>
                </c:pt>
                <c:pt idx="55">
                  <c:v>0.90800619313016051</c:v>
                </c:pt>
                <c:pt idx="56">
                  <c:v>0.37183084246006559</c:v>
                </c:pt>
                <c:pt idx="57">
                  <c:v>0.29512845555680017</c:v>
                </c:pt>
                <c:pt idx="58">
                  <c:v>0.99999971713861335</c:v>
                </c:pt>
                <c:pt idx="59">
                  <c:v>0.22954536195669487</c:v>
                </c:pt>
                <c:pt idx="60">
                  <c:v>0.16322421434399645</c:v>
                </c:pt>
                <c:pt idx="61">
                  <c:v>0.1000056402158131</c:v>
                </c:pt>
                <c:pt idx="62">
                  <c:v>6.3774782217541098E-2</c:v>
                </c:pt>
                <c:pt idx="63">
                  <c:v>1.0354203996253755</c:v>
                </c:pt>
                <c:pt idx="64">
                  <c:v>1.0129647219711766</c:v>
                </c:pt>
                <c:pt idx="65">
                  <c:v>0.47117193359029913</c:v>
                </c:pt>
                <c:pt idx="66">
                  <c:v>0.43088859656747996</c:v>
                </c:pt>
                <c:pt idx="67">
                  <c:v>0.99999890440419237</c:v>
                </c:pt>
                <c:pt idx="68">
                  <c:v>0.39466548686380287</c:v>
                </c:pt>
                <c:pt idx="69">
                  <c:v>0.36029307997273369</c:v>
                </c:pt>
                <c:pt idx="70">
                  <c:v>0.3227541952956417</c:v>
                </c:pt>
                <c:pt idx="71">
                  <c:v>0.3175964508702579</c:v>
                </c:pt>
                <c:pt idx="72">
                  <c:v>1.0473776124961034</c:v>
                </c:pt>
                <c:pt idx="73">
                  <c:v>1.0425677304677563</c:v>
                </c:pt>
                <c:pt idx="74">
                  <c:v>0.33844831438390821</c:v>
                </c:pt>
                <c:pt idx="75">
                  <c:v>0.28906862604386152</c:v>
                </c:pt>
                <c:pt idx="76">
                  <c:v>0.99999831407035267</c:v>
                </c:pt>
                <c:pt idx="77">
                  <c:v>0.24983481881800443</c:v>
                </c:pt>
                <c:pt idx="78">
                  <c:v>0.17125718686512059</c:v>
                </c:pt>
                <c:pt idx="79">
                  <c:v>0.10306962048592781</c:v>
                </c:pt>
                <c:pt idx="80">
                  <c:v>7.385868946186859E-2</c:v>
                </c:pt>
                <c:pt idx="81">
                  <c:v>1.0695214085481417</c:v>
                </c:pt>
                <c:pt idx="82">
                  <c:v>1.0647402339357828</c:v>
                </c:pt>
                <c:pt idx="85">
                  <c:v>1.0000044141896516</c:v>
                </c:pt>
                <c:pt idx="90">
                  <c:v>1.328606637699131</c:v>
                </c:pt>
                <c:pt idx="91">
                  <c:v>1.5217239153091346</c:v>
                </c:pt>
                <c:pt idx="94">
                  <c:v>0.99997257990528987</c:v>
                </c:pt>
                <c:pt idx="99">
                  <c:v>1.0227905763656095</c:v>
                </c:pt>
                <c:pt idx="100">
                  <c:v>1.0048062592635263</c:v>
                </c:pt>
                <c:pt idx="101">
                  <c:v>0.68982489811319914</c:v>
                </c:pt>
                <c:pt idx="102">
                  <c:v>0.66674834567940056</c:v>
                </c:pt>
                <c:pt idx="103">
                  <c:v>0.99999890204411801</c:v>
                </c:pt>
                <c:pt idx="104">
                  <c:v>0.64646332566684617</c:v>
                </c:pt>
                <c:pt idx="105">
                  <c:v>0.62503326410441762</c:v>
                </c:pt>
                <c:pt idx="106">
                  <c:v>0.6070528006228112</c:v>
                </c:pt>
                <c:pt idx="107">
                  <c:v>0.60949255755031817</c:v>
                </c:pt>
                <c:pt idx="108">
                  <c:v>1.0188069043074142</c:v>
                </c:pt>
                <c:pt idx="109">
                  <c:v>1.0474352746953672</c:v>
                </c:pt>
                <c:pt idx="110">
                  <c:v>0.17037739336885754</c:v>
                </c:pt>
                <c:pt idx="112">
                  <c:v>0.99999310785899875</c:v>
                </c:pt>
                <c:pt idx="117">
                  <c:v>1.0360130674882351</c:v>
                </c:pt>
                <c:pt idx="118">
                  <c:v>0.75844126658523647</c:v>
                </c:pt>
                <c:pt idx="119">
                  <c:v>0.19008796692392238</c:v>
                </c:pt>
                <c:pt idx="121">
                  <c:v>1.0018812576495044</c:v>
                </c:pt>
                <c:pt idx="126">
                  <c:v>1.0119067647375994</c:v>
                </c:pt>
                <c:pt idx="127">
                  <c:v>1.0244849722620326</c:v>
                </c:pt>
                <c:pt idx="128">
                  <c:v>0.38711167993979073</c:v>
                </c:pt>
                <c:pt idx="130">
                  <c:v>0.99999258846924366</c:v>
                </c:pt>
                <c:pt idx="135">
                  <c:v>1.0710565278066573</c:v>
                </c:pt>
                <c:pt idx="136">
                  <c:v>1.1474701372818208</c:v>
                </c:pt>
                <c:pt idx="139">
                  <c:v>0.99998877743781744</c:v>
                </c:pt>
                <c:pt idx="144">
                  <c:v>1.010491266357695</c:v>
                </c:pt>
                <c:pt idx="145">
                  <c:v>0.92556005002471098</c:v>
                </c:pt>
                <c:pt idx="148">
                  <c:v>0.99998628209604234</c:v>
                </c:pt>
                <c:pt idx="153">
                  <c:v>1.0531771679129291</c:v>
                </c:pt>
                <c:pt idx="154">
                  <c:v>1.0026910848036494</c:v>
                </c:pt>
                <c:pt idx="157">
                  <c:v>0.99999165019936043</c:v>
                </c:pt>
              </c:numCache>
            </c:numRef>
          </c:val>
          <c:smooth val="0"/>
          <c:extLst>
            <c:ext xmlns:c16="http://schemas.microsoft.com/office/drawing/2014/chart" uri="{C3380CC4-5D6E-409C-BE32-E72D297353CC}">
              <c16:uniqueId val="{00000002-CCEE-4106-AE43-4D405DC633A9}"/>
            </c:ext>
          </c:extLst>
        </c:ser>
        <c:ser>
          <c:idx val="3"/>
          <c:order val="3"/>
          <c:tx>
            <c:strRef>
              <c:f>'RKX_ELE...pivot'!$E$3:$E$4</c:f>
              <c:strCache>
                <c:ptCount val="1"/>
                <c:pt idx="0">
                  <c:v>bGAS</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'RKX_ELE...pivot'!$E$5:$E$185</c:f>
              <c:numCache>
                <c:formatCode>General</c:formatCode>
                <c:ptCount val="162"/>
                <c:pt idx="0">
                  <c:v>1.1069068175190051</c:v>
                </c:pt>
                <c:pt idx="1">
                  <c:v>1.1711166742564787</c:v>
                </c:pt>
                <c:pt idx="2">
                  <c:v>0.9124188927691943</c:v>
                </c:pt>
                <c:pt idx="3">
                  <c:v>0.93371062671009442</c:v>
                </c:pt>
                <c:pt idx="4">
                  <c:v>0.99999869852810541</c:v>
                </c:pt>
                <c:pt idx="5">
                  <c:v>0.92855115723012349</c:v>
                </c:pt>
                <c:pt idx="6">
                  <c:v>0.92538215278575098</c:v>
                </c:pt>
                <c:pt idx="7">
                  <c:v>0.91082519031023479</c:v>
                </c:pt>
                <c:pt idx="8">
                  <c:v>0.912627696094372</c:v>
                </c:pt>
                <c:pt idx="9">
                  <c:v>2.2905036770186609</c:v>
                </c:pt>
                <c:pt idx="10">
                  <c:v>3.293906063504116</c:v>
                </c:pt>
                <c:pt idx="11">
                  <c:v>2.501108383497328</c:v>
                </c:pt>
                <c:pt idx="12">
                  <c:v>3.288851540433674</c:v>
                </c:pt>
                <c:pt idx="13">
                  <c:v>1.0000003751282702</c:v>
                </c:pt>
                <c:pt idx="14">
                  <c:v>3.931125401660855</c:v>
                </c:pt>
                <c:pt idx="15">
                  <c:v>4.6140750204713248</c:v>
                </c:pt>
                <c:pt idx="16">
                  <c:v>5.1709873832057145</c:v>
                </c:pt>
                <c:pt idx="17">
                  <c:v>5.7202133209577593</c:v>
                </c:pt>
                <c:pt idx="18">
                  <c:v>2.1670557047862391</c:v>
                </c:pt>
                <c:pt idx="19">
                  <c:v>4.6659036863859127</c:v>
                </c:pt>
                <c:pt idx="20">
                  <c:v>3.6085043063925069</c:v>
                </c:pt>
                <c:pt idx="21">
                  <c:v>4.8513772046062442</c:v>
                </c:pt>
                <c:pt idx="22">
                  <c:v>0.99999005147941866</c:v>
                </c:pt>
                <c:pt idx="23">
                  <c:v>3.8501585066554558</c:v>
                </c:pt>
                <c:pt idx="24">
                  <c:v>1.008854511066851</c:v>
                </c:pt>
                <c:pt idx="25">
                  <c:v>3.8179674189586139</c:v>
                </c:pt>
                <c:pt idx="26">
                  <c:v>19.26550137551526</c:v>
                </c:pt>
                <c:pt idx="27">
                  <c:v>0.97418563423939175</c:v>
                </c:pt>
                <c:pt idx="28">
                  <c:v>1.0196066374482917</c:v>
                </c:pt>
                <c:pt idx="31">
                  <c:v>0.99998803229202404</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1.713676598567508</c:v>
                </c:pt>
                <c:pt idx="55">
                  <c:v>2.2060028536338185</c:v>
                </c:pt>
                <c:pt idx="56">
                  <c:v>1.5744494961510624</c:v>
                </c:pt>
                <c:pt idx="57">
                  <c:v>1.9465064956991527</c:v>
                </c:pt>
                <c:pt idx="58">
                  <c:v>0.99999971739179638</c:v>
                </c:pt>
                <c:pt idx="59">
                  <c:v>2.3542282744833716</c:v>
                </c:pt>
                <c:pt idx="60">
                  <c:v>2.7618510575162936</c:v>
                </c:pt>
                <c:pt idx="61">
                  <c:v>3.1543790658920754</c:v>
                </c:pt>
                <c:pt idx="62">
                  <c:v>3.7813503590647852</c:v>
                </c:pt>
                <c:pt idx="63">
                  <c:v>1.0644308731006229</c:v>
                </c:pt>
                <c:pt idx="64">
                  <c:v>1.076974202385367</c:v>
                </c:pt>
                <c:pt idx="65">
                  <c:v>0.51332348682780926</c:v>
                </c:pt>
                <c:pt idx="66">
                  <c:v>0.52876375565648015</c:v>
                </c:pt>
                <c:pt idx="67">
                  <c:v>0.99999890440126771</c:v>
                </c:pt>
                <c:pt idx="68">
                  <c:v>0.54942764199866889</c:v>
                </c:pt>
                <c:pt idx="69">
                  <c:v>0.59961010729039144</c:v>
                </c:pt>
                <c:pt idx="70">
                  <c:v>0.64477292989971902</c:v>
                </c:pt>
                <c:pt idx="71">
                  <c:v>0.72088645400738605</c:v>
                </c:pt>
                <c:pt idx="72">
                  <c:v>1.2365123509022211</c:v>
                </c:pt>
                <c:pt idx="73">
                  <c:v>1.3731880414357873</c:v>
                </c:pt>
                <c:pt idx="76">
                  <c:v>0.99999831405878126</c:v>
                </c:pt>
                <c:pt idx="81">
                  <c:v>1</c:v>
                </c:pt>
                <c:pt idx="82">
                  <c:v>1</c:v>
                </c:pt>
                <c:pt idx="83">
                  <c:v>1</c:v>
                </c:pt>
                <c:pt idx="84">
                  <c:v>1</c:v>
                </c:pt>
                <c:pt idx="85">
                  <c:v>1</c:v>
                </c:pt>
                <c:pt idx="86">
                  <c:v>1</c:v>
                </c:pt>
                <c:pt idx="87">
                  <c:v>1</c:v>
                </c:pt>
                <c:pt idx="88">
                  <c:v>1</c:v>
                </c:pt>
                <c:pt idx="89">
                  <c:v>1</c:v>
                </c:pt>
                <c:pt idx="90">
                  <c:v>11.920487962429174</c:v>
                </c:pt>
                <c:pt idx="91">
                  <c:v>19.271361714384277</c:v>
                </c:pt>
                <c:pt idx="94">
                  <c:v>0.99997256768263909</c:v>
                </c:pt>
                <c:pt idx="99">
                  <c:v>1.0777132509816916</c:v>
                </c:pt>
                <c:pt idx="100">
                  <c:v>1.1209280988385304</c:v>
                </c:pt>
                <c:pt idx="101">
                  <c:v>0.67011358911440655</c:v>
                </c:pt>
                <c:pt idx="102">
                  <c:v>0.69037671152358682</c:v>
                </c:pt>
                <c:pt idx="103">
                  <c:v>0.99999890204242292</c:v>
                </c:pt>
                <c:pt idx="104">
                  <c:v>0.71335854631958284</c:v>
                </c:pt>
                <c:pt idx="105">
                  <c:v>0.75907502054857057</c:v>
                </c:pt>
                <c:pt idx="106">
                  <c:v>0.80822162123229757</c:v>
                </c:pt>
                <c:pt idx="107">
                  <c:v>0.87369639884444406</c:v>
                </c:pt>
                <c:pt idx="108">
                  <c:v>0.99754604499507771</c:v>
                </c:pt>
                <c:pt idx="109">
                  <c:v>1.0111702175424655</c:v>
                </c:pt>
                <c:pt idx="112">
                  <c:v>0.99999310798319496</c:v>
                </c:pt>
                <c:pt idx="117">
                  <c:v>1.2811495233351249</c:v>
                </c:pt>
                <c:pt idx="118">
                  <c:v>0.93940718343041296</c:v>
                </c:pt>
                <c:pt idx="119">
                  <c:v>0.77993615143162631</c:v>
                </c:pt>
                <c:pt idx="120">
                  <c:v>0.96888277171132198</c:v>
                </c:pt>
                <c:pt idx="121">
                  <c:v>1.0018812609766623</c:v>
                </c:pt>
                <c:pt idx="122">
                  <c:v>1.8933031709391264</c:v>
                </c:pt>
                <c:pt idx="123">
                  <c:v>4.344598502288016</c:v>
                </c:pt>
                <c:pt idx="124">
                  <c:v>9.5635499143423992</c:v>
                </c:pt>
                <c:pt idx="126">
                  <c:v>1.0091573007353294</c:v>
                </c:pt>
                <c:pt idx="127">
                  <c:v>1.0335502630458915</c:v>
                </c:pt>
                <c:pt idx="128">
                  <c:v>0.11674846229227798</c:v>
                </c:pt>
                <c:pt idx="130">
                  <c:v>0.99999258860878737</c:v>
                </c:pt>
                <c:pt idx="135">
                  <c:v>1</c:v>
                </c:pt>
                <c:pt idx="136">
                  <c:v>1</c:v>
                </c:pt>
                <c:pt idx="137">
                  <c:v>1</c:v>
                </c:pt>
                <c:pt idx="138">
                  <c:v>1</c:v>
                </c:pt>
                <c:pt idx="139">
                  <c:v>1</c:v>
                </c:pt>
                <c:pt idx="140">
                  <c:v>1</c:v>
                </c:pt>
                <c:pt idx="141">
                  <c:v>1</c:v>
                </c:pt>
                <c:pt idx="142">
                  <c:v>1</c:v>
                </c:pt>
                <c:pt idx="143">
                  <c:v>1</c:v>
                </c:pt>
                <c:pt idx="144">
                  <c:v>1.0542365648081478</c:v>
                </c:pt>
                <c:pt idx="145">
                  <c:v>1.0848382313057039</c:v>
                </c:pt>
                <c:pt idx="146">
                  <c:v>0.26778158593371226</c:v>
                </c:pt>
                <c:pt idx="147">
                  <c:v>0.10558913289204319</c:v>
                </c:pt>
                <c:pt idx="148">
                  <c:v>0.99998628242265986</c:v>
                </c:pt>
                <c:pt idx="153">
                  <c:v>1.4911945429809501</c:v>
                </c:pt>
                <c:pt idx="154">
                  <c:v>1.6676773975950652</c:v>
                </c:pt>
                <c:pt idx="157">
                  <c:v>0.99999165000234624</c:v>
                </c:pt>
              </c:numCache>
            </c:numRef>
          </c:val>
          <c:smooth val="0"/>
          <c:extLst>
            <c:ext xmlns:c16="http://schemas.microsoft.com/office/drawing/2014/chart" uri="{C3380CC4-5D6E-409C-BE32-E72D297353CC}">
              <c16:uniqueId val="{00000003-CCEE-4106-AE43-4D405DC633A9}"/>
            </c:ext>
          </c:extLst>
        </c:ser>
        <c:ser>
          <c:idx val="4"/>
          <c:order val="4"/>
          <c:tx>
            <c:strRef>
              <c:f>'RKX_ELE...pivot'!$F$3:$F$4</c:f>
              <c:strCache>
                <c:ptCount val="1"/>
                <c:pt idx="0">
                  <c:v>mGAS</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'RKX_ELE...pivot'!$F$5:$F$185</c:f>
              <c:numCache>
                <c:formatCode>General</c:formatCode>
                <c:ptCount val="162"/>
                <c:pt idx="0">
                  <c:v>1.1031431784059786</c:v>
                </c:pt>
                <c:pt idx="1">
                  <c:v>1.1652885027924444</c:v>
                </c:pt>
                <c:pt idx="2">
                  <c:v>0.93955986082546572</c:v>
                </c:pt>
                <c:pt idx="3">
                  <c:v>0.96061006666202564</c:v>
                </c:pt>
                <c:pt idx="4">
                  <c:v>0.9999986961908458</c:v>
                </c:pt>
                <c:pt idx="5">
                  <c:v>0.95805918155014136</c:v>
                </c:pt>
                <c:pt idx="6">
                  <c:v>0.95374538379965323</c:v>
                </c:pt>
                <c:pt idx="7">
                  <c:v>0.94232273304582526</c:v>
                </c:pt>
                <c:pt idx="8">
                  <c:v>0.94534686985204641</c:v>
                </c:pt>
                <c:pt idx="9">
                  <c:v>1.9565358115680112</c:v>
                </c:pt>
                <c:pt idx="10">
                  <c:v>2.711047055506091</c:v>
                </c:pt>
                <c:pt idx="11">
                  <c:v>1.1950459813266889</c:v>
                </c:pt>
                <c:pt idx="12">
                  <c:v>1.6022575991890546</c:v>
                </c:pt>
                <c:pt idx="13">
                  <c:v>1.0000003748192905</c:v>
                </c:pt>
                <c:pt idx="14">
                  <c:v>1.8526833520366668</c:v>
                </c:pt>
                <c:pt idx="15">
                  <c:v>2.2189280462943639</c:v>
                </c:pt>
                <c:pt idx="16">
                  <c:v>2.5421153979946132</c:v>
                </c:pt>
                <c:pt idx="17">
                  <c:v>2.7880547047593263</c:v>
                </c:pt>
                <c:pt idx="18">
                  <c:v>1.8754294290230185</c:v>
                </c:pt>
                <c:pt idx="19">
                  <c:v>1.9826837590851822</c:v>
                </c:pt>
                <c:pt idx="20">
                  <c:v>1.9104920066790081E-2</c:v>
                </c:pt>
                <c:pt idx="22">
                  <c:v>0.99999005131936625</c:v>
                </c:pt>
                <c:pt idx="27">
                  <c:v>0.96726710039091046</c:v>
                </c:pt>
                <c:pt idx="28">
                  <c:v>1.0104901714051466</c:v>
                </c:pt>
                <c:pt idx="31">
                  <c:v>0.99998803644777035</c:v>
                </c:pt>
                <c:pt idx="36">
                  <c:v>1.4832200995369362</c:v>
                </c:pt>
                <c:pt idx="37">
                  <c:v>1.6876702044826137</c:v>
                </c:pt>
                <c:pt idx="40">
                  <c:v>0.99995377121508433</c:v>
                </c:pt>
                <c:pt idx="45">
                  <c:v>1.649250646242735</c:v>
                </c:pt>
                <c:pt idx="46">
                  <c:v>1.9403048647998484</c:v>
                </c:pt>
                <c:pt idx="47">
                  <c:v>1.3213249388638779</c:v>
                </c:pt>
                <c:pt idx="48">
                  <c:v>4.4284557685572272</c:v>
                </c:pt>
                <c:pt idx="49">
                  <c:v>0.99999088001235692</c:v>
                </c:pt>
                <c:pt idx="50">
                  <c:v>6.8456367602858057</c:v>
                </c:pt>
                <c:pt idx="54">
                  <c:v>1.5206889565914092</c:v>
                </c:pt>
                <c:pt idx="55">
                  <c:v>1.8789824036848131</c:v>
                </c:pt>
                <c:pt idx="56">
                  <c:v>0.36416566762677105</c:v>
                </c:pt>
                <c:pt idx="57">
                  <c:v>0.31671320634745859</c:v>
                </c:pt>
                <c:pt idx="58">
                  <c:v>0.99999971714719305</c:v>
                </c:pt>
                <c:pt idx="59">
                  <c:v>0.35603429139907705</c:v>
                </c:pt>
                <c:pt idx="60">
                  <c:v>0.46732727808360297</c:v>
                </c:pt>
                <c:pt idx="61">
                  <c:v>0.57998682872308449</c:v>
                </c:pt>
                <c:pt idx="62">
                  <c:v>0.71621736748667597</c:v>
                </c:pt>
                <c:pt idx="63">
                  <c:v>1.1042420996204998</c:v>
                </c:pt>
                <c:pt idx="64">
                  <c:v>1.1541373378887843</c:v>
                </c:pt>
                <c:pt idx="65">
                  <c:v>0.1921521428685547</c:v>
                </c:pt>
                <c:pt idx="66">
                  <c:v>0.23471883180059111</c:v>
                </c:pt>
                <c:pt idx="67">
                  <c:v>0.99999890440039108</c:v>
                </c:pt>
                <c:pt idx="68">
                  <c:v>0.28646721465544106</c:v>
                </c:pt>
                <c:pt idx="69">
                  <c:v>0.38281727333002341</c:v>
                </c:pt>
                <c:pt idx="70">
                  <c:v>0.48321293012623118</c:v>
                </c:pt>
                <c:pt idx="71">
                  <c:v>0.62433747557428776</c:v>
                </c:pt>
                <c:pt idx="72">
                  <c:v>1.3421694482798978</c:v>
                </c:pt>
                <c:pt idx="73">
                  <c:v>1.5559211831237179</c:v>
                </c:pt>
                <c:pt idx="76">
                  <c:v>0.99999831406374118</c:v>
                </c:pt>
                <c:pt idx="81">
                  <c:v>1</c:v>
                </c:pt>
                <c:pt idx="82">
                  <c:v>1</c:v>
                </c:pt>
                <c:pt idx="83">
                  <c:v>1</c:v>
                </c:pt>
                <c:pt idx="84">
                  <c:v>1</c:v>
                </c:pt>
                <c:pt idx="85">
                  <c:v>1</c:v>
                </c:pt>
                <c:pt idx="86">
                  <c:v>1</c:v>
                </c:pt>
                <c:pt idx="87">
                  <c:v>1</c:v>
                </c:pt>
                <c:pt idx="88">
                  <c:v>1</c:v>
                </c:pt>
                <c:pt idx="89">
                  <c:v>1</c:v>
                </c:pt>
                <c:pt idx="90">
                  <c:v>11.850875169638659</c:v>
                </c:pt>
                <c:pt idx="91">
                  <c:v>19.181760283967098</c:v>
                </c:pt>
                <c:pt idx="94">
                  <c:v>0.999972567704287</c:v>
                </c:pt>
                <c:pt idx="99">
                  <c:v>1.1148167492727969</c:v>
                </c:pt>
                <c:pt idx="100">
                  <c:v>1.1927322110953682</c:v>
                </c:pt>
                <c:pt idx="101">
                  <c:v>0.49568220132132568</c:v>
                </c:pt>
                <c:pt idx="102">
                  <c:v>0.54753904463508818</c:v>
                </c:pt>
                <c:pt idx="103">
                  <c:v>0.99999890204321107</c:v>
                </c:pt>
                <c:pt idx="104">
                  <c:v>0.59865561423653568</c:v>
                </c:pt>
                <c:pt idx="105">
                  <c:v>0.68433009163132685</c:v>
                </c:pt>
                <c:pt idx="106">
                  <c:v>0.77414737931585997</c:v>
                </c:pt>
                <c:pt idx="107">
                  <c:v>0.88438774497326866</c:v>
                </c:pt>
                <c:pt idx="108">
                  <c:v>0.99627316228285678</c:v>
                </c:pt>
                <c:pt idx="109">
                  <c:v>1.0036908981184305</c:v>
                </c:pt>
                <c:pt idx="112">
                  <c:v>0.99999310792751206</c:v>
                </c:pt>
                <c:pt idx="117">
                  <c:v>1.3919100073840383</c:v>
                </c:pt>
                <c:pt idx="118">
                  <c:v>0.85774153049833191</c:v>
                </c:pt>
                <c:pt idx="119">
                  <c:v>0.74294744179572181</c:v>
                </c:pt>
                <c:pt idx="120">
                  <c:v>0.98087115254036905</c:v>
                </c:pt>
                <c:pt idx="121">
                  <c:v>1.0018812248822422</c:v>
                </c:pt>
                <c:pt idx="122">
                  <c:v>2.1413452696445421</c:v>
                </c:pt>
                <c:pt idx="123">
                  <c:v>4.2004755140806243</c:v>
                </c:pt>
                <c:pt idx="124">
                  <c:v>23.614000330547572</c:v>
                </c:pt>
                <c:pt idx="125">
                  <c:v>40.310239059246179</c:v>
                </c:pt>
                <c:pt idx="126">
                  <c:v>1.0104555236261614</c:v>
                </c:pt>
                <c:pt idx="127">
                  <c:v>1.0345774810358979</c:v>
                </c:pt>
                <c:pt idx="130">
                  <c:v>0.99999258795267554</c:v>
                </c:pt>
                <c:pt idx="135">
                  <c:v>1.2327877419957181</c:v>
                </c:pt>
                <c:pt idx="136">
                  <c:v>1.5283784440660575</c:v>
                </c:pt>
                <c:pt idx="139">
                  <c:v>0.99998877740844549</c:v>
                </c:pt>
                <c:pt idx="144">
                  <c:v>1.0772658580514238</c:v>
                </c:pt>
                <c:pt idx="145">
                  <c:v>1.1476961462577659</c:v>
                </c:pt>
                <c:pt idx="146">
                  <c:v>2.9101998457962061E-2</c:v>
                </c:pt>
                <c:pt idx="148">
                  <c:v>0.99998628230628528</c:v>
                </c:pt>
                <c:pt idx="153">
                  <c:v>1.4899489904219323</c:v>
                </c:pt>
                <c:pt idx="154">
                  <c:v>1.6702195626660465</c:v>
                </c:pt>
                <c:pt idx="157">
                  <c:v>0.99999165001542967</c:v>
                </c:pt>
              </c:numCache>
            </c:numRef>
          </c:val>
          <c:smooth val="0"/>
          <c:extLst>
            <c:ext xmlns:c16="http://schemas.microsoft.com/office/drawing/2014/chart" uri="{C3380CC4-5D6E-409C-BE32-E72D297353CC}">
              <c16:uniqueId val="{00000004-CCEE-4106-AE43-4D405DC633A9}"/>
            </c:ext>
          </c:extLst>
        </c:ser>
        <c:ser>
          <c:idx val="5"/>
          <c:order val="5"/>
          <c:tx>
            <c:strRef>
              <c:f>'RKX_ELE...pivot'!$G$3:$G$4</c:f>
              <c:strCache>
                <c:ptCount val="1"/>
                <c:pt idx="0">
                  <c:v>pGAS</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'RKX_ELE...pivot'!$G$5:$G$185</c:f>
              <c:numCache>
                <c:formatCode>General</c:formatCode>
                <c:ptCount val="162"/>
                <c:pt idx="0">
                  <c:v>1.07894397332327</c:v>
                </c:pt>
                <c:pt idx="1">
                  <c:v>1.1265019957188207</c:v>
                </c:pt>
                <c:pt idx="2">
                  <c:v>1.106085757557647</c:v>
                </c:pt>
                <c:pt idx="3">
                  <c:v>1.1283834012217191</c:v>
                </c:pt>
                <c:pt idx="4">
                  <c:v>0.9999986961664773</c:v>
                </c:pt>
                <c:pt idx="5">
                  <c:v>1.1291209034435215</c:v>
                </c:pt>
                <c:pt idx="6">
                  <c:v>1.1236071147412219</c:v>
                </c:pt>
                <c:pt idx="7">
                  <c:v>1.1162970888160759</c:v>
                </c:pt>
                <c:pt idx="8">
                  <c:v>1.1192381468161876</c:v>
                </c:pt>
                <c:pt idx="9">
                  <c:v>1.2370855530485221</c:v>
                </c:pt>
                <c:pt idx="10">
                  <c:v>1.3231120168857531</c:v>
                </c:pt>
                <c:pt idx="11">
                  <c:v>0.87741679986376753</c:v>
                </c:pt>
                <c:pt idx="12">
                  <c:v>0.9239611796285836</c:v>
                </c:pt>
                <c:pt idx="13">
                  <c:v>1.0000003746363246</c:v>
                </c:pt>
                <c:pt idx="14">
                  <c:v>0.97619980245712346</c:v>
                </c:pt>
                <c:pt idx="15">
                  <c:v>1.0130903653884193</c:v>
                </c:pt>
                <c:pt idx="16">
                  <c:v>1.0604932168943018</c:v>
                </c:pt>
                <c:pt idx="17">
                  <c:v>1.0850237417527584</c:v>
                </c:pt>
                <c:pt idx="18">
                  <c:v>1.2056825057152187</c:v>
                </c:pt>
                <c:pt idx="19">
                  <c:v>1.2537281222158481</c:v>
                </c:pt>
                <c:pt idx="20">
                  <c:v>0.6994053690853429</c:v>
                </c:pt>
                <c:pt idx="21">
                  <c:v>0.62623741908425301</c:v>
                </c:pt>
                <c:pt idx="22">
                  <c:v>0.99999005185509704</c:v>
                </c:pt>
                <c:pt idx="23">
                  <c:v>0.75728034662525956</c:v>
                </c:pt>
                <c:pt idx="24">
                  <c:v>0.9403181197621836</c:v>
                </c:pt>
                <c:pt idx="25">
                  <c:v>1.4997013307314313</c:v>
                </c:pt>
                <c:pt idx="26">
                  <c:v>3.6595071714362115</c:v>
                </c:pt>
                <c:pt idx="27">
                  <c:v>0.99717026839826017</c:v>
                </c:pt>
                <c:pt idx="28">
                  <c:v>0.97503664339085416</c:v>
                </c:pt>
                <c:pt idx="29">
                  <c:v>0.52360115507678973</c:v>
                </c:pt>
                <c:pt idx="30">
                  <c:v>0.36466867687145088</c:v>
                </c:pt>
                <c:pt idx="31">
                  <c:v>0.99998803677888204</c:v>
                </c:pt>
                <c:pt idx="32">
                  <c:v>0.14719332322223311</c:v>
                </c:pt>
                <c:pt idx="36">
                  <c:v>1.1185904793935766</c:v>
                </c:pt>
                <c:pt idx="37">
                  <c:v>1.1307377691456912</c:v>
                </c:pt>
                <c:pt idx="38">
                  <c:v>0.4849814089427017</c:v>
                </c:pt>
                <c:pt idx="39">
                  <c:v>0.32511520050569265</c:v>
                </c:pt>
                <c:pt idx="40">
                  <c:v>0.99995377114693851</c:v>
                </c:pt>
                <c:pt idx="41">
                  <c:v>6.4171343669815237E-2</c:v>
                </c:pt>
                <c:pt idx="45">
                  <c:v>1.2320504156733076</c:v>
                </c:pt>
                <c:pt idx="46">
                  <c:v>1.2996959065052334</c:v>
                </c:pt>
                <c:pt idx="47">
                  <c:v>0.66104654653632866</c:v>
                </c:pt>
                <c:pt idx="48">
                  <c:v>0.60049253748899079</c:v>
                </c:pt>
                <c:pt idx="49">
                  <c:v>0.99999088173253226</c:v>
                </c:pt>
                <c:pt idx="50">
                  <c:v>0.25029376927443669</c:v>
                </c:pt>
                <c:pt idx="54">
                  <c:v>1.1049453623617032</c:v>
                </c:pt>
                <c:pt idx="55">
                  <c:v>1.094322178850053</c:v>
                </c:pt>
                <c:pt idx="56">
                  <c:v>0.63707650647126235</c:v>
                </c:pt>
                <c:pt idx="57">
                  <c:v>0.62097095746921027</c:v>
                </c:pt>
                <c:pt idx="58">
                  <c:v>0.999999717137799</c:v>
                </c:pt>
                <c:pt idx="59">
                  <c:v>0.60871202217340914</c:v>
                </c:pt>
                <c:pt idx="60">
                  <c:v>0.5988632776235665</c:v>
                </c:pt>
                <c:pt idx="61">
                  <c:v>0.59552233910975139</c:v>
                </c:pt>
                <c:pt idx="62">
                  <c:v>0.60380687600174499</c:v>
                </c:pt>
                <c:pt idx="63">
                  <c:v>1.0523380867443275</c:v>
                </c:pt>
                <c:pt idx="64">
                  <c:v>1.053260765487918</c:v>
                </c:pt>
                <c:pt idx="65">
                  <c:v>0.6126579085188707</c:v>
                </c:pt>
                <c:pt idx="66">
                  <c:v>0.62137509717492412</c:v>
                </c:pt>
                <c:pt idx="67">
                  <c:v>0.99999890439950034</c:v>
                </c:pt>
                <c:pt idx="68">
                  <c:v>0.63601775359482382</c:v>
                </c:pt>
                <c:pt idx="69">
                  <c:v>0.66134611504473872</c:v>
                </c:pt>
                <c:pt idx="70">
                  <c:v>0.69639200602144669</c:v>
                </c:pt>
                <c:pt idx="71">
                  <c:v>0.75254306447673891</c:v>
                </c:pt>
                <c:pt idx="72">
                  <c:v>1.0761561316691517</c:v>
                </c:pt>
                <c:pt idx="73">
                  <c:v>1.0928237969775234</c:v>
                </c:pt>
                <c:pt idx="74">
                  <c:v>0.55900214610052801</c:v>
                </c:pt>
                <c:pt idx="75">
                  <c:v>0.5283053837584798</c:v>
                </c:pt>
                <c:pt idx="76">
                  <c:v>0.999998314057712</c:v>
                </c:pt>
                <c:pt idx="77">
                  <c:v>0.48055731668226265</c:v>
                </c:pt>
                <c:pt idx="78">
                  <c:v>0.43505574481204096</c:v>
                </c:pt>
                <c:pt idx="79">
                  <c:v>0.39010274297774394</c:v>
                </c:pt>
                <c:pt idx="80">
                  <c:v>0.3840393841359665</c:v>
                </c:pt>
                <c:pt idx="81">
                  <c:v>1</c:v>
                </c:pt>
                <c:pt idx="82">
                  <c:v>1</c:v>
                </c:pt>
                <c:pt idx="83">
                  <c:v>1</c:v>
                </c:pt>
                <c:pt idx="84">
                  <c:v>1</c:v>
                </c:pt>
                <c:pt idx="85">
                  <c:v>1</c:v>
                </c:pt>
                <c:pt idx="86">
                  <c:v>1</c:v>
                </c:pt>
                <c:pt idx="87">
                  <c:v>1</c:v>
                </c:pt>
                <c:pt idx="88">
                  <c:v>1</c:v>
                </c:pt>
                <c:pt idx="89">
                  <c:v>1</c:v>
                </c:pt>
                <c:pt idx="90">
                  <c:v>3.4618004504634596</c:v>
                </c:pt>
                <c:pt idx="91">
                  <c:v>5.0857781361083196</c:v>
                </c:pt>
                <c:pt idx="94">
                  <c:v>0.99997256771733523</c:v>
                </c:pt>
                <c:pt idx="99">
                  <c:v>1.0287684646967961</c:v>
                </c:pt>
                <c:pt idx="100">
                  <c:v>1.0216378758098432</c:v>
                </c:pt>
                <c:pt idx="101">
                  <c:v>0.86621282899593854</c:v>
                </c:pt>
                <c:pt idx="102">
                  <c:v>0.86283729877917081</c:v>
                </c:pt>
                <c:pt idx="103">
                  <c:v>0.99999890204342667</c:v>
                </c:pt>
                <c:pt idx="104">
                  <c:v>0.85924265471640582</c:v>
                </c:pt>
                <c:pt idx="105">
                  <c:v>0.86105975117554001</c:v>
                </c:pt>
                <c:pt idx="106">
                  <c:v>0.86674116384168265</c:v>
                </c:pt>
                <c:pt idx="107">
                  <c:v>0.8835665474991734</c:v>
                </c:pt>
                <c:pt idx="108">
                  <c:v>1.0021894289588971</c:v>
                </c:pt>
                <c:pt idx="109">
                  <c:v>0.99096483802758661</c:v>
                </c:pt>
                <c:pt idx="110">
                  <c:v>0.69669098814597374</c:v>
                </c:pt>
                <c:pt idx="111">
                  <c:v>0.59757097802020087</c:v>
                </c:pt>
                <c:pt idx="112">
                  <c:v>0.99999310800324526</c:v>
                </c:pt>
                <c:pt idx="113">
                  <c:v>0.48425510696324536</c:v>
                </c:pt>
                <c:pt idx="114">
                  <c:v>0.27881837650406011</c:v>
                </c:pt>
                <c:pt idx="115">
                  <c:v>2.8680567922894407E-2</c:v>
                </c:pt>
                <c:pt idx="117">
                  <c:v>1.0968762056252301</c:v>
                </c:pt>
                <c:pt idx="118">
                  <c:v>0.9603331976624464</c:v>
                </c:pt>
                <c:pt idx="119">
                  <c:v>0.90479897759427497</c:v>
                </c:pt>
                <c:pt idx="120">
                  <c:v>0.95673984427232339</c:v>
                </c:pt>
                <c:pt idx="121">
                  <c:v>1.0018812559650878</c:v>
                </c:pt>
                <c:pt idx="122">
                  <c:v>1.1048052379127196</c:v>
                </c:pt>
                <c:pt idx="123">
                  <c:v>1.3722692468532627</c:v>
                </c:pt>
                <c:pt idx="124">
                  <c:v>2.5033635940712728</c:v>
                </c:pt>
                <c:pt idx="125">
                  <c:v>8.9756082183322654</c:v>
                </c:pt>
                <c:pt idx="126">
                  <c:v>1.0044215472813127</c:v>
                </c:pt>
                <c:pt idx="127">
                  <c:v>0.99119989820704424</c:v>
                </c:pt>
                <c:pt idx="128">
                  <c:v>0.74589578170159132</c:v>
                </c:pt>
                <c:pt idx="129">
                  <c:v>0.68007335128995594</c:v>
                </c:pt>
                <c:pt idx="130">
                  <c:v>0.9999925886338723</c:v>
                </c:pt>
                <c:pt idx="131">
                  <c:v>0.56937862160495623</c:v>
                </c:pt>
                <c:pt idx="132">
                  <c:v>0.43770307857500357</c:v>
                </c:pt>
                <c:pt idx="133">
                  <c:v>0.32408322358041469</c:v>
                </c:pt>
                <c:pt idx="134">
                  <c:v>0.78425479559760769</c:v>
                </c:pt>
                <c:pt idx="135">
                  <c:v>1.0851675860437644</c:v>
                </c:pt>
                <c:pt idx="136">
                  <c:v>1.1213174919079267</c:v>
                </c:pt>
                <c:pt idx="137">
                  <c:v>0.5422072088592953</c:v>
                </c:pt>
                <c:pt idx="138">
                  <c:v>0.41511272178212116</c:v>
                </c:pt>
                <c:pt idx="139">
                  <c:v>0.99998877757684501</c:v>
                </c:pt>
                <c:pt idx="140">
                  <c:v>0.22115335101278039</c:v>
                </c:pt>
                <c:pt idx="144">
                  <c:v>1.0152505277818751</c:v>
                </c:pt>
                <c:pt idx="145">
                  <c:v>0.986829875922135</c:v>
                </c:pt>
                <c:pt idx="146">
                  <c:v>0.71845847240460559</c:v>
                </c:pt>
                <c:pt idx="147">
                  <c:v>0.6489104860942625</c:v>
                </c:pt>
                <c:pt idx="148">
                  <c:v>0.99998628239996157</c:v>
                </c:pt>
                <c:pt idx="149">
                  <c:v>0.56745188962322168</c:v>
                </c:pt>
                <c:pt idx="150">
                  <c:v>0.52425380799095733</c:v>
                </c:pt>
                <c:pt idx="153">
                  <c:v>1.108490126702832</c:v>
                </c:pt>
                <c:pt idx="154">
                  <c:v>1.0851042440670002</c:v>
                </c:pt>
                <c:pt idx="155">
                  <c:v>0.50712179463003504</c:v>
                </c:pt>
                <c:pt idx="156">
                  <c:v>0.43482790733185173</c:v>
                </c:pt>
                <c:pt idx="157">
                  <c:v>0.99999164999844325</c:v>
                </c:pt>
                <c:pt idx="158">
                  <c:v>0.36492409530434272</c:v>
                </c:pt>
                <c:pt idx="159">
                  <c:v>0.29888699651036077</c:v>
                </c:pt>
                <c:pt idx="160">
                  <c:v>0.23353769283109768</c:v>
                </c:pt>
                <c:pt idx="161">
                  <c:v>0.20912165977728811</c:v>
                </c:pt>
              </c:numCache>
            </c:numRef>
          </c:val>
          <c:smooth val="0"/>
          <c:extLst>
            <c:ext xmlns:c16="http://schemas.microsoft.com/office/drawing/2014/chart" uri="{C3380CC4-5D6E-409C-BE32-E72D297353CC}">
              <c16:uniqueId val="{00000005-CCEE-4106-AE43-4D405DC633A9}"/>
            </c:ext>
          </c:extLst>
        </c:ser>
        <c:ser>
          <c:idx val="6"/>
          <c:order val="6"/>
          <c:tx>
            <c:strRef>
              <c:f>'RKX_ELE...pivot'!$H$3:$H$4</c:f>
              <c:strCache>
                <c:ptCount val="1"/>
                <c:pt idx="0">
                  <c:v>bOIL</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'RKX_ELE...pivot'!$H$5:$H$185</c:f>
              <c:numCache>
                <c:formatCode>General</c:formatCode>
                <c:ptCount val="162"/>
                <c:pt idx="0">
                  <c:v>1</c:v>
                </c:pt>
                <c:pt idx="1">
                  <c:v>1</c:v>
                </c:pt>
                <c:pt idx="2">
                  <c:v>1</c:v>
                </c:pt>
                <c:pt idx="3">
                  <c:v>1</c:v>
                </c:pt>
                <c:pt idx="4">
                  <c:v>1</c:v>
                </c:pt>
                <c:pt idx="5">
                  <c:v>1</c:v>
                </c:pt>
                <c:pt idx="6">
                  <c:v>1</c:v>
                </c:pt>
                <c:pt idx="7">
                  <c:v>1</c:v>
                </c:pt>
                <c:pt idx="8">
                  <c:v>1</c:v>
                </c:pt>
                <c:pt idx="9">
                  <c:v>49.901983663247357</c:v>
                </c:pt>
                <c:pt idx="10">
                  <c:v>93.443238446582384</c:v>
                </c:pt>
                <c:pt idx="11">
                  <c:v>93.219345835894202</c:v>
                </c:pt>
                <c:pt idx="12">
                  <c:v>128.6840914118302</c:v>
                </c:pt>
                <c:pt idx="13">
                  <c:v>1.0000003718449959</c:v>
                </c:pt>
                <c:pt idx="14">
                  <c:v>156.01733586208769</c:v>
                </c:pt>
                <c:pt idx="15">
                  <c:v>169.58972582059195</c:v>
                </c:pt>
                <c:pt idx="16">
                  <c:v>182.23034643415644</c:v>
                </c:pt>
                <c:pt idx="17">
                  <c:v>187.57791224551309</c:v>
                </c:pt>
                <c:pt idx="18">
                  <c:v>1</c:v>
                </c:pt>
                <c:pt idx="19">
                  <c:v>1</c:v>
                </c:pt>
                <c:pt idx="20">
                  <c:v>1</c:v>
                </c:pt>
                <c:pt idx="21">
                  <c:v>1</c:v>
                </c:pt>
                <c:pt idx="22">
                  <c:v>1</c:v>
                </c:pt>
                <c:pt idx="23">
                  <c:v>1</c:v>
                </c:pt>
                <c:pt idx="24">
                  <c:v>1</c:v>
                </c:pt>
                <c:pt idx="25">
                  <c:v>1</c:v>
                </c:pt>
                <c:pt idx="26">
                  <c:v>1</c:v>
                </c:pt>
                <c:pt idx="31">
                  <c:v>0.99998736587050174</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1.031024306989738</c:v>
                </c:pt>
                <c:pt idx="64">
                  <c:v>1.0132453651251394</c:v>
                </c:pt>
                <c:pt idx="65">
                  <c:v>0.87383184205039632</c:v>
                </c:pt>
                <c:pt idx="66">
                  <c:v>0.83455358110481581</c:v>
                </c:pt>
                <c:pt idx="67">
                  <c:v>0.99999890439686601</c:v>
                </c:pt>
                <c:pt idx="68">
                  <c:v>0.83917837922153238</c:v>
                </c:pt>
                <c:pt idx="69">
                  <c:v>0.80938469430465976</c:v>
                </c:pt>
                <c:pt idx="70">
                  <c:v>0.80523460844915473</c:v>
                </c:pt>
                <c:pt idx="71">
                  <c:v>0.81127612288902906</c:v>
                </c:pt>
                <c:pt idx="72">
                  <c:v>1.3426355632935569</c:v>
                </c:pt>
                <c:pt idx="73">
                  <c:v>2.0584833147520798</c:v>
                </c:pt>
                <c:pt idx="75">
                  <c:v>0.92979528703163083</c:v>
                </c:pt>
                <c:pt idx="76">
                  <c:v>0.99999831404727269</c:v>
                </c:pt>
                <c:pt idx="77">
                  <c:v>1.8095411912838333</c:v>
                </c:pt>
                <c:pt idx="78">
                  <c:v>2.6525356580853674</c:v>
                </c:pt>
                <c:pt idx="79">
                  <c:v>2.984032154075261</c:v>
                </c:pt>
                <c:pt idx="80">
                  <c:v>4.0070139385188561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3.6227401728596345</c:v>
                </c:pt>
                <c:pt idx="118">
                  <c:v>3.340920834117282</c:v>
                </c:pt>
                <c:pt idx="119">
                  <c:v>2.1287123081959769</c:v>
                </c:pt>
                <c:pt idx="120">
                  <c:v>2.8461881828743434</c:v>
                </c:pt>
                <c:pt idx="121">
                  <c:v>1.0018812599703322</c:v>
                </c:pt>
                <c:pt idx="122">
                  <c:v>4.7614924514785502</c:v>
                </c:pt>
                <c:pt idx="123">
                  <c:v>10.22047338116043</c:v>
                </c:pt>
                <c:pt idx="124">
                  <c:v>39.014303058944265</c:v>
                </c:pt>
                <c:pt idx="125">
                  <c:v>86.297461357268816</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0.75082727934492954</c:v>
                </c:pt>
                <c:pt idx="145">
                  <c:v>1.1084269050837774</c:v>
                </c:pt>
                <c:pt idx="147">
                  <c:v>1.4291190625481147</c:v>
                </c:pt>
                <c:pt idx="148">
                  <c:v>0.99998639466262529</c:v>
                </c:pt>
                <c:pt idx="149">
                  <c:v>2.9160766578145005</c:v>
                </c:pt>
                <c:pt idx="150">
                  <c:v>2.5074888088046294</c:v>
                </c:pt>
                <c:pt idx="153">
                  <c:v>2.3014868581397656</c:v>
                </c:pt>
                <c:pt idx="154">
                  <c:v>3.2117304890318024</c:v>
                </c:pt>
                <c:pt idx="157">
                  <c:v>0.99999164998392109</c:v>
                </c:pt>
              </c:numCache>
            </c:numRef>
          </c:val>
          <c:smooth val="0"/>
          <c:extLst>
            <c:ext xmlns:c16="http://schemas.microsoft.com/office/drawing/2014/chart" uri="{C3380CC4-5D6E-409C-BE32-E72D297353CC}">
              <c16:uniqueId val="{00000006-CCEE-4106-AE43-4D405DC633A9}"/>
            </c:ext>
          </c:extLst>
        </c:ser>
        <c:ser>
          <c:idx val="7"/>
          <c:order val="7"/>
          <c:tx>
            <c:strRef>
              <c:f>'RKX_ELE...pivot'!$I$3:$I$4</c:f>
              <c:strCache>
                <c:ptCount val="1"/>
                <c:pt idx="0">
                  <c:v>mOIL</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'RKX_ELE...pivot'!$I$5:$I$185</c:f>
              <c:numCache>
                <c:formatCode>General</c:formatCode>
                <c:ptCount val="1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31">
                  <c:v>0.99998803010487258</c:v>
                </c:pt>
                <c:pt idx="36">
                  <c:v>1.8897100985072433</c:v>
                </c:pt>
                <c:pt idx="37">
                  <c:v>2.7023791457072015</c:v>
                </c:pt>
                <c:pt idx="38">
                  <c:v>2.0562431843963869</c:v>
                </c:pt>
                <c:pt idx="39">
                  <c:v>2.1886702238713616</c:v>
                </c:pt>
                <c:pt idx="40">
                  <c:v>0.99995377113518324</c:v>
                </c:pt>
                <c:pt idx="41">
                  <c:v>1.5426286774799376</c:v>
                </c:pt>
                <c:pt idx="45">
                  <c:v>5.3312778084063188</c:v>
                </c:pt>
                <c:pt idx="46">
                  <c:v>9.8540857243756648</c:v>
                </c:pt>
                <c:pt idx="47">
                  <c:v>17.556975978876487</c:v>
                </c:pt>
                <c:pt idx="48">
                  <c:v>16.499059435620602</c:v>
                </c:pt>
                <c:pt idx="49">
                  <c:v>0.99999087961762068</c:v>
                </c:pt>
                <c:pt idx="50">
                  <c:v>9.8060405389842202</c:v>
                </c:pt>
                <c:pt idx="54">
                  <c:v>1</c:v>
                </c:pt>
                <c:pt idx="55">
                  <c:v>1</c:v>
                </c:pt>
                <c:pt idx="56">
                  <c:v>1</c:v>
                </c:pt>
                <c:pt idx="57">
                  <c:v>1</c:v>
                </c:pt>
                <c:pt idx="58">
                  <c:v>1</c:v>
                </c:pt>
                <c:pt idx="59">
                  <c:v>1</c:v>
                </c:pt>
                <c:pt idx="60">
                  <c:v>1</c:v>
                </c:pt>
                <c:pt idx="61">
                  <c:v>1</c:v>
                </c:pt>
                <c:pt idx="62">
                  <c:v>1</c:v>
                </c:pt>
                <c:pt idx="63">
                  <c:v>1.1889689754100754</c:v>
                </c:pt>
                <c:pt idx="64">
                  <c:v>1.7530412418242522</c:v>
                </c:pt>
                <c:pt idx="65">
                  <c:v>0.9719881678782627</c:v>
                </c:pt>
                <c:pt idx="66">
                  <c:v>2.35748634712593</c:v>
                </c:pt>
                <c:pt idx="67">
                  <c:v>0.99999890439398353</c:v>
                </c:pt>
                <c:pt idx="68">
                  <c:v>3.8572761537436526</c:v>
                </c:pt>
                <c:pt idx="69">
                  <c:v>5.0911026074976213</c:v>
                </c:pt>
                <c:pt idx="70">
                  <c:v>5.5474951144809577</c:v>
                </c:pt>
                <c:pt idx="71">
                  <c:v>6.5589243705260341</c:v>
                </c:pt>
                <c:pt idx="72">
                  <c:v>1.827599325946347</c:v>
                </c:pt>
                <c:pt idx="73">
                  <c:v>3.1240590573817504</c:v>
                </c:pt>
                <c:pt idx="74">
                  <c:v>0.42436851189901498</c:v>
                </c:pt>
                <c:pt idx="75">
                  <c:v>1.0788925625827628</c:v>
                </c:pt>
                <c:pt idx="76">
                  <c:v>0.99999831405281259</c:v>
                </c:pt>
                <c:pt idx="77">
                  <c:v>0.8109253760540005</c:v>
                </c:pt>
                <c:pt idx="81">
                  <c:v>158.79515028591453</c:v>
                </c:pt>
                <c:pt idx="82">
                  <c:v>355.39659235611907</c:v>
                </c:pt>
                <c:pt idx="83">
                  <c:v>206.17535479575784</c:v>
                </c:pt>
                <c:pt idx="84">
                  <c:v>419.6114302797414</c:v>
                </c:pt>
                <c:pt idx="85">
                  <c:v>1.0000011110510294</c:v>
                </c:pt>
                <c:pt idx="86">
                  <c:v>603.02323665515712</c:v>
                </c:pt>
                <c:pt idx="87">
                  <c:v>759.09396066446652</c:v>
                </c:pt>
                <c:pt idx="88">
                  <c:v>820.74050687528256</c:v>
                </c:pt>
                <c:pt idx="89">
                  <c:v>907.24391764058259</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pt idx="120">
                  <c:v>1</c:v>
                </c:pt>
                <c:pt idx="121">
                  <c:v>1</c:v>
                </c:pt>
                <c:pt idx="122">
                  <c:v>1</c:v>
                </c:pt>
                <c:pt idx="123">
                  <c:v>1</c:v>
                </c:pt>
                <c:pt idx="124">
                  <c:v>1</c:v>
                </c:pt>
                <c:pt idx="125">
                  <c:v>1</c:v>
                </c:pt>
                <c:pt idx="126">
                  <c:v>1.079341118240438</c:v>
                </c:pt>
                <c:pt idx="127">
                  <c:v>1.3371826298274416</c:v>
                </c:pt>
                <c:pt idx="130">
                  <c:v>0.99999258825449189</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2.0974177370617135</c:v>
                </c:pt>
                <c:pt idx="154">
                  <c:v>3.1381621980852161</c:v>
                </c:pt>
                <c:pt idx="157">
                  <c:v>0.999991649984595</c:v>
                </c:pt>
              </c:numCache>
            </c:numRef>
          </c:val>
          <c:smooth val="0"/>
          <c:extLst>
            <c:ext xmlns:c16="http://schemas.microsoft.com/office/drawing/2014/chart" uri="{C3380CC4-5D6E-409C-BE32-E72D297353CC}">
              <c16:uniqueId val="{00000007-CCEE-4106-AE43-4D405DC633A9}"/>
            </c:ext>
          </c:extLst>
        </c:ser>
        <c:ser>
          <c:idx val="8"/>
          <c:order val="8"/>
          <c:tx>
            <c:strRef>
              <c:f>'RKX_ELE...pivot'!$J$3:$J$4</c:f>
              <c:strCache>
                <c:ptCount val="1"/>
                <c:pt idx="0">
                  <c:v>pOIL</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'RKX_ELE...pivot'!$J$5:$J$185</c:f>
              <c:numCache>
                <c:formatCode>General</c:formatCode>
                <c:ptCount val="162"/>
                <c:pt idx="0">
                  <c:v>1.2248112820352033</c:v>
                </c:pt>
                <c:pt idx="1">
                  <c:v>1.3745697922890827</c:v>
                </c:pt>
                <c:pt idx="2">
                  <c:v>0.5551124967019182</c:v>
                </c:pt>
                <c:pt idx="3">
                  <c:v>0.57603519054560348</c:v>
                </c:pt>
                <c:pt idx="4">
                  <c:v>0.9999986961663162</c:v>
                </c:pt>
                <c:pt idx="5">
                  <c:v>0.52608323639315235</c:v>
                </c:pt>
                <c:pt idx="6">
                  <c:v>0.49315029426067503</c:v>
                </c:pt>
                <c:pt idx="7">
                  <c:v>0.43219456879221413</c:v>
                </c:pt>
                <c:pt idx="8">
                  <c:v>0.47221962613122098</c:v>
                </c:pt>
                <c:pt idx="9">
                  <c:v>9.5994120791062869</c:v>
                </c:pt>
                <c:pt idx="10">
                  <c:v>16.804984583072152</c:v>
                </c:pt>
                <c:pt idx="11">
                  <c:v>8.5440347153654237</c:v>
                </c:pt>
                <c:pt idx="12">
                  <c:v>11.979678989898888</c:v>
                </c:pt>
                <c:pt idx="13">
                  <c:v>1.000000374634552</c:v>
                </c:pt>
                <c:pt idx="14">
                  <c:v>13.763582941067256</c:v>
                </c:pt>
                <c:pt idx="15">
                  <c:v>15.537036145372701</c:v>
                </c:pt>
                <c:pt idx="16">
                  <c:v>17.072431336849412</c:v>
                </c:pt>
                <c:pt idx="17">
                  <c:v>16.376811951142436</c:v>
                </c:pt>
                <c:pt idx="18">
                  <c:v>2.0775007463459656</c:v>
                </c:pt>
                <c:pt idx="19">
                  <c:v>2.5009381925974941</c:v>
                </c:pt>
                <c:pt idx="22">
                  <c:v>0.99999005183364409</c:v>
                </c:pt>
                <c:pt idx="27">
                  <c:v>0.74532708653227853</c:v>
                </c:pt>
                <c:pt idx="28">
                  <c:v>0.44435095915665707</c:v>
                </c:pt>
                <c:pt idx="31">
                  <c:v>0.99998803608818854</c:v>
                </c:pt>
                <c:pt idx="36">
                  <c:v>1.216009966508764</c:v>
                </c:pt>
                <c:pt idx="37">
                  <c:v>1.266459296636598</c:v>
                </c:pt>
                <c:pt idx="38">
                  <c:v>0.81821085884439393</c:v>
                </c:pt>
                <c:pt idx="39">
                  <c:v>0.89016255116211118</c:v>
                </c:pt>
                <c:pt idx="40">
                  <c:v>0.99995377107020167</c:v>
                </c:pt>
                <c:pt idx="41">
                  <c:v>0.51951469276647511</c:v>
                </c:pt>
                <c:pt idx="42">
                  <c:v>6.7179697656158277E-2</c:v>
                </c:pt>
                <c:pt idx="45">
                  <c:v>2.0034815692712367</c:v>
                </c:pt>
                <c:pt idx="46">
                  <c:v>2.2423662222398475</c:v>
                </c:pt>
                <c:pt idx="49">
                  <c:v>0.99999088162499905</c:v>
                </c:pt>
                <c:pt idx="54">
                  <c:v>2.9432277831808342</c:v>
                </c:pt>
                <c:pt idx="55">
                  <c:v>4.4796207359398084</c:v>
                </c:pt>
                <c:pt idx="56">
                  <c:v>0.95267926409315162</c:v>
                </c:pt>
                <c:pt idx="57">
                  <c:v>1.5960997906241328</c:v>
                </c:pt>
                <c:pt idx="58">
                  <c:v>0.9999997171367444</c:v>
                </c:pt>
                <c:pt idx="59">
                  <c:v>1.8217870739105275</c:v>
                </c:pt>
                <c:pt idx="60">
                  <c:v>2.1331602713841322</c:v>
                </c:pt>
                <c:pt idx="61">
                  <c:v>2.3487132049514909</c:v>
                </c:pt>
                <c:pt idx="62">
                  <c:v>2.3334805744855855</c:v>
                </c:pt>
                <c:pt idx="63">
                  <c:v>1.1079122817326246</c:v>
                </c:pt>
                <c:pt idx="64">
                  <c:v>1.1664907117013639</c:v>
                </c:pt>
                <c:pt idx="65">
                  <c:v>0.32885029658391701</c:v>
                </c:pt>
                <c:pt idx="66">
                  <c:v>0.39124069718630355</c:v>
                </c:pt>
                <c:pt idx="67">
                  <c:v>0.99999890439821537</c:v>
                </c:pt>
                <c:pt idx="68">
                  <c:v>0.42354861696527196</c:v>
                </c:pt>
                <c:pt idx="69">
                  <c:v>0.50131241620460465</c:v>
                </c:pt>
                <c:pt idx="70">
                  <c:v>0.57945268291889584</c:v>
                </c:pt>
                <c:pt idx="71">
                  <c:v>0.7042071006748456</c:v>
                </c:pt>
                <c:pt idx="72">
                  <c:v>1.1955487473805979</c:v>
                </c:pt>
                <c:pt idx="73">
                  <c:v>1.3026430327674869</c:v>
                </c:pt>
                <c:pt idx="74">
                  <c:v>0.38384685734991258</c:v>
                </c:pt>
                <c:pt idx="75">
                  <c:v>0.38827063401094802</c:v>
                </c:pt>
                <c:pt idx="76">
                  <c:v>0.99999831405770667</c:v>
                </c:pt>
                <c:pt idx="77">
                  <c:v>0.32412887894488446</c:v>
                </c:pt>
                <c:pt idx="78">
                  <c:v>0.27545983798739898</c:v>
                </c:pt>
                <c:pt idx="79">
                  <c:v>0.20565969764262401</c:v>
                </c:pt>
                <c:pt idx="80">
                  <c:v>0.23641527173628812</c:v>
                </c:pt>
                <c:pt idx="81">
                  <c:v>48.253031408529743</c:v>
                </c:pt>
                <c:pt idx="82">
                  <c:v>85.172599599232242</c:v>
                </c:pt>
                <c:pt idx="83">
                  <c:v>23.447312808448981</c:v>
                </c:pt>
                <c:pt idx="84">
                  <c:v>19.794366282706665</c:v>
                </c:pt>
                <c:pt idx="85">
                  <c:v>1.0000047159016203</c:v>
                </c:pt>
                <c:pt idx="86">
                  <c:v>10.399015748924276</c:v>
                </c:pt>
                <c:pt idx="87">
                  <c:v>12.642598077703337</c:v>
                </c:pt>
                <c:pt idx="88">
                  <c:v>12.188016791083157</c:v>
                </c:pt>
                <c:pt idx="89">
                  <c:v>11.81967614410612</c:v>
                </c:pt>
                <c:pt idx="90">
                  <c:v>18.638143636653229</c:v>
                </c:pt>
                <c:pt idx="91">
                  <c:v>31.784804239665078</c:v>
                </c:pt>
                <c:pt idx="92">
                  <c:v>9.7735055135854676</c:v>
                </c:pt>
                <c:pt idx="93">
                  <c:v>12.114035459307495</c:v>
                </c:pt>
                <c:pt idx="94">
                  <c:v>0.99997256770281828</c:v>
                </c:pt>
                <c:pt idx="95">
                  <c:v>12.638405804759584</c:v>
                </c:pt>
                <c:pt idx="96">
                  <c:v>13.20321621852727</c:v>
                </c:pt>
                <c:pt idx="97">
                  <c:v>13.56760016133085</c:v>
                </c:pt>
                <c:pt idx="98">
                  <c:v>12.382728228274445</c:v>
                </c:pt>
                <c:pt idx="99">
                  <c:v>1.5583812970413258</c:v>
                </c:pt>
                <c:pt idx="100">
                  <c:v>2.1074536884207333</c:v>
                </c:pt>
                <c:pt idx="101">
                  <c:v>1.199162873194356</c:v>
                </c:pt>
                <c:pt idx="102">
                  <c:v>0.41347243906126979</c:v>
                </c:pt>
                <c:pt idx="103">
                  <c:v>0.99999890204332975</c:v>
                </c:pt>
                <c:pt idx="104">
                  <c:v>6.6634055842937745E-2</c:v>
                </c:pt>
                <c:pt idx="105">
                  <c:v>0.2960107561466393</c:v>
                </c:pt>
                <c:pt idx="106">
                  <c:v>0.6501978484081169</c:v>
                </c:pt>
                <c:pt idx="107">
                  <c:v>1.1324117910131519</c:v>
                </c:pt>
                <c:pt idx="108">
                  <c:v>0.95612107824910242</c:v>
                </c:pt>
                <c:pt idx="109">
                  <c:v>1.0337072291652118</c:v>
                </c:pt>
                <c:pt idx="112">
                  <c:v>0.99999310796807739</c:v>
                </c:pt>
                <c:pt idx="117">
                  <c:v>1.4550372480439944</c:v>
                </c:pt>
                <c:pt idx="118">
                  <c:v>1.1889126823975247</c:v>
                </c:pt>
                <c:pt idx="119">
                  <c:v>0.87349906333651117</c:v>
                </c:pt>
                <c:pt idx="120">
                  <c:v>1.2063303026098777</c:v>
                </c:pt>
                <c:pt idx="121">
                  <c:v>1.001881237756536</c:v>
                </c:pt>
                <c:pt idx="122">
                  <c:v>1.5843056209641218</c:v>
                </c:pt>
                <c:pt idx="123">
                  <c:v>2.3821192419187711</c:v>
                </c:pt>
                <c:pt idx="124">
                  <c:v>4.5870252012862478</c:v>
                </c:pt>
                <c:pt idx="125">
                  <c:v>16.47362529444171</c:v>
                </c:pt>
                <c:pt idx="126">
                  <c:v>1.0197816875368073</c:v>
                </c:pt>
                <c:pt idx="127">
                  <c:v>1.0618364278832713</c:v>
                </c:pt>
                <c:pt idx="130">
                  <c:v>0.99999258856787421</c:v>
                </c:pt>
                <c:pt idx="135">
                  <c:v>1.1622416087212168</c:v>
                </c:pt>
                <c:pt idx="136">
                  <c:v>1.2718247557967826</c:v>
                </c:pt>
                <c:pt idx="137">
                  <c:v>0.12558163401842434</c:v>
                </c:pt>
                <c:pt idx="138">
                  <c:v>0.17545789964753897</c:v>
                </c:pt>
                <c:pt idx="139">
                  <c:v>0.99998877758610505</c:v>
                </c:pt>
                <c:pt idx="140">
                  <c:v>0.1397366841461688</c:v>
                </c:pt>
                <c:pt idx="141">
                  <c:v>0.22023738755060415</c:v>
                </c:pt>
                <c:pt idx="142">
                  <c:v>0.44887860719759387</c:v>
                </c:pt>
                <c:pt idx="143">
                  <c:v>1.7040507533373797</c:v>
                </c:pt>
                <c:pt idx="144">
                  <c:v>1.0961528344420435</c:v>
                </c:pt>
                <c:pt idx="145">
                  <c:v>1.1665985702203538</c:v>
                </c:pt>
                <c:pt idx="146">
                  <c:v>0.3699850377233827</c:v>
                </c:pt>
                <c:pt idx="147">
                  <c:v>0.36120841894048317</c:v>
                </c:pt>
                <c:pt idx="148">
                  <c:v>0.99998628232320974</c:v>
                </c:pt>
                <c:pt idx="149">
                  <c:v>0.18698935327277091</c:v>
                </c:pt>
                <c:pt idx="150">
                  <c:v>0.30305575629719483</c:v>
                </c:pt>
                <c:pt idx="153">
                  <c:v>1.2515649254529086</c:v>
                </c:pt>
                <c:pt idx="154">
                  <c:v>1.310761034230862</c:v>
                </c:pt>
                <c:pt idx="155">
                  <c:v>0.48281795525752513</c:v>
                </c:pt>
                <c:pt idx="156">
                  <c:v>0.42723015318776364</c:v>
                </c:pt>
                <c:pt idx="157">
                  <c:v>0.99999164999249113</c:v>
                </c:pt>
                <c:pt idx="158">
                  <c:v>0.33714587180520605</c:v>
                </c:pt>
                <c:pt idx="159">
                  <c:v>0.25034626875768762</c:v>
                </c:pt>
                <c:pt idx="160">
                  <c:v>0.15630669777386139</c:v>
                </c:pt>
                <c:pt idx="161">
                  <c:v>0.14090448708945963</c:v>
                </c:pt>
              </c:numCache>
            </c:numRef>
          </c:val>
          <c:smooth val="0"/>
          <c:extLst>
            <c:ext xmlns:c16="http://schemas.microsoft.com/office/drawing/2014/chart" uri="{C3380CC4-5D6E-409C-BE32-E72D297353CC}">
              <c16:uniqueId val="{00000008-CCEE-4106-AE43-4D405DC633A9}"/>
            </c:ext>
          </c:extLst>
        </c:ser>
        <c:ser>
          <c:idx val="9"/>
          <c:order val="9"/>
          <c:tx>
            <c:strRef>
              <c:f>'RKX_ELE...pivot'!$K$3:$K$4</c:f>
              <c:strCache>
                <c:ptCount val="1"/>
                <c:pt idx="0">
                  <c:v>bCCS</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'RKX_ELE...pivot'!$K$5:$K$185</c:f>
              <c:numCache>
                <c:formatCode>General</c:formatCode>
                <c:ptCount val="162"/>
                <c:pt idx="0">
                  <c:v>1.2588665115668287</c:v>
                </c:pt>
                <c:pt idx="1">
                  <c:v>1.3760303244501093</c:v>
                </c:pt>
                <c:pt idx="2">
                  <c:v>1.6145950635819153</c:v>
                </c:pt>
                <c:pt idx="3">
                  <c:v>1.276804398614102</c:v>
                </c:pt>
                <c:pt idx="4">
                  <c:v>1.000120009405415</c:v>
                </c:pt>
                <c:pt idx="5">
                  <c:v>1.3024121022322659</c:v>
                </c:pt>
                <c:pt idx="6">
                  <c:v>1.3248926756427863</c:v>
                </c:pt>
                <c:pt idx="7">
                  <c:v>1.3461663967153739</c:v>
                </c:pt>
                <c:pt idx="8">
                  <c:v>1.3711196491271578</c:v>
                </c:pt>
                <c:pt idx="9">
                  <c:v>1.2607076693883432</c:v>
                </c:pt>
                <c:pt idx="10">
                  <c:v>1.0758939945844499</c:v>
                </c:pt>
                <c:pt idx="13">
                  <c:v>1.000000374642751</c:v>
                </c:pt>
                <c:pt idx="18">
                  <c:v>1.652287433611902</c:v>
                </c:pt>
                <c:pt idx="19">
                  <c:v>3.8060128379280047</c:v>
                </c:pt>
                <c:pt idx="20">
                  <c:v>5.391246298079726</c:v>
                </c:pt>
                <c:pt idx="21">
                  <c:v>3.647215400517954</c:v>
                </c:pt>
                <c:pt idx="22">
                  <c:v>1.0077723135428338</c:v>
                </c:pt>
                <c:pt idx="23">
                  <c:v>4.242528329293199</c:v>
                </c:pt>
                <c:pt idx="24">
                  <c:v>4.505831191721926</c:v>
                </c:pt>
                <c:pt idx="25">
                  <c:v>4.0602860474818057</c:v>
                </c:pt>
                <c:pt idx="26">
                  <c:v>2.2783844422570327</c:v>
                </c:pt>
                <c:pt idx="27">
                  <c:v>1.4872951246233188</c:v>
                </c:pt>
                <c:pt idx="28">
                  <c:v>2.0565758123047475</c:v>
                </c:pt>
                <c:pt idx="29">
                  <c:v>1.8923812077031328</c:v>
                </c:pt>
                <c:pt idx="30">
                  <c:v>1.029367623804595</c:v>
                </c:pt>
                <c:pt idx="31">
                  <c:v>0.99998809465427196</c:v>
                </c:pt>
                <c:pt idx="32">
                  <c:v>1.0443060342968573</c:v>
                </c:pt>
                <c:pt idx="33">
                  <c:v>0.72916247752543828</c:v>
                </c:pt>
                <c:pt idx="36">
                  <c:v>1.4328643234959924</c:v>
                </c:pt>
                <c:pt idx="37">
                  <c:v>2.3034064899824389</c:v>
                </c:pt>
                <c:pt idx="38">
                  <c:v>2.3076208961394529</c:v>
                </c:pt>
                <c:pt idx="39">
                  <c:v>1.0210278389824188</c:v>
                </c:pt>
                <c:pt idx="40">
                  <c:v>0.99995378426830372</c:v>
                </c:pt>
                <c:pt idx="41">
                  <c:v>1.050791723750754</c:v>
                </c:pt>
                <c:pt idx="42">
                  <c:v>1.1280984744451477</c:v>
                </c:pt>
                <c:pt idx="43">
                  <c:v>0.12938047420414972</c:v>
                </c:pt>
                <c:pt idx="45">
                  <c:v>1</c:v>
                </c:pt>
                <c:pt idx="46">
                  <c:v>1</c:v>
                </c:pt>
                <c:pt idx="47">
                  <c:v>1</c:v>
                </c:pt>
                <c:pt idx="48">
                  <c:v>1</c:v>
                </c:pt>
                <c:pt idx="49">
                  <c:v>1</c:v>
                </c:pt>
                <c:pt idx="50">
                  <c:v>1</c:v>
                </c:pt>
                <c:pt idx="51">
                  <c:v>1</c:v>
                </c:pt>
                <c:pt idx="52">
                  <c:v>1</c:v>
                </c:pt>
                <c:pt idx="53">
                  <c:v>1</c:v>
                </c:pt>
                <c:pt idx="54">
                  <c:v>1.2573517700807466</c:v>
                </c:pt>
                <c:pt idx="55">
                  <c:v>1.2925956274561834</c:v>
                </c:pt>
                <c:pt idx="56">
                  <c:v>0.55243184409329926</c:v>
                </c:pt>
                <c:pt idx="57">
                  <c:v>0.5398020633786198</c:v>
                </c:pt>
                <c:pt idx="58">
                  <c:v>1.0000265876883043</c:v>
                </c:pt>
                <c:pt idx="59">
                  <c:v>0.55442297232712368</c:v>
                </c:pt>
                <c:pt idx="60">
                  <c:v>0.54610653602568693</c:v>
                </c:pt>
                <c:pt idx="61">
                  <c:v>0.5488592850365438</c:v>
                </c:pt>
                <c:pt idx="62">
                  <c:v>0.55490966716502499</c:v>
                </c:pt>
                <c:pt idx="63">
                  <c:v>1.1755572715997191</c:v>
                </c:pt>
                <c:pt idx="64">
                  <c:v>1.2520466874824976</c:v>
                </c:pt>
                <c:pt idx="65">
                  <c:v>0.67733937617085438</c:v>
                </c:pt>
                <c:pt idx="66">
                  <c:v>0.53435631978706055</c:v>
                </c:pt>
                <c:pt idx="67">
                  <c:v>1.0000900801467738</c:v>
                </c:pt>
                <c:pt idx="68">
                  <c:v>0.49442077991941374</c:v>
                </c:pt>
                <c:pt idx="69">
                  <c:v>0.4284863130983998</c:v>
                </c:pt>
                <c:pt idx="70">
                  <c:v>0.36251598919461253</c:v>
                </c:pt>
                <c:pt idx="71">
                  <c:v>0.29697283262963814</c:v>
                </c:pt>
                <c:pt idx="72">
                  <c:v>1.4838879861745595</c:v>
                </c:pt>
                <c:pt idx="73">
                  <c:v>1.982900532752087</c:v>
                </c:pt>
                <c:pt idx="74">
                  <c:v>0.51979245105043725</c:v>
                </c:pt>
                <c:pt idx="75">
                  <c:v>0.71483497620484837</c:v>
                </c:pt>
                <c:pt idx="76">
                  <c:v>0.99999831429482722</c:v>
                </c:pt>
                <c:pt idx="77">
                  <c:v>0.8382262008775051</c:v>
                </c:pt>
                <c:pt idx="78">
                  <c:v>0.93396994223646279</c:v>
                </c:pt>
                <c:pt idx="79">
                  <c:v>0.97998299602629957</c:v>
                </c:pt>
                <c:pt idx="80">
                  <c:v>0.93661510548783067</c:v>
                </c:pt>
                <c:pt idx="81">
                  <c:v>1.1261360728607526</c:v>
                </c:pt>
                <c:pt idx="82">
                  <c:v>1.2201889923028559</c:v>
                </c:pt>
                <c:pt idx="85">
                  <c:v>1.0002536633898973</c:v>
                </c:pt>
                <c:pt idx="90">
                  <c:v>1.8063435374859336</c:v>
                </c:pt>
                <c:pt idx="91">
                  <c:v>2.5929662793990125</c:v>
                </c:pt>
                <c:pt idx="94">
                  <c:v>0.99997261063620835</c:v>
                </c:pt>
                <c:pt idx="99">
                  <c:v>1.0393239402439574</c:v>
                </c:pt>
                <c:pt idx="100">
                  <c:v>1.0579150532726582</c:v>
                </c:pt>
                <c:pt idx="101">
                  <c:v>0.75661332549838234</c:v>
                </c:pt>
                <c:pt idx="102">
                  <c:v>0.73719858849768793</c:v>
                </c:pt>
                <c:pt idx="103">
                  <c:v>1.0000415820867514</c:v>
                </c:pt>
                <c:pt idx="104">
                  <c:v>0.7146853751232225</c:v>
                </c:pt>
                <c:pt idx="105">
                  <c:v>0.69337396955088038</c:v>
                </c:pt>
                <c:pt idx="106">
                  <c:v>0.67000390820775568</c:v>
                </c:pt>
                <c:pt idx="107">
                  <c:v>0.65947146177195148</c:v>
                </c:pt>
                <c:pt idx="108">
                  <c:v>1.2349664493385379</c:v>
                </c:pt>
                <c:pt idx="109">
                  <c:v>1.7422629701831429</c:v>
                </c:pt>
                <c:pt idx="110">
                  <c:v>1.4939452220189613</c:v>
                </c:pt>
                <c:pt idx="111">
                  <c:v>1.07307826902971</c:v>
                </c:pt>
                <c:pt idx="112">
                  <c:v>1.00042242170211</c:v>
                </c:pt>
                <c:pt idx="113">
                  <c:v>1.1251480889434586</c:v>
                </c:pt>
                <c:pt idx="114">
                  <c:v>1.221581550001742</c:v>
                </c:pt>
                <c:pt idx="115">
                  <c:v>0.89388702915782137</c:v>
                </c:pt>
                <c:pt idx="117">
                  <c:v>1.4213688330589389</c:v>
                </c:pt>
                <c:pt idx="118">
                  <c:v>1.7036744582004337</c:v>
                </c:pt>
                <c:pt idx="119">
                  <c:v>1.9250379426576956</c:v>
                </c:pt>
                <c:pt idx="120">
                  <c:v>1.0216332245524415</c:v>
                </c:pt>
                <c:pt idx="121">
                  <c:v>1.0180416949110198</c:v>
                </c:pt>
                <c:pt idx="122">
                  <c:v>0.89438536877800623</c:v>
                </c:pt>
                <c:pt idx="126">
                  <c:v>1.195714020862658</c:v>
                </c:pt>
                <c:pt idx="127">
                  <c:v>1.4667897988370948</c:v>
                </c:pt>
                <c:pt idx="128">
                  <c:v>1.291224182300855</c:v>
                </c:pt>
                <c:pt idx="129">
                  <c:v>1.0279067251356648</c:v>
                </c:pt>
                <c:pt idx="130">
                  <c:v>1.0001635967613984</c:v>
                </c:pt>
                <c:pt idx="131">
                  <c:v>1.0471926379068308</c:v>
                </c:pt>
                <c:pt idx="132">
                  <c:v>0.51256530421715507</c:v>
                </c:pt>
                <c:pt idx="135">
                  <c:v>1.5224552430890155</c:v>
                </c:pt>
                <c:pt idx="136">
                  <c:v>2.2516681089371064</c:v>
                </c:pt>
                <c:pt idx="137">
                  <c:v>2.4172189802556501</c:v>
                </c:pt>
                <c:pt idx="138">
                  <c:v>1.1333908232096017</c:v>
                </c:pt>
                <c:pt idx="139">
                  <c:v>1.0004738856303976</c:v>
                </c:pt>
                <c:pt idx="140">
                  <c:v>1.1843691951301591</c:v>
                </c:pt>
                <c:pt idx="144">
                  <c:v>1.1482990551453822</c:v>
                </c:pt>
                <c:pt idx="145">
                  <c:v>1.3207195677250949</c:v>
                </c:pt>
                <c:pt idx="146">
                  <c:v>0.95169023697060207</c:v>
                </c:pt>
                <c:pt idx="147">
                  <c:v>0.94570024169502265</c:v>
                </c:pt>
                <c:pt idx="148">
                  <c:v>1.0001366974978121</c:v>
                </c:pt>
                <c:pt idx="149">
                  <c:v>0.95329858270767864</c:v>
                </c:pt>
                <c:pt idx="150">
                  <c:v>0.83217193363454756</c:v>
                </c:pt>
                <c:pt idx="153">
                  <c:v>1.8376569874391231</c:v>
                </c:pt>
                <c:pt idx="154">
                  <c:v>2.4049523906903261</c:v>
                </c:pt>
                <c:pt idx="155">
                  <c:v>0.38231525402070199</c:v>
                </c:pt>
                <c:pt idx="156">
                  <c:v>0.43061496426770313</c:v>
                </c:pt>
                <c:pt idx="157">
                  <c:v>1.0001550739471146</c:v>
                </c:pt>
                <c:pt idx="158">
                  <c:v>0.36570151292869835</c:v>
                </c:pt>
                <c:pt idx="159">
                  <c:v>0.3198172088887351</c:v>
                </c:pt>
                <c:pt idx="160">
                  <c:v>0.418690374749981</c:v>
                </c:pt>
                <c:pt idx="161">
                  <c:v>0.15461036884405754</c:v>
                </c:pt>
              </c:numCache>
            </c:numRef>
          </c:val>
          <c:smooth val="0"/>
          <c:extLst>
            <c:ext xmlns:c16="http://schemas.microsoft.com/office/drawing/2014/chart" uri="{C3380CC4-5D6E-409C-BE32-E72D297353CC}">
              <c16:uniqueId val="{00000009-CCEE-4106-AE43-4D405DC633A9}"/>
            </c:ext>
          </c:extLst>
        </c:ser>
        <c:ser>
          <c:idx val="10"/>
          <c:order val="10"/>
          <c:tx>
            <c:strRef>
              <c:f>'RKX_ELE...pivot'!$L$3:$L$4</c:f>
              <c:strCache>
                <c:ptCount val="1"/>
                <c:pt idx="0">
                  <c:v>mCCS</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'RKX_ELE...pivot'!$L$5:$L$185</c:f>
              <c:numCache>
                <c:formatCode>General</c:formatCode>
                <c:ptCount val="162"/>
                <c:pt idx="0">
                  <c:v>1.2222145441090448</c:v>
                </c:pt>
                <c:pt idx="1">
                  <c:v>1.3697526593769698</c:v>
                </c:pt>
                <c:pt idx="2">
                  <c:v>1.470610211691864</c:v>
                </c:pt>
                <c:pt idx="3">
                  <c:v>1.2320045378427869</c:v>
                </c:pt>
                <c:pt idx="4">
                  <c:v>1.0000536284603168</c:v>
                </c:pt>
                <c:pt idx="5">
                  <c:v>1.247051046305264</c:v>
                </c:pt>
                <c:pt idx="6">
                  <c:v>1.2583950704704332</c:v>
                </c:pt>
                <c:pt idx="7">
                  <c:v>1.2683195343085398</c:v>
                </c:pt>
                <c:pt idx="8">
                  <c:v>1.2842931892461569</c:v>
                </c:pt>
                <c:pt idx="9">
                  <c:v>1.1908856616874846</c:v>
                </c:pt>
                <c:pt idx="10">
                  <c:v>1.1613307438426279</c:v>
                </c:pt>
                <c:pt idx="11">
                  <c:v>0.21117094444485693</c:v>
                </c:pt>
                <c:pt idx="12">
                  <c:v>0.16021057346640247</c:v>
                </c:pt>
                <c:pt idx="13">
                  <c:v>1.0000003746406407</c:v>
                </c:pt>
                <c:pt idx="14">
                  <c:v>0.11108316771843285</c:v>
                </c:pt>
                <c:pt idx="15">
                  <c:v>7.5773315014443454E-2</c:v>
                </c:pt>
                <c:pt idx="16">
                  <c:v>8.3933338411747583E-4</c:v>
                </c:pt>
                <c:pt idx="18">
                  <c:v>1.4422526919614809</c:v>
                </c:pt>
                <c:pt idx="19">
                  <c:v>3.1595491479804685</c:v>
                </c:pt>
                <c:pt idx="20">
                  <c:v>4.178896512142928</c:v>
                </c:pt>
                <c:pt idx="21">
                  <c:v>1.2010354669881407</c:v>
                </c:pt>
                <c:pt idx="22">
                  <c:v>1.0040771827029495</c:v>
                </c:pt>
                <c:pt idx="23">
                  <c:v>1.2058564391992308</c:v>
                </c:pt>
                <c:pt idx="24">
                  <c:v>1.1093210287952073</c:v>
                </c:pt>
                <c:pt idx="25">
                  <c:v>1.2817069329729938</c:v>
                </c:pt>
                <c:pt idx="26">
                  <c:v>1.7019243002138074</c:v>
                </c:pt>
                <c:pt idx="27">
                  <c:v>1.3894583372101421</c:v>
                </c:pt>
                <c:pt idx="28">
                  <c:v>1.8542028104705457</c:v>
                </c:pt>
                <c:pt idx="29">
                  <c:v>1.7473934162926672</c:v>
                </c:pt>
                <c:pt idx="30">
                  <c:v>0.99303804215628955</c:v>
                </c:pt>
                <c:pt idx="31">
                  <c:v>0.99998804428767418</c:v>
                </c:pt>
                <c:pt idx="32">
                  <c:v>0.98791337257526946</c:v>
                </c:pt>
                <c:pt idx="33">
                  <c:v>1.0088261828607969</c:v>
                </c:pt>
                <c:pt idx="36">
                  <c:v>1.2826472886005422</c:v>
                </c:pt>
                <c:pt idx="37">
                  <c:v>1.9707963368680177</c:v>
                </c:pt>
                <c:pt idx="38">
                  <c:v>1.8646183384624038</c:v>
                </c:pt>
                <c:pt idx="39">
                  <c:v>0.98868974592190617</c:v>
                </c:pt>
                <c:pt idx="40">
                  <c:v>0.99995377883076408</c:v>
                </c:pt>
                <c:pt idx="41">
                  <c:v>0.99721657036904798</c:v>
                </c:pt>
                <c:pt idx="42">
                  <c:v>1.0362136790121079</c:v>
                </c:pt>
                <c:pt idx="43">
                  <c:v>1.1355535260328866</c:v>
                </c:pt>
                <c:pt idx="45">
                  <c:v>1.2127911865488714</c:v>
                </c:pt>
                <c:pt idx="46">
                  <c:v>1.9923040825647276</c:v>
                </c:pt>
                <c:pt idx="47">
                  <c:v>2.5607654469033618</c:v>
                </c:pt>
                <c:pt idx="48">
                  <c:v>1.0825792638832807</c:v>
                </c:pt>
                <c:pt idx="49">
                  <c:v>0.99999088269973568</c:v>
                </c:pt>
                <c:pt idx="50">
                  <c:v>1.102460957063935</c:v>
                </c:pt>
                <c:pt idx="51">
                  <c:v>1.1660669904259005</c:v>
                </c:pt>
                <c:pt idx="52">
                  <c:v>0.91549177468708709</c:v>
                </c:pt>
                <c:pt idx="54">
                  <c:v>1.2421449356679799</c:v>
                </c:pt>
                <c:pt idx="55">
                  <c:v>1.3781294054116415</c:v>
                </c:pt>
                <c:pt idx="56">
                  <c:v>0.93225991588738055</c:v>
                </c:pt>
                <c:pt idx="57">
                  <c:v>0.80402204628596141</c:v>
                </c:pt>
                <c:pt idx="58">
                  <c:v>1.0000130122435245</c:v>
                </c:pt>
                <c:pt idx="59">
                  <c:v>0.76780444930842062</c:v>
                </c:pt>
                <c:pt idx="60">
                  <c:v>0.74372858113180029</c:v>
                </c:pt>
                <c:pt idx="61">
                  <c:v>0.72797504432449645</c:v>
                </c:pt>
                <c:pt idx="62">
                  <c:v>0.72201921607554165</c:v>
                </c:pt>
                <c:pt idx="63">
                  <c:v>1.1984181129760425</c:v>
                </c:pt>
                <c:pt idx="64">
                  <c:v>1.3382248240034125</c:v>
                </c:pt>
                <c:pt idx="65">
                  <c:v>0.89059682320516764</c:v>
                </c:pt>
                <c:pt idx="66">
                  <c:v>0.86252404077073563</c:v>
                </c:pt>
                <c:pt idx="67">
                  <c:v>1.0000400853847971</c:v>
                </c:pt>
                <c:pt idx="68">
                  <c:v>0.8655406251396357</c:v>
                </c:pt>
                <c:pt idx="69">
                  <c:v>0.84505790677512005</c:v>
                </c:pt>
                <c:pt idx="70">
                  <c:v>0.80630921767585917</c:v>
                </c:pt>
                <c:pt idx="71">
                  <c:v>0.72072317099686589</c:v>
                </c:pt>
                <c:pt idx="72">
                  <c:v>1.4868674089777258</c:v>
                </c:pt>
                <c:pt idx="73">
                  <c:v>2.0487273679985392</c:v>
                </c:pt>
                <c:pt idx="74">
                  <c:v>1.0473719617685089</c:v>
                </c:pt>
                <c:pt idx="75">
                  <c:v>1.0746977171190619</c:v>
                </c:pt>
                <c:pt idx="76">
                  <c:v>0.99999831436092645</c:v>
                </c:pt>
                <c:pt idx="77">
                  <c:v>1.0672781392151611</c:v>
                </c:pt>
                <c:pt idx="78">
                  <c:v>1.066246838247243</c:v>
                </c:pt>
                <c:pt idx="79">
                  <c:v>1.0693389976438312</c:v>
                </c:pt>
                <c:pt idx="80">
                  <c:v>1.0818531469855381</c:v>
                </c:pt>
                <c:pt idx="81">
                  <c:v>1.1118930957471518</c:v>
                </c:pt>
                <c:pt idx="82">
                  <c:v>1.2558199611206071</c:v>
                </c:pt>
                <c:pt idx="83">
                  <c:v>0.21574656131475353</c:v>
                </c:pt>
                <c:pt idx="84">
                  <c:v>0.28830115901151043</c:v>
                </c:pt>
                <c:pt idx="85">
                  <c:v>1.0002249013403053</c:v>
                </c:pt>
                <c:pt idx="86">
                  <c:v>0.3500674889934936</c:v>
                </c:pt>
                <c:pt idx="87">
                  <c:v>0.42616359322966163</c:v>
                </c:pt>
                <c:pt idx="88">
                  <c:v>0.47201869009625552</c:v>
                </c:pt>
                <c:pt idx="89">
                  <c:v>0.53442906595154727</c:v>
                </c:pt>
                <c:pt idx="90">
                  <c:v>1.512917536135842</c:v>
                </c:pt>
                <c:pt idx="91">
                  <c:v>2.1524914304569855</c:v>
                </c:pt>
                <c:pt idx="94">
                  <c:v>0.99997259826895213</c:v>
                </c:pt>
                <c:pt idx="99">
                  <c:v>1.0400093035061666</c:v>
                </c:pt>
                <c:pt idx="100">
                  <c:v>1.0665142188076882</c:v>
                </c:pt>
                <c:pt idx="101">
                  <c:v>0.8264244813932321</c:v>
                </c:pt>
                <c:pt idx="102">
                  <c:v>0.81027383734616931</c:v>
                </c:pt>
                <c:pt idx="103">
                  <c:v>1.0000180334700028</c:v>
                </c:pt>
                <c:pt idx="104">
                  <c:v>0.7881779355105587</c:v>
                </c:pt>
                <c:pt idx="105">
                  <c:v>0.76552737217590783</c:v>
                </c:pt>
                <c:pt idx="106">
                  <c:v>0.73915374473161721</c:v>
                </c:pt>
                <c:pt idx="107">
                  <c:v>0.70912115747218352</c:v>
                </c:pt>
                <c:pt idx="108">
                  <c:v>1.2346495743186805</c:v>
                </c:pt>
                <c:pt idx="109">
                  <c:v>1.7163348042591124</c:v>
                </c:pt>
                <c:pt idx="110">
                  <c:v>1.5915730688450347</c:v>
                </c:pt>
                <c:pt idx="111">
                  <c:v>1.035656478903511</c:v>
                </c:pt>
                <c:pt idx="112">
                  <c:v>1.0003614160456027</c:v>
                </c:pt>
                <c:pt idx="113">
                  <c:v>1.0657783674271479</c:v>
                </c:pt>
                <c:pt idx="114">
                  <c:v>1.1245517041137347</c:v>
                </c:pt>
                <c:pt idx="115">
                  <c:v>1.2090271113698434</c:v>
                </c:pt>
                <c:pt idx="117">
                  <c:v>1.3200950144590569</c:v>
                </c:pt>
                <c:pt idx="118">
                  <c:v>1.6012749933499379</c:v>
                </c:pt>
                <c:pt idx="119">
                  <c:v>1.8253167084423314</c:v>
                </c:pt>
                <c:pt idx="120">
                  <c:v>0.98662197306702526</c:v>
                </c:pt>
                <c:pt idx="121">
                  <c:v>1.0190315431346411</c:v>
                </c:pt>
                <c:pt idx="122">
                  <c:v>0.98644682380803472</c:v>
                </c:pt>
                <c:pt idx="123">
                  <c:v>0.54425640712663947</c:v>
                </c:pt>
                <c:pt idx="126">
                  <c:v>1.1882313733969343</c:v>
                </c:pt>
                <c:pt idx="127">
                  <c:v>1.4333947105683429</c:v>
                </c:pt>
                <c:pt idx="128">
                  <c:v>1.328028154351734</c:v>
                </c:pt>
                <c:pt idx="129">
                  <c:v>1.0041488225799371</c:v>
                </c:pt>
                <c:pt idx="130">
                  <c:v>1.000133566903642</c:v>
                </c:pt>
                <c:pt idx="131">
                  <c:v>1.0081241901937728</c:v>
                </c:pt>
                <c:pt idx="132">
                  <c:v>0.90846749877939093</c:v>
                </c:pt>
                <c:pt idx="135">
                  <c:v>1.5061012799357514</c:v>
                </c:pt>
                <c:pt idx="136">
                  <c:v>2.1894862006871856</c:v>
                </c:pt>
                <c:pt idx="137">
                  <c:v>2.3567672011865026</c:v>
                </c:pt>
                <c:pt idx="138">
                  <c:v>1.0702560656573148</c:v>
                </c:pt>
                <c:pt idx="139">
                  <c:v>1.0006958879194932</c:v>
                </c:pt>
                <c:pt idx="140">
                  <c:v>1.0865756319864293</c:v>
                </c:pt>
                <c:pt idx="141">
                  <c:v>0.80682014528402657</c:v>
                </c:pt>
                <c:pt idx="144">
                  <c:v>1.1325315300246876</c:v>
                </c:pt>
                <c:pt idx="145">
                  <c:v>1.3066104371176388</c:v>
                </c:pt>
                <c:pt idx="146">
                  <c:v>1.0527380680920977</c:v>
                </c:pt>
                <c:pt idx="147">
                  <c:v>0.91545803628120248</c:v>
                </c:pt>
                <c:pt idx="148">
                  <c:v>1.0001066110689127</c:v>
                </c:pt>
                <c:pt idx="149">
                  <c:v>0.90547754720223272</c:v>
                </c:pt>
                <c:pt idx="150">
                  <c:v>0.91849417260696975</c:v>
                </c:pt>
                <c:pt idx="151">
                  <c:v>4.2944298129242033E-2</c:v>
                </c:pt>
                <c:pt idx="153">
                  <c:v>1.6859702002508299</c:v>
                </c:pt>
                <c:pt idx="154">
                  <c:v>2.2565425793736722</c:v>
                </c:pt>
                <c:pt idx="155">
                  <c:v>0.97094976703701485</c:v>
                </c:pt>
                <c:pt idx="156">
                  <c:v>0.94554952228634503</c:v>
                </c:pt>
                <c:pt idx="157">
                  <c:v>1.0000842977712423</c:v>
                </c:pt>
                <c:pt idx="158">
                  <c:v>0.92541488464579025</c:v>
                </c:pt>
                <c:pt idx="159">
                  <c:v>0.91628786846853028</c:v>
                </c:pt>
                <c:pt idx="160">
                  <c:v>0.91455172255120387</c:v>
                </c:pt>
                <c:pt idx="161">
                  <c:v>0.91806018264818035</c:v>
                </c:pt>
              </c:numCache>
            </c:numRef>
          </c:val>
          <c:smooth val="0"/>
          <c:extLst>
            <c:ext xmlns:c16="http://schemas.microsoft.com/office/drawing/2014/chart" uri="{C3380CC4-5D6E-409C-BE32-E72D297353CC}">
              <c16:uniqueId val="{0000000A-CCEE-4106-AE43-4D405DC633A9}"/>
            </c:ext>
          </c:extLst>
        </c:ser>
        <c:ser>
          <c:idx val="11"/>
          <c:order val="11"/>
          <c:tx>
            <c:strRef>
              <c:f>'RKX_ELE...pivot'!$M$3:$M$4</c:f>
              <c:strCache>
                <c:ptCount val="1"/>
                <c:pt idx="0">
                  <c:v>bBIO</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'RKX_ELE...pivot'!$M$5:$M$185</c:f>
              <c:numCache>
                <c:formatCode>General</c:formatCode>
                <c:ptCount val="162"/>
                <c:pt idx="0">
                  <c:v>1.0834014628784687</c:v>
                </c:pt>
                <c:pt idx="1">
                  <c:v>1.1349437717473938</c:v>
                </c:pt>
                <c:pt idx="2">
                  <c:v>1.1654895216810854</c:v>
                </c:pt>
                <c:pt idx="3">
                  <c:v>1.1920071617896724</c:v>
                </c:pt>
                <c:pt idx="4">
                  <c:v>0.99999869581149747</c:v>
                </c:pt>
                <c:pt idx="5">
                  <c:v>1.1952282761384958</c:v>
                </c:pt>
                <c:pt idx="6">
                  <c:v>1.1934233787419231</c:v>
                </c:pt>
                <c:pt idx="7">
                  <c:v>1.1895073573697155</c:v>
                </c:pt>
                <c:pt idx="8">
                  <c:v>1.1944501958407838</c:v>
                </c:pt>
                <c:pt idx="9">
                  <c:v>1.1127003090064582</c:v>
                </c:pt>
                <c:pt idx="10">
                  <c:v>1.0723711376848932</c:v>
                </c:pt>
                <c:pt idx="11">
                  <c:v>0.89410060268488667</c:v>
                </c:pt>
                <c:pt idx="12">
                  <c:v>0.97410477557479402</c:v>
                </c:pt>
                <c:pt idx="13">
                  <c:v>1.0000003799260104</c:v>
                </c:pt>
                <c:pt idx="14">
                  <c:v>0.93725315003207321</c:v>
                </c:pt>
                <c:pt idx="15">
                  <c:v>0.9108453843725588</c:v>
                </c:pt>
                <c:pt idx="16">
                  <c:v>0.88945149471594076</c:v>
                </c:pt>
                <c:pt idx="17">
                  <c:v>0.86920975076587947</c:v>
                </c:pt>
                <c:pt idx="18">
                  <c:v>1.4035825805535487</c:v>
                </c:pt>
                <c:pt idx="19">
                  <c:v>2.8513025824091427</c:v>
                </c:pt>
                <c:pt idx="20">
                  <c:v>3.8377076625552156</c:v>
                </c:pt>
                <c:pt idx="21">
                  <c:v>5.9698600424834041</c:v>
                </c:pt>
                <c:pt idx="22">
                  <c:v>0.99999006391532907</c:v>
                </c:pt>
                <c:pt idx="23">
                  <c:v>8.3373143406670707</c:v>
                </c:pt>
                <c:pt idx="24">
                  <c:v>11.050116302743065</c:v>
                </c:pt>
                <c:pt idx="25">
                  <c:v>14.601029861547028</c:v>
                </c:pt>
                <c:pt idx="26">
                  <c:v>19.870733387220138</c:v>
                </c:pt>
                <c:pt idx="27">
                  <c:v>1.2854707928298847</c:v>
                </c:pt>
                <c:pt idx="28">
                  <c:v>1.5891332003431711</c:v>
                </c:pt>
                <c:pt idx="29">
                  <c:v>1.4683707125524668</c:v>
                </c:pt>
                <c:pt idx="30">
                  <c:v>1.5992814333480201</c:v>
                </c:pt>
                <c:pt idx="31">
                  <c:v>0.99998803872454101</c:v>
                </c:pt>
                <c:pt idx="32">
                  <c:v>1.8706938863252924</c:v>
                </c:pt>
                <c:pt idx="33">
                  <c:v>1.9506150343788369</c:v>
                </c:pt>
                <c:pt idx="34">
                  <c:v>1.7681392979062105</c:v>
                </c:pt>
                <c:pt idx="35">
                  <c:v>1.501418450739854</c:v>
                </c:pt>
                <c:pt idx="36">
                  <c:v>1.186737305237993</c:v>
                </c:pt>
                <c:pt idx="37">
                  <c:v>1.5923144360790977</c:v>
                </c:pt>
                <c:pt idx="38">
                  <c:v>1.4694455387460903</c:v>
                </c:pt>
                <c:pt idx="39">
                  <c:v>1.7855611833084732</c:v>
                </c:pt>
                <c:pt idx="40">
                  <c:v>0.99995377370575911</c:v>
                </c:pt>
                <c:pt idx="41">
                  <c:v>2.1098324000054589</c:v>
                </c:pt>
                <c:pt idx="42">
                  <c:v>2.5079134897643622</c:v>
                </c:pt>
                <c:pt idx="43">
                  <c:v>2.769654959622851</c:v>
                </c:pt>
                <c:pt idx="44">
                  <c:v>2.7127380210362819</c:v>
                </c:pt>
                <c:pt idx="45">
                  <c:v>1.1327971133073664</c:v>
                </c:pt>
                <c:pt idx="46">
                  <c:v>1.9401057925164766</c:v>
                </c:pt>
                <c:pt idx="47">
                  <c:v>2.7325549439046926</c:v>
                </c:pt>
                <c:pt idx="48">
                  <c:v>3.5114544204059142</c:v>
                </c:pt>
                <c:pt idx="49">
                  <c:v>0.9999908803098031</c:v>
                </c:pt>
                <c:pt idx="50">
                  <c:v>4.6608731545628981</c:v>
                </c:pt>
                <c:pt idx="51">
                  <c:v>4.8119428686671277</c:v>
                </c:pt>
                <c:pt idx="52">
                  <c:v>5.2874170099479079</c:v>
                </c:pt>
                <c:pt idx="53">
                  <c:v>4.5907317852282237</c:v>
                </c:pt>
                <c:pt idx="54">
                  <c:v>1.0324191975986121</c:v>
                </c:pt>
                <c:pt idx="55">
                  <c:v>0.95129026387478688</c:v>
                </c:pt>
                <c:pt idx="56">
                  <c:v>0.88301384289840079</c:v>
                </c:pt>
                <c:pt idx="57">
                  <c:v>0.84329484422652612</c:v>
                </c:pt>
                <c:pt idx="58">
                  <c:v>0.99999972357414368</c:v>
                </c:pt>
                <c:pt idx="59">
                  <c:v>0.80215631364224671</c:v>
                </c:pt>
                <c:pt idx="60">
                  <c:v>0.77046643972314621</c:v>
                </c:pt>
                <c:pt idx="61">
                  <c:v>0.74583956544333385</c:v>
                </c:pt>
                <c:pt idx="62">
                  <c:v>0.73055350522818818</c:v>
                </c:pt>
                <c:pt idx="63">
                  <c:v>1.0253987546805419</c:v>
                </c:pt>
                <c:pt idx="64">
                  <c:v>1.0021203084691932</c:v>
                </c:pt>
                <c:pt idx="65">
                  <c:v>0.98452640739633379</c:v>
                </c:pt>
                <c:pt idx="66">
                  <c:v>0.98093547868872999</c:v>
                </c:pt>
                <c:pt idx="67">
                  <c:v>0.9999989105377598</c:v>
                </c:pt>
                <c:pt idx="68">
                  <c:v>0.96956700783543204</c:v>
                </c:pt>
                <c:pt idx="69">
                  <c:v>0.96213619085294266</c:v>
                </c:pt>
                <c:pt idx="70">
                  <c:v>0.95860076558220253</c:v>
                </c:pt>
                <c:pt idx="71">
                  <c:v>0.96331360150200662</c:v>
                </c:pt>
                <c:pt idx="72">
                  <c:v>1.2427512944566019</c:v>
                </c:pt>
                <c:pt idx="73">
                  <c:v>1.5496345136990606</c:v>
                </c:pt>
                <c:pt idx="74">
                  <c:v>1.1495479289756334</c:v>
                </c:pt>
                <c:pt idx="75">
                  <c:v>1.3522145798439875</c:v>
                </c:pt>
                <c:pt idx="76">
                  <c:v>0.99995620882706115</c:v>
                </c:pt>
                <c:pt idx="77">
                  <c:v>1.5178407437087234</c:v>
                </c:pt>
                <c:pt idx="78">
                  <c:v>1.6845758456475459</c:v>
                </c:pt>
                <c:pt idx="79">
                  <c:v>1.829464579613018</c:v>
                </c:pt>
                <c:pt idx="80">
                  <c:v>1.8829465776117731</c:v>
                </c:pt>
                <c:pt idx="81">
                  <c:v>1.0913319016007126</c:v>
                </c:pt>
                <c:pt idx="82">
                  <c:v>1.118201163618266</c:v>
                </c:pt>
                <c:pt idx="83">
                  <c:v>1.0012237766332603</c:v>
                </c:pt>
                <c:pt idx="84">
                  <c:v>1.1062106754704415</c:v>
                </c:pt>
                <c:pt idx="85">
                  <c:v>1.000003697399874</c:v>
                </c:pt>
                <c:pt idx="86">
                  <c:v>1.0979883875132008</c:v>
                </c:pt>
                <c:pt idx="87">
                  <c:v>1.0902710742106514</c:v>
                </c:pt>
                <c:pt idx="88">
                  <c:v>1.0821524841616261</c:v>
                </c:pt>
                <c:pt idx="89">
                  <c:v>1.0766152508452373</c:v>
                </c:pt>
                <c:pt idx="90">
                  <c:v>1.5843985837213341</c:v>
                </c:pt>
                <c:pt idx="91">
                  <c:v>1.9454696677238374</c:v>
                </c:pt>
                <c:pt idx="92">
                  <c:v>0.29475769783201594</c:v>
                </c:pt>
                <c:pt idx="93">
                  <c:v>1.0521530204210134</c:v>
                </c:pt>
                <c:pt idx="94">
                  <c:v>0.9999732227277921</c:v>
                </c:pt>
                <c:pt idx="95">
                  <c:v>1.7766402843879276</c:v>
                </c:pt>
                <c:pt idx="96">
                  <c:v>2.0668777696569189</c:v>
                </c:pt>
                <c:pt idx="97">
                  <c:v>2.1250458070069209</c:v>
                </c:pt>
                <c:pt idx="98">
                  <c:v>2.1494512171969702</c:v>
                </c:pt>
                <c:pt idx="99">
                  <c:v>1.0241712883230214</c:v>
                </c:pt>
                <c:pt idx="100">
                  <c:v>1.0129932873647205</c:v>
                </c:pt>
                <c:pt idx="101">
                  <c:v>0.9975864705317653</c:v>
                </c:pt>
                <c:pt idx="102">
                  <c:v>0.99307377342973946</c:v>
                </c:pt>
                <c:pt idx="103">
                  <c:v>0.9999989019978045</c:v>
                </c:pt>
                <c:pt idx="104">
                  <c:v>0.98438089012146957</c:v>
                </c:pt>
                <c:pt idx="105">
                  <c:v>0.97886323377817652</c:v>
                </c:pt>
                <c:pt idx="106">
                  <c:v>0.97645525827400181</c:v>
                </c:pt>
                <c:pt idx="107">
                  <c:v>0.98313265238814773</c:v>
                </c:pt>
                <c:pt idx="108">
                  <c:v>1.0700811634123673</c:v>
                </c:pt>
                <c:pt idx="109">
                  <c:v>1.2641733491822893</c:v>
                </c:pt>
                <c:pt idx="110">
                  <c:v>1.3247621521374591</c:v>
                </c:pt>
                <c:pt idx="111">
                  <c:v>1.8599037727736589</c:v>
                </c:pt>
                <c:pt idx="112">
                  <c:v>0.99999311316395345</c:v>
                </c:pt>
                <c:pt idx="113">
                  <c:v>2.3923768357790536</c:v>
                </c:pt>
                <c:pt idx="114">
                  <c:v>2.9967197396848144</c:v>
                </c:pt>
                <c:pt idx="115">
                  <c:v>3.1430265995158675</c:v>
                </c:pt>
                <c:pt idx="116">
                  <c:v>2.7858443938131616</c:v>
                </c:pt>
                <c:pt idx="117">
                  <c:v>1.0459859919630241</c:v>
                </c:pt>
                <c:pt idx="118">
                  <c:v>1.0397797826392412</c:v>
                </c:pt>
                <c:pt idx="119">
                  <c:v>1.0341958360161552</c:v>
                </c:pt>
                <c:pt idx="120">
                  <c:v>1.0385727560420137</c:v>
                </c:pt>
                <c:pt idx="121">
                  <c:v>1.0018812514884716</c:v>
                </c:pt>
                <c:pt idx="122">
                  <c:v>1.0250192008926147</c:v>
                </c:pt>
                <c:pt idx="123">
                  <c:v>1.0059924514577043</c:v>
                </c:pt>
                <c:pt idx="124">
                  <c:v>0.97773787848217397</c:v>
                </c:pt>
                <c:pt idx="125">
                  <c:v>0.9309385238523642</c:v>
                </c:pt>
                <c:pt idx="126">
                  <c:v>1.072423724632583</c:v>
                </c:pt>
                <c:pt idx="127">
                  <c:v>1.2057029413815077</c:v>
                </c:pt>
                <c:pt idx="128">
                  <c:v>1.3043963226419615</c:v>
                </c:pt>
                <c:pt idx="129">
                  <c:v>1.5724028437044584</c:v>
                </c:pt>
                <c:pt idx="130">
                  <c:v>0.99999259055601808</c:v>
                </c:pt>
                <c:pt idx="131">
                  <c:v>1.7403084255209018</c:v>
                </c:pt>
                <c:pt idx="132">
                  <c:v>1.7839568453622383</c:v>
                </c:pt>
                <c:pt idx="133">
                  <c:v>1.6555759542884168</c:v>
                </c:pt>
                <c:pt idx="134">
                  <c:v>1.4246610303083025</c:v>
                </c:pt>
                <c:pt idx="135">
                  <c:v>1.1563630874269291</c:v>
                </c:pt>
                <c:pt idx="136">
                  <c:v>1.5206240987106223</c:v>
                </c:pt>
                <c:pt idx="137">
                  <c:v>1.6879998904764166</c:v>
                </c:pt>
                <c:pt idx="138">
                  <c:v>2.0925291043527423</c:v>
                </c:pt>
                <c:pt idx="139">
                  <c:v>0.99998877876294379</c:v>
                </c:pt>
                <c:pt idx="140">
                  <c:v>2.1772083882783795</c:v>
                </c:pt>
                <c:pt idx="141">
                  <c:v>2.1259593775495786</c:v>
                </c:pt>
                <c:pt idx="142">
                  <c:v>1.9974134328183566</c:v>
                </c:pt>
                <c:pt idx="143">
                  <c:v>1.7643764552151815</c:v>
                </c:pt>
                <c:pt idx="144">
                  <c:v>1.0888954082802986</c:v>
                </c:pt>
                <c:pt idx="145">
                  <c:v>1.1846920694501379</c:v>
                </c:pt>
                <c:pt idx="146">
                  <c:v>1.0139335989367353</c:v>
                </c:pt>
                <c:pt idx="147">
                  <c:v>1.2638088260543288</c:v>
                </c:pt>
                <c:pt idx="148">
                  <c:v>0.99998628353347507</c:v>
                </c:pt>
                <c:pt idx="149">
                  <c:v>1.5690707153952506</c:v>
                </c:pt>
                <c:pt idx="150">
                  <c:v>1.8639839401170988</c:v>
                </c:pt>
                <c:pt idx="151">
                  <c:v>1.8951945727151118</c:v>
                </c:pt>
                <c:pt idx="152">
                  <c:v>1.7629873271409497</c:v>
                </c:pt>
                <c:pt idx="153">
                  <c:v>1.1108029570791684</c:v>
                </c:pt>
                <c:pt idx="154">
                  <c:v>1.0961459005708274</c:v>
                </c:pt>
                <c:pt idx="155">
                  <c:v>1.0104780831658564</c:v>
                </c:pt>
                <c:pt idx="156">
                  <c:v>0.97191766683793224</c:v>
                </c:pt>
                <c:pt idx="157">
                  <c:v>0.99999165205155582</c:v>
                </c:pt>
                <c:pt idx="158">
                  <c:v>0.92672154162883846</c:v>
                </c:pt>
                <c:pt idx="159">
                  <c:v>0.88946481596384097</c:v>
                </c:pt>
                <c:pt idx="160">
                  <c:v>0.86086778624841798</c:v>
                </c:pt>
                <c:pt idx="161">
                  <c:v>0.83341948378434527</c:v>
                </c:pt>
              </c:numCache>
            </c:numRef>
          </c:val>
          <c:smooth val="0"/>
          <c:extLst>
            <c:ext xmlns:c16="http://schemas.microsoft.com/office/drawing/2014/chart" uri="{C3380CC4-5D6E-409C-BE32-E72D297353CC}">
              <c16:uniqueId val="{0000000B-CCEE-4106-AE43-4D405DC633A9}"/>
            </c:ext>
          </c:extLst>
        </c:ser>
        <c:ser>
          <c:idx val="12"/>
          <c:order val="12"/>
          <c:tx>
            <c:strRef>
              <c:f>'RKX_ELE...pivot'!$N$3:$N$4</c:f>
              <c:strCache>
                <c:ptCount val="1"/>
                <c:pt idx="0">
                  <c:v>mWIND</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'RKX_ELE...pivot'!$N$5:$N$185</c:f>
              <c:numCache>
                <c:formatCode>General</c:formatCode>
                <c:ptCount val="162"/>
                <c:pt idx="0">
                  <c:v>1.074653907755645</c:v>
                </c:pt>
                <c:pt idx="1">
                  <c:v>1.1197620061488602</c:v>
                </c:pt>
                <c:pt idx="2">
                  <c:v>1.1465646356816934</c:v>
                </c:pt>
                <c:pt idx="3">
                  <c:v>1.1696533036593877</c:v>
                </c:pt>
                <c:pt idx="4">
                  <c:v>0.99999870069202512</c:v>
                </c:pt>
                <c:pt idx="5">
                  <c:v>1.1697108461505441</c:v>
                </c:pt>
                <c:pt idx="6">
                  <c:v>1.165167074376392</c:v>
                </c:pt>
                <c:pt idx="7">
                  <c:v>1.1588469713148142</c:v>
                </c:pt>
                <c:pt idx="8">
                  <c:v>1.1619581119375022</c:v>
                </c:pt>
                <c:pt idx="9">
                  <c:v>1.0434752454773941</c:v>
                </c:pt>
                <c:pt idx="10">
                  <c:v>0.97563784962702904</c:v>
                </c:pt>
                <c:pt idx="11">
                  <c:v>0.8663686833706864</c:v>
                </c:pt>
                <c:pt idx="12">
                  <c:v>0.80963936053384089</c:v>
                </c:pt>
                <c:pt idx="13">
                  <c:v>1.000000376905043</c:v>
                </c:pt>
                <c:pt idx="14">
                  <c:v>0.75415234594494118</c:v>
                </c:pt>
                <c:pt idx="15">
                  <c:v>0.7113877433729221</c:v>
                </c:pt>
                <c:pt idx="16">
                  <c:v>0.67779202352600709</c:v>
                </c:pt>
                <c:pt idx="17">
                  <c:v>0.65092778276340135</c:v>
                </c:pt>
                <c:pt idx="18">
                  <c:v>1.0217745007323167</c:v>
                </c:pt>
                <c:pt idx="19">
                  <c:v>1.4392239024382969</c:v>
                </c:pt>
                <c:pt idx="20">
                  <c:v>1.558422455515547</c:v>
                </c:pt>
                <c:pt idx="21">
                  <c:v>1.8245009009779403</c:v>
                </c:pt>
                <c:pt idx="22">
                  <c:v>0.99999005380533112</c:v>
                </c:pt>
                <c:pt idx="23">
                  <c:v>2.1116988504111807</c:v>
                </c:pt>
                <c:pt idx="24">
                  <c:v>2.4016558290671353</c:v>
                </c:pt>
                <c:pt idx="25">
                  <c:v>2.7642668637348145</c:v>
                </c:pt>
                <c:pt idx="26">
                  <c:v>3.2501852508416595</c:v>
                </c:pt>
                <c:pt idx="27">
                  <c:v>1.0053136121851149</c:v>
                </c:pt>
                <c:pt idx="28">
                  <c:v>0.97902620880419577</c:v>
                </c:pt>
                <c:pt idx="29">
                  <c:v>0.96238188640094302</c:v>
                </c:pt>
                <c:pt idx="30">
                  <c:v>0.9858976298250447</c:v>
                </c:pt>
                <c:pt idx="31">
                  <c:v>0.99998803913116097</c:v>
                </c:pt>
                <c:pt idx="32">
                  <c:v>1.0186133638054298</c:v>
                </c:pt>
                <c:pt idx="33">
                  <c:v>0.99037736977628743</c:v>
                </c:pt>
                <c:pt idx="34">
                  <c:v>0.8903009638871876</c:v>
                </c:pt>
                <c:pt idx="35">
                  <c:v>0.80815589412270694</c:v>
                </c:pt>
                <c:pt idx="36">
                  <c:v>1.0264465310659983</c:v>
                </c:pt>
                <c:pt idx="37">
                  <c:v>1.1833337976187446</c:v>
                </c:pt>
                <c:pt idx="38">
                  <c:v>1.1260434308131786</c:v>
                </c:pt>
                <c:pt idx="39">
                  <c:v>1.1991845384776008</c:v>
                </c:pt>
                <c:pt idx="40">
                  <c:v>0.99995377122802687</c:v>
                </c:pt>
                <c:pt idx="41">
                  <c:v>1.2476564440542446</c:v>
                </c:pt>
                <c:pt idx="42">
                  <c:v>1.290067089410865</c:v>
                </c:pt>
                <c:pt idx="43">
                  <c:v>1.2716556516132955</c:v>
                </c:pt>
                <c:pt idx="44">
                  <c:v>1.1534058873012023</c:v>
                </c:pt>
                <c:pt idx="45">
                  <c:v>1.0623838159757648</c:v>
                </c:pt>
                <c:pt idx="46">
                  <c:v>1.0499396956291696</c:v>
                </c:pt>
                <c:pt idx="47">
                  <c:v>1.0571930531338714</c:v>
                </c:pt>
                <c:pt idx="48">
                  <c:v>1.0998721339782336</c:v>
                </c:pt>
                <c:pt idx="49">
                  <c:v>0.99999088709887141</c:v>
                </c:pt>
                <c:pt idx="50">
                  <c:v>1.1582839955925901</c:v>
                </c:pt>
                <c:pt idx="51">
                  <c:v>1.0775669903729084</c:v>
                </c:pt>
                <c:pt idx="52">
                  <c:v>1.0426065275342717</c:v>
                </c:pt>
                <c:pt idx="53">
                  <c:v>0.88773539877075058</c:v>
                </c:pt>
                <c:pt idx="54">
                  <c:v>0.99298662119667058</c:v>
                </c:pt>
                <c:pt idx="55">
                  <c:v>0.88237709829454058</c:v>
                </c:pt>
                <c:pt idx="56">
                  <c:v>0.80611253779934222</c:v>
                </c:pt>
                <c:pt idx="57">
                  <c:v>0.75311822002819162</c:v>
                </c:pt>
                <c:pt idx="58">
                  <c:v>0.99999972180859353</c:v>
                </c:pt>
                <c:pt idx="59">
                  <c:v>0.70195037939025628</c:v>
                </c:pt>
                <c:pt idx="60">
                  <c:v>0.66161513610139688</c:v>
                </c:pt>
                <c:pt idx="61">
                  <c:v>0.62898235130417679</c:v>
                </c:pt>
                <c:pt idx="62">
                  <c:v>0.60883436506244126</c:v>
                </c:pt>
                <c:pt idx="63">
                  <c:v>1.0137332819111238</c:v>
                </c:pt>
                <c:pt idx="64">
                  <c:v>0.97841218668483565</c:v>
                </c:pt>
                <c:pt idx="65">
                  <c:v>0.95310493830606491</c:v>
                </c:pt>
                <c:pt idx="66">
                  <c:v>0.93816906878912376</c:v>
                </c:pt>
                <c:pt idx="67">
                  <c:v>0.99999890527416369</c:v>
                </c:pt>
                <c:pt idx="68">
                  <c:v>0.91474073940674583</c:v>
                </c:pt>
                <c:pt idx="69">
                  <c:v>0.89463889071972891</c:v>
                </c:pt>
                <c:pt idx="70">
                  <c:v>0.87795767487252629</c:v>
                </c:pt>
                <c:pt idx="71">
                  <c:v>0.87107622577798738</c:v>
                </c:pt>
                <c:pt idx="72">
                  <c:v>1.1215952032402765</c:v>
                </c:pt>
                <c:pt idx="73">
                  <c:v>1.2786590194717553</c:v>
                </c:pt>
                <c:pt idx="74">
                  <c:v>1.1145296990948124</c:v>
                </c:pt>
                <c:pt idx="75">
                  <c:v>1.2337482704463523</c:v>
                </c:pt>
                <c:pt idx="76">
                  <c:v>0.99997664687681798</c:v>
                </c:pt>
                <c:pt idx="77">
                  <c:v>1.3322616150104991</c:v>
                </c:pt>
                <c:pt idx="78">
                  <c:v>1.4304339285757397</c:v>
                </c:pt>
                <c:pt idx="79">
                  <c:v>1.5097716945255417</c:v>
                </c:pt>
                <c:pt idx="80">
                  <c:v>1.5264550486553088</c:v>
                </c:pt>
                <c:pt idx="81">
                  <c:v>1.0231675816466728</c:v>
                </c:pt>
                <c:pt idx="82">
                  <c:v>0.99713789500417505</c:v>
                </c:pt>
                <c:pt idx="83">
                  <c:v>0.97309646878188205</c:v>
                </c:pt>
                <c:pt idx="84">
                  <c:v>0.95954094895684672</c:v>
                </c:pt>
                <c:pt idx="85">
                  <c:v>1.0000299198309244</c:v>
                </c:pt>
                <c:pt idx="86">
                  <c:v>0.93495462804855933</c:v>
                </c:pt>
                <c:pt idx="87">
                  <c:v>0.91172731454229139</c:v>
                </c:pt>
                <c:pt idx="88">
                  <c:v>0.89062679988886817</c:v>
                </c:pt>
                <c:pt idx="89">
                  <c:v>0.87941862667009507</c:v>
                </c:pt>
                <c:pt idx="90">
                  <c:v>1.1340033162450891</c:v>
                </c:pt>
                <c:pt idx="91">
                  <c:v>1.2330992289667149</c:v>
                </c:pt>
                <c:pt idx="92">
                  <c:v>0.97016743082282753</c:v>
                </c:pt>
                <c:pt idx="93">
                  <c:v>1.1057254540302823</c:v>
                </c:pt>
                <c:pt idx="94">
                  <c:v>1.0002511032816617</c:v>
                </c:pt>
                <c:pt idx="95">
                  <c:v>1.2210109313587898</c:v>
                </c:pt>
                <c:pt idx="96">
                  <c:v>1.3465646762807837</c:v>
                </c:pt>
                <c:pt idx="97">
                  <c:v>1.4417672567689821</c:v>
                </c:pt>
                <c:pt idx="98">
                  <c:v>1.4844662356929204</c:v>
                </c:pt>
                <c:pt idx="99">
                  <c:v>1.0105371034252941</c:v>
                </c:pt>
                <c:pt idx="100">
                  <c:v>0.9859844423707258</c:v>
                </c:pt>
                <c:pt idx="101">
                  <c:v>0.96179552255054657</c:v>
                </c:pt>
                <c:pt idx="102">
                  <c:v>0.94604750553802286</c:v>
                </c:pt>
                <c:pt idx="103">
                  <c:v>0.99999890546553316</c:v>
                </c:pt>
                <c:pt idx="104">
                  <c:v>0.92651301181440571</c:v>
                </c:pt>
                <c:pt idx="105">
                  <c:v>0.9098645151509912</c:v>
                </c:pt>
                <c:pt idx="106">
                  <c:v>0.8961441397316392</c:v>
                </c:pt>
                <c:pt idx="107">
                  <c:v>0.89272488646472214</c:v>
                </c:pt>
                <c:pt idx="108">
                  <c:v>1.0040740044601242</c:v>
                </c:pt>
                <c:pt idx="109">
                  <c:v>0.99107229007656861</c:v>
                </c:pt>
                <c:pt idx="110">
                  <c:v>0.98539459490566572</c:v>
                </c:pt>
                <c:pt idx="111">
                  <c:v>0.98513749206591361</c:v>
                </c:pt>
                <c:pt idx="112">
                  <c:v>0.99999311114453582</c:v>
                </c:pt>
                <c:pt idx="113">
                  <c:v>0.98603429432514966</c:v>
                </c:pt>
                <c:pt idx="114">
                  <c:v>0.99339518725776255</c:v>
                </c:pt>
                <c:pt idx="115">
                  <c:v>0.97519487263364935</c:v>
                </c:pt>
                <c:pt idx="116">
                  <c:v>0.91931464890408121</c:v>
                </c:pt>
                <c:pt idx="117">
                  <c:v>1.0246390543963406</c:v>
                </c:pt>
                <c:pt idx="118">
                  <c:v>0.99770186453353571</c:v>
                </c:pt>
                <c:pt idx="119">
                  <c:v>0.97196324265623735</c:v>
                </c:pt>
                <c:pt idx="120">
                  <c:v>0.95637761062785098</c:v>
                </c:pt>
                <c:pt idx="121">
                  <c:v>1.0018812604494094</c:v>
                </c:pt>
                <c:pt idx="122">
                  <c:v>0.92665219723530512</c:v>
                </c:pt>
                <c:pt idx="123">
                  <c:v>0.89418229667776239</c:v>
                </c:pt>
                <c:pt idx="124">
                  <c:v>0.85503323247378815</c:v>
                </c:pt>
                <c:pt idx="125">
                  <c:v>0.80131900912614351</c:v>
                </c:pt>
                <c:pt idx="126">
                  <c:v>1.003242557041564</c:v>
                </c:pt>
                <c:pt idx="127">
                  <c:v>0.98436925318058066</c:v>
                </c:pt>
                <c:pt idx="128">
                  <c:v>0.96550167739533177</c:v>
                </c:pt>
                <c:pt idx="129">
                  <c:v>0.97357570811809302</c:v>
                </c:pt>
                <c:pt idx="130">
                  <c:v>0.99999259331573664</c:v>
                </c:pt>
                <c:pt idx="131">
                  <c:v>0.95720795772643819</c:v>
                </c:pt>
                <c:pt idx="132">
                  <c:v>0.93138667559071642</c:v>
                </c:pt>
                <c:pt idx="133">
                  <c:v>0.88713569963297823</c:v>
                </c:pt>
                <c:pt idx="134">
                  <c:v>0.8250341652530514</c:v>
                </c:pt>
                <c:pt idx="135">
                  <c:v>1.049385848602032</c:v>
                </c:pt>
                <c:pt idx="136">
                  <c:v>1.0317303218297944</c:v>
                </c:pt>
                <c:pt idx="137">
                  <c:v>1.0036745560298088</c:v>
                </c:pt>
                <c:pt idx="138">
                  <c:v>0.98739484352531182</c:v>
                </c:pt>
                <c:pt idx="139">
                  <c:v>0.99998877887762994</c:v>
                </c:pt>
                <c:pt idx="140">
                  <c:v>0.95615649597344055</c:v>
                </c:pt>
                <c:pt idx="141">
                  <c:v>0.92468286188831283</c:v>
                </c:pt>
                <c:pt idx="142">
                  <c:v>0.88951084192566521</c:v>
                </c:pt>
                <c:pt idx="143">
                  <c:v>0.84258256808971255</c:v>
                </c:pt>
                <c:pt idx="144">
                  <c:v>1.0000656805399093</c:v>
                </c:pt>
                <c:pt idx="145">
                  <c:v>0.94857282289813283</c:v>
                </c:pt>
                <c:pt idx="146">
                  <c:v>0.90807494843223746</c:v>
                </c:pt>
                <c:pt idx="147">
                  <c:v>0.87958936296115631</c:v>
                </c:pt>
                <c:pt idx="148">
                  <c:v>0.99998628352150276</c:v>
                </c:pt>
                <c:pt idx="149">
                  <c:v>0.84785051993207294</c:v>
                </c:pt>
                <c:pt idx="150">
                  <c:v>0.82224198277540927</c:v>
                </c:pt>
                <c:pt idx="151">
                  <c:v>0.79544578208124816</c:v>
                </c:pt>
                <c:pt idx="152">
                  <c:v>0.76262939789591466</c:v>
                </c:pt>
                <c:pt idx="153">
                  <c:v>1.0286541245454868</c:v>
                </c:pt>
                <c:pt idx="154">
                  <c:v>0.96297001772580315</c:v>
                </c:pt>
                <c:pt idx="155">
                  <c:v>0.89252952752053427</c:v>
                </c:pt>
                <c:pt idx="156">
                  <c:v>0.84096897601818577</c:v>
                </c:pt>
                <c:pt idx="157">
                  <c:v>0.99999164969444976</c:v>
                </c:pt>
                <c:pt idx="158">
                  <c:v>0.7891382161836169</c:v>
                </c:pt>
                <c:pt idx="159">
                  <c:v>0.7459838193405528</c:v>
                </c:pt>
                <c:pt idx="160">
                  <c:v>0.70991369208262822</c:v>
                </c:pt>
                <c:pt idx="161">
                  <c:v>0.68589601778063214</c:v>
                </c:pt>
              </c:numCache>
            </c:numRef>
          </c:val>
          <c:smooth val="0"/>
          <c:extLst>
            <c:ext xmlns:c16="http://schemas.microsoft.com/office/drawing/2014/chart" uri="{C3380CC4-5D6E-409C-BE32-E72D297353CC}">
              <c16:uniqueId val="{0000000C-CCEE-4106-AE43-4D405DC633A9}"/>
            </c:ext>
          </c:extLst>
        </c:ser>
        <c:ser>
          <c:idx val="13"/>
          <c:order val="13"/>
          <c:tx>
            <c:strRef>
              <c:f>'RKX_ELE...pivot'!$O$3:$O$4</c:f>
              <c:strCache>
                <c:ptCount val="1"/>
                <c:pt idx="0">
                  <c:v>mSOLAR</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'RKX_ELE...pivot'!$O$5:$O$185</c:f>
              <c:numCache>
                <c:formatCode>General</c:formatCode>
                <c:ptCount val="162"/>
                <c:pt idx="0">
                  <c:v>1.0778052570746171</c:v>
                </c:pt>
                <c:pt idx="1">
                  <c:v>1.125231312637899</c:v>
                </c:pt>
                <c:pt idx="2">
                  <c:v>1.1533824198266149</c:v>
                </c:pt>
                <c:pt idx="3">
                  <c:v>1.1777063926044875</c:v>
                </c:pt>
                <c:pt idx="4">
                  <c:v>0.9999983942630154</c:v>
                </c:pt>
                <c:pt idx="5">
                  <c:v>1.1789036278161023</c:v>
                </c:pt>
                <c:pt idx="6">
                  <c:v>1.1753465492787847</c:v>
                </c:pt>
                <c:pt idx="7">
                  <c:v>1.1698925291866833</c:v>
                </c:pt>
                <c:pt idx="8">
                  <c:v>1.1736635479541304</c:v>
                </c:pt>
                <c:pt idx="9">
                  <c:v>1.068413925704859</c:v>
                </c:pt>
                <c:pt idx="10">
                  <c:v>0.9924497502907339</c:v>
                </c:pt>
                <c:pt idx="11">
                  <c:v>0.916022984662068</c:v>
                </c:pt>
                <c:pt idx="12">
                  <c:v>0.86888886035976254</c:v>
                </c:pt>
                <c:pt idx="13">
                  <c:v>1.0000003775230379</c:v>
                </c:pt>
                <c:pt idx="14">
                  <c:v>0.82011533912958989</c:v>
                </c:pt>
                <c:pt idx="15">
                  <c:v>0.78324336976867126</c:v>
                </c:pt>
                <c:pt idx="16">
                  <c:v>0.75404342152316928</c:v>
                </c:pt>
                <c:pt idx="17">
                  <c:v>0.72956496865049514</c:v>
                </c:pt>
                <c:pt idx="18">
                  <c:v>1.0424100083708494</c:v>
                </c:pt>
                <c:pt idx="19">
                  <c:v>2.1940758693377505</c:v>
                </c:pt>
                <c:pt idx="20">
                  <c:v>2.374550238193557</c:v>
                </c:pt>
                <c:pt idx="21">
                  <c:v>2.9091152706211529</c:v>
                </c:pt>
                <c:pt idx="22">
                  <c:v>0.99999005331683244</c:v>
                </c:pt>
                <c:pt idx="23">
                  <c:v>3.4958933920981643</c:v>
                </c:pt>
                <c:pt idx="24">
                  <c:v>4.0867835580274736</c:v>
                </c:pt>
                <c:pt idx="25">
                  <c:v>4.8232822238082118</c:v>
                </c:pt>
                <c:pt idx="26">
                  <c:v>5.8098335692880596</c:v>
                </c:pt>
                <c:pt idx="27">
                  <c:v>1.0051728488312268</c:v>
                </c:pt>
                <c:pt idx="28">
                  <c:v>0.98005165566032149</c:v>
                </c:pt>
                <c:pt idx="29">
                  <c:v>0.96560989708009404</c:v>
                </c:pt>
                <c:pt idx="30">
                  <c:v>0.9490902458319237</c:v>
                </c:pt>
                <c:pt idx="31">
                  <c:v>0.99998804385131324</c:v>
                </c:pt>
                <c:pt idx="32">
                  <c:v>0.92144060756128299</c:v>
                </c:pt>
                <c:pt idx="33">
                  <c:v>0.89916259346297067</c:v>
                </c:pt>
                <c:pt idx="34">
                  <c:v>0.87576941428216992</c:v>
                </c:pt>
                <c:pt idx="35">
                  <c:v>0.83592369436624725</c:v>
                </c:pt>
                <c:pt idx="36">
                  <c:v>1.047309689497373</c:v>
                </c:pt>
                <c:pt idx="37">
                  <c:v>1.015464061422817</c:v>
                </c:pt>
                <c:pt idx="38">
                  <c:v>0.99549824709683066</c:v>
                </c:pt>
                <c:pt idx="39">
                  <c:v>0.99814280383977727</c:v>
                </c:pt>
                <c:pt idx="40">
                  <c:v>0.99995377396664165</c:v>
                </c:pt>
                <c:pt idx="41">
                  <c:v>1.0313499384449043</c:v>
                </c:pt>
                <c:pt idx="42">
                  <c:v>1.0653265982845406</c:v>
                </c:pt>
                <c:pt idx="43">
                  <c:v>1.0356240531915684</c:v>
                </c:pt>
                <c:pt idx="44">
                  <c:v>0.98799405755617042</c:v>
                </c:pt>
                <c:pt idx="45">
                  <c:v>1.0877505614369887</c:v>
                </c:pt>
                <c:pt idx="46">
                  <c:v>1.2712008581673817</c:v>
                </c:pt>
                <c:pt idx="47">
                  <c:v>1.274100023668203</c:v>
                </c:pt>
                <c:pt idx="48">
                  <c:v>1.3187183993701288</c:v>
                </c:pt>
                <c:pt idx="49">
                  <c:v>0.99999088284191806</c:v>
                </c:pt>
                <c:pt idx="50">
                  <c:v>1.3869011172212944</c:v>
                </c:pt>
                <c:pt idx="51">
                  <c:v>1.2180656847045452</c:v>
                </c:pt>
                <c:pt idx="52">
                  <c:v>1.1298338969123005</c:v>
                </c:pt>
                <c:pt idx="53">
                  <c:v>1.0127543622942343</c:v>
                </c:pt>
                <c:pt idx="54">
                  <c:v>1.0071924047829772</c:v>
                </c:pt>
                <c:pt idx="55">
                  <c:v>0.90720341361455104</c:v>
                </c:pt>
                <c:pt idx="56">
                  <c:v>0.83381662088713737</c:v>
                </c:pt>
                <c:pt idx="57">
                  <c:v>0.78560480440620484</c:v>
                </c:pt>
                <c:pt idx="58">
                  <c:v>0.99999971997174131</c:v>
                </c:pt>
                <c:pt idx="59">
                  <c:v>0.73805007399606581</c:v>
                </c:pt>
                <c:pt idx="60">
                  <c:v>0.7008293687042636</c:v>
                </c:pt>
                <c:pt idx="61">
                  <c:v>0.67108075410786072</c:v>
                </c:pt>
                <c:pt idx="62">
                  <c:v>0.65268430117929643</c:v>
                </c:pt>
                <c:pt idx="63">
                  <c:v>1.0206996956492411</c:v>
                </c:pt>
                <c:pt idx="64">
                  <c:v>0.99257025461676562</c:v>
                </c:pt>
                <c:pt idx="65">
                  <c:v>0.97186927883893159</c:v>
                </c:pt>
                <c:pt idx="66">
                  <c:v>0.96370840419548531</c:v>
                </c:pt>
                <c:pt idx="67">
                  <c:v>0.99999891124915175</c:v>
                </c:pt>
                <c:pt idx="68">
                  <c:v>0.94748200633965118</c:v>
                </c:pt>
                <c:pt idx="69">
                  <c:v>0.93494707084869511</c:v>
                </c:pt>
                <c:pt idx="70">
                  <c:v>0.92611628538958002</c:v>
                </c:pt>
                <c:pt idx="71">
                  <c:v>0.92615873480646937</c:v>
                </c:pt>
                <c:pt idx="72">
                  <c:v>1.2045986375773068</c:v>
                </c:pt>
                <c:pt idx="73">
                  <c:v>1.4691036101934698</c:v>
                </c:pt>
                <c:pt idx="74">
                  <c:v>1.2587897001659565</c:v>
                </c:pt>
                <c:pt idx="75">
                  <c:v>1.4583845606798993</c:v>
                </c:pt>
                <c:pt idx="76">
                  <c:v>0.99996564373002883</c:v>
                </c:pt>
                <c:pt idx="77">
                  <c:v>1.6295794097987732</c:v>
                </c:pt>
                <c:pt idx="78">
                  <c:v>1.7985494510402253</c:v>
                </c:pt>
                <c:pt idx="79">
                  <c:v>1.9363383157411513</c:v>
                </c:pt>
                <c:pt idx="80">
                  <c:v>1.9778212818706411</c:v>
                </c:pt>
                <c:pt idx="81">
                  <c:v>1.0477067283221382</c:v>
                </c:pt>
                <c:pt idx="82">
                  <c:v>1.0407345661155984</c:v>
                </c:pt>
                <c:pt idx="83">
                  <c:v>1.0177354798130074</c:v>
                </c:pt>
                <c:pt idx="84">
                  <c:v>1.0123632697089862</c:v>
                </c:pt>
                <c:pt idx="85">
                  <c:v>1.0000043764872113</c:v>
                </c:pt>
                <c:pt idx="86">
                  <c:v>0.99367251512840593</c:v>
                </c:pt>
                <c:pt idx="87">
                  <c:v>0.97603304729268159</c:v>
                </c:pt>
                <c:pt idx="88">
                  <c:v>0.95960956222941551</c:v>
                </c:pt>
                <c:pt idx="89">
                  <c:v>0.95044454693749325</c:v>
                </c:pt>
                <c:pt idx="90">
                  <c:v>1</c:v>
                </c:pt>
                <c:pt idx="91">
                  <c:v>1</c:v>
                </c:pt>
                <c:pt idx="92">
                  <c:v>1</c:v>
                </c:pt>
                <c:pt idx="93">
                  <c:v>1</c:v>
                </c:pt>
                <c:pt idx="94">
                  <c:v>1</c:v>
                </c:pt>
                <c:pt idx="95">
                  <c:v>1</c:v>
                </c:pt>
                <c:pt idx="96">
                  <c:v>1</c:v>
                </c:pt>
                <c:pt idx="97">
                  <c:v>1</c:v>
                </c:pt>
                <c:pt idx="98">
                  <c:v>1</c:v>
                </c:pt>
                <c:pt idx="99">
                  <c:v>1.0154488879901724</c:v>
                </c:pt>
                <c:pt idx="100">
                  <c:v>0.99571451615798312</c:v>
                </c:pt>
                <c:pt idx="101">
                  <c:v>0.97468939341725425</c:v>
                </c:pt>
                <c:pt idx="102">
                  <c:v>0.96298895733367695</c:v>
                </c:pt>
                <c:pt idx="103">
                  <c:v>0.99999890443714046</c:v>
                </c:pt>
                <c:pt idx="104">
                  <c:v>0.94736020865538662</c:v>
                </c:pt>
                <c:pt idx="105">
                  <c:v>0.93472165373187743</c:v>
                </c:pt>
                <c:pt idx="106">
                  <c:v>0.92507662786643419</c:v>
                </c:pt>
                <c:pt idx="107">
                  <c:v>0.9252947429269559</c:v>
                </c:pt>
                <c:pt idx="108">
                  <c:v>1.0047539460321</c:v>
                </c:pt>
                <c:pt idx="109">
                  <c:v>0.99418679036602342</c:v>
                </c:pt>
                <c:pt idx="110">
                  <c:v>0.99189912787674117</c:v>
                </c:pt>
                <c:pt idx="111">
                  <c:v>0.9977685995757769</c:v>
                </c:pt>
                <c:pt idx="112">
                  <c:v>0.9999931100564371</c:v>
                </c:pt>
                <c:pt idx="113">
                  <c:v>1.007130919597415</c:v>
                </c:pt>
                <c:pt idx="114">
                  <c:v>1.025708434522616</c:v>
                </c:pt>
                <c:pt idx="115">
                  <c:v>1.0195895598805504</c:v>
                </c:pt>
                <c:pt idx="116">
                  <c:v>0.97360203935578027</c:v>
                </c:pt>
                <c:pt idx="117">
                  <c:v>1</c:v>
                </c:pt>
                <c:pt idx="118">
                  <c:v>1</c:v>
                </c:pt>
                <c:pt idx="119">
                  <c:v>1</c:v>
                </c:pt>
                <c:pt idx="120">
                  <c:v>1</c:v>
                </c:pt>
                <c:pt idx="121">
                  <c:v>1</c:v>
                </c:pt>
                <c:pt idx="122">
                  <c:v>1</c:v>
                </c:pt>
                <c:pt idx="123">
                  <c:v>1</c:v>
                </c:pt>
                <c:pt idx="124">
                  <c:v>1</c:v>
                </c:pt>
                <c:pt idx="125">
                  <c:v>1</c:v>
                </c:pt>
                <c:pt idx="126">
                  <c:v>1.0044920723917738</c:v>
                </c:pt>
                <c:pt idx="127">
                  <c:v>0.98809611836824129</c:v>
                </c:pt>
                <c:pt idx="128">
                  <c:v>0.97239898581958317</c:v>
                </c:pt>
                <c:pt idx="129">
                  <c:v>0.9855164658738722</c:v>
                </c:pt>
                <c:pt idx="130">
                  <c:v>0.99999259242356198</c:v>
                </c:pt>
                <c:pt idx="131">
                  <c:v>0.97516875941533543</c:v>
                </c:pt>
                <c:pt idx="132">
                  <c:v>0.95588609092337851</c:v>
                </c:pt>
                <c:pt idx="133">
                  <c:v>0.91766454607474401</c:v>
                </c:pt>
                <c:pt idx="134">
                  <c:v>0.86037401154457194</c:v>
                </c:pt>
                <c:pt idx="135">
                  <c:v>1.0545870273418427</c:v>
                </c:pt>
                <c:pt idx="136">
                  <c:v>1.0433071926659432</c:v>
                </c:pt>
                <c:pt idx="137">
                  <c:v>1.0213753474577025</c:v>
                </c:pt>
                <c:pt idx="138">
                  <c:v>1.0141645740420879</c:v>
                </c:pt>
                <c:pt idx="139">
                  <c:v>0.99998878133625613</c:v>
                </c:pt>
                <c:pt idx="140">
                  <c:v>0.99220934043080256</c:v>
                </c:pt>
                <c:pt idx="141">
                  <c:v>0.97032617285056111</c:v>
                </c:pt>
                <c:pt idx="142">
                  <c:v>0.94422595300632095</c:v>
                </c:pt>
                <c:pt idx="143">
                  <c:v>0.90402746376052001</c:v>
                </c:pt>
                <c:pt idx="144">
                  <c:v>1</c:v>
                </c:pt>
                <c:pt idx="145">
                  <c:v>1</c:v>
                </c:pt>
                <c:pt idx="146">
                  <c:v>1</c:v>
                </c:pt>
                <c:pt idx="147">
                  <c:v>1</c:v>
                </c:pt>
                <c:pt idx="148">
                  <c:v>1</c:v>
                </c:pt>
                <c:pt idx="149">
                  <c:v>1</c:v>
                </c:pt>
                <c:pt idx="150">
                  <c:v>1</c:v>
                </c:pt>
                <c:pt idx="151">
                  <c:v>1</c:v>
                </c:pt>
                <c:pt idx="152">
                  <c:v>1</c:v>
                </c:pt>
                <c:pt idx="153">
                  <c:v>1.033664992414618</c:v>
                </c:pt>
                <c:pt idx="154">
                  <c:v>0.97109340061789373</c:v>
                </c:pt>
                <c:pt idx="155">
                  <c:v>0.89972408329172948</c:v>
                </c:pt>
                <c:pt idx="156">
                  <c:v>0.84895650489878349</c:v>
                </c:pt>
                <c:pt idx="157">
                  <c:v>0.99999165561326919</c:v>
                </c:pt>
                <c:pt idx="158">
                  <c:v>0.79753044060140432</c:v>
                </c:pt>
                <c:pt idx="159">
                  <c:v>0.75473578560430021</c:v>
                </c:pt>
                <c:pt idx="160">
                  <c:v>0.71912149817991577</c:v>
                </c:pt>
                <c:pt idx="161">
                  <c:v>0.69489456461709509</c:v>
                </c:pt>
              </c:numCache>
            </c:numRef>
          </c:val>
          <c:smooth val="0"/>
          <c:extLst>
            <c:ext xmlns:c16="http://schemas.microsoft.com/office/drawing/2014/chart" uri="{C3380CC4-5D6E-409C-BE32-E72D297353CC}">
              <c16:uniqueId val="{0000000D-CCEE-4106-AE43-4D405DC633A9}"/>
            </c:ext>
          </c:extLst>
        </c:ser>
        <c:ser>
          <c:idx val="14"/>
          <c:order val="14"/>
          <c:tx>
            <c:strRef>
              <c:f>'RKX_ELE...pivot'!$P$3:$P$4</c:f>
              <c:strCache>
                <c:ptCount val="1"/>
                <c:pt idx="0">
                  <c:v>pHYDRO</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'RKX_ELE...pivot'!$P$5:$P$185</c:f>
              <c:numCache>
                <c:formatCode>General</c:formatCode>
                <c:ptCount val="162"/>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1.017029481814794</c:v>
                </c:pt>
                <c:pt idx="19">
                  <c:v>0.97169798554071019</c:v>
                </c:pt>
                <c:pt idx="20">
                  <c:v>0.20006451922466936</c:v>
                </c:pt>
                <c:pt idx="21">
                  <c:v>7.9487164101846045E-2</c:v>
                </c:pt>
                <c:pt idx="22">
                  <c:v>0.99999005195990853</c:v>
                </c:pt>
                <c:pt idx="23">
                  <c:v>0.32147524137881489</c:v>
                </c:pt>
                <c:pt idx="24">
                  <c:v>0.73534700883384707</c:v>
                </c:pt>
                <c:pt idx="25">
                  <c:v>1.4462465671918583</c:v>
                </c:pt>
                <c:pt idx="26">
                  <c:v>2.9171417794942176</c:v>
                </c:pt>
                <c:pt idx="27">
                  <c:v>1.0053674432131017</c:v>
                </c:pt>
                <c:pt idx="28">
                  <c:v>0.97863403981020036</c:v>
                </c:pt>
                <c:pt idx="29">
                  <c:v>0.96114737912613935</c:v>
                </c:pt>
                <c:pt idx="30">
                  <c:v>0.93972865390384219</c:v>
                </c:pt>
                <c:pt idx="31">
                  <c:v>0.99998803726335117</c:v>
                </c:pt>
                <c:pt idx="32">
                  <c:v>0.90516377106256096</c:v>
                </c:pt>
                <c:pt idx="33">
                  <c:v>0.87484638808347115</c:v>
                </c:pt>
                <c:pt idx="34">
                  <c:v>0.84388358120039486</c:v>
                </c:pt>
                <c:pt idx="35">
                  <c:v>0.79753650380640595</c:v>
                </c:pt>
                <c:pt idx="36">
                  <c:v>1.0184677230148154</c:v>
                </c:pt>
                <c:pt idx="37">
                  <c:v>0.97781104916135941</c:v>
                </c:pt>
                <c:pt idx="38">
                  <c:v>0.95194548716767857</c:v>
                </c:pt>
                <c:pt idx="39">
                  <c:v>0.94085934147969907</c:v>
                </c:pt>
                <c:pt idx="40">
                  <c:v>0.99995377118777851</c:v>
                </c:pt>
                <c:pt idx="41">
                  <c:v>0.91797499344906475</c:v>
                </c:pt>
                <c:pt idx="42">
                  <c:v>0.9003093320898492</c:v>
                </c:pt>
                <c:pt idx="43">
                  <c:v>0.88636934921773358</c:v>
                </c:pt>
                <c:pt idx="44">
                  <c:v>0.85737643851442336</c:v>
                </c:pt>
                <c:pt idx="45">
                  <c:v>1.0526826684691517</c:v>
                </c:pt>
                <c:pt idx="46">
                  <c:v>1.0370237150292596</c:v>
                </c:pt>
                <c:pt idx="47">
                  <c:v>1.0072974295649886</c:v>
                </c:pt>
                <c:pt idx="48">
                  <c:v>0.98669121518446801</c:v>
                </c:pt>
                <c:pt idx="49">
                  <c:v>0.99999088189631036</c:v>
                </c:pt>
                <c:pt idx="50">
                  <c:v>0.95100838406609889</c:v>
                </c:pt>
                <c:pt idx="51">
                  <c:v>0.91947560023990937</c:v>
                </c:pt>
                <c:pt idx="52">
                  <c:v>0.88526550435694218</c:v>
                </c:pt>
                <c:pt idx="53">
                  <c:v>0.83992372050418063</c:v>
                </c:pt>
                <c:pt idx="54">
                  <c:v>1</c:v>
                </c:pt>
                <c:pt idx="55">
                  <c:v>1</c:v>
                </c:pt>
                <c:pt idx="56">
                  <c:v>1</c:v>
                </c:pt>
                <c:pt idx="57">
                  <c:v>1</c:v>
                </c:pt>
                <c:pt idx="58">
                  <c:v>1</c:v>
                </c:pt>
                <c:pt idx="59">
                  <c:v>1</c:v>
                </c:pt>
                <c:pt idx="60">
                  <c:v>1</c:v>
                </c:pt>
                <c:pt idx="61">
                  <c:v>1</c:v>
                </c:pt>
                <c:pt idx="62">
                  <c:v>1</c:v>
                </c:pt>
                <c:pt idx="63">
                  <c:v>1.011069080572697</c:v>
                </c:pt>
                <c:pt idx="64">
                  <c:v>0.97299764246851828</c:v>
                </c:pt>
                <c:pt idx="65">
                  <c:v>0.94592879237142202</c:v>
                </c:pt>
                <c:pt idx="66">
                  <c:v>0.92840192516382491</c:v>
                </c:pt>
                <c:pt idx="67">
                  <c:v>0.99999890439586803</c:v>
                </c:pt>
                <c:pt idx="68">
                  <c:v>0.90221932296877427</c:v>
                </c:pt>
                <c:pt idx="69">
                  <c:v>0.87922361893287904</c:v>
                </c:pt>
                <c:pt idx="70">
                  <c:v>0.85954012092464849</c:v>
                </c:pt>
                <c:pt idx="71">
                  <c:v>0.85001072807278788</c:v>
                </c:pt>
                <c:pt idx="72">
                  <c:v>1.0149628698260325</c:v>
                </c:pt>
                <c:pt idx="73">
                  <c:v>0.98596085160707259</c:v>
                </c:pt>
                <c:pt idx="74">
                  <c:v>0.98180441310556432</c:v>
                </c:pt>
                <c:pt idx="75">
                  <c:v>0.96703849003637943</c:v>
                </c:pt>
                <c:pt idx="76">
                  <c:v>0.99999831405127459</c:v>
                </c:pt>
                <c:pt idx="77">
                  <c:v>0.93237513050303067</c:v>
                </c:pt>
                <c:pt idx="78">
                  <c:v>0.90195213595585044</c:v>
                </c:pt>
                <c:pt idx="79">
                  <c:v>0.874962129655803</c:v>
                </c:pt>
                <c:pt idx="80">
                  <c:v>0.86419305643056077</c:v>
                </c:pt>
                <c:pt idx="81">
                  <c:v>1.0137453529464937</c:v>
                </c:pt>
                <c:pt idx="82">
                  <c:v>0.98042828107336921</c:v>
                </c:pt>
                <c:pt idx="83">
                  <c:v>0.95598951839157875</c:v>
                </c:pt>
                <c:pt idx="84">
                  <c:v>0.93930483569404777</c:v>
                </c:pt>
                <c:pt idx="85">
                  <c:v>1.0000044141231026</c:v>
                </c:pt>
                <c:pt idx="86">
                  <c:v>0.91246457775287448</c:v>
                </c:pt>
                <c:pt idx="87">
                  <c:v>0.8871009004422491</c:v>
                </c:pt>
                <c:pt idx="88">
                  <c:v>0.86421221117447067</c:v>
                </c:pt>
                <c:pt idx="89">
                  <c:v>0.85222303547983858</c:v>
                </c:pt>
                <c:pt idx="90">
                  <c:v>1.0913268622547456</c:v>
                </c:pt>
                <c:pt idx="91">
                  <c:v>1.0983944655190883</c:v>
                </c:pt>
                <c:pt idx="92">
                  <c:v>1.0766585671931637</c:v>
                </c:pt>
                <c:pt idx="93">
                  <c:v>1.1019757951537243</c:v>
                </c:pt>
                <c:pt idx="94">
                  <c:v>0.99997256760471698</c:v>
                </c:pt>
                <c:pt idx="95">
                  <c:v>1.0730064188639847</c:v>
                </c:pt>
                <c:pt idx="96">
                  <c:v>1.0455755906036663</c:v>
                </c:pt>
                <c:pt idx="97">
                  <c:v>1.0225645821413933</c:v>
                </c:pt>
                <c:pt idx="98">
                  <c:v>1.025393782615984</c:v>
                </c:pt>
                <c:pt idx="99">
                  <c:v>1.0086586594411542</c:v>
                </c:pt>
                <c:pt idx="100">
                  <c:v>0.9822633144069014</c:v>
                </c:pt>
                <c:pt idx="101">
                  <c:v>0.95686444669306125</c:v>
                </c:pt>
                <c:pt idx="102">
                  <c:v>0.93956849182903968</c:v>
                </c:pt>
                <c:pt idx="103">
                  <c:v>0.99999890204304187</c:v>
                </c:pt>
                <c:pt idx="104">
                  <c:v>0.91854030311132673</c:v>
                </c:pt>
                <c:pt idx="105">
                  <c:v>0.90035826301792121</c:v>
                </c:pt>
                <c:pt idx="106">
                  <c:v>0.8850793298712103</c:v>
                </c:pt>
                <c:pt idx="107">
                  <c:v>0.88026901830956361</c:v>
                </c:pt>
                <c:pt idx="108">
                  <c:v>1.0038139672823816</c:v>
                </c:pt>
                <c:pt idx="109">
                  <c:v>0.98988119135318886</c:v>
                </c:pt>
                <c:pt idx="110">
                  <c:v>0.98290702796410201</c:v>
                </c:pt>
                <c:pt idx="111">
                  <c:v>0.98030690642802898</c:v>
                </c:pt>
                <c:pt idx="112">
                  <c:v>0.99999310815519882</c:v>
                </c:pt>
                <c:pt idx="113">
                  <c:v>0.97796619542898167</c:v>
                </c:pt>
                <c:pt idx="114">
                  <c:v>0.98103745548332044</c:v>
                </c:pt>
                <c:pt idx="115">
                  <c:v>0.97790027248618705</c:v>
                </c:pt>
                <c:pt idx="116">
                  <c:v>0.89855322806847227</c:v>
                </c:pt>
                <c:pt idx="117">
                  <c:v>1.0198365058834959</c:v>
                </c:pt>
                <c:pt idx="118">
                  <c:v>0.98823534694308024</c:v>
                </c:pt>
                <c:pt idx="119">
                  <c:v>0.95796241123814874</c:v>
                </c:pt>
                <c:pt idx="120">
                  <c:v>0.93788568819604745</c:v>
                </c:pt>
                <c:pt idx="121">
                  <c:v>1.0018812584240204</c:v>
                </c:pt>
                <c:pt idx="122">
                  <c:v>0.90452199830147273</c:v>
                </c:pt>
                <c:pt idx="123">
                  <c:v>0.86902771417865554</c:v>
                </c:pt>
                <c:pt idx="124">
                  <c:v>0.82742765328393053</c:v>
                </c:pt>
                <c:pt idx="125">
                  <c:v>0.77215775197036618</c:v>
                </c:pt>
                <c:pt idx="126">
                  <c:v>1.0027646928781868</c:v>
                </c:pt>
                <c:pt idx="127">
                  <c:v>0.98294396310192567</c:v>
                </c:pt>
                <c:pt idx="128">
                  <c:v>0.96286389797099303</c:v>
                </c:pt>
                <c:pt idx="129">
                  <c:v>0.9690091353949104</c:v>
                </c:pt>
                <c:pt idx="130">
                  <c:v>0.99999258871738383</c:v>
                </c:pt>
                <c:pt idx="131">
                  <c:v>0.95033910733605143</c:v>
                </c:pt>
                <c:pt idx="132">
                  <c:v>0.92201722831900468</c:v>
                </c:pt>
                <c:pt idx="133">
                  <c:v>0.87546038466025</c:v>
                </c:pt>
                <c:pt idx="134">
                  <c:v>0.81151895434275112</c:v>
                </c:pt>
                <c:pt idx="135">
                  <c:v>1.0473967337397219</c:v>
                </c:pt>
                <c:pt idx="136">
                  <c:v>1.0273029163639587</c:v>
                </c:pt>
                <c:pt idx="137">
                  <c:v>0.99690514685730147</c:v>
                </c:pt>
                <c:pt idx="138">
                  <c:v>0.97715715185988949</c:v>
                </c:pt>
                <c:pt idx="139">
                  <c:v>0.99998877764450622</c:v>
                </c:pt>
                <c:pt idx="140">
                  <c:v>0.94236861313326048</c:v>
                </c:pt>
                <c:pt idx="141">
                  <c:v>0.9072272455607846</c:v>
                </c:pt>
                <c:pt idx="142">
                  <c:v>0.86858584849378084</c:v>
                </c:pt>
                <c:pt idx="143">
                  <c:v>0.81908386708722336</c:v>
                </c:pt>
                <c:pt idx="144">
                  <c:v>0.99890136226361992</c:v>
                </c:pt>
                <c:pt idx="145">
                  <c:v>0.94606594799131094</c:v>
                </c:pt>
                <c:pt idx="146">
                  <c:v>0.90443913912165741</c:v>
                </c:pt>
                <c:pt idx="147">
                  <c:v>0.87406769497918835</c:v>
                </c:pt>
                <c:pt idx="148">
                  <c:v>0.99998628248203514</c:v>
                </c:pt>
                <c:pt idx="149">
                  <c:v>0.84002831981343151</c:v>
                </c:pt>
                <c:pt idx="150">
                  <c:v>0.81180707381717454</c:v>
                </c:pt>
                <c:pt idx="151">
                  <c:v>0.78280104838722619</c:v>
                </c:pt>
                <c:pt idx="152">
                  <c:v>0.74821209093749508</c:v>
                </c:pt>
                <c:pt idx="153">
                  <c:v>1.0098926831994157</c:v>
                </c:pt>
                <c:pt idx="154">
                  <c:v>0.93255483740895273</c:v>
                </c:pt>
                <c:pt idx="155">
                  <c:v>0.86559201926731522</c:v>
                </c:pt>
                <c:pt idx="156">
                  <c:v>0.81106244998212784</c:v>
                </c:pt>
                <c:pt idx="157">
                  <c:v>0.99999164852519984</c:v>
                </c:pt>
                <c:pt idx="158">
                  <c:v>0.75771644866510224</c:v>
                </c:pt>
                <c:pt idx="159">
                  <c:v>0.71321512100079154</c:v>
                </c:pt>
                <c:pt idx="160">
                  <c:v>0.67543826187745559</c:v>
                </c:pt>
                <c:pt idx="161">
                  <c:v>0.65220408614974357</c:v>
                </c:pt>
              </c:numCache>
            </c:numRef>
          </c:val>
          <c:smooth val="0"/>
          <c:extLst>
            <c:ext xmlns:c16="http://schemas.microsoft.com/office/drawing/2014/chart" uri="{C3380CC4-5D6E-409C-BE32-E72D297353CC}">
              <c16:uniqueId val="{0000000E-CCEE-4106-AE43-4D405DC633A9}"/>
            </c:ext>
          </c:extLst>
        </c:ser>
        <c:ser>
          <c:idx val="15"/>
          <c:order val="15"/>
          <c:tx>
            <c:strRef>
              <c:f>'RKX_ELE...pivot'!$Q$3:$Q$4</c:f>
              <c:strCache>
                <c:ptCount val="1"/>
                <c:pt idx="0">
                  <c:v>bGEO</c:v>
                </c:pt>
              </c:strCache>
            </c:strRef>
          </c:tx>
          <c:marker>
            <c:symbol val="none"/>
          </c:marker>
          <c:cat>
            <c:multiLvlStrRef>
              <c:f>'RKX_ELE...pivot'!$A$5:$A$185</c:f>
              <c:multiLvlStrCache>
                <c:ptCount val="162"/>
                <c:lvl>
                  <c:pt idx="0">
                    <c:v>2015</c:v>
                  </c:pt>
                  <c:pt idx="1">
                    <c:v>2020</c:v>
                  </c:pt>
                  <c:pt idx="2">
                    <c:v>2025</c:v>
                  </c:pt>
                  <c:pt idx="3">
                    <c:v>2030</c:v>
                  </c:pt>
                  <c:pt idx="4">
                    <c:v>2011</c:v>
                  </c:pt>
                  <c:pt idx="5">
                    <c:v>2035</c:v>
                  </c:pt>
                  <c:pt idx="6">
                    <c:v>2040</c:v>
                  </c:pt>
                  <c:pt idx="7">
                    <c:v>2045</c:v>
                  </c:pt>
                  <c:pt idx="8">
                    <c:v>2050</c:v>
                  </c:pt>
                  <c:pt idx="9">
                    <c:v>2015</c:v>
                  </c:pt>
                  <c:pt idx="10">
                    <c:v>2020</c:v>
                  </c:pt>
                  <c:pt idx="11">
                    <c:v>2025</c:v>
                  </c:pt>
                  <c:pt idx="12">
                    <c:v>2030</c:v>
                  </c:pt>
                  <c:pt idx="13">
                    <c:v>2011</c:v>
                  </c:pt>
                  <c:pt idx="14">
                    <c:v>2035</c:v>
                  </c:pt>
                  <c:pt idx="15">
                    <c:v>2040</c:v>
                  </c:pt>
                  <c:pt idx="16">
                    <c:v>2045</c:v>
                  </c:pt>
                  <c:pt idx="17">
                    <c:v>2050</c:v>
                  </c:pt>
                  <c:pt idx="18">
                    <c:v>2015</c:v>
                  </c:pt>
                  <c:pt idx="19">
                    <c:v>2020</c:v>
                  </c:pt>
                  <c:pt idx="20">
                    <c:v>2025</c:v>
                  </c:pt>
                  <c:pt idx="21">
                    <c:v>2030</c:v>
                  </c:pt>
                  <c:pt idx="22">
                    <c:v>2011</c:v>
                  </c:pt>
                  <c:pt idx="23">
                    <c:v>2035</c:v>
                  </c:pt>
                  <c:pt idx="24">
                    <c:v>2040</c:v>
                  </c:pt>
                  <c:pt idx="25">
                    <c:v>2045</c:v>
                  </c:pt>
                  <c:pt idx="26">
                    <c:v>2050</c:v>
                  </c:pt>
                  <c:pt idx="27">
                    <c:v>2015</c:v>
                  </c:pt>
                  <c:pt idx="28">
                    <c:v>2020</c:v>
                  </c:pt>
                  <c:pt idx="29">
                    <c:v>2025</c:v>
                  </c:pt>
                  <c:pt idx="30">
                    <c:v>2030</c:v>
                  </c:pt>
                  <c:pt idx="31">
                    <c:v>2011</c:v>
                  </c:pt>
                  <c:pt idx="32">
                    <c:v>2035</c:v>
                  </c:pt>
                  <c:pt idx="33">
                    <c:v>2040</c:v>
                  </c:pt>
                  <c:pt idx="34">
                    <c:v>2045</c:v>
                  </c:pt>
                  <c:pt idx="35">
                    <c:v>2050</c:v>
                  </c:pt>
                  <c:pt idx="36">
                    <c:v>2015</c:v>
                  </c:pt>
                  <c:pt idx="37">
                    <c:v>2020</c:v>
                  </c:pt>
                  <c:pt idx="38">
                    <c:v>2025</c:v>
                  </c:pt>
                  <c:pt idx="39">
                    <c:v>2030</c:v>
                  </c:pt>
                  <c:pt idx="40">
                    <c:v>2011</c:v>
                  </c:pt>
                  <c:pt idx="41">
                    <c:v>2035</c:v>
                  </c:pt>
                  <c:pt idx="42">
                    <c:v>2040</c:v>
                  </c:pt>
                  <c:pt idx="43">
                    <c:v>2045</c:v>
                  </c:pt>
                  <c:pt idx="44">
                    <c:v>2050</c:v>
                  </c:pt>
                  <c:pt idx="45">
                    <c:v>2015</c:v>
                  </c:pt>
                  <c:pt idx="46">
                    <c:v>2020</c:v>
                  </c:pt>
                  <c:pt idx="47">
                    <c:v>2025</c:v>
                  </c:pt>
                  <c:pt idx="48">
                    <c:v>2030</c:v>
                  </c:pt>
                  <c:pt idx="49">
                    <c:v>2011</c:v>
                  </c:pt>
                  <c:pt idx="50">
                    <c:v>2035</c:v>
                  </c:pt>
                  <c:pt idx="51">
                    <c:v>2040</c:v>
                  </c:pt>
                  <c:pt idx="52">
                    <c:v>2045</c:v>
                  </c:pt>
                  <c:pt idx="53">
                    <c:v>2050</c:v>
                  </c:pt>
                  <c:pt idx="54">
                    <c:v>2015</c:v>
                  </c:pt>
                  <c:pt idx="55">
                    <c:v>2020</c:v>
                  </c:pt>
                  <c:pt idx="56">
                    <c:v>2025</c:v>
                  </c:pt>
                  <c:pt idx="57">
                    <c:v>2030</c:v>
                  </c:pt>
                  <c:pt idx="58">
                    <c:v>2011</c:v>
                  </c:pt>
                  <c:pt idx="59">
                    <c:v>2035</c:v>
                  </c:pt>
                  <c:pt idx="60">
                    <c:v>2040</c:v>
                  </c:pt>
                  <c:pt idx="61">
                    <c:v>2045</c:v>
                  </c:pt>
                  <c:pt idx="62">
                    <c:v>2050</c:v>
                  </c:pt>
                  <c:pt idx="63">
                    <c:v>2015</c:v>
                  </c:pt>
                  <c:pt idx="64">
                    <c:v>2020</c:v>
                  </c:pt>
                  <c:pt idx="65">
                    <c:v>2025</c:v>
                  </c:pt>
                  <c:pt idx="66">
                    <c:v>2030</c:v>
                  </c:pt>
                  <c:pt idx="67">
                    <c:v>2011</c:v>
                  </c:pt>
                  <c:pt idx="68">
                    <c:v>2035</c:v>
                  </c:pt>
                  <c:pt idx="69">
                    <c:v>2040</c:v>
                  </c:pt>
                  <c:pt idx="70">
                    <c:v>2045</c:v>
                  </c:pt>
                  <c:pt idx="71">
                    <c:v>2050</c:v>
                  </c:pt>
                  <c:pt idx="72">
                    <c:v>2015</c:v>
                  </c:pt>
                  <c:pt idx="73">
                    <c:v>2020</c:v>
                  </c:pt>
                  <c:pt idx="74">
                    <c:v>2025</c:v>
                  </c:pt>
                  <c:pt idx="75">
                    <c:v>2030</c:v>
                  </c:pt>
                  <c:pt idx="76">
                    <c:v>2011</c:v>
                  </c:pt>
                  <c:pt idx="77">
                    <c:v>2035</c:v>
                  </c:pt>
                  <c:pt idx="78">
                    <c:v>2040</c:v>
                  </c:pt>
                  <c:pt idx="79">
                    <c:v>2045</c:v>
                  </c:pt>
                  <c:pt idx="80">
                    <c:v>2050</c:v>
                  </c:pt>
                  <c:pt idx="81">
                    <c:v>2015</c:v>
                  </c:pt>
                  <c:pt idx="82">
                    <c:v>2020</c:v>
                  </c:pt>
                  <c:pt idx="83">
                    <c:v>2025</c:v>
                  </c:pt>
                  <c:pt idx="84">
                    <c:v>2030</c:v>
                  </c:pt>
                  <c:pt idx="85">
                    <c:v>2011</c:v>
                  </c:pt>
                  <c:pt idx="86">
                    <c:v>2035</c:v>
                  </c:pt>
                  <c:pt idx="87">
                    <c:v>2040</c:v>
                  </c:pt>
                  <c:pt idx="88">
                    <c:v>2045</c:v>
                  </c:pt>
                  <c:pt idx="89">
                    <c:v>2050</c:v>
                  </c:pt>
                  <c:pt idx="90">
                    <c:v>2015</c:v>
                  </c:pt>
                  <c:pt idx="91">
                    <c:v>2020</c:v>
                  </c:pt>
                  <c:pt idx="92">
                    <c:v>2025</c:v>
                  </c:pt>
                  <c:pt idx="93">
                    <c:v>2030</c:v>
                  </c:pt>
                  <c:pt idx="94">
                    <c:v>2011</c:v>
                  </c:pt>
                  <c:pt idx="95">
                    <c:v>2035</c:v>
                  </c:pt>
                  <c:pt idx="96">
                    <c:v>2040</c:v>
                  </c:pt>
                  <c:pt idx="97">
                    <c:v>2045</c:v>
                  </c:pt>
                  <c:pt idx="98">
                    <c:v>2050</c:v>
                  </c:pt>
                  <c:pt idx="99">
                    <c:v>2015</c:v>
                  </c:pt>
                  <c:pt idx="100">
                    <c:v>2020</c:v>
                  </c:pt>
                  <c:pt idx="101">
                    <c:v>2025</c:v>
                  </c:pt>
                  <c:pt idx="102">
                    <c:v>2030</c:v>
                  </c:pt>
                  <c:pt idx="103">
                    <c:v>2011</c:v>
                  </c:pt>
                  <c:pt idx="104">
                    <c:v>2035</c:v>
                  </c:pt>
                  <c:pt idx="105">
                    <c:v>2040</c:v>
                  </c:pt>
                  <c:pt idx="106">
                    <c:v>2045</c:v>
                  </c:pt>
                  <c:pt idx="107">
                    <c:v>2050</c:v>
                  </c:pt>
                  <c:pt idx="108">
                    <c:v>2015</c:v>
                  </c:pt>
                  <c:pt idx="109">
                    <c:v>2020</c:v>
                  </c:pt>
                  <c:pt idx="110">
                    <c:v>2025</c:v>
                  </c:pt>
                  <c:pt idx="111">
                    <c:v>2030</c:v>
                  </c:pt>
                  <c:pt idx="112">
                    <c:v>2011</c:v>
                  </c:pt>
                  <c:pt idx="113">
                    <c:v>2035</c:v>
                  </c:pt>
                  <c:pt idx="114">
                    <c:v>2040</c:v>
                  </c:pt>
                  <c:pt idx="115">
                    <c:v>2045</c:v>
                  </c:pt>
                  <c:pt idx="116">
                    <c:v>2050</c:v>
                  </c:pt>
                  <c:pt idx="117">
                    <c:v>2015</c:v>
                  </c:pt>
                  <c:pt idx="118">
                    <c:v>2020</c:v>
                  </c:pt>
                  <c:pt idx="119">
                    <c:v>2025</c:v>
                  </c:pt>
                  <c:pt idx="120">
                    <c:v>2030</c:v>
                  </c:pt>
                  <c:pt idx="121">
                    <c:v>2011</c:v>
                  </c:pt>
                  <c:pt idx="122">
                    <c:v>2035</c:v>
                  </c:pt>
                  <c:pt idx="123">
                    <c:v>2040</c:v>
                  </c:pt>
                  <c:pt idx="124">
                    <c:v>2045</c:v>
                  </c:pt>
                  <c:pt idx="125">
                    <c:v>2050</c:v>
                  </c:pt>
                  <c:pt idx="126">
                    <c:v>2015</c:v>
                  </c:pt>
                  <c:pt idx="127">
                    <c:v>2020</c:v>
                  </c:pt>
                  <c:pt idx="128">
                    <c:v>2025</c:v>
                  </c:pt>
                  <c:pt idx="129">
                    <c:v>2030</c:v>
                  </c:pt>
                  <c:pt idx="130">
                    <c:v>2011</c:v>
                  </c:pt>
                  <c:pt idx="131">
                    <c:v>2035</c:v>
                  </c:pt>
                  <c:pt idx="132">
                    <c:v>2040</c:v>
                  </c:pt>
                  <c:pt idx="133">
                    <c:v>2045</c:v>
                  </c:pt>
                  <c:pt idx="134">
                    <c:v>2050</c:v>
                  </c:pt>
                  <c:pt idx="135">
                    <c:v>2015</c:v>
                  </c:pt>
                  <c:pt idx="136">
                    <c:v>2020</c:v>
                  </c:pt>
                  <c:pt idx="137">
                    <c:v>2025</c:v>
                  </c:pt>
                  <c:pt idx="138">
                    <c:v>2030</c:v>
                  </c:pt>
                  <c:pt idx="139">
                    <c:v>2011</c:v>
                  </c:pt>
                  <c:pt idx="140">
                    <c:v>2035</c:v>
                  </c:pt>
                  <c:pt idx="141">
                    <c:v>2040</c:v>
                  </c:pt>
                  <c:pt idx="142">
                    <c:v>2045</c:v>
                  </c:pt>
                  <c:pt idx="143">
                    <c:v>2050</c:v>
                  </c:pt>
                  <c:pt idx="144">
                    <c:v>2015</c:v>
                  </c:pt>
                  <c:pt idx="145">
                    <c:v>2020</c:v>
                  </c:pt>
                  <c:pt idx="146">
                    <c:v>2025</c:v>
                  </c:pt>
                  <c:pt idx="147">
                    <c:v>2030</c:v>
                  </c:pt>
                  <c:pt idx="148">
                    <c:v>2011</c:v>
                  </c:pt>
                  <c:pt idx="149">
                    <c:v>2035</c:v>
                  </c:pt>
                  <c:pt idx="150">
                    <c:v>2040</c:v>
                  </c:pt>
                  <c:pt idx="151">
                    <c:v>2045</c:v>
                  </c:pt>
                  <c:pt idx="152">
                    <c:v>2050</c:v>
                  </c:pt>
                  <c:pt idx="153">
                    <c:v>2015</c:v>
                  </c:pt>
                  <c:pt idx="154">
                    <c:v>2020</c:v>
                  </c:pt>
                  <c:pt idx="155">
                    <c:v>2025</c:v>
                  </c:pt>
                  <c:pt idx="156">
                    <c:v>2030</c:v>
                  </c:pt>
                  <c:pt idx="157">
                    <c:v>2011</c:v>
                  </c:pt>
                  <c:pt idx="158">
                    <c:v>2035</c:v>
                  </c:pt>
                  <c:pt idx="159">
                    <c:v>2040</c:v>
                  </c:pt>
                  <c:pt idx="160">
                    <c:v>2045</c:v>
                  </c:pt>
                  <c:pt idx="161">
                    <c:v>2050</c:v>
                  </c:pt>
                </c:lvl>
                <c:lvl>
                  <c:pt idx="0">
                    <c:v>BRZ</c:v>
                  </c:pt>
                  <c:pt idx="9">
                    <c:v>CHI</c:v>
                  </c:pt>
                  <c:pt idx="18">
                    <c:v>DEU</c:v>
                  </c:pt>
                  <c:pt idx="27">
                    <c:v>EUN</c:v>
                  </c:pt>
                  <c:pt idx="36">
                    <c:v>EUS</c:v>
                  </c:pt>
                  <c:pt idx="45">
                    <c:v>FRA</c:v>
                  </c:pt>
                  <c:pt idx="54">
                    <c:v>IND</c:v>
                  </c:pt>
                  <c:pt idx="63">
                    <c:v>OEC</c:v>
                  </c:pt>
                  <c:pt idx="72">
                    <c:v>ROW</c:v>
                  </c:pt>
                  <c:pt idx="81">
                    <c:v>RSA</c:v>
                  </c:pt>
                  <c:pt idx="90">
                    <c:v>RUS</c:v>
                  </c:pt>
                  <c:pt idx="99">
                    <c:v>USA</c:v>
                  </c:pt>
                  <c:pt idx="108">
                    <c:v>ITA</c:v>
                  </c:pt>
                  <c:pt idx="117">
                    <c:v>POL</c:v>
                  </c:pt>
                  <c:pt idx="126">
                    <c:v>ESP</c:v>
                  </c:pt>
                  <c:pt idx="135">
                    <c:v>UKI</c:v>
                  </c:pt>
                  <c:pt idx="144">
                    <c:v>BNL</c:v>
                  </c:pt>
                  <c:pt idx="153">
                    <c:v>OPA</c:v>
                  </c:pt>
                </c:lvl>
              </c:multiLvlStrCache>
            </c:multiLvlStrRef>
          </c:cat>
          <c:val>
            <c:numRef>
              <c:f>'RKX_ELE...pivot'!$Q$5:$Q$185</c:f>
              <c:numCache>
                <c:formatCode>General</c:formatCode>
                <c:ptCount val="162"/>
                <c:pt idx="0">
                  <c:v>1</c:v>
                </c:pt>
                <c:pt idx="1">
                  <c:v>1</c:v>
                </c:pt>
                <c:pt idx="2">
                  <c:v>1</c:v>
                </c:pt>
                <c:pt idx="3">
                  <c:v>1</c:v>
                </c:pt>
                <c:pt idx="4">
                  <c:v>1</c:v>
                </c:pt>
                <c:pt idx="5">
                  <c:v>1</c:v>
                </c:pt>
                <c:pt idx="6">
                  <c:v>1</c:v>
                </c:pt>
                <c:pt idx="7">
                  <c:v>1</c:v>
                </c:pt>
                <c:pt idx="8">
                  <c:v>1</c:v>
                </c:pt>
                <c:pt idx="9">
                  <c:v>1.0974201815325964</c:v>
                </c:pt>
                <c:pt idx="10">
                  <c:v>1.1822074333861752</c:v>
                </c:pt>
                <c:pt idx="11">
                  <c:v>0.97377605274436907</c:v>
                </c:pt>
                <c:pt idx="12">
                  <c:v>1.0298287936950574</c:v>
                </c:pt>
                <c:pt idx="13">
                  <c:v>1.0000003480999624</c:v>
                </c:pt>
                <c:pt idx="14">
                  <c:v>1.0535973020253122</c:v>
                </c:pt>
                <c:pt idx="15">
                  <c:v>1.0764902695364433</c:v>
                </c:pt>
                <c:pt idx="16">
                  <c:v>1.0684460444322337</c:v>
                </c:pt>
                <c:pt idx="17">
                  <c:v>1.0264084677229939</c:v>
                </c:pt>
                <c:pt idx="18">
                  <c:v>1.0531245457230489</c:v>
                </c:pt>
                <c:pt idx="19">
                  <c:v>1.5971577195451518</c:v>
                </c:pt>
                <c:pt idx="20">
                  <c:v>1.9007126571711603</c:v>
                </c:pt>
                <c:pt idx="21">
                  <c:v>2.6314208845854856</c:v>
                </c:pt>
                <c:pt idx="22">
                  <c:v>1.0000004851292636</c:v>
                </c:pt>
                <c:pt idx="23">
                  <c:v>3.4367924857989602</c:v>
                </c:pt>
                <c:pt idx="24">
                  <c:v>4.3312814908990118</c:v>
                </c:pt>
                <c:pt idx="25">
                  <c:v>5.5424534621775203</c:v>
                </c:pt>
                <c:pt idx="26">
                  <c:v>7.3354702191774761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1.0288023382794769</c:v>
                </c:pt>
                <c:pt idx="64">
                  <c:v>1.1138824865000339</c:v>
                </c:pt>
                <c:pt idx="65">
                  <c:v>0.9936941265977669</c:v>
                </c:pt>
                <c:pt idx="66">
                  <c:v>1.0069847165719579</c:v>
                </c:pt>
                <c:pt idx="67">
                  <c:v>0.99999890494131716</c:v>
                </c:pt>
                <c:pt idx="68">
                  <c:v>1.022281692242921</c:v>
                </c:pt>
                <c:pt idx="69">
                  <c:v>1.0241224897317205</c:v>
                </c:pt>
                <c:pt idx="70">
                  <c:v>1.0137276540192308</c:v>
                </c:pt>
                <c:pt idx="71">
                  <c:v>0.99022535237685227</c:v>
                </c:pt>
                <c:pt idx="72">
                  <c:v>1.1782716466574239</c:v>
                </c:pt>
                <c:pt idx="73">
                  <c:v>1.3974074967459382</c:v>
                </c:pt>
                <c:pt idx="74">
                  <c:v>1.1412768488611602</c:v>
                </c:pt>
                <c:pt idx="75">
                  <c:v>1.2909135991434328</c:v>
                </c:pt>
                <c:pt idx="76">
                  <c:v>0.99997021818995324</c:v>
                </c:pt>
                <c:pt idx="77">
                  <c:v>1.4163689496716731</c:v>
                </c:pt>
                <c:pt idx="78">
                  <c:v>1.5433960001058258</c:v>
                </c:pt>
                <c:pt idx="79">
                  <c:v>1.6561656978378685</c:v>
                </c:pt>
                <c:pt idx="80">
                  <c:v>1.7104106403039556</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1.0211617992725559</c:v>
                </c:pt>
                <c:pt idx="100">
                  <c:v>1.0685433314394495</c:v>
                </c:pt>
                <c:pt idx="101">
                  <c:v>0.98968629313219758</c:v>
                </c:pt>
                <c:pt idx="102">
                  <c:v>1.0139937798308944</c:v>
                </c:pt>
                <c:pt idx="103">
                  <c:v>0.99999890389794988</c:v>
                </c:pt>
                <c:pt idx="104">
                  <c:v>1.0247362020860216</c:v>
                </c:pt>
                <c:pt idx="105">
                  <c:v>1.0308795560953152</c:v>
                </c:pt>
                <c:pt idx="106">
                  <c:v>1.0269539768072893</c:v>
                </c:pt>
                <c:pt idx="107">
                  <c:v>1.0042975403506385</c:v>
                </c:pt>
                <c:pt idx="108">
                  <c:v>1.0055447882280122</c:v>
                </c:pt>
                <c:pt idx="109">
                  <c:v>1.1727698041692005</c:v>
                </c:pt>
                <c:pt idx="110">
                  <c:v>1.1099541643104509</c:v>
                </c:pt>
                <c:pt idx="111">
                  <c:v>1.3375978436348601</c:v>
                </c:pt>
                <c:pt idx="112">
                  <c:v>0.99999310892145055</c:v>
                </c:pt>
                <c:pt idx="113">
                  <c:v>1.5916382590872646</c:v>
                </c:pt>
                <c:pt idx="114">
                  <c:v>1.8806958548804962</c:v>
                </c:pt>
                <c:pt idx="115">
                  <c:v>1.9190087060028664</c:v>
                </c:pt>
                <c:pt idx="116">
                  <c:v>1.6928042435885298</c:v>
                </c:pt>
                <c:pt idx="117">
                  <c:v>1</c:v>
                </c:pt>
                <c:pt idx="118">
                  <c:v>1</c:v>
                </c:pt>
                <c:pt idx="119">
                  <c:v>1</c:v>
                </c:pt>
                <c:pt idx="120">
                  <c:v>1</c:v>
                </c:pt>
                <c:pt idx="121">
                  <c:v>1</c:v>
                </c:pt>
                <c:pt idx="122">
                  <c:v>1</c:v>
                </c:pt>
                <c:pt idx="123">
                  <c:v>1</c:v>
                </c:pt>
                <c:pt idx="124">
                  <c:v>1</c:v>
                </c:pt>
                <c:pt idx="125">
                  <c:v>1</c:v>
                </c:pt>
                <c:pt idx="126">
                  <c:v>1.0059453858420935</c:v>
                </c:pt>
                <c:pt idx="127">
                  <c:v>1.1220181670129481</c:v>
                </c:pt>
                <c:pt idx="128">
                  <c:v>1.0939381931697045</c:v>
                </c:pt>
                <c:pt idx="129">
                  <c:v>1.2533920846126161</c:v>
                </c:pt>
                <c:pt idx="130">
                  <c:v>0.99999260876448159</c:v>
                </c:pt>
                <c:pt idx="131">
                  <c:v>1.3500785240979238</c:v>
                </c:pt>
                <c:pt idx="132">
                  <c:v>1.372210470340836</c:v>
                </c:pt>
                <c:pt idx="133">
                  <c:v>1.2913291166173824</c:v>
                </c:pt>
                <c:pt idx="134">
                  <c:v>1.1499142090873347</c:v>
                </c:pt>
                <c:pt idx="135">
                  <c:v>1</c:v>
                </c:pt>
                <c:pt idx="136">
                  <c:v>1</c:v>
                </c:pt>
                <c:pt idx="137">
                  <c:v>1</c:v>
                </c:pt>
                <c:pt idx="138">
                  <c:v>1</c:v>
                </c:pt>
                <c:pt idx="139">
                  <c:v>1</c:v>
                </c:pt>
                <c:pt idx="140">
                  <c:v>1</c:v>
                </c:pt>
                <c:pt idx="141">
                  <c:v>1</c:v>
                </c:pt>
                <c:pt idx="142">
                  <c:v>1</c:v>
                </c:pt>
                <c:pt idx="143">
                  <c:v>1</c:v>
                </c:pt>
                <c:pt idx="144">
                  <c:v>1</c:v>
                </c:pt>
                <c:pt idx="145">
                  <c:v>1</c:v>
                </c:pt>
                <c:pt idx="146">
                  <c:v>1</c:v>
                </c:pt>
                <c:pt idx="147">
                  <c:v>1</c:v>
                </c:pt>
                <c:pt idx="148">
                  <c:v>1</c:v>
                </c:pt>
                <c:pt idx="149">
                  <c:v>1</c:v>
                </c:pt>
                <c:pt idx="150">
                  <c:v>1</c:v>
                </c:pt>
                <c:pt idx="151">
                  <c:v>1</c:v>
                </c:pt>
                <c:pt idx="152">
                  <c:v>1</c:v>
                </c:pt>
                <c:pt idx="153">
                  <c:v>1</c:v>
                </c:pt>
                <c:pt idx="154">
                  <c:v>1</c:v>
                </c:pt>
                <c:pt idx="155">
                  <c:v>1</c:v>
                </c:pt>
                <c:pt idx="156">
                  <c:v>1</c:v>
                </c:pt>
                <c:pt idx="157">
                  <c:v>1</c:v>
                </c:pt>
                <c:pt idx="158">
                  <c:v>1</c:v>
                </c:pt>
                <c:pt idx="159">
                  <c:v>1</c:v>
                </c:pt>
                <c:pt idx="160">
                  <c:v>1</c:v>
                </c:pt>
                <c:pt idx="161">
                  <c:v>1</c:v>
                </c:pt>
              </c:numCache>
            </c:numRef>
          </c:val>
          <c:smooth val="0"/>
          <c:extLst>
            <c:ext xmlns:c16="http://schemas.microsoft.com/office/drawing/2014/chart" uri="{C3380CC4-5D6E-409C-BE32-E72D297353CC}">
              <c16:uniqueId val="{0000000F-CCEE-4106-AE43-4D405DC633A9}"/>
            </c:ext>
          </c:extLst>
        </c:ser>
        <c:dLbls>
          <c:showLegendKey val="0"/>
          <c:showVal val="0"/>
          <c:showCatName val="0"/>
          <c:showSerName val="0"/>
          <c:showPercent val="0"/>
          <c:showBubbleSize val="0"/>
        </c:dLbls>
        <c:smooth val="0"/>
        <c:axId val="327153664"/>
        <c:axId val="326405504"/>
      </c:lineChart>
      <c:catAx>
        <c:axId val="327153664"/>
        <c:scaling>
          <c:orientation val="minMax"/>
        </c:scaling>
        <c:delete val="0"/>
        <c:axPos val="b"/>
        <c:numFmt formatCode="General" sourceLinked="0"/>
        <c:majorTickMark val="out"/>
        <c:minorTickMark val="none"/>
        <c:tickLblPos val="nextTo"/>
        <c:crossAx val="326405504"/>
        <c:crosses val="autoZero"/>
        <c:auto val="1"/>
        <c:lblAlgn val="ctr"/>
        <c:lblOffset val="100"/>
        <c:noMultiLvlLbl val="0"/>
      </c:catAx>
      <c:valAx>
        <c:axId val="326405504"/>
        <c:scaling>
          <c:orientation val="minMax"/>
        </c:scaling>
        <c:delete val="0"/>
        <c:axPos val="l"/>
        <c:majorGridlines/>
        <c:numFmt formatCode="General" sourceLinked="1"/>
        <c:majorTickMark val="out"/>
        <c:minorTickMark val="none"/>
        <c:tickLblPos val="nextTo"/>
        <c:crossAx val="327153664"/>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[report_pivot_dias_EUTRADE.xlsx]PSKL...pivot!PivotTable2</c:name>
    <c:fmtId val="4"/>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s>
    <c:plotArea>
      <c:layout/>
      <c:lineChart>
        <c:grouping val="standard"/>
        <c:varyColors val="0"/>
        <c:ser>
          <c:idx val="0"/>
          <c:order val="0"/>
          <c:tx>
            <c:strRef>
              <c:f>PSKL...pivot!$B$3:$B$4</c:f>
              <c:strCache>
                <c:ptCount val="1"/>
                <c:pt idx="0">
                  <c:v>DEU</c:v>
                </c:pt>
              </c:strCache>
            </c:strRef>
          </c:tx>
          <c:cat>
            <c:strRef>
              <c:f>PSKL...pivot!$A$5:$A$14</c:f>
              <c:strCache>
                <c:ptCount val="9"/>
                <c:pt idx="0">
                  <c:v>2015</c:v>
                </c:pt>
                <c:pt idx="1">
                  <c:v>2020</c:v>
                </c:pt>
                <c:pt idx="2">
                  <c:v>2025</c:v>
                </c:pt>
                <c:pt idx="3">
                  <c:v>2030</c:v>
                </c:pt>
                <c:pt idx="4">
                  <c:v>2011</c:v>
                </c:pt>
                <c:pt idx="5">
                  <c:v>2035</c:v>
                </c:pt>
                <c:pt idx="6">
                  <c:v>2040</c:v>
                </c:pt>
                <c:pt idx="7">
                  <c:v>2045</c:v>
                </c:pt>
                <c:pt idx="8">
                  <c:v>2050</c:v>
                </c:pt>
              </c:strCache>
            </c:strRef>
          </c:cat>
          <c:val>
            <c:numRef>
              <c:f>PSKL...pivot!$B$5:$B$14</c:f>
              <c:numCache>
                <c:formatCode>General</c:formatCode>
                <c:ptCount val="9"/>
                <c:pt idx="0">
                  <c:v>1.0195415564425767</c:v>
                </c:pt>
                <c:pt idx="1">
                  <c:v>1.0300152400847953</c:v>
                </c:pt>
                <c:pt idx="2">
                  <c:v>1.0357684551047186</c:v>
                </c:pt>
                <c:pt idx="3">
                  <c:v>1.0327628576233905</c:v>
                </c:pt>
                <c:pt idx="4">
                  <c:v>0.9999636228939468</c:v>
                </c:pt>
                <c:pt idx="5">
                  <c:v>1.0011732895080689</c:v>
                </c:pt>
                <c:pt idx="6">
                  <c:v>0.95121526248896726</c:v>
                </c:pt>
                <c:pt idx="7">
                  <c:v>0.8986661811785166</c:v>
                </c:pt>
                <c:pt idx="8">
                  <c:v>0.84366145385371705</c:v>
                </c:pt>
              </c:numCache>
            </c:numRef>
          </c:val>
          <c:smooth val="0"/>
          <c:extLst>
            <c:ext xmlns:c16="http://schemas.microsoft.com/office/drawing/2014/chart" uri="{C3380CC4-5D6E-409C-BE32-E72D297353CC}">
              <c16:uniqueId val="{00000000-B835-43DD-AF32-23B15A877C7B}"/>
            </c:ext>
          </c:extLst>
        </c:ser>
        <c:dLbls>
          <c:showLegendKey val="0"/>
          <c:showVal val="0"/>
          <c:showCatName val="0"/>
          <c:showSerName val="0"/>
          <c:showPercent val="0"/>
          <c:showBubbleSize val="0"/>
        </c:dLbls>
        <c:marker val="1"/>
        <c:smooth val="0"/>
        <c:axId val="327417856"/>
        <c:axId val="326407232"/>
      </c:lineChart>
      <c:catAx>
        <c:axId val="327417856"/>
        <c:scaling>
          <c:orientation val="minMax"/>
        </c:scaling>
        <c:delete val="0"/>
        <c:axPos val="b"/>
        <c:numFmt formatCode="General" sourceLinked="0"/>
        <c:majorTickMark val="out"/>
        <c:minorTickMark val="none"/>
        <c:tickLblPos val="nextTo"/>
        <c:crossAx val="326407232"/>
        <c:crosses val="autoZero"/>
        <c:auto val="1"/>
        <c:lblAlgn val="ctr"/>
        <c:lblOffset val="100"/>
        <c:noMultiLvlLbl val="0"/>
      </c:catAx>
      <c:valAx>
        <c:axId val="326407232"/>
        <c:scaling>
          <c:orientation val="minMax"/>
        </c:scaling>
        <c:delete val="0"/>
        <c:axPos val="l"/>
        <c:majorGridlines/>
        <c:numFmt formatCode="General" sourceLinked="1"/>
        <c:majorTickMark val="out"/>
        <c:minorTickMark val="none"/>
        <c:tickLblPos val="nextTo"/>
        <c:crossAx val="327417856"/>
        <c:crosses val="autoZero"/>
        <c:crossBetween val="between"/>
      </c:valAx>
    </c:plotArea>
    <c:legend>
      <c:legendPos val="r"/>
      <c:layout>
        <c:manualLayout>
          <c:xMode val="edge"/>
          <c:yMode val="edge"/>
          <c:x val="0.88598391601049864"/>
          <c:y val="3.0716497337009475E-2"/>
          <c:w val="0.11401608398950132"/>
          <c:h val="0.89188240329102186"/>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[report_pivot_dias_EUTRADE.xlsx]PUSK...pivot!PivotTable2</c:name>
    <c:fmtId val="3"/>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s>
    <c:plotArea>
      <c:layout/>
      <c:lineChart>
        <c:grouping val="standard"/>
        <c:varyColors val="0"/>
        <c:ser>
          <c:idx val="0"/>
          <c:order val="0"/>
          <c:tx>
            <c:strRef>
              <c:f>PUSK...pivot!$B$3:$B$4</c:f>
              <c:strCache>
                <c:ptCount val="1"/>
                <c:pt idx="0">
                  <c:v>DEU</c:v>
                </c:pt>
              </c:strCache>
            </c:strRef>
          </c:tx>
          <c:marker>
            <c:symbol val="none"/>
          </c:marker>
          <c:cat>
            <c:strRef>
              <c:f>PUSK...pivot!$A$5:$A$14</c:f>
              <c:strCache>
                <c:ptCount val="9"/>
                <c:pt idx="0">
                  <c:v>2015</c:v>
                </c:pt>
                <c:pt idx="1">
                  <c:v>2020</c:v>
                </c:pt>
                <c:pt idx="2">
                  <c:v>2025</c:v>
                </c:pt>
                <c:pt idx="3">
                  <c:v>2030</c:v>
                </c:pt>
                <c:pt idx="4">
                  <c:v>2011</c:v>
                </c:pt>
                <c:pt idx="5">
                  <c:v>2035</c:v>
                </c:pt>
                <c:pt idx="6">
                  <c:v>2040</c:v>
                </c:pt>
                <c:pt idx="7">
                  <c:v>2045</c:v>
                </c:pt>
                <c:pt idx="8">
                  <c:v>2050</c:v>
                </c:pt>
              </c:strCache>
            </c:strRef>
          </c:cat>
          <c:val>
            <c:numRef>
              <c:f>PUSK...pivot!$B$5:$B$14</c:f>
              <c:numCache>
                <c:formatCode>General</c:formatCode>
                <c:ptCount val="9"/>
                <c:pt idx="0">
                  <c:v>1.0030964151339927</c:v>
                </c:pt>
                <c:pt idx="1">
                  <c:v>0.99290127046410526</c:v>
                </c:pt>
                <c:pt idx="2">
                  <c:v>1.0101599500623306</c:v>
                </c:pt>
                <c:pt idx="3">
                  <c:v>1.0646933383494022</c:v>
                </c:pt>
                <c:pt idx="4">
                  <c:v>1.0000118082734026</c:v>
                </c:pt>
                <c:pt idx="5">
                  <c:v>1.1021248275228621</c:v>
                </c:pt>
                <c:pt idx="6">
                  <c:v>1.1301070394294122</c:v>
                </c:pt>
                <c:pt idx="7">
                  <c:v>1.1436396828813975</c:v>
                </c:pt>
                <c:pt idx="8">
                  <c:v>1.1440361881341343</c:v>
                </c:pt>
              </c:numCache>
            </c:numRef>
          </c:val>
          <c:smooth val="0"/>
          <c:extLst>
            <c:ext xmlns:c16="http://schemas.microsoft.com/office/drawing/2014/chart" uri="{C3380CC4-5D6E-409C-BE32-E72D297353CC}">
              <c16:uniqueId val="{00000000-4B5E-47BD-89B6-3688DD7FE75E}"/>
            </c:ext>
          </c:extLst>
        </c:ser>
        <c:dLbls>
          <c:showLegendKey val="0"/>
          <c:showVal val="0"/>
          <c:showCatName val="0"/>
          <c:showSerName val="0"/>
          <c:showPercent val="0"/>
          <c:showBubbleSize val="0"/>
        </c:dLbls>
        <c:smooth val="0"/>
        <c:axId val="327420416"/>
        <c:axId val="326408960"/>
      </c:lineChart>
      <c:catAx>
        <c:axId val="327420416"/>
        <c:scaling>
          <c:orientation val="minMax"/>
        </c:scaling>
        <c:delete val="0"/>
        <c:axPos val="b"/>
        <c:numFmt formatCode="General" sourceLinked="0"/>
        <c:majorTickMark val="out"/>
        <c:minorTickMark val="none"/>
        <c:tickLblPos val="nextTo"/>
        <c:crossAx val="326408960"/>
        <c:crosses val="autoZero"/>
        <c:auto val="1"/>
        <c:lblAlgn val="ctr"/>
        <c:lblOffset val="100"/>
        <c:noMultiLvlLbl val="0"/>
      </c:catAx>
      <c:valAx>
        <c:axId val="326408960"/>
        <c:scaling>
          <c:orientation val="minMax"/>
          <c:max val="1.4"/>
          <c:min val="0"/>
        </c:scaling>
        <c:delete val="0"/>
        <c:axPos val="l"/>
        <c:majorGridlines/>
        <c:numFmt formatCode="General" sourceLinked="1"/>
        <c:majorTickMark val="out"/>
        <c:minorTickMark val="none"/>
        <c:tickLblPos val="nextTo"/>
        <c:crossAx val="327420416"/>
        <c:crosses val="autoZero"/>
        <c:crossBetween val="between"/>
        <c:majorUnit val="0.2"/>
      </c:valAx>
    </c:plotArea>
    <c:legend>
      <c:legendPos val="r"/>
      <c:layout>
        <c:manualLayout>
          <c:xMode val="edge"/>
          <c:yMode val="edge"/>
          <c:x val="0.88598391601049864"/>
          <c:y val="3.0716497337009475E-2"/>
          <c:w val="0.1012268346456693"/>
          <c:h val="5.9458826886068121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[report_pivot_dias_EUTRADE.xlsx]CO2ETSeleN...pivot!PivotTable1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s>
    <c:plotArea>
      <c:layout/>
      <c:lineChart>
        <c:grouping val="standard"/>
        <c:varyColors val="0"/>
        <c:ser>
          <c:idx val="0"/>
          <c:order val="0"/>
          <c:tx>
            <c:strRef>
              <c:f>'CO2ETSeleN...pivot'!$B$3:$B$4</c:f>
              <c:strCache>
                <c:ptCount val="1"/>
                <c:pt idx="0">
                  <c:v>DEU</c:v>
                </c:pt>
              </c:strCache>
            </c:strRef>
          </c:tx>
          <c:marker>
            <c:symbol val="none"/>
          </c:marker>
          <c:cat>
            <c:strRef>
              <c:f>'CO2ETSeleN...pivot'!$A$5:$A$9</c:f>
              <c:strCache>
                <c:ptCount val="4"/>
                <c:pt idx="0">
                  <c:v>2015</c:v>
                </c:pt>
                <c:pt idx="1">
                  <c:v>2020</c:v>
                </c:pt>
                <c:pt idx="2">
                  <c:v>2025</c:v>
                </c:pt>
                <c:pt idx="3">
                  <c:v>2030</c:v>
                </c:pt>
              </c:strCache>
            </c:strRef>
          </c:cat>
          <c:val>
            <c:numRef>
              <c:f>'CO2ETSeleN...pivot'!$B$5:$B$9</c:f>
              <c:numCache>
                <c:formatCode>General</c:formatCode>
                <c:ptCount val="4"/>
                <c:pt idx="0">
                  <c:v>5.8382427376404866E-2</c:v>
                </c:pt>
                <c:pt idx="1">
                  <c:v>0.17754790965105233</c:v>
                </c:pt>
                <c:pt idx="2">
                  <c:v>0.16751785136358283</c:v>
                </c:pt>
                <c:pt idx="3">
                  <c:v>0.14079750722339412</c:v>
                </c:pt>
              </c:numCache>
            </c:numRef>
          </c:val>
          <c:smooth val="0"/>
          <c:extLst>
            <c:ext xmlns:c16="http://schemas.microsoft.com/office/drawing/2014/chart" uri="{C3380CC4-5D6E-409C-BE32-E72D297353CC}">
              <c16:uniqueId val="{00000000-2E59-471D-92DE-DE768705F6BA}"/>
            </c:ext>
          </c:extLst>
        </c:ser>
        <c:ser>
          <c:idx val="1"/>
          <c:order val="1"/>
          <c:tx>
            <c:strRef>
              <c:f>'CO2ETSeleN...pivot'!$C$3:$C$4</c:f>
              <c:strCache>
                <c:ptCount val="1"/>
                <c:pt idx="0">
                  <c:v>EUN</c:v>
                </c:pt>
              </c:strCache>
            </c:strRef>
          </c:tx>
          <c:marker>
            <c:symbol val="none"/>
          </c:marker>
          <c:cat>
            <c:strRef>
              <c:f>'CO2ETSeleN...pivot'!$A$5:$A$9</c:f>
              <c:strCache>
                <c:ptCount val="4"/>
                <c:pt idx="0">
                  <c:v>2015</c:v>
                </c:pt>
                <c:pt idx="1">
                  <c:v>2020</c:v>
                </c:pt>
                <c:pt idx="2">
                  <c:v>2025</c:v>
                </c:pt>
                <c:pt idx="3">
                  <c:v>2030</c:v>
                </c:pt>
              </c:strCache>
            </c:strRef>
          </c:cat>
          <c:val>
            <c:numRef>
              <c:f>'CO2ETSeleN...pivot'!$C$5:$C$9</c:f>
              <c:numCache>
                <c:formatCode>General</c:formatCode>
                <c:ptCount val="4"/>
                <c:pt idx="0">
                  <c:v>1.7789877427242053E-2</c:v>
                </c:pt>
                <c:pt idx="1">
                  <c:v>1.6739260614398364E-2</c:v>
                </c:pt>
                <c:pt idx="2">
                  <c:v>1.9602124430662681E-2</c:v>
                </c:pt>
                <c:pt idx="3">
                  <c:v>1.6512084041552362E-2</c:v>
                </c:pt>
              </c:numCache>
            </c:numRef>
          </c:val>
          <c:smooth val="0"/>
          <c:extLst>
            <c:ext xmlns:c16="http://schemas.microsoft.com/office/drawing/2014/chart" uri="{C3380CC4-5D6E-409C-BE32-E72D297353CC}">
              <c16:uniqueId val="{00000001-2E59-471D-92DE-DE768705F6BA}"/>
            </c:ext>
          </c:extLst>
        </c:ser>
        <c:ser>
          <c:idx val="2"/>
          <c:order val="2"/>
          <c:tx>
            <c:strRef>
              <c:f>'CO2ETSeleN...pivot'!$D$3:$D$4</c:f>
              <c:strCache>
                <c:ptCount val="1"/>
                <c:pt idx="0">
                  <c:v>EUS</c:v>
                </c:pt>
              </c:strCache>
            </c:strRef>
          </c:tx>
          <c:marker>
            <c:symbol val="none"/>
          </c:marker>
          <c:cat>
            <c:strRef>
              <c:f>'CO2ETSeleN...pivot'!$A$5:$A$9</c:f>
              <c:strCache>
                <c:ptCount val="4"/>
                <c:pt idx="0">
                  <c:v>2015</c:v>
                </c:pt>
                <c:pt idx="1">
                  <c:v>2020</c:v>
                </c:pt>
                <c:pt idx="2">
                  <c:v>2025</c:v>
                </c:pt>
                <c:pt idx="3">
                  <c:v>2030</c:v>
                </c:pt>
              </c:strCache>
            </c:strRef>
          </c:cat>
          <c:val>
            <c:numRef>
              <c:f>'CO2ETSeleN...pivot'!$D$5:$D$9</c:f>
              <c:numCache>
                <c:formatCode>General</c:formatCode>
                <c:ptCount val="4"/>
                <c:pt idx="0">
                  <c:v>1.0887104992107729E-2</c:v>
                </c:pt>
                <c:pt idx="1">
                  <c:v>1.9396479184793668E-2</c:v>
                </c:pt>
                <c:pt idx="2">
                  <c:v>3.5233458053782592E-2</c:v>
                </c:pt>
                <c:pt idx="3">
                  <c:v>3.2094789931406298E-2</c:v>
                </c:pt>
              </c:numCache>
            </c:numRef>
          </c:val>
          <c:smooth val="0"/>
          <c:extLst>
            <c:ext xmlns:c16="http://schemas.microsoft.com/office/drawing/2014/chart" uri="{C3380CC4-5D6E-409C-BE32-E72D297353CC}">
              <c16:uniqueId val="{00000002-2E59-471D-92DE-DE768705F6BA}"/>
            </c:ext>
          </c:extLst>
        </c:ser>
        <c:ser>
          <c:idx val="3"/>
          <c:order val="3"/>
          <c:tx>
            <c:strRef>
              <c:f>'CO2ETSeleN...pivot'!$E$3:$E$4</c:f>
              <c:strCache>
                <c:ptCount val="1"/>
                <c:pt idx="0">
                  <c:v>FRA</c:v>
                </c:pt>
              </c:strCache>
            </c:strRef>
          </c:tx>
          <c:marker>
            <c:symbol val="none"/>
          </c:marker>
          <c:cat>
            <c:strRef>
              <c:f>'CO2ETSeleN...pivot'!$A$5:$A$9</c:f>
              <c:strCache>
                <c:ptCount val="4"/>
                <c:pt idx="0">
                  <c:v>2015</c:v>
                </c:pt>
                <c:pt idx="1">
                  <c:v>2020</c:v>
                </c:pt>
                <c:pt idx="2">
                  <c:v>2025</c:v>
                </c:pt>
                <c:pt idx="3">
                  <c:v>2030</c:v>
                </c:pt>
              </c:strCache>
            </c:strRef>
          </c:cat>
          <c:val>
            <c:numRef>
              <c:f>'CO2ETSeleN...pivot'!$E$5:$E$9</c:f>
              <c:numCache>
                <c:formatCode>General</c:formatCode>
                <c:ptCount val="4"/>
                <c:pt idx="0">
                  <c:v>3.5815878951407656E-3</c:v>
                </c:pt>
                <c:pt idx="1">
                  <c:v>5.6264036479386379E-3</c:v>
                </c:pt>
                <c:pt idx="2">
                  <c:v>1.1309232803970216E-2</c:v>
                </c:pt>
                <c:pt idx="3">
                  <c:v>1.0384363795674376E-2</c:v>
                </c:pt>
              </c:numCache>
            </c:numRef>
          </c:val>
          <c:smooth val="0"/>
          <c:extLst>
            <c:ext xmlns:c16="http://schemas.microsoft.com/office/drawing/2014/chart" uri="{C3380CC4-5D6E-409C-BE32-E72D297353CC}">
              <c16:uniqueId val="{00000003-2E59-471D-92DE-DE768705F6BA}"/>
            </c:ext>
          </c:extLst>
        </c:ser>
        <c:ser>
          <c:idx val="4"/>
          <c:order val="4"/>
          <c:tx>
            <c:strRef>
              <c:f>'CO2ETSeleN...pivot'!$F$3:$F$4</c:f>
              <c:strCache>
                <c:ptCount val="1"/>
                <c:pt idx="0">
                  <c:v>EU28</c:v>
                </c:pt>
              </c:strCache>
            </c:strRef>
          </c:tx>
          <c:marker>
            <c:symbol val="none"/>
          </c:marker>
          <c:cat>
            <c:strRef>
              <c:f>'CO2ETSeleN...pivot'!$A$5:$A$9</c:f>
              <c:strCache>
                <c:ptCount val="4"/>
                <c:pt idx="0">
                  <c:v>2015</c:v>
                </c:pt>
                <c:pt idx="1">
                  <c:v>2020</c:v>
                </c:pt>
                <c:pt idx="2">
                  <c:v>2025</c:v>
                </c:pt>
                <c:pt idx="3">
                  <c:v>2030</c:v>
                </c:pt>
              </c:strCache>
            </c:strRef>
          </c:cat>
          <c:val>
            <c:numRef>
              <c:f>'CO2ETSeleN...pivot'!$F$5:$F$9</c:f>
              <c:numCache>
                <c:formatCode>General</c:formatCode>
                <c:ptCount val="4"/>
                <c:pt idx="0">
                  <c:v>0.22393840619787905</c:v>
                </c:pt>
                <c:pt idx="1">
                  <c:v>0.35734517579619607</c:v>
                </c:pt>
                <c:pt idx="2">
                  <c:v>0.43144632982455056</c:v>
                </c:pt>
                <c:pt idx="3">
                  <c:v>0.34046154407871659</c:v>
                </c:pt>
              </c:numCache>
            </c:numRef>
          </c:val>
          <c:smooth val="0"/>
          <c:extLst>
            <c:ext xmlns:c16="http://schemas.microsoft.com/office/drawing/2014/chart" uri="{C3380CC4-5D6E-409C-BE32-E72D297353CC}">
              <c16:uniqueId val="{00000004-2E59-471D-92DE-DE768705F6BA}"/>
            </c:ext>
          </c:extLst>
        </c:ser>
        <c:ser>
          <c:idx val="5"/>
          <c:order val="5"/>
          <c:tx>
            <c:strRef>
              <c:f>'CO2ETSeleN...pivot'!$G$3:$G$4</c:f>
              <c:strCache>
                <c:ptCount val="1"/>
                <c:pt idx="0">
                  <c:v>ITA</c:v>
                </c:pt>
              </c:strCache>
            </c:strRef>
          </c:tx>
          <c:marker>
            <c:symbol val="none"/>
          </c:marker>
          <c:cat>
            <c:strRef>
              <c:f>'CO2ETSeleN...pivot'!$A$5:$A$9</c:f>
              <c:strCache>
                <c:ptCount val="4"/>
                <c:pt idx="0">
                  <c:v>2015</c:v>
                </c:pt>
                <c:pt idx="1">
                  <c:v>2020</c:v>
                </c:pt>
                <c:pt idx="2">
                  <c:v>2025</c:v>
                </c:pt>
                <c:pt idx="3">
                  <c:v>2030</c:v>
                </c:pt>
              </c:strCache>
            </c:strRef>
          </c:cat>
          <c:val>
            <c:numRef>
              <c:f>'CO2ETSeleN...pivot'!$G$5:$G$9</c:f>
              <c:numCache>
                <c:formatCode>General</c:formatCode>
                <c:ptCount val="4"/>
                <c:pt idx="0">
                  <c:v>2.5861384057978973E-2</c:v>
                </c:pt>
                <c:pt idx="1">
                  <c:v>3.9231784389532773E-2</c:v>
                </c:pt>
                <c:pt idx="2">
                  <c:v>7.5327219108848292E-2</c:v>
                </c:pt>
                <c:pt idx="3">
                  <c:v>6.0754285012857089E-2</c:v>
                </c:pt>
              </c:numCache>
            </c:numRef>
          </c:val>
          <c:smooth val="0"/>
          <c:extLst>
            <c:ext xmlns:c16="http://schemas.microsoft.com/office/drawing/2014/chart" uri="{C3380CC4-5D6E-409C-BE32-E72D297353CC}">
              <c16:uniqueId val="{00000005-2E59-471D-92DE-DE768705F6BA}"/>
            </c:ext>
          </c:extLst>
        </c:ser>
        <c:ser>
          <c:idx val="6"/>
          <c:order val="6"/>
          <c:tx>
            <c:strRef>
              <c:f>'CO2ETSeleN...pivot'!$H$3:$H$4</c:f>
              <c:strCache>
                <c:ptCount val="1"/>
                <c:pt idx="0">
                  <c:v>POL</c:v>
                </c:pt>
              </c:strCache>
            </c:strRef>
          </c:tx>
          <c:marker>
            <c:symbol val="none"/>
          </c:marker>
          <c:cat>
            <c:strRef>
              <c:f>'CO2ETSeleN...pivot'!$A$5:$A$9</c:f>
              <c:strCache>
                <c:ptCount val="4"/>
                <c:pt idx="0">
                  <c:v>2015</c:v>
                </c:pt>
                <c:pt idx="1">
                  <c:v>2020</c:v>
                </c:pt>
                <c:pt idx="2">
                  <c:v>2025</c:v>
                </c:pt>
                <c:pt idx="3">
                  <c:v>2030</c:v>
                </c:pt>
              </c:strCache>
            </c:strRef>
          </c:cat>
          <c:val>
            <c:numRef>
              <c:f>'CO2ETSeleN...pivot'!$H$5:$H$9</c:f>
              <c:numCache>
                <c:formatCode>General</c:formatCode>
                <c:ptCount val="4"/>
                <c:pt idx="0">
                  <c:v>3.8828794938991683E-2</c:v>
                </c:pt>
                <c:pt idx="1">
                  <c:v>3.4025891564464797E-2</c:v>
                </c:pt>
                <c:pt idx="2">
                  <c:v>2.5375451323433659E-2</c:v>
                </c:pt>
                <c:pt idx="3">
                  <c:v>8.6288903127517431E-3</c:v>
                </c:pt>
              </c:numCache>
            </c:numRef>
          </c:val>
          <c:smooth val="0"/>
          <c:extLst>
            <c:ext xmlns:c16="http://schemas.microsoft.com/office/drawing/2014/chart" uri="{C3380CC4-5D6E-409C-BE32-E72D297353CC}">
              <c16:uniqueId val="{00000006-2E59-471D-92DE-DE768705F6BA}"/>
            </c:ext>
          </c:extLst>
        </c:ser>
        <c:ser>
          <c:idx val="7"/>
          <c:order val="7"/>
          <c:tx>
            <c:strRef>
              <c:f>'CO2ETSeleN...pivot'!$I$3:$I$4</c:f>
              <c:strCache>
                <c:ptCount val="1"/>
                <c:pt idx="0">
                  <c:v>ESP</c:v>
                </c:pt>
              </c:strCache>
            </c:strRef>
          </c:tx>
          <c:marker>
            <c:symbol val="none"/>
          </c:marker>
          <c:cat>
            <c:strRef>
              <c:f>'CO2ETSeleN...pivot'!$A$5:$A$9</c:f>
              <c:strCache>
                <c:ptCount val="4"/>
                <c:pt idx="0">
                  <c:v>2015</c:v>
                </c:pt>
                <c:pt idx="1">
                  <c:v>2020</c:v>
                </c:pt>
                <c:pt idx="2">
                  <c:v>2025</c:v>
                </c:pt>
                <c:pt idx="3">
                  <c:v>2030</c:v>
                </c:pt>
              </c:strCache>
            </c:strRef>
          </c:cat>
          <c:val>
            <c:numRef>
              <c:f>'CO2ETSeleN...pivot'!$I$5:$I$9</c:f>
              <c:numCache>
                <c:formatCode>General</c:formatCode>
                <c:ptCount val="4"/>
                <c:pt idx="0">
                  <c:v>3.3537484108365309E-2</c:v>
                </c:pt>
                <c:pt idx="1">
                  <c:v>3.6911606845634035E-2</c:v>
                </c:pt>
                <c:pt idx="2">
                  <c:v>4.1663103420978988E-2</c:v>
                </c:pt>
                <c:pt idx="3">
                  <c:v>2.7078703388128296E-2</c:v>
                </c:pt>
              </c:numCache>
            </c:numRef>
          </c:val>
          <c:smooth val="0"/>
          <c:extLst>
            <c:ext xmlns:c16="http://schemas.microsoft.com/office/drawing/2014/chart" uri="{C3380CC4-5D6E-409C-BE32-E72D297353CC}">
              <c16:uniqueId val="{00000000-7A03-4FAF-AEFF-36D259F42BCA}"/>
            </c:ext>
          </c:extLst>
        </c:ser>
        <c:ser>
          <c:idx val="8"/>
          <c:order val="8"/>
          <c:tx>
            <c:strRef>
              <c:f>'CO2ETSeleN...pivot'!$J$3:$J$4</c:f>
              <c:strCache>
                <c:ptCount val="1"/>
                <c:pt idx="0">
                  <c:v>UKI</c:v>
                </c:pt>
              </c:strCache>
            </c:strRef>
          </c:tx>
          <c:marker>
            <c:symbol val="none"/>
          </c:marker>
          <c:cat>
            <c:strRef>
              <c:f>'CO2ETSeleN...pivot'!$A$5:$A$9</c:f>
              <c:strCache>
                <c:ptCount val="4"/>
                <c:pt idx="0">
                  <c:v>2015</c:v>
                </c:pt>
                <c:pt idx="1">
                  <c:v>2020</c:v>
                </c:pt>
                <c:pt idx="2">
                  <c:v>2025</c:v>
                </c:pt>
                <c:pt idx="3">
                  <c:v>2030</c:v>
                </c:pt>
              </c:strCache>
            </c:strRef>
          </c:cat>
          <c:val>
            <c:numRef>
              <c:f>'CO2ETSeleN...pivot'!$J$5:$J$9</c:f>
              <c:numCache>
                <c:formatCode>General</c:formatCode>
                <c:ptCount val="4"/>
                <c:pt idx="0">
                  <c:v>2.6047795778806896E-2</c:v>
                </c:pt>
                <c:pt idx="1">
                  <c:v>1.6172208406268328E-2</c:v>
                </c:pt>
                <c:pt idx="2">
                  <c:v>4.2123770003507116E-2</c:v>
                </c:pt>
                <c:pt idx="3">
                  <c:v>3.2198484667930981E-2</c:v>
                </c:pt>
              </c:numCache>
            </c:numRef>
          </c:val>
          <c:smooth val="0"/>
          <c:extLst>
            <c:ext xmlns:c16="http://schemas.microsoft.com/office/drawing/2014/chart" uri="{C3380CC4-5D6E-409C-BE32-E72D297353CC}">
              <c16:uniqueId val="{00000001-7A03-4FAF-AEFF-36D259F42BCA}"/>
            </c:ext>
          </c:extLst>
        </c:ser>
        <c:ser>
          <c:idx val="9"/>
          <c:order val="9"/>
          <c:tx>
            <c:strRef>
              <c:f>'CO2ETSeleN...pivot'!$K$3:$K$4</c:f>
              <c:strCache>
                <c:ptCount val="1"/>
                <c:pt idx="0">
                  <c:v>BNL</c:v>
                </c:pt>
              </c:strCache>
            </c:strRef>
          </c:tx>
          <c:marker>
            <c:symbol val="none"/>
          </c:marker>
          <c:cat>
            <c:strRef>
              <c:f>'CO2ETSeleN...pivot'!$A$5:$A$9</c:f>
              <c:strCache>
                <c:ptCount val="4"/>
                <c:pt idx="0">
                  <c:v>2015</c:v>
                </c:pt>
                <c:pt idx="1">
                  <c:v>2020</c:v>
                </c:pt>
                <c:pt idx="2">
                  <c:v>2025</c:v>
                </c:pt>
                <c:pt idx="3">
                  <c:v>2030</c:v>
                </c:pt>
              </c:strCache>
            </c:strRef>
          </c:cat>
          <c:val>
            <c:numRef>
              <c:f>'CO2ETSeleN...pivot'!$K$5:$K$9</c:f>
              <c:numCache>
                <c:formatCode>General</c:formatCode>
                <c:ptCount val="4"/>
                <c:pt idx="0">
                  <c:v>9.0219496228407855E-3</c:v>
                </c:pt>
                <c:pt idx="1">
                  <c:v>1.1693631492113145E-2</c:v>
                </c:pt>
                <c:pt idx="2">
                  <c:v>1.3294119315784222E-2</c:v>
                </c:pt>
                <c:pt idx="3">
                  <c:v>1.2012435705021344E-2</c:v>
                </c:pt>
              </c:numCache>
            </c:numRef>
          </c:val>
          <c:smooth val="0"/>
          <c:extLst>
            <c:ext xmlns:c16="http://schemas.microsoft.com/office/drawing/2014/chart" uri="{C3380CC4-5D6E-409C-BE32-E72D297353CC}">
              <c16:uniqueId val="{00000002-7A03-4FAF-AEFF-36D259F42BCA}"/>
            </c:ext>
          </c:extLst>
        </c:ser>
        <c:dLbls>
          <c:showLegendKey val="0"/>
          <c:showVal val="0"/>
          <c:showCatName val="0"/>
          <c:showSerName val="0"/>
          <c:showPercent val="0"/>
          <c:showBubbleSize val="0"/>
        </c:dLbls>
        <c:smooth val="0"/>
        <c:axId val="327421440"/>
        <c:axId val="327524928"/>
      </c:lineChart>
      <c:catAx>
        <c:axId val="327421440"/>
        <c:scaling>
          <c:orientation val="minMax"/>
        </c:scaling>
        <c:delete val="0"/>
        <c:axPos val="b"/>
        <c:numFmt formatCode="General" sourceLinked="0"/>
        <c:majorTickMark val="out"/>
        <c:minorTickMark val="none"/>
        <c:tickLblPos val="nextTo"/>
        <c:crossAx val="327524928"/>
        <c:crosses val="autoZero"/>
        <c:auto val="1"/>
        <c:lblAlgn val="ctr"/>
        <c:lblOffset val="100"/>
        <c:noMultiLvlLbl val="0"/>
      </c:catAx>
      <c:valAx>
        <c:axId val="327524928"/>
        <c:scaling>
          <c:orientation val="minMax"/>
        </c:scaling>
        <c:delete val="0"/>
        <c:axPos val="l"/>
        <c:majorGridlines/>
        <c:numFmt formatCode="General" sourceLinked="1"/>
        <c:majorTickMark val="out"/>
        <c:minorTickMark val="none"/>
        <c:tickLblPos val="nextTo"/>
        <c:crossAx val="327421440"/>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[report_pivot_dias_EUTRADE.xlsx]CO2ETSeleX...pivot!PivotTable1</c:name>
    <c:fmtId val="2"/>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pivotFmt>
      <c:pivotFmt>
        <c:idx val="16"/>
      </c:pivotFmt>
      <c:pivotFmt>
        <c:idx val="17"/>
      </c:pivotFmt>
      <c:pivotFmt>
        <c:idx val="18"/>
      </c:pivotFmt>
      <c:pivotFmt>
        <c:idx val="19"/>
      </c:pivotFmt>
      <c:pivotFmt>
        <c:idx val="20"/>
      </c:pivotFmt>
      <c:pivotFmt>
        <c:idx val="21"/>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s>
    <c:plotArea>
      <c:layout/>
      <c:lineChart>
        <c:grouping val="standard"/>
        <c:varyColors val="0"/>
        <c:ser>
          <c:idx val="0"/>
          <c:order val="0"/>
          <c:tx>
            <c:strRef>
              <c:f>'CO2ETSeleX...pivot'!$B$3:$B$4</c:f>
              <c:strCache>
                <c:ptCount val="1"/>
                <c:pt idx="0">
                  <c:v>DEU</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'CO2ETSeleX...pivot'!$B$5:$B$14</c:f>
              <c:numCache>
                <c:formatCode>General</c:formatCode>
                <c:ptCount val="9"/>
                <c:pt idx="0">
                  <c:v>0.21413933979436547</c:v>
                </c:pt>
                <c:pt idx="1">
                  <c:v>0.15096714078083293</c:v>
                </c:pt>
                <c:pt idx="2">
                  <c:v>6.8131473324455211E-2</c:v>
                </c:pt>
                <c:pt idx="3">
                  <c:v>1.8110620330549911E-2</c:v>
                </c:pt>
                <c:pt idx="4">
                  <c:v>0.28149503234003598</c:v>
                </c:pt>
                <c:pt idx="5">
                  <c:v>4.0699395647641008E-3</c:v>
                </c:pt>
                <c:pt idx="6">
                  <c:v>1.147764809566676E-3</c:v>
                </c:pt>
                <c:pt idx="7">
                  <c:v>6.7040207475531832E-4</c:v>
                </c:pt>
                <c:pt idx="8">
                  <c:v>5.5773386462280644E-4</c:v>
                </c:pt>
              </c:numCache>
            </c:numRef>
          </c:val>
          <c:smooth val="0"/>
          <c:extLst>
            <c:ext xmlns:c16="http://schemas.microsoft.com/office/drawing/2014/chart" uri="{C3380CC4-5D6E-409C-BE32-E72D297353CC}">
              <c16:uniqueId val="{00000000-5B6A-44A3-991E-645E1CDF5559}"/>
            </c:ext>
          </c:extLst>
        </c:ser>
        <c:ser>
          <c:idx val="1"/>
          <c:order val="1"/>
          <c:tx>
            <c:strRef>
              <c:f>'CO2ETSeleX...pivot'!$C$3:$C$4</c:f>
              <c:strCache>
                <c:ptCount val="1"/>
                <c:pt idx="0">
                  <c:v>EUN</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'CO2ETSeleX...pivot'!$C$5:$C$14</c:f>
              <c:numCache>
                <c:formatCode>General</c:formatCode>
                <c:ptCount val="9"/>
                <c:pt idx="0">
                  <c:v>5.2748967107960787E-2</c:v>
                </c:pt>
                <c:pt idx="1">
                  <c:v>4.1889346075061049E-2</c:v>
                </c:pt>
                <c:pt idx="2">
                  <c:v>1.8088486718744329E-2</c:v>
                </c:pt>
                <c:pt idx="3">
                  <c:v>6.1652776257161354E-3</c:v>
                </c:pt>
                <c:pt idx="4">
                  <c:v>6.6100755575180067E-2</c:v>
                </c:pt>
                <c:pt idx="5">
                  <c:v>4.3570473614724095E-3</c:v>
                </c:pt>
                <c:pt idx="6">
                  <c:v>6.9271391082034316E-4</c:v>
                </c:pt>
                <c:pt idx="7">
                  <c:v>2.0663708838928924E-4</c:v>
                </c:pt>
                <c:pt idx="8">
                  <c:v>1.5390362874606503E-5</c:v>
                </c:pt>
              </c:numCache>
            </c:numRef>
          </c:val>
          <c:smooth val="0"/>
          <c:extLst>
            <c:ext xmlns:c16="http://schemas.microsoft.com/office/drawing/2014/chart" uri="{C3380CC4-5D6E-409C-BE32-E72D297353CC}">
              <c16:uniqueId val="{00000001-5B6A-44A3-991E-645E1CDF5559}"/>
            </c:ext>
          </c:extLst>
        </c:ser>
        <c:ser>
          <c:idx val="2"/>
          <c:order val="2"/>
          <c:tx>
            <c:strRef>
              <c:f>'CO2ETSeleX...pivot'!$D$3:$D$4</c:f>
              <c:strCache>
                <c:ptCount val="1"/>
                <c:pt idx="0">
                  <c:v>EUS</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'CO2ETSeleX...pivot'!$D$5:$D$14</c:f>
              <c:numCache>
                <c:formatCode>General</c:formatCode>
                <c:ptCount val="9"/>
                <c:pt idx="0">
                  <c:v>0.16151880280538844</c:v>
                </c:pt>
                <c:pt idx="1">
                  <c:v>0.12912953505073099</c:v>
                </c:pt>
                <c:pt idx="2">
                  <c:v>3.461708968564492E-2</c:v>
                </c:pt>
                <c:pt idx="3">
                  <c:v>8.7545234092310086E-3</c:v>
                </c:pt>
                <c:pt idx="4">
                  <c:v>0.20632949690590752</c:v>
                </c:pt>
                <c:pt idx="5">
                  <c:v>6.2722544868621189E-3</c:v>
                </c:pt>
                <c:pt idx="6">
                  <c:v>2.793483810753109E-3</c:v>
                </c:pt>
                <c:pt idx="7">
                  <c:v>5.1043094427392465E-4</c:v>
                </c:pt>
                <c:pt idx="8">
                  <c:v>4.8453506601450871E-5</c:v>
                </c:pt>
              </c:numCache>
            </c:numRef>
          </c:val>
          <c:smooth val="0"/>
          <c:extLst>
            <c:ext xmlns:c16="http://schemas.microsoft.com/office/drawing/2014/chart" uri="{C3380CC4-5D6E-409C-BE32-E72D297353CC}">
              <c16:uniqueId val="{00000002-5B6A-44A3-991E-645E1CDF5559}"/>
            </c:ext>
          </c:extLst>
        </c:ser>
        <c:ser>
          <c:idx val="3"/>
          <c:order val="3"/>
          <c:tx>
            <c:strRef>
              <c:f>'CO2ETSeleX...pivot'!$E$3:$E$4</c:f>
              <c:strCache>
                <c:ptCount val="1"/>
                <c:pt idx="0">
                  <c:v>FRA</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'CO2ETSeleX...pivot'!$E$5:$E$14</c:f>
              <c:numCache>
                <c:formatCode>General</c:formatCode>
                <c:ptCount val="9"/>
                <c:pt idx="0">
                  <c:v>2.5596391658868796E-2</c:v>
                </c:pt>
                <c:pt idx="1">
                  <c:v>1.8979703865681728E-2</c:v>
                </c:pt>
                <c:pt idx="2">
                  <c:v>8.5617279195370939E-3</c:v>
                </c:pt>
                <c:pt idx="3">
                  <c:v>4.9515279692019127E-5</c:v>
                </c:pt>
                <c:pt idx="4">
                  <c:v>3.6230372737932469E-2</c:v>
                </c:pt>
                <c:pt idx="5">
                  <c:v>4.8521664540818741E-5</c:v>
                </c:pt>
                <c:pt idx="6">
                  <c:v>4.7436131371352522E-5</c:v>
                </c:pt>
                <c:pt idx="7">
                  <c:v>4.6487408722245621E-5</c:v>
                </c:pt>
                <c:pt idx="8">
                  <c:v>6.1663294325193326E-6</c:v>
                </c:pt>
              </c:numCache>
            </c:numRef>
          </c:val>
          <c:smooth val="0"/>
          <c:extLst>
            <c:ext xmlns:c16="http://schemas.microsoft.com/office/drawing/2014/chart" uri="{C3380CC4-5D6E-409C-BE32-E72D297353CC}">
              <c16:uniqueId val="{00000003-5B6A-44A3-991E-645E1CDF5559}"/>
            </c:ext>
          </c:extLst>
        </c:ser>
        <c:ser>
          <c:idx val="4"/>
          <c:order val="4"/>
          <c:tx>
            <c:strRef>
              <c:f>'CO2ETSeleX...pivot'!$F$3:$F$4</c:f>
              <c:strCache>
                <c:ptCount val="1"/>
                <c:pt idx="0">
                  <c:v>EU28</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'CO2ETSeleX...pivot'!$F$5:$F$14</c:f>
              <c:numCache>
                <c:formatCode>General</c:formatCode>
                <c:ptCount val="9"/>
                <c:pt idx="0">
                  <c:v>0.8372186761828817</c:v>
                </c:pt>
                <c:pt idx="1">
                  <c:v>0.60148035596229699</c:v>
                </c:pt>
                <c:pt idx="2">
                  <c:v>0.1952638490833617</c:v>
                </c:pt>
                <c:pt idx="3">
                  <c:v>4.6225762273655206E-2</c:v>
                </c:pt>
                <c:pt idx="4">
                  <c:v>1.1517460002647288</c:v>
                </c:pt>
                <c:pt idx="5">
                  <c:v>1.7854079701393275E-2</c:v>
                </c:pt>
                <c:pt idx="6">
                  <c:v>7.1116999522334795E-3</c:v>
                </c:pt>
                <c:pt idx="7">
                  <c:v>2.4798811688451139E-3</c:v>
                </c:pt>
                <c:pt idx="8">
                  <c:v>7.2460967549448627E-4</c:v>
                </c:pt>
              </c:numCache>
            </c:numRef>
          </c:val>
          <c:smooth val="0"/>
          <c:extLst>
            <c:ext xmlns:c16="http://schemas.microsoft.com/office/drawing/2014/chart" uri="{C3380CC4-5D6E-409C-BE32-E72D297353CC}">
              <c16:uniqueId val="{00000004-5B6A-44A3-991E-645E1CDF5559}"/>
            </c:ext>
          </c:extLst>
        </c:ser>
        <c:ser>
          <c:idx val="5"/>
          <c:order val="5"/>
          <c:tx>
            <c:strRef>
              <c:f>'CO2ETSeleX...pivot'!$G$3:$G$4</c:f>
              <c:strCache>
                <c:ptCount val="1"/>
                <c:pt idx="0">
                  <c:v>ITA</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'CO2ETSeleX...pivot'!$G$5:$G$14</c:f>
              <c:numCache>
                <c:formatCode>General</c:formatCode>
                <c:ptCount val="9"/>
                <c:pt idx="0">
                  <c:v>8.8650097321383375E-2</c:v>
                </c:pt>
                <c:pt idx="1">
                  <c:v>6.6944320975559593E-2</c:v>
                </c:pt>
                <c:pt idx="2">
                  <c:v>6.004915993732771E-3</c:v>
                </c:pt>
                <c:pt idx="3">
                  <c:v>2.9189851554404752E-4</c:v>
                </c:pt>
                <c:pt idx="4">
                  <c:v>0.11599170600764973</c:v>
                </c:pt>
                <c:pt idx="5">
                  <c:v>2.8605989300795645E-4</c:v>
                </c:pt>
                <c:pt idx="6">
                  <c:v>2.8033784896700056E-4</c:v>
                </c:pt>
                <c:pt idx="7">
                  <c:v>2.7473008598937295E-4</c:v>
                </c:pt>
                <c:pt idx="8">
                  <c:v>2.8599906124086278E-5</c:v>
                </c:pt>
              </c:numCache>
            </c:numRef>
          </c:val>
          <c:smooth val="0"/>
          <c:extLst>
            <c:ext xmlns:c16="http://schemas.microsoft.com/office/drawing/2014/chart" uri="{C3380CC4-5D6E-409C-BE32-E72D297353CC}">
              <c16:uniqueId val="{00000005-5B6A-44A3-991E-645E1CDF5559}"/>
            </c:ext>
          </c:extLst>
        </c:ser>
        <c:ser>
          <c:idx val="6"/>
          <c:order val="6"/>
          <c:tx>
            <c:strRef>
              <c:f>'CO2ETSeleX...pivot'!$H$3:$H$4</c:f>
              <c:strCache>
                <c:ptCount val="1"/>
                <c:pt idx="0">
                  <c:v>POL</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'CO2ETSeleX...pivot'!$H$5:$H$14</c:f>
              <c:numCache>
                <c:formatCode>General</c:formatCode>
                <c:ptCount val="9"/>
                <c:pt idx="0">
                  <c:v>9.4723549744730851E-2</c:v>
                </c:pt>
                <c:pt idx="1">
                  <c:v>5.8941764776277994E-2</c:v>
                </c:pt>
                <c:pt idx="2">
                  <c:v>8.7617656412667007E-3</c:v>
                </c:pt>
                <c:pt idx="3">
                  <c:v>2.9279648188340379E-4</c:v>
                </c:pt>
                <c:pt idx="4">
                  <c:v>0.15360834967570206</c:v>
                </c:pt>
                <c:pt idx="5">
                  <c:v>2.8694055236589831E-4</c:v>
                </c:pt>
                <c:pt idx="6">
                  <c:v>1.7930592778880855E-4</c:v>
                </c:pt>
                <c:pt idx="7">
                  <c:v>3.5788901455805263E-5</c:v>
                </c:pt>
                <c:pt idx="8">
                  <c:v>2.1109659315032955E-6</c:v>
                </c:pt>
              </c:numCache>
            </c:numRef>
          </c:val>
          <c:smooth val="0"/>
          <c:extLst>
            <c:ext xmlns:c16="http://schemas.microsoft.com/office/drawing/2014/chart" uri="{C3380CC4-5D6E-409C-BE32-E72D297353CC}">
              <c16:uniqueId val="{00000006-5B6A-44A3-991E-645E1CDF5559}"/>
            </c:ext>
          </c:extLst>
        </c:ser>
        <c:ser>
          <c:idx val="7"/>
          <c:order val="7"/>
          <c:tx>
            <c:strRef>
              <c:f>'CO2ETSeleX...pivot'!$I$3:$I$4</c:f>
              <c:strCache>
                <c:ptCount val="1"/>
                <c:pt idx="0">
                  <c:v>ESP</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'CO2ETSeleX...pivot'!$I$5:$I$14</c:f>
              <c:numCache>
                <c:formatCode>General</c:formatCode>
                <c:ptCount val="9"/>
                <c:pt idx="0">
                  <c:v>4.6289738991147571E-2</c:v>
                </c:pt>
                <c:pt idx="1">
                  <c:v>2.3236776859341848E-2</c:v>
                </c:pt>
                <c:pt idx="2">
                  <c:v>4.3084829757024535E-3</c:v>
                </c:pt>
                <c:pt idx="3">
                  <c:v>1.842565436254176E-4</c:v>
                </c:pt>
                <c:pt idx="4">
                  <c:v>8.4836636105749555E-2</c:v>
                </c:pt>
                <c:pt idx="5">
                  <c:v>1.8057141218161068E-4</c:v>
                </c:pt>
                <c:pt idx="6">
                  <c:v>1.7695998424924013E-4</c:v>
                </c:pt>
                <c:pt idx="7">
                  <c:v>5.6464127801866265E-5</c:v>
                </c:pt>
                <c:pt idx="8">
                  <c:v>3.222938572719271E-6</c:v>
                </c:pt>
              </c:numCache>
            </c:numRef>
          </c:val>
          <c:smooth val="0"/>
          <c:extLst>
            <c:ext xmlns:c16="http://schemas.microsoft.com/office/drawing/2014/chart" uri="{C3380CC4-5D6E-409C-BE32-E72D297353CC}">
              <c16:uniqueId val="{00000000-8853-4141-B372-716168B8094E}"/>
            </c:ext>
          </c:extLst>
        </c:ser>
        <c:ser>
          <c:idx val="8"/>
          <c:order val="8"/>
          <c:tx>
            <c:strRef>
              <c:f>'CO2ETSeleX...pivot'!$J$3:$J$4</c:f>
              <c:strCache>
                <c:ptCount val="1"/>
                <c:pt idx="0">
                  <c:v>UKI</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'CO2ETSeleX...pivot'!$J$5:$J$14</c:f>
              <c:numCache>
                <c:formatCode>General</c:formatCode>
                <c:ptCount val="9"/>
                <c:pt idx="0">
                  <c:v>0.10858096291456007</c:v>
                </c:pt>
                <c:pt idx="1">
                  <c:v>7.587483618013198E-2</c:v>
                </c:pt>
                <c:pt idx="2">
                  <c:v>2.2106830723552164E-2</c:v>
                </c:pt>
                <c:pt idx="3">
                  <c:v>9.2795636984943934E-4</c:v>
                </c:pt>
                <c:pt idx="4">
                  <c:v>0.15030280830322126</c:v>
                </c:pt>
                <c:pt idx="5">
                  <c:v>9.0939080289151981E-4</c:v>
                </c:pt>
                <c:pt idx="6">
                  <c:v>6.5459829117253958E-4</c:v>
                </c:pt>
                <c:pt idx="7">
                  <c:v>7.7678274891656025E-5</c:v>
                </c:pt>
                <c:pt idx="8">
                  <c:v>3.0871142655552742E-6</c:v>
                </c:pt>
              </c:numCache>
            </c:numRef>
          </c:val>
          <c:smooth val="0"/>
          <c:extLst>
            <c:ext xmlns:c16="http://schemas.microsoft.com/office/drawing/2014/chart" uri="{C3380CC4-5D6E-409C-BE32-E72D297353CC}">
              <c16:uniqueId val="{00000001-8853-4141-B372-716168B8094E}"/>
            </c:ext>
          </c:extLst>
        </c:ser>
        <c:ser>
          <c:idx val="9"/>
          <c:order val="9"/>
          <c:tx>
            <c:strRef>
              <c:f>'CO2ETSeleX...pivot'!$K$3:$K$4</c:f>
              <c:strCache>
                <c:ptCount val="1"/>
                <c:pt idx="0">
                  <c:v>BNL</c:v>
                </c:pt>
              </c:strCache>
            </c:strRef>
          </c:tx>
          <c:marker>
            <c:symbol val="none"/>
          </c:marker>
          <c:cat>
            <c:strRef>
              <c:f>'CO2ETSeleX...pivot'!$A$5:$A$14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'CO2ETSeleX...pivot'!$K$5:$K$14</c:f>
              <c:numCache>
                <c:formatCode>General</c:formatCode>
                <c:ptCount val="9"/>
                <c:pt idx="0">
                  <c:v>4.4970825844476328E-2</c:v>
                </c:pt>
                <c:pt idx="1">
                  <c:v>3.5516931398678959E-2</c:v>
                </c:pt>
                <c:pt idx="2">
                  <c:v>2.4683076100726058E-2</c:v>
                </c:pt>
                <c:pt idx="3">
                  <c:v>1.1448917717563825E-2</c:v>
                </c:pt>
                <c:pt idx="4">
                  <c:v>5.685084261335039E-2</c:v>
                </c:pt>
                <c:pt idx="5">
                  <c:v>1.4433539633068421E-3</c:v>
                </c:pt>
                <c:pt idx="6">
                  <c:v>1.1390992375444101E-3</c:v>
                </c:pt>
                <c:pt idx="7">
                  <c:v>6.0126226256563544E-4</c:v>
                </c:pt>
                <c:pt idx="8">
                  <c:v>5.9844687069238897E-5</c:v>
                </c:pt>
              </c:numCache>
            </c:numRef>
          </c:val>
          <c:smooth val="0"/>
          <c:extLst>
            <c:ext xmlns:c16="http://schemas.microsoft.com/office/drawing/2014/chart" uri="{C3380CC4-5D6E-409C-BE32-E72D297353CC}">
              <c16:uniqueId val="{00000002-8853-4141-B372-716168B8094E}"/>
            </c:ext>
          </c:extLst>
        </c:ser>
        <c:dLbls>
          <c:showLegendKey val="0"/>
          <c:showVal val="0"/>
          <c:showCatName val="0"/>
          <c:showSerName val="0"/>
          <c:showPercent val="0"/>
          <c:showBubbleSize val="0"/>
        </c:dLbls>
        <c:smooth val="0"/>
        <c:axId val="326672896"/>
        <c:axId val="327526656"/>
      </c:lineChart>
      <c:catAx>
        <c:axId val="326672896"/>
        <c:scaling>
          <c:orientation val="minMax"/>
        </c:scaling>
        <c:delete val="0"/>
        <c:axPos val="b"/>
        <c:numFmt formatCode="General" sourceLinked="0"/>
        <c:majorTickMark val="out"/>
        <c:minorTickMark val="none"/>
        <c:tickLblPos val="nextTo"/>
        <c:crossAx val="327526656"/>
        <c:crosses val="autoZero"/>
        <c:auto val="1"/>
        <c:lblAlgn val="ctr"/>
        <c:lblOffset val="100"/>
        <c:noMultiLvlLbl val="0"/>
      </c:catAx>
      <c:valAx>
        <c:axId val="327526656"/>
        <c:scaling>
          <c:orientation val="minMax"/>
        </c:scaling>
        <c:delete val="0"/>
        <c:axPos val="l"/>
        <c:majorGridlines/>
        <c:numFmt formatCode="General" sourceLinked="1"/>
        <c:majorTickMark val="out"/>
        <c:minorTickMark val="none"/>
        <c:tickLblPos val="nextTo"/>
        <c:crossAx val="326672896"/>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[report_pivot_dias_EUTRADE.xlsx]CO2etsY...pivot!PivotTable2</c:name>
    <c:fmtId val="1"/>
  </c:pivotSource>
  <c:chart>
    <c:autoTitleDeleted val="1"/>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pivotFmt>
      <c:pivotFmt>
        <c:idx val="19"/>
        <c:marker>
          <c:symbol val="none"/>
        </c:marker>
      </c:pivotFmt>
      <c:pivotFmt>
        <c:idx val="20"/>
        <c:marker>
          <c:symbol val="none"/>
        </c:marker>
      </c:pivotFmt>
    </c:pivotFmts>
    <c:plotArea>
      <c:layout/>
      <c:lineChart>
        <c:grouping val="standard"/>
        <c:varyColors val="0"/>
        <c:ser>
          <c:idx val="0"/>
          <c:order val="0"/>
          <c:tx>
            <c:strRef>
              <c:f>'CO2etsY...pivot'!$B$3:$B$4</c:f>
              <c:strCache>
                <c:ptCount val="1"/>
                <c:pt idx="0">
                  <c:v>DEU</c:v>
                </c:pt>
              </c:strCache>
            </c:strRef>
          </c:tx>
          <c:marker>
            <c:symbol val="none"/>
          </c:marker>
          <c:cat>
            <c:strRef>
              <c:f>'CO2etsY...pivot'!$A$5:$A$14</c:f>
              <c:strCache>
                <c:ptCount val="9"/>
                <c:pt idx="0">
                  <c:v>2015</c:v>
                </c:pt>
                <c:pt idx="1">
                  <c:v>2020</c:v>
                </c:pt>
                <c:pt idx="2">
                  <c:v>2025</c:v>
                </c:pt>
                <c:pt idx="3">
                  <c:v>2030</c:v>
                </c:pt>
                <c:pt idx="4">
                  <c:v>2011</c:v>
                </c:pt>
                <c:pt idx="5">
                  <c:v>2035</c:v>
                </c:pt>
                <c:pt idx="6">
                  <c:v>2040</c:v>
                </c:pt>
                <c:pt idx="7">
                  <c:v>2045</c:v>
                </c:pt>
                <c:pt idx="8">
                  <c:v>2050</c:v>
                </c:pt>
              </c:strCache>
            </c:strRef>
          </c:cat>
          <c:val>
            <c:numRef>
              <c:f>'CO2etsY...pivot'!$B$5:$B$14</c:f>
              <c:numCache>
                <c:formatCode>General</c:formatCode>
                <c:ptCount val="9"/>
                <c:pt idx="0">
                  <c:v>6.6945268018540838E-2</c:v>
                </c:pt>
                <c:pt idx="1">
                  <c:v>6.1266170854017712E-2</c:v>
                </c:pt>
                <c:pt idx="2">
                  <c:v>5.2364866534763493E-2</c:v>
                </c:pt>
                <c:pt idx="3">
                  <c:v>4.3390991448315201E-2</c:v>
                </c:pt>
                <c:pt idx="4">
                  <c:v>7.414394866530355E-2</c:v>
                </c:pt>
                <c:pt idx="5">
                  <c:v>3.5835980112187936E-2</c:v>
                </c:pt>
                <c:pt idx="6">
                  <c:v>2.9317833314657732E-2</c:v>
                </c:pt>
                <c:pt idx="7">
                  <c:v>2.3043412603763445E-2</c:v>
                </c:pt>
                <c:pt idx="8">
                  <c:v>1.6166857863436752E-2</c:v>
                </c:pt>
              </c:numCache>
            </c:numRef>
          </c:val>
          <c:smooth val="0"/>
          <c:extLst>
            <c:ext xmlns:c16="http://schemas.microsoft.com/office/drawing/2014/chart" uri="{C3380CC4-5D6E-409C-BE32-E72D297353CC}">
              <c16:uniqueId val="{00000000-6623-4296-944B-31420092C8DB}"/>
            </c:ext>
          </c:extLst>
        </c:ser>
        <c:ser>
          <c:idx val="1"/>
          <c:order val="1"/>
          <c:tx>
            <c:strRef>
              <c:f>'CO2etsY...pivot'!$C$3:$C$4</c:f>
              <c:strCache>
                <c:ptCount val="1"/>
                <c:pt idx="0">
                  <c:v>EUN</c:v>
                </c:pt>
              </c:strCache>
            </c:strRef>
          </c:tx>
          <c:marker>
            <c:symbol val="none"/>
          </c:marker>
          <c:cat>
            <c:strRef>
              <c:f>'CO2etsY...pivot'!$A$5:$A$14</c:f>
              <c:strCache>
                <c:ptCount val="9"/>
                <c:pt idx="0">
                  <c:v>2015</c:v>
                </c:pt>
                <c:pt idx="1">
                  <c:v>2020</c:v>
                </c:pt>
                <c:pt idx="2">
                  <c:v>2025</c:v>
                </c:pt>
                <c:pt idx="3">
                  <c:v>2030</c:v>
                </c:pt>
                <c:pt idx="4">
                  <c:v>2011</c:v>
                </c:pt>
                <c:pt idx="5">
                  <c:v>2035</c:v>
                </c:pt>
                <c:pt idx="6">
                  <c:v>2040</c:v>
                </c:pt>
                <c:pt idx="7">
                  <c:v>2045</c:v>
                </c:pt>
                <c:pt idx="8">
                  <c:v>2050</c:v>
                </c:pt>
              </c:strCache>
            </c:strRef>
          </c:cat>
          <c:val>
            <c:numRef>
              <c:f>'CO2etsY...pivot'!$C$5:$C$14</c:f>
              <c:numCache>
                <c:formatCode>General</c:formatCode>
                <c:ptCount val="9"/>
                <c:pt idx="0">
                  <c:v>2.246373256759544E-2</c:v>
                </c:pt>
                <c:pt idx="1">
                  <c:v>2.1581389241378805E-2</c:v>
                </c:pt>
                <c:pt idx="2">
                  <c:v>2.0814694082338246E-2</c:v>
                </c:pt>
                <c:pt idx="3">
                  <c:v>1.9295624678468789E-2</c:v>
                </c:pt>
                <c:pt idx="4">
                  <c:v>2.3358109391934476E-2</c:v>
                </c:pt>
                <c:pt idx="5">
                  <c:v>1.7253242372905073E-2</c:v>
                </c:pt>
                <c:pt idx="6">
                  <c:v>1.4861617297960709E-2</c:v>
                </c:pt>
                <c:pt idx="7">
                  <c:v>1.2039015499840194E-2</c:v>
                </c:pt>
                <c:pt idx="8">
                  <c:v>8.4642112277564449E-3</c:v>
                </c:pt>
              </c:numCache>
            </c:numRef>
          </c:val>
          <c:smooth val="0"/>
          <c:extLst>
            <c:ext xmlns:c16="http://schemas.microsoft.com/office/drawing/2014/chart" uri="{C3380CC4-5D6E-409C-BE32-E72D297353CC}">
              <c16:uniqueId val="{00000001-6623-4296-944B-31420092C8DB}"/>
            </c:ext>
          </c:extLst>
        </c:ser>
        <c:ser>
          <c:idx val="2"/>
          <c:order val="2"/>
          <c:tx>
            <c:strRef>
              <c:f>'CO2etsY...pivot'!$D$3:$D$4</c:f>
              <c:strCache>
                <c:ptCount val="1"/>
                <c:pt idx="0">
                  <c:v>EUS</c:v>
                </c:pt>
              </c:strCache>
            </c:strRef>
          </c:tx>
          <c:marker>
            <c:symbol val="none"/>
          </c:marker>
          <c:cat>
            <c:strRef>
              <c:f>'CO2etsY...pivot'!$A$5:$A$14</c:f>
              <c:strCache>
                <c:ptCount val="9"/>
                <c:pt idx="0">
                  <c:v>2015</c:v>
                </c:pt>
                <c:pt idx="1">
                  <c:v>2020</c:v>
                </c:pt>
                <c:pt idx="2">
                  <c:v>2025</c:v>
                </c:pt>
                <c:pt idx="3">
                  <c:v>2030</c:v>
                </c:pt>
                <c:pt idx="4">
                  <c:v>2011</c:v>
                </c:pt>
                <c:pt idx="5">
                  <c:v>2035</c:v>
                </c:pt>
                <c:pt idx="6">
                  <c:v>2040</c:v>
                </c:pt>
                <c:pt idx="7">
                  <c:v>2045</c:v>
                </c:pt>
                <c:pt idx="8">
                  <c:v>2050</c:v>
                </c:pt>
              </c:strCache>
            </c:strRef>
          </c:cat>
          <c:val>
            <c:numRef>
              <c:f>'CO2etsY...pivot'!$D$5:$D$14</c:f>
              <c:numCache>
                <c:formatCode>General</c:formatCode>
                <c:ptCount val="9"/>
                <c:pt idx="0">
                  <c:v>5.5293394980633036E-2</c:v>
                </c:pt>
                <c:pt idx="1">
                  <c:v>5.0922289389844014E-2</c:v>
                </c:pt>
                <c:pt idx="2">
                  <c:v>4.5251448781897866E-2</c:v>
                </c:pt>
                <c:pt idx="3">
                  <c:v>3.9168940783117251E-2</c:v>
                </c:pt>
                <c:pt idx="4">
                  <c:v>6.0360725827271533E-2</c:v>
                </c:pt>
                <c:pt idx="5">
                  <c:v>3.3155954796226426E-2</c:v>
                </c:pt>
                <c:pt idx="6">
                  <c:v>2.697969888236014E-2</c:v>
                </c:pt>
                <c:pt idx="7">
                  <c:v>2.058296828847505E-2</c:v>
                </c:pt>
                <c:pt idx="8">
                  <c:v>1.3571914769691124E-2</c:v>
                </c:pt>
              </c:numCache>
            </c:numRef>
          </c:val>
          <c:smooth val="0"/>
          <c:extLst>
            <c:ext xmlns:c16="http://schemas.microsoft.com/office/drawing/2014/chart" uri="{C3380CC4-5D6E-409C-BE32-E72D297353CC}">
              <c16:uniqueId val="{00000002-6623-4296-944B-31420092C8DB}"/>
            </c:ext>
          </c:extLst>
        </c:ser>
        <c:ser>
          <c:idx val="3"/>
          <c:order val="3"/>
          <c:tx>
            <c:strRef>
              <c:f>'CO2etsY...pivot'!$E$3:$E$4</c:f>
              <c:strCache>
                <c:ptCount val="1"/>
                <c:pt idx="0">
                  <c:v>FRA</c:v>
                </c:pt>
              </c:strCache>
            </c:strRef>
          </c:tx>
          <c:marker>
            <c:symbol val="none"/>
          </c:marker>
          <c:cat>
            <c:strRef>
              <c:f>'CO2etsY...pivot'!$A$5:$A$14</c:f>
              <c:strCache>
                <c:ptCount val="9"/>
                <c:pt idx="0">
                  <c:v>2015</c:v>
                </c:pt>
                <c:pt idx="1">
                  <c:v>2020</c:v>
                </c:pt>
                <c:pt idx="2">
                  <c:v>2025</c:v>
                </c:pt>
                <c:pt idx="3">
                  <c:v>2030</c:v>
                </c:pt>
                <c:pt idx="4">
                  <c:v>2011</c:v>
                </c:pt>
                <c:pt idx="5">
                  <c:v>2035</c:v>
                </c:pt>
                <c:pt idx="6">
                  <c:v>2040</c:v>
                </c:pt>
                <c:pt idx="7">
                  <c:v>2045</c:v>
                </c:pt>
                <c:pt idx="8">
                  <c:v>2050</c:v>
                </c:pt>
              </c:strCache>
            </c:strRef>
          </c:cat>
          <c:val>
            <c:numRef>
              <c:f>'CO2etsY...pivot'!$E$5:$E$14</c:f>
              <c:numCache>
                <c:formatCode>General</c:formatCode>
                <c:ptCount val="9"/>
                <c:pt idx="0">
                  <c:v>4.1549919948505522E-2</c:v>
                </c:pt>
                <c:pt idx="1">
                  <c:v>3.9443103536128239E-2</c:v>
                </c:pt>
                <c:pt idx="2">
                  <c:v>3.5261010633328108E-2</c:v>
                </c:pt>
                <c:pt idx="3">
                  <c:v>3.1250245398278212E-2</c:v>
                </c:pt>
                <c:pt idx="4">
                  <c:v>4.5456889026220304E-2</c:v>
                </c:pt>
                <c:pt idx="5">
                  <c:v>2.7052983227985862E-2</c:v>
                </c:pt>
                <c:pt idx="6">
                  <c:v>2.2814565024796608E-2</c:v>
                </c:pt>
                <c:pt idx="7">
                  <c:v>1.796154061881319E-2</c:v>
                </c:pt>
                <c:pt idx="8">
                  <c:v>1.2425115743913771E-2</c:v>
                </c:pt>
              </c:numCache>
            </c:numRef>
          </c:val>
          <c:smooth val="0"/>
          <c:extLst>
            <c:ext xmlns:c16="http://schemas.microsoft.com/office/drawing/2014/chart" uri="{C3380CC4-5D6E-409C-BE32-E72D297353CC}">
              <c16:uniqueId val="{00000003-6623-4296-944B-31420092C8DB}"/>
            </c:ext>
          </c:extLst>
        </c:ser>
        <c:ser>
          <c:idx val="4"/>
          <c:order val="4"/>
          <c:tx>
            <c:strRef>
              <c:f>'CO2etsY...pivot'!$F$3:$F$4</c:f>
              <c:strCache>
                <c:ptCount val="1"/>
                <c:pt idx="0">
                  <c:v>EU28</c:v>
                </c:pt>
              </c:strCache>
            </c:strRef>
          </c:tx>
          <c:marker>
            <c:symbol val="none"/>
          </c:marker>
          <c:cat>
            <c:strRef>
              <c:f>'CO2etsY...pivot'!$A$5:$A$14</c:f>
              <c:strCache>
                <c:ptCount val="9"/>
                <c:pt idx="0">
                  <c:v>2015</c:v>
                </c:pt>
                <c:pt idx="1">
                  <c:v>2020</c:v>
                </c:pt>
                <c:pt idx="2">
                  <c:v>2025</c:v>
                </c:pt>
                <c:pt idx="3">
                  <c:v>2030</c:v>
                </c:pt>
                <c:pt idx="4">
                  <c:v>2011</c:v>
                </c:pt>
                <c:pt idx="5">
                  <c:v>2035</c:v>
                </c:pt>
                <c:pt idx="6">
                  <c:v>2040</c:v>
                </c:pt>
                <c:pt idx="7">
                  <c:v>2045</c:v>
                </c:pt>
                <c:pt idx="8">
                  <c:v>2050</c:v>
                </c:pt>
              </c:strCache>
            </c:strRef>
          </c:cat>
          <c:val>
            <c:numRef>
              <c:f>'CO2etsY...pivot'!$F$5:$F$14</c:f>
              <c:numCache>
                <c:formatCode>General</c:formatCode>
                <c:ptCount val="9"/>
                <c:pt idx="0">
                  <c:v>0.37051112824661009</c:v>
                </c:pt>
                <c:pt idx="1">
                  <c:v>0.34288851178072044</c:v>
                </c:pt>
                <c:pt idx="2">
                  <c:v>0.3042927653285431</c:v>
                </c:pt>
                <c:pt idx="3">
                  <c:v>0.25971486398423294</c:v>
                </c:pt>
                <c:pt idx="4">
                  <c:v>0.39559271001693913</c:v>
                </c:pt>
                <c:pt idx="5">
                  <c:v>0.21760382153222343</c:v>
                </c:pt>
                <c:pt idx="6">
                  <c:v>0.17700940521023134</c:v>
                </c:pt>
                <c:pt idx="7">
                  <c:v>0.13682473105803891</c:v>
                </c:pt>
                <c:pt idx="8">
                  <c:v>9.3330838979607797E-2</c:v>
                </c:pt>
              </c:numCache>
            </c:numRef>
          </c:val>
          <c:smooth val="0"/>
          <c:extLst>
            <c:ext xmlns:c16="http://schemas.microsoft.com/office/drawing/2014/chart" uri="{C3380CC4-5D6E-409C-BE32-E72D297353CC}">
              <c16:uniqueId val="{00000004-6623-4296-944B-31420092C8DB}"/>
            </c:ext>
          </c:extLst>
        </c:ser>
        <c:dLbls>
          <c:showLegendKey val="0"/>
          <c:showVal val="0"/>
          <c:showCatName val="0"/>
          <c:showSerName val="0"/>
          <c:showPercent val="0"/>
          <c:showBubbleSize val="0"/>
        </c:dLbls>
        <c:smooth val="0"/>
        <c:axId val="326673920"/>
        <c:axId val="327528384"/>
      </c:lineChart>
      <c:catAx>
        <c:axId val="326673920"/>
        <c:scaling>
          <c:orientation val="minMax"/>
        </c:scaling>
        <c:delete val="0"/>
        <c:axPos val="b"/>
        <c:numFmt formatCode="General" sourceLinked="0"/>
        <c:majorTickMark val="out"/>
        <c:minorTickMark val="none"/>
        <c:tickLblPos val="nextTo"/>
        <c:crossAx val="327528384"/>
        <c:crosses val="autoZero"/>
        <c:auto val="1"/>
        <c:lblAlgn val="ctr"/>
        <c:lblOffset val="100"/>
        <c:noMultiLvlLbl val="0"/>
      </c:catAx>
      <c:valAx>
        <c:axId val="327528384"/>
        <c:scaling>
          <c:orientation val="minMax"/>
        </c:scaling>
        <c:delete val="0"/>
        <c:axPos val="l"/>
        <c:majorGridlines/>
        <c:numFmt formatCode="General" sourceLinked="1"/>
        <c:majorTickMark val="out"/>
        <c:minorTickMark val="none"/>
        <c:tickLblPos val="nextTo"/>
        <c:crossAx val="326673920"/>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[report_pivot_dias_EUTRADE.xlsx]CO2ets_yr...pivot!PivotTable3</c:name>
    <c:fmtId val="1"/>
  </c:pivotSource>
  <c:chart>
    <c:title>
      <c:tx>
        <c:rich>
          <a:bodyPr/>
          <a:lstStyle/>
          <a:p>
            <a:pPr>
              <a:defRPr/>
            </a:pPr>
            <a:r>
              <a:rPr lang="de-DE"/>
              <a:t>EU-ETS</a:t>
            </a:r>
            <a:r>
              <a:rPr lang="de-DE" baseline="0"/>
              <a:t> e</a:t>
            </a:r>
            <a:r>
              <a:rPr lang="de-DE"/>
              <a:t>missions paths</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s>
    <c:plotArea>
      <c:layout>
        <c:manualLayout>
          <c:layoutTarget val="inner"/>
          <c:xMode val="edge"/>
          <c:yMode val="edge"/>
          <c:x val="8.430197781939773E-2"/>
          <c:y val="0.11334022641109255"/>
          <c:w val="0.75971615627747657"/>
          <c:h val="0.81918057212545403"/>
        </c:manualLayout>
      </c:layout>
      <c:lineChart>
        <c:grouping val="standard"/>
        <c:varyColors val="0"/>
        <c:ser>
          <c:idx val="0"/>
          <c:order val="0"/>
          <c:tx>
            <c:strRef>
              <c:f>'CO2ets_yr...pivot'!$B$3:$B$4</c:f>
              <c:strCache>
                <c:ptCount val="1"/>
                <c:pt idx="0">
                  <c:v>DEU</c:v>
                </c:pt>
              </c:strCache>
            </c:strRef>
          </c:tx>
          <c:marker>
            <c:symbol val="none"/>
          </c:marker>
          <c:cat>
            <c:strRef>
              <c:f>'CO2ets_yr...pivot'!$A$5:$A$14</c:f>
              <c:strCache>
                <c:ptCount val="9"/>
                <c:pt idx="0">
                  <c:v>2015</c:v>
                </c:pt>
                <c:pt idx="1">
                  <c:v>2020</c:v>
                </c:pt>
                <c:pt idx="2">
                  <c:v>2025</c:v>
                </c:pt>
                <c:pt idx="3">
                  <c:v>2030</c:v>
                </c:pt>
                <c:pt idx="4">
                  <c:v>2011</c:v>
                </c:pt>
                <c:pt idx="5">
                  <c:v>2035</c:v>
                </c:pt>
                <c:pt idx="6">
                  <c:v>2040</c:v>
                </c:pt>
                <c:pt idx="7">
                  <c:v>2045</c:v>
                </c:pt>
                <c:pt idx="8">
                  <c:v>2050</c:v>
                </c:pt>
              </c:strCache>
            </c:strRef>
          </c:cat>
          <c:val>
            <c:numRef>
              <c:f>'CO2ets_yr...pivot'!$B$5:$B$14</c:f>
              <c:numCache>
                <c:formatCode>General</c:formatCode>
                <c:ptCount val="9"/>
                <c:pt idx="0">
                  <c:v>0.33946703518931115</c:v>
                </c:pt>
                <c:pt idx="1">
                  <c:v>0.38978122128590292</c:v>
                </c:pt>
                <c:pt idx="2">
                  <c:v>0.28801419122280159</c:v>
                </c:pt>
                <c:pt idx="3">
                  <c:v>0.20229911900225925</c:v>
                </c:pt>
                <c:pt idx="4">
                  <c:v>0.35833953406107699</c:v>
                </c:pt>
                <c:pt idx="5">
                  <c:v>0.14663364912644611</c:v>
                </c:pt>
                <c:pt idx="6">
                  <c:v>0.10307699211647164</c:v>
                </c:pt>
                <c:pt idx="7">
                  <c:v>6.6132321066528818E-2</c:v>
                </c:pt>
                <c:pt idx="8">
                  <c:v>4.0126570931664593E-2</c:v>
                </c:pt>
              </c:numCache>
            </c:numRef>
          </c:val>
          <c:smooth val="0"/>
          <c:extLst>
            <c:ext xmlns:c16="http://schemas.microsoft.com/office/drawing/2014/chart" uri="{C3380CC4-5D6E-409C-BE32-E72D297353CC}">
              <c16:uniqueId val="{00000000-A9DC-414F-BBA2-AE23DFA51BFA}"/>
            </c:ext>
          </c:extLst>
        </c:ser>
        <c:ser>
          <c:idx val="1"/>
          <c:order val="1"/>
          <c:tx>
            <c:strRef>
              <c:f>'CO2ets_yr...pivot'!$C$3:$C$4</c:f>
              <c:strCache>
                <c:ptCount val="1"/>
                <c:pt idx="0">
                  <c:v>EUN</c:v>
                </c:pt>
              </c:strCache>
            </c:strRef>
          </c:tx>
          <c:marker>
            <c:symbol val="none"/>
          </c:marker>
          <c:cat>
            <c:strRef>
              <c:f>'CO2ets_yr...pivot'!$A$5:$A$14</c:f>
              <c:strCache>
                <c:ptCount val="9"/>
                <c:pt idx="0">
                  <c:v>2015</c:v>
                </c:pt>
                <c:pt idx="1">
                  <c:v>2020</c:v>
                </c:pt>
                <c:pt idx="2">
                  <c:v>2025</c:v>
                </c:pt>
                <c:pt idx="3">
                  <c:v>2030</c:v>
                </c:pt>
                <c:pt idx="4">
                  <c:v>2011</c:v>
                </c:pt>
                <c:pt idx="5">
                  <c:v>2035</c:v>
                </c:pt>
                <c:pt idx="6">
                  <c:v>2040</c:v>
                </c:pt>
                <c:pt idx="7">
                  <c:v>2045</c:v>
                </c:pt>
                <c:pt idx="8">
                  <c:v>2050</c:v>
                </c:pt>
              </c:strCache>
            </c:strRef>
          </c:cat>
          <c:val>
            <c:numRef>
              <c:f>'CO2ets_yr...pivot'!$C$5:$C$14</c:f>
              <c:numCache>
                <c:formatCode>General</c:formatCode>
                <c:ptCount val="9"/>
                <c:pt idx="0">
                  <c:v>9.3002577102798287E-2</c:v>
                </c:pt>
                <c:pt idx="1">
                  <c:v>8.0209995930838218E-2</c:v>
                </c:pt>
                <c:pt idx="2">
                  <c:v>5.8505305231745255E-2</c:v>
                </c:pt>
                <c:pt idx="3">
                  <c:v>4.197298634573729E-2</c:v>
                </c:pt>
                <c:pt idx="4">
                  <c:v>9.0375731526525699E-2</c:v>
                </c:pt>
                <c:pt idx="5">
                  <c:v>2.9221565175436948E-2</c:v>
                </c:pt>
                <c:pt idx="6">
                  <c:v>1.96629878570369E-2</c:v>
                </c:pt>
                <c:pt idx="7">
                  <c:v>1.340608784838675E-2</c:v>
                </c:pt>
                <c:pt idx="8">
                  <c:v>8.579988932682147E-3</c:v>
                </c:pt>
              </c:numCache>
            </c:numRef>
          </c:val>
          <c:smooth val="0"/>
          <c:extLst>
            <c:ext xmlns:c16="http://schemas.microsoft.com/office/drawing/2014/chart" uri="{C3380CC4-5D6E-409C-BE32-E72D297353CC}">
              <c16:uniqueId val="{00000001-A9DC-414F-BBA2-AE23DFA51BFA}"/>
            </c:ext>
          </c:extLst>
        </c:ser>
        <c:ser>
          <c:idx val="2"/>
          <c:order val="2"/>
          <c:tx>
            <c:strRef>
              <c:f>'CO2ets_yr...pivot'!$D$3:$D$4</c:f>
              <c:strCache>
                <c:ptCount val="1"/>
                <c:pt idx="0">
                  <c:v>EUS</c:v>
                </c:pt>
              </c:strCache>
            </c:strRef>
          </c:tx>
          <c:marker>
            <c:symbol val="none"/>
          </c:marker>
          <c:cat>
            <c:strRef>
              <c:f>'CO2ets_yr...pivot'!$A$5:$A$14</c:f>
              <c:strCache>
                <c:ptCount val="9"/>
                <c:pt idx="0">
                  <c:v>2015</c:v>
                </c:pt>
                <c:pt idx="1">
                  <c:v>2020</c:v>
                </c:pt>
                <c:pt idx="2">
                  <c:v>2025</c:v>
                </c:pt>
                <c:pt idx="3">
                  <c:v>2030</c:v>
                </c:pt>
                <c:pt idx="4">
                  <c:v>2011</c:v>
                </c:pt>
                <c:pt idx="5">
                  <c:v>2035</c:v>
                </c:pt>
                <c:pt idx="6">
                  <c:v>2040</c:v>
                </c:pt>
                <c:pt idx="7">
                  <c:v>2045</c:v>
                </c:pt>
                <c:pt idx="8">
                  <c:v>2050</c:v>
                </c:pt>
              </c:strCache>
            </c:strRef>
          </c:cat>
          <c:val>
            <c:numRef>
              <c:f>'CO2ets_yr...pivot'!$D$5:$D$14</c:f>
              <c:numCache>
                <c:formatCode>General</c:formatCode>
                <c:ptCount val="9"/>
                <c:pt idx="0">
                  <c:v>0.22769930277812925</c:v>
                </c:pt>
                <c:pt idx="1">
                  <c:v>0.19944830362536864</c:v>
                </c:pt>
                <c:pt idx="2">
                  <c:v>0.11510199652132536</c:v>
                </c:pt>
                <c:pt idx="3">
                  <c:v>8.0018254123754559E-2</c:v>
                </c:pt>
                <c:pt idx="4">
                  <c:v>0.26926816253787506</c:v>
                </c:pt>
                <c:pt idx="5">
                  <c:v>5.6088015210732658E-2</c:v>
                </c:pt>
                <c:pt idx="6">
                  <c:v>3.6766374978359648E-2</c:v>
                </c:pt>
                <c:pt idx="7">
                  <c:v>2.3035379205845689E-2</c:v>
                </c:pt>
                <c:pt idx="8">
                  <c:v>1.3724151963122761E-2</c:v>
                </c:pt>
              </c:numCache>
            </c:numRef>
          </c:val>
          <c:smooth val="0"/>
          <c:extLst>
            <c:ext xmlns:c16="http://schemas.microsoft.com/office/drawing/2014/chart" uri="{C3380CC4-5D6E-409C-BE32-E72D297353CC}">
              <c16:uniqueId val="{00000002-A9DC-414F-BBA2-AE23DFA51BFA}"/>
            </c:ext>
          </c:extLst>
        </c:ser>
        <c:ser>
          <c:idx val="3"/>
          <c:order val="3"/>
          <c:tx>
            <c:strRef>
              <c:f>'CO2ets_yr...pivot'!$E$3:$E$4</c:f>
              <c:strCache>
                <c:ptCount val="1"/>
                <c:pt idx="0">
                  <c:v>FRA</c:v>
                </c:pt>
              </c:strCache>
            </c:strRef>
          </c:tx>
          <c:marker>
            <c:symbol val="none"/>
          </c:marker>
          <c:cat>
            <c:strRef>
              <c:f>'CO2ets_yr...pivot'!$A$5:$A$14</c:f>
              <c:strCache>
                <c:ptCount val="9"/>
                <c:pt idx="0">
                  <c:v>2015</c:v>
                </c:pt>
                <c:pt idx="1">
                  <c:v>2020</c:v>
                </c:pt>
                <c:pt idx="2">
                  <c:v>2025</c:v>
                </c:pt>
                <c:pt idx="3">
                  <c:v>2030</c:v>
                </c:pt>
                <c:pt idx="4">
                  <c:v>2011</c:v>
                </c:pt>
                <c:pt idx="5">
                  <c:v>2035</c:v>
                </c:pt>
                <c:pt idx="6">
                  <c:v>2040</c:v>
                </c:pt>
                <c:pt idx="7">
                  <c:v>2045</c:v>
                </c:pt>
                <c:pt idx="8">
                  <c:v>2050</c:v>
                </c:pt>
              </c:strCache>
            </c:strRef>
          </c:cat>
          <c:val>
            <c:numRef>
              <c:f>'CO2ets_yr...pivot'!$E$5:$E$14</c:f>
              <c:numCache>
                <c:formatCode>General</c:formatCode>
                <c:ptCount val="9"/>
                <c:pt idx="0">
                  <c:v>7.0727899502515082E-2</c:v>
                </c:pt>
                <c:pt idx="1">
                  <c:v>6.4049211049748617E-2</c:v>
                </c:pt>
                <c:pt idx="2">
                  <c:v>5.5131971356835417E-2</c:v>
                </c:pt>
                <c:pt idx="3">
                  <c:v>4.1684124473644606E-2</c:v>
                </c:pt>
                <c:pt idx="4">
                  <c:v>8.2206679866722393E-2</c:v>
                </c:pt>
                <c:pt idx="5">
                  <c:v>3.3296340193306323E-2</c:v>
                </c:pt>
                <c:pt idx="6">
                  <c:v>2.6965527488957031E-2</c:v>
                </c:pt>
                <c:pt idx="7">
                  <c:v>1.8977147683786662E-2</c:v>
                </c:pt>
                <c:pt idx="8">
                  <c:v>1.2489680034014699E-2</c:v>
                </c:pt>
              </c:numCache>
            </c:numRef>
          </c:val>
          <c:smooth val="0"/>
          <c:extLst>
            <c:ext xmlns:c16="http://schemas.microsoft.com/office/drawing/2014/chart" uri="{C3380CC4-5D6E-409C-BE32-E72D297353CC}">
              <c16:uniqueId val="{00000003-A9DC-414F-BBA2-AE23DFA51BFA}"/>
            </c:ext>
          </c:extLst>
        </c:ser>
        <c:ser>
          <c:idx val="4"/>
          <c:order val="4"/>
          <c:tx>
            <c:strRef>
              <c:f>'CO2ets_yr...pivot'!$F$3:$F$4</c:f>
              <c:strCache>
                <c:ptCount val="1"/>
                <c:pt idx="0">
                  <c:v>EU28</c:v>
                </c:pt>
              </c:strCache>
            </c:strRef>
          </c:tx>
          <c:marker>
            <c:symbol val="none"/>
          </c:marker>
          <c:cat>
            <c:strRef>
              <c:f>'CO2ets_yr...pivot'!$A$5:$A$14</c:f>
              <c:strCache>
                <c:ptCount val="9"/>
                <c:pt idx="0">
                  <c:v>2015</c:v>
                </c:pt>
                <c:pt idx="1">
                  <c:v>2020</c:v>
                </c:pt>
                <c:pt idx="2">
                  <c:v>2025</c:v>
                </c:pt>
                <c:pt idx="3">
                  <c:v>2030</c:v>
                </c:pt>
                <c:pt idx="4">
                  <c:v>2011</c:v>
                </c:pt>
                <c:pt idx="5">
                  <c:v>2035</c:v>
                </c:pt>
                <c:pt idx="6">
                  <c:v>2040</c:v>
                </c:pt>
                <c:pt idx="7">
                  <c:v>2045</c:v>
                </c:pt>
                <c:pt idx="8">
                  <c:v>2050</c:v>
                </c:pt>
              </c:strCache>
            </c:strRef>
          </c:cat>
          <c:val>
            <c:numRef>
              <c:f>'CO2ets_yr...pivot'!$F$5:$F$14</c:f>
              <c:numCache>
                <c:formatCode>General</c:formatCode>
                <c:ptCount val="9"/>
                <c:pt idx="0">
                  <c:v>1.431668210627371</c:v>
                </c:pt>
                <c:pt idx="1">
                  <c:v>1.3017140435392134</c:v>
                </c:pt>
                <c:pt idx="2">
                  <c:v>0.93100294423645535</c:v>
                </c:pt>
                <c:pt idx="3">
                  <c:v>0.64640217033660485</c:v>
                </c:pt>
                <c:pt idx="4">
                  <c:v>1.565579900707107</c:v>
                </c:pt>
                <c:pt idx="5">
                  <c:v>0.45180662797295323</c:v>
                </c:pt>
                <c:pt idx="6">
                  <c:v>0.30302297226222841</c:v>
                </c:pt>
                <c:pt idx="7">
                  <c:v>0.19353228481660023</c:v>
                </c:pt>
                <c:pt idx="8">
                  <c:v>0.11847797904516422</c:v>
                </c:pt>
              </c:numCache>
            </c:numRef>
          </c:val>
          <c:smooth val="0"/>
          <c:extLst>
            <c:ext xmlns:c16="http://schemas.microsoft.com/office/drawing/2014/chart" uri="{C3380CC4-5D6E-409C-BE32-E72D297353CC}">
              <c16:uniqueId val="{00000004-A9DC-414F-BBA2-AE23DFA51BFA}"/>
            </c:ext>
          </c:extLst>
        </c:ser>
        <c:dLbls>
          <c:showLegendKey val="0"/>
          <c:showVal val="0"/>
          <c:showCatName val="0"/>
          <c:showSerName val="0"/>
          <c:showPercent val="0"/>
          <c:showBubbleSize val="0"/>
        </c:dLbls>
        <c:smooth val="0"/>
        <c:axId val="328119808"/>
        <c:axId val="327530112"/>
      </c:lineChart>
      <c:catAx>
        <c:axId val="328119808"/>
        <c:scaling>
          <c:orientation val="minMax"/>
        </c:scaling>
        <c:delete val="0"/>
        <c:axPos val="b"/>
        <c:numFmt formatCode="General" sourceLinked="0"/>
        <c:majorTickMark val="out"/>
        <c:minorTickMark val="none"/>
        <c:tickLblPos val="nextTo"/>
        <c:crossAx val="327530112"/>
        <c:crosses val="autoZero"/>
        <c:auto val="1"/>
        <c:lblAlgn val="ctr"/>
        <c:lblOffset val="100"/>
        <c:noMultiLvlLbl val="0"/>
      </c:catAx>
      <c:valAx>
        <c:axId val="327530112"/>
        <c:scaling>
          <c:orientation val="minMax"/>
        </c:scaling>
        <c:delete val="0"/>
        <c:axPos val="l"/>
        <c:majorGridlines/>
        <c:numFmt formatCode="General" sourceLinked="1"/>
        <c:majorTickMark val="out"/>
        <c:minorTickMark val="none"/>
        <c:tickLblPos val="nextTo"/>
        <c:crossAx val="328119808"/>
        <c:crosses val="autoZero"/>
        <c:crossBetween val="between"/>
      </c:valAx>
    </c:plotArea>
    <c:legend>
      <c:legendPos val="r"/>
      <c:layout>
        <c:manualLayout>
          <c:xMode val="edge"/>
          <c:yMode val="edge"/>
          <c:x val="0.86049327298654599"/>
          <c:y val="0.11374090824459301"/>
          <c:w val="9.1914352811161767E-2"/>
          <c:h val="0.34095728942973036"/>
        </c:manualLayout>
      </c:layout>
      <c:overlay val="0"/>
    </c:legend>
    <c:plotVisOnly val="1"/>
    <c:dispBlanksAs val="gap"/>
    <c:showDLblsOverMax val="0"/>
  </c:chart>
  <c:spPr>
    <a:ln>
      <a:noFill/>
    </a:ln>
  </c:spPr>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[report_pivot_dias_EUTRADE.xlsx]CO2nets_yr.p!PivotTable3</c:name>
    <c:fmtId val="2"/>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ln>
            <a:solidFill>
              <a:sysClr val="windowText" lastClr="000000"/>
            </a:solidFill>
            <a:prstDash val="sysDot"/>
          </a:ln>
        </c:spPr>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spPr>
          <a:ln>
            <a:solidFill>
              <a:sysClr val="windowText" lastClr="000000"/>
            </a:solidFill>
            <a:prstDash val="sysDot"/>
          </a:ln>
        </c:spPr>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spPr>
          <a:ln>
            <a:solidFill>
              <a:schemeClr val="tx1"/>
            </a:solidFill>
            <a:prstDash val="sysDash"/>
          </a:ln>
        </c:spPr>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s>
    <c:plotArea>
      <c:layout>
        <c:manualLayout>
          <c:layoutTarget val="inner"/>
          <c:xMode val="edge"/>
          <c:yMode val="edge"/>
          <c:x val="4.0367331420021094E-2"/>
          <c:y val="0.12838309398968151"/>
          <c:w val="0.77791274041564473"/>
          <c:h val="0.67968720157119944"/>
        </c:manualLayout>
      </c:layout>
      <c:lineChart>
        <c:grouping val="standard"/>
        <c:varyColors val="0"/>
        <c:ser>
          <c:idx val="0"/>
          <c:order val="0"/>
          <c:tx>
            <c:strRef>
              <c:f>'CO2nets_yr.p'!$B$3:$B$4</c:f>
              <c:strCache>
                <c:ptCount val="1"/>
                <c:pt idx="0">
                  <c:v>(Leer)</c:v>
                </c:pt>
              </c:strCache>
            </c:strRef>
          </c:tx>
          <c:cat>
            <c:strRef>
              <c:f>'CO2nets_yr.p'!$A$5:$A$6</c:f>
              <c:strCache>
                <c:ptCount val="1"/>
                <c:pt idx="0">
                  <c:v>(Leer)</c:v>
                </c:pt>
              </c:strCache>
            </c:strRef>
          </c:cat>
          <c:val>
            <c:numRef>
              <c:f>'CO2nets_yr.p'!$B$5:$B$6</c:f>
              <c:numCache>
                <c:formatCode>0.00%</c:formatCode>
                <c:ptCount val="1"/>
                <c:pt idx="0">
                  <c:v>#N/A</c:v>
                </c:pt>
              </c:numCache>
            </c:numRef>
          </c:val>
          <c:smooth val="0"/>
          <c:extLst>
            <c:ext xmlns:c16="http://schemas.microsoft.com/office/drawing/2014/chart" uri="{C3380CC4-5D6E-409C-BE32-E72D297353CC}">
              <c16:uniqueId val="{00000000-3715-4DF4-BAF8-F7A0BE741EEF}"/>
            </c:ext>
          </c:extLst>
        </c:ser>
        <c:dLbls>
          <c:showLegendKey val="0"/>
          <c:showVal val="0"/>
          <c:showCatName val="0"/>
          <c:showSerName val="0"/>
          <c:showPercent val="0"/>
          <c:showBubbleSize val="0"/>
        </c:dLbls>
        <c:marker val="1"/>
        <c:smooth val="0"/>
        <c:axId val="328121856"/>
        <c:axId val="327531840"/>
      </c:lineChart>
      <c:catAx>
        <c:axId val="328121856"/>
        <c:scaling>
          <c:orientation val="minMax"/>
        </c:scaling>
        <c:delete val="0"/>
        <c:axPos val="b"/>
        <c:numFmt formatCode="General" sourceLinked="0"/>
        <c:majorTickMark val="out"/>
        <c:minorTickMark val="none"/>
        <c:tickLblPos val="nextTo"/>
        <c:crossAx val="327531840"/>
        <c:crosses val="autoZero"/>
        <c:auto val="1"/>
        <c:lblAlgn val="ctr"/>
        <c:lblOffset val="100"/>
        <c:noMultiLvlLbl val="0"/>
      </c:catAx>
      <c:valAx>
        <c:axId val="327531840"/>
        <c:scaling>
          <c:orientation val="minMax"/>
        </c:scaling>
        <c:delete val="0"/>
        <c:axPos val="l"/>
        <c:majorGridlines/>
        <c:numFmt formatCode="0.00%" sourceLinked="1"/>
        <c:majorTickMark val="out"/>
        <c:minorTickMark val="none"/>
        <c:tickLblPos val="nextTo"/>
        <c:crossAx val="328121856"/>
        <c:crosses val="autoZero"/>
        <c:crossBetween val="between"/>
      </c:valAx>
    </c:plotArea>
    <c:legend>
      <c:legendPos val="r"/>
      <c:layout>
        <c:manualLayout>
          <c:xMode val="edge"/>
          <c:yMode val="edge"/>
          <c:x val="0.88616516798216116"/>
          <c:y val="0.12687816720699349"/>
          <c:w val="0.1114756966854553"/>
          <c:h val="0.42799786133286505"/>
        </c:manualLayout>
      </c:layout>
      <c:overlay val="0"/>
    </c:legend>
    <c:plotVisOnly val="1"/>
    <c:dispBlanksAs val="gap"/>
    <c:showDLblsOverMax val="0"/>
  </c:chart>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[report_pivot_dias_EUTRADE.xlsx]CO2w_yr.p!PivotTable3</c:name>
    <c:fmtId val="2"/>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ln>
            <a:solidFill>
              <a:sysClr val="windowText" lastClr="000000"/>
            </a:solidFill>
            <a:prstDash val="sysDot"/>
          </a:ln>
        </c:spPr>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spPr>
          <a:ln>
            <a:solidFill>
              <a:sysClr val="windowText" lastClr="000000"/>
            </a:solidFill>
            <a:prstDash val="sysDot"/>
          </a:ln>
        </c:spPr>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
        <c:idx val="202"/>
      </c:pivotFmt>
      <c:pivotFmt>
        <c:idx val="203"/>
      </c:pivotFmt>
      <c:pivotFmt>
        <c:idx val="204"/>
      </c:pivotFmt>
      <c:pivotFmt>
        <c:idx val="205"/>
      </c:pivotFmt>
      <c:pivotFmt>
        <c:idx val="206"/>
      </c:pivotFmt>
      <c:pivotFmt>
        <c:idx val="207"/>
      </c:pivotFmt>
      <c:pivotFmt>
        <c:idx val="208"/>
      </c:pivotFmt>
      <c:pivotFmt>
        <c:idx val="209"/>
      </c:pivotFmt>
      <c:pivotFmt>
        <c:idx val="210"/>
      </c:pivotFmt>
      <c:pivotFmt>
        <c:idx val="211"/>
      </c:pivotFmt>
      <c:pivotFmt>
        <c:idx val="212"/>
      </c:pivotFmt>
      <c:pivotFmt>
        <c:idx val="213"/>
      </c:pivotFmt>
      <c:pivotFmt>
        <c:idx val="214"/>
      </c:pivotFmt>
      <c:pivotFmt>
        <c:idx val="215"/>
      </c:pivotFmt>
      <c:pivotFmt>
        <c:idx val="216"/>
      </c:pivotFmt>
      <c:pivotFmt>
        <c:idx val="217"/>
      </c:pivotFmt>
      <c:pivotFmt>
        <c:idx val="218"/>
      </c:pivotFmt>
      <c:pivotFmt>
        <c:idx val="219"/>
      </c:pivotFmt>
      <c:pivotFmt>
        <c:idx val="220"/>
      </c:pivotFmt>
      <c:pivotFmt>
        <c:idx val="221"/>
      </c:pivotFmt>
      <c:pivotFmt>
        <c:idx val="222"/>
      </c:pivotFmt>
      <c:pivotFmt>
        <c:idx val="223"/>
      </c:pivotFmt>
      <c:pivotFmt>
        <c:idx val="224"/>
      </c:pivotFmt>
      <c:pivotFmt>
        <c:idx val="225"/>
      </c:pivotFmt>
      <c:pivotFmt>
        <c:idx val="226"/>
      </c:pivotFmt>
      <c:pivotFmt>
        <c:idx val="227"/>
      </c:pivotFmt>
      <c:pivotFmt>
        <c:idx val="228"/>
      </c:pivotFmt>
      <c:pivotFmt>
        <c:idx val="229"/>
      </c:pivotFmt>
      <c:pivotFmt>
        <c:idx val="230"/>
      </c:pivotFmt>
      <c:pivotFmt>
        <c:idx val="231"/>
      </c:pivotFmt>
      <c:pivotFmt>
        <c:idx val="232"/>
      </c:pivotFmt>
      <c:pivotFmt>
        <c:idx val="233"/>
      </c:pivotFmt>
      <c:pivotFmt>
        <c:idx val="234"/>
      </c:pivotFmt>
      <c:pivotFmt>
        <c:idx val="235"/>
      </c:pivotFmt>
      <c:pivotFmt>
        <c:idx val="236"/>
      </c:pivotFmt>
      <c:pivotFmt>
        <c:idx val="237"/>
      </c:pivotFmt>
      <c:pivotFmt>
        <c:idx val="238"/>
      </c:pivotFmt>
      <c:pivotFmt>
        <c:idx val="239"/>
      </c:pivotFmt>
      <c:pivotFmt>
        <c:idx val="240"/>
      </c:pivotFmt>
      <c:pivotFmt>
        <c:idx val="241"/>
      </c:pivotFmt>
      <c:pivotFmt>
        <c:idx val="242"/>
      </c:pivotFmt>
      <c:pivotFmt>
        <c:idx val="243"/>
      </c:pivotFmt>
      <c:pivotFmt>
        <c:idx val="244"/>
      </c:pivotFmt>
      <c:pivotFmt>
        <c:idx val="245"/>
      </c:pivotFmt>
      <c:pivotFmt>
        <c:idx val="246"/>
      </c:pivotFmt>
      <c:pivotFmt>
        <c:idx val="247"/>
      </c:pivotFmt>
      <c:pivotFmt>
        <c:idx val="248"/>
      </c:pivotFmt>
      <c:pivotFmt>
        <c:idx val="249"/>
      </c:pivotFmt>
      <c:pivotFmt>
        <c:idx val="250"/>
      </c:pivotFmt>
      <c:pivotFmt>
        <c:idx val="251"/>
      </c:pivotFmt>
      <c:pivotFmt>
        <c:idx val="252"/>
      </c:pivotFmt>
      <c:pivotFmt>
        <c:idx val="253"/>
      </c:pivotFmt>
      <c:pivotFmt>
        <c:idx val="254"/>
      </c:pivotFmt>
      <c:pivotFmt>
        <c:idx val="255"/>
      </c:pivotFmt>
      <c:pivotFmt>
        <c:idx val="256"/>
      </c:pivotFmt>
      <c:pivotFmt>
        <c:idx val="257"/>
      </c:pivotFmt>
      <c:pivotFmt>
        <c:idx val="258"/>
      </c:pivotFmt>
      <c:pivotFmt>
        <c:idx val="259"/>
      </c:pivotFmt>
      <c:pivotFmt>
        <c:idx val="260"/>
      </c:pivotFmt>
      <c:pivotFmt>
        <c:idx val="261"/>
      </c:pivotFmt>
      <c:pivotFmt>
        <c:idx val="262"/>
      </c:pivotFmt>
      <c:pivotFmt>
        <c:idx val="263"/>
      </c:pivotFmt>
      <c:pivotFmt>
        <c:idx val="264"/>
      </c:pivotFmt>
      <c:pivotFmt>
        <c:idx val="265"/>
      </c:pivotFmt>
      <c:pivotFmt>
        <c:idx val="266"/>
      </c:pivotFmt>
      <c:pivotFmt>
        <c:idx val="267"/>
      </c:pivotFmt>
      <c:pivotFmt>
        <c:idx val="268"/>
      </c:pivotFmt>
      <c:pivotFmt>
        <c:idx val="269"/>
      </c:pivotFmt>
      <c:pivotFmt>
        <c:idx val="270"/>
      </c:pivotFmt>
      <c:pivotFmt>
        <c:idx val="271"/>
      </c:pivotFmt>
      <c:pivotFmt>
        <c:idx val="272"/>
      </c:pivotFmt>
      <c:pivotFmt>
        <c:idx val="273"/>
      </c:pivotFmt>
      <c:pivotFmt>
        <c:idx val="274"/>
      </c:pivotFmt>
      <c:pivotFmt>
        <c:idx val="275"/>
      </c:pivotFmt>
      <c:pivotFmt>
        <c:idx val="276"/>
      </c:pivotFmt>
      <c:pivotFmt>
        <c:idx val="277"/>
      </c:pivotFmt>
      <c:pivotFmt>
        <c:idx val="278"/>
      </c:pivotFmt>
      <c:pivotFmt>
        <c:idx val="279"/>
      </c:pivotFmt>
      <c:pivotFmt>
        <c:idx val="280"/>
      </c:pivotFmt>
      <c:pivotFmt>
        <c:idx val="281"/>
      </c:pivotFmt>
      <c:pivotFmt>
        <c:idx val="282"/>
      </c:pivotFmt>
      <c:pivotFmt>
        <c:idx val="283"/>
      </c:pivotFmt>
      <c:pivotFmt>
        <c:idx val="284"/>
      </c:pivotFmt>
      <c:pivotFmt>
        <c:idx val="285"/>
      </c:pivotFmt>
      <c:pivotFmt>
        <c:idx val="286"/>
      </c:pivotFmt>
      <c:pivotFmt>
        <c:idx val="287"/>
      </c:pivotFmt>
      <c:pivotFmt>
        <c:idx val="288"/>
      </c:pivotFmt>
      <c:pivotFmt>
        <c:idx val="289"/>
      </c:pivotFmt>
      <c:pivotFmt>
        <c:idx val="290"/>
      </c:pivotFmt>
      <c:pivotFmt>
        <c:idx val="291"/>
      </c:pivotFmt>
      <c:pivotFmt>
        <c:idx val="292"/>
      </c:pivotFmt>
      <c:pivotFmt>
        <c:idx val="293"/>
      </c:pivotFmt>
      <c:pivotFmt>
        <c:idx val="294"/>
      </c:pivotFmt>
      <c:pivotFmt>
        <c:idx val="295"/>
      </c:pivotFmt>
      <c:pivotFmt>
        <c:idx val="296"/>
      </c:pivotFmt>
      <c:pivotFmt>
        <c:idx val="297"/>
      </c:pivotFmt>
      <c:pivotFmt>
        <c:idx val="298"/>
      </c:pivotFmt>
      <c:pivotFmt>
        <c:idx val="299"/>
      </c:pivotFmt>
      <c:pivotFmt>
        <c:idx val="300"/>
      </c:pivotFmt>
      <c:pivotFmt>
        <c:idx val="301"/>
      </c:pivotFmt>
      <c:pivotFmt>
        <c:idx val="302"/>
      </c:pivotFmt>
      <c:pivotFmt>
        <c:idx val="303"/>
      </c:pivotFmt>
      <c:pivotFmt>
        <c:idx val="304"/>
      </c:pivotFmt>
      <c:pivotFmt>
        <c:idx val="305"/>
      </c:pivotFmt>
      <c:pivotFmt>
        <c:idx val="306"/>
      </c:pivotFmt>
      <c:pivotFmt>
        <c:idx val="307"/>
      </c:pivotFmt>
      <c:pivotFmt>
        <c:idx val="308"/>
      </c:pivotFmt>
      <c:pivotFmt>
        <c:idx val="309"/>
      </c:pivotFmt>
      <c:pivotFmt>
        <c:idx val="310"/>
      </c:pivotFmt>
      <c:pivotFmt>
        <c:idx val="311"/>
      </c:pivotFmt>
      <c:pivotFmt>
        <c:idx val="312"/>
      </c:pivotFmt>
      <c:pivotFmt>
        <c:idx val="313"/>
      </c:pivotFmt>
      <c:pivotFmt>
        <c:idx val="314"/>
      </c:pivotFmt>
      <c:pivotFmt>
        <c:idx val="315"/>
      </c:pivotFmt>
      <c:pivotFmt>
        <c:idx val="316"/>
      </c:pivotFmt>
      <c:pivotFmt>
        <c:idx val="317"/>
      </c:pivotFmt>
      <c:pivotFmt>
        <c:idx val="318"/>
      </c:pivotFmt>
      <c:pivotFmt>
        <c:idx val="319"/>
      </c:pivotFmt>
      <c:pivotFmt>
        <c:idx val="320"/>
      </c:pivotFmt>
      <c:pivotFmt>
        <c:idx val="321"/>
      </c:pivotFmt>
      <c:pivotFmt>
        <c:idx val="322"/>
      </c:pivotFmt>
      <c:pivotFmt>
        <c:idx val="323"/>
      </c:pivotFmt>
      <c:pivotFmt>
        <c:idx val="324"/>
      </c:pivotFmt>
      <c:pivotFmt>
        <c:idx val="325"/>
      </c:pivotFmt>
      <c:pivotFmt>
        <c:idx val="326"/>
      </c:pivotFmt>
      <c:pivotFmt>
        <c:idx val="327"/>
      </c:pivotFmt>
      <c:pivotFmt>
        <c:idx val="328"/>
      </c:pivotFmt>
      <c:pivotFmt>
        <c:idx val="329"/>
      </c:pivotFmt>
      <c:pivotFmt>
        <c:idx val="330"/>
      </c:pivotFmt>
      <c:pivotFmt>
        <c:idx val="331"/>
      </c:pivotFmt>
      <c:pivotFmt>
        <c:idx val="332"/>
      </c:pivotFmt>
      <c:pivotFmt>
        <c:idx val="333"/>
      </c:pivotFmt>
      <c:pivotFmt>
        <c:idx val="334"/>
      </c:pivotFmt>
      <c:pivotFmt>
        <c:idx val="335"/>
      </c:pivotFmt>
      <c:pivotFmt>
        <c:idx val="336"/>
      </c:pivotFmt>
      <c:pivotFmt>
        <c:idx val="337"/>
      </c:pivotFmt>
      <c:pivotFmt>
        <c:idx val="338"/>
      </c:pivotFmt>
      <c:pivotFmt>
        <c:idx val="339"/>
      </c:pivotFmt>
      <c:pivotFmt>
        <c:idx val="340"/>
      </c:pivotFmt>
      <c:pivotFmt>
        <c:idx val="341"/>
      </c:pivotFmt>
      <c:pivotFmt>
        <c:idx val="342"/>
      </c:pivotFmt>
      <c:pivotFmt>
        <c:idx val="343"/>
      </c:pivotFmt>
      <c:pivotFmt>
        <c:idx val="344"/>
      </c:pivotFmt>
      <c:pivotFmt>
        <c:idx val="345"/>
      </c:pivotFmt>
      <c:pivotFmt>
        <c:idx val="346"/>
      </c:pivotFmt>
      <c:pivotFmt>
        <c:idx val="347"/>
      </c:pivotFmt>
      <c:pivotFmt>
        <c:idx val="348"/>
      </c:pivotFmt>
      <c:pivotFmt>
        <c:idx val="349"/>
      </c:pivotFmt>
      <c:pivotFmt>
        <c:idx val="350"/>
      </c:pivotFmt>
      <c:pivotFmt>
        <c:idx val="351"/>
      </c:pivotFmt>
      <c:pivotFmt>
        <c:idx val="352"/>
      </c:pivotFmt>
      <c:pivotFmt>
        <c:idx val="353"/>
      </c:pivotFmt>
      <c:pivotFmt>
        <c:idx val="354"/>
      </c:pivotFmt>
      <c:pivotFmt>
        <c:idx val="355"/>
      </c:pivotFmt>
      <c:pivotFmt>
        <c:idx val="356"/>
      </c:pivotFmt>
      <c:pivotFmt>
        <c:idx val="357"/>
      </c:pivotFmt>
      <c:pivotFmt>
        <c:idx val="358"/>
      </c:pivotFmt>
      <c:pivotFmt>
        <c:idx val="359"/>
      </c:pivotFmt>
      <c:pivotFmt>
        <c:idx val="360"/>
      </c:pivotFmt>
      <c:pivotFmt>
        <c:idx val="361"/>
      </c:pivotFmt>
      <c:pivotFmt>
        <c:idx val="362"/>
      </c:pivotFmt>
      <c:pivotFmt>
        <c:idx val="363"/>
      </c:pivotFmt>
      <c:pivotFmt>
        <c:idx val="364"/>
      </c:pivotFmt>
      <c:pivotFmt>
        <c:idx val="365"/>
      </c:pivotFmt>
      <c:pivotFmt>
        <c:idx val="366"/>
      </c:pivotFmt>
      <c:pivotFmt>
        <c:idx val="367"/>
      </c:pivotFmt>
      <c:pivotFmt>
        <c:idx val="368"/>
      </c:pivotFmt>
      <c:pivotFmt>
        <c:idx val="369"/>
      </c:pivotFmt>
      <c:pivotFmt>
        <c:idx val="370"/>
      </c:pivotFmt>
      <c:pivotFmt>
        <c:idx val="371"/>
      </c:pivotFmt>
      <c:pivotFmt>
        <c:idx val="372"/>
      </c:pivotFmt>
      <c:pivotFmt>
        <c:idx val="373"/>
      </c:pivotFmt>
      <c:pivotFmt>
        <c:idx val="374"/>
      </c:pivotFmt>
      <c:pivotFmt>
        <c:idx val="375"/>
      </c:pivotFmt>
      <c:pivotFmt>
        <c:idx val="376"/>
      </c:pivotFmt>
      <c:pivotFmt>
        <c:idx val="377"/>
      </c:pivotFmt>
      <c:pivotFmt>
        <c:idx val="378"/>
      </c:pivotFmt>
      <c:pivotFmt>
        <c:idx val="379"/>
      </c:pivotFmt>
      <c:pivotFmt>
        <c:idx val="380"/>
      </c:pivotFmt>
      <c:pivotFmt>
        <c:idx val="381"/>
      </c:pivotFmt>
      <c:pivotFmt>
        <c:idx val="382"/>
      </c:pivotFmt>
      <c:pivotFmt>
        <c:idx val="383"/>
      </c:pivotFmt>
      <c:pivotFmt>
        <c:idx val="384"/>
      </c:pivotFmt>
      <c:pivotFmt>
        <c:idx val="385"/>
      </c:pivotFmt>
      <c:pivotFmt>
        <c:idx val="386"/>
      </c:pivotFmt>
      <c:pivotFmt>
        <c:idx val="387"/>
      </c:pivotFmt>
      <c:pivotFmt>
        <c:idx val="388"/>
      </c:pivotFmt>
      <c:pivotFmt>
        <c:idx val="389"/>
      </c:pivotFmt>
      <c:pivotFmt>
        <c:idx val="390"/>
      </c:pivotFmt>
      <c:pivotFmt>
        <c:idx val="391"/>
      </c:pivotFmt>
      <c:pivotFmt>
        <c:idx val="392"/>
      </c:pivotFmt>
      <c:pivotFmt>
        <c:idx val="393"/>
      </c:pivotFmt>
      <c:pivotFmt>
        <c:idx val="394"/>
      </c:pivotFmt>
      <c:pivotFmt>
        <c:idx val="395"/>
      </c:pivotFmt>
      <c:pivotFmt>
        <c:idx val="396"/>
      </c:pivotFmt>
      <c:pivotFmt>
        <c:idx val="397"/>
      </c:pivotFmt>
      <c:pivotFmt>
        <c:idx val="398"/>
      </c:pivotFmt>
      <c:pivotFmt>
        <c:idx val="399"/>
      </c:pivotFmt>
      <c:pivotFmt>
        <c:idx val="400"/>
      </c:pivotFmt>
      <c:pivotFmt>
        <c:idx val="401"/>
      </c:pivotFmt>
      <c:pivotFmt>
        <c:idx val="402"/>
      </c:pivotFmt>
      <c:pivotFmt>
        <c:idx val="403"/>
      </c:pivotFmt>
      <c:pivotFmt>
        <c:idx val="404"/>
      </c:pivotFmt>
      <c:pivotFmt>
        <c:idx val="405"/>
      </c:pivotFmt>
      <c:pivotFmt>
        <c:idx val="406"/>
      </c:pivotFmt>
      <c:pivotFmt>
        <c:idx val="407"/>
      </c:pivotFmt>
      <c:pivotFmt>
        <c:idx val="408"/>
      </c:pivotFmt>
      <c:pivotFmt>
        <c:idx val="409"/>
      </c:pivotFmt>
      <c:pivotFmt>
        <c:idx val="410"/>
      </c:pivotFmt>
      <c:pivotFmt>
        <c:idx val="411"/>
      </c:pivotFmt>
      <c:pivotFmt>
        <c:idx val="412"/>
      </c:pivotFmt>
      <c:pivotFmt>
        <c:idx val="413"/>
      </c:pivotFmt>
      <c:pivotFmt>
        <c:idx val="414"/>
      </c:pivotFmt>
      <c:pivotFmt>
        <c:idx val="415"/>
      </c:pivotFmt>
      <c:pivotFmt>
        <c:idx val="416"/>
      </c:pivotFmt>
      <c:pivotFmt>
        <c:idx val="417"/>
      </c:pivotFmt>
      <c:pivotFmt>
        <c:idx val="418"/>
      </c:pivotFmt>
      <c:pivotFmt>
        <c:idx val="419"/>
      </c:pivotFmt>
      <c:pivotFmt>
        <c:idx val="420"/>
      </c:pivotFmt>
      <c:pivotFmt>
        <c:idx val="421"/>
      </c:pivotFmt>
      <c:pivotFmt>
        <c:idx val="422"/>
      </c:pivotFmt>
      <c:pivotFmt>
        <c:idx val="423"/>
      </c:pivotFmt>
      <c:pivotFmt>
        <c:idx val="424"/>
      </c:pivotFmt>
      <c:pivotFmt>
        <c:idx val="425"/>
      </c:pivotFmt>
      <c:pivotFmt>
        <c:idx val="426"/>
      </c:pivotFmt>
      <c:pivotFmt>
        <c:idx val="427"/>
      </c:pivotFmt>
      <c:pivotFmt>
        <c:idx val="428"/>
      </c:pivotFmt>
      <c:pivotFmt>
        <c:idx val="429"/>
      </c:pivotFmt>
      <c:pivotFmt>
        <c:idx val="430"/>
      </c:pivotFmt>
      <c:pivotFmt>
        <c:idx val="431"/>
      </c:pivotFmt>
      <c:pivotFmt>
        <c:idx val="432"/>
      </c:pivotFmt>
      <c:pivotFmt>
        <c:idx val="433"/>
      </c:pivotFmt>
      <c:pivotFmt>
        <c:idx val="434"/>
      </c:pivotFmt>
      <c:pivotFmt>
        <c:idx val="435"/>
      </c:pivotFmt>
      <c:pivotFmt>
        <c:idx val="436"/>
      </c:pivotFmt>
      <c:pivotFmt>
        <c:idx val="437"/>
      </c:pivotFmt>
      <c:pivotFmt>
        <c:idx val="438"/>
      </c:pivotFmt>
      <c:pivotFmt>
        <c:idx val="439"/>
      </c:pivotFmt>
      <c:pivotFmt>
        <c:idx val="440"/>
      </c:pivotFmt>
      <c:pivotFmt>
        <c:idx val="441"/>
      </c:pivotFmt>
      <c:pivotFmt>
        <c:idx val="442"/>
      </c:pivotFmt>
      <c:pivotFmt>
        <c:idx val="443"/>
      </c:pivotFmt>
      <c:pivotFmt>
        <c:idx val="444"/>
      </c:pivotFmt>
      <c:pivotFmt>
        <c:idx val="445"/>
      </c:pivotFmt>
      <c:pivotFmt>
        <c:idx val="446"/>
      </c:pivotFmt>
      <c:pivotFmt>
        <c:idx val="447"/>
      </c:pivotFmt>
      <c:pivotFmt>
        <c:idx val="448"/>
      </c:pivotFmt>
      <c:pivotFmt>
        <c:idx val="449"/>
      </c:pivotFmt>
      <c:pivotFmt>
        <c:idx val="450"/>
      </c:pivotFmt>
      <c:pivotFmt>
        <c:idx val="451"/>
      </c:pivotFmt>
      <c:pivotFmt>
        <c:idx val="452"/>
      </c:pivotFmt>
      <c:pivotFmt>
        <c:idx val="453"/>
      </c:pivotFmt>
      <c:pivotFmt>
        <c:idx val="454"/>
      </c:pivotFmt>
      <c:pivotFmt>
        <c:idx val="455"/>
      </c:pivotFmt>
      <c:pivotFmt>
        <c:idx val="456"/>
      </c:pivotFmt>
      <c:pivotFmt>
        <c:idx val="457"/>
      </c:pivotFmt>
      <c:pivotFmt>
        <c:idx val="458"/>
      </c:pivotFmt>
      <c:pivotFmt>
        <c:idx val="459"/>
      </c:pivotFmt>
      <c:pivotFmt>
        <c:idx val="460"/>
      </c:pivotFmt>
      <c:pivotFmt>
        <c:idx val="461"/>
      </c:pivotFmt>
      <c:pivotFmt>
        <c:idx val="462"/>
      </c:pivotFmt>
      <c:pivotFmt>
        <c:idx val="463"/>
      </c:pivotFmt>
      <c:pivotFmt>
        <c:idx val="464"/>
      </c:pivotFmt>
      <c:pivotFmt>
        <c:idx val="465"/>
      </c:pivotFmt>
      <c:pivotFmt>
        <c:idx val="466"/>
      </c:pivotFmt>
      <c:pivotFmt>
        <c:idx val="467"/>
      </c:pivotFmt>
      <c:pivotFmt>
        <c:idx val="468"/>
      </c:pivotFmt>
      <c:pivotFmt>
        <c:idx val="469"/>
      </c:pivotFmt>
      <c:pivotFmt>
        <c:idx val="470"/>
      </c:pivotFmt>
      <c:pivotFmt>
        <c:idx val="471"/>
      </c:pivotFmt>
      <c:pivotFmt>
        <c:idx val="472"/>
      </c:pivotFmt>
      <c:pivotFmt>
        <c:idx val="473"/>
      </c:pivotFmt>
      <c:pivotFmt>
        <c:idx val="474"/>
      </c:pivotFmt>
      <c:pivotFmt>
        <c:idx val="475"/>
      </c:pivotFmt>
      <c:pivotFmt>
        <c:idx val="476"/>
      </c:pivotFmt>
      <c:pivotFmt>
        <c:idx val="477"/>
      </c:pivotFmt>
      <c:pivotFmt>
        <c:idx val="478"/>
      </c:pivotFmt>
      <c:pivotFmt>
        <c:idx val="479"/>
      </c:pivotFmt>
      <c:pivotFmt>
        <c:idx val="480"/>
      </c:pivotFmt>
      <c:pivotFmt>
        <c:idx val="481"/>
      </c:pivotFmt>
      <c:pivotFmt>
        <c:idx val="482"/>
      </c:pivotFmt>
      <c:pivotFmt>
        <c:idx val="483"/>
      </c:pivotFmt>
      <c:pivotFmt>
        <c:idx val="484"/>
      </c:pivotFmt>
      <c:pivotFmt>
        <c:idx val="485"/>
      </c:pivotFmt>
      <c:pivotFmt>
        <c:idx val="486"/>
      </c:pivotFmt>
      <c:pivotFmt>
        <c:idx val="487"/>
      </c:pivotFmt>
      <c:pivotFmt>
        <c:idx val="488"/>
      </c:pivotFmt>
      <c:pivotFmt>
        <c:idx val="489"/>
      </c:pivotFmt>
      <c:pivotFmt>
        <c:idx val="490"/>
      </c:pivotFmt>
      <c:pivotFmt>
        <c:idx val="491"/>
      </c:pivotFmt>
      <c:pivotFmt>
        <c:idx val="492"/>
      </c:pivotFmt>
      <c:pivotFmt>
        <c:idx val="493"/>
      </c:pivotFmt>
      <c:pivotFmt>
        <c:idx val="494"/>
      </c:pivotFmt>
      <c:pivotFmt>
        <c:idx val="495"/>
      </c:pivotFmt>
      <c:pivotFmt>
        <c:idx val="496"/>
      </c:pivotFmt>
      <c:pivotFmt>
        <c:idx val="497"/>
      </c:pivotFmt>
      <c:pivotFmt>
        <c:idx val="498"/>
      </c:pivotFmt>
      <c:pivotFmt>
        <c:idx val="499"/>
      </c:pivotFmt>
      <c:pivotFmt>
        <c:idx val="500"/>
      </c:pivotFmt>
      <c:pivotFmt>
        <c:idx val="501"/>
      </c:pivotFmt>
      <c:pivotFmt>
        <c:idx val="502"/>
      </c:pivotFmt>
      <c:pivotFmt>
        <c:idx val="503"/>
      </c:pivotFmt>
      <c:pivotFmt>
        <c:idx val="504"/>
      </c:pivotFmt>
      <c:pivotFmt>
        <c:idx val="505"/>
      </c:pivotFmt>
      <c:pivotFmt>
        <c:idx val="506"/>
      </c:pivotFmt>
      <c:pivotFmt>
        <c:idx val="507"/>
      </c:pivotFmt>
      <c:pivotFmt>
        <c:idx val="508"/>
      </c:pivotFmt>
      <c:pivotFmt>
        <c:idx val="509"/>
      </c:pivotFmt>
      <c:pivotFmt>
        <c:idx val="510"/>
      </c:pivotFmt>
      <c:pivotFmt>
        <c:idx val="511"/>
      </c:pivotFmt>
      <c:pivotFmt>
        <c:idx val="512"/>
      </c:pivotFmt>
      <c:pivotFmt>
        <c:idx val="513"/>
      </c:pivotFmt>
      <c:pivotFmt>
        <c:idx val="514"/>
      </c:pivotFmt>
      <c:pivotFmt>
        <c:idx val="515"/>
      </c:pivotFmt>
      <c:pivotFmt>
        <c:idx val="516"/>
      </c:pivotFmt>
      <c:pivotFmt>
        <c:idx val="517"/>
      </c:pivotFmt>
      <c:pivotFmt>
        <c:idx val="518"/>
      </c:pivotFmt>
      <c:pivotFmt>
        <c:idx val="519"/>
      </c:pivotFmt>
      <c:pivotFmt>
        <c:idx val="520"/>
      </c:pivotFmt>
      <c:pivotFmt>
        <c:idx val="521"/>
      </c:pivotFmt>
      <c:pivotFmt>
        <c:idx val="522"/>
      </c:pivotFmt>
      <c:pivotFmt>
        <c:idx val="523"/>
      </c:pivotFmt>
      <c:pivotFmt>
        <c:idx val="524"/>
      </c:pivotFmt>
      <c:pivotFmt>
        <c:idx val="525"/>
      </c:pivotFmt>
      <c:pivotFmt>
        <c:idx val="526"/>
      </c:pivotFmt>
      <c:pivotFmt>
        <c:idx val="527"/>
      </c:pivotFmt>
      <c:pivotFmt>
        <c:idx val="528"/>
      </c:pivotFmt>
      <c:pivotFmt>
        <c:idx val="529"/>
      </c:pivotFmt>
      <c:pivotFmt>
        <c:idx val="530"/>
      </c:pivotFmt>
      <c:pivotFmt>
        <c:idx val="531"/>
      </c:pivotFmt>
      <c:pivotFmt>
        <c:idx val="532"/>
      </c:pivotFmt>
      <c:pivotFmt>
        <c:idx val="533"/>
      </c:pivotFmt>
      <c:pivotFmt>
        <c:idx val="534"/>
      </c:pivotFmt>
      <c:pivotFmt>
        <c:idx val="535"/>
      </c:pivotFmt>
      <c:pivotFmt>
        <c:idx val="536"/>
      </c:pivotFmt>
      <c:pivotFmt>
        <c:idx val="537"/>
      </c:pivotFmt>
      <c:pivotFmt>
        <c:idx val="538"/>
      </c:pivotFmt>
      <c:pivotFmt>
        <c:idx val="539"/>
      </c:pivotFmt>
      <c:pivotFmt>
        <c:idx val="540"/>
      </c:pivotFmt>
      <c:pivotFmt>
        <c:idx val="541"/>
      </c:pivotFmt>
      <c:pivotFmt>
        <c:idx val="542"/>
      </c:pivotFmt>
      <c:pivotFmt>
        <c:idx val="543"/>
      </c:pivotFmt>
      <c:pivotFmt>
        <c:idx val="544"/>
      </c:pivotFmt>
      <c:pivotFmt>
        <c:idx val="545"/>
      </c:pivotFmt>
      <c:pivotFmt>
        <c:idx val="546"/>
      </c:pivotFmt>
      <c:pivotFmt>
        <c:idx val="547"/>
      </c:pivotFmt>
      <c:pivotFmt>
        <c:idx val="548"/>
      </c:pivotFmt>
      <c:pivotFmt>
        <c:idx val="549"/>
      </c:pivotFmt>
      <c:pivotFmt>
        <c:idx val="550"/>
      </c:pivotFmt>
      <c:pivotFmt>
        <c:idx val="551"/>
      </c:pivotFmt>
      <c:pivotFmt>
        <c:idx val="552"/>
      </c:pivotFmt>
      <c:pivotFmt>
        <c:idx val="553"/>
      </c:pivotFmt>
      <c:pivotFmt>
        <c:idx val="554"/>
      </c:pivotFmt>
      <c:pivotFmt>
        <c:idx val="555"/>
      </c:pivotFmt>
      <c:pivotFmt>
        <c:idx val="556"/>
      </c:pivotFmt>
      <c:pivotFmt>
        <c:idx val="557"/>
      </c:pivotFmt>
      <c:pivotFmt>
        <c:idx val="558"/>
      </c:pivotFmt>
      <c:pivotFmt>
        <c:idx val="559"/>
      </c:pivotFmt>
      <c:pivotFmt>
        <c:idx val="560"/>
      </c:pivotFmt>
      <c:pivotFmt>
        <c:idx val="561"/>
      </c:pivotFmt>
      <c:pivotFmt>
        <c:idx val="562"/>
      </c:pivotFmt>
      <c:pivotFmt>
        <c:idx val="563"/>
      </c:pivotFmt>
      <c:pivotFmt>
        <c:idx val="564"/>
      </c:pivotFmt>
      <c:pivotFmt>
        <c:idx val="565"/>
      </c:pivotFmt>
      <c:pivotFmt>
        <c:idx val="566"/>
      </c:pivotFmt>
      <c:pivotFmt>
        <c:idx val="567"/>
      </c:pivotFmt>
      <c:pivotFmt>
        <c:idx val="568"/>
      </c:pivotFmt>
      <c:pivotFmt>
        <c:idx val="569"/>
      </c:pivotFmt>
      <c:pivotFmt>
        <c:idx val="570"/>
      </c:pivotFmt>
      <c:pivotFmt>
        <c:idx val="571"/>
      </c:pivotFmt>
      <c:pivotFmt>
        <c:idx val="572"/>
      </c:pivotFmt>
      <c:pivotFmt>
        <c:idx val="573"/>
      </c:pivotFmt>
      <c:pivotFmt>
        <c:idx val="574"/>
      </c:pivotFmt>
      <c:pivotFmt>
        <c:idx val="575"/>
      </c:pivotFmt>
      <c:pivotFmt>
        <c:idx val="576"/>
      </c:pivotFmt>
      <c:pivotFmt>
        <c:idx val="577"/>
      </c:pivotFmt>
      <c:pivotFmt>
        <c:idx val="578"/>
      </c:pivotFmt>
      <c:pivotFmt>
        <c:idx val="579"/>
      </c:pivotFmt>
      <c:pivotFmt>
        <c:idx val="580"/>
      </c:pivotFmt>
      <c:pivotFmt>
        <c:idx val="581"/>
      </c:pivotFmt>
      <c:pivotFmt>
        <c:idx val="582"/>
      </c:pivotFmt>
      <c:pivotFmt>
        <c:idx val="583"/>
      </c:pivotFmt>
      <c:pivotFmt>
        <c:idx val="584"/>
      </c:pivotFmt>
      <c:pivotFmt>
        <c:idx val="585"/>
      </c:pivotFmt>
      <c:pivotFmt>
        <c:idx val="586"/>
      </c:pivotFmt>
      <c:pivotFmt>
        <c:idx val="587"/>
      </c:pivotFmt>
      <c:pivotFmt>
        <c:idx val="588"/>
      </c:pivotFmt>
      <c:pivotFmt>
        <c:idx val="589"/>
      </c:pivotFmt>
      <c:pivotFmt>
        <c:idx val="590"/>
      </c:pivotFmt>
      <c:pivotFmt>
        <c:idx val="591"/>
      </c:pivotFmt>
      <c:pivotFmt>
        <c:idx val="592"/>
      </c:pivotFmt>
      <c:pivotFmt>
        <c:idx val="593"/>
      </c:pivotFmt>
      <c:pivotFmt>
        <c:idx val="594"/>
      </c:pivotFmt>
      <c:pivotFmt>
        <c:idx val="595"/>
      </c:pivotFmt>
      <c:pivotFmt>
        <c:idx val="596"/>
      </c:pivotFmt>
      <c:pivotFmt>
        <c:idx val="597"/>
      </c:pivotFmt>
      <c:pivotFmt>
        <c:idx val="598"/>
      </c:pivotFmt>
      <c:pivotFmt>
        <c:idx val="599"/>
      </c:pivotFmt>
      <c:pivotFmt>
        <c:idx val="600"/>
      </c:pivotFmt>
      <c:pivotFmt>
        <c:idx val="601"/>
      </c:pivotFmt>
      <c:pivotFmt>
        <c:idx val="602"/>
      </c:pivotFmt>
      <c:pivotFmt>
        <c:idx val="603"/>
      </c:pivotFmt>
      <c:pivotFmt>
        <c:idx val="604"/>
      </c:pivotFmt>
      <c:pivotFmt>
        <c:idx val="605"/>
      </c:pivotFmt>
      <c:pivotFmt>
        <c:idx val="606"/>
      </c:pivotFmt>
      <c:pivotFmt>
        <c:idx val="607"/>
      </c:pivotFmt>
      <c:pivotFmt>
        <c:idx val="608"/>
      </c:pivotFmt>
      <c:pivotFmt>
        <c:idx val="609"/>
      </c:pivotFmt>
      <c:pivotFmt>
        <c:idx val="610"/>
      </c:pivotFmt>
      <c:pivotFmt>
        <c:idx val="611"/>
      </c:pivotFmt>
      <c:pivotFmt>
        <c:idx val="612"/>
      </c:pivotFmt>
      <c:pivotFmt>
        <c:idx val="613"/>
      </c:pivotFmt>
      <c:pivotFmt>
        <c:idx val="614"/>
      </c:pivotFmt>
      <c:pivotFmt>
        <c:idx val="615"/>
      </c:pivotFmt>
      <c:pivotFmt>
        <c:idx val="616"/>
      </c:pivotFmt>
      <c:pivotFmt>
        <c:idx val="617"/>
      </c:pivotFmt>
      <c:pivotFmt>
        <c:idx val="618"/>
      </c:pivotFmt>
      <c:pivotFmt>
        <c:idx val="619"/>
      </c:pivotFmt>
      <c:pivotFmt>
        <c:idx val="620"/>
      </c:pivotFmt>
      <c:pivotFmt>
        <c:idx val="621"/>
      </c:pivotFmt>
      <c:pivotFmt>
        <c:idx val="622"/>
      </c:pivotFmt>
      <c:pivotFmt>
        <c:idx val="623"/>
      </c:pivotFmt>
      <c:pivotFmt>
        <c:idx val="624"/>
      </c:pivotFmt>
      <c:pivotFmt>
        <c:idx val="625"/>
      </c:pivotFmt>
      <c:pivotFmt>
        <c:idx val="626"/>
      </c:pivotFmt>
      <c:pivotFmt>
        <c:idx val="627"/>
      </c:pivotFmt>
      <c:pivotFmt>
        <c:idx val="628"/>
      </c:pivotFmt>
      <c:pivotFmt>
        <c:idx val="629"/>
      </c:pivotFmt>
      <c:pivotFmt>
        <c:idx val="630"/>
      </c:pivotFmt>
      <c:pivotFmt>
        <c:idx val="631"/>
      </c:pivotFmt>
      <c:pivotFmt>
        <c:idx val="632"/>
      </c:pivotFmt>
      <c:pivotFmt>
        <c:idx val="633"/>
      </c:pivotFmt>
      <c:pivotFmt>
        <c:idx val="634"/>
      </c:pivotFmt>
      <c:pivotFmt>
        <c:idx val="635"/>
      </c:pivotFmt>
      <c:pivotFmt>
        <c:idx val="636"/>
      </c:pivotFmt>
      <c:pivotFmt>
        <c:idx val="637"/>
      </c:pivotFmt>
      <c:pivotFmt>
        <c:idx val="638"/>
      </c:pivotFmt>
      <c:pivotFmt>
        <c:idx val="639"/>
      </c:pivotFmt>
      <c:pivotFmt>
        <c:idx val="640"/>
      </c:pivotFmt>
      <c:pivotFmt>
        <c:idx val="641"/>
      </c:pivotFmt>
      <c:pivotFmt>
        <c:idx val="642"/>
      </c:pivotFmt>
      <c:pivotFmt>
        <c:idx val="643"/>
      </c:pivotFmt>
      <c:pivotFmt>
        <c:idx val="644"/>
      </c:pivotFmt>
      <c:pivotFmt>
        <c:idx val="645"/>
      </c:pivotFmt>
      <c:pivotFmt>
        <c:idx val="646"/>
      </c:pivotFmt>
      <c:pivotFmt>
        <c:idx val="647"/>
      </c:pivotFmt>
      <c:pivotFmt>
        <c:idx val="648"/>
      </c:pivotFmt>
      <c:pivotFmt>
        <c:idx val="649"/>
      </c:pivotFmt>
      <c:pivotFmt>
        <c:idx val="650"/>
      </c:pivotFmt>
      <c:pivotFmt>
        <c:idx val="651"/>
      </c:pivotFmt>
      <c:pivotFmt>
        <c:idx val="652"/>
      </c:pivotFmt>
      <c:pivotFmt>
        <c:idx val="653"/>
      </c:pivotFmt>
      <c:pivotFmt>
        <c:idx val="654"/>
      </c:pivotFmt>
      <c:pivotFmt>
        <c:idx val="655"/>
      </c:pivotFmt>
      <c:pivotFmt>
        <c:idx val="656"/>
      </c:pivotFmt>
      <c:pivotFmt>
        <c:idx val="657"/>
      </c:pivotFmt>
      <c:pivotFmt>
        <c:idx val="658"/>
      </c:pivotFmt>
      <c:pivotFmt>
        <c:idx val="659"/>
      </c:pivotFmt>
      <c:pivotFmt>
        <c:idx val="660"/>
      </c:pivotFmt>
      <c:pivotFmt>
        <c:idx val="661"/>
      </c:pivotFmt>
      <c:pivotFmt>
        <c:idx val="662"/>
      </c:pivotFmt>
      <c:pivotFmt>
        <c:idx val="663"/>
      </c:pivotFmt>
      <c:pivotFmt>
        <c:idx val="664"/>
      </c:pivotFmt>
      <c:pivotFmt>
        <c:idx val="665"/>
      </c:pivotFmt>
      <c:pivotFmt>
        <c:idx val="666"/>
      </c:pivotFmt>
      <c:pivotFmt>
        <c:idx val="667"/>
      </c:pivotFmt>
      <c:pivotFmt>
        <c:idx val="668"/>
      </c:pivotFmt>
      <c:pivotFmt>
        <c:idx val="669"/>
      </c:pivotFmt>
      <c:pivotFmt>
        <c:idx val="670"/>
      </c:pivotFmt>
      <c:pivotFmt>
        <c:idx val="671"/>
      </c:pivotFmt>
      <c:pivotFmt>
        <c:idx val="672"/>
      </c:pivotFmt>
      <c:pivotFmt>
        <c:idx val="673"/>
      </c:pivotFmt>
      <c:pivotFmt>
        <c:idx val="674"/>
      </c:pivotFmt>
      <c:pivotFmt>
        <c:idx val="675"/>
      </c:pivotFmt>
      <c:pivotFmt>
        <c:idx val="676"/>
      </c:pivotFmt>
      <c:pivotFmt>
        <c:idx val="677"/>
      </c:pivotFmt>
      <c:pivotFmt>
        <c:idx val="678"/>
      </c:pivotFmt>
      <c:pivotFmt>
        <c:idx val="679"/>
      </c:pivotFmt>
      <c:pivotFmt>
        <c:idx val="680"/>
      </c:pivotFmt>
      <c:pivotFmt>
        <c:idx val="681"/>
      </c:pivotFmt>
      <c:pivotFmt>
        <c:idx val="682"/>
      </c:pivotFmt>
      <c:pivotFmt>
        <c:idx val="683"/>
      </c:pivotFmt>
      <c:pivotFmt>
        <c:idx val="684"/>
      </c:pivotFmt>
      <c:pivotFmt>
        <c:idx val="685"/>
      </c:pivotFmt>
      <c:pivotFmt>
        <c:idx val="686"/>
      </c:pivotFmt>
      <c:pivotFmt>
        <c:idx val="687"/>
      </c:pivotFmt>
      <c:pivotFmt>
        <c:idx val="688"/>
      </c:pivotFmt>
      <c:pivotFmt>
        <c:idx val="689"/>
      </c:pivotFmt>
      <c:pivotFmt>
        <c:idx val="690"/>
      </c:pivotFmt>
      <c:pivotFmt>
        <c:idx val="691"/>
      </c:pivotFmt>
      <c:pivotFmt>
        <c:idx val="692"/>
      </c:pivotFmt>
      <c:pivotFmt>
        <c:idx val="693"/>
      </c:pivotFmt>
      <c:pivotFmt>
        <c:idx val="694"/>
      </c:pivotFmt>
      <c:pivotFmt>
        <c:idx val="695"/>
      </c:pivotFmt>
      <c:pivotFmt>
        <c:idx val="696"/>
      </c:pivotFmt>
      <c:pivotFmt>
        <c:idx val="697"/>
      </c:pivotFmt>
      <c:pivotFmt>
        <c:idx val="698"/>
      </c:pivotFmt>
      <c:pivotFmt>
        <c:idx val="699"/>
      </c:pivotFmt>
      <c:pivotFmt>
        <c:idx val="700"/>
      </c:pivotFmt>
      <c:pivotFmt>
        <c:idx val="701"/>
      </c:pivotFmt>
      <c:pivotFmt>
        <c:idx val="702"/>
      </c:pivotFmt>
      <c:pivotFmt>
        <c:idx val="703"/>
      </c:pivotFmt>
      <c:pivotFmt>
        <c:idx val="704"/>
      </c:pivotFmt>
      <c:pivotFmt>
        <c:idx val="705"/>
      </c:pivotFmt>
      <c:pivotFmt>
        <c:idx val="706"/>
      </c:pivotFmt>
      <c:pivotFmt>
        <c:idx val="707"/>
      </c:pivotFmt>
      <c:pivotFmt>
        <c:idx val="708"/>
      </c:pivotFmt>
      <c:pivotFmt>
        <c:idx val="709"/>
      </c:pivotFmt>
      <c:pivotFmt>
        <c:idx val="710"/>
      </c:pivotFmt>
      <c:pivotFmt>
        <c:idx val="711"/>
      </c:pivotFmt>
      <c:pivotFmt>
        <c:idx val="712"/>
      </c:pivotFmt>
      <c:pivotFmt>
        <c:idx val="713"/>
      </c:pivotFmt>
      <c:pivotFmt>
        <c:idx val="714"/>
      </c:pivotFmt>
      <c:pivotFmt>
        <c:idx val="715"/>
      </c:pivotFmt>
      <c:pivotFmt>
        <c:idx val="716"/>
      </c:pivotFmt>
      <c:pivotFmt>
        <c:idx val="717"/>
      </c:pivotFmt>
      <c:pivotFmt>
        <c:idx val="718"/>
      </c:pivotFmt>
      <c:pivotFmt>
        <c:idx val="719"/>
      </c:pivotFmt>
      <c:pivotFmt>
        <c:idx val="720"/>
      </c:pivotFmt>
      <c:pivotFmt>
        <c:idx val="721"/>
      </c:pivotFmt>
      <c:pivotFmt>
        <c:idx val="722"/>
      </c:pivotFmt>
      <c:pivotFmt>
        <c:idx val="723"/>
      </c:pivotFmt>
      <c:pivotFmt>
        <c:idx val="724"/>
      </c:pivotFmt>
      <c:pivotFmt>
        <c:idx val="725"/>
      </c:pivotFmt>
      <c:pivotFmt>
        <c:idx val="726"/>
      </c:pivotFmt>
      <c:pivotFmt>
        <c:idx val="727"/>
      </c:pivotFmt>
      <c:pivotFmt>
        <c:idx val="728"/>
      </c:pivotFmt>
      <c:pivotFmt>
        <c:idx val="729"/>
      </c:pivotFmt>
      <c:pivotFmt>
        <c:idx val="730"/>
      </c:pivotFmt>
      <c:pivotFmt>
        <c:idx val="731"/>
      </c:pivotFmt>
      <c:pivotFmt>
        <c:idx val="732"/>
      </c:pivotFmt>
      <c:pivotFmt>
        <c:idx val="733"/>
      </c:pivotFmt>
      <c:pivotFmt>
        <c:idx val="734"/>
      </c:pivotFmt>
      <c:pivotFmt>
        <c:idx val="735"/>
      </c:pivotFmt>
      <c:pivotFmt>
        <c:idx val="736"/>
      </c:pivotFmt>
      <c:pivotFmt>
        <c:idx val="737"/>
      </c:pivotFmt>
      <c:pivotFmt>
        <c:idx val="738"/>
      </c:pivotFmt>
      <c:pivotFmt>
        <c:idx val="739"/>
      </c:pivotFmt>
      <c:pivotFmt>
        <c:idx val="740"/>
      </c:pivotFmt>
      <c:pivotFmt>
        <c:idx val="741"/>
      </c:pivotFmt>
      <c:pivotFmt>
        <c:idx val="742"/>
      </c:pivotFmt>
      <c:pivotFmt>
        <c:idx val="743"/>
      </c:pivotFmt>
      <c:pivotFmt>
        <c:idx val="744"/>
      </c:pivotFmt>
      <c:pivotFmt>
        <c:idx val="745"/>
      </c:pivotFmt>
      <c:pivotFmt>
        <c:idx val="746"/>
      </c:pivotFmt>
      <c:pivotFmt>
        <c:idx val="747"/>
      </c:pivotFmt>
      <c:pivotFmt>
        <c:idx val="748"/>
      </c:pivotFmt>
      <c:pivotFmt>
        <c:idx val="749"/>
      </c:pivotFmt>
      <c:pivotFmt>
        <c:idx val="750"/>
      </c:pivotFmt>
      <c:pivotFmt>
        <c:idx val="751"/>
      </c:pivotFmt>
      <c:pivotFmt>
        <c:idx val="752"/>
      </c:pivotFmt>
      <c:pivotFmt>
        <c:idx val="753"/>
      </c:pivotFmt>
      <c:pivotFmt>
        <c:idx val="754"/>
      </c:pivotFmt>
      <c:pivotFmt>
        <c:idx val="755"/>
      </c:pivotFmt>
      <c:pivotFmt>
        <c:idx val="756"/>
      </c:pivotFmt>
      <c:pivotFmt>
        <c:idx val="757"/>
      </c:pivotFmt>
      <c:pivotFmt>
        <c:idx val="758"/>
      </c:pivotFmt>
      <c:pivotFmt>
        <c:idx val="759"/>
      </c:pivotFmt>
      <c:pivotFmt>
        <c:idx val="760"/>
      </c:pivotFmt>
      <c:pivotFmt>
        <c:idx val="761"/>
      </c:pivotFmt>
      <c:pivotFmt>
        <c:idx val="762"/>
      </c:pivotFmt>
      <c:pivotFmt>
        <c:idx val="763"/>
      </c:pivotFmt>
      <c:pivotFmt>
        <c:idx val="764"/>
      </c:pivotFmt>
      <c:pivotFmt>
        <c:idx val="765"/>
      </c:pivotFmt>
      <c:pivotFmt>
        <c:idx val="766"/>
      </c:pivotFmt>
      <c:pivotFmt>
        <c:idx val="767"/>
      </c:pivotFmt>
      <c:pivotFmt>
        <c:idx val="768"/>
      </c:pivotFmt>
      <c:pivotFmt>
        <c:idx val="769"/>
      </c:pivotFmt>
      <c:pivotFmt>
        <c:idx val="770"/>
      </c:pivotFmt>
      <c:pivotFmt>
        <c:idx val="771"/>
      </c:pivotFmt>
      <c:pivotFmt>
        <c:idx val="772"/>
      </c:pivotFmt>
      <c:pivotFmt>
        <c:idx val="773"/>
      </c:pivotFmt>
      <c:pivotFmt>
        <c:idx val="774"/>
      </c:pivotFmt>
      <c:pivotFmt>
        <c:idx val="775"/>
      </c:pivotFmt>
      <c:pivotFmt>
        <c:idx val="776"/>
      </c:pivotFmt>
      <c:pivotFmt>
        <c:idx val="777"/>
      </c:pivotFmt>
      <c:pivotFmt>
        <c:idx val="778"/>
      </c:pivotFmt>
      <c:pivotFmt>
        <c:idx val="779"/>
      </c:pivotFmt>
      <c:pivotFmt>
        <c:idx val="780"/>
      </c:pivotFmt>
      <c:pivotFmt>
        <c:idx val="781"/>
      </c:pivotFmt>
      <c:pivotFmt>
        <c:idx val="782"/>
      </c:pivotFmt>
      <c:pivotFmt>
        <c:idx val="783"/>
      </c:pivotFmt>
      <c:pivotFmt>
        <c:idx val="784"/>
      </c:pivotFmt>
      <c:pivotFmt>
        <c:idx val="785"/>
      </c:pivotFmt>
      <c:pivotFmt>
        <c:idx val="786"/>
      </c:pivotFmt>
      <c:pivotFmt>
        <c:idx val="787"/>
      </c:pivotFmt>
      <c:pivotFmt>
        <c:idx val="788"/>
      </c:pivotFmt>
      <c:pivotFmt>
        <c:idx val="789"/>
      </c:pivotFmt>
      <c:pivotFmt>
        <c:idx val="790"/>
      </c:pivotFmt>
      <c:pivotFmt>
        <c:idx val="791"/>
      </c:pivotFmt>
      <c:pivotFmt>
        <c:idx val="792"/>
      </c:pivotFmt>
      <c:pivotFmt>
        <c:idx val="793"/>
      </c:pivotFmt>
      <c:pivotFmt>
        <c:idx val="794"/>
      </c:pivotFmt>
      <c:pivotFmt>
        <c:idx val="795"/>
      </c:pivotFmt>
      <c:pivotFmt>
        <c:idx val="796"/>
      </c:pivotFmt>
      <c:pivotFmt>
        <c:idx val="797"/>
      </c:pivotFmt>
      <c:pivotFmt>
        <c:idx val="798"/>
      </c:pivotFmt>
      <c:pivotFmt>
        <c:idx val="799"/>
      </c:pivotFmt>
      <c:pivotFmt>
        <c:idx val="800"/>
      </c:pivotFmt>
      <c:pivotFmt>
        <c:idx val="801"/>
      </c:pivotFmt>
      <c:pivotFmt>
        <c:idx val="802"/>
      </c:pivotFmt>
      <c:pivotFmt>
        <c:idx val="803"/>
      </c:pivotFmt>
      <c:pivotFmt>
        <c:idx val="804"/>
      </c:pivotFmt>
      <c:pivotFmt>
        <c:idx val="805"/>
      </c:pivotFmt>
      <c:pivotFmt>
        <c:idx val="806"/>
      </c:pivotFmt>
      <c:pivotFmt>
        <c:idx val="807"/>
      </c:pivotFmt>
      <c:pivotFmt>
        <c:idx val="808"/>
      </c:pivotFmt>
      <c:pivotFmt>
        <c:idx val="809"/>
      </c:pivotFmt>
      <c:pivotFmt>
        <c:idx val="810"/>
      </c:pivotFmt>
      <c:pivotFmt>
        <c:idx val="811"/>
      </c:pivotFmt>
      <c:pivotFmt>
        <c:idx val="812"/>
      </c:pivotFmt>
      <c:pivotFmt>
        <c:idx val="813"/>
      </c:pivotFmt>
      <c:pivotFmt>
        <c:idx val="814"/>
      </c:pivotFmt>
      <c:pivotFmt>
        <c:idx val="815"/>
      </c:pivotFmt>
      <c:pivotFmt>
        <c:idx val="816"/>
      </c:pivotFmt>
      <c:pivotFmt>
        <c:idx val="817"/>
      </c:pivotFmt>
      <c:pivotFmt>
        <c:idx val="818"/>
      </c:pivotFmt>
      <c:pivotFmt>
        <c:idx val="819"/>
      </c:pivotFmt>
      <c:pivotFmt>
        <c:idx val="820"/>
      </c:pivotFmt>
      <c:pivotFmt>
        <c:idx val="821"/>
      </c:pivotFmt>
      <c:pivotFmt>
        <c:idx val="822"/>
      </c:pivotFmt>
      <c:pivotFmt>
        <c:idx val="823"/>
      </c:pivotFmt>
      <c:pivotFmt>
        <c:idx val="824"/>
      </c:pivotFmt>
      <c:pivotFmt>
        <c:idx val="825"/>
      </c:pivotFmt>
      <c:pivotFmt>
        <c:idx val="826"/>
      </c:pivotFmt>
      <c:pivotFmt>
        <c:idx val="827"/>
      </c:pivotFmt>
      <c:pivotFmt>
        <c:idx val="828"/>
      </c:pivotFmt>
      <c:pivotFmt>
        <c:idx val="829"/>
      </c:pivotFmt>
      <c:pivotFmt>
        <c:idx val="830"/>
      </c:pivotFmt>
      <c:pivotFmt>
        <c:idx val="831"/>
      </c:pivotFmt>
      <c:pivotFmt>
        <c:idx val="832"/>
      </c:pivotFmt>
      <c:pivotFmt>
        <c:idx val="833"/>
      </c:pivotFmt>
      <c:pivotFmt>
        <c:idx val="834"/>
      </c:pivotFmt>
      <c:pivotFmt>
        <c:idx val="835"/>
      </c:pivotFmt>
      <c:pivotFmt>
        <c:idx val="836"/>
      </c:pivotFmt>
      <c:pivotFmt>
        <c:idx val="837"/>
      </c:pivotFmt>
      <c:pivotFmt>
        <c:idx val="838"/>
      </c:pivotFmt>
      <c:pivotFmt>
        <c:idx val="839"/>
      </c:pivotFmt>
      <c:pivotFmt>
        <c:idx val="840"/>
      </c:pivotFmt>
      <c:pivotFmt>
        <c:idx val="841"/>
      </c:pivotFmt>
      <c:pivotFmt>
        <c:idx val="842"/>
      </c:pivotFmt>
      <c:pivotFmt>
        <c:idx val="843"/>
      </c:pivotFmt>
      <c:pivotFmt>
        <c:idx val="844"/>
      </c:pivotFmt>
      <c:pivotFmt>
        <c:idx val="845"/>
      </c:pivotFmt>
      <c:pivotFmt>
        <c:idx val="846"/>
      </c:pivotFmt>
      <c:pivotFmt>
        <c:idx val="847"/>
      </c:pivotFmt>
      <c:pivotFmt>
        <c:idx val="848"/>
      </c:pivotFmt>
      <c:pivotFmt>
        <c:idx val="849"/>
      </c:pivotFmt>
      <c:pivotFmt>
        <c:idx val="850"/>
      </c:pivotFmt>
      <c:pivotFmt>
        <c:idx val="851"/>
      </c:pivotFmt>
      <c:pivotFmt>
        <c:idx val="852"/>
      </c:pivotFmt>
      <c:pivotFmt>
        <c:idx val="853"/>
      </c:pivotFmt>
      <c:pivotFmt>
        <c:idx val="854"/>
      </c:pivotFmt>
      <c:pivotFmt>
        <c:idx val="855"/>
      </c:pivotFmt>
      <c:pivotFmt>
        <c:idx val="856"/>
      </c:pivotFmt>
      <c:pivotFmt>
        <c:idx val="857"/>
      </c:pivotFmt>
      <c:pivotFmt>
        <c:idx val="858"/>
      </c:pivotFmt>
      <c:pivotFmt>
        <c:idx val="859"/>
      </c:pivotFmt>
      <c:pivotFmt>
        <c:idx val="860"/>
      </c:pivotFmt>
      <c:pivotFmt>
        <c:idx val="861"/>
      </c:pivotFmt>
      <c:pivotFmt>
        <c:idx val="862"/>
      </c:pivotFmt>
      <c:pivotFmt>
        <c:idx val="863"/>
      </c:pivotFmt>
      <c:pivotFmt>
        <c:idx val="864"/>
      </c:pivotFmt>
      <c:pivotFmt>
        <c:idx val="865"/>
      </c:pivotFmt>
      <c:pivotFmt>
        <c:idx val="866"/>
      </c:pivotFmt>
      <c:pivotFmt>
        <c:idx val="867"/>
      </c:pivotFmt>
      <c:pivotFmt>
        <c:idx val="868"/>
      </c:pivotFmt>
      <c:pivotFmt>
        <c:idx val="869"/>
      </c:pivotFmt>
      <c:pivotFmt>
        <c:idx val="870"/>
      </c:pivotFmt>
      <c:pivotFmt>
        <c:idx val="871"/>
      </c:pivotFmt>
      <c:pivotFmt>
        <c:idx val="872"/>
      </c:pivotFmt>
      <c:pivotFmt>
        <c:idx val="873"/>
      </c:pivotFmt>
      <c:pivotFmt>
        <c:idx val="874"/>
      </c:pivotFmt>
      <c:pivotFmt>
        <c:idx val="875"/>
      </c:pivotFmt>
      <c:pivotFmt>
        <c:idx val="876"/>
      </c:pivotFmt>
      <c:pivotFmt>
        <c:idx val="877"/>
      </c:pivotFmt>
      <c:pivotFmt>
        <c:idx val="878"/>
      </c:pivotFmt>
      <c:pivotFmt>
        <c:idx val="879"/>
      </c:pivotFmt>
      <c:pivotFmt>
        <c:idx val="880"/>
      </c:pivotFmt>
      <c:pivotFmt>
        <c:idx val="881"/>
      </c:pivotFmt>
      <c:pivotFmt>
        <c:idx val="882"/>
      </c:pivotFmt>
      <c:pivotFmt>
        <c:idx val="883"/>
      </c:pivotFmt>
      <c:pivotFmt>
        <c:idx val="884"/>
      </c:pivotFmt>
      <c:pivotFmt>
        <c:idx val="885"/>
      </c:pivotFmt>
      <c:pivotFmt>
        <c:idx val="886"/>
      </c:pivotFmt>
      <c:pivotFmt>
        <c:idx val="887"/>
      </c:pivotFmt>
      <c:pivotFmt>
        <c:idx val="888"/>
      </c:pivotFmt>
      <c:pivotFmt>
        <c:idx val="889"/>
      </c:pivotFmt>
      <c:pivotFmt>
        <c:idx val="890"/>
      </c:pivotFmt>
      <c:pivotFmt>
        <c:idx val="891"/>
      </c:pivotFmt>
      <c:pivotFmt>
        <c:idx val="892"/>
      </c:pivotFmt>
      <c:pivotFmt>
        <c:idx val="893"/>
      </c:pivotFmt>
      <c:pivotFmt>
        <c:idx val="894"/>
      </c:pivotFmt>
      <c:pivotFmt>
        <c:idx val="895"/>
      </c:pivotFmt>
      <c:pivotFmt>
        <c:idx val="896"/>
      </c:pivotFmt>
      <c:pivotFmt>
        <c:idx val="897"/>
      </c:pivotFmt>
      <c:pivotFmt>
        <c:idx val="898"/>
      </c:pivotFmt>
      <c:pivotFmt>
        <c:idx val="899"/>
      </c:pivotFmt>
      <c:pivotFmt>
        <c:idx val="900"/>
      </c:pivotFmt>
      <c:pivotFmt>
        <c:idx val="901"/>
      </c:pivotFmt>
      <c:pivotFmt>
        <c:idx val="902"/>
      </c:pivotFmt>
      <c:pivotFmt>
        <c:idx val="903"/>
      </c:pivotFmt>
      <c:pivotFmt>
        <c:idx val="904"/>
      </c:pivotFmt>
      <c:pivotFmt>
        <c:idx val="905"/>
      </c:pivotFmt>
      <c:pivotFmt>
        <c:idx val="906"/>
      </c:pivotFmt>
      <c:pivotFmt>
        <c:idx val="907"/>
      </c:pivotFmt>
      <c:pivotFmt>
        <c:idx val="908"/>
      </c:pivotFmt>
      <c:pivotFmt>
        <c:idx val="909"/>
      </c:pivotFmt>
      <c:pivotFmt>
        <c:idx val="910"/>
      </c:pivotFmt>
      <c:pivotFmt>
        <c:idx val="911"/>
      </c:pivotFmt>
      <c:pivotFmt>
        <c:idx val="912"/>
      </c:pivotFmt>
      <c:pivotFmt>
        <c:idx val="913"/>
      </c:pivotFmt>
      <c:pivotFmt>
        <c:idx val="914"/>
      </c:pivotFmt>
      <c:pivotFmt>
        <c:idx val="915"/>
      </c:pivotFmt>
      <c:pivotFmt>
        <c:idx val="916"/>
      </c:pivotFmt>
      <c:pivotFmt>
        <c:idx val="917"/>
      </c:pivotFmt>
      <c:pivotFmt>
        <c:idx val="918"/>
      </c:pivotFmt>
      <c:pivotFmt>
        <c:idx val="919"/>
      </c:pivotFmt>
      <c:pivotFmt>
        <c:idx val="920"/>
      </c:pivotFmt>
      <c:pivotFmt>
        <c:idx val="921"/>
      </c:pivotFmt>
      <c:pivotFmt>
        <c:idx val="922"/>
      </c:pivotFmt>
      <c:pivotFmt>
        <c:idx val="923"/>
      </c:pivotFmt>
      <c:pivotFmt>
        <c:idx val="924"/>
      </c:pivotFmt>
      <c:pivotFmt>
        <c:idx val="925"/>
      </c:pivotFmt>
      <c:pivotFmt>
        <c:idx val="926"/>
      </c:pivotFmt>
      <c:pivotFmt>
        <c:idx val="927"/>
      </c:pivotFmt>
      <c:pivotFmt>
        <c:idx val="928"/>
      </c:pivotFmt>
      <c:pivotFmt>
        <c:idx val="929"/>
      </c:pivotFmt>
      <c:pivotFmt>
        <c:idx val="930"/>
      </c:pivotFmt>
      <c:pivotFmt>
        <c:idx val="931"/>
      </c:pivotFmt>
      <c:pivotFmt>
        <c:idx val="932"/>
      </c:pivotFmt>
      <c:pivotFmt>
        <c:idx val="933"/>
      </c:pivotFmt>
      <c:pivotFmt>
        <c:idx val="934"/>
      </c:pivotFmt>
      <c:pivotFmt>
        <c:idx val="935"/>
      </c:pivotFmt>
      <c:pivotFmt>
        <c:idx val="936"/>
      </c:pivotFmt>
      <c:pivotFmt>
        <c:idx val="937"/>
      </c:pivotFmt>
      <c:pivotFmt>
        <c:idx val="938"/>
      </c:pivotFmt>
      <c:pivotFmt>
        <c:idx val="939"/>
      </c:pivotFmt>
      <c:pivotFmt>
        <c:idx val="940"/>
      </c:pivotFmt>
      <c:pivotFmt>
        <c:idx val="941"/>
      </c:pivotFmt>
      <c:pivotFmt>
        <c:idx val="942"/>
      </c:pivotFmt>
      <c:pivotFmt>
        <c:idx val="943"/>
      </c:pivotFmt>
      <c:pivotFmt>
        <c:idx val="944"/>
      </c:pivotFmt>
    </c:pivotFmts>
    <c:plotArea>
      <c:layout>
        <c:manualLayout>
          <c:layoutTarget val="inner"/>
          <c:xMode val="edge"/>
          <c:yMode val="edge"/>
          <c:x val="4.4150530134782102E-2"/>
          <c:y val="0.12838309398968151"/>
          <c:w val="0.77956341121695449"/>
          <c:h val="0.71394103197054604"/>
        </c:manualLayout>
      </c:layout>
      <c:lineChart>
        <c:grouping val="standard"/>
        <c:varyColors val="0"/>
        <c:ser>
          <c:idx val="0"/>
          <c:order val="0"/>
          <c:tx>
            <c:strRef>
              <c:f>'CO2w_yr.p'!$B$3:$B$5</c:f>
              <c:strCache>
                <c:ptCount val="1"/>
                <c:pt idx="0">
                  <c:v>(Leer) - (Leer)</c:v>
                </c:pt>
              </c:strCache>
            </c:strRef>
          </c:tx>
          <c:cat>
            <c:strRef>
              <c:f>'CO2w_yr.p'!$A$6:$A$7</c:f>
              <c:strCache>
                <c:ptCount val="1"/>
                <c:pt idx="0">
                  <c:v>(Leer)</c:v>
                </c:pt>
              </c:strCache>
            </c:strRef>
          </c:cat>
          <c:val>
            <c:numRef>
              <c:f>'CO2w_yr.p'!$B$6:$B$7</c:f>
              <c:numCache>
                <c:formatCode>General</c:formatCode>
                <c:ptCount val="1"/>
              </c:numCache>
            </c:numRef>
          </c:val>
          <c:smooth val="0"/>
          <c:extLst>
            <c:ext xmlns:c16="http://schemas.microsoft.com/office/drawing/2014/chart" uri="{C3380CC4-5D6E-409C-BE32-E72D297353CC}">
              <c16:uniqueId val="{00000000-16BB-4CC5-B730-04C51E051B91}"/>
            </c:ext>
          </c:extLst>
        </c:ser>
        <c:dLbls>
          <c:showLegendKey val="0"/>
          <c:showVal val="0"/>
          <c:showCatName val="0"/>
          <c:showSerName val="0"/>
          <c:showPercent val="0"/>
          <c:showBubbleSize val="0"/>
        </c:dLbls>
        <c:marker val="1"/>
        <c:smooth val="0"/>
        <c:axId val="329266688"/>
        <c:axId val="329319552"/>
      </c:lineChart>
      <c:catAx>
        <c:axId val="329266688"/>
        <c:scaling>
          <c:orientation val="minMax"/>
        </c:scaling>
        <c:delete val="0"/>
        <c:axPos val="b"/>
        <c:numFmt formatCode="General" sourceLinked="0"/>
        <c:majorTickMark val="out"/>
        <c:minorTickMark val="none"/>
        <c:tickLblPos val="nextTo"/>
        <c:crossAx val="329319552"/>
        <c:crosses val="autoZero"/>
        <c:auto val="1"/>
        <c:lblAlgn val="ctr"/>
        <c:lblOffset val="100"/>
        <c:noMultiLvlLbl val="0"/>
      </c:catAx>
      <c:valAx>
        <c:axId val="329319552"/>
        <c:scaling>
          <c:orientation val="minMax"/>
        </c:scaling>
        <c:delete val="0"/>
        <c:axPos val="l"/>
        <c:majorGridlines/>
        <c:numFmt formatCode="General" sourceLinked="1"/>
        <c:majorTickMark val="out"/>
        <c:minorTickMark val="none"/>
        <c:tickLblPos val="nextTo"/>
        <c:crossAx val="329266688"/>
        <c:crosses val="autoZero"/>
        <c:crossBetween val="between"/>
      </c:valAx>
    </c:plotArea>
    <c:legend>
      <c:legendPos val="r"/>
      <c:layout>
        <c:manualLayout>
          <c:xMode val="edge"/>
          <c:yMode val="edge"/>
          <c:x val="0.86049327298654599"/>
          <c:y val="0.11374090824459301"/>
          <c:w val="0.13205954150836041"/>
          <c:h val="0.88276617596713458"/>
        </c:manualLayout>
      </c:layout>
      <c:overlay val="0"/>
    </c:legend>
    <c:plotVisOnly val="1"/>
    <c:dispBlanksAs val="gap"/>
    <c:showDLblsOverMax val="0"/>
  </c:chart>
  <c:printSettings>
    <c:headerFooter/>
    <c:pageMargins b="0.78740157499999996" l="0.7" r="0.7" t="0.78740157499999996" header="0.3" footer="0.3"/>
    <c:pageSetup orientation="landscape"/>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[report_pivot_dias_EUTRADE.xlsx]CO2ETSele...pivot!PivotTable1</c:name>
    <c:fmtId val="3"/>
  </c:pivotSource>
  <c:chart>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ysClr val="windowText" lastClr="000000"/>
            </a:solidFill>
            <a:prstDash val="sysDot"/>
          </a:ln>
        </c:spPr>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spPr>
          <a:ln>
            <a:solidFill>
              <a:sysClr val="windowText" lastClr="000000"/>
            </a:solidFill>
          </a:ln>
        </c:spPr>
        <c:marker>
          <c:symbol val="none"/>
        </c:marker>
      </c:pivotFmt>
      <c:pivotFmt>
        <c:idx val="42"/>
        <c:marker>
          <c:symbol val="none"/>
        </c:marker>
      </c:pivotFmt>
      <c:pivotFmt>
        <c:idx val="43"/>
        <c:spPr>
          <a:ln>
            <a:solidFill>
              <a:srgbClr val="8064A2"/>
            </a:solidFill>
          </a:ln>
        </c:spPr>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s>
    <c:plotArea>
      <c:layout>
        <c:manualLayout>
          <c:layoutTarget val="inner"/>
          <c:xMode val="edge"/>
          <c:yMode val="edge"/>
          <c:x val="4.6998951433800305E-2"/>
          <c:y val="3.352969725966385E-2"/>
          <c:w val="0.81187301587301586"/>
          <c:h val="0.81910905349794239"/>
        </c:manualLayout>
      </c:layout>
      <c:lineChart>
        <c:grouping val="standard"/>
        <c:varyColors val="0"/>
        <c:ser>
          <c:idx val="0"/>
          <c:order val="0"/>
          <c:tx>
            <c:strRef>
              <c:f>'CO2ETSele...pivot'!$B$3:$B$4</c:f>
              <c:strCache>
                <c:ptCount val="1"/>
                <c:pt idx="0">
                  <c:v>DEU</c:v>
                </c:pt>
              </c:strCache>
            </c:strRef>
          </c:tx>
          <c:marker>
            <c:symbol val="none"/>
          </c:marker>
          <c:cat>
            <c:strRef>
              <c:f>'CO2ETSele...pivot'!$A$5:$A$14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'CO2ETSele...pivot'!$B$5:$B$14</c:f>
              <c:numCache>
                <c:formatCode>General</c:formatCode>
                <c:ptCount val="9"/>
                <c:pt idx="0">
                  <c:v>0.27252176717077037</c:v>
                </c:pt>
                <c:pt idx="1">
                  <c:v>0.32851505043188522</c:v>
                </c:pt>
                <c:pt idx="2">
                  <c:v>0.23564932468803804</c:v>
                </c:pt>
                <c:pt idx="3">
                  <c:v>0.15890812755394404</c:v>
                </c:pt>
                <c:pt idx="4">
                  <c:v>0.28419558539577344</c:v>
                </c:pt>
                <c:pt idx="5">
                  <c:v>0.11079766901425819</c:v>
                </c:pt>
                <c:pt idx="6">
                  <c:v>7.3759158801813926E-2</c:v>
                </c:pt>
                <c:pt idx="7">
                  <c:v>4.308890846276537E-2</c:v>
                </c:pt>
                <c:pt idx="8">
                  <c:v>2.3959713068227837E-2</c:v>
                </c:pt>
              </c:numCache>
            </c:numRef>
          </c:val>
          <c:smooth val="0"/>
          <c:extLst>
            <c:ext xmlns:c16="http://schemas.microsoft.com/office/drawing/2014/chart" uri="{C3380CC4-5D6E-409C-BE32-E72D297353CC}">
              <c16:uniqueId val="{00000000-610E-4B77-8085-65509EF0F34F}"/>
            </c:ext>
          </c:extLst>
        </c:ser>
        <c:ser>
          <c:idx val="1"/>
          <c:order val="1"/>
          <c:tx>
            <c:strRef>
              <c:f>'CO2ETSele...pivot'!$C$3:$C$4</c:f>
              <c:strCache>
                <c:ptCount val="1"/>
                <c:pt idx="0">
                  <c:v>EU28</c:v>
                </c:pt>
              </c:strCache>
            </c:strRef>
          </c:tx>
          <c:spPr>
            <a:ln>
              <a:solidFill>
                <a:srgbClr val="8064A2"/>
              </a:solidFill>
            </a:ln>
          </c:spPr>
          <c:marker>
            <c:symbol val="none"/>
          </c:marker>
          <c:cat>
            <c:strRef>
              <c:f>'CO2ETSele...pivot'!$A$5:$A$14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'CO2ETSele...pivot'!$C$5:$C$14</c:f>
              <c:numCache>
                <c:formatCode>General</c:formatCode>
                <c:ptCount val="9"/>
                <c:pt idx="0">
                  <c:v>1.0611570823807608</c:v>
                </c:pt>
                <c:pt idx="1">
                  <c:v>0.95882553175849317</c:v>
                </c:pt>
                <c:pt idx="2">
                  <c:v>0.62671017890791214</c:v>
                </c:pt>
                <c:pt idx="3">
                  <c:v>0.38668730635237175</c:v>
                </c:pt>
                <c:pt idx="4">
                  <c:v>1.169987190690168</c:v>
                </c:pt>
                <c:pt idx="5">
                  <c:v>0.23420280644072988</c:v>
                </c:pt>
                <c:pt idx="6">
                  <c:v>0.12601356705199712</c:v>
                </c:pt>
                <c:pt idx="7">
                  <c:v>5.6707553758561298E-2</c:v>
                </c:pt>
                <c:pt idx="8">
                  <c:v>2.5147140065556406E-2</c:v>
                </c:pt>
              </c:numCache>
            </c:numRef>
          </c:val>
          <c:smooth val="0"/>
          <c:extLst>
            <c:ext xmlns:c16="http://schemas.microsoft.com/office/drawing/2014/chart" uri="{C3380CC4-5D6E-409C-BE32-E72D297353CC}">
              <c16:uniqueId val="{00000001-610E-4B77-8085-65509EF0F34F}"/>
            </c:ext>
          </c:extLst>
        </c:ser>
        <c:ser>
          <c:idx val="2"/>
          <c:order val="2"/>
          <c:tx>
            <c:strRef>
              <c:f>'CO2ETSele...pivot'!$D$3:$D$4</c:f>
              <c:strCache>
                <c:ptCount val="1"/>
                <c:pt idx="0">
                  <c:v>EUN</c:v>
                </c:pt>
              </c:strCache>
            </c:strRef>
          </c:tx>
          <c:marker>
            <c:symbol val="none"/>
          </c:marker>
          <c:cat>
            <c:strRef>
              <c:f>'CO2ETSele...pivot'!$A$5:$A$14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'CO2ETSele...pivot'!$D$5:$D$14</c:f>
              <c:numCache>
                <c:formatCode>General</c:formatCode>
                <c:ptCount val="9"/>
                <c:pt idx="0">
                  <c:v>7.0538844535202844E-2</c:v>
                </c:pt>
                <c:pt idx="1">
                  <c:v>5.8628606689459413E-2</c:v>
                </c:pt>
                <c:pt idx="2">
                  <c:v>3.7690611149407013E-2</c:v>
                </c:pt>
                <c:pt idx="3">
                  <c:v>2.2677361667268497E-2</c:v>
                </c:pt>
                <c:pt idx="4">
                  <c:v>6.7017622134591226E-2</c:v>
                </c:pt>
                <c:pt idx="5">
                  <c:v>1.1968322802531874E-2</c:v>
                </c:pt>
                <c:pt idx="6">
                  <c:v>4.8013705590761908E-3</c:v>
                </c:pt>
                <c:pt idx="7">
                  <c:v>1.3670723485465566E-3</c:v>
                </c:pt>
                <c:pt idx="8">
                  <c:v>1.1577770492570139E-4</c:v>
                </c:pt>
              </c:numCache>
            </c:numRef>
          </c:val>
          <c:smooth val="0"/>
          <c:extLst>
            <c:ext xmlns:c16="http://schemas.microsoft.com/office/drawing/2014/chart" uri="{C3380CC4-5D6E-409C-BE32-E72D297353CC}">
              <c16:uniqueId val="{00000002-610E-4B77-8085-65509EF0F34F}"/>
            </c:ext>
          </c:extLst>
        </c:ser>
        <c:ser>
          <c:idx val="3"/>
          <c:order val="3"/>
          <c:tx>
            <c:strRef>
              <c:f>'CO2ETSele...pivot'!$E$3:$E$4</c:f>
              <c:strCache>
                <c:ptCount val="1"/>
                <c:pt idx="0">
                  <c:v>EUS</c:v>
                </c:pt>
              </c:strCache>
            </c:strRef>
          </c:tx>
          <c:marker>
            <c:symbol val="none"/>
          </c:marker>
          <c:cat>
            <c:strRef>
              <c:f>'CO2ETSele...pivot'!$A$5:$A$14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'CO2ETSele...pivot'!$E$5:$E$14</c:f>
              <c:numCache>
                <c:formatCode>General</c:formatCode>
                <c:ptCount val="9"/>
                <c:pt idx="0">
                  <c:v>0.17240590779749618</c:v>
                </c:pt>
                <c:pt idx="1">
                  <c:v>0.14852601423552467</c:v>
                </c:pt>
                <c:pt idx="2">
                  <c:v>6.9850547739427504E-2</c:v>
                </c:pt>
                <c:pt idx="3">
                  <c:v>4.0849313340637308E-2</c:v>
                </c:pt>
                <c:pt idx="4">
                  <c:v>0.20890743671060349</c:v>
                </c:pt>
                <c:pt idx="5">
                  <c:v>2.2932060414506232E-2</c:v>
                </c:pt>
                <c:pt idx="6">
                  <c:v>9.7866760959995081E-3</c:v>
                </c:pt>
                <c:pt idx="7">
                  <c:v>2.452410917370639E-3</c:v>
                </c:pt>
                <c:pt idx="8">
                  <c:v>1.5223719343163589E-4</c:v>
                </c:pt>
              </c:numCache>
            </c:numRef>
          </c:val>
          <c:smooth val="0"/>
          <c:extLst>
            <c:ext xmlns:c16="http://schemas.microsoft.com/office/drawing/2014/chart" uri="{C3380CC4-5D6E-409C-BE32-E72D297353CC}">
              <c16:uniqueId val="{00000003-610E-4B77-8085-65509EF0F34F}"/>
            </c:ext>
          </c:extLst>
        </c:ser>
        <c:ser>
          <c:idx val="4"/>
          <c:order val="4"/>
          <c:tx>
            <c:strRef>
              <c:f>'CO2ETSele...pivot'!$F$3:$F$4</c:f>
              <c:strCache>
                <c:ptCount val="1"/>
                <c:pt idx="0">
                  <c:v>FRA</c:v>
                </c:pt>
              </c:strCache>
            </c:strRef>
          </c:tx>
          <c:marker>
            <c:symbol val="none"/>
          </c:marker>
          <c:cat>
            <c:strRef>
              <c:f>'CO2ETSele...pivot'!$A$5:$A$14</c:f>
              <c:strCache>
                <c:ptCount val="9"/>
                <c:pt idx="0">
                  <c:v>2015</c:v>
                </c:pt>
                <c:pt idx="1">
                  <c:v>2020</c:v>
                </c:pt>
                <c:pt idx="2">
                  <c:v>2025</c:v>
                </c:pt>
                <c:pt idx="3">
                  <c:v>2030</c:v>
                </c:pt>
                <c:pt idx="4">
                  <c:v>2011</c:v>
                </c:pt>
                <c:pt idx="5">
                  <c:v>2035</c:v>
                </c:pt>
                <c:pt idx="6">
                  <c:v>2040</c:v>
                </c:pt>
                <c:pt idx="7">
                  <c:v>2045</c:v>
                </c:pt>
                <c:pt idx="8">
                  <c:v>2050</c:v>
                </c:pt>
              </c:strCache>
            </c:strRef>
          </c:cat>
          <c:val>
            <c:numRef>
              <c:f>'CO2ETSele...pivot'!$F$5:$F$14</c:f>
              <c:numCache>
                <c:formatCode>General</c:formatCode>
                <c:ptCount val="9"/>
                <c:pt idx="0">
                  <c:v>2.917797955400956E-2</c:v>
                </c:pt>
                <c:pt idx="1">
                  <c:v>2.4606107513620367E-2</c:v>
                </c:pt>
                <c:pt idx="2">
                  <c:v>1.987096072350731E-2</c:v>
                </c:pt>
                <c:pt idx="3">
                  <c:v>1.0433879075366395E-2</c:v>
                </c:pt>
                <c:pt idx="4">
                  <c:v>3.6749790840502096E-2</c:v>
                </c:pt>
                <c:pt idx="5">
                  <c:v>6.2433569653204618E-3</c:v>
                </c:pt>
                <c:pt idx="6">
                  <c:v>4.1509624641604213E-3</c:v>
                </c:pt>
                <c:pt idx="7">
                  <c:v>1.015607064973473E-3</c:v>
                </c:pt>
                <c:pt idx="8">
                  <c:v>6.4564290100926951E-5</c:v>
                </c:pt>
              </c:numCache>
            </c:numRef>
          </c:val>
          <c:smooth val="0"/>
          <c:extLst>
            <c:ext xmlns:c16="http://schemas.microsoft.com/office/drawing/2014/chart" uri="{C3380CC4-5D6E-409C-BE32-E72D297353CC}">
              <c16:uniqueId val="{00000004-610E-4B77-8085-65509EF0F34F}"/>
            </c:ext>
          </c:extLst>
        </c:ser>
        <c:dLbls>
          <c:showLegendKey val="0"/>
          <c:showVal val="0"/>
          <c:showCatName val="0"/>
          <c:showSerName val="0"/>
          <c:showPercent val="0"/>
          <c:showBubbleSize val="0"/>
        </c:dLbls>
        <c:smooth val="0"/>
        <c:axId val="329934336"/>
        <c:axId val="329322432"/>
      </c:lineChart>
      <c:catAx>
        <c:axId val="329934336"/>
        <c:scaling>
          <c:orientation val="minMax"/>
        </c:scaling>
        <c:delete val="0"/>
        <c:axPos val="b"/>
        <c:numFmt formatCode="General" sourceLinked="0"/>
        <c:majorTickMark val="out"/>
        <c:minorTickMark val="none"/>
        <c:tickLblPos val="nextTo"/>
        <c:crossAx val="329322432"/>
        <c:crosses val="autoZero"/>
        <c:auto val="1"/>
        <c:lblAlgn val="ctr"/>
        <c:lblOffset val="100"/>
        <c:noMultiLvlLbl val="0"/>
      </c:catAx>
      <c:valAx>
        <c:axId val="329322432"/>
        <c:scaling>
          <c:orientation val="minMax"/>
        </c:scaling>
        <c:delete val="0"/>
        <c:axPos val="l"/>
        <c:majorGridlines/>
        <c:numFmt formatCode="General" sourceLinked="1"/>
        <c:majorTickMark val="out"/>
        <c:minorTickMark val="none"/>
        <c:tickLblPos val="nextTo"/>
        <c:crossAx val="329934336"/>
        <c:crosses val="autoZero"/>
        <c:crossBetween val="between"/>
      </c:valAx>
    </c:plotArea>
    <c:legend>
      <c:legendPos val="r"/>
      <c:layout>
        <c:manualLayout>
          <c:xMode val="edge"/>
          <c:yMode val="edge"/>
          <c:x val="0.8919016583601207"/>
          <c:y val="2.3855446726941589E-2"/>
          <c:w val="8.5300673481248507E-2"/>
          <c:h val="0.3780296296296296"/>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[report_pivot_dias_EUTRADE.xlsx]CO2ele_yr.p!PivotTable2</c:name>
    <c:fmtId val="4"/>
  </c:pivotSource>
  <c:chart>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ysClr val="windowText" lastClr="000000"/>
            </a:solidFill>
            <a:prstDash val="sysDot"/>
          </a:ln>
        </c:spPr>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spPr>
          <a:ln>
            <a:solidFill>
              <a:schemeClr val="tx1"/>
            </a:solidFill>
          </a:ln>
        </c:spPr>
        <c:marker>
          <c:symbol val="none"/>
        </c:marker>
      </c:pivotFmt>
      <c:pivotFmt>
        <c:idx val="43"/>
        <c:marker>
          <c:symbol val="none"/>
        </c:marker>
      </c:pivotFmt>
      <c:pivotFmt>
        <c:idx val="44"/>
        <c:marker>
          <c:symbol val="none"/>
        </c:marker>
      </c:pivotFmt>
      <c:pivotFmt>
        <c:idx val="45"/>
        <c:marker>
          <c:symbol val="none"/>
        </c:marker>
      </c:pivotFmt>
      <c:pivotFmt>
        <c:idx val="46"/>
        <c:spPr>
          <a:ln>
            <a:solidFill>
              <a:sysClr val="windowText" lastClr="000000"/>
            </a:solidFill>
            <a:prstDash val="sysDot"/>
          </a:ln>
        </c:spPr>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spPr>
          <a:ln>
            <a:solidFill>
              <a:schemeClr val="tx1"/>
            </a:solidFill>
          </a:ln>
        </c:spPr>
        <c:marker>
          <c:symbol val="none"/>
        </c:marker>
      </c:pivotFmt>
      <c:pivotFmt>
        <c:idx val="63"/>
        <c:marker>
          <c:symbol val="none"/>
        </c:marker>
      </c:pivotFmt>
      <c:pivotFmt>
        <c:idx val="64"/>
        <c:marker>
          <c:symbol val="none"/>
        </c:marker>
      </c:pivotFmt>
      <c:pivotFmt>
        <c:idx val="65"/>
        <c:marker>
          <c:symbol val="none"/>
        </c:marker>
      </c:pivotFmt>
      <c:pivotFmt>
        <c:idx val="66"/>
        <c:spPr>
          <a:ln>
            <a:solidFill>
              <a:sysClr val="windowText" lastClr="000000"/>
            </a:solidFill>
            <a:prstDash val="sysDot"/>
          </a:ln>
        </c:spPr>
        <c:marker>
          <c:symbol val="none"/>
        </c:marker>
      </c:pivotFmt>
      <c:pivotFmt>
        <c:idx val="67"/>
        <c:marker>
          <c:symbol val="none"/>
        </c:marker>
      </c:pivotFmt>
      <c:pivotFmt>
        <c:idx val="68"/>
        <c:marker>
          <c:symbol val="none"/>
        </c:marker>
      </c:pivotFmt>
      <c:pivotFmt>
        <c:idx val="69"/>
        <c:spPr>
          <a:ln>
            <a:solidFill>
              <a:srgbClr val="C0504D">
                <a:lumMod val="60000"/>
                <a:lumOff val="40000"/>
              </a:srgbClr>
            </a:solidFill>
          </a:ln>
        </c:spPr>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spPr>
          <a:solidFill>
            <a:sysClr val="windowText" lastClr="000000"/>
          </a:solidFill>
        </c:spPr>
        <c:marker>
          <c:symbol val="none"/>
        </c:marker>
      </c:pivotFmt>
    </c:pivotFmts>
    <c:plotArea>
      <c:layout>
        <c:manualLayout>
          <c:layoutTarget val="inner"/>
          <c:xMode val="edge"/>
          <c:yMode val="edge"/>
          <c:x val="4.6998951433800305E-2"/>
          <c:y val="3.352969725966385E-2"/>
          <c:w val="0.81187301587301586"/>
          <c:h val="0.83478797047621245"/>
        </c:manualLayout>
      </c:layout>
      <c:barChart>
        <c:barDir val="col"/>
        <c:grouping val="clustered"/>
        <c:varyColors val="0"/>
        <c:ser>
          <c:idx val="0"/>
          <c:order val="0"/>
          <c:tx>
            <c:strRef>
              <c:f>'CO2ele_yr.p'!$B$3:$B$5</c:f>
              <c:strCache>
                <c:ptCount val="1"/>
                <c:pt idx="0">
                  <c:v>DEU - bBC</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'CO2ele_yr.p'!$B$6:$B$16</c:f>
              <c:numCache>
                <c:formatCode>0.00%</c:formatCode>
                <c:ptCount val="9"/>
                <c:pt idx="0">
                  <c:v>1</c:v>
                </c:pt>
                <c:pt idx="1">
                  <c:v>0.96387435721812409</c:v>
                </c:pt>
                <c:pt idx="2">
                  <c:v>0.94190186880445914</c:v>
                </c:pt>
                <c:pt idx="3">
                  <c:v>0.46908038105630356</c:v>
                </c:pt>
                <c:pt idx="4">
                  <c:v>0.12079771728575249</c:v>
                </c:pt>
                <c:pt idx="5">
                  <c:v>2.1830249653105857E-2</c:v>
                </c:pt>
                <c:pt idx="6">
                  <c:v>2.6747200470531108E-3</c:v>
                </c:pt>
                <c:pt idx="7">
                  <c:v>2.2793058095129921E-4</c:v>
                </c:pt>
                <c:pt idx="8">
                  <c:v>6.6961812425339398E-6</c:v>
                </c:pt>
              </c:numCache>
            </c:numRef>
          </c:val>
          <c:extLst>
            <c:ext xmlns:c16="http://schemas.microsoft.com/office/drawing/2014/chart" uri="{C3380CC4-5D6E-409C-BE32-E72D297353CC}">
              <c16:uniqueId val="{00000000-2A76-4211-B771-15E876A4B8AE}"/>
            </c:ext>
          </c:extLst>
        </c:ser>
        <c:ser>
          <c:idx val="1"/>
          <c:order val="1"/>
          <c:tx>
            <c:strRef>
              <c:f>'CO2ele_yr.p'!$C$3:$C$5</c:f>
              <c:strCache>
                <c:ptCount val="1"/>
                <c:pt idx="0">
                  <c:v>DEU - bHC</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'CO2ele_yr.p'!$C$6:$C$16</c:f>
              <c:numCache>
                <c:formatCode>0.00%</c:formatCode>
                <c:ptCount val="9"/>
                <c:pt idx="0">
                  <c:v>1</c:v>
                </c:pt>
                <c:pt idx="1">
                  <c:v>0.89969449801772117</c:v>
                </c:pt>
                <c:pt idx="2">
                  <c:v>1.326365355140424</c:v>
                </c:pt>
                <c:pt idx="3">
                  <c:v>0.96876990934743334</c:v>
                </c:pt>
                <c:pt idx="4">
                  <c:v>0.4486839146050452</c:v>
                </c:pt>
                <c:pt idx="5">
                  <c:v>0.11619932638232611</c:v>
                </c:pt>
                <c:pt idx="6">
                  <c:v>1.1850473343896035E-2</c:v>
                </c:pt>
                <c:pt idx="7">
                  <c:v>1.9764132543812735E-4</c:v>
                </c:pt>
                <c:pt idx="8">
                  <c:v>5.3635645843546223E-6</c:v>
                </c:pt>
              </c:numCache>
            </c:numRef>
          </c:val>
          <c:extLst>
            <c:ext xmlns:c16="http://schemas.microsoft.com/office/drawing/2014/chart" uri="{C3380CC4-5D6E-409C-BE32-E72D297353CC}">
              <c16:uniqueId val="{00000001-2A76-4211-B771-15E876A4B8AE}"/>
            </c:ext>
          </c:extLst>
        </c:ser>
        <c:ser>
          <c:idx val="2"/>
          <c:order val="2"/>
          <c:tx>
            <c:strRef>
              <c:f>'CO2ele_yr.p'!$D$3:$D$5</c:f>
              <c:strCache>
                <c:ptCount val="1"/>
                <c:pt idx="0">
                  <c:v>DEU - mHC</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'CO2ele_yr.p'!$D$6:$D$16</c:f>
              <c:numCache>
                <c:formatCode>0.00%</c:formatCode>
                <c:ptCount val="9"/>
                <c:pt idx="0">
                  <c:v>1</c:v>
                </c:pt>
                <c:pt idx="1">
                  <c:v>0.97462291475190133</c:v>
                </c:pt>
                <c:pt idx="2">
                  <c:v>1.4311749912731417</c:v>
                </c:pt>
                <c:pt idx="3">
                  <c:v>1.1790321196653291</c:v>
                </c:pt>
                <c:pt idx="4">
                  <c:v>0.87431739932232144</c:v>
                </c:pt>
                <c:pt idx="5">
                  <c:v>0.48194396424522112</c:v>
                </c:pt>
                <c:pt idx="6">
                  <c:v>0.17029727535235822</c:v>
                </c:pt>
                <c:pt idx="7">
                  <c:v>3.0743287180720044E-2</c:v>
                </c:pt>
                <c:pt idx="8">
                  <c:v>1.3353026106145136E-3</c:v>
                </c:pt>
              </c:numCache>
            </c:numRef>
          </c:val>
          <c:extLst>
            <c:ext xmlns:c16="http://schemas.microsoft.com/office/drawing/2014/chart" uri="{C3380CC4-5D6E-409C-BE32-E72D297353CC}">
              <c16:uniqueId val="{00000002-2A76-4211-B771-15E876A4B8AE}"/>
            </c:ext>
          </c:extLst>
        </c:ser>
        <c:ser>
          <c:idx val="3"/>
          <c:order val="3"/>
          <c:tx>
            <c:strRef>
              <c:f>'CO2ele_yr.p'!$E$3:$E$5</c:f>
              <c:strCache>
                <c:ptCount val="1"/>
                <c:pt idx="0">
                  <c:v>DEU - bGAS</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'CO2ele_yr.p'!$E$6:$E$16</c:f>
              <c:numCache>
                <c:formatCode>0.00%</c:formatCode>
                <c:ptCount val="9"/>
                <c:pt idx="0">
                  <c:v>1</c:v>
                </c:pt>
                <c:pt idx="1">
                  <c:v>0.98358935768465228</c:v>
                </c:pt>
                <c:pt idx="2">
                  <c:v>1.0665139112640498</c:v>
                </c:pt>
                <c:pt idx="3">
                  <c:v>1.086393010246929</c:v>
                </c:pt>
                <c:pt idx="4">
                  <c:v>1.0198811651895459</c:v>
                </c:pt>
                <c:pt idx="5">
                  <c:v>1.0673726806332278</c:v>
                </c:pt>
                <c:pt idx="6">
                  <c:v>0.79330584664706283</c:v>
                </c:pt>
                <c:pt idx="7">
                  <c:v>0.14116008173460493</c:v>
                </c:pt>
                <c:pt idx="8">
                  <c:v>5.3257529980281562E-3</c:v>
                </c:pt>
              </c:numCache>
            </c:numRef>
          </c:val>
          <c:extLst>
            <c:ext xmlns:c16="http://schemas.microsoft.com/office/drawing/2014/chart" uri="{C3380CC4-5D6E-409C-BE32-E72D297353CC}">
              <c16:uniqueId val="{00000003-2A76-4211-B771-15E876A4B8AE}"/>
            </c:ext>
          </c:extLst>
        </c:ser>
        <c:ser>
          <c:idx val="4"/>
          <c:order val="4"/>
          <c:tx>
            <c:strRef>
              <c:f>'CO2ele_yr.p'!$F$3:$F$5</c:f>
              <c:strCache>
                <c:ptCount val="1"/>
                <c:pt idx="0">
                  <c:v>DEU - mGAS</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'CO2ele_yr.p'!$F$6:$F$16</c:f>
              <c:numCache>
                <c:formatCode>0.00%</c:formatCode>
                <c:ptCount val="9"/>
                <c:pt idx="0">
                  <c:v>1</c:v>
                </c:pt>
                <c:pt idx="1">
                  <c:v>0.95042060200411471</c:v>
                </c:pt>
                <c:pt idx="2">
                  <c:v>1.8690241889828632</c:v>
                </c:pt>
                <c:pt idx="3">
                  <c:v>2.1374843233975525</c:v>
                </c:pt>
                <c:pt idx="4">
                  <c:v>2.2771310099323903</c:v>
                </c:pt>
                <c:pt idx="5">
                  <c:v>1.8144622295804018</c:v>
                </c:pt>
                <c:pt idx="6">
                  <c:v>0.9732659579195746</c:v>
                </c:pt>
                <c:pt idx="7">
                  <c:v>0.30875906919904328</c:v>
                </c:pt>
                <c:pt idx="8">
                  <c:v>2.8328337616616021E-2</c:v>
                </c:pt>
              </c:numCache>
            </c:numRef>
          </c:val>
          <c:extLst>
            <c:ext xmlns:c16="http://schemas.microsoft.com/office/drawing/2014/chart" uri="{C3380CC4-5D6E-409C-BE32-E72D297353CC}">
              <c16:uniqueId val="{00000004-2A76-4211-B771-15E876A4B8AE}"/>
            </c:ext>
          </c:extLst>
        </c:ser>
        <c:ser>
          <c:idx val="5"/>
          <c:order val="5"/>
          <c:tx>
            <c:strRef>
              <c:f>'CO2ele_yr.p'!$G$3:$G$5</c:f>
              <c:strCache>
                <c:ptCount val="1"/>
                <c:pt idx="0">
                  <c:v>DEU - pGAS</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'CO2ele_yr.p'!$G$6:$G$16</c:f>
              <c:numCache>
                <c:formatCode>0.00%</c:formatCode>
                <c:ptCount val="9"/>
                <c:pt idx="0">
                  <c:v>1</c:v>
                </c:pt>
                <c:pt idx="1">
                  <c:v>0.91909547238530553</c:v>
                </c:pt>
                <c:pt idx="2">
                  <c:v>1.0629319889518118</c:v>
                </c:pt>
                <c:pt idx="3">
                  <c:v>0.49062909089348611</c:v>
                </c:pt>
                <c:pt idx="4">
                  <c:v>0.37791749627806087</c:v>
                </c:pt>
                <c:pt idx="5">
                  <c:v>0.3491765031262245</c:v>
                </c:pt>
                <c:pt idx="6">
                  <c:v>0.30301932576778118</c:v>
                </c:pt>
                <c:pt idx="7">
                  <c:v>0.23839925543334586</c:v>
                </c:pt>
                <c:pt idx="8">
                  <c:v>0.14666169208695942</c:v>
                </c:pt>
              </c:numCache>
            </c:numRef>
          </c:val>
          <c:extLst>
            <c:ext xmlns:c16="http://schemas.microsoft.com/office/drawing/2014/chart" uri="{C3380CC4-5D6E-409C-BE32-E72D297353CC}">
              <c16:uniqueId val="{00000005-2A76-4211-B771-15E876A4B8AE}"/>
            </c:ext>
          </c:extLst>
        </c:ser>
        <c:ser>
          <c:idx val="6"/>
          <c:order val="6"/>
          <c:tx>
            <c:strRef>
              <c:f>'CO2ele_yr.p'!$H$3:$H$5</c:f>
              <c:strCache>
                <c:ptCount val="1"/>
                <c:pt idx="0">
                  <c:v>DEU - pOIL</c:v>
                </c:pt>
              </c:strCache>
            </c:strRef>
          </c:tx>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'CO2ele_yr.p'!$H$6:$H$16</c:f>
              <c:numCache>
                <c:formatCode>0.00%</c:formatCode>
                <c:ptCount val="9"/>
                <c:pt idx="0">
                  <c:v>1</c:v>
                </c:pt>
                <c:pt idx="1">
                  <c:v>0.86673447735812115</c:v>
                </c:pt>
                <c:pt idx="2">
                  <c:v>0.85810463985590779</c:v>
                </c:pt>
                <c:pt idx="3">
                  <c:v>0.77922540958770437</c:v>
                </c:pt>
                <c:pt idx="4">
                  <c:v>1.0816615069679698</c:v>
                </c:pt>
                <c:pt idx="5">
                  <c:v>1.2136907751892823</c:v>
                </c:pt>
                <c:pt idx="6">
                  <c:v>1.3119709688421859</c:v>
                </c:pt>
                <c:pt idx="7">
                  <c:v>1.3509797804532953</c:v>
                </c:pt>
                <c:pt idx="8">
                  <c:v>1.2764182379561697</c:v>
                </c:pt>
              </c:numCache>
            </c:numRef>
          </c:val>
          <c:extLst>
            <c:ext xmlns:c16="http://schemas.microsoft.com/office/drawing/2014/chart" uri="{C3380CC4-5D6E-409C-BE32-E72D297353CC}">
              <c16:uniqueId val="{00000006-2A76-4211-B771-15E876A4B8AE}"/>
            </c:ext>
          </c:extLst>
        </c:ser>
        <c:ser>
          <c:idx val="7"/>
          <c:order val="7"/>
          <c:tx>
            <c:strRef>
              <c:f>'CO2ele_yr.p'!$I$3:$I$5</c:f>
              <c:strCache>
                <c:ptCount val="1"/>
                <c:pt idx="0">
                  <c:v>DEU - total</c:v>
                </c:pt>
              </c:strCache>
            </c:strRef>
          </c:tx>
          <c:spPr>
            <a:solidFill>
              <a:sysClr val="windowText" lastClr="000000"/>
            </a:solidFill>
          </c:spPr>
          <c:invertIfNegative val="0"/>
          <c:cat>
            <c:multiLvlStrRef>
              <c:f>'CO2ele_yr.p'!$A$6:$A$16</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'CO2ele_yr.p'!$I$6:$I$16</c:f>
              <c:numCache>
                <c:formatCode>0.00%</c:formatCode>
                <c:ptCount val="9"/>
                <c:pt idx="0">
                  <c:v>1</c:v>
                </c:pt>
                <c:pt idx="1">
                  <c:v>0.9589232959256514</c:v>
                </c:pt>
                <c:pt idx="2">
                  <c:v>1.1559470571531423</c:v>
                </c:pt>
                <c:pt idx="3">
                  <c:v>0.82918010361652528</c:v>
                </c:pt>
                <c:pt idx="4">
                  <c:v>0.55915058512174243</c:v>
                </c:pt>
                <c:pt idx="5">
                  <c:v>0.38986414559884075</c:v>
                </c:pt>
                <c:pt idx="6">
                  <c:v>0.25953661059907174</c:v>
                </c:pt>
                <c:pt idx="7">
                  <c:v>0.1516170927841014</c:v>
                </c:pt>
                <c:pt idx="8">
                  <c:v>8.4307145474324413E-2</c:v>
                </c:pt>
              </c:numCache>
            </c:numRef>
          </c:val>
          <c:extLst>
            <c:ext xmlns:c16="http://schemas.microsoft.com/office/drawing/2014/chart" uri="{C3380CC4-5D6E-409C-BE32-E72D297353CC}">
              <c16:uniqueId val="{00000007-2A76-4211-B771-15E876A4B8AE}"/>
            </c:ext>
          </c:extLst>
        </c:ser>
        <c:dLbls>
          <c:showLegendKey val="0"/>
          <c:showVal val="0"/>
          <c:showCatName val="0"/>
          <c:showSerName val="0"/>
          <c:showPercent val="0"/>
          <c:showBubbleSize val="0"/>
        </c:dLbls>
        <c:gapWidth val="150"/>
        <c:axId val="331154432"/>
        <c:axId val="329324736"/>
      </c:barChart>
      <c:catAx>
        <c:axId val="331154432"/>
        <c:scaling>
          <c:orientation val="minMax"/>
        </c:scaling>
        <c:delete val="0"/>
        <c:axPos val="b"/>
        <c:numFmt formatCode="General" sourceLinked="0"/>
        <c:majorTickMark val="out"/>
        <c:minorTickMark val="none"/>
        <c:tickLblPos val="low"/>
        <c:txPr>
          <a:bodyPr rot="-5400000" vert="horz"/>
          <a:lstStyle/>
          <a:p>
            <a:pPr>
              <a:defRPr/>
            </a:pPr>
            <a:endParaRPr lang="de-DE"/>
          </a:p>
        </c:txPr>
        <c:crossAx val="329324736"/>
        <c:crosses val="autoZero"/>
        <c:auto val="1"/>
        <c:lblAlgn val="ctr"/>
        <c:lblOffset val="100"/>
        <c:noMultiLvlLbl val="0"/>
      </c:catAx>
      <c:valAx>
        <c:axId val="329324736"/>
        <c:scaling>
          <c:orientation val="minMax"/>
        </c:scaling>
        <c:delete val="0"/>
        <c:axPos val="l"/>
        <c:majorGridlines/>
        <c:numFmt formatCode="0.00%" sourceLinked="1"/>
        <c:majorTickMark val="out"/>
        <c:minorTickMark val="none"/>
        <c:tickLblPos val="nextTo"/>
        <c:crossAx val="331154432"/>
        <c:crosses val="autoZero"/>
        <c:crossBetween val="between"/>
      </c:valAx>
    </c:plotArea>
    <c:legend>
      <c:legendPos val="r"/>
      <c:layout>
        <c:manualLayout>
          <c:xMode val="edge"/>
          <c:yMode val="edge"/>
          <c:x val="0.8919016583601207"/>
          <c:y val="2.3855446726941589E-2"/>
          <c:w val="0.10229734299516907"/>
          <c:h val="0.3780296296296296"/>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[report_pivot_dias_EUTRADE.xlsx]CO2y_yr.p!PivotTable2</c:name>
    <c:fmtId val="3"/>
  </c:pivotSource>
  <c:chart>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ysClr val="windowText" lastClr="000000"/>
            </a:solidFill>
            <a:prstDash val="sysDot"/>
          </a:ln>
        </c:spPr>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spPr>
          <a:ln>
            <a:solidFill>
              <a:schemeClr val="tx1"/>
            </a:solidFill>
          </a:ln>
        </c:spPr>
        <c:marker>
          <c:symbol val="none"/>
        </c:marker>
      </c:pivotFmt>
      <c:pivotFmt>
        <c:idx val="43"/>
        <c:marker>
          <c:symbol val="none"/>
        </c:marker>
      </c:pivotFmt>
      <c:pivotFmt>
        <c:idx val="44"/>
        <c:marker>
          <c:symbol val="none"/>
        </c:marker>
      </c:pivotFmt>
      <c:pivotFmt>
        <c:idx val="45"/>
        <c:marker>
          <c:symbol val="none"/>
        </c:marker>
      </c:pivotFmt>
      <c:pivotFmt>
        <c:idx val="46"/>
        <c:spPr>
          <a:ln>
            <a:solidFill>
              <a:sysClr val="windowText" lastClr="000000"/>
            </a:solidFill>
            <a:prstDash val="sysDot"/>
          </a:ln>
        </c:spPr>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spPr>
          <a:ln>
            <a:solidFill>
              <a:schemeClr val="tx1"/>
            </a:solidFill>
          </a:ln>
        </c:spPr>
        <c:marker>
          <c:symbol val="none"/>
        </c:marker>
      </c:pivotFmt>
      <c:pivotFmt>
        <c:idx val="63"/>
        <c:marker>
          <c:symbol val="none"/>
        </c:marker>
      </c:pivotFmt>
      <c:pivotFmt>
        <c:idx val="64"/>
        <c:marker>
          <c:symbol val="none"/>
        </c:marker>
      </c:pivotFmt>
      <c:pivotFmt>
        <c:idx val="65"/>
        <c:marker>
          <c:symbol val="none"/>
        </c:marker>
      </c:pivotFmt>
      <c:pivotFmt>
        <c:idx val="66"/>
        <c:spPr>
          <a:ln>
            <a:solidFill>
              <a:sysClr val="windowText" lastClr="000000"/>
            </a:solidFill>
            <a:prstDash val="sysDot"/>
          </a:ln>
        </c:spPr>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spPr>
          <a:solidFill>
            <a:sysClr val="windowText" lastClr="000000"/>
          </a:solidFill>
        </c:spPr>
        <c:marker>
          <c:symbol val="none"/>
        </c:marker>
      </c:pivotFmt>
    </c:pivotFmts>
    <c:plotArea>
      <c:layout>
        <c:manualLayout>
          <c:layoutTarget val="inner"/>
          <c:xMode val="edge"/>
          <c:yMode val="edge"/>
          <c:x val="8.376327959005124E-2"/>
          <c:y val="0.12036436621892851"/>
          <c:w val="0.78270943196320653"/>
          <c:h val="0.69782902137232838"/>
        </c:manualLayout>
      </c:layout>
      <c:barChart>
        <c:barDir val="col"/>
        <c:grouping val="clustered"/>
        <c:varyColors val="0"/>
        <c:ser>
          <c:idx val="0"/>
          <c:order val="0"/>
          <c:tx>
            <c:strRef>
              <c:f>'CO2y_yr.p'!$B$3:$B$5</c:f>
              <c:strCache>
                <c:ptCount val="1"/>
                <c:pt idx="0">
                  <c:v>DEU - AGR</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'CO2y_yr.p'!$B$6:$B$11</c:f>
              <c:numCache>
                <c:formatCode>General</c:formatCode>
                <c:ptCount val="4"/>
                <c:pt idx="0">
                  <c:v>3.3665265759382311E-6</c:v>
                </c:pt>
                <c:pt idx="1">
                  <c:v>2.7777445301393768E-6</c:v>
                </c:pt>
                <c:pt idx="2">
                  <c:v>1.9696174394432083E-6</c:v>
                </c:pt>
                <c:pt idx="3">
                  <c:v>1.3468809640967186E-6</c:v>
                </c:pt>
              </c:numCache>
            </c:numRef>
          </c:val>
          <c:extLst>
            <c:ext xmlns:c16="http://schemas.microsoft.com/office/drawing/2014/chart" uri="{C3380CC4-5D6E-409C-BE32-E72D297353CC}">
              <c16:uniqueId val="{00000000-102F-4F1D-BB03-6FD5AA818D66}"/>
            </c:ext>
          </c:extLst>
        </c:ser>
        <c:ser>
          <c:idx val="1"/>
          <c:order val="1"/>
          <c:tx>
            <c:strRef>
              <c:f>'CO2y_yr.p'!$C$3:$C$5</c:f>
              <c:strCache>
                <c:ptCount val="1"/>
                <c:pt idx="0">
                  <c:v>DEU - BUI</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'CO2y_yr.p'!$C$6:$C$11</c:f>
              <c:numCache>
                <c:formatCode>General</c:formatCode>
                <c:ptCount val="4"/>
                <c:pt idx="0">
                  <c:v>1.8910512975934721E-4</c:v>
                </c:pt>
                <c:pt idx="1">
                  <c:v>1.8047545792979251E-4</c:v>
                </c:pt>
                <c:pt idx="2">
                  <c:v>1.7327211224716312E-4</c:v>
                </c:pt>
                <c:pt idx="3">
                  <c:v>1.6210604602715479E-4</c:v>
                </c:pt>
              </c:numCache>
            </c:numRef>
          </c:val>
          <c:extLst>
            <c:ext xmlns:c16="http://schemas.microsoft.com/office/drawing/2014/chart" uri="{C3380CC4-5D6E-409C-BE32-E72D297353CC}">
              <c16:uniqueId val="{00000001-102F-4F1D-BB03-6FD5AA818D66}"/>
            </c:ext>
          </c:extLst>
        </c:ser>
        <c:ser>
          <c:idx val="2"/>
          <c:order val="2"/>
          <c:tx>
            <c:strRef>
              <c:f>'CO2y_yr.p'!$D$3:$D$5</c:f>
              <c:strCache>
                <c:ptCount val="1"/>
                <c:pt idx="0">
                  <c:v>DEU - mvh</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'CO2y_yr.p'!$D$6:$D$11</c:f>
              <c:numCache>
                <c:formatCode>General</c:formatCode>
                <c:ptCount val="4"/>
                <c:pt idx="0">
                  <c:v>1.9521143578871928E-3</c:v>
                </c:pt>
                <c:pt idx="1">
                  <c:v>1.9363862283510781E-3</c:v>
                </c:pt>
                <c:pt idx="2">
                  <c:v>1.8542801127642979E-3</c:v>
                </c:pt>
                <c:pt idx="3">
                  <c:v>1.6753005508446427E-3</c:v>
                </c:pt>
              </c:numCache>
            </c:numRef>
          </c:val>
          <c:extLst>
            <c:ext xmlns:c16="http://schemas.microsoft.com/office/drawing/2014/chart" uri="{C3380CC4-5D6E-409C-BE32-E72D297353CC}">
              <c16:uniqueId val="{00000002-102F-4F1D-BB03-6FD5AA818D66}"/>
            </c:ext>
          </c:extLst>
        </c:ser>
        <c:ser>
          <c:idx val="3"/>
          <c:order val="3"/>
          <c:tx>
            <c:strRef>
              <c:f>'CO2y_yr.p'!$E$3:$E$5</c:f>
              <c:strCache>
                <c:ptCount val="1"/>
                <c:pt idx="0">
                  <c:v>DEU - TRN</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'CO2y_yr.p'!$E$6:$E$11</c:f>
              <c:numCache>
                <c:formatCode>General</c:formatCode>
                <c:ptCount val="4"/>
                <c:pt idx="0">
                  <c:v>0.1341792968421307</c:v>
                </c:pt>
                <c:pt idx="1">
                  <c:v>0.1311166330654065</c:v>
                </c:pt>
                <c:pt idx="2">
                  <c:v>0.12933647966443104</c:v>
                </c:pt>
                <c:pt idx="3">
                  <c:v>0.12111867245678706</c:v>
                </c:pt>
              </c:numCache>
            </c:numRef>
          </c:val>
          <c:extLst>
            <c:ext xmlns:c16="http://schemas.microsoft.com/office/drawing/2014/chart" uri="{C3380CC4-5D6E-409C-BE32-E72D297353CC}">
              <c16:uniqueId val="{00000003-102F-4F1D-BB03-6FD5AA818D66}"/>
            </c:ext>
          </c:extLst>
        </c:ser>
        <c:ser>
          <c:idx val="4"/>
          <c:order val="4"/>
          <c:tx>
            <c:strRef>
              <c:f>'CO2y_yr.p'!$F$3:$F$5</c:f>
              <c:strCache>
                <c:ptCount val="1"/>
                <c:pt idx="0">
                  <c:v>DEU - ppp</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'CO2y_yr.p'!$F$6:$F$11</c:f>
              <c:numCache>
                <c:formatCode>General</c:formatCode>
                <c:ptCount val="4"/>
                <c:pt idx="0">
                  <c:v>5.7166479303137705E-3</c:v>
                </c:pt>
                <c:pt idx="1">
                  <c:v>5.4938425055483416E-3</c:v>
                </c:pt>
                <c:pt idx="2">
                  <c:v>5.0284238899579795E-3</c:v>
                </c:pt>
                <c:pt idx="3">
                  <c:v>4.3277427724339726E-3</c:v>
                </c:pt>
              </c:numCache>
            </c:numRef>
          </c:val>
          <c:extLst>
            <c:ext xmlns:c16="http://schemas.microsoft.com/office/drawing/2014/chart" uri="{C3380CC4-5D6E-409C-BE32-E72D297353CC}">
              <c16:uniqueId val="{00000004-102F-4F1D-BB03-6FD5AA818D66}"/>
            </c:ext>
          </c:extLst>
        </c:ser>
        <c:ser>
          <c:idx val="5"/>
          <c:order val="5"/>
          <c:tx>
            <c:strRef>
              <c:f>'CO2y_yr.p'!$G$3:$G$5</c:f>
              <c:strCache>
                <c:ptCount val="1"/>
                <c:pt idx="0">
                  <c:v>DEU - nfm</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'CO2y_yr.p'!$G$6:$G$11</c:f>
              <c:numCache>
                <c:formatCode>General</c:formatCode>
                <c:ptCount val="4"/>
                <c:pt idx="0">
                  <c:v>2.2758260499085464E-3</c:v>
                </c:pt>
                <c:pt idx="1">
                  <c:v>2.1237412335131816E-3</c:v>
                </c:pt>
                <c:pt idx="2">
                  <c:v>1.7345666306045168E-3</c:v>
                </c:pt>
                <c:pt idx="3">
                  <c:v>1.3702915674038102E-3</c:v>
                </c:pt>
              </c:numCache>
            </c:numRef>
          </c:val>
          <c:extLst>
            <c:ext xmlns:c16="http://schemas.microsoft.com/office/drawing/2014/chart" uri="{C3380CC4-5D6E-409C-BE32-E72D297353CC}">
              <c16:uniqueId val="{00000005-102F-4F1D-BB03-6FD5AA818D66}"/>
            </c:ext>
          </c:extLst>
        </c:ser>
        <c:ser>
          <c:idx val="6"/>
          <c:order val="6"/>
          <c:tx>
            <c:strRef>
              <c:f>'CO2y_yr.p'!$H$3:$H$5</c:f>
              <c:strCache>
                <c:ptCount val="1"/>
                <c:pt idx="0">
                  <c:v>DEU - MAC</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'CO2y_yr.p'!$H$6:$H$11</c:f>
              <c:numCache>
                <c:formatCode>General</c:formatCode>
                <c:ptCount val="4"/>
                <c:pt idx="0">
                  <c:v>3.8380128663257451E-3</c:v>
                </c:pt>
                <c:pt idx="1">
                  <c:v>3.7249075796915742E-3</c:v>
                </c:pt>
                <c:pt idx="2">
                  <c:v>3.3805034025231667E-3</c:v>
                </c:pt>
                <c:pt idx="3">
                  <c:v>2.9386277817741169E-3</c:v>
                </c:pt>
              </c:numCache>
            </c:numRef>
          </c:val>
          <c:extLst>
            <c:ext xmlns:c16="http://schemas.microsoft.com/office/drawing/2014/chart" uri="{C3380CC4-5D6E-409C-BE32-E72D297353CC}">
              <c16:uniqueId val="{00000006-102F-4F1D-BB03-6FD5AA818D66}"/>
            </c:ext>
          </c:extLst>
        </c:ser>
        <c:ser>
          <c:idx val="7"/>
          <c:order val="7"/>
          <c:tx>
            <c:strRef>
              <c:f>'CO2y_yr.p'!$I$3:$I$5</c:f>
              <c:strCache>
                <c:ptCount val="1"/>
                <c:pt idx="0">
                  <c:v>DEU - SER</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'CO2y_yr.p'!$I$6:$I$11</c:f>
              <c:numCache>
                <c:formatCode>General</c:formatCode>
                <c:ptCount val="4"/>
                <c:pt idx="0">
                  <c:v>3.7801067314331492E-2</c:v>
                </c:pt>
                <c:pt idx="1">
                  <c:v>3.6479498989745673E-2</c:v>
                </c:pt>
                <c:pt idx="2">
                  <c:v>3.3647493994438372E-2</c:v>
                </c:pt>
                <c:pt idx="3">
                  <c:v>3.0148584484606344E-2</c:v>
                </c:pt>
              </c:numCache>
            </c:numRef>
          </c:val>
          <c:extLst>
            <c:ext xmlns:c16="http://schemas.microsoft.com/office/drawing/2014/chart" uri="{C3380CC4-5D6E-409C-BE32-E72D297353CC}">
              <c16:uniqueId val="{00000007-102F-4F1D-BB03-6FD5AA818D66}"/>
            </c:ext>
          </c:extLst>
        </c:ser>
        <c:ser>
          <c:idx val="8"/>
          <c:order val="8"/>
          <c:tx>
            <c:strRef>
              <c:f>'CO2y_yr.p'!$J$3:$J$5</c:f>
              <c:strCache>
                <c:ptCount val="1"/>
                <c:pt idx="0">
                  <c:v>DEU - CHM</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'CO2y_yr.p'!$J$6:$J$11</c:f>
              <c:numCache>
                <c:formatCode>General</c:formatCode>
                <c:ptCount val="4"/>
                <c:pt idx="0">
                  <c:v>1.8312750242148818E-2</c:v>
                </c:pt>
                <c:pt idx="1">
                  <c:v>1.6684506978646523E-2</c:v>
                </c:pt>
                <c:pt idx="2">
                  <c:v>1.3313212481567688E-2</c:v>
                </c:pt>
                <c:pt idx="3">
                  <c:v>1.028084668254166E-2</c:v>
                </c:pt>
              </c:numCache>
            </c:numRef>
          </c:val>
          <c:extLst>
            <c:ext xmlns:c16="http://schemas.microsoft.com/office/drawing/2014/chart" uri="{C3380CC4-5D6E-409C-BE32-E72D297353CC}">
              <c16:uniqueId val="{00000008-102F-4F1D-BB03-6FD5AA818D66}"/>
            </c:ext>
          </c:extLst>
        </c:ser>
        <c:ser>
          <c:idx val="9"/>
          <c:order val="9"/>
          <c:tx>
            <c:strRef>
              <c:f>'CO2y_yr.p'!$K$3:$K$5</c:f>
              <c:strCache>
                <c:ptCount val="1"/>
                <c:pt idx="0">
                  <c:v>DEU - ROI</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'CO2y_yr.p'!$K$6:$K$11</c:f>
              <c:numCache>
                <c:formatCode>General</c:formatCode>
                <c:ptCount val="4"/>
                <c:pt idx="0">
                  <c:v>3.5980991865170197E-3</c:v>
                </c:pt>
                <c:pt idx="1">
                  <c:v>3.3761937020547134E-3</c:v>
                </c:pt>
                <c:pt idx="2">
                  <c:v>2.9348406992235902E-3</c:v>
                </c:pt>
                <c:pt idx="3">
                  <c:v>2.4461053243649707E-3</c:v>
                </c:pt>
              </c:numCache>
            </c:numRef>
          </c:val>
          <c:extLst>
            <c:ext xmlns:c16="http://schemas.microsoft.com/office/drawing/2014/chart" uri="{C3380CC4-5D6E-409C-BE32-E72D297353CC}">
              <c16:uniqueId val="{00000009-102F-4F1D-BB03-6FD5AA818D66}"/>
            </c:ext>
          </c:extLst>
        </c:ser>
        <c:ser>
          <c:idx val="10"/>
          <c:order val="10"/>
          <c:tx>
            <c:strRef>
              <c:f>'CO2y_yr.p'!$L$3:$L$5</c:f>
              <c:strCache>
                <c:ptCount val="1"/>
                <c:pt idx="0">
                  <c:v>DEU - FOT</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'CO2y_yr.p'!$L$6:$L$11</c:f>
              <c:numCache>
                <c:formatCode>General</c:formatCode>
                <c:ptCount val="4"/>
                <c:pt idx="0">
                  <c:v>7.3358138609893406E-3</c:v>
                </c:pt>
                <c:pt idx="1">
                  <c:v>7.0123889214099306E-3</c:v>
                </c:pt>
                <c:pt idx="2">
                  <c:v>6.2961771062229385E-3</c:v>
                </c:pt>
                <c:pt idx="3">
                  <c:v>5.3670122300415093E-3</c:v>
                </c:pt>
              </c:numCache>
            </c:numRef>
          </c:val>
          <c:extLst>
            <c:ext xmlns:c16="http://schemas.microsoft.com/office/drawing/2014/chart" uri="{C3380CC4-5D6E-409C-BE32-E72D297353CC}">
              <c16:uniqueId val="{0000000A-102F-4F1D-BB03-6FD5AA818D66}"/>
            </c:ext>
          </c:extLst>
        </c:ser>
        <c:ser>
          <c:idx val="11"/>
          <c:order val="11"/>
          <c:tx>
            <c:strRef>
              <c:f>'CO2y_yr.p'!$M$3:$M$5</c:f>
              <c:strCache>
                <c:ptCount val="1"/>
                <c:pt idx="0">
                  <c:v>DEU - total</c:v>
                </c:pt>
              </c:strCache>
            </c:strRef>
          </c:tx>
          <c:spPr>
            <a:solidFill>
              <a:sysClr val="windowText" lastClr="000000"/>
            </a:solidFill>
          </c:spPr>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'CO2y_yr.p'!$M$6:$M$11</c:f>
              <c:numCache>
                <c:formatCode>General</c:formatCode>
                <c:ptCount val="4"/>
                <c:pt idx="0">
                  <c:v>0.25584214410447231</c:v>
                </c:pt>
                <c:pt idx="1">
                  <c:v>0.24509543256206698</c:v>
                </c:pt>
                <c:pt idx="2">
                  <c:v>0.22998988325019151</c:v>
                </c:pt>
                <c:pt idx="3">
                  <c:v>0.2072487472351579</c:v>
                </c:pt>
              </c:numCache>
            </c:numRef>
          </c:val>
          <c:extLst>
            <c:ext xmlns:c16="http://schemas.microsoft.com/office/drawing/2014/chart" uri="{C3380CC4-5D6E-409C-BE32-E72D297353CC}">
              <c16:uniqueId val="{0000000B-102F-4F1D-BB03-6FD5AA818D66}"/>
            </c:ext>
          </c:extLst>
        </c:ser>
        <c:ser>
          <c:idx val="12"/>
          <c:order val="12"/>
          <c:tx>
            <c:strRef>
              <c:f>'CO2y_yr.p'!$N$3:$N$5</c:f>
              <c:strCache>
                <c:ptCount val="1"/>
                <c:pt idx="0">
                  <c:v>DEU - nmm</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'CO2y_yr.p'!$N$6:$N$11</c:f>
              <c:numCache>
                <c:formatCode>General</c:formatCode>
                <c:ptCount val="4"/>
                <c:pt idx="0">
                  <c:v>1.1957061308958598E-2</c:v>
                </c:pt>
                <c:pt idx="1">
                  <c:v>1.0874926888438174E-2</c:v>
                </c:pt>
                <c:pt idx="2">
                  <c:v>9.188196592577632E-3</c:v>
                </c:pt>
                <c:pt idx="3">
                  <c:v>7.4517666183507719E-3</c:v>
                </c:pt>
              </c:numCache>
            </c:numRef>
          </c:val>
          <c:extLst>
            <c:ext xmlns:c16="http://schemas.microsoft.com/office/drawing/2014/chart" uri="{C3380CC4-5D6E-409C-BE32-E72D297353CC}">
              <c16:uniqueId val="{0000000C-102F-4F1D-BB03-6FD5AA818D66}"/>
            </c:ext>
          </c:extLst>
        </c:ser>
        <c:ser>
          <c:idx val="13"/>
          <c:order val="13"/>
          <c:tx>
            <c:strRef>
              <c:f>'CO2y_yr.p'!$O$3:$O$5</c:f>
              <c:strCache>
                <c:ptCount val="1"/>
                <c:pt idx="0">
                  <c:v>DEU - IRS</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'CO2y_yr.p'!$O$6:$O$11</c:f>
              <c:numCache>
                <c:formatCode>General</c:formatCode>
                <c:ptCount val="4"/>
                <c:pt idx="0">
                  <c:v>1.1540053513226714E-2</c:v>
                </c:pt>
                <c:pt idx="1">
                  <c:v>1.0397612482133448E-2</c:v>
                </c:pt>
                <c:pt idx="2">
                  <c:v>8.5470183379218988E-3</c:v>
                </c:pt>
                <c:pt idx="3">
                  <c:v>6.8561520684085695E-3</c:v>
                </c:pt>
              </c:numCache>
            </c:numRef>
          </c:val>
          <c:extLst>
            <c:ext xmlns:c16="http://schemas.microsoft.com/office/drawing/2014/chart" uri="{C3380CC4-5D6E-409C-BE32-E72D297353CC}">
              <c16:uniqueId val="{0000000D-102F-4F1D-BB03-6FD5AA818D66}"/>
            </c:ext>
          </c:extLst>
        </c:ser>
        <c:ser>
          <c:idx val="14"/>
          <c:order val="14"/>
          <c:tx>
            <c:strRef>
              <c:f>'CO2y_yr.p'!$P$3:$P$5</c:f>
              <c:strCache>
                <c:ptCount val="1"/>
                <c:pt idx="0">
                  <c:v>DEU - oil</c:v>
                </c:pt>
              </c:strCache>
            </c:strRef>
          </c:tx>
          <c:invertIfNegative val="0"/>
          <c:cat>
            <c:multiLvlStrRef>
              <c:f>'CO2y_yr.p'!$A$6:$A$11</c:f>
              <c:multiLvlStrCache>
                <c:ptCount val="4"/>
                <c:lvl>
                  <c:pt idx="0">
                    <c:v>2015</c:v>
                  </c:pt>
                  <c:pt idx="1">
                    <c:v>2020</c:v>
                  </c:pt>
                  <c:pt idx="2">
                    <c:v>2025</c:v>
                  </c:pt>
                  <c:pt idx="3">
                    <c:v>2030</c:v>
                  </c:pt>
                </c:lvl>
                <c:lvl>
                  <c:pt idx="0">
                    <c:v>total</c:v>
                  </c:pt>
                </c:lvl>
              </c:multiLvlStrCache>
            </c:multiLvlStrRef>
          </c:cat>
          <c:val>
            <c:numRef>
              <c:f>'CO2y_yr.p'!$P$6:$P$11</c:f>
              <c:numCache>
                <c:formatCode>General</c:formatCode>
                <c:ptCount val="4"/>
                <c:pt idx="0">
                  <c:v>1.7142928975399065E-2</c:v>
                </c:pt>
                <c:pt idx="1">
                  <c:v>1.56915407846679E-2</c:v>
                </c:pt>
                <c:pt idx="2">
                  <c:v>1.455344860827185E-2</c:v>
                </c:pt>
                <c:pt idx="3">
                  <c:v>1.310419177060922E-2</c:v>
                </c:pt>
              </c:numCache>
            </c:numRef>
          </c:val>
          <c:extLst>
            <c:ext xmlns:c16="http://schemas.microsoft.com/office/drawing/2014/chart" uri="{C3380CC4-5D6E-409C-BE32-E72D297353CC}">
              <c16:uniqueId val="{0000000E-102F-4F1D-BB03-6FD5AA818D66}"/>
            </c:ext>
          </c:extLst>
        </c:ser>
        <c:dLbls>
          <c:showLegendKey val="0"/>
          <c:showVal val="0"/>
          <c:showCatName val="0"/>
          <c:showSerName val="0"/>
          <c:showPercent val="0"/>
          <c:showBubbleSize val="0"/>
        </c:dLbls>
        <c:gapWidth val="150"/>
        <c:axId val="331672064"/>
        <c:axId val="328844416"/>
      </c:barChart>
      <c:catAx>
        <c:axId val="331672064"/>
        <c:scaling>
          <c:orientation val="minMax"/>
        </c:scaling>
        <c:delete val="0"/>
        <c:axPos val="b"/>
        <c:numFmt formatCode="General" sourceLinked="0"/>
        <c:majorTickMark val="out"/>
        <c:minorTickMark val="none"/>
        <c:tickLblPos val="low"/>
        <c:txPr>
          <a:bodyPr rot="-5400000" vert="horz"/>
          <a:lstStyle/>
          <a:p>
            <a:pPr>
              <a:defRPr/>
            </a:pPr>
            <a:endParaRPr lang="de-DE"/>
          </a:p>
        </c:txPr>
        <c:crossAx val="328844416"/>
        <c:crosses val="autoZero"/>
        <c:auto val="1"/>
        <c:lblAlgn val="ctr"/>
        <c:lblOffset val="100"/>
        <c:noMultiLvlLbl val="0"/>
      </c:catAx>
      <c:valAx>
        <c:axId val="328844416"/>
        <c:scaling>
          <c:orientation val="minMax"/>
        </c:scaling>
        <c:delete val="0"/>
        <c:axPos val="l"/>
        <c:majorGridlines/>
        <c:numFmt formatCode="General" sourceLinked="1"/>
        <c:majorTickMark val="out"/>
        <c:minorTickMark val="none"/>
        <c:tickLblPos val="nextTo"/>
        <c:crossAx val="331672064"/>
        <c:crosses val="autoZero"/>
        <c:crossBetween val="between"/>
      </c:valAx>
    </c:plotArea>
    <c:legend>
      <c:legendPos val="r"/>
      <c:layout>
        <c:manualLayout>
          <c:xMode val="edge"/>
          <c:yMode val="edge"/>
          <c:x val="0.8919016583601207"/>
          <c:y val="2.3855446726941589E-2"/>
          <c:w val="9.6711936237328128E-2"/>
          <c:h val="0.75978627671541044"/>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[report_pivot_dias_EUTRADE.xlsx]CO2c_yr.p!PivotTable2</c:name>
    <c:fmtId val="2"/>
  </c:pivotSource>
  <c:chart>
    <c:title>
      <c:layout/>
      <c:overlay val="0"/>
    </c:title>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ysClr val="windowText" lastClr="000000"/>
            </a:solidFill>
            <a:prstDash val="sysDot"/>
          </a:ln>
        </c:spPr>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spPr>
          <a:ln>
            <a:solidFill>
              <a:schemeClr val="tx1"/>
            </a:solidFill>
          </a:ln>
        </c:spPr>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s>
    <c:plotArea>
      <c:layout>
        <c:manualLayout>
          <c:layoutTarget val="inner"/>
          <c:xMode val="edge"/>
          <c:yMode val="edge"/>
          <c:x val="4.6998951433800305E-2"/>
          <c:y val="3.352969725966385E-2"/>
          <c:w val="0.81187301587301586"/>
          <c:h val="0.83478797047621245"/>
        </c:manualLayout>
      </c:layout>
      <c:lineChart>
        <c:grouping val="standard"/>
        <c:varyColors val="0"/>
        <c:ser>
          <c:idx val="0"/>
          <c:order val="0"/>
          <c:tx>
            <c:strRef>
              <c:f>'CO2c_yr.p'!$B$3:$B$4</c:f>
              <c:strCache>
                <c:ptCount val="1"/>
                <c:pt idx="0">
                  <c:v>BRZ</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'CO2c_yr.p'!$B$5:$B$15</c:f>
              <c:numCache>
                <c:formatCode>General</c:formatCode>
                <c:ptCount val="9"/>
                <c:pt idx="0">
                  <c:v>7.3542758175066544E-2</c:v>
                </c:pt>
                <c:pt idx="1">
                  <c:v>7.598026315063626E-2</c:v>
                </c:pt>
                <c:pt idx="2">
                  <c:v>8.2634980709201167E-2</c:v>
                </c:pt>
                <c:pt idx="3">
                  <c:v>8.9564607057807916E-2</c:v>
                </c:pt>
                <c:pt idx="4">
                  <c:v>7.5000788950469605E-2</c:v>
                </c:pt>
                <c:pt idx="5">
                  <c:v>9.7740487010017765E-2</c:v>
                </c:pt>
                <c:pt idx="6">
                  <c:v>0.10603649642048812</c:v>
                </c:pt>
                <c:pt idx="7">
                  <c:v>0.11353328756753805</c:v>
                </c:pt>
                <c:pt idx="8">
                  <c:v>0.13242005426012499</c:v>
                </c:pt>
              </c:numCache>
            </c:numRef>
          </c:val>
          <c:smooth val="0"/>
          <c:extLst>
            <c:ext xmlns:c16="http://schemas.microsoft.com/office/drawing/2014/chart" uri="{C3380CC4-5D6E-409C-BE32-E72D297353CC}">
              <c16:uniqueId val="{00000000-A904-47E0-9FAA-9FAB84DFF8F2}"/>
            </c:ext>
          </c:extLst>
        </c:ser>
        <c:ser>
          <c:idx val="1"/>
          <c:order val="1"/>
          <c:tx>
            <c:strRef>
              <c:f>'CO2c_yr.p'!$C$3:$C$4</c:f>
              <c:strCache>
                <c:ptCount val="1"/>
                <c:pt idx="0">
                  <c:v>CHI</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'CO2c_yr.p'!$C$5:$C$15</c:f>
              <c:numCache>
                <c:formatCode>General</c:formatCode>
                <c:ptCount val="9"/>
                <c:pt idx="0">
                  <c:v>0.42978192860878472</c:v>
                </c:pt>
                <c:pt idx="1">
                  <c:v>0.46539969970240869</c:v>
                </c:pt>
                <c:pt idx="2">
                  <c:v>0.50219339342754021</c:v>
                </c:pt>
                <c:pt idx="3">
                  <c:v>0.53366651856378478</c:v>
                </c:pt>
                <c:pt idx="4">
                  <c:v>0.40184613074116288</c:v>
                </c:pt>
                <c:pt idx="5">
                  <c:v>0.55959659917407656</c:v>
                </c:pt>
                <c:pt idx="6">
                  <c:v>0.57688329627134372</c:v>
                </c:pt>
                <c:pt idx="7">
                  <c:v>0.58274146599329457</c:v>
                </c:pt>
                <c:pt idx="8">
                  <c:v>0.60250397973919845</c:v>
                </c:pt>
              </c:numCache>
            </c:numRef>
          </c:val>
          <c:smooth val="0"/>
          <c:extLst>
            <c:ext xmlns:c16="http://schemas.microsoft.com/office/drawing/2014/chart" uri="{C3380CC4-5D6E-409C-BE32-E72D297353CC}">
              <c16:uniqueId val="{00000001-A904-47E0-9FAA-9FAB84DFF8F2}"/>
            </c:ext>
          </c:extLst>
        </c:ser>
        <c:ser>
          <c:idx val="2"/>
          <c:order val="2"/>
          <c:tx>
            <c:strRef>
              <c:f>'CO2c_yr.p'!$D$3:$D$4</c:f>
              <c:strCache>
                <c:ptCount val="1"/>
                <c:pt idx="0">
                  <c:v>EU28</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'CO2c_yr.p'!$D$5:$D$15</c:f>
              <c:numCache>
                <c:formatCode>General</c:formatCode>
                <c:ptCount val="9"/>
                <c:pt idx="0">
                  <c:v>0.63353677989740287</c:v>
                </c:pt>
                <c:pt idx="1">
                  <c:v>0.60604473656638991</c:v>
                </c:pt>
                <c:pt idx="2">
                  <c:v>0.56971386543975677</c:v>
                </c:pt>
                <c:pt idx="3">
                  <c:v>0.51866371604482242</c:v>
                </c:pt>
                <c:pt idx="4">
                  <c:v>0.67284791222659057</c:v>
                </c:pt>
                <c:pt idx="5">
                  <c:v>0.45626088217237509</c:v>
                </c:pt>
                <c:pt idx="6">
                  <c:v>0.37979789528965319</c:v>
                </c:pt>
                <c:pt idx="7">
                  <c:v>0.29200132280869262</c:v>
                </c:pt>
                <c:pt idx="8">
                  <c:v>0.19734349841520674</c:v>
                </c:pt>
              </c:numCache>
            </c:numRef>
          </c:val>
          <c:smooth val="0"/>
          <c:extLst>
            <c:ext xmlns:c16="http://schemas.microsoft.com/office/drawing/2014/chart" uri="{C3380CC4-5D6E-409C-BE32-E72D297353CC}">
              <c16:uniqueId val="{00000002-A904-47E0-9FAA-9FAB84DFF8F2}"/>
            </c:ext>
          </c:extLst>
        </c:ser>
        <c:ser>
          <c:idx val="3"/>
          <c:order val="3"/>
          <c:tx>
            <c:strRef>
              <c:f>'CO2c_yr.p'!$E$3:$E$4</c:f>
              <c:strCache>
                <c:ptCount val="1"/>
                <c:pt idx="0">
                  <c:v>EUN</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'CO2c_yr.p'!$E$5:$E$15</c:f>
              <c:numCache>
                <c:formatCode>General</c:formatCode>
                <c:ptCount val="9"/>
                <c:pt idx="0">
                  <c:v>3.3449387924177135E-2</c:v>
                </c:pt>
                <c:pt idx="1">
                  <c:v>3.3374922720969105E-2</c:v>
                </c:pt>
                <c:pt idx="2">
                  <c:v>3.3202869498746776E-2</c:v>
                </c:pt>
                <c:pt idx="3">
                  <c:v>3.2044124351611976E-2</c:v>
                </c:pt>
                <c:pt idx="4">
                  <c:v>3.3846553418880612E-2</c:v>
                </c:pt>
                <c:pt idx="5">
                  <c:v>2.9726419571298988E-2</c:v>
                </c:pt>
                <c:pt idx="6">
                  <c:v>2.5573480250771375E-2</c:v>
                </c:pt>
                <c:pt idx="7">
                  <c:v>1.9581264490939918E-2</c:v>
                </c:pt>
                <c:pt idx="8">
                  <c:v>1.2668218145047821E-2</c:v>
                </c:pt>
              </c:numCache>
            </c:numRef>
          </c:val>
          <c:smooth val="0"/>
          <c:extLst>
            <c:ext xmlns:c16="http://schemas.microsoft.com/office/drawing/2014/chart" uri="{C3380CC4-5D6E-409C-BE32-E72D297353CC}">
              <c16:uniqueId val="{00000003-A904-47E0-9FAA-9FAB84DFF8F2}"/>
            </c:ext>
          </c:extLst>
        </c:ser>
        <c:ser>
          <c:idx val="4"/>
          <c:order val="4"/>
          <c:tx>
            <c:strRef>
              <c:f>'CO2c_yr.p'!$F$3:$F$4</c:f>
              <c:strCache>
                <c:ptCount val="1"/>
                <c:pt idx="0">
                  <c:v>EUS</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'CO2c_yr.p'!$F$5:$F$15</c:f>
              <c:numCache>
                <c:formatCode>General</c:formatCode>
                <c:ptCount val="9"/>
                <c:pt idx="0">
                  <c:v>9.5935181559190008E-2</c:v>
                </c:pt>
                <c:pt idx="1">
                  <c:v>9.2736744622670203E-2</c:v>
                </c:pt>
                <c:pt idx="2">
                  <c:v>8.8964178113137352E-2</c:v>
                </c:pt>
                <c:pt idx="3">
                  <c:v>8.3207895575475616E-2</c:v>
                </c:pt>
                <c:pt idx="4">
                  <c:v>0.10566146428369595</c:v>
                </c:pt>
                <c:pt idx="5">
                  <c:v>7.4800684916192475E-2</c:v>
                </c:pt>
                <c:pt idx="6">
                  <c:v>6.3389925754647955E-2</c:v>
                </c:pt>
                <c:pt idx="7">
                  <c:v>4.8972961366450969E-2</c:v>
                </c:pt>
                <c:pt idx="8">
                  <c:v>3.3452277876668927E-2</c:v>
                </c:pt>
              </c:numCache>
            </c:numRef>
          </c:val>
          <c:smooth val="0"/>
          <c:extLst>
            <c:ext xmlns:c16="http://schemas.microsoft.com/office/drawing/2014/chart" uri="{C3380CC4-5D6E-409C-BE32-E72D297353CC}">
              <c16:uniqueId val="{00000004-A904-47E0-9FAA-9FAB84DFF8F2}"/>
            </c:ext>
          </c:extLst>
        </c:ser>
        <c:ser>
          <c:idx val="5"/>
          <c:order val="5"/>
          <c:tx>
            <c:strRef>
              <c:f>'CO2c_yr.p'!$G$3:$G$4</c:f>
              <c:strCache>
                <c:ptCount val="1"/>
                <c:pt idx="0">
                  <c:v>FRA</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'CO2c_yr.p'!$G$5:$G$15</c:f>
              <c:numCache>
                <c:formatCode>General</c:formatCode>
                <c:ptCount val="9"/>
                <c:pt idx="0">
                  <c:v>6.7168984666463469E-2</c:v>
                </c:pt>
                <c:pt idx="1">
                  <c:v>6.6310449462804399E-2</c:v>
                </c:pt>
                <c:pt idx="2">
                  <c:v>6.4208064212461641E-2</c:v>
                </c:pt>
                <c:pt idx="3">
                  <c:v>5.9873637334179879E-2</c:v>
                </c:pt>
                <c:pt idx="4">
                  <c:v>7.3686481708857304E-2</c:v>
                </c:pt>
                <c:pt idx="5">
                  <c:v>5.3708693955162937E-2</c:v>
                </c:pt>
                <c:pt idx="6">
                  <c:v>4.4759259521777423E-2</c:v>
                </c:pt>
                <c:pt idx="7">
                  <c:v>3.4212776023326744E-2</c:v>
                </c:pt>
                <c:pt idx="8">
                  <c:v>2.2629321793207608E-2</c:v>
                </c:pt>
              </c:numCache>
            </c:numRef>
          </c:val>
          <c:smooth val="0"/>
          <c:extLst>
            <c:ext xmlns:c16="http://schemas.microsoft.com/office/drawing/2014/chart" uri="{C3380CC4-5D6E-409C-BE32-E72D297353CC}">
              <c16:uniqueId val="{00000005-A904-47E0-9FAA-9FAB84DFF8F2}"/>
            </c:ext>
          </c:extLst>
        </c:ser>
        <c:ser>
          <c:idx val="6"/>
          <c:order val="6"/>
          <c:tx>
            <c:strRef>
              <c:f>'CO2c_yr.p'!$H$3:$H$4</c:f>
              <c:strCache>
                <c:ptCount val="1"/>
                <c:pt idx="0">
                  <c:v>IND</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'CO2c_yr.p'!$H$5:$H$15</c:f>
              <c:numCache>
                <c:formatCode>General</c:formatCode>
                <c:ptCount val="9"/>
                <c:pt idx="0">
                  <c:v>0.14384222468339108</c:v>
                </c:pt>
                <c:pt idx="1">
                  <c:v>0.16396219075467033</c:v>
                </c:pt>
                <c:pt idx="2">
                  <c:v>0.1920046638005784</c:v>
                </c:pt>
                <c:pt idx="3">
                  <c:v>0.22205722969459674</c:v>
                </c:pt>
                <c:pt idx="4">
                  <c:v>0.13437926189126195</c:v>
                </c:pt>
                <c:pt idx="5">
                  <c:v>0.25395593953347201</c:v>
                </c:pt>
                <c:pt idx="6">
                  <c:v>0.28573236895749216</c:v>
                </c:pt>
                <c:pt idx="7">
                  <c:v>0.31436735621744077</c:v>
                </c:pt>
                <c:pt idx="8">
                  <c:v>0.3697416387653702</c:v>
                </c:pt>
              </c:numCache>
            </c:numRef>
          </c:val>
          <c:smooth val="0"/>
          <c:extLst>
            <c:ext xmlns:c16="http://schemas.microsoft.com/office/drawing/2014/chart" uri="{C3380CC4-5D6E-409C-BE32-E72D297353CC}">
              <c16:uniqueId val="{00000006-A904-47E0-9FAA-9FAB84DFF8F2}"/>
            </c:ext>
          </c:extLst>
        </c:ser>
        <c:ser>
          <c:idx val="7"/>
          <c:order val="7"/>
          <c:tx>
            <c:strRef>
              <c:f>'CO2c_yr.p'!$I$3:$I$4</c:f>
              <c:strCache>
                <c:ptCount val="1"/>
                <c:pt idx="0">
                  <c:v>OEC</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'CO2c_yr.p'!$I$5:$I$15</c:f>
              <c:numCache>
                <c:formatCode>General</c:formatCode>
                <c:ptCount val="9"/>
                <c:pt idx="0">
                  <c:v>0.42200183493505766</c:v>
                </c:pt>
                <c:pt idx="1">
                  <c:v>0.43434837326802805</c:v>
                </c:pt>
                <c:pt idx="2">
                  <c:v>0.45235095228581979</c:v>
                </c:pt>
                <c:pt idx="3">
                  <c:v>0.47413673409500784</c:v>
                </c:pt>
                <c:pt idx="4">
                  <c:v>0.42101456031577134</c:v>
                </c:pt>
                <c:pt idx="5">
                  <c:v>0.4935462500134758</c:v>
                </c:pt>
                <c:pt idx="6">
                  <c:v>0.50712287522478994</c:v>
                </c:pt>
                <c:pt idx="7">
                  <c:v>0.51115041534663708</c:v>
                </c:pt>
                <c:pt idx="8">
                  <c:v>0.54868972363609303</c:v>
                </c:pt>
              </c:numCache>
            </c:numRef>
          </c:val>
          <c:smooth val="0"/>
          <c:extLst>
            <c:ext xmlns:c16="http://schemas.microsoft.com/office/drawing/2014/chart" uri="{C3380CC4-5D6E-409C-BE32-E72D297353CC}">
              <c16:uniqueId val="{00000007-A904-47E0-9FAA-9FAB84DFF8F2}"/>
            </c:ext>
          </c:extLst>
        </c:ser>
        <c:ser>
          <c:idx val="8"/>
          <c:order val="8"/>
          <c:tx>
            <c:strRef>
              <c:f>'CO2c_yr.p'!$J$3:$J$4</c:f>
              <c:strCache>
                <c:ptCount val="1"/>
                <c:pt idx="0">
                  <c:v>ROW</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'CO2c_yr.p'!$J$5:$J$15</c:f>
              <c:numCache>
                <c:formatCode>General</c:formatCode>
                <c:ptCount val="9"/>
                <c:pt idx="0">
                  <c:v>0.53095214975931226</c:v>
                </c:pt>
                <c:pt idx="1">
                  <c:v>0.58399123498897643</c:v>
                </c:pt>
                <c:pt idx="2">
                  <c:v>0.64222626556854634</c:v>
                </c:pt>
                <c:pt idx="3">
                  <c:v>0.72689857382933909</c:v>
                </c:pt>
                <c:pt idx="4">
                  <c:v>0.51254308275734006</c:v>
                </c:pt>
                <c:pt idx="5">
                  <c:v>0.81295397672089043</c:v>
                </c:pt>
                <c:pt idx="6">
                  <c:v>0.90207356762315272</c:v>
                </c:pt>
                <c:pt idx="7">
                  <c:v>0.98670614660574352</c:v>
                </c:pt>
                <c:pt idx="8">
                  <c:v>1.1449071831627866</c:v>
                </c:pt>
              </c:numCache>
            </c:numRef>
          </c:val>
          <c:smooth val="0"/>
          <c:extLst>
            <c:ext xmlns:c16="http://schemas.microsoft.com/office/drawing/2014/chart" uri="{C3380CC4-5D6E-409C-BE32-E72D297353CC}">
              <c16:uniqueId val="{00000008-A904-47E0-9FAA-9FAB84DFF8F2}"/>
            </c:ext>
          </c:extLst>
        </c:ser>
        <c:ser>
          <c:idx val="9"/>
          <c:order val="9"/>
          <c:tx>
            <c:strRef>
              <c:f>'CO2c_yr.p'!$K$3:$K$4</c:f>
              <c:strCache>
                <c:ptCount val="1"/>
                <c:pt idx="0">
                  <c:v>RSA</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'CO2c_yr.p'!$K$5:$K$15</c:f>
              <c:numCache>
                <c:formatCode>General</c:formatCode>
                <c:ptCount val="9"/>
                <c:pt idx="0">
                  <c:v>2.6774473226119137E-2</c:v>
                </c:pt>
                <c:pt idx="1">
                  <c:v>2.7434720559906867E-2</c:v>
                </c:pt>
                <c:pt idx="2">
                  <c:v>2.9586903186252525E-2</c:v>
                </c:pt>
                <c:pt idx="3">
                  <c:v>3.1855621156080628E-2</c:v>
                </c:pt>
                <c:pt idx="4">
                  <c:v>2.771513461211058E-2</c:v>
                </c:pt>
                <c:pt idx="5">
                  <c:v>3.446459266455025E-2</c:v>
                </c:pt>
                <c:pt idx="6">
                  <c:v>3.7163983073228678E-2</c:v>
                </c:pt>
                <c:pt idx="7">
                  <c:v>3.9760597816519354E-2</c:v>
                </c:pt>
                <c:pt idx="8">
                  <c:v>4.4835989334163481E-2</c:v>
                </c:pt>
              </c:numCache>
            </c:numRef>
          </c:val>
          <c:smooth val="0"/>
          <c:extLst>
            <c:ext xmlns:c16="http://schemas.microsoft.com/office/drawing/2014/chart" uri="{C3380CC4-5D6E-409C-BE32-E72D297353CC}">
              <c16:uniqueId val="{00000009-A904-47E0-9FAA-9FAB84DFF8F2}"/>
            </c:ext>
          </c:extLst>
        </c:ser>
        <c:ser>
          <c:idx val="10"/>
          <c:order val="10"/>
          <c:tx>
            <c:strRef>
              <c:f>'CO2c_yr.p'!$L$3:$L$4</c:f>
              <c:strCache>
                <c:ptCount val="1"/>
                <c:pt idx="0">
                  <c:v>RUS</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'CO2c_yr.p'!$L$5:$L$15</c:f>
              <c:numCache>
                <c:formatCode>General</c:formatCode>
                <c:ptCount val="9"/>
                <c:pt idx="0">
                  <c:v>0.17986485417051706</c:v>
                </c:pt>
                <c:pt idx="1">
                  <c:v>0.18447177298799186</c:v>
                </c:pt>
                <c:pt idx="2">
                  <c:v>0.17821771458648628</c:v>
                </c:pt>
                <c:pt idx="3">
                  <c:v>0.18941120429220079</c:v>
                </c:pt>
                <c:pt idx="4">
                  <c:v>0.18293944197337422</c:v>
                </c:pt>
                <c:pt idx="5">
                  <c:v>0.20186120242706437</c:v>
                </c:pt>
                <c:pt idx="6">
                  <c:v>0.21549507982214156</c:v>
                </c:pt>
                <c:pt idx="7">
                  <c:v>0.22864169980713492</c:v>
                </c:pt>
                <c:pt idx="8">
                  <c:v>0.25235597680366489</c:v>
                </c:pt>
              </c:numCache>
            </c:numRef>
          </c:val>
          <c:smooth val="0"/>
          <c:extLst>
            <c:ext xmlns:c16="http://schemas.microsoft.com/office/drawing/2014/chart" uri="{C3380CC4-5D6E-409C-BE32-E72D297353CC}">
              <c16:uniqueId val="{0000000A-A904-47E0-9FAA-9FAB84DFF8F2}"/>
            </c:ext>
          </c:extLst>
        </c:ser>
        <c:ser>
          <c:idx val="11"/>
          <c:order val="11"/>
          <c:tx>
            <c:strRef>
              <c:f>'CO2c_yr.p'!$M$3:$M$4</c:f>
              <c:strCache>
                <c:ptCount val="1"/>
                <c:pt idx="0">
                  <c:v>USA</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'CO2c_yr.p'!$M$5:$M$15</c:f>
              <c:numCache>
                <c:formatCode>General</c:formatCode>
                <c:ptCount val="9"/>
                <c:pt idx="0">
                  <c:v>0.91330800721422079</c:v>
                </c:pt>
                <c:pt idx="1">
                  <c:v>0.89053852493190111</c:v>
                </c:pt>
                <c:pt idx="2">
                  <c:v>0.87950219223234216</c:v>
                </c:pt>
                <c:pt idx="3">
                  <c:v>0.87399521713603523</c:v>
                </c:pt>
                <c:pt idx="4">
                  <c:v>0.95719659927927458</c:v>
                </c:pt>
                <c:pt idx="5">
                  <c:v>0.86798351569957011</c:v>
                </c:pt>
                <c:pt idx="6">
                  <c:v>0.85388162167619752</c:v>
                </c:pt>
                <c:pt idx="7">
                  <c:v>0.82616701680700866</c:v>
                </c:pt>
                <c:pt idx="8">
                  <c:v>0.8520377978386372</c:v>
                </c:pt>
              </c:numCache>
            </c:numRef>
          </c:val>
          <c:smooth val="0"/>
          <c:extLst>
            <c:ext xmlns:c16="http://schemas.microsoft.com/office/drawing/2014/chart" uri="{C3380CC4-5D6E-409C-BE32-E72D297353CC}">
              <c16:uniqueId val="{0000000B-A904-47E0-9FAA-9FAB84DFF8F2}"/>
            </c:ext>
          </c:extLst>
        </c:ser>
        <c:ser>
          <c:idx val="12"/>
          <c:order val="12"/>
          <c:tx>
            <c:strRef>
              <c:f>'CO2c_yr.p'!$N$3:$N$4</c:f>
              <c:strCache>
                <c:ptCount val="1"/>
                <c:pt idx="0">
                  <c:v>World</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'CO2c_yr.p'!$N$5:$N$15</c:f>
              <c:numCache>
                <c:formatCode>General</c:formatCode>
                <c:ptCount val="9"/>
                <c:pt idx="0">
                  <c:v>3.777099532028712</c:v>
                </c:pt>
                <c:pt idx="1">
                  <c:v>3.9163631272024899</c:v>
                </c:pt>
                <c:pt idx="2">
                  <c:v>4.0646913265395428</c:v>
                </c:pt>
                <c:pt idx="3">
                  <c:v>4.280052618088714</c:v>
                </c:pt>
                <c:pt idx="4">
                  <c:v>3.7841470106215875</c:v>
                </c:pt>
                <c:pt idx="5">
                  <c:v>4.4879363581024316</c:v>
                </c:pt>
                <c:pt idx="6">
                  <c:v>4.6675683397704484</c:v>
                </c:pt>
                <c:pt idx="7">
                  <c:v>4.7893743382985514</c:v>
                </c:pt>
                <c:pt idx="8">
                  <c:v>5.1846125112487709</c:v>
                </c:pt>
              </c:numCache>
            </c:numRef>
          </c:val>
          <c:smooth val="0"/>
          <c:extLst>
            <c:ext xmlns:c16="http://schemas.microsoft.com/office/drawing/2014/chart" uri="{C3380CC4-5D6E-409C-BE32-E72D297353CC}">
              <c16:uniqueId val="{0000000C-A904-47E0-9FAA-9FAB84DFF8F2}"/>
            </c:ext>
          </c:extLst>
        </c:ser>
        <c:ser>
          <c:idx val="13"/>
          <c:order val="13"/>
          <c:tx>
            <c:strRef>
              <c:f>'CO2c_yr.p'!$O$3:$O$4</c:f>
              <c:strCache>
                <c:ptCount val="1"/>
                <c:pt idx="0">
                  <c:v>DEU</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'CO2c_yr.p'!$O$5:$O$15</c:f>
              <c:numCache>
                <c:formatCode>General</c:formatCode>
                <c:ptCount val="9"/>
                <c:pt idx="0">
                  <c:v>0.11960853843202084</c:v>
                </c:pt>
                <c:pt idx="1">
                  <c:v>0.11484055430297793</c:v>
                </c:pt>
                <c:pt idx="2">
                  <c:v>0.10786540912605332</c:v>
                </c:pt>
                <c:pt idx="3">
                  <c:v>9.8773099955827587E-2</c:v>
                </c:pt>
                <c:pt idx="4">
                  <c:v>0.13334423459735995</c:v>
                </c:pt>
                <c:pt idx="5">
                  <c:v>8.7886397605018193E-2</c:v>
                </c:pt>
                <c:pt idx="6">
                  <c:v>7.5238902410836597E-2</c:v>
                </c:pt>
                <c:pt idx="7">
                  <c:v>5.9653108111290848E-2</c:v>
                </c:pt>
                <c:pt idx="8">
                  <c:v>4.1350411732814708E-2</c:v>
                </c:pt>
              </c:numCache>
            </c:numRef>
          </c:val>
          <c:smooth val="0"/>
          <c:extLst>
            <c:ext xmlns:c16="http://schemas.microsoft.com/office/drawing/2014/chart" uri="{C3380CC4-5D6E-409C-BE32-E72D297353CC}">
              <c16:uniqueId val="{0000000D-A904-47E0-9FAA-9FAB84DFF8F2}"/>
            </c:ext>
          </c:extLst>
        </c:ser>
        <c:ser>
          <c:idx val="14"/>
          <c:order val="14"/>
          <c:tx>
            <c:strRef>
              <c:f>'CO2c_yr.p'!$P$3:$P$4</c:f>
              <c:strCache>
                <c:ptCount val="1"/>
                <c:pt idx="0">
                  <c:v>ITA</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'CO2c_yr.p'!$P$5:$P$15</c:f>
              <c:numCache>
                <c:formatCode>General</c:formatCode>
                <c:ptCount val="9"/>
                <c:pt idx="0">
                  <c:v>7.4568330730224633E-2</c:v>
                </c:pt>
                <c:pt idx="1">
                  <c:v>7.1088264886201485E-2</c:v>
                </c:pt>
                <c:pt idx="2">
                  <c:v>6.7481847044773849E-2</c:v>
                </c:pt>
                <c:pt idx="3">
                  <c:v>6.0752086108564182E-2</c:v>
                </c:pt>
                <c:pt idx="4">
                  <c:v>7.5875768836676433E-2</c:v>
                </c:pt>
                <c:pt idx="5">
                  <c:v>5.1386003190546821E-2</c:v>
                </c:pt>
                <c:pt idx="6">
                  <c:v>3.9738687115387951E-2</c:v>
                </c:pt>
                <c:pt idx="7">
                  <c:v>2.9074839362836537E-2</c:v>
                </c:pt>
                <c:pt idx="8">
                  <c:v>1.9504953659262192E-2</c:v>
                </c:pt>
              </c:numCache>
            </c:numRef>
          </c:val>
          <c:smooth val="0"/>
          <c:extLst>
            <c:ext xmlns:c16="http://schemas.microsoft.com/office/drawing/2014/chart" uri="{C3380CC4-5D6E-409C-BE32-E72D297353CC}">
              <c16:uniqueId val="{0000000E-A904-47E0-9FAA-9FAB84DFF8F2}"/>
            </c:ext>
          </c:extLst>
        </c:ser>
        <c:ser>
          <c:idx val="15"/>
          <c:order val="15"/>
          <c:tx>
            <c:strRef>
              <c:f>'CO2c_yr.p'!$Q$3:$Q$4</c:f>
              <c:strCache>
                <c:ptCount val="1"/>
                <c:pt idx="0">
                  <c:v>POL</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'CO2c_yr.p'!$Q$5:$Q$15</c:f>
              <c:numCache>
                <c:formatCode>General</c:formatCode>
                <c:ptCount val="9"/>
                <c:pt idx="0">
                  <c:v>4.1025744468264153E-2</c:v>
                </c:pt>
                <c:pt idx="1">
                  <c:v>3.5526739304513881E-2</c:v>
                </c:pt>
                <c:pt idx="2">
                  <c:v>3.0279397005513971E-2</c:v>
                </c:pt>
                <c:pt idx="3">
                  <c:v>2.5490343754504131E-2</c:v>
                </c:pt>
                <c:pt idx="4">
                  <c:v>4.4317757672968083E-2</c:v>
                </c:pt>
                <c:pt idx="5">
                  <c:v>2.143965965289427E-2</c:v>
                </c:pt>
                <c:pt idx="6">
                  <c:v>1.7427914092563085E-2</c:v>
                </c:pt>
                <c:pt idx="7">
                  <c:v>1.3113669770918986E-2</c:v>
                </c:pt>
                <c:pt idx="8">
                  <c:v>8.528614231704968E-3</c:v>
                </c:pt>
              </c:numCache>
            </c:numRef>
          </c:val>
          <c:smooth val="0"/>
          <c:extLst>
            <c:ext xmlns:c16="http://schemas.microsoft.com/office/drawing/2014/chart" uri="{C3380CC4-5D6E-409C-BE32-E72D297353CC}">
              <c16:uniqueId val="{0000000F-A904-47E0-9FAA-9FAB84DFF8F2}"/>
            </c:ext>
          </c:extLst>
        </c:ser>
        <c:ser>
          <c:idx val="16"/>
          <c:order val="16"/>
          <c:tx>
            <c:strRef>
              <c:f>'CO2c_yr.p'!$R$3:$R$4</c:f>
              <c:strCache>
                <c:ptCount val="1"/>
                <c:pt idx="0">
                  <c:v>ESP</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'CO2c_yr.p'!$R$5:$R$15</c:f>
              <c:numCache>
                <c:formatCode>General</c:formatCode>
                <c:ptCount val="9"/>
                <c:pt idx="0">
                  <c:v>4.4007853661752749E-2</c:v>
                </c:pt>
                <c:pt idx="1">
                  <c:v>4.196069475428952E-2</c:v>
                </c:pt>
                <c:pt idx="2">
                  <c:v>4.1075719456418705E-2</c:v>
                </c:pt>
                <c:pt idx="3">
                  <c:v>3.6672311805251108E-2</c:v>
                </c:pt>
                <c:pt idx="4">
                  <c:v>4.6087764868247193E-2</c:v>
                </c:pt>
                <c:pt idx="5">
                  <c:v>3.199520685769091E-2</c:v>
                </c:pt>
                <c:pt idx="6">
                  <c:v>2.6329187697086087E-2</c:v>
                </c:pt>
                <c:pt idx="7">
                  <c:v>1.9875320998065056E-2</c:v>
                </c:pt>
                <c:pt idx="8">
                  <c:v>1.3063656145242204E-2</c:v>
                </c:pt>
              </c:numCache>
            </c:numRef>
          </c:val>
          <c:smooth val="0"/>
          <c:extLst>
            <c:ext xmlns:c16="http://schemas.microsoft.com/office/drawing/2014/chart" uri="{C3380CC4-5D6E-409C-BE32-E72D297353CC}">
              <c16:uniqueId val="{00000010-A904-47E0-9FAA-9FAB84DFF8F2}"/>
            </c:ext>
          </c:extLst>
        </c:ser>
        <c:ser>
          <c:idx val="17"/>
          <c:order val="17"/>
          <c:tx>
            <c:strRef>
              <c:f>'CO2c_yr.p'!$S$3:$S$4</c:f>
              <c:strCache>
                <c:ptCount val="1"/>
                <c:pt idx="0">
                  <c:v>UKI</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'CO2c_yr.p'!$S$5:$S$15</c:f>
              <c:numCache>
                <c:formatCode>General</c:formatCode>
                <c:ptCount val="9"/>
                <c:pt idx="0">
                  <c:v>0.10661488541879881</c:v>
                </c:pt>
                <c:pt idx="1">
                  <c:v>0.10019049340298304</c:v>
                </c:pt>
                <c:pt idx="2">
                  <c:v>8.887149990982994E-2</c:v>
                </c:pt>
                <c:pt idx="3">
                  <c:v>7.7394313904066953E-2</c:v>
                </c:pt>
                <c:pt idx="4">
                  <c:v>0.10803463589992966</c:v>
                </c:pt>
                <c:pt idx="5">
                  <c:v>6.5801893777108322E-2</c:v>
                </c:pt>
                <c:pt idx="6">
                  <c:v>5.4119078100182808E-2</c:v>
                </c:pt>
                <c:pt idx="7">
                  <c:v>4.1736741068777235E-2</c:v>
                </c:pt>
                <c:pt idx="8">
                  <c:v>2.8547978087074984E-2</c:v>
                </c:pt>
              </c:numCache>
            </c:numRef>
          </c:val>
          <c:smooth val="0"/>
          <c:extLst>
            <c:ext xmlns:c16="http://schemas.microsoft.com/office/drawing/2014/chart" uri="{C3380CC4-5D6E-409C-BE32-E72D297353CC}">
              <c16:uniqueId val="{00000011-A904-47E0-9FAA-9FAB84DFF8F2}"/>
            </c:ext>
          </c:extLst>
        </c:ser>
        <c:ser>
          <c:idx val="18"/>
          <c:order val="18"/>
          <c:tx>
            <c:strRef>
              <c:f>'CO2c_yr.p'!$T$3:$T$4</c:f>
              <c:strCache>
                <c:ptCount val="1"/>
                <c:pt idx="0">
                  <c:v>BNL</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'CO2c_yr.p'!$T$5:$T$15</c:f>
              <c:numCache>
                <c:formatCode>General</c:formatCode>
                <c:ptCount val="9"/>
                <c:pt idx="0">
                  <c:v>5.1157873036510926E-2</c:v>
                </c:pt>
                <c:pt idx="1">
                  <c:v>5.0015873108980251E-2</c:v>
                </c:pt>
                <c:pt idx="2">
                  <c:v>4.7764881072821168E-2</c:v>
                </c:pt>
                <c:pt idx="3">
                  <c:v>4.4455903255340941E-2</c:v>
                </c:pt>
                <c:pt idx="4">
                  <c:v>5.1993250939975325E-2</c:v>
                </c:pt>
                <c:pt idx="5">
                  <c:v>3.9515922646462157E-2</c:v>
                </c:pt>
                <c:pt idx="6">
                  <c:v>3.3221460346399896E-2</c:v>
                </c:pt>
                <c:pt idx="7">
                  <c:v>2.5780641616086314E-2</c:v>
                </c:pt>
                <c:pt idx="8">
                  <c:v>1.7598066744183318E-2</c:v>
                </c:pt>
              </c:numCache>
            </c:numRef>
          </c:val>
          <c:smooth val="0"/>
          <c:extLst>
            <c:ext xmlns:c16="http://schemas.microsoft.com/office/drawing/2014/chart" uri="{C3380CC4-5D6E-409C-BE32-E72D297353CC}">
              <c16:uniqueId val="{00000000-FE37-4977-A51B-EAB38353B7FC}"/>
            </c:ext>
          </c:extLst>
        </c:ser>
        <c:ser>
          <c:idx val="19"/>
          <c:order val="19"/>
          <c:tx>
            <c:strRef>
              <c:f>'CO2c_yr.p'!$U$3:$U$4</c:f>
              <c:strCache>
                <c:ptCount val="1"/>
                <c:pt idx="0">
                  <c:v>OPA</c:v>
                </c:pt>
              </c:strCache>
            </c:strRef>
          </c:tx>
          <c:marker>
            <c:symbol val="none"/>
          </c:marker>
          <c:cat>
            <c:multiLvlStrRef>
              <c:f>'CO2c_yr.p'!$A$5:$A$15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'CO2c_yr.p'!$U$5:$U$15</c:f>
              <c:numCache>
                <c:formatCode>General</c:formatCode>
                <c:ptCount val="9"/>
                <c:pt idx="0">
                  <c:v>0.42349452135884003</c:v>
                </c:pt>
                <c:pt idx="1">
                  <c:v>0.48419161029158092</c:v>
                </c:pt>
                <c:pt idx="2">
                  <c:v>0.53626039530301961</c:v>
                </c:pt>
                <c:pt idx="3">
                  <c:v>0.6198031962190379</c:v>
                </c:pt>
                <c:pt idx="4">
                  <c:v>0.39866409787423218</c:v>
                </c:pt>
                <c:pt idx="5">
                  <c:v>0.70957291268694</c:v>
                </c:pt>
                <c:pt idx="6">
                  <c:v>0.80338115541196065</c:v>
                </c:pt>
                <c:pt idx="7">
                  <c:v>0.8943050293285415</c:v>
                </c:pt>
                <c:pt idx="8">
                  <c:v>1.039776669293526</c:v>
                </c:pt>
              </c:numCache>
            </c:numRef>
          </c:val>
          <c:smooth val="0"/>
          <c:extLst>
            <c:ext xmlns:c16="http://schemas.microsoft.com/office/drawing/2014/chart" uri="{C3380CC4-5D6E-409C-BE32-E72D297353CC}">
              <c16:uniqueId val="{00000001-FE37-4977-A51B-EAB38353B7FC}"/>
            </c:ext>
          </c:extLst>
        </c:ser>
        <c:dLbls>
          <c:showLegendKey val="0"/>
          <c:showVal val="0"/>
          <c:showCatName val="0"/>
          <c:showSerName val="0"/>
          <c:showPercent val="0"/>
          <c:showBubbleSize val="0"/>
        </c:dLbls>
        <c:smooth val="0"/>
        <c:axId val="331975680"/>
        <c:axId val="328847296"/>
      </c:lineChart>
      <c:catAx>
        <c:axId val="331975680"/>
        <c:scaling>
          <c:orientation val="minMax"/>
        </c:scaling>
        <c:delete val="0"/>
        <c:axPos val="b"/>
        <c:numFmt formatCode="General" sourceLinked="0"/>
        <c:majorTickMark val="out"/>
        <c:minorTickMark val="none"/>
        <c:tickLblPos val="nextTo"/>
        <c:crossAx val="328847296"/>
        <c:crosses val="autoZero"/>
        <c:auto val="1"/>
        <c:lblAlgn val="ctr"/>
        <c:lblOffset val="100"/>
        <c:noMultiLvlLbl val="0"/>
      </c:catAx>
      <c:valAx>
        <c:axId val="328847296"/>
        <c:scaling>
          <c:orientation val="minMax"/>
        </c:scaling>
        <c:delete val="0"/>
        <c:axPos val="l"/>
        <c:majorGridlines/>
        <c:numFmt formatCode="General" sourceLinked="1"/>
        <c:majorTickMark val="out"/>
        <c:minorTickMark val="none"/>
        <c:tickLblPos val="nextTo"/>
        <c:crossAx val="331975680"/>
        <c:crosses val="autoZero"/>
        <c:crossBetween val="between"/>
      </c:valAx>
    </c:plotArea>
    <c:legend>
      <c:legendPos val="r"/>
      <c:layout>
        <c:manualLayout>
          <c:xMode val="edge"/>
          <c:yMode val="edge"/>
          <c:x val="0.8919016583601207"/>
          <c:y val="2.3855446726941589E-2"/>
          <c:w val="9.9532058492688411E-2"/>
          <c:h val="0.81043869516310463"/>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[report_pivot_dias_EUTRADE.xlsx]CO2HH_yr.p!PivotTable1</c:name>
    <c:fmtId val="1"/>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s>
    <c:plotArea>
      <c:layout/>
      <c:barChart>
        <c:barDir val="col"/>
        <c:grouping val="clustered"/>
        <c:varyColors val="0"/>
        <c:ser>
          <c:idx val="0"/>
          <c:order val="0"/>
          <c:tx>
            <c:strRef>
              <c:f>'CO2HH_yr.p'!$B$3</c:f>
              <c:strCache>
                <c:ptCount val="1"/>
                <c:pt idx="0">
                  <c:v>Ergebnis</c:v>
                </c:pt>
              </c:strCache>
            </c:strRef>
          </c:tx>
          <c:invertIfNegative val="0"/>
          <c:cat>
            <c:strRef>
              <c:f>'CO2HH_yr.p'!$A$4:$A$9</c:f>
              <c:strCache>
                <c:ptCount val="5"/>
                <c:pt idx="0">
                  <c:v>2015</c:v>
                </c:pt>
                <c:pt idx="1">
                  <c:v>2020</c:v>
                </c:pt>
                <c:pt idx="2">
                  <c:v>2025</c:v>
                </c:pt>
                <c:pt idx="3">
                  <c:v>2030</c:v>
                </c:pt>
                <c:pt idx="4">
                  <c:v>2011</c:v>
                </c:pt>
              </c:strCache>
            </c:strRef>
          </c:cat>
          <c:val>
            <c:numRef>
              <c:f>'CO2HH_yr.p'!$B$4:$B$9</c:f>
              <c:numCache>
                <c:formatCode>General</c:formatCode>
                <c:ptCount val="5"/>
                <c:pt idx="0">
                  <c:v>0.18161314438923559</c:v>
                </c:pt>
                <c:pt idx="1">
                  <c:v>0.16361116692308983</c:v>
                </c:pt>
                <c:pt idx="2">
                  <c:v>0.15091055069761664</c:v>
                </c:pt>
                <c:pt idx="3">
                  <c:v>0.14029237509494485</c:v>
                </c:pt>
                <c:pt idx="4">
                  <c:v>0.19560486901609722</c:v>
                </c:pt>
              </c:numCache>
            </c:numRef>
          </c:val>
          <c:extLst>
            <c:ext xmlns:c16="http://schemas.microsoft.com/office/drawing/2014/chart" uri="{C3380CC4-5D6E-409C-BE32-E72D297353CC}">
              <c16:uniqueId val="{00000000-1B4C-4BA6-B318-C03383399E05}"/>
            </c:ext>
          </c:extLst>
        </c:ser>
        <c:dLbls>
          <c:showLegendKey val="0"/>
          <c:showVal val="0"/>
          <c:showCatName val="0"/>
          <c:showSerName val="0"/>
          <c:showPercent val="0"/>
          <c:showBubbleSize val="0"/>
        </c:dLbls>
        <c:gapWidth val="150"/>
        <c:axId val="330775040"/>
        <c:axId val="328848448"/>
      </c:barChart>
      <c:catAx>
        <c:axId val="330775040"/>
        <c:scaling>
          <c:orientation val="minMax"/>
        </c:scaling>
        <c:delete val="0"/>
        <c:axPos val="b"/>
        <c:numFmt formatCode="General" sourceLinked="0"/>
        <c:majorTickMark val="out"/>
        <c:minorTickMark val="none"/>
        <c:tickLblPos val="nextTo"/>
        <c:crossAx val="328848448"/>
        <c:crosses val="autoZero"/>
        <c:auto val="1"/>
        <c:lblAlgn val="ctr"/>
        <c:lblOffset val="100"/>
        <c:noMultiLvlLbl val="0"/>
      </c:catAx>
      <c:valAx>
        <c:axId val="328848448"/>
        <c:scaling>
          <c:orientation val="minMax"/>
          <c:max val="0"/>
          <c:min val="-0.4"/>
        </c:scaling>
        <c:delete val="0"/>
        <c:axPos val="l"/>
        <c:majorGridlines/>
        <c:numFmt formatCode="General" sourceLinked="1"/>
        <c:majorTickMark val="out"/>
        <c:minorTickMark val="none"/>
        <c:tickLblPos val="nextTo"/>
        <c:crossAx val="330775040"/>
        <c:crosses val="autoZero"/>
        <c:crossBetween val="between"/>
        <c:majorUnit val="5.000000000000001E-2"/>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[report_pivot_dias_EUTRADE.xlsx]CO2hh_sum_yr.p!PivotTable2</c:name>
    <c:fmtId val="1"/>
  </c:pivotSource>
  <c:chart>
    <c:title>
      <c:tx>
        <c:rich>
          <a:bodyPr/>
          <a:lstStyle/>
          <a:p>
            <a:pPr>
              <a:defRPr/>
            </a:pPr>
            <a:r>
              <a:rPr lang="en-US"/>
              <a:t>CO2hhsum</a:t>
            </a:r>
          </a:p>
        </c:rich>
      </c:tx>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s>
    <c:plotArea>
      <c:layout/>
      <c:barChart>
        <c:barDir val="col"/>
        <c:grouping val="clustered"/>
        <c:varyColors val="0"/>
        <c:ser>
          <c:idx val="0"/>
          <c:order val="0"/>
          <c:tx>
            <c:strRef>
              <c:f>'CO2hh_sum_yr.p'!$B$3:$B$4</c:f>
              <c:strCache>
                <c:ptCount val="1"/>
                <c:pt idx="0">
                  <c:v>total</c:v>
                </c:pt>
              </c:strCache>
            </c:strRef>
          </c:tx>
          <c:invertIfNegative val="0"/>
          <c:cat>
            <c:strRef>
              <c:f>'CO2hh_sum_yr.p'!$A$5:$A$10</c:f>
              <c:strCache>
                <c:ptCount val="5"/>
                <c:pt idx="0">
                  <c:v>2015</c:v>
                </c:pt>
                <c:pt idx="1">
                  <c:v>2020</c:v>
                </c:pt>
                <c:pt idx="2">
                  <c:v>2025</c:v>
                </c:pt>
                <c:pt idx="3">
                  <c:v>2030</c:v>
                </c:pt>
                <c:pt idx="4">
                  <c:v>2011</c:v>
                </c:pt>
              </c:strCache>
            </c:strRef>
          </c:cat>
          <c:val>
            <c:numRef>
              <c:f>'CO2hh_sum_yr.p'!$B$5:$B$10</c:f>
              <c:numCache>
                <c:formatCode>General</c:formatCode>
                <c:ptCount val="5"/>
                <c:pt idx="0">
                  <c:v>0.54483943316770678</c:v>
                </c:pt>
                <c:pt idx="1">
                  <c:v>0.49083350076926957</c:v>
                </c:pt>
                <c:pt idx="2">
                  <c:v>0.45273165209284993</c:v>
                </c:pt>
                <c:pt idx="3">
                  <c:v>0.42087712528483445</c:v>
                </c:pt>
                <c:pt idx="4">
                  <c:v>0.58681460704829169</c:v>
                </c:pt>
              </c:numCache>
            </c:numRef>
          </c:val>
          <c:extLst>
            <c:ext xmlns:c16="http://schemas.microsoft.com/office/drawing/2014/chart" uri="{C3380CC4-5D6E-409C-BE32-E72D297353CC}">
              <c16:uniqueId val="{00000000-0106-4A40-BD83-0EBBD82CFF2A}"/>
            </c:ext>
          </c:extLst>
        </c:ser>
        <c:dLbls>
          <c:showLegendKey val="0"/>
          <c:showVal val="0"/>
          <c:showCatName val="0"/>
          <c:showSerName val="0"/>
          <c:showPercent val="0"/>
          <c:showBubbleSize val="0"/>
        </c:dLbls>
        <c:gapWidth val="150"/>
        <c:axId val="331714560"/>
        <c:axId val="328849600"/>
      </c:barChart>
      <c:catAx>
        <c:axId val="331714560"/>
        <c:scaling>
          <c:orientation val="minMax"/>
        </c:scaling>
        <c:delete val="0"/>
        <c:axPos val="b"/>
        <c:numFmt formatCode="General" sourceLinked="0"/>
        <c:majorTickMark val="out"/>
        <c:minorTickMark val="none"/>
        <c:tickLblPos val="low"/>
        <c:crossAx val="328849600"/>
        <c:crosses val="autoZero"/>
        <c:auto val="1"/>
        <c:lblAlgn val="ctr"/>
        <c:lblOffset val="100"/>
        <c:noMultiLvlLbl val="0"/>
      </c:catAx>
      <c:valAx>
        <c:axId val="328849600"/>
        <c:scaling>
          <c:orientation val="minMax"/>
          <c:max val="0"/>
          <c:min val="-0.60000000000000009"/>
        </c:scaling>
        <c:delete val="0"/>
        <c:axPos val="l"/>
        <c:majorGridlines/>
        <c:numFmt formatCode="0%" sourceLinked="0"/>
        <c:majorTickMark val="out"/>
        <c:minorTickMark val="none"/>
        <c:tickLblPos val="nextTo"/>
        <c:crossAx val="331714560"/>
        <c:crosses val="autoZero"/>
        <c:crossBetween val="between"/>
        <c:majorUnit val="0.1"/>
        <c:minorUnit val="1.0000000000000002E-2"/>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[report_pivot_dias_EUTRADE.xlsx]CO2_yr_2.p!PivotTable2</c:name>
    <c:fmtId val="3"/>
  </c:pivotSource>
  <c:chart>
    <c:title>
      <c:layout/>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ln>
            <a:solidFill>
              <a:sysClr val="windowText" lastClr="000000"/>
            </a:solidFill>
            <a:prstDash val="sysDot"/>
          </a:ln>
        </c:spPr>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spPr>
          <a:ln>
            <a:solidFill>
              <a:sysClr val="windowText" lastClr="000000"/>
            </a:solidFill>
            <a:prstDash val="sysDot"/>
          </a:ln>
        </c:spPr>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spPr>
          <a:ln>
            <a:solidFill>
              <a:sysClr val="windowText" lastClr="000000"/>
            </a:solidFill>
            <a:prstDash val="sysDot"/>
          </a:ln>
        </c:spPr>
        <c:marker>
          <c:symbol val="none"/>
        </c:marker>
      </c:pivotFmt>
      <c:pivotFmt>
        <c:idx val="46"/>
        <c:spPr>
          <a:ln>
            <a:solidFill>
              <a:sysClr val="windowText" lastClr="000000"/>
            </a:solidFill>
          </a:ln>
        </c:spPr>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spPr>
          <a:ln>
            <a:solidFill>
              <a:sysClr val="windowText" lastClr="000000"/>
            </a:solidFill>
            <a:prstDash val="sysDot"/>
          </a:ln>
        </c:spPr>
        <c:marker>
          <c:symbol val="none"/>
        </c:marker>
      </c:pivotFmt>
      <c:pivotFmt>
        <c:idx val="55"/>
        <c:spPr>
          <a:ln>
            <a:solidFill>
              <a:sysClr val="windowText" lastClr="000000"/>
            </a:solidFill>
          </a:ln>
        </c:spPr>
        <c:marker>
          <c:symbol val="none"/>
        </c:marker>
      </c:pivotFmt>
      <c:pivotFmt>
        <c:idx val="56"/>
      </c:pivotFmt>
      <c:pivotFmt>
        <c:idx val="57"/>
        <c:spPr>
          <a:ln>
            <a:solidFill>
              <a:sysClr val="windowText" lastClr="000000"/>
            </a:solidFill>
          </a:ln>
        </c:spPr>
        <c:marker>
          <c:symbol val="none"/>
        </c:marker>
      </c:pivotFmt>
      <c:pivotFmt>
        <c:idx val="58"/>
      </c:pivotFmt>
      <c:pivotFmt>
        <c:idx val="59"/>
        <c:marker>
          <c:symbol val="none"/>
        </c:marker>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s>
    <c:plotArea>
      <c:layout>
        <c:manualLayout>
          <c:layoutTarget val="inner"/>
          <c:xMode val="edge"/>
          <c:yMode val="edge"/>
          <c:x val="4.5906554099510131E-2"/>
          <c:y val="9.6334779942439622E-2"/>
          <c:w val="0.80144519776219036"/>
          <c:h val="0.83289785290763529"/>
        </c:manualLayout>
      </c:layout>
      <c:lineChart>
        <c:grouping val="standard"/>
        <c:varyColors val="0"/>
        <c:ser>
          <c:idx val="0"/>
          <c:order val="0"/>
          <c:tx>
            <c:strRef>
              <c:f>'CO2_yr_2.p'!$B$3:$B$4</c:f>
              <c:strCache>
                <c:ptCount val="1"/>
                <c:pt idx="0">
                  <c:v>DEU</c:v>
                </c:pt>
              </c:strCache>
            </c:strRef>
          </c:tx>
          <c:cat>
            <c:strRef>
              <c:f>'CO2_yr_2.p'!$A$5:$A$11</c:f>
              <c:strCache>
                <c:ptCount val="6"/>
                <c:pt idx="0">
                  <c:v>2015</c:v>
                </c:pt>
                <c:pt idx="1">
                  <c:v>2020</c:v>
                </c:pt>
                <c:pt idx="2">
                  <c:v>2025</c:v>
                </c:pt>
                <c:pt idx="3">
                  <c:v>2030</c:v>
                </c:pt>
                <c:pt idx="4">
                  <c:v>(Leer)</c:v>
                </c:pt>
                <c:pt idx="5">
                  <c:v>2011</c:v>
                </c:pt>
              </c:strCache>
            </c:strRef>
          </c:cat>
          <c:val>
            <c:numRef>
              <c:f>'CO2_yr_2.p'!$B$5:$B$11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0-DEA0-4816-8927-881D75133C44}"/>
            </c:ext>
          </c:extLst>
        </c:ser>
        <c:ser>
          <c:idx val="1"/>
          <c:order val="1"/>
          <c:tx>
            <c:strRef>
              <c:f>'CO2_yr_2.p'!$C$3:$C$4</c:f>
              <c:strCache>
                <c:ptCount val="1"/>
                <c:pt idx="0">
                  <c:v>EUN</c:v>
                </c:pt>
              </c:strCache>
            </c:strRef>
          </c:tx>
          <c:cat>
            <c:strRef>
              <c:f>'CO2_yr_2.p'!$A$5:$A$11</c:f>
              <c:strCache>
                <c:ptCount val="6"/>
                <c:pt idx="0">
                  <c:v>2015</c:v>
                </c:pt>
                <c:pt idx="1">
                  <c:v>2020</c:v>
                </c:pt>
                <c:pt idx="2">
                  <c:v>2025</c:v>
                </c:pt>
                <c:pt idx="3">
                  <c:v>2030</c:v>
                </c:pt>
                <c:pt idx="4">
                  <c:v>(Leer)</c:v>
                </c:pt>
                <c:pt idx="5">
                  <c:v>2011</c:v>
                </c:pt>
              </c:strCache>
            </c:strRef>
          </c:cat>
          <c:val>
            <c:numRef>
              <c:f>'CO2_yr_2.p'!$C$5:$C$11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1-DEA0-4816-8927-881D75133C44}"/>
            </c:ext>
          </c:extLst>
        </c:ser>
        <c:ser>
          <c:idx val="2"/>
          <c:order val="2"/>
          <c:tx>
            <c:strRef>
              <c:f>'CO2_yr_2.p'!$D$3:$D$4</c:f>
              <c:strCache>
                <c:ptCount val="1"/>
                <c:pt idx="0">
                  <c:v>FRA</c:v>
                </c:pt>
              </c:strCache>
            </c:strRef>
          </c:tx>
          <c:cat>
            <c:strRef>
              <c:f>'CO2_yr_2.p'!$A$5:$A$11</c:f>
              <c:strCache>
                <c:ptCount val="6"/>
                <c:pt idx="0">
                  <c:v>2015</c:v>
                </c:pt>
                <c:pt idx="1">
                  <c:v>2020</c:v>
                </c:pt>
                <c:pt idx="2">
                  <c:v>2025</c:v>
                </c:pt>
                <c:pt idx="3">
                  <c:v>2030</c:v>
                </c:pt>
                <c:pt idx="4">
                  <c:v>(Leer)</c:v>
                </c:pt>
                <c:pt idx="5">
                  <c:v>2011</c:v>
                </c:pt>
              </c:strCache>
            </c:strRef>
          </c:cat>
          <c:val>
            <c:numRef>
              <c:f>'CO2_yr_2.p'!$D$5:$D$11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2-DEA0-4816-8927-881D75133C44}"/>
            </c:ext>
          </c:extLst>
        </c:ser>
        <c:ser>
          <c:idx val="3"/>
          <c:order val="3"/>
          <c:tx>
            <c:strRef>
              <c:f>'CO2_yr_2.p'!$E$3:$E$4</c:f>
              <c:strCache>
                <c:ptCount val="1"/>
                <c:pt idx="0">
                  <c:v>EUS</c:v>
                </c:pt>
              </c:strCache>
            </c:strRef>
          </c:tx>
          <c:cat>
            <c:strRef>
              <c:f>'CO2_yr_2.p'!$A$5:$A$11</c:f>
              <c:strCache>
                <c:ptCount val="6"/>
                <c:pt idx="0">
                  <c:v>2015</c:v>
                </c:pt>
                <c:pt idx="1">
                  <c:v>2020</c:v>
                </c:pt>
                <c:pt idx="2">
                  <c:v>2025</c:v>
                </c:pt>
                <c:pt idx="3">
                  <c:v>2030</c:v>
                </c:pt>
                <c:pt idx="4">
                  <c:v>(Leer)</c:v>
                </c:pt>
                <c:pt idx="5">
                  <c:v>2011</c:v>
                </c:pt>
              </c:strCache>
            </c:strRef>
          </c:cat>
          <c:val>
            <c:numRef>
              <c:f>'CO2_yr_2.p'!$E$5:$E$11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3-DEA0-4816-8927-881D75133C44}"/>
            </c:ext>
          </c:extLst>
        </c:ser>
        <c:ser>
          <c:idx val="4"/>
          <c:order val="4"/>
          <c:tx>
            <c:strRef>
              <c:f>'CO2_yr_2.p'!$F$3:$F$4</c:f>
              <c:strCache>
                <c:ptCount val="1"/>
                <c:pt idx="0">
                  <c:v>World</c:v>
                </c:pt>
              </c:strCache>
            </c:strRef>
          </c:tx>
          <c:cat>
            <c:strRef>
              <c:f>'CO2_yr_2.p'!$A$5:$A$11</c:f>
              <c:strCache>
                <c:ptCount val="6"/>
                <c:pt idx="0">
                  <c:v>2015</c:v>
                </c:pt>
                <c:pt idx="1">
                  <c:v>2020</c:v>
                </c:pt>
                <c:pt idx="2">
                  <c:v>2025</c:v>
                </c:pt>
                <c:pt idx="3">
                  <c:v>2030</c:v>
                </c:pt>
                <c:pt idx="4">
                  <c:v>(Leer)</c:v>
                </c:pt>
                <c:pt idx="5">
                  <c:v>2011</c:v>
                </c:pt>
              </c:strCache>
            </c:strRef>
          </c:cat>
          <c:val>
            <c:numRef>
              <c:f>'CO2_yr_2.p'!$F$5:$F$11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4-DEA0-4816-8927-881D75133C44}"/>
            </c:ext>
          </c:extLst>
        </c:ser>
        <c:ser>
          <c:idx val="5"/>
          <c:order val="5"/>
          <c:tx>
            <c:strRef>
              <c:f>'CO2_yr_2.p'!$G$3:$G$4</c:f>
              <c:strCache>
                <c:ptCount val="1"/>
                <c:pt idx="0">
                  <c:v>EU28</c:v>
                </c:pt>
              </c:strCache>
            </c:strRef>
          </c:tx>
          <c:cat>
            <c:strRef>
              <c:f>'CO2_yr_2.p'!$A$5:$A$11</c:f>
              <c:strCache>
                <c:ptCount val="6"/>
                <c:pt idx="0">
                  <c:v>2015</c:v>
                </c:pt>
                <c:pt idx="1">
                  <c:v>2020</c:v>
                </c:pt>
                <c:pt idx="2">
                  <c:v>2025</c:v>
                </c:pt>
                <c:pt idx="3">
                  <c:v>2030</c:v>
                </c:pt>
                <c:pt idx="4">
                  <c:v>(Leer)</c:v>
                </c:pt>
                <c:pt idx="5">
                  <c:v>2011</c:v>
                </c:pt>
              </c:strCache>
            </c:strRef>
          </c:cat>
          <c:val>
            <c:numRef>
              <c:f>'CO2_yr_2.p'!$G$5:$G$11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5-DEA0-4816-8927-881D75133C44}"/>
            </c:ext>
          </c:extLst>
        </c:ser>
        <c:ser>
          <c:idx val="6"/>
          <c:order val="6"/>
          <c:tx>
            <c:strRef>
              <c:f>'CO2_yr_2.p'!$H$3:$H$4</c:f>
              <c:strCache>
                <c:ptCount val="1"/>
                <c:pt idx="0">
                  <c:v>(Leer)</c:v>
                </c:pt>
              </c:strCache>
            </c:strRef>
          </c:tx>
          <c:cat>
            <c:strRef>
              <c:f>'CO2_yr_2.p'!$A$5:$A$11</c:f>
              <c:strCache>
                <c:ptCount val="6"/>
                <c:pt idx="0">
                  <c:v>2015</c:v>
                </c:pt>
                <c:pt idx="1">
                  <c:v>2020</c:v>
                </c:pt>
                <c:pt idx="2">
                  <c:v>2025</c:v>
                </c:pt>
                <c:pt idx="3">
                  <c:v>2030</c:v>
                </c:pt>
                <c:pt idx="4">
                  <c:v>(Leer)</c:v>
                </c:pt>
                <c:pt idx="5">
                  <c:v>2011</c:v>
                </c:pt>
              </c:strCache>
            </c:strRef>
          </c:cat>
          <c:val>
            <c:numRef>
              <c:f>'CO2_yr_2.p'!$H$5:$H$11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6-DEA0-4816-8927-881D75133C44}"/>
            </c:ext>
          </c:extLst>
        </c:ser>
        <c:ser>
          <c:idx val="7"/>
          <c:order val="7"/>
          <c:tx>
            <c:strRef>
              <c:f>'CO2_yr_2.p'!$I$3:$I$4</c:f>
              <c:strCache>
                <c:ptCount val="1"/>
                <c:pt idx="0">
                  <c:v>ITA</c:v>
                </c:pt>
              </c:strCache>
            </c:strRef>
          </c:tx>
          <c:cat>
            <c:strRef>
              <c:f>'CO2_yr_2.p'!$A$5:$A$11</c:f>
              <c:strCache>
                <c:ptCount val="6"/>
                <c:pt idx="0">
                  <c:v>2015</c:v>
                </c:pt>
                <c:pt idx="1">
                  <c:v>2020</c:v>
                </c:pt>
                <c:pt idx="2">
                  <c:v>2025</c:v>
                </c:pt>
                <c:pt idx="3">
                  <c:v>2030</c:v>
                </c:pt>
                <c:pt idx="4">
                  <c:v>(Leer)</c:v>
                </c:pt>
                <c:pt idx="5">
                  <c:v>2011</c:v>
                </c:pt>
              </c:strCache>
            </c:strRef>
          </c:cat>
          <c:val>
            <c:numRef>
              <c:f>'CO2_yr_2.p'!$I$5:$I$11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7-DEA0-4816-8927-881D75133C44}"/>
            </c:ext>
          </c:extLst>
        </c:ser>
        <c:ser>
          <c:idx val="8"/>
          <c:order val="8"/>
          <c:tx>
            <c:strRef>
              <c:f>'CO2_yr_2.p'!$J$3:$J$4</c:f>
              <c:strCache>
                <c:ptCount val="1"/>
                <c:pt idx="0">
                  <c:v>POL</c:v>
                </c:pt>
              </c:strCache>
            </c:strRef>
          </c:tx>
          <c:cat>
            <c:strRef>
              <c:f>'CO2_yr_2.p'!$A$5:$A$11</c:f>
              <c:strCache>
                <c:ptCount val="6"/>
                <c:pt idx="0">
                  <c:v>2015</c:v>
                </c:pt>
                <c:pt idx="1">
                  <c:v>2020</c:v>
                </c:pt>
                <c:pt idx="2">
                  <c:v>2025</c:v>
                </c:pt>
                <c:pt idx="3">
                  <c:v>2030</c:v>
                </c:pt>
                <c:pt idx="4">
                  <c:v>(Leer)</c:v>
                </c:pt>
                <c:pt idx="5">
                  <c:v>2011</c:v>
                </c:pt>
              </c:strCache>
            </c:strRef>
          </c:cat>
          <c:val>
            <c:numRef>
              <c:f>'CO2_yr_2.p'!$J$5:$J$11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8-DEA0-4816-8927-881D75133C44}"/>
            </c:ext>
          </c:extLst>
        </c:ser>
        <c:ser>
          <c:idx val="9"/>
          <c:order val="9"/>
          <c:tx>
            <c:strRef>
              <c:f>'CO2_yr_2.p'!$K$3:$K$4</c:f>
              <c:strCache>
                <c:ptCount val="1"/>
                <c:pt idx="0">
                  <c:v>ESP</c:v>
                </c:pt>
              </c:strCache>
            </c:strRef>
          </c:tx>
          <c:cat>
            <c:strRef>
              <c:f>'CO2_yr_2.p'!$A$5:$A$11</c:f>
              <c:strCache>
                <c:ptCount val="6"/>
                <c:pt idx="0">
                  <c:v>2015</c:v>
                </c:pt>
                <c:pt idx="1">
                  <c:v>2020</c:v>
                </c:pt>
                <c:pt idx="2">
                  <c:v>2025</c:v>
                </c:pt>
                <c:pt idx="3">
                  <c:v>2030</c:v>
                </c:pt>
                <c:pt idx="4">
                  <c:v>(Leer)</c:v>
                </c:pt>
                <c:pt idx="5">
                  <c:v>2011</c:v>
                </c:pt>
              </c:strCache>
            </c:strRef>
          </c:cat>
          <c:val>
            <c:numRef>
              <c:f>'CO2_yr_2.p'!$K$5:$K$11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0-3C91-4211-AC4A-48B398334D48}"/>
            </c:ext>
          </c:extLst>
        </c:ser>
        <c:ser>
          <c:idx val="10"/>
          <c:order val="10"/>
          <c:tx>
            <c:strRef>
              <c:f>'CO2_yr_2.p'!$L$3:$L$4</c:f>
              <c:strCache>
                <c:ptCount val="1"/>
                <c:pt idx="0">
                  <c:v>UKI</c:v>
                </c:pt>
              </c:strCache>
            </c:strRef>
          </c:tx>
          <c:cat>
            <c:strRef>
              <c:f>'CO2_yr_2.p'!$A$5:$A$11</c:f>
              <c:strCache>
                <c:ptCount val="6"/>
                <c:pt idx="0">
                  <c:v>2015</c:v>
                </c:pt>
                <c:pt idx="1">
                  <c:v>2020</c:v>
                </c:pt>
                <c:pt idx="2">
                  <c:v>2025</c:v>
                </c:pt>
                <c:pt idx="3">
                  <c:v>2030</c:v>
                </c:pt>
                <c:pt idx="4">
                  <c:v>(Leer)</c:v>
                </c:pt>
                <c:pt idx="5">
                  <c:v>2011</c:v>
                </c:pt>
              </c:strCache>
            </c:strRef>
          </c:cat>
          <c:val>
            <c:numRef>
              <c:f>'CO2_yr_2.p'!$L$5:$L$11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1-3C91-4211-AC4A-48B398334D48}"/>
            </c:ext>
          </c:extLst>
        </c:ser>
        <c:ser>
          <c:idx val="11"/>
          <c:order val="11"/>
          <c:tx>
            <c:strRef>
              <c:f>'CO2_yr_2.p'!$M$3:$M$4</c:f>
              <c:strCache>
                <c:ptCount val="1"/>
                <c:pt idx="0">
                  <c:v>BNL</c:v>
                </c:pt>
              </c:strCache>
            </c:strRef>
          </c:tx>
          <c:cat>
            <c:strRef>
              <c:f>'CO2_yr_2.p'!$A$5:$A$11</c:f>
              <c:strCache>
                <c:ptCount val="6"/>
                <c:pt idx="0">
                  <c:v>2015</c:v>
                </c:pt>
                <c:pt idx="1">
                  <c:v>2020</c:v>
                </c:pt>
                <c:pt idx="2">
                  <c:v>2025</c:v>
                </c:pt>
                <c:pt idx="3">
                  <c:v>2030</c:v>
                </c:pt>
                <c:pt idx="4">
                  <c:v>(Leer)</c:v>
                </c:pt>
                <c:pt idx="5">
                  <c:v>2011</c:v>
                </c:pt>
              </c:strCache>
            </c:strRef>
          </c:cat>
          <c:val>
            <c:numRef>
              <c:f>'CO2_yr_2.p'!$M$5:$M$11</c:f>
              <c:numCache>
                <c:formatCode>0.00%</c:formatCode>
                <c:ptCount val="6"/>
                <c:pt idx="0">
                  <c:v>#N/A</c:v>
                </c:pt>
                <c:pt idx="1">
                  <c:v>#N/A</c:v>
                </c:pt>
                <c:pt idx="2">
                  <c:v>#N/A</c:v>
                </c:pt>
                <c:pt idx="3">
                  <c:v>#N/A</c:v>
                </c:pt>
                <c:pt idx="4">
                  <c:v>#N/A</c:v>
                </c:pt>
                <c:pt idx="5">
                  <c:v>#N/A</c:v>
                </c:pt>
              </c:numCache>
            </c:numRef>
          </c:val>
          <c:smooth val="0"/>
          <c:extLst>
            <c:ext xmlns:c16="http://schemas.microsoft.com/office/drawing/2014/chart" uri="{C3380CC4-5D6E-409C-BE32-E72D297353CC}">
              <c16:uniqueId val="{00000002-3C91-4211-AC4A-48B398334D48}"/>
            </c:ext>
          </c:extLst>
        </c:ser>
        <c:dLbls>
          <c:showLegendKey val="0"/>
          <c:showVal val="0"/>
          <c:showCatName val="0"/>
          <c:showSerName val="0"/>
          <c:showPercent val="0"/>
          <c:showBubbleSize val="0"/>
        </c:dLbls>
        <c:marker val="1"/>
        <c:smooth val="0"/>
        <c:axId val="330776064"/>
        <c:axId val="330055680"/>
      </c:lineChart>
      <c:catAx>
        <c:axId val="330776064"/>
        <c:scaling>
          <c:orientation val="minMax"/>
        </c:scaling>
        <c:delete val="0"/>
        <c:axPos val="b"/>
        <c:numFmt formatCode="General" sourceLinked="0"/>
        <c:majorTickMark val="out"/>
        <c:minorTickMark val="none"/>
        <c:tickLblPos val="nextTo"/>
        <c:crossAx val="330055680"/>
        <c:crosses val="autoZero"/>
        <c:auto val="1"/>
        <c:lblAlgn val="ctr"/>
        <c:lblOffset val="100"/>
        <c:noMultiLvlLbl val="0"/>
      </c:catAx>
      <c:valAx>
        <c:axId val="330055680"/>
        <c:scaling>
          <c:orientation val="minMax"/>
        </c:scaling>
        <c:delete val="0"/>
        <c:axPos val="l"/>
        <c:majorGridlines/>
        <c:numFmt formatCode="0.00%" sourceLinked="1"/>
        <c:majorTickMark val="out"/>
        <c:minorTickMark val="none"/>
        <c:tickLblPos val="nextTo"/>
        <c:crossAx val="330776064"/>
        <c:crosses val="autoZero"/>
        <c:crossBetween val="between"/>
      </c:valAx>
    </c:plotArea>
    <c:legend>
      <c:legendPos val="r"/>
      <c:layout>
        <c:manualLayout>
          <c:xMode val="edge"/>
          <c:yMode val="edge"/>
          <c:x val="0.8940642035130224"/>
          <c:y val="3.1907551068207869E-2"/>
          <c:w val="8.8834007411604562E-2"/>
          <c:h val="5.1081664869063376E-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'CO2_yr_2.p'!$D$43</c:f>
              <c:strCache>
                <c:ptCount val="1"/>
                <c:pt idx="0">
                  <c:v>Wert1</c:v>
                </c:pt>
              </c:strCache>
            </c:strRef>
          </c:tx>
          <c:marker>
            <c:symbol val="none"/>
          </c:marker>
          <c:cat>
            <c:numRef>
              <c:f>'CO2_yr_2.p'!$B$44:$B$53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'CO2_yr_2.p'!$D$44:$D$53</c:f>
              <c:numCache>
                <c:formatCode>General</c:formatCode>
                <c:ptCount val="10"/>
                <c:pt idx="0">
                  <c:v>100</c:v>
                </c:pt>
                <c:pt idx="1">
                  <c:v>90</c:v>
                </c:pt>
                <c:pt idx="2">
                  <c:v>80</c:v>
                </c:pt>
                <c:pt idx="3">
                  <c:v>70</c:v>
                </c:pt>
                <c:pt idx="4">
                  <c:v>60</c:v>
                </c:pt>
                <c:pt idx="5">
                  <c:v>50</c:v>
                </c:pt>
                <c:pt idx="6">
                  <c:v>40</c:v>
                </c:pt>
                <c:pt idx="7">
                  <c:v>30</c:v>
                </c:pt>
                <c:pt idx="8">
                  <c:v>20</c:v>
                </c:pt>
                <c:pt idx="9">
                  <c:v>10</c:v>
                </c:pt>
              </c:numCache>
            </c:numRef>
          </c:val>
          <c:smooth val="0"/>
          <c:extLst>
            <c:ext xmlns:c16="http://schemas.microsoft.com/office/drawing/2014/chart" uri="{C3380CC4-5D6E-409C-BE32-E72D297353CC}">
              <c16:uniqueId val="{00000000-E0EC-4A62-926D-CFA12A6F7844}"/>
            </c:ext>
          </c:extLst>
        </c:ser>
        <c:ser>
          <c:idx val="1"/>
          <c:order val="1"/>
          <c:tx>
            <c:strRef>
              <c:f>'CO2_yr_2.p'!$G$43</c:f>
              <c:strCache>
                <c:ptCount val="1"/>
                <c:pt idx="0">
                  <c:v>Wert2</c:v>
                </c:pt>
              </c:strCache>
            </c:strRef>
          </c:tx>
          <c:marker>
            <c:symbol val="none"/>
          </c:marker>
          <c:cat>
            <c:numRef>
              <c:f>'CO2_yr_2.p'!$B$44:$B$53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'CO2_yr_2.p'!$G$44:$G$53</c:f>
              <c:numCache>
                <c:formatCode>0.0</c:formatCode>
                <c:ptCount val="10"/>
                <c:pt idx="0" formatCode="General">
                  <c:v>100</c:v>
                </c:pt>
                <c:pt idx="1">
                  <c:v>77.426368268112711</c:v>
                </c:pt>
                <c:pt idx="2">
                  <c:v>59.948425031894111</c:v>
                </c:pt>
                <c:pt idx="3">
                  <c:v>46.4158883361278</c:v>
                </c:pt>
                <c:pt idx="4">
                  <c:v>35.938136638046281</c:v>
                </c:pt>
                <c:pt idx="5">
                  <c:v>27.825594022071254</c:v>
                </c:pt>
                <c:pt idx="6">
                  <c:v>21.544346900318846</c:v>
                </c:pt>
                <c:pt idx="7">
                  <c:v>16.681005372000595</c:v>
                </c:pt>
                <c:pt idx="8">
                  <c:v>12.915496650148844</c:v>
                </c:pt>
                <c:pt idx="9">
                  <c:v>10.000000000000005</c:v>
                </c:pt>
              </c:numCache>
            </c:numRef>
          </c:val>
          <c:smooth val="0"/>
          <c:extLst>
            <c:ext xmlns:c16="http://schemas.microsoft.com/office/drawing/2014/chart" uri="{C3380CC4-5D6E-409C-BE32-E72D297353CC}">
              <c16:uniqueId val="{00000001-E0EC-4A62-926D-CFA12A6F7844}"/>
            </c:ext>
          </c:extLst>
        </c:ser>
        <c:dLbls>
          <c:showLegendKey val="0"/>
          <c:showVal val="0"/>
          <c:showCatName val="0"/>
          <c:showSerName val="0"/>
          <c:showPercent val="0"/>
          <c:showBubbleSize val="0"/>
        </c:dLbls>
        <c:smooth val="0"/>
        <c:axId val="330481664"/>
        <c:axId val="330057408"/>
      </c:lineChart>
      <c:catAx>
        <c:axId val="330481664"/>
        <c:scaling>
          <c:orientation val="minMax"/>
        </c:scaling>
        <c:delete val="0"/>
        <c:axPos val="b"/>
        <c:numFmt formatCode="General" sourceLinked="1"/>
        <c:majorTickMark val="out"/>
        <c:minorTickMark val="none"/>
        <c:tickLblPos val="nextTo"/>
        <c:crossAx val="330057408"/>
        <c:crosses val="autoZero"/>
        <c:auto val="1"/>
        <c:lblAlgn val="ctr"/>
        <c:lblOffset val="100"/>
        <c:noMultiLvlLbl val="0"/>
      </c:catAx>
      <c:valAx>
        <c:axId val="330057408"/>
        <c:scaling>
          <c:orientation val="minMax"/>
        </c:scaling>
        <c:delete val="0"/>
        <c:axPos val="l"/>
        <c:majorGridlines/>
        <c:numFmt formatCode="General" sourceLinked="1"/>
        <c:majorTickMark val="out"/>
        <c:minorTickMark val="none"/>
        <c:tickLblPos val="nextTo"/>
        <c:crossAx val="330481664"/>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[report_pivot_dias_EUTRADE.xlsx]CO2_yr.p (2)!PivotTable2</c:name>
    <c:fmtId val="2"/>
  </c:pivotSource>
  <c:chart>
    <c:title>
      <c:layout/>
      <c:overlay val="0"/>
    </c:title>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ysClr val="windowText" lastClr="000000"/>
            </a:solidFill>
            <a:prstDash val="sysDot"/>
          </a:ln>
        </c:spPr>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spPr>
          <a:ln>
            <a:solidFill>
              <a:schemeClr val="tx1"/>
            </a:solidFill>
          </a:ln>
        </c:spPr>
        <c:marker>
          <c:symbol val="none"/>
        </c:marker>
      </c:pivotFmt>
      <c:pivotFmt>
        <c:idx val="41"/>
        <c:spPr>
          <a:ln>
            <a:solidFill>
              <a:sysClr val="windowText" lastClr="000000"/>
            </a:solidFill>
            <a:prstDash val="sysDot"/>
          </a:ln>
        </c:spPr>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pivotFmt>
      <c:pivotFmt>
        <c:idx val="47"/>
      </c:pivotFmt>
    </c:pivotFmts>
    <c:plotArea>
      <c:layout>
        <c:manualLayout>
          <c:layoutTarget val="inner"/>
          <c:xMode val="edge"/>
          <c:yMode val="edge"/>
          <c:x val="4.6998951433800305E-2"/>
          <c:y val="0.10355764352985289"/>
          <c:w val="0.81187301587301586"/>
          <c:h val="0.76475991971591784"/>
        </c:manualLayout>
      </c:layout>
      <c:lineChart>
        <c:grouping val="standard"/>
        <c:varyColors val="0"/>
        <c:ser>
          <c:idx val="0"/>
          <c:order val="0"/>
          <c:tx>
            <c:strRef>
              <c:f>'CO2_yr.p (2)'!$B$3:$B$4</c:f>
              <c:strCache>
                <c:ptCount val="1"/>
                <c:pt idx="0">
                  <c:v>EU28</c:v>
                </c:pt>
              </c:strCache>
            </c:strRef>
          </c:tx>
          <c:spPr>
            <a:ln>
              <a:solidFill>
                <a:sysClr val="windowText" lastClr="000000"/>
              </a:solidFill>
              <a:prstDash val="sysDot"/>
            </a:ln>
          </c:spPr>
          <c:marker>
            <c:symbol val="none"/>
          </c:marker>
          <c:cat>
            <c:multiLvlStrRef>
              <c:f>'CO2_yr.p (2)'!$A$5:$A$15</c:f>
              <c:multiLvlStrCache>
                <c:ptCount val="9"/>
                <c:lvl>
                  <c:pt idx="0">
                    <c:v>2015</c:v>
                  </c:pt>
                  <c:pt idx="1">
                    <c:v>2020</c:v>
                  </c:pt>
                  <c:pt idx="2">
                    <c:v>2025</c:v>
                  </c:pt>
                  <c:pt idx="3">
                    <c:v>2030</c:v>
                  </c:pt>
                  <c:pt idx="4">
                    <c:v>2011</c:v>
                  </c:pt>
                  <c:pt idx="5">
                    <c:v>2035</c:v>
                  </c:pt>
                  <c:pt idx="6">
                    <c:v>2040</c:v>
                  </c:pt>
                  <c:pt idx="7">
                    <c:v>2045</c:v>
                  </c:pt>
                  <c:pt idx="8">
                    <c:v>2050</c:v>
                  </c:pt>
                </c:lvl>
                <c:lvl>
                  <c:pt idx="0">
                    <c:v>total</c:v>
                  </c:pt>
                </c:lvl>
              </c:multiLvlStrCache>
            </c:multiLvlStrRef>
          </c:cat>
          <c:val>
            <c:numRef>
              <c:f>'CO2_yr.p (2)'!$B$5:$B$15</c:f>
              <c:numCache>
                <c:formatCode>General</c:formatCode>
                <c:ptCount val="9"/>
                <c:pt idx="0">
                  <c:v>3.4173966538833564</c:v>
                </c:pt>
                <c:pt idx="1">
                  <c:v>3.2143393889950667</c:v>
                </c:pt>
                <c:pt idx="2">
                  <c:v>2.7667731450699806</c:v>
                </c:pt>
                <c:pt idx="3">
                  <c:v>2.3192069088949099</c:v>
                </c:pt>
                <c:pt idx="4">
                  <c:v>3.6365518141105646</c:v>
                </c:pt>
                <c:pt idx="5">
                  <c:v>1.9191862099544785</c:v>
                </c:pt>
                <c:pt idx="6">
                  <c:v>1.519165510489777</c:v>
                </c:pt>
                <c:pt idx="7">
                  <c:v>1.119144809591655</c:v>
                </c:pt>
                <c:pt idx="8">
                  <c:v>0.71912410975703289</c:v>
                </c:pt>
              </c:numCache>
            </c:numRef>
          </c:val>
          <c:smooth val="0"/>
          <c:extLst>
            <c:ext xmlns:c16="http://schemas.microsoft.com/office/drawing/2014/chart" uri="{C3380CC4-5D6E-409C-BE32-E72D297353CC}">
              <c16:uniqueId val="{00000000-8888-4C1E-B251-6EF5A4518821}"/>
            </c:ext>
          </c:extLst>
        </c:ser>
        <c:dLbls>
          <c:showLegendKey val="0"/>
          <c:showVal val="0"/>
          <c:showCatName val="0"/>
          <c:showSerName val="0"/>
          <c:showPercent val="0"/>
          <c:showBubbleSize val="0"/>
        </c:dLbls>
        <c:smooth val="0"/>
        <c:axId val="330483200"/>
        <c:axId val="330060288"/>
      </c:lineChart>
      <c:catAx>
        <c:axId val="330483200"/>
        <c:scaling>
          <c:orientation val="minMax"/>
        </c:scaling>
        <c:delete val="0"/>
        <c:axPos val="b"/>
        <c:numFmt formatCode="General" sourceLinked="0"/>
        <c:majorTickMark val="out"/>
        <c:minorTickMark val="none"/>
        <c:tickLblPos val="nextTo"/>
        <c:crossAx val="330060288"/>
        <c:crosses val="autoZero"/>
        <c:auto val="1"/>
        <c:lblAlgn val="ctr"/>
        <c:lblOffset val="100"/>
        <c:noMultiLvlLbl val="0"/>
      </c:catAx>
      <c:valAx>
        <c:axId val="330060288"/>
        <c:scaling>
          <c:orientation val="minMax"/>
        </c:scaling>
        <c:delete val="0"/>
        <c:axPos val="l"/>
        <c:majorGridlines/>
        <c:numFmt formatCode="General" sourceLinked="1"/>
        <c:majorTickMark val="out"/>
        <c:minorTickMark val="none"/>
        <c:tickLblPos val="nextTo"/>
        <c:crossAx val="330483200"/>
        <c:crosses val="autoZero"/>
        <c:crossBetween val="between"/>
      </c:valAx>
    </c:plotArea>
    <c:legend>
      <c:legendPos val="r"/>
      <c:layout>
        <c:manualLayout>
          <c:xMode val="edge"/>
          <c:yMode val="edge"/>
          <c:x val="0.86809211348581428"/>
          <c:y val="2.3855446726941589E-2"/>
          <c:w val="0.10336520434945631"/>
          <c:h val="0.10130483689538808"/>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[report_pivot_dias_EUTRADE.xlsx]co2all_Yr.P!PivotTable1</c:name>
    <c:fmtId val="1"/>
  </c:pivotSource>
  <c:chart>
    <c:autoTitleDeleted val="0"/>
    <c:pivotFmts>
      <c:pivotFmt>
        <c:idx val="0"/>
        <c:marker>
          <c:symbol val="none"/>
        </c:marker>
      </c:pivotFmt>
      <c:pivotFmt>
        <c:idx val="1"/>
        <c:spPr>
          <a:ln>
            <a:solidFill>
              <a:schemeClr val="bg1">
                <a:lumMod val="50000"/>
              </a:schemeClr>
            </a:solidFill>
            <a:prstDash val="sysDot"/>
          </a:ln>
        </c:spPr>
        <c:marker>
          <c:symbol val="none"/>
        </c:marker>
      </c:pivotFmt>
      <c:pivotFmt>
        <c:idx val="2"/>
        <c:spPr>
          <a:ln>
            <a:solidFill>
              <a:schemeClr val="accent1"/>
            </a:solidFill>
          </a:ln>
        </c:spPr>
        <c:marker>
          <c:symbol val="none"/>
        </c:marker>
      </c:pivotFmt>
      <c:pivotFmt>
        <c:idx val="3"/>
        <c:spPr>
          <a:ln>
            <a:solidFill>
              <a:schemeClr val="accent2"/>
            </a:solidFill>
          </a:ln>
        </c:spPr>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spPr>
          <a:ln>
            <a:solidFill>
              <a:schemeClr val="accent3"/>
            </a:solidFill>
          </a:ln>
        </c:spPr>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spPr>
          <a:ln>
            <a:solidFill>
              <a:sysClr val="windowText" lastClr="000000"/>
            </a:solidFill>
          </a:ln>
        </c:spPr>
        <c:marker>
          <c:symbol val="none"/>
        </c:marker>
      </c:pivotFmt>
      <c:pivotFmt>
        <c:idx val="16"/>
        <c:spPr>
          <a:ln>
            <a:solidFill>
              <a:schemeClr val="tx1"/>
            </a:solidFill>
            <a:prstDash val="sysDash"/>
          </a:ln>
        </c:spPr>
        <c:marker>
          <c:symbol val="none"/>
        </c:marker>
      </c:pivotFmt>
      <c:pivotFmt>
        <c:idx val="17"/>
        <c:marker>
          <c:symbol val="none"/>
        </c:marker>
      </c:pivotFmt>
      <c:pivotFmt>
        <c:idx val="18"/>
        <c:spPr>
          <a:ln>
            <a:solidFill>
              <a:schemeClr val="accent1"/>
            </a:solidFill>
          </a:ln>
        </c:spPr>
        <c:marker>
          <c:symbol val="none"/>
        </c:marker>
      </c:pivotFmt>
      <c:pivotFmt>
        <c:idx val="19"/>
        <c:spPr>
          <a:ln>
            <a:solidFill>
              <a:schemeClr val="accent1"/>
            </a:solidFill>
          </a:ln>
        </c:spPr>
        <c:marker>
          <c:symbol val="none"/>
        </c:marker>
      </c:pivotFmt>
      <c:pivotFmt>
        <c:idx val="20"/>
        <c:spPr>
          <a:ln>
            <a:solidFill>
              <a:schemeClr val="accent1"/>
            </a:solidFill>
            <a:prstDash val="solid"/>
          </a:ln>
        </c:spPr>
      </c:pivotFmt>
      <c:pivotFmt>
        <c:idx val="21"/>
        <c:marker>
          <c:symbol val="none"/>
        </c:marker>
      </c:pivotFmt>
      <c:pivotFmt>
        <c:idx val="22"/>
        <c:spPr>
          <a:ln>
            <a:prstDash val="sysDash"/>
          </a:ln>
        </c:spPr>
        <c:marker>
          <c:symbol val="none"/>
        </c:marker>
      </c:pivotFmt>
      <c:pivotFmt>
        <c:idx val="23"/>
        <c:marker>
          <c:symbol val="none"/>
        </c:marker>
      </c:pivotFmt>
      <c:pivotFmt>
        <c:idx val="24"/>
        <c:marker>
          <c:symbol val="none"/>
        </c:marker>
      </c:pivotFmt>
    </c:pivotFmts>
    <c:plotArea>
      <c:layout>
        <c:manualLayout>
          <c:layoutTarget val="inner"/>
          <c:xMode val="edge"/>
          <c:yMode val="edge"/>
          <c:x val="8.4512469649159025E-2"/>
          <c:y val="3.2823413702998877E-2"/>
          <c:w val="0.75746812547307996"/>
          <c:h val="0.83826806571573231"/>
        </c:manualLayout>
      </c:layout>
      <c:lineChart>
        <c:grouping val="standard"/>
        <c:varyColors val="0"/>
        <c:ser>
          <c:idx val="0"/>
          <c:order val="0"/>
          <c:tx>
            <c:strRef>
              <c:f>'co2all_Yr.P'!$B$3:$B$4</c:f>
              <c:strCache>
                <c:ptCount val="1"/>
                <c:pt idx="0">
                  <c:v>oil</c:v>
                </c:pt>
              </c:strCache>
            </c:strRef>
          </c:tx>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'co2all_Yr.P'!$B$5:$B$15</c:f>
              <c:numCache>
                <c:formatCode>General</c:formatCode>
                <c:ptCount val="9"/>
                <c:pt idx="0">
                  <c:v>1.7142928975399065E-2</c:v>
                </c:pt>
                <c:pt idx="1">
                  <c:v>1.56915407846679E-2</c:v>
                </c:pt>
                <c:pt idx="2">
                  <c:v>1.455344860827185E-2</c:v>
                </c:pt>
                <c:pt idx="3">
                  <c:v>1.310419177060922E-2</c:v>
                </c:pt>
                <c:pt idx="4">
                  <c:v>2.0350785552660417E-2</c:v>
                </c:pt>
                <c:pt idx="5">
                  <c:v>1.138800197116922E-2</c:v>
                </c:pt>
                <c:pt idx="6">
                  <c:v>9.3745010412439878E-3</c:v>
                </c:pt>
                <c:pt idx="7">
                  <c:v>7.0059807778464142E-3</c:v>
                </c:pt>
                <c:pt idx="8">
                  <c:v>4.2323918708616045E-3</c:v>
                </c:pt>
              </c:numCache>
            </c:numRef>
          </c:val>
          <c:smooth val="0"/>
          <c:extLst>
            <c:ext xmlns:c16="http://schemas.microsoft.com/office/drawing/2014/chart" uri="{C3380CC4-5D6E-409C-BE32-E72D297353CC}">
              <c16:uniqueId val="{00000000-26A5-4D99-88B0-42D4D959CA6C}"/>
            </c:ext>
          </c:extLst>
        </c:ser>
        <c:ser>
          <c:idx val="1"/>
          <c:order val="1"/>
          <c:tx>
            <c:strRef>
              <c:f>'co2all_Yr.P'!$C$3:$C$4</c:f>
              <c:strCache>
                <c:ptCount val="1"/>
                <c:pt idx="0">
                  <c:v>AGR</c:v>
                </c:pt>
              </c:strCache>
            </c:strRef>
          </c:tx>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'co2all_Yr.P'!$C$5:$C$15</c:f>
              <c:numCache>
                <c:formatCode>General</c:formatCode>
                <c:ptCount val="9"/>
                <c:pt idx="0">
                  <c:v>3.3665265759382311E-6</c:v>
                </c:pt>
                <c:pt idx="1">
                  <c:v>2.7777445301393768E-6</c:v>
                </c:pt>
                <c:pt idx="2">
                  <c:v>1.9696174394432083E-6</c:v>
                </c:pt>
                <c:pt idx="3">
                  <c:v>1.3468809640967186E-6</c:v>
                </c:pt>
                <c:pt idx="4">
                  <c:v>4.0128332983516722E-6</c:v>
                </c:pt>
                <c:pt idx="5">
                  <c:v>9.5389524818778975E-7</c:v>
                </c:pt>
                <c:pt idx="6">
                  <c:v>7.0654767551677646E-7</c:v>
                </c:pt>
                <c:pt idx="7">
                  <c:v>5.3529294102663251E-7</c:v>
                </c:pt>
                <c:pt idx="8">
                  <c:v>4.0324493526933039E-7</c:v>
                </c:pt>
              </c:numCache>
            </c:numRef>
          </c:val>
          <c:smooth val="0"/>
          <c:extLst>
            <c:ext xmlns:c16="http://schemas.microsoft.com/office/drawing/2014/chart" uri="{C3380CC4-5D6E-409C-BE32-E72D297353CC}">
              <c16:uniqueId val="{00000001-26A5-4D99-88B0-42D4D959CA6C}"/>
            </c:ext>
          </c:extLst>
        </c:ser>
        <c:ser>
          <c:idx val="2"/>
          <c:order val="2"/>
          <c:tx>
            <c:strRef>
              <c:f>'co2all_Yr.P'!$D$3:$D$4</c:f>
              <c:strCache>
                <c:ptCount val="1"/>
                <c:pt idx="0">
                  <c:v>c</c:v>
                </c:pt>
              </c:strCache>
            </c:strRef>
          </c:tx>
          <c:spPr>
            <a:ln>
              <a:solidFill>
                <a:schemeClr val="bg1">
                  <a:lumMod val="50000"/>
                </a:schemeClr>
              </a:solidFill>
              <a:prstDash val="sysDot"/>
            </a:ln>
          </c:spPr>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'co2all_Yr.P'!$D$5:$D$15</c:f>
              <c:numCache>
                <c:formatCode>General</c:formatCode>
                <c:ptCount val="9"/>
                <c:pt idx="0">
                  <c:v>0.11960853843202084</c:v>
                </c:pt>
                <c:pt idx="1">
                  <c:v>0.11484055430297793</c:v>
                </c:pt>
                <c:pt idx="2">
                  <c:v>0.10786540912605332</c:v>
                </c:pt>
                <c:pt idx="3">
                  <c:v>9.8773099955827587E-2</c:v>
                </c:pt>
                <c:pt idx="4">
                  <c:v>0.13334423459735995</c:v>
                </c:pt>
                <c:pt idx="5">
                  <c:v>8.7886397605018193E-2</c:v>
                </c:pt>
                <c:pt idx="6">
                  <c:v>7.5238902410836597E-2</c:v>
                </c:pt>
                <c:pt idx="7">
                  <c:v>5.9653108111290848E-2</c:v>
                </c:pt>
                <c:pt idx="8">
                  <c:v>4.1350411732814708E-2</c:v>
                </c:pt>
              </c:numCache>
            </c:numRef>
          </c:val>
          <c:smooth val="0"/>
          <c:extLst>
            <c:ext xmlns:c16="http://schemas.microsoft.com/office/drawing/2014/chart" uri="{C3380CC4-5D6E-409C-BE32-E72D297353CC}">
              <c16:uniqueId val="{00000002-26A5-4D99-88B0-42D4D959CA6C}"/>
            </c:ext>
          </c:extLst>
        </c:ser>
        <c:ser>
          <c:idx val="3"/>
          <c:order val="3"/>
          <c:tx>
            <c:strRef>
              <c:f>'co2all_Yr.P'!$E$3:$E$4</c:f>
              <c:strCache>
                <c:ptCount val="1"/>
                <c:pt idx="0">
                  <c:v>ELEx+n</c:v>
                </c:pt>
              </c:strCache>
            </c:strRef>
          </c:tx>
          <c:spPr>
            <a:ln>
              <a:solidFill>
                <a:schemeClr val="accent3"/>
              </a:solidFill>
            </a:ln>
          </c:spPr>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'co2all_Yr.P'!$E$5:$E$15</c:f>
              <c:numCache>
                <c:formatCode>General</c:formatCode>
                <c:ptCount val="9"/>
                <c:pt idx="0">
                  <c:v>0.27252176707629788</c:v>
                </c:pt>
                <c:pt idx="1">
                  <c:v>0.32851505016147325</c:v>
                </c:pt>
                <c:pt idx="2">
                  <c:v>0.23564932463545391</c:v>
                </c:pt>
                <c:pt idx="3">
                  <c:v>0.15890812765376572</c:v>
                </c:pt>
                <c:pt idx="4">
                  <c:v>0.28419558502146081</c:v>
                </c:pt>
                <c:pt idx="5">
                  <c:v>0.11079766893735452</c:v>
                </c:pt>
                <c:pt idx="6">
                  <c:v>7.3759158883690251E-2</c:v>
                </c:pt>
                <c:pt idx="7">
                  <c:v>4.3088908383030804E-2</c:v>
                </c:pt>
                <c:pt idx="8">
                  <c:v>2.3959718529565029E-2</c:v>
                </c:pt>
              </c:numCache>
            </c:numRef>
          </c:val>
          <c:smooth val="0"/>
          <c:extLst>
            <c:ext xmlns:c16="http://schemas.microsoft.com/office/drawing/2014/chart" uri="{C3380CC4-5D6E-409C-BE32-E72D297353CC}">
              <c16:uniqueId val="{00000003-26A5-4D99-88B0-42D4D959CA6C}"/>
            </c:ext>
          </c:extLst>
        </c:ser>
        <c:ser>
          <c:idx val="4"/>
          <c:order val="4"/>
          <c:tx>
            <c:strRef>
              <c:f>'co2all_Yr.P'!$F$3:$F$4</c:f>
              <c:strCache>
                <c:ptCount val="1"/>
                <c:pt idx="0">
                  <c:v>ETS</c:v>
                </c:pt>
              </c:strCache>
            </c:strRef>
          </c:tx>
          <c:spPr>
            <a:ln>
              <a:solidFill>
                <a:schemeClr val="accent1"/>
              </a:solidFill>
            </a:ln>
          </c:spPr>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'co2all_Yr.P'!$F$5:$F$15</c:f>
              <c:numCache>
                <c:formatCode>General</c:formatCode>
                <c:ptCount val="9"/>
                <c:pt idx="0">
                  <c:v>0.33946703509625342</c:v>
                </c:pt>
                <c:pt idx="1">
                  <c:v>0.38978122103442081</c:v>
                </c:pt>
                <c:pt idx="2">
                  <c:v>0.28801419117635546</c:v>
                </c:pt>
                <c:pt idx="3">
                  <c:v>0.20229911913351373</c:v>
                </c:pt>
                <c:pt idx="4">
                  <c:v>0.35833953371551514</c:v>
                </c:pt>
                <c:pt idx="5">
                  <c:v>0.14663364906409068</c:v>
                </c:pt>
                <c:pt idx="6">
                  <c:v>0.10307699219295977</c:v>
                </c:pt>
                <c:pt idx="7">
                  <c:v>6.6132320972639741E-2</c:v>
                </c:pt>
                <c:pt idx="8">
                  <c:v>4.0126576396662873E-2</c:v>
                </c:pt>
              </c:numCache>
            </c:numRef>
          </c:val>
          <c:smooth val="0"/>
          <c:extLst>
            <c:ext xmlns:c16="http://schemas.microsoft.com/office/drawing/2014/chart" uri="{C3380CC4-5D6E-409C-BE32-E72D297353CC}">
              <c16:uniqueId val="{00000004-26A5-4D99-88B0-42D4D959CA6C}"/>
            </c:ext>
          </c:extLst>
        </c:ser>
        <c:ser>
          <c:idx val="5"/>
          <c:order val="5"/>
          <c:tx>
            <c:strRef>
              <c:f>'co2all_Yr.P'!$G$3:$G$4</c:f>
              <c:strCache>
                <c:ptCount val="1"/>
                <c:pt idx="0">
                  <c:v>nonETS</c:v>
                </c:pt>
              </c:strCache>
            </c:strRef>
          </c:tx>
          <c:spPr>
            <a:ln>
              <a:solidFill>
                <a:schemeClr val="accent2"/>
              </a:solidFill>
            </a:ln>
          </c:spPr>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'co2all_Yr.P'!$G$5:$G$15</c:f>
              <c:numCache>
                <c:formatCode>General</c:formatCode>
                <c:ptCount val="9"/>
                <c:pt idx="0">
                  <c:v>0.30850541451653762</c:v>
                </c:pt>
                <c:pt idx="1">
                  <c:v>0.2986698159920973</c:v>
                </c:pt>
                <c:pt idx="2">
                  <c:v>0.28549042583534334</c:v>
                </c:pt>
                <c:pt idx="3">
                  <c:v>0.26263085571123745</c:v>
                </c:pt>
                <c:pt idx="4">
                  <c:v>0.33288377471154273</c:v>
                </c:pt>
                <c:pt idx="5">
                  <c:v>0.23508218609826925</c:v>
                </c:pt>
                <c:pt idx="6">
                  <c:v>0.20184128710399346</c:v>
                </c:pt>
                <c:pt idx="7">
                  <c:v>0.16013142392300522</c:v>
                </c:pt>
                <c:pt idx="8">
                  <c:v>0.109348337335508</c:v>
                </c:pt>
              </c:numCache>
            </c:numRef>
          </c:val>
          <c:smooth val="0"/>
          <c:extLst>
            <c:ext xmlns:c16="http://schemas.microsoft.com/office/drawing/2014/chart" uri="{C3380CC4-5D6E-409C-BE32-E72D297353CC}">
              <c16:uniqueId val="{00000005-26A5-4D99-88B0-42D4D959CA6C}"/>
            </c:ext>
          </c:extLst>
        </c:ser>
        <c:ser>
          <c:idx val="6"/>
          <c:order val="6"/>
          <c:tx>
            <c:strRef>
              <c:f>'co2all_Yr.P'!$H$3:$H$4</c:f>
              <c:strCache>
                <c:ptCount val="1"/>
                <c:pt idx="0">
                  <c:v>TOTAL1</c:v>
                </c:pt>
              </c:strCache>
            </c:strRef>
          </c:tx>
          <c:spPr>
            <a:ln>
              <a:solidFill>
                <a:sysClr val="windowText" lastClr="000000"/>
              </a:solidFill>
            </a:ln>
          </c:spPr>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'co2all_Yr.P'!$H$5:$H$15</c:f>
              <c:numCache>
                <c:formatCode>General</c:formatCode>
                <c:ptCount val="9"/>
                <c:pt idx="0">
                  <c:v>0.64797244961279099</c:v>
                </c:pt>
                <c:pt idx="1">
                  <c:v>0.68845103702651811</c:v>
                </c:pt>
                <c:pt idx="2">
                  <c:v>0.57350461701169886</c:v>
                </c:pt>
                <c:pt idx="3">
                  <c:v>0.46492997484475118</c:v>
                </c:pt>
                <c:pt idx="4">
                  <c:v>0.69122330842705781</c:v>
                </c:pt>
                <c:pt idx="5">
                  <c:v>0.38171583516235991</c:v>
                </c:pt>
                <c:pt idx="6">
                  <c:v>0.30491827929695325</c:v>
                </c:pt>
                <c:pt idx="7">
                  <c:v>0.22626374489564499</c:v>
                </c:pt>
                <c:pt idx="8">
                  <c:v>0.14947491373217087</c:v>
                </c:pt>
              </c:numCache>
            </c:numRef>
          </c:val>
          <c:smooth val="0"/>
          <c:extLst>
            <c:ext xmlns:c16="http://schemas.microsoft.com/office/drawing/2014/chart" uri="{C3380CC4-5D6E-409C-BE32-E72D297353CC}">
              <c16:uniqueId val="{00000006-26A5-4D99-88B0-42D4D959CA6C}"/>
            </c:ext>
          </c:extLst>
        </c:ser>
        <c:ser>
          <c:idx val="7"/>
          <c:order val="7"/>
          <c:tx>
            <c:strRef>
              <c:f>'co2all_Yr.P'!$I$3:$I$4</c:f>
              <c:strCache>
                <c:ptCount val="1"/>
                <c:pt idx="0">
                  <c:v>TRN</c:v>
                </c:pt>
              </c:strCache>
            </c:strRef>
          </c:tx>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'co2all_Yr.P'!$I$5:$I$15</c:f>
              <c:numCache>
                <c:formatCode>General</c:formatCode>
                <c:ptCount val="9"/>
                <c:pt idx="0">
                  <c:v>0.1341792968421307</c:v>
                </c:pt>
                <c:pt idx="1">
                  <c:v>0.1311166330654065</c:v>
                </c:pt>
                <c:pt idx="2">
                  <c:v>0.12933647966443104</c:v>
                </c:pt>
                <c:pt idx="3">
                  <c:v>0.12111867245678706</c:v>
                </c:pt>
                <c:pt idx="4">
                  <c:v>0.13941586106371209</c:v>
                </c:pt>
                <c:pt idx="5">
                  <c:v>0.10902911325693698</c:v>
                </c:pt>
                <c:pt idx="6">
                  <c:v>9.2548477371020288E-2</c:v>
                </c:pt>
                <c:pt idx="7">
                  <c:v>7.0992126229063104E-2</c:v>
                </c:pt>
                <c:pt idx="8">
                  <c:v>4.4289989562169216E-2</c:v>
                </c:pt>
              </c:numCache>
            </c:numRef>
          </c:val>
          <c:smooth val="0"/>
          <c:extLst>
            <c:ext xmlns:c16="http://schemas.microsoft.com/office/drawing/2014/chart" uri="{C3380CC4-5D6E-409C-BE32-E72D297353CC}">
              <c16:uniqueId val="{00000007-26A5-4D99-88B0-42D4D959CA6C}"/>
            </c:ext>
          </c:extLst>
        </c:ser>
        <c:ser>
          <c:idx val="8"/>
          <c:order val="8"/>
          <c:tx>
            <c:strRef>
              <c:f>'co2all_Yr.P'!$J$3:$J$4</c:f>
              <c:strCache>
                <c:ptCount val="1"/>
                <c:pt idx="0">
                  <c:v>EII</c:v>
                </c:pt>
              </c:strCache>
            </c:strRef>
          </c:tx>
          <c:marker>
            <c:symbol val="none"/>
          </c:marker>
          <c:cat>
            <c:multiLvlStrRef>
              <c:f>'co2all_Yr.P'!$A$5:$A$15</c:f>
              <c:multiLvlStrCache>
                <c:ptCount val="9"/>
                <c:lvl>
                  <c:pt idx="0">
                    <c:v>2015</c:v>
                  </c:pt>
                  <c:pt idx="1">
                    <c:v>2020</c:v>
                  </c:pt>
                  <c:pt idx="2">
                    <c:v>2025</c:v>
                  </c:pt>
                  <c:pt idx="3">
                    <c:v>2030</c:v>
                  </c:pt>
                  <c:pt idx="4">
                    <c:v>2011</c:v>
                  </c:pt>
                  <c:pt idx="5">
                    <c:v>2035</c:v>
                  </c:pt>
                  <c:pt idx="6">
                    <c:v>2040</c:v>
                  </c:pt>
                  <c:pt idx="7">
                    <c:v>2045</c:v>
                  </c:pt>
                  <c:pt idx="8">
                    <c:v>2050</c:v>
                  </c:pt>
                </c:lvl>
                <c:lvl>
                  <c:pt idx="0">
                    <c:v>DEU</c:v>
                  </c:pt>
                </c:lvl>
              </c:multiLvlStrCache>
            </c:multiLvlStrRef>
          </c:cat>
          <c:val>
            <c:numRef>
              <c:f>'co2all_Yr.P'!$J$5:$J$15</c:f>
              <c:numCache>
                <c:formatCode>General</c:formatCode>
                <c:ptCount val="9"/>
                <c:pt idx="0">
                  <c:v>6.6945268019955512E-2</c:v>
                </c:pt>
                <c:pt idx="1">
                  <c:v>6.126617087294757E-2</c:v>
                </c:pt>
                <c:pt idx="2">
                  <c:v>5.236486654090157E-2</c:v>
                </c:pt>
                <c:pt idx="3">
                  <c:v>4.3390991479748002E-2</c:v>
                </c:pt>
                <c:pt idx="4">
                  <c:v>7.4143948694054343E-2</c:v>
                </c:pt>
                <c:pt idx="5">
                  <c:v>3.583598012673616E-2</c:v>
                </c:pt>
                <c:pt idx="6">
                  <c:v>2.9317833309269514E-2</c:v>
                </c:pt>
                <c:pt idx="7">
                  <c:v>2.3043412589608944E-2</c:v>
                </c:pt>
                <c:pt idx="8">
                  <c:v>1.6166857867097845E-2</c:v>
                </c:pt>
              </c:numCache>
            </c:numRef>
          </c:val>
          <c:smooth val="0"/>
          <c:extLst>
            <c:ext xmlns:c16="http://schemas.microsoft.com/office/drawing/2014/chart" uri="{C3380CC4-5D6E-409C-BE32-E72D297353CC}">
              <c16:uniqueId val="{00000008-26A5-4D99-88B0-42D4D959CA6C}"/>
            </c:ext>
          </c:extLst>
        </c:ser>
        <c:dLbls>
          <c:showLegendKey val="0"/>
          <c:showVal val="0"/>
          <c:showCatName val="0"/>
          <c:showSerName val="0"/>
          <c:showPercent val="0"/>
          <c:showBubbleSize val="0"/>
        </c:dLbls>
        <c:smooth val="0"/>
        <c:axId val="332224512"/>
        <c:axId val="330062592"/>
      </c:lineChart>
      <c:catAx>
        <c:axId val="332224512"/>
        <c:scaling>
          <c:orientation val="minMax"/>
        </c:scaling>
        <c:delete val="0"/>
        <c:axPos val="b"/>
        <c:numFmt formatCode="General" sourceLinked="0"/>
        <c:majorTickMark val="out"/>
        <c:minorTickMark val="none"/>
        <c:tickLblPos val="nextTo"/>
        <c:crossAx val="330062592"/>
        <c:crosses val="autoZero"/>
        <c:auto val="1"/>
        <c:lblAlgn val="ctr"/>
        <c:lblOffset val="100"/>
        <c:noMultiLvlLbl val="0"/>
      </c:catAx>
      <c:valAx>
        <c:axId val="330062592"/>
        <c:scaling>
          <c:orientation val="minMax"/>
        </c:scaling>
        <c:delete val="0"/>
        <c:axPos val="l"/>
        <c:majorGridlines/>
        <c:numFmt formatCode="General" sourceLinked="1"/>
        <c:majorTickMark val="out"/>
        <c:minorTickMark val="none"/>
        <c:tickLblPos val="nextTo"/>
        <c:crossAx val="332224512"/>
        <c:crosses val="autoZero"/>
        <c:crossBetween val="between"/>
      </c:valAx>
    </c:plotArea>
    <c:legend>
      <c:legendPos val="r"/>
      <c:layout>
        <c:manualLayout>
          <c:xMode val="edge"/>
          <c:yMode val="edge"/>
          <c:x val="0.84407202588048591"/>
          <c:y val="3.0272768010428858E-2"/>
          <c:w val="0.11665928283787222"/>
          <c:h val="0.58806222392932594"/>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[report_pivot_dias_EUTRADE.xlsx]CO2_yr.p!PivotTable2</c:name>
    <c:fmtId val="1"/>
  </c:pivotSource>
  <c:chart>
    <c:title>
      <c:layout/>
      <c:overlay val="0"/>
    </c:title>
    <c:autoTitleDeleted val="0"/>
    <c:pivotFmts>
      <c:pivotFmt>
        <c:idx val="0"/>
        <c:marker>
          <c:symbol val="none"/>
        </c:marker>
      </c:pivotFmt>
      <c:pivotFmt>
        <c:idx val="1"/>
        <c:spPr>
          <a:ln>
            <a:solidFill>
              <a:schemeClr val="tx1"/>
            </a:solidFill>
          </a:ln>
        </c:spPr>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spPr>
          <a:ln>
            <a:solidFill>
              <a:sysClr val="windowText" lastClr="000000"/>
            </a:solidFill>
            <a:prstDash val="sysDot"/>
          </a:ln>
        </c:spPr>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spPr>
          <a:ln>
            <a:solidFill>
              <a:schemeClr val="tx1"/>
            </a:solidFill>
          </a:ln>
        </c:spPr>
        <c:marker>
          <c:symbol val="none"/>
        </c:marker>
      </c:pivotFmt>
      <c:pivotFmt>
        <c:idx val="23"/>
        <c:marker>
          <c:symbol val="none"/>
        </c:marker>
      </c:pivotFmt>
      <c:pivotFmt>
        <c:idx val="24"/>
        <c:marker>
          <c:symbol val="none"/>
        </c:marker>
      </c:pivotFmt>
      <c:pivotFmt>
        <c:idx val="25"/>
        <c:marker>
          <c:symbol val="none"/>
        </c:marker>
      </c:pivotFmt>
      <c:pivotFmt>
        <c:idx val="26"/>
        <c:spPr>
          <a:ln>
            <a:solidFill>
              <a:schemeClr val="accent4">
                <a:lumMod val="75000"/>
              </a:schemeClr>
            </a:solidFill>
          </a:ln>
        </c:spPr>
        <c:marker>
          <c:symbol val="none"/>
        </c:marker>
      </c:pivotFmt>
      <c:pivotFmt>
        <c:idx val="27"/>
        <c:spPr>
          <a:ln>
            <a:solidFill>
              <a:schemeClr val="accent2"/>
            </a:solidFill>
          </a:ln>
        </c:spPr>
        <c:marker>
          <c:symbol val="none"/>
        </c:marker>
      </c:pivotFmt>
      <c:pivotFmt>
        <c:idx val="28"/>
        <c:spPr>
          <a:ln>
            <a:solidFill>
              <a:schemeClr val="accent3">
                <a:lumMod val="75000"/>
              </a:schemeClr>
            </a:solidFill>
          </a:ln>
        </c:spPr>
        <c:marker>
          <c:symbol val="none"/>
        </c:marker>
      </c:pivotFmt>
      <c:pivotFmt>
        <c:idx val="29"/>
        <c:spPr>
          <a:ln>
            <a:solidFill>
              <a:schemeClr val="accent2"/>
            </a:solidFill>
          </a:ln>
        </c:spPr>
        <c:marker>
          <c:symbol val="none"/>
        </c:marker>
      </c:pivotFmt>
      <c:pivotFmt>
        <c:idx val="30"/>
        <c:spPr>
          <a:ln>
            <a:solidFill>
              <a:sysClr val="windowText" lastClr="000000"/>
            </a:solidFill>
            <a:prstDash val="solid"/>
          </a:ln>
        </c:spPr>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spPr>
          <a:ln>
            <a:solidFill>
              <a:schemeClr val="accent6">
                <a:lumMod val="75000"/>
              </a:schemeClr>
            </a:solidFill>
          </a:ln>
        </c:spPr>
        <c:marker>
          <c:symbol val="none"/>
        </c:marker>
      </c:pivotFmt>
      <c:pivotFmt>
        <c:idx val="40"/>
      </c:pivotFmt>
      <c:pivotFmt>
        <c:idx val="41"/>
      </c:pivotFmt>
      <c:pivotFmt>
        <c:idx val="42"/>
      </c:pivotFmt>
      <c:pivotFmt>
        <c:idx val="43"/>
        <c:dLbl>
          <c:idx val="0"/>
          <c:layout>
            <c:manualLayout>
              <c:x val="-2.1035726116759707E-2"/>
              <c:y val="-3.2376979367645324E-2"/>
            </c:manualLayout>
          </c:layout>
          <c:numFmt formatCode="0.0%" sourceLinked="0"/>
          <c:spPr/>
          <c:txPr>
            <a:bodyPr/>
            <a:lstStyle/>
            <a:p>
              <a:pPr>
                <a:defRPr/>
              </a:pPr>
              <a:endParaRPr lang="de-DE"/>
            </a:p>
          </c:txPr>
          <c:showLegendKey val="0"/>
          <c:showVal val="1"/>
          <c:showCatName val="0"/>
          <c:showSerName val="0"/>
          <c:showPercent val="0"/>
          <c:showBubbleSize val="0"/>
          <c:extLst>
            <c:ext xmlns:c15="http://schemas.microsoft.com/office/drawing/2012/chart" uri="{CE6537A1-D6FC-4f65-9D91-7224C49458BB}"/>
          </c:extLst>
        </c:dLbl>
      </c:pivotFmt>
      <c:pivotFmt>
        <c:idx val="44"/>
      </c:pivotFmt>
      <c:pivotFmt>
        <c:idx val="45"/>
        <c:marker>
          <c:symbol val="none"/>
        </c:marker>
      </c:pivotFmt>
      <c:pivotFmt>
        <c:idx val="46"/>
        <c:marker>
          <c:symbol val="none"/>
        </c:marker>
      </c:pivotFmt>
    </c:pivotFmts>
    <c:plotArea>
      <c:layout>
        <c:manualLayout>
          <c:layoutTarget val="inner"/>
          <c:xMode val="edge"/>
          <c:yMode val="edge"/>
          <c:x val="4.6998951433800305E-2"/>
          <c:y val="5.8296686424130766E-2"/>
          <c:w val="0.80863682695002925"/>
          <c:h val="0.81662917963069193"/>
        </c:manualLayout>
      </c:layout>
      <c:lineChart>
        <c:grouping val="standard"/>
        <c:varyColors val="0"/>
        <c:ser>
          <c:idx val="0"/>
          <c:order val="0"/>
          <c:tx>
            <c:strRef>
              <c:f>'CO2_yr.p'!$B$3:$B$4</c:f>
              <c:strCache>
                <c:ptCount val="1"/>
                <c:pt idx="0">
                  <c:v>EU28</c:v>
                </c:pt>
              </c:strCache>
            </c:strRef>
          </c:tx>
          <c:spPr>
            <a:ln>
              <a:solidFill>
                <a:schemeClr val="accent4">
                  <a:lumMod val="75000"/>
                </a:schemeClr>
              </a:solidFill>
            </a:ln>
          </c:spPr>
          <c:marker>
            <c:symbol val="none"/>
          </c:marker>
          <c:cat>
            <c:multiLvlStrRef>
              <c:f>'CO2_yr.p'!$A$5:$A$15</c:f>
              <c:multiLvlStrCache>
                <c:ptCount val="9"/>
                <c:lvl>
                  <c:pt idx="0">
                    <c:v>2011</c:v>
                  </c:pt>
                  <c:pt idx="1">
                    <c:v>2015</c:v>
                  </c:pt>
                  <c:pt idx="2">
                    <c:v>2020</c:v>
                  </c:pt>
                  <c:pt idx="3">
                    <c:v>2025</c:v>
                  </c:pt>
                  <c:pt idx="4">
                    <c:v>2030</c:v>
                  </c:pt>
                  <c:pt idx="5">
                    <c:v>2035</c:v>
                  </c:pt>
                  <c:pt idx="6">
                    <c:v>2040</c:v>
                  </c:pt>
                  <c:pt idx="7">
                    <c:v>2045</c:v>
                  </c:pt>
                  <c:pt idx="8">
                    <c:v>2050</c:v>
                  </c:pt>
                </c:lvl>
                <c:lvl>
                  <c:pt idx="0">
                    <c:v>total</c:v>
                  </c:pt>
                </c:lvl>
              </c:multiLvlStrCache>
            </c:multiLvlStrRef>
          </c:cat>
          <c:val>
            <c:numRef>
              <c:f>'CO2_yr.p'!$B$5:$B$15</c:f>
              <c:numCache>
                <c:formatCode>0.00%</c:formatCode>
                <c:ptCount val="9"/>
                <c:pt idx="0">
                  <c:v>1</c:v>
                </c:pt>
                <c:pt idx="1">
                  <c:v>0.93973544956053112</c:v>
                </c:pt>
                <c:pt idx="2">
                  <c:v>0.88389759126290257</c:v>
                </c:pt>
                <c:pt idx="3">
                  <c:v>0.76082324314322569</c:v>
                </c:pt>
                <c:pt idx="4">
                  <c:v>0.63774889715469274</c:v>
                </c:pt>
                <c:pt idx="5">
                  <c:v>0.52774889732290997</c:v>
                </c:pt>
                <c:pt idx="6">
                  <c:v>0.41774889734696041</c:v>
                </c:pt>
                <c:pt idx="7">
                  <c:v>0.3077488969768406</c:v>
                </c:pt>
                <c:pt idx="8">
                  <c:v>0.19774889689916814</c:v>
                </c:pt>
              </c:numCache>
            </c:numRef>
          </c:val>
          <c:smooth val="0"/>
          <c:extLst>
            <c:ext xmlns:c16="http://schemas.microsoft.com/office/drawing/2014/chart" uri="{C3380CC4-5D6E-409C-BE32-E72D297353CC}">
              <c16:uniqueId val="{00000000-45D5-40D2-97C5-AC62514266C7}"/>
            </c:ext>
          </c:extLst>
        </c:ser>
        <c:dLbls>
          <c:showLegendKey val="0"/>
          <c:showVal val="0"/>
          <c:showCatName val="0"/>
          <c:showSerName val="0"/>
          <c:showPercent val="0"/>
          <c:showBubbleSize val="0"/>
        </c:dLbls>
        <c:smooth val="0"/>
        <c:axId val="333204992"/>
        <c:axId val="332997760"/>
      </c:lineChart>
      <c:catAx>
        <c:axId val="333204992"/>
        <c:scaling>
          <c:orientation val="minMax"/>
        </c:scaling>
        <c:delete val="0"/>
        <c:axPos val="b"/>
        <c:numFmt formatCode="General" sourceLinked="0"/>
        <c:majorTickMark val="out"/>
        <c:minorTickMark val="none"/>
        <c:tickLblPos val="nextTo"/>
        <c:crossAx val="332997760"/>
        <c:crosses val="autoZero"/>
        <c:auto val="1"/>
        <c:lblAlgn val="ctr"/>
        <c:lblOffset val="100"/>
        <c:noMultiLvlLbl val="0"/>
      </c:catAx>
      <c:valAx>
        <c:axId val="332997760"/>
        <c:scaling>
          <c:orientation val="minMax"/>
          <c:max val="1.4"/>
          <c:min val="0"/>
        </c:scaling>
        <c:delete val="0"/>
        <c:axPos val="l"/>
        <c:majorGridlines/>
        <c:numFmt formatCode="0%" sourceLinked="0"/>
        <c:majorTickMark val="out"/>
        <c:minorTickMark val="none"/>
        <c:tickLblPos val="nextTo"/>
        <c:crossAx val="333204992"/>
        <c:crosses val="autoZero"/>
        <c:crossBetween val="between"/>
        <c:majorUnit val="0.2"/>
      </c:valAx>
    </c:plotArea>
    <c:legend>
      <c:legendPos val="r"/>
      <c:layout>
        <c:manualLayout>
          <c:xMode val="edge"/>
          <c:yMode val="edge"/>
          <c:x val="0.8919016583601207"/>
          <c:y val="2.3855446726941589E-2"/>
          <c:w val="8.3236373365950619E-2"/>
          <c:h val="0.37256922354904315"/>
        </c:manualLayout>
      </c:layout>
      <c:overlay val="0"/>
    </c:legend>
    <c:plotVisOnly val="1"/>
    <c:dispBlanksAs val="gap"/>
    <c:showDLblsOverMax val="0"/>
  </c:chart>
  <c:spPr>
    <a:ln>
      <a:noFill/>
    </a:ln>
  </c:spPr>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'CO2_yr.p'!$B$50</c:f>
              <c:strCache>
                <c:ptCount val="1"/>
                <c:pt idx="0">
                  <c:v>STD</c:v>
                </c:pt>
              </c:strCache>
            </c:strRef>
          </c:tx>
          <c:invertIfNegative val="0"/>
          <c:cat>
            <c:numRef>
              <c:f>'CO2_yr.p'!$C$43:$E$43</c:f>
              <c:numCache>
                <c:formatCode>General</c:formatCode>
                <c:ptCount val="3"/>
                <c:pt idx="0">
                  <c:v>2020</c:v>
                </c:pt>
                <c:pt idx="1">
                  <c:v>2025</c:v>
                </c:pt>
                <c:pt idx="2">
                  <c:v>2030</c:v>
                </c:pt>
              </c:numCache>
            </c:numRef>
          </c:cat>
          <c:val>
            <c:numRef>
              <c:f>'CO2_yr.p'!$C$50:$E$50</c:f>
              <c:numCache>
                <c:formatCode>0%</c:formatCode>
                <c:ptCount val="3"/>
                <c:pt idx="0">
                  <c:v>1</c:v>
                </c:pt>
                <c:pt idx="1">
                  <c:v>1</c:v>
                </c:pt>
                <c:pt idx="2">
                  <c:v>1</c:v>
                </c:pt>
              </c:numCache>
            </c:numRef>
          </c:val>
          <c:extLst>
            <c:ext xmlns:c16="http://schemas.microsoft.com/office/drawing/2014/chart" uri="{C3380CC4-5D6E-409C-BE32-E72D297353CC}">
              <c16:uniqueId val="{00000000-AEA5-4725-A543-364992C530FA}"/>
            </c:ext>
          </c:extLst>
        </c:ser>
        <c:ser>
          <c:idx val="1"/>
          <c:order val="1"/>
          <c:tx>
            <c:strRef>
              <c:f>'CO2_yr.p'!$B$51</c:f>
              <c:strCache>
                <c:ptCount val="1"/>
                <c:pt idx="0">
                  <c:v>ETS+</c:v>
                </c:pt>
              </c:strCache>
            </c:strRef>
          </c:tx>
          <c:invertIfNegative val="0"/>
          <c:cat>
            <c:numRef>
              <c:f>'CO2_yr.p'!$C$43:$E$43</c:f>
              <c:numCache>
                <c:formatCode>General</c:formatCode>
                <c:ptCount val="3"/>
                <c:pt idx="0">
                  <c:v>2020</c:v>
                </c:pt>
                <c:pt idx="1">
                  <c:v>2025</c:v>
                </c:pt>
                <c:pt idx="2">
                  <c:v>2030</c:v>
                </c:pt>
              </c:numCache>
            </c:numRef>
          </c:cat>
          <c:val>
            <c:numRef>
              <c:f>'CO2_yr.p'!$C$51:$E$51</c:f>
              <c:numCache>
                <c:formatCode>0%</c:formatCode>
                <c:ptCount val="3"/>
                <c:pt idx="0">
                  <c:v>0.99494413051790798</c:v>
                </c:pt>
                <c:pt idx="1">
                  <c:v>0.98615413498545001</c:v>
                </c:pt>
                <c:pt idx="2">
                  <c:v>0.97431702928185837</c:v>
                </c:pt>
              </c:numCache>
            </c:numRef>
          </c:val>
          <c:extLst>
            <c:ext xmlns:c16="http://schemas.microsoft.com/office/drawing/2014/chart" uri="{C3380CC4-5D6E-409C-BE32-E72D297353CC}">
              <c16:uniqueId val="{00000001-AEA5-4725-A543-364992C530FA}"/>
            </c:ext>
          </c:extLst>
        </c:ser>
        <c:ser>
          <c:idx val="2"/>
          <c:order val="2"/>
          <c:tx>
            <c:strRef>
              <c:f>'CO2_yr.p'!$B$52</c:f>
              <c:strCache>
                <c:ptCount val="1"/>
                <c:pt idx="0">
                  <c:v>CO2tax</c:v>
                </c:pt>
              </c:strCache>
            </c:strRef>
          </c:tx>
          <c:invertIfNegative val="0"/>
          <c:cat>
            <c:numRef>
              <c:f>'CO2_yr.p'!$C$43:$E$43</c:f>
              <c:numCache>
                <c:formatCode>General</c:formatCode>
                <c:ptCount val="3"/>
                <c:pt idx="0">
                  <c:v>2020</c:v>
                </c:pt>
                <c:pt idx="1">
                  <c:v>2025</c:v>
                </c:pt>
                <c:pt idx="2">
                  <c:v>2030</c:v>
                </c:pt>
              </c:numCache>
            </c:numRef>
          </c:cat>
          <c:val>
            <c:numRef>
              <c:f>'CO2_yr.p'!$C$52:$E$52</c:f>
              <c:numCache>
                <c:formatCode>0%</c:formatCode>
                <c:ptCount val="3"/>
                <c:pt idx="0">
                  <c:v>0.99409440455453124</c:v>
                </c:pt>
                <c:pt idx="1">
                  <c:v>0.98821928095372191</c:v>
                </c:pt>
                <c:pt idx="2">
                  <c:v>0.9802606467091991</c:v>
                </c:pt>
              </c:numCache>
            </c:numRef>
          </c:val>
          <c:extLst>
            <c:ext xmlns:c16="http://schemas.microsoft.com/office/drawing/2014/chart" uri="{C3380CC4-5D6E-409C-BE32-E72D297353CC}">
              <c16:uniqueId val="{00000002-AEA5-4725-A543-364992C530FA}"/>
            </c:ext>
          </c:extLst>
        </c:ser>
        <c:ser>
          <c:idx val="3"/>
          <c:order val="3"/>
          <c:tx>
            <c:strRef>
              <c:f>'CO2_yr.p'!$B$53</c:f>
              <c:strCache>
                <c:ptCount val="1"/>
                <c:pt idx="0">
                  <c:v>Förd</c:v>
                </c:pt>
              </c:strCache>
            </c:strRef>
          </c:tx>
          <c:invertIfNegative val="0"/>
          <c:cat>
            <c:numRef>
              <c:f>'CO2_yr.p'!$C$43:$E$43</c:f>
              <c:numCache>
                <c:formatCode>General</c:formatCode>
                <c:ptCount val="3"/>
                <c:pt idx="0">
                  <c:v>2020</c:v>
                </c:pt>
                <c:pt idx="1">
                  <c:v>2025</c:v>
                </c:pt>
                <c:pt idx="2">
                  <c:v>2030</c:v>
                </c:pt>
              </c:numCache>
            </c:numRef>
          </c:cat>
          <c:val>
            <c:numRef>
              <c:f>'CO2_yr.p'!$C$53:$E$53</c:f>
              <c:numCache>
                <c:formatCode>0%</c:formatCode>
                <c:ptCount val="3"/>
                <c:pt idx="0">
                  <c:v>0.99953265072014275</c:v>
                </c:pt>
                <c:pt idx="1">
                  <c:v>1.0012672486623486</c:v>
                </c:pt>
                <c:pt idx="2">
                  <c:v>1.0074158896341132</c:v>
                </c:pt>
              </c:numCache>
            </c:numRef>
          </c:val>
          <c:extLst>
            <c:ext xmlns:c16="http://schemas.microsoft.com/office/drawing/2014/chart" uri="{C3380CC4-5D6E-409C-BE32-E72D297353CC}">
              <c16:uniqueId val="{00000003-AEA5-4725-A543-364992C530FA}"/>
            </c:ext>
          </c:extLst>
        </c:ser>
        <c:dLbls>
          <c:showLegendKey val="0"/>
          <c:showVal val="0"/>
          <c:showCatName val="0"/>
          <c:showSerName val="0"/>
          <c:showPercent val="0"/>
          <c:showBubbleSize val="0"/>
        </c:dLbls>
        <c:gapWidth val="150"/>
        <c:axId val="333405696"/>
        <c:axId val="332999488"/>
      </c:barChart>
      <c:catAx>
        <c:axId val="333405696"/>
        <c:scaling>
          <c:orientation val="minMax"/>
        </c:scaling>
        <c:delete val="0"/>
        <c:axPos val="b"/>
        <c:numFmt formatCode="General" sourceLinked="1"/>
        <c:majorTickMark val="out"/>
        <c:minorTickMark val="none"/>
        <c:tickLblPos val="nextTo"/>
        <c:crossAx val="332999488"/>
        <c:crosses val="autoZero"/>
        <c:auto val="1"/>
        <c:lblAlgn val="ctr"/>
        <c:lblOffset val="100"/>
        <c:noMultiLvlLbl val="0"/>
      </c:catAx>
      <c:valAx>
        <c:axId val="332999488"/>
        <c:scaling>
          <c:orientation val="minMax"/>
        </c:scaling>
        <c:delete val="0"/>
        <c:axPos val="l"/>
        <c:majorGridlines/>
        <c:numFmt formatCode="0%" sourceLinked="1"/>
        <c:majorTickMark val="out"/>
        <c:minorTickMark val="none"/>
        <c:tickLblPos val="nextTo"/>
        <c:crossAx val="333405696"/>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'CO2_yr.p'!$B$64</c:f>
              <c:strCache>
                <c:ptCount val="1"/>
                <c:pt idx="0">
                  <c:v>STD</c:v>
                </c:pt>
              </c:strCache>
            </c:strRef>
          </c:tx>
          <c:invertIfNegative val="0"/>
          <c:cat>
            <c:numRef>
              <c:f>'CO2_yr.p'!$C$43:$E$43</c:f>
              <c:numCache>
                <c:formatCode>General</c:formatCode>
                <c:ptCount val="3"/>
                <c:pt idx="0">
                  <c:v>2020</c:v>
                </c:pt>
                <c:pt idx="1">
                  <c:v>2025</c:v>
                </c:pt>
                <c:pt idx="2">
                  <c:v>2030</c:v>
                </c:pt>
              </c:numCache>
            </c:numRef>
          </c:cat>
          <c:val>
            <c:numRef>
              <c:f>'CO2_yr.p'!$C$64:$E$64</c:f>
              <c:numCache>
                <c:formatCode>0%</c:formatCode>
                <c:ptCount val="3"/>
                <c:pt idx="0">
                  <c:v>1</c:v>
                </c:pt>
                <c:pt idx="1">
                  <c:v>1</c:v>
                </c:pt>
                <c:pt idx="2">
                  <c:v>1</c:v>
                </c:pt>
              </c:numCache>
            </c:numRef>
          </c:val>
          <c:extLst>
            <c:ext xmlns:c16="http://schemas.microsoft.com/office/drawing/2014/chart" uri="{C3380CC4-5D6E-409C-BE32-E72D297353CC}">
              <c16:uniqueId val="{00000000-1CC4-45D9-BA4B-46AD2DA3D774}"/>
            </c:ext>
          </c:extLst>
        </c:ser>
        <c:ser>
          <c:idx val="1"/>
          <c:order val="1"/>
          <c:tx>
            <c:strRef>
              <c:f>'CO2_yr.p'!$B$65</c:f>
              <c:strCache>
                <c:ptCount val="1"/>
                <c:pt idx="0">
                  <c:v>ETS+</c:v>
                </c:pt>
              </c:strCache>
            </c:strRef>
          </c:tx>
          <c:invertIfNegative val="0"/>
          <c:cat>
            <c:numRef>
              <c:f>'CO2_yr.p'!$C$43:$E$43</c:f>
              <c:numCache>
                <c:formatCode>General</c:formatCode>
                <c:ptCount val="3"/>
                <c:pt idx="0">
                  <c:v>2020</c:v>
                </c:pt>
                <c:pt idx="1">
                  <c:v>2025</c:v>
                </c:pt>
                <c:pt idx="2">
                  <c:v>2030</c:v>
                </c:pt>
              </c:numCache>
            </c:numRef>
          </c:cat>
          <c:val>
            <c:numRef>
              <c:f>'CO2_yr.p'!$C$65:$E$65</c:f>
              <c:numCache>
                <c:formatCode>0%</c:formatCode>
                <c:ptCount val="3"/>
                <c:pt idx="0">
                  <c:v>1.0058851224105461</c:v>
                </c:pt>
                <c:pt idx="1">
                  <c:v>1.0117195823567016</c:v>
                </c:pt>
                <c:pt idx="2">
                  <c:v>1.0584539223153084</c:v>
                </c:pt>
              </c:numCache>
            </c:numRef>
          </c:val>
          <c:extLst>
            <c:ext xmlns:c16="http://schemas.microsoft.com/office/drawing/2014/chart" uri="{C3380CC4-5D6E-409C-BE32-E72D297353CC}">
              <c16:uniqueId val="{00000001-1CC4-45D9-BA4B-46AD2DA3D774}"/>
            </c:ext>
          </c:extLst>
        </c:ser>
        <c:ser>
          <c:idx val="2"/>
          <c:order val="2"/>
          <c:tx>
            <c:strRef>
              <c:f>'CO2_yr.p'!$B$66</c:f>
              <c:strCache>
                <c:ptCount val="1"/>
                <c:pt idx="0">
                  <c:v>CO2tax</c:v>
                </c:pt>
              </c:strCache>
            </c:strRef>
          </c:tx>
          <c:invertIfNegative val="0"/>
          <c:cat>
            <c:numRef>
              <c:f>'CO2_yr.p'!$C$43:$E$43</c:f>
              <c:numCache>
                <c:formatCode>General</c:formatCode>
                <c:ptCount val="3"/>
                <c:pt idx="0">
                  <c:v>2020</c:v>
                </c:pt>
                <c:pt idx="1">
                  <c:v>2025</c:v>
                </c:pt>
                <c:pt idx="2">
                  <c:v>2030</c:v>
                </c:pt>
              </c:numCache>
            </c:numRef>
          </c:cat>
          <c:val>
            <c:numRef>
              <c:f>'CO2_yr.p'!$C$66:$E$66</c:f>
              <c:numCache>
                <c:formatCode>0%</c:formatCode>
                <c:ptCount val="3"/>
                <c:pt idx="0">
                  <c:v>1.0058851224105461</c:v>
                </c:pt>
                <c:pt idx="1">
                  <c:v>1.0119326656722778</c:v>
                </c:pt>
                <c:pt idx="2">
                  <c:v>1.0590251332825591</c:v>
                </c:pt>
              </c:numCache>
            </c:numRef>
          </c:val>
          <c:extLst>
            <c:ext xmlns:c16="http://schemas.microsoft.com/office/drawing/2014/chart" uri="{C3380CC4-5D6E-409C-BE32-E72D297353CC}">
              <c16:uniqueId val="{00000002-1CC4-45D9-BA4B-46AD2DA3D774}"/>
            </c:ext>
          </c:extLst>
        </c:ser>
        <c:ser>
          <c:idx val="3"/>
          <c:order val="3"/>
          <c:tx>
            <c:strRef>
              <c:f>'CO2_yr.p'!$B$67</c:f>
              <c:strCache>
                <c:ptCount val="1"/>
                <c:pt idx="0">
                  <c:v>Förd</c:v>
                </c:pt>
              </c:strCache>
            </c:strRef>
          </c:tx>
          <c:invertIfNegative val="0"/>
          <c:cat>
            <c:numRef>
              <c:f>'CO2_yr.p'!$C$43:$E$43</c:f>
              <c:numCache>
                <c:formatCode>General</c:formatCode>
                <c:ptCount val="3"/>
                <c:pt idx="0">
                  <c:v>2020</c:v>
                </c:pt>
                <c:pt idx="1">
                  <c:v>2025</c:v>
                </c:pt>
                <c:pt idx="2">
                  <c:v>2030</c:v>
                </c:pt>
              </c:numCache>
            </c:numRef>
          </c:cat>
          <c:val>
            <c:numRef>
              <c:f>'CO2_yr.p'!$C$67:$E$67</c:f>
              <c:numCache>
                <c:formatCode>0%</c:formatCode>
                <c:ptCount val="3"/>
                <c:pt idx="0">
                  <c:v>1.0004708097928436</c:v>
                </c:pt>
                <c:pt idx="1">
                  <c:v>0.9987215001065417</c:v>
                </c:pt>
                <c:pt idx="2">
                  <c:v>1.0304645849200305</c:v>
                </c:pt>
              </c:numCache>
            </c:numRef>
          </c:val>
          <c:extLst>
            <c:ext xmlns:c16="http://schemas.microsoft.com/office/drawing/2014/chart" uri="{C3380CC4-5D6E-409C-BE32-E72D297353CC}">
              <c16:uniqueId val="{00000003-1CC4-45D9-BA4B-46AD2DA3D774}"/>
            </c:ext>
          </c:extLst>
        </c:ser>
        <c:dLbls>
          <c:showLegendKey val="0"/>
          <c:showVal val="0"/>
          <c:showCatName val="0"/>
          <c:showSerName val="0"/>
          <c:showPercent val="0"/>
          <c:showBubbleSize val="0"/>
        </c:dLbls>
        <c:gapWidth val="150"/>
        <c:axId val="333423104"/>
        <c:axId val="333001792"/>
      </c:barChart>
      <c:catAx>
        <c:axId val="333423104"/>
        <c:scaling>
          <c:orientation val="minMax"/>
        </c:scaling>
        <c:delete val="0"/>
        <c:axPos val="b"/>
        <c:numFmt formatCode="General" sourceLinked="1"/>
        <c:majorTickMark val="out"/>
        <c:minorTickMark val="none"/>
        <c:tickLblPos val="nextTo"/>
        <c:crossAx val="333001792"/>
        <c:crosses val="autoZero"/>
        <c:auto val="1"/>
        <c:lblAlgn val="ctr"/>
        <c:lblOffset val="100"/>
        <c:noMultiLvlLbl val="0"/>
      </c:catAx>
      <c:valAx>
        <c:axId val="333001792"/>
        <c:scaling>
          <c:orientation val="minMax"/>
        </c:scaling>
        <c:delete val="0"/>
        <c:axPos val="l"/>
        <c:majorGridlines/>
        <c:numFmt formatCode="0%" sourceLinked="1"/>
        <c:majorTickMark val="out"/>
        <c:minorTickMark val="none"/>
        <c:tickLblPos val="nextTo"/>
        <c:crossAx val="333423104"/>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[report_pivot_dias_EUTRADE.xlsx]carblim_yr.p!PivotTable2</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spPr>
          <a:ln>
            <a:solidFill>
              <a:sysClr val="windowText" lastClr="000000"/>
            </a:solidFill>
            <a:prstDash val="sysDot"/>
          </a:ln>
        </c:spPr>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spPr>
          <a:ln>
            <a:solidFill>
              <a:sysClr val="windowText" lastClr="000000"/>
            </a:solidFill>
            <a:prstDash val="sysDot"/>
          </a:ln>
        </c:spPr>
        <c:marker>
          <c:symbol val="none"/>
        </c:marker>
      </c:pivotFmt>
      <c:pivotFmt>
        <c:idx val="26"/>
        <c:marker>
          <c:symbol val="none"/>
        </c:marker>
      </c:pivotFmt>
      <c:pivotFmt>
        <c:idx val="27"/>
        <c:spPr>
          <a:ln>
            <a:solidFill>
              <a:schemeClr val="accent6"/>
            </a:solidFill>
          </a:ln>
        </c:spPr>
        <c:marker>
          <c:symbol val="none"/>
        </c:marker>
      </c:pivotFmt>
      <c:pivotFmt>
        <c:idx val="28"/>
        <c:spPr>
          <a:ln>
            <a:solidFill>
              <a:schemeClr val="accent4">
                <a:lumMod val="60000"/>
                <a:lumOff val="40000"/>
              </a:schemeClr>
            </a:solidFill>
          </a:ln>
        </c:spPr>
        <c:marker>
          <c:symbol val="none"/>
        </c:marker>
      </c:pivotFmt>
      <c:pivotFmt>
        <c:idx val="29"/>
        <c:marker>
          <c:symbol val="none"/>
        </c:marker>
      </c:pivotFmt>
      <c:pivotFmt>
        <c:idx val="30"/>
        <c:marker>
          <c:symbol val="none"/>
        </c:marker>
      </c:pivotFmt>
      <c:pivotFmt>
        <c:idx val="31"/>
        <c:spPr>
          <a:ln>
            <a:solidFill>
              <a:schemeClr val="accent4">
                <a:lumMod val="60000"/>
                <a:lumOff val="40000"/>
              </a:schemeClr>
            </a:solidFill>
          </a:ln>
        </c:spPr>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spPr>
          <a:ln>
            <a:solidFill>
              <a:schemeClr val="accent6"/>
            </a:solidFill>
          </a:ln>
        </c:spPr>
        <c:marker>
          <c:symbol val="none"/>
        </c:marker>
      </c:pivotFmt>
      <c:pivotFmt>
        <c:idx val="44"/>
        <c:marker>
          <c:symbol val="none"/>
        </c:marker>
      </c:pivotFmt>
      <c:pivotFmt>
        <c:idx val="45"/>
        <c:spPr>
          <a:ln>
            <a:solidFill>
              <a:schemeClr val="accent3"/>
            </a:solidFill>
          </a:ln>
        </c:spPr>
        <c:marker>
          <c:symbol val="none"/>
        </c:marker>
      </c:pivotFmt>
      <c:pivotFmt>
        <c:idx val="46"/>
        <c:spPr>
          <a:ln>
            <a:solidFill>
              <a:sysClr val="windowText" lastClr="000000"/>
            </a:solidFill>
          </a:ln>
        </c:spPr>
        <c:marker>
          <c:symbol val="none"/>
        </c:marker>
      </c:pivotFmt>
    </c:pivotFmts>
    <c:plotArea>
      <c:layout>
        <c:manualLayout>
          <c:layoutTarget val="inner"/>
          <c:xMode val="edge"/>
          <c:yMode val="edge"/>
          <c:x val="4.5906554099510131E-2"/>
          <c:y val="9.6334779942439622E-2"/>
          <c:w val="0.81964205466872475"/>
          <c:h val="0.83289785290763529"/>
        </c:manualLayout>
      </c:layout>
      <c:lineChart>
        <c:grouping val="standard"/>
        <c:varyColors val="0"/>
        <c:ser>
          <c:idx val="0"/>
          <c:order val="0"/>
          <c:tx>
            <c:strRef>
              <c:f>'carblim_yr.p'!$B$3:$B$4</c:f>
              <c:strCache>
                <c:ptCount val="1"/>
                <c:pt idx="0">
                  <c:v>DEU</c:v>
                </c:pt>
              </c:strCache>
            </c:strRef>
          </c:tx>
          <c:spPr>
            <a:ln>
              <a:solidFill>
                <a:schemeClr val="accent6"/>
              </a:solidFill>
            </a:ln>
          </c:spPr>
          <c:marker>
            <c:symbol val="none"/>
          </c:marker>
          <c:cat>
            <c:strRef>
              <c:f>'carblim_yr.p'!$A$5:$A$9</c:f>
              <c:strCache>
                <c:ptCount val="4"/>
                <c:pt idx="0">
                  <c:v>2015</c:v>
                </c:pt>
                <c:pt idx="1">
                  <c:v>2020</c:v>
                </c:pt>
                <c:pt idx="2">
                  <c:v>2025</c:v>
                </c:pt>
                <c:pt idx="3">
                  <c:v>2030</c:v>
                </c:pt>
              </c:strCache>
            </c:strRef>
          </c:cat>
          <c:val>
            <c:numRef>
              <c:f>'carblim_yr.p'!$B$5:$B$9</c:f>
              <c:numCache>
                <c:formatCode>General</c:formatCode>
                <c:ptCount val="4"/>
                <c:pt idx="0">
                  <c:v>0.65111762028161446</c:v>
                </c:pt>
                <c:pt idx="1">
                  <c:v>0.61242905825497196</c:v>
                </c:pt>
                <c:pt idx="2">
                  <c:v>0.52715412609288725</c:v>
                </c:pt>
                <c:pt idx="3">
                  <c:v>0.44187919393080255</c:v>
                </c:pt>
              </c:numCache>
            </c:numRef>
          </c:val>
          <c:smooth val="0"/>
          <c:extLst>
            <c:ext xmlns:c16="http://schemas.microsoft.com/office/drawing/2014/chart" uri="{C3380CC4-5D6E-409C-BE32-E72D297353CC}">
              <c16:uniqueId val="{00000000-64D3-4434-824F-54ABF5B05A42}"/>
            </c:ext>
          </c:extLst>
        </c:ser>
        <c:ser>
          <c:idx val="1"/>
          <c:order val="1"/>
          <c:tx>
            <c:strRef>
              <c:f>'carblim_yr.p'!$C$3:$C$4</c:f>
              <c:strCache>
                <c:ptCount val="1"/>
                <c:pt idx="0">
                  <c:v>EU28</c:v>
                </c:pt>
              </c:strCache>
            </c:strRef>
          </c:tx>
          <c:spPr>
            <a:ln>
              <a:solidFill>
                <a:schemeClr val="accent3"/>
              </a:solidFill>
            </a:ln>
          </c:spPr>
          <c:marker>
            <c:symbol val="none"/>
          </c:marker>
          <c:cat>
            <c:strRef>
              <c:f>'carblim_yr.p'!$A$5:$A$9</c:f>
              <c:strCache>
                <c:ptCount val="4"/>
                <c:pt idx="0">
                  <c:v>2015</c:v>
                </c:pt>
                <c:pt idx="1">
                  <c:v>2020</c:v>
                </c:pt>
                <c:pt idx="2">
                  <c:v>2025</c:v>
                </c:pt>
                <c:pt idx="3">
                  <c:v>2030</c:v>
                </c:pt>
              </c:strCache>
            </c:strRef>
          </c:cat>
          <c:val>
            <c:numRef>
              <c:f>'carblim_yr.p'!$C$5:$C$9</c:f>
              <c:numCache>
                <c:formatCode>General</c:formatCode>
                <c:ptCount val="4"/>
                <c:pt idx="0">
                  <c:v>3.4173966529042281</c:v>
                </c:pt>
                <c:pt idx="1">
                  <c:v>3.2143393891208558</c:v>
                </c:pt>
                <c:pt idx="2">
                  <c:v>2.7667731450660531</c:v>
                </c:pt>
                <c:pt idx="3">
                  <c:v>2.3192069010112504</c:v>
                </c:pt>
              </c:numCache>
            </c:numRef>
          </c:val>
          <c:smooth val="0"/>
          <c:extLst>
            <c:ext xmlns:c16="http://schemas.microsoft.com/office/drawing/2014/chart" uri="{C3380CC4-5D6E-409C-BE32-E72D297353CC}">
              <c16:uniqueId val="{00000001-64D3-4434-824F-54ABF5B05A42}"/>
            </c:ext>
          </c:extLst>
        </c:ser>
        <c:ser>
          <c:idx val="2"/>
          <c:order val="2"/>
          <c:tx>
            <c:strRef>
              <c:f>'carblim_yr.p'!$D$3:$D$4</c:f>
              <c:strCache>
                <c:ptCount val="1"/>
                <c:pt idx="0">
                  <c:v>EUN</c:v>
                </c:pt>
              </c:strCache>
            </c:strRef>
          </c:tx>
          <c:spPr>
            <a:ln>
              <a:solidFill>
                <a:schemeClr val="accent4">
                  <a:lumMod val="60000"/>
                  <a:lumOff val="40000"/>
                </a:schemeClr>
              </a:solidFill>
            </a:ln>
          </c:spPr>
          <c:marker>
            <c:symbol val="none"/>
          </c:marker>
          <c:cat>
            <c:strRef>
              <c:f>'carblim_yr.p'!$A$5:$A$9</c:f>
              <c:strCache>
                <c:ptCount val="4"/>
                <c:pt idx="0">
                  <c:v>2015</c:v>
                </c:pt>
                <c:pt idx="1">
                  <c:v>2020</c:v>
                </c:pt>
                <c:pt idx="2">
                  <c:v>2025</c:v>
                </c:pt>
                <c:pt idx="3">
                  <c:v>2030</c:v>
                </c:pt>
              </c:strCache>
            </c:strRef>
          </c:cat>
          <c:val>
            <c:numRef>
              <c:f>'carblim_yr.p'!$D$5:$D$9</c:f>
              <c:numCache>
                <c:formatCode>General</c:formatCode>
                <c:ptCount val="4"/>
                <c:pt idx="0">
                  <c:v>0.22844260180821249</c:v>
                </c:pt>
                <c:pt idx="1">
                  <c:v>0.21486883956574385</c:v>
                </c:pt>
                <c:pt idx="2">
                  <c:v>0.18495039355026055</c:v>
                </c:pt>
                <c:pt idx="3">
                  <c:v>0.15503194753477723</c:v>
                </c:pt>
              </c:numCache>
            </c:numRef>
          </c:val>
          <c:smooth val="0"/>
          <c:extLst>
            <c:ext xmlns:c16="http://schemas.microsoft.com/office/drawing/2014/chart" uri="{C3380CC4-5D6E-409C-BE32-E72D297353CC}">
              <c16:uniqueId val="{00000002-64D3-4434-824F-54ABF5B05A42}"/>
            </c:ext>
          </c:extLst>
        </c:ser>
        <c:ser>
          <c:idx val="3"/>
          <c:order val="3"/>
          <c:tx>
            <c:strRef>
              <c:f>'carblim_yr.p'!$E$3:$E$4</c:f>
              <c:strCache>
                <c:ptCount val="1"/>
                <c:pt idx="0">
                  <c:v>EUS</c:v>
                </c:pt>
              </c:strCache>
            </c:strRef>
          </c:tx>
          <c:marker>
            <c:symbol val="none"/>
          </c:marker>
          <c:cat>
            <c:strRef>
              <c:f>'carblim_yr.p'!$A$5:$A$9</c:f>
              <c:strCache>
                <c:ptCount val="4"/>
                <c:pt idx="0">
                  <c:v>2015</c:v>
                </c:pt>
                <c:pt idx="1">
                  <c:v>2020</c:v>
                </c:pt>
                <c:pt idx="2">
                  <c:v>2025</c:v>
                </c:pt>
                <c:pt idx="3">
                  <c:v>2030</c:v>
                </c:pt>
              </c:strCache>
            </c:strRef>
          </c:cat>
          <c:val>
            <c:numRef>
              <c:f>'carblim_yr.p'!$E$5:$E$9</c:f>
              <c:numCache>
                <c:formatCode>General</c:formatCode>
                <c:ptCount val="4"/>
                <c:pt idx="0">
                  <c:v>0.57173621494348936</c:v>
                </c:pt>
                <c:pt idx="1">
                  <c:v>0.53776439276310961</c:v>
                </c:pt>
                <c:pt idx="2">
                  <c:v>0.46288580642900584</c:v>
                </c:pt>
                <c:pt idx="3">
                  <c:v>0.38800722009490191</c:v>
                </c:pt>
              </c:numCache>
            </c:numRef>
          </c:val>
          <c:smooth val="0"/>
          <c:extLst>
            <c:ext xmlns:c16="http://schemas.microsoft.com/office/drawing/2014/chart" uri="{C3380CC4-5D6E-409C-BE32-E72D297353CC}">
              <c16:uniqueId val="{00000003-64D3-4434-824F-54ABF5B05A42}"/>
            </c:ext>
          </c:extLst>
        </c:ser>
        <c:ser>
          <c:idx val="4"/>
          <c:order val="4"/>
          <c:tx>
            <c:strRef>
              <c:f>'carblim_yr.p'!$F$3:$F$4</c:f>
              <c:strCache>
                <c:ptCount val="1"/>
                <c:pt idx="0">
                  <c:v>FRA</c:v>
                </c:pt>
              </c:strCache>
            </c:strRef>
          </c:tx>
          <c:marker>
            <c:symbol val="none"/>
          </c:marker>
          <c:cat>
            <c:strRef>
              <c:f>'carblim_yr.p'!$A$5:$A$9</c:f>
              <c:strCache>
                <c:ptCount val="4"/>
                <c:pt idx="0">
                  <c:v>2015</c:v>
                </c:pt>
                <c:pt idx="1">
                  <c:v>2020</c:v>
                </c:pt>
                <c:pt idx="2">
                  <c:v>2025</c:v>
                </c:pt>
                <c:pt idx="3">
                  <c:v>2030</c:v>
                </c:pt>
              </c:strCache>
            </c:strRef>
          </c:cat>
          <c:val>
            <c:numRef>
              <c:f>'carblim_yr.p'!$F$5:$F$9</c:f>
              <c:numCache>
                <c:formatCode>General</c:formatCode>
                <c:ptCount val="4"/>
                <c:pt idx="0">
                  <c:v>0.33258294288278939</c:v>
                </c:pt>
                <c:pt idx="1">
                  <c:v>0.31282129703889577</c:v>
                </c:pt>
                <c:pt idx="2">
                  <c:v>0.26926390124866978</c:v>
                </c:pt>
                <c:pt idx="3">
                  <c:v>0.22570650545844378</c:v>
                </c:pt>
              </c:numCache>
            </c:numRef>
          </c:val>
          <c:smooth val="0"/>
          <c:extLst>
            <c:ext xmlns:c16="http://schemas.microsoft.com/office/drawing/2014/chart" uri="{C3380CC4-5D6E-409C-BE32-E72D297353CC}">
              <c16:uniqueId val="{00000004-64D3-4434-824F-54ABF5B05A42}"/>
            </c:ext>
          </c:extLst>
        </c:ser>
        <c:dLbls>
          <c:showLegendKey val="0"/>
          <c:showVal val="0"/>
          <c:showCatName val="0"/>
          <c:showSerName val="0"/>
          <c:showPercent val="0"/>
          <c:showBubbleSize val="0"/>
        </c:dLbls>
        <c:smooth val="0"/>
        <c:axId val="337261056"/>
        <c:axId val="333003520"/>
      </c:lineChart>
      <c:catAx>
        <c:axId val="337261056"/>
        <c:scaling>
          <c:orientation val="minMax"/>
        </c:scaling>
        <c:delete val="0"/>
        <c:axPos val="b"/>
        <c:numFmt formatCode="General" sourceLinked="0"/>
        <c:majorTickMark val="out"/>
        <c:minorTickMark val="none"/>
        <c:tickLblPos val="nextTo"/>
        <c:crossAx val="333003520"/>
        <c:crosses val="autoZero"/>
        <c:auto val="1"/>
        <c:lblAlgn val="ctr"/>
        <c:lblOffset val="100"/>
        <c:noMultiLvlLbl val="0"/>
      </c:catAx>
      <c:valAx>
        <c:axId val="333003520"/>
        <c:scaling>
          <c:orientation val="minMax"/>
          <c:max val="1.2"/>
          <c:min val="0.5"/>
        </c:scaling>
        <c:delete val="0"/>
        <c:axPos val="l"/>
        <c:majorGridlines/>
        <c:numFmt formatCode="General" sourceLinked="1"/>
        <c:majorTickMark val="out"/>
        <c:minorTickMark val="none"/>
        <c:tickLblPos val="nextTo"/>
        <c:crossAx val="337261056"/>
        <c:crosses val="autoZero"/>
        <c:crossBetween val="between"/>
      </c:valAx>
    </c:plotArea>
    <c:legend>
      <c:legendPos val="r"/>
      <c:layout>
        <c:manualLayout>
          <c:xMode val="edge"/>
          <c:yMode val="edge"/>
          <c:x val="0.90729828126322931"/>
          <c:y val="3.1907551068207869E-2"/>
          <c:w val="8.5095250190500377E-2"/>
          <c:h val="0.35757165408344366"/>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'carblim_yr.p'!$D$43</c:f>
              <c:strCache>
                <c:ptCount val="1"/>
                <c:pt idx="0">
                  <c:v>Wert1</c:v>
                </c:pt>
              </c:strCache>
            </c:strRef>
          </c:tx>
          <c:marker>
            <c:symbol val="none"/>
          </c:marker>
          <c:cat>
            <c:numRef>
              <c:f>'carblim_yr.p'!$B$44:$B$53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'carblim_yr.p'!$D$44:$D$53</c:f>
              <c:numCache>
                <c:formatCode>General</c:formatCode>
                <c:ptCount val="10"/>
                <c:pt idx="0">
                  <c:v>100</c:v>
                </c:pt>
                <c:pt idx="1">
                  <c:v>90</c:v>
                </c:pt>
                <c:pt idx="2">
                  <c:v>80</c:v>
                </c:pt>
                <c:pt idx="3">
                  <c:v>70</c:v>
                </c:pt>
                <c:pt idx="4">
                  <c:v>60</c:v>
                </c:pt>
                <c:pt idx="5">
                  <c:v>50</c:v>
                </c:pt>
                <c:pt idx="6">
                  <c:v>40</c:v>
                </c:pt>
                <c:pt idx="7">
                  <c:v>30</c:v>
                </c:pt>
                <c:pt idx="8">
                  <c:v>20</c:v>
                </c:pt>
                <c:pt idx="9">
                  <c:v>10</c:v>
                </c:pt>
              </c:numCache>
            </c:numRef>
          </c:val>
          <c:smooth val="0"/>
          <c:extLst>
            <c:ext xmlns:c16="http://schemas.microsoft.com/office/drawing/2014/chart" uri="{C3380CC4-5D6E-409C-BE32-E72D297353CC}">
              <c16:uniqueId val="{00000000-F728-43A8-B059-0FDD4855327D}"/>
            </c:ext>
          </c:extLst>
        </c:ser>
        <c:ser>
          <c:idx val="1"/>
          <c:order val="1"/>
          <c:tx>
            <c:strRef>
              <c:f>'carblim_yr.p'!$G$43</c:f>
              <c:strCache>
                <c:ptCount val="1"/>
                <c:pt idx="0">
                  <c:v>Wert2</c:v>
                </c:pt>
              </c:strCache>
            </c:strRef>
          </c:tx>
          <c:marker>
            <c:symbol val="none"/>
          </c:marker>
          <c:cat>
            <c:numRef>
              <c:f>'carblim_yr.p'!$B$44:$B$53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'carblim_yr.p'!$G$44:$G$53</c:f>
              <c:numCache>
                <c:formatCode>0.0</c:formatCode>
                <c:ptCount val="10"/>
                <c:pt idx="0" formatCode="General">
                  <c:v>100</c:v>
                </c:pt>
                <c:pt idx="1">
                  <c:v>77.426368268112711</c:v>
                </c:pt>
                <c:pt idx="2">
                  <c:v>59.948425031894111</c:v>
                </c:pt>
                <c:pt idx="3">
                  <c:v>46.4158883361278</c:v>
                </c:pt>
                <c:pt idx="4">
                  <c:v>35.938136638046281</c:v>
                </c:pt>
                <c:pt idx="5">
                  <c:v>27.825594022071254</c:v>
                </c:pt>
                <c:pt idx="6">
                  <c:v>21.544346900318846</c:v>
                </c:pt>
                <c:pt idx="7">
                  <c:v>16.681005372000595</c:v>
                </c:pt>
                <c:pt idx="8">
                  <c:v>12.915496650148844</c:v>
                </c:pt>
                <c:pt idx="9">
                  <c:v>10.000000000000005</c:v>
                </c:pt>
              </c:numCache>
            </c:numRef>
          </c:val>
          <c:smooth val="0"/>
          <c:extLst>
            <c:ext xmlns:c16="http://schemas.microsoft.com/office/drawing/2014/chart" uri="{C3380CC4-5D6E-409C-BE32-E72D297353CC}">
              <c16:uniqueId val="{00000001-F728-43A8-B059-0FDD4855327D}"/>
            </c:ext>
          </c:extLst>
        </c:ser>
        <c:dLbls>
          <c:showLegendKey val="0"/>
          <c:showVal val="0"/>
          <c:showCatName val="0"/>
          <c:showSerName val="0"/>
          <c:showPercent val="0"/>
          <c:showBubbleSize val="0"/>
        </c:dLbls>
        <c:smooth val="0"/>
        <c:axId val="332657152"/>
        <c:axId val="337224256"/>
      </c:lineChart>
      <c:catAx>
        <c:axId val="332657152"/>
        <c:scaling>
          <c:orientation val="minMax"/>
        </c:scaling>
        <c:delete val="0"/>
        <c:axPos val="b"/>
        <c:numFmt formatCode="General" sourceLinked="1"/>
        <c:majorTickMark val="out"/>
        <c:minorTickMark val="none"/>
        <c:tickLblPos val="nextTo"/>
        <c:crossAx val="337224256"/>
        <c:crosses val="autoZero"/>
        <c:auto val="1"/>
        <c:lblAlgn val="ctr"/>
        <c:lblOffset val="100"/>
        <c:noMultiLvlLbl val="0"/>
      </c:catAx>
      <c:valAx>
        <c:axId val="337224256"/>
        <c:scaling>
          <c:orientation val="minMax"/>
        </c:scaling>
        <c:delete val="0"/>
        <c:axPos val="l"/>
        <c:majorGridlines/>
        <c:numFmt formatCode="General" sourceLinked="1"/>
        <c:majorTickMark val="out"/>
        <c:minorTickMark val="none"/>
        <c:tickLblPos val="nextTo"/>
        <c:crossAx val="332657152"/>
        <c:crosses val="autoZero"/>
        <c:crossBetween val="between"/>
      </c:valAx>
    </c:plotArea>
    <c:legend>
      <c:legendPos val="r"/>
      <c:overlay val="0"/>
    </c:legend>
    <c:plotVisOnly val="1"/>
    <c:dispBlanksAs val="gap"/>
    <c:showDLblsOverMax val="0"/>
  </c:chart>
  <c:printSettings>
    <c:headerFooter/>
    <c:pageMargins b="0.78740157499999996" l="0.7" r="0.7" t="0.78740157499999996"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strRef>
              <c:f>'CO2 needs'!$B$29</c:f>
              <c:strCache>
                <c:ptCount val="1"/>
                <c:pt idx="0">
                  <c:v>EU28</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needs'!$B$30:$B$39</c:f>
              <c:numCache>
                <c:formatCode>0.00%</c:formatCode>
                <c:ptCount val="10"/>
                <c:pt idx="0">
                  <c:v>1.5358208238436102</c:v>
                </c:pt>
                <c:pt idx="1">
                  <c:v>1.534439682268133</c:v>
                </c:pt>
                <c:pt idx="2">
                  <c:v>1.676734654083226</c:v>
                </c:pt>
                <c:pt idx="3">
                  <c:v>1.7217901489663014</c:v>
                </c:pt>
                <c:pt idx="4">
                  <c:v>0.28565556332402775</c:v>
                </c:pt>
                <c:pt idx="5">
                  <c:v>0</c:v>
                </c:pt>
                <c:pt idx="6">
                  <c:v>0</c:v>
                </c:pt>
                <c:pt idx="7">
                  <c:v>0</c:v>
                </c:pt>
                <c:pt idx="8">
                  <c:v>0</c:v>
                </c:pt>
                <c:pt idx="9">
                  <c:v>0</c:v>
                </c:pt>
              </c:numCache>
            </c:numRef>
          </c:val>
          <c:smooth val="0"/>
          <c:extLst>
            <c:ext xmlns:c16="http://schemas.microsoft.com/office/drawing/2014/chart" uri="{C3380CC4-5D6E-409C-BE32-E72D297353CC}">
              <c16:uniqueId val="{00000000-3D10-4FF6-ADFA-4025A2D65561}"/>
            </c:ext>
          </c:extLst>
        </c:ser>
        <c:ser>
          <c:idx val="1"/>
          <c:order val="1"/>
          <c:tx>
            <c:strRef>
              <c:f>'CO2 needs'!$C$29</c:f>
              <c:strCache>
                <c:ptCount val="1"/>
                <c:pt idx="0">
                  <c:v>Gesamtergebnis</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needs'!$C$30:$C$39</c:f>
              <c:numCache>
                <c:formatCode>0.00%</c:formatCode>
                <c:ptCount val="10"/>
                <c:pt idx="0">
                  <c:v>0.2926204071599835</c:v>
                </c:pt>
                <c:pt idx="1">
                  <c:v>0.29235725783690669</c:v>
                </c:pt>
                <c:pt idx="2">
                  <c:v>0.31946876195438884</c:v>
                </c:pt>
                <c:pt idx="3">
                  <c:v>0.32805319905329783</c:v>
                </c:pt>
                <c:pt idx="4">
                  <c:v>5.4426041078280835E-2</c:v>
                </c:pt>
                <c:pt idx="5">
                  <c:v>0</c:v>
                </c:pt>
                <c:pt idx="6">
                  <c:v>0</c:v>
                </c:pt>
                <c:pt idx="7">
                  <c:v>0</c:v>
                </c:pt>
                <c:pt idx="8">
                  <c:v>0</c:v>
                </c:pt>
                <c:pt idx="9">
                  <c:v>0</c:v>
                </c:pt>
              </c:numCache>
            </c:numRef>
          </c:val>
          <c:smooth val="0"/>
          <c:extLst>
            <c:ext xmlns:c16="http://schemas.microsoft.com/office/drawing/2014/chart" uri="{C3380CC4-5D6E-409C-BE32-E72D297353CC}">
              <c16:uniqueId val="{00000001-3D10-4FF6-ADFA-4025A2D65561}"/>
            </c:ext>
          </c:extLst>
        </c:ser>
        <c:ser>
          <c:idx val="2"/>
          <c:order val="2"/>
          <c:tx>
            <c:strRef>
              <c:f>'CO2 needs'!$D$29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needs'!$D$30:$D$39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2-3D10-4FF6-ADFA-4025A2D65561}"/>
            </c:ext>
          </c:extLst>
        </c:ser>
        <c:ser>
          <c:idx val="3"/>
          <c:order val="3"/>
          <c:tx>
            <c:strRef>
              <c:f>'CO2 needs'!$E$29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needs'!$E$30:$E$39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3-3D10-4FF6-ADFA-4025A2D65561}"/>
            </c:ext>
          </c:extLst>
        </c:ser>
        <c:ser>
          <c:idx val="4"/>
          <c:order val="4"/>
          <c:tx>
            <c:strRef>
              <c:f>'CO2 needs'!$F$29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needs'!$F$30:$F$39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4-3D10-4FF6-ADFA-4025A2D65561}"/>
            </c:ext>
          </c:extLst>
        </c:ser>
        <c:ser>
          <c:idx val="5"/>
          <c:order val="5"/>
          <c:tx>
            <c:strRef>
              <c:f>'CO2 needs'!$G$29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needs'!$G$30:$G$39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5-3D10-4FF6-ADFA-4025A2D65561}"/>
            </c:ext>
          </c:extLst>
        </c:ser>
        <c:ser>
          <c:idx val="6"/>
          <c:order val="6"/>
          <c:tx>
            <c:strRef>
              <c:f>'CO2 needs'!$H$29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needs'!$H$30:$H$39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6-3D10-4FF6-ADFA-4025A2D65561}"/>
            </c:ext>
          </c:extLst>
        </c:ser>
        <c:ser>
          <c:idx val="7"/>
          <c:order val="7"/>
          <c:tx>
            <c:strRef>
              <c:f>'CO2 needs'!$I$29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needs'!$I$30:$I$39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7-3D10-4FF6-ADFA-4025A2D65561}"/>
            </c:ext>
          </c:extLst>
        </c:ser>
        <c:ser>
          <c:idx val="8"/>
          <c:order val="8"/>
          <c:tx>
            <c:strRef>
              <c:f>'CO2 needs'!$J$29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needs'!$J$30:$J$39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8-3D10-4FF6-ADFA-4025A2D65561}"/>
            </c:ext>
          </c:extLst>
        </c:ser>
        <c:ser>
          <c:idx val="9"/>
          <c:order val="9"/>
          <c:tx>
            <c:strRef>
              <c:f>'CO2 needs'!$K$29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needs'!$K$30:$K$39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9-3D10-4FF6-ADFA-4025A2D65561}"/>
            </c:ext>
          </c:extLst>
        </c:ser>
        <c:ser>
          <c:idx val="10"/>
          <c:order val="10"/>
          <c:tx>
            <c:strRef>
              <c:f>'CO2 needs'!$L$29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needs'!$L$30:$L$39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A-3D10-4FF6-ADFA-4025A2D65561}"/>
            </c:ext>
          </c:extLst>
        </c:ser>
        <c:ser>
          <c:idx val="11"/>
          <c:order val="11"/>
          <c:tx>
            <c:strRef>
              <c:f>'CO2 needs'!$M$29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needs'!$M$30:$M$39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B-3D10-4FF6-ADFA-4025A2D65561}"/>
            </c:ext>
          </c:extLst>
        </c:ser>
        <c:ser>
          <c:idx val="12"/>
          <c:order val="12"/>
          <c:tx>
            <c:strRef>
              <c:f>'CO2 needs'!$N$29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needs'!$N$30:$N$39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C-3D10-4FF6-ADFA-4025A2D65561}"/>
            </c:ext>
          </c:extLst>
        </c:ser>
        <c:ser>
          <c:idx val="13"/>
          <c:order val="13"/>
          <c:tx>
            <c:strRef>
              <c:f>'CO2 needs'!$O$29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needs'!$O$30:$O$39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D-3D10-4FF6-ADFA-4025A2D65561}"/>
            </c:ext>
          </c:extLst>
        </c:ser>
        <c:ser>
          <c:idx val="14"/>
          <c:order val="14"/>
          <c:tx>
            <c:strRef>
              <c:f>'CO2 needs'!$P$29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needs'!$P$30:$P$39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E-3D10-4FF6-ADFA-4025A2D65561}"/>
            </c:ext>
          </c:extLst>
        </c:ser>
        <c:ser>
          <c:idx val="15"/>
          <c:order val="15"/>
          <c:tx>
            <c:strRef>
              <c:f>'CO2 needs'!$Q$29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needs'!$Q$30:$Q$39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0F-3D10-4FF6-ADFA-4025A2D65561}"/>
            </c:ext>
          </c:extLst>
        </c:ser>
        <c:ser>
          <c:idx val="16"/>
          <c:order val="16"/>
          <c:tx>
            <c:strRef>
              <c:f>'CO2 needs'!$R$29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needs'!$R$30:$R$39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0-3D10-4FF6-ADFA-4025A2D65561}"/>
            </c:ext>
          </c:extLst>
        </c:ser>
        <c:ser>
          <c:idx val="17"/>
          <c:order val="17"/>
          <c:tx>
            <c:strRef>
              <c:f>'CO2 needs'!$S$29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needs'!$S$30:$S$39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1-3D10-4FF6-ADFA-4025A2D65561}"/>
            </c:ext>
          </c:extLst>
        </c:ser>
        <c:ser>
          <c:idx val="18"/>
          <c:order val="18"/>
          <c:tx>
            <c:strRef>
              <c:f>'CO2 needs'!$T$29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needs'!$T$30:$T$39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2-3D10-4FF6-ADFA-4025A2D65561}"/>
            </c:ext>
          </c:extLst>
        </c:ser>
        <c:ser>
          <c:idx val="19"/>
          <c:order val="19"/>
          <c:tx>
            <c:strRef>
              <c:f>'CO2 needs'!$U$29</c:f>
              <c:strCache>
                <c:ptCount val="1"/>
                <c:pt idx="0">
                  <c:v>0</c:v>
                </c:pt>
              </c:strCache>
            </c:strRef>
          </c:tx>
          <c:marker>
            <c:symbol val="none"/>
          </c:marker>
          <c:cat>
            <c:strRef>
              <c:f>'CO2 needs'!$A$30:$A$39</c:f>
              <c:strCache>
                <c:ptCount val="10"/>
                <c:pt idx="0">
                  <c:v>2011</c:v>
                </c:pt>
                <c:pt idx="1">
                  <c:v>2015</c:v>
                </c:pt>
                <c:pt idx="2">
                  <c:v>2020</c:v>
                </c:pt>
                <c:pt idx="3">
                  <c:v>2025</c:v>
                </c:pt>
                <c:pt idx="4">
                  <c:v>2030</c:v>
                </c:pt>
                <c:pt idx="5">
                  <c:v>2035</c:v>
                </c:pt>
                <c:pt idx="6">
                  <c:v>2040</c:v>
                </c:pt>
                <c:pt idx="7">
                  <c:v>2045</c:v>
                </c:pt>
                <c:pt idx="8">
                  <c:v>2050</c:v>
                </c:pt>
                <c:pt idx="9">
                  <c:v>Gesamtergebnis</c:v>
                </c:pt>
              </c:strCache>
            </c:strRef>
          </c:cat>
          <c:val>
            <c:numRef>
              <c:f>'CO2 needs'!$U$30:$U$39</c:f>
              <c:numCache>
                <c:formatCode>0.00%</c:formatCode>
                <c:ptCount val="10"/>
                <c:pt idx="0">
                  <c:v>0</c:v>
                </c:pt>
                <c:pt idx="1">
                  <c:v>0</c:v>
                </c:pt>
                <c:pt idx="2">
                  <c:v>0</c:v>
                </c:pt>
                <c:pt idx="3">
                  <c:v>0</c:v>
                </c:pt>
                <c:pt idx="4">
                  <c:v>0</c:v>
                </c:pt>
                <c:pt idx="5">
                  <c:v>0</c:v>
                </c:pt>
                <c:pt idx="6">
                  <c:v>0</c:v>
                </c:pt>
                <c:pt idx="7">
                  <c:v>0</c:v>
                </c:pt>
                <c:pt idx="8">
                  <c:v>0</c:v>
                </c:pt>
                <c:pt idx="9">
                  <c:v>0</c:v>
                </c:pt>
              </c:numCache>
            </c:numRef>
          </c:val>
          <c:smooth val="0"/>
          <c:extLst>
            <c:ext xmlns:c16="http://schemas.microsoft.com/office/drawing/2014/chart" uri="{C3380CC4-5D6E-409C-BE32-E72D297353CC}">
              <c16:uniqueId val="{00000013-3D10-4FF6-ADFA-4025A2D65561}"/>
            </c:ext>
          </c:extLst>
        </c:ser>
        <c:dLbls>
          <c:showLegendKey val="0"/>
          <c:showVal val="0"/>
          <c:showCatName val="0"/>
          <c:showSerName val="0"/>
          <c:showPercent val="0"/>
          <c:showBubbleSize val="0"/>
        </c:dLbls>
        <c:smooth val="0"/>
        <c:axId val="337015296"/>
        <c:axId val="337226560"/>
      </c:lineChart>
      <c:catAx>
        <c:axId val="337015296"/>
        <c:scaling>
          <c:orientation val="minMax"/>
        </c:scaling>
        <c:delete val="0"/>
        <c:axPos val="b"/>
        <c:numFmt formatCode="General" sourceLinked="0"/>
        <c:majorTickMark val="out"/>
        <c:minorTickMark val="none"/>
        <c:tickLblPos val="nextTo"/>
        <c:crossAx val="337226560"/>
        <c:crosses val="autoZero"/>
        <c:auto val="1"/>
        <c:lblAlgn val="ctr"/>
        <c:lblOffset val="100"/>
        <c:noMultiLvlLbl val="0"/>
      </c:catAx>
      <c:valAx>
        <c:axId val="337226560"/>
        <c:scaling>
          <c:orientation val="minMax"/>
        </c:scaling>
        <c:delete val="0"/>
        <c:axPos val="l"/>
        <c:majorGridlines/>
        <c:numFmt formatCode="0.00%" sourceLinked="1"/>
        <c:majorTickMark val="out"/>
        <c:minorTickMark val="none"/>
        <c:tickLblPos val="nextTo"/>
        <c:crossAx val="337015296"/>
        <c:crosses val="autoZero"/>
        <c:crossBetween val="between"/>
      </c:valAx>
    </c:plotArea>
    <c:legend>
      <c:legendPos val="r"/>
      <c:layout>
        <c:manualLayout>
          <c:xMode val="edge"/>
          <c:yMode val="edge"/>
          <c:x val="0.90497919149684458"/>
          <c:y val="2.8208716743459344E-2"/>
          <c:w val="8.5095250190500377E-2"/>
          <c:h val="0.92784321015522297"/>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[report_pivot_dias_EUTRADE.xlsx]Abschr_BMK!PivotTable3</c:name>
    <c:fmtId val="13"/>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s>
    <c:plotArea>
      <c:layout/>
      <c:lineChart>
        <c:grouping val="standard"/>
        <c:varyColors val="0"/>
        <c:ser>
          <c:idx val="0"/>
          <c:order val="0"/>
          <c:tx>
            <c:strRef>
              <c:f>Abschr_BMK!$B$3:$B$5</c:f>
              <c:strCache>
                <c:ptCount val="1"/>
                <c:pt idx="0">
                  <c:v>DEU - bBC</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Abschr_BMK!$B$6:$B$15</c:f>
              <c:numCache>
                <c:formatCode>General</c:formatCode>
                <c:ptCount val="9"/>
                <c:pt idx="0">
                  <c:v>0.98354526404715137</c:v>
                </c:pt>
                <c:pt idx="1">
                  <c:v>0.98073913932161216</c:v>
                </c:pt>
                <c:pt idx="2">
                  <c:v>0.90118334162890557</c:v>
                </c:pt>
                <c:pt idx="3">
                  <c:v>0.71146433311420665</c:v>
                </c:pt>
                <c:pt idx="4">
                  <c:v>0.38521513324380202</c:v>
                </c:pt>
                <c:pt idx="5">
                  <c:v>0.36972463855787968</c:v>
                </c:pt>
                <c:pt idx="6">
                  <c:v>0.32492864992714682</c:v>
                </c:pt>
                <c:pt idx="7">
                  <c:v>0.14226328923866777</c:v>
                </c:pt>
                <c:pt idx="8">
                  <c:v>1</c:v>
                </c:pt>
              </c:numCache>
            </c:numRef>
          </c:val>
          <c:smooth val="0"/>
          <c:extLst>
            <c:ext xmlns:c16="http://schemas.microsoft.com/office/drawing/2014/chart" uri="{C3380CC4-5D6E-409C-BE32-E72D297353CC}">
              <c16:uniqueId val="{00000000-98F0-4612-988C-DCD263B9CE09}"/>
            </c:ext>
          </c:extLst>
        </c:ser>
        <c:ser>
          <c:idx val="1"/>
          <c:order val="1"/>
          <c:tx>
            <c:strRef>
              <c:f>Abschr_BMK!$C$3:$C$5</c:f>
              <c:strCache>
                <c:ptCount val="1"/>
                <c:pt idx="0">
                  <c:v>DEU - bBIO</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Abschr_BMK!$C$6:$C$15</c:f>
              <c:numCache>
                <c:formatCode>General</c:formatCode>
                <c:ptCount val="9"/>
                <c:pt idx="0">
                  <c:v>0.8</c:v>
                </c:pt>
                <c:pt idx="1">
                  <c:v>0.60000000000000009</c:v>
                </c:pt>
                <c:pt idx="2">
                  <c:v>0.40000000000000008</c:v>
                </c:pt>
                <c:pt idx="3">
                  <c:v>0.20000000000000007</c:v>
                </c:pt>
                <c:pt idx="4">
                  <c:v>0.10000000000000006</c:v>
                </c:pt>
                <c:pt idx="8">
                  <c:v>1</c:v>
                </c:pt>
              </c:numCache>
            </c:numRef>
          </c:val>
          <c:smooth val="0"/>
          <c:extLst>
            <c:ext xmlns:c16="http://schemas.microsoft.com/office/drawing/2014/chart" uri="{C3380CC4-5D6E-409C-BE32-E72D297353CC}">
              <c16:uniqueId val="{00000001-98F0-4612-988C-DCD263B9CE09}"/>
            </c:ext>
          </c:extLst>
        </c:ser>
        <c:ser>
          <c:idx val="2"/>
          <c:order val="2"/>
          <c:tx>
            <c:strRef>
              <c:f>Abschr_BMK!$D$3:$D$5</c:f>
              <c:strCache>
                <c:ptCount val="1"/>
                <c:pt idx="0">
                  <c:v>DEU - bCCS</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Abschr_BMK!$D$6:$D$15</c:f>
              <c:numCache>
                <c:formatCode>General</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2-98F0-4612-988C-DCD263B9CE09}"/>
            </c:ext>
          </c:extLst>
        </c:ser>
        <c:ser>
          <c:idx val="3"/>
          <c:order val="3"/>
          <c:tx>
            <c:strRef>
              <c:f>Abschr_BMK!$E$3:$E$5</c:f>
              <c:strCache>
                <c:ptCount val="1"/>
                <c:pt idx="0">
                  <c:v>DEU - bGAS</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Abschr_BMK!$E$6:$E$15</c:f>
              <c:numCache>
                <c:formatCode>General</c:formatCode>
                <c:ptCount val="9"/>
                <c:pt idx="0">
                  <c:v>0.67582785943413981</c:v>
                </c:pt>
                <c:pt idx="1">
                  <c:v>0.33548124855930728</c:v>
                </c:pt>
                <c:pt idx="2">
                  <c:v>0.22670124915757972</c:v>
                </c:pt>
                <c:pt idx="3">
                  <c:v>7.7511468354029472E-2</c:v>
                </c:pt>
                <c:pt idx="4">
                  <c:v>2.6501961276011943E-2</c:v>
                </c:pt>
                <c:pt idx="5">
                  <c:v>9.0612907533537176E-3</c:v>
                </c:pt>
                <c:pt idx="6">
                  <c:v>3.0981476903421531E-3</c:v>
                </c:pt>
                <c:pt idx="7">
                  <c:v>1.0592882815971736E-3</c:v>
                </c:pt>
                <c:pt idx="8">
                  <c:v>1</c:v>
                </c:pt>
              </c:numCache>
            </c:numRef>
          </c:val>
          <c:smooth val="0"/>
          <c:extLst>
            <c:ext xmlns:c16="http://schemas.microsoft.com/office/drawing/2014/chart" uri="{C3380CC4-5D6E-409C-BE32-E72D297353CC}">
              <c16:uniqueId val="{00000003-98F0-4612-988C-DCD263B9CE09}"/>
            </c:ext>
          </c:extLst>
        </c:ser>
        <c:ser>
          <c:idx val="4"/>
          <c:order val="4"/>
          <c:tx>
            <c:strRef>
              <c:f>Abschr_BMK!$F$3:$F$5</c:f>
              <c:strCache>
                <c:ptCount val="1"/>
                <c:pt idx="0">
                  <c:v>DEU - bGEO</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Abschr_BMK!$F$6:$F$15</c:f>
              <c:numCache>
                <c:formatCode>General</c:formatCode>
                <c:ptCount val="9"/>
                <c:pt idx="0">
                  <c:v>0.01</c:v>
                </c:pt>
                <c:pt idx="8">
                  <c:v>1</c:v>
                </c:pt>
              </c:numCache>
            </c:numRef>
          </c:val>
          <c:smooth val="0"/>
          <c:extLst>
            <c:ext xmlns:c16="http://schemas.microsoft.com/office/drawing/2014/chart" uri="{C3380CC4-5D6E-409C-BE32-E72D297353CC}">
              <c16:uniqueId val="{00000004-98F0-4612-988C-DCD263B9CE09}"/>
            </c:ext>
          </c:extLst>
        </c:ser>
        <c:ser>
          <c:idx val="5"/>
          <c:order val="5"/>
          <c:tx>
            <c:strRef>
              <c:f>Abschr_BMK!$G$3:$G$5</c:f>
              <c:strCache>
                <c:ptCount val="1"/>
                <c:pt idx="0">
                  <c:v>DEU - bHC</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Abschr_BMK!$G$6:$G$15</c:f>
              <c:numCache>
                <c:formatCode>General</c:formatCode>
                <c:ptCount val="9"/>
                <c:pt idx="0">
                  <c:v>0.61670718999652663</c:v>
                </c:pt>
                <c:pt idx="1">
                  <c:v>1.6281695033152436E-5</c:v>
                </c:pt>
                <c:pt idx="2">
                  <c:v>9.7631591245096913E-9</c:v>
                </c:pt>
                <c:pt idx="8">
                  <c:v>1</c:v>
                </c:pt>
              </c:numCache>
            </c:numRef>
          </c:val>
          <c:smooth val="0"/>
          <c:extLst>
            <c:ext xmlns:c16="http://schemas.microsoft.com/office/drawing/2014/chart" uri="{C3380CC4-5D6E-409C-BE32-E72D297353CC}">
              <c16:uniqueId val="{00000005-98F0-4612-988C-DCD263B9CE09}"/>
            </c:ext>
          </c:extLst>
        </c:ser>
        <c:ser>
          <c:idx val="6"/>
          <c:order val="6"/>
          <c:tx>
            <c:strRef>
              <c:f>Abschr_BMK!$H$3:$H$5</c:f>
              <c:strCache>
                <c:ptCount val="1"/>
                <c:pt idx="0">
                  <c:v>DEU - bHYDRO</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Abschr_BMK!$H$6:$H$15</c:f>
              <c:numCache>
                <c:formatCode>General</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6-98F0-4612-988C-DCD263B9CE09}"/>
            </c:ext>
          </c:extLst>
        </c:ser>
        <c:ser>
          <c:idx val="7"/>
          <c:order val="7"/>
          <c:tx>
            <c:strRef>
              <c:f>Abschr_BMK!$I$3:$I$5</c:f>
              <c:strCache>
                <c:ptCount val="1"/>
                <c:pt idx="0">
                  <c:v>DEU - bNUC</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Abschr_BMK!$I$6:$I$15</c:f>
              <c:numCache>
                <c:formatCode>General</c:formatCode>
                <c:ptCount val="9"/>
                <c:pt idx="0">
                  <c:v>0.61168248754514043</c:v>
                </c:pt>
                <c:pt idx="1">
                  <c:v>0.13769279218606975</c:v>
                </c:pt>
                <c:pt idx="8">
                  <c:v>1</c:v>
                </c:pt>
              </c:numCache>
            </c:numRef>
          </c:val>
          <c:smooth val="0"/>
          <c:extLst>
            <c:ext xmlns:c16="http://schemas.microsoft.com/office/drawing/2014/chart" uri="{C3380CC4-5D6E-409C-BE32-E72D297353CC}">
              <c16:uniqueId val="{00000007-98F0-4612-988C-DCD263B9CE09}"/>
            </c:ext>
          </c:extLst>
        </c:ser>
        <c:ser>
          <c:idx val="8"/>
          <c:order val="8"/>
          <c:tx>
            <c:strRef>
              <c:f>Abschr_BMK!$J$3:$J$5</c:f>
              <c:strCache>
                <c:ptCount val="1"/>
                <c:pt idx="0">
                  <c:v>DEU - bOIL</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Abschr_BMK!$J$6:$J$15</c:f>
              <c:numCache>
                <c:formatCode>General</c:formatCode>
                <c:ptCount val="9"/>
                <c:pt idx="0">
                  <c:v>0.31797960233634959</c:v>
                </c:pt>
                <c:pt idx="1">
                  <c:v>0.10692128438701086</c:v>
                </c:pt>
                <c:pt idx="8">
                  <c:v>1</c:v>
                </c:pt>
              </c:numCache>
            </c:numRef>
          </c:val>
          <c:smooth val="0"/>
          <c:extLst>
            <c:ext xmlns:c16="http://schemas.microsoft.com/office/drawing/2014/chart" uri="{C3380CC4-5D6E-409C-BE32-E72D297353CC}">
              <c16:uniqueId val="{00000008-98F0-4612-988C-DCD263B9CE09}"/>
            </c:ext>
          </c:extLst>
        </c:ser>
        <c:ser>
          <c:idx val="9"/>
          <c:order val="9"/>
          <c:tx>
            <c:strRef>
              <c:f>Abschr_BMK!$K$3:$K$5</c:f>
              <c:strCache>
                <c:ptCount val="1"/>
                <c:pt idx="0">
                  <c:v>DEU - mCCS</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Abschr_BMK!$K$6:$K$15</c:f>
              <c:numCache>
                <c:formatCode>General</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9-98F0-4612-988C-DCD263B9CE09}"/>
            </c:ext>
          </c:extLst>
        </c:ser>
        <c:ser>
          <c:idx val="10"/>
          <c:order val="10"/>
          <c:tx>
            <c:strRef>
              <c:f>Abschr_BMK!$L$3:$L$5</c:f>
              <c:strCache>
                <c:ptCount val="1"/>
                <c:pt idx="0">
                  <c:v>DEU - mGAS</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Abschr_BMK!$L$6:$L$15</c:f>
              <c:numCache>
                <c:formatCode>General</c:formatCode>
                <c:ptCount val="9"/>
                <c:pt idx="0">
                  <c:v>0.67582785943413981</c:v>
                </c:pt>
                <c:pt idx="1">
                  <c:v>0.33548124855930728</c:v>
                </c:pt>
                <c:pt idx="2">
                  <c:v>0.22670124915757972</c:v>
                </c:pt>
                <c:pt idx="3">
                  <c:v>7.7511468354029472E-2</c:v>
                </c:pt>
                <c:pt idx="4">
                  <c:v>2.6501961276011943E-2</c:v>
                </c:pt>
                <c:pt idx="5">
                  <c:v>9.0612907533537176E-3</c:v>
                </c:pt>
                <c:pt idx="6">
                  <c:v>3.0981476903421531E-3</c:v>
                </c:pt>
                <c:pt idx="7">
                  <c:v>1.0592882815971736E-3</c:v>
                </c:pt>
                <c:pt idx="8">
                  <c:v>1</c:v>
                </c:pt>
              </c:numCache>
            </c:numRef>
          </c:val>
          <c:smooth val="0"/>
          <c:extLst>
            <c:ext xmlns:c16="http://schemas.microsoft.com/office/drawing/2014/chart" uri="{C3380CC4-5D6E-409C-BE32-E72D297353CC}">
              <c16:uniqueId val="{0000000A-98F0-4612-988C-DCD263B9CE09}"/>
            </c:ext>
          </c:extLst>
        </c:ser>
        <c:ser>
          <c:idx val="11"/>
          <c:order val="11"/>
          <c:tx>
            <c:strRef>
              <c:f>Abschr_BMK!$M$3:$M$5</c:f>
              <c:strCache>
                <c:ptCount val="1"/>
                <c:pt idx="0">
                  <c:v>DEU - mHC</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Abschr_BMK!$M$6:$M$15</c:f>
              <c:numCache>
                <c:formatCode>General</c:formatCode>
                <c:ptCount val="9"/>
                <c:pt idx="0">
                  <c:v>0.61670718999652663</c:v>
                </c:pt>
                <c:pt idx="1">
                  <c:v>0.24168548106981599</c:v>
                </c:pt>
                <c:pt idx="2">
                  <c:v>2.7152440083362237E-2</c:v>
                </c:pt>
                <c:pt idx="3">
                  <c:v>1.6281695033152436E-5</c:v>
                </c:pt>
                <c:pt idx="4">
                  <c:v>9.7631591245096913E-9</c:v>
                </c:pt>
                <c:pt idx="5">
                  <c:v>5.8543828450545104E-12</c:v>
                </c:pt>
                <c:pt idx="6">
                  <c:v>3.5105233930303049E-15</c:v>
                </c:pt>
                <c:pt idx="7">
                  <c:v>2.1050510052350798E-18</c:v>
                </c:pt>
                <c:pt idx="8">
                  <c:v>1</c:v>
                </c:pt>
              </c:numCache>
            </c:numRef>
          </c:val>
          <c:smooth val="0"/>
          <c:extLst>
            <c:ext xmlns:c16="http://schemas.microsoft.com/office/drawing/2014/chart" uri="{C3380CC4-5D6E-409C-BE32-E72D297353CC}">
              <c16:uniqueId val="{0000000B-98F0-4612-988C-DCD263B9CE09}"/>
            </c:ext>
          </c:extLst>
        </c:ser>
        <c:ser>
          <c:idx val="12"/>
          <c:order val="12"/>
          <c:tx>
            <c:strRef>
              <c:f>Abschr_BMK!$N$3:$N$5</c:f>
              <c:strCache>
                <c:ptCount val="1"/>
                <c:pt idx="0">
                  <c:v>DEU - mOIL</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Abschr_BMK!$N$6:$N$15</c:f>
              <c:numCache>
                <c:formatCode>General</c:formatCode>
                <c:ptCount val="9"/>
                <c:pt idx="0">
                  <c:v>0.31797960233634959</c:v>
                </c:pt>
                <c:pt idx="1">
                  <c:v>0.10692128438701086</c:v>
                </c:pt>
                <c:pt idx="8">
                  <c:v>1</c:v>
                </c:pt>
              </c:numCache>
            </c:numRef>
          </c:val>
          <c:smooth val="0"/>
          <c:extLst>
            <c:ext xmlns:c16="http://schemas.microsoft.com/office/drawing/2014/chart" uri="{C3380CC4-5D6E-409C-BE32-E72D297353CC}">
              <c16:uniqueId val="{0000000C-98F0-4612-988C-DCD263B9CE09}"/>
            </c:ext>
          </c:extLst>
        </c:ser>
        <c:ser>
          <c:idx val="13"/>
          <c:order val="13"/>
          <c:tx>
            <c:strRef>
              <c:f>Abschr_BMK!$O$3:$O$5</c:f>
              <c:strCache>
                <c:ptCount val="1"/>
                <c:pt idx="0">
                  <c:v>DEU - mSOLAR</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Abschr_BMK!$O$6:$O$15</c:f>
              <c:numCache>
                <c:formatCode>General</c:formatCode>
                <c:ptCount val="9"/>
                <c:pt idx="0">
                  <c:v>0.99999999999999822</c:v>
                </c:pt>
                <c:pt idx="1">
                  <c:v>6.4516129032268929E-2</c:v>
                </c:pt>
                <c:pt idx="8">
                  <c:v>1</c:v>
                </c:pt>
              </c:numCache>
            </c:numRef>
          </c:val>
          <c:smooth val="0"/>
          <c:extLst>
            <c:ext xmlns:c16="http://schemas.microsoft.com/office/drawing/2014/chart" uri="{C3380CC4-5D6E-409C-BE32-E72D297353CC}">
              <c16:uniqueId val="{0000000D-98F0-4612-988C-DCD263B9CE09}"/>
            </c:ext>
          </c:extLst>
        </c:ser>
        <c:ser>
          <c:idx val="14"/>
          <c:order val="14"/>
          <c:tx>
            <c:strRef>
              <c:f>Abschr_BMK!$P$3:$P$5</c:f>
              <c:strCache>
                <c:ptCount val="1"/>
                <c:pt idx="0">
                  <c:v>DEU - mWIND</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Abschr_BMK!$P$6:$P$15</c:f>
              <c:numCache>
                <c:formatCode>General</c:formatCode>
                <c:ptCount val="9"/>
                <c:pt idx="0">
                  <c:v>0.8</c:v>
                </c:pt>
                <c:pt idx="1">
                  <c:v>0.2</c:v>
                </c:pt>
                <c:pt idx="8">
                  <c:v>1</c:v>
                </c:pt>
              </c:numCache>
            </c:numRef>
          </c:val>
          <c:smooth val="0"/>
          <c:extLst>
            <c:ext xmlns:c16="http://schemas.microsoft.com/office/drawing/2014/chart" uri="{C3380CC4-5D6E-409C-BE32-E72D297353CC}">
              <c16:uniqueId val="{0000000E-98F0-4612-988C-DCD263B9CE09}"/>
            </c:ext>
          </c:extLst>
        </c:ser>
        <c:ser>
          <c:idx val="15"/>
          <c:order val="15"/>
          <c:tx>
            <c:strRef>
              <c:f>Abschr_BMK!$Q$3:$Q$5</c:f>
              <c:strCache>
                <c:ptCount val="1"/>
                <c:pt idx="0">
                  <c:v>DEU - pGAS</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Abschr_BMK!$Q$6:$Q$15</c:f>
              <c:numCache>
                <c:formatCode>General</c:formatCode>
                <c:ptCount val="9"/>
                <c:pt idx="0">
                  <c:v>0.67582785943413981</c:v>
                </c:pt>
                <c:pt idx="1">
                  <c:v>0.33548124855930728</c:v>
                </c:pt>
                <c:pt idx="2">
                  <c:v>0.22670124915757972</c:v>
                </c:pt>
                <c:pt idx="3">
                  <c:v>7.7511468354029472E-2</c:v>
                </c:pt>
                <c:pt idx="4">
                  <c:v>2.6501961276011943E-2</c:v>
                </c:pt>
                <c:pt idx="5">
                  <c:v>9.0612907533537176E-3</c:v>
                </c:pt>
                <c:pt idx="6">
                  <c:v>3.0981476903421531E-3</c:v>
                </c:pt>
                <c:pt idx="7">
                  <c:v>1.0592882815971736E-3</c:v>
                </c:pt>
                <c:pt idx="8">
                  <c:v>1</c:v>
                </c:pt>
              </c:numCache>
            </c:numRef>
          </c:val>
          <c:smooth val="0"/>
          <c:extLst>
            <c:ext xmlns:c16="http://schemas.microsoft.com/office/drawing/2014/chart" uri="{C3380CC4-5D6E-409C-BE32-E72D297353CC}">
              <c16:uniqueId val="{0000000F-98F0-4612-988C-DCD263B9CE09}"/>
            </c:ext>
          </c:extLst>
        </c:ser>
        <c:ser>
          <c:idx val="16"/>
          <c:order val="16"/>
          <c:tx>
            <c:strRef>
              <c:f>Abschr_BMK!$R$3:$R$5</c:f>
              <c:strCache>
                <c:ptCount val="1"/>
                <c:pt idx="0">
                  <c:v>DEU - pHYDRO</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Abschr_BMK!$R$6:$R$15</c:f>
              <c:numCache>
                <c:formatCode>General</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10-98F0-4612-988C-DCD263B9CE09}"/>
            </c:ext>
          </c:extLst>
        </c:ser>
        <c:ser>
          <c:idx val="17"/>
          <c:order val="17"/>
          <c:tx>
            <c:strRef>
              <c:f>Abschr_BMK!$S$3:$S$5</c:f>
              <c:strCache>
                <c:ptCount val="1"/>
                <c:pt idx="0">
                  <c:v>DEU - pOIL</c:v>
                </c:pt>
              </c:strCache>
            </c:strRef>
          </c:tx>
          <c:marker>
            <c:symbol val="none"/>
          </c:marker>
          <c:cat>
            <c:strRef>
              <c:f>Abschr_BMK!$A$6:$A$15</c:f>
              <c:strCache>
                <c:ptCount val="9"/>
                <c:pt idx="0">
                  <c:v>2015</c:v>
                </c:pt>
                <c:pt idx="1">
                  <c:v>2020</c:v>
                </c:pt>
                <c:pt idx="2">
                  <c:v>2025</c:v>
                </c:pt>
                <c:pt idx="3">
                  <c:v>2030</c:v>
                </c:pt>
                <c:pt idx="4">
                  <c:v>2035</c:v>
                </c:pt>
                <c:pt idx="5">
                  <c:v>2040</c:v>
                </c:pt>
                <c:pt idx="6">
                  <c:v>2045</c:v>
                </c:pt>
                <c:pt idx="7">
                  <c:v>2050</c:v>
                </c:pt>
                <c:pt idx="8">
                  <c:v>2011</c:v>
                </c:pt>
              </c:strCache>
            </c:strRef>
          </c:cat>
          <c:val>
            <c:numRef>
              <c:f>Abschr_BMK!$S$6:$S$15</c:f>
              <c:numCache>
                <c:formatCode>General</c:formatCode>
                <c:ptCount val="9"/>
                <c:pt idx="0">
                  <c:v>0.31797960233634959</c:v>
                </c:pt>
                <c:pt idx="1">
                  <c:v>0.10692128438701086</c:v>
                </c:pt>
                <c:pt idx="8">
                  <c:v>1</c:v>
                </c:pt>
              </c:numCache>
            </c:numRef>
          </c:val>
          <c:smooth val="0"/>
          <c:extLst>
            <c:ext xmlns:c16="http://schemas.microsoft.com/office/drawing/2014/chart" uri="{C3380CC4-5D6E-409C-BE32-E72D297353CC}">
              <c16:uniqueId val="{00000011-98F0-4612-988C-DCD263B9CE09}"/>
            </c:ext>
          </c:extLst>
        </c:ser>
        <c:dLbls>
          <c:showLegendKey val="0"/>
          <c:showVal val="0"/>
          <c:showCatName val="0"/>
          <c:showSerName val="0"/>
          <c:showPercent val="0"/>
          <c:showBubbleSize val="0"/>
        </c:dLbls>
        <c:smooth val="0"/>
        <c:axId val="337017856"/>
        <c:axId val="337230016"/>
      </c:lineChart>
      <c:catAx>
        <c:axId val="337017856"/>
        <c:scaling>
          <c:orientation val="minMax"/>
        </c:scaling>
        <c:delete val="0"/>
        <c:axPos val="b"/>
        <c:numFmt formatCode="General" sourceLinked="0"/>
        <c:majorTickMark val="out"/>
        <c:minorTickMark val="none"/>
        <c:tickLblPos val="nextTo"/>
        <c:crossAx val="337230016"/>
        <c:crosses val="autoZero"/>
        <c:auto val="1"/>
        <c:lblAlgn val="ctr"/>
        <c:lblOffset val="100"/>
        <c:noMultiLvlLbl val="0"/>
      </c:catAx>
      <c:valAx>
        <c:axId val="337230016"/>
        <c:scaling>
          <c:orientation val="minMax"/>
        </c:scaling>
        <c:delete val="0"/>
        <c:axPos val="l"/>
        <c:majorGridlines/>
        <c:numFmt formatCode="General" sourceLinked="1"/>
        <c:majorTickMark val="out"/>
        <c:minorTickMark val="none"/>
        <c:tickLblPos val="nextTo"/>
        <c:crossAx val="337017856"/>
        <c:crosses val="autoZero"/>
        <c:crossBetween val="between"/>
      </c:valAx>
    </c:plotArea>
    <c:legend>
      <c:legendPos val="r"/>
      <c:layout>
        <c:manualLayout>
          <c:xMode val="edge"/>
          <c:yMode val="edge"/>
          <c:x val="0.7783524812207463"/>
          <c:y val="2.4642768710514962E-2"/>
          <c:w val="0.2216475187792537"/>
          <c:h val="0.8552465847429449"/>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[report_pivot_dias_EUTRADE.xlsx]AEEIyr...pivot!PivotTable6</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pivotFmt>
      <c:pivotFmt>
        <c:idx val="44"/>
      </c:pivotFmt>
      <c:pivotFmt>
        <c:idx val="45"/>
      </c:pivotFmt>
      <c:pivotFmt>
        <c:idx val="46"/>
        <c:marker>
          <c:symbol val="none"/>
        </c:marker>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pivotFmt>
      <c:pivotFmt>
        <c:idx val="85"/>
      </c:pivotFmt>
      <c:pivotFmt>
        <c:idx val="86"/>
      </c:pivotFmt>
      <c:pivotFmt>
        <c:idx val="87"/>
      </c:pivotFmt>
      <c:pivotFmt>
        <c:idx val="88"/>
      </c:pivotFmt>
      <c:pivotFmt>
        <c:idx val="89"/>
      </c:pivotFmt>
      <c:pivotFmt>
        <c:idx val="90"/>
      </c:pivotFmt>
      <c:pivotFmt>
        <c:idx val="91"/>
      </c:pivotFmt>
      <c:pivotFmt>
        <c:idx val="92"/>
      </c:pivotFmt>
      <c:pivotFmt>
        <c:idx val="93"/>
      </c:pivotFmt>
      <c:pivotFmt>
        <c:idx val="94"/>
      </c:pivotFmt>
      <c:pivotFmt>
        <c:idx val="95"/>
      </c:pivotFmt>
      <c:pivotFmt>
        <c:idx val="96"/>
      </c:pivotFmt>
      <c:pivotFmt>
        <c:idx val="97"/>
      </c:pivotFmt>
      <c:pivotFmt>
        <c:idx val="98"/>
      </c:pivotFmt>
      <c:pivotFmt>
        <c:idx val="99"/>
      </c:pivotFmt>
      <c:pivotFmt>
        <c:idx val="100"/>
      </c:pivotFmt>
      <c:pivotFmt>
        <c:idx val="101"/>
      </c:pivotFmt>
      <c:pivotFmt>
        <c:idx val="102"/>
      </c:pivotFmt>
      <c:pivotFmt>
        <c:idx val="103"/>
      </c:pivotFmt>
      <c:pivotFmt>
        <c:idx val="104"/>
      </c:pivotFmt>
      <c:pivotFmt>
        <c:idx val="105"/>
      </c:pivotFmt>
      <c:pivotFmt>
        <c:idx val="106"/>
      </c:pivotFmt>
      <c:pivotFmt>
        <c:idx val="107"/>
      </c:pivotFmt>
      <c:pivotFmt>
        <c:idx val="108"/>
      </c:pivotFmt>
      <c:pivotFmt>
        <c:idx val="109"/>
      </c:pivotFmt>
      <c:pivotFmt>
        <c:idx val="110"/>
      </c:pivotFmt>
      <c:pivotFmt>
        <c:idx val="111"/>
      </c:pivotFmt>
      <c:pivotFmt>
        <c:idx val="112"/>
      </c:pivotFmt>
      <c:pivotFmt>
        <c:idx val="113"/>
      </c:pivotFmt>
      <c:pivotFmt>
        <c:idx val="114"/>
      </c:pivotFmt>
      <c:pivotFmt>
        <c:idx val="115"/>
      </c:pivotFmt>
      <c:pivotFmt>
        <c:idx val="116"/>
      </c:pivotFmt>
      <c:pivotFmt>
        <c:idx val="117"/>
      </c:pivotFmt>
      <c:pivotFmt>
        <c:idx val="118"/>
      </c:pivotFmt>
      <c:pivotFmt>
        <c:idx val="119"/>
      </c:pivotFmt>
      <c:pivotFmt>
        <c:idx val="120"/>
      </c:pivotFmt>
      <c:pivotFmt>
        <c:idx val="121"/>
      </c:pivotFmt>
      <c:pivotFmt>
        <c:idx val="122"/>
      </c:pivotFmt>
      <c:pivotFmt>
        <c:idx val="123"/>
      </c:pivotFmt>
      <c:pivotFmt>
        <c:idx val="124"/>
      </c:pivotFmt>
      <c:pivotFmt>
        <c:idx val="125"/>
      </c:pivotFmt>
      <c:pivotFmt>
        <c:idx val="126"/>
      </c:pivotFmt>
      <c:pivotFmt>
        <c:idx val="127"/>
      </c:pivotFmt>
      <c:pivotFmt>
        <c:idx val="128"/>
      </c:pivotFmt>
      <c:pivotFmt>
        <c:idx val="129"/>
      </c:pivotFmt>
      <c:pivotFmt>
        <c:idx val="130"/>
      </c:pivotFmt>
      <c:pivotFmt>
        <c:idx val="131"/>
      </c:pivotFmt>
      <c:pivotFmt>
        <c:idx val="132"/>
      </c:pivotFmt>
      <c:pivotFmt>
        <c:idx val="133"/>
      </c:pivotFmt>
      <c:pivotFmt>
        <c:idx val="134"/>
      </c:pivotFmt>
      <c:pivotFmt>
        <c:idx val="135"/>
      </c:pivotFmt>
      <c:pivotFmt>
        <c:idx val="136"/>
      </c:pivotFmt>
      <c:pivotFmt>
        <c:idx val="137"/>
      </c:pivotFmt>
      <c:pivotFmt>
        <c:idx val="138"/>
      </c:pivotFmt>
      <c:pivotFmt>
        <c:idx val="139"/>
      </c:pivotFmt>
      <c:pivotFmt>
        <c:idx val="140"/>
      </c:pivotFmt>
      <c:pivotFmt>
        <c:idx val="141"/>
      </c:pivotFmt>
      <c:pivotFmt>
        <c:idx val="142"/>
      </c:pivotFmt>
      <c:pivotFmt>
        <c:idx val="143"/>
      </c:pivotFmt>
      <c:pivotFmt>
        <c:idx val="144"/>
      </c:pivotFmt>
      <c:pivotFmt>
        <c:idx val="145"/>
      </c:pivotFmt>
      <c:pivotFmt>
        <c:idx val="146"/>
      </c:pivotFmt>
      <c:pivotFmt>
        <c:idx val="147"/>
      </c:pivotFmt>
      <c:pivotFmt>
        <c:idx val="148"/>
      </c:pivotFmt>
      <c:pivotFmt>
        <c:idx val="149"/>
      </c:pivotFmt>
      <c:pivotFmt>
        <c:idx val="150"/>
      </c:pivotFmt>
      <c:pivotFmt>
        <c:idx val="151"/>
      </c:pivotFmt>
      <c:pivotFmt>
        <c:idx val="152"/>
      </c:pivotFmt>
      <c:pivotFmt>
        <c:idx val="153"/>
      </c:pivotFmt>
      <c:pivotFmt>
        <c:idx val="154"/>
      </c:pivotFmt>
      <c:pivotFmt>
        <c:idx val="155"/>
      </c:pivotFmt>
      <c:pivotFmt>
        <c:idx val="156"/>
      </c:pivotFmt>
      <c:pivotFmt>
        <c:idx val="157"/>
      </c:pivotFmt>
      <c:pivotFmt>
        <c:idx val="158"/>
      </c:pivotFmt>
      <c:pivotFmt>
        <c:idx val="159"/>
      </c:pivotFmt>
      <c:pivotFmt>
        <c:idx val="160"/>
      </c:pivotFmt>
      <c:pivotFmt>
        <c:idx val="161"/>
      </c:pivotFmt>
      <c:pivotFmt>
        <c:idx val="162"/>
      </c:pivotFmt>
      <c:pivotFmt>
        <c:idx val="163"/>
      </c:pivotFmt>
      <c:pivotFmt>
        <c:idx val="164"/>
      </c:pivotFmt>
      <c:pivotFmt>
        <c:idx val="165"/>
      </c:pivotFmt>
      <c:pivotFmt>
        <c:idx val="166"/>
      </c:pivotFmt>
      <c:pivotFmt>
        <c:idx val="167"/>
      </c:pivotFmt>
      <c:pivotFmt>
        <c:idx val="168"/>
      </c:pivotFmt>
      <c:pivotFmt>
        <c:idx val="169"/>
      </c:pivotFmt>
      <c:pivotFmt>
        <c:idx val="170"/>
      </c:pivotFmt>
      <c:pivotFmt>
        <c:idx val="171"/>
      </c:pivotFmt>
      <c:pivotFmt>
        <c:idx val="172"/>
      </c:pivotFmt>
      <c:pivotFmt>
        <c:idx val="173"/>
      </c:pivotFmt>
      <c:pivotFmt>
        <c:idx val="174"/>
      </c:pivotFmt>
      <c:pivotFmt>
        <c:idx val="175"/>
      </c:pivotFmt>
      <c:pivotFmt>
        <c:idx val="176"/>
      </c:pivotFmt>
      <c:pivotFmt>
        <c:idx val="177"/>
      </c:pivotFmt>
      <c:pivotFmt>
        <c:idx val="178"/>
      </c:pivotFmt>
      <c:pivotFmt>
        <c:idx val="179"/>
      </c:pivotFmt>
      <c:pivotFmt>
        <c:idx val="180"/>
      </c:pivotFmt>
      <c:pivotFmt>
        <c:idx val="181"/>
      </c:pivotFmt>
      <c:pivotFmt>
        <c:idx val="182"/>
      </c:pivotFmt>
      <c:pivotFmt>
        <c:idx val="183"/>
      </c:pivotFmt>
      <c:pivotFmt>
        <c:idx val="184"/>
      </c:pivotFmt>
      <c:pivotFmt>
        <c:idx val="185"/>
      </c:pivotFmt>
      <c:pivotFmt>
        <c:idx val="186"/>
      </c:pivotFmt>
      <c:pivotFmt>
        <c:idx val="187"/>
      </c:pivotFmt>
      <c:pivotFmt>
        <c:idx val="188"/>
      </c:pivotFmt>
      <c:pivotFmt>
        <c:idx val="189"/>
      </c:pivotFmt>
      <c:pivotFmt>
        <c:idx val="190"/>
      </c:pivotFmt>
      <c:pivotFmt>
        <c:idx val="191"/>
      </c:pivotFmt>
      <c:pivotFmt>
        <c:idx val="192"/>
      </c:pivotFmt>
      <c:pivotFmt>
        <c:idx val="193"/>
      </c:pivotFmt>
      <c:pivotFmt>
        <c:idx val="194"/>
      </c:pivotFmt>
      <c:pivotFmt>
        <c:idx val="195"/>
      </c:pivotFmt>
      <c:pivotFmt>
        <c:idx val="196"/>
      </c:pivotFmt>
      <c:pivotFmt>
        <c:idx val="197"/>
      </c:pivotFmt>
      <c:pivotFmt>
        <c:idx val="198"/>
      </c:pivotFmt>
      <c:pivotFmt>
        <c:idx val="199"/>
      </c:pivotFmt>
      <c:pivotFmt>
        <c:idx val="200"/>
      </c:pivotFmt>
      <c:pivotFmt>
        <c:idx val="201"/>
      </c:pivotFmt>
    </c:pivotFmts>
    <c:plotArea>
      <c:layout>
        <c:manualLayout>
          <c:layoutTarget val="inner"/>
          <c:xMode val="edge"/>
          <c:yMode val="edge"/>
          <c:x val="8.5848374722390472E-2"/>
          <c:y val="0.1429724409448819"/>
          <c:w val="0.67341607557776706"/>
          <c:h val="0.64947579469233008"/>
        </c:manualLayout>
      </c:layout>
      <c:lineChart>
        <c:grouping val="standard"/>
        <c:varyColors val="0"/>
        <c:ser>
          <c:idx val="0"/>
          <c:order val="0"/>
          <c:tx>
            <c:strRef>
              <c:f>AEEIyr...pivot!$B$3:$B$6</c:f>
              <c:strCache>
                <c:ptCount val="1"/>
                <c:pt idx="0">
                  <c:v>COL - ele - BRZ</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AEEIyr...pivot!$B$7:$B$16</c:f>
              <c:numCache>
                <c:formatCode>General</c:formatCode>
                <c:ptCount val="9"/>
                <c:pt idx="0">
                  <c:v>0.94574793139594515</c:v>
                </c:pt>
                <c:pt idx="1">
                  <c:v>0.90803354372504841</c:v>
                </c:pt>
                <c:pt idx="2">
                  <c:v>0.88241296250864232</c:v>
                </c:pt>
                <c:pt idx="3">
                  <c:v>0.86250752726542812</c:v>
                </c:pt>
                <c:pt idx="4">
                  <c:v>0.84614827040167717</c:v>
                </c:pt>
                <c:pt idx="5">
                  <c:v>0.83194682962731659</c:v>
                </c:pt>
                <c:pt idx="6">
                  <c:v>0.81904453910832564</c:v>
                </c:pt>
                <c:pt idx="7">
                  <c:v>0.80681691460177973</c:v>
                </c:pt>
                <c:pt idx="8">
                  <c:v>1</c:v>
                </c:pt>
              </c:numCache>
            </c:numRef>
          </c:val>
          <c:smooth val="0"/>
          <c:extLst>
            <c:ext xmlns:c16="http://schemas.microsoft.com/office/drawing/2014/chart" uri="{C3380CC4-5D6E-409C-BE32-E72D297353CC}">
              <c16:uniqueId val="{00000000-F9D2-41C4-AC58-1C0E8AFE4D4E}"/>
            </c:ext>
          </c:extLst>
        </c:ser>
        <c:ser>
          <c:idx val="1"/>
          <c:order val="1"/>
          <c:tx>
            <c:strRef>
              <c:f>AEEIyr...pivot!$C$3:$C$6</c:f>
              <c:strCache>
                <c:ptCount val="1"/>
                <c:pt idx="0">
                  <c:v>COL - ele - CHI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AEEIyr...pivot!$C$7:$C$16</c:f>
              <c:numCache>
                <c:formatCode>General</c:formatCode>
                <c:ptCount val="9"/>
                <c:pt idx="0">
                  <c:v>0.81884551737564504</c:v>
                </c:pt>
                <c:pt idx="1">
                  <c:v>0.6682176579382848</c:v>
                </c:pt>
                <c:pt idx="2">
                  <c:v>0.55631266426555048</c:v>
                </c:pt>
                <c:pt idx="3">
                  <c:v>0.46854862260293972</c:v>
                </c:pt>
                <c:pt idx="4">
                  <c:v>0.39746909374087402</c:v>
                </c:pt>
                <c:pt idx="5">
                  <c:v>0.33793439112235979</c:v>
                </c:pt>
                <c:pt idx="6">
                  <c:v>0.28620656088776397</c:v>
                </c:pt>
                <c:pt idx="7">
                  <c:v>0.23946266913267802</c:v>
                </c:pt>
                <c:pt idx="8">
                  <c:v>1</c:v>
                </c:pt>
              </c:numCache>
            </c:numRef>
          </c:val>
          <c:smooth val="0"/>
          <c:extLst>
            <c:ext xmlns:c16="http://schemas.microsoft.com/office/drawing/2014/chart" uri="{C3380CC4-5D6E-409C-BE32-E72D297353CC}">
              <c16:uniqueId val="{00000001-F9D2-41C4-AC58-1C0E8AFE4D4E}"/>
            </c:ext>
          </c:extLst>
        </c:ser>
        <c:ser>
          <c:idx val="2"/>
          <c:order val="2"/>
          <c:tx>
            <c:strRef>
              <c:f>AEEIyr...pivot!$D$3:$D$6</c:f>
              <c:strCache>
                <c:ptCount val="1"/>
                <c:pt idx="0">
                  <c:v>COL - ele - DEU</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AEEIyr...pivot!$D$7:$D$16</c:f>
              <c:numCache>
                <c:formatCode>General</c:formatCode>
                <c:ptCount val="9"/>
                <c:pt idx="0">
                  <c:v>0.88460548562163133</c:v>
                </c:pt>
                <c:pt idx="1">
                  <c:v>0.8628702576097157</c:v>
                </c:pt>
                <c:pt idx="2">
                  <c:v>0.83522406440385821</c:v>
                </c:pt>
                <c:pt idx="3">
                  <c:v>0.80221794456147366</c:v>
                </c:pt>
                <c:pt idx="4">
                  <c:v>0.76451942353302038</c:v>
                </c:pt>
                <c:pt idx="5">
                  <c:v>0.72288044854618427</c:v>
                </c:pt>
                <c:pt idx="6">
                  <c:v>0.6780953455872808</c:v>
                </c:pt>
                <c:pt idx="7">
                  <c:v>0.63099216915432499</c:v>
                </c:pt>
                <c:pt idx="8">
                  <c:v>1</c:v>
                </c:pt>
              </c:numCache>
            </c:numRef>
          </c:val>
          <c:smooth val="0"/>
          <c:extLst>
            <c:ext xmlns:c16="http://schemas.microsoft.com/office/drawing/2014/chart" uri="{C3380CC4-5D6E-409C-BE32-E72D297353CC}">
              <c16:uniqueId val="{00000002-F9D2-41C4-AC58-1C0E8AFE4D4E}"/>
            </c:ext>
          </c:extLst>
        </c:ser>
        <c:ser>
          <c:idx val="3"/>
          <c:order val="3"/>
          <c:tx>
            <c:strRef>
              <c:f>AEEIyr...pivot!$E$3:$E$6</c:f>
              <c:strCache>
                <c:ptCount val="1"/>
                <c:pt idx="0">
                  <c:v>COL - ele - EUN</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AEEIyr...pivot!$E$7:$E$16</c:f>
              <c:numCache>
                <c:formatCode>General</c:formatCode>
                <c:ptCount val="9"/>
                <c:pt idx="0">
                  <c:v>1.0014627921806791</c:v>
                </c:pt>
                <c:pt idx="1">
                  <c:v>0.9903063506227644</c:v>
                </c:pt>
                <c:pt idx="2">
                  <c:v>0.96819342425884469</c:v>
                </c:pt>
                <c:pt idx="3">
                  <c:v>0.93712495187176792</c:v>
                </c:pt>
                <c:pt idx="4">
                  <c:v>0.89859847146753591</c:v>
                </c:pt>
                <c:pt idx="5">
                  <c:v>0.85398761905038567</c:v>
                </c:pt>
                <c:pt idx="6">
                  <c:v>0.80458367664683439</c:v>
                </c:pt>
                <c:pt idx="7">
                  <c:v>0.75161379744865009</c:v>
                </c:pt>
                <c:pt idx="8">
                  <c:v>1</c:v>
                </c:pt>
              </c:numCache>
            </c:numRef>
          </c:val>
          <c:smooth val="0"/>
          <c:extLst>
            <c:ext xmlns:c16="http://schemas.microsoft.com/office/drawing/2014/chart" uri="{C3380CC4-5D6E-409C-BE32-E72D297353CC}">
              <c16:uniqueId val="{00000003-F9D2-41C4-AC58-1C0E8AFE4D4E}"/>
            </c:ext>
          </c:extLst>
        </c:ser>
        <c:ser>
          <c:idx val="4"/>
          <c:order val="4"/>
          <c:tx>
            <c:strRef>
              <c:f>AEEIyr...pivot!$F$3:$F$6</c:f>
              <c:strCache>
                <c:ptCount val="1"/>
                <c:pt idx="0">
                  <c:v>COL - ele - EUS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AEEIyr...pivot!$F$7:$F$16</c:f>
              <c:numCache>
                <c:formatCode>General</c:formatCode>
                <c:ptCount val="9"/>
                <c:pt idx="0">
                  <c:v>0.89003078811072012</c:v>
                </c:pt>
                <c:pt idx="1">
                  <c:v>0.87192674764434375</c:v>
                </c:pt>
                <c:pt idx="2">
                  <c:v>0.84619877395503773</c:v>
                </c:pt>
                <c:pt idx="3">
                  <c:v>0.81401849261135972</c:v>
                </c:pt>
                <c:pt idx="4">
                  <c:v>0.77637372412878458</c:v>
                </c:pt>
                <c:pt idx="5">
                  <c:v>0.73423368868104422</c:v>
                </c:pt>
                <c:pt idx="6">
                  <c:v>0.68857576969620438</c:v>
                </c:pt>
                <c:pt idx="7">
                  <c:v>0.64034073167257011</c:v>
                </c:pt>
                <c:pt idx="8">
                  <c:v>1</c:v>
                </c:pt>
              </c:numCache>
            </c:numRef>
          </c:val>
          <c:smooth val="0"/>
          <c:extLst>
            <c:ext xmlns:c16="http://schemas.microsoft.com/office/drawing/2014/chart" uri="{C3380CC4-5D6E-409C-BE32-E72D297353CC}">
              <c16:uniqueId val="{00000004-F9D2-41C4-AC58-1C0E8AFE4D4E}"/>
            </c:ext>
          </c:extLst>
        </c:ser>
        <c:ser>
          <c:idx val="5"/>
          <c:order val="5"/>
          <c:tx>
            <c:strRef>
              <c:f>AEEIyr...pivot!$G$3:$G$6</c:f>
              <c:strCache>
                <c:ptCount val="1"/>
                <c:pt idx="0">
                  <c:v>COL - ele - FRA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AEEIyr...pivot!$G$7:$G$16</c:f>
              <c:numCache>
                <c:formatCode>General</c:formatCode>
                <c:ptCount val="9"/>
                <c:pt idx="0">
                  <c:v>0.88472485189357541</c:v>
                </c:pt>
                <c:pt idx="1">
                  <c:v>0.8630938576160373</c:v>
                </c:pt>
                <c:pt idx="2">
                  <c:v>0.8355460768011389</c:v>
                </c:pt>
                <c:pt idx="3">
                  <c:v>0.80263510185598541</c:v>
                </c:pt>
                <c:pt idx="4">
                  <c:v>0.76502498335390479</c:v>
                </c:pt>
                <c:pt idx="5">
                  <c:v>0.72346472009745866</c:v>
                </c:pt>
                <c:pt idx="6">
                  <c:v>0.67874995835207752</c:v>
                </c:pt>
                <c:pt idx="7">
                  <c:v>0.63170402419926164</c:v>
                </c:pt>
                <c:pt idx="8">
                  <c:v>1</c:v>
                </c:pt>
              </c:numCache>
            </c:numRef>
          </c:val>
          <c:smooth val="0"/>
          <c:extLst>
            <c:ext xmlns:c16="http://schemas.microsoft.com/office/drawing/2014/chart" uri="{C3380CC4-5D6E-409C-BE32-E72D297353CC}">
              <c16:uniqueId val="{00000005-F9D2-41C4-AC58-1C0E8AFE4D4E}"/>
            </c:ext>
          </c:extLst>
        </c:ser>
        <c:ser>
          <c:idx val="6"/>
          <c:order val="6"/>
          <c:tx>
            <c:strRef>
              <c:f>AEEIyr...pivot!$H$3:$H$6</c:f>
              <c:strCache>
                <c:ptCount val="1"/>
                <c:pt idx="0">
                  <c:v>COL - ele - IND</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AEEIyr...pivot!$H$7:$H$16</c:f>
              <c:numCache>
                <c:formatCode>General</c:formatCode>
                <c:ptCount val="9"/>
                <c:pt idx="0">
                  <c:v>0.87390073284477021</c:v>
                </c:pt>
                <c:pt idx="1">
                  <c:v>0.77576615589606934</c:v>
                </c:pt>
                <c:pt idx="2">
                  <c:v>0.70519653564290474</c:v>
                </c:pt>
                <c:pt idx="3">
                  <c:v>0.6498001332445037</c:v>
                </c:pt>
                <c:pt idx="4">
                  <c:v>0.60364756828780819</c:v>
                </c:pt>
                <c:pt idx="5">
                  <c:v>0.56317455029980013</c:v>
                </c:pt>
                <c:pt idx="6">
                  <c:v>0.52624916722185233</c:v>
                </c:pt>
                <c:pt idx="7">
                  <c:v>0.49153897401732194</c:v>
                </c:pt>
                <c:pt idx="8">
                  <c:v>1</c:v>
                </c:pt>
              </c:numCache>
            </c:numRef>
          </c:val>
          <c:smooth val="0"/>
          <c:extLst>
            <c:ext xmlns:c16="http://schemas.microsoft.com/office/drawing/2014/chart" uri="{C3380CC4-5D6E-409C-BE32-E72D297353CC}">
              <c16:uniqueId val="{00000006-F9D2-41C4-AC58-1C0E8AFE4D4E}"/>
            </c:ext>
          </c:extLst>
        </c:ser>
        <c:ser>
          <c:idx val="7"/>
          <c:order val="7"/>
          <c:tx>
            <c:strRef>
              <c:f>AEEIyr...pivot!$I$3:$I$6</c:f>
              <c:strCache>
                <c:ptCount val="1"/>
                <c:pt idx="0">
                  <c:v>COL - ele - OEC</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AEEIyr...pivot!$I$7:$I$16</c:f>
              <c:numCache>
                <c:formatCode>General</c:formatCode>
                <c:ptCount val="9"/>
                <c:pt idx="0">
                  <c:v>0.96286879413687021</c:v>
                </c:pt>
                <c:pt idx="1">
                  <c:v>0.92585955152143629</c:v>
                </c:pt>
                <c:pt idx="2">
                  <c:v>0.88764642078771727</c:v>
                </c:pt>
                <c:pt idx="3">
                  <c:v>0.84608692337372138</c:v>
                </c:pt>
                <c:pt idx="4">
                  <c:v>0.8013874390114244</c:v>
                </c:pt>
                <c:pt idx="5">
                  <c:v>0.75407232266108903</c:v>
                </c:pt>
                <c:pt idx="6">
                  <c:v>0.70465557097341858</c:v>
                </c:pt>
                <c:pt idx="7">
                  <c:v>0.65365310423145573</c:v>
                </c:pt>
                <c:pt idx="8">
                  <c:v>1</c:v>
                </c:pt>
              </c:numCache>
            </c:numRef>
          </c:val>
          <c:smooth val="0"/>
          <c:extLst>
            <c:ext xmlns:c16="http://schemas.microsoft.com/office/drawing/2014/chart" uri="{C3380CC4-5D6E-409C-BE32-E72D297353CC}">
              <c16:uniqueId val="{00000007-F9D2-41C4-AC58-1C0E8AFE4D4E}"/>
            </c:ext>
          </c:extLst>
        </c:ser>
        <c:ser>
          <c:idx val="8"/>
          <c:order val="8"/>
          <c:tx>
            <c:strRef>
              <c:f>AEEIyr...pivot!$J$3:$J$6</c:f>
              <c:strCache>
                <c:ptCount val="1"/>
                <c:pt idx="0">
                  <c:v>COL - ele - ROW</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AEEIyr...pivot!$J$7:$J$16</c:f>
              <c:numCache>
                <c:formatCode>General</c:formatCode>
                <c:ptCount val="9"/>
                <c:pt idx="0">
                  <c:v>0.94282607190664458</c:v>
                </c:pt>
                <c:pt idx="1">
                  <c:v>0.90065382560932328</c:v>
                </c:pt>
                <c:pt idx="2">
                  <c:v>0.87019450616014549</c:v>
                </c:pt>
                <c:pt idx="3">
                  <c:v>0.84536051151069325</c:v>
                </c:pt>
                <c:pt idx="4">
                  <c:v>0.82410605582176233</c:v>
                </c:pt>
                <c:pt idx="5">
                  <c:v>0.8049605998878262</c:v>
                </c:pt>
                <c:pt idx="6">
                  <c:v>0.78697216252868729</c:v>
                </c:pt>
                <c:pt idx="7">
                  <c:v>0.76957253220774535</c:v>
                </c:pt>
                <c:pt idx="8">
                  <c:v>1</c:v>
                </c:pt>
              </c:numCache>
            </c:numRef>
          </c:val>
          <c:smooth val="0"/>
          <c:extLst>
            <c:ext xmlns:c16="http://schemas.microsoft.com/office/drawing/2014/chart" uri="{C3380CC4-5D6E-409C-BE32-E72D297353CC}">
              <c16:uniqueId val="{00000008-F9D2-41C4-AC58-1C0E8AFE4D4E}"/>
            </c:ext>
          </c:extLst>
        </c:ser>
        <c:ser>
          <c:idx val="9"/>
          <c:order val="9"/>
          <c:tx>
            <c:strRef>
              <c:f>AEEIyr...pivot!$K$3:$K$6</c:f>
              <c:strCache>
                <c:ptCount val="1"/>
                <c:pt idx="0">
                  <c:v>COL - ele - RSA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AEEIyr...pivot!$K$7:$K$16</c:f>
              <c:numCache>
                <c:formatCode>General</c:formatCode>
                <c:ptCount val="9"/>
                <c:pt idx="0">
                  <c:v>0.88257290469206273</c:v>
                </c:pt>
                <c:pt idx="1">
                  <c:v>0.79774315878489976</c:v>
                </c:pt>
                <c:pt idx="2">
                  <c:v>0.74006685958166507</c:v>
                </c:pt>
                <c:pt idx="3">
                  <c:v>0.69737450615081731</c:v>
                </c:pt>
                <c:pt idx="4">
                  <c:v>0.66406363552278636</c:v>
                </c:pt>
                <c:pt idx="5">
                  <c:v>0.63660628162947108</c:v>
                </c:pt>
                <c:pt idx="6">
                  <c:v>0.61279581400880001</c:v>
                </c:pt>
                <c:pt idx="7">
                  <c:v>0.59142981725928567</c:v>
                </c:pt>
                <c:pt idx="8">
                  <c:v>1</c:v>
                </c:pt>
              </c:numCache>
            </c:numRef>
          </c:val>
          <c:smooth val="0"/>
          <c:extLst>
            <c:ext xmlns:c16="http://schemas.microsoft.com/office/drawing/2014/chart" uri="{C3380CC4-5D6E-409C-BE32-E72D297353CC}">
              <c16:uniqueId val="{00000009-F9D2-41C4-AC58-1C0E8AFE4D4E}"/>
            </c:ext>
          </c:extLst>
        </c:ser>
        <c:ser>
          <c:idx val="10"/>
          <c:order val="10"/>
          <c:tx>
            <c:strRef>
              <c:f>AEEIyr...pivot!$L$3:$L$6</c:f>
              <c:strCache>
                <c:ptCount val="1"/>
                <c:pt idx="0">
                  <c:v>COL - ele - RUS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AEEIyr...pivot!$L$7:$L$16</c:f>
              <c:numCache>
                <c:formatCode>General</c:formatCode>
                <c:ptCount val="9"/>
                <c:pt idx="0">
                  <c:v>0.84207080285378855</c:v>
                </c:pt>
                <c:pt idx="1">
                  <c:v>0.74008850356723543</c:v>
                </c:pt>
                <c:pt idx="2">
                  <c:v>0.67800054185857495</c:v>
                </c:pt>
                <c:pt idx="3">
                  <c:v>0.63178452090671011</c:v>
                </c:pt>
                <c:pt idx="4">
                  <c:v>0.59523164454077482</c:v>
                </c:pt>
                <c:pt idx="5">
                  <c:v>0.56364580511153239</c:v>
                </c:pt>
                <c:pt idx="6">
                  <c:v>0.53494987808182071</c:v>
                </c:pt>
                <c:pt idx="7">
                  <c:v>0.50898582136728987</c:v>
                </c:pt>
                <c:pt idx="8">
                  <c:v>1</c:v>
                </c:pt>
              </c:numCache>
            </c:numRef>
          </c:val>
          <c:smooth val="0"/>
          <c:extLst>
            <c:ext xmlns:c16="http://schemas.microsoft.com/office/drawing/2014/chart" uri="{C3380CC4-5D6E-409C-BE32-E72D297353CC}">
              <c16:uniqueId val="{0000000A-F9D2-41C4-AC58-1C0E8AFE4D4E}"/>
            </c:ext>
          </c:extLst>
        </c:ser>
        <c:ser>
          <c:idx val="11"/>
          <c:order val="11"/>
          <c:tx>
            <c:strRef>
              <c:f>AEEIyr...pivot!$M$3:$M$6</c:f>
              <c:strCache>
                <c:ptCount val="1"/>
                <c:pt idx="0">
                  <c:v>COL - ele - USA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AEEIyr...pivot!$M$7:$M$16</c:f>
              <c:numCache>
                <c:formatCode>General</c:formatCode>
                <c:ptCount val="9"/>
                <c:pt idx="0">
                  <c:v>0.94969615200436308</c:v>
                </c:pt>
                <c:pt idx="1">
                  <c:v>0.90058439885851638</c:v>
                </c:pt>
                <c:pt idx="2">
                  <c:v>0.8526012161036145</c:v>
                </c:pt>
                <c:pt idx="3">
                  <c:v>0.8041770688231239</c:v>
                </c:pt>
                <c:pt idx="4">
                  <c:v>0.75498624675952297</c:v>
                </c:pt>
                <c:pt idx="5">
                  <c:v>0.70493460953874931</c:v>
                </c:pt>
                <c:pt idx="6">
                  <c:v>0.65413830009742924</c:v>
                </c:pt>
                <c:pt idx="7">
                  <c:v>0.60288830901782819</c:v>
                </c:pt>
                <c:pt idx="8">
                  <c:v>1</c:v>
                </c:pt>
              </c:numCache>
            </c:numRef>
          </c:val>
          <c:smooth val="0"/>
          <c:extLst>
            <c:ext xmlns:c16="http://schemas.microsoft.com/office/drawing/2014/chart" uri="{C3380CC4-5D6E-409C-BE32-E72D297353CC}">
              <c16:uniqueId val="{0000000B-F9D2-41C4-AC58-1C0E8AFE4D4E}"/>
            </c:ext>
          </c:extLst>
        </c:ser>
        <c:ser>
          <c:idx val="12"/>
          <c:order val="12"/>
          <c:tx>
            <c:strRef>
              <c:f>AEEIyr...pivot!$N$3:$N$6</c:f>
              <c:strCache>
                <c:ptCount val="1"/>
                <c:pt idx="0">
                  <c:v>COL - ele - ITA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AEEIyr...pivot!$N$7:$N$16</c:f>
              <c:numCache>
                <c:formatCode>General</c:formatCode>
                <c:ptCount val="9"/>
                <c:pt idx="0">
                  <c:v>0.99517735976991029</c:v>
                </c:pt>
                <c:pt idx="1">
                  <c:v>0.97963780823818702</c:v>
                </c:pt>
                <c:pt idx="2">
                  <c:v>0.95454634089604062</c:v>
                </c:pt>
                <c:pt idx="3">
                  <c:v>0.92140240331330359</c:v>
                </c:pt>
                <c:pt idx="4">
                  <c:v>0.88147795102595328</c:v>
                </c:pt>
                <c:pt idx="5">
                  <c:v>0.83598762538291849</c:v>
                </c:pt>
                <c:pt idx="6">
                  <c:v>0.78611542708129167</c:v>
                </c:pt>
                <c:pt idx="7">
                  <c:v>0.73299333983154291</c:v>
                </c:pt>
                <c:pt idx="8">
                  <c:v>1</c:v>
                </c:pt>
              </c:numCache>
            </c:numRef>
          </c:val>
          <c:smooth val="0"/>
          <c:extLst>
            <c:ext xmlns:c16="http://schemas.microsoft.com/office/drawing/2014/chart" uri="{C3380CC4-5D6E-409C-BE32-E72D297353CC}">
              <c16:uniqueId val="{0000000C-F9D2-41C4-AC58-1C0E8AFE4D4E}"/>
            </c:ext>
          </c:extLst>
        </c:ser>
        <c:ser>
          <c:idx val="13"/>
          <c:order val="13"/>
          <c:tx>
            <c:strRef>
              <c:f>AEEIyr...pivot!$O$3:$O$6</c:f>
              <c:strCache>
                <c:ptCount val="1"/>
                <c:pt idx="0">
                  <c:v>COL - ele - POL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AEEIyr...pivot!$O$7:$O$16</c:f>
              <c:numCache>
                <c:formatCode>General</c:formatCode>
                <c:ptCount val="9"/>
                <c:pt idx="0">
                  <c:v>0.90670350216271356</c:v>
                </c:pt>
                <c:pt idx="1">
                  <c:v>0.82429214337146606</c:v>
                </c:pt>
                <c:pt idx="2">
                  <c:v>0.75192226919096972</c:v>
                </c:pt>
                <c:pt idx="3">
                  <c:v>0.6860072957658111</c:v>
                </c:pt>
                <c:pt idx="4">
                  <c:v>0.62501586712892476</c:v>
                </c:pt>
                <c:pt idx="5">
                  <c:v>0.56781162060062351</c:v>
                </c:pt>
                <c:pt idx="6">
                  <c:v>0.51351621572517758</c:v>
                </c:pt>
                <c:pt idx="7">
                  <c:v>0.46158654896250939</c:v>
                </c:pt>
                <c:pt idx="8">
                  <c:v>1</c:v>
                </c:pt>
              </c:numCache>
            </c:numRef>
          </c:val>
          <c:smooth val="0"/>
          <c:extLst>
            <c:ext xmlns:c16="http://schemas.microsoft.com/office/drawing/2014/chart" uri="{C3380CC4-5D6E-409C-BE32-E72D297353CC}">
              <c16:uniqueId val="{0000000D-F9D2-41C4-AC58-1C0E8AFE4D4E}"/>
            </c:ext>
          </c:extLst>
        </c:ser>
        <c:ser>
          <c:idx val="14"/>
          <c:order val="14"/>
          <c:tx>
            <c:strRef>
              <c:f>AEEIyr...pivot!$P$3:$P$6</c:f>
              <c:strCache>
                <c:ptCount val="1"/>
                <c:pt idx="0">
                  <c:v>COL - ele - ESP</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AEEIyr...pivot!$P$7:$P$16</c:f>
              <c:numCache>
                <c:formatCode>General</c:formatCode>
                <c:ptCount val="9"/>
                <c:pt idx="0">
                  <c:v>0.98892309790080013</c:v>
                </c:pt>
                <c:pt idx="1">
                  <c:v>0.96880749738260419</c:v>
                </c:pt>
                <c:pt idx="2">
                  <c:v>0.9402208599500419</c:v>
                </c:pt>
                <c:pt idx="3">
                  <c:v>0.90446499179039963</c:v>
                </c:pt>
                <c:pt idx="4">
                  <c:v>0.86263747125420509</c:v>
                </c:pt>
                <c:pt idx="5">
                  <c:v>0.81581520964560461</c:v>
                </c:pt>
                <c:pt idx="6">
                  <c:v>0.7650841885513382</c:v>
                </c:pt>
                <c:pt idx="7">
                  <c:v>0.71148970185841121</c:v>
                </c:pt>
                <c:pt idx="8">
                  <c:v>1</c:v>
                </c:pt>
              </c:numCache>
            </c:numRef>
          </c:val>
          <c:smooth val="0"/>
          <c:extLst>
            <c:ext xmlns:c16="http://schemas.microsoft.com/office/drawing/2014/chart" uri="{C3380CC4-5D6E-409C-BE32-E72D297353CC}">
              <c16:uniqueId val="{0000000E-F9D2-41C4-AC58-1C0E8AFE4D4E}"/>
            </c:ext>
          </c:extLst>
        </c:ser>
        <c:ser>
          <c:idx val="15"/>
          <c:order val="15"/>
          <c:tx>
            <c:strRef>
              <c:f>AEEIyr...pivot!$Q$3:$Q$6</c:f>
              <c:strCache>
                <c:ptCount val="1"/>
                <c:pt idx="0">
                  <c:v>COL - ele - UKI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AEEIyr...pivot!$Q$7:$Q$16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0F-F9D2-41C4-AC58-1C0E8AFE4D4E}"/>
            </c:ext>
          </c:extLst>
        </c:ser>
        <c:ser>
          <c:idx val="16"/>
          <c:order val="16"/>
          <c:tx>
            <c:strRef>
              <c:f>AEEIyr...pivot!$R$3:$R$6</c:f>
              <c:strCache>
                <c:ptCount val="1"/>
                <c:pt idx="0">
                  <c:v>COL - ele - BNL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AEEIyr...pivot!$R$7:$R$16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10-F9D2-41C4-AC58-1C0E8AFE4D4E}"/>
            </c:ext>
          </c:extLst>
        </c:ser>
        <c:ser>
          <c:idx val="17"/>
          <c:order val="17"/>
          <c:tx>
            <c:strRef>
              <c:f>AEEIyr...pivot!$S$3:$S$6</c:f>
              <c:strCache>
                <c:ptCount val="1"/>
                <c:pt idx="0">
                  <c:v>COL - ele - OPA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AEEIyr...pivot!$S$7:$S$16</c:f>
              <c:numCache>
                <c:formatCode>General</c:formatCode>
                <c:ptCount val="9"/>
                <c:pt idx="0">
                  <c:v>0.90936243926212235</c:v>
                </c:pt>
                <c:pt idx="1">
                  <c:v>0.85963337724313971</c:v>
                </c:pt>
                <c:pt idx="2">
                  <c:v>0.83536717766100677</c:v>
                </c:pt>
                <c:pt idx="3">
                  <c:v>0.81815549861756509</c:v>
                </c:pt>
                <c:pt idx="4">
                  <c:v>0.80498255670879115</c:v>
                </c:pt>
                <c:pt idx="5">
                  <c:v>0.79419329000255734</c:v>
                </c:pt>
                <c:pt idx="6">
                  <c:v>0.78413746182018207</c:v>
                </c:pt>
                <c:pt idx="7">
                  <c:v>0.77445800340662907</c:v>
                </c:pt>
                <c:pt idx="8">
                  <c:v>1</c:v>
                </c:pt>
              </c:numCache>
            </c:numRef>
          </c:val>
          <c:smooth val="0"/>
          <c:extLst>
            <c:ext xmlns:c16="http://schemas.microsoft.com/office/drawing/2014/chart" uri="{C3380CC4-5D6E-409C-BE32-E72D297353CC}">
              <c16:uniqueId val="{00000011-F9D2-41C4-AC58-1C0E8AFE4D4E}"/>
            </c:ext>
          </c:extLst>
        </c:ser>
        <c:ser>
          <c:idx val="18"/>
          <c:order val="18"/>
          <c:tx>
            <c:strRef>
              <c:f>AEEIyr...pivot!$T$3:$T$6</c:f>
              <c:strCache>
                <c:ptCount val="1"/>
                <c:pt idx="0">
                  <c:v>CRU - ele - BRZ</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AEEIyr...pivot!$T$7:$T$16</c:f>
              <c:numCache>
                <c:formatCode>General</c:formatCode>
                <c:ptCount val="9"/>
                <c:pt idx="0">
                  <c:v>0.94574793139594515</c:v>
                </c:pt>
                <c:pt idx="1">
                  <c:v>0.90803354372504841</c:v>
                </c:pt>
                <c:pt idx="2">
                  <c:v>0.88241296250864232</c:v>
                </c:pt>
                <c:pt idx="3">
                  <c:v>0.86250752726542812</c:v>
                </c:pt>
                <c:pt idx="4">
                  <c:v>0.84614827040167717</c:v>
                </c:pt>
                <c:pt idx="5">
                  <c:v>0.83194682962731659</c:v>
                </c:pt>
                <c:pt idx="6">
                  <c:v>0.81904453910832564</c:v>
                </c:pt>
                <c:pt idx="7">
                  <c:v>0.80681691460177973</c:v>
                </c:pt>
                <c:pt idx="8">
                  <c:v>1</c:v>
                </c:pt>
              </c:numCache>
            </c:numRef>
          </c:val>
          <c:smooth val="0"/>
          <c:extLst>
            <c:ext xmlns:c16="http://schemas.microsoft.com/office/drawing/2014/chart" uri="{C3380CC4-5D6E-409C-BE32-E72D297353CC}">
              <c16:uniqueId val="{00000012-F9D2-41C4-AC58-1C0E8AFE4D4E}"/>
            </c:ext>
          </c:extLst>
        </c:ser>
        <c:ser>
          <c:idx val="19"/>
          <c:order val="19"/>
          <c:tx>
            <c:strRef>
              <c:f>AEEIyr...pivot!$U$3:$U$6</c:f>
              <c:strCache>
                <c:ptCount val="1"/>
                <c:pt idx="0">
                  <c:v>CRU - ele - CHI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AEEIyr...pivot!$U$7:$U$16</c:f>
              <c:numCache>
                <c:formatCode>General</c:formatCode>
                <c:ptCount val="9"/>
                <c:pt idx="0">
                  <c:v>0.81884551737564504</c:v>
                </c:pt>
                <c:pt idx="1">
                  <c:v>0.6682176579382848</c:v>
                </c:pt>
                <c:pt idx="2">
                  <c:v>0.55631266426555048</c:v>
                </c:pt>
                <c:pt idx="3">
                  <c:v>0.46854862260293972</c:v>
                </c:pt>
                <c:pt idx="4">
                  <c:v>0.39746909374087402</c:v>
                </c:pt>
                <c:pt idx="5">
                  <c:v>0.33793439112235979</c:v>
                </c:pt>
                <c:pt idx="6">
                  <c:v>0.28620656088776397</c:v>
                </c:pt>
                <c:pt idx="7">
                  <c:v>0.23946266913267802</c:v>
                </c:pt>
                <c:pt idx="8">
                  <c:v>1</c:v>
                </c:pt>
              </c:numCache>
            </c:numRef>
          </c:val>
          <c:smooth val="0"/>
          <c:extLst>
            <c:ext xmlns:c16="http://schemas.microsoft.com/office/drawing/2014/chart" uri="{C3380CC4-5D6E-409C-BE32-E72D297353CC}">
              <c16:uniqueId val="{00000013-F9D2-41C4-AC58-1C0E8AFE4D4E}"/>
            </c:ext>
          </c:extLst>
        </c:ser>
        <c:ser>
          <c:idx val="20"/>
          <c:order val="20"/>
          <c:tx>
            <c:strRef>
              <c:f>AEEIyr...pivot!$V$3:$V$6</c:f>
              <c:strCache>
                <c:ptCount val="1"/>
                <c:pt idx="0">
                  <c:v>CRU - ele - DEU</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AEEIyr...pivot!$V$7:$V$16</c:f>
              <c:numCache>
                <c:formatCode>General</c:formatCode>
                <c:ptCount val="9"/>
                <c:pt idx="0">
                  <c:v>0.88460548562163133</c:v>
                </c:pt>
                <c:pt idx="1">
                  <c:v>0.8628702576097157</c:v>
                </c:pt>
                <c:pt idx="2">
                  <c:v>0.83522406440385821</c:v>
                </c:pt>
                <c:pt idx="3">
                  <c:v>0.80221794456147366</c:v>
                </c:pt>
                <c:pt idx="4">
                  <c:v>0.76451942353302038</c:v>
                </c:pt>
                <c:pt idx="5">
                  <c:v>0.72288044854618427</c:v>
                </c:pt>
                <c:pt idx="6">
                  <c:v>0.6780953455872808</c:v>
                </c:pt>
                <c:pt idx="7">
                  <c:v>0.63099216915432499</c:v>
                </c:pt>
                <c:pt idx="8">
                  <c:v>1</c:v>
                </c:pt>
              </c:numCache>
            </c:numRef>
          </c:val>
          <c:smooth val="0"/>
          <c:extLst>
            <c:ext xmlns:c16="http://schemas.microsoft.com/office/drawing/2014/chart" uri="{C3380CC4-5D6E-409C-BE32-E72D297353CC}">
              <c16:uniqueId val="{00000014-F9D2-41C4-AC58-1C0E8AFE4D4E}"/>
            </c:ext>
          </c:extLst>
        </c:ser>
        <c:ser>
          <c:idx val="21"/>
          <c:order val="21"/>
          <c:tx>
            <c:strRef>
              <c:f>AEEIyr...pivot!$W$3:$W$6</c:f>
              <c:strCache>
                <c:ptCount val="1"/>
                <c:pt idx="0">
                  <c:v>CRU - ele - EUN</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AEEIyr...pivot!$W$7:$W$16</c:f>
              <c:numCache>
                <c:formatCode>General</c:formatCode>
                <c:ptCount val="9"/>
                <c:pt idx="0">
                  <c:v>1.0014627921806791</c:v>
                </c:pt>
                <c:pt idx="1">
                  <c:v>0.9903063506227644</c:v>
                </c:pt>
                <c:pt idx="2">
                  <c:v>0.96819342425884469</c:v>
                </c:pt>
                <c:pt idx="3">
                  <c:v>0.93712495187176792</c:v>
                </c:pt>
                <c:pt idx="4">
                  <c:v>0.89859847146753591</c:v>
                </c:pt>
                <c:pt idx="5">
                  <c:v>0.85398761905038567</c:v>
                </c:pt>
                <c:pt idx="6">
                  <c:v>0.80458367664683439</c:v>
                </c:pt>
                <c:pt idx="7">
                  <c:v>0.75161379744865009</c:v>
                </c:pt>
                <c:pt idx="8">
                  <c:v>1</c:v>
                </c:pt>
              </c:numCache>
            </c:numRef>
          </c:val>
          <c:smooth val="0"/>
          <c:extLst>
            <c:ext xmlns:c16="http://schemas.microsoft.com/office/drawing/2014/chart" uri="{C3380CC4-5D6E-409C-BE32-E72D297353CC}">
              <c16:uniqueId val="{00000015-F9D2-41C4-AC58-1C0E8AFE4D4E}"/>
            </c:ext>
          </c:extLst>
        </c:ser>
        <c:ser>
          <c:idx val="22"/>
          <c:order val="22"/>
          <c:tx>
            <c:strRef>
              <c:f>AEEIyr...pivot!$X$3:$X$6</c:f>
              <c:strCache>
                <c:ptCount val="1"/>
                <c:pt idx="0">
                  <c:v>CRU - ele - EUS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AEEIyr...pivot!$X$7:$X$16</c:f>
              <c:numCache>
                <c:formatCode>General</c:formatCode>
                <c:ptCount val="9"/>
                <c:pt idx="0">
                  <c:v>0.89003078811072012</c:v>
                </c:pt>
                <c:pt idx="1">
                  <c:v>0.87192674764434375</c:v>
                </c:pt>
                <c:pt idx="2">
                  <c:v>0.84619877395503773</c:v>
                </c:pt>
                <c:pt idx="3">
                  <c:v>0.81401849261135972</c:v>
                </c:pt>
                <c:pt idx="4">
                  <c:v>0.77637372412878458</c:v>
                </c:pt>
                <c:pt idx="5">
                  <c:v>0.73423368868104422</c:v>
                </c:pt>
                <c:pt idx="6">
                  <c:v>0.68857576969620438</c:v>
                </c:pt>
                <c:pt idx="7">
                  <c:v>0.64034073167257011</c:v>
                </c:pt>
                <c:pt idx="8">
                  <c:v>1</c:v>
                </c:pt>
              </c:numCache>
            </c:numRef>
          </c:val>
          <c:smooth val="0"/>
          <c:extLst>
            <c:ext xmlns:c16="http://schemas.microsoft.com/office/drawing/2014/chart" uri="{C3380CC4-5D6E-409C-BE32-E72D297353CC}">
              <c16:uniqueId val="{00000016-F9D2-41C4-AC58-1C0E8AFE4D4E}"/>
            </c:ext>
          </c:extLst>
        </c:ser>
        <c:ser>
          <c:idx val="23"/>
          <c:order val="23"/>
          <c:tx>
            <c:strRef>
              <c:f>AEEIyr...pivot!$Y$3:$Y$6</c:f>
              <c:strCache>
                <c:ptCount val="1"/>
                <c:pt idx="0">
                  <c:v>CRU - ele - FRA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AEEIyr...pivot!$Y$7:$Y$16</c:f>
              <c:numCache>
                <c:formatCode>General</c:formatCode>
                <c:ptCount val="9"/>
                <c:pt idx="0">
                  <c:v>0.88472485189357541</c:v>
                </c:pt>
                <c:pt idx="1">
                  <c:v>0.8630938576160373</c:v>
                </c:pt>
                <c:pt idx="2">
                  <c:v>0.8355460768011389</c:v>
                </c:pt>
                <c:pt idx="3">
                  <c:v>0.80263510185598541</c:v>
                </c:pt>
                <c:pt idx="4">
                  <c:v>0.76502498335390479</c:v>
                </c:pt>
                <c:pt idx="5">
                  <c:v>0.72346472009745866</c:v>
                </c:pt>
                <c:pt idx="6">
                  <c:v>0.67874995835207752</c:v>
                </c:pt>
                <c:pt idx="7">
                  <c:v>0.63170402419926164</c:v>
                </c:pt>
                <c:pt idx="8">
                  <c:v>1</c:v>
                </c:pt>
              </c:numCache>
            </c:numRef>
          </c:val>
          <c:smooth val="0"/>
          <c:extLst>
            <c:ext xmlns:c16="http://schemas.microsoft.com/office/drawing/2014/chart" uri="{C3380CC4-5D6E-409C-BE32-E72D297353CC}">
              <c16:uniqueId val="{00000017-F9D2-41C4-AC58-1C0E8AFE4D4E}"/>
            </c:ext>
          </c:extLst>
        </c:ser>
        <c:ser>
          <c:idx val="24"/>
          <c:order val="24"/>
          <c:tx>
            <c:strRef>
              <c:f>AEEIyr...pivot!$Z$3:$Z$6</c:f>
              <c:strCache>
                <c:ptCount val="1"/>
                <c:pt idx="0">
                  <c:v>CRU - ele - IND</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AEEIyr...pivot!$Z$7:$Z$16</c:f>
              <c:numCache>
                <c:formatCode>General</c:formatCode>
                <c:ptCount val="9"/>
                <c:pt idx="0">
                  <c:v>0.87390073284477021</c:v>
                </c:pt>
                <c:pt idx="1">
                  <c:v>0.77576615589606934</c:v>
                </c:pt>
                <c:pt idx="2">
                  <c:v>0.70519653564290474</c:v>
                </c:pt>
                <c:pt idx="3">
                  <c:v>0.6498001332445037</c:v>
                </c:pt>
                <c:pt idx="4">
                  <c:v>0.60364756828780819</c:v>
                </c:pt>
                <c:pt idx="5">
                  <c:v>0.56317455029980013</c:v>
                </c:pt>
                <c:pt idx="6">
                  <c:v>0.52624916722185233</c:v>
                </c:pt>
                <c:pt idx="7">
                  <c:v>0.49153897401732194</c:v>
                </c:pt>
                <c:pt idx="8">
                  <c:v>1</c:v>
                </c:pt>
              </c:numCache>
            </c:numRef>
          </c:val>
          <c:smooth val="0"/>
          <c:extLst>
            <c:ext xmlns:c16="http://schemas.microsoft.com/office/drawing/2014/chart" uri="{C3380CC4-5D6E-409C-BE32-E72D297353CC}">
              <c16:uniqueId val="{00000018-F9D2-41C4-AC58-1C0E8AFE4D4E}"/>
            </c:ext>
          </c:extLst>
        </c:ser>
        <c:ser>
          <c:idx val="25"/>
          <c:order val="25"/>
          <c:tx>
            <c:strRef>
              <c:f>AEEIyr...pivot!$AA$3:$AA$6</c:f>
              <c:strCache>
                <c:ptCount val="1"/>
                <c:pt idx="0">
                  <c:v>CRU - ele - OEC</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AEEIyr...pivot!$AA$7:$AA$16</c:f>
              <c:numCache>
                <c:formatCode>General</c:formatCode>
                <c:ptCount val="9"/>
                <c:pt idx="0">
                  <c:v>0.96286879413687021</c:v>
                </c:pt>
                <c:pt idx="1">
                  <c:v>0.92585955152143629</c:v>
                </c:pt>
                <c:pt idx="2">
                  <c:v>0.88764642078771727</c:v>
                </c:pt>
                <c:pt idx="3">
                  <c:v>0.84608692337372138</c:v>
                </c:pt>
                <c:pt idx="4">
                  <c:v>0.8013874390114244</c:v>
                </c:pt>
                <c:pt idx="5">
                  <c:v>0.75407232266108903</c:v>
                </c:pt>
                <c:pt idx="6">
                  <c:v>0.70465557097341858</c:v>
                </c:pt>
                <c:pt idx="7">
                  <c:v>0.65365310423145573</c:v>
                </c:pt>
                <c:pt idx="8">
                  <c:v>1</c:v>
                </c:pt>
              </c:numCache>
            </c:numRef>
          </c:val>
          <c:smooth val="0"/>
          <c:extLst>
            <c:ext xmlns:c16="http://schemas.microsoft.com/office/drawing/2014/chart" uri="{C3380CC4-5D6E-409C-BE32-E72D297353CC}">
              <c16:uniqueId val="{00000019-F9D2-41C4-AC58-1C0E8AFE4D4E}"/>
            </c:ext>
          </c:extLst>
        </c:ser>
        <c:ser>
          <c:idx val="26"/>
          <c:order val="26"/>
          <c:tx>
            <c:strRef>
              <c:f>AEEIyr...pivot!$AB$3:$AB$6</c:f>
              <c:strCache>
                <c:ptCount val="1"/>
                <c:pt idx="0">
                  <c:v>CRU - ele - ROW</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AEEIyr...pivot!$AB$7:$AB$16</c:f>
              <c:numCache>
                <c:formatCode>General</c:formatCode>
                <c:ptCount val="9"/>
                <c:pt idx="0">
                  <c:v>0.94282607190664458</c:v>
                </c:pt>
                <c:pt idx="1">
                  <c:v>0.90065382560932328</c:v>
                </c:pt>
                <c:pt idx="2">
                  <c:v>0.87019450616014549</c:v>
                </c:pt>
                <c:pt idx="3">
                  <c:v>0.84536051151069325</c:v>
                </c:pt>
                <c:pt idx="4">
                  <c:v>0.82410605582176233</c:v>
                </c:pt>
                <c:pt idx="5">
                  <c:v>0.8049605998878262</c:v>
                </c:pt>
                <c:pt idx="6">
                  <c:v>0.78697216252868729</c:v>
                </c:pt>
                <c:pt idx="7">
                  <c:v>0.76957253220774535</c:v>
                </c:pt>
                <c:pt idx="8">
                  <c:v>1</c:v>
                </c:pt>
              </c:numCache>
            </c:numRef>
          </c:val>
          <c:smooth val="0"/>
          <c:extLst>
            <c:ext xmlns:c16="http://schemas.microsoft.com/office/drawing/2014/chart" uri="{C3380CC4-5D6E-409C-BE32-E72D297353CC}">
              <c16:uniqueId val="{0000001A-F9D2-41C4-AC58-1C0E8AFE4D4E}"/>
            </c:ext>
          </c:extLst>
        </c:ser>
        <c:ser>
          <c:idx val="27"/>
          <c:order val="27"/>
          <c:tx>
            <c:strRef>
              <c:f>AEEIyr...pivot!$AC$3:$AC$6</c:f>
              <c:strCache>
                <c:ptCount val="1"/>
                <c:pt idx="0">
                  <c:v>CRU - ele - RSA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AEEIyr...pivot!$AC$7:$AC$16</c:f>
              <c:numCache>
                <c:formatCode>General</c:formatCode>
                <c:ptCount val="9"/>
                <c:pt idx="0">
                  <c:v>0.88257290469206273</c:v>
                </c:pt>
                <c:pt idx="1">
                  <c:v>0.79774315878489976</c:v>
                </c:pt>
                <c:pt idx="2">
                  <c:v>0.74006685958166507</c:v>
                </c:pt>
                <c:pt idx="3">
                  <c:v>0.69737450615081731</c:v>
                </c:pt>
                <c:pt idx="4">
                  <c:v>0.66406363552278636</c:v>
                </c:pt>
                <c:pt idx="5">
                  <c:v>0.63660628162947108</c:v>
                </c:pt>
                <c:pt idx="6">
                  <c:v>0.61279581400880001</c:v>
                </c:pt>
                <c:pt idx="7">
                  <c:v>0.59142981725928567</c:v>
                </c:pt>
                <c:pt idx="8">
                  <c:v>1</c:v>
                </c:pt>
              </c:numCache>
            </c:numRef>
          </c:val>
          <c:smooth val="0"/>
          <c:extLst>
            <c:ext xmlns:c16="http://schemas.microsoft.com/office/drawing/2014/chart" uri="{C3380CC4-5D6E-409C-BE32-E72D297353CC}">
              <c16:uniqueId val="{0000001B-F9D2-41C4-AC58-1C0E8AFE4D4E}"/>
            </c:ext>
          </c:extLst>
        </c:ser>
        <c:ser>
          <c:idx val="28"/>
          <c:order val="28"/>
          <c:tx>
            <c:strRef>
              <c:f>AEEIyr...pivot!$AD$3:$AD$6</c:f>
              <c:strCache>
                <c:ptCount val="1"/>
                <c:pt idx="0">
                  <c:v>CRU - ele - RUS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AEEIyr...pivot!$AD$7:$AD$16</c:f>
              <c:numCache>
                <c:formatCode>General</c:formatCode>
                <c:ptCount val="9"/>
                <c:pt idx="0">
                  <c:v>0.84207080285378855</c:v>
                </c:pt>
                <c:pt idx="1">
                  <c:v>0.74008850356723543</c:v>
                </c:pt>
                <c:pt idx="2">
                  <c:v>0.67800054185857495</c:v>
                </c:pt>
                <c:pt idx="3">
                  <c:v>0.63178452090671011</c:v>
                </c:pt>
                <c:pt idx="4">
                  <c:v>0.59523164454077482</c:v>
                </c:pt>
                <c:pt idx="5">
                  <c:v>0.56364580511153239</c:v>
                </c:pt>
                <c:pt idx="6">
                  <c:v>0.53494987808182071</c:v>
                </c:pt>
                <c:pt idx="7">
                  <c:v>0.50898582136728987</c:v>
                </c:pt>
                <c:pt idx="8">
                  <c:v>1</c:v>
                </c:pt>
              </c:numCache>
            </c:numRef>
          </c:val>
          <c:smooth val="0"/>
          <c:extLst>
            <c:ext xmlns:c16="http://schemas.microsoft.com/office/drawing/2014/chart" uri="{C3380CC4-5D6E-409C-BE32-E72D297353CC}">
              <c16:uniqueId val="{0000001C-F9D2-41C4-AC58-1C0E8AFE4D4E}"/>
            </c:ext>
          </c:extLst>
        </c:ser>
        <c:ser>
          <c:idx val="29"/>
          <c:order val="29"/>
          <c:tx>
            <c:strRef>
              <c:f>AEEIyr...pivot!$AE$3:$AE$6</c:f>
              <c:strCache>
                <c:ptCount val="1"/>
                <c:pt idx="0">
                  <c:v>CRU - ele - USA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AEEIyr...pivot!$AE$7:$AE$16</c:f>
              <c:numCache>
                <c:formatCode>General</c:formatCode>
                <c:ptCount val="9"/>
                <c:pt idx="0">
                  <c:v>0.94969615200436308</c:v>
                </c:pt>
                <c:pt idx="1">
                  <c:v>0.90058439885851638</c:v>
                </c:pt>
                <c:pt idx="2">
                  <c:v>0.8526012161036145</c:v>
                </c:pt>
                <c:pt idx="3">
                  <c:v>0.8041770688231239</c:v>
                </c:pt>
                <c:pt idx="4">
                  <c:v>0.75498624675952297</c:v>
                </c:pt>
                <c:pt idx="5">
                  <c:v>0.70493460953874931</c:v>
                </c:pt>
                <c:pt idx="6">
                  <c:v>0.65413830009742924</c:v>
                </c:pt>
                <c:pt idx="7">
                  <c:v>0.60288830901782819</c:v>
                </c:pt>
                <c:pt idx="8">
                  <c:v>1</c:v>
                </c:pt>
              </c:numCache>
            </c:numRef>
          </c:val>
          <c:smooth val="0"/>
          <c:extLst>
            <c:ext xmlns:c16="http://schemas.microsoft.com/office/drawing/2014/chart" uri="{C3380CC4-5D6E-409C-BE32-E72D297353CC}">
              <c16:uniqueId val="{0000001D-F9D2-41C4-AC58-1C0E8AFE4D4E}"/>
            </c:ext>
          </c:extLst>
        </c:ser>
        <c:ser>
          <c:idx val="30"/>
          <c:order val="30"/>
          <c:tx>
            <c:strRef>
              <c:f>AEEIyr...pivot!$AF$3:$AF$6</c:f>
              <c:strCache>
                <c:ptCount val="1"/>
                <c:pt idx="0">
                  <c:v>CRU - ele - ITA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AEEIyr...pivot!$AF$7:$AF$16</c:f>
              <c:numCache>
                <c:formatCode>General</c:formatCode>
                <c:ptCount val="9"/>
                <c:pt idx="0">
                  <c:v>0.99517735976991029</c:v>
                </c:pt>
                <c:pt idx="1">
                  <c:v>0.97963780823818702</c:v>
                </c:pt>
                <c:pt idx="2">
                  <c:v>0.95454634089604062</c:v>
                </c:pt>
                <c:pt idx="3">
                  <c:v>0.92140240331330359</c:v>
                </c:pt>
                <c:pt idx="4">
                  <c:v>0.88147795102595328</c:v>
                </c:pt>
                <c:pt idx="5">
                  <c:v>0.83598762538291849</c:v>
                </c:pt>
                <c:pt idx="6">
                  <c:v>0.78611542708129167</c:v>
                </c:pt>
                <c:pt idx="7">
                  <c:v>0.73299333983154291</c:v>
                </c:pt>
                <c:pt idx="8">
                  <c:v>1</c:v>
                </c:pt>
              </c:numCache>
            </c:numRef>
          </c:val>
          <c:smooth val="0"/>
          <c:extLst>
            <c:ext xmlns:c16="http://schemas.microsoft.com/office/drawing/2014/chart" uri="{C3380CC4-5D6E-409C-BE32-E72D297353CC}">
              <c16:uniqueId val="{0000001E-F9D2-41C4-AC58-1C0E8AFE4D4E}"/>
            </c:ext>
          </c:extLst>
        </c:ser>
        <c:ser>
          <c:idx val="31"/>
          <c:order val="31"/>
          <c:tx>
            <c:strRef>
              <c:f>AEEIyr...pivot!$AG$3:$AG$6</c:f>
              <c:strCache>
                <c:ptCount val="1"/>
                <c:pt idx="0">
                  <c:v>CRU - ele - POL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AEEIyr...pivot!$AG$7:$AG$16</c:f>
              <c:numCache>
                <c:formatCode>General</c:formatCode>
                <c:ptCount val="9"/>
                <c:pt idx="0">
                  <c:v>0.90670350216271356</c:v>
                </c:pt>
                <c:pt idx="1">
                  <c:v>0.82429214337146606</c:v>
                </c:pt>
                <c:pt idx="2">
                  <c:v>0.75192226919096972</c:v>
                </c:pt>
                <c:pt idx="3">
                  <c:v>0.6860072957658111</c:v>
                </c:pt>
                <c:pt idx="4">
                  <c:v>0.62501586712892476</c:v>
                </c:pt>
                <c:pt idx="5">
                  <c:v>0.56781162060062351</c:v>
                </c:pt>
                <c:pt idx="6">
                  <c:v>0.51351621572517758</c:v>
                </c:pt>
                <c:pt idx="7">
                  <c:v>0.46158654896250939</c:v>
                </c:pt>
                <c:pt idx="8">
                  <c:v>1</c:v>
                </c:pt>
              </c:numCache>
            </c:numRef>
          </c:val>
          <c:smooth val="0"/>
          <c:extLst>
            <c:ext xmlns:c16="http://schemas.microsoft.com/office/drawing/2014/chart" uri="{C3380CC4-5D6E-409C-BE32-E72D297353CC}">
              <c16:uniqueId val="{0000001F-F9D2-41C4-AC58-1C0E8AFE4D4E}"/>
            </c:ext>
          </c:extLst>
        </c:ser>
        <c:ser>
          <c:idx val="32"/>
          <c:order val="32"/>
          <c:tx>
            <c:strRef>
              <c:f>AEEIyr...pivot!$AH$3:$AH$6</c:f>
              <c:strCache>
                <c:ptCount val="1"/>
                <c:pt idx="0">
                  <c:v>CRU - ele - ESP</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AEEIyr...pivot!$AH$7:$AH$16</c:f>
              <c:numCache>
                <c:formatCode>General</c:formatCode>
                <c:ptCount val="9"/>
                <c:pt idx="0">
                  <c:v>0.98892309790080013</c:v>
                </c:pt>
                <c:pt idx="1">
                  <c:v>0.96880749738260419</c:v>
                </c:pt>
                <c:pt idx="2">
                  <c:v>0.9402208599500419</c:v>
                </c:pt>
                <c:pt idx="3">
                  <c:v>0.90446499179039963</c:v>
                </c:pt>
                <c:pt idx="4">
                  <c:v>0.86263747125420509</c:v>
                </c:pt>
                <c:pt idx="5">
                  <c:v>0.81581520964560461</c:v>
                </c:pt>
                <c:pt idx="6">
                  <c:v>0.7650841885513382</c:v>
                </c:pt>
                <c:pt idx="7">
                  <c:v>0.71148970185841121</c:v>
                </c:pt>
                <c:pt idx="8">
                  <c:v>1</c:v>
                </c:pt>
              </c:numCache>
            </c:numRef>
          </c:val>
          <c:smooth val="0"/>
          <c:extLst>
            <c:ext xmlns:c16="http://schemas.microsoft.com/office/drawing/2014/chart" uri="{C3380CC4-5D6E-409C-BE32-E72D297353CC}">
              <c16:uniqueId val="{00000020-F9D2-41C4-AC58-1C0E8AFE4D4E}"/>
            </c:ext>
          </c:extLst>
        </c:ser>
        <c:ser>
          <c:idx val="33"/>
          <c:order val="33"/>
          <c:tx>
            <c:strRef>
              <c:f>AEEIyr...pivot!$AI$3:$AI$6</c:f>
              <c:strCache>
                <c:ptCount val="1"/>
                <c:pt idx="0">
                  <c:v>CRU - ele - UKI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AEEIyr...pivot!$AI$7:$AI$16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21-F9D2-41C4-AC58-1C0E8AFE4D4E}"/>
            </c:ext>
          </c:extLst>
        </c:ser>
        <c:ser>
          <c:idx val="34"/>
          <c:order val="34"/>
          <c:tx>
            <c:strRef>
              <c:f>AEEIyr...pivot!$AJ$3:$AJ$6</c:f>
              <c:strCache>
                <c:ptCount val="1"/>
                <c:pt idx="0">
                  <c:v>CRU - ele - BNL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AEEIyr...pivot!$AJ$7:$AJ$16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22-F9D2-41C4-AC58-1C0E8AFE4D4E}"/>
            </c:ext>
          </c:extLst>
        </c:ser>
        <c:ser>
          <c:idx val="35"/>
          <c:order val="35"/>
          <c:tx>
            <c:strRef>
              <c:f>AEEIyr...pivot!$AK$3:$AK$6</c:f>
              <c:strCache>
                <c:ptCount val="1"/>
                <c:pt idx="0">
                  <c:v>CRU - ele - OPA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AEEIyr...pivot!$AK$7:$AK$16</c:f>
              <c:numCache>
                <c:formatCode>General</c:formatCode>
                <c:ptCount val="9"/>
                <c:pt idx="0">
                  <c:v>0.90936243926212235</c:v>
                </c:pt>
                <c:pt idx="1">
                  <c:v>0.85963337724313971</c:v>
                </c:pt>
                <c:pt idx="2">
                  <c:v>0.83536717766100677</c:v>
                </c:pt>
                <c:pt idx="3">
                  <c:v>0.81815549861756509</c:v>
                </c:pt>
                <c:pt idx="4">
                  <c:v>0.80498255670879115</c:v>
                </c:pt>
                <c:pt idx="5">
                  <c:v>0.79419329000255734</c:v>
                </c:pt>
                <c:pt idx="6">
                  <c:v>0.78413746182018207</c:v>
                </c:pt>
                <c:pt idx="7">
                  <c:v>0.77445800340662907</c:v>
                </c:pt>
                <c:pt idx="8">
                  <c:v>1</c:v>
                </c:pt>
              </c:numCache>
            </c:numRef>
          </c:val>
          <c:smooth val="0"/>
          <c:extLst>
            <c:ext xmlns:c16="http://schemas.microsoft.com/office/drawing/2014/chart" uri="{C3380CC4-5D6E-409C-BE32-E72D297353CC}">
              <c16:uniqueId val="{00000023-F9D2-41C4-AC58-1C0E8AFE4D4E}"/>
            </c:ext>
          </c:extLst>
        </c:ser>
        <c:ser>
          <c:idx val="36"/>
          <c:order val="36"/>
          <c:tx>
            <c:strRef>
              <c:f>AEEIyr...pivot!$AL$3:$AL$6</c:f>
              <c:strCache>
                <c:ptCount val="1"/>
                <c:pt idx="0">
                  <c:v>ele - ele - BRZ</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AEEIyr...pivot!$AL$7:$AL$16</c:f>
              <c:numCache>
                <c:formatCode>General</c:formatCode>
                <c:ptCount val="9"/>
                <c:pt idx="0">
                  <c:v>0.94574793139594515</c:v>
                </c:pt>
                <c:pt idx="1">
                  <c:v>0.90803354372504841</c:v>
                </c:pt>
                <c:pt idx="2">
                  <c:v>0.88241296250864232</c:v>
                </c:pt>
                <c:pt idx="3">
                  <c:v>0.86250752726542812</c:v>
                </c:pt>
                <c:pt idx="4">
                  <c:v>0.84614827040167717</c:v>
                </c:pt>
                <c:pt idx="5">
                  <c:v>0.83194682962731659</c:v>
                </c:pt>
                <c:pt idx="6">
                  <c:v>0.81904453910832564</c:v>
                </c:pt>
                <c:pt idx="7">
                  <c:v>0.80681691460177973</c:v>
                </c:pt>
                <c:pt idx="8">
                  <c:v>1</c:v>
                </c:pt>
              </c:numCache>
            </c:numRef>
          </c:val>
          <c:smooth val="0"/>
          <c:extLst>
            <c:ext xmlns:c16="http://schemas.microsoft.com/office/drawing/2014/chart" uri="{C3380CC4-5D6E-409C-BE32-E72D297353CC}">
              <c16:uniqueId val="{00000024-F9D2-41C4-AC58-1C0E8AFE4D4E}"/>
            </c:ext>
          </c:extLst>
        </c:ser>
        <c:ser>
          <c:idx val="37"/>
          <c:order val="37"/>
          <c:tx>
            <c:strRef>
              <c:f>AEEIyr...pivot!$AM$3:$AM$6</c:f>
              <c:strCache>
                <c:ptCount val="1"/>
                <c:pt idx="0">
                  <c:v>ele - ele - CHI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AEEIyr...pivot!$AM$7:$AM$16</c:f>
              <c:numCache>
                <c:formatCode>General</c:formatCode>
                <c:ptCount val="9"/>
                <c:pt idx="0">
                  <c:v>0.81884551737564504</c:v>
                </c:pt>
                <c:pt idx="1">
                  <c:v>0.6682176579382848</c:v>
                </c:pt>
                <c:pt idx="2">
                  <c:v>0.55631266426555048</c:v>
                </c:pt>
                <c:pt idx="3">
                  <c:v>0.46854862260293972</c:v>
                </c:pt>
                <c:pt idx="4">
                  <c:v>0.39746909374087402</c:v>
                </c:pt>
                <c:pt idx="5">
                  <c:v>0.33793439112235979</c:v>
                </c:pt>
                <c:pt idx="6">
                  <c:v>0.28620656088776397</c:v>
                </c:pt>
                <c:pt idx="7">
                  <c:v>0.23946266913267802</c:v>
                </c:pt>
                <c:pt idx="8">
                  <c:v>1</c:v>
                </c:pt>
              </c:numCache>
            </c:numRef>
          </c:val>
          <c:smooth val="0"/>
          <c:extLst>
            <c:ext xmlns:c16="http://schemas.microsoft.com/office/drawing/2014/chart" uri="{C3380CC4-5D6E-409C-BE32-E72D297353CC}">
              <c16:uniqueId val="{00000025-F9D2-41C4-AC58-1C0E8AFE4D4E}"/>
            </c:ext>
          </c:extLst>
        </c:ser>
        <c:ser>
          <c:idx val="38"/>
          <c:order val="38"/>
          <c:tx>
            <c:strRef>
              <c:f>AEEIyr...pivot!$AN$3:$AN$6</c:f>
              <c:strCache>
                <c:ptCount val="1"/>
                <c:pt idx="0">
                  <c:v>ele - ele - DEU</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AEEIyr...pivot!$AN$7:$AN$16</c:f>
              <c:numCache>
                <c:formatCode>General</c:formatCode>
                <c:ptCount val="9"/>
                <c:pt idx="0">
                  <c:v>0.88460548562163133</c:v>
                </c:pt>
                <c:pt idx="1">
                  <c:v>0.8628702576097157</c:v>
                </c:pt>
                <c:pt idx="2">
                  <c:v>0.83522406440385821</c:v>
                </c:pt>
                <c:pt idx="3">
                  <c:v>0.80221794456147366</c:v>
                </c:pt>
                <c:pt idx="4">
                  <c:v>0.76451942353302038</c:v>
                </c:pt>
                <c:pt idx="5">
                  <c:v>0.72288044854618427</c:v>
                </c:pt>
                <c:pt idx="6">
                  <c:v>0.6780953455872808</c:v>
                </c:pt>
                <c:pt idx="7">
                  <c:v>0.63099216915432499</c:v>
                </c:pt>
                <c:pt idx="8">
                  <c:v>1</c:v>
                </c:pt>
              </c:numCache>
            </c:numRef>
          </c:val>
          <c:smooth val="0"/>
          <c:extLst>
            <c:ext xmlns:c16="http://schemas.microsoft.com/office/drawing/2014/chart" uri="{C3380CC4-5D6E-409C-BE32-E72D297353CC}">
              <c16:uniqueId val="{00000026-F9D2-41C4-AC58-1C0E8AFE4D4E}"/>
            </c:ext>
          </c:extLst>
        </c:ser>
        <c:ser>
          <c:idx val="39"/>
          <c:order val="39"/>
          <c:tx>
            <c:strRef>
              <c:f>AEEIyr...pivot!$AO$3:$AO$6</c:f>
              <c:strCache>
                <c:ptCount val="1"/>
                <c:pt idx="0">
                  <c:v>ele - ele - EUN</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AEEIyr...pivot!$AO$7:$AO$16</c:f>
              <c:numCache>
                <c:formatCode>General</c:formatCode>
                <c:ptCount val="9"/>
                <c:pt idx="0">
                  <c:v>1.0014627921806791</c:v>
                </c:pt>
                <c:pt idx="1">
                  <c:v>0.9903063506227644</c:v>
                </c:pt>
                <c:pt idx="2">
                  <c:v>0.96819342425884469</c:v>
                </c:pt>
                <c:pt idx="3">
                  <c:v>0.93712495187176792</c:v>
                </c:pt>
                <c:pt idx="4">
                  <c:v>0.89859847146753591</c:v>
                </c:pt>
                <c:pt idx="5">
                  <c:v>0.85398761905038567</c:v>
                </c:pt>
                <c:pt idx="6">
                  <c:v>0.80458367664683439</c:v>
                </c:pt>
                <c:pt idx="7">
                  <c:v>0.75161379744865009</c:v>
                </c:pt>
                <c:pt idx="8">
                  <c:v>1</c:v>
                </c:pt>
              </c:numCache>
            </c:numRef>
          </c:val>
          <c:smooth val="0"/>
          <c:extLst>
            <c:ext xmlns:c16="http://schemas.microsoft.com/office/drawing/2014/chart" uri="{C3380CC4-5D6E-409C-BE32-E72D297353CC}">
              <c16:uniqueId val="{00000027-F9D2-41C4-AC58-1C0E8AFE4D4E}"/>
            </c:ext>
          </c:extLst>
        </c:ser>
        <c:ser>
          <c:idx val="40"/>
          <c:order val="40"/>
          <c:tx>
            <c:strRef>
              <c:f>AEEIyr...pivot!$AP$3:$AP$6</c:f>
              <c:strCache>
                <c:ptCount val="1"/>
                <c:pt idx="0">
                  <c:v>ele - ele - EUS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AEEIyr...pivot!$AP$7:$AP$16</c:f>
              <c:numCache>
                <c:formatCode>General</c:formatCode>
                <c:ptCount val="9"/>
                <c:pt idx="0">
                  <c:v>0.89003078811072012</c:v>
                </c:pt>
                <c:pt idx="1">
                  <c:v>0.87192674764434375</c:v>
                </c:pt>
                <c:pt idx="2">
                  <c:v>0.84619877395503773</c:v>
                </c:pt>
                <c:pt idx="3">
                  <c:v>0.81401849261135972</c:v>
                </c:pt>
                <c:pt idx="4">
                  <c:v>0.77637372412878458</c:v>
                </c:pt>
                <c:pt idx="5">
                  <c:v>0.73423368868104422</c:v>
                </c:pt>
                <c:pt idx="6">
                  <c:v>0.68857576969620438</c:v>
                </c:pt>
                <c:pt idx="7">
                  <c:v>0.64034073167257011</c:v>
                </c:pt>
                <c:pt idx="8">
                  <c:v>1</c:v>
                </c:pt>
              </c:numCache>
            </c:numRef>
          </c:val>
          <c:smooth val="0"/>
          <c:extLst>
            <c:ext xmlns:c16="http://schemas.microsoft.com/office/drawing/2014/chart" uri="{C3380CC4-5D6E-409C-BE32-E72D297353CC}">
              <c16:uniqueId val="{00000028-F9D2-41C4-AC58-1C0E8AFE4D4E}"/>
            </c:ext>
          </c:extLst>
        </c:ser>
        <c:ser>
          <c:idx val="41"/>
          <c:order val="41"/>
          <c:tx>
            <c:strRef>
              <c:f>AEEIyr...pivot!$AQ$3:$AQ$6</c:f>
              <c:strCache>
                <c:ptCount val="1"/>
                <c:pt idx="0">
                  <c:v>ele - ele - FRA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AEEIyr...pivot!$AQ$7:$AQ$16</c:f>
              <c:numCache>
                <c:formatCode>General</c:formatCode>
                <c:ptCount val="9"/>
                <c:pt idx="0">
                  <c:v>0.88472485189357541</c:v>
                </c:pt>
                <c:pt idx="1">
                  <c:v>0.8630938576160373</c:v>
                </c:pt>
                <c:pt idx="2">
                  <c:v>0.8355460768011389</c:v>
                </c:pt>
                <c:pt idx="3">
                  <c:v>0.80263510185598541</c:v>
                </c:pt>
                <c:pt idx="4">
                  <c:v>0.76502498335390479</c:v>
                </c:pt>
                <c:pt idx="5">
                  <c:v>0.72346472009745866</c:v>
                </c:pt>
                <c:pt idx="6">
                  <c:v>0.67874995835207752</c:v>
                </c:pt>
                <c:pt idx="7">
                  <c:v>0.63170402419926164</c:v>
                </c:pt>
                <c:pt idx="8">
                  <c:v>1</c:v>
                </c:pt>
              </c:numCache>
            </c:numRef>
          </c:val>
          <c:smooth val="0"/>
          <c:extLst>
            <c:ext xmlns:c16="http://schemas.microsoft.com/office/drawing/2014/chart" uri="{C3380CC4-5D6E-409C-BE32-E72D297353CC}">
              <c16:uniqueId val="{00000029-F9D2-41C4-AC58-1C0E8AFE4D4E}"/>
            </c:ext>
          </c:extLst>
        </c:ser>
        <c:ser>
          <c:idx val="42"/>
          <c:order val="42"/>
          <c:tx>
            <c:strRef>
              <c:f>AEEIyr...pivot!$AR$3:$AR$6</c:f>
              <c:strCache>
                <c:ptCount val="1"/>
                <c:pt idx="0">
                  <c:v>ele - ele - IND</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AEEIyr...pivot!$AR$7:$AR$16</c:f>
              <c:numCache>
                <c:formatCode>General</c:formatCode>
                <c:ptCount val="9"/>
                <c:pt idx="0">
                  <c:v>0.87390073284477021</c:v>
                </c:pt>
                <c:pt idx="1">
                  <c:v>0.77576615589606934</c:v>
                </c:pt>
                <c:pt idx="2">
                  <c:v>0.70519653564290474</c:v>
                </c:pt>
                <c:pt idx="3">
                  <c:v>0.6498001332445037</c:v>
                </c:pt>
                <c:pt idx="4">
                  <c:v>0.60364756828780819</c:v>
                </c:pt>
                <c:pt idx="5">
                  <c:v>0.56317455029980013</c:v>
                </c:pt>
                <c:pt idx="6">
                  <c:v>0.52624916722185233</c:v>
                </c:pt>
                <c:pt idx="7">
                  <c:v>0.49153897401732194</c:v>
                </c:pt>
                <c:pt idx="8">
                  <c:v>1</c:v>
                </c:pt>
              </c:numCache>
            </c:numRef>
          </c:val>
          <c:smooth val="0"/>
          <c:extLst>
            <c:ext xmlns:c16="http://schemas.microsoft.com/office/drawing/2014/chart" uri="{C3380CC4-5D6E-409C-BE32-E72D297353CC}">
              <c16:uniqueId val="{0000002A-F9D2-41C4-AC58-1C0E8AFE4D4E}"/>
            </c:ext>
          </c:extLst>
        </c:ser>
        <c:ser>
          <c:idx val="43"/>
          <c:order val="43"/>
          <c:tx>
            <c:strRef>
              <c:f>AEEIyr...pivot!$AS$3:$AS$6</c:f>
              <c:strCache>
                <c:ptCount val="1"/>
                <c:pt idx="0">
                  <c:v>ele - ele - OEC</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AEEIyr...pivot!$AS$7:$AS$16</c:f>
              <c:numCache>
                <c:formatCode>General</c:formatCode>
                <c:ptCount val="9"/>
                <c:pt idx="0">
                  <c:v>0.96286879413687021</c:v>
                </c:pt>
                <c:pt idx="1">
                  <c:v>0.92585955152143629</c:v>
                </c:pt>
                <c:pt idx="2">
                  <c:v>0.88764642078771727</c:v>
                </c:pt>
                <c:pt idx="3">
                  <c:v>0.84608692337372138</c:v>
                </c:pt>
                <c:pt idx="4">
                  <c:v>0.8013874390114244</c:v>
                </c:pt>
                <c:pt idx="5">
                  <c:v>0.75407232266108903</c:v>
                </c:pt>
                <c:pt idx="6">
                  <c:v>0.70465557097341858</c:v>
                </c:pt>
                <c:pt idx="7">
                  <c:v>0.65365310423145573</c:v>
                </c:pt>
                <c:pt idx="8">
                  <c:v>1</c:v>
                </c:pt>
              </c:numCache>
            </c:numRef>
          </c:val>
          <c:smooth val="0"/>
          <c:extLst>
            <c:ext xmlns:c16="http://schemas.microsoft.com/office/drawing/2014/chart" uri="{C3380CC4-5D6E-409C-BE32-E72D297353CC}">
              <c16:uniqueId val="{0000002B-F9D2-41C4-AC58-1C0E8AFE4D4E}"/>
            </c:ext>
          </c:extLst>
        </c:ser>
        <c:ser>
          <c:idx val="44"/>
          <c:order val="44"/>
          <c:tx>
            <c:strRef>
              <c:f>AEEIyr...pivot!$AT$3:$AT$6</c:f>
              <c:strCache>
                <c:ptCount val="1"/>
                <c:pt idx="0">
                  <c:v>ele - ele - ROW</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AEEIyr...pivot!$AT$7:$AT$16</c:f>
              <c:numCache>
                <c:formatCode>General</c:formatCode>
                <c:ptCount val="9"/>
                <c:pt idx="0">
                  <c:v>0.94282607190664458</c:v>
                </c:pt>
                <c:pt idx="1">
                  <c:v>0.90065382560932328</c:v>
                </c:pt>
                <c:pt idx="2">
                  <c:v>0.87019450616014549</c:v>
                </c:pt>
                <c:pt idx="3">
                  <c:v>0.84536051151069325</c:v>
                </c:pt>
                <c:pt idx="4">
                  <c:v>0.82410605582176233</c:v>
                </c:pt>
                <c:pt idx="5">
                  <c:v>0.8049605998878262</c:v>
                </c:pt>
                <c:pt idx="6">
                  <c:v>0.78697216252868729</c:v>
                </c:pt>
                <c:pt idx="7">
                  <c:v>0.76957253220774535</c:v>
                </c:pt>
                <c:pt idx="8">
                  <c:v>1</c:v>
                </c:pt>
              </c:numCache>
            </c:numRef>
          </c:val>
          <c:smooth val="0"/>
          <c:extLst>
            <c:ext xmlns:c16="http://schemas.microsoft.com/office/drawing/2014/chart" uri="{C3380CC4-5D6E-409C-BE32-E72D297353CC}">
              <c16:uniqueId val="{0000002C-F9D2-41C4-AC58-1C0E8AFE4D4E}"/>
            </c:ext>
          </c:extLst>
        </c:ser>
        <c:ser>
          <c:idx val="45"/>
          <c:order val="45"/>
          <c:tx>
            <c:strRef>
              <c:f>AEEIyr...pivot!$AU$3:$AU$6</c:f>
              <c:strCache>
                <c:ptCount val="1"/>
                <c:pt idx="0">
                  <c:v>ele - ele - RSA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AEEIyr...pivot!$AU$7:$AU$16</c:f>
              <c:numCache>
                <c:formatCode>General</c:formatCode>
                <c:ptCount val="9"/>
                <c:pt idx="0">
                  <c:v>0.88257290469206273</c:v>
                </c:pt>
                <c:pt idx="1">
                  <c:v>0.79774315878489976</c:v>
                </c:pt>
                <c:pt idx="2">
                  <c:v>0.74006685958166507</c:v>
                </c:pt>
                <c:pt idx="3">
                  <c:v>0.69737450615081731</c:v>
                </c:pt>
                <c:pt idx="4">
                  <c:v>0.66406363552278636</c:v>
                </c:pt>
                <c:pt idx="5">
                  <c:v>0.63660628162947108</c:v>
                </c:pt>
                <c:pt idx="6">
                  <c:v>0.61279581400880001</c:v>
                </c:pt>
                <c:pt idx="7">
                  <c:v>0.59142981725928567</c:v>
                </c:pt>
                <c:pt idx="8">
                  <c:v>1</c:v>
                </c:pt>
              </c:numCache>
            </c:numRef>
          </c:val>
          <c:smooth val="0"/>
          <c:extLst>
            <c:ext xmlns:c16="http://schemas.microsoft.com/office/drawing/2014/chart" uri="{C3380CC4-5D6E-409C-BE32-E72D297353CC}">
              <c16:uniqueId val="{0000002D-F9D2-41C4-AC58-1C0E8AFE4D4E}"/>
            </c:ext>
          </c:extLst>
        </c:ser>
        <c:ser>
          <c:idx val="46"/>
          <c:order val="46"/>
          <c:tx>
            <c:strRef>
              <c:f>AEEIyr...pivot!$AV$3:$AV$6</c:f>
              <c:strCache>
                <c:ptCount val="1"/>
                <c:pt idx="0">
                  <c:v>ele - ele - RUS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AEEIyr...pivot!$AV$7:$AV$16</c:f>
              <c:numCache>
                <c:formatCode>General</c:formatCode>
                <c:ptCount val="9"/>
                <c:pt idx="0">
                  <c:v>0.84207080285378855</c:v>
                </c:pt>
                <c:pt idx="1">
                  <c:v>0.74008850356723543</c:v>
                </c:pt>
                <c:pt idx="2">
                  <c:v>0.67800054185857495</c:v>
                </c:pt>
                <c:pt idx="3">
                  <c:v>0.63178452090671011</c:v>
                </c:pt>
                <c:pt idx="4">
                  <c:v>0.59523164454077482</c:v>
                </c:pt>
                <c:pt idx="5">
                  <c:v>0.56364580511153239</c:v>
                </c:pt>
                <c:pt idx="6">
                  <c:v>0.53494987808182071</c:v>
                </c:pt>
                <c:pt idx="7">
                  <c:v>0.50898582136728987</c:v>
                </c:pt>
                <c:pt idx="8">
                  <c:v>1</c:v>
                </c:pt>
              </c:numCache>
            </c:numRef>
          </c:val>
          <c:smooth val="0"/>
          <c:extLst>
            <c:ext xmlns:c16="http://schemas.microsoft.com/office/drawing/2014/chart" uri="{C3380CC4-5D6E-409C-BE32-E72D297353CC}">
              <c16:uniqueId val="{0000002E-F9D2-41C4-AC58-1C0E8AFE4D4E}"/>
            </c:ext>
          </c:extLst>
        </c:ser>
        <c:ser>
          <c:idx val="47"/>
          <c:order val="47"/>
          <c:tx>
            <c:strRef>
              <c:f>AEEIyr...pivot!$AW$3:$AW$6</c:f>
              <c:strCache>
                <c:ptCount val="1"/>
                <c:pt idx="0">
                  <c:v>ele - ele - USA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AEEIyr...pivot!$AW$7:$AW$16</c:f>
              <c:numCache>
                <c:formatCode>General</c:formatCode>
                <c:ptCount val="9"/>
                <c:pt idx="0">
                  <c:v>0.94969615200436308</c:v>
                </c:pt>
                <c:pt idx="1">
                  <c:v>0.90058439885851638</c:v>
                </c:pt>
                <c:pt idx="2">
                  <c:v>0.8526012161036145</c:v>
                </c:pt>
                <c:pt idx="3">
                  <c:v>0.8041770688231239</c:v>
                </c:pt>
                <c:pt idx="4">
                  <c:v>0.75498624675952297</c:v>
                </c:pt>
                <c:pt idx="5">
                  <c:v>0.70493460953874931</c:v>
                </c:pt>
                <c:pt idx="6">
                  <c:v>0.65413830009742924</c:v>
                </c:pt>
                <c:pt idx="7">
                  <c:v>0.60288830901782819</c:v>
                </c:pt>
                <c:pt idx="8">
                  <c:v>1</c:v>
                </c:pt>
              </c:numCache>
            </c:numRef>
          </c:val>
          <c:smooth val="0"/>
          <c:extLst>
            <c:ext xmlns:c16="http://schemas.microsoft.com/office/drawing/2014/chart" uri="{C3380CC4-5D6E-409C-BE32-E72D297353CC}">
              <c16:uniqueId val="{0000002F-F9D2-41C4-AC58-1C0E8AFE4D4E}"/>
            </c:ext>
          </c:extLst>
        </c:ser>
        <c:ser>
          <c:idx val="48"/>
          <c:order val="48"/>
          <c:tx>
            <c:strRef>
              <c:f>AEEIyr...pivot!$AX$3:$AX$6</c:f>
              <c:strCache>
                <c:ptCount val="1"/>
                <c:pt idx="0">
                  <c:v>ele - ele - ITA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AEEIyr...pivot!$AX$7:$AX$16</c:f>
              <c:numCache>
                <c:formatCode>General</c:formatCode>
                <c:ptCount val="9"/>
                <c:pt idx="0">
                  <c:v>0.99517735976991029</c:v>
                </c:pt>
                <c:pt idx="1">
                  <c:v>0.97963780823818702</c:v>
                </c:pt>
                <c:pt idx="2">
                  <c:v>0.95454634089604062</c:v>
                </c:pt>
                <c:pt idx="3">
                  <c:v>0.92140240331330359</c:v>
                </c:pt>
                <c:pt idx="4">
                  <c:v>0.88147795102595328</c:v>
                </c:pt>
                <c:pt idx="5">
                  <c:v>0.83598762538291849</c:v>
                </c:pt>
                <c:pt idx="6">
                  <c:v>0.78611542708129167</c:v>
                </c:pt>
                <c:pt idx="7">
                  <c:v>0.73299333983154291</c:v>
                </c:pt>
                <c:pt idx="8">
                  <c:v>1</c:v>
                </c:pt>
              </c:numCache>
            </c:numRef>
          </c:val>
          <c:smooth val="0"/>
          <c:extLst>
            <c:ext xmlns:c16="http://schemas.microsoft.com/office/drawing/2014/chart" uri="{C3380CC4-5D6E-409C-BE32-E72D297353CC}">
              <c16:uniqueId val="{00000030-F9D2-41C4-AC58-1C0E8AFE4D4E}"/>
            </c:ext>
          </c:extLst>
        </c:ser>
        <c:ser>
          <c:idx val="49"/>
          <c:order val="49"/>
          <c:tx>
            <c:strRef>
              <c:f>AEEIyr...pivot!$AY$3:$AY$6</c:f>
              <c:strCache>
                <c:ptCount val="1"/>
                <c:pt idx="0">
                  <c:v>ele - ele - POL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AEEIyr...pivot!$AY$7:$AY$16</c:f>
              <c:numCache>
                <c:formatCode>General</c:formatCode>
                <c:ptCount val="9"/>
                <c:pt idx="0">
                  <c:v>0.90670350216271356</c:v>
                </c:pt>
                <c:pt idx="1">
                  <c:v>0.82429214337146606</c:v>
                </c:pt>
                <c:pt idx="2">
                  <c:v>0.75192226919096972</c:v>
                </c:pt>
                <c:pt idx="3">
                  <c:v>0.6860072957658111</c:v>
                </c:pt>
                <c:pt idx="4">
                  <c:v>0.62501586712892476</c:v>
                </c:pt>
                <c:pt idx="5">
                  <c:v>0.56781162060062351</c:v>
                </c:pt>
                <c:pt idx="6">
                  <c:v>0.51351621572517758</c:v>
                </c:pt>
                <c:pt idx="7">
                  <c:v>0.46158654896250939</c:v>
                </c:pt>
                <c:pt idx="8">
                  <c:v>1</c:v>
                </c:pt>
              </c:numCache>
            </c:numRef>
          </c:val>
          <c:smooth val="0"/>
          <c:extLst>
            <c:ext xmlns:c16="http://schemas.microsoft.com/office/drawing/2014/chart" uri="{C3380CC4-5D6E-409C-BE32-E72D297353CC}">
              <c16:uniqueId val="{00000031-F9D2-41C4-AC58-1C0E8AFE4D4E}"/>
            </c:ext>
          </c:extLst>
        </c:ser>
        <c:ser>
          <c:idx val="50"/>
          <c:order val="50"/>
          <c:tx>
            <c:strRef>
              <c:f>AEEIyr...pivot!$AZ$3:$AZ$6</c:f>
              <c:strCache>
                <c:ptCount val="1"/>
                <c:pt idx="0">
                  <c:v>ele - ele - ESP</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AEEIyr...pivot!$AZ$7:$AZ$16</c:f>
              <c:numCache>
                <c:formatCode>General</c:formatCode>
                <c:ptCount val="9"/>
                <c:pt idx="0">
                  <c:v>0.98892309790080013</c:v>
                </c:pt>
                <c:pt idx="1">
                  <c:v>0.96880749738260419</c:v>
                </c:pt>
                <c:pt idx="2">
                  <c:v>0.9402208599500419</c:v>
                </c:pt>
                <c:pt idx="3">
                  <c:v>0.90446499179039963</c:v>
                </c:pt>
                <c:pt idx="4">
                  <c:v>0.86263747125420509</c:v>
                </c:pt>
                <c:pt idx="5">
                  <c:v>0.81581520964560461</c:v>
                </c:pt>
                <c:pt idx="6">
                  <c:v>0.7650841885513382</c:v>
                </c:pt>
                <c:pt idx="7">
                  <c:v>0.71148970185841121</c:v>
                </c:pt>
                <c:pt idx="8">
                  <c:v>1</c:v>
                </c:pt>
              </c:numCache>
            </c:numRef>
          </c:val>
          <c:smooth val="0"/>
          <c:extLst>
            <c:ext xmlns:c16="http://schemas.microsoft.com/office/drawing/2014/chart" uri="{C3380CC4-5D6E-409C-BE32-E72D297353CC}">
              <c16:uniqueId val="{00000032-F9D2-41C4-AC58-1C0E8AFE4D4E}"/>
            </c:ext>
          </c:extLst>
        </c:ser>
        <c:ser>
          <c:idx val="51"/>
          <c:order val="51"/>
          <c:tx>
            <c:strRef>
              <c:f>AEEIyr...pivot!$BA$3:$BA$6</c:f>
              <c:strCache>
                <c:ptCount val="1"/>
                <c:pt idx="0">
                  <c:v>ele - ele - UKI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AEEIyr...pivot!$BA$7:$BA$16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33-F9D2-41C4-AC58-1C0E8AFE4D4E}"/>
            </c:ext>
          </c:extLst>
        </c:ser>
        <c:ser>
          <c:idx val="52"/>
          <c:order val="52"/>
          <c:tx>
            <c:strRef>
              <c:f>AEEIyr...pivot!$BB$3:$BB$6</c:f>
              <c:strCache>
                <c:ptCount val="1"/>
                <c:pt idx="0">
                  <c:v>ele - ele - BNL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AEEIyr...pivot!$BB$7:$BB$16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34-F9D2-41C4-AC58-1C0E8AFE4D4E}"/>
            </c:ext>
          </c:extLst>
        </c:ser>
        <c:ser>
          <c:idx val="53"/>
          <c:order val="53"/>
          <c:tx>
            <c:strRef>
              <c:f>AEEIyr...pivot!$BC$3:$BC$6</c:f>
              <c:strCache>
                <c:ptCount val="1"/>
                <c:pt idx="0">
                  <c:v>ele - ele - OPA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AEEIyr...pivot!$BC$7:$BC$16</c:f>
              <c:numCache>
                <c:formatCode>General</c:formatCode>
                <c:ptCount val="9"/>
                <c:pt idx="0">
                  <c:v>0.90936243926212235</c:v>
                </c:pt>
                <c:pt idx="1">
                  <c:v>0.85963337724313971</c:v>
                </c:pt>
                <c:pt idx="2">
                  <c:v>0.83536717766100677</c:v>
                </c:pt>
                <c:pt idx="3">
                  <c:v>0.81815549861756509</c:v>
                </c:pt>
                <c:pt idx="4">
                  <c:v>0.80498255670879115</c:v>
                </c:pt>
                <c:pt idx="5">
                  <c:v>0.79419329000255734</c:v>
                </c:pt>
                <c:pt idx="6">
                  <c:v>0.78413746182018207</c:v>
                </c:pt>
                <c:pt idx="7">
                  <c:v>0.77445800340662907</c:v>
                </c:pt>
                <c:pt idx="8">
                  <c:v>1</c:v>
                </c:pt>
              </c:numCache>
            </c:numRef>
          </c:val>
          <c:smooth val="0"/>
          <c:extLst>
            <c:ext xmlns:c16="http://schemas.microsoft.com/office/drawing/2014/chart" uri="{C3380CC4-5D6E-409C-BE32-E72D297353CC}">
              <c16:uniqueId val="{00000035-F9D2-41C4-AC58-1C0E8AFE4D4E}"/>
            </c:ext>
          </c:extLst>
        </c:ser>
        <c:ser>
          <c:idx val="54"/>
          <c:order val="54"/>
          <c:tx>
            <c:strRef>
              <c:f>AEEIyr...pivot!$BD$3:$BD$6</c:f>
              <c:strCache>
                <c:ptCount val="1"/>
                <c:pt idx="0">
                  <c:v>gas - ele - BRZ</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AEEIyr...pivot!$BD$7:$BD$16</c:f>
              <c:numCache>
                <c:formatCode>General</c:formatCode>
                <c:ptCount val="9"/>
                <c:pt idx="0">
                  <c:v>0.94574793139594515</c:v>
                </c:pt>
                <c:pt idx="1">
                  <c:v>0.90803354372504841</c:v>
                </c:pt>
                <c:pt idx="2">
                  <c:v>0.88241296250864232</c:v>
                </c:pt>
                <c:pt idx="3">
                  <c:v>0.86250752726542812</c:v>
                </c:pt>
                <c:pt idx="4">
                  <c:v>0.84614827040167717</c:v>
                </c:pt>
                <c:pt idx="5">
                  <c:v>0.83194682962731659</c:v>
                </c:pt>
                <c:pt idx="6">
                  <c:v>0.81904453910832564</c:v>
                </c:pt>
                <c:pt idx="7">
                  <c:v>0.80681691460177973</c:v>
                </c:pt>
                <c:pt idx="8">
                  <c:v>1</c:v>
                </c:pt>
              </c:numCache>
            </c:numRef>
          </c:val>
          <c:smooth val="0"/>
          <c:extLst>
            <c:ext xmlns:c16="http://schemas.microsoft.com/office/drawing/2014/chart" uri="{C3380CC4-5D6E-409C-BE32-E72D297353CC}">
              <c16:uniqueId val="{00000036-F9D2-41C4-AC58-1C0E8AFE4D4E}"/>
            </c:ext>
          </c:extLst>
        </c:ser>
        <c:ser>
          <c:idx val="55"/>
          <c:order val="55"/>
          <c:tx>
            <c:strRef>
              <c:f>AEEIyr...pivot!$BE$3:$BE$6</c:f>
              <c:strCache>
                <c:ptCount val="1"/>
                <c:pt idx="0">
                  <c:v>gas - ele - CHI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AEEIyr...pivot!$BE$7:$BE$16</c:f>
              <c:numCache>
                <c:formatCode>General</c:formatCode>
                <c:ptCount val="9"/>
                <c:pt idx="0">
                  <c:v>0.81884551737564504</c:v>
                </c:pt>
                <c:pt idx="1">
                  <c:v>0.6682176579382848</c:v>
                </c:pt>
                <c:pt idx="2">
                  <c:v>0.55631266426555048</c:v>
                </c:pt>
                <c:pt idx="3">
                  <c:v>0.46854862260293972</c:v>
                </c:pt>
                <c:pt idx="4">
                  <c:v>0.39746909374087402</c:v>
                </c:pt>
                <c:pt idx="5">
                  <c:v>0.33793439112235979</c:v>
                </c:pt>
                <c:pt idx="6">
                  <c:v>0.28620656088776397</c:v>
                </c:pt>
                <c:pt idx="7">
                  <c:v>0.23946266913267802</c:v>
                </c:pt>
                <c:pt idx="8">
                  <c:v>1</c:v>
                </c:pt>
              </c:numCache>
            </c:numRef>
          </c:val>
          <c:smooth val="0"/>
          <c:extLst>
            <c:ext xmlns:c16="http://schemas.microsoft.com/office/drawing/2014/chart" uri="{C3380CC4-5D6E-409C-BE32-E72D297353CC}">
              <c16:uniqueId val="{00000037-F9D2-41C4-AC58-1C0E8AFE4D4E}"/>
            </c:ext>
          </c:extLst>
        </c:ser>
        <c:ser>
          <c:idx val="56"/>
          <c:order val="56"/>
          <c:tx>
            <c:strRef>
              <c:f>AEEIyr...pivot!$BF$3:$BF$6</c:f>
              <c:strCache>
                <c:ptCount val="1"/>
                <c:pt idx="0">
                  <c:v>gas - ele - DEU</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AEEIyr...pivot!$BF$7:$BF$16</c:f>
              <c:numCache>
                <c:formatCode>General</c:formatCode>
                <c:ptCount val="9"/>
                <c:pt idx="0">
                  <c:v>0.88460548562163133</c:v>
                </c:pt>
                <c:pt idx="1">
                  <c:v>0.8628702576097157</c:v>
                </c:pt>
                <c:pt idx="2">
                  <c:v>0.83522406440385821</c:v>
                </c:pt>
                <c:pt idx="3">
                  <c:v>0.80221794456147366</c:v>
                </c:pt>
                <c:pt idx="4">
                  <c:v>0.76451942353302038</c:v>
                </c:pt>
                <c:pt idx="5">
                  <c:v>0.72288044854618427</c:v>
                </c:pt>
                <c:pt idx="6">
                  <c:v>0.6780953455872808</c:v>
                </c:pt>
                <c:pt idx="7">
                  <c:v>0.63099216915432499</c:v>
                </c:pt>
                <c:pt idx="8">
                  <c:v>1</c:v>
                </c:pt>
              </c:numCache>
            </c:numRef>
          </c:val>
          <c:smooth val="0"/>
          <c:extLst>
            <c:ext xmlns:c16="http://schemas.microsoft.com/office/drawing/2014/chart" uri="{C3380CC4-5D6E-409C-BE32-E72D297353CC}">
              <c16:uniqueId val="{00000038-F9D2-41C4-AC58-1C0E8AFE4D4E}"/>
            </c:ext>
          </c:extLst>
        </c:ser>
        <c:ser>
          <c:idx val="57"/>
          <c:order val="57"/>
          <c:tx>
            <c:strRef>
              <c:f>AEEIyr...pivot!$BG$3:$BG$6</c:f>
              <c:strCache>
                <c:ptCount val="1"/>
                <c:pt idx="0">
                  <c:v>gas - ele - EUN</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AEEIyr...pivot!$BG$7:$BG$16</c:f>
              <c:numCache>
                <c:formatCode>General</c:formatCode>
                <c:ptCount val="9"/>
                <c:pt idx="0">
                  <c:v>1.0014627921806791</c:v>
                </c:pt>
                <c:pt idx="1">
                  <c:v>0.9903063506227644</c:v>
                </c:pt>
                <c:pt idx="2">
                  <c:v>0.96819342425884469</c:v>
                </c:pt>
                <c:pt idx="3">
                  <c:v>0.93712495187176792</c:v>
                </c:pt>
                <c:pt idx="4">
                  <c:v>0.89859847146753591</c:v>
                </c:pt>
                <c:pt idx="5">
                  <c:v>0.85398761905038567</c:v>
                </c:pt>
                <c:pt idx="6">
                  <c:v>0.80458367664683439</c:v>
                </c:pt>
                <c:pt idx="7">
                  <c:v>0.75161379744865009</c:v>
                </c:pt>
                <c:pt idx="8">
                  <c:v>1</c:v>
                </c:pt>
              </c:numCache>
            </c:numRef>
          </c:val>
          <c:smooth val="0"/>
          <c:extLst>
            <c:ext xmlns:c16="http://schemas.microsoft.com/office/drawing/2014/chart" uri="{C3380CC4-5D6E-409C-BE32-E72D297353CC}">
              <c16:uniqueId val="{00000039-F9D2-41C4-AC58-1C0E8AFE4D4E}"/>
            </c:ext>
          </c:extLst>
        </c:ser>
        <c:ser>
          <c:idx val="58"/>
          <c:order val="58"/>
          <c:tx>
            <c:strRef>
              <c:f>AEEIyr...pivot!$BH$3:$BH$6</c:f>
              <c:strCache>
                <c:ptCount val="1"/>
                <c:pt idx="0">
                  <c:v>gas - ele - EUS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AEEIyr...pivot!$BH$7:$BH$16</c:f>
              <c:numCache>
                <c:formatCode>General</c:formatCode>
                <c:ptCount val="9"/>
                <c:pt idx="0">
                  <c:v>0.89003078811072012</c:v>
                </c:pt>
                <c:pt idx="1">
                  <c:v>0.87192674764434375</c:v>
                </c:pt>
                <c:pt idx="2">
                  <c:v>0.84619877395503773</c:v>
                </c:pt>
                <c:pt idx="3">
                  <c:v>0.81401849261135972</c:v>
                </c:pt>
                <c:pt idx="4">
                  <c:v>0.77637372412878458</c:v>
                </c:pt>
                <c:pt idx="5">
                  <c:v>0.73423368868104422</c:v>
                </c:pt>
                <c:pt idx="6">
                  <c:v>0.68857576969620438</c:v>
                </c:pt>
                <c:pt idx="7">
                  <c:v>0.64034073167257011</c:v>
                </c:pt>
                <c:pt idx="8">
                  <c:v>1</c:v>
                </c:pt>
              </c:numCache>
            </c:numRef>
          </c:val>
          <c:smooth val="0"/>
          <c:extLst>
            <c:ext xmlns:c16="http://schemas.microsoft.com/office/drawing/2014/chart" uri="{C3380CC4-5D6E-409C-BE32-E72D297353CC}">
              <c16:uniqueId val="{0000003A-F9D2-41C4-AC58-1C0E8AFE4D4E}"/>
            </c:ext>
          </c:extLst>
        </c:ser>
        <c:ser>
          <c:idx val="59"/>
          <c:order val="59"/>
          <c:tx>
            <c:strRef>
              <c:f>AEEIyr...pivot!$BI$3:$BI$6</c:f>
              <c:strCache>
                <c:ptCount val="1"/>
                <c:pt idx="0">
                  <c:v>gas - ele - FRA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AEEIyr...pivot!$BI$7:$BI$16</c:f>
              <c:numCache>
                <c:formatCode>General</c:formatCode>
                <c:ptCount val="9"/>
                <c:pt idx="0">
                  <c:v>0.88472485189357541</c:v>
                </c:pt>
                <c:pt idx="1">
                  <c:v>0.8630938576160373</c:v>
                </c:pt>
                <c:pt idx="2">
                  <c:v>0.8355460768011389</c:v>
                </c:pt>
                <c:pt idx="3">
                  <c:v>0.80263510185598541</c:v>
                </c:pt>
                <c:pt idx="4">
                  <c:v>0.76502498335390479</c:v>
                </c:pt>
                <c:pt idx="5">
                  <c:v>0.72346472009745866</c:v>
                </c:pt>
                <c:pt idx="6">
                  <c:v>0.67874995835207752</c:v>
                </c:pt>
                <c:pt idx="7">
                  <c:v>0.63170402419926164</c:v>
                </c:pt>
                <c:pt idx="8">
                  <c:v>1</c:v>
                </c:pt>
              </c:numCache>
            </c:numRef>
          </c:val>
          <c:smooth val="0"/>
          <c:extLst>
            <c:ext xmlns:c16="http://schemas.microsoft.com/office/drawing/2014/chart" uri="{C3380CC4-5D6E-409C-BE32-E72D297353CC}">
              <c16:uniqueId val="{0000003B-F9D2-41C4-AC58-1C0E8AFE4D4E}"/>
            </c:ext>
          </c:extLst>
        </c:ser>
        <c:ser>
          <c:idx val="60"/>
          <c:order val="60"/>
          <c:tx>
            <c:strRef>
              <c:f>AEEIyr...pivot!$BJ$3:$BJ$6</c:f>
              <c:strCache>
                <c:ptCount val="1"/>
                <c:pt idx="0">
                  <c:v>gas - ele - IND</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AEEIyr...pivot!$BJ$7:$BJ$16</c:f>
              <c:numCache>
                <c:formatCode>General</c:formatCode>
                <c:ptCount val="9"/>
                <c:pt idx="0">
                  <c:v>0.87390073284477021</c:v>
                </c:pt>
                <c:pt idx="1">
                  <c:v>0.77576615589606934</c:v>
                </c:pt>
                <c:pt idx="2">
                  <c:v>0.70519653564290474</c:v>
                </c:pt>
                <c:pt idx="3">
                  <c:v>0.6498001332445037</c:v>
                </c:pt>
                <c:pt idx="4">
                  <c:v>0.60364756828780819</c:v>
                </c:pt>
                <c:pt idx="5">
                  <c:v>0.56317455029980013</c:v>
                </c:pt>
                <c:pt idx="6">
                  <c:v>0.52624916722185233</c:v>
                </c:pt>
                <c:pt idx="7">
                  <c:v>0.49153897401732194</c:v>
                </c:pt>
                <c:pt idx="8">
                  <c:v>1</c:v>
                </c:pt>
              </c:numCache>
            </c:numRef>
          </c:val>
          <c:smooth val="0"/>
          <c:extLst>
            <c:ext xmlns:c16="http://schemas.microsoft.com/office/drawing/2014/chart" uri="{C3380CC4-5D6E-409C-BE32-E72D297353CC}">
              <c16:uniqueId val="{0000003C-F9D2-41C4-AC58-1C0E8AFE4D4E}"/>
            </c:ext>
          </c:extLst>
        </c:ser>
        <c:ser>
          <c:idx val="61"/>
          <c:order val="61"/>
          <c:tx>
            <c:strRef>
              <c:f>AEEIyr...pivot!$BK$3:$BK$6</c:f>
              <c:strCache>
                <c:ptCount val="1"/>
                <c:pt idx="0">
                  <c:v>gas - ele - OEC</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AEEIyr...pivot!$BK$7:$BK$16</c:f>
              <c:numCache>
                <c:formatCode>General</c:formatCode>
                <c:ptCount val="9"/>
                <c:pt idx="0">
                  <c:v>0.96286879413687021</c:v>
                </c:pt>
                <c:pt idx="1">
                  <c:v>0.92585955152143629</c:v>
                </c:pt>
                <c:pt idx="2">
                  <c:v>0.88764642078771727</c:v>
                </c:pt>
                <c:pt idx="3">
                  <c:v>0.84608692337372138</c:v>
                </c:pt>
                <c:pt idx="4">
                  <c:v>0.8013874390114244</c:v>
                </c:pt>
                <c:pt idx="5">
                  <c:v>0.75407232266108903</c:v>
                </c:pt>
                <c:pt idx="6">
                  <c:v>0.70465557097341858</c:v>
                </c:pt>
                <c:pt idx="7">
                  <c:v>0.65365310423145573</c:v>
                </c:pt>
                <c:pt idx="8">
                  <c:v>1</c:v>
                </c:pt>
              </c:numCache>
            </c:numRef>
          </c:val>
          <c:smooth val="0"/>
          <c:extLst>
            <c:ext xmlns:c16="http://schemas.microsoft.com/office/drawing/2014/chart" uri="{C3380CC4-5D6E-409C-BE32-E72D297353CC}">
              <c16:uniqueId val="{0000003D-F9D2-41C4-AC58-1C0E8AFE4D4E}"/>
            </c:ext>
          </c:extLst>
        </c:ser>
        <c:ser>
          <c:idx val="62"/>
          <c:order val="62"/>
          <c:tx>
            <c:strRef>
              <c:f>AEEIyr...pivot!$BL$3:$BL$6</c:f>
              <c:strCache>
                <c:ptCount val="1"/>
                <c:pt idx="0">
                  <c:v>gas - ele - ROW</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AEEIyr...pivot!$BL$7:$BL$16</c:f>
              <c:numCache>
                <c:formatCode>General</c:formatCode>
                <c:ptCount val="9"/>
                <c:pt idx="0">
                  <c:v>0.94282607190664458</c:v>
                </c:pt>
                <c:pt idx="1">
                  <c:v>0.90065382560932328</c:v>
                </c:pt>
                <c:pt idx="2">
                  <c:v>0.87019450616014549</c:v>
                </c:pt>
                <c:pt idx="3">
                  <c:v>0.84536051151069325</c:v>
                </c:pt>
                <c:pt idx="4">
                  <c:v>0.82410605582176233</c:v>
                </c:pt>
                <c:pt idx="5">
                  <c:v>0.8049605998878262</c:v>
                </c:pt>
                <c:pt idx="6">
                  <c:v>0.78697216252868729</c:v>
                </c:pt>
                <c:pt idx="7">
                  <c:v>0.76957253220774535</c:v>
                </c:pt>
                <c:pt idx="8">
                  <c:v>1</c:v>
                </c:pt>
              </c:numCache>
            </c:numRef>
          </c:val>
          <c:smooth val="0"/>
          <c:extLst>
            <c:ext xmlns:c16="http://schemas.microsoft.com/office/drawing/2014/chart" uri="{C3380CC4-5D6E-409C-BE32-E72D297353CC}">
              <c16:uniqueId val="{0000003E-F9D2-41C4-AC58-1C0E8AFE4D4E}"/>
            </c:ext>
          </c:extLst>
        </c:ser>
        <c:ser>
          <c:idx val="63"/>
          <c:order val="63"/>
          <c:tx>
            <c:strRef>
              <c:f>AEEIyr...pivot!$BM$3:$BM$6</c:f>
              <c:strCache>
                <c:ptCount val="1"/>
                <c:pt idx="0">
                  <c:v>gas - ele - RSA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AEEIyr...pivot!$BM$7:$BM$16</c:f>
              <c:numCache>
                <c:formatCode>General</c:formatCode>
                <c:ptCount val="9"/>
                <c:pt idx="0">
                  <c:v>0.88257290469206273</c:v>
                </c:pt>
                <c:pt idx="1">
                  <c:v>0.79774315878489976</c:v>
                </c:pt>
                <c:pt idx="2">
                  <c:v>0.74006685958166507</c:v>
                </c:pt>
                <c:pt idx="3">
                  <c:v>0.69737450615081731</c:v>
                </c:pt>
                <c:pt idx="4">
                  <c:v>0.66406363552278636</c:v>
                </c:pt>
                <c:pt idx="5">
                  <c:v>0.63660628162947108</c:v>
                </c:pt>
                <c:pt idx="6">
                  <c:v>0.61279581400880001</c:v>
                </c:pt>
                <c:pt idx="7">
                  <c:v>0.59142981725928567</c:v>
                </c:pt>
                <c:pt idx="8">
                  <c:v>1</c:v>
                </c:pt>
              </c:numCache>
            </c:numRef>
          </c:val>
          <c:smooth val="0"/>
          <c:extLst>
            <c:ext xmlns:c16="http://schemas.microsoft.com/office/drawing/2014/chart" uri="{C3380CC4-5D6E-409C-BE32-E72D297353CC}">
              <c16:uniqueId val="{0000003F-F9D2-41C4-AC58-1C0E8AFE4D4E}"/>
            </c:ext>
          </c:extLst>
        </c:ser>
        <c:ser>
          <c:idx val="64"/>
          <c:order val="64"/>
          <c:tx>
            <c:strRef>
              <c:f>AEEIyr...pivot!$BN$3:$BN$6</c:f>
              <c:strCache>
                <c:ptCount val="1"/>
                <c:pt idx="0">
                  <c:v>gas - ele - RUS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AEEIyr...pivot!$BN$7:$BN$16</c:f>
              <c:numCache>
                <c:formatCode>General</c:formatCode>
                <c:ptCount val="9"/>
                <c:pt idx="0">
                  <c:v>0.84207080285378855</c:v>
                </c:pt>
                <c:pt idx="1">
                  <c:v>0.74008850356723543</c:v>
                </c:pt>
                <c:pt idx="2">
                  <c:v>0.67800054185857495</c:v>
                </c:pt>
                <c:pt idx="3">
                  <c:v>0.63178452090671011</c:v>
                </c:pt>
                <c:pt idx="4">
                  <c:v>0.59523164454077482</c:v>
                </c:pt>
                <c:pt idx="5">
                  <c:v>0.56364580511153239</c:v>
                </c:pt>
                <c:pt idx="6">
                  <c:v>0.53494987808182071</c:v>
                </c:pt>
                <c:pt idx="7">
                  <c:v>0.50898582136728987</c:v>
                </c:pt>
                <c:pt idx="8">
                  <c:v>1</c:v>
                </c:pt>
              </c:numCache>
            </c:numRef>
          </c:val>
          <c:smooth val="0"/>
          <c:extLst>
            <c:ext xmlns:c16="http://schemas.microsoft.com/office/drawing/2014/chart" uri="{C3380CC4-5D6E-409C-BE32-E72D297353CC}">
              <c16:uniqueId val="{00000040-F9D2-41C4-AC58-1C0E8AFE4D4E}"/>
            </c:ext>
          </c:extLst>
        </c:ser>
        <c:ser>
          <c:idx val="65"/>
          <c:order val="65"/>
          <c:tx>
            <c:strRef>
              <c:f>AEEIyr...pivot!$BO$3:$BO$6</c:f>
              <c:strCache>
                <c:ptCount val="1"/>
                <c:pt idx="0">
                  <c:v>gas - ele - USA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AEEIyr...pivot!$BO$7:$BO$16</c:f>
              <c:numCache>
                <c:formatCode>General</c:formatCode>
                <c:ptCount val="9"/>
                <c:pt idx="0">
                  <c:v>0.94969615200436308</c:v>
                </c:pt>
                <c:pt idx="1">
                  <c:v>0.90058439885851638</c:v>
                </c:pt>
                <c:pt idx="2">
                  <c:v>0.8526012161036145</c:v>
                </c:pt>
                <c:pt idx="3">
                  <c:v>0.8041770688231239</c:v>
                </c:pt>
                <c:pt idx="4">
                  <c:v>0.75498624675952297</c:v>
                </c:pt>
                <c:pt idx="5">
                  <c:v>0.70493460953874931</c:v>
                </c:pt>
                <c:pt idx="6">
                  <c:v>0.65413830009742924</c:v>
                </c:pt>
                <c:pt idx="7">
                  <c:v>0.60288830901782819</c:v>
                </c:pt>
                <c:pt idx="8">
                  <c:v>1</c:v>
                </c:pt>
              </c:numCache>
            </c:numRef>
          </c:val>
          <c:smooth val="0"/>
          <c:extLst>
            <c:ext xmlns:c16="http://schemas.microsoft.com/office/drawing/2014/chart" uri="{C3380CC4-5D6E-409C-BE32-E72D297353CC}">
              <c16:uniqueId val="{00000041-F9D2-41C4-AC58-1C0E8AFE4D4E}"/>
            </c:ext>
          </c:extLst>
        </c:ser>
        <c:ser>
          <c:idx val="66"/>
          <c:order val="66"/>
          <c:tx>
            <c:strRef>
              <c:f>AEEIyr...pivot!$BP$3:$BP$6</c:f>
              <c:strCache>
                <c:ptCount val="1"/>
                <c:pt idx="0">
                  <c:v>gas - ele - ITA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AEEIyr...pivot!$BP$7:$BP$16</c:f>
              <c:numCache>
                <c:formatCode>General</c:formatCode>
                <c:ptCount val="9"/>
                <c:pt idx="0">
                  <c:v>0.99517735976991029</c:v>
                </c:pt>
                <c:pt idx="1">
                  <c:v>0.97963780823818702</c:v>
                </c:pt>
                <c:pt idx="2">
                  <c:v>0.95454634089604062</c:v>
                </c:pt>
                <c:pt idx="3">
                  <c:v>0.92140240331330359</c:v>
                </c:pt>
                <c:pt idx="4">
                  <c:v>0.88147795102595328</c:v>
                </c:pt>
                <c:pt idx="5">
                  <c:v>0.83598762538291849</c:v>
                </c:pt>
                <c:pt idx="6">
                  <c:v>0.78611542708129167</c:v>
                </c:pt>
                <c:pt idx="7">
                  <c:v>0.73299333983154291</c:v>
                </c:pt>
                <c:pt idx="8">
                  <c:v>1</c:v>
                </c:pt>
              </c:numCache>
            </c:numRef>
          </c:val>
          <c:smooth val="0"/>
          <c:extLst>
            <c:ext xmlns:c16="http://schemas.microsoft.com/office/drawing/2014/chart" uri="{C3380CC4-5D6E-409C-BE32-E72D297353CC}">
              <c16:uniqueId val="{00000042-F9D2-41C4-AC58-1C0E8AFE4D4E}"/>
            </c:ext>
          </c:extLst>
        </c:ser>
        <c:ser>
          <c:idx val="67"/>
          <c:order val="67"/>
          <c:tx>
            <c:strRef>
              <c:f>AEEIyr...pivot!$BQ$3:$BQ$6</c:f>
              <c:strCache>
                <c:ptCount val="1"/>
                <c:pt idx="0">
                  <c:v>gas - ele - POL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AEEIyr...pivot!$BQ$7:$BQ$16</c:f>
              <c:numCache>
                <c:formatCode>General</c:formatCode>
                <c:ptCount val="9"/>
                <c:pt idx="0">
                  <c:v>0.90670350216271356</c:v>
                </c:pt>
                <c:pt idx="1">
                  <c:v>0.82429214337146606</c:v>
                </c:pt>
                <c:pt idx="2">
                  <c:v>0.75192226919096972</c:v>
                </c:pt>
                <c:pt idx="3">
                  <c:v>0.6860072957658111</c:v>
                </c:pt>
                <c:pt idx="4">
                  <c:v>0.62501586712892476</c:v>
                </c:pt>
                <c:pt idx="5">
                  <c:v>0.56781162060062351</c:v>
                </c:pt>
                <c:pt idx="6">
                  <c:v>0.51351621572517758</c:v>
                </c:pt>
                <c:pt idx="7">
                  <c:v>0.46158654896250939</c:v>
                </c:pt>
                <c:pt idx="8">
                  <c:v>1</c:v>
                </c:pt>
              </c:numCache>
            </c:numRef>
          </c:val>
          <c:smooth val="0"/>
          <c:extLst>
            <c:ext xmlns:c16="http://schemas.microsoft.com/office/drawing/2014/chart" uri="{C3380CC4-5D6E-409C-BE32-E72D297353CC}">
              <c16:uniqueId val="{00000043-F9D2-41C4-AC58-1C0E8AFE4D4E}"/>
            </c:ext>
          </c:extLst>
        </c:ser>
        <c:ser>
          <c:idx val="68"/>
          <c:order val="68"/>
          <c:tx>
            <c:strRef>
              <c:f>AEEIyr...pivot!$BR$3:$BR$6</c:f>
              <c:strCache>
                <c:ptCount val="1"/>
                <c:pt idx="0">
                  <c:v>gas - ele - ESP</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AEEIyr...pivot!$BR$7:$BR$16</c:f>
              <c:numCache>
                <c:formatCode>General</c:formatCode>
                <c:ptCount val="9"/>
                <c:pt idx="0">
                  <c:v>0.98892309790080013</c:v>
                </c:pt>
                <c:pt idx="1">
                  <c:v>0.96880749738260419</c:v>
                </c:pt>
                <c:pt idx="2">
                  <c:v>0.9402208599500419</c:v>
                </c:pt>
                <c:pt idx="3">
                  <c:v>0.90446499179039963</c:v>
                </c:pt>
                <c:pt idx="4">
                  <c:v>0.86263747125420509</c:v>
                </c:pt>
                <c:pt idx="5">
                  <c:v>0.81581520964560461</c:v>
                </c:pt>
                <c:pt idx="6">
                  <c:v>0.7650841885513382</c:v>
                </c:pt>
                <c:pt idx="7">
                  <c:v>0.71148970185841121</c:v>
                </c:pt>
                <c:pt idx="8">
                  <c:v>1</c:v>
                </c:pt>
              </c:numCache>
            </c:numRef>
          </c:val>
          <c:smooth val="0"/>
          <c:extLst>
            <c:ext xmlns:c16="http://schemas.microsoft.com/office/drawing/2014/chart" uri="{C3380CC4-5D6E-409C-BE32-E72D297353CC}">
              <c16:uniqueId val="{00000044-F9D2-41C4-AC58-1C0E8AFE4D4E}"/>
            </c:ext>
          </c:extLst>
        </c:ser>
        <c:ser>
          <c:idx val="69"/>
          <c:order val="69"/>
          <c:tx>
            <c:strRef>
              <c:f>AEEIyr...pivot!$BS$3:$BS$6</c:f>
              <c:strCache>
                <c:ptCount val="1"/>
                <c:pt idx="0">
                  <c:v>gas - ele - UKI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AEEIyr...pivot!$BS$7:$BS$16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45-F9D2-41C4-AC58-1C0E8AFE4D4E}"/>
            </c:ext>
          </c:extLst>
        </c:ser>
        <c:ser>
          <c:idx val="70"/>
          <c:order val="70"/>
          <c:tx>
            <c:strRef>
              <c:f>AEEIyr...pivot!$BT$3:$BT$6</c:f>
              <c:strCache>
                <c:ptCount val="1"/>
                <c:pt idx="0">
                  <c:v>gas - ele - BNL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AEEIyr...pivot!$BT$7:$BT$16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46-F9D2-41C4-AC58-1C0E8AFE4D4E}"/>
            </c:ext>
          </c:extLst>
        </c:ser>
        <c:ser>
          <c:idx val="71"/>
          <c:order val="71"/>
          <c:tx>
            <c:strRef>
              <c:f>AEEIyr...pivot!$BU$3:$BU$6</c:f>
              <c:strCache>
                <c:ptCount val="1"/>
                <c:pt idx="0">
                  <c:v>gas - ele - OPA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AEEIyr...pivot!$BU$7:$BU$16</c:f>
              <c:numCache>
                <c:formatCode>General</c:formatCode>
                <c:ptCount val="9"/>
                <c:pt idx="0">
                  <c:v>0.90936243926212235</c:v>
                </c:pt>
                <c:pt idx="1">
                  <c:v>0.85963337724313971</c:v>
                </c:pt>
                <c:pt idx="2">
                  <c:v>0.83536717766100677</c:v>
                </c:pt>
                <c:pt idx="3">
                  <c:v>0.81815549861756509</c:v>
                </c:pt>
                <c:pt idx="4">
                  <c:v>0.80498255670879115</c:v>
                </c:pt>
                <c:pt idx="5">
                  <c:v>0.79419329000255734</c:v>
                </c:pt>
                <c:pt idx="6">
                  <c:v>0.78413746182018207</c:v>
                </c:pt>
                <c:pt idx="7">
                  <c:v>0.77445800340662907</c:v>
                </c:pt>
                <c:pt idx="8">
                  <c:v>1</c:v>
                </c:pt>
              </c:numCache>
            </c:numRef>
          </c:val>
          <c:smooth val="0"/>
          <c:extLst>
            <c:ext xmlns:c16="http://schemas.microsoft.com/office/drawing/2014/chart" uri="{C3380CC4-5D6E-409C-BE32-E72D297353CC}">
              <c16:uniqueId val="{00000047-F9D2-41C4-AC58-1C0E8AFE4D4E}"/>
            </c:ext>
          </c:extLst>
        </c:ser>
        <c:ser>
          <c:idx val="72"/>
          <c:order val="72"/>
          <c:tx>
            <c:strRef>
              <c:f>AEEIyr...pivot!$BV$3:$BV$6</c:f>
              <c:strCache>
                <c:ptCount val="1"/>
                <c:pt idx="0">
                  <c:v>oil - ele - BRZ</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AEEIyr...pivot!$BV$7:$BV$16</c:f>
              <c:numCache>
                <c:formatCode>General</c:formatCode>
                <c:ptCount val="9"/>
                <c:pt idx="0">
                  <c:v>0.94574793139594515</c:v>
                </c:pt>
                <c:pt idx="1">
                  <c:v>0.90803354372504841</c:v>
                </c:pt>
                <c:pt idx="2">
                  <c:v>0.88241296250864232</c:v>
                </c:pt>
                <c:pt idx="3">
                  <c:v>0.86250752726542812</c:v>
                </c:pt>
                <c:pt idx="4">
                  <c:v>0.84614827040167717</c:v>
                </c:pt>
                <c:pt idx="5">
                  <c:v>0.83194682962731659</c:v>
                </c:pt>
                <c:pt idx="6">
                  <c:v>0.81904453910832564</c:v>
                </c:pt>
                <c:pt idx="7">
                  <c:v>0.80681691460177973</c:v>
                </c:pt>
                <c:pt idx="8">
                  <c:v>1</c:v>
                </c:pt>
              </c:numCache>
            </c:numRef>
          </c:val>
          <c:smooth val="0"/>
          <c:extLst>
            <c:ext xmlns:c16="http://schemas.microsoft.com/office/drawing/2014/chart" uri="{C3380CC4-5D6E-409C-BE32-E72D297353CC}">
              <c16:uniqueId val="{00000048-F9D2-41C4-AC58-1C0E8AFE4D4E}"/>
            </c:ext>
          </c:extLst>
        </c:ser>
        <c:ser>
          <c:idx val="73"/>
          <c:order val="73"/>
          <c:tx>
            <c:strRef>
              <c:f>AEEIyr...pivot!$BW$3:$BW$6</c:f>
              <c:strCache>
                <c:ptCount val="1"/>
                <c:pt idx="0">
                  <c:v>oil - ele - CHI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AEEIyr...pivot!$BW$7:$BW$16</c:f>
              <c:numCache>
                <c:formatCode>General</c:formatCode>
                <c:ptCount val="9"/>
                <c:pt idx="0">
                  <c:v>0.81884551737564504</c:v>
                </c:pt>
                <c:pt idx="1">
                  <c:v>0.6682176579382848</c:v>
                </c:pt>
                <c:pt idx="2">
                  <c:v>0.55631266426555048</c:v>
                </c:pt>
                <c:pt idx="3">
                  <c:v>0.46854862260293972</c:v>
                </c:pt>
                <c:pt idx="4">
                  <c:v>0.39746909374087402</c:v>
                </c:pt>
                <c:pt idx="5">
                  <c:v>0.33793439112235979</c:v>
                </c:pt>
                <c:pt idx="6">
                  <c:v>0.28620656088776397</c:v>
                </c:pt>
                <c:pt idx="7">
                  <c:v>0.23946266913267802</c:v>
                </c:pt>
                <c:pt idx="8">
                  <c:v>1</c:v>
                </c:pt>
              </c:numCache>
            </c:numRef>
          </c:val>
          <c:smooth val="0"/>
          <c:extLst>
            <c:ext xmlns:c16="http://schemas.microsoft.com/office/drawing/2014/chart" uri="{C3380CC4-5D6E-409C-BE32-E72D297353CC}">
              <c16:uniqueId val="{00000049-F9D2-41C4-AC58-1C0E8AFE4D4E}"/>
            </c:ext>
          </c:extLst>
        </c:ser>
        <c:ser>
          <c:idx val="74"/>
          <c:order val="74"/>
          <c:tx>
            <c:strRef>
              <c:f>AEEIyr...pivot!$BX$3:$BX$6</c:f>
              <c:strCache>
                <c:ptCount val="1"/>
                <c:pt idx="0">
                  <c:v>oil - ele - DEU</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AEEIyr...pivot!$BX$7:$BX$16</c:f>
              <c:numCache>
                <c:formatCode>General</c:formatCode>
                <c:ptCount val="9"/>
                <c:pt idx="0">
                  <c:v>0.88460548562163133</c:v>
                </c:pt>
                <c:pt idx="1">
                  <c:v>0.8628702576097157</c:v>
                </c:pt>
                <c:pt idx="2">
                  <c:v>0.83522406440385821</c:v>
                </c:pt>
                <c:pt idx="3">
                  <c:v>0.80221794456147366</c:v>
                </c:pt>
                <c:pt idx="4">
                  <c:v>0.76451942353302038</c:v>
                </c:pt>
                <c:pt idx="5">
                  <c:v>0.72288044854618427</c:v>
                </c:pt>
                <c:pt idx="6">
                  <c:v>0.6780953455872808</c:v>
                </c:pt>
                <c:pt idx="7">
                  <c:v>0.63099216915432499</c:v>
                </c:pt>
                <c:pt idx="8">
                  <c:v>1</c:v>
                </c:pt>
              </c:numCache>
            </c:numRef>
          </c:val>
          <c:smooth val="0"/>
          <c:extLst>
            <c:ext xmlns:c16="http://schemas.microsoft.com/office/drawing/2014/chart" uri="{C3380CC4-5D6E-409C-BE32-E72D297353CC}">
              <c16:uniqueId val="{0000004A-F9D2-41C4-AC58-1C0E8AFE4D4E}"/>
            </c:ext>
          </c:extLst>
        </c:ser>
        <c:ser>
          <c:idx val="75"/>
          <c:order val="75"/>
          <c:tx>
            <c:strRef>
              <c:f>AEEIyr...pivot!$BY$3:$BY$6</c:f>
              <c:strCache>
                <c:ptCount val="1"/>
                <c:pt idx="0">
                  <c:v>oil - ele - EUN</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AEEIyr...pivot!$BY$7:$BY$16</c:f>
              <c:numCache>
                <c:formatCode>General</c:formatCode>
                <c:ptCount val="9"/>
                <c:pt idx="0">
                  <c:v>1.0014627921806791</c:v>
                </c:pt>
                <c:pt idx="1">
                  <c:v>0.9903063506227644</c:v>
                </c:pt>
                <c:pt idx="2">
                  <c:v>0.96819342425884469</c:v>
                </c:pt>
                <c:pt idx="3">
                  <c:v>0.93712495187176792</c:v>
                </c:pt>
                <c:pt idx="4">
                  <c:v>0.89859847146753591</c:v>
                </c:pt>
                <c:pt idx="5">
                  <c:v>0.85398761905038567</c:v>
                </c:pt>
                <c:pt idx="6">
                  <c:v>0.80458367664683439</c:v>
                </c:pt>
                <c:pt idx="7">
                  <c:v>0.75161379744865009</c:v>
                </c:pt>
                <c:pt idx="8">
                  <c:v>1</c:v>
                </c:pt>
              </c:numCache>
            </c:numRef>
          </c:val>
          <c:smooth val="0"/>
          <c:extLst>
            <c:ext xmlns:c16="http://schemas.microsoft.com/office/drawing/2014/chart" uri="{C3380CC4-5D6E-409C-BE32-E72D297353CC}">
              <c16:uniqueId val="{0000004B-F9D2-41C4-AC58-1C0E8AFE4D4E}"/>
            </c:ext>
          </c:extLst>
        </c:ser>
        <c:ser>
          <c:idx val="76"/>
          <c:order val="76"/>
          <c:tx>
            <c:strRef>
              <c:f>AEEIyr...pivot!$BZ$3:$BZ$6</c:f>
              <c:strCache>
                <c:ptCount val="1"/>
                <c:pt idx="0">
                  <c:v>oil - ele - EUS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AEEIyr...pivot!$BZ$7:$BZ$16</c:f>
              <c:numCache>
                <c:formatCode>General</c:formatCode>
                <c:ptCount val="9"/>
                <c:pt idx="0">
                  <c:v>0.89003078811072012</c:v>
                </c:pt>
                <c:pt idx="1">
                  <c:v>0.87192674764434375</c:v>
                </c:pt>
                <c:pt idx="2">
                  <c:v>0.84619877395503773</c:v>
                </c:pt>
                <c:pt idx="3">
                  <c:v>0.81401849261135972</c:v>
                </c:pt>
                <c:pt idx="4">
                  <c:v>0.77637372412878458</c:v>
                </c:pt>
                <c:pt idx="5">
                  <c:v>0.73423368868104422</c:v>
                </c:pt>
                <c:pt idx="6">
                  <c:v>0.68857576969620438</c:v>
                </c:pt>
                <c:pt idx="7">
                  <c:v>0.64034073167257011</c:v>
                </c:pt>
                <c:pt idx="8">
                  <c:v>1</c:v>
                </c:pt>
              </c:numCache>
            </c:numRef>
          </c:val>
          <c:smooth val="0"/>
          <c:extLst>
            <c:ext xmlns:c16="http://schemas.microsoft.com/office/drawing/2014/chart" uri="{C3380CC4-5D6E-409C-BE32-E72D297353CC}">
              <c16:uniqueId val="{0000004C-F9D2-41C4-AC58-1C0E8AFE4D4E}"/>
            </c:ext>
          </c:extLst>
        </c:ser>
        <c:ser>
          <c:idx val="77"/>
          <c:order val="77"/>
          <c:tx>
            <c:strRef>
              <c:f>AEEIyr...pivot!$CA$3:$CA$6</c:f>
              <c:strCache>
                <c:ptCount val="1"/>
                <c:pt idx="0">
                  <c:v>oil - ele - FRA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AEEIyr...pivot!$CA$7:$CA$16</c:f>
              <c:numCache>
                <c:formatCode>General</c:formatCode>
                <c:ptCount val="9"/>
                <c:pt idx="0">
                  <c:v>0.88472485189357541</c:v>
                </c:pt>
                <c:pt idx="1">
                  <c:v>0.8630938576160373</c:v>
                </c:pt>
                <c:pt idx="2">
                  <c:v>0.8355460768011389</c:v>
                </c:pt>
                <c:pt idx="3">
                  <c:v>0.80263510185598541</c:v>
                </c:pt>
                <c:pt idx="4">
                  <c:v>0.76502498335390479</c:v>
                </c:pt>
                <c:pt idx="5">
                  <c:v>0.72346472009745866</c:v>
                </c:pt>
                <c:pt idx="6">
                  <c:v>0.67874995835207752</c:v>
                </c:pt>
                <c:pt idx="7">
                  <c:v>0.63170402419926164</c:v>
                </c:pt>
                <c:pt idx="8">
                  <c:v>1</c:v>
                </c:pt>
              </c:numCache>
            </c:numRef>
          </c:val>
          <c:smooth val="0"/>
          <c:extLst>
            <c:ext xmlns:c16="http://schemas.microsoft.com/office/drawing/2014/chart" uri="{C3380CC4-5D6E-409C-BE32-E72D297353CC}">
              <c16:uniqueId val="{0000004D-F9D2-41C4-AC58-1C0E8AFE4D4E}"/>
            </c:ext>
          </c:extLst>
        </c:ser>
        <c:ser>
          <c:idx val="78"/>
          <c:order val="78"/>
          <c:tx>
            <c:strRef>
              <c:f>AEEIyr...pivot!$CB$3:$CB$6</c:f>
              <c:strCache>
                <c:ptCount val="1"/>
                <c:pt idx="0">
                  <c:v>oil - ele - IND</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AEEIyr...pivot!$CB$7:$CB$16</c:f>
              <c:numCache>
                <c:formatCode>General</c:formatCode>
                <c:ptCount val="9"/>
                <c:pt idx="0">
                  <c:v>0.87390073284477021</c:v>
                </c:pt>
                <c:pt idx="1">
                  <c:v>0.77576615589606934</c:v>
                </c:pt>
                <c:pt idx="2">
                  <c:v>0.70519653564290474</c:v>
                </c:pt>
                <c:pt idx="3">
                  <c:v>0.6498001332445037</c:v>
                </c:pt>
                <c:pt idx="4">
                  <c:v>0.60364756828780819</c:v>
                </c:pt>
                <c:pt idx="5">
                  <c:v>0.56317455029980013</c:v>
                </c:pt>
                <c:pt idx="6">
                  <c:v>0.52624916722185233</c:v>
                </c:pt>
                <c:pt idx="7">
                  <c:v>0.49153897401732194</c:v>
                </c:pt>
                <c:pt idx="8">
                  <c:v>1</c:v>
                </c:pt>
              </c:numCache>
            </c:numRef>
          </c:val>
          <c:smooth val="0"/>
          <c:extLst>
            <c:ext xmlns:c16="http://schemas.microsoft.com/office/drawing/2014/chart" uri="{C3380CC4-5D6E-409C-BE32-E72D297353CC}">
              <c16:uniqueId val="{0000004E-F9D2-41C4-AC58-1C0E8AFE4D4E}"/>
            </c:ext>
          </c:extLst>
        </c:ser>
        <c:ser>
          <c:idx val="79"/>
          <c:order val="79"/>
          <c:tx>
            <c:strRef>
              <c:f>AEEIyr...pivot!$CC$3:$CC$6</c:f>
              <c:strCache>
                <c:ptCount val="1"/>
                <c:pt idx="0">
                  <c:v>oil - ele - OEC</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AEEIyr...pivot!$CC$7:$CC$16</c:f>
              <c:numCache>
                <c:formatCode>General</c:formatCode>
                <c:ptCount val="9"/>
                <c:pt idx="0">
                  <c:v>0.96286879413687021</c:v>
                </c:pt>
                <c:pt idx="1">
                  <c:v>0.92585955152143629</c:v>
                </c:pt>
                <c:pt idx="2">
                  <c:v>0.88764642078771727</c:v>
                </c:pt>
                <c:pt idx="3">
                  <c:v>0.84608692337372138</c:v>
                </c:pt>
                <c:pt idx="4">
                  <c:v>0.8013874390114244</c:v>
                </c:pt>
                <c:pt idx="5">
                  <c:v>0.75407232266108903</c:v>
                </c:pt>
                <c:pt idx="6">
                  <c:v>0.70465557097341858</c:v>
                </c:pt>
                <c:pt idx="7">
                  <c:v>0.65365310423145573</c:v>
                </c:pt>
                <c:pt idx="8">
                  <c:v>1</c:v>
                </c:pt>
              </c:numCache>
            </c:numRef>
          </c:val>
          <c:smooth val="0"/>
          <c:extLst>
            <c:ext xmlns:c16="http://schemas.microsoft.com/office/drawing/2014/chart" uri="{C3380CC4-5D6E-409C-BE32-E72D297353CC}">
              <c16:uniqueId val="{0000004F-F9D2-41C4-AC58-1C0E8AFE4D4E}"/>
            </c:ext>
          </c:extLst>
        </c:ser>
        <c:ser>
          <c:idx val="80"/>
          <c:order val="80"/>
          <c:tx>
            <c:strRef>
              <c:f>AEEIyr...pivot!$CD$3:$CD$6</c:f>
              <c:strCache>
                <c:ptCount val="1"/>
                <c:pt idx="0">
                  <c:v>oil - ele - ROW</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AEEIyr...pivot!$CD$7:$CD$16</c:f>
              <c:numCache>
                <c:formatCode>General</c:formatCode>
                <c:ptCount val="9"/>
                <c:pt idx="0">
                  <c:v>0.94282607190664458</c:v>
                </c:pt>
                <c:pt idx="1">
                  <c:v>0.90065382560932328</c:v>
                </c:pt>
                <c:pt idx="2">
                  <c:v>0.87019450616014549</c:v>
                </c:pt>
                <c:pt idx="3">
                  <c:v>0.84536051151069325</c:v>
                </c:pt>
                <c:pt idx="4">
                  <c:v>0.82410605582176233</c:v>
                </c:pt>
                <c:pt idx="5">
                  <c:v>0.8049605998878262</c:v>
                </c:pt>
                <c:pt idx="6">
                  <c:v>0.78697216252868729</c:v>
                </c:pt>
                <c:pt idx="7">
                  <c:v>0.76957253220774535</c:v>
                </c:pt>
                <c:pt idx="8">
                  <c:v>1</c:v>
                </c:pt>
              </c:numCache>
            </c:numRef>
          </c:val>
          <c:smooth val="0"/>
          <c:extLst>
            <c:ext xmlns:c16="http://schemas.microsoft.com/office/drawing/2014/chart" uri="{C3380CC4-5D6E-409C-BE32-E72D297353CC}">
              <c16:uniqueId val="{00000050-F9D2-41C4-AC58-1C0E8AFE4D4E}"/>
            </c:ext>
          </c:extLst>
        </c:ser>
        <c:ser>
          <c:idx val="81"/>
          <c:order val="81"/>
          <c:tx>
            <c:strRef>
              <c:f>AEEIyr...pivot!$CE$3:$CE$6</c:f>
              <c:strCache>
                <c:ptCount val="1"/>
                <c:pt idx="0">
                  <c:v>oil - ele - RSA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AEEIyr...pivot!$CE$7:$CE$16</c:f>
              <c:numCache>
                <c:formatCode>General</c:formatCode>
                <c:ptCount val="9"/>
                <c:pt idx="0">
                  <c:v>0.88257290469206273</c:v>
                </c:pt>
                <c:pt idx="1">
                  <c:v>0.79774315878489976</c:v>
                </c:pt>
                <c:pt idx="2">
                  <c:v>0.74006685958166507</c:v>
                </c:pt>
                <c:pt idx="3">
                  <c:v>0.69737450615081731</c:v>
                </c:pt>
                <c:pt idx="4">
                  <c:v>0.66406363552278636</c:v>
                </c:pt>
                <c:pt idx="5">
                  <c:v>0.63660628162947108</c:v>
                </c:pt>
                <c:pt idx="6">
                  <c:v>0.61279581400880001</c:v>
                </c:pt>
                <c:pt idx="7">
                  <c:v>0.59142981725928567</c:v>
                </c:pt>
                <c:pt idx="8">
                  <c:v>1</c:v>
                </c:pt>
              </c:numCache>
            </c:numRef>
          </c:val>
          <c:smooth val="0"/>
          <c:extLst>
            <c:ext xmlns:c16="http://schemas.microsoft.com/office/drawing/2014/chart" uri="{C3380CC4-5D6E-409C-BE32-E72D297353CC}">
              <c16:uniqueId val="{00000051-F9D2-41C4-AC58-1C0E8AFE4D4E}"/>
            </c:ext>
          </c:extLst>
        </c:ser>
        <c:ser>
          <c:idx val="82"/>
          <c:order val="82"/>
          <c:tx>
            <c:strRef>
              <c:f>AEEIyr...pivot!$CF$3:$CF$6</c:f>
              <c:strCache>
                <c:ptCount val="1"/>
                <c:pt idx="0">
                  <c:v>oil - ele - RUS</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AEEIyr...pivot!$CF$7:$CF$16</c:f>
              <c:numCache>
                <c:formatCode>General</c:formatCode>
                <c:ptCount val="9"/>
                <c:pt idx="0">
                  <c:v>0.84207080285378855</c:v>
                </c:pt>
                <c:pt idx="1">
                  <c:v>0.74008850356723543</c:v>
                </c:pt>
                <c:pt idx="2">
                  <c:v>0.67800054185857495</c:v>
                </c:pt>
                <c:pt idx="3">
                  <c:v>0.63178452090671011</c:v>
                </c:pt>
                <c:pt idx="4">
                  <c:v>0.59523164454077482</c:v>
                </c:pt>
                <c:pt idx="5">
                  <c:v>0.56364580511153239</c:v>
                </c:pt>
                <c:pt idx="6">
                  <c:v>0.53494987808182071</c:v>
                </c:pt>
                <c:pt idx="7">
                  <c:v>0.50898582136728987</c:v>
                </c:pt>
                <c:pt idx="8">
                  <c:v>1</c:v>
                </c:pt>
              </c:numCache>
            </c:numRef>
          </c:val>
          <c:smooth val="0"/>
          <c:extLst>
            <c:ext xmlns:c16="http://schemas.microsoft.com/office/drawing/2014/chart" uri="{C3380CC4-5D6E-409C-BE32-E72D297353CC}">
              <c16:uniqueId val="{00000052-F9D2-41C4-AC58-1C0E8AFE4D4E}"/>
            </c:ext>
          </c:extLst>
        </c:ser>
        <c:ser>
          <c:idx val="83"/>
          <c:order val="83"/>
          <c:tx>
            <c:strRef>
              <c:f>AEEIyr...pivot!$CG$3:$CG$6</c:f>
              <c:strCache>
                <c:ptCount val="1"/>
                <c:pt idx="0">
                  <c:v>oil - ele - USA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AEEIyr...pivot!$CG$7:$CG$16</c:f>
              <c:numCache>
                <c:formatCode>General</c:formatCode>
                <c:ptCount val="9"/>
                <c:pt idx="0">
                  <c:v>0.94969615200436308</c:v>
                </c:pt>
                <c:pt idx="1">
                  <c:v>0.90058439885851638</c:v>
                </c:pt>
                <c:pt idx="2">
                  <c:v>0.8526012161036145</c:v>
                </c:pt>
                <c:pt idx="3">
                  <c:v>0.8041770688231239</c:v>
                </c:pt>
                <c:pt idx="4">
                  <c:v>0.75498624675952297</c:v>
                </c:pt>
                <c:pt idx="5">
                  <c:v>0.70493460953874931</c:v>
                </c:pt>
                <c:pt idx="6">
                  <c:v>0.65413830009742924</c:v>
                </c:pt>
                <c:pt idx="7">
                  <c:v>0.60288830901782819</c:v>
                </c:pt>
                <c:pt idx="8">
                  <c:v>1</c:v>
                </c:pt>
              </c:numCache>
            </c:numRef>
          </c:val>
          <c:smooth val="0"/>
          <c:extLst>
            <c:ext xmlns:c16="http://schemas.microsoft.com/office/drawing/2014/chart" uri="{C3380CC4-5D6E-409C-BE32-E72D297353CC}">
              <c16:uniqueId val="{00000053-F9D2-41C4-AC58-1C0E8AFE4D4E}"/>
            </c:ext>
          </c:extLst>
        </c:ser>
        <c:ser>
          <c:idx val="84"/>
          <c:order val="84"/>
          <c:tx>
            <c:strRef>
              <c:f>AEEIyr...pivot!$CH$3:$CH$6</c:f>
              <c:strCache>
                <c:ptCount val="1"/>
                <c:pt idx="0">
                  <c:v>oil - ele - ITA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AEEIyr...pivot!$CH$7:$CH$16</c:f>
              <c:numCache>
                <c:formatCode>General</c:formatCode>
                <c:ptCount val="9"/>
                <c:pt idx="0">
                  <c:v>0.99517735976991029</c:v>
                </c:pt>
                <c:pt idx="1">
                  <c:v>0.97963780823818702</c:v>
                </c:pt>
                <c:pt idx="2">
                  <c:v>0.95454634089604062</c:v>
                </c:pt>
                <c:pt idx="3">
                  <c:v>0.92140240331330359</c:v>
                </c:pt>
                <c:pt idx="4">
                  <c:v>0.88147795102595328</c:v>
                </c:pt>
                <c:pt idx="5">
                  <c:v>0.83598762538291849</c:v>
                </c:pt>
                <c:pt idx="6">
                  <c:v>0.78611542708129167</c:v>
                </c:pt>
                <c:pt idx="7">
                  <c:v>0.73299333983154291</c:v>
                </c:pt>
                <c:pt idx="8">
                  <c:v>1</c:v>
                </c:pt>
              </c:numCache>
            </c:numRef>
          </c:val>
          <c:smooth val="0"/>
          <c:extLst>
            <c:ext xmlns:c16="http://schemas.microsoft.com/office/drawing/2014/chart" uri="{C3380CC4-5D6E-409C-BE32-E72D297353CC}">
              <c16:uniqueId val="{00000054-F9D2-41C4-AC58-1C0E8AFE4D4E}"/>
            </c:ext>
          </c:extLst>
        </c:ser>
        <c:ser>
          <c:idx val="85"/>
          <c:order val="85"/>
          <c:tx>
            <c:strRef>
              <c:f>AEEIyr...pivot!$CI$3:$CI$6</c:f>
              <c:strCache>
                <c:ptCount val="1"/>
                <c:pt idx="0">
                  <c:v>oil - ele - POL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AEEIyr...pivot!$CI$7:$CI$16</c:f>
              <c:numCache>
                <c:formatCode>General</c:formatCode>
                <c:ptCount val="9"/>
                <c:pt idx="0">
                  <c:v>0.90670350216271356</c:v>
                </c:pt>
                <c:pt idx="1">
                  <c:v>0.82429214337146606</c:v>
                </c:pt>
                <c:pt idx="2">
                  <c:v>0.75192226919096972</c:v>
                </c:pt>
                <c:pt idx="3">
                  <c:v>0.6860072957658111</c:v>
                </c:pt>
                <c:pt idx="4">
                  <c:v>0.62501586712892476</c:v>
                </c:pt>
                <c:pt idx="5">
                  <c:v>0.56781162060062351</c:v>
                </c:pt>
                <c:pt idx="6">
                  <c:v>0.51351621572517758</c:v>
                </c:pt>
                <c:pt idx="7">
                  <c:v>0.46158654896250939</c:v>
                </c:pt>
                <c:pt idx="8">
                  <c:v>1</c:v>
                </c:pt>
              </c:numCache>
            </c:numRef>
          </c:val>
          <c:smooth val="0"/>
          <c:extLst>
            <c:ext xmlns:c16="http://schemas.microsoft.com/office/drawing/2014/chart" uri="{C3380CC4-5D6E-409C-BE32-E72D297353CC}">
              <c16:uniqueId val="{00000000-B37B-48C1-8651-EF8B8C854508}"/>
            </c:ext>
          </c:extLst>
        </c:ser>
        <c:ser>
          <c:idx val="86"/>
          <c:order val="86"/>
          <c:tx>
            <c:strRef>
              <c:f>AEEIyr...pivot!$CJ$3:$CJ$6</c:f>
              <c:strCache>
                <c:ptCount val="1"/>
                <c:pt idx="0">
                  <c:v>oil - ele - ESP</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AEEIyr...pivot!$CJ$7:$CJ$16</c:f>
              <c:numCache>
                <c:formatCode>General</c:formatCode>
                <c:ptCount val="9"/>
                <c:pt idx="0">
                  <c:v>0.98892309790080013</c:v>
                </c:pt>
                <c:pt idx="1">
                  <c:v>0.96880749738260419</c:v>
                </c:pt>
                <c:pt idx="2">
                  <c:v>0.9402208599500419</c:v>
                </c:pt>
                <c:pt idx="3">
                  <c:v>0.90446499179039963</c:v>
                </c:pt>
                <c:pt idx="4">
                  <c:v>0.86263747125420509</c:v>
                </c:pt>
                <c:pt idx="5">
                  <c:v>0.81581520964560461</c:v>
                </c:pt>
                <c:pt idx="6">
                  <c:v>0.7650841885513382</c:v>
                </c:pt>
                <c:pt idx="7">
                  <c:v>0.71148970185841121</c:v>
                </c:pt>
                <c:pt idx="8">
                  <c:v>1</c:v>
                </c:pt>
              </c:numCache>
            </c:numRef>
          </c:val>
          <c:smooth val="0"/>
          <c:extLst>
            <c:ext xmlns:c16="http://schemas.microsoft.com/office/drawing/2014/chart" uri="{C3380CC4-5D6E-409C-BE32-E72D297353CC}">
              <c16:uniqueId val="{00000001-B37B-48C1-8651-EF8B8C854508}"/>
            </c:ext>
          </c:extLst>
        </c:ser>
        <c:ser>
          <c:idx val="87"/>
          <c:order val="87"/>
          <c:tx>
            <c:strRef>
              <c:f>AEEIyr...pivot!$CK$3:$CK$6</c:f>
              <c:strCache>
                <c:ptCount val="1"/>
                <c:pt idx="0">
                  <c:v>oil - ele - UKI</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AEEIyr...pivot!$CK$7:$CK$16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02-B37B-48C1-8651-EF8B8C854508}"/>
            </c:ext>
          </c:extLst>
        </c:ser>
        <c:ser>
          <c:idx val="88"/>
          <c:order val="88"/>
          <c:tx>
            <c:strRef>
              <c:f>AEEIyr...pivot!$CL$3:$CL$6</c:f>
              <c:strCache>
                <c:ptCount val="1"/>
                <c:pt idx="0">
                  <c:v>oil - ele - BNL</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AEEIyr...pivot!$CL$7:$CL$16</c:f>
              <c:numCache>
                <c:formatCode>General</c:formatCode>
                <c:ptCount val="9"/>
                <c:pt idx="0">
                  <c:v>0.9635986797393965</c:v>
                </c:pt>
                <c:pt idx="1">
                  <c:v>0.92583886541459282</c:v>
                </c:pt>
                <c:pt idx="2">
                  <c:v>0.88578697993622824</c:v>
                </c:pt>
                <c:pt idx="3">
                  <c:v>0.84252985735581754</c:v>
                </c:pt>
                <c:pt idx="4">
                  <c:v>0.79621757121318693</c:v>
                </c:pt>
                <c:pt idx="5">
                  <c:v>0.74716496199963645</c:v>
                </c:pt>
                <c:pt idx="6">
                  <c:v>0.69587957105989007</c:v>
                </c:pt>
                <c:pt idx="7">
                  <c:v>0.6430420015784164</c:v>
                </c:pt>
                <c:pt idx="8">
                  <c:v>1</c:v>
                </c:pt>
              </c:numCache>
            </c:numRef>
          </c:val>
          <c:smooth val="0"/>
          <c:extLst>
            <c:ext xmlns:c16="http://schemas.microsoft.com/office/drawing/2014/chart" uri="{C3380CC4-5D6E-409C-BE32-E72D297353CC}">
              <c16:uniqueId val="{00000003-B37B-48C1-8651-EF8B8C854508}"/>
            </c:ext>
          </c:extLst>
        </c:ser>
        <c:ser>
          <c:idx val="89"/>
          <c:order val="89"/>
          <c:tx>
            <c:strRef>
              <c:f>AEEIyr...pivot!$CM$3:$CM$6</c:f>
              <c:strCache>
                <c:ptCount val="1"/>
                <c:pt idx="0">
                  <c:v>oil - ele - OPA</c:v>
                </c:pt>
              </c:strCache>
            </c:strRef>
          </c:tx>
          <c:cat>
            <c:strRef>
              <c:f>AEEIyr...pivot!$A$7:$A$16</c:f>
              <c:strCache>
                <c:ptCount val="9"/>
                <c:pt idx="0">
                  <c:v>2015</c:v>
                </c:pt>
                <c:pt idx="1">
                  <c:v>2020</c:v>
                </c:pt>
                <c:pt idx="2">
                  <c:v>2025</c:v>
                </c:pt>
                <c:pt idx="3">
                  <c:v>2030</c:v>
                </c:pt>
                <c:pt idx="4">
                  <c:v>2035</c:v>
                </c:pt>
                <c:pt idx="5">
                  <c:v>2040</c:v>
                </c:pt>
                <c:pt idx="6">
                  <c:v>2045</c:v>
                </c:pt>
                <c:pt idx="7">
                  <c:v>2050</c:v>
                </c:pt>
                <c:pt idx="8">
                  <c:v>2011</c:v>
                </c:pt>
              </c:strCache>
            </c:strRef>
          </c:cat>
          <c:val>
            <c:numRef>
              <c:f>AEEIyr...pivot!$CM$7:$CM$16</c:f>
              <c:numCache>
                <c:formatCode>General</c:formatCode>
                <c:ptCount val="9"/>
                <c:pt idx="0">
                  <c:v>0.90936243926212235</c:v>
                </c:pt>
                <c:pt idx="1">
                  <c:v>0.85963337724313971</c:v>
                </c:pt>
                <c:pt idx="2">
                  <c:v>0.83536717766100677</c:v>
                </c:pt>
                <c:pt idx="3">
                  <c:v>0.81815549861756509</c:v>
                </c:pt>
                <c:pt idx="4">
                  <c:v>0.80498255670879115</c:v>
                </c:pt>
                <c:pt idx="5">
                  <c:v>0.79419329000255734</c:v>
                </c:pt>
                <c:pt idx="6">
                  <c:v>0.78413746182018207</c:v>
                </c:pt>
                <c:pt idx="7">
                  <c:v>0.77445800340662907</c:v>
                </c:pt>
                <c:pt idx="8">
                  <c:v>1</c:v>
                </c:pt>
              </c:numCache>
            </c:numRef>
          </c:val>
          <c:smooth val="0"/>
          <c:extLst>
            <c:ext xmlns:c16="http://schemas.microsoft.com/office/drawing/2014/chart" uri="{C3380CC4-5D6E-409C-BE32-E72D297353CC}">
              <c16:uniqueId val="{00000004-B37B-48C1-8651-EF8B8C854508}"/>
            </c:ext>
          </c:extLst>
        </c:ser>
        <c:dLbls>
          <c:showLegendKey val="0"/>
          <c:showVal val="0"/>
          <c:showCatName val="0"/>
          <c:showSerName val="0"/>
          <c:showPercent val="0"/>
          <c:showBubbleSize val="0"/>
        </c:dLbls>
        <c:marker val="1"/>
        <c:smooth val="0"/>
        <c:axId val="338475520"/>
        <c:axId val="337798848"/>
      </c:lineChart>
      <c:catAx>
        <c:axId val="338475520"/>
        <c:scaling>
          <c:orientation val="minMax"/>
        </c:scaling>
        <c:delete val="0"/>
        <c:axPos val="b"/>
        <c:numFmt formatCode="General" sourceLinked="0"/>
        <c:majorTickMark val="out"/>
        <c:minorTickMark val="none"/>
        <c:tickLblPos val="nextTo"/>
        <c:crossAx val="337798848"/>
        <c:crosses val="autoZero"/>
        <c:auto val="1"/>
        <c:lblAlgn val="ctr"/>
        <c:lblOffset val="100"/>
        <c:noMultiLvlLbl val="0"/>
      </c:catAx>
      <c:valAx>
        <c:axId val="337798848"/>
        <c:scaling>
          <c:orientation val="minMax"/>
        </c:scaling>
        <c:delete val="0"/>
        <c:axPos val="l"/>
        <c:majorGridlines/>
        <c:numFmt formatCode="General" sourceLinked="1"/>
        <c:majorTickMark val="out"/>
        <c:minorTickMark val="none"/>
        <c:tickLblPos val="nextTo"/>
        <c:crossAx val="338475520"/>
        <c:crosses val="autoZero"/>
        <c:crossBetween val="between"/>
      </c:valAx>
    </c:plotArea>
    <c:legend>
      <c:legendPos val="r"/>
      <c:layout>
        <c:manualLayout>
          <c:xMode val="edge"/>
          <c:yMode val="edge"/>
          <c:x val="0.77894171113416943"/>
          <c:y val="5.9212233887430736E-2"/>
          <c:w val="0.18769341558432961"/>
          <c:h val="0.659032421390785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[report_pivot_dias_EUTRADE.xlsx]GENlimitTWh_yr!PivotTable5</c:name>
    <c:fmtId val="2"/>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pivotFmt>
      <c:pivotFmt>
        <c:idx val="31"/>
      </c:pivotFmt>
      <c:pivotFmt>
        <c:idx val="32"/>
      </c:pivotFmt>
      <c:pivotFmt>
        <c:idx val="33"/>
      </c:pivotFmt>
      <c:pivotFmt>
        <c:idx val="34"/>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pivotFmt>
      <c:pivotFmt>
        <c:idx val="117"/>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pivotFmt>
      <c:pivotFmt>
        <c:idx val="152"/>
      </c:pivotFmt>
      <c:pivotFmt>
        <c:idx val="153"/>
      </c:pivotFmt>
      <c:pivotFmt>
        <c:idx val="154"/>
      </c:pivotFmt>
      <c:pivotFmt>
        <c:idx val="155"/>
      </c:pivotFmt>
      <c:pivotFmt>
        <c:idx val="156"/>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pivotFmt>
      <c:pivotFmt>
        <c:idx val="191"/>
      </c:pivotFmt>
      <c:pivotFmt>
        <c:idx val="192"/>
      </c:pivotFmt>
      <c:pivotFmt>
        <c:idx val="193"/>
      </c:pivotFmt>
      <c:pivotFmt>
        <c:idx val="194"/>
      </c:pivotFmt>
      <c:pivotFmt>
        <c:idx val="195"/>
      </c:pivotFmt>
    </c:pivotFmts>
    <c:plotArea>
      <c:layout/>
      <c:lineChart>
        <c:grouping val="standard"/>
        <c:varyColors val="0"/>
        <c:ser>
          <c:idx val="0"/>
          <c:order val="0"/>
          <c:tx>
            <c:strRef>
              <c:f>GENlimitTWh_yr!$B$3:$B$5</c:f>
              <c:strCache>
                <c:ptCount val="1"/>
                <c:pt idx="0">
                  <c:v>bBC - BRZ</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GENlimitTWh_yr!$B$6:$B$15</c:f>
              <c:numCache>
                <c:formatCode>General</c:formatCode>
                <c:ptCount val="9"/>
                <c:pt idx="0">
                  <c:v>1.1250702161440023</c:v>
                </c:pt>
                <c:pt idx="1">
                  <c:v>2.0027517917548954</c:v>
                </c:pt>
                <c:pt idx="2">
                  <c:v>3.7626208804865118</c:v>
                </c:pt>
                <c:pt idx="3">
                  <c:v>4.5968007288593249</c:v>
                </c:pt>
                <c:pt idx="4">
                  <c:v>8.5090500000000083E-2</c:v>
                </c:pt>
                <c:pt idx="5">
                  <c:v>5.3162551685357498</c:v>
                </c:pt>
                <c:pt idx="6">
                  <c:v>5.9493717237165598</c:v>
                </c:pt>
                <c:pt idx="7">
                  <c:v>6.4720403521914136</c:v>
                </c:pt>
                <c:pt idx="8">
                  <c:v>6.9249713201568364</c:v>
                </c:pt>
              </c:numCache>
            </c:numRef>
          </c:val>
          <c:smooth val="0"/>
          <c:extLst>
            <c:ext xmlns:c16="http://schemas.microsoft.com/office/drawing/2014/chart" uri="{C3380CC4-5D6E-409C-BE32-E72D297353CC}">
              <c16:uniqueId val="{00000000-955D-4EA0-B2D4-D3B83C7D4A60}"/>
            </c:ext>
          </c:extLst>
        </c:ser>
        <c:ser>
          <c:idx val="1"/>
          <c:order val="1"/>
          <c:tx>
            <c:strRef>
              <c:f>GENlimitTWh_yr!$C$3:$C$5</c:f>
              <c:strCache>
                <c:ptCount val="1"/>
                <c:pt idx="0">
                  <c:v>bBC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GENlimitTWh_yr!$C$6:$C$15</c:f>
              <c:numCache>
                <c:formatCode>General</c:formatCode>
                <c:ptCount val="9"/>
                <c:pt idx="0">
                  <c:v>4.6712252460723471</c:v>
                </c:pt>
                <c:pt idx="1">
                  <c:v>5.1472534140801924</c:v>
                </c:pt>
                <c:pt idx="2">
                  <c:v>17.223789393019594</c:v>
                </c:pt>
                <c:pt idx="3">
                  <c:v>46.411509755902252</c:v>
                </c:pt>
                <c:pt idx="4">
                  <c:v>2.2285395000000019</c:v>
                </c:pt>
                <c:pt idx="5">
                  <c:v>97.354664101678111</c:v>
                </c:pt>
                <c:pt idx="6">
                  <c:v>100.8575519252302</c:v>
                </c:pt>
                <c:pt idx="7">
                  <c:v>109.02815131793717</c:v>
                </c:pt>
                <c:pt idx="8">
                  <c:v>139.34184203514312</c:v>
                </c:pt>
              </c:numCache>
            </c:numRef>
          </c:val>
          <c:smooth val="0"/>
          <c:extLst>
            <c:ext xmlns:c16="http://schemas.microsoft.com/office/drawing/2014/chart" uri="{C3380CC4-5D6E-409C-BE32-E72D297353CC}">
              <c16:uniqueId val="{00000001-955D-4EA0-B2D4-D3B83C7D4A60}"/>
            </c:ext>
          </c:extLst>
        </c:ser>
        <c:ser>
          <c:idx val="2"/>
          <c:order val="2"/>
          <c:tx>
            <c:strRef>
              <c:f>GENlimitTWh_yr!$D$3:$D$5</c:f>
              <c:strCache>
                <c:ptCount val="1"/>
                <c:pt idx="0">
                  <c:v>bBC - EUN</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GENlimitTWh_yr!$D$6:$D$15</c:f>
              <c:numCache>
                <c:formatCode>General</c:formatCode>
                <c:ptCount val="9"/>
                <c:pt idx="0">
                  <c:v>10.871730337359374</c:v>
                </c:pt>
                <c:pt idx="1">
                  <c:v>10.791</c:v>
                </c:pt>
                <c:pt idx="2">
                  <c:v>18.426373152009361</c:v>
                </c:pt>
                <c:pt idx="3">
                  <c:v>18.465621753381914</c:v>
                </c:pt>
                <c:pt idx="4">
                  <c:v>0.16186500000000015</c:v>
                </c:pt>
                <c:pt idx="5">
                  <c:v>18.691899958378421</c:v>
                </c:pt>
                <c:pt idx="6">
                  <c:v>18.849196112475507</c:v>
                </c:pt>
                <c:pt idx="7">
                  <c:v>18.498984919701769</c:v>
                </c:pt>
                <c:pt idx="8">
                  <c:v>10.960014694282631</c:v>
                </c:pt>
              </c:numCache>
            </c:numRef>
          </c:val>
          <c:smooth val="0"/>
          <c:extLst>
            <c:ext xmlns:c16="http://schemas.microsoft.com/office/drawing/2014/chart" uri="{C3380CC4-5D6E-409C-BE32-E72D297353CC}">
              <c16:uniqueId val="{00000002-955D-4EA0-B2D4-D3B83C7D4A60}"/>
            </c:ext>
          </c:extLst>
        </c:ser>
        <c:ser>
          <c:idx val="3"/>
          <c:order val="3"/>
          <c:tx>
            <c:strRef>
              <c:f>GENlimitTWh_yr!$E$3:$E$5</c:f>
              <c:strCache>
                <c:ptCount val="1"/>
                <c:pt idx="0">
                  <c:v>bBC - EUS</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GENlimitTWh_yr!$E$6:$E$15</c:f>
              <c:numCache>
                <c:formatCode>General</c:formatCode>
                <c:ptCount val="9"/>
                <c:pt idx="0">
                  <c:v>58.346096701932197</c:v>
                </c:pt>
                <c:pt idx="1">
                  <c:v>90.669360720554266</c:v>
                </c:pt>
                <c:pt idx="2">
                  <c:v>119.44136540877599</c:v>
                </c:pt>
                <c:pt idx="3">
                  <c:v>134.52533629359866</c:v>
                </c:pt>
                <c:pt idx="4">
                  <c:v>1.9931670000000019</c:v>
                </c:pt>
                <c:pt idx="5">
                  <c:v>136.16262117787494</c:v>
                </c:pt>
                <c:pt idx="6">
                  <c:v>137.77445407557957</c:v>
                </c:pt>
                <c:pt idx="7">
                  <c:v>139.36623955008474</c:v>
                </c:pt>
                <c:pt idx="8">
                  <c:v>140.93822694434505</c:v>
                </c:pt>
              </c:numCache>
            </c:numRef>
          </c:val>
          <c:smooth val="0"/>
          <c:extLst>
            <c:ext xmlns:c16="http://schemas.microsoft.com/office/drawing/2014/chart" uri="{C3380CC4-5D6E-409C-BE32-E72D297353CC}">
              <c16:uniqueId val="{00000003-955D-4EA0-B2D4-D3B83C7D4A60}"/>
            </c:ext>
          </c:extLst>
        </c:ser>
        <c:ser>
          <c:idx val="4"/>
          <c:order val="4"/>
          <c:tx>
            <c:strRef>
              <c:f>GENlimitTWh_yr!$F$3:$F$5</c:f>
              <c:strCache>
                <c:ptCount val="1"/>
                <c:pt idx="0">
                  <c:v>bBC - IND</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GENlimitTWh_yr!$F$6:$F$15</c:f>
              <c:numCache>
                <c:formatCode>General</c:formatCode>
                <c:ptCount val="9"/>
                <c:pt idx="0">
                  <c:v>13.695226453061807</c:v>
                </c:pt>
                <c:pt idx="1">
                  <c:v>24.302310780075537</c:v>
                </c:pt>
                <c:pt idx="2">
                  <c:v>45.984113096014362</c:v>
                </c:pt>
                <c:pt idx="3">
                  <c:v>56.197896771577788</c:v>
                </c:pt>
                <c:pt idx="4">
                  <c:v>1.0357875000000007</c:v>
                </c:pt>
                <c:pt idx="5">
                  <c:v>64.688977841435388</c:v>
                </c:pt>
                <c:pt idx="6">
                  <c:v>71.977880723326109</c:v>
                </c:pt>
                <c:pt idx="7">
                  <c:v>78.310278060110278</c:v>
                </c:pt>
                <c:pt idx="8">
                  <c:v>83.710653870368532</c:v>
                </c:pt>
              </c:numCache>
            </c:numRef>
          </c:val>
          <c:smooth val="0"/>
          <c:extLst>
            <c:ext xmlns:c16="http://schemas.microsoft.com/office/drawing/2014/chart" uri="{C3380CC4-5D6E-409C-BE32-E72D297353CC}">
              <c16:uniqueId val="{00000004-955D-4EA0-B2D4-D3B83C7D4A60}"/>
            </c:ext>
          </c:extLst>
        </c:ser>
        <c:ser>
          <c:idx val="5"/>
          <c:order val="5"/>
          <c:tx>
            <c:strRef>
              <c:f>GENlimitTWh_yr!$G$3:$G$5</c:f>
              <c:strCache>
                <c:ptCount val="1"/>
                <c:pt idx="0">
                  <c:v>bBC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GENlimitTWh_yr!$G$6:$G$15</c:f>
              <c:numCache>
                <c:formatCode>General</c:formatCode>
                <c:ptCount val="9"/>
                <c:pt idx="0">
                  <c:v>23.604876332431402</c:v>
                </c:pt>
                <c:pt idx="1">
                  <c:v>42.014549544241419</c:v>
                </c:pt>
                <c:pt idx="2">
                  <c:v>85.745112291537652</c:v>
                </c:pt>
                <c:pt idx="3">
                  <c:v>104.62037089625507</c:v>
                </c:pt>
                <c:pt idx="4">
                  <c:v>1.7852670000000015</c:v>
                </c:pt>
                <c:pt idx="5">
                  <c:v>120.6110487047325</c:v>
                </c:pt>
                <c:pt idx="6">
                  <c:v>134.25268614173135</c:v>
                </c:pt>
                <c:pt idx="7">
                  <c:v>145.05795090900617</c:v>
                </c:pt>
                <c:pt idx="8">
                  <c:v>154.13410974806172</c:v>
                </c:pt>
              </c:numCache>
            </c:numRef>
          </c:val>
          <c:smooth val="0"/>
          <c:extLst>
            <c:ext xmlns:c16="http://schemas.microsoft.com/office/drawing/2014/chart" uri="{C3380CC4-5D6E-409C-BE32-E72D297353CC}">
              <c16:uniqueId val="{00000005-955D-4EA0-B2D4-D3B83C7D4A60}"/>
            </c:ext>
          </c:extLst>
        </c:ser>
        <c:ser>
          <c:idx val="6"/>
          <c:order val="6"/>
          <c:tx>
            <c:strRef>
              <c:f>GENlimitTWh_yr!$H$3:$H$5</c:f>
              <c:strCache>
                <c:ptCount val="1"/>
                <c:pt idx="0">
                  <c:v>bBC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GENlimitTWh_yr!$H$6:$H$15</c:f>
              <c:numCache>
                <c:formatCode>General</c:formatCode>
                <c:ptCount val="9"/>
                <c:pt idx="0">
                  <c:v>27.671229591827959</c:v>
                </c:pt>
                <c:pt idx="1">
                  <c:v>49.085014766810907</c:v>
                </c:pt>
                <c:pt idx="2">
                  <c:v>93.021292808590132</c:v>
                </c:pt>
                <c:pt idx="3">
                  <c:v>113.72185629349092</c:v>
                </c:pt>
                <c:pt idx="4">
                  <c:v>2.0928105000000015</c:v>
                </c:pt>
                <c:pt idx="5">
                  <c:v>131.05362101322982</c:v>
                </c:pt>
                <c:pt idx="6">
                  <c:v>145.76531972514013</c:v>
                </c:pt>
                <c:pt idx="7">
                  <c:v>158.39823988617977</c:v>
                </c:pt>
                <c:pt idx="8">
                  <c:v>169.36411068129098</c:v>
                </c:pt>
              </c:numCache>
            </c:numRef>
          </c:val>
          <c:smooth val="0"/>
          <c:extLst>
            <c:ext xmlns:c16="http://schemas.microsoft.com/office/drawing/2014/chart" uri="{C3380CC4-5D6E-409C-BE32-E72D297353CC}">
              <c16:uniqueId val="{00000006-955D-4EA0-B2D4-D3B83C7D4A60}"/>
            </c:ext>
          </c:extLst>
        </c:ser>
        <c:ser>
          <c:idx val="7"/>
          <c:order val="7"/>
          <c:tx>
            <c:strRef>
              <c:f>GENlimitTWh_yr!$I$3:$I$5</c:f>
              <c:strCache>
                <c:ptCount val="1"/>
                <c:pt idx="0">
                  <c:v>bBC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GENlimitTWh_yr!$I$6:$I$15</c:f>
              <c:numCache>
                <c:formatCode>General</c:formatCode>
                <c:ptCount val="9"/>
                <c:pt idx="0">
                  <c:v>12.919654489053288</c:v>
                </c:pt>
                <c:pt idx="1">
                  <c:v>22.860745641729878</c:v>
                </c:pt>
                <c:pt idx="2">
                  <c:v>43.158899307658288</c:v>
                </c:pt>
                <c:pt idx="3">
                  <c:v>52.822922285550405</c:v>
                </c:pt>
                <c:pt idx="4">
                  <c:v>0.97713000000000083</c:v>
                </c:pt>
                <c:pt idx="5">
                  <c:v>61.096352731942126</c:v>
                </c:pt>
                <c:pt idx="6">
                  <c:v>67.847269357849697</c:v>
                </c:pt>
                <c:pt idx="7">
                  <c:v>73.765671373374374</c:v>
                </c:pt>
                <c:pt idx="8">
                  <c:v>78.961884674655977</c:v>
                </c:pt>
              </c:numCache>
            </c:numRef>
          </c:val>
          <c:smooth val="0"/>
          <c:extLst>
            <c:ext xmlns:c16="http://schemas.microsoft.com/office/drawing/2014/chart" uri="{C3380CC4-5D6E-409C-BE32-E72D297353CC}">
              <c16:uniqueId val="{00000007-955D-4EA0-B2D4-D3B83C7D4A60}"/>
            </c:ext>
          </c:extLst>
        </c:ser>
        <c:ser>
          <c:idx val="8"/>
          <c:order val="8"/>
          <c:tx>
            <c:strRef>
              <c:f>GENlimitTWh_yr!$J$3:$J$5</c:f>
              <c:strCache>
                <c:ptCount val="1"/>
                <c:pt idx="0">
                  <c:v>bBC - USA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GENlimitTWh_yr!$J$6:$J$15</c:f>
              <c:numCache>
                <c:formatCode>General</c:formatCode>
                <c:ptCount val="9"/>
                <c:pt idx="0">
                  <c:v>18.562676829712736</c:v>
                </c:pt>
                <c:pt idx="1">
                  <c:v>33.042429510174443</c:v>
                </c:pt>
                <c:pt idx="2">
                  <c:v>66.968937510806768</c:v>
                </c:pt>
                <c:pt idx="3">
                  <c:v>81.850863019099833</c:v>
                </c:pt>
                <c:pt idx="4">
                  <c:v>1.4039190000000012</c:v>
                </c:pt>
                <c:pt idx="5">
                  <c:v>94.429572737347229</c:v>
                </c:pt>
                <c:pt idx="6">
                  <c:v>104.52598124003012</c:v>
                </c:pt>
                <c:pt idx="7">
                  <c:v>113.02379821076292</c:v>
                </c:pt>
                <c:pt idx="8">
                  <c:v>120.06614692847951</c:v>
                </c:pt>
              </c:numCache>
            </c:numRef>
          </c:val>
          <c:smooth val="0"/>
          <c:extLst>
            <c:ext xmlns:c16="http://schemas.microsoft.com/office/drawing/2014/chart" uri="{C3380CC4-5D6E-409C-BE32-E72D297353CC}">
              <c16:uniqueId val="{00000008-955D-4EA0-B2D4-D3B83C7D4A60}"/>
            </c:ext>
          </c:extLst>
        </c:ser>
        <c:ser>
          <c:idx val="9"/>
          <c:order val="9"/>
          <c:tx>
            <c:strRef>
              <c:f>GENlimitTWh_yr!$K$3:$K$5</c:f>
              <c:strCache>
                <c:ptCount val="1"/>
                <c:pt idx="0">
                  <c:v>bBC - ITA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GENlimitTWh_yr!$K$6:$K$15</c:f>
              <c:numCache>
                <c:formatCode>General</c:formatCode>
                <c:ptCount val="9"/>
                <c:pt idx="0">
                  <c:v>0.36904038759843744</c:v>
                </c:pt>
                <c:pt idx="1">
                  <c:v>0.36630000000000001</c:v>
                </c:pt>
                <c:pt idx="2">
                  <c:v>0.57907198182713837</c:v>
                </c:pt>
                <c:pt idx="3">
                  <c:v>0.58098151051194513</c:v>
                </c:pt>
                <c:pt idx="4">
                  <c:v>5.4945000000000055E-3</c:v>
                </c:pt>
                <c:pt idx="5">
                  <c:v>0.59882740259261003</c:v>
                </c:pt>
                <c:pt idx="6">
                  <c:v>0.60292211173253651</c:v>
                </c:pt>
                <c:pt idx="7">
                  <c:v>0.59149543044381747</c:v>
                </c:pt>
                <c:pt idx="8">
                  <c:v>0.43902593701891812</c:v>
                </c:pt>
              </c:numCache>
            </c:numRef>
          </c:val>
          <c:smooth val="0"/>
          <c:extLst>
            <c:ext xmlns:c16="http://schemas.microsoft.com/office/drawing/2014/chart" uri="{C3380CC4-5D6E-409C-BE32-E72D297353CC}">
              <c16:uniqueId val="{00000009-955D-4EA0-B2D4-D3B83C7D4A60}"/>
            </c:ext>
          </c:extLst>
        </c:ser>
        <c:ser>
          <c:idx val="10"/>
          <c:order val="10"/>
          <c:tx>
            <c:strRef>
              <c:f>GENlimitTWh_yr!$L$3:$L$5</c:f>
              <c:strCache>
                <c:ptCount val="1"/>
                <c:pt idx="0">
                  <c:v>bBC - POL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GENlimitTWh_yr!$L$6:$L$15</c:f>
              <c:numCache>
                <c:formatCode>General</c:formatCode>
                <c:ptCount val="9"/>
                <c:pt idx="0">
                  <c:v>7.1403048178736999</c:v>
                </c:pt>
                <c:pt idx="1">
                  <c:v>46.243112227690517</c:v>
                </c:pt>
                <c:pt idx="2">
                  <c:v>74.482740667310011</c:v>
                </c:pt>
                <c:pt idx="3">
                  <c:v>75.182722945642652</c:v>
                </c:pt>
                <c:pt idx="4">
                  <c:v>0.78007050000000067</c:v>
                </c:pt>
                <c:pt idx="5">
                  <c:v>75.25020538629137</c:v>
                </c:pt>
                <c:pt idx="6">
                  <c:v>52.0047</c:v>
                </c:pt>
                <c:pt idx="7">
                  <c:v>103.48935299999999</c:v>
                </c:pt>
                <c:pt idx="8">
                  <c:v>103.48935299999999</c:v>
                </c:pt>
              </c:numCache>
            </c:numRef>
          </c:val>
          <c:smooth val="0"/>
          <c:extLst>
            <c:ext xmlns:c16="http://schemas.microsoft.com/office/drawing/2014/chart" uri="{C3380CC4-5D6E-409C-BE32-E72D297353CC}">
              <c16:uniqueId val="{0000000A-955D-4EA0-B2D4-D3B83C7D4A60}"/>
            </c:ext>
          </c:extLst>
        </c:ser>
        <c:ser>
          <c:idx val="11"/>
          <c:order val="11"/>
          <c:tx>
            <c:strRef>
              <c:f>GENlimitTWh_yr!$M$3:$M$5</c:f>
              <c:strCache>
                <c:ptCount val="1"/>
                <c:pt idx="0">
                  <c:v>bBC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GENlimitTWh_yr!$M$6:$M$15</c:f>
              <c:numCache>
                <c:formatCode>General</c:formatCode>
                <c:ptCount val="9"/>
                <c:pt idx="0">
                  <c:v>3.2502331243419236</c:v>
                </c:pt>
                <c:pt idx="1">
                  <c:v>3.9303000000000003</c:v>
                </c:pt>
                <c:pt idx="2">
                  <c:v>6.587849984327252</c:v>
                </c:pt>
                <c:pt idx="3">
                  <c:v>6.4607019005350956</c:v>
                </c:pt>
                <c:pt idx="4">
                  <c:v>5.8954500000000055E-2</c:v>
                </c:pt>
                <c:pt idx="5">
                  <c:v>6.7058096531089859</c:v>
                </c:pt>
                <c:pt idx="6">
                  <c:v>6.6830111419662463</c:v>
                </c:pt>
                <c:pt idx="7">
                  <c:v>6.4074380363022376</c:v>
                </c:pt>
                <c:pt idx="8">
                  <c:v>3.9303000000000003</c:v>
                </c:pt>
              </c:numCache>
            </c:numRef>
          </c:val>
          <c:smooth val="0"/>
          <c:extLst>
            <c:ext xmlns:c16="http://schemas.microsoft.com/office/drawing/2014/chart" uri="{C3380CC4-5D6E-409C-BE32-E72D297353CC}">
              <c16:uniqueId val="{0000000B-955D-4EA0-B2D4-D3B83C7D4A60}"/>
            </c:ext>
          </c:extLst>
        </c:ser>
        <c:ser>
          <c:idx val="12"/>
          <c:order val="12"/>
          <c:tx>
            <c:strRef>
              <c:f>GENlimitTWh_yr!$N$3:$N$5</c:f>
              <c:strCache>
                <c:ptCount val="1"/>
                <c:pt idx="0">
                  <c:v>bBC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GENlimitTWh_yr!$N$6:$N$15</c:f>
              <c:numCache>
                <c:formatCode>General</c:formatCode>
                <c:ptCount val="9"/>
                <c:pt idx="0">
                  <c:v>15.904133945491131</c:v>
                </c:pt>
                <c:pt idx="1">
                  <c:v>28.289279919795405</c:v>
                </c:pt>
                <c:pt idx="2">
                  <c:v>53.521725304319425</c:v>
                </c:pt>
                <c:pt idx="3">
                  <c:v>65.372349580538</c:v>
                </c:pt>
                <c:pt idx="4">
                  <c:v>1.2028500000000011</c:v>
                </c:pt>
                <c:pt idx="5">
                  <c:v>75.342578460954783</c:v>
                </c:pt>
                <c:pt idx="6">
                  <c:v>83.658614955750124</c:v>
                </c:pt>
                <c:pt idx="7">
                  <c:v>90.591342094678041</c:v>
                </c:pt>
                <c:pt idx="8">
                  <c:v>96.509910679295075</c:v>
                </c:pt>
              </c:numCache>
            </c:numRef>
          </c:val>
          <c:smooth val="0"/>
          <c:extLst>
            <c:ext xmlns:c16="http://schemas.microsoft.com/office/drawing/2014/chart" uri="{C3380CC4-5D6E-409C-BE32-E72D297353CC}">
              <c16:uniqueId val="{0000000C-955D-4EA0-B2D4-D3B83C7D4A60}"/>
            </c:ext>
          </c:extLst>
        </c:ser>
        <c:ser>
          <c:idx val="13"/>
          <c:order val="13"/>
          <c:tx>
            <c:strRef>
              <c:f>GENlimitTWh_yr!$P$3:$P$5</c:f>
              <c:strCache>
                <c:ptCount val="1"/>
                <c:pt idx="0">
                  <c:v>bBIO - BRZ</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GENlimitTWh_yr!$P$6:$P$15</c:f>
              <c:numCache>
                <c:formatCode>General</c:formatCode>
                <c:ptCount val="9"/>
                <c:pt idx="0">
                  <c:v>250.92068395456354</c:v>
                </c:pt>
                <c:pt idx="1">
                  <c:v>500.279651689552</c:v>
                </c:pt>
                <c:pt idx="2">
                  <c:v>942.06636144820334</c:v>
                </c:pt>
                <c:pt idx="3">
                  <c:v>1383.1354068346307</c:v>
                </c:pt>
                <c:pt idx="4">
                  <c:v>0.4822500000000004</c:v>
                </c:pt>
                <c:pt idx="5">
                  <c:v>2023.5249073752227</c:v>
                </c:pt>
                <c:pt idx="6">
                  <c:v>2954.6018451624063</c:v>
                </c:pt>
                <c:pt idx="7">
                  <c:v>4309.373890586945</c:v>
                </c:pt>
                <c:pt idx="8">
                  <c:v>6281.5115878721053</c:v>
                </c:pt>
              </c:numCache>
            </c:numRef>
          </c:val>
          <c:smooth val="0"/>
          <c:extLst>
            <c:ext xmlns:c16="http://schemas.microsoft.com/office/drawing/2014/chart" uri="{C3380CC4-5D6E-409C-BE32-E72D297353CC}">
              <c16:uniqueId val="{0000000D-955D-4EA0-B2D4-D3B83C7D4A60}"/>
            </c:ext>
          </c:extLst>
        </c:ser>
        <c:ser>
          <c:idx val="14"/>
          <c:order val="14"/>
          <c:tx>
            <c:strRef>
              <c:f>GENlimitTWh_yr!$Q$3:$Q$5</c:f>
              <c:strCache>
                <c:ptCount val="1"/>
                <c:pt idx="0">
                  <c:v>bBIO - CHI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GENlimitTWh_yr!$Q$6:$Q$15</c:f>
              <c:numCache>
                <c:formatCode>General</c:formatCode>
                <c:ptCount val="9"/>
                <c:pt idx="0">
                  <c:v>253.3152058630418</c:v>
                </c:pt>
                <c:pt idx="1">
                  <c:v>505.10026986242536</c:v>
                </c:pt>
                <c:pt idx="2">
                  <c:v>951.32445953389447</c:v>
                </c:pt>
                <c:pt idx="3">
                  <c:v>1396.8454943772126</c:v>
                </c:pt>
                <c:pt idx="4">
                  <c:v>0.47250000000000042</c:v>
                </c:pt>
                <c:pt idx="5">
                  <c:v>2043.9652128006451</c:v>
                </c:pt>
                <c:pt idx="6">
                  <c:v>2985.1766190838844</c:v>
                </c:pt>
                <c:pt idx="7">
                  <c:v>4355.1716070588391</c:v>
                </c:pt>
                <c:pt idx="8">
                  <c:v>6350.1372519203696</c:v>
                </c:pt>
              </c:numCache>
            </c:numRef>
          </c:val>
          <c:smooth val="0"/>
          <c:extLst>
            <c:ext xmlns:c16="http://schemas.microsoft.com/office/drawing/2014/chart" uri="{C3380CC4-5D6E-409C-BE32-E72D297353CC}">
              <c16:uniqueId val="{0000000E-955D-4EA0-B2D4-D3B83C7D4A60}"/>
            </c:ext>
          </c:extLst>
        </c:ser>
        <c:ser>
          <c:idx val="15"/>
          <c:order val="15"/>
          <c:tx>
            <c:strRef>
              <c:f>GENlimitTWh_yr!$R$3:$R$5</c:f>
              <c:strCache>
                <c:ptCount val="1"/>
                <c:pt idx="0">
                  <c:v>bBIO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GENlimitTWh_yr!$R$6:$R$15</c:f>
              <c:numCache>
                <c:formatCode>General</c:formatCode>
                <c:ptCount val="9"/>
                <c:pt idx="0">
                  <c:v>16.905802349053577</c:v>
                </c:pt>
                <c:pt idx="1">
                  <c:v>33.31885469810716</c:v>
                </c:pt>
                <c:pt idx="2">
                  <c:v>45.116403637315734</c:v>
                </c:pt>
                <c:pt idx="3">
                  <c:v>56.913952576524316</c:v>
                </c:pt>
                <c:pt idx="4">
                  <c:v>0.49275000000000035</c:v>
                </c:pt>
                <c:pt idx="5">
                  <c:v>65.964368836568212</c:v>
                </c:pt>
                <c:pt idx="6">
                  <c:v>75.548198675689918</c:v>
                </c:pt>
                <c:pt idx="7">
                  <c:v>82.478650052428392</c:v>
                </c:pt>
                <c:pt idx="8">
                  <c:v>90.044869814479696</c:v>
                </c:pt>
              </c:numCache>
            </c:numRef>
          </c:val>
          <c:smooth val="0"/>
          <c:extLst>
            <c:ext xmlns:c16="http://schemas.microsoft.com/office/drawing/2014/chart" uri="{C3380CC4-5D6E-409C-BE32-E72D297353CC}">
              <c16:uniqueId val="{0000000F-955D-4EA0-B2D4-D3B83C7D4A60}"/>
            </c:ext>
          </c:extLst>
        </c:ser>
        <c:ser>
          <c:idx val="16"/>
          <c:order val="16"/>
          <c:tx>
            <c:strRef>
              <c:f>GENlimitTWh_yr!$S$3:$S$5</c:f>
              <c:strCache>
                <c:ptCount val="1"/>
                <c:pt idx="0">
                  <c:v>bBIO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GENlimitTWh_yr!$S$6:$S$15</c:f>
              <c:numCache>
                <c:formatCode>General</c:formatCode>
                <c:ptCount val="9"/>
                <c:pt idx="0">
                  <c:v>10.737525432324341</c:v>
                </c:pt>
                <c:pt idx="1">
                  <c:v>28.83545861219017</c:v>
                </c:pt>
                <c:pt idx="2">
                  <c:v>47.520610196271043</c:v>
                </c:pt>
                <c:pt idx="3">
                  <c:v>58.25807410149244</c:v>
                </c:pt>
                <c:pt idx="4">
                  <c:v>0.38160000000000038</c:v>
                </c:pt>
                <c:pt idx="5">
                  <c:v>65.064225236100242</c:v>
                </c:pt>
                <c:pt idx="6">
                  <c:v>72.665522691309391</c:v>
                </c:pt>
                <c:pt idx="7">
                  <c:v>81.154861505543451</c:v>
                </c:pt>
                <c:pt idx="8">
                  <c:v>90.635989421866782</c:v>
                </c:pt>
              </c:numCache>
            </c:numRef>
          </c:val>
          <c:smooth val="0"/>
          <c:extLst>
            <c:ext xmlns:c16="http://schemas.microsoft.com/office/drawing/2014/chart" uri="{C3380CC4-5D6E-409C-BE32-E72D297353CC}">
              <c16:uniqueId val="{00000010-955D-4EA0-B2D4-D3B83C7D4A60}"/>
            </c:ext>
          </c:extLst>
        </c:ser>
        <c:ser>
          <c:idx val="17"/>
          <c:order val="17"/>
          <c:tx>
            <c:strRef>
              <c:f>GENlimitTWh_yr!$T$3:$T$5</c:f>
              <c:strCache>
                <c:ptCount val="1"/>
                <c:pt idx="0">
                  <c:v>bBIO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GENlimitTWh_yr!$T$6:$T$15</c:f>
              <c:numCache>
                <c:formatCode>General</c:formatCode>
                <c:ptCount val="9"/>
                <c:pt idx="0">
                  <c:v>4.3278654967801424</c:v>
                </c:pt>
                <c:pt idx="1">
                  <c:v>10.110773001504883</c:v>
                </c:pt>
                <c:pt idx="2">
                  <c:v>20.810424500250445</c:v>
                </c:pt>
                <c:pt idx="3">
                  <c:v>23.58719195146903</c:v>
                </c:pt>
                <c:pt idx="4">
                  <c:v>0.15450000000000014</c:v>
                </c:pt>
                <c:pt idx="5">
                  <c:v>26.342827041345615</c:v>
                </c:pt>
                <c:pt idx="6">
                  <c:v>29.420396372660644</c:v>
                </c:pt>
                <c:pt idx="7">
                  <c:v>32.857510751065156</c:v>
                </c:pt>
                <c:pt idx="8">
                  <c:v>36.696174962469648</c:v>
                </c:pt>
              </c:numCache>
            </c:numRef>
          </c:val>
          <c:smooth val="0"/>
          <c:extLst>
            <c:ext xmlns:c16="http://schemas.microsoft.com/office/drawing/2014/chart" uri="{C3380CC4-5D6E-409C-BE32-E72D297353CC}">
              <c16:uniqueId val="{00000011-955D-4EA0-B2D4-D3B83C7D4A60}"/>
            </c:ext>
          </c:extLst>
        </c:ser>
        <c:ser>
          <c:idx val="18"/>
          <c:order val="18"/>
          <c:tx>
            <c:strRef>
              <c:f>GENlimitTWh_yr!$U$3:$U$5</c:f>
              <c:strCache>
                <c:ptCount val="1"/>
                <c:pt idx="0">
                  <c:v>bBIO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GENlimitTWh_yr!$U$6:$U$15</c:f>
              <c:numCache>
                <c:formatCode>General</c:formatCode>
                <c:ptCount val="9"/>
                <c:pt idx="0">
                  <c:v>1.4137919156282253</c:v>
                </c:pt>
                <c:pt idx="1">
                  <c:v>3.0595730233883942</c:v>
                </c:pt>
                <c:pt idx="2">
                  <c:v>4.7003586727087967</c:v>
                </c:pt>
                <c:pt idx="3">
                  <c:v>6.7555549763916156</c:v>
                </c:pt>
                <c:pt idx="4">
                  <c:v>4.4250000000000039E-2</c:v>
                </c:pt>
                <c:pt idx="5">
                  <c:v>7.5447902691232587</c:v>
                </c:pt>
                <c:pt idx="6">
                  <c:v>8.4262300290629994</c:v>
                </c:pt>
                <c:pt idx="7">
                  <c:v>9.4106462830720599</c:v>
                </c:pt>
                <c:pt idx="8">
                  <c:v>10.510069528085968</c:v>
                </c:pt>
              </c:numCache>
            </c:numRef>
          </c:val>
          <c:smooth val="0"/>
          <c:extLst>
            <c:ext xmlns:c16="http://schemas.microsoft.com/office/drawing/2014/chart" uri="{C3380CC4-5D6E-409C-BE32-E72D297353CC}">
              <c16:uniqueId val="{00000012-955D-4EA0-B2D4-D3B83C7D4A60}"/>
            </c:ext>
          </c:extLst>
        </c:ser>
        <c:ser>
          <c:idx val="19"/>
          <c:order val="19"/>
          <c:tx>
            <c:strRef>
              <c:f>GENlimitTWh_yr!$V$3:$V$5</c:f>
              <c:strCache>
                <c:ptCount val="1"/>
                <c:pt idx="0">
                  <c:v>bBIO - IND</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GENlimitTWh_yr!$V$6:$V$15</c:f>
              <c:numCache>
                <c:formatCode>General</c:formatCode>
                <c:ptCount val="9"/>
                <c:pt idx="0">
                  <c:v>230.95913372655747</c:v>
                </c:pt>
                <c:pt idx="1">
                  <c:v>460.52316668091606</c:v>
                </c:pt>
                <c:pt idx="2">
                  <c:v>867.36630088296658</c:v>
                </c:pt>
                <c:pt idx="3">
                  <c:v>1273.5683364607473</c:v>
                </c:pt>
                <c:pt idx="4">
                  <c:v>0.43080000000000035</c:v>
                </c:pt>
                <c:pt idx="5">
                  <c:v>1863.5771717979212</c:v>
                </c:pt>
                <c:pt idx="6">
                  <c:v>2721.7229365107669</c:v>
                </c:pt>
                <c:pt idx="7">
                  <c:v>3970.810430308884</c:v>
                </c:pt>
                <c:pt idx="8">
                  <c:v>5789.7124404810484</c:v>
                </c:pt>
              </c:numCache>
            </c:numRef>
          </c:val>
          <c:smooth val="0"/>
          <c:extLst>
            <c:ext xmlns:c16="http://schemas.microsoft.com/office/drawing/2014/chart" uri="{C3380CC4-5D6E-409C-BE32-E72D297353CC}">
              <c16:uniqueId val="{00000013-955D-4EA0-B2D4-D3B83C7D4A60}"/>
            </c:ext>
          </c:extLst>
        </c:ser>
        <c:ser>
          <c:idx val="20"/>
          <c:order val="20"/>
          <c:tx>
            <c:strRef>
              <c:f>GENlimitTWh_yr!$W$3:$W$5</c:f>
              <c:strCache>
                <c:ptCount val="1"/>
                <c:pt idx="0">
                  <c:v>bBIO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GENlimitTWh_yr!$W$6:$W$15</c:f>
              <c:numCache>
                <c:formatCode>General</c:formatCode>
                <c:ptCount val="9"/>
                <c:pt idx="0">
                  <c:v>55.189031424575681</c:v>
                </c:pt>
                <c:pt idx="1">
                  <c:v>108.12608263330378</c:v>
                </c:pt>
                <c:pt idx="2">
                  <c:v>168.49115988778004</c:v>
                </c:pt>
                <c:pt idx="3">
                  <c:v>227.82137181422212</c:v>
                </c:pt>
                <c:pt idx="4">
                  <c:v>0.69540000000000057</c:v>
                </c:pt>
                <c:pt idx="5">
                  <c:v>301.82509892490157</c:v>
                </c:pt>
                <c:pt idx="6">
                  <c:v>395.05527121013085</c:v>
                </c:pt>
                <c:pt idx="7">
                  <c:v>513.2820735837339</c:v>
                </c:pt>
                <c:pt idx="8">
                  <c:v>663.85134029924041</c:v>
                </c:pt>
              </c:numCache>
            </c:numRef>
          </c:val>
          <c:smooth val="0"/>
          <c:extLst>
            <c:ext xmlns:c16="http://schemas.microsoft.com/office/drawing/2014/chart" uri="{C3380CC4-5D6E-409C-BE32-E72D297353CC}">
              <c16:uniqueId val="{00000014-955D-4EA0-B2D4-D3B83C7D4A60}"/>
            </c:ext>
          </c:extLst>
        </c:ser>
        <c:ser>
          <c:idx val="21"/>
          <c:order val="21"/>
          <c:tx>
            <c:strRef>
              <c:f>GENlimitTWh_yr!$X$3:$X$5</c:f>
              <c:strCache>
                <c:ptCount val="1"/>
                <c:pt idx="0">
                  <c:v>bBIO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GENlimitTWh_yr!$X$6:$X$15</c:f>
              <c:numCache>
                <c:formatCode>General</c:formatCode>
                <c:ptCount val="9"/>
                <c:pt idx="0">
                  <c:v>174.35670542908082</c:v>
                </c:pt>
                <c:pt idx="1">
                  <c:v>347.62822453326874</c:v>
                </c:pt>
                <c:pt idx="2">
                  <c:v>654.61158677302831</c:v>
                </c:pt>
                <c:pt idx="3">
                  <c:v>961.09626714418812</c:v>
                </c:pt>
                <c:pt idx="4">
                  <c:v>0.33510000000000023</c:v>
                </c:pt>
                <c:pt idx="5">
                  <c:v>1406.0823151092527</c:v>
                </c:pt>
                <c:pt idx="6">
                  <c:v>2053.0577051610621</c:v>
                </c:pt>
                <c:pt idx="7">
                  <c:v>2994.445185558704</c:v>
                </c:pt>
                <c:pt idx="8">
                  <c:v>4364.8201826769146</c:v>
                </c:pt>
              </c:numCache>
            </c:numRef>
          </c:val>
          <c:smooth val="0"/>
          <c:extLst>
            <c:ext xmlns:c16="http://schemas.microsoft.com/office/drawing/2014/chart" uri="{C3380CC4-5D6E-409C-BE32-E72D297353CC}">
              <c16:uniqueId val="{00000015-955D-4EA0-B2D4-D3B83C7D4A60}"/>
            </c:ext>
          </c:extLst>
        </c:ser>
        <c:ser>
          <c:idx val="22"/>
          <c:order val="22"/>
          <c:tx>
            <c:strRef>
              <c:f>GENlimitTWh_yr!$Y$3:$Y$5</c:f>
              <c:strCache>
                <c:ptCount val="1"/>
                <c:pt idx="0">
                  <c:v>bBIO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GENlimitTWh_yr!$Y$6:$Y$15</c:f>
              <c:numCache>
                <c:formatCode>General</c:formatCode>
                <c:ptCount val="9"/>
                <c:pt idx="0">
                  <c:v>2.1853123330413</c:v>
                </c:pt>
                <c:pt idx="1">
                  <c:v>4.3570234050723045</c:v>
                </c:pt>
                <c:pt idx="2">
                  <c:v>8.2046214993933742</c:v>
                </c:pt>
                <c:pt idx="3">
                  <c:v>12.045969328575325</c:v>
                </c:pt>
                <c:pt idx="4">
                  <c:v>4.2000000000000041E-3</c:v>
                </c:pt>
                <c:pt idx="5">
                  <c:v>17.623234030017496</c:v>
                </c:pt>
                <c:pt idx="6">
                  <c:v>25.73214670747975</c:v>
                </c:pt>
                <c:pt idx="7">
                  <c:v>37.531094536993614</c:v>
                </c:pt>
                <c:pt idx="8">
                  <c:v>54.706788323613985</c:v>
                </c:pt>
              </c:numCache>
            </c:numRef>
          </c:val>
          <c:smooth val="0"/>
          <c:extLst>
            <c:ext xmlns:c16="http://schemas.microsoft.com/office/drawing/2014/chart" uri="{C3380CC4-5D6E-409C-BE32-E72D297353CC}">
              <c16:uniqueId val="{00000016-955D-4EA0-B2D4-D3B83C7D4A60}"/>
            </c:ext>
          </c:extLst>
        </c:ser>
        <c:ser>
          <c:idx val="23"/>
          <c:order val="23"/>
          <c:tx>
            <c:strRef>
              <c:f>GENlimitTWh_yr!$Z$3:$Z$5</c:f>
              <c:strCache>
                <c:ptCount val="1"/>
                <c:pt idx="0">
                  <c:v>bBIO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GENlimitTWh_yr!$Z$6:$Z$15</c:f>
              <c:numCache>
                <c:formatCode>General</c:formatCode>
                <c:ptCount val="9"/>
                <c:pt idx="0">
                  <c:v>0.26933350476295087</c:v>
                </c:pt>
                <c:pt idx="1">
                  <c:v>0.5367239722387166</c:v>
                </c:pt>
                <c:pt idx="2">
                  <c:v>1.00965813625685</c:v>
                </c:pt>
                <c:pt idx="3">
                  <c:v>1.4816994052551087</c:v>
                </c:pt>
                <c:pt idx="4">
                  <c:v>6.000000000000006E-4</c:v>
                </c:pt>
                <c:pt idx="5">
                  <c:v>2.165536617506119</c:v>
                </c:pt>
                <c:pt idx="6">
                  <c:v>3.1577934889738795</c:v>
                </c:pt>
                <c:pt idx="7">
                  <c:v>4.5988766088760631</c:v>
                </c:pt>
                <c:pt idx="8">
                  <c:v>6.6928694158466406</c:v>
                </c:pt>
              </c:numCache>
            </c:numRef>
          </c:val>
          <c:smooth val="0"/>
          <c:extLst>
            <c:ext xmlns:c16="http://schemas.microsoft.com/office/drawing/2014/chart" uri="{C3380CC4-5D6E-409C-BE32-E72D297353CC}">
              <c16:uniqueId val="{00000017-955D-4EA0-B2D4-D3B83C7D4A60}"/>
            </c:ext>
          </c:extLst>
        </c:ser>
        <c:ser>
          <c:idx val="24"/>
          <c:order val="24"/>
          <c:tx>
            <c:strRef>
              <c:f>GENlimitTWh_yr!$AA$3:$AA$5</c:f>
              <c:strCache>
                <c:ptCount val="1"/>
                <c:pt idx="0">
                  <c:v>bBIO - USA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GENlimitTWh_yr!$AA$6:$AA$15</c:f>
              <c:numCache>
                <c:formatCode>General</c:formatCode>
                <c:ptCount val="9"/>
                <c:pt idx="0">
                  <c:v>63.926897918458018</c:v>
                </c:pt>
                <c:pt idx="1">
                  <c:v>125.24526827886999</c:v>
                </c:pt>
                <c:pt idx="2">
                  <c:v>195.16771540064255</c:v>
                </c:pt>
                <c:pt idx="3">
                  <c:v>263.89145095823397</c:v>
                </c:pt>
                <c:pt idx="4">
                  <c:v>0.80550000000000066</c:v>
                </c:pt>
                <c:pt idx="5">
                  <c:v>349.61190276676473</c:v>
                </c:pt>
                <c:pt idx="6">
                  <c:v>457.60284866229563</c:v>
                </c:pt>
                <c:pt idx="7">
                  <c:v>594.54804468176246</c:v>
                </c:pt>
                <c:pt idx="8">
                  <c:v>768.95636268484054</c:v>
                </c:pt>
              </c:numCache>
            </c:numRef>
          </c:val>
          <c:smooth val="0"/>
          <c:extLst>
            <c:ext xmlns:c16="http://schemas.microsoft.com/office/drawing/2014/chart" uri="{C3380CC4-5D6E-409C-BE32-E72D297353CC}">
              <c16:uniqueId val="{00000018-955D-4EA0-B2D4-D3B83C7D4A60}"/>
            </c:ext>
          </c:extLst>
        </c:ser>
        <c:ser>
          <c:idx val="25"/>
          <c:order val="25"/>
          <c:tx>
            <c:strRef>
              <c:f>GENlimitTWh_yr!$AB$3:$AB$5</c:f>
              <c:strCache>
                <c:ptCount val="1"/>
                <c:pt idx="0">
                  <c:v>bBIO - ITA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GENlimitTWh_yr!$AB$6:$AB$15</c:f>
              <c:numCache>
                <c:formatCode>General</c:formatCode>
                <c:ptCount val="9"/>
                <c:pt idx="0">
                  <c:v>3.739542232930297</c:v>
                </c:pt>
                <c:pt idx="1">
                  <c:v>15.610098032847445</c:v>
                </c:pt>
                <c:pt idx="2">
                  <c:v>17.675029337863673</c:v>
                </c:pt>
                <c:pt idx="3">
                  <c:v>19.739960642879904</c:v>
                </c:pt>
                <c:pt idx="4">
                  <c:v>0.12930000000000011</c:v>
                </c:pt>
                <c:pt idx="5">
                  <c:v>22.046132921980501</c:v>
                </c:pt>
                <c:pt idx="6">
                  <c:v>24.621729779838322</c:v>
                </c:pt>
                <c:pt idx="7">
                  <c:v>27.498227444095303</c:v>
                </c:pt>
                <c:pt idx="8">
                  <c:v>30.710779434610519</c:v>
                </c:pt>
              </c:numCache>
            </c:numRef>
          </c:val>
          <c:smooth val="0"/>
          <c:extLst>
            <c:ext xmlns:c16="http://schemas.microsoft.com/office/drawing/2014/chart" uri="{C3380CC4-5D6E-409C-BE32-E72D297353CC}">
              <c16:uniqueId val="{00000019-955D-4EA0-B2D4-D3B83C7D4A60}"/>
            </c:ext>
          </c:extLst>
        </c:ser>
        <c:ser>
          <c:idx val="26"/>
          <c:order val="26"/>
          <c:tx>
            <c:strRef>
              <c:f>GENlimitTWh_yr!$AC$3:$AC$5</c:f>
              <c:strCache>
                <c:ptCount val="1"/>
                <c:pt idx="0">
                  <c:v>bBIO - POL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GENlimitTWh_yr!$AC$6:$AC$15</c:f>
              <c:numCache>
                <c:formatCode>General</c:formatCode>
                <c:ptCount val="9"/>
                <c:pt idx="0">
                  <c:v>28.762702494415269</c:v>
                </c:pt>
                <c:pt idx="1">
                  <c:v>60.84222848436599</c:v>
                </c:pt>
                <c:pt idx="2">
                  <c:v>123.88736485414653</c:v>
                </c:pt>
                <c:pt idx="3">
                  <c:v>180.13421635245632</c:v>
                </c:pt>
                <c:pt idx="4">
                  <c:v>7.6000000000000005</c:v>
                </c:pt>
                <c:pt idx="5">
                  <c:v>261.91804094885049</c:v>
                </c:pt>
                <c:pt idx="6">
                  <c:v>380.83303418744561</c:v>
                </c:pt>
                <c:pt idx="7">
                  <c:v>553.73734242590615</c:v>
                </c:pt>
                <c:pt idx="8">
                  <c:v>805.14298096835989</c:v>
                </c:pt>
              </c:numCache>
            </c:numRef>
          </c:val>
          <c:smooth val="0"/>
          <c:extLst>
            <c:ext xmlns:c16="http://schemas.microsoft.com/office/drawing/2014/chart" uri="{C3380CC4-5D6E-409C-BE32-E72D297353CC}">
              <c16:uniqueId val="{0000001A-955D-4EA0-B2D4-D3B83C7D4A60}"/>
            </c:ext>
          </c:extLst>
        </c:ser>
        <c:ser>
          <c:idx val="27"/>
          <c:order val="27"/>
          <c:tx>
            <c:strRef>
              <c:f>GENlimitTWh_yr!$AD$3:$AD$5</c:f>
              <c:strCache>
                <c:ptCount val="1"/>
                <c:pt idx="0">
                  <c:v>bBIO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GENlimitTWh_yr!$AD$6:$AD$15</c:f>
              <c:numCache>
                <c:formatCode>General</c:formatCode>
                <c:ptCount val="9"/>
                <c:pt idx="0">
                  <c:v>2.7103414691093977</c:v>
                </c:pt>
                <c:pt idx="1">
                  <c:v>8.3668456421740913</c:v>
                </c:pt>
                <c:pt idx="2">
                  <c:v>13.219464661651177</c:v>
                </c:pt>
                <c:pt idx="3">
                  <c:v>14.770620202618955</c:v>
                </c:pt>
                <c:pt idx="4">
                  <c:v>6.45</c:v>
                </c:pt>
                <c:pt idx="5">
                  <c:v>16.496236351133906</c:v>
                </c:pt>
                <c:pt idx="6">
                  <c:v>18.42345209744283</c:v>
                </c:pt>
                <c:pt idx="7">
                  <c:v>20.575819839259246</c:v>
                </c:pt>
                <c:pt idx="8">
                  <c:v>22.979643544459147</c:v>
                </c:pt>
              </c:numCache>
            </c:numRef>
          </c:val>
          <c:smooth val="0"/>
          <c:extLst>
            <c:ext xmlns:c16="http://schemas.microsoft.com/office/drawing/2014/chart" uri="{C3380CC4-5D6E-409C-BE32-E72D297353CC}">
              <c16:uniqueId val="{0000001B-955D-4EA0-B2D4-D3B83C7D4A60}"/>
            </c:ext>
          </c:extLst>
        </c:ser>
        <c:ser>
          <c:idx val="28"/>
          <c:order val="28"/>
          <c:tx>
            <c:strRef>
              <c:f>GENlimitTWh_yr!$AE$3:$AE$5</c:f>
              <c:strCache>
                <c:ptCount val="1"/>
                <c:pt idx="0">
                  <c:v>bBIO - UKI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GENlimitTWh_yr!$AE$6:$AE$15</c:f>
              <c:numCache>
                <c:formatCode>General</c:formatCode>
                <c:ptCount val="9"/>
                <c:pt idx="0">
                  <c:v>7.0831968926961553</c:v>
                </c:pt>
                <c:pt idx="1">
                  <c:v>15.128849806397152</c:v>
                </c:pt>
                <c:pt idx="2">
                  <c:v>23.047254032202751</c:v>
                </c:pt>
                <c:pt idx="3">
                  <c:v>25.739809469370087</c:v>
                </c:pt>
                <c:pt idx="4">
                  <c:v>11.24</c:v>
                </c:pt>
                <c:pt idx="5">
                  <c:v>28.746929703371332</c:v>
                </c:pt>
                <c:pt idx="6">
                  <c:v>32.105364585311222</c:v>
                </c:pt>
                <c:pt idx="7">
                  <c:v>35.856157363298287</c:v>
                </c:pt>
                <c:pt idx="8">
                  <c:v>40.045146269724157</c:v>
                </c:pt>
              </c:numCache>
            </c:numRef>
          </c:val>
          <c:smooth val="0"/>
          <c:extLst>
            <c:ext xmlns:c16="http://schemas.microsoft.com/office/drawing/2014/chart" uri="{C3380CC4-5D6E-409C-BE32-E72D297353CC}">
              <c16:uniqueId val="{0000001C-955D-4EA0-B2D4-D3B83C7D4A60}"/>
            </c:ext>
          </c:extLst>
        </c:ser>
        <c:ser>
          <c:idx val="29"/>
          <c:order val="29"/>
          <c:tx>
            <c:strRef>
              <c:f>GENlimitTWh_yr!$AF$3:$AF$5</c:f>
              <c:strCache>
                <c:ptCount val="1"/>
                <c:pt idx="0">
                  <c:v>bBIO - BNL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GENlimitTWh_yr!$AF$6:$AF$15</c:f>
              <c:numCache>
                <c:formatCode>General</c:formatCode>
                <c:ptCount val="9"/>
                <c:pt idx="0">
                  <c:v>3.9462234890309515</c:v>
                </c:pt>
                <c:pt idx="1">
                  <c:v>10.930783803856896</c:v>
                </c:pt>
                <c:pt idx="2">
                  <c:v>18.392692942069274</c:v>
                </c:pt>
                <c:pt idx="3">
                  <c:v>20.541467165502638</c:v>
                </c:pt>
                <c:pt idx="4">
                  <c:v>0.13455000000000011</c:v>
                </c:pt>
                <c:pt idx="5">
                  <c:v>22.941277530181566</c:v>
                </c:pt>
                <c:pt idx="6">
                  <c:v>25.621451986676302</c:v>
                </c:pt>
                <c:pt idx="7">
                  <c:v>28.614744799714018</c:v>
                </c:pt>
                <c:pt idx="8">
                  <c:v>31.957736836247832</c:v>
                </c:pt>
              </c:numCache>
            </c:numRef>
          </c:val>
          <c:smooth val="0"/>
          <c:extLst>
            <c:ext xmlns:c16="http://schemas.microsoft.com/office/drawing/2014/chart" uri="{C3380CC4-5D6E-409C-BE32-E72D297353CC}">
              <c16:uniqueId val="{0000001D-955D-4EA0-B2D4-D3B83C7D4A60}"/>
            </c:ext>
          </c:extLst>
        </c:ser>
        <c:ser>
          <c:idx val="30"/>
          <c:order val="30"/>
          <c:tx>
            <c:strRef>
              <c:f>GENlimitTWh_yr!$AG$3:$AG$5</c:f>
              <c:strCache>
                <c:ptCount val="1"/>
                <c:pt idx="0">
                  <c:v>bBIO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GENlimitTWh_yr!$AG$6:$AG$15</c:f>
              <c:numCache>
                <c:formatCode>General</c:formatCode>
                <c:ptCount val="9"/>
                <c:pt idx="0">
                  <c:v>6.0096089158635753</c:v>
                </c:pt>
                <c:pt idx="1">
                  <c:v>11.981814363948835</c:v>
                </c:pt>
                <c:pt idx="2">
                  <c:v>22.562709123331778</c:v>
                </c:pt>
                <c:pt idx="3">
                  <c:v>33.126415653582136</c:v>
                </c:pt>
                <c:pt idx="4">
                  <c:v>1.155000000000001E-2</c:v>
                </c:pt>
                <c:pt idx="5">
                  <c:v>48.46389358254811</c:v>
                </c:pt>
                <c:pt idx="6">
                  <c:v>70.76340344556931</c:v>
                </c:pt>
                <c:pt idx="7">
                  <c:v>103.21050997673244</c:v>
                </c:pt>
                <c:pt idx="8">
                  <c:v>150.44366788993847</c:v>
                </c:pt>
              </c:numCache>
            </c:numRef>
          </c:val>
          <c:smooth val="0"/>
          <c:extLst>
            <c:ext xmlns:c16="http://schemas.microsoft.com/office/drawing/2014/chart" uri="{C3380CC4-5D6E-409C-BE32-E72D297353CC}">
              <c16:uniqueId val="{0000001E-955D-4EA0-B2D4-D3B83C7D4A60}"/>
            </c:ext>
          </c:extLst>
        </c:ser>
        <c:ser>
          <c:idx val="31"/>
          <c:order val="31"/>
          <c:tx>
            <c:strRef>
              <c:f>GENlimitTWh_yr!$AI$3:$AI$5</c:f>
              <c:strCache>
                <c:ptCount val="1"/>
                <c:pt idx="0">
                  <c:v>bHYDRO - BRZ</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GENlimitTWh_yr!$AI$6:$AI$15</c:f>
              <c:numCache>
                <c:formatCode>General</c:formatCode>
                <c:ptCount val="9"/>
                <c:pt idx="0">
                  <c:v>165.72295297149674</c:v>
                </c:pt>
                <c:pt idx="1">
                  <c:v>310.63937691249339</c:v>
                </c:pt>
                <c:pt idx="2">
                  <c:v>446.82759015864639</c:v>
                </c:pt>
                <c:pt idx="3">
                  <c:v>573.45446030823177</c:v>
                </c:pt>
                <c:pt idx="4">
                  <c:v>6.4249500000000053</c:v>
                </c:pt>
                <c:pt idx="5">
                  <c:v>702.83025289944032</c:v>
                </c:pt>
                <c:pt idx="6">
                  <c:v>837.71181375141157</c:v>
                </c:pt>
                <c:pt idx="7">
                  <c:v>980.75484745113931</c:v>
                </c:pt>
                <c:pt idx="8">
                  <c:v>1134.5835469302817</c:v>
                </c:pt>
              </c:numCache>
            </c:numRef>
          </c:val>
          <c:smooth val="0"/>
          <c:extLst>
            <c:ext xmlns:c16="http://schemas.microsoft.com/office/drawing/2014/chart" uri="{C3380CC4-5D6E-409C-BE32-E72D297353CC}">
              <c16:uniqueId val="{0000001F-955D-4EA0-B2D4-D3B83C7D4A60}"/>
            </c:ext>
          </c:extLst>
        </c:ser>
        <c:ser>
          <c:idx val="32"/>
          <c:order val="32"/>
          <c:tx>
            <c:strRef>
              <c:f>GENlimitTWh_yr!$AJ$3:$AJ$5</c:f>
              <c:strCache>
                <c:ptCount val="1"/>
                <c:pt idx="0">
                  <c:v>bHYDRO - CHI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GENlimitTWh_yr!$AJ$6:$AJ$15</c:f>
              <c:numCache>
                <c:formatCode>General</c:formatCode>
                <c:ptCount val="9"/>
                <c:pt idx="0">
                  <c:v>460.57466116381767</c:v>
                </c:pt>
                <c:pt idx="1">
                  <c:v>887.19717453068426</c:v>
                </c:pt>
                <c:pt idx="2">
                  <c:v>1132.9492951242923</c:v>
                </c:pt>
                <c:pt idx="3">
                  <c:v>1363.0991913643736</c:v>
                </c:pt>
                <c:pt idx="4">
                  <c:v>10.48425000000001</c:v>
                </c:pt>
                <c:pt idx="5">
                  <c:v>1597.7900138834664</c:v>
                </c:pt>
                <c:pt idx="6">
                  <c:v>1841.2186095535092</c:v>
                </c:pt>
                <c:pt idx="7">
                  <c:v>2097.3460317638542</c:v>
                </c:pt>
                <c:pt idx="8">
                  <c:v>2369.99878468518</c:v>
                </c:pt>
              </c:numCache>
            </c:numRef>
          </c:val>
          <c:smooth val="0"/>
          <c:extLst>
            <c:ext xmlns:c16="http://schemas.microsoft.com/office/drawing/2014/chart" uri="{C3380CC4-5D6E-409C-BE32-E72D297353CC}">
              <c16:uniqueId val="{00000020-955D-4EA0-B2D4-D3B83C7D4A60}"/>
            </c:ext>
          </c:extLst>
        </c:ser>
        <c:ser>
          <c:idx val="33"/>
          <c:order val="33"/>
          <c:tx>
            <c:strRef>
              <c:f>GENlimitTWh_yr!$AK$3:$AK$5</c:f>
              <c:strCache>
                <c:ptCount val="1"/>
                <c:pt idx="0">
                  <c:v>bHYDRO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GENlimitTWh_yr!$AK$6:$AK$15</c:f>
              <c:numCache>
                <c:formatCode>General</c:formatCode>
                <c:ptCount val="9"/>
                <c:pt idx="0">
                  <c:v>1.4630161016949164</c:v>
                </c:pt>
                <c:pt idx="1">
                  <c:v>1.6127618644067805</c:v>
                </c:pt>
                <c:pt idx="2">
                  <c:v>1.7625076271186444</c:v>
                </c:pt>
                <c:pt idx="3">
                  <c:v>1.9122533898305123</c:v>
                </c:pt>
                <c:pt idx="4">
                  <c:v>0.26505000000000029</c:v>
                </c:pt>
                <c:pt idx="5">
                  <c:v>2.0619991525423762</c:v>
                </c:pt>
                <c:pt idx="6">
                  <c:v>5.1819619703389819</c:v>
                </c:pt>
                <c:pt idx="7">
                  <c:v>8.8019604079010083</c:v>
                </c:pt>
                <c:pt idx="8">
                  <c:v>13.002135042419926</c:v>
                </c:pt>
              </c:numCache>
            </c:numRef>
          </c:val>
          <c:smooth val="0"/>
          <c:extLst>
            <c:ext xmlns:c16="http://schemas.microsoft.com/office/drawing/2014/chart" uri="{C3380CC4-5D6E-409C-BE32-E72D297353CC}">
              <c16:uniqueId val="{00000021-955D-4EA0-B2D4-D3B83C7D4A60}"/>
            </c:ext>
          </c:extLst>
        </c:ser>
        <c:ser>
          <c:idx val="34"/>
          <c:order val="34"/>
          <c:tx>
            <c:strRef>
              <c:f>GENlimitTWh_yr!$AL$3:$AL$5</c:f>
              <c:strCache>
                <c:ptCount val="1"/>
                <c:pt idx="0">
                  <c:v>bHYDRO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GENlimitTWh_yr!$AL$6:$AL$15</c:f>
              <c:numCache>
                <c:formatCode>General</c:formatCode>
                <c:ptCount val="9"/>
                <c:pt idx="0">
                  <c:v>3.9546743282064099</c:v>
                </c:pt>
                <c:pt idx="1">
                  <c:v>6.6639461681046823</c:v>
                </c:pt>
                <c:pt idx="2">
                  <c:v>8.3773182557490244</c:v>
                </c:pt>
                <c:pt idx="3">
                  <c:v>10.089965460311921</c:v>
                </c:pt>
                <c:pt idx="4">
                  <c:v>1.2453300000000012</c:v>
                </c:pt>
                <c:pt idx="5">
                  <c:v>11.835174974593437</c:v>
                </c:pt>
                <c:pt idx="6">
                  <c:v>13.613565639323078</c:v>
                </c:pt>
                <c:pt idx="7">
                  <c:v>15.425768056182633</c:v>
                </c:pt>
                <c:pt idx="8">
                  <c:v>17.272424811321009</c:v>
                </c:pt>
              </c:numCache>
            </c:numRef>
          </c:val>
          <c:smooth val="0"/>
          <c:extLst>
            <c:ext xmlns:c16="http://schemas.microsoft.com/office/drawing/2014/chart" uri="{C3380CC4-5D6E-409C-BE32-E72D297353CC}">
              <c16:uniqueId val="{00000022-955D-4EA0-B2D4-D3B83C7D4A60}"/>
            </c:ext>
          </c:extLst>
        </c:ser>
        <c:ser>
          <c:idx val="35"/>
          <c:order val="35"/>
          <c:tx>
            <c:strRef>
              <c:f>GENlimitTWh_yr!$AM$3:$AM$5</c:f>
              <c:strCache>
                <c:ptCount val="1"/>
                <c:pt idx="0">
                  <c:v>bHYDRO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GENlimitTWh_yr!$AM$6:$AM$15</c:f>
              <c:numCache>
                <c:formatCode>General</c:formatCode>
                <c:ptCount val="9"/>
                <c:pt idx="0">
                  <c:v>3.3272828549611293</c:v>
                </c:pt>
                <c:pt idx="1">
                  <c:v>5.6066850616399764</c:v>
                </c:pt>
                <c:pt idx="2">
                  <c:v>7.0474245466112055</c:v>
                </c:pt>
                <c:pt idx="3">
                  <c:v>8.4885922729939836</c:v>
                </c:pt>
                <c:pt idx="4">
                  <c:v>1.0477950000000011</c:v>
                </c:pt>
                <c:pt idx="5">
                  <c:v>9.9571572585168937</c:v>
                </c:pt>
                <c:pt idx="6">
                  <c:v>11.453640183017601</c:v>
                </c:pt>
                <c:pt idx="7">
                  <c:v>12.978571621756645</c:v>
                </c:pt>
                <c:pt idx="8">
                  <c:v>14.532492233478205</c:v>
                </c:pt>
              </c:numCache>
            </c:numRef>
          </c:val>
          <c:smooth val="0"/>
          <c:extLst>
            <c:ext xmlns:c16="http://schemas.microsoft.com/office/drawing/2014/chart" uri="{C3380CC4-5D6E-409C-BE32-E72D297353CC}">
              <c16:uniqueId val="{00000023-955D-4EA0-B2D4-D3B83C7D4A60}"/>
            </c:ext>
          </c:extLst>
        </c:ser>
        <c:ser>
          <c:idx val="36"/>
          <c:order val="36"/>
          <c:tx>
            <c:strRef>
              <c:f>GENlimitTWh_yr!$AN$3:$AN$5</c:f>
              <c:strCache>
                <c:ptCount val="1"/>
                <c:pt idx="0">
                  <c:v>bHYDRO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GENlimitTWh_yr!$AN$6:$AN$15</c:f>
              <c:numCache>
                <c:formatCode>General</c:formatCode>
                <c:ptCount val="9"/>
                <c:pt idx="0">
                  <c:v>2.3389250735624563</c:v>
                </c:pt>
                <c:pt idx="1">
                  <c:v>4.2212469635025993</c:v>
                </c:pt>
                <c:pt idx="2">
                  <c:v>5.6980529954569059</c:v>
                </c:pt>
                <c:pt idx="3">
                  <c:v>7.7296012719386837</c:v>
                </c:pt>
                <c:pt idx="4">
                  <c:v>0.67224000000000061</c:v>
                </c:pt>
                <c:pt idx="5">
                  <c:v>6.388359860976732</c:v>
                </c:pt>
                <c:pt idx="6">
                  <c:v>7.3482400795352909</c:v>
                </c:pt>
                <c:pt idx="7">
                  <c:v>8.326372174677255</c:v>
                </c:pt>
                <c:pt idx="8">
                  <c:v>9.3231030200125762</c:v>
                </c:pt>
              </c:numCache>
            </c:numRef>
          </c:val>
          <c:smooth val="0"/>
          <c:extLst>
            <c:ext xmlns:c16="http://schemas.microsoft.com/office/drawing/2014/chart" uri="{C3380CC4-5D6E-409C-BE32-E72D297353CC}">
              <c16:uniqueId val="{00000024-955D-4EA0-B2D4-D3B83C7D4A60}"/>
            </c:ext>
          </c:extLst>
        </c:ser>
        <c:ser>
          <c:idx val="37"/>
          <c:order val="37"/>
          <c:tx>
            <c:strRef>
              <c:f>GENlimitTWh_yr!$AO$3:$AO$5</c:f>
              <c:strCache>
                <c:ptCount val="1"/>
                <c:pt idx="0">
                  <c:v>bHYDRO - IND</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GENlimitTWh_yr!$AO$6:$AO$15</c:f>
              <c:numCache>
                <c:formatCode>General</c:formatCode>
                <c:ptCount val="9"/>
                <c:pt idx="0">
                  <c:v>86.105287895094136</c:v>
                </c:pt>
                <c:pt idx="1">
                  <c:v>165.86315873227625</c:v>
                </c:pt>
                <c:pt idx="2">
                  <c:v>211.80697388066565</c:v>
                </c:pt>
                <c:pt idx="3">
                  <c:v>254.833924222881</c:v>
                </c:pt>
                <c:pt idx="4">
                  <c:v>1.9600500000000016</c:v>
                </c:pt>
                <c:pt idx="5">
                  <c:v>298.70980916253308</c:v>
                </c:pt>
                <c:pt idx="6">
                  <c:v>344.21923701317257</c:v>
                </c:pt>
                <c:pt idx="7">
                  <c:v>392.10273405906401</c:v>
                </c:pt>
                <c:pt idx="8">
                  <c:v>443.07567235826946</c:v>
                </c:pt>
              </c:numCache>
            </c:numRef>
          </c:val>
          <c:smooth val="0"/>
          <c:extLst>
            <c:ext xmlns:c16="http://schemas.microsoft.com/office/drawing/2014/chart" uri="{C3380CC4-5D6E-409C-BE32-E72D297353CC}">
              <c16:uniqueId val="{00000025-955D-4EA0-B2D4-D3B83C7D4A60}"/>
            </c:ext>
          </c:extLst>
        </c:ser>
        <c:ser>
          <c:idx val="38"/>
          <c:order val="38"/>
          <c:tx>
            <c:strRef>
              <c:f>GENlimitTWh_yr!$AP$3:$AP$5</c:f>
              <c:strCache>
                <c:ptCount val="1"/>
                <c:pt idx="0">
                  <c:v>bHYDRO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GENlimitTWh_yr!$AP$6:$AP$15</c:f>
              <c:numCache>
                <c:formatCode>General</c:formatCode>
                <c:ptCount val="9"/>
                <c:pt idx="0">
                  <c:v>173.94551063211915</c:v>
                </c:pt>
                <c:pt idx="1">
                  <c:v>313.32603950690901</c:v>
                </c:pt>
                <c:pt idx="2">
                  <c:v>418.71118662421367</c:v>
                </c:pt>
                <c:pt idx="3">
                  <c:v>508.21249029872359</c:v>
                </c:pt>
                <c:pt idx="4">
                  <c:v>10.67349000000001</c:v>
                </c:pt>
                <c:pt idx="5">
                  <c:v>585.23151357131769</c:v>
                </c:pt>
                <c:pt idx="6">
                  <c:v>652.17077545412951</c:v>
                </c:pt>
                <c:pt idx="7">
                  <c:v>710.99159788549832</c:v>
                </c:pt>
                <c:pt idx="8">
                  <c:v>763.295620271502</c:v>
                </c:pt>
              </c:numCache>
            </c:numRef>
          </c:val>
          <c:smooth val="0"/>
          <c:extLst>
            <c:ext xmlns:c16="http://schemas.microsoft.com/office/drawing/2014/chart" uri="{C3380CC4-5D6E-409C-BE32-E72D297353CC}">
              <c16:uniqueId val="{00000026-955D-4EA0-B2D4-D3B83C7D4A60}"/>
            </c:ext>
          </c:extLst>
        </c:ser>
        <c:ser>
          <c:idx val="39"/>
          <c:order val="39"/>
          <c:tx>
            <c:strRef>
              <c:f>GENlimitTWh_yr!$AQ$3:$AQ$5</c:f>
              <c:strCache>
                <c:ptCount val="1"/>
                <c:pt idx="0">
                  <c:v>bHYDRO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GENlimitTWh_yr!$AQ$6:$AQ$15</c:f>
              <c:numCache>
                <c:formatCode>General</c:formatCode>
                <c:ptCount val="9"/>
                <c:pt idx="0">
                  <c:v>216.86867846167513</c:v>
                </c:pt>
                <c:pt idx="1">
                  <c:v>406.50947826616078</c:v>
                </c:pt>
                <c:pt idx="2">
                  <c:v>584.72835078305241</c:v>
                </c:pt>
                <c:pt idx="3">
                  <c:v>750.4350407416963</c:v>
                </c:pt>
                <c:pt idx="4">
                  <c:v>8.4078300000000077</c:v>
                </c:pt>
                <c:pt idx="5">
                  <c:v>919.7390306905894</c:v>
                </c:pt>
                <c:pt idx="6">
                  <c:v>1096.2479893249802</c:v>
                </c:pt>
                <c:pt idx="7">
                  <c:v>1283.4372297130894</c:v>
                </c:pt>
                <c:pt idx="8">
                  <c:v>1484.7408280822156</c:v>
                </c:pt>
              </c:numCache>
            </c:numRef>
          </c:val>
          <c:smooth val="0"/>
          <c:extLst>
            <c:ext xmlns:c16="http://schemas.microsoft.com/office/drawing/2014/chart" uri="{C3380CC4-5D6E-409C-BE32-E72D297353CC}">
              <c16:uniqueId val="{00000027-955D-4EA0-B2D4-D3B83C7D4A60}"/>
            </c:ext>
          </c:extLst>
        </c:ser>
        <c:ser>
          <c:idx val="40"/>
          <c:order val="40"/>
          <c:tx>
            <c:strRef>
              <c:f>GENlimitTWh_yr!$AR$3:$AR$5</c:f>
              <c:strCache>
                <c:ptCount val="1"/>
                <c:pt idx="0">
                  <c:v>bHYDRO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GENlimitTWh_yr!$AR$6:$AR$15</c:f>
              <c:numCache>
                <c:formatCode>General</c:formatCode>
                <c:ptCount val="9"/>
                <c:pt idx="0">
                  <c:v>0.33892864567747077</c:v>
                </c:pt>
                <c:pt idx="1">
                  <c:v>0.63530477476558733</c:v>
                </c:pt>
                <c:pt idx="2">
                  <c:v>0.91383038540138217</c:v>
                </c:pt>
                <c:pt idx="3">
                  <c:v>1.1728015951019326</c:v>
                </c:pt>
                <c:pt idx="4">
                  <c:v>1.3140000000000004E-2</c:v>
                </c:pt>
                <c:pt idx="5">
                  <c:v>1.4373947693131683</c:v>
                </c:pt>
                <c:pt idx="6">
                  <c:v>1.7132480770579601</c:v>
                </c:pt>
                <c:pt idx="7">
                  <c:v>2.0057928381556218</c:v>
                </c:pt>
                <c:pt idx="8">
                  <c:v>2.3203959262973086</c:v>
                </c:pt>
              </c:numCache>
            </c:numRef>
          </c:val>
          <c:smooth val="0"/>
          <c:extLst>
            <c:ext xmlns:c16="http://schemas.microsoft.com/office/drawing/2014/chart" uri="{C3380CC4-5D6E-409C-BE32-E72D297353CC}">
              <c16:uniqueId val="{00000028-955D-4EA0-B2D4-D3B83C7D4A60}"/>
            </c:ext>
          </c:extLst>
        </c:ser>
        <c:ser>
          <c:idx val="41"/>
          <c:order val="41"/>
          <c:tx>
            <c:strRef>
              <c:f>GENlimitTWh_yr!$AS$3:$AS$5</c:f>
              <c:strCache>
                <c:ptCount val="1"/>
                <c:pt idx="0">
                  <c:v>bHYDRO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GENlimitTWh_yr!$AS$6:$AS$15</c:f>
              <c:numCache>
                <c:formatCode>General</c:formatCode>
                <c:ptCount val="9"/>
                <c:pt idx="0">
                  <c:v>120.20272479588812</c:v>
                </c:pt>
                <c:pt idx="1">
                  <c:v>232.44783753397388</c:v>
                </c:pt>
                <c:pt idx="2">
                  <c:v>343.44753846347118</c:v>
                </c:pt>
                <c:pt idx="3">
                  <c:v>450.79043248382482</c:v>
                </c:pt>
                <c:pt idx="4">
                  <c:v>2.4572700000000025</c:v>
                </c:pt>
                <c:pt idx="5">
                  <c:v>574.45045214369827</c:v>
                </c:pt>
                <c:pt idx="6">
                  <c:v>719.06220095557649</c:v>
                </c:pt>
                <c:pt idx="7">
                  <c:v>890.02294553141689</c:v>
                </c:pt>
                <c:pt idx="8">
                  <c:v>1093.6942879774399</c:v>
                </c:pt>
              </c:numCache>
            </c:numRef>
          </c:val>
          <c:smooth val="0"/>
          <c:extLst>
            <c:ext xmlns:c16="http://schemas.microsoft.com/office/drawing/2014/chart" uri="{C3380CC4-5D6E-409C-BE32-E72D297353CC}">
              <c16:uniqueId val="{00000029-955D-4EA0-B2D4-D3B83C7D4A60}"/>
            </c:ext>
          </c:extLst>
        </c:ser>
        <c:ser>
          <c:idx val="42"/>
          <c:order val="42"/>
          <c:tx>
            <c:strRef>
              <c:f>GENlimitTWh_yr!$AT$3:$AT$5</c:f>
              <c:strCache>
                <c:ptCount val="1"/>
                <c:pt idx="0">
                  <c:v>bHYDRO - USA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GENlimitTWh_yr!$AT$6:$AT$15</c:f>
              <c:numCache>
                <c:formatCode>General</c:formatCode>
                <c:ptCount val="9"/>
                <c:pt idx="0">
                  <c:v>77.980007630498761</c:v>
                </c:pt>
                <c:pt idx="1">
                  <c:v>140.46448719942487</c:v>
                </c:pt>
                <c:pt idx="2">
                  <c:v>187.70879115693788</c:v>
                </c:pt>
                <c:pt idx="3">
                  <c:v>227.83234662045632</c:v>
                </c:pt>
                <c:pt idx="4">
                  <c:v>4.7849400000000042</c:v>
                </c:pt>
                <c:pt idx="5">
                  <c:v>262.36007890089752</c:v>
                </c:pt>
                <c:pt idx="6">
                  <c:v>292.36904052015626</c:v>
                </c:pt>
                <c:pt idx="7">
                  <c:v>318.73849475534581</c:v>
                </c:pt>
                <c:pt idx="8">
                  <c:v>342.1864587179939</c:v>
                </c:pt>
              </c:numCache>
            </c:numRef>
          </c:val>
          <c:smooth val="0"/>
          <c:extLst>
            <c:ext xmlns:c16="http://schemas.microsoft.com/office/drawing/2014/chart" uri="{C3380CC4-5D6E-409C-BE32-E72D297353CC}">
              <c16:uniqueId val="{0000002A-955D-4EA0-B2D4-D3B83C7D4A60}"/>
            </c:ext>
          </c:extLst>
        </c:ser>
        <c:ser>
          <c:idx val="43"/>
          <c:order val="43"/>
          <c:tx>
            <c:strRef>
              <c:f>GENlimitTWh_yr!$AU$3:$AU$5</c:f>
              <c:strCache>
                <c:ptCount val="1"/>
                <c:pt idx="0">
                  <c:v>bHYDRO - ITA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GENlimitTWh_yr!$AU$6:$AU$15</c:f>
              <c:numCache>
                <c:formatCode>General</c:formatCode>
                <c:ptCount val="9"/>
                <c:pt idx="0">
                  <c:v>2.1830381484573169</c:v>
                </c:pt>
                <c:pt idx="1">
                  <c:v>3.6786862969146434</c:v>
                </c:pt>
                <c:pt idx="2">
                  <c:v>4.624423442350678</c:v>
                </c:pt>
                <c:pt idx="3">
                  <c:v>5.5699331204918057</c:v>
                </c:pt>
                <c:pt idx="4">
                  <c:v>0.68739000000000061</c:v>
                </c:pt>
                <c:pt idx="5">
                  <c:v>6.5334163550932915</c:v>
                </c:pt>
                <c:pt idx="6">
                  <c:v>7.5152147302566066</c:v>
                </c:pt>
                <c:pt idx="7">
                  <c:v>8.5156763218251648</c:v>
                </c:pt>
                <c:pt idx="8">
                  <c:v>9.535155820758721</c:v>
                </c:pt>
              </c:numCache>
            </c:numRef>
          </c:val>
          <c:smooth val="0"/>
          <c:extLst>
            <c:ext xmlns:c16="http://schemas.microsoft.com/office/drawing/2014/chart" uri="{C3380CC4-5D6E-409C-BE32-E72D297353CC}">
              <c16:uniqueId val="{0000002B-955D-4EA0-B2D4-D3B83C7D4A60}"/>
            </c:ext>
          </c:extLst>
        </c:ser>
        <c:ser>
          <c:idx val="44"/>
          <c:order val="44"/>
          <c:tx>
            <c:strRef>
              <c:f>GENlimitTWh_yr!$AV$3:$AV$5</c:f>
              <c:strCache>
                <c:ptCount val="1"/>
                <c:pt idx="0">
                  <c:v>bHYDRO - POL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GENlimitTWh_yr!$AV$6:$AV$15</c:f>
              <c:numCache>
                <c:formatCode>General</c:formatCode>
                <c:ptCount val="9"/>
                <c:pt idx="0">
                  <c:v>0.23466428571428552</c:v>
                </c:pt>
                <c:pt idx="1">
                  <c:v>0.55420714285714279</c:v>
                </c:pt>
                <c:pt idx="2">
                  <c:v>0.64474428571428632</c:v>
                </c:pt>
                <c:pt idx="3">
                  <c:v>0.90037857142857136</c:v>
                </c:pt>
                <c:pt idx="4">
                  <c:v>3.4950000000000023E-2</c:v>
                </c:pt>
                <c:pt idx="5">
                  <c:v>1.1782419254658376</c:v>
                </c:pt>
                <c:pt idx="6">
                  <c:v>1.4802673102889536</c:v>
                </c:pt>
                <c:pt idx="7">
                  <c:v>1.8085557720532099</c:v>
                </c:pt>
                <c:pt idx="8">
                  <c:v>2.1653910565795749</c:v>
                </c:pt>
              </c:numCache>
            </c:numRef>
          </c:val>
          <c:smooth val="0"/>
          <c:extLst>
            <c:ext xmlns:c16="http://schemas.microsoft.com/office/drawing/2014/chart" uri="{C3380CC4-5D6E-409C-BE32-E72D297353CC}">
              <c16:uniqueId val="{0000002C-955D-4EA0-B2D4-D3B83C7D4A60}"/>
            </c:ext>
          </c:extLst>
        </c:ser>
        <c:ser>
          <c:idx val="45"/>
          <c:order val="45"/>
          <c:tx>
            <c:strRef>
              <c:f>GENlimitTWh_yr!$AW$3:$AW$5</c:f>
              <c:strCache>
                <c:ptCount val="1"/>
                <c:pt idx="0">
                  <c:v>bHYDRO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GENlimitTWh_yr!$AW$6:$AW$15</c:f>
              <c:numCache>
                <c:formatCode>General</c:formatCode>
                <c:ptCount val="9"/>
                <c:pt idx="0">
                  <c:v>2.0074461566794248</c:v>
                </c:pt>
                <c:pt idx="1">
                  <c:v>3.3827923133588587</c:v>
                </c:pt>
                <c:pt idx="2">
                  <c:v>4.2524593868253202</c:v>
                </c:pt>
                <c:pt idx="3">
                  <c:v>5.1219306036410002</c:v>
                </c:pt>
                <c:pt idx="4">
                  <c:v>0.63210000000000044</c:v>
                </c:pt>
                <c:pt idx="5">
                  <c:v>6.0079296796456365</c:v>
                </c:pt>
                <c:pt idx="6">
                  <c:v>6.9107707237301712</c:v>
                </c:pt>
                <c:pt idx="7">
                  <c:v>7.83077381436624</c:v>
                </c:pt>
                <c:pt idx="8">
                  <c:v>8.7682651130570157</c:v>
                </c:pt>
              </c:numCache>
            </c:numRef>
          </c:val>
          <c:smooth val="0"/>
          <c:extLst>
            <c:ext xmlns:c16="http://schemas.microsoft.com/office/drawing/2014/chart" uri="{C3380CC4-5D6E-409C-BE32-E72D297353CC}">
              <c16:uniqueId val="{0000002D-955D-4EA0-B2D4-D3B83C7D4A60}"/>
            </c:ext>
          </c:extLst>
        </c:ser>
        <c:ser>
          <c:idx val="46"/>
          <c:order val="46"/>
          <c:tx>
            <c:strRef>
              <c:f>GENlimitTWh_yr!$AX$3:$AX$5</c:f>
              <c:strCache>
                <c:ptCount val="1"/>
                <c:pt idx="0">
                  <c:v>bHYDRO - UKI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GENlimitTWh_yr!$AX$6:$AX$15</c:f>
              <c:numCache>
                <c:formatCode>General</c:formatCode>
                <c:ptCount val="9"/>
                <c:pt idx="0">
                  <c:v>0.27077180718001548</c:v>
                </c:pt>
                <c:pt idx="1">
                  <c:v>0.45628361436003212</c:v>
                </c:pt>
                <c:pt idx="2">
                  <c:v>0.57358754519969435</c:v>
                </c:pt>
                <c:pt idx="3">
                  <c:v>0.69078189235534304</c:v>
                </c:pt>
                <c:pt idx="4">
                  <c:v>8.5260000000000058E-2</c:v>
                </c:pt>
                <c:pt idx="5">
                  <c:v>0.81020557663719062</c:v>
                </c:pt>
                <c:pt idx="6">
                  <c:v>0.93190096622118246</c:v>
                </c:pt>
                <c:pt idx="7">
                  <c:v>1.0559112344825214</c:v>
                </c:pt>
                <c:pt idx="8">
                  <c:v>1.1822803752983384</c:v>
                </c:pt>
              </c:numCache>
            </c:numRef>
          </c:val>
          <c:smooth val="0"/>
          <c:extLst>
            <c:ext xmlns:c16="http://schemas.microsoft.com/office/drawing/2014/chart" uri="{C3380CC4-5D6E-409C-BE32-E72D297353CC}">
              <c16:uniqueId val="{0000002E-955D-4EA0-B2D4-D3B83C7D4A60}"/>
            </c:ext>
          </c:extLst>
        </c:ser>
        <c:ser>
          <c:idx val="47"/>
          <c:order val="47"/>
          <c:tx>
            <c:strRef>
              <c:f>GENlimitTWh_yr!$AY$3:$AY$5</c:f>
              <c:strCache>
                <c:ptCount val="1"/>
                <c:pt idx="0">
                  <c:v>bHYDRO - BNL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GENlimitTWh_yr!$AY$6:$AY$15</c:f>
              <c:numCache>
                <c:formatCode>General</c:formatCode>
                <c:ptCount val="9"/>
                <c:pt idx="0">
                  <c:v>1.5005826752587062E-2</c:v>
                </c:pt>
                <c:pt idx="1">
                  <c:v>2.5286653505174193E-2</c:v>
                </c:pt>
                <c:pt idx="2">
                  <c:v>3.1763450623234803E-2</c:v>
                </c:pt>
                <c:pt idx="3">
                  <c:v>3.8252265985088324E-2</c:v>
                </c:pt>
                <c:pt idx="4">
                  <c:v>4.7250000000000035E-3</c:v>
                </c:pt>
                <c:pt idx="5">
                  <c:v>4.4864628008552634E-2</c:v>
                </c:pt>
                <c:pt idx="6">
                  <c:v>5.160288468365825E-2</c:v>
                </c:pt>
                <c:pt idx="7">
                  <c:v>5.8469428623547315E-2</c:v>
                </c:pt>
                <c:pt idx="8">
                  <c:v>6.5466697912527821E-2</c:v>
                </c:pt>
              </c:numCache>
            </c:numRef>
          </c:val>
          <c:smooth val="0"/>
          <c:extLst>
            <c:ext xmlns:c16="http://schemas.microsoft.com/office/drawing/2014/chart" uri="{C3380CC4-5D6E-409C-BE32-E72D297353CC}">
              <c16:uniqueId val="{0000002F-955D-4EA0-B2D4-D3B83C7D4A60}"/>
            </c:ext>
          </c:extLst>
        </c:ser>
        <c:ser>
          <c:idx val="48"/>
          <c:order val="48"/>
          <c:tx>
            <c:strRef>
              <c:f>GENlimitTWh_yr!$AZ$3:$AZ$5</c:f>
              <c:strCache>
                <c:ptCount val="1"/>
                <c:pt idx="0">
                  <c:v>bHYDRO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GENlimitTWh_yr!$AZ$6:$AZ$15</c:f>
              <c:numCache>
                <c:formatCode>General</c:formatCode>
                <c:ptCount val="9"/>
                <c:pt idx="0">
                  <c:v>54.254892837968498</c:v>
                </c:pt>
                <c:pt idx="1">
                  <c:v>101.69807985825211</c:v>
                </c:pt>
                <c:pt idx="2">
                  <c:v>146.28379826948071</c:v>
                </c:pt>
                <c:pt idx="3">
                  <c:v>187.73929460953644</c:v>
                </c:pt>
                <c:pt idx="4">
                  <c:v>2.1034200000000021</c:v>
                </c:pt>
                <c:pt idx="5">
                  <c:v>230.09474167950583</c:v>
                </c:pt>
                <c:pt idx="6">
                  <c:v>274.25268418913674</c:v>
                </c:pt>
                <c:pt idx="7">
                  <c:v>321.08255491882045</c:v>
                </c:pt>
                <c:pt idx="8">
                  <c:v>371.44347026577532</c:v>
                </c:pt>
              </c:numCache>
            </c:numRef>
          </c:val>
          <c:smooth val="0"/>
          <c:extLst>
            <c:ext xmlns:c16="http://schemas.microsoft.com/office/drawing/2014/chart" uri="{C3380CC4-5D6E-409C-BE32-E72D297353CC}">
              <c16:uniqueId val="{00000030-955D-4EA0-B2D4-D3B83C7D4A60}"/>
            </c:ext>
          </c:extLst>
        </c:ser>
        <c:ser>
          <c:idx val="49"/>
          <c:order val="49"/>
          <c:tx>
            <c:strRef>
              <c:f>GENlimitTWh_yr!$BB$3:$BB$5</c:f>
              <c:strCache>
                <c:ptCount val="1"/>
                <c:pt idx="0">
                  <c:v>bNUC - BRZ</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GENlimitTWh_yr!$BB$6:$BB$15</c:f>
              <c:numCache>
                <c:formatCode>General</c:formatCode>
                <c:ptCount val="9"/>
                <c:pt idx="0">
                  <c:v>10.703994602250241</c:v>
                </c:pt>
                <c:pt idx="1">
                  <c:v>20.647290106567496</c:v>
                </c:pt>
                <c:pt idx="2">
                  <c:v>30.161863382007493</c:v>
                </c:pt>
                <c:pt idx="3">
                  <c:v>39.326868257166751</c:v>
                </c:pt>
                <c:pt idx="4">
                  <c:v>0.23490000000000022</c:v>
                </c:pt>
                <c:pt idx="5">
                  <c:v>48.206844602793382</c:v>
                </c:pt>
                <c:pt idx="6">
                  <c:v>56.854416467402046</c:v>
                </c:pt>
                <c:pt idx="7">
                  <c:v>65.312492063388746</c:v>
                </c:pt>
                <c:pt idx="8">
                  <c:v>73.616057575644035</c:v>
                </c:pt>
              </c:numCache>
            </c:numRef>
          </c:val>
          <c:smooth val="0"/>
          <c:extLst>
            <c:ext xmlns:c16="http://schemas.microsoft.com/office/drawing/2014/chart" uri="{C3380CC4-5D6E-409C-BE32-E72D297353CC}">
              <c16:uniqueId val="{00000031-955D-4EA0-B2D4-D3B83C7D4A60}"/>
            </c:ext>
          </c:extLst>
        </c:ser>
        <c:ser>
          <c:idx val="50"/>
          <c:order val="50"/>
          <c:tx>
            <c:strRef>
              <c:f>GENlimitTWh_yr!$BC$3:$BC$5</c:f>
              <c:strCache>
                <c:ptCount val="1"/>
                <c:pt idx="0">
                  <c:v>bNUC - CHI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GENlimitTWh_yr!$BC$6:$BC$15</c:f>
              <c:numCache>
                <c:formatCode>General</c:formatCode>
                <c:ptCount val="9"/>
                <c:pt idx="0">
                  <c:v>65.126450008630698</c:v>
                </c:pt>
                <c:pt idx="1">
                  <c:v>126.05836827355051</c:v>
                </c:pt>
                <c:pt idx="2">
                  <c:v>184.62629136199828</c:v>
                </c:pt>
                <c:pt idx="3">
                  <c:v>241.26667732629267</c:v>
                </c:pt>
                <c:pt idx="4">
                  <c:v>1.2952500000000011</c:v>
                </c:pt>
                <c:pt idx="5">
                  <c:v>296.335402145942</c:v>
                </c:pt>
                <c:pt idx="6">
                  <c:v>350.12263737836895</c:v>
                </c:pt>
                <c:pt idx="7">
                  <c:v>402.86498098911613</c:v>
                </c:pt>
                <c:pt idx="8">
                  <c:v>454.75534849959462</c:v>
                </c:pt>
              </c:numCache>
            </c:numRef>
          </c:val>
          <c:smooth val="0"/>
          <c:extLst>
            <c:ext xmlns:c16="http://schemas.microsoft.com/office/drawing/2014/chart" uri="{C3380CC4-5D6E-409C-BE32-E72D297353CC}">
              <c16:uniqueId val="{00000032-955D-4EA0-B2D4-D3B83C7D4A60}"/>
            </c:ext>
          </c:extLst>
        </c:ser>
        <c:ser>
          <c:idx val="51"/>
          <c:order val="51"/>
          <c:tx>
            <c:strRef>
              <c:f>GENlimitTWh_yr!$BD$3:$BD$5</c:f>
              <c:strCache>
                <c:ptCount val="1"/>
                <c:pt idx="0">
                  <c:v>bNUC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GENlimitTWh_yr!$BD$6:$BD$15</c:f>
              <c:numCache>
                <c:formatCode>General</c:formatCode>
                <c:ptCount val="9"/>
                <c:pt idx="4">
                  <c:v>1.6195500000000014</c:v>
                </c:pt>
              </c:numCache>
            </c:numRef>
          </c:val>
          <c:smooth val="0"/>
          <c:extLst>
            <c:ext xmlns:c16="http://schemas.microsoft.com/office/drawing/2014/chart" uri="{C3380CC4-5D6E-409C-BE32-E72D297353CC}">
              <c16:uniqueId val="{00000033-955D-4EA0-B2D4-D3B83C7D4A60}"/>
            </c:ext>
          </c:extLst>
        </c:ser>
        <c:ser>
          <c:idx val="52"/>
          <c:order val="52"/>
          <c:tx>
            <c:strRef>
              <c:f>GENlimitTWh_yr!$BE$3:$BE$5</c:f>
              <c:strCache>
                <c:ptCount val="1"/>
                <c:pt idx="0">
                  <c:v>bNUC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GENlimitTWh_yr!$BE$6:$BE$15</c:f>
              <c:numCache>
                <c:formatCode>General</c:formatCode>
                <c:ptCount val="9"/>
                <c:pt idx="0">
                  <c:v>7.2886964134359733</c:v>
                </c:pt>
                <c:pt idx="1">
                  <c:v>13.171484907959945</c:v>
                </c:pt>
                <c:pt idx="2">
                  <c:v>48.269953736073866</c:v>
                </c:pt>
                <c:pt idx="3">
                  <c:v>95.411678109479041</c:v>
                </c:pt>
                <c:pt idx="4">
                  <c:v>1.2550500000000011</c:v>
                </c:pt>
                <c:pt idx="5">
                  <c:v>106.50681918547595</c:v>
                </c:pt>
                <c:pt idx="6">
                  <c:v>111.07418302257115</c:v>
                </c:pt>
                <c:pt idx="7">
                  <c:v>115.64154685966635</c:v>
                </c:pt>
                <c:pt idx="8">
                  <c:v>120.20891069676154</c:v>
                </c:pt>
              </c:numCache>
            </c:numRef>
          </c:val>
          <c:smooth val="0"/>
          <c:extLst>
            <c:ext xmlns:c16="http://schemas.microsoft.com/office/drawing/2014/chart" uri="{C3380CC4-5D6E-409C-BE32-E72D297353CC}">
              <c16:uniqueId val="{00000034-955D-4EA0-B2D4-D3B83C7D4A60}"/>
            </c:ext>
          </c:extLst>
        </c:ser>
        <c:ser>
          <c:idx val="53"/>
          <c:order val="53"/>
          <c:tx>
            <c:strRef>
              <c:f>GENlimitTWh_yr!$BF$3:$BF$5</c:f>
              <c:strCache>
                <c:ptCount val="1"/>
                <c:pt idx="0">
                  <c:v>bNUC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GENlimitTWh_yr!$BF$6:$BF$15</c:f>
              <c:numCache>
                <c:formatCode>General</c:formatCode>
                <c:ptCount val="9"/>
                <c:pt idx="0">
                  <c:v>20.279547102526021</c:v>
                </c:pt>
                <c:pt idx="1">
                  <c:v>39.154194205052015</c:v>
                </c:pt>
                <c:pt idx="2">
                  <c:v>93.993408596607537</c:v>
                </c:pt>
                <c:pt idx="3">
                  <c:v>138.77993118436561</c:v>
                </c:pt>
                <c:pt idx="4">
                  <c:v>1.4049000000000011</c:v>
                </c:pt>
                <c:pt idx="5">
                  <c:v>188.03323551263</c:v>
                </c:pt>
                <c:pt idx="6">
                  <c:v>206.90788261515601</c:v>
                </c:pt>
                <c:pt idx="7">
                  <c:v>225.782529717682</c:v>
                </c:pt>
                <c:pt idx="8">
                  <c:v>244.65717682020801</c:v>
                </c:pt>
              </c:numCache>
            </c:numRef>
          </c:val>
          <c:smooth val="0"/>
          <c:extLst>
            <c:ext xmlns:c16="http://schemas.microsoft.com/office/drawing/2014/chart" uri="{C3380CC4-5D6E-409C-BE32-E72D297353CC}">
              <c16:uniqueId val="{00000035-955D-4EA0-B2D4-D3B83C7D4A60}"/>
            </c:ext>
          </c:extLst>
        </c:ser>
        <c:ser>
          <c:idx val="54"/>
          <c:order val="54"/>
          <c:tx>
            <c:strRef>
              <c:f>GENlimitTWh_yr!$BG$3:$BG$5</c:f>
              <c:strCache>
                <c:ptCount val="1"/>
                <c:pt idx="0">
                  <c:v>bNUC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GENlimitTWh_yr!$BG$6:$BG$15</c:f>
              <c:numCache>
                <c:formatCode>General</c:formatCode>
                <c:ptCount val="9"/>
                <c:pt idx="0">
                  <c:v>33.680098996737676</c:v>
                </c:pt>
                <c:pt idx="1">
                  <c:v>92.368671248894614</c:v>
                </c:pt>
                <c:pt idx="2">
                  <c:v>302.71550835642176</c:v>
                </c:pt>
                <c:pt idx="3">
                  <c:v>510.71846055616771</c:v>
                </c:pt>
                <c:pt idx="4">
                  <c:v>6.6357000000000061</c:v>
                </c:pt>
                <c:pt idx="5">
                  <c:v>559.35878891149378</c:v>
                </c:pt>
                <c:pt idx="6">
                  <c:v>586.76997086360109</c:v>
                </c:pt>
                <c:pt idx="7">
                  <c:v>611.35315810692862</c:v>
                </c:pt>
                <c:pt idx="8">
                  <c:v>635.55962016682247</c:v>
                </c:pt>
              </c:numCache>
            </c:numRef>
          </c:val>
          <c:smooth val="0"/>
          <c:extLst>
            <c:ext xmlns:c16="http://schemas.microsoft.com/office/drawing/2014/chart" uri="{C3380CC4-5D6E-409C-BE32-E72D297353CC}">
              <c16:uniqueId val="{00000036-955D-4EA0-B2D4-D3B83C7D4A60}"/>
            </c:ext>
          </c:extLst>
        </c:ser>
        <c:ser>
          <c:idx val="55"/>
          <c:order val="55"/>
          <c:tx>
            <c:strRef>
              <c:f>GENlimitTWh_yr!$BH$3:$BH$5</c:f>
              <c:strCache>
                <c:ptCount val="1"/>
                <c:pt idx="0">
                  <c:v>bNUC - IND</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GENlimitTWh_yr!$BH$6:$BH$15</c:f>
              <c:numCache>
                <c:formatCode>General</c:formatCode>
                <c:ptCount val="9"/>
                <c:pt idx="0">
                  <c:v>25.107811474085885</c:v>
                </c:pt>
                <c:pt idx="1">
                  <c:v>48.598530165911946</c:v>
                </c:pt>
                <c:pt idx="2">
                  <c:v>71.177871910143864</c:v>
                </c:pt>
                <c:pt idx="3">
                  <c:v>93.014101774085503</c:v>
                </c:pt>
                <c:pt idx="4">
                  <c:v>0.4993500000000004</c:v>
                </c:pt>
                <c:pt idx="5">
                  <c:v>114.24441849957624</c:v>
                </c:pt>
                <c:pt idx="6">
                  <c:v>134.980690194857</c:v>
                </c:pt>
                <c:pt idx="7">
                  <c:v>155.31413106111961</c:v>
                </c:pt>
                <c:pt idx="8">
                  <c:v>175.31911466764916</c:v>
                </c:pt>
              </c:numCache>
            </c:numRef>
          </c:val>
          <c:smooth val="0"/>
          <c:extLst>
            <c:ext xmlns:c16="http://schemas.microsoft.com/office/drawing/2014/chart" uri="{C3380CC4-5D6E-409C-BE32-E72D297353CC}">
              <c16:uniqueId val="{00000037-955D-4EA0-B2D4-D3B83C7D4A60}"/>
            </c:ext>
          </c:extLst>
        </c:ser>
        <c:ser>
          <c:idx val="56"/>
          <c:order val="56"/>
          <c:tx>
            <c:strRef>
              <c:f>GENlimitTWh_yr!$BI$3:$BI$5</c:f>
              <c:strCache>
                <c:ptCount val="1"/>
                <c:pt idx="0">
                  <c:v>bNUC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GENlimitTWh_yr!$BI$6:$BI$15</c:f>
              <c:numCache>
                <c:formatCode>General</c:formatCode>
                <c:ptCount val="9"/>
                <c:pt idx="0">
                  <c:v>122.94024725142609</c:v>
                </c:pt>
                <c:pt idx="1">
                  <c:v>227.08792362051938</c:v>
                </c:pt>
                <c:pt idx="2">
                  <c:v>320.64429930725328</c:v>
                </c:pt>
                <c:pt idx="3">
                  <c:v>405.56481758551922</c:v>
                </c:pt>
                <c:pt idx="4">
                  <c:v>5.8030500000000051</c:v>
                </c:pt>
                <c:pt idx="5">
                  <c:v>483.4438935125537</c:v>
                </c:pt>
                <c:pt idx="6">
                  <c:v>555.58156959466965</c:v>
                </c:pt>
                <c:pt idx="7">
                  <c:v>623.03786499723401</c:v>
                </c:pt>
                <c:pt idx="8">
                  <c:v>686.67709040661987</c:v>
                </c:pt>
              </c:numCache>
            </c:numRef>
          </c:val>
          <c:smooth val="0"/>
          <c:extLst>
            <c:ext xmlns:c16="http://schemas.microsoft.com/office/drawing/2014/chart" uri="{C3380CC4-5D6E-409C-BE32-E72D297353CC}">
              <c16:uniqueId val="{00000038-955D-4EA0-B2D4-D3B83C7D4A60}"/>
            </c:ext>
          </c:extLst>
        </c:ser>
        <c:ser>
          <c:idx val="57"/>
          <c:order val="57"/>
          <c:tx>
            <c:strRef>
              <c:f>GENlimitTWh_yr!$BJ$3:$BJ$5</c:f>
              <c:strCache>
                <c:ptCount val="1"/>
                <c:pt idx="0">
                  <c:v>bNUC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GENlimitTWh_yr!$BJ$6:$BJ$15</c:f>
              <c:numCache>
                <c:formatCode>General</c:formatCode>
                <c:ptCount val="9"/>
                <c:pt idx="0">
                  <c:v>94.080320373800959</c:v>
                </c:pt>
                <c:pt idx="1">
                  <c:v>181.47464944239783</c:v>
                </c:pt>
                <c:pt idx="2">
                  <c:v>265.10082221580529</c:v>
                </c:pt>
                <c:pt idx="3">
                  <c:v>345.65454322582576</c:v>
                </c:pt>
                <c:pt idx="4">
                  <c:v>2.0646000000000018</c:v>
                </c:pt>
                <c:pt idx="5">
                  <c:v>423.70307095328741</c:v>
                </c:pt>
                <c:pt idx="6">
                  <c:v>499.70893247593978</c:v>
                </c:pt>
                <c:pt idx="7">
                  <c:v>574.04925974488026</c:v>
                </c:pt>
                <c:pt idx="8">
                  <c:v>647.03155585642685</c:v>
                </c:pt>
              </c:numCache>
            </c:numRef>
          </c:val>
          <c:smooth val="0"/>
          <c:extLst>
            <c:ext xmlns:c16="http://schemas.microsoft.com/office/drawing/2014/chart" uri="{C3380CC4-5D6E-409C-BE32-E72D297353CC}">
              <c16:uniqueId val="{00000039-955D-4EA0-B2D4-D3B83C7D4A60}"/>
            </c:ext>
          </c:extLst>
        </c:ser>
        <c:ser>
          <c:idx val="58"/>
          <c:order val="58"/>
          <c:tx>
            <c:strRef>
              <c:f>GENlimitTWh_yr!$BK$3:$BK$5</c:f>
              <c:strCache>
                <c:ptCount val="1"/>
                <c:pt idx="0">
                  <c:v>bNUC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GENlimitTWh_yr!$BK$6:$BK$15</c:f>
              <c:numCache>
                <c:formatCode>General</c:formatCode>
                <c:ptCount val="9"/>
                <c:pt idx="0">
                  <c:v>9.2275815536640007</c:v>
                </c:pt>
                <c:pt idx="1">
                  <c:v>17.799388022903013</c:v>
                </c:pt>
                <c:pt idx="2">
                  <c:v>26.00160636379956</c:v>
                </c:pt>
                <c:pt idx="3">
                  <c:v>33.902472635488579</c:v>
                </c:pt>
                <c:pt idx="4">
                  <c:v>0.20250000000000018</c:v>
                </c:pt>
                <c:pt idx="5">
                  <c:v>41.557624657580504</c:v>
                </c:pt>
                <c:pt idx="6">
                  <c:v>49.012427989139695</c:v>
                </c:pt>
                <c:pt idx="7">
                  <c:v>56.30387246843857</c:v>
                </c:pt>
                <c:pt idx="8">
                  <c:v>63.462118599693135</c:v>
                </c:pt>
              </c:numCache>
            </c:numRef>
          </c:val>
          <c:smooth val="0"/>
          <c:extLst>
            <c:ext xmlns:c16="http://schemas.microsoft.com/office/drawing/2014/chart" uri="{C3380CC4-5D6E-409C-BE32-E72D297353CC}">
              <c16:uniqueId val="{0000003A-955D-4EA0-B2D4-D3B83C7D4A60}"/>
            </c:ext>
          </c:extLst>
        </c:ser>
        <c:ser>
          <c:idx val="59"/>
          <c:order val="59"/>
          <c:tx>
            <c:strRef>
              <c:f>GENlimitTWh_yr!$BL$3:$BL$5</c:f>
              <c:strCache>
                <c:ptCount val="1"/>
                <c:pt idx="0">
                  <c:v>bNUC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GENlimitTWh_yr!$BL$6:$BL$15</c:f>
              <c:numCache>
                <c:formatCode>General</c:formatCode>
                <c:ptCount val="9"/>
                <c:pt idx="0">
                  <c:v>61.532807635453345</c:v>
                </c:pt>
                <c:pt idx="1">
                  <c:v>114.66489355976174</c:v>
                </c:pt>
                <c:pt idx="2">
                  <c:v>163.06241867551111</c:v>
                </c:pt>
                <c:pt idx="3">
                  <c:v>207.59951217283447</c:v>
                </c:pt>
                <c:pt idx="4">
                  <c:v>2.5941000000000023</c:v>
                </c:pt>
                <c:pt idx="5">
                  <c:v>248.98891512754159</c:v>
                </c:pt>
                <c:pt idx="6">
                  <c:v>287.81177715330557</c:v>
                </c:pt>
                <c:pt idx="7">
                  <c:v>324.54195177833634</c:v>
                </c:pt>
                <c:pt idx="8">
                  <c:v>359.56580623219793</c:v>
                </c:pt>
              </c:numCache>
            </c:numRef>
          </c:val>
          <c:smooth val="0"/>
          <c:extLst>
            <c:ext xmlns:c16="http://schemas.microsoft.com/office/drawing/2014/chart" uri="{C3380CC4-5D6E-409C-BE32-E72D297353CC}">
              <c16:uniqueId val="{0000003B-955D-4EA0-B2D4-D3B83C7D4A60}"/>
            </c:ext>
          </c:extLst>
        </c:ser>
        <c:ser>
          <c:idx val="60"/>
          <c:order val="60"/>
          <c:tx>
            <c:strRef>
              <c:f>GENlimitTWh_yr!$BM$3:$BM$5</c:f>
              <c:strCache>
                <c:ptCount val="1"/>
                <c:pt idx="0">
                  <c:v>bNUC - USA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GENlimitTWh_yr!$BM$6:$BM$15</c:f>
              <c:numCache>
                <c:formatCode>General</c:formatCode>
                <c:ptCount val="9"/>
                <c:pt idx="0">
                  <c:v>227.80620792487423</c:v>
                </c:pt>
                <c:pt idx="1">
                  <c:v>415.7116593980798</c:v>
                </c:pt>
                <c:pt idx="2">
                  <c:v>581.12945276004154</c:v>
                </c:pt>
                <c:pt idx="3">
                  <c:v>728.21142366513254</c:v>
                </c:pt>
                <c:pt idx="4">
                  <c:v>12.32115000000001</c:v>
                </c:pt>
                <c:pt idx="5">
                  <c:v>860.34286555084987</c:v>
                </c:pt>
                <c:pt idx="6">
                  <c:v>980.28405425949325</c:v>
                </c:pt>
                <c:pt idx="7">
                  <c:v>1090.2856433507193</c:v>
                </c:pt>
                <c:pt idx="8">
                  <c:v>1192.1827542888273</c:v>
                </c:pt>
              </c:numCache>
            </c:numRef>
          </c:val>
          <c:smooth val="0"/>
          <c:extLst>
            <c:ext xmlns:c16="http://schemas.microsoft.com/office/drawing/2014/chart" uri="{C3380CC4-5D6E-409C-BE32-E72D297353CC}">
              <c16:uniqueId val="{0000003C-955D-4EA0-B2D4-D3B83C7D4A60}"/>
            </c:ext>
          </c:extLst>
        </c:ser>
        <c:ser>
          <c:idx val="61"/>
          <c:order val="61"/>
          <c:tx>
            <c:strRef>
              <c:f>GENlimitTWh_yr!$BN$3:$BN$5</c:f>
              <c:strCache>
                <c:ptCount val="1"/>
                <c:pt idx="0">
                  <c:v>bNUC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GENlimitTWh_yr!$BN$6:$BN$15</c:f>
              <c:numCache>
                <c:formatCode>General</c:formatCode>
                <c:ptCount val="9"/>
                <c:pt idx="0">
                  <c:v>4.0173054955839085</c:v>
                </c:pt>
                <c:pt idx="1">
                  <c:v>9.4270061509248624</c:v>
                </c:pt>
                <c:pt idx="2">
                  <c:v>17.652130459553405</c:v>
                </c:pt>
                <c:pt idx="3">
                  <c:v>50.451773973357525</c:v>
                </c:pt>
                <c:pt idx="4">
                  <c:v>0.86595000000000077</c:v>
                </c:pt>
                <c:pt idx="5">
                  <c:v>73.486777477919517</c:v>
                </c:pt>
                <c:pt idx="6">
                  <c:v>76.638132973503431</c:v>
                </c:pt>
                <c:pt idx="7">
                  <c:v>79.789488469087331</c:v>
                </c:pt>
                <c:pt idx="8">
                  <c:v>82.940843964671245</c:v>
                </c:pt>
              </c:numCache>
            </c:numRef>
          </c:val>
          <c:smooth val="0"/>
          <c:extLst>
            <c:ext xmlns:c16="http://schemas.microsoft.com/office/drawing/2014/chart" uri="{C3380CC4-5D6E-409C-BE32-E72D297353CC}">
              <c16:uniqueId val="{0000003D-955D-4EA0-B2D4-D3B83C7D4A60}"/>
            </c:ext>
          </c:extLst>
        </c:ser>
        <c:ser>
          <c:idx val="62"/>
          <c:order val="62"/>
          <c:tx>
            <c:strRef>
              <c:f>GENlimitTWh_yr!$BO$3:$BO$5</c:f>
              <c:strCache>
                <c:ptCount val="1"/>
                <c:pt idx="0">
                  <c:v>bNUC - UKI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GENlimitTWh_yr!$BO$6:$BO$15</c:f>
              <c:numCache>
                <c:formatCode>General</c:formatCode>
                <c:ptCount val="9"/>
                <c:pt idx="0">
                  <c:v>13.523664762850213</c:v>
                </c:pt>
                <c:pt idx="1">
                  <c:v>42.770419820747918</c:v>
                </c:pt>
                <c:pt idx="2">
                  <c:v>72.360976358982356</c:v>
                </c:pt>
                <c:pt idx="3">
                  <c:v>84.041874386653575</c:v>
                </c:pt>
                <c:pt idx="4">
                  <c:v>1.0347000000000011</c:v>
                </c:pt>
                <c:pt idx="5">
                  <c:v>87.807342983316985</c:v>
                </c:pt>
                <c:pt idx="6">
                  <c:v>91.572811579980382</c:v>
                </c:pt>
                <c:pt idx="7">
                  <c:v>95.338280176643778</c:v>
                </c:pt>
                <c:pt idx="8">
                  <c:v>99.103748773307174</c:v>
                </c:pt>
              </c:numCache>
            </c:numRef>
          </c:val>
          <c:smooth val="0"/>
          <c:extLst>
            <c:ext xmlns:c16="http://schemas.microsoft.com/office/drawing/2014/chart" uri="{C3380CC4-5D6E-409C-BE32-E72D297353CC}">
              <c16:uniqueId val="{0000003E-955D-4EA0-B2D4-D3B83C7D4A60}"/>
            </c:ext>
          </c:extLst>
        </c:ser>
        <c:ser>
          <c:idx val="63"/>
          <c:order val="63"/>
          <c:tx>
            <c:strRef>
              <c:f>GENlimitTWh_yr!$BP$3:$BP$5</c:f>
              <c:strCache>
                <c:ptCount val="1"/>
                <c:pt idx="0">
                  <c:v>bNUC - BNL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GENlimitTWh_yr!$BP$6:$BP$15</c:f>
              <c:numCache>
                <c:formatCode>General</c:formatCode>
                <c:ptCount val="9"/>
                <c:pt idx="0">
                  <c:v>6.670620307957619</c:v>
                </c:pt>
                <c:pt idx="1">
                  <c:v>18.296967256190392</c:v>
                </c:pt>
                <c:pt idx="2">
                  <c:v>28.684671430719494</c:v>
                </c:pt>
                <c:pt idx="3">
                  <c:v>57.109692536911908</c:v>
                </c:pt>
                <c:pt idx="4">
                  <c:v>0.78555000000000064</c:v>
                </c:pt>
                <c:pt idx="5">
                  <c:v>66.663823601570158</c:v>
                </c:pt>
                <c:pt idx="6">
                  <c:v>69.5225883218842</c:v>
                </c:pt>
                <c:pt idx="7">
                  <c:v>72.381353042198228</c:v>
                </c:pt>
                <c:pt idx="8">
                  <c:v>75.24011776251227</c:v>
                </c:pt>
              </c:numCache>
            </c:numRef>
          </c:val>
          <c:smooth val="0"/>
          <c:extLst>
            <c:ext xmlns:c16="http://schemas.microsoft.com/office/drawing/2014/chart" uri="{C3380CC4-5D6E-409C-BE32-E72D297353CC}">
              <c16:uniqueId val="{0000003F-955D-4EA0-B2D4-D3B83C7D4A60}"/>
            </c:ext>
          </c:extLst>
        </c:ser>
        <c:ser>
          <c:idx val="64"/>
          <c:order val="64"/>
          <c:tx>
            <c:strRef>
              <c:f>GENlimitTWh_yr!$BR$3:$BR$5</c:f>
              <c:strCache>
                <c:ptCount val="1"/>
                <c:pt idx="0">
                  <c:v>bOIL - CHI</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GENlimitTWh_yr!$BR$6:$BR$15</c:f>
              <c:numCache>
                <c:formatCode>General</c:formatCode>
                <c:ptCount val="9"/>
                <c:pt idx="0">
                  <c:v>0.20265424698220275</c:v>
                </c:pt>
                <c:pt idx="1">
                  <c:v>0.35953530321067001</c:v>
                </c:pt>
                <c:pt idx="2">
                  <c:v>0.4912906661440547</c:v>
                </c:pt>
                <c:pt idx="3">
                  <c:v>0.60216201075290432</c:v>
                </c:pt>
                <c:pt idx="4">
                  <c:v>1.5327000000000014E-2</c:v>
                </c:pt>
                <c:pt idx="5">
                  <c:v>0.69572600250797612</c:v>
                </c:pt>
                <c:pt idx="6">
                  <c:v>0.7749484497137803</c:v>
                </c:pt>
                <c:pt idx="7">
                  <c:v>0.84228750526969942</c:v>
                </c:pt>
                <c:pt idx="8">
                  <c:v>1.3100278930363713</c:v>
                </c:pt>
              </c:numCache>
            </c:numRef>
          </c:val>
          <c:smooth val="0"/>
          <c:extLst>
            <c:ext xmlns:c16="http://schemas.microsoft.com/office/drawing/2014/chart" uri="{C3380CC4-5D6E-409C-BE32-E72D297353CC}">
              <c16:uniqueId val="{00000040-955D-4EA0-B2D4-D3B83C7D4A60}"/>
            </c:ext>
          </c:extLst>
        </c:ser>
        <c:ser>
          <c:idx val="65"/>
          <c:order val="65"/>
          <c:tx>
            <c:strRef>
              <c:f>GENlimitTWh_yr!$BS$3:$BS$5</c:f>
              <c:strCache>
                <c:ptCount val="1"/>
                <c:pt idx="0">
                  <c:v>bOIL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GENlimitTWh_yr!$BS$6:$BS$15</c:f>
              <c:numCache>
                <c:formatCode>General</c:formatCode>
                <c:ptCount val="9"/>
                <c:pt idx="0">
                  <c:v>0.5040291077698632</c:v>
                </c:pt>
                <c:pt idx="1">
                  <c:v>0.76871593600635313</c:v>
                </c:pt>
                <c:pt idx="2">
                  <c:v>1.0603196158219939</c:v>
                </c:pt>
                <c:pt idx="3">
                  <c:v>1.0795060018468932</c:v>
                </c:pt>
                <c:pt idx="4">
                  <c:v>1.5760500000000014E-2</c:v>
                </c:pt>
                <c:pt idx="5">
                  <c:v>1.0922159679203705</c:v>
                </c:pt>
                <c:pt idx="6">
                  <c:v>1.1047678518073578</c:v>
                </c:pt>
                <c:pt idx="7">
                  <c:v>1.1171636196797192</c:v>
                </c:pt>
                <c:pt idx="8">
                  <c:v>1.1294052132547494</c:v>
                </c:pt>
              </c:numCache>
            </c:numRef>
          </c:val>
          <c:smooth val="0"/>
          <c:extLst>
            <c:ext xmlns:c16="http://schemas.microsoft.com/office/drawing/2014/chart" uri="{C3380CC4-5D6E-409C-BE32-E72D297353CC}">
              <c16:uniqueId val="{00000041-955D-4EA0-B2D4-D3B83C7D4A60}"/>
            </c:ext>
          </c:extLst>
        </c:ser>
        <c:ser>
          <c:idx val="66"/>
          <c:order val="66"/>
          <c:tx>
            <c:strRef>
              <c:f>GENlimitTWh_yr!$BT$3:$BT$5</c:f>
              <c:strCache>
                <c:ptCount val="1"/>
                <c:pt idx="0">
                  <c:v>bOIL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GENlimitTWh_yr!$BT$6:$BT$15</c:f>
              <c:numCache>
                <c:formatCode>General</c:formatCode>
                <c:ptCount val="9"/>
                <c:pt idx="0">
                  <c:v>21.499041273116831</c:v>
                </c:pt>
                <c:pt idx="1">
                  <c:v>38.127581193401504</c:v>
                </c:pt>
                <c:pt idx="2">
                  <c:v>61.172291713411006</c:v>
                </c:pt>
                <c:pt idx="3">
                  <c:v>78.356739922407272</c:v>
                </c:pt>
                <c:pt idx="4">
                  <c:v>1.6260000000000014</c:v>
                </c:pt>
                <c:pt idx="5">
                  <c:v>89.739525561061456</c:v>
                </c:pt>
                <c:pt idx="6">
                  <c:v>103.19655476750754</c:v>
                </c:pt>
                <c:pt idx="7">
                  <c:v>113.22829339036424</c:v>
                </c:pt>
                <c:pt idx="8">
                  <c:v>122.85397827741586</c:v>
                </c:pt>
              </c:numCache>
            </c:numRef>
          </c:val>
          <c:smooth val="0"/>
          <c:extLst>
            <c:ext xmlns:c16="http://schemas.microsoft.com/office/drawing/2014/chart" uri="{C3380CC4-5D6E-409C-BE32-E72D297353CC}">
              <c16:uniqueId val="{00000042-955D-4EA0-B2D4-D3B83C7D4A60}"/>
            </c:ext>
          </c:extLst>
        </c:ser>
        <c:ser>
          <c:idx val="67"/>
          <c:order val="67"/>
          <c:tx>
            <c:strRef>
              <c:f>GENlimitTWh_yr!$BU$3:$BU$5</c:f>
              <c:strCache>
                <c:ptCount val="1"/>
                <c:pt idx="0">
                  <c:v>bOIL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GENlimitTWh_yr!$BU$6:$BU$15</c:f>
              <c:numCache>
                <c:formatCode>General</c:formatCode>
                <c:ptCount val="9"/>
                <c:pt idx="0">
                  <c:v>20.626386461292899</c:v>
                </c:pt>
                <c:pt idx="1">
                  <c:v>36.548278925513692</c:v>
                </c:pt>
                <c:pt idx="2">
                  <c:v>49.943270769181538</c:v>
                </c:pt>
                <c:pt idx="3">
                  <c:v>61.215927702387418</c:v>
                </c:pt>
                <c:pt idx="4">
                  <c:v>1.5600000000000014</c:v>
                </c:pt>
                <c:pt idx="5">
                  <c:v>70.729647289143088</c:v>
                </c:pt>
                <c:pt idx="6">
                  <c:v>78.785777963118917</c:v>
                </c:pt>
                <c:pt idx="7">
                  <c:v>85.634098749672631</c:v>
                </c:pt>
                <c:pt idx="8">
                  <c:v>133.44498414626665</c:v>
                </c:pt>
              </c:numCache>
            </c:numRef>
          </c:val>
          <c:smooth val="0"/>
          <c:extLst>
            <c:ext xmlns:c16="http://schemas.microsoft.com/office/drawing/2014/chart" uri="{C3380CC4-5D6E-409C-BE32-E72D297353CC}">
              <c16:uniqueId val="{00000043-955D-4EA0-B2D4-D3B83C7D4A60}"/>
            </c:ext>
          </c:extLst>
        </c:ser>
        <c:ser>
          <c:idx val="68"/>
          <c:order val="68"/>
          <c:tx>
            <c:strRef>
              <c:f>GENlimitTWh_yr!$BV$3:$BV$5</c:f>
              <c:strCache>
                <c:ptCount val="1"/>
                <c:pt idx="0">
                  <c:v>bOIL - POL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GENlimitTWh_yr!$BV$6:$BV$15</c:f>
              <c:numCache>
                <c:formatCode>General</c:formatCode>
                <c:ptCount val="9"/>
                <c:pt idx="0">
                  <c:v>2.0659037404275931</c:v>
                </c:pt>
                <c:pt idx="1">
                  <c:v>2.505380767525629</c:v>
                </c:pt>
                <c:pt idx="2">
                  <c:v>2.681248119385633</c:v>
                </c:pt>
                <c:pt idx="3">
                  <c:v>2.7991928613733807</c:v>
                </c:pt>
                <c:pt idx="4">
                  <c:v>3.3045000000000026E-2</c:v>
                </c:pt>
                <c:pt idx="5">
                  <c:v>2.8700204018303528</c:v>
                </c:pt>
                <c:pt idx="6">
                  <c:v>2.8594758120474797</c:v>
                </c:pt>
                <c:pt idx="7">
                  <c:v>2.4442275220048195</c:v>
                </c:pt>
                <c:pt idx="8">
                  <c:v>2.2029999999999998</c:v>
                </c:pt>
              </c:numCache>
            </c:numRef>
          </c:val>
          <c:smooth val="0"/>
          <c:extLst>
            <c:ext xmlns:c16="http://schemas.microsoft.com/office/drawing/2014/chart" uri="{C3380CC4-5D6E-409C-BE32-E72D297353CC}">
              <c16:uniqueId val="{00000044-955D-4EA0-B2D4-D3B83C7D4A60}"/>
            </c:ext>
          </c:extLst>
        </c:ser>
        <c:ser>
          <c:idx val="69"/>
          <c:order val="69"/>
          <c:tx>
            <c:strRef>
              <c:f>GENlimitTWh_yr!$BW$3:$BW$5</c:f>
              <c:strCache>
                <c:ptCount val="1"/>
                <c:pt idx="0">
                  <c:v>bOIL - BNL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GENlimitTWh_yr!$BW$6:$BW$15</c:f>
              <c:numCache>
                <c:formatCode>General</c:formatCode>
                <c:ptCount val="9"/>
                <c:pt idx="0">
                  <c:v>1.5529671656991149E-2</c:v>
                </c:pt>
                <c:pt idx="1">
                  <c:v>1.9389623093064138E-2</c:v>
                </c:pt>
                <c:pt idx="2">
                  <c:v>4.4067478759858066E-2</c:v>
                </c:pt>
                <c:pt idx="3">
                  <c:v>6.6843669155814051E-2</c:v>
                </c:pt>
                <c:pt idx="4">
                  <c:v>9.6000000000000089E-4</c:v>
                </c:pt>
                <c:pt idx="5">
                  <c:v>6.7604310564426673E-2</c:v>
                </c:pt>
                <c:pt idx="6">
                  <c:v>6.8355491376817928E-2</c:v>
                </c:pt>
                <c:pt idx="7">
                  <c:v>6.9097329260629725E-2</c:v>
                </c:pt>
                <c:pt idx="8">
                  <c:v>6.9829940419994241E-2</c:v>
                </c:pt>
              </c:numCache>
            </c:numRef>
          </c:val>
          <c:smooth val="0"/>
          <c:extLst>
            <c:ext xmlns:c16="http://schemas.microsoft.com/office/drawing/2014/chart" uri="{C3380CC4-5D6E-409C-BE32-E72D297353CC}">
              <c16:uniqueId val="{00000045-955D-4EA0-B2D4-D3B83C7D4A60}"/>
            </c:ext>
          </c:extLst>
        </c:ser>
        <c:ser>
          <c:idx val="70"/>
          <c:order val="70"/>
          <c:tx>
            <c:strRef>
              <c:f>GENlimitTWh_yr!$BX$3:$BX$5</c:f>
              <c:strCache>
                <c:ptCount val="1"/>
                <c:pt idx="0">
                  <c:v>bOIL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GENlimitTWh_yr!$BX$6:$BX$15</c:f>
              <c:numCache>
                <c:formatCode>General</c:formatCode>
                <c:ptCount val="9"/>
                <c:pt idx="0">
                  <c:v>49.582659762723317</c:v>
                </c:pt>
                <c:pt idx="1">
                  <c:v>87.9392041031671</c:v>
                </c:pt>
                <c:pt idx="2">
                  <c:v>120.16630670621426</c:v>
                </c:pt>
                <c:pt idx="3">
                  <c:v>185.76999540767264</c:v>
                </c:pt>
                <c:pt idx="4">
                  <c:v>3.7500000000000036</c:v>
                </c:pt>
                <c:pt idx="5">
                  <c:v>213.58834597447236</c:v>
                </c:pt>
                <c:pt idx="6">
                  <c:v>247.95741436416063</c:v>
                </c:pt>
                <c:pt idx="7">
                  <c:v>272.61430217378512</c:v>
                </c:pt>
                <c:pt idx="8">
                  <c:v>292.37104663356081</c:v>
                </c:pt>
              </c:numCache>
            </c:numRef>
          </c:val>
          <c:smooth val="0"/>
          <c:extLst>
            <c:ext xmlns:c16="http://schemas.microsoft.com/office/drawing/2014/chart" uri="{C3380CC4-5D6E-409C-BE32-E72D297353CC}">
              <c16:uniqueId val="{00000046-955D-4EA0-B2D4-D3B83C7D4A60}"/>
            </c:ext>
          </c:extLst>
        </c:ser>
        <c:ser>
          <c:idx val="71"/>
          <c:order val="71"/>
          <c:tx>
            <c:strRef>
              <c:f>GENlimitTWh_yr!$BZ$3:$BZ$5</c:f>
              <c:strCache>
                <c:ptCount val="1"/>
                <c:pt idx="0">
                  <c:v>mOIL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GENlimitTWh_yr!$BZ$6:$BZ$15</c:f>
              <c:numCache>
                <c:formatCode>General</c:formatCode>
                <c:ptCount val="9"/>
                <c:pt idx="0">
                  <c:v>0.30684516873036355</c:v>
                </c:pt>
                <c:pt idx="1">
                  <c:v>0.47067762560159826</c:v>
                </c:pt>
                <c:pt idx="2">
                  <c:v>0.64913275528879322</c:v>
                </c:pt>
                <c:pt idx="3">
                  <c:v>0.66078936142022004</c:v>
                </c:pt>
                <c:pt idx="4">
                  <c:v>9.5947500000000095E-3</c:v>
                </c:pt>
                <c:pt idx="5">
                  <c:v>0.66848218400910053</c:v>
                </c:pt>
                <c:pt idx="6">
                  <c:v>0.6760793259165303</c:v>
                </c:pt>
                <c:pt idx="7">
                  <c:v>0.68358197718591596</c:v>
                </c:pt>
                <c:pt idx="8">
                  <c:v>0.69099131305931405</c:v>
                </c:pt>
              </c:numCache>
            </c:numRef>
          </c:val>
          <c:smooth val="0"/>
          <c:extLst>
            <c:ext xmlns:c16="http://schemas.microsoft.com/office/drawing/2014/chart" uri="{C3380CC4-5D6E-409C-BE32-E72D297353CC}">
              <c16:uniqueId val="{00000047-955D-4EA0-B2D4-D3B83C7D4A60}"/>
            </c:ext>
          </c:extLst>
        </c:ser>
        <c:ser>
          <c:idx val="72"/>
          <c:order val="72"/>
          <c:tx>
            <c:strRef>
              <c:f>GENlimitTWh_yr!$CA$3:$CA$5</c:f>
              <c:strCache>
                <c:ptCount val="1"/>
                <c:pt idx="0">
                  <c:v>mOIL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GENlimitTWh_yr!$CA$6:$CA$15</c:f>
              <c:numCache>
                <c:formatCode>General</c:formatCode>
                <c:ptCount val="9"/>
                <c:pt idx="0">
                  <c:v>4.4598192380723596</c:v>
                </c:pt>
                <c:pt idx="1">
                  <c:v>7.8009652207922828</c:v>
                </c:pt>
                <c:pt idx="2">
                  <c:v>10.416078086824534</c:v>
                </c:pt>
                <c:pt idx="3">
                  <c:v>17.392173671200485</c:v>
                </c:pt>
                <c:pt idx="4">
                  <c:v>0.1964400000000002</c:v>
                </c:pt>
                <c:pt idx="5">
                  <c:v>17.501622884419934</c:v>
                </c:pt>
                <c:pt idx="6">
                  <c:v>18.419005620319222</c:v>
                </c:pt>
                <c:pt idx="7">
                  <c:v>18.772073449228419</c:v>
                </c:pt>
                <c:pt idx="8">
                  <c:v>19.135027227998819</c:v>
                </c:pt>
              </c:numCache>
            </c:numRef>
          </c:val>
          <c:smooth val="0"/>
          <c:extLst>
            <c:ext xmlns:c16="http://schemas.microsoft.com/office/drawing/2014/chart" uri="{C3380CC4-5D6E-409C-BE32-E72D297353CC}">
              <c16:uniqueId val="{00000048-955D-4EA0-B2D4-D3B83C7D4A60}"/>
            </c:ext>
          </c:extLst>
        </c:ser>
        <c:ser>
          <c:idx val="73"/>
          <c:order val="73"/>
          <c:tx>
            <c:strRef>
              <c:f>GENlimitTWh_yr!$CB$3:$CB$5</c:f>
              <c:strCache>
                <c:ptCount val="1"/>
                <c:pt idx="0">
                  <c:v>mOIL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GENlimitTWh_yr!$CB$6:$CB$15</c:f>
              <c:numCache>
                <c:formatCode>General</c:formatCode>
                <c:ptCount val="9"/>
                <c:pt idx="0">
                  <c:v>0.99125207084137956</c:v>
                </c:pt>
                <c:pt idx="1">
                  <c:v>1.0781298097279537</c:v>
                </c:pt>
                <c:pt idx="2">
                  <c:v>2.0280038851645181</c:v>
                </c:pt>
                <c:pt idx="3">
                  <c:v>2.1797438327837231</c:v>
                </c:pt>
                <c:pt idx="4">
                  <c:v>2.5800000000000021E-2</c:v>
                </c:pt>
                <c:pt idx="5">
                  <c:v>2.2442912047727188</c:v>
                </c:pt>
                <c:pt idx="6">
                  <c:v>2.3125253848163583</c:v>
                </c:pt>
                <c:pt idx="7">
                  <c:v>2.378959417836473</c:v>
                </c:pt>
                <c:pt idx="8">
                  <c:v>2.4290965816490293</c:v>
                </c:pt>
              </c:numCache>
            </c:numRef>
          </c:val>
          <c:smooth val="0"/>
          <c:extLst>
            <c:ext xmlns:c16="http://schemas.microsoft.com/office/drawing/2014/chart" uri="{C3380CC4-5D6E-409C-BE32-E72D297353CC}">
              <c16:uniqueId val="{00000049-955D-4EA0-B2D4-D3B83C7D4A60}"/>
            </c:ext>
          </c:extLst>
        </c:ser>
        <c:ser>
          <c:idx val="74"/>
          <c:order val="74"/>
          <c:tx>
            <c:strRef>
              <c:f>GENlimitTWh_yr!$CC$3:$CC$5</c:f>
              <c:strCache>
                <c:ptCount val="1"/>
                <c:pt idx="0">
                  <c:v>mOIL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GENlimitTWh_yr!$CC$6:$CC$15</c:f>
              <c:numCache>
                <c:formatCode>General</c:formatCode>
                <c:ptCount val="9"/>
                <c:pt idx="0">
                  <c:v>14.358344944728469</c:v>
                </c:pt>
                <c:pt idx="1">
                  <c:v>25.471794660308188</c:v>
                </c:pt>
                <c:pt idx="2">
                  <c:v>34.806251745156381</c:v>
                </c:pt>
                <c:pt idx="3">
                  <c:v>42.66117475342611</c:v>
                </c:pt>
                <c:pt idx="4">
                  <c:v>1.085940000000001</c:v>
                </c:pt>
                <c:pt idx="5">
                  <c:v>49.289950372093422</c:v>
                </c:pt>
                <c:pt idx="6">
                  <c:v>54.902690090494588</c:v>
                </c:pt>
                <c:pt idx="7">
                  <c:v>84.314679051433444</c:v>
                </c:pt>
                <c:pt idx="8">
                  <c:v>90.342748127059465</c:v>
                </c:pt>
              </c:numCache>
            </c:numRef>
          </c:val>
          <c:smooth val="0"/>
          <c:extLst>
            <c:ext xmlns:c16="http://schemas.microsoft.com/office/drawing/2014/chart" uri="{C3380CC4-5D6E-409C-BE32-E72D297353CC}">
              <c16:uniqueId val="{0000004A-955D-4EA0-B2D4-D3B83C7D4A60}"/>
            </c:ext>
          </c:extLst>
        </c:ser>
        <c:ser>
          <c:idx val="75"/>
          <c:order val="75"/>
          <c:tx>
            <c:strRef>
              <c:f>GENlimitTWh_yr!$CD$3:$CD$5</c:f>
              <c:strCache>
                <c:ptCount val="1"/>
                <c:pt idx="0">
                  <c:v>mOIL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GENlimitTWh_yr!$CD$6:$CD$15</c:f>
              <c:numCache>
                <c:formatCode>General</c:formatCode>
                <c:ptCount val="9"/>
                <c:pt idx="0">
                  <c:v>21.100793349902634</c:v>
                </c:pt>
                <c:pt idx="1">
                  <c:v>37.405010712433075</c:v>
                </c:pt>
                <c:pt idx="2">
                  <c:v>57.794414170597342</c:v>
                </c:pt>
                <c:pt idx="3">
                  <c:v>74.483865805702266</c:v>
                </c:pt>
                <c:pt idx="4">
                  <c:v>1.5958800000000013</c:v>
                </c:pt>
                <c:pt idx="5">
                  <c:v>88.2371461704181</c:v>
                </c:pt>
                <c:pt idx="6">
                  <c:v>100.46942748976929</c:v>
                </c:pt>
                <c:pt idx="7">
                  <c:v>111.30936288362741</c:v>
                </c:pt>
                <c:pt idx="8">
                  <c:v>120.87328513388202</c:v>
                </c:pt>
              </c:numCache>
            </c:numRef>
          </c:val>
          <c:smooth val="0"/>
          <c:extLst>
            <c:ext xmlns:c16="http://schemas.microsoft.com/office/drawing/2014/chart" uri="{C3380CC4-5D6E-409C-BE32-E72D297353CC}">
              <c16:uniqueId val="{0000004B-955D-4EA0-B2D4-D3B83C7D4A60}"/>
            </c:ext>
          </c:extLst>
        </c:ser>
        <c:ser>
          <c:idx val="76"/>
          <c:order val="76"/>
          <c:tx>
            <c:strRef>
              <c:f>GENlimitTWh_yr!$CE$3:$CE$5</c:f>
              <c:strCache>
                <c:ptCount val="1"/>
                <c:pt idx="0">
                  <c:v>mOIL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GENlimitTWh_yr!$CE$6:$CE$15</c:f>
              <c:numCache>
                <c:formatCode>General</c:formatCode>
                <c:ptCount val="9"/>
                <c:pt idx="0">
                  <c:v>1.9833063905089328E-2</c:v>
                </c:pt>
                <c:pt idx="1">
                  <c:v>3.5138493402124805E-2</c:v>
                </c:pt>
                <c:pt idx="2">
                  <c:v>4.8016931689906721E-2</c:v>
                </c:pt>
                <c:pt idx="3">
                  <c:v>5.8854955346879234E-2</c:v>
                </c:pt>
                <c:pt idx="4">
                  <c:v>1.5000000000000013E-3</c:v>
                </c:pt>
                <c:pt idx="5">
                  <c:v>6.8001927898897474E-2</c:v>
                </c:pt>
                <c:pt idx="6">
                  <c:v>7.5747561393111895E-2</c:v>
                </c:pt>
                <c:pt idx="7">
                  <c:v>0.11603309759563048</c:v>
                </c:pt>
                <c:pt idx="8">
                  <c:v>0.12435502456564035</c:v>
                </c:pt>
              </c:numCache>
            </c:numRef>
          </c:val>
          <c:smooth val="0"/>
          <c:extLst>
            <c:ext xmlns:c16="http://schemas.microsoft.com/office/drawing/2014/chart" uri="{C3380CC4-5D6E-409C-BE32-E72D297353CC}">
              <c16:uniqueId val="{0000004C-955D-4EA0-B2D4-D3B83C7D4A60}"/>
            </c:ext>
          </c:extLst>
        </c:ser>
        <c:ser>
          <c:idx val="77"/>
          <c:order val="77"/>
          <c:tx>
            <c:strRef>
              <c:f>GENlimitTWh_yr!$CF$3:$CF$5</c:f>
              <c:strCache>
                <c:ptCount val="1"/>
                <c:pt idx="0">
                  <c:v>mOIL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GENlimitTWh_yr!$CF$6:$CF$15</c:f>
              <c:numCache>
                <c:formatCode>General</c:formatCode>
                <c:ptCount val="9"/>
                <c:pt idx="0">
                  <c:v>1.2391210850316976</c:v>
                </c:pt>
                <c:pt idx="1">
                  <c:v>1.4765602754902447</c:v>
                </c:pt>
                <c:pt idx="2">
                  <c:v>2.9859125858954241</c:v>
                </c:pt>
                <c:pt idx="3">
                  <c:v>4.11270868575708</c:v>
                </c:pt>
                <c:pt idx="4">
                  <c:v>4.695000000000004E-2</c:v>
                </c:pt>
                <c:pt idx="5">
                  <c:v>4.1893693048020513</c:v>
                </c:pt>
                <c:pt idx="6">
                  <c:v>4.226673878918076</c:v>
                </c:pt>
                <c:pt idx="7">
                  <c:v>4.056914613274496</c:v>
                </c:pt>
                <c:pt idx="8">
                  <c:v>3.13</c:v>
                </c:pt>
              </c:numCache>
            </c:numRef>
          </c:val>
          <c:smooth val="0"/>
          <c:extLst>
            <c:ext xmlns:c16="http://schemas.microsoft.com/office/drawing/2014/chart" uri="{C3380CC4-5D6E-409C-BE32-E72D297353CC}">
              <c16:uniqueId val="{0000004D-955D-4EA0-B2D4-D3B83C7D4A60}"/>
            </c:ext>
          </c:extLst>
        </c:ser>
        <c:ser>
          <c:idx val="78"/>
          <c:order val="78"/>
          <c:tx>
            <c:strRef>
              <c:f>GENlimitTWh_yr!$CG$3:$CG$5</c:f>
              <c:strCache>
                <c:ptCount val="1"/>
                <c:pt idx="0">
                  <c:v>mOIL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GENlimitTWh_yr!$CG$6:$CG$15</c:f>
              <c:numCache>
                <c:formatCode>General</c:formatCode>
                <c:ptCount val="9"/>
                <c:pt idx="0">
                  <c:v>19.458615658561246</c:v>
                </c:pt>
                <c:pt idx="1">
                  <c:v>34.520897953483718</c:v>
                </c:pt>
                <c:pt idx="2">
                  <c:v>57.603022174766963</c:v>
                </c:pt>
                <c:pt idx="3">
                  <c:v>71.165569772270516</c:v>
                </c:pt>
                <c:pt idx="4">
                  <c:v>1.4716800000000019</c:v>
                </c:pt>
                <c:pt idx="5">
                  <c:v>83.207547975809149</c:v>
                </c:pt>
                <c:pt idx="6">
                  <c:v>94.209511876101374</c:v>
                </c:pt>
                <c:pt idx="7">
                  <c:v>103.43923825825732</c:v>
                </c:pt>
                <c:pt idx="8">
                  <c:v>111.00792154076842</c:v>
                </c:pt>
              </c:numCache>
            </c:numRef>
          </c:val>
          <c:smooth val="0"/>
          <c:extLst>
            <c:ext xmlns:c16="http://schemas.microsoft.com/office/drawing/2014/chart" uri="{C3380CC4-5D6E-409C-BE32-E72D297353CC}">
              <c16:uniqueId val="{0000004E-955D-4EA0-B2D4-D3B83C7D4A60}"/>
            </c:ext>
          </c:extLst>
        </c:ser>
        <c:ser>
          <c:idx val="79"/>
          <c:order val="79"/>
          <c:tx>
            <c:strRef>
              <c:f>GENlimitTWh_yr!$CI$3:$CI$5</c:f>
              <c:strCache>
                <c:ptCount val="1"/>
                <c:pt idx="0">
                  <c:v>mWIND - BRZ</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GENlimitTWh_yr!$CI$6:$CI$15</c:f>
              <c:numCache>
                <c:formatCode>General</c:formatCode>
                <c:ptCount val="9"/>
                <c:pt idx="0">
                  <c:v>0.59057367859199983</c:v>
                </c:pt>
                <c:pt idx="1">
                  <c:v>1.0354195606451144</c:v>
                </c:pt>
                <c:pt idx="2">
                  <c:v>1.398134747511014</c:v>
                </c:pt>
                <c:pt idx="3">
                  <c:v>1.6938828078863502</c:v>
                </c:pt>
                <c:pt idx="4">
                  <c:v>4.500000000000004E-2</c:v>
                </c:pt>
                <c:pt idx="5">
                  <c:v>1.9350277016845563</c:v>
                </c:pt>
                <c:pt idx="6">
                  <c:v>2.1316506642532649</c:v>
                </c:pt>
                <c:pt idx="7">
                  <c:v>2.291971659653016</c:v>
                </c:pt>
                <c:pt idx="8">
                  <c:v>2.422693022154029</c:v>
                </c:pt>
              </c:numCache>
            </c:numRef>
          </c:val>
          <c:smooth val="0"/>
          <c:extLst>
            <c:ext xmlns:c16="http://schemas.microsoft.com/office/drawing/2014/chart" uri="{C3380CC4-5D6E-409C-BE32-E72D297353CC}">
              <c16:uniqueId val="{0000004F-955D-4EA0-B2D4-D3B83C7D4A60}"/>
            </c:ext>
          </c:extLst>
        </c:ser>
        <c:ser>
          <c:idx val="80"/>
          <c:order val="80"/>
          <c:tx>
            <c:strRef>
              <c:f>GENlimitTWh_yr!$CJ$3:$CJ$5</c:f>
              <c:strCache>
                <c:ptCount val="1"/>
                <c:pt idx="0">
                  <c:v>mWIND - CHI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GENlimitTWh_yr!$CJ$6:$CJ$15</c:f>
              <c:numCache>
                <c:formatCode>General</c:formatCode>
                <c:ptCount val="9"/>
                <c:pt idx="0">
                  <c:v>14.410194615537661</c:v>
                </c:pt>
                <c:pt idx="1">
                  <c:v>25.264582419594344</c:v>
                </c:pt>
                <c:pt idx="2">
                  <c:v>34.11495388418458</c:v>
                </c:pt>
                <c:pt idx="3">
                  <c:v>41.331305140029578</c:v>
                </c:pt>
                <c:pt idx="4">
                  <c:v>1.0980150000000011</c:v>
                </c:pt>
                <c:pt idx="5">
                  <c:v>47.215320930337072</c:v>
                </c:pt>
                <c:pt idx="6">
                  <c:v>52.012986758001084</c:v>
                </c:pt>
                <c:pt idx="7">
                  <c:v>55.924872486086819</c:v>
                </c:pt>
                <c:pt idx="8">
                  <c:v>59.114517304899032</c:v>
                </c:pt>
              </c:numCache>
            </c:numRef>
          </c:val>
          <c:smooth val="0"/>
          <c:extLst>
            <c:ext xmlns:c16="http://schemas.microsoft.com/office/drawing/2014/chart" uri="{C3380CC4-5D6E-409C-BE32-E72D297353CC}">
              <c16:uniqueId val="{00000050-955D-4EA0-B2D4-D3B83C7D4A60}"/>
            </c:ext>
          </c:extLst>
        </c:ser>
        <c:ser>
          <c:idx val="81"/>
          <c:order val="81"/>
          <c:tx>
            <c:strRef>
              <c:f>GENlimitTWh_yr!$CK$3:$CK$5</c:f>
              <c:strCache>
                <c:ptCount val="1"/>
                <c:pt idx="0">
                  <c:v>mWIND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GENlimitTWh_yr!$CK$6:$CK$15</c:f>
              <c:numCache>
                <c:formatCode>General</c:formatCode>
                <c:ptCount val="9"/>
                <c:pt idx="0">
                  <c:v>26.834801752281106</c:v>
                </c:pt>
                <c:pt idx="1">
                  <c:v>73.981905163776077</c:v>
                </c:pt>
                <c:pt idx="2">
                  <c:v>117.31031254832787</c:v>
                </c:pt>
                <c:pt idx="3">
                  <c:v>130.94432331918222</c:v>
                </c:pt>
                <c:pt idx="4">
                  <c:v>0.73104000000000058</c:v>
                </c:pt>
                <c:pt idx="5">
                  <c:v>146.16290279215468</c:v>
                </c:pt>
                <c:pt idx="6">
                  <c:v>163.15021232767924</c:v>
                </c:pt>
                <c:pt idx="7">
                  <c:v>182.11181684327869</c:v>
                </c:pt>
                <c:pt idx="8">
                  <c:v>203.27717237259964</c:v>
                </c:pt>
              </c:numCache>
            </c:numRef>
          </c:val>
          <c:smooth val="0"/>
          <c:extLst>
            <c:ext xmlns:c16="http://schemas.microsoft.com/office/drawing/2014/chart" uri="{C3380CC4-5D6E-409C-BE32-E72D297353CC}">
              <c16:uniqueId val="{00000051-955D-4EA0-B2D4-D3B83C7D4A60}"/>
            </c:ext>
          </c:extLst>
        </c:ser>
        <c:ser>
          <c:idx val="82"/>
          <c:order val="82"/>
          <c:tx>
            <c:strRef>
              <c:f>GENlimitTWh_yr!$CL$3:$CL$5</c:f>
              <c:strCache>
                <c:ptCount val="1"/>
                <c:pt idx="0">
                  <c:v>mWIND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GENlimitTWh_yr!$CL$6:$CL$15</c:f>
              <c:numCache>
                <c:formatCode>General</c:formatCode>
                <c:ptCount val="9"/>
                <c:pt idx="0">
                  <c:v>13.105029649989634</c:v>
                </c:pt>
                <c:pt idx="1">
                  <c:v>37.118670445235104</c:v>
                </c:pt>
                <c:pt idx="2">
                  <c:v>57.006053677664077</c:v>
                </c:pt>
                <c:pt idx="3">
                  <c:v>70.191904277795757</c:v>
                </c:pt>
                <c:pt idx="4">
                  <c:v>0.32436000000000031</c:v>
                </c:pt>
                <c:pt idx="5">
                  <c:v>86.427723167823601</c:v>
                </c:pt>
                <c:pt idx="6">
                  <c:v>106.41898675965832</c:v>
                </c:pt>
                <c:pt idx="7">
                  <c:v>131.03435249545655</c:v>
                </c:pt>
                <c:pt idx="8">
                  <c:v>161.34340362289959</c:v>
                </c:pt>
              </c:numCache>
            </c:numRef>
          </c:val>
          <c:smooth val="0"/>
          <c:extLst>
            <c:ext xmlns:c16="http://schemas.microsoft.com/office/drawing/2014/chart" uri="{C3380CC4-5D6E-409C-BE32-E72D297353CC}">
              <c16:uniqueId val="{00000052-955D-4EA0-B2D4-D3B83C7D4A60}"/>
            </c:ext>
          </c:extLst>
        </c:ser>
        <c:ser>
          <c:idx val="83"/>
          <c:order val="83"/>
          <c:tx>
            <c:strRef>
              <c:f>GENlimitTWh_yr!$CM$3:$CM$5</c:f>
              <c:strCache>
                <c:ptCount val="1"/>
                <c:pt idx="0">
                  <c:v>mWIND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GENlimitTWh_yr!$CM$6:$CM$15</c:f>
              <c:numCache>
                <c:formatCode>General</c:formatCode>
                <c:ptCount val="9"/>
                <c:pt idx="0">
                  <c:v>5.2925556757935386</c:v>
                </c:pt>
                <c:pt idx="1">
                  <c:v>14.990628422042091</c:v>
                </c:pt>
                <c:pt idx="2">
                  <c:v>23.022283886748081</c:v>
                </c:pt>
                <c:pt idx="3">
                  <c:v>28.347479654920019</c:v>
                </c:pt>
                <c:pt idx="4">
                  <c:v>0.13099500000000014</c:v>
                </c:pt>
                <c:pt idx="5">
                  <c:v>34.904425935285033</c:v>
                </c:pt>
                <c:pt idx="6">
                  <c:v>42.978034192198308</c:v>
                </c:pt>
                <c:pt idx="7">
                  <c:v>52.919117662912605</c:v>
                </c:pt>
                <c:pt idx="8">
                  <c:v>65.159634842710986</c:v>
                </c:pt>
              </c:numCache>
            </c:numRef>
          </c:val>
          <c:smooth val="0"/>
          <c:extLst>
            <c:ext xmlns:c16="http://schemas.microsoft.com/office/drawing/2014/chart" uri="{C3380CC4-5D6E-409C-BE32-E72D297353CC}">
              <c16:uniqueId val="{00000053-955D-4EA0-B2D4-D3B83C7D4A60}"/>
            </c:ext>
          </c:extLst>
        </c:ser>
        <c:ser>
          <c:idx val="84"/>
          <c:order val="84"/>
          <c:tx>
            <c:strRef>
              <c:f>GENlimitTWh_yr!$CN$3:$CN$5</c:f>
              <c:strCache>
                <c:ptCount val="1"/>
                <c:pt idx="0">
                  <c:v>mWIND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GENlimitTWh_yr!$CN$6:$CN$15</c:f>
              <c:numCache>
                <c:formatCode>General</c:formatCode>
                <c:ptCount val="9"/>
                <c:pt idx="0">
                  <c:v>7.3033995704784065</c:v>
                </c:pt>
                <c:pt idx="1">
                  <c:v>20.686140285586763</c:v>
                </c:pt>
                <c:pt idx="2">
                  <c:v>31.769328194114397</c:v>
                </c:pt>
                <c:pt idx="3">
                  <c:v>39.117769073793774</c:v>
                </c:pt>
                <c:pt idx="4">
                  <c:v>0.18076500000000018</c:v>
                </c:pt>
                <c:pt idx="5">
                  <c:v>48.165949495719666</c:v>
                </c:pt>
                <c:pt idx="6">
                  <c:v>59.307029663366734</c:v>
                </c:pt>
                <c:pt idx="7">
                  <c:v>73.025110151810338</c:v>
                </c:pt>
                <c:pt idx="8">
                  <c:v>89.916266974637566</c:v>
                </c:pt>
              </c:numCache>
            </c:numRef>
          </c:val>
          <c:smooth val="0"/>
          <c:extLst>
            <c:ext xmlns:c16="http://schemas.microsoft.com/office/drawing/2014/chart" uri="{C3380CC4-5D6E-409C-BE32-E72D297353CC}">
              <c16:uniqueId val="{00000054-955D-4EA0-B2D4-D3B83C7D4A60}"/>
            </c:ext>
          </c:extLst>
        </c:ser>
        <c:ser>
          <c:idx val="85"/>
          <c:order val="85"/>
          <c:tx>
            <c:strRef>
              <c:f>GENlimitTWh_yr!$CO$3:$CO$5</c:f>
              <c:strCache>
                <c:ptCount val="1"/>
                <c:pt idx="0">
                  <c:v>mWIND - IND</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GENlimitTWh_yr!$CO$6:$CO$15</c:f>
              <c:numCache>
                <c:formatCode>General</c:formatCode>
                <c:ptCount val="9"/>
                <c:pt idx="0">
                  <c:v>5.118305214463998</c:v>
                </c:pt>
                <c:pt idx="1">
                  <c:v>8.9736361922576595</c:v>
                </c:pt>
                <c:pt idx="2">
                  <c:v>12.117167811762121</c:v>
                </c:pt>
                <c:pt idx="3">
                  <c:v>14.680317668348369</c:v>
                </c:pt>
                <c:pt idx="4">
                  <c:v>0.39000000000000035</c:v>
                </c:pt>
                <c:pt idx="5">
                  <c:v>16.770240081266156</c:v>
                </c:pt>
                <c:pt idx="6">
                  <c:v>18.474305756861629</c:v>
                </c:pt>
                <c:pt idx="7">
                  <c:v>19.863754383659472</c:v>
                </c:pt>
                <c:pt idx="8">
                  <c:v>20.996672858668251</c:v>
                </c:pt>
              </c:numCache>
            </c:numRef>
          </c:val>
          <c:smooth val="0"/>
          <c:extLst>
            <c:ext xmlns:c16="http://schemas.microsoft.com/office/drawing/2014/chart" uri="{C3380CC4-5D6E-409C-BE32-E72D297353CC}">
              <c16:uniqueId val="{00000055-955D-4EA0-B2D4-D3B83C7D4A60}"/>
            </c:ext>
          </c:extLst>
        </c:ser>
        <c:ser>
          <c:idx val="86"/>
          <c:order val="86"/>
          <c:tx>
            <c:strRef>
              <c:f>GENlimitTWh_yr!$CP$3:$CP$5</c:f>
              <c:strCache>
                <c:ptCount val="1"/>
                <c:pt idx="0">
                  <c:v>mWIND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GENlimitTWh_yr!$CP$6:$CP$15</c:f>
              <c:numCache>
                <c:formatCode>General</c:formatCode>
                <c:ptCount val="9"/>
                <c:pt idx="0">
                  <c:v>6.9583359390638071</c:v>
                </c:pt>
                <c:pt idx="1">
                  <c:v>12.19965840337429</c:v>
                </c:pt>
                <c:pt idx="2">
                  <c:v>16.473289640090606</c:v>
                </c:pt>
                <c:pt idx="3">
                  <c:v>19.957891870119614</c:v>
                </c:pt>
                <c:pt idx="4">
                  <c:v>0.53020500000000059</c:v>
                </c:pt>
                <c:pt idx="5">
                  <c:v>22.799141390481342</c:v>
                </c:pt>
                <c:pt idx="6">
                  <c:v>25.11581867645339</c:v>
                </c:pt>
                <c:pt idx="7">
                  <c:v>27.004774084585062</c:v>
                </c:pt>
                <c:pt idx="8">
                  <c:v>28.544976751359492</c:v>
                </c:pt>
              </c:numCache>
            </c:numRef>
          </c:val>
          <c:smooth val="0"/>
          <c:extLst>
            <c:ext xmlns:c16="http://schemas.microsoft.com/office/drawing/2014/chart" uri="{C3380CC4-5D6E-409C-BE32-E72D297353CC}">
              <c16:uniqueId val="{00000056-955D-4EA0-B2D4-D3B83C7D4A60}"/>
            </c:ext>
          </c:extLst>
        </c:ser>
        <c:ser>
          <c:idx val="87"/>
          <c:order val="87"/>
          <c:tx>
            <c:strRef>
              <c:f>GENlimitTWh_yr!$CQ$3:$CQ$5</c:f>
              <c:strCache>
                <c:ptCount val="1"/>
                <c:pt idx="0">
                  <c:v>mWIND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GENlimitTWh_yr!$CQ$6:$CQ$15</c:f>
              <c:numCache>
                <c:formatCode>General</c:formatCode>
                <c:ptCount val="9"/>
                <c:pt idx="0">
                  <c:v>1.6952811159769083</c:v>
                </c:pt>
                <c:pt idx="1">
                  <c:v>2.9722408768025113</c:v>
                </c:pt>
                <c:pt idx="2">
                  <c:v>4.0134390017135333</c:v>
                </c:pt>
                <c:pt idx="3">
                  <c:v>4.8624035255582942</c:v>
                </c:pt>
                <c:pt idx="4">
                  <c:v>0.12917550000000014</c:v>
                </c:pt>
                <c:pt idx="5">
                  <c:v>5.5546260195322983</c:v>
                </c:pt>
                <c:pt idx="6">
                  <c:v>6.1190453417832806</c:v>
                </c:pt>
                <c:pt idx="7">
                  <c:v>6.5792574471446272</c:v>
                </c:pt>
                <c:pt idx="8">
                  <c:v>6.9545018329612844</c:v>
                </c:pt>
              </c:numCache>
            </c:numRef>
          </c:val>
          <c:smooth val="0"/>
          <c:extLst>
            <c:ext xmlns:c16="http://schemas.microsoft.com/office/drawing/2014/chart" uri="{C3380CC4-5D6E-409C-BE32-E72D297353CC}">
              <c16:uniqueId val="{00000057-955D-4EA0-B2D4-D3B83C7D4A60}"/>
            </c:ext>
          </c:extLst>
        </c:ser>
        <c:ser>
          <c:idx val="88"/>
          <c:order val="88"/>
          <c:tx>
            <c:strRef>
              <c:f>GENlimitTWh_yr!$CR$3:$CR$5</c:f>
              <c:strCache>
                <c:ptCount val="1"/>
                <c:pt idx="0">
                  <c:v>mWIND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GENlimitTWh_yr!$CR$6:$CR$15</c:f>
              <c:numCache>
                <c:formatCode>General</c:formatCode>
                <c:ptCount val="9"/>
                <c:pt idx="0">
                  <c:v>6.2994525716479977E-3</c:v>
                </c:pt>
                <c:pt idx="1">
                  <c:v>1.1044475313547889E-2</c:v>
                </c:pt>
                <c:pt idx="2">
                  <c:v>1.4913437306784148E-2</c:v>
                </c:pt>
                <c:pt idx="3">
                  <c:v>1.8068083284121069E-2</c:v>
                </c:pt>
                <c:pt idx="4">
                  <c:v>4.8000000000000045E-4</c:v>
                </c:pt>
                <c:pt idx="5">
                  <c:v>2.0640295484635269E-2</c:v>
                </c:pt>
                <c:pt idx="6">
                  <c:v>2.2737607085368157E-2</c:v>
                </c:pt>
                <c:pt idx="7">
                  <c:v>2.4447697702965506E-2</c:v>
                </c:pt>
                <c:pt idx="8">
                  <c:v>2.5842058902976309E-2</c:v>
                </c:pt>
              </c:numCache>
            </c:numRef>
          </c:val>
          <c:smooth val="0"/>
          <c:extLst>
            <c:ext xmlns:c16="http://schemas.microsoft.com/office/drawing/2014/chart" uri="{C3380CC4-5D6E-409C-BE32-E72D297353CC}">
              <c16:uniqueId val="{00000058-955D-4EA0-B2D4-D3B83C7D4A60}"/>
            </c:ext>
          </c:extLst>
        </c:ser>
        <c:ser>
          <c:idx val="89"/>
          <c:order val="89"/>
          <c:tx>
            <c:strRef>
              <c:f>GENlimitTWh_yr!$CS$3:$CS$5</c:f>
              <c:strCache>
                <c:ptCount val="1"/>
                <c:pt idx="0">
                  <c:v>mWIND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GENlimitTWh_yr!$CS$6:$CS$15</c:f>
              <c:numCache>
                <c:formatCode>General</c:formatCode>
                <c:ptCount val="9"/>
                <c:pt idx="0">
                  <c:v>7.8743157145599971E-4</c:v>
                </c:pt>
                <c:pt idx="1">
                  <c:v>1.3805594141934861E-3</c:v>
                </c:pt>
                <c:pt idx="2">
                  <c:v>1.8641796633480185E-3</c:v>
                </c:pt>
                <c:pt idx="3">
                  <c:v>2.2585104105151336E-3</c:v>
                </c:pt>
                <c:pt idx="4">
                  <c:v>6.0000000000000056E-5</c:v>
                </c:pt>
                <c:pt idx="5">
                  <c:v>2.5800369355794086E-3</c:v>
                </c:pt>
                <c:pt idx="6">
                  <c:v>2.8422008856710196E-3</c:v>
                </c:pt>
                <c:pt idx="7">
                  <c:v>3.0559622128706883E-3</c:v>
                </c:pt>
                <c:pt idx="8">
                  <c:v>3.2302573628720387E-3</c:v>
                </c:pt>
              </c:numCache>
            </c:numRef>
          </c:val>
          <c:smooth val="0"/>
          <c:extLst>
            <c:ext xmlns:c16="http://schemas.microsoft.com/office/drawing/2014/chart" uri="{C3380CC4-5D6E-409C-BE32-E72D297353CC}">
              <c16:uniqueId val="{00000059-955D-4EA0-B2D4-D3B83C7D4A60}"/>
            </c:ext>
          </c:extLst>
        </c:ser>
        <c:ser>
          <c:idx val="90"/>
          <c:order val="90"/>
          <c:tx>
            <c:strRef>
              <c:f>GENlimitTWh_yr!$CT$3:$CT$5</c:f>
              <c:strCache>
                <c:ptCount val="1"/>
                <c:pt idx="0">
                  <c:v>mWIND - USA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GENlimitTWh_yr!$CT$6:$CT$15</c:f>
              <c:numCache>
                <c:formatCode>General</c:formatCode>
                <c:ptCount val="9"/>
                <c:pt idx="0">
                  <c:v>23.657712247559772</c:v>
                </c:pt>
                <c:pt idx="1">
                  <c:v>41.477734123941218</c:v>
                </c:pt>
                <c:pt idx="2">
                  <c:v>56.007693432577369</c:v>
                </c:pt>
                <c:pt idx="3">
                  <c:v>67.855025550078253</c:v>
                </c:pt>
                <c:pt idx="4">
                  <c:v>1.8026490000000015</c:v>
                </c:pt>
                <c:pt idx="5">
                  <c:v>77.515016698088075</c:v>
                </c:pt>
                <c:pt idx="6">
                  <c:v>85.391509739232959</c:v>
                </c:pt>
                <c:pt idx="7">
                  <c:v>91.81378711781889</c:v>
                </c:pt>
                <c:pt idx="8">
                  <c:v>97.050336748731951</c:v>
                </c:pt>
              </c:numCache>
            </c:numRef>
          </c:val>
          <c:smooth val="0"/>
          <c:extLst>
            <c:ext xmlns:c16="http://schemas.microsoft.com/office/drawing/2014/chart" uri="{C3380CC4-5D6E-409C-BE32-E72D297353CC}">
              <c16:uniqueId val="{0000005A-955D-4EA0-B2D4-D3B83C7D4A60}"/>
            </c:ext>
          </c:extLst>
        </c:ser>
        <c:ser>
          <c:idx val="91"/>
          <c:order val="91"/>
          <c:tx>
            <c:strRef>
              <c:f>GENlimitTWh_yr!$CU$3:$CU$5</c:f>
              <c:strCache>
                <c:ptCount val="1"/>
                <c:pt idx="0">
                  <c:v>mWIND - ITA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GENlimitTWh_yr!$CU$6:$CU$15</c:f>
              <c:numCache>
                <c:formatCode>General</c:formatCode>
                <c:ptCount val="9"/>
                <c:pt idx="0">
                  <c:v>5.9240503527861934</c:v>
                </c:pt>
                <c:pt idx="1">
                  <c:v>16.779273196548885</c:v>
                </c:pt>
                <c:pt idx="2">
                  <c:v>25.769245962780538</c:v>
                </c:pt>
                <c:pt idx="3">
                  <c:v>31.729830943185974</c:v>
                </c:pt>
                <c:pt idx="4">
                  <c:v>0.14662500000000014</c:v>
                </c:pt>
                <c:pt idx="5">
                  <c:v>39.069135865957989</c:v>
                </c:pt>
                <c:pt idx="6">
                  <c:v>48.106067127990194</c:v>
                </c:pt>
                <c:pt idx="7">
                  <c:v>59.233296135917854</c:v>
                </c:pt>
                <c:pt idx="8">
                  <c:v>72.934321606263566</c:v>
                </c:pt>
              </c:numCache>
            </c:numRef>
          </c:val>
          <c:smooth val="0"/>
          <c:extLst>
            <c:ext xmlns:c16="http://schemas.microsoft.com/office/drawing/2014/chart" uri="{C3380CC4-5D6E-409C-BE32-E72D297353CC}">
              <c16:uniqueId val="{0000005B-955D-4EA0-B2D4-D3B83C7D4A60}"/>
            </c:ext>
          </c:extLst>
        </c:ser>
        <c:ser>
          <c:idx val="92"/>
          <c:order val="92"/>
          <c:tx>
            <c:strRef>
              <c:f>GENlimitTWh_yr!$CV$3:$CV$5</c:f>
              <c:strCache>
                <c:ptCount val="1"/>
                <c:pt idx="0">
                  <c:v>mWIND - POL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GENlimitTWh_yr!$CV$6:$CV$15</c:f>
              <c:numCache>
                <c:formatCode>General</c:formatCode>
                <c:ptCount val="9"/>
                <c:pt idx="0">
                  <c:v>5.8631672178656595</c:v>
                </c:pt>
                <c:pt idx="1">
                  <c:v>7.8350526083461167</c:v>
                </c:pt>
                <c:pt idx="2">
                  <c:v>10.857728420664872</c:v>
                </c:pt>
                <c:pt idx="3">
                  <c:v>13.329008060368832</c:v>
                </c:pt>
                <c:pt idx="4">
                  <c:v>4.7805000000000042E-2</c:v>
                </c:pt>
                <c:pt idx="5">
                  <c:v>16.362764750612374</c:v>
                </c:pt>
                <c:pt idx="6">
                  <c:v>20.087021410089392</c:v>
                </c:pt>
                <c:pt idx="7">
                  <c:v>24.658939688923237</c:v>
                </c:pt>
                <c:pt idx="8">
                  <c:v>30.271452106708722</c:v>
                </c:pt>
              </c:numCache>
            </c:numRef>
          </c:val>
          <c:smooth val="0"/>
          <c:extLst>
            <c:ext xmlns:c16="http://schemas.microsoft.com/office/drawing/2014/chart" uri="{C3380CC4-5D6E-409C-BE32-E72D297353CC}">
              <c16:uniqueId val="{0000005C-955D-4EA0-B2D4-D3B83C7D4A60}"/>
            </c:ext>
          </c:extLst>
        </c:ser>
        <c:ser>
          <c:idx val="93"/>
          <c:order val="93"/>
          <c:tx>
            <c:strRef>
              <c:f>GENlimitTWh_yr!$CW$3:$CW$5</c:f>
              <c:strCache>
                <c:ptCount val="1"/>
                <c:pt idx="0">
                  <c:v>mWIND - ESP</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GENlimitTWh_yr!$CW$6:$CW$15</c:f>
              <c:numCache>
                <c:formatCode>General</c:formatCode>
                <c:ptCount val="9"/>
                <c:pt idx="0">
                  <c:v>30.891725691311574</c:v>
                </c:pt>
                <c:pt idx="1">
                  <c:v>87.497687227384787</c:v>
                </c:pt>
                <c:pt idx="2">
                  <c:v>134.3770613259143</c:v>
                </c:pt>
                <c:pt idx="3">
                  <c:v>165.45930155161315</c:v>
                </c:pt>
                <c:pt idx="4">
                  <c:v>0.76459500000000069</c:v>
                </c:pt>
                <c:pt idx="5">
                  <c:v>203.73105498674951</c:v>
                </c:pt>
                <c:pt idx="6">
                  <c:v>250.85530022660299</c:v>
                </c:pt>
                <c:pt idx="7">
                  <c:v>308.87967303694535</c:v>
                </c:pt>
                <c:pt idx="8">
                  <c:v>380.32543992184884</c:v>
                </c:pt>
              </c:numCache>
            </c:numRef>
          </c:val>
          <c:smooth val="0"/>
          <c:extLst>
            <c:ext xmlns:c16="http://schemas.microsoft.com/office/drawing/2014/chart" uri="{C3380CC4-5D6E-409C-BE32-E72D297353CC}">
              <c16:uniqueId val="{0000005D-955D-4EA0-B2D4-D3B83C7D4A60}"/>
            </c:ext>
          </c:extLst>
        </c:ser>
        <c:ser>
          <c:idx val="94"/>
          <c:order val="94"/>
          <c:tx>
            <c:strRef>
              <c:f>GENlimitTWh_yr!$CX$3:$CX$5</c:f>
              <c:strCache>
                <c:ptCount val="1"/>
                <c:pt idx="0">
                  <c:v>mWIND - UKI</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GENlimitTWh_yr!$CX$6:$CX$15</c:f>
              <c:numCache>
                <c:formatCode>General</c:formatCode>
                <c:ptCount val="9"/>
                <c:pt idx="0">
                  <c:v>9.4857530559395897</c:v>
                </c:pt>
                <c:pt idx="1">
                  <c:v>26.86743571072973</c:v>
                </c:pt>
                <c:pt idx="2">
                  <c:v>41.262428420403161</c:v>
                </c:pt>
                <c:pt idx="3">
                  <c:v>50.806681731227293</c:v>
                </c:pt>
                <c:pt idx="4">
                  <c:v>0.23478000000000021</c:v>
                </c:pt>
                <c:pt idx="5">
                  <c:v>62.558579496058762</c:v>
                </c:pt>
                <c:pt idx="6">
                  <c:v>77.028763446271356</c:v>
                </c:pt>
                <c:pt idx="7">
                  <c:v>94.845989884336177</c:v>
                </c:pt>
                <c:pt idx="8">
                  <c:v>116.78445031010099</c:v>
                </c:pt>
              </c:numCache>
            </c:numRef>
          </c:val>
          <c:smooth val="0"/>
          <c:extLst>
            <c:ext xmlns:c16="http://schemas.microsoft.com/office/drawing/2014/chart" uri="{C3380CC4-5D6E-409C-BE32-E72D297353CC}">
              <c16:uniqueId val="{0000005E-955D-4EA0-B2D4-D3B83C7D4A60}"/>
            </c:ext>
          </c:extLst>
        </c:ser>
        <c:ser>
          <c:idx val="95"/>
          <c:order val="95"/>
          <c:tx>
            <c:strRef>
              <c:f>GENlimitTWh_yr!$CY$3:$CY$5</c:f>
              <c:strCache>
                <c:ptCount val="1"/>
                <c:pt idx="0">
                  <c:v>mWIND - BNL</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GENlimitTWh_yr!$CY$6:$CY$15</c:f>
              <c:numCache>
                <c:formatCode>General</c:formatCode>
                <c:ptCount val="9"/>
                <c:pt idx="0">
                  <c:v>4.5150051282104497</c:v>
                </c:pt>
                <c:pt idx="1">
                  <c:v>12.788295172817309</c:v>
                </c:pt>
                <c:pt idx="2">
                  <c:v>19.639987971633246</c:v>
                </c:pt>
                <c:pt idx="3">
                  <c:v>24.182837905548389</c:v>
                </c:pt>
                <c:pt idx="4">
                  <c:v>0.1117500000000001</c:v>
                </c:pt>
                <c:pt idx="5">
                  <c:v>29.776476951548545</c:v>
                </c:pt>
                <c:pt idx="6">
                  <c:v>36.663959089874879</c:v>
                </c:pt>
                <c:pt idx="7">
                  <c:v>45.144558180315911</c:v>
                </c:pt>
                <c:pt idx="8">
                  <c:v>55.586771965899082</c:v>
                </c:pt>
              </c:numCache>
            </c:numRef>
          </c:val>
          <c:smooth val="0"/>
          <c:extLst>
            <c:ext xmlns:c16="http://schemas.microsoft.com/office/drawing/2014/chart" uri="{C3380CC4-5D6E-409C-BE32-E72D297353CC}">
              <c16:uniqueId val="{0000005F-955D-4EA0-B2D4-D3B83C7D4A60}"/>
            </c:ext>
          </c:extLst>
        </c:ser>
        <c:ser>
          <c:idx val="96"/>
          <c:order val="96"/>
          <c:tx>
            <c:strRef>
              <c:f>GENlimitTWh_yr!$CZ$3:$CZ$5</c:f>
              <c:strCache>
                <c:ptCount val="1"/>
                <c:pt idx="0">
                  <c:v>mWIND - OPA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GENlimitTWh_yr!$CZ$6:$CZ$15</c:f>
              <c:numCache>
                <c:formatCode>General</c:formatCode>
                <c:ptCount val="9"/>
                <c:pt idx="0">
                  <c:v>0.58677432125972462</c:v>
                </c:pt>
                <c:pt idx="1">
                  <c:v>1.0287583614716309</c:v>
                </c:pt>
                <c:pt idx="2">
                  <c:v>1.3891400806353598</c:v>
                </c:pt>
                <c:pt idx="3">
                  <c:v>1.6829854951556149</c:v>
                </c:pt>
                <c:pt idx="4">
                  <c:v>4.4710500000000042E-2</c:v>
                </c:pt>
                <c:pt idx="5">
                  <c:v>1.9225790234703857</c:v>
                </c:pt>
                <c:pt idx="6">
                  <c:v>2.117937044979902</c:v>
                </c:pt>
                <c:pt idx="7">
                  <c:v>2.2772266419759153</c:v>
                </c:pt>
                <c:pt idx="8">
                  <c:v>2.4071070303781714</c:v>
                </c:pt>
              </c:numCache>
            </c:numRef>
          </c:val>
          <c:smooth val="0"/>
          <c:extLst>
            <c:ext xmlns:c16="http://schemas.microsoft.com/office/drawing/2014/chart" uri="{C3380CC4-5D6E-409C-BE32-E72D297353CC}">
              <c16:uniqueId val="{00000060-955D-4EA0-B2D4-D3B83C7D4A60}"/>
            </c:ext>
          </c:extLst>
        </c:ser>
        <c:ser>
          <c:idx val="97"/>
          <c:order val="97"/>
          <c:tx>
            <c:strRef>
              <c:f>GENlimitTWh_yr!$DB$3:$DB$5</c:f>
              <c:strCache>
                <c:ptCount val="1"/>
                <c:pt idx="0">
                  <c:v>pHYDRO - DEU</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GENlimitTWh_yr!$DB$6:$DB$15</c:f>
              <c:numCache>
                <c:formatCode>General</c:formatCode>
                <c:ptCount val="9"/>
                <c:pt idx="0">
                  <c:v>0.27010000000000006</c:v>
                </c:pt>
                <c:pt idx="1">
                  <c:v>0.45260000000000006</c:v>
                </c:pt>
                <c:pt idx="2">
                  <c:v>0.56992142857142924</c:v>
                </c:pt>
                <c:pt idx="3">
                  <c:v>0.68724285714285704</c:v>
                </c:pt>
                <c:pt idx="4">
                  <c:v>8.7600000000000081E-2</c:v>
                </c:pt>
                <c:pt idx="5">
                  <c:v>0.80674138438880716</c:v>
                </c:pt>
                <c:pt idx="6">
                  <c:v>0.92845741007849603</c:v>
                </c:pt>
                <c:pt idx="7">
                  <c:v>1.0524320836675805</c:v>
                </c:pt>
                <c:pt idx="8">
                  <c:v>1.1787073182098651</c:v>
                </c:pt>
              </c:numCache>
            </c:numRef>
          </c:val>
          <c:smooth val="0"/>
          <c:extLst>
            <c:ext xmlns:c16="http://schemas.microsoft.com/office/drawing/2014/chart" uri="{C3380CC4-5D6E-409C-BE32-E72D297353CC}">
              <c16:uniqueId val="{00000061-955D-4EA0-B2D4-D3B83C7D4A60}"/>
            </c:ext>
          </c:extLst>
        </c:ser>
        <c:ser>
          <c:idx val="98"/>
          <c:order val="98"/>
          <c:tx>
            <c:strRef>
              <c:f>GENlimitTWh_yr!$DC$3:$DC$5</c:f>
              <c:strCache>
                <c:ptCount val="1"/>
                <c:pt idx="0">
                  <c:v>pHYDRO - EUN</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GENlimitTWh_yr!$DC$6:$DC$15</c:f>
              <c:numCache>
                <c:formatCode>General</c:formatCode>
                <c:ptCount val="9"/>
                <c:pt idx="0">
                  <c:v>3.3248568826191538E-2</c:v>
                </c:pt>
                <c:pt idx="1">
                  <c:v>5.6026528213450257E-2</c:v>
                </c:pt>
                <c:pt idx="2">
                  <c:v>7.0431549980882399E-2</c:v>
                </c:pt>
                <c:pt idx="3">
                  <c:v>8.4830477358985815E-2</c:v>
                </c:pt>
                <c:pt idx="4">
                  <c:v>1.0470000000000009E-2</c:v>
                </c:pt>
                <c:pt idx="5">
                  <c:v>9.9503169428178287E-2</c:v>
                </c:pt>
                <c:pt idx="6">
                  <c:v>0.11445482903624951</c:v>
                </c:pt>
                <c:pt idx="7">
                  <c:v>0.12969075791013798</c:v>
                </c:pt>
                <c:pt idx="8">
                  <c:v>0.14521635853511194</c:v>
                </c:pt>
              </c:numCache>
            </c:numRef>
          </c:val>
          <c:smooth val="0"/>
          <c:extLst>
            <c:ext xmlns:c16="http://schemas.microsoft.com/office/drawing/2014/chart" uri="{C3380CC4-5D6E-409C-BE32-E72D297353CC}">
              <c16:uniqueId val="{00000062-955D-4EA0-B2D4-D3B83C7D4A60}"/>
            </c:ext>
          </c:extLst>
        </c:ser>
        <c:ser>
          <c:idx val="99"/>
          <c:order val="99"/>
          <c:tx>
            <c:strRef>
              <c:f>GENlimitTWh_yr!$DD$3:$DD$5</c:f>
              <c:strCache>
                <c:ptCount val="1"/>
                <c:pt idx="0">
                  <c:v>pHYDRO - EUS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GENlimitTWh_yr!$DD$6:$DD$15</c:f>
              <c:numCache>
                <c:formatCode>General</c:formatCode>
                <c:ptCount val="9"/>
                <c:pt idx="0">
                  <c:v>0.29232151633997749</c:v>
                </c:pt>
                <c:pt idx="1">
                  <c:v>0.49258050797080344</c:v>
                </c:pt>
                <c:pt idx="2">
                  <c:v>0.61915800957085543</c:v>
                </c:pt>
                <c:pt idx="3">
                  <c:v>0.7457731347166775</c:v>
                </c:pt>
                <c:pt idx="4">
                  <c:v>9.2055000000000095E-2</c:v>
                </c:pt>
                <c:pt idx="5">
                  <c:v>0.87479527143455793</c:v>
                </c:pt>
                <c:pt idx="6">
                  <c:v>1.0062701645337926</c:v>
                </c:pt>
                <c:pt idx="7">
                  <c:v>1.1402444281952175</c:v>
                </c:pt>
                <c:pt idx="8">
                  <c:v>1.2767655624934611</c:v>
                </c:pt>
              </c:numCache>
            </c:numRef>
          </c:val>
          <c:smooth val="0"/>
          <c:extLst>
            <c:ext xmlns:c16="http://schemas.microsoft.com/office/drawing/2014/chart" uri="{C3380CC4-5D6E-409C-BE32-E72D297353CC}">
              <c16:uniqueId val="{00000063-955D-4EA0-B2D4-D3B83C7D4A60}"/>
            </c:ext>
          </c:extLst>
        </c:ser>
        <c:ser>
          <c:idx val="100"/>
          <c:order val="100"/>
          <c:tx>
            <c:strRef>
              <c:f>GENlimitTWh_yr!$DE$3:$DE$5</c:f>
              <c:strCache>
                <c:ptCount val="1"/>
                <c:pt idx="0">
                  <c:v>pHYDRO - FRA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GENlimitTWh_yr!$DE$6:$DE$15</c:f>
              <c:numCache>
                <c:formatCode>General</c:formatCode>
                <c:ptCount val="9"/>
                <c:pt idx="0">
                  <c:v>0.26480957299303598</c:v>
                </c:pt>
                <c:pt idx="1">
                  <c:v>0.47792322145689453</c:v>
                </c:pt>
                <c:pt idx="2">
                  <c:v>0.64512497543172831</c:v>
                </c:pt>
                <c:pt idx="3">
                  <c:v>0.8751338105546429</c:v>
                </c:pt>
                <c:pt idx="4">
                  <c:v>7.6110000000000066E-2</c:v>
                </c:pt>
                <c:pt idx="5">
                  <c:v>0.723280478726257</c:v>
                </c:pt>
                <c:pt idx="6">
                  <c:v>0.83195667091132763</c:v>
                </c:pt>
                <c:pt idx="7">
                  <c:v>0.94269931306480692</c:v>
                </c:pt>
                <c:pt idx="8">
                  <c:v>1.0555476776942121</c:v>
                </c:pt>
              </c:numCache>
            </c:numRef>
          </c:val>
          <c:smooth val="0"/>
          <c:extLst>
            <c:ext xmlns:c16="http://schemas.microsoft.com/office/drawing/2014/chart" uri="{C3380CC4-5D6E-409C-BE32-E72D297353CC}">
              <c16:uniqueId val="{00000064-955D-4EA0-B2D4-D3B83C7D4A60}"/>
            </c:ext>
          </c:extLst>
        </c:ser>
        <c:ser>
          <c:idx val="101"/>
          <c:order val="101"/>
          <c:tx>
            <c:strRef>
              <c:f>GENlimitTWh_yr!$DF$3:$DF$5</c:f>
              <c:strCache>
                <c:ptCount val="1"/>
                <c:pt idx="0">
                  <c:v>pHYDRO - OEC</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GENlimitTWh_yr!$DF$6:$DF$15</c:f>
              <c:numCache>
                <c:formatCode>General</c:formatCode>
                <c:ptCount val="9"/>
                <c:pt idx="0">
                  <c:v>2.6044182412799337</c:v>
                </c:pt>
                <c:pt idx="1">
                  <c:v>4.6913085011181099</c:v>
                </c:pt>
                <c:pt idx="2">
                  <c:v>6.2691991780022827</c:v>
                </c:pt>
                <c:pt idx="3">
                  <c:v>7.609267266342969</c:v>
                </c:pt>
                <c:pt idx="4">
                  <c:v>0.15981000000000015</c:v>
                </c:pt>
                <c:pt idx="5">
                  <c:v>8.7624430419508776</c:v>
                </c:pt>
                <c:pt idx="6">
                  <c:v>9.7646984843124827</c:v>
                </c:pt>
                <c:pt idx="7">
                  <c:v>10.645399701323699</c:v>
                </c:pt>
                <c:pt idx="8">
                  <c:v>11.428527414705849</c:v>
                </c:pt>
              </c:numCache>
            </c:numRef>
          </c:val>
          <c:smooth val="0"/>
          <c:extLst>
            <c:ext xmlns:c16="http://schemas.microsoft.com/office/drawing/2014/chart" uri="{C3380CC4-5D6E-409C-BE32-E72D297353CC}">
              <c16:uniqueId val="{00000065-955D-4EA0-B2D4-D3B83C7D4A60}"/>
            </c:ext>
          </c:extLst>
        </c:ser>
        <c:ser>
          <c:idx val="102"/>
          <c:order val="102"/>
          <c:tx>
            <c:strRef>
              <c:f>GENlimitTWh_yr!$DG$3:$DG$5</c:f>
              <c:strCache>
                <c:ptCount val="1"/>
                <c:pt idx="0">
                  <c:v>pHYDRO - ROW</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GENlimitTWh_yr!$DG$6:$DG$15</c:f>
              <c:numCache>
                <c:formatCode>General</c:formatCode>
                <c:ptCount val="9"/>
                <c:pt idx="0">
                  <c:v>1.4965479468954996</c:v>
                </c:pt>
                <c:pt idx="1">
                  <c:v>2.8052041881201979</c:v>
                </c:pt>
                <c:pt idx="2">
                  <c:v>4.0350410168179778</c:v>
                </c:pt>
                <c:pt idx="3">
                  <c:v>5.1785348970939244</c:v>
                </c:pt>
                <c:pt idx="4">
                  <c:v>5.8020000000000051E-2</c:v>
                </c:pt>
                <c:pt idx="5">
                  <c:v>6.3468527028576922</c:v>
                </c:pt>
                <c:pt idx="6">
                  <c:v>7.5648899110276187</c:v>
                </c:pt>
                <c:pt idx="7">
                  <c:v>8.8566286506688918</c:v>
                </c:pt>
                <c:pt idx="8">
                  <c:v>10.245766487349309</c:v>
                </c:pt>
              </c:numCache>
            </c:numRef>
          </c:val>
          <c:smooth val="0"/>
          <c:extLst>
            <c:ext xmlns:c16="http://schemas.microsoft.com/office/drawing/2014/chart" uri="{C3380CC4-5D6E-409C-BE32-E72D297353CC}">
              <c16:uniqueId val="{00000066-955D-4EA0-B2D4-D3B83C7D4A60}"/>
            </c:ext>
          </c:extLst>
        </c:ser>
        <c:ser>
          <c:idx val="103"/>
          <c:order val="103"/>
          <c:tx>
            <c:strRef>
              <c:f>GENlimitTWh_yr!$DH$3:$DH$5</c:f>
              <c:strCache>
                <c:ptCount val="1"/>
                <c:pt idx="0">
                  <c:v>pHYDRO - RSA</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GENlimitTWh_yr!$DH$6:$DH$15</c:f>
              <c:numCache>
                <c:formatCode>General</c:formatCode>
                <c:ptCount val="9"/>
                <c:pt idx="0">
                  <c:v>1.603333684574703</c:v>
                </c:pt>
                <c:pt idx="1">
                  <c:v>3.0053687061970273</c:v>
                </c:pt>
                <c:pt idx="2">
                  <c:v>4.3229601793417007</c:v>
                </c:pt>
                <c:pt idx="3">
                  <c:v>5.5480477284274103</c:v>
                </c:pt>
                <c:pt idx="4">
                  <c:v>6.2160000000000055E-2</c:v>
                </c:pt>
                <c:pt idx="5">
                  <c:v>6.7997305068878688</c:v>
                </c:pt>
                <c:pt idx="6">
                  <c:v>8.1046804010595803</c:v>
                </c:pt>
                <c:pt idx="7">
                  <c:v>9.4885907777590202</c:v>
                </c:pt>
                <c:pt idx="8">
                  <c:v>10.976850135360792</c:v>
                </c:pt>
              </c:numCache>
            </c:numRef>
          </c:val>
          <c:smooth val="0"/>
          <c:extLst>
            <c:ext xmlns:c16="http://schemas.microsoft.com/office/drawing/2014/chart" uri="{C3380CC4-5D6E-409C-BE32-E72D297353CC}">
              <c16:uniqueId val="{00000067-955D-4EA0-B2D4-D3B83C7D4A60}"/>
            </c:ext>
          </c:extLst>
        </c:ser>
        <c:ser>
          <c:idx val="104"/>
          <c:order val="104"/>
          <c:tx>
            <c:strRef>
              <c:f>GENlimitTWh_yr!$DI$3:$DI$5</c:f>
              <c:strCache>
                <c:ptCount val="1"/>
                <c:pt idx="0">
                  <c:v>pHYDRO - RUS</c:v>
                </c:pt>
              </c:strCache>
            </c:strRef>
          </c:tx>
          <c:marker>
            <c:symbol val="none"/>
          </c:marker>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GENlimitTWh_yr!$DI$6:$DI$15</c:f>
              <c:numCache>
                <c:formatCode>General</c:formatCode>
                <c:ptCount val="9"/>
                <c:pt idx="0">
                  <c:v>2.7824093349082988</c:v>
                </c:pt>
                <c:pt idx="1">
                  <c:v>5.3806187349914474</c:v>
                </c:pt>
                <c:pt idx="2">
                  <c:v>7.9499997915582075</c:v>
                </c:pt>
                <c:pt idx="3">
                  <c:v>10.434734400240897</c:v>
                </c:pt>
                <c:pt idx="4">
                  <c:v>5.6880000000000049E-2</c:v>
                </c:pt>
                <c:pt idx="5">
                  <c:v>13.297171950145305</c:v>
                </c:pt>
                <c:pt idx="6">
                  <c:v>16.64459257238854</c:v>
                </c:pt>
                <c:pt idx="7">
                  <c:v>20.601930248538821</c:v>
                </c:pt>
                <c:pt idx="8">
                  <c:v>25.316441050497819</c:v>
                </c:pt>
              </c:numCache>
            </c:numRef>
          </c:val>
          <c:smooth val="0"/>
          <c:extLst>
            <c:ext xmlns:c16="http://schemas.microsoft.com/office/drawing/2014/chart" uri="{C3380CC4-5D6E-409C-BE32-E72D297353CC}">
              <c16:uniqueId val="{00000068-955D-4EA0-B2D4-D3B83C7D4A60}"/>
            </c:ext>
          </c:extLst>
        </c:ser>
        <c:ser>
          <c:idx val="105"/>
          <c:order val="105"/>
          <c:tx>
            <c:strRef>
              <c:f>GENlimitTWh_yr!$DJ$3:$DJ$5</c:f>
              <c:strCache>
                <c:ptCount val="1"/>
                <c:pt idx="0">
                  <c:v>pHYDRO - USA</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GENlimitTWh_yr!$DJ$6:$DJ$15</c:f>
              <c:numCache>
                <c:formatCode>General</c:formatCode>
                <c:ptCount val="9"/>
                <c:pt idx="0">
                  <c:v>6.2785693738533723</c:v>
                </c:pt>
                <c:pt idx="1">
                  <c:v>11.309514505605176</c:v>
                </c:pt>
                <c:pt idx="2">
                  <c:v>15.11339512744609</c:v>
                </c:pt>
                <c:pt idx="3">
                  <c:v>18.343947857025796</c:v>
                </c:pt>
                <c:pt idx="4">
                  <c:v>0.38526000000000038</c:v>
                </c:pt>
                <c:pt idx="5">
                  <c:v>21.123952232914057</c:v>
                </c:pt>
                <c:pt idx="6">
                  <c:v>23.540127264039967</c:v>
                </c:pt>
                <c:pt idx="7">
                  <c:v>25.663266935310485</c:v>
                </c:pt>
                <c:pt idx="8">
                  <c:v>27.551182477877326</c:v>
                </c:pt>
              </c:numCache>
            </c:numRef>
          </c:val>
          <c:smooth val="0"/>
          <c:extLst>
            <c:ext xmlns:c16="http://schemas.microsoft.com/office/drawing/2014/chart" uri="{C3380CC4-5D6E-409C-BE32-E72D297353CC}">
              <c16:uniqueId val="{00000000-1496-447F-A463-CDE711147F7E}"/>
            </c:ext>
          </c:extLst>
        </c:ser>
        <c:ser>
          <c:idx val="106"/>
          <c:order val="106"/>
          <c:tx>
            <c:strRef>
              <c:f>GENlimitTWh_yr!$DK$3:$DK$5</c:f>
              <c:strCache>
                <c:ptCount val="1"/>
                <c:pt idx="0">
                  <c:v>pHYDRO - ITA</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GENlimitTWh_yr!$DK$6:$DK$15</c:f>
              <c:numCache>
                <c:formatCode>General</c:formatCode>
                <c:ptCount val="9"/>
                <c:pt idx="0">
                  <c:v>9.2131012506359952E-2</c:v>
                </c:pt>
                <c:pt idx="1">
                  <c:v>0.15525202501272031</c:v>
                </c:pt>
                <c:pt idx="2">
                  <c:v>0.19516507959468885</c:v>
                </c:pt>
                <c:pt idx="3">
                  <c:v>0.23506853434799352</c:v>
                </c:pt>
                <c:pt idx="4">
                  <c:v>2.9010000000000025E-2</c:v>
                </c:pt>
                <c:pt idx="5">
                  <c:v>0.27573052919195273</c:v>
                </c:pt>
                <c:pt idx="6">
                  <c:v>0.31716548004007061</c:v>
                </c:pt>
                <c:pt idx="7">
                  <c:v>0.35938807677759066</c:v>
                </c:pt>
                <c:pt idx="8">
                  <c:v>0.40241328846827923</c:v>
                </c:pt>
              </c:numCache>
            </c:numRef>
          </c:val>
          <c:smooth val="0"/>
          <c:extLst>
            <c:ext xmlns:c16="http://schemas.microsoft.com/office/drawing/2014/chart" uri="{C3380CC4-5D6E-409C-BE32-E72D297353CC}">
              <c16:uniqueId val="{00000001-1496-447F-A463-CDE711147F7E}"/>
            </c:ext>
          </c:extLst>
        </c:ser>
        <c:ser>
          <c:idx val="107"/>
          <c:order val="107"/>
          <c:tx>
            <c:strRef>
              <c:f>GENlimitTWh_yr!$DL$3:$DL$5</c:f>
              <c:strCache>
                <c:ptCount val="1"/>
                <c:pt idx="0">
                  <c:v>pHYDRO - POL</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GENlimitTWh_yr!$DL$6:$DL$15</c:f>
              <c:numCache>
                <c:formatCode>General</c:formatCode>
                <c:ptCount val="9"/>
                <c:pt idx="0">
                  <c:v>1.8735714285714342E-2</c:v>
                </c:pt>
                <c:pt idx="1">
                  <c:v>0.10227857142857144</c:v>
                </c:pt>
                <c:pt idx="2">
                  <c:v>0.11898714285714299</c:v>
                </c:pt>
                <c:pt idx="3">
                  <c:v>0.16616428571428574</c:v>
                </c:pt>
                <c:pt idx="4">
                  <c:v>6.4500000000000052E-3</c:v>
                </c:pt>
                <c:pt idx="5">
                  <c:v>0.21744378881987564</c:v>
                </c:pt>
                <c:pt idx="6">
                  <c:v>0.27318237915203869</c:v>
                </c:pt>
                <c:pt idx="7">
                  <c:v>0.33376780342612894</c:v>
                </c:pt>
                <c:pt idx="8">
                  <c:v>0.39962152546318341</c:v>
                </c:pt>
              </c:numCache>
            </c:numRef>
          </c:val>
          <c:smooth val="0"/>
          <c:extLst>
            <c:ext xmlns:c16="http://schemas.microsoft.com/office/drawing/2014/chart" uri="{C3380CC4-5D6E-409C-BE32-E72D297353CC}">
              <c16:uniqueId val="{00000002-1496-447F-A463-CDE711147F7E}"/>
            </c:ext>
          </c:extLst>
        </c:ser>
        <c:ser>
          <c:idx val="108"/>
          <c:order val="108"/>
          <c:tx>
            <c:strRef>
              <c:f>GENlimitTWh_yr!$DM$3:$DM$5</c:f>
              <c:strCache>
                <c:ptCount val="1"/>
                <c:pt idx="0">
                  <c:v>pHYDRO - ESP</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GENlimitTWh_yr!$DM$6:$DM$15</c:f>
              <c:numCache>
                <c:formatCode>General</c:formatCode>
                <c:ptCount val="9"/>
                <c:pt idx="0">
                  <c:v>0.13767250576183052</c:v>
                </c:pt>
                <c:pt idx="1">
                  <c:v>0.23199501152366164</c:v>
                </c:pt>
                <c:pt idx="2">
                  <c:v>0.29163758015959124</c:v>
                </c:pt>
                <c:pt idx="3">
                  <c:v>0.35126671676607718</c:v>
                </c:pt>
                <c:pt idx="4">
                  <c:v>4.3350000000000034E-2</c:v>
                </c:pt>
                <c:pt idx="5">
                  <c:v>0.41202934917360917</c:v>
                </c:pt>
                <c:pt idx="6">
                  <c:v>0.47394701925914084</c:v>
                </c:pt>
                <c:pt idx="7">
                  <c:v>0.53704167829896621</c:v>
                </c:pt>
                <c:pt idx="8">
                  <c:v>0.60133569474928283</c:v>
                </c:pt>
              </c:numCache>
            </c:numRef>
          </c:val>
          <c:smooth val="0"/>
          <c:extLst>
            <c:ext xmlns:c16="http://schemas.microsoft.com/office/drawing/2014/chart" uri="{C3380CC4-5D6E-409C-BE32-E72D297353CC}">
              <c16:uniqueId val="{00000003-1496-447F-A463-CDE711147F7E}"/>
            </c:ext>
          </c:extLst>
        </c:ser>
        <c:ser>
          <c:idx val="109"/>
          <c:order val="109"/>
          <c:tx>
            <c:strRef>
              <c:f>GENlimitTWh_yr!$DN$3:$DN$5</c:f>
              <c:strCache>
                <c:ptCount val="1"/>
                <c:pt idx="0">
                  <c:v>pHYDRO - UKI</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GENlimitTWh_yr!$DN$6:$DN$15</c:f>
              <c:numCache>
                <c:formatCode>General</c:formatCode>
                <c:ptCount val="9"/>
                <c:pt idx="0">
                  <c:v>0.13843470648577147</c:v>
                </c:pt>
                <c:pt idx="1">
                  <c:v>0.23327941297154356</c:v>
                </c:pt>
                <c:pt idx="2">
                  <c:v>0.29325218267950598</c:v>
                </c:pt>
                <c:pt idx="3">
                  <c:v>0.35316892666865363</c:v>
                </c:pt>
                <c:pt idx="4">
                  <c:v>4.3590000000000038E-2</c:v>
                </c:pt>
                <c:pt idx="5">
                  <c:v>0.4142254408352703</c:v>
                </c:pt>
                <c:pt idx="6">
                  <c:v>0.47644338631927458</c:v>
                </c:pt>
                <c:pt idx="7">
                  <c:v>0.53984483592649679</c:v>
                </c:pt>
                <c:pt idx="8">
                  <c:v>0.60445228195231737</c:v>
                </c:pt>
              </c:numCache>
            </c:numRef>
          </c:val>
          <c:smooth val="0"/>
          <c:extLst>
            <c:ext xmlns:c16="http://schemas.microsoft.com/office/drawing/2014/chart" uri="{C3380CC4-5D6E-409C-BE32-E72D297353CC}">
              <c16:uniqueId val="{00000004-1496-447F-A463-CDE711147F7E}"/>
            </c:ext>
          </c:extLst>
        </c:ser>
        <c:ser>
          <c:idx val="110"/>
          <c:order val="110"/>
          <c:tx>
            <c:strRef>
              <c:f>GENlimitTWh_yr!$DO$3:$DO$5</c:f>
              <c:strCache>
                <c:ptCount val="1"/>
                <c:pt idx="0">
                  <c:v>pHYDRO - BNL</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GENlimitTWh_yr!$DO$6:$DO$15</c:f>
              <c:numCache>
                <c:formatCode>General</c:formatCode>
                <c:ptCount val="9"/>
                <c:pt idx="0">
                  <c:v>0.10932816634027719</c:v>
                </c:pt>
                <c:pt idx="1">
                  <c:v>0.18423133268055486</c:v>
                </c:pt>
                <c:pt idx="2">
                  <c:v>0.23141942596928214</c:v>
                </c:pt>
                <c:pt idx="3">
                  <c:v>0.27869508074850069</c:v>
                </c:pt>
                <c:pt idx="4">
                  <c:v>3.4425000000000032E-2</c:v>
                </c:pt>
                <c:pt idx="5">
                  <c:v>0.32687086120516923</c:v>
                </c:pt>
                <c:pt idx="6">
                  <c:v>0.37596387412379584</c:v>
                </c:pt>
                <c:pt idx="7">
                  <c:v>0.42599155140013051</c:v>
                </c:pt>
                <c:pt idx="8">
                  <c:v>0.47697165621984566</c:v>
                </c:pt>
              </c:numCache>
            </c:numRef>
          </c:val>
          <c:smooth val="0"/>
          <c:extLst>
            <c:ext xmlns:c16="http://schemas.microsoft.com/office/drawing/2014/chart" uri="{C3380CC4-5D6E-409C-BE32-E72D297353CC}">
              <c16:uniqueId val="{00000005-1496-447F-A463-CDE711147F7E}"/>
            </c:ext>
          </c:extLst>
        </c:ser>
        <c:ser>
          <c:idx val="111"/>
          <c:order val="111"/>
          <c:tx>
            <c:strRef>
              <c:f>GENlimitTWh_yr!$DP$3:$DP$5</c:f>
              <c:strCache>
                <c:ptCount val="1"/>
                <c:pt idx="0">
                  <c:v>pHYDRO - OPA</c:v>
                </c:pt>
              </c:strCache>
            </c:strRef>
          </c:tx>
          <c:cat>
            <c:strRef>
              <c:f>GENlimitTWh_yr!$A$6:$A$15</c:f>
              <c:strCache>
                <c:ptCount val="9"/>
                <c:pt idx="0">
                  <c:v>2015</c:v>
                </c:pt>
                <c:pt idx="1">
                  <c:v>2020</c:v>
                </c:pt>
                <c:pt idx="2">
                  <c:v>2025</c:v>
                </c:pt>
                <c:pt idx="3">
                  <c:v>2030</c:v>
                </c:pt>
                <c:pt idx="4">
                  <c:v>2011</c:v>
                </c:pt>
                <c:pt idx="5">
                  <c:v>2035</c:v>
                </c:pt>
                <c:pt idx="6">
                  <c:v>2040</c:v>
                </c:pt>
                <c:pt idx="7">
                  <c:v>2045</c:v>
                </c:pt>
                <c:pt idx="8">
                  <c:v>2050</c:v>
                </c:pt>
              </c:strCache>
            </c:strRef>
          </c:cat>
          <c:val>
            <c:numRef>
              <c:f>GENlimitTWh_yr!$DP$6:$DP$15</c:f>
              <c:numCache>
                <c:formatCode>General</c:formatCode>
                <c:ptCount val="9"/>
                <c:pt idx="0">
                  <c:v>7.4285730559445692E-2</c:v>
                </c:pt>
                <c:pt idx="1">
                  <c:v>0.13924488214040281</c:v>
                </c:pt>
                <c:pt idx="2">
                  <c:v>0.200291591320851</c:v>
                </c:pt>
                <c:pt idx="3">
                  <c:v>0.25705240440590321</c:v>
                </c:pt>
                <c:pt idx="4">
                  <c:v>2.8800000000000028E-3</c:v>
                </c:pt>
                <c:pt idx="5">
                  <c:v>0.31504542889055764</c:v>
                </c:pt>
                <c:pt idx="6">
                  <c:v>0.37550642784832028</c:v>
                </c:pt>
                <c:pt idx="7">
                  <c:v>0.43962582754095847</c:v>
                </c:pt>
                <c:pt idx="8">
                  <c:v>0.50857992905146521</c:v>
                </c:pt>
              </c:numCache>
            </c:numRef>
          </c:val>
          <c:smooth val="0"/>
          <c:extLst>
            <c:ext xmlns:c16="http://schemas.microsoft.com/office/drawing/2014/chart" uri="{C3380CC4-5D6E-409C-BE32-E72D297353CC}">
              <c16:uniqueId val="{00000006-1496-447F-A463-CDE711147F7E}"/>
            </c:ext>
          </c:extLst>
        </c:ser>
        <c:dLbls>
          <c:showLegendKey val="0"/>
          <c:showVal val="0"/>
          <c:showCatName val="0"/>
          <c:showSerName val="0"/>
          <c:showPercent val="0"/>
          <c:showBubbleSize val="0"/>
        </c:dLbls>
        <c:marker val="1"/>
        <c:smooth val="0"/>
        <c:axId val="338589184"/>
        <c:axId val="337801152"/>
      </c:lineChart>
      <c:catAx>
        <c:axId val="338589184"/>
        <c:scaling>
          <c:orientation val="minMax"/>
        </c:scaling>
        <c:delete val="0"/>
        <c:axPos val="b"/>
        <c:numFmt formatCode="General" sourceLinked="0"/>
        <c:majorTickMark val="out"/>
        <c:minorTickMark val="none"/>
        <c:tickLblPos val="nextTo"/>
        <c:crossAx val="337801152"/>
        <c:crosses val="autoZero"/>
        <c:auto val="1"/>
        <c:lblAlgn val="ctr"/>
        <c:lblOffset val="100"/>
        <c:noMultiLvlLbl val="0"/>
      </c:catAx>
      <c:valAx>
        <c:axId val="337801152"/>
        <c:scaling>
          <c:orientation val="minMax"/>
        </c:scaling>
        <c:delete val="0"/>
        <c:axPos val="l"/>
        <c:majorGridlines/>
        <c:numFmt formatCode="General" sourceLinked="1"/>
        <c:majorTickMark val="out"/>
        <c:minorTickMark val="none"/>
        <c:tickLblPos val="nextTo"/>
        <c:crossAx val="338589184"/>
        <c:crosses val="autoZero"/>
        <c:crossBetween val="between"/>
      </c:valAx>
    </c:plotArea>
    <c:legend>
      <c:legendPos val="r"/>
      <c:layout>
        <c:manualLayout>
          <c:xMode val="edge"/>
          <c:yMode val="edge"/>
          <c:x val="0.77056369876842323"/>
          <c:y val="2.1473097112860898E-2"/>
          <c:w val="0.19682166929133857"/>
          <c:h val="0.29331570779929883"/>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[report_pivot_dias_EUTRADE.xlsx]SIZE.p!PivotTable1</c:name>
    <c:fmtId val="1"/>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s>
    <c:plotArea>
      <c:layout/>
      <c:lineChart>
        <c:grouping val="standard"/>
        <c:varyColors val="0"/>
        <c:ser>
          <c:idx val="0"/>
          <c:order val="0"/>
          <c:tx>
            <c:strRef>
              <c:f>SIZE.p!$B$3</c:f>
              <c:strCache>
                <c:ptCount val="1"/>
                <c:pt idx="0">
                  <c:v>Summe von size_usk</c:v>
                </c:pt>
              </c:strCache>
            </c:strRef>
          </c:tx>
          <c:marker>
            <c:symbol val="none"/>
          </c:marker>
          <c:cat>
            <c:multiLvlStrRef>
              <c:f>SIZE.p!$A$4:$A$6</c:f>
              <c:multiLvlStrCache>
                <c:ptCount val="1"/>
                <c:lvl>
                  <c:pt idx="0">
                    <c:v>(Leer)</c:v>
                  </c:pt>
                </c:lvl>
                <c:lvl>
                  <c:pt idx="0">
                    <c:v>(Leer)</c:v>
                  </c:pt>
                </c:lvl>
              </c:multiLvlStrCache>
            </c:multiLvlStrRef>
          </c:cat>
          <c:val>
            <c:numRef>
              <c:f>SIZE.p!$B$4:$B$6</c:f>
              <c:numCache>
                <c:formatCode>General</c:formatCode>
                <c:ptCount val="1"/>
              </c:numCache>
            </c:numRef>
          </c:val>
          <c:smooth val="0"/>
          <c:extLst>
            <c:ext xmlns:c16="http://schemas.microsoft.com/office/drawing/2014/chart" uri="{C3380CC4-5D6E-409C-BE32-E72D297353CC}">
              <c16:uniqueId val="{00000000-A424-48AE-982E-95C7BCD9A613}"/>
            </c:ext>
          </c:extLst>
        </c:ser>
        <c:ser>
          <c:idx val="1"/>
          <c:order val="1"/>
          <c:tx>
            <c:strRef>
              <c:f>SIZE.p!$C$3</c:f>
              <c:strCache>
                <c:ptCount val="1"/>
                <c:pt idx="0">
                  <c:v>Summe von size_skl</c:v>
                </c:pt>
              </c:strCache>
            </c:strRef>
          </c:tx>
          <c:marker>
            <c:symbol val="none"/>
          </c:marker>
          <c:cat>
            <c:multiLvlStrRef>
              <c:f>SIZE.p!$A$4:$A$6</c:f>
              <c:multiLvlStrCache>
                <c:ptCount val="1"/>
                <c:lvl>
                  <c:pt idx="0">
                    <c:v>(Leer)</c:v>
                  </c:pt>
                </c:lvl>
                <c:lvl>
                  <c:pt idx="0">
                    <c:v>(Leer)</c:v>
                  </c:pt>
                </c:lvl>
              </c:multiLvlStrCache>
            </c:multiLvlStrRef>
          </c:cat>
          <c:val>
            <c:numRef>
              <c:f>SIZE.p!$C$4:$C$6</c:f>
              <c:numCache>
                <c:formatCode>General</c:formatCode>
                <c:ptCount val="1"/>
              </c:numCache>
            </c:numRef>
          </c:val>
          <c:smooth val="0"/>
          <c:extLst>
            <c:ext xmlns:c16="http://schemas.microsoft.com/office/drawing/2014/chart" uri="{C3380CC4-5D6E-409C-BE32-E72D297353CC}">
              <c16:uniqueId val="{00000001-A424-48AE-982E-95C7BCD9A613}"/>
            </c:ext>
          </c:extLst>
        </c:ser>
        <c:dLbls>
          <c:showLegendKey val="0"/>
          <c:showVal val="0"/>
          <c:showCatName val="0"/>
          <c:showSerName val="0"/>
          <c:showPercent val="0"/>
          <c:showBubbleSize val="0"/>
        </c:dLbls>
        <c:smooth val="0"/>
        <c:axId val="338702336"/>
        <c:axId val="337802880"/>
      </c:lineChart>
      <c:catAx>
        <c:axId val="338702336"/>
        <c:scaling>
          <c:orientation val="minMax"/>
        </c:scaling>
        <c:delete val="0"/>
        <c:axPos val="b"/>
        <c:numFmt formatCode="General" sourceLinked="0"/>
        <c:majorTickMark val="out"/>
        <c:minorTickMark val="none"/>
        <c:tickLblPos val="nextTo"/>
        <c:crossAx val="337802880"/>
        <c:crosses val="autoZero"/>
        <c:auto val="1"/>
        <c:lblAlgn val="ctr"/>
        <c:lblOffset val="100"/>
        <c:noMultiLvlLbl val="0"/>
      </c:catAx>
      <c:valAx>
        <c:axId val="337802880"/>
        <c:scaling>
          <c:orientation val="minMax"/>
        </c:scaling>
        <c:delete val="0"/>
        <c:axPos val="l"/>
        <c:majorGridlines/>
        <c:numFmt formatCode="General" sourceLinked="1"/>
        <c:majorTickMark val="out"/>
        <c:minorTickMark val="none"/>
        <c:tickLblPos val="nextTo"/>
        <c:crossAx val="338702336"/>
        <c:crosses val="autoZero"/>
        <c:crossBetween val="between"/>
      </c:valAx>
    </c:plotArea>
    <c:legend>
      <c:legendPos val="r"/>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8.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40.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42.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44.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46.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48.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50.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52.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54.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56.xml.rels><?xml version="1.0" encoding="UTF-8" standalone="yes"?>
<Relationships xmlns="http://schemas.openxmlformats.org/package/2006/relationships"><Relationship Id="rId3" Type="http://schemas.openxmlformats.org/officeDocument/2006/relationships/chart" Target="../charts/chart57.xml"/><Relationship Id="rId2" Type="http://schemas.openxmlformats.org/officeDocument/2006/relationships/chart" Target="../charts/chart56.xml"/><Relationship Id="rId1" Type="http://schemas.openxmlformats.org/officeDocument/2006/relationships/chart" Target="../charts/chart55.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59.xml"/><Relationship Id="rId1" Type="http://schemas.openxmlformats.org/officeDocument/2006/relationships/chart" Target="../charts/chart58.xml"/></Relationships>
</file>

<file path=xl/drawings/_rels/drawing58.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60.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62.xml.rels><?xml version="1.0" encoding="UTF-8" standalone="yes"?>
<Relationships xmlns="http://schemas.openxmlformats.org/package/2006/relationships"><Relationship Id="rId1" Type="http://schemas.openxmlformats.org/officeDocument/2006/relationships/chart" Target="../charts/chart6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xdr:col>
      <xdr:colOff>1028699</xdr:colOff>
      <xdr:row>13</xdr:row>
      <xdr:rowOff>171450</xdr:rowOff>
    </xdr:from>
    <xdr:to>
      <xdr:col>11</xdr:col>
      <xdr:colOff>628650</xdr:colOff>
      <xdr:row>28</xdr:row>
      <xdr:rowOff>142876</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85725</xdr:colOff>
      <xdr:row>0</xdr:row>
      <xdr:rowOff>47625</xdr:rowOff>
    </xdr:from>
    <xdr:to>
      <xdr:col>14</xdr:col>
      <xdr:colOff>390525</xdr:colOff>
      <xdr:row>13</xdr:row>
      <xdr:rowOff>95250</xdr:rowOff>
    </xdr:to>
    <mc:AlternateContent xmlns:mc="http://schemas.openxmlformats.org/markup-compatibility/2006" xmlns:a14="http://schemas.microsoft.com/office/drawing/2010/main">
      <mc:Choice Requires="a14">
        <xdr:graphicFrame macro="">
          <xdr:nvGraphicFramePr>
            <xdr:cNvPr id="3" name="type 3"/>
            <xdr:cNvGraphicFramePr/>
          </xdr:nvGraphicFramePr>
          <xdr:xfrm>
            <a:off x="0" y="0"/>
            <a:ext cx="0" cy="0"/>
          </xdr:xfrm>
          <a:graphic>
            <a:graphicData uri="http://schemas.microsoft.com/office/drawing/2010/slicer">
              <sle:slicer xmlns:sle="http://schemas.microsoft.com/office/drawing/2010/slicer" name="type 3"/>
            </a:graphicData>
          </a:graphic>
        </xdr:graphicFrame>
      </mc:Choice>
      <mc:Fallback xmlns="">
        <xdr:sp macro="" textlink="">
          <xdr:nvSpPr>
            <xdr:cNvPr id="0" name=""/>
            <xdr:cNvSpPr>
              <a:spLocks noTextEdit="1"/>
            </xdr:cNvSpPr>
          </xdr:nvSpPr>
          <xdr:spPr>
            <a:xfrm>
              <a:off x="9763125" y="476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8</xdr:col>
      <xdr:colOff>104775</xdr:colOff>
      <xdr:row>0</xdr:row>
      <xdr:rowOff>57150</xdr:rowOff>
    </xdr:from>
    <xdr:to>
      <xdr:col>11</xdr:col>
      <xdr:colOff>933450</xdr:colOff>
      <xdr:row>13</xdr:row>
      <xdr:rowOff>104775</xdr:rowOff>
    </xdr:to>
    <mc:AlternateContent xmlns:mc="http://schemas.openxmlformats.org/markup-compatibility/2006" xmlns:a14="http://schemas.microsoft.com/office/drawing/2010/main">
      <mc:Choice Requires="a14">
        <xdr:graphicFrame macro="">
          <xdr:nvGraphicFramePr>
            <xdr:cNvPr id="5" name="year 58"/>
            <xdr:cNvGraphicFramePr/>
          </xdr:nvGraphicFramePr>
          <xdr:xfrm>
            <a:off x="0" y="0"/>
            <a:ext cx="0" cy="0"/>
          </xdr:xfrm>
          <a:graphic>
            <a:graphicData uri="http://schemas.microsoft.com/office/drawing/2010/slicer">
              <sle:slicer xmlns:sle="http://schemas.microsoft.com/office/drawing/2010/slicer" name="year 58"/>
            </a:graphicData>
          </a:graphic>
        </xdr:graphicFrame>
      </mc:Choice>
      <mc:Fallback xmlns="">
        <xdr:sp macro="" textlink="">
          <xdr:nvSpPr>
            <xdr:cNvPr id="0" name=""/>
            <xdr:cNvSpPr>
              <a:spLocks noTextEdit="1"/>
            </xdr:cNvSpPr>
          </xdr:nvSpPr>
          <xdr:spPr>
            <a:xfrm>
              <a:off x="7743825" y="571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15</xdr:row>
      <xdr:rowOff>95249</xdr:rowOff>
    </xdr:from>
    <xdr:to>
      <xdr:col>7</xdr:col>
      <xdr:colOff>762000</xdr:colOff>
      <xdr:row>35</xdr:row>
      <xdr:rowOff>152400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57150</xdr:colOff>
      <xdr:row>15</xdr:row>
      <xdr:rowOff>95250</xdr:rowOff>
    </xdr:from>
    <xdr:to>
      <xdr:col>12</xdr:col>
      <xdr:colOff>285750</xdr:colOff>
      <xdr:row>30</xdr:row>
      <xdr:rowOff>9525</xdr:rowOff>
    </xdr:to>
    <mc:AlternateContent xmlns:mc="http://schemas.openxmlformats.org/markup-compatibility/2006" xmlns:a14="http://schemas.microsoft.com/office/drawing/2010/main">
      <mc:Choice Requires="a14">
        <xdr:graphicFrame macro="">
          <xdr:nvGraphicFramePr>
            <xdr:cNvPr id="3" name="region 35"/>
            <xdr:cNvGraphicFramePr/>
          </xdr:nvGraphicFramePr>
          <xdr:xfrm>
            <a:off x="0" y="0"/>
            <a:ext cx="0" cy="0"/>
          </xdr:xfrm>
          <a:graphic>
            <a:graphicData uri="http://schemas.microsoft.com/office/drawing/2010/slicer">
              <sle:slicer xmlns:sle="http://schemas.microsoft.com/office/drawing/2010/slicer" name="region 35"/>
            </a:graphicData>
          </a:graphic>
        </xdr:graphicFrame>
      </mc:Choice>
      <mc:Fallback xmlns="">
        <xdr:sp macro="" textlink="">
          <xdr:nvSpPr>
            <xdr:cNvPr id="0" name=""/>
            <xdr:cNvSpPr>
              <a:spLocks noTextEdit="1"/>
            </xdr:cNvSpPr>
          </xdr:nvSpPr>
          <xdr:spPr>
            <a:xfrm>
              <a:off x="9772650" y="2952750"/>
              <a:ext cx="1828800" cy="27717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685800</xdr:colOff>
      <xdr:row>1</xdr:row>
      <xdr:rowOff>95250</xdr:rowOff>
    </xdr:from>
    <xdr:to>
      <xdr:col>13</xdr:col>
      <xdr:colOff>914400</xdr:colOff>
      <xdr:row>14</xdr:row>
      <xdr:rowOff>142875</xdr:rowOff>
    </xdr:to>
    <mc:AlternateContent xmlns:mc="http://schemas.openxmlformats.org/markup-compatibility/2006" xmlns:a14="http://schemas.microsoft.com/office/drawing/2010/main">
      <mc:Choice Requires="a14">
        <xdr:graphicFrame macro="">
          <xdr:nvGraphicFramePr>
            <xdr:cNvPr id="4" name="year 33"/>
            <xdr:cNvGraphicFramePr/>
          </xdr:nvGraphicFramePr>
          <xdr:xfrm>
            <a:off x="0" y="0"/>
            <a:ext cx="0" cy="0"/>
          </xdr:xfrm>
          <a:graphic>
            <a:graphicData uri="http://schemas.microsoft.com/office/drawing/2010/slicer">
              <sle:slicer xmlns:sle="http://schemas.microsoft.com/office/drawing/2010/slicer" name="year 33"/>
            </a:graphicData>
          </a:graphic>
        </xdr:graphicFrame>
      </mc:Choice>
      <mc:Fallback xmlns="">
        <xdr:sp macro="" textlink="">
          <xdr:nvSpPr>
            <xdr:cNvPr id="0" name=""/>
            <xdr:cNvSpPr>
              <a:spLocks noTextEdit="1"/>
            </xdr:cNvSpPr>
          </xdr:nvSpPr>
          <xdr:spPr>
            <a:xfrm>
              <a:off x="10963275" y="2857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werden in Excel 2010 und höher unterstützt.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457200</xdr:colOff>
      <xdr:row>15</xdr:row>
      <xdr:rowOff>157162</xdr:rowOff>
    </xdr:from>
    <xdr:to>
      <xdr:col>6</xdr:col>
      <xdr:colOff>704850</xdr:colOff>
      <xdr:row>35</xdr:row>
      <xdr:rowOff>104776</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466725</xdr:colOff>
      <xdr:row>13</xdr:row>
      <xdr:rowOff>171450</xdr:rowOff>
    </xdr:from>
    <xdr:to>
      <xdr:col>10</xdr:col>
      <xdr:colOff>695325</xdr:colOff>
      <xdr:row>27</xdr:row>
      <xdr:rowOff>28575</xdr:rowOff>
    </xdr:to>
    <mc:AlternateContent xmlns:mc="http://schemas.openxmlformats.org/markup-compatibility/2006" xmlns:a14="http://schemas.microsoft.com/office/drawing/2010/main">
      <mc:Choice Requires="a14">
        <xdr:graphicFrame macro="">
          <xdr:nvGraphicFramePr>
            <xdr:cNvPr id="3" name="Region 4"/>
            <xdr:cNvGraphicFramePr/>
          </xdr:nvGraphicFramePr>
          <xdr:xfrm>
            <a:off x="0" y="0"/>
            <a:ext cx="0" cy="0"/>
          </xdr:xfrm>
          <a:graphic>
            <a:graphicData uri="http://schemas.microsoft.com/office/drawing/2010/slicer">
              <sle:slicer xmlns:sle="http://schemas.microsoft.com/office/drawing/2010/slicer" name="Region 4"/>
            </a:graphicData>
          </a:graphic>
        </xdr:graphicFrame>
      </mc:Choice>
      <mc:Fallback xmlns="">
        <xdr:sp macro="" textlink="">
          <xdr:nvSpPr>
            <xdr:cNvPr id="0" name=""/>
            <xdr:cNvSpPr>
              <a:spLocks noTextEdit="1"/>
            </xdr:cNvSpPr>
          </xdr:nvSpPr>
          <xdr:spPr>
            <a:xfrm>
              <a:off x="8820150" y="26479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781050</xdr:colOff>
      <xdr:row>13</xdr:row>
      <xdr:rowOff>161925</xdr:rowOff>
    </xdr:from>
    <xdr:to>
      <xdr:col>13</xdr:col>
      <xdr:colOff>209550</xdr:colOff>
      <xdr:row>27</xdr:row>
      <xdr:rowOff>19050</xdr:rowOff>
    </xdr:to>
    <mc:AlternateContent xmlns:mc="http://schemas.openxmlformats.org/markup-compatibility/2006" xmlns:a14="http://schemas.microsoft.com/office/drawing/2010/main">
      <mc:Choice Requires="a14">
        <xdr:graphicFrame macro="">
          <xdr:nvGraphicFramePr>
            <xdr:cNvPr id="4" name="Year 3"/>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0734675" y="2638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581025</xdr:colOff>
      <xdr:row>9</xdr:row>
      <xdr:rowOff>93009</xdr:rowOff>
    </xdr:from>
    <xdr:to>
      <xdr:col>8</xdr:col>
      <xdr:colOff>333375</xdr:colOff>
      <xdr:row>30</xdr:row>
      <xdr:rowOff>26334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581025</xdr:colOff>
      <xdr:row>1</xdr:row>
      <xdr:rowOff>114300</xdr:rowOff>
    </xdr:from>
    <xdr:to>
      <xdr:col>10</xdr:col>
      <xdr:colOff>466165</xdr:colOff>
      <xdr:row>14</xdr:row>
      <xdr:rowOff>161925</xdr:rowOff>
    </xdr:to>
    <mc:AlternateContent xmlns:mc="http://schemas.openxmlformats.org/markup-compatibility/2006" xmlns:a14="http://schemas.microsoft.com/office/drawing/2010/main">
      <mc:Choice Requires="a14">
        <xdr:graphicFrame macro="">
          <xdr:nvGraphicFramePr>
            <xdr:cNvPr id="3" name="region 26"/>
            <xdr:cNvGraphicFramePr/>
          </xdr:nvGraphicFramePr>
          <xdr:xfrm>
            <a:off x="0" y="0"/>
            <a:ext cx="0" cy="0"/>
          </xdr:xfrm>
          <a:graphic>
            <a:graphicData uri="http://schemas.microsoft.com/office/drawing/2010/slicer">
              <sle:slicer xmlns:sle="http://schemas.microsoft.com/office/drawing/2010/slicer" name="region 26"/>
            </a:graphicData>
          </a:graphic>
        </xdr:graphicFrame>
      </mc:Choice>
      <mc:Fallback xmlns="">
        <xdr:sp macro="" textlink="">
          <xdr:nvSpPr>
            <xdr:cNvPr id="0" name=""/>
            <xdr:cNvSpPr>
              <a:spLocks noTextEdit="1"/>
            </xdr:cNvSpPr>
          </xdr:nvSpPr>
          <xdr:spPr>
            <a:xfrm>
              <a:off x="7524750" y="304800"/>
              <a:ext cx="1818715"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8</xdr:col>
      <xdr:colOff>595593</xdr:colOff>
      <xdr:row>15</xdr:row>
      <xdr:rowOff>171450</xdr:rowOff>
    </xdr:from>
    <xdr:to>
      <xdr:col>10</xdr:col>
      <xdr:colOff>494179</xdr:colOff>
      <xdr:row>29</xdr:row>
      <xdr:rowOff>28575</xdr:rowOff>
    </xdr:to>
    <mc:AlternateContent xmlns:mc="http://schemas.openxmlformats.org/markup-compatibility/2006" xmlns:a14="http://schemas.microsoft.com/office/drawing/2010/main">
      <mc:Choice Requires="a14">
        <xdr:graphicFrame macro="">
          <xdr:nvGraphicFramePr>
            <xdr:cNvPr id="7" name="type 1"/>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mlns="">
        <xdr:sp macro="" textlink="">
          <xdr:nvSpPr>
            <xdr:cNvPr id="0" name=""/>
            <xdr:cNvSpPr>
              <a:spLocks noTextEdit="1"/>
            </xdr:cNvSpPr>
          </xdr:nvSpPr>
          <xdr:spPr>
            <a:xfrm>
              <a:off x="6986868" y="3028950"/>
              <a:ext cx="1832161"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12</xdr:col>
      <xdr:colOff>215152</xdr:colOff>
      <xdr:row>2</xdr:row>
      <xdr:rowOff>135591</xdr:rowOff>
    </xdr:from>
    <xdr:to>
      <xdr:col>15</xdr:col>
      <xdr:colOff>136151</xdr:colOff>
      <xdr:row>15</xdr:row>
      <xdr:rowOff>183216</xdr:rowOff>
    </xdr:to>
    <mc:AlternateContent xmlns:mc="http://schemas.openxmlformats.org/markup-compatibility/2006" xmlns:a14="http://schemas.microsoft.com/office/drawing/2010/main">
      <mc:Choice Requires="a14">
        <xdr:graphicFrame macro="">
          <xdr:nvGraphicFramePr>
            <xdr:cNvPr id="8" name="year 15"/>
            <xdr:cNvGraphicFramePr/>
          </xdr:nvGraphicFramePr>
          <xdr:xfrm>
            <a:off x="0" y="0"/>
            <a:ext cx="0" cy="0"/>
          </xdr:xfrm>
          <a:graphic>
            <a:graphicData uri="http://schemas.microsoft.com/office/drawing/2010/slicer">
              <sle:slicer xmlns:sle="http://schemas.microsoft.com/office/drawing/2010/slicer" name="year 15"/>
            </a:graphicData>
          </a:graphic>
        </xdr:graphicFrame>
      </mc:Choice>
      <mc:Fallback xmlns="">
        <xdr:sp macro="" textlink="">
          <xdr:nvSpPr>
            <xdr:cNvPr id="0" name=""/>
            <xdr:cNvSpPr>
              <a:spLocks noTextEdit="1"/>
            </xdr:cNvSpPr>
          </xdr:nvSpPr>
          <xdr:spPr>
            <a:xfrm>
              <a:off x="8835277" y="516591"/>
              <a:ext cx="1825999"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742951</xdr:colOff>
      <xdr:row>6</xdr:row>
      <xdr:rowOff>33336</xdr:rowOff>
    </xdr:from>
    <xdr:to>
      <xdr:col>9</xdr:col>
      <xdr:colOff>161925</xdr:colOff>
      <xdr:row>25</xdr:row>
      <xdr:rowOff>152399</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476250</xdr:colOff>
      <xdr:row>12</xdr:row>
      <xdr:rowOff>95250</xdr:rowOff>
    </xdr:from>
    <xdr:ext cx="1828800" cy="1190625"/>
    <mc:AlternateContent xmlns:mc="http://schemas.openxmlformats.org/markup-compatibility/2006" xmlns:a14="http://schemas.microsoft.com/office/drawing/2010/main">
      <mc:Choice Requires="a14">
        <xdr:graphicFrame macro="">
          <xdr:nvGraphicFramePr>
            <xdr:cNvPr id="3" name="ct"/>
            <xdr:cNvGraphicFramePr/>
          </xdr:nvGraphicFramePr>
          <xdr:xfrm>
            <a:off x="0" y="0"/>
            <a:ext cx="0" cy="0"/>
          </xdr:xfrm>
          <a:graphic>
            <a:graphicData uri="http://schemas.microsoft.com/office/drawing/2010/slicer">
              <sle:slicer xmlns:sle="http://schemas.microsoft.com/office/drawing/2010/slicer" name="ct"/>
            </a:graphicData>
          </a:graphic>
        </xdr:graphicFrame>
      </mc:Choice>
      <mc:Fallback xmlns="">
        <xdr:sp macro="" textlink="">
          <xdr:nvSpPr>
            <xdr:cNvPr id="0" name=""/>
            <xdr:cNvSpPr>
              <a:spLocks noTextEdit="1"/>
            </xdr:cNvSpPr>
          </xdr:nvSpPr>
          <xdr:spPr>
            <a:xfrm>
              <a:off x="9582150" y="2381250"/>
              <a:ext cx="1828800" cy="11906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447675</xdr:colOff>
      <xdr:row>2</xdr:row>
      <xdr:rowOff>85726</xdr:rowOff>
    </xdr:from>
    <xdr:ext cx="1828800" cy="1847850"/>
    <mc:AlternateContent xmlns:mc="http://schemas.openxmlformats.org/markup-compatibility/2006" xmlns:a14="http://schemas.microsoft.com/office/drawing/2010/main">
      <mc:Choice Requires="a14">
        <xdr:graphicFrame macro="">
          <xdr:nvGraphicFramePr>
            <xdr:cNvPr id="4" name="cf"/>
            <xdr:cNvGraphicFramePr/>
          </xdr:nvGraphicFramePr>
          <xdr:xfrm>
            <a:off x="0" y="0"/>
            <a:ext cx="0" cy="0"/>
          </xdr:xfrm>
          <a:graphic>
            <a:graphicData uri="http://schemas.microsoft.com/office/drawing/2010/slicer">
              <sle:slicer xmlns:sle="http://schemas.microsoft.com/office/drawing/2010/slicer" name="cf"/>
            </a:graphicData>
          </a:graphic>
        </xdr:graphicFrame>
      </mc:Choice>
      <mc:Fallback xmlns="">
        <xdr:sp macro="" textlink="">
          <xdr:nvSpPr>
            <xdr:cNvPr id="0" name=""/>
            <xdr:cNvSpPr>
              <a:spLocks noTextEdit="1"/>
            </xdr:cNvSpPr>
          </xdr:nvSpPr>
          <xdr:spPr>
            <a:xfrm>
              <a:off x="9553575" y="466726"/>
              <a:ext cx="1828800" cy="18478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476250</xdr:colOff>
      <xdr:row>19</xdr:row>
      <xdr:rowOff>0</xdr:rowOff>
    </xdr:from>
    <xdr:ext cx="1828800" cy="3105150"/>
    <mc:AlternateContent xmlns:mc="http://schemas.openxmlformats.org/markup-compatibility/2006" xmlns:a14="http://schemas.microsoft.com/office/drawing/2010/main">
      <mc:Choice Requires="a14">
        <xdr:graphicFrame macro="">
          <xdr:nvGraphicFramePr>
            <xdr:cNvPr id="5" name="year "/>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mlns="">
        <xdr:sp macro="" textlink="">
          <xdr:nvSpPr>
            <xdr:cNvPr id="0" name=""/>
            <xdr:cNvSpPr>
              <a:spLocks noTextEdit="1"/>
            </xdr:cNvSpPr>
          </xdr:nvSpPr>
          <xdr:spPr>
            <a:xfrm>
              <a:off x="9582150" y="3619500"/>
              <a:ext cx="1828800" cy="31051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6.xml><?xml version="1.0" encoding="utf-8"?>
<xdr:wsDr xmlns:xdr="http://schemas.openxmlformats.org/drawingml/2006/spreadsheetDrawing" xmlns:a="http://schemas.openxmlformats.org/drawingml/2006/main">
  <xdr:twoCellAnchor>
    <xdr:from>
      <xdr:col>0</xdr:col>
      <xdr:colOff>552451</xdr:colOff>
      <xdr:row>7</xdr:row>
      <xdr:rowOff>23811</xdr:rowOff>
    </xdr:from>
    <xdr:to>
      <xdr:col>8</xdr:col>
      <xdr:colOff>771525</xdr:colOff>
      <xdr:row>29</xdr:row>
      <xdr:rowOff>133350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561975</xdr:colOff>
      <xdr:row>1</xdr:row>
      <xdr:rowOff>9525</xdr:rowOff>
    </xdr:from>
    <xdr:to>
      <xdr:col>11</xdr:col>
      <xdr:colOff>790575</xdr:colOff>
      <xdr:row>14</xdr:row>
      <xdr:rowOff>57150</xdr:rowOff>
    </xdr:to>
    <mc:AlternateContent xmlns:mc="http://schemas.openxmlformats.org/markup-compatibility/2006" xmlns:a14="http://schemas.microsoft.com/office/drawing/2010/main">
      <mc:Choice Requires="a14">
        <xdr:graphicFrame macro="">
          <xdr:nvGraphicFramePr>
            <xdr:cNvPr id="6" name="bt"/>
            <xdr:cNvGraphicFramePr/>
          </xdr:nvGraphicFramePr>
          <xdr:xfrm>
            <a:off x="0" y="0"/>
            <a:ext cx="0" cy="0"/>
          </xdr:xfrm>
          <a:graphic>
            <a:graphicData uri="http://schemas.microsoft.com/office/drawing/2010/slicer">
              <sle:slicer xmlns:sle="http://schemas.microsoft.com/office/drawing/2010/slicer" name="bt"/>
            </a:graphicData>
          </a:graphic>
        </xdr:graphicFrame>
      </mc:Choice>
      <mc:Fallback xmlns="">
        <xdr:sp macro="" textlink="">
          <xdr:nvSpPr>
            <xdr:cNvPr id="0" name=""/>
            <xdr:cNvSpPr>
              <a:spLocks noTextEdit="1"/>
            </xdr:cNvSpPr>
          </xdr:nvSpPr>
          <xdr:spPr>
            <a:xfrm>
              <a:off x="10391775" y="200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571500</xdr:colOff>
      <xdr:row>7</xdr:row>
      <xdr:rowOff>180975</xdr:rowOff>
    </xdr:from>
    <xdr:to>
      <xdr:col>12</xdr:col>
      <xdr:colOff>0</xdr:colOff>
      <xdr:row>21</xdr:row>
      <xdr:rowOff>38100</xdr:rowOff>
    </xdr:to>
    <mc:AlternateContent xmlns:mc="http://schemas.openxmlformats.org/markup-compatibility/2006" xmlns:a14="http://schemas.microsoft.com/office/drawing/2010/main">
      <mc:Choice Requires="a14">
        <xdr:graphicFrame macro="">
          <xdr:nvGraphicFramePr>
            <xdr:cNvPr id="7" name="bf"/>
            <xdr:cNvGraphicFramePr/>
          </xdr:nvGraphicFramePr>
          <xdr:xfrm>
            <a:off x="0" y="0"/>
            <a:ext cx="0" cy="0"/>
          </xdr:xfrm>
          <a:graphic>
            <a:graphicData uri="http://schemas.microsoft.com/office/drawing/2010/slicer">
              <sle:slicer xmlns:sle="http://schemas.microsoft.com/office/drawing/2010/slicer" name="bf"/>
            </a:graphicData>
          </a:graphic>
        </xdr:graphicFrame>
      </mc:Choice>
      <mc:Fallback xmlns="">
        <xdr:sp macro="" textlink="">
          <xdr:nvSpPr>
            <xdr:cNvPr id="0" name=""/>
            <xdr:cNvSpPr>
              <a:spLocks noTextEdit="1"/>
            </xdr:cNvSpPr>
          </xdr:nvSpPr>
          <xdr:spPr>
            <a:xfrm>
              <a:off x="10401300" y="15144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609600</xdr:colOff>
      <xdr:row>16</xdr:row>
      <xdr:rowOff>76200</xdr:rowOff>
    </xdr:from>
    <xdr:to>
      <xdr:col>12</xdr:col>
      <xdr:colOff>38100</xdr:colOff>
      <xdr:row>32</xdr:row>
      <xdr:rowOff>38100</xdr:rowOff>
    </xdr:to>
    <mc:AlternateContent xmlns:mc="http://schemas.openxmlformats.org/markup-compatibility/2006" xmlns:a14="http://schemas.microsoft.com/office/drawing/2010/main">
      <mc:Choice Requires="a14">
        <xdr:graphicFrame macro="">
          <xdr:nvGraphicFramePr>
            <xdr:cNvPr id="8"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39400" y="3124200"/>
              <a:ext cx="1828800" cy="30099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11</xdr:col>
      <xdr:colOff>190500</xdr:colOff>
      <xdr:row>1</xdr:row>
      <xdr:rowOff>133349</xdr:rowOff>
    </xdr:from>
    <xdr:to>
      <xdr:col>14</xdr:col>
      <xdr:colOff>457200</xdr:colOff>
      <xdr:row>19</xdr:row>
      <xdr:rowOff>114300</xdr:rowOff>
    </xdr:to>
    <mc:AlternateContent xmlns:mc="http://schemas.openxmlformats.org/markup-compatibility/2006" xmlns:a14="http://schemas.microsoft.com/office/drawing/2010/main">
      <mc:Choice Requires="a14">
        <xdr:graphicFrame macro="">
          <xdr:nvGraphicFramePr>
            <xdr:cNvPr id="4" name="year 34"/>
            <xdr:cNvGraphicFramePr/>
          </xdr:nvGraphicFramePr>
          <xdr:xfrm>
            <a:off x="0" y="0"/>
            <a:ext cx="0" cy="0"/>
          </xdr:xfrm>
          <a:graphic>
            <a:graphicData uri="http://schemas.microsoft.com/office/drawing/2010/slicer">
              <sle:slicer xmlns:sle="http://schemas.microsoft.com/office/drawing/2010/slicer" name="year 34"/>
            </a:graphicData>
          </a:graphic>
        </xdr:graphicFrame>
      </mc:Choice>
      <mc:Fallback xmlns="">
        <xdr:sp macro="" textlink="">
          <xdr:nvSpPr>
            <xdr:cNvPr id="0" name=""/>
            <xdr:cNvSpPr>
              <a:spLocks noTextEdit="1"/>
            </xdr:cNvSpPr>
          </xdr:nvSpPr>
          <xdr:spPr>
            <a:xfrm>
              <a:off x="10696575" y="323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2</xdr:col>
      <xdr:colOff>485775</xdr:colOff>
      <xdr:row>3</xdr:row>
      <xdr:rowOff>23812</xdr:rowOff>
    </xdr:from>
    <xdr:to>
      <xdr:col>10</xdr:col>
      <xdr:colOff>981075</xdr:colOff>
      <xdr:row>25</xdr:row>
      <xdr:rowOff>76200</xdr:rowOff>
    </xdr:to>
    <xdr:graphicFrame macro="">
      <xdr:nvGraphicFramePr>
        <xdr:cNvPr id="5" name="Diagramm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485775</xdr:colOff>
      <xdr:row>3</xdr:row>
      <xdr:rowOff>23812</xdr:rowOff>
    </xdr:from>
    <xdr:to>
      <xdr:col>10</xdr:col>
      <xdr:colOff>981075</xdr:colOff>
      <xdr:row>25</xdr:row>
      <xdr:rowOff>76200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276225</xdr:colOff>
      <xdr:row>2</xdr:row>
      <xdr:rowOff>157162</xdr:rowOff>
    </xdr:from>
    <xdr:to>
      <xdr:col>10</xdr:col>
      <xdr:colOff>771525</xdr:colOff>
      <xdr:row>25</xdr:row>
      <xdr:rowOff>19050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47625</xdr:colOff>
      <xdr:row>1</xdr:row>
      <xdr:rowOff>133350</xdr:rowOff>
    </xdr:from>
    <xdr:to>
      <xdr:col>14</xdr:col>
      <xdr:colOff>314325</xdr:colOff>
      <xdr:row>14</xdr:row>
      <xdr:rowOff>180975</xdr:rowOff>
    </xdr:to>
    <mc:AlternateContent xmlns:mc="http://schemas.openxmlformats.org/markup-compatibility/2006" xmlns:a14="http://schemas.microsoft.com/office/drawing/2010/main">
      <mc:Choice Requires="a14">
        <xdr:graphicFrame macro="">
          <xdr:nvGraphicFramePr>
            <xdr:cNvPr id="4" name="yr 1"/>
            <xdr:cNvGraphicFramePr/>
          </xdr:nvGraphicFramePr>
          <xdr:xfrm>
            <a:off x="0" y="0"/>
            <a:ext cx="0" cy="0"/>
          </xdr:xfrm>
          <a:graphic>
            <a:graphicData uri="http://schemas.microsoft.com/office/drawing/2010/slicer">
              <sle:slicer xmlns:sle="http://schemas.microsoft.com/office/drawing/2010/slicer" name="yr 1"/>
            </a:graphicData>
          </a:graphic>
        </xdr:graphicFrame>
      </mc:Choice>
      <mc:Fallback xmlns="">
        <xdr:sp macro="" textlink="">
          <xdr:nvSpPr>
            <xdr:cNvPr id="0" name=""/>
            <xdr:cNvSpPr>
              <a:spLocks noTextEdit="1"/>
            </xdr:cNvSpPr>
          </xdr:nvSpPr>
          <xdr:spPr>
            <a:xfrm>
              <a:off x="10344150" y="323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57150</xdr:colOff>
      <xdr:row>15</xdr:row>
      <xdr:rowOff>66675</xdr:rowOff>
    </xdr:from>
    <xdr:to>
      <xdr:col>14</xdr:col>
      <xdr:colOff>323850</xdr:colOff>
      <xdr:row>28</xdr:row>
      <xdr:rowOff>114300</xdr:rowOff>
    </xdr:to>
    <mc:AlternateContent xmlns:mc="http://schemas.openxmlformats.org/markup-compatibility/2006" xmlns:a14="http://schemas.microsoft.com/office/drawing/2010/main">
      <mc:Choice Requires="a14">
        <xdr:graphicFrame macro="">
          <xdr:nvGraphicFramePr>
            <xdr:cNvPr id="5" name="pco2w_yr"/>
            <xdr:cNvGraphicFramePr/>
          </xdr:nvGraphicFramePr>
          <xdr:xfrm>
            <a:off x="0" y="0"/>
            <a:ext cx="0" cy="0"/>
          </xdr:xfrm>
          <a:graphic>
            <a:graphicData uri="http://schemas.microsoft.com/office/drawing/2010/slicer">
              <sle:slicer xmlns:sle="http://schemas.microsoft.com/office/drawing/2010/slicer" name="pco2w_yr"/>
            </a:graphicData>
          </a:graphic>
        </xdr:graphicFrame>
      </mc:Choice>
      <mc:Fallback xmlns="">
        <xdr:sp macro="" textlink="">
          <xdr:nvSpPr>
            <xdr:cNvPr id="0" name=""/>
            <xdr:cNvSpPr>
              <a:spLocks noTextEdit="1"/>
            </xdr:cNvSpPr>
          </xdr:nvSpPr>
          <xdr:spPr>
            <a:xfrm>
              <a:off x="10353675" y="2924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542925</xdr:colOff>
      <xdr:row>4</xdr:row>
      <xdr:rowOff>76200</xdr:rowOff>
    </xdr:from>
    <xdr:to>
      <xdr:col>9</xdr:col>
      <xdr:colOff>219075</xdr:colOff>
      <xdr:row>33</xdr:row>
      <xdr:rowOff>95250</xdr:rowOff>
    </xdr:to>
    <xdr:graphicFrame macro="">
      <xdr:nvGraphicFramePr>
        <xdr:cNvPr id="7" name="Diagramm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590550</xdr:colOff>
      <xdr:row>17</xdr:row>
      <xdr:rowOff>133350</xdr:rowOff>
    </xdr:from>
    <xdr:to>
      <xdr:col>12</xdr:col>
      <xdr:colOff>19050</xdr:colOff>
      <xdr:row>30</xdr:row>
      <xdr:rowOff>180975</xdr:rowOff>
    </xdr:to>
    <mc:AlternateContent xmlns:mc="http://schemas.openxmlformats.org/markup-compatibility/2006" xmlns:a14="http://schemas.microsoft.com/office/drawing/2010/main">
      <mc:Choice Requires="a14">
        <xdr:graphicFrame macro="">
          <xdr:nvGraphicFramePr>
            <xdr:cNvPr id="8" name="region 2"/>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9267825" y="3371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12</xdr:col>
      <xdr:colOff>9525</xdr:colOff>
      <xdr:row>4</xdr:row>
      <xdr:rowOff>114300</xdr:rowOff>
    </xdr:from>
    <xdr:to>
      <xdr:col>14</xdr:col>
      <xdr:colOff>238125</xdr:colOff>
      <xdr:row>17</xdr:row>
      <xdr:rowOff>161925</xdr:rowOff>
    </xdr:to>
    <mc:AlternateContent xmlns:mc="http://schemas.openxmlformats.org/markup-compatibility/2006" xmlns:a14="http://schemas.microsoft.com/office/drawing/2010/main">
      <mc:Choice Requires="a14">
        <xdr:graphicFrame macro="">
          <xdr:nvGraphicFramePr>
            <xdr:cNvPr id="9" name="technology 2"/>
            <xdr:cNvGraphicFramePr/>
          </xdr:nvGraphicFramePr>
          <xdr:xfrm>
            <a:off x="0" y="0"/>
            <a:ext cx="0" cy="0"/>
          </xdr:xfrm>
          <a:graphic>
            <a:graphicData uri="http://schemas.microsoft.com/office/drawing/2010/slicer">
              <sle:slicer xmlns:sle="http://schemas.microsoft.com/office/drawing/2010/slicer" name="technology 2"/>
            </a:graphicData>
          </a:graphic>
        </xdr:graphicFrame>
      </mc:Choice>
      <mc:Fallback xmlns="">
        <xdr:sp macro="" textlink="">
          <xdr:nvSpPr>
            <xdr:cNvPr id="0" name=""/>
            <xdr:cNvSpPr>
              <a:spLocks noTextEdit="1"/>
            </xdr:cNvSpPr>
          </xdr:nvSpPr>
          <xdr:spPr>
            <a:xfrm>
              <a:off x="11087100" y="876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561975</xdr:colOff>
      <xdr:row>4</xdr:row>
      <xdr:rowOff>104775</xdr:rowOff>
    </xdr:from>
    <xdr:to>
      <xdr:col>11</xdr:col>
      <xdr:colOff>790575</xdr:colOff>
      <xdr:row>17</xdr:row>
      <xdr:rowOff>152400</xdr:rowOff>
    </xdr:to>
    <mc:AlternateContent xmlns:mc="http://schemas.openxmlformats.org/markup-compatibility/2006" xmlns:a14="http://schemas.microsoft.com/office/drawing/2010/main">
      <mc:Choice Requires="a14">
        <xdr:graphicFrame macro="">
          <xdr:nvGraphicFramePr>
            <xdr:cNvPr id="10"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9239250" y="866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9525</xdr:colOff>
      <xdr:row>2</xdr:row>
      <xdr:rowOff>38101</xdr:rowOff>
    </xdr:from>
    <xdr:to>
      <xdr:col>9</xdr:col>
      <xdr:colOff>257176</xdr:colOff>
      <xdr:row>32</xdr:row>
      <xdr:rowOff>19051</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533400</xdr:colOff>
      <xdr:row>0</xdr:row>
      <xdr:rowOff>133350</xdr:rowOff>
    </xdr:from>
    <xdr:to>
      <xdr:col>11</xdr:col>
      <xdr:colOff>762000</xdr:colOff>
      <xdr:row>33</xdr:row>
      <xdr:rowOff>190499</xdr:rowOff>
    </xdr:to>
    <mc:AlternateContent xmlns:mc="http://schemas.openxmlformats.org/markup-compatibility/2006" xmlns:a14="http://schemas.microsoft.com/office/drawing/2010/main">
      <mc:Choice Requires="a14">
        <xdr:graphicFrame macro="">
          <xdr:nvGraphicFramePr>
            <xdr:cNvPr id="3" name="region 34"/>
            <xdr:cNvGraphicFramePr/>
          </xdr:nvGraphicFramePr>
          <xdr:xfrm>
            <a:off x="0" y="0"/>
            <a:ext cx="0" cy="0"/>
          </xdr:xfrm>
          <a:graphic>
            <a:graphicData uri="http://schemas.microsoft.com/office/drawing/2010/slicer">
              <sle:slicer xmlns:sle="http://schemas.microsoft.com/office/drawing/2010/slicer" name="region 34"/>
            </a:graphicData>
          </a:graphic>
        </xdr:graphicFrame>
      </mc:Choice>
      <mc:Fallback xmlns="">
        <xdr:sp macro="" textlink="">
          <xdr:nvSpPr>
            <xdr:cNvPr id="0" name=""/>
            <xdr:cNvSpPr>
              <a:spLocks noTextEdit="1"/>
            </xdr:cNvSpPr>
          </xdr:nvSpPr>
          <xdr:spPr>
            <a:xfrm>
              <a:off x="9210675" y="133350"/>
              <a:ext cx="1828800" cy="6343649"/>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12</xdr:col>
      <xdr:colOff>47625</xdr:colOff>
      <xdr:row>11</xdr:row>
      <xdr:rowOff>76200</xdr:rowOff>
    </xdr:from>
    <xdr:to>
      <xdr:col>14</xdr:col>
      <xdr:colOff>276225</xdr:colOff>
      <xdr:row>38</xdr:row>
      <xdr:rowOff>0</xdr:rowOff>
    </xdr:to>
    <mc:AlternateContent xmlns:mc="http://schemas.openxmlformats.org/markup-compatibility/2006" xmlns:a14="http://schemas.microsoft.com/office/drawing/2010/main">
      <mc:Choice Requires="a14">
        <xdr:graphicFrame macro="">
          <xdr:nvGraphicFramePr>
            <xdr:cNvPr id="4" name="technology 9"/>
            <xdr:cNvGraphicFramePr/>
          </xdr:nvGraphicFramePr>
          <xdr:xfrm>
            <a:off x="0" y="0"/>
            <a:ext cx="0" cy="0"/>
          </xdr:xfrm>
          <a:graphic>
            <a:graphicData uri="http://schemas.microsoft.com/office/drawing/2010/slicer">
              <sle:slicer xmlns:sle="http://schemas.microsoft.com/office/drawing/2010/slicer" name="technology 9"/>
            </a:graphicData>
          </a:graphic>
        </xdr:graphicFrame>
      </mc:Choice>
      <mc:Fallback xmlns="">
        <xdr:sp macro="" textlink="">
          <xdr:nvSpPr>
            <xdr:cNvPr id="0" name=""/>
            <xdr:cNvSpPr>
              <a:spLocks noTextEdit="1"/>
            </xdr:cNvSpPr>
          </xdr:nvSpPr>
          <xdr:spPr>
            <a:xfrm>
              <a:off x="11125200" y="1543050"/>
              <a:ext cx="1828800" cy="56959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12</xdr:col>
      <xdr:colOff>47625</xdr:colOff>
      <xdr:row>0</xdr:row>
      <xdr:rowOff>0</xdr:rowOff>
    </xdr:from>
    <xdr:to>
      <xdr:col>14</xdr:col>
      <xdr:colOff>276225</xdr:colOff>
      <xdr:row>11</xdr:row>
      <xdr:rowOff>66674</xdr:rowOff>
    </xdr:to>
    <mc:AlternateContent xmlns:mc="http://schemas.openxmlformats.org/markup-compatibility/2006" xmlns:a14="http://schemas.microsoft.com/office/drawing/2010/main">
      <mc:Choice Requires="a14">
        <xdr:graphicFrame macro="">
          <xdr:nvGraphicFramePr>
            <xdr:cNvPr id="5" name="year 32"/>
            <xdr:cNvGraphicFramePr/>
          </xdr:nvGraphicFramePr>
          <xdr:xfrm>
            <a:off x="0" y="0"/>
            <a:ext cx="0" cy="0"/>
          </xdr:xfrm>
          <a:graphic>
            <a:graphicData uri="http://schemas.microsoft.com/office/drawing/2010/slicer">
              <sle:slicer xmlns:sle="http://schemas.microsoft.com/office/drawing/2010/slicer" name="year 32"/>
            </a:graphicData>
          </a:graphic>
        </xdr:graphicFrame>
      </mc:Choice>
      <mc:Fallback xmlns="">
        <xdr:sp macro="" textlink="">
          <xdr:nvSpPr>
            <xdr:cNvPr id="0" name=""/>
            <xdr:cNvSpPr>
              <a:spLocks noTextEdit="1"/>
            </xdr:cNvSpPr>
          </xdr:nvSpPr>
          <xdr:spPr>
            <a:xfrm>
              <a:off x="11125200" y="0"/>
              <a:ext cx="1828800" cy="2162174"/>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editAs="oneCell">
    <xdr:from>
      <xdr:col>10</xdr:col>
      <xdr:colOff>428625</xdr:colOff>
      <xdr:row>8</xdr:row>
      <xdr:rowOff>9525</xdr:rowOff>
    </xdr:from>
    <xdr:to>
      <xdr:col>12</xdr:col>
      <xdr:colOff>657225</xdr:colOff>
      <xdr:row>25</xdr:row>
      <xdr:rowOff>76200</xdr:rowOff>
    </xdr:to>
    <mc:AlternateContent xmlns:mc="http://schemas.openxmlformats.org/markup-compatibility/2006" xmlns:a14="http://schemas.microsoft.com/office/drawing/2010/main">
      <mc:Choice Requires="a14">
        <xdr:graphicFrame macro="">
          <xdr:nvGraphicFramePr>
            <xdr:cNvPr id="3" name="region 1"/>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96500" y="1533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14</xdr:col>
      <xdr:colOff>304800</xdr:colOff>
      <xdr:row>8</xdr:row>
      <xdr:rowOff>66675</xdr:rowOff>
    </xdr:from>
    <xdr:to>
      <xdr:col>16</xdr:col>
      <xdr:colOff>295275</xdr:colOff>
      <xdr:row>21</xdr:row>
      <xdr:rowOff>114300</xdr:rowOff>
    </xdr:to>
    <mc:AlternateContent xmlns:mc="http://schemas.openxmlformats.org/markup-compatibility/2006" xmlns:a14="http://schemas.microsoft.com/office/drawing/2010/main">
      <mc:Choice Requires="a14">
        <xdr:graphicFrame macro="">
          <xdr:nvGraphicFramePr>
            <xdr:cNvPr id="4" name="technology 1"/>
            <xdr:cNvGraphicFramePr/>
          </xdr:nvGraphicFramePr>
          <xdr:xfrm>
            <a:off x="0" y="0"/>
            <a:ext cx="0" cy="0"/>
          </xdr:xfrm>
          <a:graphic>
            <a:graphicData uri="http://schemas.microsoft.com/office/drawing/2010/slicer">
              <sle:slicer xmlns:sle="http://schemas.microsoft.com/office/drawing/2010/slicer" name="technology 1"/>
            </a:graphicData>
          </a:graphic>
        </xdr:graphicFrame>
      </mc:Choice>
      <mc:Fallback xmlns="">
        <xdr:sp macro="" textlink="">
          <xdr:nvSpPr>
            <xdr:cNvPr id="0" name=""/>
            <xdr:cNvSpPr>
              <a:spLocks noTextEdit="1"/>
            </xdr:cNvSpPr>
          </xdr:nvSpPr>
          <xdr:spPr>
            <a:xfrm>
              <a:off x="13458825" y="15906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16</xdr:col>
      <xdr:colOff>600075</xdr:colOff>
      <xdr:row>8</xdr:row>
      <xdr:rowOff>28575</xdr:rowOff>
    </xdr:from>
    <xdr:to>
      <xdr:col>19</xdr:col>
      <xdr:colOff>28575</xdr:colOff>
      <xdr:row>21</xdr:row>
      <xdr:rowOff>76200</xdr:rowOff>
    </xdr:to>
    <mc:AlternateContent xmlns:mc="http://schemas.openxmlformats.org/markup-compatibility/2006" xmlns:a14="http://schemas.microsoft.com/office/drawing/2010/main">
      <mc:Choice Requires="a14">
        <xdr:graphicFrame macro="">
          <xdr:nvGraphicFramePr>
            <xdr:cNvPr id="5"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5592425" y="15525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0</xdr:col>
      <xdr:colOff>838201</xdr:colOff>
      <xdr:row>4</xdr:row>
      <xdr:rowOff>57150</xdr:rowOff>
    </xdr:from>
    <xdr:to>
      <xdr:col>10</xdr:col>
      <xdr:colOff>209550</xdr:colOff>
      <xdr:row>35</xdr:row>
      <xdr:rowOff>28575</xdr:rowOff>
    </xdr:to>
    <xdr:graphicFrame macro="">
      <xdr:nvGraphicFramePr>
        <xdr:cNvPr id="7" name="Diagramm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oneCellAnchor>
    <xdr:from>
      <xdr:col>11</xdr:col>
      <xdr:colOff>323850</xdr:colOff>
      <xdr:row>15</xdr:row>
      <xdr:rowOff>47625</xdr:rowOff>
    </xdr:from>
    <xdr:ext cx="1828800" cy="2524125"/>
    <mc:AlternateContent xmlns:mc="http://schemas.openxmlformats.org/markup-compatibility/2006" xmlns:a14="http://schemas.microsoft.com/office/drawing/2010/main">
      <mc:Choice Requires="a14">
        <xdr:graphicFrame macro="">
          <xdr:nvGraphicFramePr>
            <xdr:cNvPr id="2" name="type"/>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1277600" y="2905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276225</xdr:colOff>
      <xdr:row>15</xdr:row>
      <xdr:rowOff>28575</xdr:rowOff>
    </xdr:from>
    <xdr:ext cx="1771650" cy="3314700"/>
    <mc:AlternateContent xmlns:mc="http://schemas.openxmlformats.org/markup-compatibility/2006" xmlns:a14="http://schemas.microsoft.com/office/drawing/2010/main">
      <mc:Choice Requires="a14">
        <xdr:graphicFrame macro="">
          <xdr:nvGraphicFramePr>
            <xdr:cNvPr id="3" name="region 16"/>
            <xdr:cNvGraphicFramePr/>
          </xdr:nvGraphicFramePr>
          <xdr:xfrm>
            <a:off x="0" y="0"/>
            <a:ext cx="0" cy="0"/>
          </xdr:xfrm>
          <a:graphic>
            <a:graphicData uri="http://schemas.microsoft.com/office/drawing/2010/slicer">
              <sle:slicer xmlns:sle="http://schemas.microsoft.com/office/drawing/2010/slicer" name="region 16"/>
            </a:graphicData>
          </a:graphic>
        </xdr:graphicFrame>
      </mc:Choice>
      <mc:Fallback xmlns="">
        <xdr:sp macro="" textlink="">
          <xdr:nvSpPr>
            <xdr:cNvPr id="0" name=""/>
            <xdr:cNvSpPr>
              <a:spLocks noTextEdit="1"/>
            </xdr:cNvSpPr>
          </xdr:nvSpPr>
          <xdr:spPr>
            <a:xfrm>
              <a:off x="8982075" y="2886075"/>
              <a:ext cx="1771650" cy="33147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266700</xdr:colOff>
      <xdr:row>1</xdr:row>
      <xdr:rowOff>161925</xdr:rowOff>
    </xdr:from>
    <xdr:ext cx="1828800" cy="2524125"/>
    <mc:AlternateContent xmlns:mc="http://schemas.openxmlformats.org/markup-compatibility/2006" xmlns:a14="http://schemas.microsoft.com/office/drawing/2010/main">
      <mc:Choice Requires="a14">
        <xdr:graphicFrame macro="">
          <xdr:nvGraphicFramePr>
            <xdr:cNvPr id="4" name="technology 4"/>
            <xdr:cNvGraphicFramePr/>
          </xdr:nvGraphicFramePr>
          <xdr:xfrm>
            <a:off x="0" y="0"/>
            <a:ext cx="0" cy="0"/>
          </xdr:xfrm>
          <a:graphic>
            <a:graphicData uri="http://schemas.microsoft.com/office/drawing/2010/slicer">
              <sle:slicer xmlns:sle="http://schemas.microsoft.com/office/drawing/2010/slicer" name="technology 4"/>
            </a:graphicData>
          </a:graphic>
        </xdr:graphicFrame>
      </mc:Choice>
      <mc:Fallback xmlns="">
        <xdr:sp macro="" textlink="">
          <xdr:nvSpPr>
            <xdr:cNvPr id="0" name=""/>
            <xdr:cNvSpPr>
              <a:spLocks noTextEdit="1"/>
            </xdr:cNvSpPr>
          </xdr:nvSpPr>
          <xdr:spPr>
            <a:xfrm>
              <a:off x="9496425" y="352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485775</xdr:colOff>
      <xdr:row>1</xdr:row>
      <xdr:rowOff>161925</xdr:rowOff>
    </xdr:from>
    <xdr:ext cx="1828800" cy="2524125"/>
    <mc:AlternateContent xmlns:mc="http://schemas.openxmlformats.org/markup-compatibility/2006" xmlns:a14="http://schemas.microsoft.com/office/drawing/2010/main">
      <mc:Choice Requires="a14">
        <xdr:graphicFrame macro="">
          <xdr:nvGraphicFramePr>
            <xdr:cNvPr id="5" name="year 14"/>
            <xdr:cNvGraphicFramePr/>
          </xdr:nvGraphicFramePr>
          <xdr:xfrm>
            <a:off x="0" y="0"/>
            <a:ext cx="0" cy="0"/>
          </xdr:xfrm>
          <a:graphic>
            <a:graphicData uri="http://schemas.microsoft.com/office/drawing/2010/slicer">
              <sle:slicer xmlns:sle="http://schemas.microsoft.com/office/drawing/2010/slicer" name="year 14"/>
            </a:graphicData>
          </a:graphic>
        </xdr:graphicFrame>
      </mc:Choice>
      <mc:Fallback xmlns="">
        <xdr:sp macro="" textlink="">
          <xdr:nvSpPr>
            <xdr:cNvPr id="0" name=""/>
            <xdr:cNvSpPr>
              <a:spLocks noTextEdit="1"/>
            </xdr:cNvSpPr>
          </xdr:nvSpPr>
          <xdr:spPr>
            <a:xfrm>
              <a:off x="10687050" y="352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47625</xdr:colOff>
      <xdr:row>5</xdr:row>
      <xdr:rowOff>19050</xdr:rowOff>
    </xdr:from>
    <xdr:to>
      <xdr:col>9</xdr:col>
      <xdr:colOff>238125</xdr:colOff>
      <xdr:row>33</xdr:row>
      <xdr:rowOff>161925</xdr:rowOff>
    </xdr:to>
    <xdr:graphicFrame macro="">
      <xdr:nvGraphicFramePr>
        <xdr:cNvPr id="6" name="Diagram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1</xdr:col>
      <xdr:colOff>857251</xdr:colOff>
      <xdr:row>7</xdr:row>
      <xdr:rowOff>47625</xdr:rowOff>
    </xdr:from>
    <xdr:to>
      <xdr:col>5</xdr:col>
      <xdr:colOff>504825</xdr:colOff>
      <xdr:row>31</xdr:row>
      <xdr:rowOff>47626</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695325</xdr:colOff>
      <xdr:row>20</xdr:row>
      <xdr:rowOff>180975</xdr:rowOff>
    </xdr:from>
    <xdr:to>
      <xdr:col>9</xdr:col>
      <xdr:colOff>123825</xdr:colOff>
      <xdr:row>34</xdr:row>
      <xdr:rowOff>38100</xdr:rowOff>
    </xdr:to>
    <mc:AlternateContent xmlns:mc="http://schemas.openxmlformats.org/markup-compatibility/2006" xmlns:a14="http://schemas.microsoft.com/office/drawing/2010/main">
      <mc:Choice Requires="a14">
        <xdr:graphicFrame macro="">
          <xdr:nvGraphicFramePr>
            <xdr:cNvPr id="3" name="region 12"/>
            <xdr:cNvGraphicFramePr/>
          </xdr:nvGraphicFramePr>
          <xdr:xfrm>
            <a:off x="0" y="0"/>
            <a:ext cx="0" cy="0"/>
          </xdr:xfrm>
          <a:graphic>
            <a:graphicData uri="http://schemas.microsoft.com/office/drawing/2010/slicer">
              <sle:slicer xmlns:sle="http://schemas.microsoft.com/office/drawing/2010/slicer" name="region 12"/>
            </a:graphicData>
          </a:graphic>
        </xdr:graphicFrame>
      </mc:Choice>
      <mc:Fallback xmlns="">
        <xdr:sp macro="" textlink="">
          <xdr:nvSpPr>
            <xdr:cNvPr id="0" name=""/>
            <xdr:cNvSpPr>
              <a:spLocks noTextEdit="1"/>
            </xdr:cNvSpPr>
          </xdr:nvSpPr>
          <xdr:spPr>
            <a:xfrm>
              <a:off x="6972300" y="39909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6</xdr:col>
      <xdr:colOff>704850</xdr:colOff>
      <xdr:row>7</xdr:row>
      <xdr:rowOff>133350</xdr:rowOff>
    </xdr:from>
    <xdr:to>
      <xdr:col>9</xdr:col>
      <xdr:colOff>133350</xdr:colOff>
      <xdr:row>20</xdr:row>
      <xdr:rowOff>180975</xdr:rowOff>
    </xdr:to>
    <mc:AlternateContent xmlns:mc="http://schemas.openxmlformats.org/markup-compatibility/2006" xmlns:a14="http://schemas.microsoft.com/office/drawing/2010/main">
      <mc:Choice Requires="a14">
        <xdr:graphicFrame macro="">
          <xdr:nvGraphicFramePr>
            <xdr:cNvPr id="4" name="sector 3"/>
            <xdr:cNvGraphicFramePr/>
          </xdr:nvGraphicFramePr>
          <xdr:xfrm>
            <a:off x="0" y="0"/>
            <a:ext cx="0" cy="0"/>
          </xdr:xfrm>
          <a:graphic>
            <a:graphicData uri="http://schemas.microsoft.com/office/drawing/2010/slicer">
              <sle:slicer xmlns:sle="http://schemas.microsoft.com/office/drawing/2010/slicer" name="sector 3"/>
            </a:graphicData>
          </a:graphic>
        </xdr:graphicFrame>
      </mc:Choice>
      <mc:Fallback xmlns="">
        <xdr:sp macro="" textlink="">
          <xdr:nvSpPr>
            <xdr:cNvPr id="0" name=""/>
            <xdr:cNvSpPr>
              <a:spLocks noTextEdit="1"/>
            </xdr:cNvSpPr>
          </xdr:nvSpPr>
          <xdr:spPr>
            <a:xfrm>
              <a:off x="6981825" y="1466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190500</xdr:colOff>
      <xdr:row>7</xdr:row>
      <xdr:rowOff>152400</xdr:rowOff>
    </xdr:from>
    <xdr:to>
      <xdr:col>11</xdr:col>
      <xdr:colOff>419100</xdr:colOff>
      <xdr:row>21</xdr:row>
      <xdr:rowOff>9525</xdr:rowOff>
    </xdr:to>
    <mc:AlternateContent xmlns:mc="http://schemas.openxmlformats.org/markup-compatibility/2006" xmlns:a14="http://schemas.microsoft.com/office/drawing/2010/main">
      <mc:Choice Requires="a14">
        <xdr:graphicFrame macro="">
          <xdr:nvGraphicFramePr>
            <xdr:cNvPr id="5" name="year 10"/>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8867775" y="14859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5.xml><?xml version="1.0" encoding="utf-8"?>
<c:userShapes xmlns:c="http://schemas.openxmlformats.org/drawingml/2006/chart">
  <cdr:relSizeAnchor xmlns:cdr="http://schemas.openxmlformats.org/drawingml/2006/chartDrawing">
    <cdr:from>
      <cdr:x>0.55643</cdr:x>
      <cdr:y>0.07917</cdr:y>
    </cdr:from>
    <cdr:to>
      <cdr:x>0.55643</cdr:x>
      <cdr:y>0.96042</cdr:y>
    </cdr:to>
    <cdr:cxnSp macro="">
      <cdr:nvCxnSpPr>
        <cdr:cNvPr id="3" name="Gerade Verbindung 2"/>
        <cdr:cNvCxnSpPr/>
      </cdr:nvCxnSpPr>
      <cdr:spPr>
        <a:xfrm xmlns:a="http://schemas.openxmlformats.org/drawingml/2006/main">
          <a:off x="2019299" y="361950"/>
          <a:ext cx="0" cy="4029075"/>
        </a:xfrm>
        <a:prstGeom xmlns:a="http://schemas.openxmlformats.org/drawingml/2006/main" prst="line">
          <a:avLst/>
        </a:prstGeom>
        <a:ln xmlns:a="http://schemas.openxmlformats.org/drawingml/2006/main" w="19050">
          <a:solidFill>
            <a:schemeClr val="accent2">
              <a:lumMod val="60000"/>
              <a:lumOff val="4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6.xml><?xml version="1.0" encoding="utf-8"?>
<xdr:wsDr xmlns:xdr="http://schemas.openxmlformats.org/drawingml/2006/spreadsheetDrawing" xmlns:a="http://schemas.openxmlformats.org/drawingml/2006/main">
  <xdr:twoCellAnchor>
    <xdr:from>
      <xdr:col>1</xdr:col>
      <xdr:colOff>742950</xdr:colOff>
      <xdr:row>7</xdr:row>
      <xdr:rowOff>66675</xdr:rowOff>
    </xdr:from>
    <xdr:to>
      <xdr:col>5</xdr:col>
      <xdr:colOff>390300</xdr:colOff>
      <xdr:row>31</xdr:row>
      <xdr:rowOff>66675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695325</xdr:colOff>
      <xdr:row>20</xdr:row>
      <xdr:rowOff>180975</xdr:rowOff>
    </xdr:from>
    <xdr:to>
      <xdr:col>9</xdr:col>
      <xdr:colOff>123825</xdr:colOff>
      <xdr:row>34</xdr:row>
      <xdr:rowOff>38100</xdr:rowOff>
    </xdr:to>
    <mc:AlternateContent xmlns:mc="http://schemas.openxmlformats.org/markup-compatibility/2006" xmlns:a14="http://schemas.microsoft.com/office/drawing/2010/main">
      <mc:Choice Requires="a14">
        <xdr:graphicFrame macro="">
          <xdr:nvGraphicFramePr>
            <xdr:cNvPr id="3" name="region 47"/>
            <xdr:cNvGraphicFramePr/>
          </xdr:nvGraphicFramePr>
          <xdr:xfrm>
            <a:off x="0" y="0"/>
            <a:ext cx="0" cy="0"/>
          </xdr:xfrm>
          <a:graphic>
            <a:graphicData uri="http://schemas.microsoft.com/office/drawing/2010/slicer">
              <sle:slicer xmlns:sle="http://schemas.microsoft.com/office/drawing/2010/slicer" name="region 47"/>
            </a:graphicData>
          </a:graphic>
        </xdr:graphicFrame>
      </mc:Choice>
      <mc:Fallback xmlns="">
        <xdr:sp macro="" textlink="">
          <xdr:nvSpPr>
            <xdr:cNvPr id="0" name=""/>
            <xdr:cNvSpPr>
              <a:spLocks noTextEdit="1"/>
            </xdr:cNvSpPr>
          </xdr:nvSpPr>
          <xdr:spPr>
            <a:xfrm>
              <a:off x="6972300" y="39909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6</xdr:col>
      <xdr:colOff>704850</xdr:colOff>
      <xdr:row>7</xdr:row>
      <xdr:rowOff>133350</xdr:rowOff>
    </xdr:from>
    <xdr:to>
      <xdr:col>9</xdr:col>
      <xdr:colOff>133350</xdr:colOff>
      <xdr:row>20</xdr:row>
      <xdr:rowOff>180975</xdr:rowOff>
    </xdr:to>
    <mc:AlternateContent xmlns:mc="http://schemas.openxmlformats.org/markup-compatibility/2006" xmlns:a14="http://schemas.microsoft.com/office/drawing/2010/main">
      <mc:Choice Requires="a14">
        <xdr:graphicFrame macro="">
          <xdr:nvGraphicFramePr>
            <xdr:cNvPr id="4" name="sector 12"/>
            <xdr:cNvGraphicFramePr/>
          </xdr:nvGraphicFramePr>
          <xdr:xfrm>
            <a:off x="0" y="0"/>
            <a:ext cx="0" cy="0"/>
          </xdr:xfrm>
          <a:graphic>
            <a:graphicData uri="http://schemas.microsoft.com/office/drawing/2010/slicer">
              <sle:slicer xmlns:sle="http://schemas.microsoft.com/office/drawing/2010/slicer" name="sector 12"/>
            </a:graphicData>
          </a:graphic>
        </xdr:graphicFrame>
      </mc:Choice>
      <mc:Fallback xmlns="">
        <xdr:sp macro="" textlink="">
          <xdr:nvSpPr>
            <xdr:cNvPr id="0" name=""/>
            <xdr:cNvSpPr>
              <a:spLocks noTextEdit="1"/>
            </xdr:cNvSpPr>
          </xdr:nvSpPr>
          <xdr:spPr>
            <a:xfrm>
              <a:off x="6981825" y="1466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190500</xdr:colOff>
      <xdr:row>7</xdr:row>
      <xdr:rowOff>152400</xdr:rowOff>
    </xdr:from>
    <xdr:to>
      <xdr:col>11</xdr:col>
      <xdr:colOff>419100</xdr:colOff>
      <xdr:row>21</xdr:row>
      <xdr:rowOff>9525</xdr:rowOff>
    </xdr:to>
    <mc:AlternateContent xmlns:mc="http://schemas.openxmlformats.org/markup-compatibility/2006" xmlns:a14="http://schemas.microsoft.com/office/drawing/2010/main">
      <mc:Choice Requires="a14">
        <xdr:graphicFrame macro="">
          <xdr:nvGraphicFramePr>
            <xdr:cNvPr id="5" name="year 44"/>
            <xdr:cNvGraphicFramePr/>
          </xdr:nvGraphicFramePr>
          <xdr:xfrm>
            <a:off x="0" y="0"/>
            <a:ext cx="0" cy="0"/>
          </xdr:xfrm>
          <a:graphic>
            <a:graphicData uri="http://schemas.microsoft.com/office/drawing/2010/slicer">
              <sle:slicer xmlns:sle="http://schemas.microsoft.com/office/drawing/2010/slicer" name="year 44"/>
            </a:graphicData>
          </a:graphic>
        </xdr:graphicFrame>
      </mc:Choice>
      <mc:Fallback xmlns="">
        <xdr:sp macro="" textlink="">
          <xdr:nvSpPr>
            <xdr:cNvPr id="0" name=""/>
            <xdr:cNvSpPr>
              <a:spLocks noTextEdit="1"/>
            </xdr:cNvSpPr>
          </xdr:nvSpPr>
          <xdr:spPr>
            <a:xfrm>
              <a:off x="8867775" y="14859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7.xml><?xml version="1.0" encoding="utf-8"?>
<c:userShapes xmlns:c="http://schemas.openxmlformats.org/drawingml/2006/chart">
  <cdr:relSizeAnchor xmlns:cdr="http://schemas.openxmlformats.org/drawingml/2006/chartDrawing">
    <cdr:from>
      <cdr:x>0.57218</cdr:x>
      <cdr:y>0.075</cdr:y>
    </cdr:from>
    <cdr:to>
      <cdr:x>0.57218</cdr:x>
      <cdr:y>0.95625</cdr:y>
    </cdr:to>
    <cdr:cxnSp macro="">
      <cdr:nvCxnSpPr>
        <cdr:cNvPr id="3" name="Gerade Verbindung 2"/>
        <cdr:cNvCxnSpPr/>
      </cdr:nvCxnSpPr>
      <cdr:spPr>
        <a:xfrm xmlns:a="http://schemas.openxmlformats.org/drawingml/2006/main">
          <a:off x="2076319" y="342915"/>
          <a:ext cx="0" cy="4029075"/>
        </a:xfrm>
        <a:prstGeom xmlns:a="http://schemas.openxmlformats.org/drawingml/2006/main" prst="line">
          <a:avLst/>
        </a:prstGeom>
        <a:ln xmlns:a="http://schemas.openxmlformats.org/drawingml/2006/main" w="19050">
          <a:solidFill>
            <a:schemeClr val="accent2">
              <a:lumMod val="60000"/>
              <a:lumOff val="40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8.xml><?xml version="1.0" encoding="utf-8"?>
<xdr:wsDr xmlns:xdr="http://schemas.openxmlformats.org/drawingml/2006/spreadsheetDrawing" xmlns:a="http://schemas.openxmlformats.org/drawingml/2006/main">
  <xdr:twoCellAnchor>
    <xdr:from>
      <xdr:col>0</xdr:col>
      <xdr:colOff>361950</xdr:colOff>
      <xdr:row>6</xdr:row>
      <xdr:rowOff>76200</xdr:rowOff>
    </xdr:from>
    <xdr:to>
      <xdr:col>6</xdr:col>
      <xdr:colOff>723900</xdr:colOff>
      <xdr:row>30</xdr:row>
      <xdr:rowOff>57150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476250</xdr:colOff>
      <xdr:row>1</xdr:row>
      <xdr:rowOff>9525</xdr:rowOff>
    </xdr:from>
    <xdr:to>
      <xdr:col>9</xdr:col>
      <xdr:colOff>704850</xdr:colOff>
      <xdr:row>28</xdr:row>
      <xdr:rowOff>142875</xdr:rowOff>
    </xdr:to>
    <mc:AlternateContent xmlns:mc="http://schemas.openxmlformats.org/markup-compatibility/2006" xmlns:a14="http://schemas.microsoft.com/office/drawing/2010/main">
      <mc:Choice Requires="a14">
        <xdr:graphicFrame macro="">
          <xdr:nvGraphicFramePr>
            <xdr:cNvPr id="3" name="region 46"/>
            <xdr:cNvGraphicFramePr/>
          </xdr:nvGraphicFramePr>
          <xdr:xfrm>
            <a:off x="0" y="0"/>
            <a:ext cx="0" cy="0"/>
          </xdr:xfrm>
          <a:graphic>
            <a:graphicData uri="http://schemas.microsoft.com/office/drawing/2010/slicer">
              <sle:slicer xmlns:sle="http://schemas.microsoft.com/office/drawing/2010/slicer" name="region 46"/>
            </a:graphicData>
          </a:graphic>
        </xdr:graphicFrame>
      </mc:Choice>
      <mc:Fallback xmlns="">
        <xdr:sp macro="" textlink="">
          <xdr:nvSpPr>
            <xdr:cNvPr id="0" name=""/>
            <xdr:cNvSpPr>
              <a:spLocks noTextEdit="1"/>
            </xdr:cNvSpPr>
          </xdr:nvSpPr>
          <xdr:spPr>
            <a:xfrm>
              <a:off x="7553325" y="200025"/>
              <a:ext cx="1828800" cy="52768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419100</xdr:colOff>
      <xdr:row>10</xdr:row>
      <xdr:rowOff>28575</xdr:rowOff>
    </xdr:from>
    <xdr:to>
      <xdr:col>12</xdr:col>
      <xdr:colOff>647700</xdr:colOff>
      <xdr:row>35</xdr:row>
      <xdr:rowOff>161925</xdr:rowOff>
    </xdr:to>
    <mc:AlternateContent xmlns:mc="http://schemas.openxmlformats.org/markup-compatibility/2006" xmlns:a14="http://schemas.microsoft.com/office/drawing/2010/main">
      <mc:Choice Requires="a14">
        <xdr:graphicFrame macro="">
          <xdr:nvGraphicFramePr>
            <xdr:cNvPr id="4" name="sector 11"/>
            <xdr:cNvGraphicFramePr/>
          </xdr:nvGraphicFramePr>
          <xdr:xfrm>
            <a:off x="0" y="0"/>
            <a:ext cx="0" cy="0"/>
          </xdr:xfrm>
          <a:graphic>
            <a:graphicData uri="http://schemas.microsoft.com/office/drawing/2010/slicer">
              <sle:slicer xmlns:sle="http://schemas.microsoft.com/office/drawing/2010/slicer" name="sector 11"/>
            </a:graphicData>
          </a:graphic>
        </xdr:graphicFrame>
      </mc:Choice>
      <mc:Fallback xmlns="">
        <xdr:sp macro="" textlink="">
          <xdr:nvSpPr>
            <xdr:cNvPr id="0" name=""/>
            <xdr:cNvSpPr>
              <a:spLocks noTextEdit="1"/>
            </xdr:cNvSpPr>
          </xdr:nvSpPr>
          <xdr:spPr>
            <a:xfrm>
              <a:off x="9896475" y="1933575"/>
              <a:ext cx="1828800" cy="48958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466725</xdr:colOff>
      <xdr:row>0</xdr:row>
      <xdr:rowOff>0</xdr:rowOff>
    </xdr:from>
    <xdr:to>
      <xdr:col>12</xdr:col>
      <xdr:colOff>695325</xdr:colOff>
      <xdr:row>10</xdr:row>
      <xdr:rowOff>104775</xdr:rowOff>
    </xdr:to>
    <mc:AlternateContent xmlns:mc="http://schemas.openxmlformats.org/markup-compatibility/2006" xmlns:a14="http://schemas.microsoft.com/office/drawing/2010/main">
      <mc:Choice Requires="a14">
        <xdr:graphicFrame macro="">
          <xdr:nvGraphicFramePr>
            <xdr:cNvPr id="5" name="year 43"/>
            <xdr:cNvGraphicFramePr/>
          </xdr:nvGraphicFramePr>
          <xdr:xfrm>
            <a:off x="0" y="0"/>
            <a:ext cx="0" cy="0"/>
          </xdr:xfrm>
          <a:graphic>
            <a:graphicData uri="http://schemas.microsoft.com/office/drawing/2010/slicer">
              <sle:slicer xmlns:sle="http://schemas.microsoft.com/office/drawing/2010/slicer" name="year 43"/>
            </a:graphicData>
          </a:graphic>
        </xdr:graphicFrame>
      </mc:Choice>
      <mc:Fallback xmlns="">
        <xdr:sp macro="" textlink="">
          <xdr:nvSpPr>
            <xdr:cNvPr id="0" name=""/>
            <xdr:cNvSpPr>
              <a:spLocks noTextEdit="1"/>
            </xdr:cNvSpPr>
          </xdr:nvSpPr>
          <xdr:spPr>
            <a:xfrm>
              <a:off x="9944100" y="0"/>
              <a:ext cx="1828800" cy="20097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1362075</xdr:colOff>
      <xdr:row>6</xdr:row>
      <xdr:rowOff>100011</xdr:rowOff>
    </xdr:from>
    <xdr:to>
      <xdr:col>8</xdr:col>
      <xdr:colOff>9525</xdr:colOff>
      <xdr:row>31</xdr:row>
      <xdr:rowOff>47624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11</xdr:col>
      <xdr:colOff>28575</xdr:colOff>
      <xdr:row>19</xdr:row>
      <xdr:rowOff>76200</xdr:rowOff>
    </xdr:from>
    <xdr:ext cx="1828800" cy="2524125"/>
    <mc:AlternateContent xmlns:mc="http://schemas.openxmlformats.org/markup-compatibility/2006" xmlns:a14="http://schemas.microsoft.com/office/drawing/2010/main">
      <mc:Choice Requires="a14">
        <xdr:graphicFrame macro="">
          <xdr:nvGraphicFramePr>
            <xdr:cNvPr id="3" name="region 49"/>
            <xdr:cNvGraphicFramePr/>
          </xdr:nvGraphicFramePr>
          <xdr:xfrm>
            <a:off x="0" y="0"/>
            <a:ext cx="0" cy="0"/>
          </xdr:xfrm>
          <a:graphic>
            <a:graphicData uri="http://schemas.microsoft.com/office/drawing/2010/slicer">
              <sle:slicer xmlns:sle="http://schemas.microsoft.com/office/drawing/2010/slicer" name="region 49"/>
            </a:graphicData>
          </a:graphic>
        </xdr:graphicFrame>
      </mc:Choice>
      <mc:Fallback xmlns="">
        <xdr:sp macro="" textlink="">
          <xdr:nvSpPr>
            <xdr:cNvPr id="0" name=""/>
            <xdr:cNvSpPr>
              <a:spLocks noTextEdit="1"/>
            </xdr:cNvSpPr>
          </xdr:nvSpPr>
          <xdr:spPr>
            <a:xfrm>
              <a:off x="10334625" y="36957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3028950"/>
    <mc:AlternateContent xmlns:mc="http://schemas.openxmlformats.org/markup-compatibility/2006" xmlns:a14="http://schemas.microsoft.com/office/drawing/2010/main">
      <mc:Choice Requires="a14">
        <xdr:graphicFrame macro="">
          <xdr:nvGraphicFramePr>
            <xdr:cNvPr id="5" name="year 46"/>
            <xdr:cNvGraphicFramePr/>
          </xdr:nvGraphicFramePr>
          <xdr:xfrm>
            <a:off x="0" y="0"/>
            <a:ext cx="0" cy="0"/>
          </xdr:xfrm>
          <a:graphic>
            <a:graphicData uri="http://schemas.microsoft.com/office/drawing/2010/slicer">
              <sle:slicer xmlns:sle="http://schemas.microsoft.com/office/drawing/2010/slicer" name="year 46"/>
            </a:graphicData>
          </a:graphic>
        </xdr:graphicFrame>
      </mc:Choice>
      <mc:Fallback xmlns="">
        <xdr:sp macro="" textlink="">
          <xdr:nvSpPr>
            <xdr:cNvPr id="0" name=""/>
            <xdr:cNvSpPr>
              <a:spLocks noTextEdit="1"/>
            </xdr:cNvSpPr>
          </xdr:nvSpPr>
          <xdr:spPr>
            <a:xfrm>
              <a:off x="10344150" y="600075"/>
              <a:ext cx="1828800" cy="30289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editAs="oneCell">
    <xdr:from>
      <xdr:col>8</xdr:col>
      <xdr:colOff>533400</xdr:colOff>
      <xdr:row>3</xdr:row>
      <xdr:rowOff>38100</xdr:rowOff>
    </xdr:from>
    <xdr:to>
      <xdr:col>10</xdr:col>
      <xdr:colOff>762000</xdr:colOff>
      <xdr:row>32</xdr:row>
      <xdr:rowOff>104776</xdr:rowOff>
    </xdr:to>
    <mc:AlternateContent xmlns:mc="http://schemas.openxmlformats.org/markup-compatibility/2006" xmlns:a14="http://schemas.microsoft.com/office/drawing/2010/main">
      <mc:Choice Requires="a14">
        <xdr:graphicFrame macro="">
          <xdr:nvGraphicFramePr>
            <xdr:cNvPr id="6" name="input 1"/>
            <xdr:cNvGraphicFramePr/>
          </xdr:nvGraphicFramePr>
          <xdr:xfrm>
            <a:off x="0" y="0"/>
            <a:ext cx="0" cy="0"/>
          </xdr:xfrm>
          <a:graphic>
            <a:graphicData uri="http://schemas.microsoft.com/office/drawing/2010/slicer">
              <sle:slicer xmlns:sle="http://schemas.microsoft.com/office/drawing/2010/slicer" name="input 1"/>
            </a:graphicData>
          </a:graphic>
        </xdr:graphicFrame>
      </mc:Choice>
      <mc:Fallback xmlns="">
        <xdr:sp macro="" textlink="">
          <xdr:nvSpPr>
            <xdr:cNvPr id="0" name=""/>
            <xdr:cNvSpPr>
              <a:spLocks noTextEdit="1"/>
            </xdr:cNvSpPr>
          </xdr:nvSpPr>
          <xdr:spPr>
            <a:xfrm>
              <a:off x="8439150" y="609600"/>
              <a:ext cx="1828800" cy="5591176"/>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20.xml><?xml version="1.0" encoding="utf-8"?>
<xdr:wsDr xmlns:xdr="http://schemas.openxmlformats.org/drawingml/2006/spreadsheetDrawing" xmlns:a="http://schemas.openxmlformats.org/drawingml/2006/main">
  <xdr:twoCellAnchor>
    <xdr:from>
      <xdr:col>0</xdr:col>
      <xdr:colOff>781050</xdr:colOff>
      <xdr:row>7</xdr:row>
      <xdr:rowOff>147636</xdr:rowOff>
    </xdr:from>
    <xdr:to>
      <xdr:col>7</xdr:col>
      <xdr:colOff>228600</xdr:colOff>
      <xdr:row>32</xdr:row>
      <xdr:rowOff>95249</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11</xdr:col>
      <xdr:colOff>28575</xdr:colOff>
      <xdr:row>19</xdr:row>
      <xdr:rowOff>76200</xdr:rowOff>
    </xdr:from>
    <xdr:ext cx="1828800" cy="2524125"/>
    <mc:AlternateContent xmlns:mc="http://schemas.openxmlformats.org/markup-compatibility/2006" xmlns:a14="http://schemas.microsoft.com/office/drawing/2010/main">
      <mc:Choice Requires="a14">
        <xdr:graphicFrame macro="">
          <xdr:nvGraphicFramePr>
            <xdr:cNvPr id="3" name="region 50"/>
            <xdr:cNvGraphicFramePr/>
          </xdr:nvGraphicFramePr>
          <xdr:xfrm>
            <a:off x="0" y="0"/>
            <a:ext cx="0" cy="0"/>
          </xdr:xfrm>
          <a:graphic>
            <a:graphicData uri="http://schemas.microsoft.com/office/drawing/2010/slicer">
              <sle:slicer xmlns:sle="http://schemas.microsoft.com/office/drawing/2010/slicer" name="region 50"/>
            </a:graphicData>
          </a:graphic>
        </xdr:graphicFrame>
      </mc:Choice>
      <mc:Fallback xmlns="">
        <xdr:sp macro="" textlink="">
          <xdr:nvSpPr>
            <xdr:cNvPr id="0" name=""/>
            <xdr:cNvSpPr>
              <a:spLocks noTextEdit="1"/>
            </xdr:cNvSpPr>
          </xdr:nvSpPr>
          <xdr:spPr>
            <a:xfrm>
              <a:off x="10334625" y="36957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3028950"/>
    <mc:AlternateContent xmlns:mc="http://schemas.openxmlformats.org/markup-compatibility/2006" xmlns:a14="http://schemas.microsoft.com/office/drawing/2010/main">
      <mc:Choice Requires="a14">
        <xdr:graphicFrame macro="">
          <xdr:nvGraphicFramePr>
            <xdr:cNvPr id="4" name="year 47"/>
            <xdr:cNvGraphicFramePr/>
          </xdr:nvGraphicFramePr>
          <xdr:xfrm>
            <a:off x="0" y="0"/>
            <a:ext cx="0" cy="0"/>
          </xdr:xfrm>
          <a:graphic>
            <a:graphicData uri="http://schemas.microsoft.com/office/drawing/2010/slicer">
              <sle:slicer xmlns:sle="http://schemas.microsoft.com/office/drawing/2010/slicer" name="year 47"/>
            </a:graphicData>
          </a:graphic>
        </xdr:graphicFrame>
      </mc:Choice>
      <mc:Fallback xmlns="">
        <xdr:sp macro="" textlink="">
          <xdr:nvSpPr>
            <xdr:cNvPr id="0" name=""/>
            <xdr:cNvSpPr>
              <a:spLocks noTextEdit="1"/>
            </xdr:cNvSpPr>
          </xdr:nvSpPr>
          <xdr:spPr>
            <a:xfrm>
              <a:off x="10344150" y="600075"/>
              <a:ext cx="1828800" cy="30289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editAs="oneCell">
    <xdr:from>
      <xdr:col>8</xdr:col>
      <xdr:colOff>533400</xdr:colOff>
      <xdr:row>3</xdr:row>
      <xdr:rowOff>38100</xdr:rowOff>
    </xdr:from>
    <xdr:to>
      <xdr:col>10</xdr:col>
      <xdr:colOff>762000</xdr:colOff>
      <xdr:row>19</xdr:row>
      <xdr:rowOff>57150</xdr:rowOff>
    </xdr:to>
    <mc:AlternateContent xmlns:mc="http://schemas.openxmlformats.org/markup-compatibility/2006" xmlns:a14="http://schemas.microsoft.com/office/drawing/2010/main">
      <mc:Choice Requires="a14">
        <xdr:graphicFrame macro="">
          <xdr:nvGraphicFramePr>
            <xdr:cNvPr id="5" name="input 2"/>
            <xdr:cNvGraphicFramePr/>
          </xdr:nvGraphicFramePr>
          <xdr:xfrm>
            <a:off x="0" y="0"/>
            <a:ext cx="0" cy="0"/>
          </xdr:xfrm>
          <a:graphic>
            <a:graphicData uri="http://schemas.microsoft.com/office/drawing/2010/slicer">
              <sle:slicer xmlns:sle="http://schemas.microsoft.com/office/drawing/2010/slicer" name="input 2"/>
            </a:graphicData>
          </a:graphic>
        </xdr:graphicFrame>
      </mc:Choice>
      <mc:Fallback xmlns="">
        <xdr:sp macro="" textlink="">
          <xdr:nvSpPr>
            <xdr:cNvPr id="0" name=""/>
            <xdr:cNvSpPr>
              <a:spLocks noTextEdit="1"/>
            </xdr:cNvSpPr>
          </xdr:nvSpPr>
          <xdr:spPr>
            <a:xfrm>
              <a:off x="8439150" y="609600"/>
              <a:ext cx="1828800" cy="30670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8</xdr:col>
      <xdr:colOff>495300</xdr:colOff>
      <xdr:row>19</xdr:row>
      <xdr:rowOff>85725</xdr:rowOff>
    </xdr:from>
    <xdr:to>
      <xdr:col>10</xdr:col>
      <xdr:colOff>723900</xdr:colOff>
      <xdr:row>35</xdr:row>
      <xdr:rowOff>95250</xdr:rowOff>
    </xdr:to>
    <mc:AlternateContent xmlns:mc="http://schemas.openxmlformats.org/markup-compatibility/2006" xmlns:a14="http://schemas.microsoft.com/office/drawing/2010/main">
      <mc:Choice Requires="a14">
        <xdr:graphicFrame macro="">
          <xdr:nvGraphicFramePr>
            <xdr:cNvPr id="6" name="output 1"/>
            <xdr:cNvGraphicFramePr/>
          </xdr:nvGraphicFramePr>
          <xdr:xfrm>
            <a:off x="0" y="0"/>
            <a:ext cx="0" cy="0"/>
          </xdr:xfrm>
          <a:graphic>
            <a:graphicData uri="http://schemas.microsoft.com/office/drawing/2010/slicer">
              <sle:slicer xmlns:sle="http://schemas.microsoft.com/office/drawing/2010/slicer" name="output 1"/>
            </a:graphicData>
          </a:graphic>
        </xdr:graphicFrame>
      </mc:Choice>
      <mc:Fallback xmlns="">
        <xdr:sp macro="" textlink="">
          <xdr:nvSpPr>
            <xdr:cNvPr id="0" name=""/>
            <xdr:cNvSpPr>
              <a:spLocks noTextEdit="1"/>
            </xdr:cNvSpPr>
          </xdr:nvSpPr>
          <xdr:spPr>
            <a:xfrm>
              <a:off x="8401050" y="3705225"/>
              <a:ext cx="1828800" cy="30575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21.xml><?xml version="1.0" encoding="utf-8"?>
<xdr:wsDr xmlns:xdr="http://schemas.openxmlformats.org/drawingml/2006/spreadsheetDrawing" xmlns:a="http://schemas.openxmlformats.org/drawingml/2006/main">
  <xdr:twoCellAnchor>
    <xdr:from>
      <xdr:col>0</xdr:col>
      <xdr:colOff>781050</xdr:colOff>
      <xdr:row>7</xdr:row>
      <xdr:rowOff>147636</xdr:rowOff>
    </xdr:from>
    <xdr:to>
      <xdr:col>7</xdr:col>
      <xdr:colOff>228600</xdr:colOff>
      <xdr:row>33</xdr:row>
      <xdr:rowOff>66675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11</xdr:col>
      <xdr:colOff>28575</xdr:colOff>
      <xdr:row>19</xdr:row>
      <xdr:rowOff>76200</xdr:rowOff>
    </xdr:from>
    <xdr:ext cx="1828800" cy="2524125"/>
    <mc:AlternateContent xmlns:mc="http://schemas.openxmlformats.org/markup-compatibility/2006" xmlns:a14="http://schemas.microsoft.com/office/drawing/2010/main">
      <mc:Choice Requires="a14">
        <xdr:graphicFrame macro="">
          <xdr:nvGraphicFramePr>
            <xdr:cNvPr id="3" name="region 52"/>
            <xdr:cNvGraphicFramePr/>
          </xdr:nvGraphicFramePr>
          <xdr:xfrm>
            <a:off x="0" y="0"/>
            <a:ext cx="0" cy="0"/>
          </xdr:xfrm>
          <a:graphic>
            <a:graphicData uri="http://schemas.microsoft.com/office/drawing/2010/slicer">
              <sle:slicer xmlns:sle="http://schemas.microsoft.com/office/drawing/2010/slicer" name="region 52"/>
            </a:graphicData>
          </a:graphic>
        </xdr:graphicFrame>
      </mc:Choice>
      <mc:Fallback xmlns="">
        <xdr:sp macro="" textlink="">
          <xdr:nvSpPr>
            <xdr:cNvPr id="0" name=""/>
            <xdr:cNvSpPr>
              <a:spLocks noTextEdit="1"/>
            </xdr:cNvSpPr>
          </xdr:nvSpPr>
          <xdr:spPr>
            <a:xfrm>
              <a:off x="10334625" y="36957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3028950"/>
    <mc:AlternateContent xmlns:mc="http://schemas.openxmlformats.org/markup-compatibility/2006" xmlns:a14="http://schemas.microsoft.com/office/drawing/2010/main">
      <mc:Choice Requires="a14">
        <xdr:graphicFrame macro="">
          <xdr:nvGraphicFramePr>
            <xdr:cNvPr id="4" name="year 49"/>
            <xdr:cNvGraphicFramePr/>
          </xdr:nvGraphicFramePr>
          <xdr:xfrm>
            <a:off x="0" y="0"/>
            <a:ext cx="0" cy="0"/>
          </xdr:xfrm>
          <a:graphic>
            <a:graphicData uri="http://schemas.microsoft.com/office/drawing/2010/slicer">
              <sle:slicer xmlns:sle="http://schemas.microsoft.com/office/drawing/2010/slicer" name="year 49"/>
            </a:graphicData>
          </a:graphic>
        </xdr:graphicFrame>
      </mc:Choice>
      <mc:Fallback xmlns="">
        <xdr:sp macro="" textlink="">
          <xdr:nvSpPr>
            <xdr:cNvPr id="0" name=""/>
            <xdr:cNvSpPr>
              <a:spLocks noTextEdit="1"/>
            </xdr:cNvSpPr>
          </xdr:nvSpPr>
          <xdr:spPr>
            <a:xfrm>
              <a:off x="10344150" y="600075"/>
              <a:ext cx="1828800" cy="30289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editAs="oneCell">
    <xdr:from>
      <xdr:col>8</xdr:col>
      <xdr:colOff>533400</xdr:colOff>
      <xdr:row>3</xdr:row>
      <xdr:rowOff>38100</xdr:rowOff>
    </xdr:from>
    <xdr:to>
      <xdr:col>10</xdr:col>
      <xdr:colOff>762000</xdr:colOff>
      <xdr:row>19</xdr:row>
      <xdr:rowOff>57150</xdr:rowOff>
    </xdr:to>
    <mc:AlternateContent xmlns:mc="http://schemas.openxmlformats.org/markup-compatibility/2006" xmlns:a14="http://schemas.microsoft.com/office/drawing/2010/main">
      <mc:Choice Requires="a14">
        <xdr:graphicFrame macro="">
          <xdr:nvGraphicFramePr>
            <xdr:cNvPr id="5" name="input 4"/>
            <xdr:cNvGraphicFramePr/>
          </xdr:nvGraphicFramePr>
          <xdr:xfrm>
            <a:off x="0" y="0"/>
            <a:ext cx="0" cy="0"/>
          </xdr:xfrm>
          <a:graphic>
            <a:graphicData uri="http://schemas.microsoft.com/office/drawing/2010/slicer">
              <sle:slicer xmlns:sle="http://schemas.microsoft.com/office/drawing/2010/slicer" name="input 4"/>
            </a:graphicData>
          </a:graphic>
        </xdr:graphicFrame>
      </mc:Choice>
      <mc:Fallback xmlns="">
        <xdr:sp macro="" textlink="">
          <xdr:nvSpPr>
            <xdr:cNvPr id="0" name=""/>
            <xdr:cNvSpPr>
              <a:spLocks noTextEdit="1"/>
            </xdr:cNvSpPr>
          </xdr:nvSpPr>
          <xdr:spPr>
            <a:xfrm>
              <a:off x="8439150" y="609600"/>
              <a:ext cx="1828800" cy="306705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8</xdr:col>
      <xdr:colOff>495300</xdr:colOff>
      <xdr:row>19</xdr:row>
      <xdr:rowOff>85725</xdr:rowOff>
    </xdr:from>
    <xdr:to>
      <xdr:col>10</xdr:col>
      <xdr:colOff>723900</xdr:colOff>
      <xdr:row>35</xdr:row>
      <xdr:rowOff>95250</xdr:rowOff>
    </xdr:to>
    <mc:AlternateContent xmlns:mc="http://schemas.openxmlformats.org/markup-compatibility/2006" xmlns:a14="http://schemas.microsoft.com/office/drawing/2010/main">
      <mc:Choice Requires="a14">
        <xdr:graphicFrame macro="">
          <xdr:nvGraphicFramePr>
            <xdr:cNvPr id="6" name="output 3"/>
            <xdr:cNvGraphicFramePr/>
          </xdr:nvGraphicFramePr>
          <xdr:xfrm>
            <a:off x="0" y="0"/>
            <a:ext cx="0" cy="0"/>
          </xdr:xfrm>
          <a:graphic>
            <a:graphicData uri="http://schemas.microsoft.com/office/drawing/2010/slicer">
              <sle:slicer xmlns:sle="http://schemas.microsoft.com/office/drawing/2010/slicer" name="output 3"/>
            </a:graphicData>
          </a:graphic>
        </xdr:graphicFrame>
      </mc:Choice>
      <mc:Fallback xmlns="">
        <xdr:sp macro="" textlink="">
          <xdr:nvSpPr>
            <xdr:cNvPr id="0" name=""/>
            <xdr:cNvSpPr>
              <a:spLocks noTextEdit="1"/>
            </xdr:cNvSpPr>
          </xdr:nvSpPr>
          <xdr:spPr>
            <a:xfrm>
              <a:off x="8401050" y="3705225"/>
              <a:ext cx="1828800" cy="30575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22.xml><?xml version="1.0" encoding="utf-8"?>
<xdr:wsDr xmlns:xdr="http://schemas.openxmlformats.org/drawingml/2006/spreadsheetDrawing" xmlns:a="http://schemas.openxmlformats.org/drawingml/2006/main">
  <xdr:twoCellAnchor>
    <xdr:from>
      <xdr:col>0</xdr:col>
      <xdr:colOff>828675</xdr:colOff>
      <xdr:row>6</xdr:row>
      <xdr:rowOff>42861</xdr:rowOff>
    </xdr:from>
    <xdr:to>
      <xdr:col>7</xdr:col>
      <xdr:colOff>304800</xdr:colOff>
      <xdr:row>30</xdr:row>
      <xdr:rowOff>9524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809625</xdr:colOff>
      <xdr:row>5</xdr:row>
      <xdr:rowOff>171450</xdr:rowOff>
    </xdr:from>
    <xdr:ext cx="1828800" cy="2524125"/>
    <mc:AlternateContent xmlns:mc="http://schemas.openxmlformats.org/markup-compatibility/2006" xmlns:a14="http://schemas.microsoft.com/office/drawing/2010/main">
      <mc:Choice Requires="a14">
        <xdr:graphicFrame macro="">
          <xdr:nvGraphicFramePr>
            <xdr:cNvPr id="3" name="region 11"/>
            <xdr:cNvGraphicFramePr/>
          </xdr:nvGraphicFramePr>
          <xdr:xfrm>
            <a:off x="0" y="0"/>
            <a:ext cx="0" cy="0"/>
          </xdr:xfrm>
          <a:graphic>
            <a:graphicData uri="http://schemas.microsoft.com/office/drawing/2010/slicer">
              <sle:slicer xmlns:sle="http://schemas.microsoft.com/office/drawing/2010/slicer" name="region 11"/>
            </a:graphicData>
          </a:graphic>
        </xdr:graphicFrame>
      </mc:Choice>
      <mc:Fallback xmlns="">
        <xdr:sp macro="" textlink="">
          <xdr:nvSpPr>
            <xdr:cNvPr id="0" name=""/>
            <xdr:cNvSpPr>
              <a:spLocks noTextEdit="1"/>
            </xdr:cNvSpPr>
          </xdr:nvSpPr>
          <xdr:spPr>
            <a:xfrm>
              <a:off x="8077200" y="11239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7</xdr:col>
      <xdr:colOff>800100</xdr:colOff>
      <xdr:row>19</xdr:row>
      <xdr:rowOff>9525</xdr:rowOff>
    </xdr:from>
    <xdr:ext cx="1828800" cy="2524125"/>
    <mc:AlternateContent xmlns:mc="http://schemas.openxmlformats.org/markup-compatibility/2006" xmlns:a14="http://schemas.microsoft.com/office/drawing/2010/main">
      <mc:Choice Requires="a14">
        <xdr:graphicFrame macro="">
          <xdr:nvGraphicFramePr>
            <xdr:cNvPr id="4" name="sector 2"/>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8067675" y="3629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10</xdr:col>
      <xdr:colOff>85725</xdr:colOff>
      <xdr:row>5</xdr:row>
      <xdr:rowOff>171450</xdr:rowOff>
    </xdr:from>
    <xdr:ext cx="1828800" cy="2524125"/>
    <mc:AlternateContent xmlns:mc="http://schemas.openxmlformats.org/markup-compatibility/2006" xmlns:a14="http://schemas.microsoft.com/office/drawing/2010/main">
      <mc:Choice Requires="a14">
        <xdr:graphicFrame macro="">
          <xdr:nvGraphicFramePr>
            <xdr:cNvPr id="5" name="year 9"/>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9896475" y="11239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23.xml><?xml version="1.0" encoding="utf-8"?>
<xdr:wsDr xmlns:xdr="http://schemas.openxmlformats.org/drawingml/2006/spreadsheetDrawing" xmlns:a="http://schemas.openxmlformats.org/drawingml/2006/main">
  <xdr:twoCellAnchor>
    <xdr:from>
      <xdr:col>1</xdr:col>
      <xdr:colOff>28575</xdr:colOff>
      <xdr:row>11</xdr:row>
      <xdr:rowOff>57150</xdr:rowOff>
    </xdr:from>
    <xdr:to>
      <xdr:col>8</xdr:col>
      <xdr:colOff>619125</xdr:colOff>
      <xdr:row>31</xdr:row>
      <xdr:rowOff>76200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28575</xdr:colOff>
      <xdr:row>11</xdr:row>
      <xdr:rowOff>57150</xdr:rowOff>
    </xdr:from>
    <xdr:to>
      <xdr:col>8</xdr:col>
      <xdr:colOff>619125</xdr:colOff>
      <xdr:row>31</xdr:row>
      <xdr:rowOff>76200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oneCellAnchor>
    <xdr:from>
      <xdr:col>3</xdr:col>
      <xdr:colOff>400050</xdr:colOff>
      <xdr:row>22</xdr:row>
      <xdr:rowOff>104775</xdr:rowOff>
    </xdr:from>
    <xdr:ext cx="1828800" cy="2524125"/>
    <mc:AlternateContent xmlns:mc="http://schemas.openxmlformats.org/markup-compatibility/2006" xmlns:a14="http://schemas.microsoft.com/office/drawing/2010/main">
      <mc:Choice Requires="a14">
        <xdr:graphicFrame macro="">
          <xdr:nvGraphicFramePr>
            <xdr:cNvPr id="2" name="commodity"/>
            <xdr:cNvGraphicFramePr/>
          </xdr:nvGraphicFramePr>
          <xdr:xfrm>
            <a:off x="0" y="0"/>
            <a:ext cx="0" cy="0"/>
          </xdr:xfrm>
          <a:graphic>
            <a:graphicData uri="http://schemas.microsoft.com/office/drawing/2010/slicer">
              <sle:slicer xmlns:sle="http://schemas.microsoft.com/office/drawing/2010/slicer" name="commodity"/>
            </a:graphicData>
          </a:graphic>
        </xdr:graphicFrame>
      </mc:Choice>
      <mc:Fallback xmlns="">
        <xdr:sp macro="" textlink="">
          <xdr:nvSpPr>
            <xdr:cNvPr id="0" name=""/>
            <xdr:cNvSpPr>
              <a:spLocks noTextEdit="1"/>
            </xdr:cNvSpPr>
          </xdr:nvSpPr>
          <xdr:spPr>
            <a:xfrm>
              <a:off x="4381500" y="4295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xdr:col>
      <xdr:colOff>904875</xdr:colOff>
      <xdr:row>22</xdr:row>
      <xdr:rowOff>95250</xdr:rowOff>
    </xdr:from>
    <xdr:ext cx="1828800" cy="2524125"/>
    <mc:AlternateContent xmlns:mc="http://schemas.openxmlformats.org/markup-compatibility/2006" xmlns:a14="http://schemas.microsoft.com/office/drawing/2010/main">
      <mc:Choice Requires="a14">
        <xdr:graphicFrame macro="">
          <xdr:nvGraphicFramePr>
            <xdr:cNvPr id="3" name="exporter"/>
            <xdr:cNvGraphicFramePr/>
          </xdr:nvGraphicFramePr>
          <xdr:xfrm>
            <a:off x="0" y="0"/>
            <a:ext cx="0" cy="0"/>
          </xdr:xfrm>
          <a:graphic>
            <a:graphicData uri="http://schemas.microsoft.com/office/drawing/2010/slicer">
              <sle:slicer xmlns:sle="http://schemas.microsoft.com/office/drawing/2010/slicer" name="exporter"/>
            </a:graphicData>
          </a:graphic>
        </xdr:graphicFrame>
      </mc:Choice>
      <mc:Fallback xmlns="">
        <xdr:sp macro="" textlink="">
          <xdr:nvSpPr>
            <xdr:cNvPr id="0" name=""/>
            <xdr:cNvSpPr>
              <a:spLocks noTextEdit="1"/>
            </xdr:cNvSpPr>
          </xdr:nvSpPr>
          <xdr:spPr>
            <a:xfrm>
              <a:off x="2400300" y="42862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5</xdr:col>
      <xdr:colOff>704850</xdr:colOff>
      <xdr:row>22</xdr:row>
      <xdr:rowOff>114300</xdr:rowOff>
    </xdr:from>
    <xdr:ext cx="1828800" cy="2524125"/>
    <mc:AlternateContent xmlns:mc="http://schemas.openxmlformats.org/markup-compatibility/2006" xmlns:a14="http://schemas.microsoft.com/office/drawing/2010/main">
      <mc:Choice Requires="a14">
        <xdr:graphicFrame macro="">
          <xdr:nvGraphicFramePr>
            <xdr:cNvPr id="4" name="importer"/>
            <xdr:cNvGraphicFramePr/>
          </xdr:nvGraphicFramePr>
          <xdr:xfrm>
            <a:off x="0" y="0"/>
            <a:ext cx="0" cy="0"/>
          </xdr:xfrm>
          <a:graphic>
            <a:graphicData uri="http://schemas.microsoft.com/office/drawing/2010/slicer">
              <sle:slicer xmlns:sle="http://schemas.microsoft.com/office/drawing/2010/slicer" name="importer"/>
            </a:graphicData>
          </a:graphic>
        </xdr:graphicFrame>
      </mc:Choice>
      <mc:Fallback xmlns="">
        <xdr:sp macro="" textlink="">
          <xdr:nvSpPr>
            <xdr:cNvPr id="0" name=""/>
            <xdr:cNvSpPr>
              <a:spLocks noTextEdit="1"/>
            </xdr:cNvSpPr>
          </xdr:nvSpPr>
          <xdr:spPr>
            <a:xfrm>
              <a:off x="6286500" y="4305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0</xdr:col>
      <xdr:colOff>428625</xdr:colOff>
      <xdr:row>22</xdr:row>
      <xdr:rowOff>85725</xdr:rowOff>
    </xdr:from>
    <xdr:ext cx="1828800" cy="2524125"/>
    <mc:AlternateContent xmlns:mc="http://schemas.openxmlformats.org/markup-compatibility/2006" xmlns:a14="http://schemas.microsoft.com/office/drawing/2010/main">
      <mc:Choice Requires="a14">
        <xdr:graphicFrame macro="">
          <xdr:nvGraphicFramePr>
            <xdr:cNvPr id="5" name="year 16"/>
            <xdr:cNvGraphicFramePr/>
          </xdr:nvGraphicFramePr>
          <xdr:xfrm>
            <a:off x="0" y="0"/>
            <a:ext cx="0" cy="0"/>
          </xdr:xfrm>
          <a:graphic>
            <a:graphicData uri="http://schemas.microsoft.com/office/drawing/2010/slicer">
              <sle:slicer xmlns:sle="http://schemas.microsoft.com/office/drawing/2010/slicer" name="year 16"/>
            </a:graphicData>
          </a:graphic>
        </xdr:graphicFrame>
      </mc:Choice>
      <mc:Fallback xmlns="">
        <xdr:sp macro="" textlink="">
          <xdr:nvSpPr>
            <xdr:cNvPr id="0" name=""/>
            <xdr:cNvSpPr>
              <a:spLocks noTextEdit="1"/>
            </xdr:cNvSpPr>
          </xdr:nvSpPr>
          <xdr:spPr>
            <a:xfrm>
              <a:off x="428625" y="42767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742950</xdr:colOff>
      <xdr:row>0</xdr:row>
      <xdr:rowOff>95250</xdr:rowOff>
    </xdr:from>
    <xdr:to>
      <xdr:col>13</xdr:col>
      <xdr:colOff>180976</xdr:colOff>
      <xdr:row>22</xdr:row>
      <xdr:rowOff>76200</xdr:rowOff>
    </xdr:to>
    <xdr:graphicFrame macro="">
      <xdr:nvGraphicFramePr>
        <xdr:cNvPr id="6" name="Diagram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oneCellAnchor>
    <xdr:from>
      <xdr:col>3</xdr:col>
      <xdr:colOff>400050</xdr:colOff>
      <xdr:row>22</xdr:row>
      <xdr:rowOff>104775</xdr:rowOff>
    </xdr:from>
    <xdr:ext cx="1828800" cy="2524125"/>
    <mc:AlternateContent xmlns:mc="http://schemas.openxmlformats.org/markup-compatibility/2006" xmlns:a14="http://schemas.microsoft.com/office/drawing/2010/main">
      <mc:Choice Requires="a14">
        <xdr:graphicFrame macro="">
          <xdr:nvGraphicFramePr>
            <xdr:cNvPr id="2" name="commodity 1"/>
            <xdr:cNvGraphicFramePr/>
          </xdr:nvGraphicFramePr>
          <xdr:xfrm>
            <a:off x="0" y="0"/>
            <a:ext cx="0" cy="0"/>
          </xdr:xfrm>
          <a:graphic>
            <a:graphicData uri="http://schemas.microsoft.com/office/drawing/2010/slicer">
              <sle:slicer xmlns:sle="http://schemas.microsoft.com/office/drawing/2010/slicer" name="commodity 1"/>
            </a:graphicData>
          </a:graphic>
        </xdr:graphicFrame>
      </mc:Choice>
      <mc:Fallback xmlns="">
        <xdr:sp macro="" textlink="">
          <xdr:nvSpPr>
            <xdr:cNvPr id="0" name=""/>
            <xdr:cNvSpPr>
              <a:spLocks noTextEdit="1"/>
            </xdr:cNvSpPr>
          </xdr:nvSpPr>
          <xdr:spPr>
            <a:xfrm>
              <a:off x="4381500" y="4295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6</xdr:col>
      <xdr:colOff>19050</xdr:colOff>
      <xdr:row>22</xdr:row>
      <xdr:rowOff>95250</xdr:rowOff>
    </xdr:from>
    <xdr:ext cx="1828800" cy="2524125"/>
    <mc:AlternateContent xmlns:mc="http://schemas.openxmlformats.org/markup-compatibility/2006" xmlns:a14="http://schemas.microsoft.com/office/drawing/2010/main">
      <mc:Choice Requires="a14">
        <xdr:graphicFrame macro="">
          <xdr:nvGraphicFramePr>
            <xdr:cNvPr id="3" name="exporter 1"/>
            <xdr:cNvGraphicFramePr/>
          </xdr:nvGraphicFramePr>
          <xdr:xfrm>
            <a:off x="0" y="0"/>
            <a:ext cx="0" cy="0"/>
          </xdr:xfrm>
          <a:graphic>
            <a:graphicData uri="http://schemas.microsoft.com/office/drawing/2010/slicer">
              <sle:slicer xmlns:sle="http://schemas.microsoft.com/office/drawing/2010/slicer" name="exporter 1"/>
            </a:graphicData>
          </a:graphic>
        </xdr:graphicFrame>
      </mc:Choice>
      <mc:Fallback xmlns="">
        <xdr:sp macro="" textlink="">
          <xdr:nvSpPr>
            <xdr:cNvPr id="0" name=""/>
            <xdr:cNvSpPr>
              <a:spLocks noTextEdit="1"/>
            </xdr:cNvSpPr>
          </xdr:nvSpPr>
          <xdr:spPr>
            <a:xfrm>
              <a:off x="6400800" y="42862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xdr:col>
      <xdr:colOff>885825</xdr:colOff>
      <xdr:row>22</xdr:row>
      <xdr:rowOff>76200</xdr:rowOff>
    </xdr:from>
    <xdr:ext cx="1828800" cy="2524125"/>
    <mc:AlternateContent xmlns:mc="http://schemas.openxmlformats.org/markup-compatibility/2006" xmlns:a14="http://schemas.microsoft.com/office/drawing/2010/main">
      <mc:Choice Requires="a14">
        <xdr:graphicFrame macro="">
          <xdr:nvGraphicFramePr>
            <xdr:cNvPr id="4" name="importer 1"/>
            <xdr:cNvGraphicFramePr/>
          </xdr:nvGraphicFramePr>
          <xdr:xfrm>
            <a:off x="0" y="0"/>
            <a:ext cx="0" cy="0"/>
          </xdr:xfrm>
          <a:graphic>
            <a:graphicData uri="http://schemas.microsoft.com/office/drawing/2010/slicer">
              <sle:slicer xmlns:sle="http://schemas.microsoft.com/office/drawing/2010/slicer" name="importer 1"/>
            </a:graphicData>
          </a:graphic>
        </xdr:graphicFrame>
      </mc:Choice>
      <mc:Fallback xmlns="">
        <xdr:sp macro="" textlink="">
          <xdr:nvSpPr>
            <xdr:cNvPr id="0" name=""/>
            <xdr:cNvSpPr>
              <a:spLocks noTextEdit="1"/>
            </xdr:cNvSpPr>
          </xdr:nvSpPr>
          <xdr:spPr>
            <a:xfrm>
              <a:off x="2381250" y="42672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0</xdr:col>
      <xdr:colOff>428625</xdr:colOff>
      <xdr:row>22</xdr:row>
      <xdr:rowOff>85725</xdr:rowOff>
    </xdr:from>
    <xdr:ext cx="1828800" cy="2524125"/>
    <mc:AlternateContent xmlns:mc="http://schemas.openxmlformats.org/markup-compatibility/2006" xmlns:a14="http://schemas.microsoft.com/office/drawing/2010/main">
      <mc:Choice Requires="a14">
        <xdr:graphicFrame macro="">
          <xdr:nvGraphicFramePr>
            <xdr:cNvPr id="5" name="year 57"/>
            <xdr:cNvGraphicFramePr/>
          </xdr:nvGraphicFramePr>
          <xdr:xfrm>
            <a:off x="0" y="0"/>
            <a:ext cx="0" cy="0"/>
          </xdr:xfrm>
          <a:graphic>
            <a:graphicData uri="http://schemas.microsoft.com/office/drawing/2010/slicer">
              <sle:slicer xmlns:sle="http://schemas.microsoft.com/office/drawing/2010/slicer" name="year 57"/>
            </a:graphicData>
          </a:graphic>
        </xdr:graphicFrame>
      </mc:Choice>
      <mc:Fallback xmlns="">
        <xdr:sp macro="" textlink="">
          <xdr:nvSpPr>
            <xdr:cNvPr id="0" name=""/>
            <xdr:cNvSpPr>
              <a:spLocks noTextEdit="1"/>
            </xdr:cNvSpPr>
          </xdr:nvSpPr>
          <xdr:spPr>
            <a:xfrm>
              <a:off x="428625" y="42767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38099</xdr:colOff>
      <xdr:row>0</xdr:row>
      <xdr:rowOff>76201</xdr:rowOff>
    </xdr:from>
    <xdr:to>
      <xdr:col>24</xdr:col>
      <xdr:colOff>266700</xdr:colOff>
      <xdr:row>22</xdr:row>
      <xdr:rowOff>57151</xdr:rowOff>
    </xdr:to>
    <xdr:graphicFrame macro="">
      <xdr:nvGraphicFramePr>
        <xdr:cNvPr id="6" name="Diagram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0</xdr:col>
      <xdr:colOff>771524</xdr:colOff>
      <xdr:row>6</xdr:row>
      <xdr:rowOff>90487</xdr:rowOff>
    </xdr:from>
    <xdr:to>
      <xdr:col>7</xdr:col>
      <xdr:colOff>85724</xdr:colOff>
      <xdr:row>29</xdr:row>
      <xdr:rowOff>161925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285750</xdr:colOff>
      <xdr:row>6</xdr:row>
      <xdr:rowOff>57150</xdr:rowOff>
    </xdr:from>
    <xdr:ext cx="1828800" cy="2524125"/>
    <mc:AlternateContent xmlns:mc="http://schemas.openxmlformats.org/markup-compatibility/2006" xmlns:a14="http://schemas.microsoft.com/office/drawing/2010/main">
      <mc:Choice Requires="a14">
        <xdr:graphicFrame macro="">
          <xdr:nvGraphicFramePr>
            <xdr:cNvPr id="3" name="region 10"/>
            <xdr:cNvGraphicFramePr/>
          </xdr:nvGraphicFramePr>
          <xdr:xfrm>
            <a:off x="0" y="0"/>
            <a:ext cx="0" cy="0"/>
          </xdr:xfrm>
          <a:graphic>
            <a:graphicData uri="http://schemas.microsoft.com/office/drawing/2010/slicer">
              <sle:slicer xmlns:sle="http://schemas.microsoft.com/office/drawing/2010/slicer" name="region 10"/>
            </a:graphicData>
          </a:graphic>
        </xdr:graphicFrame>
      </mc:Choice>
      <mc:Fallback xmlns="">
        <xdr:sp macro="" textlink="">
          <xdr:nvSpPr>
            <xdr:cNvPr id="0" name=""/>
            <xdr:cNvSpPr>
              <a:spLocks noTextEdit="1"/>
            </xdr:cNvSpPr>
          </xdr:nvSpPr>
          <xdr:spPr>
            <a:xfrm>
              <a:off x="7362825" y="12001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7</xdr:col>
      <xdr:colOff>295275</xdr:colOff>
      <xdr:row>19</xdr:row>
      <xdr:rowOff>114300</xdr:rowOff>
    </xdr:from>
    <xdr:ext cx="1828800" cy="2524125"/>
    <mc:AlternateContent xmlns:mc="http://schemas.openxmlformats.org/markup-compatibility/2006" xmlns:a14="http://schemas.microsoft.com/office/drawing/2010/main">
      <mc:Choice Requires="a14">
        <xdr:graphicFrame macro="">
          <xdr:nvGraphicFramePr>
            <xdr:cNvPr id="4" name="sector 1"/>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7372350" y="37338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523875</xdr:colOff>
      <xdr:row>6</xdr:row>
      <xdr:rowOff>47625</xdr:rowOff>
    </xdr:from>
    <xdr:ext cx="1828800" cy="2524125"/>
    <mc:AlternateContent xmlns:mc="http://schemas.openxmlformats.org/markup-compatibility/2006" xmlns:a14="http://schemas.microsoft.com/office/drawing/2010/main">
      <mc:Choice Requires="a14">
        <xdr:graphicFrame macro="">
          <xdr:nvGraphicFramePr>
            <xdr:cNvPr id="5" name="year 8"/>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9201150" y="11906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28.xml><?xml version="1.0" encoding="utf-8"?>
<xdr:wsDr xmlns:xdr="http://schemas.openxmlformats.org/drawingml/2006/spreadsheetDrawing" xmlns:a="http://schemas.openxmlformats.org/drawingml/2006/main">
  <xdr:oneCellAnchor>
    <xdr:from>
      <xdr:col>8</xdr:col>
      <xdr:colOff>390525</xdr:colOff>
      <xdr:row>14</xdr:row>
      <xdr:rowOff>133350</xdr:rowOff>
    </xdr:from>
    <xdr:ext cx="1828800" cy="2524125"/>
    <mc:AlternateContent xmlns:mc="http://schemas.openxmlformats.org/markup-compatibility/2006" xmlns:a14="http://schemas.microsoft.com/office/drawing/2010/main">
      <mc:Choice Requires="a14">
        <xdr:graphicFrame macro="">
          <xdr:nvGraphicFramePr>
            <xdr:cNvPr id="2" name="region 9"/>
            <xdr:cNvGraphicFramePr/>
          </xdr:nvGraphicFramePr>
          <xdr:xfrm>
            <a:off x="0" y="0"/>
            <a:ext cx="0" cy="0"/>
          </xdr:xfrm>
          <a:graphic>
            <a:graphicData uri="http://schemas.microsoft.com/office/drawing/2010/slicer">
              <sle:slicer xmlns:sle="http://schemas.microsoft.com/office/drawing/2010/slicer" name="region 9"/>
            </a:graphicData>
          </a:graphic>
        </xdr:graphicFrame>
      </mc:Choice>
      <mc:Fallback xmlns="">
        <xdr:sp macro="" textlink="">
          <xdr:nvSpPr>
            <xdr:cNvPr id="0" name=""/>
            <xdr:cNvSpPr>
              <a:spLocks noTextEdit="1"/>
            </xdr:cNvSpPr>
          </xdr:nvSpPr>
          <xdr:spPr>
            <a:xfrm>
              <a:off x="8267700" y="28003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400050</xdr:colOff>
      <xdr:row>1</xdr:row>
      <xdr:rowOff>85725</xdr:rowOff>
    </xdr:from>
    <xdr:ext cx="1828800" cy="2524125"/>
    <mc:AlternateContent xmlns:mc="http://schemas.openxmlformats.org/markup-compatibility/2006" xmlns:a14="http://schemas.microsoft.com/office/drawing/2010/main">
      <mc:Choice Requires="a14">
        <xdr:graphicFrame macro="">
          <xdr:nvGraphicFramePr>
            <xdr:cNvPr id="3" name="PA_out"/>
            <xdr:cNvGraphicFramePr/>
          </xdr:nvGraphicFramePr>
          <xdr:xfrm>
            <a:off x="0" y="0"/>
            <a:ext cx="0" cy="0"/>
          </xdr:xfrm>
          <a:graphic>
            <a:graphicData uri="http://schemas.microsoft.com/office/drawing/2010/slicer">
              <sle:slicer xmlns:sle="http://schemas.microsoft.com/office/drawing/2010/slicer" name="PA_out"/>
            </a:graphicData>
          </a:graphic>
        </xdr:graphicFrame>
      </mc:Choice>
      <mc:Fallback xmlns="">
        <xdr:sp macro="" textlink="">
          <xdr:nvSpPr>
            <xdr:cNvPr id="0" name=""/>
            <xdr:cNvSpPr>
              <a:spLocks noTextEdit="1"/>
            </xdr:cNvSpPr>
          </xdr:nvSpPr>
          <xdr:spPr>
            <a:xfrm>
              <a:off x="8277225" y="2762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10</xdr:col>
      <xdr:colOff>638175</xdr:colOff>
      <xdr:row>1</xdr:row>
      <xdr:rowOff>85725</xdr:rowOff>
    </xdr:from>
    <xdr:ext cx="1828800" cy="2524125"/>
    <mc:AlternateContent xmlns:mc="http://schemas.openxmlformats.org/markup-compatibility/2006" xmlns:a14="http://schemas.microsoft.com/office/drawing/2010/main">
      <mc:Choice Requires="a14">
        <xdr:graphicFrame macro="">
          <xdr:nvGraphicFramePr>
            <xdr:cNvPr id="4" name="PA_in"/>
            <xdr:cNvGraphicFramePr/>
          </xdr:nvGraphicFramePr>
          <xdr:xfrm>
            <a:off x="0" y="0"/>
            <a:ext cx="0" cy="0"/>
          </xdr:xfrm>
          <a:graphic>
            <a:graphicData uri="http://schemas.microsoft.com/office/drawing/2010/slicer">
              <sle:slicer xmlns:sle="http://schemas.microsoft.com/office/drawing/2010/slicer" name="PA_in"/>
            </a:graphicData>
          </a:graphic>
        </xdr:graphicFrame>
      </mc:Choice>
      <mc:Fallback xmlns="">
        <xdr:sp macro="" textlink="">
          <xdr:nvSpPr>
            <xdr:cNvPr id="0" name=""/>
            <xdr:cNvSpPr>
              <a:spLocks noTextEdit="1"/>
            </xdr:cNvSpPr>
          </xdr:nvSpPr>
          <xdr:spPr>
            <a:xfrm>
              <a:off x="10115550" y="2762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10</xdr:col>
      <xdr:colOff>647700</xdr:colOff>
      <xdr:row>14</xdr:row>
      <xdr:rowOff>104775</xdr:rowOff>
    </xdr:from>
    <xdr:ext cx="1828800" cy="2524125"/>
    <mc:AlternateContent xmlns:mc="http://schemas.openxmlformats.org/markup-compatibility/2006" xmlns:a14="http://schemas.microsoft.com/office/drawing/2010/main">
      <mc:Choice Requires="a14">
        <xdr:graphicFrame macro="">
          <xdr:nvGraphicFramePr>
            <xdr:cNvPr id="5" name="year 7"/>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10125075" y="2771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847724</xdr:colOff>
      <xdr:row>12</xdr:row>
      <xdr:rowOff>14287</xdr:rowOff>
    </xdr:from>
    <xdr:to>
      <xdr:col>7</xdr:col>
      <xdr:colOff>714374</xdr:colOff>
      <xdr:row>36</xdr:row>
      <xdr:rowOff>104775</xdr:rowOff>
    </xdr:to>
    <xdr:graphicFrame macro="">
      <xdr:nvGraphicFramePr>
        <xdr:cNvPr id="6" name="Diagramm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oneCellAnchor>
    <xdr:from>
      <xdr:col>9</xdr:col>
      <xdr:colOff>523875</xdr:colOff>
      <xdr:row>1</xdr:row>
      <xdr:rowOff>152400</xdr:rowOff>
    </xdr:from>
    <xdr:ext cx="1828800" cy="2524125"/>
    <mc:AlternateContent xmlns:mc="http://schemas.openxmlformats.org/markup-compatibility/2006" xmlns:a14="http://schemas.microsoft.com/office/drawing/2010/main">
      <mc:Choice Requires="a14">
        <xdr:graphicFrame macro="">
          <xdr:nvGraphicFramePr>
            <xdr:cNvPr id="2" name="region 8"/>
            <xdr:cNvGraphicFramePr/>
          </xdr:nvGraphicFramePr>
          <xdr:xfrm>
            <a:off x="0" y="0"/>
            <a:ext cx="0" cy="0"/>
          </xdr:xfrm>
          <a:graphic>
            <a:graphicData uri="http://schemas.microsoft.com/office/drawing/2010/slicer">
              <sle:slicer xmlns:sle="http://schemas.microsoft.com/office/drawing/2010/slicer" name="region 8"/>
            </a:graphicData>
          </a:graphic>
        </xdr:graphicFrame>
      </mc:Choice>
      <mc:Fallback xmlns="">
        <xdr:sp macro="" textlink="">
          <xdr:nvSpPr>
            <xdr:cNvPr id="0" name=""/>
            <xdr:cNvSpPr>
              <a:spLocks noTextEdit="1"/>
            </xdr:cNvSpPr>
          </xdr:nvSpPr>
          <xdr:spPr>
            <a:xfrm>
              <a:off x="7448550" y="3429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10</xdr:col>
      <xdr:colOff>247650</xdr:colOff>
      <xdr:row>15</xdr:row>
      <xdr:rowOff>142875</xdr:rowOff>
    </xdr:from>
    <xdr:ext cx="1828800" cy="2524125"/>
    <mc:AlternateContent xmlns:mc="http://schemas.openxmlformats.org/markup-compatibility/2006" xmlns:a14="http://schemas.microsoft.com/office/drawing/2010/main">
      <mc:Choice Requires="a14">
        <xdr:graphicFrame macro="">
          <xdr:nvGraphicFramePr>
            <xdr:cNvPr id="3" name="sector"/>
            <xdr:cNvGraphicFramePr/>
          </xdr:nvGraphicFramePr>
          <xdr:xfrm>
            <a:off x="0" y="0"/>
            <a:ext cx="0" cy="0"/>
          </xdr:xfrm>
          <a:graphic>
            <a:graphicData uri="http://schemas.microsoft.com/office/drawing/2010/slicer">
              <sle:slicer xmlns:sle="http://schemas.microsoft.com/office/drawing/2010/slicer" name="sector"/>
            </a:graphicData>
          </a:graphic>
        </xdr:graphicFrame>
      </mc:Choice>
      <mc:Fallback xmlns="">
        <xdr:sp macro="" textlink="">
          <xdr:nvSpPr>
            <xdr:cNvPr id="0" name=""/>
            <xdr:cNvSpPr>
              <a:spLocks noTextEdit="1"/>
            </xdr:cNvSpPr>
          </xdr:nvSpPr>
          <xdr:spPr>
            <a:xfrm>
              <a:off x="7715250" y="30003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17</xdr:col>
      <xdr:colOff>247650</xdr:colOff>
      <xdr:row>3</xdr:row>
      <xdr:rowOff>9525</xdr:rowOff>
    </xdr:from>
    <xdr:ext cx="1828800" cy="2524125"/>
    <mc:AlternateContent xmlns:mc="http://schemas.openxmlformats.org/markup-compatibility/2006" xmlns:a14="http://schemas.microsoft.com/office/drawing/2010/main">
      <mc:Choice Requires="a14">
        <xdr:graphicFrame macro="">
          <xdr:nvGraphicFramePr>
            <xdr:cNvPr id="4" name="year 6"/>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1515725" y="581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133350</xdr:colOff>
      <xdr:row>6</xdr:row>
      <xdr:rowOff>57150</xdr:rowOff>
    </xdr:from>
    <xdr:to>
      <xdr:col>9</xdr:col>
      <xdr:colOff>323850</xdr:colOff>
      <xdr:row>32</xdr:row>
      <xdr:rowOff>38100</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oneCellAnchor>
    <xdr:from>
      <xdr:col>7</xdr:col>
      <xdr:colOff>666750</xdr:colOff>
      <xdr:row>15</xdr:row>
      <xdr:rowOff>85725</xdr:rowOff>
    </xdr:from>
    <xdr:ext cx="1828800" cy="2524125"/>
    <mc:AlternateContent xmlns:mc="http://schemas.openxmlformats.org/markup-compatibility/2006" xmlns:a14="http://schemas.microsoft.com/office/drawing/2010/main">
      <mc:Choice Requires="a14">
        <xdr:graphicFrame macro="">
          <xdr:nvGraphicFramePr>
            <xdr:cNvPr id="2" name="region 14"/>
            <xdr:cNvGraphicFramePr/>
          </xdr:nvGraphicFramePr>
          <xdr:xfrm>
            <a:off x="0" y="0"/>
            <a:ext cx="0" cy="0"/>
          </xdr:xfrm>
          <a:graphic>
            <a:graphicData uri="http://schemas.microsoft.com/office/drawing/2010/slicer">
              <sle:slicer xmlns:sle="http://schemas.microsoft.com/office/drawing/2010/slicer" name="region 14"/>
            </a:graphicData>
          </a:graphic>
        </xdr:graphicFrame>
      </mc:Choice>
      <mc:Fallback xmlns="">
        <xdr:sp macro="" textlink="">
          <xdr:nvSpPr>
            <xdr:cNvPr id="0" name=""/>
            <xdr:cNvSpPr>
              <a:spLocks noTextEdit="1"/>
            </xdr:cNvSpPr>
          </xdr:nvSpPr>
          <xdr:spPr>
            <a:xfrm>
              <a:off x="7743825" y="29432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7</xdr:col>
      <xdr:colOff>676275</xdr:colOff>
      <xdr:row>2</xdr:row>
      <xdr:rowOff>9525</xdr:rowOff>
    </xdr:from>
    <xdr:ext cx="1828800" cy="2524125"/>
    <mc:AlternateContent xmlns:mc="http://schemas.openxmlformats.org/markup-compatibility/2006" xmlns:a14="http://schemas.microsoft.com/office/drawing/2010/main">
      <mc:Choice Requires="a14">
        <xdr:graphicFrame macro="">
          <xdr:nvGraphicFramePr>
            <xdr:cNvPr id="3" name="year 12"/>
            <xdr:cNvGraphicFramePr/>
          </xdr:nvGraphicFramePr>
          <xdr:xfrm>
            <a:off x="0" y="0"/>
            <a:ext cx="0" cy="0"/>
          </xdr:xfrm>
          <a:graphic>
            <a:graphicData uri="http://schemas.microsoft.com/office/drawing/2010/slicer">
              <sle:slicer xmlns:sle="http://schemas.microsoft.com/office/drawing/2010/slicer" name="year 12"/>
            </a:graphicData>
          </a:graphic>
        </xdr:graphicFrame>
      </mc:Choice>
      <mc:Fallback xmlns="">
        <xdr:sp macro="" textlink="">
          <xdr:nvSpPr>
            <xdr:cNvPr id="0" name=""/>
            <xdr:cNvSpPr>
              <a:spLocks noTextEdit="1"/>
            </xdr:cNvSpPr>
          </xdr:nvSpPr>
          <xdr:spPr>
            <a:xfrm>
              <a:off x="7753350"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933449</xdr:colOff>
      <xdr:row>9</xdr:row>
      <xdr:rowOff>33336</xdr:rowOff>
    </xdr:from>
    <xdr:to>
      <xdr:col>7</xdr:col>
      <xdr:colOff>323849</xdr:colOff>
      <xdr:row>30</xdr:row>
      <xdr:rowOff>133349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0</xdr:col>
      <xdr:colOff>1362075</xdr:colOff>
      <xdr:row>6</xdr:row>
      <xdr:rowOff>100011</xdr:rowOff>
    </xdr:from>
    <xdr:to>
      <xdr:col>8</xdr:col>
      <xdr:colOff>9525</xdr:colOff>
      <xdr:row>31</xdr:row>
      <xdr:rowOff>47624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485775</xdr:colOff>
      <xdr:row>16</xdr:row>
      <xdr:rowOff>171450</xdr:rowOff>
    </xdr:from>
    <xdr:ext cx="1828800" cy="2524125"/>
    <mc:AlternateContent xmlns:mc="http://schemas.openxmlformats.org/markup-compatibility/2006" xmlns:a14="http://schemas.microsoft.com/office/drawing/2010/main">
      <mc:Choice Requires="a14">
        <xdr:graphicFrame macro="">
          <xdr:nvGraphicFramePr>
            <xdr:cNvPr id="3" name="region 18"/>
            <xdr:cNvGraphicFramePr/>
          </xdr:nvGraphicFramePr>
          <xdr:xfrm>
            <a:off x="0" y="0"/>
            <a:ext cx="0" cy="0"/>
          </xdr:xfrm>
          <a:graphic>
            <a:graphicData uri="http://schemas.microsoft.com/office/drawing/2010/slicer">
              <sle:slicer xmlns:sle="http://schemas.microsoft.com/office/drawing/2010/slicer" name="region 18"/>
            </a:graphicData>
          </a:graphic>
        </xdr:graphicFrame>
      </mc:Choice>
      <mc:Fallback xmlns="">
        <xdr:sp macro="" textlink="">
          <xdr:nvSpPr>
            <xdr:cNvPr id="0" name=""/>
            <xdr:cNvSpPr>
              <a:spLocks noTextEdit="1"/>
            </xdr:cNvSpPr>
          </xdr:nvSpPr>
          <xdr:spPr>
            <a:xfrm>
              <a:off x="8391525" y="32194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447675</xdr:colOff>
      <xdr:row>3</xdr:row>
      <xdr:rowOff>66675</xdr:rowOff>
    </xdr:from>
    <xdr:ext cx="1828800" cy="2524125"/>
    <mc:AlternateContent xmlns:mc="http://schemas.openxmlformats.org/markup-compatibility/2006" xmlns:a14="http://schemas.microsoft.com/office/drawing/2010/main">
      <mc:Choice Requires="a14">
        <xdr:graphicFrame macro="">
          <xdr:nvGraphicFramePr>
            <xdr:cNvPr id="4" name="sector 4"/>
            <xdr:cNvGraphicFramePr/>
          </xdr:nvGraphicFramePr>
          <xdr:xfrm>
            <a:off x="0" y="0"/>
            <a:ext cx="0" cy="0"/>
          </xdr:xfrm>
          <a:graphic>
            <a:graphicData uri="http://schemas.microsoft.com/office/drawing/2010/slicer">
              <sle:slicer xmlns:sle="http://schemas.microsoft.com/office/drawing/2010/slicer" name="sector 4"/>
            </a:graphicData>
          </a:graphic>
        </xdr:graphicFrame>
      </mc:Choice>
      <mc:Fallback xmlns="">
        <xdr:sp macro="" textlink="">
          <xdr:nvSpPr>
            <xdr:cNvPr id="0" name=""/>
            <xdr:cNvSpPr>
              <a:spLocks noTextEdit="1"/>
            </xdr:cNvSpPr>
          </xdr:nvSpPr>
          <xdr:spPr>
            <a:xfrm>
              <a:off x="8353425" y="638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2524125"/>
    <mc:AlternateContent xmlns:mc="http://schemas.openxmlformats.org/markup-compatibility/2006" xmlns:a14="http://schemas.microsoft.com/office/drawing/2010/main">
      <mc:Choice Requires="a14">
        <xdr:graphicFrame macro="">
          <xdr:nvGraphicFramePr>
            <xdr:cNvPr id="5" name="year 17"/>
            <xdr:cNvGraphicFramePr/>
          </xdr:nvGraphicFramePr>
          <xdr:xfrm>
            <a:off x="0" y="0"/>
            <a:ext cx="0" cy="0"/>
          </xdr:xfrm>
          <a:graphic>
            <a:graphicData uri="http://schemas.microsoft.com/office/drawing/2010/slicer">
              <sle:slicer xmlns:sle="http://schemas.microsoft.com/office/drawing/2010/slicer" name="year 17"/>
            </a:graphicData>
          </a:graphic>
        </xdr:graphicFrame>
      </mc:Choice>
      <mc:Fallback xmlns="">
        <xdr:sp macro="" textlink="">
          <xdr:nvSpPr>
            <xdr:cNvPr id="0" name=""/>
            <xdr:cNvSpPr>
              <a:spLocks noTextEdit="1"/>
            </xdr:cNvSpPr>
          </xdr:nvSpPr>
          <xdr:spPr>
            <a:xfrm>
              <a:off x="10344150" y="600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2.xml><?xml version="1.0" encoding="utf-8"?>
<xdr:wsDr xmlns:xdr="http://schemas.openxmlformats.org/drawingml/2006/spreadsheetDrawing" xmlns:a="http://schemas.openxmlformats.org/drawingml/2006/main">
  <xdr:twoCellAnchor>
    <xdr:from>
      <xdr:col>1</xdr:col>
      <xdr:colOff>285749</xdr:colOff>
      <xdr:row>15</xdr:row>
      <xdr:rowOff>52386</xdr:rowOff>
    </xdr:from>
    <xdr:to>
      <xdr:col>8</xdr:col>
      <xdr:colOff>295274</xdr:colOff>
      <xdr:row>37</xdr:row>
      <xdr:rowOff>95249</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11</xdr:col>
      <xdr:colOff>457200</xdr:colOff>
      <xdr:row>15</xdr:row>
      <xdr:rowOff>123825</xdr:rowOff>
    </xdr:from>
    <xdr:ext cx="1828800" cy="2524125"/>
    <mc:AlternateContent xmlns:mc="http://schemas.openxmlformats.org/markup-compatibility/2006" xmlns:a14="http://schemas.microsoft.com/office/drawing/2010/main">
      <mc:Choice Requires="a14">
        <xdr:graphicFrame macro="">
          <xdr:nvGraphicFramePr>
            <xdr:cNvPr id="3" name="region 15"/>
            <xdr:cNvGraphicFramePr/>
          </xdr:nvGraphicFramePr>
          <xdr:xfrm>
            <a:off x="0" y="0"/>
            <a:ext cx="0" cy="0"/>
          </xdr:xfrm>
          <a:graphic>
            <a:graphicData uri="http://schemas.microsoft.com/office/drawing/2010/slicer">
              <sle:slicer xmlns:sle="http://schemas.microsoft.com/office/drawing/2010/slicer" name="region 15"/>
            </a:graphicData>
          </a:graphic>
        </xdr:graphicFrame>
      </mc:Choice>
      <mc:Fallback xmlns="">
        <xdr:sp macro="" textlink="">
          <xdr:nvSpPr>
            <xdr:cNvPr id="0" name=""/>
            <xdr:cNvSpPr>
              <a:spLocks noTextEdit="1"/>
            </xdr:cNvSpPr>
          </xdr:nvSpPr>
          <xdr:spPr>
            <a:xfrm>
              <a:off x="10801350" y="29813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390525</xdr:colOff>
      <xdr:row>2</xdr:row>
      <xdr:rowOff>0</xdr:rowOff>
    </xdr:from>
    <xdr:ext cx="1828800" cy="2524125"/>
    <mc:AlternateContent xmlns:mc="http://schemas.openxmlformats.org/markup-compatibility/2006" xmlns:a14="http://schemas.microsoft.com/office/drawing/2010/main">
      <mc:Choice Requires="a14">
        <xdr:graphicFrame macro="">
          <xdr:nvGraphicFramePr>
            <xdr:cNvPr id="4" name="year 13"/>
            <xdr:cNvGraphicFramePr/>
          </xdr:nvGraphicFramePr>
          <xdr:xfrm>
            <a:off x="0" y="0"/>
            <a:ext cx="0" cy="0"/>
          </xdr:xfrm>
          <a:graphic>
            <a:graphicData uri="http://schemas.microsoft.com/office/drawing/2010/slicer">
              <sle:slicer xmlns:sle="http://schemas.microsoft.com/office/drawing/2010/slicer" name="year 13"/>
            </a:graphicData>
          </a:graphic>
        </xdr:graphicFrame>
      </mc:Choice>
      <mc:Fallback xmlns="">
        <xdr:sp macro="" textlink="">
          <xdr:nvSpPr>
            <xdr:cNvPr id="0" name=""/>
            <xdr:cNvSpPr>
              <a:spLocks noTextEdit="1"/>
            </xdr:cNvSpPr>
          </xdr:nvSpPr>
          <xdr:spPr>
            <a:xfrm>
              <a:off x="10734675" y="3810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3.xml><?xml version="1.0" encoding="utf-8"?>
<xdr:wsDr xmlns:xdr="http://schemas.openxmlformats.org/drawingml/2006/spreadsheetDrawing" xmlns:a="http://schemas.openxmlformats.org/drawingml/2006/main">
  <xdr:twoCellAnchor>
    <xdr:from>
      <xdr:col>1</xdr:col>
      <xdr:colOff>1295400</xdr:colOff>
      <xdr:row>15</xdr:row>
      <xdr:rowOff>4761</xdr:rowOff>
    </xdr:from>
    <xdr:to>
      <xdr:col>9</xdr:col>
      <xdr:colOff>666750</xdr:colOff>
      <xdr:row>39</xdr:row>
      <xdr:rowOff>142874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762000</xdr:colOff>
      <xdr:row>16</xdr:row>
      <xdr:rowOff>104775</xdr:rowOff>
    </xdr:from>
    <xdr:ext cx="1828800" cy="2524125"/>
    <mc:AlternateContent xmlns:mc="http://schemas.openxmlformats.org/markup-compatibility/2006" xmlns:a14="http://schemas.microsoft.com/office/drawing/2010/main">
      <mc:Choice Requires="a14">
        <xdr:graphicFrame macro="">
          <xdr:nvGraphicFramePr>
            <xdr:cNvPr id="3" name="region 20"/>
            <xdr:cNvGraphicFramePr/>
          </xdr:nvGraphicFramePr>
          <xdr:xfrm>
            <a:off x="0" y="0"/>
            <a:ext cx="0" cy="0"/>
          </xdr:xfrm>
          <a:graphic>
            <a:graphicData uri="http://schemas.microsoft.com/office/drawing/2010/slicer">
              <sle:slicer xmlns:sle="http://schemas.microsoft.com/office/drawing/2010/slicer" name="region 20"/>
            </a:graphicData>
          </a:graphic>
        </xdr:graphicFrame>
      </mc:Choice>
      <mc:Fallback xmlns="">
        <xdr:sp macro="" textlink="">
          <xdr:nvSpPr>
            <xdr:cNvPr id="0" name=""/>
            <xdr:cNvSpPr>
              <a:spLocks noTextEdit="1"/>
            </xdr:cNvSpPr>
          </xdr:nvSpPr>
          <xdr:spPr>
            <a:xfrm>
              <a:off x="10267950" y="3152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2524125"/>
    <mc:AlternateContent xmlns:mc="http://schemas.openxmlformats.org/markup-compatibility/2006" xmlns:a14="http://schemas.microsoft.com/office/drawing/2010/main">
      <mc:Choice Requires="a14">
        <xdr:graphicFrame macro="">
          <xdr:nvGraphicFramePr>
            <xdr:cNvPr id="4" name="year 19"/>
            <xdr:cNvGraphicFramePr/>
          </xdr:nvGraphicFramePr>
          <xdr:xfrm>
            <a:off x="0" y="0"/>
            <a:ext cx="0" cy="0"/>
          </xdr:xfrm>
          <a:graphic>
            <a:graphicData uri="http://schemas.microsoft.com/office/drawing/2010/slicer">
              <sle:slicer xmlns:sle="http://schemas.microsoft.com/office/drawing/2010/slicer" name="year 19"/>
            </a:graphicData>
          </a:graphic>
        </xdr:graphicFrame>
      </mc:Choice>
      <mc:Fallback xmlns="">
        <xdr:sp macro="" textlink="">
          <xdr:nvSpPr>
            <xdr:cNvPr id="0" name=""/>
            <xdr:cNvSpPr>
              <a:spLocks noTextEdit="1"/>
            </xdr:cNvSpPr>
          </xdr:nvSpPr>
          <xdr:spPr>
            <a:xfrm>
              <a:off x="10344150" y="600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4.xml><?xml version="1.0" encoding="utf-8"?>
<xdr:wsDr xmlns:xdr="http://schemas.openxmlformats.org/drawingml/2006/spreadsheetDrawing" xmlns:a="http://schemas.openxmlformats.org/drawingml/2006/main">
  <xdr:twoCellAnchor>
    <xdr:from>
      <xdr:col>3</xdr:col>
      <xdr:colOff>485775</xdr:colOff>
      <xdr:row>3</xdr:row>
      <xdr:rowOff>23811</xdr:rowOff>
    </xdr:from>
    <xdr:to>
      <xdr:col>10</xdr:col>
      <xdr:colOff>485775</xdr:colOff>
      <xdr:row>23</xdr:row>
      <xdr:rowOff>152400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10</xdr:col>
      <xdr:colOff>781050</xdr:colOff>
      <xdr:row>16</xdr:row>
      <xdr:rowOff>66675</xdr:rowOff>
    </xdr:from>
    <xdr:ext cx="1828800" cy="2524125"/>
    <mc:AlternateContent xmlns:mc="http://schemas.openxmlformats.org/markup-compatibility/2006" xmlns:a14="http://schemas.microsoft.com/office/drawing/2010/main">
      <mc:Choice Requires="a14">
        <xdr:graphicFrame macro="">
          <xdr:nvGraphicFramePr>
            <xdr:cNvPr id="3" name="region 19"/>
            <xdr:cNvGraphicFramePr/>
          </xdr:nvGraphicFramePr>
          <xdr:xfrm>
            <a:off x="0" y="0"/>
            <a:ext cx="0" cy="0"/>
          </xdr:xfrm>
          <a:graphic>
            <a:graphicData uri="http://schemas.microsoft.com/office/drawing/2010/slicer">
              <sle:slicer xmlns:sle="http://schemas.microsoft.com/office/drawing/2010/slicer" name="region 19"/>
            </a:graphicData>
          </a:graphic>
        </xdr:graphicFrame>
      </mc:Choice>
      <mc:Fallback xmlns="">
        <xdr:sp macro="" textlink="">
          <xdr:nvSpPr>
            <xdr:cNvPr id="0" name=""/>
            <xdr:cNvSpPr>
              <a:spLocks noTextEdit="1"/>
            </xdr:cNvSpPr>
          </xdr:nvSpPr>
          <xdr:spPr>
            <a:xfrm>
              <a:off x="10287000" y="31146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38100</xdr:colOff>
      <xdr:row>3</xdr:row>
      <xdr:rowOff>28575</xdr:rowOff>
    </xdr:from>
    <xdr:ext cx="1828800" cy="2524125"/>
    <mc:AlternateContent xmlns:mc="http://schemas.openxmlformats.org/markup-compatibility/2006" xmlns:a14="http://schemas.microsoft.com/office/drawing/2010/main">
      <mc:Choice Requires="a14">
        <xdr:graphicFrame macro="">
          <xdr:nvGraphicFramePr>
            <xdr:cNvPr id="4" name="year 18"/>
            <xdr:cNvGraphicFramePr/>
          </xdr:nvGraphicFramePr>
          <xdr:xfrm>
            <a:off x="0" y="0"/>
            <a:ext cx="0" cy="0"/>
          </xdr:xfrm>
          <a:graphic>
            <a:graphicData uri="http://schemas.microsoft.com/office/drawing/2010/slicer">
              <sle:slicer xmlns:sle="http://schemas.microsoft.com/office/drawing/2010/slicer" name="year 18"/>
            </a:graphicData>
          </a:graphic>
        </xdr:graphicFrame>
      </mc:Choice>
      <mc:Fallback xmlns="">
        <xdr:sp macro="" textlink="">
          <xdr:nvSpPr>
            <xdr:cNvPr id="0" name=""/>
            <xdr:cNvSpPr>
              <a:spLocks noTextEdit="1"/>
            </xdr:cNvSpPr>
          </xdr:nvSpPr>
          <xdr:spPr>
            <a:xfrm>
              <a:off x="10344150" y="600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5.xml><?xml version="1.0" encoding="utf-8"?>
<xdr:wsDr xmlns:xdr="http://schemas.openxmlformats.org/drawingml/2006/spreadsheetDrawing" xmlns:a="http://schemas.openxmlformats.org/drawingml/2006/main">
  <xdr:twoCellAnchor>
    <xdr:from>
      <xdr:col>0</xdr:col>
      <xdr:colOff>1400175</xdr:colOff>
      <xdr:row>6</xdr:row>
      <xdr:rowOff>100011</xdr:rowOff>
    </xdr:from>
    <xdr:to>
      <xdr:col>8</xdr:col>
      <xdr:colOff>447675</xdr:colOff>
      <xdr:row>31</xdr:row>
      <xdr:rowOff>161924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609600</xdr:colOff>
      <xdr:row>18</xdr:row>
      <xdr:rowOff>114300</xdr:rowOff>
    </xdr:from>
    <xdr:ext cx="1828800" cy="2524125"/>
    <mc:AlternateContent xmlns:mc="http://schemas.openxmlformats.org/markup-compatibility/2006" xmlns:a14="http://schemas.microsoft.com/office/drawing/2010/main">
      <mc:Choice Requires="a14">
        <xdr:graphicFrame macro="">
          <xdr:nvGraphicFramePr>
            <xdr:cNvPr id="3" name="region 30"/>
            <xdr:cNvGraphicFramePr/>
          </xdr:nvGraphicFramePr>
          <xdr:xfrm>
            <a:off x="0" y="0"/>
            <a:ext cx="0" cy="0"/>
          </xdr:xfrm>
          <a:graphic>
            <a:graphicData uri="http://schemas.microsoft.com/office/drawing/2010/slicer">
              <sle:slicer xmlns:sle="http://schemas.microsoft.com/office/drawing/2010/slicer" name="region 30"/>
            </a:graphicData>
          </a:graphic>
        </xdr:graphicFrame>
      </mc:Choice>
      <mc:Fallback xmlns="">
        <xdr:sp macro="" textlink="">
          <xdr:nvSpPr>
            <xdr:cNvPr id="0" name=""/>
            <xdr:cNvSpPr>
              <a:spLocks noTextEdit="1"/>
            </xdr:cNvSpPr>
          </xdr:nvSpPr>
          <xdr:spPr>
            <a:xfrm>
              <a:off x="8515350" y="3543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552450</xdr:colOff>
      <xdr:row>5</xdr:row>
      <xdr:rowOff>19050</xdr:rowOff>
    </xdr:from>
    <xdr:ext cx="1828800" cy="2524125"/>
    <mc:AlternateContent xmlns:mc="http://schemas.openxmlformats.org/markup-compatibility/2006" xmlns:a14="http://schemas.microsoft.com/office/drawing/2010/main">
      <mc:Choice Requires="a14">
        <xdr:graphicFrame macro="">
          <xdr:nvGraphicFramePr>
            <xdr:cNvPr id="4" name="technology 7"/>
            <xdr:cNvGraphicFramePr/>
          </xdr:nvGraphicFramePr>
          <xdr:xfrm>
            <a:off x="0" y="0"/>
            <a:ext cx="0" cy="0"/>
          </xdr:xfrm>
          <a:graphic>
            <a:graphicData uri="http://schemas.microsoft.com/office/drawing/2010/slicer">
              <sle:slicer xmlns:sle="http://schemas.microsoft.com/office/drawing/2010/slicer" name="technology 7"/>
            </a:graphicData>
          </a:graphic>
        </xdr:graphicFrame>
      </mc:Choice>
      <mc:Fallback xmlns="">
        <xdr:sp macro="" textlink="">
          <xdr:nvSpPr>
            <xdr:cNvPr id="0" name=""/>
            <xdr:cNvSpPr>
              <a:spLocks noTextEdit="1"/>
            </xdr:cNvSpPr>
          </xdr:nvSpPr>
          <xdr:spPr>
            <a:xfrm>
              <a:off x="8458200" y="9715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10</xdr:col>
      <xdr:colOff>762000</xdr:colOff>
      <xdr:row>5</xdr:row>
      <xdr:rowOff>28575</xdr:rowOff>
    </xdr:from>
    <xdr:ext cx="1828800" cy="2524125"/>
    <mc:AlternateContent xmlns:mc="http://schemas.openxmlformats.org/markup-compatibility/2006" xmlns:a14="http://schemas.microsoft.com/office/drawing/2010/main">
      <mc:Choice Requires="a14">
        <xdr:graphicFrame macro="">
          <xdr:nvGraphicFramePr>
            <xdr:cNvPr id="5" name="year 28"/>
            <xdr:cNvGraphicFramePr/>
          </xdr:nvGraphicFramePr>
          <xdr:xfrm>
            <a:off x="0" y="0"/>
            <a:ext cx="0" cy="0"/>
          </xdr:xfrm>
          <a:graphic>
            <a:graphicData uri="http://schemas.microsoft.com/office/drawing/2010/slicer">
              <sle:slicer xmlns:sle="http://schemas.microsoft.com/office/drawing/2010/slicer" name="year 28"/>
            </a:graphicData>
          </a:graphic>
        </xdr:graphicFrame>
      </mc:Choice>
      <mc:Fallback xmlns="">
        <xdr:sp macro="" textlink="">
          <xdr:nvSpPr>
            <xdr:cNvPr id="0" name=""/>
            <xdr:cNvSpPr>
              <a:spLocks noTextEdit="1"/>
            </xdr:cNvSpPr>
          </xdr:nvSpPr>
          <xdr:spPr>
            <a:xfrm>
              <a:off x="10267950" y="981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6.xml><?xml version="1.0" encoding="utf-8"?>
<xdr:wsDr xmlns:xdr="http://schemas.openxmlformats.org/drawingml/2006/spreadsheetDrawing" xmlns:a="http://schemas.openxmlformats.org/drawingml/2006/main">
  <xdr:twoCellAnchor>
    <xdr:from>
      <xdr:col>0</xdr:col>
      <xdr:colOff>714375</xdr:colOff>
      <xdr:row>3</xdr:row>
      <xdr:rowOff>76201</xdr:rowOff>
    </xdr:from>
    <xdr:to>
      <xdr:col>10</xdr:col>
      <xdr:colOff>495300</xdr:colOff>
      <xdr:row>28</xdr:row>
      <xdr:rowOff>66675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828675</xdr:colOff>
      <xdr:row>15</xdr:row>
      <xdr:rowOff>28575</xdr:rowOff>
    </xdr:from>
    <xdr:to>
      <xdr:col>13</xdr:col>
      <xdr:colOff>428625</xdr:colOff>
      <xdr:row>28</xdr:row>
      <xdr:rowOff>76200</xdr:rowOff>
    </xdr:to>
    <mc:AlternateContent xmlns:mc="http://schemas.openxmlformats.org/markup-compatibility/2006" xmlns:a14="http://schemas.microsoft.com/office/drawing/2010/main">
      <mc:Choice Requires="a14">
        <xdr:graphicFrame macro="">
          <xdr:nvGraphicFramePr>
            <xdr:cNvPr id="3" name="region 31"/>
            <xdr:cNvGraphicFramePr/>
          </xdr:nvGraphicFramePr>
          <xdr:xfrm>
            <a:off x="0" y="0"/>
            <a:ext cx="0" cy="0"/>
          </xdr:xfrm>
          <a:graphic>
            <a:graphicData uri="http://schemas.microsoft.com/office/drawing/2010/slicer">
              <sle:slicer xmlns:sle="http://schemas.microsoft.com/office/drawing/2010/slicer" name="region 31"/>
            </a:graphicData>
          </a:graphic>
        </xdr:graphicFrame>
      </mc:Choice>
      <mc:Fallback xmlns="">
        <xdr:sp macro="" textlink="">
          <xdr:nvSpPr>
            <xdr:cNvPr id="0" name=""/>
            <xdr:cNvSpPr>
              <a:spLocks noTextEdit="1"/>
            </xdr:cNvSpPr>
          </xdr:nvSpPr>
          <xdr:spPr>
            <a:xfrm>
              <a:off x="8601075" y="2886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13</xdr:col>
      <xdr:colOff>476250</xdr:colOff>
      <xdr:row>1</xdr:row>
      <xdr:rowOff>161925</xdr:rowOff>
    </xdr:from>
    <xdr:to>
      <xdr:col>15</xdr:col>
      <xdr:colOff>933450</xdr:colOff>
      <xdr:row>15</xdr:row>
      <xdr:rowOff>19050</xdr:rowOff>
    </xdr:to>
    <mc:AlternateContent xmlns:mc="http://schemas.openxmlformats.org/markup-compatibility/2006" xmlns:a14="http://schemas.microsoft.com/office/drawing/2010/main">
      <mc:Choice Requires="a14">
        <xdr:graphicFrame macro="">
          <xdr:nvGraphicFramePr>
            <xdr:cNvPr id="4" name="factor"/>
            <xdr:cNvGraphicFramePr/>
          </xdr:nvGraphicFramePr>
          <xdr:xfrm>
            <a:off x="0" y="0"/>
            <a:ext cx="0" cy="0"/>
          </xdr:xfrm>
          <a:graphic>
            <a:graphicData uri="http://schemas.microsoft.com/office/drawing/2010/slicer">
              <sle:slicer xmlns:sle="http://schemas.microsoft.com/office/drawing/2010/slicer" name="factor"/>
            </a:graphicData>
          </a:graphic>
        </xdr:graphicFrame>
      </mc:Choice>
      <mc:Fallback xmlns="">
        <xdr:sp macro="" textlink="">
          <xdr:nvSpPr>
            <xdr:cNvPr id="0" name=""/>
            <xdr:cNvSpPr>
              <a:spLocks noTextEdit="1"/>
            </xdr:cNvSpPr>
          </xdr:nvSpPr>
          <xdr:spPr>
            <a:xfrm>
              <a:off x="10477500" y="352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847725</xdr:colOff>
      <xdr:row>1</xdr:row>
      <xdr:rowOff>171450</xdr:rowOff>
    </xdr:from>
    <xdr:to>
      <xdr:col>13</xdr:col>
      <xdr:colOff>447675</xdr:colOff>
      <xdr:row>15</xdr:row>
      <xdr:rowOff>28575</xdr:rowOff>
    </xdr:to>
    <mc:AlternateContent xmlns:mc="http://schemas.openxmlformats.org/markup-compatibility/2006" xmlns:a14="http://schemas.microsoft.com/office/drawing/2010/main">
      <mc:Choice Requires="a14">
        <xdr:graphicFrame macro="">
          <xdr:nvGraphicFramePr>
            <xdr:cNvPr id="5" name="year 29"/>
            <xdr:cNvGraphicFramePr/>
          </xdr:nvGraphicFramePr>
          <xdr:xfrm>
            <a:off x="0" y="0"/>
            <a:ext cx="0" cy="0"/>
          </xdr:xfrm>
          <a:graphic>
            <a:graphicData uri="http://schemas.microsoft.com/office/drawing/2010/slicer">
              <sle:slicer xmlns:sle="http://schemas.microsoft.com/office/drawing/2010/slicer" name="year 29"/>
            </a:graphicData>
          </a:graphic>
        </xdr:graphicFrame>
      </mc:Choice>
      <mc:Fallback xmlns="">
        <xdr:sp macro="" textlink="">
          <xdr:nvSpPr>
            <xdr:cNvPr id="0" name=""/>
            <xdr:cNvSpPr>
              <a:spLocks noTextEdit="1"/>
            </xdr:cNvSpPr>
          </xdr:nvSpPr>
          <xdr:spPr>
            <a:xfrm>
              <a:off x="8620125" y="3619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7.xml><?xml version="1.0" encoding="utf-8"?>
<xdr:wsDr xmlns:xdr="http://schemas.openxmlformats.org/drawingml/2006/spreadsheetDrawing" xmlns:a="http://schemas.openxmlformats.org/drawingml/2006/main">
  <xdr:twoCellAnchor>
    <xdr:from>
      <xdr:col>1</xdr:col>
      <xdr:colOff>95250</xdr:colOff>
      <xdr:row>6</xdr:row>
      <xdr:rowOff>104775</xdr:rowOff>
    </xdr:from>
    <xdr:to>
      <xdr:col>8</xdr:col>
      <xdr:colOff>133350</xdr:colOff>
      <xdr:row>26</xdr:row>
      <xdr:rowOff>157162</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352425</xdr:colOff>
      <xdr:row>2</xdr:row>
      <xdr:rowOff>9525</xdr:rowOff>
    </xdr:from>
    <xdr:to>
      <xdr:col>12</xdr:col>
      <xdr:colOff>247650</xdr:colOff>
      <xdr:row>15</xdr:row>
      <xdr:rowOff>57150</xdr:rowOff>
    </xdr:to>
    <mc:AlternateContent xmlns:mc="http://schemas.openxmlformats.org/markup-compatibility/2006" xmlns:a14="http://schemas.microsoft.com/office/drawing/2010/main">
      <mc:Choice Requires="a14">
        <xdr:graphicFrame macro="">
          <xdr:nvGraphicFramePr>
            <xdr:cNvPr id="3" name="region 21"/>
            <xdr:cNvGraphicFramePr/>
          </xdr:nvGraphicFramePr>
          <xdr:xfrm>
            <a:off x="0" y="0"/>
            <a:ext cx="0" cy="0"/>
          </xdr:xfrm>
          <a:graphic>
            <a:graphicData uri="http://schemas.microsoft.com/office/drawing/2010/slicer">
              <sle:slicer xmlns:sle="http://schemas.microsoft.com/office/drawing/2010/slicer" name="region 21"/>
            </a:graphicData>
          </a:graphic>
        </xdr:graphicFrame>
      </mc:Choice>
      <mc:Fallback xmlns="">
        <xdr:sp macro="" textlink="">
          <xdr:nvSpPr>
            <xdr:cNvPr id="0" name=""/>
            <xdr:cNvSpPr>
              <a:spLocks noTextEdit="1"/>
            </xdr:cNvSpPr>
          </xdr:nvSpPr>
          <xdr:spPr>
            <a:xfrm>
              <a:off x="7762875"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12</xdr:col>
      <xdr:colOff>200025</xdr:colOff>
      <xdr:row>1</xdr:row>
      <xdr:rowOff>133350</xdr:rowOff>
    </xdr:from>
    <xdr:to>
      <xdr:col>14</xdr:col>
      <xdr:colOff>428625</xdr:colOff>
      <xdr:row>14</xdr:row>
      <xdr:rowOff>180975</xdr:rowOff>
    </xdr:to>
    <mc:AlternateContent xmlns:mc="http://schemas.openxmlformats.org/markup-compatibility/2006" xmlns:a14="http://schemas.microsoft.com/office/drawing/2010/main">
      <mc:Choice Requires="a14">
        <xdr:graphicFrame macro="">
          <xdr:nvGraphicFramePr>
            <xdr:cNvPr id="4" name="year 20"/>
            <xdr:cNvGraphicFramePr/>
          </xdr:nvGraphicFramePr>
          <xdr:xfrm>
            <a:off x="0" y="0"/>
            <a:ext cx="0" cy="0"/>
          </xdr:xfrm>
          <a:graphic>
            <a:graphicData uri="http://schemas.microsoft.com/office/drawing/2010/slicer">
              <sle:slicer xmlns:sle="http://schemas.microsoft.com/office/drawing/2010/slicer" name="year 20"/>
            </a:graphicData>
          </a:graphic>
        </xdr:graphicFrame>
      </mc:Choice>
      <mc:Fallback xmlns="">
        <xdr:sp macro="" textlink="">
          <xdr:nvSpPr>
            <xdr:cNvPr id="0" name=""/>
            <xdr:cNvSpPr>
              <a:spLocks noTextEdit="1"/>
            </xdr:cNvSpPr>
          </xdr:nvSpPr>
          <xdr:spPr>
            <a:xfrm>
              <a:off x="9544050" y="323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8.xml><?xml version="1.0" encoding="utf-8"?>
<xdr:wsDr xmlns:xdr="http://schemas.openxmlformats.org/drawingml/2006/spreadsheetDrawing" xmlns:a="http://schemas.openxmlformats.org/drawingml/2006/main">
  <xdr:twoCellAnchor>
    <xdr:from>
      <xdr:col>0</xdr:col>
      <xdr:colOff>1114425</xdr:colOff>
      <xdr:row>7</xdr:row>
      <xdr:rowOff>9525</xdr:rowOff>
    </xdr:from>
    <xdr:to>
      <xdr:col>6</xdr:col>
      <xdr:colOff>790575</xdr:colOff>
      <xdr:row>27</xdr:row>
      <xdr:rowOff>61912</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542925</xdr:colOff>
      <xdr:row>15</xdr:row>
      <xdr:rowOff>9525</xdr:rowOff>
    </xdr:from>
    <xdr:ext cx="1828800" cy="2524125"/>
    <mc:AlternateContent xmlns:mc="http://schemas.openxmlformats.org/markup-compatibility/2006" xmlns:a14="http://schemas.microsoft.com/office/drawing/2010/main">
      <mc:Choice Requires="a14">
        <xdr:graphicFrame macro="">
          <xdr:nvGraphicFramePr>
            <xdr:cNvPr id="3" name="region 22"/>
            <xdr:cNvGraphicFramePr/>
          </xdr:nvGraphicFramePr>
          <xdr:xfrm>
            <a:off x="0" y="0"/>
            <a:ext cx="0" cy="0"/>
          </xdr:xfrm>
          <a:graphic>
            <a:graphicData uri="http://schemas.microsoft.com/office/drawing/2010/slicer">
              <sle:slicer xmlns:sle="http://schemas.microsoft.com/office/drawing/2010/slicer" name="region 22"/>
            </a:graphicData>
          </a:graphic>
        </xdr:graphicFrame>
      </mc:Choice>
      <mc:Fallback xmlns="">
        <xdr:sp macro="" textlink="">
          <xdr:nvSpPr>
            <xdr:cNvPr id="0" name=""/>
            <xdr:cNvSpPr>
              <a:spLocks noTextEdit="1"/>
            </xdr:cNvSpPr>
          </xdr:nvSpPr>
          <xdr:spPr>
            <a:xfrm>
              <a:off x="7781925" y="2867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114300</xdr:colOff>
      <xdr:row>1</xdr:row>
      <xdr:rowOff>114300</xdr:rowOff>
    </xdr:from>
    <xdr:ext cx="1828800" cy="2524125"/>
    <mc:AlternateContent xmlns:mc="http://schemas.openxmlformats.org/markup-compatibility/2006" xmlns:a14="http://schemas.microsoft.com/office/drawing/2010/main">
      <mc:Choice Requires="a14">
        <xdr:graphicFrame macro="">
          <xdr:nvGraphicFramePr>
            <xdr:cNvPr id="4" name="technology 5"/>
            <xdr:cNvGraphicFramePr/>
          </xdr:nvGraphicFramePr>
          <xdr:xfrm>
            <a:off x="0" y="0"/>
            <a:ext cx="0" cy="0"/>
          </xdr:xfrm>
          <a:graphic>
            <a:graphicData uri="http://schemas.microsoft.com/office/drawing/2010/slicer">
              <sle:slicer xmlns:sle="http://schemas.microsoft.com/office/drawing/2010/slicer" name="technology 5"/>
            </a:graphicData>
          </a:graphic>
        </xdr:graphicFrame>
      </mc:Choice>
      <mc:Fallback xmlns="">
        <xdr:sp macro="" textlink="">
          <xdr:nvSpPr>
            <xdr:cNvPr id="0" name=""/>
            <xdr:cNvSpPr>
              <a:spLocks noTextEdit="1"/>
            </xdr:cNvSpPr>
          </xdr:nvSpPr>
          <xdr:spPr>
            <a:xfrm>
              <a:off x="7524750" y="3048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12</xdr:col>
      <xdr:colOff>200025</xdr:colOff>
      <xdr:row>1</xdr:row>
      <xdr:rowOff>133350</xdr:rowOff>
    </xdr:from>
    <xdr:ext cx="1828800" cy="2524125"/>
    <mc:AlternateContent xmlns:mc="http://schemas.openxmlformats.org/markup-compatibility/2006" xmlns:a14="http://schemas.microsoft.com/office/drawing/2010/main">
      <mc:Choice Requires="a14">
        <xdr:graphicFrame macro="">
          <xdr:nvGraphicFramePr>
            <xdr:cNvPr id="5" name="year 21"/>
            <xdr:cNvGraphicFramePr/>
          </xdr:nvGraphicFramePr>
          <xdr:xfrm>
            <a:off x="0" y="0"/>
            <a:ext cx="0" cy="0"/>
          </xdr:xfrm>
          <a:graphic>
            <a:graphicData uri="http://schemas.microsoft.com/office/drawing/2010/slicer">
              <sle:slicer xmlns:sle="http://schemas.microsoft.com/office/drawing/2010/slicer" name="year 21"/>
            </a:graphicData>
          </a:graphic>
        </xdr:graphicFrame>
      </mc:Choice>
      <mc:Fallback xmlns="">
        <xdr:sp macro="" textlink="">
          <xdr:nvSpPr>
            <xdr:cNvPr id="0" name=""/>
            <xdr:cNvSpPr>
              <a:spLocks noTextEdit="1"/>
            </xdr:cNvSpPr>
          </xdr:nvSpPr>
          <xdr:spPr>
            <a:xfrm>
              <a:off x="9544050" y="3238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39.xml><?xml version="1.0" encoding="utf-8"?>
<xdr:wsDr xmlns:xdr="http://schemas.openxmlformats.org/drawingml/2006/spreadsheetDrawing" xmlns:a="http://schemas.openxmlformats.org/drawingml/2006/main">
  <xdr:twoCellAnchor>
    <xdr:from>
      <xdr:col>1</xdr:col>
      <xdr:colOff>95250</xdr:colOff>
      <xdr:row>6</xdr:row>
      <xdr:rowOff>104775</xdr:rowOff>
    </xdr:from>
    <xdr:to>
      <xdr:col>8</xdr:col>
      <xdr:colOff>133350</xdr:colOff>
      <xdr:row>26</xdr:row>
      <xdr:rowOff>157162</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352425</xdr:colOff>
      <xdr:row>2</xdr:row>
      <xdr:rowOff>9525</xdr:rowOff>
    </xdr:from>
    <xdr:ext cx="1828800" cy="2524125"/>
    <mc:AlternateContent xmlns:mc="http://schemas.openxmlformats.org/markup-compatibility/2006" xmlns:a14="http://schemas.microsoft.com/office/drawing/2010/main">
      <mc:Choice Requires="a14">
        <xdr:graphicFrame macro="">
          <xdr:nvGraphicFramePr>
            <xdr:cNvPr id="3" name="region 23"/>
            <xdr:cNvGraphicFramePr/>
          </xdr:nvGraphicFramePr>
          <xdr:xfrm>
            <a:off x="0" y="0"/>
            <a:ext cx="0" cy="0"/>
          </xdr:xfrm>
          <a:graphic>
            <a:graphicData uri="http://schemas.microsoft.com/office/drawing/2010/slicer">
              <sle:slicer xmlns:sle="http://schemas.microsoft.com/office/drawing/2010/slicer" name="region 23"/>
            </a:graphicData>
          </a:graphic>
        </xdr:graphicFrame>
      </mc:Choice>
      <mc:Fallback xmlns="">
        <xdr:sp macro="" textlink="">
          <xdr:nvSpPr>
            <xdr:cNvPr id="0" name=""/>
            <xdr:cNvSpPr>
              <a:spLocks noTextEdit="1"/>
            </xdr:cNvSpPr>
          </xdr:nvSpPr>
          <xdr:spPr>
            <a:xfrm>
              <a:off x="7762875"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12</xdr:col>
      <xdr:colOff>314325</xdr:colOff>
      <xdr:row>2</xdr:row>
      <xdr:rowOff>9525</xdr:rowOff>
    </xdr:from>
    <xdr:ext cx="1828800" cy="2524125"/>
    <mc:AlternateContent xmlns:mc="http://schemas.openxmlformats.org/markup-compatibility/2006" xmlns:a14="http://schemas.microsoft.com/office/drawing/2010/main">
      <mc:Choice Requires="a14">
        <xdr:graphicFrame macro="">
          <xdr:nvGraphicFramePr>
            <xdr:cNvPr id="4" name="year 22"/>
            <xdr:cNvGraphicFramePr/>
          </xdr:nvGraphicFramePr>
          <xdr:xfrm>
            <a:off x="0" y="0"/>
            <a:ext cx="0" cy="0"/>
          </xdr:xfrm>
          <a:graphic>
            <a:graphicData uri="http://schemas.microsoft.com/office/drawing/2010/slicer">
              <sle:slicer xmlns:sle="http://schemas.microsoft.com/office/drawing/2010/slicer" name="year 22"/>
            </a:graphicData>
          </a:graphic>
        </xdr:graphicFrame>
      </mc:Choice>
      <mc:Fallback xmlns="">
        <xdr:sp macro="" textlink="">
          <xdr:nvSpPr>
            <xdr:cNvPr id="0" name=""/>
            <xdr:cNvSpPr>
              <a:spLocks noTextEdit="1"/>
            </xdr:cNvSpPr>
          </xdr:nvSpPr>
          <xdr:spPr>
            <a:xfrm>
              <a:off x="9658350"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40.xml><?xml version="1.0" encoding="utf-8"?>
<xdr:wsDr xmlns:xdr="http://schemas.openxmlformats.org/drawingml/2006/spreadsheetDrawing" xmlns:a="http://schemas.openxmlformats.org/drawingml/2006/main">
  <xdr:twoCellAnchor>
    <xdr:from>
      <xdr:col>1</xdr:col>
      <xdr:colOff>95250</xdr:colOff>
      <xdr:row>6</xdr:row>
      <xdr:rowOff>104775</xdr:rowOff>
    </xdr:from>
    <xdr:to>
      <xdr:col>8</xdr:col>
      <xdr:colOff>133350</xdr:colOff>
      <xdr:row>26</xdr:row>
      <xdr:rowOff>157162</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352425</xdr:colOff>
      <xdr:row>2</xdr:row>
      <xdr:rowOff>9525</xdr:rowOff>
    </xdr:from>
    <xdr:ext cx="1828800" cy="2524125"/>
    <mc:AlternateContent xmlns:mc="http://schemas.openxmlformats.org/markup-compatibility/2006" xmlns:a14="http://schemas.microsoft.com/office/drawing/2010/main">
      <mc:Choice Requires="a14">
        <xdr:graphicFrame macro="">
          <xdr:nvGraphicFramePr>
            <xdr:cNvPr id="3" name="region 24"/>
            <xdr:cNvGraphicFramePr/>
          </xdr:nvGraphicFramePr>
          <xdr:xfrm>
            <a:off x="0" y="0"/>
            <a:ext cx="0" cy="0"/>
          </xdr:xfrm>
          <a:graphic>
            <a:graphicData uri="http://schemas.microsoft.com/office/drawing/2010/slicer">
              <sle:slicer xmlns:sle="http://schemas.microsoft.com/office/drawing/2010/slicer" name="region 24"/>
            </a:graphicData>
          </a:graphic>
        </xdr:graphicFrame>
      </mc:Choice>
      <mc:Fallback xmlns="">
        <xdr:sp macro="" textlink="">
          <xdr:nvSpPr>
            <xdr:cNvPr id="0" name=""/>
            <xdr:cNvSpPr>
              <a:spLocks noTextEdit="1"/>
            </xdr:cNvSpPr>
          </xdr:nvSpPr>
          <xdr:spPr>
            <a:xfrm>
              <a:off x="7762875"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12</xdr:col>
      <xdr:colOff>314325</xdr:colOff>
      <xdr:row>2</xdr:row>
      <xdr:rowOff>9525</xdr:rowOff>
    </xdr:from>
    <xdr:ext cx="1828800" cy="2524125"/>
    <mc:AlternateContent xmlns:mc="http://schemas.openxmlformats.org/markup-compatibility/2006" xmlns:a14="http://schemas.microsoft.com/office/drawing/2010/main">
      <mc:Choice Requires="a14">
        <xdr:graphicFrame macro="">
          <xdr:nvGraphicFramePr>
            <xdr:cNvPr id="4" name="year 23"/>
            <xdr:cNvGraphicFramePr/>
          </xdr:nvGraphicFramePr>
          <xdr:xfrm>
            <a:off x="0" y="0"/>
            <a:ext cx="0" cy="0"/>
          </xdr:xfrm>
          <a:graphic>
            <a:graphicData uri="http://schemas.microsoft.com/office/drawing/2010/slicer">
              <sle:slicer xmlns:sle="http://schemas.microsoft.com/office/drawing/2010/slicer" name="year 23"/>
            </a:graphicData>
          </a:graphic>
        </xdr:graphicFrame>
      </mc:Choice>
      <mc:Fallback xmlns="">
        <xdr:sp macro="" textlink="">
          <xdr:nvSpPr>
            <xdr:cNvPr id="0" name=""/>
            <xdr:cNvSpPr>
              <a:spLocks noTextEdit="1"/>
            </xdr:cNvSpPr>
          </xdr:nvSpPr>
          <xdr:spPr>
            <a:xfrm>
              <a:off x="9658350" y="3905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41.xml><?xml version="1.0" encoding="utf-8"?>
<xdr:wsDr xmlns:xdr="http://schemas.openxmlformats.org/drawingml/2006/spreadsheetDrawing" xmlns:a="http://schemas.openxmlformats.org/drawingml/2006/main">
  <xdr:twoCellAnchor>
    <xdr:from>
      <xdr:col>0</xdr:col>
      <xdr:colOff>742949</xdr:colOff>
      <xdr:row>5</xdr:row>
      <xdr:rowOff>190499</xdr:rowOff>
    </xdr:from>
    <xdr:to>
      <xdr:col>10</xdr:col>
      <xdr:colOff>676274</xdr:colOff>
      <xdr:row>29</xdr:row>
      <xdr:rowOff>9524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28575</xdr:colOff>
      <xdr:row>15</xdr:row>
      <xdr:rowOff>28575</xdr:rowOff>
    </xdr:from>
    <xdr:to>
      <xdr:col>13</xdr:col>
      <xdr:colOff>57150</xdr:colOff>
      <xdr:row>28</xdr:row>
      <xdr:rowOff>76200</xdr:rowOff>
    </xdr:to>
    <mc:AlternateContent xmlns:mc="http://schemas.openxmlformats.org/markup-compatibility/2006" xmlns:a14="http://schemas.microsoft.com/office/drawing/2010/main">
      <mc:Choice Requires="a14">
        <xdr:graphicFrame macro="">
          <xdr:nvGraphicFramePr>
            <xdr:cNvPr id="3" name="region 42"/>
            <xdr:cNvGraphicFramePr/>
          </xdr:nvGraphicFramePr>
          <xdr:xfrm>
            <a:off x="0" y="0"/>
            <a:ext cx="0" cy="0"/>
          </xdr:xfrm>
          <a:graphic>
            <a:graphicData uri="http://schemas.microsoft.com/office/drawing/2010/slicer">
              <sle:slicer xmlns:sle="http://schemas.microsoft.com/office/drawing/2010/slicer" name="region 42"/>
            </a:graphicData>
          </a:graphic>
        </xdr:graphicFrame>
      </mc:Choice>
      <mc:Fallback xmlns="">
        <xdr:sp macro="" textlink="">
          <xdr:nvSpPr>
            <xdr:cNvPr id="0" name=""/>
            <xdr:cNvSpPr>
              <a:spLocks noTextEdit="1"/>
            </xdr:cNvSpPr>
          </xdr:nvSpPr>
          <xdr:spPr>
            <a:xfrm>
              <a:off x="8515350" y="2886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209550</xdr:colOff>
      <xdr:row>1</xdr:row>
      <xdr:rowOff>95250</xdr:rowOff>
    </xdr:from>
    <xdr:to>
      <xdr:col>13</xdr:col>
      <xdr:colOff>238125</xdr:colOff>
      <xdr:row>14</xdr:row>
      <xdr:rowOff>142875</xdr:rowOff>
    </xdr:to>
    <mc:AlternateContent xmlns:mc="http://schemas.openxmlformats.org/markup-compatibility/2006" xmlns:a14="http://schemas.microsoft.com/office/drawing/2010/main">
      <mc:Choice Requires="a14">
        <xdr:graphicFrame macro="">
          <xdr:nvGraphicFramePr>
            <xdr:cNvPr id="4" name="year 40"/>
            <xdr:cNvGraphicFramePr/>
          </xdr:nvGraphicFramePr>
          <xdr:xfrm>
            <a:off x="0" y="0"/>
            <a:ext cx="0" cy="0"/>
          </xdr:xfrm>
          <a:graphic>
            <a:graphicData uri="http://schemas.microsoft.com/office/drawing/2010/slicer">
              <sle:slicer xmlns:sle="http://schemas.microsoft.com/office/drawing/2010/slicer" name="year 40"/>
            </a:graphicData>
          </a:graphic>
        </xdr:graphicFrame>
      </mc:Choice>
      <mc:Fallback xmlns="">
        <xdr:sp macro="" textlink="">
          <xdr:nvSpPr>
            <xdr:cNvPr id="0" name=""/>
            <xdr:cNvSpPr>
              <a:spLocks noTextEdit="1"/>
            </xdr:cNvSpPr>
          </xdr:nvSpPr>
          <xdr:spPr>
            <a:xfrm>
              <a:off x="8696325" y="2857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2.xml><?xml version="1.0" encoding="utf-8"?>
<xdr:wsDr xmlns:xdr="http://schemas.openxmlformats.org/drawingml/2006/spreadsheetDrawing" xmlns:a="http://schemas.openxmlformats.org/drawingml/2006/main">
  <xdr:twoCellAnchor>
    <xdr:from>
      <xdr:col>1</xdr:col>
      <xdr:colOff>942975</xdr:colOff>
      <xdr:row>8</xdr:row>
      <xdr:rowOff>66674</xdr:rowOff>
    </xdr:from>
    <xdr:to>
      <xdr:col>11</xdr:col>
      <xdr:colOff>285750</xdr:colOff>
      <xdr:row>32</xdr:row>
      <xdr:rowOff>57150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542925</xdr:colOff>
      <xdr:row>7</xdr:row>
      <xdr:rowOff>9525</xdr:rowOff>
    </xdr:from>
    <xdr:to>
      <xdr:col>13</xdr:col>
      <xdr:colOff>571500</xdr:colOff>
      <xdr:row>20</xdr:row>
      <xdr:rowOff>57150</xdr:rowOff>
    </xdr:to>
    <mc:AlternateContent xmlns:mc="http://schemas.openxmlformats.org/markup-compatibility/2006" xmlns:a14="http://schemas.microsoft.com/office/drawing/2010/main">
      <mc:Choice Requires="a14">
        <xdr:graphicFrame macro="">
          <xdr:nvGraphicFramePr>
            <xdr:cNvPr id="3" name="region 7"/>
            <xdr:cNvGraphicFramePr/>
          </xdr:nvGraphicFramePr>
          <xdr:xfrm>
            <a:off x="0" y="0"/>
            <a:ext cx="0" cy="0"/>
          </xdr:xfrm>
          <a:graphic>
            <a:graphicData uri="http://schemas.microsoft.com/office/drawing/2010/slicer">
              <sle:slicer xmlns:sle="http://schemas.microsoft.com/office/drawing/2010/slicer" name="region 7"/>
            </a:graphicData>
          </a:graphic>
        </xdr:graphicFrame>
      </mc:Choice>
      <mc:Fallback xmlns="">
        <xdr:sp macro="" textlink="">
          <xdr:nvSpPr>
            <xdr:cNvPr id="0" name=""/>
            <xdr:cNvSpPr>
              <a:spLocks noTextEdit="1"/>
            </xdr:cNvSpPr>
          </xdr:nvSpPr>
          <xdr:spPr>
            <a:xfrm>
              <a:off x="9515475" y="1343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3.xml><?xml version="1.0" encoding="utf-8"?>
<xdr:wsDr xmlns:xdr="http://schemas.openxmlformats.org/drawingml/2006/spreadsheetDrawing" xmlns:a="http://schemas.openxmlformats.org/drawingml/2006/main">
  <xdr:twoCellAnchor>
    <xdr:from>
      <xdr:col>0</xdr:col>
      <xdr:colOff>838200</xdr:colOff>
      <xdr:row>6</xdr:row>
      <xdr:rowOff>152401</xdr:rowOff>
    </xdr:from>
    <xdr:to>
      <xdr:col>10</xdr:col>
      <xdr:colOff>304800</xdr:colOff>
      <xdr:row>31</xdr:row>
      <xdr:rowOff>47625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466725</xdr:colOff>
      <xdr:row>2</xdr:row>
      <xdr:rowOff>161925</xdr:rowOff>
    </xdr:from>
    <xdr:to>
      <xdr:col>12</xdr:col>
      <xdr:colOff>219075</xdr:colOff>
      <xdr:row>16</xdr:row>
      <xdr:rowOff>19050</xdr:rowOff>
    </xdr:to>
    <mc:AlternateContent xmlns:mc="http://schemas.openxmlformats.org/markup-compatibility/2006" xmlns:a14="http://schemas.microsoft.com/office/drawing/2010/main">
      <mc:Choice Requires="a14">
        <xdr:graphicFrame macro="">
          <xdr:nvGraphicFramePr>
            <xdr:cNvPr id="3" name="region 58"/>
            <xdr:cNvGraphicFramePr/>
          </xdr:nvGraphicFramePr>
          <xdr:xfrm>
            <a:off x="0" y="0"/>
            <a:ext cx="0" cy="0"/>
          </xdr:xfrm>
          <a:graphic>
            <a:graphicData uri="http://schemas.microsoft.com/office/drawing/2010/slicer">
              <sle:slicer xmlns:sle="http://schemas.microsoft.com/office/drawing/2010/slicer" name="region 58"/>
            </a:graphicData>
          </a:graphic>
        </xdr:graphicFrame>
      </mc:Choice>
      <mc:Fallback xmlns="">
        <xdr:sp macro="" textlink="">
          <xdr:nvSpPr>
            <xdr:cNvPr id="0" name=""/>
            <xdr:cNvSpPr>
              <a:spLocks noTextEdit="1"/>
            </xdr:cNvSpPr>
          </xdr:nvSpPr>
          <xdr:spPr>
            <a:xfrm>
              <a:off x="8382000" y="5429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13</xdr:col>
      <xdr:colOff>95250</xdr:colOff>
      <xdr:row>2</xdr:row>
      <xdr:rowOff>66675</xdr:rowOff>
    </xdr:from>
    <xdr:to>
      <xdr:col>15</xdr:col>
      <xdr:colOff>400050</xdr:colOff>
      <xdr:row>15</xdr:row>
      <xdr:rowOff>114300</xdr:rowOff>
    </xdr:to>
    <mc:AlternateContent xmlns:mc="http://schemas.openxmlformats.org/markup-compatibility/2006" xmlns:a14="http://schemas.microsoft.com/office/drawing/2010/main">
      <mc:Choice Requires="a14">
        <xdr:graphicFrame macro="">
          <xdr:nvGraphicFramePr>
            <xdr:cNvPr id="4" name="year 55"/>
            <xdr:cNvGraphicFramePr/>
          </xdr:nvGraphicFramePr>
          <xdr:xfrm>
            <a:off x="0" y="0"/>
            <a:ext cx="0" cy="0"/>
          </xdr:xfrm>
          <a:graphic>
            <a:graphicData uri="http://schemas.microsoft.com/office/drawing/2010/slicer">
              <sle:slicer xmlns:sle="http://schemas.microsoft.com/office/drawing/2010/slicer" name="year 55"/>
            </a:graphicData>
          </a:graphic>
        </xdr:graphicFrame>
      </mc:Choice>
      <mc:Fallback xmlns="">
        <xdr:sp macro="" textlink="">
          <xdr:nvSpPr>
            <xdr:cNvPr id="0" name=""/>
            <xdr:cNvSpPr>
              <a:spLocks noTextEdit="1"/>
            </xdr:cNvSpPr>
          </xdr:nvSpPr>
          <xdr:spPr>
            <a:xfrm>
              <a:off x="10848975" y="4476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4.xml><?xml version="1.0" encoding="utf-8"?>
<xdr:wsDr xmlns:xdr="http://schemas.openxmlformats.org/drawingml/2006/spreadsheetDrawing" xmlns:a="http://schemas.openxmlformats.org/drawingml/2006/main">
  <xdr:twoCellAnchor>
    <xdr:from>
      <xdr:col>0</xdr:col>
      <xdr:colOff>133350</xdr:colOff>
      <xdr:row>12</xdr:row>
      <xdr:rowOff>142875</xdr:rowOff>
    </xdr:from>
    <xdr:to>
      <xdr:col>9</xdr:col>
      <xdr:colOff>904875</xdr:colOff>
      <xdr:row>37</xdr:row>
      <xdr:rowOff>95250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723900</xdr:colOff>
      <xdr:row>1</xdr:row>
      <xdr:rowOff>161925</xdr:rowOff>
    </xdr:from>
    <xdr:to>
      <xdr:col>12</xdr:col>
      <xdr:colOff>714375</xdr:colOff>
      <xdr:row>15</xdr:row>
      <xdr:rowOff>19050</xdr:rowOff>
    </xdr:to>
    <mc:AlternateContent xmlns:mc="http://schemas.openxmlformats.org/markup-compatibility/2006" xmlns:a14="http://schemas.microsoft.com/office/drawing/2010/main">
      <mc:Choice Requires="a14">
        <xdr:graphicFrame macro="">
          <xdr:nvGraphicFramePr>
            <xdr:cNvPr id="3" name="region 33"/>
            <xdr:cNvGraphicFramePr/>
          </xdr:nvGraphicFramePr>
          <xdr:xfrm>
            <a:off x="0" y="0"/>
            <a:ext cx="0" cy="0"/>
          </xdr:xfrm>
          <a:graphic>
            <a:graphicData uri="http://schemas.microsoft.com/office/drawing/2010/slicer">
              <sle:slicer xmlns:sle="http://schemas.microsoft.com/office/drawing/2010/slicer" name="region 33"/>
            </a:graphicData>
          </a:graphic>
        </xdr:graphicFrame>
      </mc:Choice>
      <mc:Fallback xmlns="">
        <xdr:sp macro="" textlink="">
          <xdr:nvSpPr>
            <xdr:cNvPr id="0" name=""/>
            <xdr:cNvSpPr>
              <a:spLocks noTextEdit="1"/>
            </xdr:cNvSpPr>
          </xdr:nvSpPr>
          <xdr:spPr>
            <a:xfrm>
              <a:off x="8143875" y="352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13</xdr:col>
      <xdr:colOff>85725</xdr:colOff>
      <xdr:row>1</xdr:row>
      <xdr:rowOff>171450</xdr:rowOff>
    </xdr:from>
    <xdr:to>
      <xdr:col>15</xdr:col>
      <xdr:colOff>390525</xdr:colOff>
      <xdr:row>15</xdr:row>
      <xdr:rowOff>28575</xdr:rowOff>
    </xdr:to>
    <mc:AlternateContent xmlns:mc="http://schemas.openxmlformats.org/markup-compatibility/2006" xmlns:a14="http://schemas.microsoft.com/office/drawing/2010/main">
      <mc:Choice Requires="a14">
        <xdr:graphicFrame macro="">
          <xdr:nvGraphicFramePr>
            <xdr:cNvPr id="4" name="year 31"/>
            <xdr:cNvGraphicFramePr/>
          </xdr:nvGraphicFramePr>
          <xdr:xfrm>
            <a:off x="0" y="0"/>
            <a:ext cx="0" cy="0"/>
          </xdr:xfrm>
          <a:graphic>
            <a:graphicData uri="http://schemas.microsoft.com/office/drawing/2010/slicer">
              <sle:slicer xmlns:sle="http://schemas.microsoft.com/office/drawing/2010/slicer" name="year 31"/>
            </a:graphicData>
          </a:graphic>
        </xdr:graphicFrame>
      </mc:Choice>
      <mc:Fallback xmlns="">
        <xdr:sp macro="" textlink="">
          <xdr:nvSpPr>
            <xdr:cNvPr id="0" name=""/>
            <xdr:cNvSpPr>
              <a:spLocks noTextEdit="1"/>
            </xdr:cNvSpPr>
          </xdr:nvSpPr>
          <xdr:spPr>
            <a:xfrm>
              <a:off x="10067925" y="3619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5.xml><?xml version="1.0" encoding="utf-8"?>
<xdr:wsDr xmlns:xdr="http://schemas.openxmlformats.org/drawingml/2006/spreadsheetDrawing" xmlns:a="http://schemas.openxmlformats.org/drawingml/2006/main">
  <xdr:twoCellAnchor>
    <xdr:from>
      <xdr:col>0</xdr:col>
      <xdr:colOff>933450</xdr:colOff>
      <xdr:row>10</xdr:row>
      <xdr:rowOff>104774</xdr:rowOff>
    </xdr:from>
    <xdr:to>
      <xdr:col>10</xdr:col>
      <xdr:colOff>485775</xdr:colOff>
      <xdr:row>35</xdr:row>
      <xdr:rowOff>171450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200025</xdr:colOff>
      <xdr:row>7</xdr:row>
      <xdr:rowOff>114300</xdr:rowOff>
    </xdr:from>
    <xdr:to>
      <xdr:col>18</xdr:col>
      <xdr:colOff>400050</xdr:colOff>
      <xdr:row>37</xdr:row>
      <xdr:rowOff>28576</xdr:rowOff>
    </xdr:to>
    <mc:AlternateContent xmlns:mc="http://schemas.openxmlformats.org/markup-compatibility/2006" xmlns:a14="http://schemas.microsoft.com/office/drawing/2010/main">
      <mc:Choice Requires="a14">
        <xdr:graphicFrame macro="">
          <xdr:nvGraphicFramePr>
            <xdr:cNvPr id="5" name="region 32"/>
            <xdr:cNvGraphicFramePr/>
          </xdr:nvGraphicFramePr>
          <xdr:xfrm>
            <a:off x="0" y="0"/>
            <a:ext cx="0" cy="0"/>
          </xdr:xfrm>
          <a:graphic>
            <a:graphicData uri="http://schemas.microsoft.com/office/drawing/2010/slicer">
              <sle:slicer xmlns:sle="http://schemas.microsoft.com/office/drawing/2010/slicer" name="region 32"/>
            </a:graphicData>
          </a:graphic>
        </xdr:graphicFrame>
      </mc:Choice>
      <mc:Fallback xmlns="">
        <xdr:sp macro="" textlink="">
          <xdr:nvSpPr>
            <xdr:cNvPr id="0" name=""/>
            <xdr:cNvSpPr>
              <a:spLocks noTextEdit="1"/>
            </xdr:cNvSpPr>
          </xdr:nvSpPr>
          <xdr:spPr>
            <a:xfrm>
              <a:off x="10334625" y="1447800"/>
              <a:ext cx="1828800" cy="5629276"/>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485775</xdr:colOff>
      <xdr:row>0</xdr:row>
      <xdr:rowOff>38100</xdr:rowOff>
    </xdr:from>
    <xdr:to>
      <xdr:col>15</xdr:col>
      <xdr:colOff>142875</xdr:colOff>
      <xdr:row>27</xdr:row>
      <xdr:rowOff>0</xdr:rowOff>
    </xdr:to>
    <mc:AlternateContent xmlns:mc="http://schemas.openxmlformats.org/markup-compatibility/2006" xmlns:a14="http://schemas.microsoft.com/office/drawing/2010/main">
      <mc:Choice Requires="a14">
        <xdr:graphicFrame macro="">
          <xdr:nvGraphicFramePr>
            <xdr:cNvPr id="7" name="sector 5"/>
            <xdr:cNvGraphicFramePr/>
          </xdr:nvGraphicFramePr>
          <xdr:xfrm>
            <a:off x="0" y="0"/>
            <a:ext cx="0" cy="0"/>
          </xdr:xfrm>
          <a:graphic>
            <a:graphicData uri="http://schemas.microsoft.com/office/drawing/2010/slicer">
              <sle:slicer xmlns:sle="http://schemas.microsoft.com/office/drawing/2010/slicer" name="sector 5"/>
            </a:graphicData>
          </a:graphic>
        </xdr:graphicFrame>
      </mc:Choice>
      <mc:Fallback xmlns="">
        <xdr:sp macro="" textlink="">
          <xdr:nvSpPr>
            <xdr:cNvPr id="0" name=""/>
            <xdr:cNvSpPr>
              <a:spLocks noTextEdit="1"/>
            </xdr:cNvSpPr>
          </xdr:nvSpPr>
          <xdr:spPr>
            <a:xfrm>
              <a:off x="8448675" y="38100"/>
              <a:ext cx="1828800" cy="51054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485775</xdr:colOff>
      <xdr:row>27</xdr:row>
      <xdr:rowOff>28575</xdr:rowOff>
    </xdr:from>
    <xdr:to>
      <xdr:col>15</xdr:col>
      <xdr:colOff>142875</xdr:colOff>
      <xdr:row>38</xdr:row>
      <xdr:rowOff>171450</xdr:rowOff>
    </xdr:to>
    <mc:AlternateContent xmlns:mc="http://schemas.openxmlformats.org/markup-compatibility/2006" xmlns:a14="http://schemas.microsoft.com/office/drawing/2010/main">
      <mc:Choice Requires="a14">
        <xdr:graphicFrame macro="">
          <xdr:nvGraphicFramePr>
            <xdr:cNvPr id="8" name="year 30"/>
            <xdr:cNvGraphicFramePr/>
          </xdr:nvGraphicFramePr>
          <xdr:xfrm>
            <a:off x="0" y="0"/>
            <a:ext cx="0" cy="0"/>
          </xdr:xfrm>
          <a:graphic>
            <a:graphicData uri="http://schemas.microsoft.com/office/drawing/2010/slicer">
              <sle:slicer xmlns:sle="http://schemas.microsoft.com/office/drawing/2010/slicer" name="year 30"/>
            </a:graphicData>
          </a:graphic>
        </xdr:graphicFrame>
      </mc:Choice>
      <mc:Fallback xmlns="">
        <xdr:sp macro="" textlink="">
          <xdr:nvSpPr>
            <xdr:cNvPr id="0" name=""/>
            <xdr:cNvSpPr>
              <a:spLocks noTextEdit="1"/>
            </xdr:cNvSpPr>
          </xdr:nvSpPr>
          <xdr:spPr>
            <a:xfrm>
              <a:off x="8448675" y="5172075"/>
              <a:ext cx="1828800" cy="22383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6.xml><?xml version="1.0" encoding="utf-8"?>
<xdr:wsDr xmlns:xdr="http://schemas.openxmlformats.org/drawingml/2006/spreadsheetDrawing" xmlns:a="http://schemas.openxmlformats.org/drawingml/2006/main">
  <xdr:twoCellAnchor>
    <xdr:from>
      <xdr:col>0</xdr:col>
      <xdr:colOff>409575</xdr:colOff>
      <xdr:row>8</xdr:row>
      <xdr:rowOff>9524</xdr:rowOff>
    </xdr:from>
    <xdr:to>
      <xdr:col>8</xdr:col>
      <xdr:colOff>704850</xdr:colOff>
      <xdr:row>29</xdr:row>
      <xdr:rowOff>171449</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133350</xdr:colOff>
      <xdr:row>2</xdr:row>
      <xdr:rowOff>66675</xdr:rowOff>
    </xdr:from>
    <xdr:to>
      <xdr:col>11</xdr:col>
      <xdr:colOff>123825</xdr:colOff>
      <xdr:row>15</xdr:row>
      <xdr:rowOff>114300</xdr:rowOff>
    </xdr:to>
    <mc:AlternateContent xmlns:mc="http://schemas.openxmlformats.org/markup-compatibility/2006" xmlns:a14="http://schemas.microsoft.com/office/drawing/2010/main">
      <mc:Choice Requires="a14">
        <xdr:graphicFrame macro="">
          <xdr:nvGraphicFramePr>
            <xdr:cNvPr id="3" name="region 37"/>
            <xdr:cNvGraphicFramePr/>
          </xdr:nvGraphicFramePr>
          <xdr:xfrm>
            <a:off x="0" y="0"/>
            <a:ext cx="0" cy="0"/>
          </xdr:xfrm>
          <a:graphic>
            <a:graphicData uri="http://schemas.microsoft.com/office/drawing/2010/slicer">
              <sle:slicer xmlns:sle="http://schemas.microsoft.com/office/drawing/2010/slicer" name="region 37"/>
            </a:graphicData>
          </a:graphic>
        </xdr:graphicFrame>
      </mc:Choice>
      <mc:Fallback xmlns="">
        <xdr:sp macro="" textlink="">
          <xdr:nvSpPr>
            <xdr:cNvPr id="0" name=""/>
            <xdr:cNvSpPr>
              <a:spLocks noTextEdit="1"/>
            </xdr:cNvSpPr>
          </xdr:nvSpPr>
          <xdr:spPr>
            <a:xfrm>
              <a:off x="8810625" y="4476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9</xdr:col>
      <xdr:colOff>104775</xdr:colOff>
      <xdr:row>16</xdr:row>
      <xdr:rowOff>161925</xdr:rowOff>
    </xdr:from>
    <xdr:to>
      <xdr:col>11</xdr:col>
      <xdr:colOff>95250</xdr:colOff>
      <xdr:row>30</xdr:row>
      <xdr:rowOff>19050</xdr:rowOff>
    </xdr:to>
    <mc:AlternateContent xmlns:mc="http://schemas.openxmlformats.org/markup-compatibility/2006" xmlns:a14="http://schemas.microsoft.com/office/drawing/2010/main">
      <mc:Choice Requires="a14">
        <xdr:graphicFrame macro="">
          <xdr:nvGraphicFramePr>
            <xdr:cNvPr id="5" name="sector 7"/>
            <xdr:cNvGraphicFramePr/>
          </xdr:nvGraphicFramePr>
          <xdr:xfrm>
            <a:off x="0" y="0"/>
            <a:ext cx="0" cy="0"/>
          </xdr:xfrm>
          <a:graphic>
            <a:graphicData uri="http://schemas.microsoft.com/office/drawing/2010/slicer">
              <sle:slicer xmlns:sle="http://schemas.microsoft.com/office/drawing/2010/slicer" name="sector 7"/>
            </a:graphicData>
          </a:graphic>
        </xdr:graphicFrame>
      </mc:Choice>
      <mc:Fallback xmlns="">
        <xdr:sp macro="" textlink="">
          <xdr:nvSpPr>
            <xdr:cNvPr id="0" name=""/>
            <xdr:cNvSpPr>
              <a:spLocks noTextEdit="1"/>
            </xdr:cNvSpPr>
          </xdr:nvSpPr>
          <xdr:spPr>
            <a:xfrm>
              <a:off x="8782050" y="32099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47625</xdr:colOff>
      <xdr:row>2</xdr:row>
      <xdr:rowOff>104775</xdr:rowOff>
    </xdr:from>
    <xdr:to>
      <xdr:col>13</xdr:col>
      <xdr:colOff>38100</xdr:colOff>
      <xdr:row>15</xdr:row>
      <xdr:rowOff>152400</xdr:rowOff>
    </xdr:to>
    <mc:AlternateContent xmlns:mc="http://schemas.openxmlformats.org/markup-compatibility/2006" xmlns:a14="http://schemas.microsoft.com/office/drawing/2010/main">
      <mc:Choice Requires="a14">
        <xdr:graphicFrame macro="">
          <xdr:nvGraphicFramePr>
            <xdr:cNvPr id="6" name="yr 2"/>
            <xdr:cNvGraphicFramePr/>
          </xdr:nvGraphicFramePr>
          <xdr:xfrm>
            <a:off x="0" y="0"/>
            <a:ext cx="0" cy="0"/>
          </xdr:xfrm>
          <a:graphic>
            <a:graphicData uri="http://schemas.microsoft.com/office/drawing/2010/slicer">
              <sle:slicer xmlns:sle="http://schemas.microsoft.com/office/drawing/2010/slicer" name="yr 2"/>
            </a:graphicData>
          </a:graphic>
        </xdr:graphicFrame>
      </mc:Choice>
      <mc:Fallback xmlns="">
        <xdr:sp macro="" textlink="">
          <xdr:nvSpPr>
            <xdr:cNvPr id="0" name=""/>
            <xdr:cNvSpPr>
              <a:spLocks noTextEdit="1"/>
            </xdr:cNvSpPr>
          </xdr:nvSpPr>
          <xdr:spPr>
            <a:xfrm>
              <a:off x="10563225" y="485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7.xml><?xml version="1.0" encoding="utf-8"?>
<xdr:wsDr xmlns:xdr="http://schemas.openxmlformats.org/drawingml/2006/spreadsheetDrawing" xmlns:a="http://schemas.openxmlformats.org/drawingml/2006/main">
  <xdr:twoCellAnchor>
    <xdr:from>
      <xdr:col>0</xdr:col>
      <xdr:colOff>0</xdr:colOff>
      <xdr:row>5</xdr:row>
      <xdr:rowOff>190499</xdr:rowOff>
    </xdr:from>
    <xdr:to>
      <xdr:col>10</xdr:col>
      <xdr:colOff>860025</xdr:colOff>
      <xdr:row>31</xdr:row>
      <xdr:rowOff>97499</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57150</xdr:colOff>
      <xdr:row>15</xdr:row>
      <xdr:rowOff>180975</xdr:rowOff>
    </xdr:from>
    <xdr:to>
      <xdr:col>15</xdr:col>
      <xdr:colOff>361950</xdr:colOff>
      <xdr:row>29</xdr:row>
      <xdr:rowOff>38100</xdr:rowOff>
    </xdr:to>
    <mc:AlternateContent xmlns:mc="http://schemas.openxmlformats.org/markup-compatibility/2006" xmlns:a14="http://schemas.microsoft.com/office/drawing/2010/main">
      <mc:Choice Requires="a14">
        <xdr:graphicFrame macro="">
          <xdr:nvGraphicFramePr>
            <xdr:cNvPr id="3" name="region 45"/>
            <xdr:cNvGraphicFramePr/>
          </xdr:nvGraphicFramePr>
          <xdr:xfrm>
            <a:off x="0" y="0"/>
            <a:ext cx="0" cy="0"/>
          </xdr:xfrm>
          <a:graphic>
            <a:graphicData uri="http://schemas.microsoft.com/office/drawing/2010/slicer">
              <sle:slicer xmlns:sle="http://schemas.microsoft.com/office/drawing/2010/slicer" name="region 45"/>
            </a:graphicData>
          </a:graphic>
        </xdr:graphicFrame>
      </mc:Choice>
      <mc:Fallback xmlns="">
        <xdr:sp macro="" textlink="">
          <xdr:nvSpPr>
            <xdr:cNvPr id="0" name=""/>
            <xdr:cNvSpPr>
              <a:spLocks noTextEdit="1"/>
            </xdr:cNvSpPr>
          </xdr:nvSpPr>
          <xdr:spPr>
            <a:xfrm>
              <a:off x="11029950" y="30384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695325</xdr:colOff>
      <xdr:row>2</xdr:row>
      <xdr:rowOff>28575</xdr:rowOff>
    </xdr:from>
    <xdr:to>
      <xdr:col>14</xdr:col>
      <xdr:colOff>238125</xdr:colOff>
      <xdr:row>15</xdr:row>
      <xdr:rowOff>76200</xdr:rowOff>
    </xdr:to>
    <mc:AlternateContent xmlns:mc="http://schemas.openxmlformats.org/markup-compatibility/2006" xmlns:a14="http://schemas.microsoft.com/office/drawing/2010/main">
      <mc:Choice Requires="a14">
        <xdr:graphicFrame macro="">
          <xdr:nvGraphicFramePr>
            <xdr:cNvPr id="4" name="year 56"/>
            <xdr:cNvGraphicFramePr/>
          </xdr:nvGraphicFramePr>
          <xdr:xfrm>
            <a:off x="0" y="0"/>
            <a:ext cx="0" cy="0"/>
          </xdr:xfrm>
          <a:graphic>
            <a:graphicData uri="http://schemas.microsoft.com/office/drawing/2010/slicer">
              <sle:slicer xmlns:sle="http://schemas.microsoft.com/office/drawing/2010/slicer" name="year 56"/>
            </a:graphicData>
          </a:graphic>
        </xdr:graphicFrame>
      </mc:Choice>
      <mc:Fallback xmlns="">
        <xdr:sp macro="" textlink="">
          <xdr:nvSpPr>
            <xdr:cNvPr id="0" name=""/>
            <xdr:cNvSpPr>
              <a:spLocks noTextEdit="1"/>
            </xdr:cNvSpPr>
          </xdr:nvSpPr>
          <xdr:spPr>
            <a:xfrm>
              <a:off x="10144125" y="4095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8.xml><?xml version="1.0" encoding="utf-8"?>
<xdr:wsDr xmlns:xdr="http://schemas.openxmlformats.org/drawingml/2006/spreadsheetDrawing" xmlns:a="http://schemas.openxmlformats.org/drawingml/2006/main">
  <xdr:oneCellAnchor>
    <xdr:from>
      <xdr:col>9</xdr:col>
      <xdr:colOff>361950</xdr:colOff>
      <xdr:row>0</xdr:row>
      <xdr:rowOff>0</xdr:rowOff>
    </xdr:from>
    <xdr:ext cx="1828800" cy="6057900"/>
    <mc:AlternateContent xmlns:mc="http://schemas.openxmlformats.org/markup-compatibility/2006" xmlns:a14="http://schemas.microsoft.com/office/drawing/2010/main">
      <mc:Choice Requires="a14">
        <xdr:graphicFrame macro="">
          <xdr:nvGraphicFramePr>
            <xdr:cNvPr id="2" name="region 36"/>
            <xdr:cNvGraphicFramePr/>
          </xdr:nvGraphicFramePr>
          <xdr:xfrm>
            <a:off x="0" y="0"/>
            <a:ext cx="0" cy="0"/>
          </xdr:xfrm>
          <a:graphic>
            <a:graphicData uri="http://schemas.microsoft.com/office/drawing/2010/slicer">
              <sle:slicer xmlns:sle="http://schemas.microsoft.com/office/drawing/2010/slicer" name="region 36"/>
            </a:graphicData>
          </a:graphic>
        </xdr:graphicFrame>
      </mc:Choice>
      <mc:Fallback xmlns="">
        <xdr:sp macro="" textlink="">
          <xdr:nvSpPr>
            <xdr:cNvPr id="0" name=""/>
            <xdr:cNvSpPr>
              <a:spLocks noTextEdit="1"/>
            </xdr:cNvSpPr>
          </xdr:nvSpPr>
          <xdr:spPr>
            <a:xfrm>
              <a:off x="9039225" y="0"/>
              <a:ext cx="1828800" cy="60579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609600</xdr:colOff>
      <xdr:row>0</xdr:row>
      <xdr:rowOff>104774</xdr:rowOff>
    </xdr:from>
    <xdr:ext cx="1828800" cy="3324225"/>
    <mc:AlternateContent xmlns:mc="http://schemas.openxmlformats.org/markup-compatibility/2006" xmlns:a14="http://schemas.microsoft.com/office/drawing/2010/main">
      <mc:Choice Requires="a14">
        <xdr:graphicFrame macro="">
          <xdr:nvGraphicFramePr>
            <xdr:cNvPr id="3" name="year 35"/>
            <xdr:cNvGraphicFramePr/>
          </xdr:nvGraphicFramePr>
          <xdr:xfrm>
            <a:off x="0" y="0"/>
            <a:ext cx="0" cy="0"/>
          </xdr:xfrm>
          <a:graphic>
            <a:graphicData uri="http://schemas.microsoft.com/office/drawing/2010/slicer">
              <sle:slicer xmlns:sle="http://schemas.microsoft.com/office/drawing/2010/slicer" name="year 35"/>
            </a:graphicData>
          </a:graphic>
        </xdr:graphicFrame>
      </mc:Choice>
      <mc:Fallback xmlns="">
        <xdr:sp macro="" textlink="">
          <xdr:nvSpPr>
            <xdr:cNvPr id="0" name=""/>
            <xdr:cNvSpPr>
              <a:spLocks noTextEdit="1"/>
            </xdr:cNvSpPr>
          </xdr:nvSpPr>
          <xdr:spPr>
            <a:xfrm>
              <a:off x="10887075" y="104774"/>
              <a:ext cx="1828800" cy="33242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0</xdr:colOff>
      <xdr:row>6</xdr:row>
      <xdr:rowOff>0</xdr:rowOff>
    </xdr:from>
    <xdr:to>
      <xdr:col>8</xdr:col>
      <xdr:colOff>402825</xdr:colOff>
      <xdr:row>31</xdr:row>
      <xdr:rowOff>97500</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352425</xdr:colOff>
      <xdr:row>31</xdr:row>
      <xdr:rowOff>95249</xdr:rowOff>
    </xdr:from>
    <xdr:ext cx="1828800" cy="1438276"/>
    <mc:AlternateContent xmlns:mc="http://schemas.openxmlformats.org/markup-compatibility/2006" xmlns:a14="http://schemas.microsoft.com/office/drawing/2010/main">
      <mc:Choice Requires="a14">
        <xdr:graphicFrame macro="">
          <xdr:nvGraphicFramePr>
            <xdr:cNvPr id="5" name="sector 6"/>
            <xdr:cNvGraphicFramePr/>
          </xdr:nvGraphicFramePr>
          <xdr:xfrm>
            <a:off x="0" y="0"/>
            <a:ext cx="0" cy="0"/>
          </xdr:xfrm>
          <a:graphic>
            <a:graphicData uri="http://schemas.microsoft.com/office/drawing/2010/slicer">
              <sle:slicer xmlns:sle="http://schemas.microsoft.com/office/drawing/2010/slicer" name="sector 6"/>
            </a:graphicData>
          </a:graphic>
        </xdr:graphicFrame>
      </mc:Choice>
      <mc:Fallback xmlns="">
        <xdr:sp macro="" textlink="">
          <xdr:nvSpPr>
            <xdr:cNvPr id="0" name=""/>
            <xdr:cNvSpPr>
              <a:spLocks noTextEdit="1"/>
            </xdr:cNvSpPr>
          </xdr:nvSpPr>
          <xdr:spPr>
            <a:xfrm>
              <a:off x="9029700" y="6000749"/>
              <a:ext cx="1828800" cy="1438276"/>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609600</xdr:colOff>
      <xdr:row>18</xdr:row>
      <xdr:rowOff>19050</xdr:rowOff>
    </xdr:from>
    <xdr:ext cx="1828800" cy="3705225"/>
    <mc:AlternateContent xmlns:mc="http://schemas.openxmlformats.org/markup-compatibility/2006" xmlns:a14="http://schemas.microsoft.com/office/drawing/2010/main">
      <mc:Choice Requires="a14">
        <xdr:graphicFrame macro="">
          <xdr:nvGraphicFramePr>
            <xdr:cNvPr id="6" name="gen"/>
            <xdr:cNvGraphicFramePr/>
          </xdr:nvGraphicFramePr>
          <xdr:xfrm>
            <a:off x="0" y="0"/>
            <a:ext cx="0" cy="0"/>
          </xdr:xfrm>
          <a:graphic>
            <a:graphicData uri="http://schemas.microsoft.com/office/drawing/2010/slicer">
              <sle:slicer xmlns:sle="http://schemas.microsoft.com/office/drawing/2010/slicer" name="gen"/>
            </a:graphicData>
          </a:graphic>
        </xdr:graphicFrame>
      </mc:Choice>
      <mc:Fallback xmlns="">
        <xdr:sp macro="" textlink="">
          <xdr:nvSpPr>
            <xdr:cNvPr id="0" name=""/>
            <xdr:cNvSpPr>
              <a:spLocks noTextEdit="1"/>
            </xdr:cNvSpPr>
          </xdr:nvSpPr>
          <xdr:spPr>
            <a:xfrm>
              <a:off x="10887075" y="3448050"/>
              <a:ext cx="1828800" cy="37052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49.xml><?xml version="1.0" encoding="utf-8"?>
<xdr:wsDr xmlns:xdr="http://schemas.openxmlformats.org/drawingml/2006/spreadsheetDrawing" xmlns:a="http://schemas.openxmlformats.org/drawingml/2006/main">
  <xdr:oneCellAnchor>
    <xdr:from>
      <xdr:col>9</xdr:col>
      <xdr:colOff>352425</xdr:colOff>
      <xdr:row>0</xdr:row>
      <xdr:rowOff>76200</xdr:rowOff>
    </xdr:from>
    <xdr:ext cx="1828800" cy="5715000"/>
    <mc:AlternateContent xmlns:mc="http://schemas.openxmlformats.org/markup-compatibility/2006" xmlns:a14="http://schemas.microsoft.com/office/drawing/2010/main">
      <mc:Choice Requires="a14">
        <xdr:graphicFrame macro="">
          <xdr:nvGraphicFramePr>
            <xdr:cNvPr id="2" name="region 38"/>
            <xdr:cNvGraphicFramePr/>
          </xdr:nvGraphicFramePr>
          <xdr:xfrm>
            <a:off x="0" y="0"/>
            <a:ext cx="0" cy="0"/>
          </xdr:xfrm>
          <a:graphic>
            <a:graphicData uri="http://schemas.microsoft.com/office/drawing/2010/slicer">
              <sle:slicer xmlns:sle="http://schemas.microsoft.com/office/drawing/2010/slicer" name="region 38"/>
            </a:graphicData>
          </a:graphic>
        </xdr:graphicFrame>
      </mc:Choice>
      <mc:Fallback xmlns="">
        <xdr:sp macro="" textlink="">
          <xdr:nvSpPr>
            <xdr:cNvPr id="0" name=""/>
            <xdr:cNvSpPr>
              <a:spLocks noTextEdit="1"/>
            </xdr:cNvSpPr>
          </xdr:nvSpPr>
          <xdr:spPr>
            <a:xfrm>
              <a:off x="9029700" y="76200"/>
              <a:ext cx="1828800" cy="57150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609600</xdr:colOff>
      <xdr:row>0</xdr:row>
      <xdr:rowOff>104775</xdr:rowOff>
    </xdr:from>
    <xdr:ext cx="1828800" cy="2524125"/>
    <mc:AlternateContent xmlns:mc="http://schemas.openxmlformats.org/markup-compatibility/2006" xmlns:a14="http://schemas.microsoft.com/office/drawing/2010/main">
      <mc:Choice Requires="a14">
        <xdr:graphicFrame macro="">
          <xdr:nvGraphicFramePr>
            <xdr:cNvPr id="3" name="year 36"/>
            <xdr:cNvGraphicFramePr/>
          </xdr:nvGraphicFramePr>
          <xdr:xfrm>
            <a:off x="0" y="0"/>
            <a:ext cx="0" cy="0"/>
          </xdr:xfrm>
          <a:graphic>
            <a:graphicData uri="http://schemas.microsoft.com/office/drawing/2010/slicer">
              <sle:slicer xmlns:sle="http://schemas.microsoft.com/office/drawing/2010/slicer" name="year 36"/>
            </a:graphicData>
          </a:graphic>
        </xdr:graphicFrame>
      </mc:Choice>
      <mc:Fallback xmlns="">
        <xdr:sp macro="" textlink="">
          <xdr:nvSpPr>
            <xdr:cNvPr id="0" name=""/>
            <xdr:cNvSpPr>
              <a:spLocks noTextEdit="1"/>
            </xdr:cNvSpPr>
          </xdr:nvSpPr>
          <xdr:spPr>
            <a:xfrm>
              <a:off x="10887075" y="104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266700</xdr:colOff>
      <xdr:row>7</xdr:row>
      <xdr:rowOff>171450</xdr:rowOff>
    </xdr:from>
    <xdr:to>
      <xdr:col>8</xdr:col>
      <xdr:colOff>695325</xdr:colOff>
      <xdr:row>31</xdr:row>
      <xdr:rowOff>133350</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352425</xdr:colOff>
      <xdr:row>30</xdr:row>
      <xdr:rowOff>142875</xdr:rowOff>
    </xdr:from>
    <xdr:ext cx="1828800" cy="2524125"/>
    <mc:AlternateContent xmlns:mc="http://schemas.openxmlformats.org/markup-compatibility/2006" xmlns:a14="http://schemas.microsoft.com/office/drawing/2010/main">
      <mc:Choice Requires="a14">
        <xdr:graphicFrame macro="">
          <xdr:nvGraphicFramePr>
            <xdr:cNvPr id="5" name="sector_fe"/>
            <xdr:cNvGraphicFramePr/>
          </xdr:nvGraphicFramePr>
          <xdr:xfrm>
            <a:off x="0" y="0"/>
            <a:ext cx="0" cy="0"/>
          </xdr:xfrm>
          <a:graphic>
            <a:graphicData uri="http://schemas.microsoft.com/office/drawing/2010/slicer">
              <sle:slicer xmlns:sle="http://schemas.microsoft.com/office/drawing/2010/slicer" name="sector_fe"/>
            </a:graphicData>
          </a:graphic>
        </xdr:graphicFrame>
      </mc:Choice>
      <mc:Fallback xmlns="">
        <xdr:sp macro="" textlink="">
          <xdr:nvSpPr>
            <xdr:cNvPr id="0" name=""/>
            <xdr:cNvSpPr>
              <a:spLocks noTextEdit="1"/>
            </xdr:cNvSpPr>
          </xdr:nvSpPr>
          <xdr:spPr>
            <a:xfrm>
              <a:off x="9029700" y="58578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590550</xdr:colOff>
      <xdr:row>13</xdr:row>
      <xdr:rowOff>114300</xdr:rowOff>
    </xdr:from>
    <xdr:ext cx="1828800" cy="2524125"/>
    <mc:AlternateContent xmlns:mc="http://schemas.openxmlformats.org/markup-compatibility/2006" xmlns:a14="http://schemas.microsoft.com/office/drawing/2010/main">
      <mc:Choice Requires="a14">
        <xdr:graphicFrame macro="">
          <xdr:nvGraphicFramePr>
            <xdr:cNvPr id="6" name="sector_i"/>
            <xdr:cNvGraphicFramePr/>
          </xdr:nvGraphicFramePr>
          <xdr:xfrm>
            <a:off x="0" y="0"/>
            <a:ext cx="0" cy="0"/>
          </xdr:xfrm>
          <a:graphic>
            <a:graphicData uri="http://schemas.microsoft.com/office/drawing/2010/slicer">
              <sle:slicer xmlns:sle="http://schemas.microsoft.com/office/drawing/2010/slicer" name="sector_i"/>
            </a:graphicData>
          </a:graphic>
        </xdr:graphicFrame>
      </mc:Choice>
      <mc:Fallback xmlns="">
        <xdr:sp macro="" textlink="">
          <xdr:nvSpPr>
            <xdr:cNvPr id="0" name=""/>
            <xdr:cNvSpPr>
              <a:spLocks noTextEdit="1"/>
            </xdr:cNvSpPr>
          </xdr:nvSpPr>
          <xdr:spPr>
            <a:xfrm>
              <a:off x="10868025" y="25908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50.xml><?xml version="1.0" encoding="utf-8"?>
<xdr:wsDr xmlns:xdr="http://schemas.openxmlformats.org/drawingml/2006/spreadsheetDrawing" xmlns:a="http://schemas.openxmlformats.org/drawingml/2006/main">
  <xdr:oneCellAnchor>
    <xdr:from>
      <xdr:col>11</xdr:col>
      <xdr:colOff>9525</xdr:colOff>
      <xdr:row>0</xdr:row>
      <xdr:rowOff>95250</xdr:rowOff>
    </xdr:from>
    <xdr:ext cx="1828800" cy="2524125"/>
    <mc:AlternateContent xmlns:mc="http://schemas.openxmlformats.org/markup-compatibility/2006" xmlns:a14="http://schemas.microsoft.com/office/drawing/2010/main">
      <mc:Choice Requires="a14">
        <xdr:graphicFrame macro="">
          <xdr:nvGraphicFramePr>
            <xdr:cNvPr id="2" name="sector 8"/>
            <xdr:cNvGraphicFramePr/>
          </xdr:nvGraphicFramePr>
          <xdr:xfrm>
            <a:off x="0" y="0"/>
            <a:ext cx="0" cy="0"/>
          </xdr:xfrm>
          <a:graphic>
            <a:graphicData uri="http://schemas.microsoft.com/office/drawing/2010/slicer">
              <sle:slicer xmlns:sle="http://schemas.microsoft.com/office/drawing/2010/slicer" name="sector 8"/>
            </a:graphicData>
          </a:graphic>
        </xdr:graphicFrame>
      </mc:Choice>
      <mc:Fallback xmlns="">
        <xdr:sp macro="" textlink="">
          <xdr:nvSpPr>
            <xdr:cNvPr id="0" name=""/>
            <xdr:cNvSpPr>
              <a:spLocks noTextEdit="1"/>
            </xdr:cNvSpPr>
          </xdr:nvSpPr>
          <xdr:spPr>
            <a:xfrm>
              <a:off x="10287000" y="952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523875</xdr:colOff>
      <xdr:row>0</xdr:row>
      <xdr:rowOff>95249</xdr:rowOff>
    </xdr:from>
    <xdr:ext cx="1828800" cy="5705475"/>
    <mc:AlternateContent xmlns:mc="http://schemas.openxmlformats.org/markup-compatibility/2006" xmlns:a14="http://schemas.microsoft.com/office/drawing/2010/main">
      <mc:Choice Requires="a14">
        <xdr:graphicFrame macro="">
          <xdr:nvGraphicFramePr>
            <xdr:cNvPr id="3" name="region 39"/>
            <xdr:cNvGraphicFramePr/>
          </xdr:nvGraphicFramePr>
          <xdr:xfrm>
            <a:off x="0" y="0"/>
            <a:ext cx="0" cy="0"/>
          </xdr:xfrm>
          <a:graphic>
            <a:graphicData uri="http://schemas.microsoft.com/office/drawing/2010/slicer">
              <sle:slicer xmlns:sle="http://schemas.microsoft.com/office/drawing/2010/slicer" name="region 39"/>
            </a:graphicData>
          </a:graphic>
        </xdr:graphicFrame>
      </mc:Choice>
      <mc:Fallback xmlns="">
        <xdr:sp macro="" textlink="">
          <xdr:nvSpPr>
            <xdr:cNvPr id="0" name=""/>
            <xdr:cNvSpPr>
              <a:spLocks noTextEdit="1"/>
            </xdr:cNvSpPr>
          </xdr:nvSpPr>
          <xdr:spPr>
            <a:xfrm>
              <a:off x="8401050" y="95249"/>
              <a:ext cx="1828800" cy="57054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28575</xdr:colOff>
      <xdr:row>8</xdr:row>
      <xdr:rowOff>38099</xdr:rowOff>
    </xdr:from>
    <xdr:ext cx="1828800" cy="3076575"/>
    <mc:AlternateContent xmlns:mc="http://schemas.openxmlformats.org/markup-compatibility/2006" xmlns:a14="http://schemas.microsoft.com/office/drawing/2010/main">
      <mc:Choice Requires="a14">
        <xdr:graphicFrame macro="">
          <xdr:nvGraphicFramePr>
            <xdr:cNvPr id="4" name="year 37"/>
            <xdr:cNvGraphicFramePr/>
          </xdr:nvGraphicFramePr>
          <xdr:xfrm>
            <a:off x="0" y="0"/>
            <a:ext cx="0" cy="0"/>
          </xdr:xfrm>
          <a:graphic>
            <a:graphicData uri="http://schemas.microsoft.com/office/drawing/2010/slicer">
              <sle:slicer xmlns:sle="http://schemas.microsoft.com/office/drawing/2010/slicer" name="year 37"/>
            </a:graphicData>
          </a:graphic>
        </xdr:graphicFrame>
      </mc:Choice>
      <mc:Fallback xmlns="">
        <xdr:sp macro="" textlink="">
          <xdr:nvSpPr>
            <xdr:cNvPr id="0" name=""/>
            <xdr:cNvSpPr>
              <a:spLocks noTextEdit="1"/>
            </xdr:cNvSpPr>
          </xdr:nvSpPr>
          <xdr:spPr>
            <a:xfrm>
              <a:off x="10306050" y="1562099"/>
              <a:ext cx="1828800" cy="30765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142875</xdr:colOff>
      <xdr:row>4</xdr:row>
      <xdr:rowOff>66675</xdr:rowOff>
    </xdr:from>
    <xdr:to>
      <xdr:col>8</xdr:col>
      <xdr:colOff>266700</xdr:colOff>
      <xdr:row>28</xdr:row>
      <xdr:rowOff>28575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771525</xdr:colOff>
      <xdr:row>18</xdr:row>
      <xdr:rowOff>171450</xdr:rowOff>
    </xdr:from>
    <xdr:to>
      <xdr:col>13</xdr:col>
      <xdr:colOff>200025</xdr:colOff>
      <xdr:row>32</xdr:row>
      <xdr:rowOff>28575</xdr:rowOff>
    </xdr:to>
    <mc:AlternateContent xmlns:mc="http://schemas.openxmlformats.org/markup-compatibility/2006" xmlns:a14="http://schemas.microsoft.com/office/drawing/2010/main">
      <mc:Choice Requires="a14">
        <xdr:graphicFrame macro="">
          <xdr:nvGraphicFramePr>
            <xdr:cNvPr id="6" name="sector 13"/>
            <xdr:cNvGraphicFramePr/>
          </xdr:nvGraphicFramePr>
          <xdr:xfrm>
            <a:off x="0" y="0"/>
            <a:ext cx="0" cy="0"/>
          </xdr:xfrm>
          <a:graphic>
            <a:graphicData uri="http://schemas.microsoft.com/office/drawing/2010/slicer">
              <sle:slicer xmlns:sle="http://schemas.microsoft.com/office/drawing/2010/slicer" name="sector 13"/>
            </a:graphicData>
          </a:graphic>
        </xdr:graphicFrame>
      </mc:Choice>
      <mc:Fallback xmlns="">
        <xdr:sp macro="" textlink="">
          <xdr:nvSpPr>
            <xdr:cNvPr id="0" name=""/>
            <xdr:cNvSpPr>
              <a:spLocks noTextEdit="1"/>
            </xdr:cNvSpPr>
          </xdr:nvSpPr>
          <xdr:spPr>
            <a:xfrm>
              <a:off x="10248900" y="36004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51.xml><?xml version="1.0" encoding="utf-8"?>
<xdr:wsDr xmlns:xdr="http://schemas.openxmlformats.org/drawingml/2006/spreadsheetDrawing" xmlns:a="http://schemas.openxmlformats.org/drawingml/2006/main">
  <xdr:twoCellAnchor>
    <xdr:from>
      <xdr:col>0</xdr:col>
      <xdr:colOff>685801</xdr:colOff>
      <xdr:row>12</xdr:row>
      <xdr:rowOff>114300</xdr:rowOff>
    </xdr:from>
    <xdr:to>
      <xdr:col>7</xdr:col>
      <xdr:colOff>104776</xdr:colOff>
      <xdr:row>33</xdr:row>
      <xdr:rowOff>171450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9</xdr:col>
      <xdr:colOff>38100</xdr:colOff>
      <xdr:row>1</xdr:row>
      <xdr:rowOff>47625</xdr:rowOff>
    </xdr:from>
    <xdr:ext cx="1828800" cy="2524125"/>
    <mc:AlternateContent xmlns:mc="http://schemas.openxmlformats.org/markup-compatibility/2006" xmlns:a14="http://schemas.microsoft.com/office/drawing/2010/main">
      <mc:Choice Requires="a14">
        <xdr:graphicFrame macro="">
          <xdr:nvGraphicFramePr>
            <xdr:cNvPr id="3" name="fossil energy"/>
            <xdr:cNvGraphicFramePr/>
          </xdr:nvGraphicFramePr>
          <xdr:xfrm>
            <a:off x="0" y="0"/>
            <a:ext cx="0" cy="0"/>
          </xdr:xfrm>
          <a:graphic>
            <a:graphicData uri="http://schemas.microsoft.com/office/drawing/2010/slicer">
              <sle:slicer xmlns:sle="http://schemas.microsoft.com/office/drawing/2010/slicer" name="fossil energy"/>
            </a:graphicData>
          </a:graphic>
        </xdr:graphicFrame>
      </mc:Choice>
      <mc:Fallback xmlns="">
        <xdr:sp macro="" textlink="">
          <xdr:nvSpPr>
            <xdr:cNvPr id="0" name=""/>
            <xdr:cNvSpPr>
              <a:spLocks noTextEdit="1"/>
            </xdr:cNvSpPr>
          </xdr:nvSpPr>
          <xdr:spPr>
            <a:xfrm>
              <a:off x="7296150" y="238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295275</xdr:colOff>
      <xdr:row>1</xdr:row>
      <xdr:rowOff>9525</xdr:rowOff>
    </xdr:from>
    <xdr:ext cx="1828800" cy="2524125"/>
    <mc:AlternateContent xmlns:mc="http://schemas.openxmlformats.org/markup-compatibility/2006" xmlns:a14="http://schemas.microsoft.com/office/drawing/2010/main">
      <mc:Choice Requires="a14">
        <xdr:graphicFrame macro="">
          <xdr:nvGraphicFramePr>
            <xdr:cNvPr id="4" name="class"/>
            <xdr:cNvGraphicFramePr/>
          </xdr:nvGraphicFramePr>
          <xdr:xfrm>
            <a:off x="0" y="0"/>
            <a:ext cx="0" cy="0"/>
          </xdr:xfrm>
          <a:graphic>
            <a:graphicData uri="http://schemas.microsoft.com/office/drawing/2010/slicer">
              <sle:slicer xmlns:sle="http://schemas.microsoft.com/office/drawing/2010/slicer" name="class"/>
            </a:graphicData>
          </a:graphic>
        </xdr:graphicFrame>
      </mc:Choice>
      <mc:Fallback xmlns="">
        <xdr:sp macro="" textlink="">
          <xdr:nvSpPr>
            <xdr:cNvPr id="0" name=""/>
            <xdr:cNvSpPr>
              <a:spLocks noTextEdit="1"/>
            </xdr:cNvSpPr>
          </xdr:nvSpPr>
          <xdr:spPr>
            <a:xfrm>
              <a:off x="9153525" y="200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8</xdr:col>
      <xdr:colOff>600075</xdr:colOff>
      <xdr:row>14</xdr:row>
      <xdr:rowOff>85725</xdr:rowOff>
    </xdr:from>
    <xdr:ext cx="1828800" cy="2524125"/>
    <mc:AlternateContent xmlns:mc="http://schemas.openxmlformats.org/markup-compatibility/2006" xmlns:a14="http://schemas.microsoft.com/office/drawing/2010/main">
      <mc:Choice Requires="a14">
        <xdr:graphicFrame macro="">
          <xdr:nvGraphicFramePr>
            <xdr:cNvPr id="5" name="energy carrier"/>
            <xdr:cNvGraphicFramePr/>
          </xdr:nvGraphicFramePr>
          <xdr:xfrm>
            <a:off x="0" y="0"/>
            <a:ext cx="0" cy="0"/>
          </xdr:xfrm>
          <a:graphic>
            <a:graphicData uri="http://schemas.microsoft.com/office/drawing/2010/slicer">
              <sle:slicer xmlns:sle="http://schemas.microsoft.com/office/drawing/2010/slicer" name="energy carrier"/>
            </a:graphicData>
          </a:graphic>
        </xdr:graphicFrame>
      </mc:Choice>
      <mc:Fallback xmlns="">
        <xdr:sp macro="" textlink="">
          <xdr:nvSpPr>
            <xdr:cNvPr id="0" name=""/>
            <xdr:cNvSpPr>
              <a:spLocks noTextEdit="1"/>
            </xdr:cNvSpPr>
          </xdr:nvSpPr>
          <xdr:spPr>
            <a:xfrm>
              <a:off x="6819900" y="27527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133350</xdr:colOff>
      <xdr:row>15</xdr:row>
      <xdr:rowOff>38100</xdr:rowOff>
    </xdr:from>
    <xdr:ext cx="1828800" cy="2524125"/>
    <mc:AlternateContent xmlns:mc="http://schemas.openxmlformats.org/markup-compatibility/2006" xmlns:a14="http://schemas.microsoft.com/office/drawing/2010/main">
      <mc:Choice Requires="a14">
        <xdr:graphicFrame macro="">
          <xdr:nvGraphicFramePr>
            <xdr:cNvPr id="6" name="year 48"/>
            <xdr:cNvGraphicFramePr/>
          </xdr:nvGraphicFramePr>
          <xdr:xfrm>
            <a:off x="0" y="0"/>
            <a:ext cx="0" cy="0"/>
          </xdr:xfrm>
          <a:graphic>
            <a:graphicData uri="http://schemas.microsoft.com/office/drawing/2010/slicer">
              <sle:slicer xmlns:sle="http://schemas.microsoft.com/office/drawing/2010/slicer" name="year 48"/>
            </a:graphicData>
          </a:graphic>
        </xdr:graphicFrame>
      </mc:Choice>
      <mc:Fallback xmlns="">
        <xdr:sp macro="" textlink="">
          <xdr:nvSpPr>
            <xdr:cNvPr id="0" name=""/>
            <xdr:cNvSpPr>
              <a:spLocks noTextEdit="1"/>
            </xdr:cNvSpPr>
          </xdr:nvSpPr>
          <xdr:spPr>
            <a:xfrm>
              <a:off x="8991600" y="28956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wsDr>
</file>

<file path=xl/drawings/drawing52.xml><?xml version="1.0" encoding="utf-8"?>
<xdr:wsDr xmlns:xdr="http://schemas.openxmlformats.org/drawingml/2006/spreadsheetDrawing" xmlns:a="http://schemas.openxmlformats.org/drawingml/2006/main">
  <xdr:twoCellAnchor>
    <xdr:from>
      <xdr:col>1</xdr:col>
      <xdr:colOff>276225</xdr:colOff>
      <xdr:row>12</xdr:row>
      <xdr:rowOff>133350</xdr:rowOff>
    </xdr:from>
    <xdr:to>
      <xdr:col>6</xdr:col>
      <xdr:colOff>142875</xdr:colOff>
      <xdr:row>27</xdr:row>
      <xdr:rowOff>19050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8</xdr:col>
      <xdr:colOff>47625</xdr:colOff>
      <xdr:row>1</xdr:row>
      <xdr:rowOff>57150</xdr:rowOff>
    </xdr:from>
    <xdr:ext cx="1828800" cy="2524125"/>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362950" y="24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editAs="oneCell">
    <xdr:from>
      <xdr:col>7</xdr:col>
      <xdr:colOff>257175</xdr:colOff>
      <xdr:row>15</xdr:row>
      <xdr:rowOff>9525</xdr:rowOff>
    </xdr:from>
    <xdr:to>
      <xdr:col>9</xdr:col>
      <xdr:colOff>561975</xdr:colOff>
      <xdr:row>28</xdr:row>
      <xdr:rowOff>57150</xdr:rowOff>
    </xdr:to>
    <mc:AlternateContent xmlns:mc="http://schemas.openxmlformats.org/markup-compatibility/2006" xmlns:a14="http://schemas.microsoft.com/office/drawing/2010/main">
      <mc:Choice Requires="a14">
        <xdr:graphicFrame macro="">
          <xdr:nvGraphicFramePr>
            <xdr:cNvPr id="4" name="fossil energy 1"/>
            <xdr:cNvGraphicFramePr/>
          </xdr:nvGraphicFramePr>
          <xdr:xfrm>
            <a:off x="0" y="0"/>
            <a:ext cx="0" cy="0"/>
          </xdr:xfrm>
          <a:graphic>
            <a:graphicData uri="http://schemas.microsoft.com/office/drawing/2010/slicer">
              <sle:slicer xmlns:sle="http://schemas.microsoft.com/office/drawing/2010/slicer" name="fossil energy 1"/>
            </a:graphicData>
          </a:graphic>
        </xdr:graphicFrame>
      </mc:Choice>
      <mc:Fallback xmlns="">
        <xdr:sp macro="" textlink="">
          <xdr:nvSpPr>
            <xdr:cNvPr id="0" name=""/>
            <xdr:cNvSpPr>
              <a:spLocks noTextEdit="1"/>
            </xdr:cNvSpPr>
          </xdr:nvSpPr>
          <xdr:spPr>
            <a:xfrm>
              <a:off x="7496175" y="28670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53.xml><?xml version="1.0" encoding="utf-8"?>
<xdr:wsDr xmlns:xdr="http://schemas.openxmlformats.org/drawingml/2006/spreadsheetDrawing" xmlns:a="http://schemas.openxmlformats.org/drawingml/2006/main">
  <xdr:twoCellAnchor>
    <xdr:from>
      <xdr:col>0</xdr:col>
      <xdr:colOff>95250</xdr:colOff>
      <xdr:row>5</xdr:row>
      <xdr:rowOff>76199</xdr:rowOff>
    </xdr:from>
    <xdr:to>
      <xdr:col>7</xdr:col>
      <xdr:colOff>695325</xdr:colOff>
      <xdr:row>29</xdr:row>
      <xdr:rowOff>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742950</xdr:colOff>
      <xdr:row>0</xdr:row>
      <xdr:rowOff>133351</xdr:rowOff>
    </xdr:from>
    <xdr:to>
      <xdr:col>11</xdr:col>
      <xdr:colOff>171450</xdr:colOff>
      <xdr:row>27</xdr:row>
      <xdr:rowOff>171451</xdr:rowOff>
    </xdr:to>
    <mc:AlternateContent xmlns:mc="http://schemas.openxmlformats.org/markup-compatibility/2006" xmlns:a14="http://schemas.microsoft.com/office/drawing/2010/main">
      <mc:Choice Requires="a14">
        <xdr:graphicFrame macro="">
          <xdr:nvGraphicFramePr>
            <xdr:cNvPr id="3" name="region 48"/>
            <xdr:cNvGraphicFramePr/>
          </xdr:nvGraphicFramePr>
          <xdr:xfrm>
            <a:off x="0" y="0"/>
            <a:ext cx="0" cy="0"/>
          </xdr:xfrm>
          <a:graphic>
            <a:graphicData uri="http://schemas.microsoft.com/office/drawing/2010/slicer">
              <sle:slicer xmlns:sle="http://schemas.microsoft.com/office/drawing/2010/slicer" name="region 48"/>
            </a:graphicData>
          </a:graphic>
        </xdr:graphicFrame>
      </mc:Choice>
      <mc:Fallback xmlns="">
        <xdr:sp macro="" textlink="">
          <xdr:nvSpPr>
            <xdr:cNvPr id="0" name=""/>
            <xdr:cNvSpPr>
              <a:spLocks noTextEdit="1"/>
            </xdr:cNvSpPr>
          </xdr:nvSpPr>
          <xdr:spPr>
            <a:xfrm>
              <a:off x="8620125" y="133351"/>
              <a:ext cx="1828800" cy="51816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304800</xdr:colOff>
      <xdr:row>0</xdr:row>
      <xdr:rowOff>104775</xdr:rowOff>
    </xdr:from>
    <xdr:to>
      <xdr:col>13</xdr:col>
      <xdr:colOff>533400</xdr:colOff>
      <xdr:row>13</xdr:row>
      <xdr:rowOff>152400</xdr:rowOff>
    </xdr:to>
    <mc:AlternateContent xmlns:mc="http://schemas.openxmlformats.org/markup-compatibility/2006" xmlns:a14="http://schemas.microsoft.com/office/drawing/2010/main">
      <mc:Choice Requires="a14">
        <xdr:graphicFrame macro="">
          <xdr:nvGraphicFramePr>
            <xdr:cNvPr id="4" name="year 45"/>
            <xdr:cNvGraphicFramePr/>
          </xdr:nvGraphicFramePr>
          <xdr:xfrm>
            <a:off x="0" y="0"/>
            <a:ext cx="0" cy="0"/>
          </xdr:xfrm>
          <a:graphic>
            <a:graphicData uri="http://schemas.microsoft.com/office/drawing/2010/slicer">
              <sle:slicer xmlns:sle="http://schemas.microsoft.com/office/drawing/2010/slicer" name="year 45"/>
            </a:graphicData>
          </a:graphic>
        </xdr:graphicFrame>
      </mc:Choice>
      <mc:Fallback xmlns="">
        <xdr:sp macro="" textlink="">
          <xdr:nvSpPr>
            <xdr:cNvPr id="0" name=""/>
            <xdr:cNvSpPr>
              <a:spLocks noTextEdit="1"/>
            </xdr:cNvSpPr>
          </xdr:nvSpPr>
          <xdr:spPr>
            <a:xfrm>
              <a:off x="10582275" y="104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2</xdr:col>
      <xdr:colOff>295275</xdr:colOff>
      <xdr:row>53</xdr:row>
      <xdr:rowOff>128587</xdr:rowOff>
    </xdr:from>
    <xdr:to>
      <xdr:col>8</xdr:col>
      <xdr:colOff>66675</xdr:colOff>
      <xdr:row>68</xdr:row>
      <xdr:rowOff>14287</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oneCellAnchor>
    <xdr:from>
      <xdr:col>11</xdr:col>
      <xdr:colOff>676275</xdr:colOff>
      <xdr:row>0</xdr:row>
      <xdr:rowOff>114300</xdr:rowOff>
    </xdr:from>
    <xdr:ext cx="1828800" cy="2524125"/>
    <mc:AlternateContent xmlns:mc="http://schemas.openxmlformats.org/markup-compatibility/2006" xmlns:a14="http://schemas.microsoft.com/office/drawing/2010/main">
      <mc:Choice Requires="a14">
        <xdr:graphicFrame macro="">
          <xdr:nvGraphicFramePr>
            <xdr:cNvPr id="2" name="sector 10"/>
            <xdr:cNvGraphicFramePr/>
          </xdr:nvGraphicFramePr>
          <xdr:xfrm>
            <a:off x="0" y="0"/>
            <a:ext cx="0" cy="0"/>
          </xdr:xfrm>
          <a:graphic>
            <a:graphicData uri="http://schemas.microsoft.com/office/drawing/2010/slicer">
              <sle:slicer xmlns:sle="http://schemas.microsoft.com/office/drawing/2010/slicer" name="sector 10"/>
            </a:graphicData>
          </a:graphic>
        </xdr:graphicFrame>
      </mc:Choice>
      <mc:Fallback xmlns="">
        <xdr:sp macro="" textlink="">
          <xdr:nvSpPr>
            <xdr:cNvPr id="0" name=""/>
            <xdr:cNvSpPr>
              <a:spLocks noTextEdit="1"/>
            </xdr:cNvSpPr>
          </xdr:nvSpPr>
          <xdr:spPr>
            <a:xfrm>
              <a:off x="10953750" y="114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352425</xdr:colOff>
      <xdr:row>0</xdr:row>
      <xdr:rowOff>76198</xdr:rowOff>
    </xdr:from>
    <xdr:ext cx="1828800" cy="6115051"/>
    <mc:AlternateContent xmlns:mc="http://schemas.openxmlformats.org/markup-compatibility/2006" xmlns:a14="http://schemas.microsoft.com/office/drawing/2010/main">
      <mc:Choice Requires="a14">
        <xdr:graphicFrame macro="">
          <xdr:nvGraphicFramePr>
            <xdr:cNvPr id="3" name="region 41"/>
            <xdr:cNvGraphicFramePr/>
          </xdr:nvGraphicFramePr>
          <xdr:xfrm>
            <a:off x="0" y="0"/>
            <a:ext cx="0" cy="0"/>
          </xdr:xfrm>
          <a:graphic>
            <a:graphicData uri="http://schemas.microsoft.com/office/drawing/2010/slicer">
              <sle:slicer xmlns:sle="http://schemas.microsoft.com/office/drawing/2010/slicer" name="region 41"/>
            </a:graphicData>
          </a:graphic>
        </xdr:graphicFrame>
      </mc:Choice>
      <mc:Fallback xmlns="">
        <xdr:sp macro="" textlink="">
          <xdr:nvSpPr>
            <xdr:cNvPr id="0" name=""/>
            <xdr:cNvSpPr>
              <a:spLocks noTextEdit="1"/>
            </xdr:cNvSpPr>
          </xdr:nvSpPr>
          <xdr:spPr>
            <a:xfrm>
              <a:off x="9029700" y="76199"/>
              <a:ext cx="1828800" cy="5705476"/>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666750</xdr:colOff>
      <xdr:row>8</xdr:row>
      <xdr:rowOff>114300</xdr:rowOff>
    </xdr:from>
    <xdr:ext cx="1828800" cy="2524125"/>
    <mc:AlternateContent xmlns:mc="http://schemas.openxmlformats.org/markup-compatibility/2006" xmlns:a14="http://schemas.microsoft.com/office/drawing/2010/main">
      <mc:Choice Requires="a14">
        <xdr:graphicFrame macro="">
          <xdr:nvGraphicFramePr>
            <xdr:cNvPr id="4" name="year 39"/>
            <xdr:cNvGraphicFramePr/>
          </xdr:nvGraphicFramePr>
          <xdr:xfrm>
            <a:off x="0" y="0"/>
            <a:ext cx="0" cy="0"/>
          </xdr:xfrm>
          <a:graphic>
            <a:graphicData uri="http://schemas.microsoft.com/office/drawing/2010/slicer">
              <sle:slicer xmlns:sle="http://schemas.microsoft.com/office/drawing/2010/slicer" name="year 39"/>
            </a:graphicData>
          </a:graphic>
        </xdr:graphicFrame>
      </mc:Choice>
      <mc:Fallback xmlns="">
        <xdr:sp macro="" textlink="">
          <xdr:nvSpPr>
            <xdr:cNvPr id="0" name=""/>
            <xdr:cNvSpPr>
              <a:spLocks noTextEdit="1"/>
            </xdr:cNvSpPr>
          </xdr:nvSpPr>
          <xdr:spPr>
            <a:xfrm>
              <a:off x="10944225" y="1638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542925</xdr:colOff>
      <xdr:row>6</xdr:row>
      <xdr:rowOff>38100</xdr:rowOff>
    </xdr:from>
    <xdr:to>
      <xdr:col>8</xdr:col>
      <xdr:colOff>666750</xdr:colOff>
      <xdr:row>30</xdr:row>
      <xdr:rowOff>0</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5.xml><?xml version="1.0" encoding="utf-8"?>
<xdr:wsDr xmlns:xdr="http://schemas.openxmlformats.org/drawingml/2006/spreadsheetDrawing" xmlns:a="http://schemas.openxmlformats.org/drawingml/2006/main">
  <xdr:oneCellAnchor>
    <xdr:from>
      <xdr:col>9</xdr:col>
      <xdr:colOff>238125</xdr:colOff>
      <xdr:row>0</xdr:row>
      <xdr:rowOff>180975</xdr:rowOff>
    </xdr:from>
    <xdr:ext cx="1828800" cy="4886325"/>
    <mc:AlternateContent xmlns:mc="http://schemas.openxmlformats.org/markup-compatibility/2006" xmlns:a14="http://schemas.microsoft.com/office/drawing/2010/main">
      <mc:Choice Requires="a14">
        <xdr:graphicFrame macro="">
          <xdr:nvGraphicFramePr>
            <xdr:cNvPr id="2" name="region 3"/>
            <xdr:cNvGraphicFramePr/>
          </xdr:nvGraphicFramePr>
          <xdr:xfrm>
            <a:off x="0" y="0"/>
            <a:ext cx="0" cy="0"/>
          </xdr:xfrm>
          <a:graphic>
            <a:graphicData uri="http://schemas.microsoft.com/office/drawing/2010/slicer">
              <sle:slicer xmlns:sle="http://schemas.microsoft.com/office/drawing/2010/slicer" name="region 3"/>
            </a:graphicData>
          </a:graphic>
        </xdr:graphicFrame>
      </mc:Choice>
      <mc:Fallback xmlns="">
        <xdr:sp macro="" textlink="">
          <xdr:nvSpPr>
            <xdr:cNvPr id="0" name=""/>
            <xdr:cNvSpPr>
              <a:spLocks noTextEdit="1"/>
            </xdr:cNvSpPr>
          </xdr:nvSpPr>
          <xdr:spPr>
            <a:xfrm>
              <a:off x="9201150" y="180975"/>
              <a:ext cx="1828800" cy="48863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628650</xdr:colOff>
      <xdr:row>0</xdr:row>
      <xdr:rowOff>152399</xdr:rowOff>
    </xdr:from>
    <xdr:ext cx="1828800" cy="6038852"/>
    <mc:AlternateContent xmlns:mc="http://schemas.openxmlformats.org/markup-compatibility/2006" xmlns:a14="http://schemas.microsoft.com/office/drawing/2010/main">
      <mc:Choice Requires="a14">
        <xdr:graphicFrame macro="">
          <xdr:nvGraphicFramePr>
            <xdr:cNvPr id="3" name="sector 14"/>
            <xdr:cNvGraphicFramePr/>
          </xdr:nvGraphicFramePr>
          <xdr:xfrm>
            <a:off x="0" y="0"/>
            <a:ext cx="0" cy="0"/>
          </xdr:xfrm>
          <a:graphic>
            <a:graphicData uri="http://schemas.microsoft.com/office/drawing/2010/slicer">
              <sle:slicer xmlns:sle="http://schemas.microsoft.com/office/drawing/2010/slicer" name="sector 14"/>
            </a:graphicData>
          </a:graphic>
        </xdr:graphicFrame>
      </mc:Choice>
      <mc:Fallback xmlns="">
        <xdr:sp macro="" textlink="">
          <xdr:nvSpPr>
            <xdr:cNvPr id="0" name=""/>
            <xdr:cNvSpPr>
              <a:spLocks noTextEdit="1"/>
            </xdr:cNvSpPr>
          </xdr:nvSpPr>
          <xdr:spPr>
            <a:xfrm>
              <a:off x="11172825" y="152399"/>
              <a:ext cx="1828800" cy="6038852"/>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6</xdr:col>
      <xdr:colOff>1028700</xdr:colOff>
      <xdr:row>0</xdr:row>
      <xdr:rowOff>161925</xdr:rowOff>
    </xdr:from>
    <xdr:ext cx="1828800" cy="2524125"/>
    <mc:AlternateContent xmlns:mc="http://schemas.openxmlformats.org/markup-compatibility/2006" xmlns:a14="http://schemas.microsoft.com/office/drawing/2010/main">
      <mc:Choice Requires="a14">
        <xdr:graphicFrame macro="">
          <xdr:nvGraphicFramePr>
            <xdr:cNvPr id="4" name="year 4"/>
            <xdr:cNvGraphicFramePr/>
          </xdr:nvGraphicFramePr>
          <xdr:xfrm>
            <a:off x="0" y="0"/>
            <a:ext cx="0" cy="0"/>
          </xdr:xfrm>
          <a:graphic>
            <a:graphicData uri="http://schemas.microsoft.com/office/drawing/2010/slicer">
              <sle:slicer xmlns:sle="http://schemas.microsoft.com/office/drawing/2010/slicer" name="year 4"/>
            </a:graphicData>
          </a:graphic>
        </xdr:graphicFrame>
      </mc:Choice>
      <mc:Fallback xmlns="">
        <xdr:sp macro="" textlink="">
          <xdr:nvSpPr>
            <xdr:cNvPr id="0" name=""/>
            <xdr:cNvSpPr>
              <a:spLocks noTextEdit="1"/>
            </xdr:cNvSpPr>
          </xdr:nvSpPr>
          <xdr:spPr>
            <a:xfrm>
              <a:off x="7372350" y="1619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504825</xdr:colOff>
      <xdr:row>12</xdr:row>
      <xdr:rowOff>9525</xdr:rowOff>
    </xdr:from>
    <xdr:to>
      <xdr:col>8</xdr:col>
      <xdr:colOff>142875</xdr:colOff>
      <xdr:row>34</xdr:row>
      <xdr:rowOff>114300</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6.xml><?xml version="1.0" encoding="utf-8"?>
<xdr:wsDr xmlns:xdr="http://schemas.openxmlformats.org/drawingml/2006/spreadsheetDrawing" xmlns:a="http://schemas.openxmlformats.org/drawingml/2006/main">
  <xdr:oneCellAnchor>
    <xdr:from>
      <xdr:col>11</xdr:col>
      <xdr:colOff>676275</xdr:colOff>
      <xdr:row>0</xdr:row>
      <xdr:rowOff>114300</xdr:rowOff>
    </xdr:from>
    <xdr:ext cx="1828800" cy="2524125"/>
    <mc:AlternateContent xmlns:mc="http://schemas.openxmlformats.org/markup-compatibility/2006" xmlns:a14="http://schemas.microsoft.com/office/drawing/2010/main">
      <mc:Choice Requires="a14">
        <xdr:graphicFrame macro="">
          <xdr:nvGraphicFramePr>
            <xdr:cNvPr id="2" name="sector 9"/>
            <xdr:cNvGraphicFramePr/>
          </xdr:nvGraphicFramePr>
          <xdr:xfrm>
            <a:off x="0" y="0"/>
            <a:ext cx="0" cy="0"/>
          </xdr:xfrm>
          <a:graphic>
            <a:graphicData uri="http://schemas.microsoft.com/office/drawing/2010/slicer">
              <sle:slicer xmlns:sle="http://schemas.microsoft.com/office/drawing/2010/slicer" name="sector 9"/>
            </a:graphicData>
          </a:graphic>
        </xdr:graphicFrame>
      </mc:Choice>
      <mc:Fallback xmlns="">
        <xdr:sp macro="" textlink="">
          <xdr:nvSpPr>
            <xdr:cNvPr id="0" name=""/>
            <xdr:cNvSpPr>
              <a:spLocks noTextEdit="1"/>
            </xdr:cNvSpPr>
          </xdr:nvSpPr>
          <xdr:spPr>
            <a:xfrm>
              <a:off x="10953750" y="114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590550</xdr:colOff>
      <xdr:row>0</xdr:row>
      <xdr:rowOff>180973</xdr:rowOff>
    </xdr:from>
    <xdr:ext cx="1085850" cy="6362701"/>
    <mc:AlternateContent xmlns:mc="http://schemas.openxmlformats.org/markup-compatibility/2006" xmlns:a14="http://schemas.microsoft.com/office/drawing/2010/main">
      <mc:Choice Requires="a14">
        <xdr:graphicFrame macro="">
          <xdr:nvGraphicFramePr>
            <xdr:cNvPr id="3" name="region 40"/>
            <xdr:cNvGraphicFramePr/>
          </xdr:nvGraphicFramePr>
          <xdr:xfrm>
            <a:off x="0" y="0"/>
            <a:ext cx="0" cy="0"/>
          </xdr:xfrm>
          <a:graphic>
            <a:graphicData uri="http://schemas.microsoft.com/office/drawing/2010/slicer">
              <sle:slicer xmlns:sle="http://schemas.microsoft.com/office/drawing/2010/slicer" name="region 40"/>
            </a:graphicData>
          </a:graphic>
        </xdr:graphicFrame>
      </mc:Choice>
      <mc:Fallback xmlns="">
        <xdr:sp macro="" textlink="">
          <xdr:nvSpPr>
            <xdr:cNvPr id="0" name=""/>
            <xdr:cNvSpPr>
              <a:spLocks noTextEdit="1"/>
            </xdr:cNvSpPr>
          </xdr:nvSpPr>
          <xdr:spPr>
            <a:xfrm>
              <a:off x="9267825" y="180973"/>
              <a:ext cx="1828800" cy="6362701"/>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11</xdr:col>
      <xdr:colOff>666750</xdr:colOff>
      <xdr:row>8</xdr:row>
      <xdr:rowOff>114300</xdr:rowOff>
    </xdr:from>
    <xdr:ext cx="1828800" cy="2524125"/>
    <mc:AlternateContent xmlns:mc="http://schemas.openxmlformats.org/markup-compatibility/2006" xmlns:a14="http://schemas.microsoft.com/office/drawing/2010/main">
      <mc:Choice Requires="a14">
        <xdr:graphicFrame macro="">
          <xdr:nvGraphicFramePr>
            <xdr:cNvPr id="4" name="year 38"/>
            <xdr:cNvGraphicFramePr/>
          </xdr:nvGraphicFramePr>
          <xdr:xfrm>
            <a:off x="0" y="0"/>
            <a:ext cx="0" cy="0"/>
          </xdr:xfrm>
          <a:graphic>
            <a:graphicData uri="http://schemas.microsoft.com/office/drawing/2010/slicer">
              <sle:slicer xmlns:sle="http://schemas.microsoft.com/office/drawing/2010/slicer" name="year 38"/>
            </a:graphicData>
          </a:graphic>
        </xdr:graphicFrame>
      </mc:Choice>
      <mc:Fallback xmlns="">
        <xdr:sp macro="" textlink="">
          <xdr:nvSpPr>
            <xdr:cNvPr id="0" name=""/>
            <xdr:cNvSpPr>
              <a:spLocks noTextEdit="1"/>
            </xdr:cNvSpPr>
          </xdr:nvSpPr>
          <xdr:spPr>
            <a:xfrm>
              <a:off x="10944225" y="1638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657225</xdr:colOff>
      <xdr:row>14</xdr:row>
      <xdr:rowOff>171450</xdr:rowOff>
    </xdr:from>
    <xdr:to>
      <xdr:col>8</xdr:col>
      <xdr:colOff>628650</xdr:colOff>
      <xdr:row>37</xdr:row>
      <xdr:rowOff>104775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38" name="Control 2" hidden="1">
              <a:extLst>
                <a:ext uri="{63B3BB69-23CF-44E3-9099-C40C66FF867C}">
                  <a14:compatExt spid="_x0000_s65538"/>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40" name="Control 4" hidden="1">
              <a:extLst>
                <a:ext uri="{63B3BB69-23CF-44E3-9099-C40C66FF867C}">
                  <a14:compatExt spid="_x0000_s65540"/>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43" name="Control 7" hidden="1">
              <a:extLst>
                <a:ext uri="{63B3BB69-23CF-44E3-9099-C40C66FF867C}">
                  <a14:compatExt spid="_x0000_s6554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45" name="Control 9" hidden="1">
              <a:extLst>
                <a:ext uri="{63B3BB69-23CF-44E3-9099-C40C66FF867C}">
                  <a14:compatExt spid="_x0000_s6554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47" name="Control 11" hidden="1">
              <a:extLst>
                <a:ext uri="{63B3BB69-23CF-44E3-9099-C40C66FF867C}">
                  <a14:compatExt spid="_x0000_s6554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49" name="Control 13" hidden="1">
              <a:extLst>
                <a:ext uri="{63B3BB69-23CF-44E3-9099-C40C66FF867C}">
                  <a14:compatExt spid="_x0000_s6554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51" name="Control 15" hidden="1">
              <a:extLst>
                <a:ext uri="{63B3BB69-23CF-44E3-9099-C40C66FF867C}">
                  <a14:compatExt spid="_x0000_s6555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53" name="Control 17" hidden="1">
              <a:extLst>
                <a:ext uri="{63B3BB69-23CF-44E3-9099-C40C66FF867C}">
                  <a14:compatExt spid="_x0000_s6555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55" name="Control 19" hidden="1">
              <a:extLst>
                <a:ext uri="{63B3BB69-23CF-44E3-9099-C40C66FF867C}">
                  <a14:compatExt spid="_x0000_s6555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57" name="Control 21" hidden="1">
              <a:extLst>
                <a:ext uri="{63B3BB69-23CF-44E3-9099-C40C66FF867C}">
                  <a14:compatExt spid="_x0000_s65557"/>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59" name="Control 23" hidden="1">
              <a:extLst>
                <a:ext uri="{63B3BB69-23CF-44E3-9099-C40C66FF867C}">
                  <a14:compatExt spid="_x0000_s65559"/>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61" name="Control 25" hidden="1">
              <a:extLst>
                <a:ext uri="{63B3BB69-23CF-44E3-9099-C40C66FF867C}">
                  <a14:compatExt spid="_x0000_s65561"/>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63" name="Control 27" hidden="1">
              <a:extLst>
                <a:ext uri="{63B3BB69-23CF-44E3-9099-C40C66FF867C}">
                  <a14:compatExt spid="_x0000_s65563"/>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65" name="Control 29" hidden="1">
              <a:extLst>
                <a:ext uri="{63B3BB69-23CF-44E3-9099-C40C66FF867C}">
                  <a14:compatExt spid="_x0000_s65565"/>
                </a:ext>
              </a:extLst>
            </xdr:cNvPr>
            <xdr:cNvSpPr/>
          </xdr:nvSpPr>
          <xdr:spPr bwMode="auto">
            <a:xfrm>
              <a:off x="0" y="0"/>
              <a:ext cx="0" cy="0"/>
            </a:xfrm>
            <a:prstGeom prst="rect">
              <a:avLst/>
            </a:prstGeom>
            <a:noFill/>
            <a:ln w="9525">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0</xdr:colOff>
          <xdr:row>38</xdr:row>
          <xdr:rowOff>0</xdr:rowOff>
        </xdr:from>
        <xdr:to>
          <xdr:col>7</xdr:col>
          <xdr:colOff>114300</xdr:colOff>
          <xdr:row>39</xdr:row>
          <xdr:rowOff>38100</xdr:rowOff>
        </xdr:to>
        <xdr:sp macro="" textlink="">
          <xdr:nvSpPr>
            <xdr:cNvPr id="65567" name="Control 31" hidden="1">
              <a:extLst>
                <a:ext uri="{63B3BB69-23CF-44E3-9099-C40C66FF867C}">
                  <a14:compatExt spid="_x0000_s65567"/>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7</xdr:col>
      <xdr:colOff>190500</xdr:colOff>
      <xdr:row>43</xdr:row>
      <xdr:rowOff>90487</xdr:rowOff>
    </xdr:from>
    <xdr:to>
      <xdr:col>12</xdr:col>
      <xdr:colOff>581025</xdr:colOff>
      <xdr:row>57</xdr:row>
      <xdr:rowOff>166687</xdr:rowOff>
    </xdr:to>
    <xdr:graphicFrame macro="">
      <xdr:nvGraphicFramePr>
        <xdr:cNvPr id="6" name="Diagramm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0</xdr:colOff>
      <xdr:row>59</xdr:row>
      <xdr:rowOff>0</xdr:rowOff>
    </xdr:from>
    <xdr:to>
      <xdr:col>12</xdr:col>
      <xdr:colOff>390525</xdr:colOff>
      <xdr:row>73</xdr:row>
      <xdr:rowOff>76200</xdr:rowOff>
    </xdr:to>
    <xdr:graphicFrame macro="">
      <xdr:nvGraphicFramePr>
        <xdr:cNvPr id="22" name="Diagramm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0</xdr:col>
      <xdr:colOff>333375</xdr:colOff>
      <xdr:row>10</xdr:row>
      <xdr:rowOff>142874</xdr:rowOff>
    </xdr:from>
    <xdr:to>
      <xdr:col>8</xdr:col>
      <xdr:colOff>133350</xdr:colOff>
      <xdr:row>34</xdr:row>
      <xdr:rowOff>66675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66675</xdr:colOff>
      <xdr:row>0</xdr:row>
      <xdr:rowOff>95251</xdr:rowOff>
    </xdr:from>
    <xdr:to>
      <xdr:col>11</xdr:col>
      <xdr:colOff>295275</xdr:colOff>
      <xdr:row>33</xdr:row>
      <xdr:rowOff>161925</xdr:rowOff>
    </xdr:to>
    <mc:AlternateContent xmlns:mc="http://schemas.openxmlformats.org/markup-compatibility/2006" xmlns:a14="http://schemas.microsoft.com/office/drawing/2010/main">
      <mc:Choice Requires="a14">
        <xdr:graphicFrame macro="">
          <xdr:nvGraphicFramePr>
            <xdr:cNvPr id="3" name="region 13"/>
            <xdr:cNvGraphicFramePr/>
          </xdr:nvGraphicFramePr>
          <xdr:xfrm>
            <a:off x="0" y="0"/>
            <a:ext cx="0" cy="0"/>
          </xdr:xfrm>
          <a:graphic>
            <a:graphicData uri="http://schemas.microsoft.com/office/drawing/2010/slicer">
              <sle:slicer xmlns:sle="http://schemas.microsoft.com/office/drawing/2010/slicer" name="region 13"/>
            </a:graphicData>
          </a:graphic>
        </xdr:graphicFrame>
      </mc:Choice>
      <mc:Fallback xmlns="">
        <xdr:sp macro="" textlink="">
          <xdr:nvSpPr>
            <xdr:cNvPr id="0" name=""/>
            <xdr:cNvSpPr>
              <a:spLocks noTextEdit="1"/>
            </xdr:cNvSpPr>
          </xdr:nvSpPr>
          <xdr:spPr>
            <a:xfrm>
              <a:off x="8743950" y="95251"/>
              <a:ext cx="1828800" cy="51816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304800</xdr:colOff>
      <xdr:row>0</xdr:row>
      <xdr:rowOff>104775</xdr:rowOff>
    </xdr:from>
    <xdr:to>
      <xdr:col>13</xdr:col>
      <xdr:colOff>533400</xdr:colOff>
      <xdr:row>13</xdr:row>
      <xdr:rowOff>152400</xdr:rowOff>
    </xdr:to>
    <mc:AlternateContent xmlns:mc="http://schemas.openxmlformats.org/markup-compatibility/2006" xmlns:a14="http://schemas.microsoft.com/office/drawing/2010/main">
      <mc:Choice Requires="a14">
        <xdr:graphicFrame macro="">
          <xdr:nvGraphicFramePr>
            <xdr:cNvPr id="4" name="year 11"/>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10582275" y="1047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xdr:from>
      <xdr:col>2</xdr:col>
      <xdr:colOff>295275</xdr:colOff>
      <xdr:row>53</xdr:row>
      <xdr:rowOff>128587</xdr:rowOff>
    </xdr:from>
    <xdr:to>
      <xdr:col>8</xdr:col>
      <xdr:colOff>66675</xdr:colOff>
      <xdr:row>68</xdr:row>
      <xdr:rowOff>14287</xdr:rowOff>
    </xdr:to>
    <xdr:graphicFrame macro="">
      <xdr:nvGraphicFramePr>
        <xdr:cNvPr id="5" name="Diagramm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4</xdr:col>
      <xdr:colOff>371475</xdr:colOff>
      <xdr:row>39</xdr:row>
      <xdr:rowOff>133350</xdr:rowOff>
    </xdr:from>
    <xdr:to>
      <xdr:col>14</xdr:col>
      <xdr:colOff>428625</xdr:colOff>
      <xdr:row>65</xdr:row>
      <xdr:rowOff>28575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1</xdr:col>
      <xdr:colOff>1247775</xdr:colOff>
      <xdr:row>15</xdr:row>
      <xdr:rowOff>190499</xdr:rowOff>
    </xdr:from>
    <xdr:to>
      <xdr:col>10</xdr:col>
      <xdr:colOff>38100</xdr:colOff>
      <xdr:row>34</xdr:row>
      <xdr:rowOff>104774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0</xdr:col>
      <xdr:colOff>180974</xdr:colOff>
      <xdr:row>7</xdr:row>
      <xdr:rowOff>171449</xdr:rowOff>
    </xdr:from>
    <xdr:to>
      <xdr:col>7</xdr:col>
      <xdr:colOff>619125</xdr:colOff>
      <xdr:row>30</xdr:row>
      <xdr:rowOff>85724</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742950</xdr:colOff>
      <xdr:row>3</xdr:row>
      <xdr:rowOff>114300</xdr:rowOff>
    </xdr:from>
    <xdr:to>
      <xdr:col>11</xdr:col>
      <xdr:colOff>219075</xdr:colOff>
      <xdr:row>16</xdr:row>
      <xdr:rowOff>161925</xdr:rowOff>
    </xdr:to>
    <mc:AlternateContent xmlns:mc="http://schemas.openxmlformats.org/markup-compatibility/2006" xmlns:a14="http://schemas.microsoft.com/office/drawing/2010/main">
      <mc:Choice Requires="a14">
        <xdr:graphicFrame macro="">
          <xdr:nvGraphicFramePr>
            <xdr:cNvPr id="3" name="region 6"/>
            <xdr:cNvGraphicFramePr/>
          </xdr:nvGraphicFramePr>
          <xdr:xfrm>
            <a:off x="0" y="0"/>
            <a:ext cx="0" cy="0"/>
          </xdr:xfrm>
          <a:graphic>
            <a:graphicData uri="http://schemas.microsoft.com/office/drawing/2010/slicer">
              <sle:slicer xmlns:sle="http://schemas.microsoft.com/office/drawing/2010/slicer" name="region 6"/>
            </a:graphicData>
          </a:graphic>
        </xdr:graphicFrame>
      </mc:Choice>
      <mc:Fallback xmlns="">
        <xdr:sp macro="" textlink="">
          <xdr:nvSpPr>
            <xdr:cNvPr id="0" name=""/>
            <xdr:cNvSpPr>
              <a:spLocks noTextEdit="1"/>
            </xdr:cNvSpPr>
          </xdr:nvSpPr>
          <xdr:spPr>
            <a:xfrm>
              <a:off x="8058150" y="6858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7</xdr:col>
      <xdr:colOff>752475</xdr:colOff>
      <xdr:row>17</xdr:row>
      <xdr:rowOff>76200</xdr:rowOff>
    </xdr:from>
    <xdr:to>
      <xdr:col>11</xdr:col>
      <xdr:colOff>219075</xdr:colOff>
      <xdr:row>30</xdr:row>
      <xdr:rowOff>123825</xdr:rowOff>
    </xdr:to>
    <mc:AlternateContent xmlns:mc="http://schemas.openxmlformats.org/markup-compatibility/2006" xmlns:a14="http://schemas.microsoft.com/office/drawing/2010/main">
      <mc:Choice Requires="a14">
        <xdr:graphicFrame macro="">
          <xdr:nvGraphicFramePr>
            <xdr:cNvPr id="4" name="energy production"/>
            <xdr:cNvGraphicFramePr/>
          </xdr:nvGraphicFramePr>
          <xdr:xfrm>
            <a:off x="0" y="0"/>
            <a:ext cx="0" cy="0"/>
          </xdr:xfrm>
          <a:graphic>
            <a:graphicData uri="http://schemas.microsoft.com/office/drawing/2010/slicer">
              <sle:slicer xmlns:sle="http://schemas.microsoft.com/office/drawing/2010/slicer" name="energy production"/>
            </a:graphicData>
          </a:graphic>
        </xdr:graphicFrame>
      </mc:Choice>
      <mc:Fallback xmlns="">
        <xdr:sp macro="" textlink="">
          <xdr:nvSpPr>
            <xdr:cNvPr id="0" name=""/>
            <xdr:cNvSpPr>
              <a:spLocks noTextEdit="1"/>
            </xdr:cNvSpPr>
          </xdr:nvSpPr>
          <xdr:spPr>
            <a:xfrm>
              <a:off x="8067675" y="33147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323850</xdr:colOff>
      <xdr:row>17</xdr:row>
      <xdr:rowOff>104775</xdr:rowOff>
    </xdr:from>
    <xdr:to>
      <xdr:col>14</xdr:col>
      <xdr:colOff>781050</xdr:colOff>
      <xdr:row>30</xdr:row>
      <xdr:rowOff>152400</xdr:rowOff>
    </xdr:to>
    <mc:AlternateContent xmlns:mc="http://schemas.openxmlformats.org/markup-compatibility/2006" xmlns:a14="http://schemas.microsoft.com/office/drawing/2010/main">
      <mc:Choice Requires="a14">
        <xdr:graphicFrame macro="">
          <xdr:nvGraphicFramePr>
            <xdr:cNvPr id="5" name="energy usage"/>
            <xdr:cNvGraphicFramePr/>
          </xdr:nvGraphicFramePr>
          <xdr:xfrm>
            <a:off x="0" y="0"/>
            <a:ext cx="0" cy="0"/>
          </xdr:xfrm>
          <a:graphic>
            <a:graphicData uri="http://schemas.microsoft.com/office/drawing/2010/slicer">
              <sle:slicer xmlns:sle="http://schemas.microsoft.com/office/drawing/2010/slicer" name="energy usage"/>
            </a:graphicData>
          </a:graphic>
        </xdr:graphicFrame>
      </mc:Choice>
      <mc:Fallback xmlns="">
        <xdr:sp macro="" textlink="">
          <xdr:nvSpPr>
            <xdr:cNvPr id="0" name=""/>
            <xdr:cNvSpPr>
              <a:spLocks noTextEdit="1"/>
            </xdr:cNvSpPr>
          </xdr:nvSpPr>
          <xdr:spPr>
            <a:xfrm>
              <a:off x="8610600" y="33432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304800</xdr:colOff>
      <xdr:row>3</xdr:row>
      <xdr:rowOff>161925</xdr:rowOff>
    </xdr:from>
    <xdr:to>
      <xdr:col>14</xdr:col>
      <xdr:colOff>762000</xdr:colOff>
      <xdr:row>17</xdr:row>
      <xdr:rowOff>19050</xdr:rowOff>
    </xdr:to>
    <mc:AlternateContent xmlns:mc="http://schemas.openxmlformats.org/markup-compatibility/2006" xmlns:a14="http://schemas.microsoft.com/office/drawing/2010/main">
      <mc:Choice Requires="a14">
        <xdr:graphicFrame macro="">
          <xdr:nvGraphicFramePr>
            <xdr:cNvPr id="6" name="year 5"/>
            <xdr:cNvGraphicFramePr/>
          </xdr:nvGraphicFramePr>
          <xdr:xfrm>
            <a:off x="0" y="0"/>
            <a:ext cx="0" cy="0"/>
          </xdr:xfrm>
          <a:graphic>
            <a:graphicData uri="http://schemas.microsoft.com/office/drawing/2010/slicer">
              <sle:slicer xmlns:sle="http://schemas.microsoft.com/office/drawing/2010/slicer" name="year 5"/>
            </a:graphicData>
          </a:graphic>
        </xdr:graphicFrame>
      </mc:Choice>
      <mc:Fallback xmlns="">
        <xdr:sp macro="" textlink="">
          <xdr:nvSpPr>
            <xdr:cNvPr id="0" name=""/>
            <xdr:cNvSpPr>
              <a:spLocks noTextEdit="1"/>
            </xdr:cNvSpPr>
          </xdr:nvSpPr>
          <xdr:spPr>
            <a:xfrm>
              <a:off x="8591550" y="7334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61.xml><?xml version="1.0" encoding="utf-8"?>
<xdr:wsDr xmlns:xdr="http://schemas.openxmlformats.org/drawingml/2006/spreadsheetDrawing" xmlns:a="http://schemas.openxmlformats.org/drawingml/2006/main">
  <xdr:twoCellAnchor>
    <xdr:from>
      <xdr:col>0</xdr:col>
      <xdr:colOff>1362075</xdr:colOff>
      <xdr:row>10</xdr:row>
      <xdr:rowOff>171450</xdr:rowOff>
    </xdr:from>
    <xdr:to>
      <xdr:col>6</xdr:col>
      <xdr:colOff>619125</xdr:colOff>
      <xdr:row>31</xdr:row>
      <xdr:rowOff>85725</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638175</xdr:colOff>
      <xdr:row>1</xdr:row>
      <xdr:rowOff>66675</xdr:rowOff>
    </xdr:from>
    <xdr:to>
      <xdr:col>10</xdr:col>
      <xdr:colOff>66675</xdr:colOff>
      <xdr:row>32</xdr:row>
      <xdr:rowOff>95250</xdr:rowOff>
    </xdr:to>
    <mc:AlternateContent xmlns:mc="http://schemas.openxmlformats.org/markup-compatibility/2006" xmlns:a14="http://schemas.microsoft.com/office/drawing/2010/main">
      <mc:Choice Requires="a14">
        <xdr:graphicFrame macro="">
          <xdr:nvGraphicFramePr>
            <xdr:cNvPr id="3" name="region 43"/>
            <xdr:cNvGraphicFramePr/>
          </xdr:nvGraphicFramePr>
          <xdr:xfrm>
            <a:off x="0" y="0"/>
            <a:ext cx="0" cy="0"/>
          </xdr:xfrm>
          <a:graphic>
            <a:graphicData uri="http://schemas.microsoft.com/office/drawing/2010/slicer">
              <sle:slicer xmlns:sle="http://schemas.microsoft.com/office/drawing/2010/slicer" name="region 43"/>
            </a:graphicData>
          </a:graphic>
        </xdr:graphicFrame>
      </mc:Choice>
      <mc:Fallback xmlns="">
        <xdr:sp macro="" textlink="">
          <xdr:nvSpPr>
            <xdr:cNvPr id="0" name=""/>
            <xdr:cNvSpPr>
              <a:spLocks noTextEdit="1"/>
            </xdr:cNvSpPr>
          </xdr:nvSpPr>
          <xdr:spPr>
            <a:xfrm>
              <a:off x="8277225" y="257175"/>
              <a:ext cx="1828800" cy="59340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285750</xdr:colOff>
      <xdr:row>17</xdr:row>
      <xdr:rowOff>152400</xdr:rowOff>
    </xdr:from>
    <xdr:to>
      <xdr:col>12</xdr:col>
      <xdr:colOff>514350</xdr:colOff>
      <xdr:row>39</xdr:row>
      <xdr:rowOff>28575</xdr:rowOff>
    </xdr:to>
    <mc:AlternateContent xmlns:mc="http://schemas.openxmlformats.org/markup-compatibility/2006" xmlns:a14="http://schemas.microsoft.com/office/drawing/2010/main">
      <mc:Choice Requires="a14">
        <xdr:graphicFrame macro="">
          <xdr:nvGraphicFramePr>
            <xdr:cNvPr id="4" name="technology 12"/>
            <xdr:cNvGraphicFramePr/>
          </xdr:nvGraphicFramePr>
          <xdr:xfrm>
            <a:off x="0" y="0"/>
            <a:ext cx="0" cy="0"/>
          </xdr:xfrm>
          <a:graphic>
            <a:graphicData uri="http://schemas.microsoft.com/office/drawing/2010/slicer">
              <sle:slicer xmlns:sle="http://schemas.microsoft.com/office/drawing/2010/slicer" name="technology 12"/>
            </a:graphicData>
          </a:graphic>
        </xdr:graphicFrame>
      </mc:Choice>
      <mc:Fallback xmlns="">
        <xdr:sp macro="" textlink="">
          <xdr:nvSpPr>
            <xdr:cNvPr id="0" name=""/>
            <xdr:cNvSpPr>
              <a:spLocks noTextEdit="1"/>
            </xdr:cNvSpPr>
          </xdr:nvSpPr>
          <xdr:spPr>
            <a:xfrm>
              <a:off x="10601325" y="3390900"/>
              <a:ext cx="1828800" cy="406717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10</xdr:col>
      <xdr:colOff>333375</xdr:colOff>
      <xdr:row>0</xdr:row>
      <xdr:rowOff>104775</xdr:rowOff>
    </xdr:from>
    <xdr:to>
      <xdr:col>12</xdr:col>
      <xdr:colOff>561975</xdr:colOff>
      <xdr:row>17</xdr:row>
      <xdr:rowOff>142875</xdr:rowOff>
    </xdr:to>
    <mc:AlternateContent xmlns:mc="http://schemas.openxmlformats.org/markup-compatibility/2006" xmlns:a14="http://schemas.microsoft.com/office/drawing/2010/main">
      <mc:Choice Requires="a14">
        <xdr:graphicFrame macro="">
          <xdr:nvGraphicFramePr>
            <xdr:cNvPr id="5" name="year 41"/>
            <xdr:cNvGraphicFramePr/>
          </xdr:nvGraphicFramePr>
          <xdr:xfrm>
            <a:off x="0" y="0"/>
            <a:ext cx="0" cy="0"/>
          </xdr:xfrm>
          <a:graphic>
            <a:graphicData uri="http://schemas.microsoft.com/office/drawing/2010/slicer">
              <sle:slicer xmlns:sle="http://schemas.microsoft.com/office/drawing/2010/slicer" name="year 41"/>
            </a:graphicData>
          </a:graphic>
        </xdr:graphicFrame>
      </mc:Choice>
      <mc:Fallback xmlns="">
        <xdr:sp macro="" textlink="">
          <xdr:nvSpPr>
            <xdr:cNvPr id="0" name=""/>
            <xdr:cNvSpPr>
              <a:spLocks noTextEdit="1"/>
            </xdr:cNvSpPr>
          </xdr:nvSpPr>
          <xdr:spPr>
            <a:xfrm>
              <a:off x="10648950" y="104775"/>
              <a:ext cx="1828800" cy="3276600"/>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62.xml><?xml version="1.0" encoding="utf-8"?>
<xdr:wsDr xmlns:xdr="http://schemas.openxmlformats.org/drawingml/2006/spreadsheetDrawing" xmlns:a="http://schemas.openxmlformats.org/drawingml/2006/main">
  <xdr:oneCellAnchor>
    <xdr:from>
      <xdr:col>7</xdr:col>
      <xdr:colOff>276225</xdr:colOff>
      <xdr:row>0</xdr:row>
      <xdr:rowOff>123825</xdr:rowOff>
    </xdr:from>
    <xdr:ext cx="1828800" cy="2524125"/>
    <mc:AlternateContent xmlns:mc="http://schemas.openxmlformats.org/markup-compatibility/2006" xmlns:a14="http://schemas.microsoft.com/office/drawing/2010/main">
      <mc:Choice Requires="a14">
        <xdr:graphicFrame macro="">
          <xdr:nvGraphicFramePr>
            <xdr:cNvPr id="2" name="region 44"/>
            <xdr:cNvGraphicFramePr/>
          </xdr:nvGraphicFramePr>
          <xdr:xfrm>
            <a:off x="0" y="0"/>
            <a:ext cx="0" cy="0"/>
          </xdr:xfrm>
          <a:graphic>
            <a:graphicData uri="http://schemas.microsoft.com/office/drawing/2010/slicer">
              <sle:slicer xmlns:sle="http://schemas.microsoft.com/office/drawing/2010/slicer" name="region 44"/>
            </a:graphicData>
          </a:graphic>
        </xdr:graphicFrame>
      </mc:Choice>
      <mc:Fallback xmlns="">
        <xdr:sp macro="" textlink="">
          <xdr:nvSpPr>
            <xdr:cNvPr id="0" name=""/>
            <xdr:cNvSpPr>
              <a:spLocks noTextEdit="1"/>
            </xdr:cNvSpPr>
          </xdr:nvSpPr>
          <xdr:spPr>
            <a:xfrm>
              <a:off x="7372350" y="1238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oneCellAnchor>
    <xdr:from>
      <xdr:col>9</xdr:col>
      <xdr:colOff>600075</xdr:colOff>
      <xdr:row>0</xdr:row>
      <xdr:rowOff>114300</xdr:rowOff>
    </xdr:from>
    <xdr:ext cx="1828800" cy="2524125"/>
    <mc:AlternateContent xmlns:mc="http://schemas.openxmlformats.org/markup-compatibility/2006" xmlns:a14="http://schemas.microsoft.com/office/drawing/2010/main">
      <mc:Choice Requires="a14">
        <xdr:graphicFrame macro="">
          <xdr:nvGraphicFramePr>
            <xdr:cNvPr id="3" name="year 42"/>
            <xdr:cNvGraphicFramePr/>
          </xdr:nvGraphicFramePr>
          <xdr:xfrm>
            <a:off x="0" y="0"/>
            <a:ext cx="0" cy="0"/>
          </xdr:xfrm>
          <a:graphic>
            <a:graphicData uri="http://schemas.microsoft.com/office/drawing/2010/slicer">
              <sle:slicer xmlns:sle="http://schemas.microsoft.com/office/drawing/2010/slicer" name="year 42"/>
            </a:graphicData>
          </a:graphic>
        </xdr:graphicFrame>
      </mc:Choice>
      <mc:Fallback xmlns="">
        <xdr:sp macro="" textlink="">
          <xdr:nvSpPr>
            <xdr:cNvPr id="0" name=""/>
            <xdr:cNvSpPr>
              <a:spLocks noTextEdit="1"/>
            </xdr:cNvSpPr>
          </xdr:nvSpPr>
          <xdr:spPr>
            <a:xfrm>
              <a:off x="9220200" y="11430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oneCellAnchor>
  <xdr:twoCellAnchor>
    <xdr:from>
      <xdr:col>0</xdr:col>
      <xdr:colOff>485775</xdr:colOff>
      <xdr:row>6</xdr:row>
      <xdr:rowOff>142875</xdr:rowOff>
    </xdr:from>
    <xdr:to>
      <xdr:col>6</xdr:col>
      <xdr:colOff>180975</xdr:colOff>
      <xdr:row>23</xdr:row>
      <xdr:rowOff>128587</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I:\PROMOTION\Diss\Data\Abbildungen\UNFCCC_GHG_AnnexI_v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HG total excluding LULUCF"/>
      <sheetName val="Worldbank data China"/>
    </sheetNames>
    <sheetDataSet>
      <sheetData sheetId="0">
        <row r="68">
          <cell r="B68">
            <v>5626.25974076698</v>
          </cell>
          <cell r="T68">
            <v>5118.6669863051975</v>
          </cell>
        </row>
      </sheetData>
      <sheetData sheetId="1"/>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GAMS/NEWAGE_REEEM_pilot/results/Results3/report_pivo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GAMS/NEWAGE_REEEM_pilot/results/Results3/report_pivo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GAMS/NEWAGE_REEEM_pilot/results/Results3/report_pivot.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0.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1.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2.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3.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1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0.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1.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2.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3.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2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0.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1.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2.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3.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3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0.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1.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2.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3.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4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0.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1.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2.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3.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4.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5.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6.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7.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8.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_rels/pivotCacheDefinition59.xml.rels><?xml version="1.0" encoding="UTF-8" standalone="yes"?>
<Relationships xmlns="http://schemas.openxmlformats.org/package/2006/relationships"><Relationship Id="rId1" Type="http://schemas.openxmlformats.org/officeDocument/2006/relationships/externalLinkPath" Target="report_pivot_eutrade.xlsx" TargetMode="External"/></Relationships>
</file>

<file path=xl/pivotCache/pivotCacheDefinition1.xml><?xml version="1.0" encoding="utf-8"?>
<pivotCacheDefinition xmlns="http://schemas.openxmlformats.org/spreadsheetml/2006/main" xmlns:r="http://schemas.openxmlformats.org/officeDocument/2006/relationships" r:id="rId1" refreshedBy="Roland Montenegro" refreshedDate="42685.64066527778" createdVersion="4" refreshedVersion="6" minRefreshableVersion="3" recordCount="734">
  <cacheSource type="worksheet">
    <worksheetSource ref="B1:E735" sheet="SIZE_total" r:id="rId2"/>
  </cacheSource>
  <cacheFields count="4">
    <cacheField name="region" numFmtId="0">
      <sharedItems containsNonDate="0" containsString="0" containsBlank="1" count="1">
        <m/>
      </sharedItems>
    </cacheField>
    <cacheField name="year" numFmtId="0">
      <sharedItems containsNonDate="0" containsString="0" containsBlank="1" count="1">
        <m/>
      </sharedItems>
    </cacheField>
    <cacheField name="size_usk" numFmtId="0">
      <sharedItems containsNonDate="0" containsString="0" containsBlank="1"/>
    </cacheField>
    <cacheField name="size_skl" numFmtId="0">
      <sharedItems containsNonDate="0" containsString="0" containsBlank="1"/>
    </cacheField>
  </cacheFields>
  <extLst>
    <ext xmlns:x14="http://schemas.microsoft.com/office/spreadsheetml/2009/9/main" uri="{725AE2AE-9491-48be-B2B4-4EB974FC3084}">
      <x14:pivotCacheDefinition pivotCacheId="189"/>
    </ext>
  </extLst>
</pivotCacheDefinition>
</file>

<file path=xl/pivotCache/pivotCacheDefinition2.xml><?xml version="1.0" encoding="utf-8"?>
<pivotCacheDefinition xmlns="http://schemas.openxmlformats.org/spreadsheetml/2006/main" xmlns:r="http://schemas.openxmlformats.org/officeDocument/2006/relationships" r:id="rId1" refreshedBy="Roland Montenegro" refreshedDate="42685.640677777781" createdVersion="4" refreshedVersion="6" minRefreshableVersion="3" recordCount="60">
  <cacheSource type="worksheet">
    <worksheetSource ref="B1:D61" sheet="co2_yr_2" r:id="rId2"/>
  </cacheSource>
  <cacheFields count="3">
    <cacheField name="region" numFmtId="0">
      <sharedItems containsBlank="1" count="16">
        <s v="FRA"/>
        <s v="DEU"/>
        <s v="ITA"/>
        <s v="POL"/>
        <s v="ESP"/>
        <s v="UKI"/>
        <s v="BNL"/>
        <s v="EUN"/>
        <s v="EUS"/>
        <s v="World"/>
        <s v="EU28"/>
        <m/>
        <s v="BRD" u="1"/>
        <s v="AUT" u="1"/>
        <s v="BAW" u="1"/>
        <s v="EUE" u="1"/>
      </sharedItems>
    </cacheField>
    <cacheField name="year" numFmtId="0">
      <sharedItems containsBlank="1" count="8">
        <s v="2011"/>
        <s v="2015"/>
        <s v="2020"/>
        <s v="2025"/>
        <s v="2030"/>
        <m/>
        <s v="2007" u="1"/>
        <s v="2010" u="1"/>
      </sharedItems>
    </cacheField>
    <cacheField name="co2_yr_2" numFmtId="0">
      <sharedItems containsString="0" containsBlank="1" containsNumber="1" minValue="0.17932347300162016" maxValue="3.6350050079623459"/>
    </cacheField>
  </cacheFields>
  <extLst>
    <ext xmlns:x14="http://schemas.microsoft.com/office/spreadsheetml/2009/9/main" uri="{725AE2AE-9491-48be-B2B4-4EB974FC3084}">
      <x14:pivotCacheDefinition pivotCacheId="182"/>
    </ext>
  </extLst>
</pivotCacheDefinition>
</file>

<file path=xl/pivotCache/pivotCacheDefinition3.xml><?xml version="1.0" encoding="utf-8"?>
<pivotCacheDefinition xmlns="http://schemas.openxmlformats.org/spreadsheetml/2006/main" xmlns:r="http://schemas.openxmlformats.org/officeDocument/2006/relationships" r:id="rId1" refreshedBy="Roland Montenegro" refreshedDate="42685.640678124997" createdVersion="4" refreshedVersion="6" minRefreshableVersion="3" recordCount="14999">
  <cacheSource type="worksheet">
    <worksheetSource ref="B1:E15000" sheet="co2nets_yr" r:id="rId2"/>
  </cacheSource>
  <cacheFields count="4">
    <cacheField name="region" numFmtId="0">
      <sharedItems containsNonDate="0" containsBlank="1" count="9">
        <m/>
        <s v="EUS" u="1"/>
        <s v="EU28" u="1"/>
        <s v="AUT" u="1"/>
        <s v="EUE" u="1"/>
        <s v="EUN" u="1"/>
        <s v="all" u="1"/>
        <s v="DEU" u="1"/>
        <s v="FRA" u="1"/>
      </sharedItems>
    </cacheField>
    <cacheField name="sector" numFmtId="0">
      <sharedItems containsNonDate="0" containsBlank="1" count="12">
        <m/>
        <s v="Y" u="1"/>
        <s v="final" u="1"/>
        <s v="total" u="1"/>
        <s v="bui" u="1"/>
        <s v="mvh" u="1"/>
        <s v="fot" u="1"/>
        <s v="trn" u="1"/>
        <s v="mac" u="1"/>
        <s v="agr" u="1"/>
        <s v="roi" u="1"/>
        <s v="ser" u="1"/>
      </sharedItems>
    </cacheField>
    <cacheField name="year" numFmtId="0">
      <sharedItems containsNonDate="0" containsBlank="1" count="7">
        <m/>
        <s v="2020" u="1"/>
        <s v="2007" u="1"/>
        <s v="2030" u="1"/>
        <s v="2015" u="1"/>
        <s v="2025" u="1"/>
        <s v="2010" u="1"/>
      </sharedItems>
    </cacheField>
    <cacheField name="co2nets_yr" numFmtId="0">
      <sharedItems containsNonDate="0" containsString="0" containsBlank="1"/>
    </cacheField>
  </cacheFields>
  <extLst>
    <ext xmlns:x14="http://schemas.microsoft.com/office/spreadsheetml/2009/9/main" uri="{725AE2AE-9491-48be-B2B4-4EB974FC3084}">
      <x14:pivotCacheDefinition pivotCacheId="187"/>
    </ext>
  </extLst>
</pivotCacheDefinition>
</file>

<file path=xl/pivotCache/pivotCacheDefinition4.xml><?xml version="1.0" encoding="utf-8"?>
<pivotCacheDefinition xmlns="http://schemas.openxmlformats.org/spreadsheetml/2006/main" xmlns:r="http://schemas.openxmlformats.org/officeDocument/2006/relationships" saveData="0" refreshedBy="Roland Montenegro" refreshedDate="42786.594718171298" createdVersion="3" refreshedVersion="6" minRefreshableVersion="3" recordCount="32">
  <cacheSource type="worksheet">
    <worksheetSource ref="B1:D33" sheet="STATUS" r:id="rId1"/>
  </cacheSource>
  <cacheFields count="3">
    <cacheField name="type" numFmtId="0">
      <sharedItems count="4">
        <s v="solvestat"/>
        <s v="modelstat"/>
        <s v="objval"/>
        <s v="iterUsd (Thd.)"/>
      </sharedItems>
    </cacheField>
    <cacheField name="year" numFmtId="0">
      <sharedItems count="10">
        <s v="2011"/>
        <s v="2015"/>
        <s v="2020"/>
        <s v="2025"/>
        <s v="2030"/>
        <s v="2035"/>
        <s v="2040"/>
        <s v="2045"/>
        <s v="2050"/>
        <s v="Bmk"/>
      </sharedItems>
    </cacheField>
    <cacheField name="status" numFmtId="0">
      <sharedItems containsSemiMixedTypes="0" containsString="0" containsNumber="1" minValue="9.9999999999999995E-7" maxValue="6" count="14">
        <n v="1"/>
        <n v="2"/>
        <n v="6"/>
        <n v="9.9999999999999995E-7"/>
        <n v="0.45636300000000002"/>
        <n v="2.1999999999999999E-2"/>
        <n v="0.219"/>
        <n v="0.159"/>
        <n v="0.33900000000000002"/>
        <n v="0.19400000000000001"/>
        <n v="0.16800000000000001"/>
        <n v="0.216"/>
        <n v="0.254"/>
        <n v="0.30399999999999999"/>
      </sharedItems>
    </cacheField>
  </cacheFields>
  <extLst>
    <ext xmlns:x14="http://schemas.microsoft.com/office/spreadsheetml/2009/9/main" uri="{725AE2AE-9491-48be-B2B4-4EB974FC3084}">
      <x14:pivotCacheDefinition pivotCacheId="353"/>
    </ext>
  </extLst>
</pivotCacheDefinition>
</file>

<file path=xl/pivotCache/pivotCacheDefinition5.xml><?xml version="1.0" encoding="utf-8"?>
<pivotCacheDefinition xmlns="http://schemas.openxmlformats.org/spreadsheetml/2006/main" xmlns:r="http://schemas.openxmlformats.org/officeDocument/2006/relationships" saveData="0" refreshedBy="Roland Montenegro" refreshedDate="42786.594718518521" createdVersion="3" refreshedVersion="6" minRefreshableVersion="3" recordCount="162">
  <cacheSource type="worksheet">
    <worksheetSource ref="B1:D163" sheet="welf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WELF" numFmtId="0">
      <sharedItems containsSemiMixedTypes="0" containsString="0" containsNumber="1" minValue="0.99994915756961977" maxValue="7.1075781941672886"/>
    </cacheField>
  </cacheFields>
  <extLst>
    <ext xmlns:x14="http://schemas.microsoft.com/office/spreadsheetml/2009/9/main" uri="{725AE2AE-9491-48be-B2B4-4EB974FC3084}">
      <x14:pivotCacheDefinition pivotCacheId="354"/>
    </ext>
  </extLst>
</pivotCacheDefinition>
</file>

<file path=xl/pivotCache/pivotCacheDefinition6.xml><?xml version="1.0" encoding="utf-8"?>
<pivotCacheDefinition xmlns="http://schemas.openxmlformats.org/spreadsheetml/2006/main" xmlns:r="http://schemas.openxmlformats.org/officeDocument/2006/relationships" saveData="0" refreshedBy="Roland Montenegro" refreshedDate="42786.594719212961" createdVersion="3" refreshedVersion="6" minRefreshableVersion="3" recordCount="180">
  <cacheSource type="worksheet">
    <worksheetSource ref="B1:D181" sheet="gdpreal_yr" r:id="rId1"/>
  </cacheSource>
  <cacheFields count="3">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GDPreal" numFmtId="0">
      <sharedItems containsSemiMixedTypes="0" containsString="0" containsNumber="1" minValue="293.32672692220143" maxValue="150429.62493860439"/>
    </cacheField>
  </cacheFields>
  <extLst>
    <ext xmlns:x14="http://schemas.microsoft.com/office/spreadsheetml/2009/9/main" uri="{725AE2AE-9491-48be-B2B4-4EB974FC3084}">
      <x14:pivotCacheDefinition pivotCacheId="355"/>
    </ext>
  </extLst>
</pivotCacheDefinition>
</file>

<file path=xl/pivotCache/pivotCacheDefinition7.xml><?xml version="1.0" encoding="utf-8"?>
<pivotCacheDefinition xmlns="http://schemas.openxmlformats.org/spreadsheetml/2006/main" xmlns:r="http://schemas.openxmlformats.org/officeDocument/2006/relationships" saveData="0" refreshedBy="Roland Montenegro" refreshedDate="42786.594719560184" createdVersion="3" refreshedVersion="6" minRefreshableVersion="3" recordCount="513">
  <cacheSource type="worksheet">
    <worksheetSource ref="B1:E514" sheet="emplmtno_yr" r:id="rId1"/>
  </cacheSource>
  <cacheFields count="4">
    <cacheField name="region" numFmtId="0">
      <sharedItems count="19">
        <s v="IND"/>
        <s v="USA"/>
        <s v="FRA"/>
        <s v="DEU"/>
        <s v="ITA"/>
        <s v="POL"/>
        <s v="ESP"/>
        <s v="RUS"/>
        <s v="UKI"/>
        <s v="BNL"/>
        <s v="EUN"/>
        <s v="EUS"/>
        <s v="OEC"/>
        <s v="BRZ"/>
        <s v="CHI"/>
        <s v="RSA"/>
        <s v="OPA"/>
        <s v="ROW"/>
        <s v="EU28"/>
      </sharedItems>
    </cacheField>
    <cacheField name="type" numFmtId="0">
      <sharedItems count="3">
        <s v="USK"/>
        <s v="SKL"/>
        <s v="total"/>
      </sharedItems>
    </cacheField>
    <cacheField name="year" numFmtId="0">
      <sharedItems count="9">
        <s v="2011"/>
        <s v="2015"/>
        <s v="2020"/>
        <s v="2025"/>
        <s v="2030"/>
        <s v="2035"/>
        <s v="2040"/>
        <s v="2045"/>
        <s v="2050"/>
      </sharedItems>
    </cacheField>
    <cacheField name="emplmtno_yr" numFmtId="0">
      <sharedItems containsSemiMixedTypes="0" containsString="0" containsNumber="1" minValue="2.9527972320790066" maxValue="768.10372393126818"/>
    </cacheField>
  </cacheFields>
  <extLst>
    <ext xmlns:x14="http://schemas.microsoft.com/office/spreadsheetml/2009/9/main" uri="{725AE2AE-9491-48be-B2B4-4EB974FC3084}">
      <x14:pivotCacheDefinition pivotCacheId="356"/>
    </ext>
  </extLst>
</pivotCacheDefinition>
</file>

<file path=xl/pivotCache/pivotCacheDefinition8.xml><?xml version="1.0" encoding="utf-8"?>
<pivotCacheDefinition xmlns="http://schemas.openxmlformats.org/spreadsheetml/2006/main" xmlns:r="http://schemas.openxmlformats.org/officeDocument/2006/relationships" saveData="0" refreshedBy="Roland Montenegro" refreshedDate="42786.594720023146" createdVersion="3" refreshedVersion="6" minRefreshableVersion="3" recordCount="52">
  <cacheSource type="worksheet">
    <worksheetSource ref="B1:F53" sheet="vnc_newcar_yr" r:id="rId1"/>
  </cacheSource>
  <cacheFields count="5">
    <cacheField name="region" numFmtId="0">
      <sharedItems count="1">
        <s v="DEU"/>
      </sharedItems>
    </cacheField>
    <cacheField name="ct" numFmtId="0">
      <sharedItems count="3">
        <s v="small"/>
        <s v="middl"/>
        <s v="large"/>
      </sharedItems>
    </cacheField>
    <cacheField name="cf" numFmtId="0">
      <sharedItems count="5">
        <s v="gas"/>
        <s v="ele"/>
        <s v="ben"/>
        <s v="die"/>
        <s v="phe"/>
      </sharedItems>
    </cacheField>
    <cacheField name="year " numFmtId="0">
      <sharedItems count="5">
        <s v="2011"/>
        <s v="2015"/>
        <s v="2020"/>
        <s v="2025"/>
        <s v="2030"/>
      </sharedItems>
    </cacheField>
    <cacheField name="vnc_newcar_yr" numFmtId="0">
      <sharedItems containsSemiMixedTypes="0" containsString="0" containsNumber="1" minValue="5.0454319960898416E-4" maxValue="11.300306015221503"/>
    </cacheField>
  </cacheFields>
  <extLst>
    <ext xmlns:x14="http://schemas.microsoft.com/office/spreadsheetml/2009/9/main" uri="{725AE2AE-9491-48be-B2B4-4EB974FC3084}">
      <x14:pivotCacheDefinition pivotCacheId="357"/>
    </ext>
  </extLst>
</pivotCacheDefinition>
</file>

<file path=xl/pivotCache/pivotCacheDefinition9.xml><?xml version="1.0" encoding="utf-8"?>
<pivotCacheDefinition xmlns="http://schemas.openxmlformats.org/spreadsheetml/2006/main" xmlns:r="http://schemas.openxmlformats.org/officeDocument/2006/relationships" saveData="0" refreshedBy="Roland Montenegro" refreshedDate="42786.594720370369" createdVersion="3" refreshedVersion="6" minRefreshableVersion="3" recordCount="55">
  <cacheSource type="worksheet">
    <worksheetSource ref="B1:F56" sheet="vnh_newhouse_yr" r:id="rId1"/>
  </cacheSource>
  <cacheFields count="5">
    <cacheField name="region" numFmtId="0">
      <sharedItems count="1">
        <s v="DEU"/>
      </sharedItems>
    </cacheField>
    <cacheField name="bt" numFmtId="0">
      <sharedItems count="3">
        <s v="old_r"/>
        <s v="new_e"/>
        <s v="new_p"/>
      </sharedItems>
    </cacheField>
    <cacheField name="bf" numFmtId="0">
      <sharedItems count="4">
        <s v="gas"/>
        <s v="ele"/>
        <s v="bio"/>
        <s v="hoi"/>
      </sharedItems>
    </cacheField>
    <cacheField name="year" numFmtId="0">
      <sharedItems count="5">
        <s v="2011"/>
        <s v="2015"/>
        <s v="2020"/>
        <s v="2025"/>
        <s v="2030"/>
      </sharedItems>
    </cacheField>
    <cacheField name="vnh_newhouse_yr" numFmtId="0">
      <sharedItems containsSemiMixedTypes="0" containsString="0" containsNumber="1" minValue="2.4732426088047776E-2" maxValue="1.9274131138291124"/>
    </cacheField>
  </cacheFields>
  <extLst>
    <ext xmlns:x14="http://schemas.microsoft.com/office/spreadsheetml/2009/9/main" uri="{725AE2AE-9491-48be-B2B4-4EB974FC3084}">
      <x14:pivotCacheDefinition pivotCacheId="358"/>
    </ext>
  </extLst>
</pivotCacheDefinition>
</file>

<file path=xl/pivotCache/pivotCacheDefinition10.xml><?xml version="1.0" encoding="utf-8"?>
<pivotCacheDefinition xmlns="http://schemas.openxmlformats.org/spreadsheetml/2006/main" xmlns:r="http://schemas.openxmlformats.org/officeDocument/2006/relationships" saveData="0" refreshedBy="Roland Montenegro" refreshedDate="42786.594720833331" createdVersion="3" refreshedVersion="6" minRefreshableVersion="3" recordCount="9">
  <cacheSource type="worksheet">
    <worksheetSource ref="B1:C10" sheet="pco2_ets_yr" r:id="rId1"/>
  </cacheSource>
  <cacheFields count="2">
    <cacheField name="year" numFmtId="0">
      <sharedItems count="9">
        <s v="2011"/>
        <s v="2015"/>
        <s v="2020"/>
        <s v="2025"/>
        <s v="2030"/>
        <s v="2035"/>
        <s v="2040"/>
        <s v="2045"/>
        <s v="2050"/>
      </sharedItems>
    </cacheField>
    <cacheField name="PCO2_ETS_yr" numFmtId="0">
      <sharedItems containsSemiMixedTypes="0" containsString="0" containsNumber="1" minValue="9.9999999999999995E-7" maxValue="9.9999999999999995E-7" count="1">
        <n v="9.9999999999999995E-7"/>
      </sharedItems>
    </cacheField>
  </cacheFields>
  <extLst>
    <ext xmlns:x14="http://schemas.microsoft.com/office/spreadsheetml/2009/9/main" uri="{725AE2AE-9491-48be-B2B4-4EB974FC3084}">
      <x14:pivotCacheDefinition pivotCacheId="359"/>
    </ext>
  </extLst>
</pivotCacheDefinition>
</file>

<file path=xl/pivotCache/pivotCacheDefinition11.xml><?xml version="1.0" encoding="utf-8"?>
<pivotCacheDefinition xmlns="http://schemas.openxmlformats.org/spreadsheetml/2006/main" xmlns:r="http://schemas.openxmlformats.org/officeDocument/2006/relationships" saveData="0" refreshedBy="Roland Montenegro" refreshedDate="42786.594721064816" createdVersion="3" refreshedVersion="6" minRefreshableVersion="3" recordCount="9">
  <cacheSource type="worksheet">
    <worksheetSource ref="B1:C10" sheet="pco2_nets_yr" r:id="rId1"/>
  </cacheSource>
  <cacheFields count="2">
    <cacheField name="yr" numFmtId="0">
      <sharedItems count="9">
        <s v="2011"/>
        <s v="2015"/>
        <s v="2020"/>
        <s v="2025"/>
        <s v="2030"/>
        <s v="2035"/>
        <s v="2040"/>
        <s v="2045"/>
        <s v="2050"/>
      </sharedItems>
    </cacheField>
    <cacheField name="pco2_nets_yr" numFmtId="0">
      <sharedItems containsSemiMixedTypes="0" containsString="0" containsNumber="1" minValue="9.9999999999999995E-7" maxValue="9.9999999999999995E-7" count="1">
        <n v="9.9999999999999995E-7"/>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saveData="0" refreshedBy="Roland Montenegro" refreshedDate="42786.594721296293" createdVersion="3" refreshedVersion="6" minRefreshableVersion="3" recordCount="9">
  <cacheSource type="worksheet">
    <worksheetSource ref="B1:C10" sheet="pco2w_yr" r:id="rId1"/>
  </cacheSource>
  <cacheFields count="2">
    <cacheField name="yr" numFmtId="0">
      <sharedItems count="9">
        <s v="2011"/>
        <s v="2015"/>
        <s v="2020"/>
        <s v="2025"/>
        <s v="2030"/>
        <s v="2035"/>
        <s v="2040"/>
        <s v="2045"/>
        <s v="2050"/>
      </sharedItems>
    </cacheField>
    <cacheField name="pco2w_yr" numFmtId="0">
      <sharedItems containsSemiMixedTypes="0" containsString="0" containsNumber="1" minValue="4.3478471227706851E-2" maxValue="2434.9075555357758" count="9">
        <n v="4.3478471227706851E-2"/>
        <n v="10.557174126749631"/>
        <n v="38.504853380488015"/>
        <n v="94.24073947561476"/>
        <n v="191.19328149335362"/>
        <n v="348.75623304136565"/>
        <n v="618.65284239986579"/>
        <n v="1136.0839522129056"/>
        <n v="2434.9075555357758"/>
      </sharedItems>
    </cacheField>
  </cacheFields>
  <extLst>
    <ext xmlns:x14="http://schemas.microsoft.com/office/spreadsheetml/2009/9/main" uri="{725AE2AE-9491-48be-B2B4-4EB974FC3084}">
      <x14:pivotCacheDefinition pivotCacheId="360"/>
    </ext>
  </extLst>
</pivotCacheDefinition>
</file>

<file path=xl/pivotCache/pivotCacheDefinition13.xml><?xml version="1.0" encoding="utf-8"?>
<pivotCacheDefinition xmlns="http://schemas.openxmlformats.org/spreadsheetml/2006/main" xmlns:r="http://schemas.openxmlformats.org/officeDocument/2006/relationships" saveData="0" refreshedBy="Roland Montenegro" refreshedDate="42786.594721759262" createdVersion="3" refreshedVersion="6" minRefreshableVersion="3" recordCount="3064">
  <cacheSource type="worksheet">
    <worksheetSource ref="B1:E3065" sheet="ele_twh_yr" r:id="rId1"/>
  </cacheSource>
  <cacheFields count="4">
    <cacheField name="region" numFmtId="0">
      <sharedItems count="19">
        <s v="IND"/>
        <s v="USA"/>
        <s v="FRA"/>
        <s v="DEU"/>
        <s v="ITA"/>
        <s v="POL"/>
        <s v="ESP"/>
        <s v="RUS"/>
        <s v="UKI"/>
        <s v="BNL"/>
        <s v="EUN"/>
        <s v="EUS"/>
        <s v="OEC"/>
        <s v="BRZ"/>
        <s v="CHI"/>
        <s v="RSA"/>
        <s v="OPA"/>
        <s v="ROW"/>
        <s v="EU28"/>
      </sharedItems>
    </cacheField>
    <cacheField name="technology" numFmtId="0">
      <sharedItems count="19">
        <s v="bNUC"/>
        <s v="bBC"/>
        <s v="bBIO"/>
        <s v="bGEO"/>
        <s v="bHYDRO"/>
        <s v="bHC"/>
        <s v="bGAS"/>
        <s v="bOIL"/>
        <s v="bCCS"/>
        <s v="mHC"/>
        <s v="mGAS"/>
        <s v="mWIND"/>
        <s v="mSOLAR"/>
        <s v="mOIL"/>
        <s v="mCCS"/>
        <s v="pOIL"/>
        <s v="pGAS"/>
        <s v="pHYDRO"/>
        <s v="total"/>
      </sharedItems>
    </cacheField>
    <cacheField name="year" numFmtId="0">
      <sharedItems count="9">
        <s v="2011"/>
        <s v="2015"/>
        <s v="2020"/>
        <s v="2025"/>
        <s v="2030"/>
        <s v="2035"/>
        <s v="2040"/>
        <s v="2045"/>
        <s v="2050"/>
      </sharedItems>
    </cacheField>
    <cacheField name="ELE_TWh" numFmtId="0">
      <sharedItems containsSemiMixedTypes="0" containsString="0" containsNumber="1" minValue="0" maxValue="7542.0736485229409"/>
    </cacheField>
  </cacheFields>
  <extLst>
    <ext xmlns:x14="http://schemas.microsoft.com/office/spreadsheetml/2009/9/main" uri="{725AE2AE-9491-48be-B2B4-4EB974FC3084}">
      <x14:pivotCacheDefinition pivotCacheId="361"/>
    </ext>
  </extLst>
</pivotCacheDefinition>
</file>

<file path=xl/pivotCache/pivotCacheDefinition14.xml><?xml version="1.0" encoding="utf-8"?>
<pivotCacheDefinition xmlns="http://schemas.openxmlformats.org/spreadsheetml/2006/main" xmlns:r="http://schemas.openxmlformats.org/officeDocument/2006/relationships" saveData="0" refreshedBy="Roland Montenegro" refreshedDate="42786.594722222224" createdVersion="3" refreshedVersion="6" minRefreshableVersion="3" recordCount="3216">
  <cacheSource type="worksheet">
    <worksheetSource ref="B1:E3217" sheet="elecontwh_yr" r:id="rId1"/>
  </cacheSource>
  <cacheFields count="4">
    <cacheField name="region" numFmtId="0">
      <sharedItems count="19">
        <s v="IND"/>
        <s v="USA"/>
        <s v="FRA"/>
        <s v="DEU"/>
        <s v="ITA"/>
        <s v="POL"/>
        <s v="ESP"/>
        <s v="RUS"/>
        <s v="UKI"/>
        <s v="BNL"/>
        <s v="EUN"/>
        <s v="EUS"/>
        <s v="OEC"/>
        <s v="BRZ"/>
        <s v="CHI"/>
        <s v="RSA"/>
        <s v="OPA"/>
        <s v="ROW"/>
        <s v="EU28"/>
      </sharedItems>
    </cacheField>
    <cacheField name="technology" numFmtId="0">
      <sharedItems count="20">
        <s v="bNUC"/>
        <s v="bBC"/>
        <s v="bBIO"/>
        <s v="bGEO"/>
        <s v="bHYDRO"/>
        <s v="bHC"/>
        <s v="bGAS"/>
        <s v="bOIL"/>
        <s v="bCCS"/>
        <s v="mHC"/>
        <s v="mGAS"/>
        <s v="mWIND"/>
        <s v="mSOLAR"/>
        <s v="mOIL"/>
        <s v="mCCS"/>
        <s v="pOIL"/>
        <s v="pGAS"/>
        <s v="pHYDRO"/>
        <s v="total"/>
        <s v="NetImp"/>
      </sharedItems>
    </cacheField>
    <cacheField name="year" numFmtId="49">
      <sharedItems count="9">
        <s v="2011"/>
        <s v="2015"/>
        <s v="2020"/>
        <s v="2025"/>
        <s v="2030"/>
        <s v="2035"/>
        <s v="2040"/>
        <s v="2045"/>
        <s v="2050"/>
      </sharedItems>
    </cacheField>
    <cacheField name="ELEconTWh" numFmtId="0">
      <sharedItems containsSemiMixedTypes="0" containsString="0" containsNumber="1" minValue="-46.6703676068297" maxValue="7495.4032809161108"/>
    </cacheField>
  </cacheFields>
  <extLst>
    <ext xmlns:x14="http://schemas.microsoft.com/office/spreadsheetml/2009/9/main" uri="{725AE2AE-9491-48be-B2B4-4EB974FC3084}">
      <x14:pivotCacheDefinition pivotCacheId="362"/>
    </ext>
  </extLst>
</pivotCacheDefinition>
</file>

<file path=xl/pivotCache/pivotCacheDefinition15.xml><?xml version="1.0" encoding="utf-8"?>
<pivotCacheDefinition xmlns="http://schemas.openxmlformats.org/spreadsheetml/2006/main" xmlns:r="http://schemas.openxmlformats.org/officeDocument/2006/relationships" saveData="0" refreshedBy="Roland Montenegro" refreshedDate="42786.594722685186" createdVersion="3" refreshedVersion="6" minRefreshableVersion="3" recordCount="2135">
  <cacheSource type="worksheet">
    <worksheetSource ref="B1:E2136" sheet="elecontwh2_yr" r:id="rId1"/>
  </cacheSource>
  <cacheFields count="4">
    <cacheField name="region" numFmtId="0">
      <sharedItems count="19">
        <s v="IND"/>
        <s v="USA"/>
        <s v="FRA"/>
        <s v="DEU"/>
        <s v="ITA"/>
        <s v="POL"/>
        <s v="ESP"/>
        <s v="RUS"/>
        <s v="UKI"/>
        <s v="BNL"/>
        <s v="EUN"/>
        <s v="EUS"/>
        <s v="OEC"/>
        <s v="BRZ"/>
        <s v="CHI"/>
        <s v="RSA"/>
        <s v="OPA"/>
        <s v="ROW"/>
        <s v="EU28"/>
      </sharedItems>
    </cacheField>
    <cacheField name="technology" numFmtId="0">
      <sharedItems count="13">
        <s v="oil"/>
        <s v="gas"/>
        <s v="total"/>
        <s v="ccs"/>
        <s v="NetImp"/>
        <s v="Coal"/>
        <s v="Hydro"/>
        <s v="Lignite"/>
        <s v="Nuclear"/>
        <s v="Wind"/>
        <s v="Solar"/>
        <s v="Biomass"/>
        <s v="Geo"/>
      </sharedItems>
    </cacheField>
    <cacheField name="year" numFmtId="0">
      <sharedItems count="9">
        <s v="2011"/>
        <s v="2015"/>
        <s v="2020"/>
        <s v="2025"/>
        <s v="2030"/>
        <s v="2035"/>
        <s v="2040"/>
        <s v="2045"/>
        <s v="2050"/>
      </sharedItems>
    </cacheField>
    <cacheField name="elecontwh2_yr" numFmtId="0">
      <sharedItems containsSemiMixedTypes="0" containsString="0" containsNumber="1" minValue="-46.6703676068297" maxValue="7495.4032809161108"/>
    </cacheField>
  </cacheFields>
  <extLst>
    <ext xmlns:x14="http://schemas.microsoft.com/office/spreadsheetml/2009/9/main" uri="{725AE2AE-9491-48be-B2B4-4EB974FC3084}">
      <x14:pivotCacheDefinition pivotCacheId="363"/>
    </ext>
  </extLst>
</pivotCacheDefinition>
</file>

<file path=xl/pivotCache/pivotCacheDefinition16.xml><?xml version="1.0" encoding="utf-8"?>
<pivotCacheDefinition xmlns="http://schemas.openxmlformats.org/spreadsheetml/2006/main" xmlns:r="http://schemas.openxmlformats.org/officeDocument/2006/relationships" saveData="0" refreshedBy="Roland Montenegro" refreshedDate="42786.594723379632" createdVersion="3" refreshedVersion="6" minRefreshableVersion="3" recordCount="17370">
  <cacheSource type="worksheet">
    <worksheetSource ref="B1:F17371" sheet="eletwhyr" r:id="rId1"/>
  </cacheSource>
  <cacheFields count="5">
    <cacheField name="type" numFmtId="0">
      <sharedItems count="6">
        <s v="NEW.UP"/>
        <s v="X.UP"/>
        <s v="XTANT"/>
        <s v="Capital"/>
        <s v="NEW"/>
        <s v="X+N"/>
      </sharedItems>
    </cacheField>
    <cacheField name="region" numFmtId="0">
      <sharedItems count="19">
        <s v="IND"/>
        <s v="USA"/>
        <s v="FRA"/>
        <s v="DEU"/>
        <s v="ITA"/>
        <s v="POL"/>
        <s v="ESP"/>
        <s v="RUS"/>
        <s v="UKI"/>
        <s v="BNL"/>
        <s v="EUN"/>
        <s v="EUS"/>
        <s v="OEC"/>
        <s v="BRZ"/>
        <s v="CHI"/>
        <s v="RSA"/>
        <s v="OPA"/>
        <s v="ROW"/>
        <s v="EU28"/>
      </sharedItems>
    </cacheField>
    <cacheField name="technology" numFmtId="0">
      <sharedItems count="19">
        <s v="bNUC"/>
        <s v="bBC"/>
        <s v="bBIO"/>
        <s v="bHYDRO"/>
        <s v="bHC"/>
        <s v="bGAS"/>
        <s v="bOIL"/>
        <s v="bCCS"/>
        <s v="mHC"/>
        <s v="mGAS"/>
        <s v="mWIND"/>
        <s v="mSOLAR"/>
        <s v="mOIL"/>
        <s v="mCCS"/>
        <s v="pOIL"/>
        <s v="pGAS"/>
        <s v="total"/>
        <s v="bGEO"/>
        <s v="pHYDRO"/>
      </sharedItems>
    </cacheField>
    <cacheField name="year" numFmtId="0">
      <sharedItems count="9">
        <s v="2011"/>
        <s v="2015"/>
        <s v="2020"/>
        <s v="2025"/>
        <s v="2030"/>
        <s v="2035"/>
        <s v="2040"/>
        <s v="2045"/>
        <s v="2050"/>
      </sharedItems>
    </cacheField>
    <cacheField name="eletwhyr" numFmtId="0">
      <sharedItems containsMixedTypes="1" containsNumber="1" minValue="0" maxValue="35719.682517958325"/>
    </cacheField>
  </cacheFields>
  <extLst>
    <ext xmlns:x14="http://schemas.microsoft.com/office/spreadsheetml/2009/9/main" uri="{725AE2AE-9491-48be-B2B4-4EB974FC3084}">
      <x14:pivotCacheDefinition pivotCacheId="364"/>
    </ext>
  </extLst>
</pivotCacheDefinition>
</file>

<file path=xl/pivotCache/pivotCacheDefinition17.xml><?xml version="1.0" encoding="utf-8"?>
<pivotCacheDefinition xmlns="http://schemas.openxmlformats.org/spreadsheetml/2006/main" xmlns:r="http://schemas.openxmlformats.org/officeDocument/2006/relationships" saveData="0" refreshedBy="Roland Montenegro" refreshedDate="42786.594723842594" createdVersion="3" refreshedVersion="6" minRefreshableVersion="3" recordCount="2763">
  <cacheSource type="worksheet">
    <worksheetSource ref="B1:E2764" sheet="rca_yr" r:id="rId1"/>
  </cacheSource>
  <cacheFields count="4">
    <cacheField name="region" numFmtId="0">
      <sharedItems count="19">
        <s v="IND"/>
        <s v="USA"/>
        <s v="FRA"/>
        <s v="DEU"/>
        <s v="ITA"/>
        <s v="POL"/>
        <s v="ESP"/>
        <s v="RUS"/>
        <s v="UKI"/>
        <s v="BNL"/>
        <s v="EUN"/>
        <s v="EUS"/>
        <s v="OEC"/>
        <s v="BRZ"/>
        <s v="CHI"/>
        <s v="RSA"/>
        <s v="OPA"/>
        <s v="ROW"/>
        <s v="EU28"/>
      </sharedItems>
    </cacheField>
    <cacheField name="sector" numFmtId="0">
      <sharedItems count="18">
        <s v="oil"/>
        <s v="ppp"/>
        <s v="nmm"/>
        <s v="nfm"/>
        <s v="mvh"/>
        <s v="CHM"/>
        <s v="IRS"/>
        <s v="MAC"/>
        <s v="FOT"/>
        <s v="ROI"/>
        <s v="BUI"/>
        <s v="TRN"/>
        <s v="AGR"/>
        <s v="SER"/>
        <s v="gas"/>
        <s v="ele"/>
        <s v="COL"/>
        <s v="CRU"/>
      </sharedItems>
    </cacheField>
    <cacheField name="year" numFmtId="0">
      <sharedItems count="9">
        <s v="2011"/>
        <s v="2015"/>
        <s v="2020"/>
        <s v="2025"/>
        <s v="2030"/>
        <s v="2035"/>
        <s v="2040"/>
        <s v="2045"/>
        <s v="2050"/>
      </sharedItems>
    </cacheField>
    <cacheField name="RCA" numFmtId="0">
      <sharedItems containsSemiMixedTypes="0" containsString="0" containsNumber="1" minValue="8.4309214035259027E-4" maxValue="216.98806042371169"/>
    </cacheField>
  </cacheFields>
  <extLst>
    <ext xmlns:x14="http://schemas.microsoft.com/office/spreadsheetml/2009/9/main" uri="{725AE2AE-9491-48be-B2B4-4EB974FC3084}">
      <x14:pivotCacheDefinition pivotCacheId="365"/>
    </ext>
  </extLst>
</pivotCacheDefinition>
</file>

<file path=xl/pivotCache/pivotCacheDefinition18.xml><?xml version="1.0" encoding="utf-8"?>
<pivotCacheDefinition xmlns="http://schemas.openxmlformats.org/spreadsheetml/2006/main" xmlns:r="http://schemas.openxmlformats.org/officeDocument/2006/relationships" saveData="0" refreshedBy="Roland Montenegro" refreshedDate="42786.594724305556" createdVersion="3" refreshedVersion="6" minRefreshableVersion="3" recordCount="2790">
  <cacheSource type="worksheet">
    <worksheetSource ref="B1:E2791" sheet="rwa_yr" r:id="rId1"/>
  </cacheSource>
  <cacheFields count="4">
    <cacheField name="region" numFmtId="0">
      <sharedItems count="19">
        <s v="IND"/>
        <s v="USA"/>
        <s v="FRA"/>
        <s v="DEU"/>
        <s v="ITA"/>
        <s v="POL"/>
        <s v="ESP"/>
        <s v="RUS"/>
        <s v="UKI"/>
        <s v="BNL"/>
        <s v="EUN"/>
        <s v="EUS"/>
        <s v="OEC"/>
        <s v="BRZ"/>
        <s v="CHI"/>
        <s v="RSA"/>
        <s v="OPA"/>
        <s v="ROW"/>
        <s v="EU28"/>
      </sharedItems>
    </cacheField>
    <cacheField name="sector" numFmtId="0">
      <sharedItems count="18">
        <s v="oil"/>
        <s v="ppp"/>
        <s v="nmm"/>
        <s v="nfm"/>
        <s v="mvh"/>
        <s v="CHM"/>
        <s v="IRS"/>
        <s v="MAC"/>
        <s v="FOT"/>
        <s v="ROI"/>
        <s v="BUI"/>
        <s v="TRN"/>
        <s v="AGR"/>
        <s v="SER"/>
        <s v="gas"/>
        <s v="ele"/>
        <s v="COL"/>
        <s v="CRU"/>
      </sharedItems>
    </cacheField>
    <cacheField name="year" numFmtId="0">
      <sharedItems count="9">
        <s v="2011"/>
        <s v="2015"/>
        <s v="2020"/>
        <s v="2025"/>
        <s v="2030"/>
        <s v="2035"/>
        <s v="2040"/>
        <s v="2045"/>
        <s v="2050"/>
      </sharedItems>
    </cacheField>
    <cacheField name="RWA" numFmtId="0">
      <sharedItems containsSemiMixedTypes="0" containsString="0" containsNumber="1" minValue="4.2655931881284224E-3" maxValue="10.797674115827554"/>
    </cacheField>
  </cacheFields>
  <extLst>
    <ext xmlns:x14="http://schemas.microsoft.com/office/spreadsheetml/2009/9/main" uri="{725AE2AE-9491-48be-B2B4-4EB974FC3084}">
      <x14:pivotCacheDefinition pivotCacheId="366"/>
    </ext>
  </extLst>
</pivotCacheDefinition>
</file>

<file path=xl/pivotCache/pivotCacheDefinition19.xml><?xml version="1.0" encoding="utf-8"?>
<pivotCacheDefinition xmlns="http://schemas.openxmlformats.org/spreadsheetml/2006/main" xmlns:r="http://schemas.openxmlformats.org/officeDocument/2006/relationships" saveData="0" refreshedBy="Roland Montenegro" refreshedDate="42786.594724652779" createdVersion="3" refreshedVersion="6" minRefreshableVersion="3" recordCount="2790">
  <cacheSource type="worksheet">
    <worksheetSource ref="B1:E2791" sheet="rwa_yr" r:id="rId1"/>
  </cacheSource>
  <cacheFields count="4">
    <cacheField name="region" numFmtId="0">
      <sharedItems count="19">
        <s v="IND"/>
        <s v="USA"/>
        <s v="FRA"/>
        <s v="DEU"/>
        <s v="ITA"/>
        <s v="POL"/>
        <s v="ESP"/>
        <s v="RUS"/>
        <s v="UKI"/>
        <s v="BNL"/>
        <s v="EUN"/>
        <s v="EUS"/>
        <s v="OEC"/>
        <s v="BRZ"/>
        <s v="CHI"/>
        <s v="RSA"/>
        <s v="OPA"/>
        <s v="ROW"/>
        <s v="EU28"/>
      </sharedItems>
    </cacheField>
    <cacheField name="sector" numFmtId="0">
      <sharedItems count="18">
        <s v="oil"/>
        <s v="ppp"/>
        <s v="nmm"/>
        <s v="nfm"/>
        <s v="mvh"/>
        <s v="CHM"/>
        <s v="IRS"/>
        <s v="MAC"/>
        <s v="FOT"/>
        <s v="ROI"/>
        <s v="BUI"/>
        <s v="TRN"/>
        <s v="AGR"/>
        <s v="SER"/>
        <s v="gas"/>
        <s v="ele"/>
        <s v="COL"/>
        <s v="CRU"/>
      </sharedItems>
    </cacheField>
    <cacheField name="year" numFmtId="0">
      <sharedItems count="9">
        <s v="2011"/>
        <s v="2015"/>
        <s v="2020"/>
        <s v="2025"/>
        <s v="2030"/>
        <s v="2035"/>
        <s v="2040"/>
        <s v="2045"/>
        <s v="2050"/>
      </sharedItems>
    </cacheField>
    <cacheField name="RWA" numFmtId="0">
      <sharedItems containsSemiMixedTypes="0" containsString="0" containsNumber="1" minValue="4.2655931881284224E-3" maxValue="10.797674115827554"/>
    </cacheField>
  </cacheFields>
  <extLst>
    <ext xmlns:x14="http://schemas.microsoft.com/office/spreadsheetml/2009/9/main" uri="{725AE2AE-9491-48be-B2B4-4EB974FC3084}">
      <x14:pivotCacheDefinition pivotCacheId="367"/>
    </ext>
  </extLst>
</pivotCacheDefinition>
</file>

<file path=xl/pivotCache/pivotCacheDefinition20.xml><?xml version="1.0" encoding="utf-8"?>
<pivotCacheDefinition xmlns="http://schemas.openxmlformats.org/spreadsheetml/2006/main" xmlns:r="http://schemas.openxmlformats.org/officeDocument/2006/relationships" saveData="0" refreshedBy="Roland Montenegro" refreshedDate="42786.594725000003" createdVersion="3" refreshedVersion="6" minRefreshableVersion="3" recordCount="162">
  <cacheSource type="worksheet">
    <worksheetSource ref="B1:E163" sheet="shareC_yr" r:id="rId1"/>
  </cacheSource>
  <cacheFields count="4">
    <cacheField name="region" numFmtId="0">
      <sharedItems count="9">
        <s v="FRA"/>
        <s v="DEU"/>
        <s v="ITA"/>
        <s v="POL"/>
        <s v="ESP"/>
        <s v="UKI"/>
        <s v="BNL"/>
        <s v="EUN"/>
        <s v="EUS"/>
      </sharedItems>
    </cacheField>
    <cacheField name="input" numFmtId="0">
      <sharedItems count="2">
        <s v="PCO2"/>
        <s v="PCO2W"/>
      </sharedItems>
    </cacheField>
    <cacheField name="year" numFmtId="0">
      <sharedItems count="9">
        <s v="2011"/>
        <s v="2015"/>
        <s v="2020"/>
        <s v="2025"/>
        <s v="2030"/>
        <s v="2035"/>
        <s v="2040"/>
        <s v="2045"/>
        <s v="2050"/>
      </sharedItems>
    </cacheField>
    <cacheField name="shareC_yr" numFmtId="0">
      <sharedItems containsSemiMixedTypes="0" containsString="0" containsNumber="1" minValue="9.0056206534385899E-12" maxValue="5.3710104738699672E-2"/>
    </cacheField>
  </cacheFields>
  <extLst>
    <ext xmlns:x14="http://schemas.microsoft.com/office/spreadsheetml/2009/9/main" uri="{725AE2AE-9491-48be-B2B4-4EB974FC3084}">
      <x14:pivotCacheDefinition pivotCacheId="368"/>
    </ext>
  </extLst>
</pivotCacheDefinition>
</file>

<file path=xl/pivotCache/pivotCacheDefinition21.xml><?xml version="1.0" encoding="utf-8"?>
<pivotCacheDefinition xmlns="http://schemas.openxmlformats.org/spreadsheetml/2006/main" xmlns:r="http://schemas.openxmlformats.org/officeDocument/2006/relationships" saveData="0" refreshedBy="Roland Montenegro" refreshedDate="42786.59472627315" createdVersion="3" refreshedVersion="6" minRefreshableVersion="3" recordCount="56319">
  <cacheSource type="worksheet">
    <worksheetSource ref="B1:F56320" sheet="shareY_yr" r:id="rId1"/>
  </cacheSource>
  <cacheFields count="5">
    <cacheField name="region" numFmtId="0">
      <sharedItems count="18">
        <s v="IND"/>
        <s v="USA"/>
        <s v="FRA"/>
        <s v="DEU"/>
        <s v="ITA"/>
        <s v="POL"/>
        <s v="ESP"/>
        <s v="RUS"/>
        <s v="UKI"/>
        <s v="BNL"/>
        <s v="EUN"/>
        <s v="EUS"/>
        <s v="OEC"/>
        <s v="BRZ"/>
        <s v="CHI"/>
        <s v="RSA"/>
        <s v="OPA"/>
        <s v="ROW"/>
      </sharedItems>
    </cacheField>
    <cacheField name="input" numFmtId="0">
      <sharedItems count="23">
        <s v="oil"/>
        <s v="gas"/>
        <s v="ppp"/>
        <s v="nmm"/>
        <s v="nfm"/>
        <s v="mvh"/>
        <s v="ele"/>
        <s v="COL"/>
        <s v="CRU"/>
        <s v="CHM"/>
        <s v="IRS"/>
        <s v="MAC"/>
        <s v="FOT"/>
        <s v="ROI"/>
        <s v="BUI"/>
        <s v="TRN"/>
        <s v="AGR"/>
        <s v="SER"/>
        <s v="USK"/>
        <s v="SKL"/>
        <s v="cAP"/>
        <s v="RES"/>
        <s v="PCO2W"/>
      </sharedItems>
    </cacheField>
    <cacheField name="output" numFmtId="0">
      <sharedItems count="17">
        <s v="oil"/>
        <s v="gas"/>
        <s v="ppp"/>
        <s v="nmm"/>
        <s v="nfm"/>
        <s v="mvh"/>
        <s v="COL"/>
        <s v="CRU"/>
        <s v="CHM"/>
        <s v="IRS"/>
        <s v="MAC"/>
        <s v="FOT"/>
        <s v="ROI"/>
        <s v="BUI"/>
        <s v="TRN"/>
        <s v="AGR"/>
        <s v="SER"/>
      </sharedItems>
    </cacheField>
    <cacheField name="year" numFmtId="0">
      <sharedItems count="9">
        <s v="2011"/>
        <s v="2015"/>
        <s v="2020"/>
        <s v="2025"/>
        <s v="2030"/>
        <s v="2035"/>
        <s v="2040"/>
        <s v="2045"/>
        <s v="2050"/>
      </sharedItems>
    </cacheField>
    <cacheField name="shareY_yr" numFmtId="0">
      <sharedItems containsSemiMixedTypes="0" containsString="0" containsNumber="1" minValue="1.250118419825302E-9" maxValue="0.88020763098549337"/>
    </cacheField>
  </cacheFields>
  <extLst>
    <ext xmlns:x14="http://schemas.microsoft.com/office/spreadsheetml/2009/9/main" uri="{725AE2AE-9491-48be-B2B4-4EB974FC3084}">
      <x14:pivotCacheDefinition pivotCacheId="369"/>
    </ext>
  </extLst>
</pivotCacheDefinition>
</file>

<file path=xl/pivotCache/pivotCacheDefinition22.xml><?xml version="1.0" encoding="utf-8"?>
<pivotCacheDefinition xmlns="http://schemas.openxmlformats.org/spreadsheetml/2006/main" xmlns:r="http://schemas.openxmlformats.org/officeDocument/2006/relationships" saveData="0" refreshedBy="Roland Montenegro" refreshedDate="42786.59472685185" createdVersion="3" refreshedVersion="6" minRefreshableVersion="3" recordCount="9303">
  <cacheSource type="worksheet">
    <worksheetSource ref="B1:F9304" sheet="shareYgva_yr" r:id="rId1"/>
  </cacheSource>
  <cacheFields count="5">
    <cacheField name="region" numFmtId="0">
      <sharedItems count="18">
        <s v="IND"/>
        <s v="USA"/>
        <s v="FRA"/>
        <s v="DEU"/>
        <s v="ITA"/>
        <s v="POL"/>
        <s v="ESP"/>
        <s v="RUS"/>
        <s v="UKI"/>
        <s v="BNL"/>
        <s v="EUN"/>
        <s v="EUS"/>
        <s v="OEC"/>
        <s v="BRZ"/>
        <s v="CHI"/>
        <s v="RSA"/>
        <s v="OPA"/>
        <s v="ROW"/>
      </sharedItems>
    </cacheField>
    <cacheField name="input" numFmtId="0">
      <sharedItems count="5">
        <s v="USK"/>
        <s v="SKL"/>
        <s v="cAP"/>
        <s v="RES"/>
        <s v="PCO2W"/>
      </sharedItems>
    </cacheField>
    <cacheField name="output" numFmtId="0">
      <sharedItems count="17">
        <s v="oil"/>
        <s v="gas"/>
        <s v="ppp"/>
        <s v="nmm"/>
        <s v="nfm"/>
        <s v="mvh"/>
        <s v="COL"/>
        <s v="CRU"/>
        <s v="CHM"/>
        <s v="IRS"/>
        <s v="MAC"/>
        <s v="FOT"/>
        <s v="ROI"/>
        <s v="BUI"/>
        <s v="TRN"/>
        <s v="AGR"/>
        <s v="SER"/>
      </sharedItems>
    </cacheField>
    <cacheField name="year" numFmtId="0">
      <sharedItems count="9">
        <s v="2011"/>
        <s v="2015"/>
        <s v="2020"/>
        <s v="2025"/>
        <s v="2030"/>
        <s v="2035"/>
        <s v="2040"/>
        <s v="2045"/>
        <s v="2050"/>
      </sharedItems>
    </cacheField>
    <cacheField name="shareYgva_yr" numFmtId="0">
      <sharedItems containsSemiMixedTypes="0" containsString="0" containsNumber="1" minValue="6.7823289481230335E-9" maxValue="0.98636671942332976"/>
    </cacheField>
  </cacheFields>
  <extLst>
    <ext xmlns:x14="http://schemas.microsoft.com/office/spreadsheetml/2009/9/main" uri="{725AE2AE-9491-48be-B2B4-4EB974FC3084}">
      <x14:pivotCacheDefinition pivotCacheId="370"/>
    </ext>
  </extLst>
</pivotCacheDefinition>
</file>

<file path=xl/pivotCache/pivotCacheDefinition23.xml><?xml version="1.0" encoding="utf-8"?>
<pivotCacheDefinition xmlns="http://schemas.openxmlformats.org/spreadsheetml/2006/main" xmlns:r="http://schemas.openxmlformats.org/officeDocument/2006/relationships" saveData="0" refreshedBy="Roland Montenegro" refreshedDate="42786.594727199074" createdVersion="3" refreshedVersion="6" minRefreshableVersion="3" recordCount="3420">
  <cacheSource type="worksheet">
    <worksheetSource ref="B1:E3421" sheet="trdblnc_yr" r:id="rId1"/>
  </cacheSource>
  <cacheFields count="4">
    <cacheField name="region" numFmtId="0">
      <sharedItems count="20">
        <s v="IND"/>
        <s v="USA"/>
        <s v="FRA"/>
        <s v="DEU"/>
        <s v="ITA"/>
        <s v="POL"/>
        <s v="ESP"/>
        <s v="RUS"/>
        <s v="UKI"/>
        <s v="BNL"/>
        <s v="EUN"/>
        <s v="EUS"/>
        <s v="OEC"/>
        <s v="BRZ"/>
        <s v="CHI"/>
        <s v="RSA"/>
        <s v="OPA"/>
        <s v="ROW"/>
        <s v="World"/>
        <s v="EU28"/>
      </sharedItems>
    </cacheField>
    <cacheField name="sector" numFmtId="0">
      <sharedItems count="19">
        <s v="oil"/>
        <s v="gas"/>
        <s v="ppp"/>
        <s v="nmm"/>
        <s v="nfm"/>
        <s v="mvh"/>
        <s v="ele"/>
        <s v="COL"/>
        <s v="CRU"/>
        <s v="CHM"/>
        <s v="IRS"/>
        <s v="MAC"/>
        <s v="FOT"/>
        <s v="ROI"/>
        <s v="BUI"/>
        <s v="TRN"/>
        <s v="AGR"/>
        <s v="SER"/>
        <s v="total"/>
      </sharedItems>
    </cacheField>
    <cacheField name="year" numFmtId="0">
      <sharedItems count="9">
        <s v="2011"/>
        <s v="2015"/>
        <s v="2020"/>
        <s v="2025"/>
        <s v="2030"/>
        <s v="2035"/>
        <s v="2040"/>
        <s v="2045"/>
        <s v="2050"/>
      </sharedItems>
    </cacheField>
    <cacheField name="Trdblnc" numFmtId="0">
      <sharedItems containsSemiMixedTypes="0" containsString="0" containsNumber="1" minValue="-1580.9375405175585" maxValue="990.87403202546125"/>
    </cacheField>
  </cacheFields>
  <extLst>
    <ext xmlns:x14="http://schemas.microsoft.com/office/spreadsheetml/2009/9/main" uri="{725AE2AE-9491-48be-B2B4-4EB974FC3084}">
      <x14:pivotCacheDefinition pivotCacheId="371"/>
    </ext>
  </extLst>
</pivotCacheDefinition>
</file>

<file path=xl/pivotCache/pivotCacheDefinition24.xml><?xml version="1.0" encoding="utf-8"?>
<pivotCacheDefinition xmlns="http://schemas.openxmlformats.org/spreadsheetml/2006/main" xmlns:r="http://schemas.openxmlformats.org/officeDocument/2006/relationships" saveData="0" refreshedBy="Roland Montenegro" refreshedDate="42786.594727546297" createdVersion="3" refreshedVersion="6" minRefreshableVersion="3" recordCount="2961">
  <cacheSource type="worksheet">
    <worksheetSource ref="B1:E2962" sheet="ex_yr" r:id="rId1"/>
  </cacheSource>
  <cacheFields count="4">
    <cacheField name="region" numFmtId="0">
      <sharedItems count="19">
        <s v="IND"/>
        <s v="USA"/>
        <s v="FRA"/>
        <s v="DEU"/>
        <s v="ITA"/>
        <s v="POL"/>
        <s v="ESP"/>
        <s v="RUS"/>
        <s v="UKI"/>
        <s v="BNL"/>
        <s v="EUN"/>
        <s v="EUS"/>
        <s v="OEC"/>
        <s v="BRZ"/>
        <s v="CHI"/>
        <s v="RSA"/>
        <s v="OPA"/>
        <s v="ROW"/>
        <s v="EU28"/>
      </sharedItems>
    </cacheField>
    <cacheField name="sector" numFmtId="0">
      <sharedItems count="19">
        <s v="oil"/>
        <s v="ppp"/>
        <s v="nmm"/>
        <s v="nfm"/>
        <s v="mvh"/>
        <s v="CHM"/>
        <s v="IRS"/>
        <s v="MAC"/>
        <s v="FOT"/>
        <s v="ROI"/>
        <s v="BUI"/>
        <s v="TRN"/>
        <s v="AGR"/>
        <s v="SER"/>
        <s v="total"/>
        <s v="gas"/>
        <s v="ele"/>
        <s v="COL"/>
        <s v="CRU"/>
      </sharedItems>
    </cacheField>
    <cacheField name="year" numFmtId="0">
      <sharedItems count="9">
        <s v="2011"/>
        <s v="2015"/>
        <s v="2020"/>
        <s v="2025"/>
        <s v="2030"/>
        <s v="2035"/>
        <s v="2040"/>
        <s v="2045"/>
        <s v="2050"/>
      </sharedItems>
    </cacheField>
    <cacheField name="EX" numFmtId="0">
      <sharedItems containsSemiMixedTypes="0" containsString="0" containsNumber="1" minValue="1.5575710050638033E-2" maxValue="8007.5834282407668"/>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saveData="0" refreshedBy="Roland Montenegro" refreshedDate="42786.59472789352" createdVersion="3" refreshedVersion="6" minRefreshableVersion="3" recordCount="3222">
  <cacheSource type="worksheet">
    <worksheetSource ref="B1:E3223" sheet="im_yr" r:id="rId1"/>
  </cacheSource>
  <cacheFields count="4">
    <cacheField name="region" numFmtId="0">
      <sharedItems count="19">
        <s v="IND"/>
        <s v="USA"/>
        <s v="FRA"/>
        <s v="DEU"/>
        <s v="ITA"/>
        <s v="POL"/>
        <s v="ESP"/>
        <s v="RUS"/>
        <s v="UKI"/>
        <s v="BNL"/>
        <s v="EUN"/>
        <s v="EUS"/>
        <s v="OEC"/>
        <s v="BRZ"/>
        <s v="CHI"/>
        <s v="RSA"/>
        <s v="OPA"/>
        <s v="ROW"/>
        <s v="EU28"/>
      </sharedItems>
    </cacheField>
    <cacheField name="sector" numFmtId="0">
      <sharedItems count="19">
        <s v="oil"/>
        <s v="gas"/>
        <s v="ppp"/>
        <s v="nmm"/>
        <s v="nfm"/>
        <s v="mvh"/>
        <s v="ele"/>
        <s v="COL"/>
        <s v="CRU"/>
        <s v="CHM"/>
        <s v="IRS"/>
        <s v="MAC"/>
        <s v="FOT"/>
        <s v="ROI"/>
        <s v="BUI"/>
        <s v="TRN"/>
        <s v="AGR"/>
        <s v="SER"/>
        <s v="total"/>
      </sharedItems>
    </cacheField>
    <cacheField name="year" numFmtId="0">
      <sharedItems count="9">
        <s v="2011"/>
        <s v="2015"/>
        <s v="2020"/>
        <s v="2025"/>
        <s v="2030"/>
        <s v="2035"/>
        <s v="2040"/>
        <s v="2045"/>
        <s v="2050"/>
      </sharedItems>
    </cacheField>
    <cacheField name="IM" numFmtId="0">
      <sharedItems containsSemiMixedTypes="0" containsString="0" containsNumber="1" minValue="1.9836687650933344E-2" maxValue="9061.7194339969137"/>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saveData="0" refreshedBy="Roland Montenegro" refreshedDate="42786.594732175923" createdVersion="3" refreshedVersion="6" minRefreshableVersion="3" recordCount="58896">
  <cacheSource type="worksheet">
    <worksheetSource ref="B1:F58897" sheet="tradematrix_yr" r:id="rId1"/>
  </cacheSource>
  <cacheFields count="5">
    <cacheField name="commodity" numFmtId="0">
      <sharedItems count="19">
        <s v="oil"/>
        <s v="gas"/>
        <s v="ppp"/>
        <s v="nmm"/>
        <s v="nfm"/>
        <s v="mvh"/>
        <s v="ele"/>
        <s v="COL"/>
        <s v="CRU"/>
        <s v="CHM"/>
        <s v="IRS"/>
        <s v="MAC"/>
        <s v="FOT"/>
        <s v="ROI"/>
        <s v="BUI"/>
        <s v="TRN"/>
        <s v="AGR"/>
        <s v="SER"/>
        <s v="total"/>
      </sharedItems>
    </cacheField>
    <cacheField name="exporter" numFmtId="0">
      <sharedItems count="20">
        <s v="IND"/>
        <s v="USA"/>
        <s v="FRA"/>
        <s v="DEU"/>
        <s v="ITA"/>
        <s v="POL"/>
        <s v="ESP"/>
        <s v="RUS"/>
        <s v="UKI"/>
        <s v="BNL"/>
        <s v="EUN"/>
        <s v="EUS"/>
        <s v="OEC"/>
        <s v="BRZ"/>
        <s v="CHI"/>
        <s v="RSA"/>
        <s v="OPA"/>
        <s v="ROW"/>
        <s v="World"/>
        <s v="EU28"/>
      </sharedItems>
    </cacheField>
    <cacheField name="importer" numFmtId="0">
      <sharedItems count="20">
        <s v="USA"/>
        <s v="FRA"/>
        <s v="DEU"/>
        <s v="ITA"/>
        <s v="POL"/>
        <s v="ESP"/>
        <s v="RUS"/>
        <s v="UKI"/>
        <s v="BNL"/>
        <s v="EUN"/>
        <s v="EUS"/>
        <s v="OEC"/>
        <s v="BRZ"/>
        <s v="CHI"/>
        <s v="RSA"/>
        <s v="OPA"/>
        <s v="ROW"/>
        <s v="World"/>
        <s v="EU28"/>
        <s v="IND"/>
      </sharedItems>
    </cacheField>
    <cacheField name="year" numFmtId="0">
      <sharedItems count="9">
        <s v="2011"/>
        <s v="2015"/>
        <s v="2020"/>
        <s v="2025"/>
        <s v="2030"/>
        <s v="2035"/>
        <s v="2040"/>
        <s v="2045"/>
        <s v="2050"/>
      </sharedItems>
    </cacheField>
    <cacheField name="tradematrix_yr" numFmtId="0">
      <sharedItems containsSemiMixedTypes="0" containsString="0" containsNumber="1" minValue="4.0682210246119408E-7" maxValue="9061.7194339969119"/>
    </cacheField>
  </cacheFields>
  <extLst>
    <ext xmlns:x14="http://schemas.microsoft.com/office/spreadsheetml/2009/9/main" uri="{725AE2AE-9491-48be-B2B4-4EB974FC3084}">
      <x14:pivotCacheDefinition pivotCacheId="372"/>
    </ext>
  </extLst>
</pivotCacheDefinition>
</file>

<file path=xl/pivotCache/pivotCacheDefinition27.xml><?xml version="1.0" encoding="utf-8"?>
<pivotCacheDefinition xmlns="http://schemas.openxmlformats.org/spreadsheetml/2006/main" xmlns:r="http://schemas.openxmlformats.org/officeDocument/2006/relationships" saveData="0" refreshedBy="Roland Montenegro" refreshedDate="42786.594734722225" createdVersion="3" refreshedVersion="6" minRefreshableVersion="3" recordCount="58896">
  <cacheSource type="worksheet">
    <worksheetSource ref="B1:F58897" sheet="tradematrix_yr" r:id="rId1"/>
  </cacheSource>
  <cacheFields count="5">
    <cacheField name="commodity" numFmtId="0">
      <sharedItems count="19">
        <s v="oil"/>
        <s v="gas"/>
        <s v="ppp"/>
        <s v="nmm"/>
        <s v="nfm"/>
        <s v="mvh"/>
        <s v="ele"/>
        <s v="COL"/>
        <s v="CRU"/>
        <s v="CHM"/>
        <s v="IRS"/>
        <s v="MAC"/>
        <s v="FOT"/>
        <s v="ROI"/>
        <s v="BUI"/>
        <s v="TRN"/>
        <s v="AGR"/>
        <s v="SER"/>
        <s v="total"/>
      </sharedItems>
    </cacheField>
    <cacheField name="exporter" numFmtId="0">
      <sharedItems count="20">
        <s v="IND"/>
        <s v="USA"/>
        <s v="FRA"/>
        <s v="DEU"/>
        <s v="ITA"/>
        <s v="POL"/>
        <s v="ESP"/>
        <s v="RUS"/>
        <s v="UKI"/>
        <s v="BNL"/>
        <s v="EUN"/>
        <s v="EUS"/>
        <s v="OEC"/>
        <s v="BRZ"/>
        <s v="CHI"/>
        <s v="RSA"/>
        <s v="OPA"/>
        <s v="ROW"/>
        <s v="World"/>
        <s v="EU28"/>
      </sharedItems>
    </cacheField>
    <cacheField name="importer" numFmtId="0">
      <sharedItems count="20">
        <s v="USA"/>
        <s v="FRA"/>
        <s v="DEU"/>
        <s v="ITA"/>
        <s v="POL"/>
        <s v="ESP"/>
        <s v="RUS"/>
        <s v="UKI"/>
        <s v="BNL"/>
        <s v="EUN"/>
        <s v="EUS"/>
        <s v="OEC"/>
        <s v="BRZ"/>
        <s v="CHI"/>
        <s v="RSA"/>
        <s v="OPA"/>
        <s v="ROW"/>
        <s v="World"/>
        <s v="EU28"/>
        <s v="IND"/>
      </sharedItems>
    </cacheField>
    <cacheField name="year" numFmtId="0">
      <sharedItems count="9">
        <s v="2011"/>
        <s v="2015"/>
        <s v="2020"/>
        <s v="2025"/>
        <s v="2030"/>
        <s v="2035"/>
        <s v="2040"/>
        <s v="2045"/>
        <s v="2050"/>
      </sharedItems>
    </cacheField>
    <cacheField name="tradematrix_yr" numFmtId="0">
      <sharedItems containsSemiMixedTypes="0" containsString="0" containsNumber="1" minValue="4.0682210246119408E-7" maxValue="9061.7194339969119"/>
    </cacheField>
  </cacheFields>
  <extLst>
    <ext xmlns:x14="http://schemas.microsoft.com/office/spreadsheetml/2009/9/main" uri="{725AE2AE-9491-48be-B2B4-4EB974FC3084}">
      <x14:pivotCacheDefinition pivotCacheId="373"/>
    </ext>
  </extLst>
</pivotCacheDefinition>
</file>

<file path=xl/pivotCache/pivotCacheDefinition28.xml><?xml version="1.0" encoding="utf-8"?>
<pivotCacheDefinition xmlns="http://schemas.openxmlformats.org/spreadsheetml/2006/main" xmlns:r="http://schemas.openxmlformats.org/officeDocument/2006/relationships" saveData="0" refreshedBy="Roland Montenegro" refreshedDate="42786.594735300925" createdVersion="3" refreshedVersion="6" minRefreshableVersion="3" recordCount="2916">
  <cacheSource type="worksheet">
    <worksheetSource ref="B1:E2917" sheet="pa_yr" r:id="rId1"/>
  </cacheSource>
  <cacheFields count="4">
    <cacheField name="region" numFmtId="0">
      <sharedItems count="18">
        <s v="IND"/>
        <s v="USA"/>
        <s v="FRA"/>
        <s v="DEU"/>
        <s v="ITA"/>
        <s v="POL"/>
        <s v="ESP"/>
        <s v="RUS"/>
        <s v="UKI"/>
        <s v="BNL"/>
        <s v="EUN"/>
        <s v="EUS"/>
        <s v="OEC"/>
        <s v="BRZ"/>
        <s v="CHI"/>
        <s v="RSA"/>
        <s v="OPA"/>
        <s v="ROW"/>
      </sharedItems>
    </cacheField>
    <cacheField name="sector" numFmtId="0">
      <sharedItems count="18">
        <s v="oil"/>
        <s v="gas"/>
        <s v="ppp"/>
        <s v="nmm"/>
        <s v="nfm"/>
        <s v="mvh"/>
        <s v="ele"/>
        <s v="COL"/>
        <s v="CRU"/>
        <s v="CHM"/>
        <s v="IRS"/>
        <s v="MAC"/>
        <s v="FOT"/>
        <s v="ROI"/>
        <s v="BUI"/>
        <s v="TRN"/>
        <s v="AGR"/>
        <s v="SER"/>
      </sharedItems>
    </cacheField>
    <cacheField name="year" numFmtId="0">
      <sharedItems count="9">
        <s v="2011"/>
        <s v="2015"/>
        <s v="2020"/>
        <s v="2025"/>
        <s v="2030"/>
        <s v="2035"/>
        <s v="2040"/>
        <s v="2045"/>
        <s v="2050"/>
      </sharedItems>
    </cacheField>
    <cacheField name="pa_yr" numFmtId="0">
      <sharedItems containsSemiMixedTypes="0" containsString="0" containsNumber="1" minValue="0.68892683042729541" maxValue="1.6887392925755926"/>
    </cacheField>
  </cacheFields>
  <extLst>
    <ext xmlns:x14="http://schemas.microsoft.com/office/spreadsheetml/2009/9/main" uri="{725AE2AE-9491-48be-B2B4-4EB974FC3084}">
      <x14:pivotCacheDefinition pivotCacheId="374"/>
    </ext>
  </extLst>
</pivotCacheDefinition>
</file>

<file path=xl/pivotCache/pivotCacheDefinition29.xml><?xml version="1.0" encoding="utf-8"?>
<pivotCacheDefinition xmlns="http://schemas.openxmlformats.org/spreadsheetml/2006/main" xmlns:r="http://schemas.openxmlformats.org/officeDocument/2006/relationships" saveData="0" refreshedBy="Roland Montenegro" refreshedDate="42786.594736458334" createdVersion="3" refreshedVersion="6" minRefreshableVersion="3" recordCount="58445">
  <cacheSource type="worksheet">
    <worksheetSource ref="B1:F58446" sheet="demand_yr" r:id="rId1"/>
  </cacheSource>
  <cacheFields count="5">
    <cacheField name="region" numFmtId="0">
      <sharedItems count="19">
        <s v="IND"/>
        <s v="USA"/>
        <s v="FRA"/>
        <s v="DEU"/>
        <s v="ITA"/>
        <s v="POL"/>
        <s v="ESP"/>
        <s v="RUS"/>
        <s v="UKI"/>
        <s v="BNL"/>
        <s v="EUN"/>
        <s v="EUS"/>
        <s v="OEC"/>
        <s v="BRZ"/>
        <s v="CHI"/>
        <s v="RSA"/>
        <s v="OPA"/>
        <s v="ROW"/>
        <s v="EU28"/>
      </sharedItems>
    </cacheField>
    <cacheField name="PA_out" numFmtId="0">
      <sharedItems count="18">
        <s v="oil"/>
        <s v="gas"/>
        <s v="ppp"/>
        <s v="nmm"/>
        <s v="nfm"/>
        <s v="mvh"/>
        <s v="ele"/>
        <s v="COL"/>
        <s v="CRU"/>
        <s v="CHM"/>
        <s v="IRS"/>
        <s v="MAC"/>
        <s v="FOT"/>
        <s v="ROI"/>
        <s v="BUI"/>
        <s v="TRN"/>
        <s v="AGR"/>
        <s v="SER"/>
      </sharedItems>
    </cacheField>
    <cacheField name="PA_in" numFmtId="0">
      <sharedItems count="20">
        <s v="oil"/>
        <s v="gas"/>
        <s v="ppp"/>
        <s v="nmm"/>
        <s v="nfm"/>
        <s v="mvh"/>
        <s v="ele"/>
        <s v="c"/>
        <s v="COL"/>
        <s v="CRU"/>
        <s v="CHM"/>
        <s v="IRS"/>
        <s v="MAC"/>
        <s v="FOT"/>
        <s v="ROI"/>
        <s v="BUI"/>
        <s v="TRN"/>
        <s v="AGR"/>
        <s v="SER"/>
        <s v="i"/>
      </sharedItems>
    </cacheField>
    <cacheField name="year" numFmtId="0">
      <sharedItems count="9">
        <s v="2011"/>
        <s v="2015"/>
        <s v="2020"/>
        <s v="2025"/>
        <s v="2030"/>
        <s v="2035"/>
        <s v="2040"/>
        <s v="2045"/>
        <s v="2050"/>
      </sharedItems>
    </cacheField>
    <cacheField name="demand_yr" numFmtId="0">
      <sharedItems containsSemiMixedTypes="0" containsString="0" containsNumber="1" minValue="1.1100843285177259E-7" maxValue="13693.939768378332"/>
    </cacheField>
  </cacheFields>
  <extLst>
    <ext xmlns:x14="http://schemas.microsoft.com/office/spreadsheetml/2009/9/main" uri="{725AE2AE-9491-48be-B2B4-4EB974FC3084}">
      <x14:pivotCacheDefinition pivotCacheId="375"/>
    </ext>
  </extLst>
</pivotCacheDefinition>
</file>

<file path=xl/pivotCache/pivotCacheDefinition30.xml><?xml version="1.0" encoding="utf-8"?>
<pivotCacheDefinition xmlns="http://schemas.openxmlformats.org/spreadsheetml/2006/main" xmlns:r="http://schemas.openxmlformats.org/officeDocument/2006/relationships" saveData="0" refreshedBy="Roland Montenegro" refreshedDate="42786.594736921295" createdVersion="3" refreshedVersion="6" minRefreshableVersion="3" recordCount="3285">
  <cacheSource type="worksheet">
    <worksheetSource ref="B1:E3286" sheet="gva_real_yr" r:id="rId1"/>
  </cacheSource>
  <cacheFields count="4">
    <cacheField name="region" numFmtId="0">
      <sharedItems count="20">
        <s v="IND"/>
        <s v="USA"/>
        <s v="FRA"/>
        <s v="DEU"/>
        <s v="ITA"/>
        <s v="POL"/>
        <s v="ESP"/>
        <s v="RUS"/>
        <s v="UKI"/>
        <s v="BNL"/>
        <s v="EUN"/>
        <s v="EUS"/>
        <s v="OEC"/>
        <s v="BRZ"/>
        <s v="CHI"/>
        <s v="RSA"/>
        <s v="OPA"/>
        <s v="ROW"/>
        <s v="World"/>
        <s v="EU28"/>
      </sharedItems>
    </cacheField>
    <cacheField name="sector" numFmtId="0">
      <sharedItems count="19">
        <s v="oil"/>
        <s v="gas"/>
        <s v="ppp"/>
        <s v="nmm"/>
        <s v="nfm"/>
        <s v="mvh"/>
        <s v="ele"/>
        <s v="COL"/>
        <s v="CRU"/>
        <s v="CHM"/>
        <s v="IRS"/>
        <s v="MAC"/>
        <s v="FOT"/>
        <s v="ROI"/>
        <s v="BUI"/>
        <s v="TRN"/>
        <s v="AGR"/>
        <s v="SER"/>
        <s v="total"/>
      </sharedItems>
    </cacheField>
    <cacheField name="year" numFmtId="0">
      <sharedItems count="9">
        <s v="2011"/>
        <s v="2015"/>
        <s v="2020"/>
        <s v="2025"/>
        <s v="2030"/>
        <s v="2035"/>
        <s v="2040"/>
        <s v="2045"/>
        <s v="2050"/>
      </sharedItems>
    </cacheField>
    <cacheField name="gva_real_yr" numFmtId="0">
      <sharedItems containsSemiMixedTypes="0" containsString="0" containsNumber="1" minValue="-170.56432795040703" maxValue="138722.10537589996"/>
    </cacheField>
  </cacheFields>
  <extLst>
    <ext xmlns:x14="http://schemas.microsoft.com/office/spreadsheetml/2009/9/main" uri="{725AE2AE-9491-48be-B2B4-4EB974FC3084}">
      <x14:pivotCacheDefinition pivotCacheId="376"/>
    </ext>
  </extLst>
</pivotCacheDefinition>
</file>

<file path=xl/pivotCache/pivotCacheDefinition31.xml><?xml version="1.0" encoding="utf-8"?>
<pivotCacheDefinition xmlns="http://schemas.openxmlformats.org/spreadsheetml/2006/main" xmlns:r="http://schemas.openxmlformats.org/officeDocument/2006/relationships" saveData="0" refreshedBy="Roland Montenegro" refreshedDate="42786.594737268519" createdVersion="3" refreshedVersion="6" minRefreshableVersion="3" recordCount="171">
  <cacheSource type="worksheet">
    <worksheetSource ref="B1:D172" sheet="vc_pc_yr" r:id="rId1"/>
  </cacheSource>
  <cacheFields count="3">
    <cacheField name="region" numFmtId="0">
      <sharedItems count="19">
        <s v="IND"/>
        <s v="USA"/>
        <s v="FRA"/>
        <s v="DEU"/>
        <s v="ITA"/>
        <s v="POL"/>
        <s v="ESP"/>
        <s v="RUS"/>
        <s v="UKI"/>
        <s v="BNL"/>
        <s v="EUN"/>
        <s v="EUS"/>
        <s v="OEC"/>
        <s v="BRZ"/>
        <s v="CHI"/>
        <s v="RSA"/>
        <s v="OPA"/>
        <s v="ROW"/>
        <s v="EU28"/>
      </sharedItems>
    </cacheField>
    <cacheField name="year" numFmtId="0">
      <sharedItems count="9">
        <s v="2011"/>
        <s v="2015"/>
        <s v="2020"/>
        <s v="2025"/>
        <s v="2030"/>
        <s v="2035"/>
        <s v="2040"/>
        <s v="2045"/>
        <s v="2050"/>
      </sharedItems>
    </cacheField>
    <cacheField name="vc_pc_yr" numFmtId="0">
      <sharedItems containsSemiMixedTypes="0" containsString="0" containsNumber="1" minValue="239.41393817251955" maxValue="19786.636563583583"/>
    </cacheField>
  </cacheFields>
  <extLst>
    <ext xmlns:x14="http://schemas.microsoft.com/office/spreadsheetml/2009/9/main" uri="{725AE2AE-9491-48be-B2B4-4EB974FC3084}">
      <x14:pivotCacheDefinition pivotCacheId="377"/>
    </ext>
  </extLst>
</pivotCacheDefinition>
</file>

<file path=xl/pivotCache/pivotCacheDefinition32.xml><?xml version="1.0" encoding="utf-8"?>
<pivotCacheDefinition xmlns="http://schemas.openxmlformats.org/spreadsheetml/2006/main" xmlns:r="http://schemas.openxmlformats.org/officeDocument/2006/relationships" saveData="0" refreshedBy="Roland Montenegro" refreshedDate="42786.594737962965" createdVersion="3" refreshedVersion="6" minRefreshableVersion="3" recordCount="2394">
  <cacheSource type="worksheet">
    <worksheetSource ref="B1:E2395" sheet="VINV_PA_yr" r:id="rId1"/>
  </cacheSource>
  <cacheFields count="4">
    <cacheField name="region" numFmtId="0">
      <sharedItems count="18">
        <s v="IND"/>
        <s v="USA"/>
        <s v="FRA"/>
        <s v="DEU"/>
        <s v="ITA"/>
        <s v="POL"/>
        <s v="ESP"/>
        <s v="RUS"/>
        <s v="UKI"/>
        <s v="BNL"/>
        <s v="EUN"/>
        <s v="EUS"/>
        <s v="OEC"/>
        <s v="BRZ"/>
        <s v="CHI"/>
        <s v="RSA"/>
        <s v="OPA"/>
        <s v="ROW"/>
      </sharedItems>
    </cacheField>
    <cacheField name="sector" numFmtId="0">
      <sharedItems count="18">
        <s v="ppp"/>
        <s v="nmm"/>
        <s v="nfm"/>
        <s v="mvh"/>
        <s v="CHM"/>
        <s v="IRS"/>
        <s v="MAC"/>
        <s v="FOT"/>
        <s v="ROI"/>
        <s v="BUI"/>
        <s v="TRN"/>
        <s v="AGR"/>
        <s v="SER"/>
        <s v="gas"/>
        <s v="COL"/>
        <s v="CRU"/>
        <s v="ele"/>
        <s v="oil"/>
      </sharedItems>
    </cacheField>
    <cacheField name="year" numFmtId="0">
      <sharedItems count="9">
        <s v="2011"/>
        <s v="2015"/>
        <s v="2020"/>
        <s v="2025"/>
        <s v="2030"/>
        <s v="2035"/>
        <s v="2040"/>
        <s v="2045"/>
        <s v="2050"/>
      </sharedItems>
    </cacheField>
    <cacheField name="VINV_PA_yr" numFmtId="0">
      <sharedItems containsSemiMixedTypes="0" containsString="0" containsNumber="1" minValue="5.6091906727042948E-7" maxValue="8569.0516973249105"/>
    </cacheField>
  </cacheFields>
  <extLst>
    <ext xmlns:x14="http://schemas.microsoft.com/office/spreadsheetml/2009/9/main" uri="{725AE2AE-9491-48be-B2B4-4EB974FC3084}">
      <x14:pivotCacheDefinition pivotCacheId="378"/>
    </ext>
  </extLst>
</pivotCacheDefinition>
</file>

<file path=xl/pivotCache/pivotCacheDefinition33.xml><?xml version="1.0" encoding="utf-8"?>
<pivotCacheDefinition xmlns="http://schemas.openxmlformats.org/spreadsheetml/2006/main" xmlns:r="http://schemas.openxmlformats.org/officeDocument/2006/relationships" saveData="0" refreshedBy="Roland Montenegro" refreshedDate="42786.594738310188" createdVersion="3" refreshedVersion="6" minRefreshableVersion="3" recordCount="180">
  <cacheSource type="worksheet">
    <worksheetSource ref="B1:D181" sheet="vinv_pinv_yr" r:id="rId1"/>
  </cacheSource>
  <cacheFields count="3">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vinv_pinv_yr" numFmtId="0">
      <sharedItems containsSemiMixedTypes="0" containsString="0" containsNumber="1" minValue="55.973208409437589" maxValue="41603.138254543526"/>
    </cacheField>
  </cacheFields>
  <extLst>
    <ext xmlns:x14="http://schemas.microsoft.com/office/spreadsheetml/2009/9/main" uri="{725AE2AE-9491-48be-B2B4-4EB974FC3084}">
      <x14:pivotCacheDefinition pivotCacheId="379"/>
    </ext>
  </extLst>
</pivotCacheDefinition>
</file>

<file path=xl/pivotCache/pivotCacheDefinition34.xml><?xml version="1.0" encoding="utf-8"?>
<pivotCacheDefinition xmlns="http://schemas.openxmlformats.org/spreadsheetml/2006/main" xmlns:r="http://schemas.openxmlformats.org/officeDocument/2006/relationships" saveData="0" refreshedBy="Roland Montenegro" refreshedDate="42786.594738657404" createdVersion="3" refreshedVersion="6" minRefreshableVersion="3" recordCount="162">
  <cacheSource type="worksheet">
    <worksheetSource ref="B1:D163" sheet="VD_PINV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VD_PINV_YR" numFmtId="0">
      <sharedItems containsSemiMixedTypes="0" containsString="0" containsNumber="1" minValue="55.973208409420572" maxValue="17180.85292900151"/>
    </cacheField>
  </cacheFields>
  <extLst>
    <ext xmlns:x14="http://schemas.microsoft.com/office/spreadsheetml/2009/9/main" uri="{725AE2AE-9491-48be-B2B4-4EB974FC3084}">
      <x14:pivotCacheDefinition pivotCacheId="380"/>
    </ext>
  </extLst>
</pivotCacheDefinition>
</file>

<file path=xl/pivotCache/pivotCacheDefinition35.xml><?xml version="1.0" encoding="utf-8"?>
<pivotCacheDefinition xmlns="http://schemas.openxmlformats.org/spreadsheetml/2006/main" xmlns:r="http://schemas.openxmlformats.org/officeDocument/2006/relationships" saveData="0" refreshedBy="Roland Montenegro" refreshedDate="42786.594739004628" createdVersion="3" refreshedVersion="6" minRefreshableVersion="3" recordCount="162">
  <cacheSource type="worksheet">
    <worksheetSource ref="B1:D163" sheet="VD_PC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VD_PC_YR" numFmtId="0">
      <sharedItems containsSemiMixedTypes="0" containsString="0" containsNumber="1" minValue="239.41393817244514" maxValue="19878.386627738288"/>
    </cacheField>
  </cacheFields>
  <extLst>
    <ext xmlns:x14="http://schemas.microsoft.com/office/spreadsheetml/2009/9/main" uri="{725AE2AE-9491-48be-B2B4-4EB974FC3084}">
      <x14:pivotCacheDefinition pivotCacheId="381"/>
    </ext>
  </extLst>
</pivotCacheDefinition>
</file>

<file path=xl/pivotCache/pivotCacheDefinition36.xml><?xml version="1.0" encoding="utf-8"?>
<pivotCacheDefinition xmlns="http://schemas.openxmlformats.org/spreadsheetml/2006/main" xmlns:r="http://schemas.openxmlformats.org/officeDocument/2006/relationships" saveData="0" refreshedBy="Roland Montenegro" refreshedDate="42786.59473946759" createdVersion="3" refreshedVersion="6" minRefreshableVersion="3" recordCount="2693">
  <cacheSource type="worksheet">
    <worksheetSource ref="B1:E2694" sheet="abschr_pfad" r:id="rId1"/>
  </cacheSource>
  <cacheFields count="4">
    <cacheField name="region" numFmtId="0">
      <sharedItems count="18">
        <s v="IND"/>
        <s v="USA"/>
        <s v="FRA"/>
        <s v="DEU"/>
        <s v="ITA"/>
        <s v="POL"/>
        <s v="ESP"/>
        <s v="RUS"/>
        <s v="UKI"/>
        <s v="BNL"/>
        <s v="EUN"/>
        <s v="EUS"/>
        <s v="OEC"/>
        <s v="BRZ"/>
        <s v="CHI"/>
        <s v="RSA"/>
        <s v="OPA"/>
        <s v="ROW"/>
      </sharedItems>
    </cacheField>
    <cacheField name="technology" numFmtId="0">
      <sharedItems count="18">
        <s v="bNUC"/>
        <s v="bBC"/>
        <s v="bBIO"/>
        <s v="bGEO"/>
        <s v="bHYDRO"/>
        <s v="bHC"/>
        <s v="bGAS"/>
        <s v="bOIL"/>
        <s v="bCCS"/>
        <s v="mHC"/>
        <s v="mGAS"/>
        <s v="mWIND"/>
        <s v="mSOLAR"/>
        <s v="mOIL"/>
        <s v="mCCS"/>
        <s v="pOIL"/>
        <s v="pGAS"/>
        <s v="pHYDRO"/>
      </sharedItems>
    </cacheField>
    <cacheField name="year" numFmtId="0">
      <sharedItems count="9">
        <s v="2011"/>
        <s v="2015"/>
        <s v="2020"/>
        <s v="2025"/>
        <s v="2030"/>
        <s v="2035"/>
        <s v="2040"/>
        <s v="2045"/>
        <s v="2050"/>
      </sharedItems>
    </cacheField>
    <cacheField name="abschr_pfad" numFmtId="0">
      <sharedItems containsSemiMixedTypes="0" containsString="0" containsNumber="1" minValue="2.1050510052357108E-18" maxValue="1.1666666666666623"/>
    </cacheField>
  </cacheFields>
  <extLst>
    <ext xmlns:x14="http://schemas.microsoft.com/office/spreadsheetml/2009/9/main" uri="{725AE2AE-9491-48be-B2B4-4EB974FC3084}">
      <x14:pivotCacheDefinition pivotCacheId="382"/>
    </ext>
  </extLst>
</pivotCacheDefinition>
</file>

<file path=xl/pivotCache/pivotCacheDefinition37.xml><?xml version="1.0" encoding="utf-8"?>
<pivotCacheDefinition xmlns="http://schemas.openxmlformats.org/spreadsheetml/2006/main" xmlns:r="http://schemas.openxmlformats.org/officeDocument/2006/relationships" saveData="0" refreshedBy="Roland Montenegro" refreshedDate="42786.594739814813" createdVersion="3" refreshedVersion="6" minRefreshableVersion="3" recordCount="621">
  <cacheSource type="worksheet">
    <worksheetSource ref="B1:E622" sheet="evoa_yr" r:id="rId1"/>
  </cacheSource>
  <cacheFields count="4">
    <cacheField name="region" numFmtId="0">
      <sharedItems count="18">
        <s v="IND"/>
        <s v="USA"/>
        <s v="FRA"/>
        <s v="DEU"/>
        <s v="ITA"/>
        <s v="POL"/>
        <s v="ESP"/>
        <s v="RUS"/>
        <s v="UKI"/>
        <s v="BNL"/>
        <s v="EUN"/>
        <s v="EUS"/>
        <s v="OEC"/>
        <s v="BRZ"/>
        <s v="CHI"/>
        <s v="RSA"/>
        <s v="OPA"/>
        <s v="ROW"/>
      </sharedItems>
    </cacheField>
    <cacheField name="factor" numFmtId="0">
      <sharedItems count="4">
        <s v="USK"/>
        <s v="SKL"/>
        <s v="cAP"/>
        <s v="RES"/>
      </sharedItems>
    </cacheField>
    <cacheField name="year" numFmtId="0">
      <sharedItems count="9">
        <s v="2011"/>
        <s v="2015"/>
        <s v="2020"/>
        <s v="2025"/>
        <s v="2030"/>
        <s v="2035"/>
        <s v="2040"/>
        <s v="2045"/>
        <s v="2050"/>
      </sharedItems>
    </cacheField>
    <cacheField name="evoa_yr" numFmtId="0">
      <sharedItems containsSemiMixedTypes="0" containsString="0" containsNumber="1" minValue="1.4341492960406168" maxValue="20597.912321725027"/>
    </cacheField>
  </cacheFields>
  <extLst>
    <ext xmlns:x14="http://schemas.microsoft.com/office/spreadsheetml/2009/9/main" uri="{725AE2AE-9491-48be-B2B4-4EB974FC3084}">
      <x14:pivotCacheDefinition pivotCacheId="383"/>
    </ext>
  </extLst>
</pivotCacheDefinition>
</file>

<file path=xl/pivotCache/pivotCacheDefinition38.xml><?xml version="1.0" encoding="utf-8"?>
<pivotCacheDefinition xmlns="http://schemas.openxmlformats.org/spreadsheetml/2006/main" xmlns:r="http://schemas.openxmlformats.org/officeDocument/2006/relationships" saveData="0" refreshedBy="Roland Montenegro" refreshedDate="42786.594740162036" createdVersion="3" refreshedVersion="6" minRefreshableVersion="3" recordCount="162">
  <cacheSource type="worksheet">
    <worksheetSource ref="B1:D163" sheet="pk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PK_yr" numFmtId="0">
      <sharedItems containsSemiMixedTypes="0" containsString="0" containsNumber="1" minValue="0.59206459573154091" maxValue="1.166573510963443"/>
    </cacheField>
  </cacheFields>
  <extLst>
    <ext xmlns:x14="http://schemas.microsoft.com/office/spreadsheetml/2009/9/main" uri="{725AE2AE-9491-48be-B2B4-4EB974FC3084}">
      <x14:pivotCacheDefinition pivotCacheId="384"/>
    </ext>
  </extLst>
</pivotCacheDefinition>
</file>

<file path=xl/pivotCache/pivotCacheDefinition39.xml><?xml version="1.0" encoding="utf-8"?>
<pivotCacheDefinition xmlns="http://schemas.openxmlformats.org/spreadsheetml/2006/main" xmlns:r="http://schemas.openxmlformats.org/officeDocument/2006/relationships" saveData="0" refreshedBy="Roland Montenegro" refreshedDate="42786.594740740744" createdVersion="3" refreshedVersion="6" minRefreshableVersion="3" recordCount="2467">
  <cacheSource type="worksheet">
    <worksheetSource ref="B1:E2468" sheet="rkx_ele_yr" r:id="rId1"/>
  </cacheSource>
  <cacheFields count="4">
    <cacheField name="region" numFmtId="0">
      <sharedItems count="18">
        <s v="IND"/>
        <s v="USA"/>
        <s v="FRA"/>
        <s v="DEU"/>
        <s v="ITA"/>
        <s v="POL"/>
        <s v="ESP"/>
        <s v="RUS"/>
        <s v="UKI"/>
        <s v="BNL"/>
        <s v="EUN"/>
        <s v="EUS"/>
        <s v="OEC"/>
        <s v="BRZ"/>
        <s v="CHI"/>
        <s v="RSA"/>
        <s v="OPA"/>
        <s v="ROW"/>
      </sharedItems>
    </cacheField>
    <cacheField name="technology" numFmtId="0">
      <sharedItems count="18">
        <s v="bNUC"/>
        <s v="bBC"/>
        <s v="bBIO"/>
        <s v="bGEO"/>
        <s v="bHYDRO"/>
        <s v="bHC"/>
        <s v="bGAS"/>
        <s v="bOIL"/>
        <s v="bCCS"/>
        <s v="mHC"/>
        <s v="mGAS"/>
        <s v="mWIND"/>
        <s v="mSOLAR"/>
        <s v="mOIL"/>
        <s v="mCCS"/>
        <s v="pOIL"/>
        <s v="pGAS"/>
        <s v="pHYDRO"/>
      </sharedItems>
    </cacheField>
    <cacheField name="year" numFmtId="0">
      <sharedItems count="9">
        <s v="2011"/>
        <s v="2015"/>
        <s v="2020"/>
        <s v="2025"/>
        <s v="2030"/>
        <s v="2035"/>
        <s v="2040"/>
        <s v="2045"/>
        <s v="2050"/>
      </sharedItems>
    </cacheField>
    <cacheField name="rkx_ele_yr" numFmtId="0">
      <sharedItems containsSemiMixedTypes="0" containsString="0" containsNumber="1" minValue="8.3933338411747583E-4" maxValue="907.24391764058259"/>
    </cacheField>
  </cacheFields>
  <extLst>
    <ext xmlns:x14="http://schemas.microsoft.com/office/spreadsheetml/2009/9/main" uri="{725AE2AE-9491-48be-B2B4-4EB974FC3084}">
      <x14:pivotCacheDefinition pivotCacheId="385"/>
    </ext>
  </extLst>
</pivotCacheDefinition>
</file>

<file path=xl/pivotCache/pivotCacheDefinition40.xml><?xml version="1.0" encoding="utf-8"?>
<pivotCacheDefinition xmlns="http://schemas.openxmlformats.org/spreadsheetml/2006/main" xmlns:r="http://schemas.openxmlformats.org/officeDocument/2006/relationships" saveData="0" refreshedBy="Roland Montenegro" refreshedDate="42786.594740972221" createdVersion="3" refreshedVersion="6" minRefreshableVersion="3" recordCount="162">
  <cacheSource type="worksheet">
    <worksheetSource ref="B1:D163" sheet="pskl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PSKL" numFmtId="0">
      <sharedItems containsSemiMixedTypes="0" containsString="0" containsNumber="1" minValue="0.53417259560399633" maxValue="1.0357684551047186"/>
    </cacheField>
  </cacheFields>
  <extLst>
    <ext xmlns:x14="http://schemas.microsoft.com/office/spreadsheetml/2009/9/main" uri="{725AE2AE-9491-48be-B2B4-4EB974FC3084}">
      <x14:pivotCacheDefinition pivotCacheId="386"/>
    </ext>
  </extLst>
</pivotCacheDefinition>
</file>

<file path=xl/pivotCache/pivotCacheDefinition41.xml><?xml version="1.0" encoding="utf-8"?>
<pivotCacheDefinition xmlns="http://schemas.openxmlformats.org/spreadsheetml/2006/main" xmlns:r="http://schemas.openxmlformats.org/officeDocument/2006/relationships" saveData="0" refreshedBy="Roland Montenegro" refreshedDate="42786.594741319444" createdVersion="3" refreshedVersion="6" minRefreshableVersion="3" recordCount="162">
  <cacheSource type="worksheet">
    <worksheetSource ref="B1:D163" sheet="pusk_yr" r:id="rId1"/>
  </cacheSource>
  <cacheFields count="3">
    <cacheField name="region" numFmtId="0">
      <sharedItems count="18">
        <s v="IND"/>
        <s v="USA"/>
        <s v="FRA"/>
        <s v="DEU"/>
        <s v="ITA"/>
        <s v="POL"/>
        <s v="ESP"/>
        <s v="RUS"/>
        <s v="UKI"/>
        <s v="BNL"/>
        <s v="EUN"/>
        <s v="EUS"/>
        <s v="OEC"/>
        <s v="BRZ"/>
        <s v="CHI"/>
        <s v="RSA"/>
        <s v="OPA"/>
        <s v="ROW"/>
      </sharedItems>
    </cacheField>
    <cacheField name="year" numFmtId="0">
      <sharedItems count="9">
        <s v="2011"/>
        <s v="2015"/>
        <s v="2020"/>
        <s v="2025"/>
        <s v="2030"/>
        <s v="2035"/>
        <s v="2040"/>
        <s v="2045"/>
        <s v="2050"/>
      </sharedItems>
    </cacheField>
    <cacheField name="PUSK" numFmtId="0">
      <sharedItems containsSemiMixedTypes="0" containsString="0" containsNumber="1" minValue="0.90880143869091123" maxValue="1.5971079886433168"/>
    </cacheField>
  </cacheFields>
  <extLst>
    <ext xmlns:x14="http://schemas.microsoft.com/office/spreadsheetml/2009/9/main" uri="{725AE2AE-9491-48be-B2B4-4EB974FC3084}">
      <x14:pivotCacheDefinition pivotCacheId="387"/>
    </ext>
  </extLst>
</pivotCacheDefinition>
</file>

<file path=xl/pivotCache/pivotCacheDefinition42.xml><?xml version="1.0" encoding="utf-8"?>
<pivotCacheDefinition xmlns="http://schemas.openxmlformats.org/spreadsheetml/2006/main" xmlns:r="http://schemas.openxmlformats.org/officeDocument/2006/relationships" saveData="0" refreshedBy="Roland Montenegro" refreshedDate="42786.594741550929" createdVersion="3" refreshedVersion="6" minRefreshableVersion="3" recordCount="90">
  <cacheSource type="worksheet">
    <worksheetSource ref="B1:D91" sheet="co2ets_elen" r:id="rId1"/>
  </cacheSource>
  <cacheFields count="3">
    <cacheField name="region" numFmtId="0">
      <sharedItems count="10">
        <s v="FRA"/>
        <s v="DEU"/>
        <s v="ITA"/>
        <s v="POL"/>
        <s v="ESP"/>
        <s v="UKI"/>
        <s v="BNL"/>
        <s v="EUN"/>
        <s v="EUS"/>
        <s v="EU28"/>
      </sharedItems>
    </cacheField>
    <cacheField name="year" numFmtId="0">
      <sharedItems count="9">
        <s v="2011"/>
        <s v="2015"/>
        <s v="2020"/>
        <s v="2025"/>
        <s v="2030"/>
        <s v="2035"/>
        <s v="2040"/>
        <s v="2045"/>
        <s v="2050"/>
      </sharedItems>
    </cacheField>
    <cacheField name="co2ets_elen" numFmtId="0">
      <sharedItems containsSemiMixedTypes="0" containsString="0" containsNumber="1" minValue="5.0083611453181277E-7" maxValue="0.43144632982455056"/>
    </cacheField>
  </cacheFields>
  <extLst>
    <ext xmlns:x14="http://schemas.microsoft.com/office/spreadsheetml/2009/9/main" uri="{725AE2AE-9491-48be-B2B4-4EB974FC3084}">
      <x14:pivotCacheDefinition pivotCacheId="388"/>
    </ext>
  </extLst>
</pivotCacheDefinition>
</file>

<file path=xl/pivotCache/pivotCacheDefinition43.xml><?xml version="1.0" encoding="utf-8"?>
<pivotCacheDefinition xmlns="http://schemas.openxmlformats.org/spreadsheetml/2006/main" xmlns:r="http://schemas.openxmlformats.org/officeDocument/2006/relationships" saveData="0" refreshedBy="Roland Montenegro" refreshedDate="42786.594741782406" createdVersion="3" refreshedVersion="6" minRefreshableVersion="3" recordCount="90">
  <cacheSource type="worksheet">
    <worksheetSource ref="B1:D91" sheet="co2ets_elex" r:id="rId1"/>
  </cacheSource>
  <cacheFields count="3">
    <cacheField name="region" numFmtId="0">
      <sharedItems count="10">
        <s v="FRA"/>
        <s v="DEU"/>
        <s v="ITA"/>
        <s v="POL"/>
        <s v="ESP"/>
        <s v="UKI"/>
        <s v="BNL"/>
        <s v="EUN"/>
        <s v="EUS"/>
        <s v="EU28"/>
      </sharedItems>
    </cacheField>
    <cacheField name="year" numFmtId="0">
      <sharedItems count="9">
        <s v="2011"/>
        <s v="2015"/>
        <s v="2020"/>
        <s v="2025"/>
        <s v="2030"/>
        <s v="2035"/>
        <s v="2040"/>
        <s v="2045"/>
        <s v="2050"/>
      </sharedItems>
    </cacheField>
    <cacheField name="co2ets_elex" numFmtId="0">
      <sharedItems containsSemiMixedTypes="0" containsString="0" containsNumber="1" minValue="2.1109659315032955E-6" maxValue="1.1517460002647288"/>
    </cacheField>
  </cacheFields>
  <extLst>
    <ext xmlns:x14="http://schemas.microsoft.com/office/spreadsheetml/2009/9/main" uri="{725AE2AE-9491-48be-B2B4-4EB974FC3084}">
      <x14:pivotCacheDefinition pivotCacheId="389"/>
    </ext>
  </extLst>
</pivotCacheDefinition>
</file>

<file path=xl/pivotCache/pivotCacheDefinition44.xml><?xml version="1.0" encoding="utf-8"?>
<pivotCacheDefinition xmlns="http://schemas.openxmlformats.org/spreadsheetml/2006/main" xmlns:r="http://schemas.openxmlformats.org/officeDocument/2006/relationships" saveData="0" refreshedBy="Roland Montenegro" refreshedDate="42786.59474212963" createdVersion="3" refreshedVersion="6" minRefreshableVersion="3" recordCount="90">
  <cacheSource type="worksheet">
    <worksheetSource ref="B1:D91" sheet="co2ets_y" r:id="rId1"/>
  </cacheSource>
  <cacheFields count="3">
    <cacheField name="region" numFmtId="0">
      <sharedItems count="10">
        <s v="FRA"/>
        <s v="DEU"/>
        <s v="ITA"/>
        <s v="POL"/>
        <s v="ESP"/>
        <s v="UKI"/>
        <s v="BNL"/>
        <s v="EUN"/>
        <s v="EUS"/>
        <s v="EU28"/>
      </sharedItems>
    </cacheField>
    <cacheField name="year" numFmtId="0">
      <sharedItems count="9">
        <s v="2011"/>
        <s v="2015"/>
        <s v="2020"/>
        <s v="2025"/>
        <s v="2030"/>
        <s v="2035"/>
        <s v="2040"/>
        <s v="2045"/>
        <s v="2050"/>
      </sharedItems>
    </cacheField>
    <cacheField name="co2ets_y" numFmtId="0">
      <sharedItems containsSemiMixedTypes="0" containsString="0" containsNumber="1" minValue="6.4560316456110196E-3" maxValue="0.39559271001693913"/>
    </cacheField>
  </cacheFields>
  <extLst>
    <ext xmlns:x14="http://schemas.microsoft.com/office/spreadsheetml/2009/9/main" uri="{725AE2AE-9491-48be-B2B4-4EB974FC3084}">
      <x14:pivotCacheDefinition pivotCacheId="390"/>
    </ext>
  </extLst>
</pivotCacheDefinition>
</file>

<file path=xl/pivotCache/pivotCacheDefinition45.xml><?xml version="1.0" encoding="utf-8"?>
<pivotCacheDefinition xmlns="http://schemas.openxmlformats.org/spreadsheetml/2006/main" xmlns:r="http://schemas.openxmlformats.org/officeDocument/2006/relationships" saveData="0" refreshedBy="Roland Montenegro" refreshedDate="42786.594742361114" createdVersion="3" refreshedVersion="6" minRefreshableVersion="3" recordCount="90">
  <cacheSource type="worksheet">
    <worksheetSource ref="B1:D91" sheet="co2ets_yr" r:id="rId1"/>
  </cacheSource>
  <cacheFields count="3">
    <cacheField name="region" numFmtId="0">
      <sharedItems count="10">
        <s v="FRA"/>
        <s v="DEU"/>
        <s v="ITA"/>
        <s v="POL"/>
        <s v="ESP"/>
        <s v="UKI"/>
        <s v="BNL"/>
        <s v="EUN"/>
        <s v="EUS"/>
        <s v="EU28"/>
      </sharedItems>
    </cacheField>
    <cacheField name="year" numFmtId="0">
      <sharedItems count="9">
        <s v="2011"/>
        <s v="2015"/>
        <s v="2020"/>
        <s v="2025"/>
        <s v="2030"/>
        <s v="2035"/>
        <s v="2040"/>
        <s v="2045"/>
        <s v="2050"/>
      </sharedItems>
    </cacheField>
    <cacheField name="co2ets_yr" numFmtId="0">
      <sharedItems containsSemiMixedTypes="0" containsString="0" containsNumber="1" minValue="6.5163771687947901E-3" maxValue="1.565579900707107"/>
    </cacheField>
  </cacheFields>
  <extLst>
    <ext xmlns:x14="http://schemas.microsoft.com/office/spreadsheetml/2009/9/main" uri="{725AE2AE-9491-48be-B2B4-4EB974FC3084}">
      <x14:pivotCacheDefinition pivotCacheId="391"/>
    </ext>
  </extLst>
</pivotCacheDefinition>
</file>

<file path=xl/pivotCache/pivotCacheDefinition46.xml><?xml version="1.0" encoding="utf-8"?>
<pivotCacheDefinition xmlns="http://schemas.openxmlformats.org/spreadsheetml/2006/main" xmlns:r="http://schemas.openxmlformats.org/officeDocument/2006/relationships" saveData="0" refreshedBy="Roland Montenegro" refreshedDate="42786.594743055553" createdVersion="3" refreshedVersion="6" minRefreshableVersion="3" recordCount="3063">
  <cacheSource type="worksheet">
    <worksheetSource ref="B1:E3064" sheet="co2w_yr" r:id="rId1"/>
  </cacheSource>
  <cacheFields count="4">
    <cacheField name="region" numFmtId="0">
      <sharedItems count="11">
        <s v="FRA"/>
        <s v="DEU"/>
        <s v="ITA"/>
        <s v="POL"/>
        <s v="ESP"/>
        <s v="UKI"/>
        <s v="BNL"/>
        <s v="EUN"/>
        <s v="EUS"/>
        <s v="all"/>
        <s v="EU28"/>
      </sharedItems>
    </cacheField>
    <cacheField name="sector" numFmtId="0">
      <sharedItems count="33">
        <s v="oil"/>
        <s v="ppp"/>
        <s v="nmm"/>
        <s v="nfm"/>
        <s v="mvh"/>
        <s v="ele"/>
        <s v="CHM"/>
        <s v="IRS"/>
        <s v="MAC"/>
        <s v="FOT"/>
        <s v="ROI"/>
        <s v="BUI"/>
        <s v="TRN"/>
        <s v="AGR"/>
        <s v="SER"/>
        <s v="mHC"/>
        <s v="mGAS"/>
        <s v="mOIL"/>
        <s v="mCCS"/>
        <s v="pOIL"/>
        <s v="pGAS"/>
        <s v="total"/>
        <s v="final"/>
        <s v="Y"/>
        <s v="ETS"/>
        <s v="nets"/>
        <s v="ELEn"/>
        <s v="ELEx"/>
        <s v="bBC"/>
        <s v="bHC"/>
        <s v="bGAS"/>
        <s v="bCCS"/>
        <s v="bOIL"/>
      </sharedItems>
    </cacheField>
    <cacheField name="yr" numFmtId="0">
      <sharedItems count="9">
        <s v="2011"/>
        <s v="2015"/>
        <s v="2020"/>
        <s v="2025"/>
        <s v="2030"/>
        <s v="2035"/>
        <s v="2040"/>
        <s v="2045"/>
        <s v="2050"/>
      </sharedItems>
    </cacheField>
    <cacheField name="co2w_yr" numFmtId="0">
      <sharedItems containsSemiMixedTypes="0" containsString="0" containsNumber="1" minValue="2.4177546063706891E-8" maxValue="3.6365518143875128"/>
    </cacheField>
  </cacheFields>
  <extLst>
    <ext xmlns:x14="http://schemas.microsoft.com/office/spreadsheetml/2009/9/main" uri="{725AE2AE-9491-48be-B2B4-4EB974FC3084}">
      <x14:pivotCacheDefinition pivotCacheId="392"/>
    </ext>
  </extLst>
</pivotCacheDefinition>
</file>

<file path=xl/pivotCache/pivotCacheDefinition47.xml><?xml version="1.0" encoding="utf-8"?>
<pivotCacheDefinition xmlns="http://schemas.openxmlformats.org/spreadsheetml/2006/main" xmlns:r="http://schemas.openxmlformats.org/officeDocument/2006/relationships" saveData="0" refreshedBy="Roland Montenegro" refreshedDate="42786.594743402777" createdVersion="3" refreshedVersion="6" minRefreshableVersion="3" recordCount="90">
  <cacheSource type="worksheet">
    <worksheetSource ref="B1:D91" sheet="co2ets_ele" r:id="rId1"/>
  </cacheSource>
  <cacheFields count="3">
    <cacheField name="region" numFmtId="0">
      <sharedItems count="10">
        <s v="FRA"/>
        <s v="DEU"/>
        <s v="ITA"/>
        <s v="POL"/>
        <s v="ESP"/>
        <s v="UKI"/>
        <s v="BNL"/>
        <s v="EUN"/>
        <s v="EUS"/>
        <s v="EU28"/>
      </sharedItems>
    </cacheField>
    <cacheField name="year" numFmtId="0">
      <sharedItems count="9">
        <s v="2011"/>
        <s v="2015"/>
        <s v="2020"/>
        <s v="2025"/>
        <s v="2030"/>
        <s v="2035"/>
        <s v="2040"/>
        <s v="2045"/>
        <s v="2050"/>
      </sharedItems>
    </cacheField>
    <cacheField name="co2ets_ele" numFmtId="0">
      <sharedItems containsSemiMixedTypes="0" containsString="0" containsNumber="1" minValue="3.862113416870211E-5" maxValue="1.169987190690168"/>
    </cacheField>
  </cacheFields>
  <extLst>
    <ext xmlns:x14="http://schemas.microsoft.com/office/spreadsheetml/2009/9/main" uri="{725AE2AE-9491-48be-B2B4-4EB974FC3084}">
      <x14:pivotCacheDefinition pivotCacheId="393"/>
    </ext>
  </extLst>
</pivotCacheDefinition>
</file>

<file path=xl/pivotCache/pivotCacheDefinition48.xml><?xml version="1.0" encoding="utf-8"?>
<pivotCacheDefinition xmlns="http://schemas.openxmlformats.org/spreadsheetml/2006/main" xmlns:r="http://schemas.openxmlformats.org/officeDocument/2006/relationships" saveData="0" refreshedBy="Roland Montenegro" refreshedDate="42786.594743981484" createdVersion="3" refreshedVersion="6" minRefreshableVersion="3" recordCount="3991">
  <cacheSource type="worksheet">
    <worksheetSource ref="B1:F3992" sheet="co2ele_yr" r:id="rId1"/>
  </cacheSource>
  <cacheFields count="5">
    <cacheField name="sector" numFmtId="0">
      <sharedItems count="4">
        <s v="oil"/>
        <s v="gas"/>
        <s v="COL"/>
        <s v="total"/>
      </sharedItems>
    </cacheField>
    <cacheField name="gen" numFmtId="0">
      <sharedItems count="12">
        <s v="bOIL"/>
        <s v="mOIL"/>
        <s v="pOIL"/>
        <s v="total"/>
        <s v="bGAS"/>
        <s v="mGAS"/>
        <s v="pGAS"/>
        <s v="bBC"/>
        <s v="bHC"/>
        <s v="bCCS"/>
        <s v="mHC"/>
        <s v="mCCS"/>
      </sharedItems>
    </cacheField>
    <cacheField name="region" numFmtId="0">
      <sharedItems count="20">
        <s v="POL"/>
        <s v="BNL"/>
        <s v="EUN"/>
        <s v="OEC"/>
        <s v="CHI"/>
        <s v="OPA"/>
        <s v="ROW"/>
        <s v="World"/>
        <s v="EU28"/>
        <s v="FRA"/>
        <s v="ESP"/>
        <s v="EUS"/>
        <s v="RSA"/>
        <s v="IND"/>
        <s v="USA"/>
        <s v="DEU"/>
        <s v="ITA"/>
        <s v="RUS"/>
        <s v="UKI"/>
        <s v="BRZ"/>
      </sharedItems>
    </cacheField>
    <cacheField name="year" numFmtId="0">
      <sharedItems count="9">
        <s v="2011"/>
        <s v="2015"/>
        <s v="2020"/>
        <s v="2025"/>
        <s v="2030"/>
        <s v="2035"/>
        <s v="2040"/>
        <s v="2045"/>
        <s v="2050"/>
      </sharedItems>
    </cacheField>
    <cacheField name="co2ele_yr" numFmtId="0">
      <sharedItems containsSemiMixedTypes="0" containsString="0" containsNumber="1" minValue="2.5301518397531588E-10" maxValue="16.845038301464974"/>
    </cacheField>
  </cacheFields>
  <extLst>
    <ext xmlns:x14="http://schemas.microsoft.com/office/spreadsheetml/2009/9/main" uri="{725AE2AE-9491-48be-B2B4-4EB974FC3084}">
      <x14:pivotCacheDefinition pivotCacheId="394"/>
    </ext>
  </extLst>
</pivotCacheDefinition>
</file>

<file path=xl/pivotCache/pivotCacheDefinition49.xml><?xml version="1.0" encoding="utf-8"?>
<pivotCacheDefinition xmlns="http://schemas.openxmlformats.org/spreadsheetml/2006/main" xmlns:r="http://schemas.openxmlformats.org/officeDocument/2006/relationships" saveData="0" refreshedBy="Roland Montenegro" refreshedDate="42786.594744444446" createdVersion="3" refreshedVersion="6" minRefreshableVersion="3" recordCount="10629">
  <cacheSource type="worksheet">
    <worksheetSource ref="B1:F10630" sheet="co2y_yr" r:id="rId1"/>
  </cacheSource>
  <cacheFields count="5">
    <cacheField name="sector_fe" numFmtId="0">
      <sharedItems count="4">
        <s v="oil"/>
        <s v="gas"/>
        <s v="COL"/>
        <s v="total"/>
      </sharedItems>
    </cacheField>
    <cacheField name="sector_i" numFmtId="0">
      <sharedItems count="15">
        <s v="oil"/>
        <s v="ppp"/>
        <s v="nmm"/>
        <s v="nfm"/>
        <s v="mvh"/>
        <s v="CHM"/>
        <s v="IRS"/>
        <s v="MAC"/>
        <s v="FOT"/>
        <s v="ROI"/>
        <s v="BUI"/>
        <s v="TRN"/>
        <s v="AGR"/>
        <s v="SER"/>
        <s v="total"/>
      </sharedItems>
    </cacheField>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co2y_yr" numFmtId="0">
      <sharedItems containsSemiMixedTypes="0" containsString="0" containsNumber="1" minValue="1.8706152189169208E-9" maxValue="18.518515430953858"/>
    </cacheField>
  </cacheFields>
  <extLst>
    <ext xmlns:x14="http://schemas.microsoft.com/office/spreadsheetml/2009/9/main" uri="{725AE2AE-9491-48be-B2B4-4EB974FC3084}">
      <x14:pivotCacheDefinition pivotCacheId="395"/>
    </ext>
  </extLst>
</pivotCacheDefinition>
</file>

<file path=xl/pivotCache/pivotCacheDefinition50.xml><?xml version="1.0" encoding="utf-8"?>
<pivotCacheDefinition xmlns="http://schemas.openxmlformats.org/spreadsheetml/2006/main" xmlns:r="http://schemas.openxmlformats.org/officeDocument/2006/relationships" saveData="0" refreshedBy="Roland Montenegro" refreshedDate="42786.594744907408" createdVersion="3" refreshedVersion="6" minRefreshableVersion="3" recordCount="720">
  <cacheSource type="worksheet">
    <worksheetSource ref="B1:E721" sheet="co2c_yr" r:id="rId1"/>
  </cacheSource>
  <cacheFields count="4">
    <cacheField name="sector" numFmtId="0">
      <sharedItems count="4">
        <s v="oil"/>
        <s v="gas"/>
        <s v="COL"/>
        <s v="total"/>
      </sharedItems>
    </cacheField>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co2c_yr" numFmtId="0">
      <sharedItems containsSemiMixedTypes="0" containsString="0" containsNumber="1" minValue="3.4621555744298972E-6" maxValue="5.1846125112487709"/>
    </cacheField>
  </cacheFields>
  <extLst>
    <ext xmlns:x14="http://schemas.microsoft.com/office/spreadsheetml/2009/9/main" uri="{725AE2AE-9491-48be-B2B4-4EB974FC3084}">
      <x14:pivotCacheDefinition pivotCacheId="396"/>
    </ext>
  </extLst>
</pivotCacheDefinition>
</file>

<file path=xl/pivotCache/pivotCacheDefinition51.xml><?xml version="1.0" encoding="utf-8"?>
<pivotCacheDefinition xmlns="http://schemas.openxmlformats.org/spreadsheetml/2006/main" xmlns:r="http://schemas.openxmlformats.org/officeDocument/2006/relationships" saveData="0" refreshedBy="Roland Montenegro" refreshedDate="42786.594745138886" createdVersion="3" refreshedVersion="6" minRefreshableVersion="3" recordCount="180">
  <cacheSource type="worksheet">
    <worksheetSource ref="B1:G181" sheet="co2hh_yr" r:id="rId1"/>
  </cacheSource>
  <cacheFields count="6">
    <cacheField name="fossil energy" numFmtId="0">
      <sharedItems count="4">
        <s v="oil"/>
        <s v="gas"/>
        <s v="COL"/>
        <s v="total"/>
      </sharedItems>
    </cacheField>
    <cacheField name="class" numFmtId="0">
      <sharedItems count="7">
        <s v="small"/>
        <s v="middl"/>
        <s v="large"/>
        <s v="old_x"/>
        <s v="old_r"/>
        <s v="new_e"/>
        <s v="new_p"/>
      </sharedItems>
    </cacheField>
    <cacheField name="energy carrier" numFmtId="0">
      <sharedItems count="6">
        <s v="ben"/>
        <s v="die"/>
        <s v="phe"/>
        <s v="hoi"/>
        <s v="gas"/>
        <s v="COL"/>
      </sharedItems>
    </cacheField>
    <cacheField name="region" numFmtId="0">
      <sharedItems count="1">
        <s v="DEU"/>
      </sharedItems>
    </cacheField>
    <cacheField name="year" numFmtId="0">
      <sharedItems count="5">
        <s v="2011"/>
        <s v="2015"/>
        <s v="2020"/>
        <s v="2025"/>
        <s v="2030"/>
      </sharedItems>
    </cacheField>
    <cacheField name="co2hh_yr" numFmtId="0">
      <sharedItems containsSemiMixedTypes="0" containsString="0" containsNumber="1" minValue="4.3549558073713605E-6" maxValue="5.0648056876323552E-2"/>
    </cacheField>
  </cacheFields>
  <extLst>
    <ext xmlns:x14="http://schemas.microsoft.com/office/spreadsheetml/2009/9/main" uri="{725AE2AE-9491-48be-B2B4-4EB974FC3084}">
      <x14:pivotCacheDefinition pivotCacheId="397"/>
    </ext>
  </extLst>
</pivotCacheDefinition>
</file>

<file path=xl/pivotCache/pivotCacheDefinition52.xml><?xml version="1.0" encoding="utf-8"?>
<pivotCacheDefinition xmlns="http://schemas.openxmlformats.org/spreadsheetml/2006/main" xmlns:r="http://schemas.openxmlformats.org/officeDocument/2006/relationships" saveData="0" refreshedBy="Roland Montenegro" refreshedDate="42786.59474537037" createdVersion="3" refreshedVersion="6" minRefreshableVersion="3" recordCount="60">
  <cacheSource type="worksheet">
    <worksheetSource ref="B1:E61" sheet="co2hhsum_yr" r:id="rId1"/>
  </cacheSource>
  <cacheFields count="4">
    <cacheField name="fossil energy" numFmtId="0">
      <sharedItems count="4">
        <s v="oil"/>
        <s v="gas"/>
        <s v="COL"/>
        <s v="total"/>
      </sharedItems>
    </cacheField>
    <cacheField name="region" numFmtId="0">
      <sharedItems count="3">
        <s v="DEU"/>
        <s v="World"/>
        <s v="EU28"/>
      </sharedItems>
    </cacheField>
    <cacheField name="year" numFmtId="0">
      <sharedItems count="5">
        <s v="2011"/>
        <s v="2015"/>
        <s v="2020"/>
        <s v="2025"/>
        <s v="2030"/>
      </sharedItems>
    </cacheField>
    <cacheField name="co2hh_yr" numFmtId="0">
      <sharedItems containsSemiMixedTypes="0" containsString="0" containsNumber="1" minValue="1.3618673735402089E-3" maxValue="0.19560486901609722" count="20">
        <n v="0.14226092544810995"/>
        <n v="0.13157185328879767"/>
        <n v="0.11834850058770913"/>
        <n v="0.10981366999207483"/>
        <n v="0.10271625175996073"/>
        <n v="5.1380411174257741E-2"/>
        <n v="4.8206114954859727E-2"/>
        <n v="4.3608990447226811E-2"/>
        <n v="3.9593510179832501E-2"/>
        <n v="3.6214255961443884E-2"/>
        <n v="1.9635323937295468E-3"/>
        <n v="1.8351761455781968E-3"/>
        <n v="1.6536758881538916E-3"/>
        <n v="1.5033705257093259E-3"/>
        <n v="1.3618673735402089E-3"/>
        <n v="0.19560486901609722"/>
        <n v="0.18161314438923559"/>
        <n v="0.16361116692308986"/>
        <n v="0.15091055069761664"/>
        <n v="0.14029237509494483"/>
      </sharedItems>
    </cacheField>
  </cacheFields>
  <extLst>
    <ext xmlns:x14="http://schemas.microsoft.com/office/spreadsheetml/2009/9/main" uri="{725AE2AE-9491-48be-B2B4-4EB974FC3084}">
      <x14:pivotCacheDefinition pivotCacheId="398"/>
    </ext>
  </extLst>
</pivotCacheDefinition>
</file>

<file path=xl/pivotCache/pivotCacheDefinition53.xml><?xml version="1.0" encoding="utf-8"?>
<pivotCacheDefinition xmlns="http://schemas.openxmlformats.org/spreadsheetml/2006/main" xmlns:r="http://schemas.openxmlformats.org/officeDocument/2006/relationships" saveData="0" refreshedBy="Roland Montenegro" refreshedDate="42786.594745833332" createdVersion="3" refreshedVersion="6" minRefreshableVersion="3" recordCount="720">
  <cacheSource type="worksheet">
    <worksheetSource ref="B1:E721" sheet="co2_yr" r:id="rId1"/>
  </cacheSource>
  <cacheFields count="4">
    <cacheField name="sector" numFmtId="0">
      <sharedItems count="4">
        <s v="oil"/>
        <s v="gas"/>
        <s v="COL"/>
        <s v="total"/>
      </sharedItems>
    </cacheField>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co2_yr" numFmtId="0">
      <sharedItems containsSemiMixedTypes="0" containsString="0" containsNumber="1" minValue="1.917944559099851E-4" maxValue="40.548166243667595"/>
    </cacheField>
  </cacheFields>
  <extLst>
    <ext xmlns:x14="http://schemas.microsoft.com/office/spreadsheetml/2009/9/main" uri="{725AE2AE-9491-48be-B2B4-4EB974FC3084}">
      <x14:pivotCacheDefinition pivotCacheId="399"/>
    </ext>
  </extLst>
</pivotCacheDefinition>
</file>

<file path=xl/pivotCache/pivotCacheDefinition54.xml><?xml version="1.0" encoding="utf-8"?>
<pivotCacheDefinition xmlns="http://schemas.openxmlformats.org/spreadsheetml/2006/main" xmlns:r="http://schemas.openxmlformats.org/officeDocument/2006/relationships" saveData="0" refreshedBy="Roland Montenegro" refreshedDate="42786.594746296294" createdVersion="3" refreshedVersion="6" minRefreshableVersion="3" recordCount="3942">
  <cacheSource type="worksheet">
    <worksheetSource ref="B1:E3943" sheet="co2all_yr" r:id="rId1"/>
  </cacheSource>
  <cacheFields count="4">
    <cacheField name="region" numFmtId="0">
      <sharedItems count="20">
        <s v="IND"/>
        <s v="USA"/>
        <s v="FRA"/>
        <s v="DEU"/>
        <s v="ITA"/>
        <s v="POL"/>
        <s v="ESP"/>
        <s v="RUS"/>
        <s v="UKI"/>
        <s v="BNL"/>
        <s v="EUN"/>
        <s v="EUS"/>
        <s v="OEC"/>
        <s v="BRZ"/>
        <s v="CHI"/>
        <s v="RSA"/>
        <s v="OPA"/>
        <s v="ROW"/>
        <s v="World"/>
        <s v="EU28"/>
      </sharedItems>
    </cacheField>
    <cacheField name="sector" numFmtId="0">
      <sharedItems count="22">
        <s v="oil"/>
        <s v="ppp"/>
        <s v="nmm"/>
        <s v="nfm"/>
        <s v="mvh"/>
        <s v="c"/>
        <s v="CHM"/>
        <s v="IRS"/>
        <s v="MAC"/>
        <s v="FOT"/>
        <s v="ROI"/>
        <s v="BUI"/>
        <s v="TRN"/>
        <s v="AGR"/>
        <s v="SER"/>
        <s v="ELEx+n"/>
        <s v="Y"/>
        <s v="ETS"/>
        <s v="EII"/>
        <s v="nonETS"/>
        <s v="TOTAL1"/>
        <s v="TOTAL2"/>
      </sharedItems>
    </cacheField>
    <cacheField name="year" numFmtId="0">
      <sharedItems count="9">
        <s v="2011"/>
        <s v="2015"/>
        <s v="2020"/>
        <s v="2025"/>
        <s v="2030"/>
        <s v="2035"/>
        <s v="2040"/>
        <s v="2045"/>
        <s v="2050"/>
      </sharedItems>
    </cacheField>
    <cacheField name="co2all_yr" numFmtId="0">
      <sharedItems containsSemiMixedTypes="0" containsString="0" containsNumber="1" minValue="4.0324493526933039E-7" maxValue="40.548166243667595"/>
    </cacheField>
  </cacheFields>
  <extLst>
    <ext xmlns:x14="http://schemas.microsoft.com/office/spreadsheetml/2009/9/main" uri="{725AE2AE-9491-48be-B2B4-4EB974FC3084}">
      <x14:pivotCacheDefinition pivotCacheId="400"/>
    </ext>
  </extLst>
</pivotCacheDefinition>
</file>

<file path=xl/pivotCache/pivotCacheDefinition55.xml><?xml version="1.0" encoding="utf-8"?>
<pivotCacheDefinition xmlns="http://schemas.openxmlformats.org/spreadsheetml/2006/main" xmlns:r="http://schemas.openxmlformats.org/officeDocument/2006/relationships" saveData="0" refreshedBy="Roland Montenegro" refreshedDate="42786.594746527779" createdVersion="3" refreshedVersion="6" minRefreshableVersion="3" recordCount="720">
  <cacheSource type="worksheet">
    <worksheetSource ref="B1:E721" sheet="co2_yr" r:id="rId1"/>
  </cacheSource>
  <cacheFields count="4">
    <cacheField name="sector" numFmtId="0">
      <sharedItems count="4">
        <s v="oil"/>
        <s v="gas"/>
        <s v="COL"/>
        <s v="total"/>
      </sharedItems>
    </cacheField>
    <cacheField name="region" numFmtId="0">
      <sharedItems count="20">
        <s v="IND"/>
        <s v="USA"/>
        <s v="FRA"/>
        <s v="DEU"/>
        <s v="ITA"/>
        <s v="POL"/>
        <s v="ESP"/>
        <s v="RUS"/>
        <s v="UKI"/>
        <s v="BNL"/>
        <s v="EUN"/>
        <s v="EUS"/>
        <s v="OEC"/>
        <s v="BRZ"/>
        <s v="CHI"/>
        <s v="RSA"/>
        <s v="OPA"/>
        <s v="ROW"/>
        <s v="World"/>
        <s v="EU28"/>
      </sharedItems>
    </cacheField>
    <cacheField name="year" numFmtId="0">
      <sharedItems count="9">
        <s v="2011"/>
        <s v="2015"/>
        <s v="2020"/>
        <s v="2025"/>
        <s v="2030"/>
        <s v="2035"/>
        <s v="2040"/>
        <s v="2045"/>
        <s v="2050"/>
      </sharedItems>
    </cacheField>
    <cacheField name="co2_yr" numFmtId="0">
      <sharedItems containsSemiMixedTypes="0" containsString="0" containsNumber="1" minValue="1.917944559099851E-4" maxValue="40.548166243667595"/>
    </cacheField>
  </cacheFields>
  <extLst>
    <ext xmlns:x14="http://schemas.microsoft.com/office/spreadsheetml/2009/9/main" uri="{725AE2AE-9491-48be-B2B4-4EB974FC3084}">
      <x14:pivotCacheDefinition pivotCacheId="401"/>
    </ext>
  </extLst>
</pivotCacheDefinition>
</file>

<file path=xl/pivotCache/pivotCacheDefinition56.xml><?xml version="1.0" encoding="utf-8"?>
<pivotCacheDefinition xmlns="http://schemas.openxmlformats.org/spreadsheetml/2006/main" xmlns:r="http://schemas.openxmlformats.org/officeDocument/2006/relationships" saveData="0" refreshedBy="Roland Montenegro" refreshedDate="42786.594747222225" createdVersion="3" refreshedVersion="6" minRefreshableVersion="3" recordCount="171">
  <cacheSource type="worksheet">
    <worksheetSource ref="B1:D172" sheet="carblim_yr" r:id="rId1"/>
  </cacheSource>
  <cacheFields count="3">
    <cacheField name="region" numFmtId="0">
      <sharedItems count="19">
        <s v="IND"/>
        <s v="USA"/>
        <s v="FRA"/>
        <s v="DEU"/>
        <s v="ITA"/>
        <s v="POL"/>
        <s v="ESP"/>
        <s v="RUS"/>
        <s v="UKI"/>
        <s v="BNL"/>
        <s v="EUN"/>
        <s v="EUS"/>
        <s v="OEC"/>
        <s v="BRZ"/>
        <s v="CHI"/>
        <s v="RSA"/>
        <s v="OPA"/>
        <s v="ROW"/>
        <s v="EU28"/>
      </sharedItems>
    </cacheField>
    <cacheField name="year" numFmtId="0">
      <sharedItems count="9">
        <s v="2011"/>
        <s v="2015"/>
        <s v="2020"/>
        <s v="2025"/>
        <s v="2030"/>
        <s v="2035"/>
        <s v="2040"/>
        <s v="2045"/>
        <s v="2050"/>
      </sharedItems>
    </cacheField>
    <cacheField name="carblim_yr" numFmtId="0">
      <sharedItems containsSemiMixedTypes="0" containsString="0" containsNumber="1" minValue="4.8071265667582221E-2" maxValue="6.9160794521363389"/>
    </cacheField>
  </cacheFields>
  <extLst>
    <ext xmlns:x14="http://schemas.microsoft.com/office/spreadsheetml/2009/9/main" uri="{725AE2AE-9491-48be-B2B4-4EB974FC3084}">
      <x14:pivotCacheDefinition pivotCacheId="402"/>
    </ext>
  </extLst>
</pivotCacheDefinition>
</file>

<file path=xl/pivotCache/pivotCacheDefinition57.xml><?xml version="1.0" encoding="utf-8"?>
<pivotCacheDefinition xmlns="http://schemas.openxmlformats.org/spreadsheetml/2006/main" xmlns:r="http://schemas.openxmlformats.org/officeDocument/2006/relationships" saveData="0" refreshedBy="Roland Montenegro" refreshedDate="42786.594747569441" createdVersion="3" refreshedVersion="6" minRefreshableVersion="3" recordCount="2381">
  <cacheSource type="worksheet">
    <worksheetSource ref="B1:E2382" sheet="abschreibung_bmk" r:id="rId1"/>
  </cacheSource>
  <cacheFields count="4">
    <cacheField name="region" numFmtId="0">
      <sharedItems count="18">
        <s v="IND"/>
        <s v="USA"/>
        <s v="FRA"/>
        <s v="DEU"/>
        <s v="ITA"/>
        <s v="POL"/>
        <s v="ESP"/>
        <s v="RUS"/>
        <s v="UKI"/>
        <s v="BNL"/>
        <s v="EUN"/>
        <s v="EUS"/>
        <s v="OEC"/>
        <s v="BRZ"/>
        <s v="CHI"/>
        <s v="RSA"/>
        <s v="OPA"/>
        <s v="ROW"/>
      </sharedItems>
    </cacheField>
    <cacheField name="technology" numFmtId="0">
      <sharedItems count="18">
        <s v="bNUC"/>
        <s v="bBC"/>
        <s v="bBIO"/>
        <s v="bGEO"/>
        <s v="bHYDRO"/>
        <s v="bHC"/>
        <s v="bGAS"/>
        <s v="bOIL"/>
        <s v="bCCS"/>
        <s v="mHC"/>
        <s v="mGAS"/>
        <s v="mWIND"/>
        <s v="mSOLAR"/>
        <s v="mOIL"/>
        <s v="mCCS"/>
        <s v="pOIL"/>
        <s v="pGAS"/>
        <s v="pHYDRO"/>
      </sharedItems>
    </cacheField>
    <cacheField name="year" numFmtId="0">
      <sharedItems count="9">
        <s v="2011"/>
        <s v="2015"/>
        <s v="2020"/>
        <s v="2025"/>
        <s v="2030"/>
        <s v="2035"/>
        <s v="2040"/>
        <s v="2045"/>
        <s v="2050"/>
      </sharedItems>
    </cacheField>
    <cacheField name="abschreibung_bmk" numFmtId="0">
      <sharedItems containsSemiMixedTypes="0" containsString="0" containsNumber="1" minValue="2.1050510052350798E-18" maxValue="1.6666666666666765"/>
    </cacheField>
  </cacheFields>
  <extLst>
    <ext xmlns:x14="http://schemas.microsoft.com/office/spreadsheetml/2009/9/main" uri="{725AE2AE-9491-48be-B2B4-4EB974FC3084}">
      <x14:pivotCacheDefinition/>
    </ext>
  </extLst>
</pivotCacheDefinition>
</file>

<file path=xl/pivotCache/pivotCacheDefinition58.xml><?xml version="1.0" encoding="utf-8"?>
<pivotCacheDefinition xmlns="http://schemas.openxmlformats.org/spreadsheetml/2006/main" xmlns:r="http://schemas.openxmlformats.org/officeDocument/2006/relationships" saveData="0" refreshedBy="Roland Montenegro" refreshedDate="42786.594748958334" createdVersion="3" refreshedVersion="6" minRefreshableVersion="3" recordCount="61236">
  <cacheSource type="worksheet">
    <worksheetSource ref="B1:F61237" sheet="aeei_yr" r:id="rId1"/>
  </cacheSource>
  <cacheFields count="5">
    <cacheField name="region" numFmtId="0">
      <sharedItems count="18">
        <s v="IND"/>
        <s v="USA"/>
        <s v="FRA"/>
        <s v="DEU"/>
        <s v="ITA"/>
        <s v="POL"/>
        <s v="ESP"/>
        <s v="RUS"/>
        <s v="UKI"/>
        <s v="BNL"/>
        <s v="EUN"/>
        <s v="EUS"/>
        <s v="OEC"/>
        <s v="BRZ"/>
        <s v="CHI"/>
        <s v="RSA"/>
        <s v="OPA"/>
        <s v="ROW"/>
      </sharedItems>
    </cacheField>
    <cacheField name="energy production" numFmtId="0">
      <sharedItems count="18">
        <s v="oil"/>
        <s v="gas"/>
        <s v="ppp"/>
        <s v="nmm"/>
        <s v="nfm"/>
        <s v="mvh"/>
        <s v="ele"/>
        <s v="COL"/>
        <s v="CRU"/>
        <s v="CHM"/>
        <s v="IRS"/>
        <s v="MAC"/>
        <s v="FOT"/>
        <s v="ROI"/>
        <s v="BUI"/>
        <s v="TRN"/>
        <s v="AGR"/>
        <s v="SER"/>
      </sharedItems>
    </cacheField>
    <cacheField name="energy usage" numFmtId="0">
      <sharedItems count="21">
        <s v="oil"/>
        <s v="gas"/>
        <s v="ppp"/>
        <s v="nmm"/>
        <s v="nfm"/>
        <s v="mvh"/>
        <s v="ele"/>
        <s v="c"/>
        <s v="g"/>
        <s v="i"/>
        <s v="COL"/>
        <s v="CRU"/>
        <s v="CHM"/>
        <s v="IRS"/>
        <s v="MAC"/>
        <s v="FOT"/>
        <s v="ROI"/>
        <s v="BUI"/>
        <s v="TRN"/>
        <s v="AGR"/>
        <s v="SER"/>
      </sharedItems>
    </cacheField>
    <cacheField name="year" numFmtId="0">
      <sharedItems count="9">
        <s v="2011"/>
        <s v="2015"/>
        <s v="2020"/>
        <s v="2025"/>
        <s v="2030"/>
        <s v="2035"/>
        <s v="2040"/>
        <s v="2045"/>
        <s v="2050"/>
      </sharedItems>
    </cacheField>
    <cacheField name="aeei_yr" numFmtId="0">
      <sharedItems containsSemiMixedTypes="0" containsString="0" containsNumber="1" minValue="0.23946266913267802" maxValue="1.0014627921806791"/>
    </cacheField>
  </cacheFields>
  <extLst>
    <ext xmlns:x14="http://schemas.microsoft.com/office/spreadsheetml/2009/9/main" uri="{725AE2AE-9491-48be-B2B4-4EB974FC3084}">
      <x14:pivotCacheDefinition pivotCacheId="403"/>
    </ext>
  </extLst>
</pivotCacheDefinition>
</file>

<file path=xl/pivotCache/pivotCacheDefinition59.xml><?xml version="1.0" encoding="utf-8"?>
<pivotCacheDefinition xmlns="http://schemas.openxmlformats.org/spreadsheetml/2006/main" xmlns:r="http://schemas.openxmlformats.org/officeDocument/2006/relationships" saveData="0" refreshedBy="Roland Montenegro" refreshedDate="42786.594749884258" createdVersion="3" refreshedVersion="6" minRefreshableVersion="3" recordCount="1000">
  <cacheSource type="worksheet">
    <worksheetSource ref="B1:E1001" sheet="genlimit_twh_yr" r:id="rId1"/>
  </cacheSource>
  <cacheFields count="4">
    <cacheField name="region" numFmtId="0">
      <sharedItems count="18">
        <s v="IND"/>
        <s v="USA"/>
        <s v="FRA"/>
        <s v="DEU"/>
        <s v="ITA"/>
        <s v="POL"/>
        <s v="ESP"/>
        <s v="RUS"/>
        <s v="UKI"/>
        <s v="BNL"/>
        <s v="EUN"/>
        <s v="EUS"/>
        <s v="OEC"/>
        <s v="BRZ"/>
        <s v="CHI"/>
        <s v="RSA"/>
        <s v="OPA"/>
        <s v="ROW"/>
      </sharedItems>
    </cacheField>
    <cacheField name="technology" numFmtId="0">
      <sharedItems count="8">
        <s v="bNUC"/>
        <s v="bBC"/>
        <s v="bBIO"/>
        <s v="bHYDRO"/>
        <s v="mWIND"/>
        <s v="pHYDRO"/>
        <s v="mOIL"/>
        <s v="bOIL"/>
      </sharedItems>
    </cacheField>
    <cacheField name="year" numFmtId="0">
      <sharedItems count="9">
        <s v="2011"/>
        <s v="2015"/>
        <s v="2020"/>
        <s v="2025"/>
        <s v="2030"/>
        <s v="2035"/>
        <s v="2040"/>
        <s v="2045"/>
        <s v="2050"/>
      </sharedItems>
    </cacheField>
    <cacheField name="genlimit_twh_yr" numFmtId="0">
      <sharedItems containsSemiMixedTypes="0" containsString="0" containsNumber="1" minValue="6.0000000000000056E-5" maxValue="6350.1372519203696"/>
    </cacheField>
  </cacheFields>
  <extLst>
    <ext xmlns:x14="http://schemas.microsoft.com/office/spreadsheetml/2009/9/main" uri="{725AE2AE-9491-48be-B2B4-4EB974FC3084}">
      <x14:pivotCacheDefinition pivotCacheId="404"/>
    </ext>
  </extLst>
</pivotCacheDefinition>
</file>

<file path=xl/pivotCache/pivotCacheRecords1.xml><?xml version="1.0" encoding="utf-8"?>
<pivotCacheRecords xmlns="http://schemas.openxmlformats.org/spreadsheetml/2006/main" xmlns:r="http://schemas.openxmlformats.org/officeDocument/2006/relationships" count="734">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r>
    <x v="0"/>
    <x v="0"/>
    <m/>
    <m/>
  </r>
</pivotCacheRecords>
</file>

<file path=xl/pivotCache/pivotCacheRecords2.xml><?xml version="1.0" encoding="utf-8"?>
<pivotCacheRecords xmlns="http://schemas.openxmlformats.org/spreadsheetml/2006/main" xmlns:r="http://schemas.openxmlformats.org/officeDocument/2006/relationships" count="60">
  <r>
    <x v="0"/>
    <x v="0"/>
    <n v="0.35391017603651176"/>
  </r>
  <r>
    <x v="0"/>
    <x v="1"/>
    <n v="0.32051440899959338"/>
  </r>
  <r>
    <x v="0"/>
    <x v="2"/>
    <n v="0.31084449200046282"/>
  </r>
  <r>
    <x v="0"/>
    <x v="3"/>
    <n v="0.29625520899961072"/>
  </r>
  <r>
    <x v="0"/>
    <x v="4"/>
    <n v="0.26107182606595525"/>
  </r>
  <r>
    <x v="1"/>
    <x v="0"/>
    <n v="0.69146211910746624"/>
  </r>
  <r>
    <x v="1"/>
    <x v="1"/>
    <n v="0.627490326999671"/>
  </r>
  <r>
    <x v="1"/>
    <x v="2"/>
    <n v="0.60855894899972474"/>
  </r>
  <r>
    <x v="1"/>
    <x v="3"/>
    <n v="0.57999662481222991"/>
  </r>
  <r>
    <x v="1"/>
    <x v="4"/>
    <n v="0.51111600314960182"/>
  </r>
  <r>
    <x v="2"/>
    <x v="0"/>
    <n v="0.38607148797409252"/>
  </r>
  <r>
    <x v="2"/>
    <x v="1"/>
    <n v="0.34963960399970773"/>
  </r>
  <r>
    <x v="2"/>
    <x v="2"/>
    <n v="0.33909097999992216"/>
  </r>
  <r>
    <x v="2"/>
    <x v="3"/>
    <n v="0.32317596599990484"/>
  </r>
  <r>
    <x v="2"/>
    <x v="4"/>
    <n v="0.28479545922783822"/>
  </r>
  <r>
    <x v="3"/>
    <x v="0"/>
    <n v="0.28913725455917583"/>
  </r>
  <r>
    <x v="3"/>
    <x v="1"/>
    <n v="0.26185280299982405"/>
  </r>
  <r>
    <x v="3"/>
    <x v="2"/>
    <n v="0.25395270599975178"/>
  </r>
  <r>
    <x v="3"/>
    <x v="3"/>
    <n v="0.24203360200018009"/>
  </r>
  <r>
    <x v="3"/>
    <x v="4"/>
    <n v="0.21328958052344338"/>
  </r>
  <r>
    <x v="4"/>
    <x v="0"/>
    <n v="0.32226827179904399"/>
  </r>
  <r>
    <x v="4"/>
    <x v="1"/>
    <n v="0.2918579999997799"/>
  </r>
  <r>
    <x v="4"/>
    <x v="2"/>
    <n v="0.28305264700002442"/>
  </r>
  <r>
    <x v="4"/>
    <x v="3"/>
    <n v="0.26976775599985053"/>
  </r>
  <r>
    <x v="4"/>
    <x v="4"/>
    <n v="0.23773003554498409"/>
  </r>
  <r>
    <x v="5"/>
    <x v="0"/>
    <n v="0.45482540626495593"/>
  </r>
  <r>
    <x v="5"/>
    <x v="1"/>
    <n v="0.41190580599983051"/>
  </r>
  <r>
    <x v="5"/>
    <x v="2"/>
    <n v="0.39947861200056894"/>
  </r>
  <r>
    <x v="5"/>
    <x v="3"/>
    <n v="0.38072934399927805"/>
  </r>
  <r>
    <x v="5"/>
    <x v="4"/>
    <n v="0.33551378570531376"/>
  </r>
  <r>
    <x v="6"/>
    <x v="0"/>
    <n v="0.28596639663573775"/>
  </r>
  <r>
    <x v="6"/>
    <x v="1"/>
    <n v="0.25898514500004766"/>
  </r>
  <r>
    <x v="6"/>
    <x v="2"/>
    <n v="0.25117156600014645"/>
  </r>
  <r>
    <x v="6"/>
    <x v="3"/>
    <n v="0.23938299199919838"/>
  </r>
  <r>
    <x v="6"/>
    <x v="4"/>
    <n v="0.21095377900065285"/>
  </r>
  <r>
    <x v="7"/>
    <x v="0"/>
    <n v="0.2430846201283996"/>
  </r>
  <r>
    <x v="7"/>
    <x v="1"/>
    <n v="0.22015303899978139"/>
  </r>
  <r>
    <x v="7"/>
    <x v="2"/>
    <n v="0.21351102400007799"/>
  </r>
  <r>
    <x v="7"/>
    <x v="3"/>
    <n v="0.20349002299976729"/>
  </r>
  <r>
    <x v="7"/>
    <x v="4"/>
    <n v="0.17932347300162016"/>
  </r>
  <r>
    <x v="8"/>
    <x v="0"/>
    <n v="0.60827927545696259"/>
  </r>
  <r>
    <x v="8"/>
    <x v="1"/>
    <n v="0.55098945699994339"/>
  </r>
  <r>
    <x v="8"/>
    <x v="2"/>
    <n v="0.53436610999995471"/>
  </r>
  <r>
    <x v="8"/>
    <x v="3"/>
    <n v="0.50928598599972774"/>
  </r>
  <r>
    <x v="8"/>
    <x v="4"/>
    <n v="0.44880299299791648"/>
  </r>
  <r>
    <x v="9"/>
    <x v="0"/>
    <n v="3.6350050079623459"/>
  </r>
  <r>
    <x v="9"/>
    <x v="1"/>
    <n v="3.2933885899981794"/>
  </r>
  <r>
    <x v="9"/>
    <x v="2"/>
    <n v="3.1940270860006343"/>
  </r>
  <r>
    <x v="9"/>
    <x v="3"/>
    <n v="3.0441175028097476"/>
  </r>
  <r>
    <x v="9"/>
    <x v="4"/>
    <n v="2.682596935217326"/>
  </r>
  <r>
    <x v="10"/>
    <x v="0"/>
    <n v="3.6350050079623459"/>
  </r>
  <r>
    <x v="10"/>
    <x v="1"/>
    <n v="3.2933885899981794"/>
  </r>
  <r>
    <x v="10"/>
    <x v="2"/>
    <n v="3.1940270860006343"/>
  </r>
  <r>
    <x v="10"/>
    <x v="3"/>
    <n v="3.0441175028097476"/>
  </r>
  <r>
    <x v="10"/>
    <x v="4"/>
    <n v="2.682596935217326"/>
  </r>
  <r>
    <x v="11"/>
    <x v="5"/>
    <m/>
  </r>
  <r>
    <x v="11"/>
    <x v="5"/>
    <m/>
  </r>
  <r>
    <x v="11"/>
    <x v="5"/>
    <m/>
  </r>
  <r>
    <x v="11"/>
    <x v="5"/>
    <m/>
  </r>
  <r>
    <x v="11"/>
    <x v="5"/>
    <m/>
  </r>
</pivotCacheRecords>
</file>

<file path=xl/pivotCache/pivotCacheRecords3.xml><?xml version="1.0" encoding="utf-8"?>
<pivotCacheRecords xmlns="http://schemas.openxmlformats.org/spreadsheetml/2006/main" xmlns:r="http://schemas.openxmlformats.org/officeDocument/2006/relationships" count="14999">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r>
    <x v="0"/>
    <x v="0"/>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8.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9.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40.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4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42.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43.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44.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45.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46.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47.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48.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49.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50.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5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52.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53.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54.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55.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56.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57.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58.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59.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236"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1">
  <location ref="A3:F15" firstHeaderRow="1" firstDataRow="2" firstDataCol="1"/>
  <pivotFields count="3">
    <pivotField axis="axisCol" showAll="0">
      <items count="5">
        <item x="2"/>
        <item x="3"/>
        <item x="0"/>
        <item x="1"/>
        <item t="default"/>
      </items>
    </pivotField>
    <pivotField axis="axisRow" showAll="0">
      <items count="11">
        <item x="1"/>
        <item x="2"/>
        <item x="3"/>
        <item x="4"/>
        <item x="9"/>
        <item x="0"/>
        <item x="5"/>
        <item x="6"/>
        <item x="7"/>
        <item x="8"/>
        <item t="default"/>
      </items>
    </pivotField>
    <pivotField dataField="1" showAll="0" defaultSubtotal="0"/>
  </pivotFields>
  <rowFields count="1">
    <field x="1"/>
  </rowFields>
  <rowItems count="11">
    <i>
      <x/>
    </i>
    <i>
      <x v="1"/>
    </i>
    <i>
      <x v="2"/>
    </i>
    <i>
      <x v="3"/>
    </i>
    <i>
      <x v="4"/>
    </i>
    <i>
      <x v="5"/>
    </i>
    <i>
      <x v="6"/>
    </i>
    <i>
      <x v="7"/>
    </i>
    <i>
      <x v="8"/>
    </i>
    <i>
      <x v="9"/>
    </i>
    <i t="grand">
      <x/>
    </i>
  </rowItems>
  <colFields count="1">
    <field x="0"/>
  </colFields>
  <colItems count="5">
    <i>
      <x/>
    </i>
    <i>
      <x v="1"/>
    </i>
    <i>
      <x v="2"/>
    </i>
    <i>
      <x v="3"/>
    </i>
    <i t="grand">
      <x/>
    </i>
  </colItems>
  <dataFields count="1">
    <dataField name="Summe von status" fld="2" baseField="1" baseItem="7"/>
  </dataFields>
  <chartFormats count="5">
    <chartFormat chart="0" format="16" series="1">
      <pivotArea type="data" outline="0" fieldPosition="0">
        <references count="1">
          <reference field="0" count="1" selected="0">
            <x v="2"/>
          </reference>
        </references>
      </pivotArea>
    </chartFormat>
    <chartFormat chart="0" format="17" series="1">
      <pivotArea type="data" outline="0" fieldPosition="0">
        <references count="1">
          <reference field="0" count="1" selected="0">
            <x v="0"/>
          </reference>
        </references>
      </pivotArea>
    </chartFormat>
    <chartFormat chart="0" format="18" series="1">
      <pivotArea type="data" outline="0" fieldPosition="0">
        <references count="1">
          <reference field="0" count="1" selected="0">
            <x v="3"/>
          </reference>
        </references>
      </pivotArea>
    </chartFormat>
    <chartFormat chart="0" format="20" series="1">
      <pivotArea type="data" outline="0" fieldPosition="0">
        <references count="2">
          <reference field="4294967294" count="1" selected="0">
            <x v="0"/>
          </reference>
          <reference field="0" count="1" selected="0">
            <x v="1"/>
          </reference>
        </references>
      </pivotArea>
    </chartFormat>
    <chartFormat chart="0" format="22"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filters count="1">
    <filter fld="0" type="captionNotEqual" evalOrder="-1" id="2" stringValue1="(leer)">
      <autoFilter ref="A1">
        <filterColumn colId="0">
          <customFilters>
            <customFilter operator="notEqual" val="(leer)"/>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3" cacheId="237"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K13" firstHeaderRow="1" firstDataRow="2" firstDataCol="1"/>
  <pivotFields count="3">
    <pivotField axis="axisCol" showAll="0">
      <items count="19">
        <item x="3"/>
        <item x="10"/>
        <item x="11"/>
        <item x="2"/>
        <item h="1" x="0"/>
        <item h="1" x="1"/>
        <item h="1" x="7"/>
        <item h="1" x="12"/>
        <item h="1" x="13"/>
        <item h="1" x="14"/>
        <item h="1" x="15"/>
        <item h="1" x="17"/>
        <item x="4"/>
        <item x="5"/>
        <item x="6"/>
        <item x="8"/>
        <item x="9"/>
        <item h="1" x="16"/>
        <item t="default"/>
      </items>
    </pivotField>
    <pivotField axis="axisRow" showAll="0">
      <items count="10">
        <item x="1"/>
        <item x="2"/>
        <item x="3"/>
        <item x="4"/>
        <item h="1" x="0"/>
        <item x="5"/>
        <item x="6"/>
        <item x="7"/>
        <item x="8"/>
        <item t="default"/>
      </items>
    </pivotField>
    <pivotField dataField="1" showAll="0" defaultSubtotal="0"/>
  </pivotFields>
  <rowFields count="1">
    <field x="1"/>
  </rowFields>
  <rowItems count="9">
    <i>
      <x/>
    </i>
    <i>
      <x v="1"/>
    </i>
    <i>
      <x v="2"/>
    </i>
    <i>
      <x v="3"/>
    </i>
    <i>
      <x v="5"/>
    </i>
    <i>
      <x v="6"/>
    </i>
    <i>
      <x v="7"/>
    </i>
    <i>
      <x v="8"/>
    </i>
    <i t="grand">
      <x/>
    </i>
  </rowItems>
  <colFields count="1">
    <field x="0"/>
  </colFields>
  <colItems count="10">
    <i>
      <x/>
    </i>
    <i>
      <x v="1"/>
    </i>
    <i>
      <x v="2"/>
    </i>
    <i>
      <x v="3"/>
    </i>
    <i>
      <x v="12"/>
    </i>
    <i>
      <x v="13"/>
    </i>
    <i>
      <x v="14"/>
    </i>
    <i>
      <x v="15"/>
    </i>
    <i>
      <x v="16"/>
    </i>
    <i t="grand">
      <x/>
    </i>
  </colItems>
  <dataFields count="1">
    <dataField name="Summe von WELF" fld="2" baseField="1" baseItem="0"/>
  </dataFields>
  <chartFormats count="20">
    <chartFormat chart="2" format="27" series="1">
      <pivotArea type="data" outline="0" fieldPosition="0">
        <references count="1">
          <reference field="0" count="1" selected="0">
            <x v="6"/>
          </reference>
        </references>
      </pivotArea>
    </chartFormat>
    <chartFormat chart="2" format="29" series="1">
      <pivotArea type="data" outline="0" fieldPosition="0">
        <references count="1">
          <reference field="0" count="1" selected="0">
            <x v="7"/>
          </reference>
        </references>
      </pivotArea>
    </chartFormat>
    <chartFormat chart="2" format="30" series="1">
      <pivotArea type="data" outline="0" fieldPosition="0">
        <references count="1">
          <reference field="0" count="1" selected="0">
            <x v="8"/>
          </reference>
        </references>
      </pivotArea>
    </chartFormat>
    <chartFormat chart="2" format="31" series="1">
      <pivotArea type="data" outline="0" fieldPosition="0">
        <references count="1">
          <reference field="0" count="1" selected="0">
            <x v="9"/>
          </reference>
        </references>
      </pivotArea>
    </chartFormat>
    <chartFormat chart="2" format="32" series="1">
      <pivotArea type="data" outline="0" fieldPosition="0">
        <references count="1">
          <reference field="0" count="1" selected="0">
            <x v="10"/>
          </reference>
        </references>
      </pivotArea>
    </chartFormat>
    <chartFormat chart="2" format="35" series="1">
      <pivotArea type="data" outline="0" fieldPosition="0">
        <references count="1">
          <reference field="0" count="1" selected="0">
            <x v="11"/>
          </reference>
        </references>
      </pivotArea>
    </chartFormat>
    <chartFormat chart="2" format="37" series="1">
      <pivotArea type="data" outline="0" fieldPosition="0">
        <references count="2">
          <reference field="4294967294" count="1" selected="0">
            <x v="0"/>
          </reference>
          <reference field="0" count="1" selected="0">
            <x v="0"/>
          </reference>
        </references>
      </pivotArea>
    </chartFormat>
    <chartFormat chart="2" format="39" series="1">
      <pivotArea type="data" outline="0" fieldPosition="0">
        <references count="2">
          <reference field="4294967294" count="1" selected="0">
            <x v="0"/>
          </reference>
          <reference field="0" count="1" selected="0">
            <x v="1"/>
          </reference>
        </references>
      </pivotArea>
    </chartFormat>
    <chartFormat chart="2" format="40" series="1">
      <pivotArea type="data" outline="0" fieldPosition="0">
        <references count="2">
          <reference field="4294967294" count="1" selected="0">
            <x v="0"/>
          </reference>
          <reference field="0" count="1" selected="0">
            <x v="2"/>
          </reference>
        </references>
      </pivotArea>
    </chartFormat>
    <chartFormat chart="2" format="41" series="1">
      <pivotArea type="data" outline="0" fieldPosition="0">
        <references count="2">
          <reference field="4294967294" count="1" selected="0">
            <x v="0"/>
          </reference>
          <reference field="0" count="1" selected="0">
            <x v="3"/>
          </reference>
        </references>
      </pivotArea>
    </chartFormat>
    <chartFormat chart="2" format="42" series="1">
      <pivotArea type="data" outline="0" fieldPosition="0">
        <references count="2">
          <reference field="4294967294" count="1" selected="0">
            <x v="0"/>
          </reference>
          <reference field="0" count="1" selected="0">
            <x v="4"/>
          </reference>
        </references>
      </pivotArea>
    </chartFormat>
    <chartFormat chart="2" format="43" series="1">
      <pivotArea type="data" outline="0" fieldPosition="0">
        <references count="2">
          <reference field="4294967294" count="1" selected="0">
            <x v="0"/>
          </reference>
          <reference field="0" count="1" selected="0">
            <x v="5"/>
          </reference>
        </references>
      </pivotArea>
    </chartFormat>
    <chartFormat chart="2" format="46" series="1">
      <pivotArea type="data" outline="0" fieldPosition="0">
        <references count="2">
          <reference field="4294967294" count="1" selected="0">
            <x v="0"/>
          </reference>
          <reference field="0" count="1" selected="0">
            <x v="7"/>
          </reference>
        </references>
      </pivotArea>
    </chartFormat>
    <chartFormat chart="2" format="47" series="1">
      <pivotArea type="data" outline="0" fieldPosition="0">
        <references count="2">
          <reference field="4294967294" count="1" selected="0">
            <x v="0"/>
          </reference>
          <reference field="0" count="1" selected="0">
            <x v="9"/>
          </reference>
        </references>
      </pivotArea>
    </chartFormat>
    <chartFormat chart="2" format="48" series="1">
      <pivotArea type="data" outline="0" fieldPosition="0">
        <references count="2">
          <reference field="4294967294" count="1" selected="0">
            <x v="0"/>
          </reference>
          <reference field="0" count="1" selected="0">
            <x v="16"/>
          </reference>
        </references>
      </pivotArea>
    </chartFormat>
    <chartFormat chart="2" format="49" series="1">
      <pivotArea type="data" outline="0" fieldPosition="0">
        <references count="2">
          <reference field="4294967294" count="1" selected="0">
            <x v="0"/>
          </reference>
          <reference field="0" count="1" selected="0">
            <x v="8"/>
          </reference>
        </references>
      </pivotArea>
    </chartFormat>
    <chartFormat chart="2" format="50" series="1">
      <pivotArea type="data" outline="0" fieldPosition="0">
        <references count="2">
          <reference field="4294967294" count="1" selected="0">
            <x v="0"/>
          </reference>
          <reference field="0" count="1" selected="0">
            <x v="14"/>
          </reference>
        </references>
      </pivotArea>
    </chartFormat>
    <chartFormat chart="2" format="51" series="1">
      <pivotArea type="data" outline="0" fieldPosition="0">
        <references count="2">
          <reference field="4294967294" count="1" selected="0">
            <x v="0"/>
          </reference>
          <reference field="0" count="1" selected="0">
            <x v="12"/>
          </reference>
        </references>
      </pivotArea>
    </chartFormat>
    <chartFormat chart="2" format="52" series="1">
      <pivotArea type="data" outline="0" fieldPosition="0">
        <references count="2">
          <reference field="4294967294" count="1" selected="0">
            <x v="0"/>
          </reference>
          <reference field="0" count="1" selected="0">
            <x v="13"/>
          </reference>
        </references>
      </pivotArea>
    </chartFormat>
    <chartFormat chart="2" format="53" series="1">
      <pivotArea type="data" outline="0" fieldPosition="0">
        <references count="2">
          <reference field="4294967294" count="1" selected="0">
            <x v="0"/>
          </reference>
          <reference field="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238"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C14" firstHeaderRow="1" firstDataRow="2" firstDataCol="1"/>
  <pivotFields count="3">
    <pivotField axis="axisCol" showAll="0">
      <items count="21">
        <item h="1" x="13"/>
        <item h="1" x="14"/>
        <item h="1" x="3"/>
        <item h="1" x="10"/>
        <item h="1" x="11"/>
        <item h="1" x="2"/>
        <item h="1" x="0"/>
        <item h="1" x="12"/>
        <item h="1" x="17"/>
        <item h="1" x="15"/>
        <item h="1" x="7"/>
        <item h="1" x="1"/>
        <item x="19"/>
        <item h="1" x="18"/>
        <item h="1" x="4"/>
        <item h="1" x="5"/>
        <item h="1" x="6"/>
        <item h="1" x="8"/>
        <item h="1" x="9"/>
        <item h="1" x="16"/>
        <item t="default"/>
      </items>
    </pivotField>
    <pivotField axis="axisRow" showAll="0" sortType="ascending">
      <items count="10">
        <item x="0"/>
        <item x="1"/>
        <item x="2"/>
        <item x="3"/>
        <item x="4"/>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2">
    <i>
      <x v="12"/>
    </i>
    <i t="grand">
      <x/>
    </i>
  </colItems>
  <dataFields count="1">
    <dataField name="Summe von GDPreal" fld="2" baseField="0" baseItem="0"/>
  </dataFields>
  <chartFormats count="20">
    <chartFormat chart="1" format="66" series="1">
      <pivotArea type="data" outline="0" fieldPosition="0">
        <references count="2">
          <reference field="4294967294" count="1" selected="0">
            <x v="0"/>
          </reference>
          <reference field="0" count="1" selected="0">
            <x v="2"/>
          </reference>
        </references>
      </pivotArea>
    </chartFormat>
    <chartFormat chart="1" format="68" series="1">
      <pivotArea type="data" outline="0" fieldPosition="0">
        <references count="2">
          <reference field="4294967294" count="1" selected="0">
            <x v="0"/>
          </reference>
          <reference field="0" count="1" selected="0">
            <x v="3"/>
          </reference>
        </references>
      </pivotArea>
    </chartFormat>
    <chartFormat chart="1" format="69" series="1">
      <pivotArea type="data" outline="0" fieldPosition="0">
        <references count="2">
          <reference field="4294967294" count="1" selected="0">
            <x v="0"/>
          </reference>
          <reference field="0" count="1" selected="0">
            <x v="4"/>
          </reference>
        </references>
      </pivotArea>
    </chartFormat>
    <chartFormat chart="1" format="70" series="1">
      <pivotArea type="data" outline="0" fieldPosition="0">
        <references count="2">
          <reference field="4294967294" count="1" selected="0">
            <x v="0"/>
          </reference>
          <reference field="0" count="1" selected="0">
            <x v="5"/>
          </reference>
        </references>
      </pivotArea>
    </chartFormat>
    <chartFormat chart="1" format="71" series="1">
      <pivotArea type="data" outline="0" fieldPosition="0">
        <references count="2">
          <reference field="4294967294" count="1" selected="0">
            <x v="0"/>
          </reference>
          <reference field="0" count="1" selected="0">
            <x v="6"/>
          </reference>
        </references>
      </pivotArea>
    </chartFormat>
    <chartFormat chart="1" format="73" series="1">
      <pivotArea type="data" outline="0" fieldPosition="0">
        <references count="2">
          <reference field="4294967294" count="1" selected="0">
            <x v="0"/>
          </reference>
          <reference field="0" count="1" selected="0">
            <x v="12"/>
          </reference>
        </references>
      </pivotArea>
    </chartFormat>
    <chartFormat chart="1" format="76" series="1">
      <pivotArea type="data" outline="0" fieldPosition="0">
        <references count="2">
          <reference field="4294967294" count="1" selected="0">
            <x v="0"/>
          </reference>
          <reference field="0" count="1" selected="0">
            <x v="11"/>
          </reference>
        </references>
      </pivotArea>
    </chartFormat>
    <chartFormat chart="1" format="77" series="1">
      <pivotArea type="data" outline="0" fieldPosition="0">
        <references count="2">
          <reference field="4294967294" count="1" selected="0">
            <x v="0"/>
          </reference>
          <reference field="0" count="1" selected="0">
            <x v="1"/>
          </reference>
        </references>
      </pivotArea>
    </chartFormat>
    <chartFormat chart="1" format="78" series="1">
      <pivotArea type="data" outline="0" fieldPosition="0">
        <references count="2">
          <reference field="4294967294" count="1" selected="0">
            <x v="0"/>
          </reference>
          <reference field="0" count="1" selected="0">
            <x v="13"/>
          </reference>
        </references>
      </pivotArea>
    </chartFormat>
    <chartFormat chart="1" format="80" series="1">
      <pivotArea type="data" outline="0" fieldPosition="0">
        <references count="2">
          <reference field="4294967294" count="1" selected="0">
            <x v="0"/>
          </reference>
          <reference field="0" count="1" selected="0">
            <x v="0"/>
          </reference>
        </references>
      </pivotArea>
    </chartFormat>
    <chartFormat chart="1" format="81" series="1">
      <pivotArea type="data" outline="0" fieldPosition="0">
        <references count="2">
          <reference field="4294967294" count="1" selected="0">
            <x v="0"/>
          </reference>
          <reference field="0" count="1" selected="0">
            <x v="7"/>
          </reference>
        </references>
      </pivotArea>
    </chartFormat>
    <chartFormat chart="1" format="83" series="1">
      <pivotArea type="data" outline="0" fieldPosition="0">
        <references count="2">
          <reference field="4294967294" count="1" selected="0">
            <x v="0"/>
          </reference>
          <reference field="0" count="1" selected="0">
            <x v="8"/>
          </reference>
        </references>
      </pivotArea>
    </chartFormat>
    <chartFormat chart="1" format="84" series="1">
      <pivotArea type="data" outline="0" fieldPosition="0">
        <references count="2">
          <reference field="4294967294" count="1" selected="0">
            <x v="0"/>
          </reference>
          <reference field="0" count="1" selected="0">
            <x v="9"/>
          </reference>
        </references>
      </pivotArea>
    </chartFormat>
    <chartFormat chart="1" format="85" series="1">
      <pivotArea type="data" outline="0" fieldPosition="0">
        <references count="2">
          <reference field="4294967294" count="1" selected="0">
            <x v="0"/>
          </reference>
          <reference field="0" count="1" selected="0">
            <x v="10"/>
          </reference>
        </references>
      </pivotArea>
    </chartFormat>
    <chartFormat chart="1" format="86" series="1">
      <pivotArea type="data" outline="0" fieldPosition="0">
        <references count="2">
          <reference field="4294967294" count="1" selected="0">
            <x v="0"/>
          </reference>
          <reference field="0" count="1" selected="0">
            <x v="14"/>
          </reference>
        </references>
      </pivotArea>
    </chartFormat>
    <chartFormat chart="1" format="87" series="1">
      <pivotArea type="data" outline="0" fieldPosition="0">
        <references count="2">
          <reference field="4294967294" count="1" selected="0">
            <x v="0"/>
          </reference>
          <reference field="0" count="1" selected="0">
            <x v="15"/>
          </reference>
        </references>
      </pivotArea>
    </chartFormat>
    <chartFormat chart="1" format="88" series="1">
      <pivotArea type="data" outline="0" fieldPosition="0">
        <references count="2">
          <reference field="4294967294" count="1" selected="0">
            <x v="0"/>
          </reference>
          <reference field="0" count="1" selected="0">
            <x v="16"/>
          </reference>
        </references>
      </pivotArea>
    </chartFormat>
    <chartFormat chart="1" format="89" series="1">
      <pivotArea type="data" outline="0" fieldPosition="0">
        <references count="2">
          <reference field="4294967294" count="1" selected="0">
            <x v="0"/>
          </reference>
          <reference field="0" count="1" selected="0">
            <x v="17"/>
          </reference>
        </references>
      </pivotArea>
    </chartFormat>
    <chartFormat chart="1" format="90" series="1">
      <pivotArea type="data" outline="0" fieldPosition="0">
        <references count="2">
          <reference field="4294967294" count="1" selected="0">
            <x v="0"/>
          </reference>
          <reference field="0" count="1" selected="0">
            <x v="18"/>
          </reference>
        </references>
      </pivotArea>
    </chartFormat>
    <chartFormat chart="1" format="91" series="1">
      <pivotArea type="data" outline="0" fieldPosition="0">
        <references count="2">
          <reference field="4294967294" count="1" selected="0">
            <x v="0"/>
          </reference>
          <reference field="0"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239"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4">
  <location ref="A3:E9" firstHeaderRow="1" firstDataRow="2" firstDataCol="1"/>
  <pivotFields count="4">
    <pivotField axis="axisRow" showAll="0">
      <items count="20">
        <item h="1" x="13"/>
        <item h="1" x="14"/>
        <item x="3"/>
        <item h="1" x="10"/>
        <item h="1" x="11"/>
        <item h="1" x="2"/>
        <item h="1" x="0"/>
        <item h="1" x="12"/>
        <item h="1" x="17"/>
        <item h="1" x="15"/>
        <item h="1" x="7"/>
        <item h="1" x="1"/>
        <item x="18"/>
        <item h="1" x="4"/>
        <item h="1" x="5"/>
        <item h="1" x="6"/>
        <item h="1" x="8"/>
        <item h="1" x="9"/>
        <item h="1" x="16"/>
        <item t="default"/>
      </items>
    </pivotField>
    <pivotField axis="axisCol" showAll="0" defaultSubtotal="0">
      <items count="3">
        <item x="1"/>
        <item x="2"/>
        <item x="0"/>
      </items>
    </pivotField>
    <pivotField axis="axisRow" showAll="0" defaultSubtotal="0">
      <items count="9">
        <item h="1" x="1"/>
        <item h="1" x="2"/>
        <item h="1" x="3"/>
        <item x="4"/>
        <item h="1" x="0"/>
        <item h="1" x="5"/>
        <item h="1" x="6"/>
        <item h="1" x="7"/>
        <item h="1" x="8"/>
      </items>
    </pivotField>
    <pivotField dataField="1" showAll="0" defaultSubtotal="0"/>
  </pivotFields>
  <rowFields count="2">
    <field x="0"/>
    <field x="2"/>
  </rowFields>
  <rowItems count="5">
    <i>
      <x v="2"/>
    </i>
    <i r="1">
      <x v="3"/>
    </i>
    <i>
      <x v="12"/>
    </i>
    <i r="1">
      <x v="3"/>
    </i>
    <i t="grand">
      <x/>
    </i>
  </rowItems>
  <colFields count="1">
    <field x="1"/>
  </colFields>
  <colItems count="4">
    <i>
      <x/>
    </i>
    <i>
      <x v="1"/>
    </i>
    <i>
      <x v="2"/>
    </i>
    <i t="grand">
      <x/>
    </i>
  </colItems>
  <dataFields count="1">
    <dataField name="Summe von emplmtno_yr" fld="3" baseField="0" baseItem="0"/>
  </dataFields>
  <chartFormats count="14">
    <chartFormat chart="3" format="64" series="1">
      <pivotArea type="data" outline="0" fieldPosition="0">
        <references count="1">
          <reference field="4294967294" count="1" selected="0">
            <x v="0"/>
          </reference>
        </references>
      </pivotArea>
    </chartFormat>
    <chartFormat chart="3" format="68" series="1">
      <pivotArea type="data" outline="0" fieldPosition="0">
        <references count="2">
          <reference field="4294967294" count="1" selected="0">
            <x v="0"/>
          </reference>
          <reference field="0" count="1" selected="0">
            <x v="0"/>
          </reference>
        </references>
      </pivotArea>
    </chartFormat>
    <chartFormat chart="3" format="69" series="1">
      <pivotArea type="data" outline="0" fieldPosition="0">
        <references count="2">
          <reference field="4294967294" count="1" selected="0">
            <x v="0"/>
          </reference>
          <reference field="0" count="1" selected="0">
            <x v="1"/>
          </reference>
        </references>
      </pivotArea>
    </chartFormat>
    <chartFormat chart="3" format="70" series="1">
      <pivotArea type="data" outline="0" fieldPosition="0">
        <references count="2">
          <reference field="4294967294" count="1" selected="0">
            <x v="0"/>
          </reference>
          <reference field="0" count="1" selected="0">
            <x v="2"/>
          </reference>
        </references>
      </pivotArea>
    </chartFormat>
    <chartFormat chart="3" format="72" series="1">
      <pivotArea type="data" outline="0" fieldPosition="0">
        <references count="2">
          <reference field="4294967294" count="1" selected="0">
            <x v="0"/>
          </reference>
          <reference field="0" count="1" selected="0">
            <x v="3"/>
          </reference>
        </references>
      </pivotArea>
    </chartFormat>
    <chartFormat chart="3" format="73" series="1">
      <pivotArea type="data" outline="0" fieldPosition="0">
        <references count="2">
          <reference field="4294967294" count="1" selected="0">
            <x v="0"/>
          </reference>
          <reference field="0" count="1" selected="0">
            <x v="4"/>
          </reference>
        </references>
      </pivotArea>
    </chartFormat>
    <chartFormat chart="3" format="74" series="1">
      <pivotArea type="data" outline="0" fieldPosition="0">
        <references count="2">
          <reference field="4294967294" count="1" selected="0">
            <x v="0"/>
          </reference>
          <reference field="0" count="1" selected="0">
            <x v="5"/>
          </reference>
        </references>
      </pivotArea>
    </chartFormat>
    <chartFormat chart="3" format="75" series="1">
      <pivotArea type="data" outline="0" fieldPosition="0">
        <references count="2">
          <reference field="4294967294" count="1" selected="0">
            <x v="0"/>
          </reference>
          <reference field="0" count="1" selected="0">
            <x v="6"/>
          </reference>
        </references>
      </pivotArea>
    </chartFormat>
    <chartFormat chart="3" format="76" series="1">
      <pivotArea type="data" outline="0" fieldPosition="0">
        <references count="2">
          <reference field="4294967294" count="1" selected="0">
            <x v="0"/>
          </reference>
          <reference field="0" count="1" selected="0">
            <x v="7"/>
          </reference>
        </references>
      </pivotArea>
    </chartFormat>
    <chartFormat chart="3" format="78" series="1">
      <pivotArea type="data" outline="0" fieldPosition="0">
        <references count="2">
          <reference field="4294967294" count="1" selected="0">
            <x v="0"/>
          </reference>
          <reference field="0" count="1" selected="0">
            <x v="8"/>
          </reference>
        </references>
      </pivotArea>
    </chartFormat>
    <chartFormat chart="3" format="79" series="1">
      <pivotArea type="data" outline="0" fieldPosition="0">
        <references count="2">
          <reference field="4294967294" count="1" selected="0">
            <x v="0"/>
          </reference>
          <reference field="0" count="1" selected="0">
            <x v="9"/>
          </reference>
        </references>
      </pivotArea>
    </chartFormat>
    <chartFormat chart="3" format="80" series="1">
      <pivotArea type="data" outline="0" fieldPosition="0">
        <references count="2">
          <reference field="4294967294" count="1" selected="0">
            <x v="0"/>
          </reference>
          <reference field="0" count="1" selected="0">
            <x v="10"/>
          </reference>
        </references>
      </pivotArea>
    </chartFormat>
    <chartFormat chart="3" format="82" series="1">
      <pivotArea type="data" outline="0" fieldPosition="0">
        <references count="2">
          <reference field="4294967294" count="1" selected="0">
            <x v="0"/>
          </reference>
          <reference field="0" count="1" selected="0">
            <x v="11"/>
          </reference>
        </references>
      </pivotArea>
    </chartFormat>
    <chartFormat chart="3" format="83" series="1">
      <pivotArea type="data" outline="0" fieldPosition="0">
        <references count="2">
          <reference field="4294967294" count="1" selected="0">
            <x v="0"/>
          </reference>
          <reference field="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240"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G21" firstHeaderRow="1" firstDataRow="2" firstDataCol="1"/>
  <pivotFields count="5">
    <pivotField showAll="0"/>
    <pivotField axis="axisRow" showAll="0">
      <items count="4">
        <item x="2"/>
        <item x="1"/>
        <item x="0"/>
        <item t="default"/>
      </items>
    </pivotField>
    <pivotField axis="axisCol" showAll="0">
      <items count="6">
        <item x="2"/>
        <item x="3"/>
        <item x="1"/>
        <item x="0"/>
        <item x="4"/>
        <item t="default"/>
      </items>
    </pivotField>
    <pivotField axis="axisRow" showAll="0">
      <items count="6">
        <item x="1"/>
        <item x="2"/>
        <item x="3"/>
        <item x="4"/>
        <item h="1" x="0"/>
        <item t="default"/>
      </items>
    </pivotField>
    <pivotField dataField="1" showAll="0"/>
  </pivotFields>
  <rowFields count="2">
    <field x="3"/>
    <field x="1"/>
  </rowFields>
  <rowItems count="17">
    <i>
      <x/>
    </i>
    <i r="1">
      <x/>
    </i>
    <i r="1">
      <x v="1"/>
    </i>
    <i r="1">
      <x v="2"/>
    </i>
    <i>
      <x v="1"/>
    </i>
    <i r="1">
      <x/>
    </i>
    <i r="1">
      <x v="1"/>
    </i>
    <i r="1">
      <x v="2"/>
    </i>
    <i>
      <x v="2"/>
    </i>
    <i r="1">
      <x/>
    </i>
    <i r="1">
      <x v="1"/>
    </i>
    <i r="1">
      <x v="2"/>
    </i>
    <i>
      <x v="3"/>
    </i>
    <i r="1">
      <x/>
    </i>
    <i r="1">
      <x v="1"/>
    </i>
    <i r="1">
      <x v="2"/>
    </i>
    <i t="grand">
      <x/>
    </i>
  </rowItems>
  <colFields count="1">
    <field x="2"/>
  </colFields>
  <colItems count="6">
    <i>
      <x/>
    </i>
    <i>
      <x v="1"/>
    </i>
    <i>
      <x v="2"/>
    </i>
    <i>
      <x v="3"/>
    </i>
    <i>
      <x v="4"/>
    </i>
    <i t="grand">
      <x/>
    </i>
  </colItems>
  <dataFields count="1">
    <dataField name="Summe von vnc_newcar_yr" fld="4" baseField="3" baseItem="0"/>
  </dataFields>
  <chartFormats count="8">
    <chartFormat chart="1" format="1" series="1">
      <pivotArea type="data" outline="0" fieldPosition="0">
        <references count="2">
          <reference field="4294967294" count="1" selected="0">
            <x v="0"/>
          </reference>
          <reference field="1" count="1" selected="0">
            <x v="0"/>
          </reference>
        </references>
      </pivotArea>
    </chartFormat>
    <chartFormat chart="1" format="2" series="1">
      <pivotArea type="data" outline="0" fieldPosition="0">
        <references count="2">
          <reference field="4294967294" count="1" selected="0">
            <x v="0"/>
          </reference>
          <reference field="1" count="1" selected="0">
            <x v="1"/>
          </reference>
        </references>
      </pivotArea>
    </chartFormat>
    <chartFormat chart="1" format="3" series="1">
      <pivotArea type="data" outline="0" fieldPosition="0">
        <references count="2">
          <reference field="4294967294" count="1" selected="0">
            <x v="0"/>
          </reference>
          <reference field="1" count="1" selected="0">
            <x v="2"/>
          </reference>
        </references>
      </pivotArea>
    </chartFormat>
    <chartFormat chart="1" format="4" series="1">
      <pivotArea type="data" outline="0" fieldPosition="0">
        <references count="2">
          <reference field="4294967294" count="1" selected="0">
            <x v="0"/>
          </reference>
          <reference field="2" count="1" selected="0">
            <x v="0"/>
          </reference>
        </references>
      </pivotArea>
    </chartFormat>
    <chartFormat chart="1" format="5" series="1">
      <pivotArea type="data" outline="0" fieldPosition="0">
        <references count="2">
          <reference field="4294967294" count="1" selected="0">
            <x v="0"/>
          </reference>
          <reference field="2" count="1" selected="0">
            <x v="1"/>
          </reference>
        </references>
      </pivotArea>
    </chartFormat>
    <chartFormat chart="1" format="6" series="1">
      <pivotArea type="data" outline="0" fieldPosition="0">
        <references count="2">
          <reference field="4294967294" count="1" selected="0">
            <x v="0"/>
          </reference>
          <reference field="2" count="1" selected="0">
            <x v="2"/>
          </reference>
        </references>
      </pivotArea>
    </chartFormat>
    <chartFormat chart="1" format="7" series="1">
      <pivotArea type="data" outline="0" fieldPosition="0">
        <references count="2">
          <reference field="4294967294" count="1" selected="0">
            <x v="0"/>
          </reference>
          <reference field="2" count="1" selected="0">
            <x v="3"/>
          </reference>
        </references>
      </pivotArea>
    </chartFormat>
    <chartFormat chart="1" format="8"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1" cacheId="241"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E13" firstHeaderRow="1" firstDataRow="2" firstDataCol="1"/>
  <pivotFields count="5">
    <pivotField showAll="0"/>
    <pivotField axis="axisRow" showAll="0" defaultSubtotal="0">
      <items count="3">
        <item n="Sanierter Altbau" x="0"/>
        <item n="Neubau (EnEV)" h="1" x="1"/>
        <item n="Neubau (Passivhaus)" h="1" x="2"/>
      </items>
    </pivotField>
    <pivotField axis="axisCol" showAll="0" sortType="ascending" defaultSubtotal="0">
      <items count="4">
        <item n="Biomasse" x="2"/>
        <item n="Erdgas" x="0"/>
        <item n="Heizöl" h="1" x="3"/>
        <item n="Strom" x="1"/>
      </items>
    </pivotField>
    <pivotField axis="axisRow" showAll="0" defaultSubtotal="0">
      <items count="5">
        <item x="1"/>
        <item x="2"/>
        <item x="3"/>
        <item x="4"/>
        <item h="1" x="0"/>
      </items>
    </pivotField>
    <pivotField dataField="1" showAll="0" defaultSubtotal="0"/>
  </pivotFields>
  <rowFields count="2">
    <field x="3"/>
    <field x="1"/>
  </rowFields>
  <rowItems count="9">
    <i>
      <x/>
    </i>
    <i r="1">
      <x/>
    </i>
    <i>
      <x v="1"/>
    </i>
    <i r="1">
      <x/>
    </i>
    <i>
      <x v="2"/>
    </i>
    <i r="1">
      <x/>
    </i>
    <i>
      <x v="3"/>
    </i>
    <i r="1">
      <x/>
    </i>
    <i t="grand">
      <x/>
    </i>
  </rowItems>
  <colFields count="1">
    <field x="2"/>
  </colFields>
  <colItems count="4">
    <i>
      <x/>
    </i>
    <i>
      <x v="1"/>
    </i>
    <i>
      <x v="3"/>
    </i>
    <i t="grand">
      <x/>
    </i>
  </colItems>
  <dataFields count="1">
    <dataField name="Summe von vnh_newhouse_yr" fld="4" baseField="3" baseItem="0"/>
  </dataFields>
  <chartFormats count="1">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3" cacheId="242"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5">
  <location ref="A3:B13" firstHeaderRow="1" firstDataRow="1" firstDataCol="1"/>
  <pivotFields count="2">
    <pivotField axis="axisRow" showAll="0">
      <items count="10">
        <item x="2"/>
        <item x="3"/>
        <item x="4"/>
        <item x="1"/>
        <item x="0"/>
        <item x="5"/>
        <item x="6"/>
        <item x="7"/>
        <item x="8"/>
        <item t="default"/>
      </items>
    </pivotField>
    <pivotField dataField="1" showAll="0" defaultSubtotal="0"/>
  </pivotFields>
  <rowFields count="1">
    <field x="0"/>
  </rowFields>
  <rowItems count="10">
    <i>
      <x/>
    </i>
    <i>
      <x v="1"/>
    </i>
    <i>
      <x v="2"/>
    </i>
    <i>
      <x v="3"/>
    </i>
    <i>
      <x v="4"/>
    </i>
    <i>
      <x v="5"/>
    </i>
    <i>
      <x v="6"/>
    </i>
    <i>
      <x v="7"/>
    </i>
    <i>
      <x v="8"/>
    </i>
    <i t="grand">
      <x/>
    </i>
  </rowItems>
  <colItems count="1">
    <i/>
  </colItems>
  <dataFields count="1">
    <dataField name="Summe von PCO2_ETS_yr" fld="1" baseField="0" baseItem="0"/>
  </dataFields>
  <chartFormats count="1">
    <chartFormat chart="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3" cacheId="243"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6">
  <location ref="A3:B8" firstHeaderRow="1" firstDataRow="1" firstDataCol="1"/>
  <pivotFields count="2">
    <pivotField axis="axisRow" showAll="0" defaultSubtotal="0">
      <items count="9">
        <item x="1"/>
        <item x="2"/>
        <item x="3"/>
        <item x="4"/>
        <item h="1" x="0"/>
        <item h="1" x="5"/>
        <item h="1" x="6"/>
        <item h="1" x="7"/>
        <item h="1" x="8"/>
      </items>
    </pivotField>
    <pivotField dataField="1" showAll="0" defaultSubtotal="0"/>
  </pivotFields>
  <rowFields count="1">
    <field x="0"/>
  </rowFields>
  <rowItems count="5">
    <i>
      <x/>
    </i>
    <i>
      <x v="1"/>
    </i>
    <i>
      <x v="2"/>
    </i>
    <i>
      <x v="3"/>
    </i>
    <i t="grand">
      <x/>
    </i>
  </rowItems>
  <colItems count="1">
    <i/>
  </colItems>
  <dataFields count="1">
    <dataField name="Summe von pco2_nets_yr" fld="1"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3" cacheId="244"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7">
  <location ref="A3:B9" firstHeaderRow="1" firstDataRow="1" firstDataCol="1"/>
  <pivotFields count="2">
    <pivotField axis="axisRow" showAll="0" defaultSubtotal="0">
      <items count="9">
        <item x="1"/>
        <item x="2"/>
        <item x="3"/>
        <item x="4"/>
        <item x="0"/>
        <item h="1" x="5"/>
        <item h="1" x="6"/>
        <item h="1" x="7"/>
        <item h="1" x="8"/>
      </items>
    </pivotField>
    <pivotField dataField="1" showAll="0" defaultSubtotal="0">
      <items count="9">
        <item x="0"/>
        <item x="1"/>
        <item x="2"/>
        <item x="3"/>
        <item x="4"/>
        <item x="5"/>
        <item x="6"/>
        <item x="7"/>
        <item x="8"/>
      </items>
    </pivotField>
  </pivotFields>
  <rowFields count="1">
    <field x="0"/>
  </rowFields>
  <rowItems count="6">
    <i>
      <x/>
    </i>
    <i>
      <x v="1"/>
    </i>
    <i>
      <x v="2"/>
    </i>
    <i>
      <x v="3"/>
    </i>
    <i>
      <x v="4"/>
    </i>
    <i t="grand">
      <x/>
    </i>
  </rowItems>
  <colItems count="1">
    <i/>
  </colItems>
  <dataFields count="1">
    <dataField name="Summe von pco2w_yr" fld="1"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3" cacheId="245"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8">
  <location ref="A3:T15" firstHeaderRow="1" firstDataRow="2" firstDataCol="1"/>
  <pivotFields count="4">
    <pivotField axis="axisRow" showAll="0" nonAutoSortDefault="1">
      <items count="20">
        <item h="1" x="13"/>
        <item h="1" x="14"/>
        <item x="3"/>
        <item h="1" x="18"/>
        <item h="1" x="10"/>
        <item h="1" x="11"/>
        <item h="1" x="2"/>
        <item h="1" x="0"/>
        <item h="1" x="12"/>
        <item h="1" x="17"/>
        <item h="1" x="15"/>
        <item h="1" x="7"/>
        <item h="1" x="1"/>
        <item h="1" x="4"/>
        <item h="1" x="5"/>
        <item h="1" x="6"/>
        <item h="1" x="8"/>
        <item h="1" x="9"/>
        <item h="1" x="16"/>
        <item t="default"/>
      </items>
    </pivotField>
    <pivotField axis="axisCol" showAll="0" nonAutoSortDefault="1">
      <items count="20">
        <item x="1"/>
        <item x="8"/>
        <item x="0"/>
        <item x="5"/>
        <item x="9"/>
        <item x="14"/>
        <item x="6"/>
        <item x="10"/>
        <item x="16"/>
        <item x="7"/>
        <item x="13"/>
        <item x="15"/>
        <item x="4"/>
        <item x="17"/>
        <item x="2"/>
        <item x="11"/>
        <item x="12"/>
        <item x="3"/>
        <item h="1" x="18"/>
        <item t="default"/>
      </items>
    </pivotField>
    <pivotField axis="axisRow" showAll="0" sortType="ascending">
      <items count="10">
        <item x="0"/>
        <item x="1"/>
        <item x="2"/>
        <item x="3"/>
        <item x="4"/>
        <item x="5"/>
        <item x="6"/>
        <item x="7"/>
        <item x="8"/>
        <item t="default"/>
      </items>
    </pivotField>
    <pivotField dataField="1" showAll="0" defaultSubtotal="0"/>
  </pivotFields>
  <rowFields count="2">
    <field x="0"/>
    <field x="2"/>
  </rowFields>
  <rowItems count="11">
    <i>
      <x v="2"/>
    </i>
    <i r="1">
      <x/>
    </i>
    <i r="1">
      <x v="1"/>
    </i>
    <i r="1">
      <x v="2"/>
    </i>
    <i r="1">
      <x v="3"/>
    </i>
    <i r="1">
      <x v="4"/>
    </i>
    <i r="1">
      <x v="5"/>
    </i>
    <i r="1">
      <x v="6"/>
    </i>
    <i r="1">
      <x v="7"/>
    </i>
    <i r="1">
      <x v="8"/>
    </i>
    <i t="grand">
      <x/>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Summe von ELE_TWh" fld="3" baseField="2" baseItem="1"/>
  </dataFields>
  <chartFormats count="19">
    <chartFormat chart="7" format="93" series="1">
      <pivotArea type="data" outline="0" fieldPosition="0">
        <references count="2">
          <reference field="4294967294" count="1" selected="0">
            <x v="0"/>
          </reference>
          <reference field="1" count="1" selected="0">
            <x v="0"/>
          </reference>
        </references>
      </pivotArea>
    </chartFormat>
    <chartFormat chart="7" format="94" series="1">
      <pivotArea type="data" outline="0" fieldPosition="0">
        <references count="2">
          <reference field="4294967294" count="1" selected="0">
            <x v="0"/>
          </reference>
          <reference field="1" count="1" selected="0">
            <x v="2"/>
          </reference>
        </references>
      </pivotArea>
    </chartFormat>
    <chartFormat chart="7" format="95" series="1">
      <pivotArea type="data" outline="0" fieldPosition="0">
        <references count="2">
          <reference field="4294967294" count="1" selected="0">
            <x v="0"/>
          </reference>
          <reference field="1" count="1" selected="0">
            <x v="3"/>
          </reference>
        </references>
      </pivotArea>
    </chartFormat>
    <chartFormat chart="7" format="96" series="1">
      <pivotArea type="data" outline="0" fieldPosition="0">
        <references count="2">
          <reference field="4294967294" count="1" selected="0">
            <x v="0"/>
          </reference>
          <reference field="1" count="1" selected="0">
            <x v="4"/>
          </reference>
        </references>
      </pivotArea>
    </chartFormat>
    <chartFormat chart="7" format="97" series="1">
      <pivotArea type="data" outline="0" fieldPosition="0">
        <references count="2">
          <reference field="4294967294" count="1" selected="0">
            <x v="0"/>
          </reference>
          <reference field="1" count="1" selected="0">
            <x v="1"/>
          </reference>
        </references>
      </pivotArea>
    </chartFormat>
    <chartFormat chart="7" format="98" series="1">
      <pivotArea type="data" outline="0" fieldPosition="0">
        <references count="2">
          <reference field="4294967294" count="1" selected="0">
            <x v="0"/>
          </reference>
          <reference field="1" count="1" selected="0">
            <x v="5"/>
          </reference>
        </references>
      </pivotArea>
    </chartFormat>
    <chartFormat chart="7" format="99" series="1">
      <pivotArea type="data" outline="0" fieldPosition="0">
        <references count="2">
          <reference field="4294967294" count="1" selected="0">
            <x v="0"/>
          </reference>
          <reference field="1" count="1" selected="0">
            <x v="6"/>
          </reference>
        </references>
      </pivotArea>
    </chartFormat>
    <chartFormat chart="7" format="100" series="1">
      <pivotArea type="data" outline="0" fieldPosition="0">
        <references count="2">
          <reference field="4294967294" count="1" selected="0">
            <x v="0"/>
          </reference>
          <reference field="1" count="1" selected="0">
            <x v="7"/>
          </reference>
        </references>
      </pivotArea>
    </chartFormat>
    <chartFormat chart="7" format="101" series="1">
      <pivotArea type="data" outline="0" fieldPosition="0">
        <references count="2">
          <reference field="4294967294" count="1" selected="0">
            <x v="0"/>
          </reference>
          <reference field="1" count="1" selected="0">
            <x v="8"/>
          </reference>
        </references>
      </pivotArea>
    </chartFormat>
    <chartFormat chart="7" format="102" series="1">
      <pivotArea type="data" outline="0" fieldPosition="0">
        <references count="2">
          <reference field="4294967294" count="1" selected="0">
            <x v="0"/>
          </reference>
          <reference field="1" count="1" selected="0">
            <x v="9"/>
          </reference>
        </references>
      </pivotArea>
    </chartFormat>
    <chartFormat chart="7" format="103" series="1">
      <pivotArea type="data" outline="0" fieldPosition="0">
        <references count="2">
          <reference field="4294967294" count="1" selected="0">
            <x v="0"/>
          </reference>
          <reference field="1" count="1" selected="0">
            <x v="10"/>
          </reference>
        </references>
      </pivotArea>
    </chartFormat>
    <chartFormat chart="7" format="104" series="1">
      <pivotArea type="data" outline="0" fieldPosition="0">
        <references count="2">
          <reference field="4294967294" count="1" selected="0">
            <x v="0"/>
          </reference>
          <reference field="1" count="1" selected="0">
            <x v="11"/>
          </reference>
        </references>
      </pivotArea>
    </chartFormat>
    <chartFormat chart="7" format="105" series="1">
      <pivotArea type="data" outline="0" fieldPosition="0">
        <references count="2">
          <reference field="4294967294" count="1" selected="0">
            <x v="0"/>
          </reference>
          <reference field="1" count="1" selected="0">
            <x v="12"/>
          </reference>
        </references>
      </pivotArea>
    </chartFormat>
    <chartFormat chart="7" format="106" series="1">
      <pivotArea type="data" outline="0" fieldPosition="0">
        <references count="2">
          <reference field="4294967294" count="1" selected="0">
            <x v="0"/>
          </reference>
          <reference field="1" count="1" selected="0">
            <x v="13"/>
          </reference>
        </references>
      </pivotArea>
    </chartFormat>
    <chartFormat chart="7" format="107" series="1">
      <pivotArea type="data" outline="0" fieldPosition="0">
        <references count="2">
          <reference field="4294967294" count="1" selected="0">
            <x v="0"/>
          </reference>
          <reference field="1" count="1" selected="0">
            <x v="14"/>
          </reference>
        </references>
      </pivotArea>
    </chartFormat>
    <chartFormat chart="7" format="108" series="1">
      <pivotArea type="data" outline="0" fieldPosition="0">
        <references count="2">
          <reference field="4294967294" count="1" selected="0">
            <x v="0"/>
          </reference>
          <reference field="1" count="1" selected="0">
            <x v="15"/>
          </reference>
        </references>
      </pivotArea>
    </chartFormat>
    <chartFormat chart="7" format="109" series="1">
      <pivotArea type="data" outline="0" fieldPosition="0">
        <references count="2">
          <reference field="4294967294" count="1" selected="0">
            <x v="0"/>
          </reference>
          <reference field="1" count="1" selected="0">
            <x v="16"/>
          </reference>
        </references>
      </pivotArea>
    </chartFormat>
    <chartFormat chart="7" format="110" series="1">
      <pivotArea type="data" outline="0" fieldPosition="0">
        <references count="2">
          <reference field="4294967294" count="1" selected="0">
            <x v="0"/>
          </reference>
          <reference field="1" count="1" selected="0">
            <x v="17"/>
          </reference>
        </references>
      </pivotArea>
    </chartFormat>
    <chartFormat chart="7" format="111" series="1">
      <pivotArea type="data" outline="0" fieldPosition="0">
        <references count="2">
          <reference field="4294967294" count="1" selected="0">
            <x v="0"/>
          </reference>
          <reference field="1"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3" cacheId="246"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9">
  <location ref="A3:U15" firstHeaderRow="1" firstDataRow="2" firstDataCol="1"/>
  <pivotFields count="4">
    <pivotField axis="axisRow" showAll="0" nonAutoSortDefault="1">
      <items count="20">
        <item h="1" x="13"/>
        <item h="1" x="14"/>
        <item x="3"/>
        <item h="1" x="18"/>
        <item h="1" x="10"/>
        <item h="1" x="11"/>
        <item h="1" x="2"/>
        <item h="1" x="0"/>
        <item h="1" x="12"/>
        <item h="1" x="17"/>
        <item h="1" x="15"/>
        <item h="1" x="7"/>
        <item h="1" x="1"/>
        <item h="1" x="4"/>
        <item h="1" x="5"/>
        <item h="1" x="6"/>
        <item h="1" x="8"/>
        <item h="1" x="9"/>
        <item h="1" x="16"/>
        <item t="default"/>
      </items>
    </pivotField>
    <pivotField axis="axisCol" showAll="0" nonAutoSortDefault="1">
      <items count="21">
        <item x="1"/>
        <item x="8"/>
        <item x="5"/>
        <item x="9"/>
        <item x="14"/>
        <item x="0"/>
        <item x="6"/>
        <item x="10"/>
        <item x="16"/>
        <item x="7"/>
        <item x="13"/>
        <item x="15"/>
        <item x="4"/>
        <item x="2"/>
        <item x="3"/>
        <item x="11"/>
        <item x="12"/>
        <item h="1" x="18"/>
        <item x="17"/>
        <item x="19"/>
        <item t="default"/>
      </items>
    </pivotField>
    <pivotField axis="axisRow" showAll="0">
      <items count="10">
        <item x="1"/>
        <item x="2"/>
        <item x="3"/>
        <item x="4"/>
        <item x="0"/>
        <item x="5"/>
        <item x="6"/>
        <item x="7"/>
        <item x="8"/>
        <item t="default"/>
      </items>
    </pivotField>
    <pivotField dataField="1" showAll="0" defaultSubtotal="0"/>
  </pivotFields>
  <rowFields count="2">
    <field x="0"/>
    <field x="2"/>
  </rowFields>
  <rowItems count="11">
    <i>
      <x v="2"/>
    </i>
    <i r="1">
      <x/>
    </i>
    <i r="1">
      <x v="1"/>
    </i>
    <i r="1">
      <x v="2"/>
    </i>
    <i r="1">
      <x v="3"/>
    </i>
    <i r="1">
      <x v="4"/>
    </i>
    <i r="1">
      <x v="5"/>
    </i>
    <i r="1">
      <x v="6"/>
    </i>
    <i r="1">
      <x v="7"/>
    </i>
    <i r="1">
      <x v="8"/>
    </i>
    <i t="grand">
      <x/>
    </i>
  </rowItems>
  <colFields count="1">
    <field x="1"/>
  </colFields>
  <colItems count="20">
    <i>
      <x/>
    </i>
    <i>
      <x v="1"/>
    </i>
    <i>
      <x v="2"/>
    </i>
    <i>
      <x v="3"/>
    </i>
    <i>
      <x v="4"/>
    </i>
    <i>
      <x v="5"/>
    </i>
    <i>
      <x v="6"/>
    </i>
    <i>
      <x v="7"/>
    </i>
    <i>
      <x v="8"/>
    </i>
    <i>
      <x v="9"/>
    </i>
    <i>
      <x v="10"/>
    </i>
    <i>
      <x v="11"/>
    </i>
    <i>
      <x v="12"/>
    </i>
    <i>
      <x v="13"/>
    </i>
    <i>
      <x v="14"/>
    </i>
    <i>
      <x v="15"/>
    </i>
    <i>
      <x v="16"/>
    </i>
    <i>
      <x v="18"/>
    </i>
    <i>
      <x v="19"/>
    </i>
    <i t="grand">
      <x/>
    </i>
  </colItems>
  <dataFields count="1">
    <dataField name="Summe von ELEconTWh" fld="3" baseField="0" baseItem="0"/>
  </dataFields>
  <chartFormats count="21">
    <chartFormat chart="8" format="114" series="1">
      <pivotArea type="data" outline="0" fieldPosition="0">
        <references count="2">
          <reference field="4294967294" count="1" selected="0">
            <x v="0"/>
          </reference>
          <reference field="1" count="1" selected="0">
            <x v="0"/>
          </reference>
        </references>
      </pivotArea>
    </chartFormat>
    <chartFormat chart="8" format="115" series="1">
      <pivotArea type="data" outline="0" fieldPosition="0">
        <references count="2">
          <reference field="4294967294" count="1" selected="0">
            <x v="0"/>
          </reference>
          <reference field="1" count="1" selected="0">
            <x v="1"/>
          </reference>
        </references>
      </pivotArea>
    </chartFormat>
    <chartFormat chart="8" format="116" series="1">
      <pivotArea type="data" outline="0" fieldPosition="0">
        <references count="2">
          <reference field="4294967294" count="1" selected="0">
            <x v="0"/>
          </reference>
          <reference field="1" count="1" selected="0">
            <x v="2"/>
          </reference>
        </references>
      </pivotArea>
    </chartFormat>
    <chartFormat chart="8" format="117" series="1">
      <pivotArea type="data" outline="0" fieldPosition="0">
        <references count="2">
          <reference field="4294967294" count="1" selected="0">
            <x v="0"/>
          </reference>
          <reference field="1" count="1" selected="0">
            <x v="3"/>
          </reference>
        </references>
      </pivotArea>
    </chartFormat>
    <chartFormat chart="8" format="118" series="1">
      <pivotArea type="data" outline="0" fieldPosition="0">
        <references count="2">
          <reference field="4294967294" count="1" selected="0">
            <x v="0"/>
          </reference>
          <reference field="1" count="1" selected="0">
            <x v="4"/>
          </reference>
        </references>
      </pivotArea>
    </chartFormat>
    <chartFormat chart="8" format="119" series="1">
      <pivotArea type="data" outline="0" fieldPosition="0">
        <references count="2">
          <reference field="4294967294" count="1" selected="0">
            <x v="0"/>
          </reference>
          <reference field="1" count="1" selected="0">
            <x v="5"/>
          </reference>
        </references>
      </pivotArea>
    </chartFormat>
    <chartFormat chart="8" format="120" series="1">
      <pivotArea type="data" outline="0" fieldPosition="0">
        <references count="2">
          <reference field="4294967294" count="1" selected="0">
            <x v="0"/>
          </reference>
          <reference field="1" count="1" selected="0">
            <x v="6"/>
          </reference>
        </references>
      </pivotArea>
    </chartFormat>
    <chartFormat chart="8" format="121" series="1">
      <pivotArea type="data" outline="0" fieldPosition="0">
        <references count="2">
          <reference field="4294967294" count="1" selected="0">
            <x v="0"/>
          </reference>
          <reference field="1" count="1" selected="0">
            <x v="7"/>
          </reference>
        </references>
      </pivotArea>
    </chartFormat>
    <chartFormat chart="8" format="122" series="1">
      <pivotArea type="data" outline="0" fieldPosition="0">
        <references count="2">
          <reference field="4294967294" count="1" selected="0">
            <x v="0"/>
          </reference>
          <reference field="1" count="1" selected="0">
            <x v="8"/>
          </reference>
        </references>
      </pivotArea>
    </chartFormat>
    <chartFormat chart="8" format="123" series="1">
      <pivotArea type="data" outline="0" fieldPosition="0">
        <references count="2">
          <reference field="4294967294" count="1" selected="0">
            <x v="0"/>
          </reference>
          <reference field="1" count="1" selected="0">
            <x v="9"/>
          </reference>
        </references>
      </pivotArea>
    </chartFormat>
    <chartFormat chart="8" format="124" series="1">
      <pivotArea type="data" outline="0" fieldPosition="0">
        <references count="2">
          <reference field="4294967294" count="1" selected="0">
            <x v="0"/>
          </reference>
          <reference field="1" count="1" selected="0">
            <x v="10"/>
          </reference>
        </references>
      </pivotArea>
    </chartFormat>
    <chartFormat chart="8" format="125" series="1">
      <pivotArea type="data" outline="0" fieldPosition="0">
        <references count="2">
          <reference field="4294967294" count="1" selected="0">
            <x v="0"/>
          </reference>
          <reference field="1" count="1" selected="0">
            <x v="11"/>
          </reference>
        </references>
      </pivotArea>
    </chartFormat>
    <chartFormat chart="8" format="126" series="1">
      <pivotArea type="data" outline="0" fieldPosition="0">
        <references count="2">
          <reference field="4294967294" count="1" selected="0">
            <x v="0"/>
          </reference>
          <reference field="1" count="1" selected="0">
            <x v="12"/>
          </reference>
        </references>
      </pivotArea>
    </chartFormat>
    <chartFormat chart="8" format="127" series="1">
      <pivotArea type="data" outline="0" fieldPosition="0">
        <references count="2">
          <reference field="4294967294" count="1" selected="0">
            <x v="0"/>
          </reference>
          <reference field="1" count="1" selected="0">
            <x v="13"/>
          </reference>
        </references>
      </pivotArea>
    </chartFormat>
    <chartFormat chart="8" format="128" series="1">
      <pivotArea type="data" outline="0" fieldPosition="0">
        <references count="2">
          <reference field="4294967294" count="1" selected="0">
            <x v="0"/>
          </reference>
          <reference field="1" count="1" selected="0">
            <x v="14"/>
          </reference>
        </references>
      </pivotArea>
    </chartFormat>
    <chartFormat chart="8" format="129" series="1">
      <pivotArea type="data" outline="0" fieldPosition="0">
        <references count="2">
          <reference field="4294967294" count="1" selected="0">
            <x v="0"/>
          </reference>
          <reference field="1" count="1" selected="0">
            <x v="15"/>
          </reference>
        </references>
      </pivotArea>
    </chartFormat>
    <chartFormat chart="8" format="130" series="1">
      <pivotArea type="data" outline="0" fieldPosition="0">
        <references count="2">
          <reference field="4294967294" count="1" selected="0">
            <x v="0"/>
          </reference>
          <reference field="1" count="1" selected="0">
            <x v="16"/>
          </reference>
        </references>
      </pivotArea>
    </chartFormat>
    <chartFormat chart="8" format="131" series="1">
      <pivotArea type="data" outline="0" fieldPosition="0">
        <references count="2">
          <reference field="4294967294" count="1" selected="0">
            <x v="0"/>
          </reference>
          <reference field="1" count="1" selected="0">
            <x v="17"/>
          </reference>
        </references>
      </pivotArea>
    </chartFormat>
    <chartFormat chart="8" format="132" series="1">
      <pivotArea type="data" outline="0" fieldPosition="0">
        <references count="2">
          <reference field="4294967294" count="1" selected="0">
            <x v="0"/>
          </reference>
          <reference field="1" count="1" selected="0">
            <x v="18"/>
          </reference>
        </references>
      </pivotArea>
    </chartFormat>
    <chartFormat chart="8" format="133" series="1">
      <pivotArea type="data" outline="0" fieldPosition="0">
        <references count="2">
          <reference field="4294967294" count="1" selected="0">
            <x v="0"/>
          </reference>
          <reference field="1" count="1" selected="0">
            <x v="19"/>
          </reference>
        </references>
      </pivotArea>
    </chartFormat>
    <chartFormat chart="8" format="13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2.xml><?xml version="1.0" encoding="utf-8"?>
<pivotTableDefinition xmlns="http://schemas.openxmlformats.org/spreadsheetml/2006/main" name="PivotTable3" cacheId="247"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6">
  <location ref="A3:N195" firstHeaderRow="1" firstDataRow="2" firstDataCol="1"/>
  <pivotFields count="4">
    <pivotField axis="axisRow" showAll="0" nonAutoSortDefault="1">
      <items count="20">
        <item x="13"/>
        <item x="14"/>
        <item x="3"/>
        <item x="18"/>
        <item x="10"/>
        <item x="11"/>
        <item x="2"/>
        <item x="0"/>
        <item x="12"/>
        <item x="17"/>
        <item x="15"/>
        <item x="7"/>
        <item x="1"/>
        <item x="4"/>
        <item x="5"/>
        <item x="6"/>
        <item x="8"/>
        <item x="9"/>
        <item x="16"/>
        <item t="default"/>
      </items>
    </pivotField>
    <pivotField axis="axisCol" showAll="0" nonAutoSortDefault="1">
      <items count="14">
        <item x="7"/>
        <item x="8"/>
        <item x="5"/>
        <item x="3"/>
        <item x="1"/>
        <item x="0"/>
        <item x="6"/>
        <item x="11"/>
        <item x="9"/>
        <item x="10"/>
        <item x="12"/>
        <item x="4"/>
        <item h="1" x="2"/>
        <item t="default"/>
      </items>
    </pivotField>
    <pivotField axis="axisRow" showAll="0">
      <items count="10">
        <item x="1"/>
        <item x="2"/>
        <item x="3"/>
        <item x="4"/>
        <item x="0"/>
        <item x="5"/>
        <item x="6"/>
        <item x="7"/>
        <item x="8"/>
        <item t="default"/>
      </items>
    </pivotField>
    <pivotField dataField="1" showAll="0" defaultSubtotal="0"/>
  </pivotFields>
  <rowFields count="2">
    <field x="0"/>
    <field x="2"/>
  </rowFields>
  <rowItems count="19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x v="5"/>
    </i>
    <i r="1">
      <x/>
    </i>
    <i r="1">
      <x v="1"/>
    </i>
    <i r="1">
      <x v="2"/>
    </i>
    <i r="1">
      <x v="3"/>
    </i>
    <i r="1">
      <x v="4"/>
    </i>
    <i r="1">
      <x v="5"/>
    </i>
    <i r="1">
      <x v="6"/>
    </i>
    <i r="1">
      <x v="7"/>
    </i>
    <i r="1">
      <x v="8"/>
    </i>
    <i>
      <x v="6"/>
    </i>
    <i r="1">
      <x/>
    </i>
    <i r="1">
      <x v="1"/>
    </i>
    <i r="1">
      <x v="2"/>
    </i>
    <i r="1">
      <x v="3"/>
    </i>
    <i r="1">
      <x v="4"/>
    </i>
    <i r="1">
      <x v="5"/>
    </i>
    <i r="1">
      <x v="6"/>
    </i>
    <i r="1">
      <x v="7"/>
    </i>
    <i r="1">
      <x v="8"/>
    </i>
    <i>
      <x v="7"/>
    </i>
    <i r="1">
      <x/>
    </i>
    <i r="1">
      <x v="1"/>
    </i>
    <i r="1">
      <x v="2"/>
    </i>
    <i r="1">
      <x v="3"/>
    </i>
    <i r="1">
      <x v="4"/>
    </i>
    <i r="1">
      <x v="5"/>
    </i>
    <i r="1">
      <x v="6"/>
    </i>
    <i r="1">
      <x v="7"/>
    </i>
    <i r="1">
      <x v="8"/>
    </i>
    <i>
      <x v="8"/>
    </i>
    <i r="1">
      <x/>
    </i>
    <i r="1">
      <x v="1"/>
    </i>
    <i r="1">
      <x v="2"/>
    </i>
    <i r="1">
      <x v="3"/>
    </i>
    <i r="1">
      <x v="4"/>
    </i>
    <i r="1">
      <x v="5"/>
    </i>
    <i r="1">
      <x v="6"/>
    </i>
    <i r="1">
      <x v="7"/>
    </i>
    <i r="1">
      <x v="8"/>
    </i>
    <i>
      <x v="9"/>
    </i>
    <i r="1">
      <x/>
    </i>
    <i r="1">
      <x v="1"/>
    </i>
    <i r="1">
      <x v="2"/>
    </i>
    <i r="1">
      <x v="3"/>
    </i>
    <i r="1">
      <x v="4"/>
    </i>
    <i r="1">
      <x v="5"/>
    </i>
    <i r="1">
      <x v="6"/>
    </i>
    <i r="1">
      <x v="7"/>
    </i>
    <i r="1">
      <x v="8"/>
    </i>
    <i>
      <x v="10"/>
    </i>
    <i r="1">
      <x/>
    </i>
    <i r="1">
      <x v="1"/>
    </i>
    <i r="1">
      <x v="2"/>
    </i>
    <i r="1">
      <x v="3"/>
    </i>
    <i r="1">
      <x v="4"/>
    </i>
    <i r="1">
      <x v="5"/>
    </i>
    <i r="1">
      <x v="6"/>
    </i>
    <i r="1">
      <x v="7"/>
    </i>
    <i r="1">
      <x v="8"/>
    </i>
    <i>
      <x v="11"/>
    </i>
    <i r="1">
      <x/>
    </i>
    <i r="1">
      <x v="1"/>
    </i>
    <i r="1">
      <x v="2"/>
    </i>
    <i r="1">
      <x v="3"/>
    </i>
    <i r="1">
      <x v="4"/>
    </i>
    <i r="1">
      <x v="5"/>
    </i>
    <i r="1">
      <x v="6"/>
    </i>
    <i r="1">
      <x v="7"/>
    </i>
    <i r="1">
      <x v="8"/>
    </i>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x v="18"/>
    </i>
    <i r="1">
      <x/>
    </i>
    <i r="1">
      <x v="1"/>
    </i>
    <i r="1">
      <x v="2"/>
    </i>
    <i r="1">
      <x v="3"/>
    </i>
    <i r="1">
      <x v="4"/>
    </i>
    <i r="1">
      <x v="5"/>
    </i>
    <i r="1">
      <x v="6"/>
    </i>
    <i r="1">
      <x v="7"/>
    </i>
    <i r="1">
      <x v="8"/>
    </i>
    <i t="grand">
      <x/>
    </i>
  </rowItems>
  <colFields count="1">
    <field x="1"/>
  </colFields>
  <colItems count="13">
    <i>
      <x/>
    </i>
    <i>
      <x v="1"/>
    </i>
    <i>
      <x v="2"/>
    </i>
    <i>
      <x v="3"/>
    </i>
    <i>
      <x v="4"/>
    </i>
    <i>
      <x v="5"/>
    </i>
    <i>
      <x v="6"/>
    </i>
    <i>
      <x v="7"/>
    </i>
    <i>
      <x v="8"/>
    </i>
    <i>
      <x v="9"/>
    </i>
    <i>
      <x v="10"/>
    </i>
    <i>
      <x v="11"/>
    </i>
    <i t="grand">
      <x/>
    </i>
  </colItems>
  <dataFields count="1">
    <dataField name="Summe von elecontwh2_yr" fld="3" baseField="0" baseItem="0"/>
  </dataFields>
  <chartFormats count="13">
    <chartFormat chart="5" format="0" series="1">
      <pivotArea type="data" outline="0" fieldPosition="0">
        <references count="2">
          <reference field="4294967294" count="1" selected="0">
            <x v="0"/>
          </reference>
          <reference field="1" count="1" selected="0">
            <x v="11"/>
          </reference>
        </references>
      </pivotArea>
    </chartFormat>
    <chartFormat chart="5" format="1" series="1">
      <pivotArea type="data" outline="0" fieldPosition="0">
        <references count="2">
          <reference field="4294967294" count="1" selected="0">
            <x v="0"/>
          </reference>
          <reference field="1" count="1" selected="0">
            <x v="12"/>
          </reference>
        </references>
      </pivotArea>
    </chartFormat>
    <chartFormat chart="5" format="2" series="1">
      <pivotArea type="data" outline="0" fieldPosition="0">
        <references count="2">
          <reference field="4294967294" count="1" selected="0">
            <x v="0"/>
          </reference>
          <reference field="1" count="1" selected="0">
            <x v="5"/>
          </reference>
        </references>
      </pivotArea>
    </chartFormat>
    <chartFormat chart="5" format="3" series="1">
      <pivotArea type="data" outline="0" fieldPosition="0">
        <references count="2">
          <reference field="4294967294" count="1" selected="0">
            <x v="0"/>
          </reference>
          <reference field="1" count="1" selected="0">
            <x v="4"/>
          </reference>
        </references>
      </pivotArea>
    </chartFormat>
    <chartFormat chart="5" format="4" series="1">
      <pivotArea type="data" outline="0" fieldPosition="0">
        <references count="2">
          <reference field="4294967294" count="1" selected="0">
            <x v="0"/>
          </reference>
          <reference field="1" count="1" selected="0">
            <x v="3"/>
          </reference>
        </references>
      </pivotArea>
    </chartFormat>
    <chartFormat chart="5" format="5" series="1">
      <pivotArea type="data" outline="0" fieldPosition="0">
        <references count="2">
          <reference field="4294967294" count="1" selected="0">
            <x v="0"/>
          </reference>
          <reference field="1" count="1" selected="0">
            <x v="2"/>
          </reference>
        </references>
      </pivotArea>
    </chartFormat>
    <chartFormat chart="5" format="6" series="1">
      <pivotArea type="data" outline="0" fieldPosition="0">
        <references count="2">
          <reference field="4294967294" count="1" selected="0">
            <x v="0"/>
          </reference>
          <reference field="1" count="1" selected="0">
            <x v="6"/>
          </reference>
        </references>
      </pivotArea>
    </chartFormat>
    <chartFormat chart="5" format="7" series="1">
      <pivotArea type="data" outline="0" fieldPosition="0">
        <references count="2">
          <reference field="4294967294" count="1" selected="0">
            <x v="0"/>
          </reference>
          <reference field="1" count="1" selected="0">
            <x v="0"/>
          </reference>
        </references>
      </pivotArea>
    </chartFormat>
    <chartFormat chart="5" format="8" series="1">
      <pivotArea type="data" outline="0" fieldPosition="0">
        <references count="2">
          <reference field="4294967294" count="1" selected="0">
            <x v="0"/>
          </reference>
          <reference field="1" count="1" selected="0">
            <x v="1"/>
          </reference>
        </references>
      </pivotArea>
    </chartFormat>
    <chartFormat chart="5" format="9" series="1">
      <pivotArea type="data" outline="0" fieldPosition="0">
        <references count="2">
          <reference field="4294967294" count="1" selected="0">
            <x v="0"/>
          </reference>
          <reference field="1" count="1" selected="0">
            <x v="8"/>
          </reference>
        </references>
      </pivotArea>
    </chartFormat>
    <chartFormat chart="5" format="10" series="1">
      <pivotArea type="data" outline="0" fieldPosition="0">
        <references count="2">
          <reference field="4294967294" count="1" selected="0">
            <x v="0"/>
          </reference>
          <reference field="1" count="1" selected="0">
            <x v="9"/>
          </reference>
        </references>
      </pivotArea>
    </chartFormat>
    <chartFormat chart="5" format="11" series="1">
      <pivotArea type="data" outline="0" fieldPosition="0">
        <references count="2">
          <reference field="4294967294" count="1" selected="0">
            <x v="0"/>
          </reference>
          <reference field="1" count="1" selected="0">
            <x v="7"/>
          </reference>
        </references>
      </pivotArea>
    </chartFormat>
    <chartFormat chart="5" format="12" series="1">
      <pivotArea type="data" outline="0" fieldPosition="0">
        <references count="2">
          <reference field="4294967294" count="1" selected="0">
            <x v="0"/>
          </reference>
          <reference field="1" count="1" selected="0">
            <x v="1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3.xml><?xml version="1.0" encoding="utf-8"?>
<pivotTableDefinition xmlns="http://schemas.openxmlformats.org/spreadsheetml/2006/main" name="PivotTable1" cacheId="248"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H214" firstHeaderRow="1" firstDataRow="2" firstDataCol="1"/>
  <pivotFields count="5">
    <pivotField axis="axisCol" showAll="0">
      <items count="7">
        <item x="2"/>
        <item x="4"/>
        <item x="0"/>
        <item x="5"/>
        <item x="3"/>
        <item x="1"/>
        <item t="default"/>
      </items>
    </pivotField>
    <pivotField axis="axisRow" showAll="0">
      <items count="20">
        <item x="13"/>
        <item x="14"/>
        <item x="3"/>
        <item x="18"/>
        <item x="10"/>
        <item x="11"/>
        <item x="2"/>
        <item x="0"/>
        <item x="12"/>
        <item x="17"/>
        <item x="15"/>
        <item x="7"/>
        <item x="1"/>
        <item x="4"/>
        <item x="5"/>
        <item x="6"/>
        <item x="8"/>
        <item x="9"/>
        <item x="16"/>
        <item t="default"/>
      </items>
    </pivotField>
    <pivotField axis="axisRow" showAll="0">
      <items count="20">
        <item h="1" x="1"/>
        <item h="1" x="0"/>
        <item h="1" x="4"/>
        <item h="1" x="8"/>
        <item h="1" x="5"/>
        <item h="1" x="9"/>
        <item h="1" x="15"/>
        <item h="1" x="6"/>
        <item h="1" x="12"/>
        <item h="1" x="14"/>
        <item h="1" x="7"/>
        <item h="1" x="13"/>
        <item h="1" x="3"/>
        <item h="1" x="2"/>
        <item h="1" x="10"/>
        <item x="11"/>
        <item h="1" x="18"/>
        <item h="1" x="17"/>
        <item h="1" x="16"/>
        <item t="default"/>
      </items>
    </pivotField>
    <pivotField axis="axisRow" showAll="0">
      <items count="10">
        <item x="1"/>
        <item x="2"/>
        <item x="3"/>
        <item x="4"/>
        <item x="0"/>
        <item x="5"/>
        <item x="6"/>
        <item x="7"/>
        <item x="8"/>
        <item t="default"/>
      </items>
    </pivotField>
    <pivotField dataField="1" showAll="0"/>
  </pivotFields>
  <rowFields count="3">
    <field x="1"/>
    <field x="2"/>
    <field x="3"/>
  </rowFields>
  <rowItems count="210">
    <i>
      <x/>
    </i>
    <i r="1">
      <x v="15"/>
    </i>
    <i r="2">
      <x/>
    </i>
    <i r="2">
      <x v="1"/>
    </i>
    <i r="2">
      <x v="2"/>
    </i>
    <i r="2">
      <x v="3"/>
    </i>
    <i r="2">
      <x v="4"/>
    </i>
    <i r="2">
      <x v="5"/>
    </i>
    <i r="2">
      <x v="6"/>
    </i>
    <i r="2">
      <x v="7"/>
    </i>
    <i r="2">
      <x v="8"/>
    </i>
    <i>
      <x v="1"/>
    </i>
    <i r="1">
      <x v="15"/>
    </i>
    <i r="2">
      <x/>
    </i>
    <i r="2">
      <x v="1"/>
    </i>
    <i r="2">
      <x v="2"/>
    </i>
    <i r="2">
      <x v="3"/>
    </i>
    <i r="2">
      <x v="4"/>
    </i>
    <i r="2">
      <x v="5"/>
    </i>
    <i r="2">
      <x v="6"/>
    </i>
    <i r="2">
      <x v="7"/>
    </i>
    <i r="2">
      <x v="8"/>
    </i>
    <i>
      <x v="2"/>
    </i>
    <i r="1">
      <x v="15"/>
    </i>
    <i r="2">
      <x/>
    </i>
    <i r="2">
      <x v="1"/>
    </i>
    <i r="2">
      <x v="2"/>
    </i>
    <i r="2">
      <x v="3"/>
    </i>
    <i r="2">
      <x v="4"/>
    </i>
    <i r="2">
      <x v="5"/>
    </i>
    <i r="2">
      <x v="6"/>
    </i>
    <i r="2">
      <x v="7"/>
    </i>
    <i r="2">
      <x v="8"/>
    </i>
    <i>
      <x v="3"/>
    </i>
    <i r="1">
      <x v="15"/>
    </i>
    <i r="2">
      <x/>
    </i>
    <i r="2">
      <x v="1"/>
    </i>
    <i r="2">
      <x v="2"/>
    </i>
    <i r="2">
      <x v="3"/>
    </i>
    <i r="2">
      <x v="4"/>
    </i>
    <i r="2">
      <x v="5"/>
    </i>
    <i r="2">
      <x v="6"/>
    </i>
    <i r="2">
      <x v="7"/>
    </i>
    <i r="2">
      <x v="8"/>
    </i>
    <i>
      <x v="4"/>
    </i>
    <i r="1">
      <x v="15"/>
    </i>
    <i r="2">
      <x/>
    </i>
    <i r="2">
      <x v="1"/>
    </i>
    <i r="2">
      <x v="2"/>
    </i>
    <i r="2">
      <x v="3"/>
    </i>
    <i r="2">
      <x v="4"/>
    </i>
    <i r="2">
      <x v="5"/>
    </i>
    <i r="2">
      <x v="6"/>
    </i>
    <i r="2">
      <x v="7"/>
    </i>
    <i r="2">
      <x v="8"/>
    </i>
    <i>
      <x v="5"/>
    </i>
    <i r="1">
      <x v="15"/>
    </i>
    <i r="2">
      <x/>
    </i>
    <i r="2">
      <x v="1"/>
    </i>
    <i r="2">
      <x v="2"/>
    </i>
    <i r="2">
      <x v="3"/>
    </i>
    <i r="2">
      <x v="4"/>
    </i>
    <i r="2">
      <x v="5"/>
    </i>
    <i r="2">
      <x v="6"/>
    </i>
    <i r="2">
      <x v="7"/>
    </i>
    <i r="2">
      <x v="8"/>
    </i>
    <i>
      <x v="6"/>
    </i>
    <i r="1">
      <x v="15"/>
    </i>
    <i r="2">
      <x/>
    </i>
    <i r="2">
      <x v="1"/>
    </i>
    <i r="2">
      <x v="2"/>
    </i>
    <i r="2">
      <x v="3"/>
    </i>
    <i r="2">
      <x v="4"/>
    </i>
    <i r="2">
      <x v="5"/>
    </i>
    <i r="2">
      <x v="6"/>
    </i>
    <i r="2">
      <x v="7"/>
    </i>
    <i r="2">
      <x v="8"/>
    </i>
    <i>
      <x v="7"/>
    </i>
    <i r="1">
      <x v="15"/>
    </i>
    <i r="2">
      <x/>
    </i>
    <i r="2">
      <x v="1"/>
    </i>
    <i r="2">
      <x v="2"/>
    </i>
    <i r="2">
      <x v="3"/>
    </i>
    <i r="2">
      <x v="4"/>
    </i>
    <i r="2">
      <x v="5"/>
    </i>
    <i r="2">
      <x v="6"/>
    </i>
    <i r="2">
      <x v="7"/>
    </i>
    <i r="2">
      <x v="8"/>
    </i>
    <i>
      <x v="8"/>
    </i>
    <i r="1">
      <x v="15"/>
    </i>
    <i r="2">
      <x/>
    </i>
    <i r="2">
      <x v="1"/>
    </i>
    <i r="2">
      <x v="2"/>
    </i>
    <i r="2">
      <x v="3"/>
    </i>
    <i r="2">
      <x v="4"/>
    </i>
    <i r="2">
      <x v="5"/>
    </i>
    <i r="2">
      <x v="6"/>
    </i>
    <i r="2">
      <x v="7"/>
    </i>
    <i r="2">
      <x v="8"/>
    </i>
    <i>
      <x v="9"/>
    </i>
    <i r="1">
      <x v="15"/>
    </i>
    <i r="2">
      <x/>
    </i>
    <i r="2">
      <x v="1"/>
    </i>
    <i r="2">
      <x v="2"/>
    </i>
    <i r="2">
      <x v="3"/>
    </i>
    <i r="2">
      <x v="4"/>
    </i>
    <i r="2">
      <x v="5"/>
    </i>
    <i r="2">
      <x v="6"/>
    </i>
    <i r="2">
      <x v="7"/>
    </i>
    <i r="2">
      <x v="8"/>
    </i>
    <i>
      <x v="10"/>
    </i>
    <i r="1">
      <x v="15"/>
    </i>
    <i r="2">
      <x/>
    </i>
    <i r="2">
      <x v="1"/>
    </i>
    <i r="2">
      <x v="2"/>
    </i>
    <i r="2">
      <x v="3"/>
    </i>
    <i r="2">
      <x v="4"/>
    </i>
    <i r="2">
      <x v="5"/>
    </i>
    <i r="2">
      <x v="6"/>
    </i>
    <i r="2">
      <x v="7"/>
    </i>
    <i r="2">
      <x v="8"/>
    </i>
    <i>
      <x v="11"/>
    </i>
    <i r="1">
      <x v="15"/>
    </i>
    <i r="2">
      <x/>
    </i>
    <i r="2">
      <x v="1"/>
    </i>
    <i r="2">
      <x v="2"/>
    </i>
    <i r="2">
      <x v="3"/>
    </i>
    <i r="2">
      <x v="4"/>
    </i>
    <i r="2">
      <x v="5"/>
    </i>
    <i r="2">
      <x v="6"/>
    </i>
    <i r="2">
      <x v="7"/>
    </i>
    <i r="2">
      <x v="8"/>
    </i>
    <i>
      <x v="12"/>
    </i>
    <i r="1">
      <x v="15"/>
    </i>
    <i r="2">
      <x/>
    </i>
    <i r="2">
      <x v="1"/>
    </i>
    <i r="2">
      <x v="2"/>
    </i>
    <i r="2">
      <x v="3"/>
    </i>
    <i r="2">
      <x v="4"/>
    </i>
    <i r="2">
      <x v="5"/>
    </i>
    <i r="2">
      <x v="6"/>
    </i>
    <i r="2">
      <x v="7"/>
    </i>
    <i r="2">
      <x v="8"/>
    </i>
    <i>
      <x v="13"/>
    </i>
    <i r="1">
      <x v="15"/>
    </i>
    <i r="2">
      <x/>
    </i>
    <i r="2">
      <x v="1"/>
    </i>
    <i r="2">
      <x v="2"/>
    </i>
    <i r="2">
      <x v="3"/>
    </i>
    <i r="2">
      <x v="4"/>
    </i>
    <i r="2">
      <x v="5"/>
    </i>
    <i r="2">
      <x v="6"/>
    </i>
    <i r="2">
      <x v="7"/>
    </i>
    <i r="2">
      <x v="8"/>
    </i>
    <i>
      <x v="14"/>
    </i>
    <i r="1">
      <x v="15"/>
    </i>
    <i r="2">
      <x/>
    </i>
    <i r="2">
      <x v="1"/>
    </i>
    <i r="2">
      <x v="2"/>
    </i>
    <i r="2">
      <x v="3"/>
    </i>
    <i r="2">
      <x v="4"/>
    </i>
    <i r="2">
      <x v="5"/>
    </i>
    <i r="2">
      <x v="6"/>
    </i>
    <i r="2">
      <x v="7"/>
    </i>
    <i r="2">
      <x v="8"/>
    </i>
    <i>
      <x v="15"/>
    </i>
    <i r="1">
      <x v="15"/>
    </i>
    <i r="2">
      <x/>
    </i>
    <i r="2">
      <x v="1"/>
    </i>
    <i r="2">
      <x v="2"/>
    </i>
    <i r="2">
      <x v="3"/>
    </i>
    <i r="2">
      <x v="4"/>
    </i>
    <i r="2">
      <x v="5"/>
    </i>
    <i r="2">
      <x v="6"/>
    </i>
    <i r="2">
      <x v="7"/>
    </i>
    <i r="2">
      <x v="8"/>
    </i>
    <i>
      <x v="16"/>
    </i>
    <i r="1">
      <x v="15"/>
    </i>
    <i r="2">
      <x/>
    </i>
    <i r="2">
      <x v="1"/>
    </i>
    <i r="2">
      <x v="2"/>
    </i>
    <i r="2">
      <x v="3"/>
    </i>
    <i r="2">
      <x v="4"/>
    </i>
    <i r="2">
      <x v="5"/>
    </i>
    <i r="2">
      <x v="6"/>
    </i>
    <i r="2">
      <x v="7"/>
    </i>
    <i r="2">
      <x v="8"/>
    </i>
    <i>
      <x v="17"/>
    </i>
    <i r="1">
      <x v="15"/>
    </i>
    <i r="2">
      <x/>
    </i>
    <i r="2">
      <x v="1"/>
    </i>
    <i r="2">
      <x v="2"/>
    </i>
    <i r="2">
      <x v="3"/>
    </i>
    <i r="2">
      <x v="4"/>
    </i>
    <i r="2">
      <x v="5"/>
    </i>
    <i r="2">
      <x v="6"/>
    </i>
    <i r="2">
      <x v="7"/>
    </i>
    <i r="2">
      <x v="8"/>
    </i>
    <i>
      <x v="18"/>
    </i>
    <i r="1">
      <x v="15"/>
    </i>
    <i r="2">
      <x/>
    </i>
    <i r="2">
      <x v="1"/>
    </i>
    <i r="2">
      <x v="2"/>
    </i>
    <i r="2">
      <x v="3"/>
    </i>
    <i r="2">
      <x v="4"/>
    </i>
    <i r="2">
      <x v="5"/>
    </i>
    <i r="2">
      <x v="6"/>
    </i>
    <i r="2">
      <x v="7"/>
    </i>
    <i r="2">
      <x v="8"/>
    </i>
    <i t="grand">
      <x/>
    </i>
  </rowItems>
  <colFields count="1">
    <field x="0"/>
  </colFields>
  <colItems count="7">
    <i>
      <x/>
    </i>
    <i>
      <x v="1"/>
    </i>
    <i>
      <x v="2"/>
    </i>
    <i>
      <x v="3"/>
    </i>
    <i>
      <x v="4"/>
    </i>
    <i>
      <x v="5"/>
    </i>
    <i t="grand">
      <x/>
    </i>
  </colItems>
  <dataFields count="1">
    <dataField name="Summe von eletwhyr" fld="4" baseField="3" baseItem="0"/>
  </dataFields>
  <chartFormats count="6">
    <chartFormat chart="1" format="81" series="1">
      <pivotArea type="data" outline="0" fieldPosition="0">
        <references count="2">
          <reference field="4294967294" count="1" selected="0">
            <x v="0"/>
          </reference>
          <reference field="0" count="1" selected="0">
            <x v="3"/>
          </reference>
        </references>
      </pivotArea>
    </chartFormat>
    <chartFormat chart="1" format="82" series="1">
      <pivotArea type="data" outline="0" fieldPosition="0">
        <references count="2">
          <reference field="4294967294" count="1" selected="0">
            <x v="0"/>
          </reference>
          <reference field="0" count="1" selected="0">
            <x v="2"/>
          </reference>
        </references>
      </pivotArea>
    </chartFormat>
    <chartFormat chart="1" format="84" series="1">
      <pivotArea type="data" outline="0" fieldPosition="0">
        <references count="2">
          <reference field="4294967294" count="1" selected="0">
            <x v="0"/>
          </reference>
          <reference field="0" count="1" selected="0">
            <x v="0"/>
          </reference>
        </references>
      </pivotArea>
    </chartFormat>
    <chartFormat chart="1" format="85" series="1">
      <pivotArea type="data" outline="0" fieldPosition="0">
        <references count="2">
          <reference field="4294967294" count="1" selected="0">
            <x v="0"/>
          </reference>
          <reference field="0" count="1" selected="0">
            <x v="1"/>
          </reference>
        </references>
      </pivotArea>
    </chartFormat>
    <chartFormat chart="1" format="86" series="1">
      <pivotArea type="data" outline="0" fieldPosition="0">
        <references count="2">
          <reference field="4294967294" count="1" selected="0">
            <x v="0"/>
          </reference>
          <reference field="0" count="1" selected="0">
            <x v="4"/>
          </reference>
        </references>
      </pivotArea>
    </chartFormat>
    <chartFormat chart="1" format="88"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4.xml><?xml version="1.0" encoding="utf-8"?>
<pivotTableDefinition xmlns="http://schemas.openxmlformats.org/spreadsheetml/2006/main" name="PivotTable2" cacheId="249"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16">
  <location ref="A3:D15" firstHeaderRow="1" firstDataRow="3" firstDataCol="1"/>
  <pivotFields count="4">
    <pivotField axis="axisCol" showAll="0" sortType="descending">
      <items count="20">
        <item h="1" x="13"/>
        <item h="1" x="14"/>
        <item x="3"/>
        <item h="1" x="10"/>
        <item h="1" x="11"/>
        <item h="1" x="2"/>
        <item h="1" x="0"/>
        <item h="1" x="12"/>
        <item h="1" x="17"/>
        <item h="1" x="15"/>
        <item h="1" x="7"/>
        <item h="1" x="1"/>
        <item h="1" x="18"/>
        <item h="1" x="4"/>
        <item h="1" x="5"/>
        <item h="1" x="6"/>
        <item h="1" x="8"/>
        <item h="1" x="9"/>
        <item h="1" x="16"/>
        <item t="default"/>
      </items>
      <autoSortScope>
        <pivotArea dataOnly="0" outline="0" fieldPosition="0">
          <references count="1">
            <reference field="4294967294" count="1" selected="0">
              <x v="0"/>
            </reference>
          </references>
        </pivotArea>
      </autoSortScope>
    </pivotField>
    <pivotField axis="axisRow" showAll="0" nonAutoSortDefault="1">
      <items count="19">
        <item n="Mineralöl" x="0"/>
        <item n="NE-Metalle" x="3"/>
        <item n="Eisen &amp; Stahl" x="6"/>
        <item n="Restl. Verarb. Gew." x="9"/>
        <item n="Chemie" x="5"/>
        <item n="Baustoffe" x="2"/>
        <item n="Maschinenbau" x="7"/>
        <item n="Papier" x="1"/>
        <item n="Fahrzeuge" x="4"/>
        <item n="Strom" h="1" x="15"/>
        <item h="1" x="12"/>
        <item h="1" x="10"/>
        <item h="1" x="16"/>
        <item h="1" x="17"/>
        <item h="1" x="8"/>
        <item h="1" x="14"/>
        <item h="1" x="13"/>
        <item h="1" x="11"/>
        <item t="default"/>
      </items>
    </pivotField>
    <pivotField axis="axisCol" showAll="0">
      <items count="10">
        <item h="1" x="1"/>
        <item h="1" x="2"/>
        <item h="1" x="3"/>
        <item x="4"/>
        <item h="1" x="0"/>
        <item h="1" x="5"/>
        <item h="1" x="6"/>
        <item h="1" x="7"/>
        <item h="1" x="8"/>
        <item t="default"/>
      </items>
    </pivotField>
    <pivotField dataField="1" showAll="0"/>
  </pivotFields>
  <rowFields count="1">
    <field x="1"/>
  </rowFields>
  <rowItems count="10">
    <i>
      <x/>
    </i>
    <i>
      <x v="1"/>
    </i>
    <i>
      <x v="2"/>
    </i>
    <i>
      <x v="3"/>
    </i>
    <i>
      <x v="4"/>
    </i>
    <i>
      <x v="5"/>
    </i>
    <i>
      <x v="6"/>
    </i>
    <i>
      <x v="7"/>
    </i>
    <i>
      <x v="8"/>
    </i>
    <i t="grand">
      <x/>
    </i>
  </rowItems>
  <colFields count="2">
    <field x="0"/>
    <field x="2"/>
  </colFields>
  <colItems count="3">
    <i>
      <x v="2"/>
      <x v="3"/>
    </i>
    <i t="default">
      <x v="2"/>
    </i>
    <i t="grand">
      <x/>
    </i>
  </colItems>
  <dataFields count="1">
    <dataField name="Summe von RCA" fld="3" baseField="2" baseItem="0"/>
  </dataFields>
  <chartFormats count="77">
    <chartFormat chart="0" format="0" series="1">
      <pivotArea type="data" outline="0" fieldPosition="0">
        <references count="2">
          <reference field="4294967294" count="1" selected="0">
            <x v="0"/>
          </reference>
          <reference field="1" count="1" selected="0">
            <x v="10"/>
          </reference>
        </references>
      </pivotArea>
    </chartFormat>
    <chartFormat chart="0" format="1" series="1">
      <pivotArea type="data" outline="0" fieldPosition="0">
        <references count="2">
          <reference field="4294967294" count="1" selected="0">
            <x v="0"/>
          </reference>
          <reference field="1" count="1" selected="0">
            <x v="11"/>
          </reference>
        </references>
      </pivotArea>
    </chartFormat>
    <chartFormat chart="0" format="2" series="1">
      <pivotArea type="data" outline="0" fieldPosition="0">
        <references count="2">
          <reference field="4294967294" count="1" selected="0">
            <x v="0"/>
          </reference>
          <reference field="1" count="1" selected="0">
            <x v="4"/>
          </reference>
        </references>
      </pivotArea>
    </chartFormat>
    <chartFormat chart="0" format="3" series="1">
      <pivotArea type="data" outline="0" fieldPosition="0">
        <references count="2">
          <reference field="4294967294" count="1" selected="0">
            <x v="0"/>
          </reference>
          <reference field="1" count="1" selected="0">
            <x v="12"/>
          </reference>
        </references>
      </pivotArea>
    </chartFormat>
    <chartFormat chart="0" format="4" series="1">
      <pivotArea type="data" outline="0" fieldPosition="0">
        <references count="2">
          <reference field="4294967294" count="1" selected="0">
            <x v="0"/>
          </reference>
          <reference field="1" count="1" selected="0">
            <x v="13"/>
          </reference>
        </references>
      </pivotArea>
    </chartFormat>
    <chartFormat chart="0" format="5" series="1">
      <pivotArea type="data" outline="0" fieldPosition="0">
        <references count="2">
          <reference field="4294967294" count="1" selected="0">
            <x v="0"/>
          </reference>
          <reference field="1" count="1" selected="0">
            <x v="9"/>
          </reference>
        </references>
      </pivotArea>
    </chartFormat>
    <chartFormat chart="0" format="6" series="1">
      <pivotArea type="data" outline="0" fieldPosition="0">
        <references count="2">
          <reference field="4294967294" count="1" selected="0">
            <x v="0"/>
          </reference>
          <reference field="1" count="1" selected="0">
            <x v="14"/>
          </reference>
        </references>
      </pivotArea>
    </chartFormat>
    <chartFormat chart="0" format="7" series="1">
      <pivotArea type="data" outline="0" fieldPosition="0">
        <references count="2">
          <reference field="4294967294" count="1" selected="0">
            <x v="0"/>
          </reference>
          <reference field="1" count="1" selected="0">
            <x v="15"/>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 chart="0" format="9" series="1">
      <pivotArea type="data" outline="0" fieldPosition="0">
        <references count="2">
          <reference field="4294967294" count="1" selected="0">
            <x v="0"/>
          </reference>
          <reference field="1" count="1" selected="0">
            <x v="6"/>
          </reference>
        </references>
      </pivotArea>
    </chartFormat>
    <chartFormat chart="0" format="10" series="1">
      <pivotArea type="data" outline="0" fieldPosition="0">
        <references count="2">
          <reference field="4294967294" count="1" selected="0">
            <x v="0"/>
          </reference>
          <reference field="1" count="1" selected="0">
            <x v="8"/>
          </reference>
        </references>
      </pivotArea>
    </chartFormat>
    <chartFormat chart="0" format="11" series="1">
      <pivotArea type="data" outline="0" fieldPosition="0">
        <references count="2">
          <reference field="4294967294" count="1" selected="0">
            <x v="0"/>
          </reference>
          <reference field="1" count="1" selected="0">
            <x v="1"/>
          </reference>
        </references>
      </pivotArea>
    </chartFormat>
    <chartFormat chart="0" format="12" series="1">
      <pivotArea type="data" outline="0" fieldPosition="0">
        <references count="2">
          <reference field="4294967294" count="1" selected="0">
            <x v="0"/>
          </reference>
          <reference field="1" count="1" selected="0">
            <x v="5"/>
          </reference>
        </references>
      </pivotArea>
    </chartFormat>
    <chartFormat chart="0" format="13" series="1">
      <pivotArea type="data" outline="0" fieldPosition="0">
        <references count="2">
          <reference field="4294967294" count="1" selected="0">
            <x v="0"/>
          </reference>
          <reference field="1" count="1" selected="0">
            <x v="0"/>
          </reference>
        </references>
      </pivotArea>
    </chartFormat>
    <chartFormat chart="0" format="14" series="1">
      <pivotArea type="data" outline="0" fieldPosition="0">
        <references count="2">
          <reference field="4294967294" count="1" selected="0">
            <x v="0"/>
          </reference>
          <reference field="1" count="1" selected="0">
            <x v="7"/>
          </reference>
        </references>
      </pivotArea>
    </chartFormat>
    <chartFormat chart="0" format="15" series="1">
      <pivotArea type="data" outline="0" fieldPosition="0">
        <references count="2">
          <reference field="4294967294" count="1" selected="0">
            <x v="0"/>
          </reference>
          <reference field="1" count="1" selected="0">
            <x v="3"/>
          </reference>
        </references>
      </pivotArea>
    </chartFormat>
    <chartFormat chart="0" format="16" series="1">
      <pivotArea type="data" outline="0" fieldPosition="0">
        <references count="2">
          <reference field="4294967294" count="1" selected="0">
            <x v="0"/>
          </reference>
          <reference field="1" count="1" selected="0">
            <x v="16"/>
          </reference>
        </references>
      </pivotArea>
    </chartFormat>
    <chartFormat chart="0" format="17" series="1">
      <pivotArea type="data" outline="0" fieldPosition="0">
        <references count="2">
          <reference field="4294967294" count="1" selected="0">
            <x v="0"/>
          </reference>
          <reference field="1" count="1" selected="0">
            <x v="17"/>
          </reference>
        </references>
      </pivotArea>
    </chartFormat>
    <chartFormat chart="1" format="0" series="1">
      <pivotArea type="data" outline="0" fieldPosition="0">
        <references count="2">
          <reference field="4294967294" count="1" selected="0">
            <x v="0"/>
          </reference>
          <reference field="1" count="1" selected="0">
            <x v="10"/>
          </reference>
        </references>
      </pivotArea>
    </chartFormat>
    <chartFormat chart="1" format="1" series="1">
      <pivotArea type="data" outline="0" fieldPosition="0">
        <references count="2">
          <reference field="4294967294" count="1" selected="0">
            <x v="0"/>
          </reference>
          <reference field="1" count="1" selected="0">
            <x v="11"/>
          </reference>
        </references>
      </pivotArea>
    </chartFormat>
    <chartFormat chart="1" format="2" series="1">
      <pivotArea type="data" outline="0" fieldPosition="0">
        <references count="2">
          <reference field="4294967294" count="1" selected="0">
            <x v="0"/>
          </reference>
          <reference field="1" count="1" selected="0">
            <x v="4"/>
          </reference>
        </references>
      </pivotArea>
    </chartFormat>
    <chartFormat chart="1" format="3" series="1">
      <pivotArea type="data" outline="0" fieldPosition="0">
        <references count="2">
          <reference field="4294967294" count="1" selected="0">
            <x v="0"/>
          </reference>
          <reference field="1" count="1" selected="0">
            <x v="9"/>
          </reference>
        </references>
      </pivotArea>
    </chartFormat>
    <chartFormat chart="1" format="4" series="1">
      <pivotArea type="data" outline="0" fieldPosition="0">
        <references count="2">
          <reference field="4294967294" count="1" selected="0">
            <x v="0"/>
          </reference>
          <reference field="1" count="1" selected="0">
            <x v="14"/>
          </reference>
        </references>
      </pivotArea>
    </chartFormat>
    <chartFormat chart="1" format="5" series="1">
      <pivotArea type="data" outline="0" fieldPosition="0">
        <references count="2">
          <reference field="4294967294" count="1" selected="0">
            <x v="0"/>
          </reference>
          <reference field="1" count="1" selected="0">
            <x v="2"/>
          </reference>
        </references>
      </pivotArea>
    </chartFormat>
    <chartFormat chart="1" format="6" series="1">
      <pivotArea type="data" outline="0" fieldPosition="0">
        <references count="2">
          <reference field="4294967294" count="1" selected="0">
            <x v="0"/>
          </reference>
          <reference field="1" count="1" selected="0">
            <x v="6"/>
          </reference>
        </references>
      </pivotArea>
    </chartFormat>
    <chartFormat chart="1" format="7" series="1">
      <pivotArea type="data" outline="0" fieldPosition="0">
        <references count="2">
          <reference field="4294967294" count="1" selected="0">
            <x v="0"/>
          </reference>
          <reference field="1" count="1" selected="0">
            <x v="8"/>
          </reference>
        </references>
      </pivotArea>
    </chartFormat>
    <chartFormat chart="1" format="8" series="1">
      <pivotArea type="data" outline="0" fieldPosition="0">
        <references count="2">
          <reference field="4294967294" count="1" selected="0">
            <x v="0"/>
          </reference>
          <reference field="1" count="1" selected="0">
            <x v="1"/>
          </reference>
        </references>
      </pivotArea>
    </chartFormat>
    <chartFormat chart="1" format="9" series="1">
      <pivotArea type="data" outline="0" fieldPosition="0">
        <references count="2">
          <reference field="4294967294" count="1" selected="0">
            <x v="0"/>
          </reference>
          <reference field="1" count="1" selected="0">
            <x v="5"/>
          </reference>
        </references>
      </pivotArea>
    </chartFormat>
    <chartFormat chart="1" format="10" series="1">
      <pivotArea type="data" outline="0" fieldPosition="0">
        <references count="2">
          <reference field="4294967294" count="1" selected="0">
            <x v="0"/>
          </reference>
          <reference field="1" count="1" selected="0">
            <x v="0"/>
          </reference>
        </references>
      </pivotArea>
    </chartFormat>
    <chartFormat chart="1" format="11" series="1">
      <pivotArea type="data" outline="0" fieldPosition="0">
        <references count="2">
          <reference field="4294967294" count="1" selected="0">
            <x v="0"/>
          </reference>
          <reference field="1" count="1" selected="0">
            <x v="7"/>
          </reference>
        </references>
      </pivotArea>
    </chartFormat>
    <chartFormat chart="1" format="12" series="1">
      <pivotArea type="data" outline="0" fieldPosition="0">
        <references count="2">
          <reference field="4294967294" count="1" selected="0">
            <x v="0"/>
          </reference>
          <reference field="1" count="1" selected="0">
            <x v="3"/>
          </reference>
        </references>
      </pivotArea>
    </chartFormat>
    <chartFormat chart="1" format="13" series="1">
      <pivotArea type="data" outline="0" fieldPosition="0">
        <references count="2">
          <reference field="4294967294" count="1" selected="0">
            <x v="0"/>
          </reference>
          <reference field="1" count="1" selected="0">
            <x v="16"/>
          </reference>
        </references>
      </pivotArea>
    </chartFormat>
    <chartFormat chart="1" format="14" series="1">
      <pivotArea type="data" outline="0" fieldPosition="0">
        <references count="2">
          <reference field="4294967294" count="1" selected="0">
            <x v="0"/>
          </reference>
          <reference field="1" count="1" selected="0">
            <x v="17"/>
          </reference>
        </references>
      </pivotArea>
    </chartFormat>
    <chartFormat chart="2" format="15" series="1">
      <pivotArea type="data" outline="0" fieldPosition="0">
        <references count="2">
          <reference field="4294967294" count="1" selected="0">
            <x v="0"/>
          </reference>
          <reference field="1" count="1" selected="0">
            <x v="4"/>
          </reference>
        </references>
      </pivotArea>
    </chartFormat>
    <chartFormat chart="2" format="16" series="1">
      <pivotArea type="data" outline="0" fieldPosition="0">
        <references count="2">
          <reference field="4294967294" count="1" selected="0">
            <x v="0"/>
          </reference>
          <reference field="1" count="1" selected="0">
            <x v="9"/>
          </reference>
        </references>
      </pivotArea>
    </chartFormat>
    <chartFormat chart="2" format="17" series="1">
      <pivotArea type="data" outline="0" fieldPosition="0">
        <references count="2">
          <reference field="4294967294" count="1" selected="0">
            <x v="0"/>
          </reference>
          <reference field="1" count="1" selected="0">
            <x v="14"/>
          </reference>
        </references>
      </pivotArea>
    </chartFormat>
    <chartFormat chart="2" format="18" series="1">
      <pivotArea type="data" outline="0" fieldPosition="0">
        <references count="2">
          <reference field="4294967294" count="1" selected="0">
            <x v="0"/>
          </reference>
          <reference field="1" count="1" selected="0">
            <x v="2"/>
          </reference>
        </references>
      </pivotArea>
    </chartFormat>
    <chartFormat chart="2" format="19" series="1">
      <pivotArea type="data" outline="0" fieldPosition="0">
        <references count="2">
          <reference field="4294967294" count="1" selected="0">
            <x v="0"/>
          </reference>
          <reference field="1" count="1" selected="0">
            <x v="6"/>
          </reference>
        </references>
      </pivotArea>
    </chartFormat>
    <chartFormat chart="2" format="20" series="1">
      <pivotArea type="data" outline="0" fieldPosition="0">
        <references count="2">
          <reference field="4294967294" count="1" selected="0">
            <x v="0"/>
          </reference>
          <reference field="1" count="1" selected="0">
            <x v="8"/>
          </reference>
        </references>
      </pivotArea>
    </chartFormat>
    <chartFormat chart="2" format="21" series="1">
      <pivotArea type="data" outline="0" fieldPosition="0">
        <references count="2">
          <reference field="4294967294" count="1" selected="0">
            <x v="0"/>
          </reference>
          <reference field="1" count="1" selected="0">
            <x v="1"/>
          </reference>
        </references>
      </pivotArea>
    </chartFormat>
    <chartFormat chart="2" format="22" series="1">
      <pivotArea type="data" outline="0" fieldPosition="0">
        <references count="2">
          <reference field="4294967294" count="1" selected="0">
            <x v="0"/>
          </reference>
          <reference field="1" count="1" selected="0">
            <x v="5"/>
          </reference>
        </references>
      </pivotArea>
    </chartFormat>
    <chartFormat chart="2" format="23" series="1">
      <pivotArea type="data" outline="0" fieldPosition="0">
        <references count="2">
          <reference field="4294967294" count="1" selected="0">
            <x v="0"/>
          </reference>
          <reference field="1" count="1" selected="0">
            <x v="7"/>
          </reference>
        </references>
      </pivotArea>
    </chartFormat>
    <chartFormat chart="2" format="24" series="1">
      <pivotArea type="data" outline="0" fieldPosition="0">
        <references count="2">
          <reference field="4294967294" count="1" selected="0">
            <x v="0"/>
          </reference>
          <reference field="1" count="1" selected="0">
            <x v="3"/>
          </reference>
        </references>
      </pivotArea>
    </chartFormat>
    <chartFormat chart="2" format="25" series="1">
      <pivotArea type="data" outline="0" fieldPosition="0">
        <references count="2">
          <reference field="4294967294" count="1" selected="0">
            <x v="0"/>
          </reference>
          <reference field="1" count="1" selected="0">
            <x v="0"/>
          </reference>
        </references>
      </pivotArea>
    </chartFormat>
    <chartFormat chart="2" format="26" series="1">
      <pivotArea type="data" outline="0" fieldPosition="0">
        <references count="2">
          <reference field="4294967294" count="1" selected="0">
            <x v="0"/>
          </reference>
          <reference field="1" count="1" selected="0">
            <x v="16"/>
          </reference>
        </references>
      </pivotArea>
    </chartFormat>
    <chartFormat chart="2" format="27" series="1">
      <pivotArea type="data" outline="0" fieldPosition="0">
        <references count="2">
          <reference field="4294967294" count="1" selected="0">
            <x v="0"/>
          </reference>
          <reference field="1" count="1" selected="0">
            <x v="17"/>
          </reference>
        </references>
      </pivotArea>
    </chartFormat>
    <chartFormat chart="2" format="28" series="1">
      <pivotArea type="data" outline="0" fieldPosition="0">
        <references count="2">
          <reference field="4294967294" count="1" selected="0">
            <x v="0"/>
          </reference>
          <reference field="1" count="1" selected="0">
            <x v="10"/>
          </reference>
        </references>
      </pivotArea>
    </chartFormat>
    <chartFormat chart="2" format="29" series="1">
      <pivotArea type="data" outline="0" fieldPosition="0">
        <references count="2">
          <reference field="4294967294" count="1" selected="0">
            <x v="0"/>
          </reference>
          <reference field="1" count="1" selected="0">
            <x v="11"/>
          </reference>
        </references>
      </pivotArea>
    </chartFormat>
    <chartFormat chart="2" format="30" series="1">
      <pivotArea type="data" outline="0" fieldPosition="0">
        <references count="2">
          <reference field="4294967294" count="1" selected="0">
            <x v="0"/>
          </reference>
          <reference field="1" count="1" selected="0">
            <x v="12"/>
          </reference>
        </references>
      </pivotArea>
    </chartFormat>
    <chartFormat chart="2" format="31" series="1">
      <pivotArea type="data" outline="0" fieldPosition="0">
        <references count="2">
          <reference field="4294967294" count="1" selected="0">
            <x v="0"/>
          </reference>
          <reference field="1" count="1" selected="0">
            <x v="15"/>
          </reference>
        </references>
      </pivotArea>
    </chartFormat>
    <chartFormat chart="2" format="34" series="1">
      <pivotArea type="data" outline="0" fieldPosition="0">
        <references count="3">
          <reference field="4294967294" count="1" selected="0">
            <x v="0"/>
          </reference>
          <reference field="0" count="1" selected="0">
            <x v="0"/>
          </reference>
          <reference field="1" count="1" selected="0">
            <x v="4"/>
          </reference>
        </references>
      </pivotArea>
    </chartFormat>
    <chartFormat chart="2" format="35" series="1">
      <pivotArea type="data" outline="0" fieldPosition="0">
        <references count="3">
          <reference field="4294967294" count="1" selected="0">
            <x v="0"/>
          </reference>
          <reference field="0" count="1" selected="0">
            <x v="1"/>
          </reference>
          <reference field="1" count="1" selected="0">
            <x v="4"/>
          </reference>
        </references>
      </pivotArea>
    </chartFormat>
    <chartFormat chart="2" format="36" series="1">
      <pivotArea type="data" outline="0" fieldPosition="0">
        <references count="3">
          <reference field="4294967294" count="1" selected="0">
            <x v="0"/>
          </reference>
          <reference field="0" count="1" selected="0">
            <x v="2"/>
          </reference>
          <reference field="1" count="1" selected="0">
            <x v="4"/>
          </reference>
        </references>
      </pivotArea>
    </chartFormat>
    <chartFormat chart="2" format="38" series="1">
      <pivotArea type="data" outline="0" fieldPosition="0">
        <references count="3">
          <reference field="4294967294" count="1" selected="0">
            <x v="0"/>
          </reference>
          <reference field="0" count="1" selected="0">
            <x v="3"/>
          </reference>
          <reference field="1" count="1" selected="0">
            <x v="4"/>
          </reference>
        </references>
      </pivotArea>
    </chartFormat>
    <chartFormat chart="2" format="39" series="1">
      <pivotArea type="data" outline="0" fieldPosition="0">
        <references count="3">
          <reference field="4294967294" count="1" selected="0">
            <x v="0"/>
          </reference>
          <reference field="0" count="1" selected="0">
            <x v="4"/>
          </reference>
          <reference field="1" count="1" selected="0">
            <x v="4"/>
          </reference>
        </references>
      </pivotArea>
    </chartFormat>
    <chartFormat chart="2" format="40" series="1">
      <pivotArea type="data" outline="0" fieldPosition="0">
        <references count="3">
          <reference field="4294967294" count="1" selected="0">
            <x v="0"/>
          </reference>
          <reference field="0" count="1" selected="0">
            <x v="5"/>
          </reference>
          <reference field="1" count="1" selected="0">
            <x v="4"/>
          </reference>
        </references>
      </pivotArea>
    </chartFormat>
    <chartFormat chart="2" format="41" series="1">
      <pivotArea type="data" outline="0" fieldPosition="0">
        <references count="3">
          <reference field="4294967294" count="1" selected="0">
            <x v="0"/>
          </reference>
          <reference field="0" count="1" selected="0">
            <x v="6"/>
          </reference>
          <reference field="1" count="1" selected="0">
            <x v="4"/>
          </reference>
        </references>
      </pivotArea>
    </chartFormat>
    <chartFormat chart="2" format="42" series="1">
      <pivotArea type="data" outline="0" fieldPosition="0">
        <references count="3">
          <reference field="4294967294" count="1" selected="0">
            <x v="0"/>
          </reference>
          <reference field="0" count="1" selected="0">
            <x v="7"/>
          </reference>
          <reference field="1" count="1" selected="0">
            <x v="4"/>
          </reference>
        </references>
      </pivotArea>
    </chartFormat>
    <chartFormat chart="2" format="44" series="1">
      <pivotArea type="data" outline="0" fieldPosition="0">
        <references count="3">
          <reference field="4294967294" count="1" selected="0">
            <x v="0"/>
          </reference>
          <reference field="0" count="1" selected="0">
            <x v="8"/>
          </reference>
          <reference field="1" count="1" selected="0">
            <x v="4"/>
          </reference>
        </references>
      </pivotArea>
    </chartFormat>
    <chartFormat chart="2" format="45" series="1">
      <pivotArea type="data" outline="0" fieldPosition="0">
        <references count="3">
          <reference field="4294967294" count="1" selected="0">
            <x v="0"/>
          </reference>
          <reference field="0" count="1" selected="0">
            <x v="9"/>
          </reference>
          <reference field="1" count="1" selected="0">
            <x v="4"/>
          </reference>
        </references>
      </pivotArea>
    </chartFormat>
    <chartFormat chart="2" format="46" series="1">
      <pivotArea type="data" outline="0" fieldPosition="0">
        <references count="3">
          <reference field="4294967294" count="1" selected="0">
            <x v="0"/>
          </reference>
          <reference field="0" count="1" selected="0">
            <x v="10"/>
          </reference>
          <reference field="1" count="1" selected="0">
            <x v="4"/>
          </reference>
        </references>
      </pivotArea>
    </chartFormat>
    <chartFormat chart="2" format="48" series="1">
      <pivotArea type="data" outline="0" fieldPosition="0">
        <references count="3">
          <reference field="4294967294" count="1" selected="0">
            <x v="0"/>
          </reference>
          <reference field="0" count="1" selected="0">
            <x v="11"/>
          </reference>
          <reference field="1" count="1" selected="0">
            <x v="4"/>
          </reference>
        </references>
      </pivotArea>
    </chartFormat>
    <chartFormat chart="2" format="49" series="1">
      <pivotArea type="data" outline="0" fieldPosition="0">
        <references count="3">
          <reference field="4294967294" count="1" selected="0">
            <x v="0"/>
          </reference>
          <reference field="0" count="1" selected="0">
            <x v="11"/>
          </reference>
          <reference field="1" count="1" selected="0">
            <x v="14"/>
          </reference>
        </references>
      </pivotArea>
    </chartFormat>
    <chartFormat chart="2" format="51" series="1">
      <pivotArea type="data" outline="0" fieldPosition="0">
        <references count="3">
          <reference field="4294967294" count="1" selected="0">
            <x v="0"/>
          </reference>
          <reference field="0" count="1" selected="0">
            <x v="0"/>
          </reference>
          <reference field="1" count="1" selected="0">
            <x v="8"/>
          </reference>
        </references>
      </pivotArea>
    </chartFormat>
    <chartFormat chart="2" format="52" series="1">
      <pivotArea type="data" outline="0" fieldPosition="0">
        <references count="3">
          <reference field="4294967294" count="1" selected="0">
            <x v="0"/>
          </reference>
          <reference field="0" count="1" selected="0">
            <x v="1"/>
          </reference>
          <reference field="1" count="1" selected="0">
            <x v="8"/>
          </reference>
        </references>
      </pivotArea>
    </chartFormat>
    <chartFormat chart="2" format="53" series="1">
      <pivotArea type="data" outline="0" fieldPosition="0">
        <references count="3">
          <reference field="4294967294" count="1" selected="0">
            <x v="0"/>
          </reference>
          <reference field="0" count="1" selected="0">
            <x v="2"/>
          </reference>
          <reference field="1" count="1" selected="0">
            <x v="8"/>
          </reference>
        </references>
      </pivotArea>
    </chartFormat>
    <chartFormat chart="2" format="55" series="1">
      <pivotArea type="data" outline="0" fieldPosition="0">
        <references count="3">
          <reference field="4294967294" count="1" selected="0">
            <x v="0"/>
          </reference>
          <reference field="0" count="1" selected="0">
            <x v="3"/>
          </reference>
          <reference field="1" count="1" selected="0">
            <x v="8"/>
          </reference>
        </references>
      </pivotArea>
    </chartFormat>
    <chartFormat chart="2" format="56" series="1">
      <pivotArea type="data" outline="0" fieldPosition="0">
        <references count="3">
          <reference field="4294967294" count="1" selected="0">
            <x v="0"/>
          </reference>
          <reference field="0" count="1" selected="0">
            <x v="4"/>
          </reference>
          <reference field="1" count="1" selected="0">
            <x v="8"/>
          </reference>
        </references>
      </pivotArea>
    </chartFormat>
    <chartFormat chart="2" format="57" series="1">
      <pivotArea type="data" outline="0" fieldPosition="0">
        <references count="3">
          <reference field="4294967294" count="1" selected="0">
            <x v="0"/>
          </reference>
          <reference field="0" count="1" selected="0">
            <x v="5"/>
          </reference>
          <reference field="1" count="1" selected="0">
            <x v="8"/>
          </reference>
        </references>
      </pivotArea>
    </chartFormat>
    <chartFormat chart="2" format="58" series="1">
      <pivotArea type="data" outline="0" fieldPosition="0">
        <references count="3">
          <reference field="4294967294" count="1" selected="0">
            <x v="0"/>
          </reference>
          <reference field="0" count="1" selected="0">
            <x v="6"/>
          </reference>
          <reference field="1" count="1" selected="0">
            <x v="8"/>
          </reference>
        </references>
      </pivotArea>
    </chartFormat>
    <chartFormat chart="2" format="59" series="1">
      <pivotArea type="data" outline="0" fieldPosition="0">
        <references count="3">
          <reference field="4294967294" count="1" selected="0">
            <x v="0"/>
          </reference>
          <reference field="0" count="1" selected="0">
            <x v="7"/>
          </reference>
          <reference field="1" count="1" selected="0">
            <x v="8"/>
          </reference>
        </references>
      </pivotArea>
    </chartFormat>
    <chartFormat chart="2" format="61" series="1">
      <pivotArea type="data" outline="0" fieldPosition="0">
        <references count="3">
          <reference field="4294967294" count="1" selected="0">
            <x v="0"/>
          </reference>
          <reference field="0" count="1" selected="0">
            <x v="8"/>
          </reference>
          <reference field="1" count="1" selected="0">
            <x v="8"/>
          </reference>
        </references>
      </pivotArea>
    </chartFormat>
    <chartFormat chart="2" format="62" series="1">
      <pivotArea type="data" outline="0" fieldPosition="0">
        <references count="3">
          <reference field="4294967294" count="1" selected="0">
            <x v="0"/>
          </reference>
          <reference field="0" count="1" selected="0">
            <x v="9"/>
          </reference>
          <reference field="1" count="1" selected="0">
            <x v="8"/>
          </reference>
        </references>
      </pivotArea>
    </chartFormat>
    <chartFormat chart="2" format="63" series="1">
      <pivotArea type="data" outline="0" fieldPosition="0">
        <references count="3">
          <reference field="4294967294" count="1" selected="0">
            <x v="0"/>
          </reference>
          <reference field="0" count="1" selected="0">
            <x v="10"/>
          </reference>
          <reference field="1" count="1" selected="0">
            <x v="8"/>
          </reference>
        </references>
      </pivotArea>
    </chartFormat>
    <chartFormat chart="2" format="65" series="1">
      <pivotArea type="data" outline="0" fieldPosition="0">
        <references count="3">
          <reference field="4294967294" count="1" selected="0">
            <x v="0"/>
          </reference>
          <reference field="0" count="1" selected="0">
            <x v="11"/>
          </reference>
          <reference field="1" count="1" selected="0">
            <x v="8"/>
          </reference>
        </references>
      </pivotArea>
    </chartFormat>
    <chartFormat chart="2" format="68" series="1">
      <pivotArea type="data" outline="0" fieldPosition="0">
        <references count="3">
          <reference field="4294967294" count="1" selected="0">
            <x v="0"/>
          </reference>
          <reference field="0" count="1" selected="0">
            <x v="12"/>
          </reference>
          <reference field="1" count="1" selected="0">
            <x v="8"/>
          </reference>
        </references>
      </pivotArea>
    </chartFormat>
    <chartFormat chart="2" format="6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5.xml><?xml version="1.0" encoding="utf-8"?>
<pivotTableDefinition xmlns="http://schemas.openxmlformats.org/spreadsheetml/2006/main" name="PivotTable2" cacheId="250"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12">
  <location ref="A3:AN15" firstHeaderRow="1" firstDataRow="3" firstDataCol="1"/>
  <pivotFields count="4">
    <pivotField axis="axisCol" showAll="0">
      <items count="20">
        <item x="13"/>
        <item x="14"/>
        <item x="3"/>
        <item x="10"/>
        <item x="11"/>
        <item x="2"/>
        <item x="0"/>
        <item x="12"/>
        <item x="17"/>
        <item x="15"/>
        <item x="7"/>
        <item x="1"/>
        <item x="18"/>
        <item x="4"/>
        <item x="5"/>
        <item x="6"/>
        <item x="8"/>
        <item x="9"/>
        <item x="16"/>
        <item t="default"/>
      </items>
    </pivotField>
    <pivotField axis="axisRow" showAll="0" nonAutoSortDefault="1">
      <items count="19">
        <item n="Mineralöl" x="0"/>
        <item n="NE-Metalle" x="3"/>
        <item n="Eisen &amp; Stahl" x="6"/>
        <item n="Restl. Verarb. Gew." x="9"/>
        <item n="Chemie" x="5"/>
        <item n="Baustoffe" x="2"/>
        <item n="Maschinenbau" x="7"/>
        <item n="Papier" x="1"/>
        <item n="Fahrzeuge" x="4"/>
        <item n="Strom" h="1" x="15"/>
        <item h="1" x="12"/>
        <item h="1" x="10"/>
        <item h="1" x="16"/>
        <item h="1" x="17"/>
        <item h="1" x="8"/>
        <item h="1" x="14"/>
        <item h="1" x="13"/>
        <item h="1" x="11"/>
        <item t="default"/>
      </items>
    </pivotField>
    <pivotField axis="axisCol" showAll="0">
      <items count="10">
        <item h="1" x="1"/>
        <item h="1" x="2"/>
        <item h="1" x="3"/>
        <item x="4"/>
        <item h="1" x="0"/>
        <item h="1" x="5"/>
        <item h="1" x="6"/>
        <item h="1" x="7"/>
        <item h="1" x="8"/>
        <item t="default"/>
      </items>
    </pivotField>
    <pivotField dataField="1" showAll="0" defaultSubtotal="0"/>
  </pivotFields>
  <rowFields count="1">
    <field x="1"/>
  </rowFields>
  <rowItems count="10">
    <i>
      <x/>
    </i>
    <i>
      <x v="1"/>
    </i>
    <i>
      <x v="2"/>
    </i>
    <i>
      <x v="3"/>
    </i>
    <i>
      <x v="4"/>
    </i>
    <i>
      <x v="5"/>
    </i>
    <i>
      <x v="6"/>
    </i>
    <i>
      <x v="7"/>
    </i>
    <i>
      <x v="8"/>
    </i>
    <i t="grand">
      <x/>
    </i>
  </rowItems>
  <colFields count="2">
    <field x="0"/>
    <field x="2"/>
  </colFields>
  <colItems count="39">
    <i>
      <x/>
      <x v="3"/>
    </i>
    <i t="default">
      <x/>
    </i>
    <i>
      <x v="1"/>
      <x v="3"/>
    </i>
    <i t="default">
      <x v="1"/>
    </i>
    <i>
      <x v="2"/>
      <x v="3"/>
    </i>
    <i t="default">
      <x v="2"/>
    </i>
    <i>
      <x v="3"/>
      <x v="3"/>
    </i>
    <i t="default">
      <x v="3"/>
    </i>
    <i>
      <x v="4"/>
      <x v="3"/>
    </i>
    <i t="default">
      <x v="4"/>
    </i>
    <i>
      <x v="5"/>
      <x v="3"/>
    </i>
    <i t="default">
      <x v="5"/>
    </i>
    <i>
      <x v="6"/>
      <x v="3"/>
    </i>
    <i t="default">
      <x v="6"/>
    </i>
    <i>
      <x v="7"/>
      <x v="3"/>
    </i>
    <i t="default">
      <x v="7"/>
    </i>
    <i>
      <x v="8"/>
      <x v="3"/>
    </i>
    <i t="default">
      <x v="8"/>
    </i>
    <i>
      <x v="9"/>
      <x v="3"/>
    </i>
    <i t="default">
      <x v="9"/>
    </i>
    <i>
      <x v="10"/>
      <x v="3"/>
    </i>
    <i t="default">
      <x v="10"/>
    </i>
    <i>
      <x v="11"/>
      <x v="3"/>
    </i>
    <i t="default">
      <x v="11"/>
    </i>
    <i>
      <x v="12"/>
      <x v="3"/>
    </i>
    <i t="default">
      <x v="12"/>
    </i>
    <i>
      <x v="13"/>
      <x v="3"/>
    </i>
    <i t="default">
      <x v="13"/>
    </i>
    <i>
      <x v="14"/>
      <x v="3"/>
    </i>
    <i t="default">
      <x v="14"/>
    </i>
    <i>
      <x v="15"/>
      <x v="3"/>
    </i>
    <i t="default">
      <x v="15"/>
    </i>
    <i>
      <x v="16"/>
      <x v="3"/>
    </i>
    <i t="default">
      <x v="16"/>
    </i>
    <i>
      <x v="17"/>
      <x v="3"/>
    </i>
    <i t="default">
      <x v="17"/>
    </i>
    <i>
      <x v="18"/>
      <x v="3"/>
    </i>
    <i t="default">
      <x v="18"/>
    </i>
    <i t="grand">
      <x/>
    </i>
  </colItems>
  <dataFields count="1">
    <dataField name="Summe von RWA" fld="3" baseField="0" baseItem="0"/>
  </dataFields>
  <chartFormats count="1">
    <chartFormat chart="3" format="7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6.xml><?xml version="1.0" encoding="utf-8"?>
<pivotTableDefinition xmlns="http://schemas.openxmlformats.org/spreadsheetml/2006/main" name="PivotTable2" cacheId="251"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6">
  <location ref="A3:AF15" firstHeaderRow="1" firstDataRow="3" firstDataCol="1"/>
  <pivotFields count="4">
    <pivotField axis="axisCol" showAll="0" sortType="descending">
      <items count="20">
        <item h="1" x="13"/>
        <item h="1" x="14"/>
        <item x="3"/>
        <item h="1" x="10"/>
        <item h="1" x="11"/>
        <item h="1" x="2"/>
        <item h="1" x="0"/>
        <item h="1" x="12"/>
        <item h="1" x="17"/>
        <item h="1" x="15"/>
        <item h="1" x="7"/>
        <item h="1" x="1"/>
        <item h="1" x="18"/>
        <item h="1" x="4"/>
        <item h="1" x="5"/>
        <item h="1" x="6"/>
        <item h="1" x="8"/>
        <item h="1" x="9"/>
        <item h="1" x="16"/>
        <item t="default"/>
      </items>
      <autoSortScope>
        <pivotArea dataOnly="0" outline="0" fieldPosition="0">
          <references count="1">
            <reference field="4294967294" count="1" selected="0">
              <x v="0"/>
            </reference>
          </references>
        </pivotArea>
      </autoSortScope>
    </pivotField>
    <pivotField axis="axisCol" showAll="0">
      <items count="19">
        <item x="12"/>
        <item x="10"/>
        <item x="5"/>
        <item x="16"/>
        <item x="17"/>
        <item x="15"/>
        <item x="8"/>
        <item x="14"/>
        <item x="6"/>
        <item x="7"/>
        <item x="4"/>
        <item x="3"/>
        <item x="2"/>
        <item x="0"/>
        <item x="1"/>
        <item x="9"/>
        <item x="13"/>
        <item x="11"/>
        <item t="default"/>
      </items>
    </pivotField>
    <pivotField axis="axisRow" showAll="0">
      <items count="10">
        <item x="1"/>
        <item x="2"/>
        <item x="3"/>
        <item x="4"/>
        <item x="0"/>
        <item x="5"/>
        <item x="6"/>
        <item x="7"/>
        <item x="8"/>
        <item t="default"/>
      </items>
    </pivotField>
    <pivotField dataField="1" showAll="0" defaultSubtotal="0"/>
  </pivotFields>
  <rowFields count="1">
    <field x="2"/>
  </rowFields>
  <rowItems count="10">
    <i>
      <x/>
    </i>
    <i>
      <x v="1"/>
    </i>
    <i>
      <x v="2"/>
    </i>
    <i>
      <x v="3"/>
    </i>
    <i>
      <x v="4"/>
    </i>
    <i>
      <x v="5"/>
    </i>
    <i>
      <x v="6"/>
    </i>
    <i>
      <x v="7"/>
    </i>
    <i>
      <x v="8"/>
    </i>
    <i t="grand">
      <x/>
    </i>
  </rowItems>
  <colFields count="2">
    <field x="1"/>
    <field x="0"/>
  </colFields>
  <colItems count="31">
    <i>
      <x/>
      <x v="2"/>
    </i>
    <i t="default">
      <x/>
    </i>
    <i>
      <x v="1"/>
      <x v="2"/>
    </i>
    <i t="default">
      <x v="1"/>
    </i>
    <i>
      <x v="2"/>
      <x v="2"/>
    </i>
    <i t="default">
      <x v="2"/>
    </i>
    <i>
      <x v="5"/>
      <x v="2"/>
    </i>
    <i t="default">
      <x v="5"/>
    </i>
    <i>
      <x v="6"/>
      <x v="2"/>
    </i>
    <i t="default">
      <x v="6"/>
    </i>
    <i>
      <x v="8"/>
      <x v="2"/>
    </i>
    <i t="default">
      <x v="8"/>
    </i>
    <i>
      <x v="9"/>
      <x v="2"/>
    </i>
    <i t="default">
      <x v="9"/>
    </i>
    <i>
      <x v="10"/>
      <x v="2"/>
    </i>
    <i t="default">
      <x v="10"/>
    </i>
    <i>
      <x v="11"/>
      <x v="2"/>
    </i>
    <i t="default">
      <x v="11"/>
    </i>
    <i>
      <x v="12"/>
      <x v="2"/>
    </i>
    <i t="default">
      <x v="12"/>
    </i>
    <i>
      <x v="13"/>
      <x v="2"/>
    </i>
    <i t="default">
      <x v="13"/>
    </i>
    <i>
      <x v="14"/>
      <x v="2"/>
    </i>
    <i t="default">
      <x v="14"/>
    </i>
    <i>
      <x v="15"/>
      <x v="2"/>
    </i>
    <i t="default">
      <x v="15"/>
    </i>
    <i>
      <x v="16"/>
      <x v="2"/>
    </i>
    <i t="default">
      <x v="16"/>
    </i>
    <i>
      <x v="17"/>
      <x v="2"/>
    </i>
    <i t="default">
      <x v="17"/>
    </i>
    <i t="grand">
      <x/>
    </i>
  </colItems>
  <dataFields count="1">
    <dataField name="Summe von RWA" fld="3" baseField="0" baseItem="0"/>
  </dataFields>
  <chartFormats count="74">
    <chartFormat chart="2" format="25" series="1">
      <pivotArea type="data" outline="0" fieldPosition="0">
        <references count="1">
          <reference field="1" count="1" selected="0">
            <x v="2"/>
          </reference>
        </references>
      </pivotArea>
    </chartFormat>
    <chartFormat chart="2" format="26" series="1">
      <pivotArea type="data" outline="0" fieldPosition="0">
        <references count="1">
          <reference field="1" count="1" selected="0">
            <x v="5"/>
          </reference>
        </references>
      </pivotArea>
    </chartFormat>
    <chartFormat chart="2" format="27" series="1">
      <pivotArea type="data" outline="0" fieldPosition="0">
        <references count="1">
          <reference field="1" count="1" selected="0">
            <x v="6"/>
          </reference>
        </references>
      </pivotArea>
    </chartFormat>
    <chartFormat chart="2" format="28" series="1">
      <pivotArea type="data" outline="0" fieldPosition="0">
        <references count="1">
          <reference field="1" count="1" selected="0">
            <x v="8"/>
          </reference>
        </references>
      </pivotArea>
    </chartFormat>
    <chartFormat chart="2" format="29" series="1">
      <pivotArea type="data" outline="0" fieldPosition="0">
        <references count="1">
          <reference field="1" count="1" selected="0">
            <x v="9"/>
          </reference>
        </references>
      </pivotArea>
    </chartFormat>
    <chartFormat chart="2" format="30" series="1">
      <pivotArea type="data" outline="0" fieldPosition="0">
        <references count="1">
          <reference field="1" count="1" selected="0">
            <x v="10"/>
          </reference>
        </references>
      </pivotArea>
    </chartFormat>
    <chartFormat chart="2" format="31" series="1">
      <pivotArea type="data" outline="0" fieldPosition="0">
        <references count="1">
          <reference field="1" count="1" selected="0">
            <x v="11"/>
          </reference>
        </references>
      </pivotArea>
    </chartFormat>
    <chartFormat chart="2" format="32" series="1">
      <pivotArea type="data" outline="0" fieldPosition="0">
        <references count="1">
          <reference field="1" count="1" selected="0">
            <x v="12"/>
          </reference>
        </references>
      </pivotArea>
    </chartFormat>
    <chartFormat chart="2" format="33" series="1">
      <pivotArea type="data" outline="0" fieldPosition="0">
        <references count="1">
          <reference field="1" count="1" selected="0">
            <x v="14"/>
          </reference>
        </references>
      </pivotArea>
    </chartFormat>
    <chartFormat chart="2" format="34" series="1">
      <pivotArea type="data" outline="0" fieldPosition="0">
        <references count="1">
          <reference field="1" count="1" selected="0">
            <x v="15"/>
          </reference>
        </references>
      </pivotArea>
    </chartFormat>
    <chartFormat chart="3" format="35" series="1">
      <pivotArea type="data" outline="0" fieldPosition="0">
        <references count="2">
          <reference field="4294967294" count="1" selected="0">
            <x v="0"/>
          </reference>
          <reference field="1" count="1" selected="0">
            <x v="2"/>
          </reference>
        </references>
      </pivotArea>
    </chartFormat>
    <chartFormat chart="3" format="36" series="1">
      <pivotArea type="data" outline="0" fieldPosition="0">
        <references count="2">
          <reference field="4294967294" count="1" selected="0">
            <x v="0"/>
          </reference>
          <reference field="1" count="1" selected="0">
            <x v="5"/>
          </reference>
        </references>
      </pivotArea>
    </chartFormat>
    <chartFormat chart="3" format="37" series="1">
      <pivotArea type="data" outline="0" fieldPosition="0">
        <references count="2">
          <reference field="4294967294" count="1" selected="0">
            <x v="0"/>
          </reference>
          <reference field="1" count="1" selected="0">
            <x v="6"/>
          </reference>
        </references>
      </pivotArea>
    </chartFormat>
    <chartFormat chart="3" format="38" series="1">
      <pivotArea type="data" outline="0" fieldPosition="0">
        <references count="2">
          <reference field="4294967294" count="1" selected="0">
            <x v="0"/>
          </reference>
          <reference field="1" count="1" selected="0">
            <x v="8"/>
          </reference>
        </references>
      </pivotArea>
    </chartFormat>
    <chartFormat chart="3" format="39" series="1">
      <pivotArea type="data" outline="0" fieldPosition="0">
        <references count="2">
          <reference field="4294967294" count="1" selected="0">
            <x v="0"/>
          </reference>
          <reference field="1" count="1" selected="0">
            <x v="9"/>
          </reference>
        </references>
      </pivotArea>
    </chartFormat>
    <chartFormat chart="3" format="40" series="1">
      <pivotArea type="data" outline="0" fieldPosition="0">
        <references count="2">
          <reference field="4294967294" count="1" selected="0">
            <x v="0"/>
          </reference>
          <reference field="1" count="1" selected="0">
            <x v="10"/>
          </reference>
        </references>
      </pivotArea>
    </chartFormat>
    <chartFormat chart="3" format="41" series="1">
      <pivotArea type="data" outline="0" fieldPosition="0">
        <references count="2">
          <reference field="4294967294" count="1" selected="0">
            <x v="0"/>
          </reference>
          <reference field="1" count="1" selected="0">
            <x v="11"/>
          </reference>
        </references>
      </pivotArea>
    </chartFormat>
    <chartFormat chart="3" format="42" series="1">
      <pivotArea type="data" outline="0" fieldPosition="0">
        <references count="2">
          <reference field="4294967294" count="1" selected="0">
            <x v="0"/>
          </reference>
          <reference field="1" count="1" selected="0">
            <x v="12"/>
          </reference>
        </references>
      </pivotArea>
    </chartFormat>
    <chartFormat chart="3" format="43" series="1">
      <pivotArea type="data" outline="0" fieldPosition="0">
        <references count="2">
          <reference field="4294967294" count="1" selected="0">
            <x v="0"/>
          </reference>
          <reference field="1" count="1" selected="0">
            <x v="14"/>
          </reference>
        </references>
      </pivotArea>
    </chartFormat>
    <chartFormat chart="3" format="44" series="1">
      <pivotArea type="data" outline="0" fieldPosition="0">
        <references count="2">
          <reference field="4294967294" count="1" selected="0">
            <x v="0"/>
          </reference>
          <reference field="1" count="1" selected="0">
            <x v="15"/>
          </reference>
        </references>
      </pivotArea>
    </chartFormat>
    <chartFormat chart="3" format="45" series="1">
      <pivotArea type="data" outline="0" fieldPosition="0">
        <references count="2">
          <reference field="4294967294" count="1" selected="0">
            <x v="0"/>
          </reference>
          <reference field="1" count="1" selected="0">
            <x v="13"/>
          </reference>
        </references>
      </pivotArea>
    </chartFormat>
    <chartFormat chart="3" format="46" series="1">
      <pivotArea type="data" outline="0" fieldPosition="0">
        <references count="2">
          <reference field="4294967294" count="1" selected="0">
            <x v="0"/>
          </reference>
          <reference field="1" count="1" selected="0">
            <x v="16"/>
          </reference>
        </references>
      </pivotArea>
    </chartFormat>
    <chartFormat chart="3" format="47" series="1">
      <pivotArea type="data" outline="0" fieldPosition="0">
        <references count="2">
          <reference field="4294967294" count="1" selected="0">
            <x v="0"/>
          </reference>
          <reference field="1" count="1" selected="0">
            <x v="17"/>
          </reference>
        </references>
      </pivotArea>
    </chartFormat>
    <chartFormat chart="3" format="50" series="1">
      <pivotArea type="data" outline="0" fieldPosition="0">
        <references count="3">
          <reference field="4294967294" count="1" selected="0">
            <x v="0"/>
          </reference>
          <reference field="0" count="1" selected="0">
            <x v="0"/>
          </reference>
          <reference field="1" count="1" selected="0">
            <x v="10"/>
          </reference>
        </references>
      </pivotArea>
    </chartFormat>
    <chartFormat chart="3" format="51" series="1">
      <pivotArea type="data" outline="0" fieldPosition="0">
        <references count="3">
          <reference field="4294967294" count="1" selected="0">
            <x v="0"/>
          </reference>
          <reference field="0" count="1" selected="0">
            <x v="1"/>
          </reference>
          <reference field="1" count="1" selected="0">
            <x v="10"/>
          </reference>
        </references>
      </pivotArea>
    </chartFormat>
    <chartFormat chart="3" format="52" series="1">
      <pivotArea type="data" outline="0" fieldPosition="0">
        <references count="3">
          <reference field="4294967294" count="1" selected="0">
            <x v="0"/>
          </reference>
          <reference field="0" count="1" selected="0">
            <x v="2"/>
          </reference>
          <reference field="1" count="1" selected="0">
            <x v="10"/>
          </reference>
        </references>
      </pivotArea>
    </chartFormat>
    <chartFormat chart="3" format="54" series="1">
      <pivotArea type="data" outline="0" fieldPosition="0">
        <references count="3">
          <reference field="4294967294" count="1" selected="0">
            <x v="0"/>
          </reference>
          <reference field="0" count="1" selected="0">
            <x v="3"/>
          </reference>
          <reference field="1" count="1" selected="0">
            <x v="10"/>
          </reference>
        </references>
      </pivotArea>
    </chartFormat>
    <chartFormat chart="3" format="55" series="1">
      <pivotArea type="data" outline="0" fieldPosition="0">
        <references count="3">
          <reference field="4294967294" count="1" selected="0">
            <x v="0"/>
          </reference>
          <reference field="0" count="1" selected="0">
            <x v="4"/>
          </reference>
          <reference field="1" count="1" selected="0">
            <x v="10"/>
          </reference>
        </references>
      </pivotArea>
    </chartFormat>
    <chartFormat chart="3" format="56" series="1">
      <pivotArea type="data" outline="0" fieldPosition="0">
        <references count="3">
          <reference field="4294967294" count="1" selected="0">
            <x v="0"/>
          </reference>
          <reference field="0" count="1" selected="0">
            <x v="5"/>
          </reference>
          <reference field="1" count="1" selected="0">
            <x v="10"/>
          </reference>
        </references>
      </pivotArea>
    </chartFormat>
    <chartFormat chart="3" format="57" series="1">
      <pivotArea type="data" outline="0" fieldPosition="0">
        <references count="3">
          <reference field="4294967294" count="1" selected="0">
            <x v="0"/>
          </reference>
          <reference field="0" count="1" selected="0">
            <x v="6"/>
          </reference>
          <reference field="1" count="1" selected="0">
            <x v="10"/>
          </reference>
        </references>
      </pivotArea>
    </chartFormat>
    <chartFormat chart="3" format="58" series="1">
      <pivotArea type="data" outline="0" fieldPosition="0">
        <references count="3">
          <reference field="4294967294" count="1" selected="0">
            <x v="0"/>
          </reference>
          <reference field="0" count="1" selected="0">
            <x v="7"/>
          </reference>
          <reference field="1" count="1" selected="0">
            <x v="10"/>
          </reference>
        </references>
      </pivotArea>
    </chartFormat>
    <chartFormat chart="3" format="60" series="1">
      <pivotArea type="data" outline="0" fieldPosition="0">
        <references count="3">
          <reference field="4294967294" count="1" selected="0">
            <x v="0"/>
          </reference>
          <reference field="0" count="1" selected="0">
            <x v="8"/>
          </reference>
          <reference field="1" count="1" selected="0">
            <x v="10"/>
          </reference>
        </references>
      </pivotArea>
    </chartFormat>
    <chartFormat chart="3" format="61" series="1">
      <pivotArea type="data" outline="0" fieldPosition="0">
        <references count="3">
          <reference field="4294967294" count="1" selected="0">
            <x v="0"/>
          </reference>
          <reference field="0" count="1" selected="0">
            <x v="9"/>
          </reference>
          <reference field="1" count="1" selected="0">
            <x v="10"/>
          </reference>
        </references>
      </pivotArea>
    </chartFormat>
    <chartFormat chart="3" format="62" series="1">
      <pivotArea type="data" outline="0" fieldPosition="0">
        <references count="3">
          <reference field="4294967294" count="1" selected="0">
            <x v="0"/>
          </reference>
          <reference field="0" count="1" selected="0">
            <x v="10"/>
          </reference>
          <reference field="1" count="1" selected="0">
            <x v="10"/>
          </reference>
        </references>
      </pivotArea>
    </chartFormat>
    <chartFormat chart="3" format="64" series="1">
      <pivotArea type="data" outline="0" fieldPosition="0">
        <references count="3">
          <reference field="4294967294" count="1" selected="0">
            <x v="0"/>
          </reference>
          <reference field="0" count="1" selected="0">
            <x v="11"/>
          </reference>
          <reference field="1" count="1" selected="0">
            <x v="10"/>
          </reference>
        </references>
      </pivotArea>
    </chartFormat>
    <chartFormat chart="4" format="67" series="1">
      <pivotArea type="data" outline="0" fieldPosition="0">
        <references count="3">
          <reference field="4294967294" count="1" selected="0">
            <x v="0"/>
          </reference>
          <reference field="0" count="1" selected="0">
            <x v="2"/>
          </reference>
          <reference field="1" count="1" selected="0">
            <x v="10"/>
          </reference>
        </references>
      </pivotArea>
    </chartFormat>
    <chartFormat chart="4" format="68" series="1">
      <pivotArea type="data" outline="0" fieldPosition="0">
        <references count="3">
          <reference field="4294967294" count="1" selected="0">
            <x v="0"/>
          </reference>
          <reference field="0" count="1" selected="0">
            <x v="7"/>
          </reference>
          <reference field="1" count="1" selected="0">
            <x v="10"/>
          </reference>
        </references>
      </pivotArea>
    </chartFormat>
    <chartFormat chart="4" format="70" series="1">
      <pivotArea type="data" outline="0" fieldPosition="0">
        <references count="3">
          <reference field="4294967294" count="1" selected="0">
            <x v="0"/>
          </reference>
          <reference field="0" count="1" selected="0">
            <x v="5"/>
          </reference>
          <reference field="1" count="1" selected="0">
            <x v="10"/>
          </reference>
        </references>
      </pivotArea>
    </chartFormat>
    <chartFormat chart="4" format="71" series="1">
      <pivotArea type="data" outline="0" fieldPosition="0">
        <references count="3">
          <reference field="4294967294" count="1" selected="0">
            <x v="0"/>
          </reference>
          <reference field="0" count="1" selected="0">
            <x v="4"/>
          </reference>
          <reference field="1" count="1" selected="0">
            <x v="10"/>
          </reference>
        </references>
      </pivotArea>
    </chartFormat>
    <chartFormat chart="4" format="72" series="1">
      <pivotArea type="data" outline="0" fieldPosition="0">
        <references count="3">
          <reference field="4294967294" count="1" selected="0">
            <x v="0"/>
          </reference>
          <reference field="0" count="1" selected="0">
            <x v="0"/>
          </reference>
          <reference field="1" count="1" selected="0">
            <x v="10"/>
          </reference>
        </references>
      </pivotArea>
    </chartFormat>
    <chartFormat chart="4" format="73" series="1">
      <pivotArea type="data" outline="0" fieldPosition="0">
        <references count="3">
          <reference field="4294967294" count="1" selected="0">
            <x v="0"/>
          </reference>
          <reference field="0" count="1" selected="0">
            <x v="11"/>
          </reference>
          <reference field="1" count="1" selected="0">
            <x v="10"/>
          </reference>
        </references>
      </pivotArea>
    </chartFormat>
    <chartFormat chart="4" format="74" series="1">
      <pivotArea type="data" outline="0" fieldPosition="0">
        <references count="3">
          <reference field="4294967294" count="1" selected="0">
            <x v="0"/>
          </reference>
          <reference field="0" count="1" selected="0">
            <x v="9"/>
          </reference>
          <reference field="1" count="1" selected="0">
            <x v="10"/>
          </reference>
        </references>
      </pivotArea>
    </chartFormat>
    <chartFormat chart="4" format="75" series="1">
      <pivotArea type="data" outline="0" fieldPosition="0">
        <references count="3">
          <reference field="4294967294" count="1" selected="0">
            <x v="0"/>
          </reference>
          <reference field="0" count="1" selected="0">
            <x v="3"/>
          </reference>
          <reference field="1" count="1" selected="0">
            <x v="10"/>
          </reference>
        </references>
      </pivotArea>
    </chartFormat>
    <chartFormat chart="4" format="76" series="1">
      <pivotArea type="data" outline="0" fieldPosition="0">
        <references count="3">
          <reference field="4294967294" count="1" selected="0">
            <x v="0"/>
          </reference>
          <reference field="0" count="1" selected="0">
            <x v="8"/>
          </reference>
          <reference field="1" count="1" selected="0">
            <x v="10"/>
          </reference>
        </references>
      </pivotArea>
    </chartFormat>
    <chartFormat chart="4" format="78" series="1">
      <pivotArea type="data" outline="0" fieldPosition="0">
        <references count="3">
          <reference field="4294967294" count="1" selected="0">
            <x v="0"/>
          </reference>
          <reference field="0" count="1" selected="0">
            <x v="6"/>
          </reference>
          <reference field="1" count="1" selected="0">
            <x v="10"/>
          </reference>
        </references>
      </pivotArea>
    </chartFormat>
    <chartFormat chart="4" format="79" series="1">
      <pivotArea type="data" outline="0" fieldPosition="0">
        <references count="3">
          <reference field="4294967294" count="1" selected="0">
            <x v="0"/>
          </reference>
          <reference field="0" count="1" selected="0">
            <x v="1"/>
          </reference>
          <reference field="1" count="1" selected="0">
            <x v="10"/>
          </reference>
        </references>
      </pivotArea>
    </chartFormat>
    <chartFormat chart="4" format="80" series="1">
      <pivotArea type="data" outline="0" fieldPosition="0">
        <references count="3">
          <reference field="4294967294" count="1" selected="0">
            <x v="0"/>
          </reference>
          <reference field="0" count="1" selected="0">
            <x v="10"/>
          </reference>
          <reference field="1" count="1" selected="0">
            <x v="10"/>
          </reference>
        </references>
      </pivotArea>
    </chartFormat>
    <chartFormat chart="3" format="79" series="1">
      <pivotArea type="data" outline="0" fieldPosition="0">
        <references count="3">
          <reference field="4294967294" count="1" selected="0">
            <x v="0"/>
          </reference>
          <reference field="0" count="1" selected="0">
            <x v="2"/>
          </reference>
          <reference field="1" count="1" selected="0">
            <x v="0"/>
          </reference>
        </references>
      </pivotArea>
    </chartFormat>
    <chartFormat chart="3" format="80" series="1">
      <pivotArea type="data" outline="0" fieldPosition="0">
        <references count="3">
          <reference field="4294967294" count="1" selected="0">
            <x v="0"/>
          </reference>
          <reference field="0" count="1" selected="0">
            <x v="2"/>
          </reference>
          <reference field="1" count="1" selected="0">
            <x v="1"/>
          </reference>
        </references>
      </pivotArea>
    </chartFormat>
    <chartFormat chart="3" format="81" series="1">
      <pivotArea type="data" outline="0" fieldPosition="0">
        <references count="3">
          <reference field="4294967294" count="1" selected="0">
            <x v="0"/>
          </reference>
          <reference field="0" count="1" selected="0">
            <x v="2"/>
          </reference>
          <reference field="1" count="1" selected="0">
            <x v="3"/>
          </reference>
        </references>
      </pivotArea>
    </chartFormat>
    <chartFormat chart="3" format="82" series="1">
      <pivotArea type="data" outline="0" fieldPosition="0">
        <references count="3">
          <reference field="4294967294" count="1" selected="0">
            <x v="0"/>
          </reference>
          <reference field="0" count="1" selected="0">
            <x v="2"/>
          </reference>
          <reference field="1" count="1" selected="0">
            <x v="7"/>
          </reference>
        </references>
      </pivotArea>
    </chartFormat>
    <chartFormat chart="3" format="83" series="1">
      <pivotArea type="data" outline="0" fieldPosition="0">
        <references count="3">
          <reference field="4294967294" count="1" selected="0">
            <x v="0"/>
          </reference>
          <reference field="0" count="1" selected="0">
            <x v="11"/>
          </reference>
          <reference field="1" count="1" selected="0">
            <x v="2"/>
          </reference>
        </references>
      </pivotArea>
    </chartFormat>
    <chartFormat chart="3" format="84" series="1">
      <pivotArea type="data" outline="0" fieldPosition="0">
        <references count="3">
          <reference field="4294967294" count="1" selected="0">
            <x v="0"/>
          </reference>
          <reference field="0" count="1" selected="0">
            <x v="3"/>
          </reference>
          <reference field="1" count="1" selected="0">
            <x v="2"/>
          </reference>
        </references>
      </pivotArea>
    </chartFormat>
    <chartFormat chart="3" format="85" series="1">
      <pivotArea type="data" outline="0" fieldPosition="0">
        <references count="3">
          <reference field="4294967294" count="1" selected="0">
            <x v="0"/>
          </reference>
          <reference field="0" count="1" selected="0">
            <x v="5"/>
          </reference>
          <reference field="1" count="1" selected="0">
            <x v="2"/>
          </reference>
        </references>
      </pivotArea>
    </chartFormat>
    <chartFormat chart="3" format="86" series="1">
      <pivotArea type="data" outline="0" fieldPosition="0">
        <references count="3">
          <reference field="4294967294" count="1" selected="0">
            <x v="0"/>
          </reference>
          <reference field="0" count="1" selected="0">
            <x v="6"/>
          </reference>
          <reference field="1" count="1" selected="0">
            <x v="2"/>
          </reference>
        </references>
      </pivotArea>
    </chartFormat>
    <chartFormat chart="3" format="87" series="1">
      <pivotArea type="data" outline="0" fieldPosition="0">
        <references count="3">
          <reference field="4294967294" count="1" selected="0">
            <x v="0"/>
          </reference>
          <reference field="0" count="1" selected="0">
            <x v="10"/>
          </reference>
          <reference field="1" count="1" selected="0">
            <x v="2"/>
          </reference>
        </references>
      </pivotArea>
    </chartFormat>
    <chartFormat chart="3" format="88" series="1">
      <pivotArea type="data" outline="0" fieldPosition="0">
        <references count="3">
          <reference field="4294967294" count="1" selected="0">
            <x v="0"/>
          </reference>
          <reference field="0" count="1" selected="0">
            <x v="1"/>
          </reference>
          <reference field="1" count="1" selected="0">
            <x v="2"/>
          </reference>
        </references>
      </pivotArea>
    </chartFormat>
    <chartFormat chart="3" format="89" series="1">
      <pivotArea type="data" outline="0" fieldPosition="0">
        <references count="3">
          <reference field="4294967294" count="1" selected="0">
            <x v="0"/>
          </reference>
          <reference field="0" count="1" selected="0">
            <x v="2"/>
          </reference>
          <reference field="1" count="1" selected="0">
            <x v="2"/>
          </reference>
        </references>
      </pivotArea>
    </chartFormat>
    <chartFormat chart="3" format="91" series="1">
      <pivotArea type="data" outline="0" fieldPosition="0">
        <references count="3">
          <reference field="4294967294" count="1" selected="0">
            <x v="0"/>
          </reference>
          <reference field="0" count="1" selected="0">
            <x v="4"/>
          </reference>
          <reference field="1" count="1" selected="0">
            <x v="2"/>
          </reference>
        </references>
      </pivotArea>
    </chartFormat>
    <chartFormat chart="3" format="93" series="1">
      <pivotArea type="data" outline="0" fieldPosition="0">
        <references count="3">
          <reference field="4294967294" count="1" selected="0">
            <x v="0"/>
          </reference>
          <reference field="0" count="1" selected="0">
            <x v="9"/>
          </reference>
          <reference field="1" count="1" selected="0">
            <x v="2"/>
          </reference>
        </references>
      </pivotArea>
    </chartFormat>
    <chartFormat chart="3" format="94" series="1">
      <pivotArea type="data" outline="0" fieldPosition="0">
        <references count="3">
          <reference field="4294967294" count="1" selected="0">
            <x v="0"/>
          </reference>
          <reference field="0" count="1" selected="0">
            <x v="8"/>
          </reference>
          <reference field="1" count="1" selected="0">
            <x v="2"/>
          </reference>
        </references>
      </pivotArea>
    </chartFormat>
    <chartFormat chart="3" format="95" series="1">
      <pivotArea type="data" outline="0" fieldPosition="0">
        <references count="3">
          <reference field="4294967294" count="1" selected="0">
            <x v="0"/>
          </reference>
          <reference field="0" count="1" selected="0">
            <x v="7"/>
          </reference>
          <reference field="1" count="1" selected="0">
            <x v="2"/>
          </reference>
        </references>
      </pivotArea>
    </chartFormat>
    <chartFormat chart="3" format="97" series="1">
      <pivotArea type="data" outline="0" fieldPosition="0">
        <references count="3">
          <reference field="4294967294" count="1" selected="0">
            <x v="0"/>
          </reference>
          <reference field="0" count="1" selected="0">
            <x v="0"/>
          </reference>
          <reference field="1" count="1" selected="0">
            <x v="2"/>
          </reference>
        </references>
      </pivotArea>
    </chartFormat>
    <chartFormat chart="3" format="99" series="1">
      <pivotArea type="data" outline="0" fieldPosition="0">
        <references count="3">
          <reference field="4294967294" count="1" selected="0">
            <x v="0"/>
          </reference>
          <reference field="0" count="1" selected="0">
            <x v="2"/>
          </reference>
          <reference field="1" count="1" selected="0">
            <x v="5"/>
          </reference>
        </references>
      </pivotArea>
    </chartFormat>
    <chartFormat chart="3" format="100" series="1">
      <pivotArea type="data" outline="0" fieldPosition="0">
        <references count="3">
          <reference field="4294967294" count="1" selected="0">
            <x v="0"/>
          </reference>
          <reference field="0" count="1" selected="0">
            <x v="2"/>
          </reference>
          <reference field="1" count="1" selected="0">
            <x v="6"/>
          </reference>
        </references>
      </pivotArea>
    </chartFormat>
    <chartFormat chart="3" format="101" series="1">
      <pivotArea type="data" outline="0" fieldPosition="0">
        <references count="3">
          <reference field="4294967294" count="1" selected="0">
            <x v="0"/>
          </reference>
          <reference field="0" count="1" selected="0">
            <x v="2"/>
          </reference>
          <reference field="1" count="1" selected="0">
            <x v="8"/>
          </reference>
        </references>
      </pivotArea>
    </chartFormat>
    <chartFormat chart="3" format="102" series="1">
      <pivotArea type="data" outline="0" fieldPosition="0">
        <references count="3">
          <reference field="4294967294" count="1" selected="0">
            <x v="0"/>
          </reference>
          <reference field="0" count="1" selected="0">
            <x v="2"/>
          </reference>
          <reference field="1" count="1" selected="0">
            <x v="9"/>
          </reference>
        </references>
      </pivotArea>
    </chartFormat>
    <chartFormat chart="3" format="103" series="1">
      <pivotArea type="data" outline="0" fieldPosition="0">
        <references count="3">
          <reference field="4294967294" count="1" selected="0">
            <x v="0"/>
          </reference>
          <reference field="0" count="1" selected="0">
            <x v="2"/>
          </reference>
          <reference field="1" count="1" selected="0">
            <x v="11"/>
          </reference>
        </references>
      </pivotArea>
    </chartFormat>
    <chartFormat chart="3" format="104" series="1">
      <pivotArea type="data" outline="0" fieldPosition="0">
        <references count="3">
          <reference field="4294967294" count="1" selected="0">
            <x v="0"/>
          </reference>
          <reference field="0" count="1" selected="0">
            <x v="2"/>
          </reference>
          <reference field="1" count="1" selected="0">
            <x v="12"/>
          </reference>
        </references>
      </pivotArea>
    </chartFormat>
    <chartFormat chart="3" format="105" series="1">
      <pivotArea type="data" outline="0" fieldPosition="0">
        <references count="3">
          <reference field="4294967294" count="1" selected="0">
            <x v="0"/>
          </reference>
          <reference field="0" count="1" selected="0">
            <x v="2"/>
          </reference>
          <reference field="1" count="1" selected="0">
            <x v="13"/>
          </reference>
        </references>
      </pivotArea>
    </chartFormat>
    <chartFormat chart="3" format="106" series="1">
      <pivotArea type="data" outline="0" fieldPosition="0">
        <references count="3">
          <reference field="4294967294" count="1" selected="0">
            <x v="0"/>
          </reference>
          <reference field="0" count="1" selected="0">
            <x v="2"/>
          </reference>
          <reference field="1" count="1" selected="0">
            <x v="14"/>
          </reference>
        </references>
      </pivotArea>
    </chartFormat>
    <chartFormat chart="3" format="107" series="1">
      <pivotArea type="data" outline="0" fieldPosition="0">
        <references count="3">
          <reference field="4294967294" count="1" selected="0">
            <x v="0"/>
          </reference>
          <reference field="0" count="1" selected="0">
            <x v="2"/>
          </reference>
          <reference field="1" count="1" selected="0">
            <x v="15"/>
          </reference>
        </references>
      </pivotArea>
    </chartFormat>
    <chartFormat chart="3" format="108" series="1">
      <pivotArea type="data" outline="0" fieldPosition="0">
        <references count="3">
          <reference field="4294967294" count="1" selected="0">
            <x v="0"/>
          </reference>
          <reference field="0" count="1" selected="0">
            <x v="2"/>
          </reference>
          <reference field="1" count="1" selected="0">
            <x v="16"/>
          </reference>
        </references>
      </pivotArea>
    </chartFormat>
    <chartFormat chart="3" format="109" series="1">
      <pivotArea type="data" outline="0" fieldPosition="0">
        <references count="3">
          <reference field="4294967294" count="1" selected="0">
            <x v="0"/>
          </reference>
          <reference field="0" count="1" selected="0">
            <x v="2"/>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7.xml><?xml version="1.0" encoding="utf-8"?>
<pivotTableDefinition xmlns="http://schemas.openxmlformats.org/spreadsheetml/2006/main" name="PivotTable1" cacheId="252"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D95" firstHeaderRow="1" firstDataRow="2" firstDataCol="1"/>
  <pivotFields count="4">
    <pivotField axis="axisRow" showAll="0">
      <items count="10">
        <item x="1"/>
        <item x="7"/>
        <item x="8"/>
        <item x="0"/>
        <item x="2"/>
        <item x="3"/>
        <item x="4"/>
        <item x="5"/>
        <item x="6"/>
        <item t="default"/>
      </items>
    </pivotField>
    <pivotField axis="axisCol" showAll="0" nonAutoSortDefault="1" defaultSubtotal="0">
      <items count="2">
        <item x="0"/>
        <item x="1"/>
      </items>
    </pivotField>
    <pivotField axis="axisRow" showAll="0">
      <items count="10">
        <item x="1"/>
        <item x="2"/>
        <item x="3"/>
        <item x="4"/>
        <item x="0"/>
        <item x="5"/>
        <item x="6"/>
        <item x="7"/>
        <item x="8"/>
        <item t="default"/>
      </items>
    </pivotField>
    <pivotField dataField="1" showAll="0" defaultSubtotal="0"/>
  </pivotFields>
  <rowFields count="2">
    <field x="0"/>
    <field x="2"/>
  </rowFields>
  <rowItems count="9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x v="5"/>
    </i>
    <i r="1">
      <x/>
    </i>
    <i r="1">
      <x v="1"/>
    </i>
    <i r="1">
      <x v="2"/>
    </i>
    <i r="1">
      <x v="3"/>
    </i>
    <i r="1">
      <x v="4"/>
    </i>
    <i r="1">
      <x v="5"/>
    </i>
    <i r="1">
      <x v="6"/>
    </i>
    <i r="1">
      <x v="7"/>
    </i>
    <i r="1">
      <x v="8"/>
    </i>
    <i>
      <x v="6"/>
    </i>
    <i r="1">
      <x/>
    </i>
    <i r="1">
      <x v="1"/>
    </i>
    <i r="1">
      <x v="2"/>
    </i>
    <i r="1">
      <x v="3"/>
    </i>
    <i r="1">
      <x v="4"/>
    </i>
    <i r="1">
      <x v="5"/>
    </i>
    <i r="1">
      <x v="6"/>
    </i>
    <i r="1">
      <x v="7"/>
    </i>
    <i r="1">
      <x v="8"/>
    </i>
    <i>
      <x v="7"/>
    </i>
    <i r="1">
      <x/>
    </i>
    <i r="1">
      <x v="1"/>
    </i>
    <i r="1">
      <x v="2"/>
    </i>
    <i r="1">
      <x v="3"/>
    </i>
    <i r="1">
      <x v="4"/>
    </i>
    <i r="1">
      <x v="5"/>
    </i>
    <i r="1">
      <x v="6"/>
    </i>
    <i r="1">
      <x v="7"/>
    </i>
    <i r="1">
      <x v="8"/>
    </i>
    <i>
      <x v="8"/>
    </i>
    <i r="1">
      <x/>
    </i>
    <i r="1">
      <x v="1"/>
    </i>
    <i r="1">
      <x v="2"/>
    </i>
    <i r="1">
      <x v="3"/>
    </i>
    <i r="1">
      <x v="4"/>
    </i>
    <i r="1">
      <x v="5"/>
    </i>
    <i r="1">
      <x v="6"/>
    </i>
    <i r="1">
      <x v="7"/>
    </i>
    <i r="1">
      <x v="8"/>
    </i>
    <i t="grand">
      <x/>
    </i>
  </rowItems>
  <colFields count="1">
    <field x="1"/>
  </colFields>
  <colItems count="3">
    <i>
      <x/>
    </i>
    <i>
      <x v="1"/>
    </i>
    <i t="grand">
      <x/>
    </i>
  </colItems>
  <dataFields count="1">
    <dataField name="Summe von shareC_yr" fld="3" baseField="0" baseItem="0"/>
  </dataFields>
  <chartFormats count="1">
    <chartFormat chart="2" format="2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8.xml><?xml version="1.0" encoding="utf-8"?>
<pivotTableDefinition xmlns="http://schemas.openxmlformats.org/spreadsheetml/2006/main" name="PivotTable1" cacheId="253"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4">
  <location ref="A3:X16" firstHeaderRow="1" firstDataRow="2" firstDataCol="1"/>
  <pivotFields count="5">
    <pivotField axis="axisRow" showAll="0">
      <items count="19">
        <item h="1" x="13"/>
        <item h="1" x="14"/>
        <item x="3"/>
        <item h="1" x="10"/>
        <item h="1" x="11"/>
        <item h="1" x="2"/>
        <item h="1" x="0"/>
        <item h="1" x="12"/>
        <item h="1" x="17"/>
        <item h="1" x="15"/>
        <item h="1" x="7"/>
        <item h="1" x="1"/>
        <item h="1" x="4"/>
        <item h="1" x="5"/>
        <item h="1" x="6"/>
        <item h="1" x="8"/>
        <item h="1" x="9"/>
        <item h="1" x="16"/>
        <item t="default"/>
      </items>
    </pivotField>
    <pivotField axis="axisCol" showAll="0" defaultSubtotal="0">
      <items count="23">
        <item x="10"/>
        <item x="18"/>
        <item x="6"/>
        <item x="17"/>
        <item x="0"/>
        <item x="15"/>
        <item x="20"/>
        <item x="19"/>
        <item x="13"/>
        <item x="4"/>
        <item x="14"/>
        <item x="11"/>
        <item x="3"/>
        <item x="9"/>
        <item x="1"/>
        <item x="2"/>
        <item x="5"/>
        <item x="7"/>
        <item x="12"/>
        <item x="16"/>
        <item x="8"/>
        <item x="21"/>
        <item x="22"/>
      </items>
    </pivotField>
    <pivotField axis="axisRow" showAll="0" defaultSubtotal="0">
      <items count="17">
        <item h="1" x="15"/>
        <item h="1" x="13"/>
        <item h="1" x="8"/>
        <item h="1" x="6"/>
        <item h="1" x="7"/>
        <item h="1" x="11"/>
        <item h="1" x="1"/>
        <item x="9"/>
        <item h="1" x="10"/>
        <item h="1" x="5"/>
        <item h="1" x="4"/>
        <item h="1" x="3"/>
        <item h="1" x="0"/>
        <item h="1" x="2"/>
        <item h="1" x="12"/>
        <item h="1" x="16"/>
        <item h="1" x="14"/>
      </items>
    </pivotField>
    <pivotField axis="axisRow" showAll="0">
      <items count="10">
        <item x="1"/>
        <item x="2"/>
        <item x="3"/>
        <item x="4"/>
        <item x="0"/>
        <item x="5"/>
        <item x="6"/>
        <item x="7"/>
        <item x="8"/>
        <item t="default"/>
      </items>
    </pivotField>
    <pivotField dataField="1" showAll="0" defaultSubtotal="0"/>
  </pivotFields>
  <rowFields count="3">
    <field x="2"/>
    <field x="0"/>
    <field x="3"/>
  </rowFields>
  <rowItems count="12">
    <i>
      <x v="7"/>
    </i>
    <i r="1">
      <x v="2"/>
    </i>
    <i r="2">
      <x/>
    </i>
    <i r="2">
      <x v="1"/>
    </i>
    <i r="2">
      <x v="2"/>
    </i>
    <i r="2">
      <x v="3"/>
    </i>
    <i r="2">
      <x v="4"/>
    </i>
    <i r="2">
      <x v="5"/>
    </i>
    <i r="2">
      <x v="6"/>
    </i>
    <i r="2">
      <x v="7"/>
    </i>
    <i r="2">
      <x v="8"/>
    </i>
    <i t="grand">
      <x/>
    </i>
  </rowItems>
  <colFields count="1">
    <field x="1"/>
  </colFields>
  <colItems count="23">
    <i>
      <x/>
    </i>
    <i>
      <x v="1"/>
    </i>
    <i>
      <x v="2"/>
    </i>
    <i>
      <x v="3"/>
    </i>
    <i>
      <x v="4"/>
    </i>
    <i>
      <x v="5"/>
    </i>
    <i>
      <x v="6"/>
    </i>
    <i>
      <x v="7"/>
    </i>
    <i>
      <x v="8"/>
    </i>
    <i>
      <x v="9"/>
    </i>
    <i>
      <x v="10"/>
    </i>
    <i>
      <x v="11"/>
    </i>
    <i>
      <x v="12"/>
    </i>
    <i>
      <x v="13"/>
    </i>
    <i>
      <x v="14"/>
    </i>
    <i>
      <x v="15"/>
    </i>
    <i>
      <x v="16"/>
    </i>
    <i>
      <x v="17"/>
    </i>
    <i>
      <x v="18"/>
    </i>
    <i>
      <x v="19"/>
    </i>
    <i>
      <x v="20"/>
    </i>
    <i>
      <x v="22"/>
    </i>
    <i t="grand">
      <x/>
    </i>
  </colItems>
  <dataFields count="1">
    <dataField name="Summe von shareY_yr" fld="4" baseField="0" baseItem="0"/>
  </dataFields>
  <chartFormats count="30">
    <chartFormat chart="3" format="234" series="1">
      <pivotArea type="data" outline="0" fieldPosition="0">
        <references count="1">
          <reference field="1" count="1" selected="0">
            <x v="0"/>
          </reference>
        </references>
      </pivotArea>
    </chartFormat>
    <chartFormat chart="3" format="235" series="1">
      <pivotArea type="data" outline="0" fieldPosition="0">
        <references count="1">
          <reference field="1" count="1" selected="0">
            <x v="9"/>
          </reference>
        </references>
      </pivotArea>
    </chartFormat>
    <chartFormat chart="3" format="236" series="1">
      <pivotArea type="data" outline="0" fieldPosition="0">
        <references count="1">
          <reference field="1" count="1" selected="0">
            <x v="1"/>
          </reference>
        </references>
      </pivotArea>
    </chartFormat>
    <chartFormat chart="3" format="237" series="1">
      <pivotArea type="data" outline="0" fieldPosition="0">
        <references count="1">
          <reference field="1" count="1" selected="0">
            <x v="7"/>
          </reference>
        </references>
      </pivotArea>
    </chartFormat>
    <chartFormat chart="3" format="238" series="1">
      <pivotArea type="data" outline="0" fieldPosition="0">
        <references count="1">
          <reference field="1" count="1" selected="0">
            <x v="6"/>
          </reference>
        </references>
      </pivotArea>
    </chartFormat>
    <chartFormat chart="3" format="239" series="1">
      <pivotArea type="data" outline="0" fieldPosition="0">
        <references count="1">
          <reference field="1" count="1" selected="0">
            <x v="21"/>
          </reference>
        </references>
      </pivotArea>
    </chartFormat>
    <chartFormat chart="3" format="241" series="1">
      <pivotArea type="data" outline="0" fieldPosition="0">
        <references count="1">
          <reference field="1" count="1" selected="0">
            <x v="3"/>
          </reference>
        </references>
      </pivotArea>
    </chartFormat>
    <chartFormat chart="3" format="242" series="1">
      <pivotArea type="data" outline="0" fieldPosition="0">
        <references count="1">
          <reference field="1" count="1" selected="0">
            <x v="18"/>
          </reference>
        </references>
      </pivotArea>
    </chartFormat>
    <chartFormat chart="3" format="243" series="1">
      <pivotArea type="data" outline="0" fieldPosition="0">
        <references count="1">
          <reference field="1" count="1" selected="0">
            <x v="13"/>
          </reference>
        </references>
      </pivotArea>
    </chartFormat>
    <chartFormat chart="3" format="244" series="1">
      <pivotArea type="data" outline="0" fieldPosition="0">
        <references count="1">
          <reference field="1" count="1" selected="0">
            <x v="8"/>
          </reference>
        </references>
      </pivotArea>
    </chartFormat>
    <chartFormat chart="3" format="245" series="1">
      <pivotArea type="data" outline="0" fieldPosition="0">
        <references count="1">
          <reference field="1" count="1" selected="0">
            <x v="4"/>
          </reference>
        </references>
      </pivotArea>
    </chartFormat>
    <chartFormat chart="3" format="246" series="1">
      <pivotArea type="data" outline="0" fieldPosition="0">
        <references count="1">
          <reference field="1" count="1" selected="0">
            <x v="16"/>
          </reference>
        </references>
      </pivotArea>
    </chartFormat>
    <chartFormat chart="3" format="247" series="1">
      <pivotArea type="data" outline="0" fieldPosition="0">
        <references count="1">
          <reference field="1" count="1" selected="0">
            <x v="11"/>
          </reference>
        </references>
      </pivotArea>
    </chartFormat>
    <chartFormat chart="3" format="248" series="1">
      <pivotArea type="data" outline="0" fieldPosition="0">
        <references count="1">
          <reference field="1" count="1" selected="0">
            <x v="2"/>
          </reference>
        </references>
      </pivotArea>
    </chartFormat>
    <chartFormat chart="3" format="250" series="1">
      <pivotArea type="data" outline="0" fieldPosition="0">
        <references count="1">
          <reference field="1" count="1" selected="0">
            <x v="5"/>
          </reference>
        </references>
      </pivotArea>
    </chartFormat>
    <chartFormat chart="3" format="251" series="1">
      <pivotArea type="data" outline="0" fieldPosition="0">
        <references count="1">
          <reference field="1" count="1" selected="0">
            <x v="15"/>
          </reference>
        </references>
      </pivotArea>
    </chartFormat>
    <chartFormat chart="3" format="252" series="1">
      <pivotArea type="data" outline="0" fieldPosition="0">
        <references count="1">
          <reference field="1" count="1" selected="0">
            <x v="19"/>
          </reference>
        </references>
      </pivotArea>
    </chartFormat>
    <chartFormat chart="3" format="253" series="1">
      <pivotArea type="data" outline="0" fieldPosition="0">
        <references count="1">
          <reference field="1" count="1" selected="0">
            <x v="12"/>
          </reference>
        </references>
      </pivotArea>
    </chartFormat>
    <chartFormat chart="3" format="254" series="1">
      <pivotArea type="data" outline="0" fieldPosition="0">
        <references count="1">
          <reference field="1" count="1" selected="0">
            <x v="10"/>
          </reference>
        </references>
      </pivotArea>
    </chartFormat>
    <chartFormat chart="3" format="255" series="1">
      <pivotArea type="data" outline="0" fieldPosition="0">
        <references count="1">
          <reference field="1" count="1" selected="0">
            <x v="14"/>
          </reference>
        </references>
      </pivotArea>
    </chartFormat>
    <chartFormat chart="3" format="256" series="1">
      <pivotArea type="data" outline="0" fieldPosition="0">
        <references count="1">
          <reference field="1" count="1" selected="0">
            <x v="20"/>
          </reference>
        </references>
      </pivotArea>
    </chartFormat>
    <chartFormat chart="3" format="257" series="1">
      <pivotArea type="data" outline="0" fieldPosition="0">
        <references count="1">
          <reference field="1" count="1" selected="0">
            <x v="17"/>
          </reference>
        </references>
      </pivotArea>
    </chartFormat>
    <chartFormat chart="3" format="258" series="1">
      <pivotArea type="data" outline="0" fieldPosition="0">
        <references count="3">
          <reference field="4294967294" count="1" selected="0">
            <x v="0"/>
          </reference>
          <reference field="1" count="1" selected="0">
            <x v="6"/>
          </reference>
          <reference field="2" count="1" selected="0">
            <x v="7"/>
          </reference>
        </references>
      </pivotArea>
    </chartFormat>
    <chartFormat chart="3" format="260" series="1">
      <pivotArea type="data" outline="0" fieldPosition="0">
        <references count="3">
          <reference field="4294967294" count="1" selected="0">
            <x v="0"/>
          </reference>
          <reference field="1" count="1" selected="0">
            <x v="2"/>
          </reference>
          <reference field="2" count="1" selected="0">
            <x v="7"/>
          </reference>
        </references>
      </pivotArea>
    </chartFormat>
    <chartFormat chart="3" format="261" series="1">
      <pivotArea type="data" outline="0" fieldPosition="0">
        <references count="3">
          <reference field="4294967294" count="1" selected="0">
            <x v="0"/>
          </reference>
          <reference field="1" count="1" selected="0">
            <x v="21"/>
          </reference>
          <reference field="2" count="1" selected="0">
            <x v="3"/>
          </reference>
        </references>
      </pivotArea>
    </chartFormat>
    <chartFormat chart="3" format="282" series="1">
      <pivotArea type="data" outline="0" fieldPosition="0">
        <references count="2">
          <reference field="4294967294" count="1" selected="0">
            <x v="0"/>
          </reference>
          <reference field="1" count="1" selected="0">
            <x v="2"/>
          </reference>
        </references>
      </pivotArea>
    </chartFormat>
    <chartFormat chart="3" format="288" series="1">
      <pivotArea type="data" outline="0" fieldPosition="0">
        <references count="2">
          <reference field="4294967294" count="1" selected="0">
            <x v="0"/>
          </reference>
          <reference field="1" count="1" selected="0">
            <x v="22"/>
          </reference>
        </references>
      </pivotArea>
    </chartFormat>
    <chartFormat chart="3" format="289" series="1">
      <pivotArea type="data" outline="0" fieldPosition="0">
        <references count="2">
          <reference field="4294967294" count="1" selected="0">
            <x v="0"/>
          </reference>
          <reference field="1" count="1" selected="0">
            <x v="7"/>
          </reference>
        </references>
      </pivotArea>
    </chartFormat>
    <chartFormat chart="3" format="290" series="1">
      <pivotArea type="data" outline="0" fieldPosition="0">
        <references count="2">
          <reference field="4294967294" count="1" selected="0">
            <x v="0"/>
          </reference>
          <reference field="1" count="1" selected="0">
            <x v="9"/>
          </reference>
        </references>
      </pivotArea>
    </chartFormat>
    <chartFormat chart="3" format="291" series="1">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9.xml><?xml version="1.0" encoding="utf-8"?>
<pivotTableDefinition xmlns="http://schemas.openxmlformats.org/spreadsheetml/2006/main" name="PivotTable1" cacheId="254"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5">
  <location ref="A3:F16" firstHeaderRow="1" firstDataRow="2" firstDataCol="1"/>
  <pivotFields count="5">
    <pivotField axis="axisRow" showAll="0">
      <items count="19">
        <item h="1" x="13"/>
        <item h="1" x="14"/>
        <item x="3"/>
        <item h="1" x="10"/>
        <item h="1" x="11"/>
        <item h="1" x="2"/>
        <item h="1" x="0"/>
        <item h="1" x="12"/>
        <item h="1" x="17"/>
        <item h="1" x="15"/>
        <item h="1" x="7"/>
        <item h="1" x="1"/>
        <item h="1" x="4"/>
        <item h="1" x="5"/>
        <item h="1" x="6"/>
        <item h="1" x="8"/>
        <item h="1" x="9"/>
        <item h="1" x="16"/>
        <item t="default"/>
      </items>
    </pivotField>
    <pivotField axis="axisCol" showAll="0" nonAutoSortDefault="1" defaultSubtotal="0">
      <items count="5">
        <item x="0"/>
        <item x="2"/>
        <item x="1"/>
        <item x="3"/>
        <item x="4"/>
      </items>
    </pivotField>
    <pivotField axis="axisRow" showAll="0" defaultSubtotal="0">
      <items count="17">
        <item h="1" x="15"/>
        <item h="1" x="13"/>
        <item h="1" x="8"/>
        <item h="1" x="6"/>
        <item h="1" x="7"/>
        <item h="1" x="11"/>
        <item h="1" x="1"/>
        <item h="1" x="9"/>
        <item h="1" x="10"/>
        <item h="1" x="5"/>
        <item h="1" x="4"/>
        <item x="3"/>
        <item h="1" x="0"/>
        <item h="1" x="2"/>
        <item h="1" x="12"/>
        <item h="1" x="16"/>
        <item h="1" x="14"/>
      </items>
    </pivotField>
    <pivotField axis="axisRow" showAll="0">
      <items count="10">
        <item x="1"/>
        <item x="2"/>
        <item x="3"/>
        <item x="4"/>
        <item x="0"/>
        <item x="5"/>
        <item x="6"/>
        <item x="7"/>
        <item x="8"/>
        <item t="default"/>
      </items>
    </pivotField>
    <pivotField dataField="1" showAll="0" defaultSubtotal="0"/>
  </pivotFields>
  <rowFields count="3">
    <field x="0"/>
    <field x="2"/>
    <field x="3"/>
  </rowFields>
  <rowItems count="12">
    <i>
      <x v="2"/>
    </i>
    <i r="1">
      <x v="11"/>
    </i>
    <i r="2">
      <x/>
    </i>
    <i r="2">
      <x v="1"/>
    </i>
    <i r="2">
      <x v="2"/>
    </i>
    <i r="2">
      <x v="3"/>
    </i>
    <i r="2">
      <x v="4"/>
    </i>
    <i r="2">
      <x v="5"/>
    </i>
    <i r="2">
      <x v="6"/>
    </i>
    <i r="2">
      <x v="7"/>
    </i>
    <i r="2">
      <x v="8"/>
    </i>
    <i t="grand">
      <x/>
    </i>
  </rowItems>
  <colFields count="1">
    <field x="1"/>
  </colFields>
  <colItems count="5">
    <i>
      <x/>
    </i>
    <i>
      <x v="1"/>
    </i>
    <i>
      <x v="2"/>
    </i>
    <i>
      <x v="4"/>
    </i>
    <i t="grand">
      <x/>
    </i>
  </colItems>
  <dataFields count="1">
    <dataField name="Summe von shareYgva_yr" fld="4" baseField="0" baseItem="0"/>
  </dataFields>
  <chartFormats count="9">
    <chartFormat chart="3" format="236" series="1">
      <pivotArea type="data" outline="0" fieldPosition="0">
        <references count="1">
          <reference field="1" count="1" selected="0">
            <x v="0"/>
          </reference>
        </references>
      </pivotArea>
    </chartFormat>
    <chartFormat chart="3" format="237" series="1">
      <pivotArea type="data" outline="0" fieldPosition="0">
        <references count="1">
          <reference field="1" count="1" selected="0">
            <x v="2"/>
          </reference>
        </references>
      </pivotArea>
    </chartFormat>
    <chartFormat chart="3" format="238" series="1">
      <pivotArea type="data" outline="0" fieldPosition="0">
        <references count="1">
          <reference field="1" count="1" selected="0">
            <x v="1"/>
          </reference>
        </references>
      </pivotArea>
    </chartFormat>
    <chartFormat chart="3" format="239" series="1">
      <pivotArea type="data" outline="0" fieldPosition="0">
        <references count="1">
          <reference field="1" count="1" selected="0">
            <x v="3"/>
          </reference>
        </references>
      </pivotArea>
    </chartFormat>
    <chartFormat chart="4" format="305" series="1">
      <pivotArea type="data" outline="0" fieldPosition="0">
        <references count="2">
          <reference field="4294967294" count="1" selected="0">
            <x v="0"/>
          </reference>
          <reference field="1" count="1" selected="0">
            <x v="0"/>
          </reference>
        </references>
      </pivotArea>
    </chartFormat>
    <chartFormat chart="4" format="307" series="1">
      <pivotArea type="data" outline="0" fieldPosition="0">
        <references count="2">
          <reference field="4294967294" count="1" selected="0">
            <x v="0"/>
          </reference>
          <reference field="1" count="1" selected="0">
            <x v="1"/>
          </reference>
        </references>
      </pivotArea>
    </chartFormat>
    <chartFormat chart="4" format="308" series="1">
      <pivotArea type="data" outline="0" fieldPosition="0">
        <references count="2">
          <reference field="4294967294" count="1" selected="0">
            <x v="0"/>
          </reference>
          <reference field="1" count="1" selected="0">
            <x v="2"/>
          </reference>
        </references>
      </pivotArea>
    </chartFormat>
    <chartFormat chart="4" format="310" series="1">
      <pivotArea type="data" outline="0" fieldPosition="0">
        <references count="2">
          <reference field="4294967294" count="1" selected="0">
            <x v="0"/>
          </reference>
          <reference field="1" count="1" selected="0">
            <x v="3"/>
          </reference>
        </references>
      </pivotArea>
    </chartFormat>
    <chartFormat chart="4" format="3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0.xml><?xml version="1.0" encoding="utf-8"?>
<pivotTableDefinition xmlns="http://schemas.openxmlformats.org/spreadsheetml/2006/main" name="PivotTable3" cacheId="255"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AP15" firstHeaderRow="1" firstDataRow="3" firstDataCol="1"/>
  <pivotFields count="4">
    <pivotField axis="axisCol" showAll="0">
      <items count="21">
        <item x="13"/>
        <item x="14"/>
        <item x="3"/>
        <item x="19"/>
        <item x="10"/>
        <item x="11"/>
        <item x="2"/>
        <item x="0"/>
        <item x="12"/>
        <item x="17"/>
        <item x="15"/>
        <item x="7"/>
        <item x="1"/>
        <item x="18"/>
        <item x="4"/>
        <item x="5"/>
        <item x="6"/>
        <item x="8"/>
        <item x="9"/>
        <item x="16"/>
        <item t="default"/>
      </items>
    </pivotField>
    <pivotField axis="axisCol" showAll="0">
      <items count="20">
        <item h="1" x="16"/>
        <item h="1" x="14"/>
        <item h="1" x="9"/>
        <item h="1" x="7"/>
        <item h="1" x="8"/>
        <item h="1" x="6"/>
        <item h="1" x="12"/>
        <item h="1" x="1"/>
        <item h="1" x="10"/>
        <item h="1" x="11"/>
        <item h="1" x="5"/>
        <item h="1" x="4"/>
        <item h="1" x="3"/>
        <item h="1" x="0"/>
        <item h="1" x="2"/>
        <item h="1" x="13"/>
        <item h="1" x="17"/>
        <item x="18"/>
        <item h="1" x="15"/>
        <item t="default"/>
      </items>
    </pivotField>
    <pivotField axis="axisRow" showAll="0">
      <items count="10">
        <item x="1"/>
        <item x="2"/>
        <item x="3"/>
        <item x="4"/>
        <item x="0"/>
        <item x="5"/>
        <item x="6"/>
        <item x="7"/>
        <item x="8"/>
        <item t="default"/>
      </items>
    </pivotField>
    <pivotField dataField="1" showAll="0"/>
  </pivotFields>
  <rowFields count="1">
    <field x="2"/>
  </rowFields>
  <rowItems count="10">
    <i>
      <x/>
    </i>
    <i>
      <x v="1"/>
    </i>
    <i>
      <x v="2"/>
    </i>
    <i>
      <x v="3"/>
    </i>
    <i>
      <x v="4"/>
    </i>
    <i>
      <x v="5"/>
    </i>
    <i>
      <x v="6"/>
    </i>
    <i>
      <x v="7"/>
    </i>
    <i>
      <x v="8"/>
    </i>
    <i t="grand">
      <x/>
    </i>
  </rowItems>
  <colFields count="2">
    <field x="0"/>
    <field x="1"/>
  </colFields>
  <colItems count="41">
    <i>
      <x/>
      <x v="17"/>
    </i>
    <i t="default">
      <x/>
    </i>
    <i>
      <x v="1"/>
      <x v="17"/>
    </i>
    <i t="default">
      <x v="1"/>
    </i>
    <i>
      <x v="2"/>
      <x v="17"/>
    </i>
    <i t="default">
      <x v="2"/>
    </i>
    <i>
      <x v="3"/>
      <x v="17"/>
    </i>
    <i t="default">
      <x v="3"/>
    </i>
    <i>
      <x v="4"/>
      <x v="17"/>
    </i>
    <i t="default">
      <x v="4"/>
    </i>
    <i>
      <x v="5"/>
      <x v="17"/>
    </i>
    <i t="default">
      <x v="5"/>
    </i>
    <i>
      <x v="6"/>
      <x v="17"/>
    </i>
    <i t="default">
      <x v="6"/>
    </i>
    <i>
      <x v="7"/>
      <x v="17"/>
    </i>
    <i t="default">
      <x v="7"/>
    </i>
    <i>
      <x v="8"/>
      <x v="17"/>
    </i>
    <i t="default">
      <x v="8"/>
    </i>
    <i>
      <x v="9"/>
      <x v="17"/>
    </i>
    <i t="default">
      <x v="9"/>
    </i>
    <i>
      <x v="10"/>
      <x v="17"/>
    </i>
    <i t="default">
      <x v="10"/>
    </i>
    <i>
      <x v="11"/>
      <x v="17"/>
    </i>
    <i t="default">
      <x v="11"/>
    </i>
    <i>
      <x v="12"/>
      <x v="17"/>
    </i>
    <i t="default">
      <x v="12"/>
    </i>
    <i>
      <x v="13"/>
      <x v="17"/>
    </i>
    <i t="default">
      <x v="13"/>
    </i>
    <i>
      <x v="14"/>
      <x v="17"/>
    </i>
    <i t="default">
      <x v="14"/>
    </i>
    <i>
      <x v="15"/>
      <x v="17"/>
    </i>
    <i t="default">
      <x v="15"/>
    </i>
    <i>
      <x v="16"/>
      <x v="17"/>
    </i>
    <i t="default">
      <x v="16"/>
    </i>
    <i>
      <x v="17"/>
      <x v="17"/>
    </i>
    <i t="default">
      <x v="17"/>
    </i>
    <i>
      <x v="18"/>
      <x v="17"/>
    </i>
    <i t="default">
      <x v="18"/>
    </i>
    <i>
      <x v="19"/>
      <x v="17"/>
    </i>
    <i t="default">
      <x v="19"/>
    </i>
    <i t="grand">
      <x/>
    </i>
  </colItems>
  <dataFields count="1">
    <dataField name="Summe von Trdblnc" fld="3" baseField="2" baseItem="0"/>
  </dataFields>
  <chartFormats count="20">
    <chartFormat chart="1" format="39" series="1">
      <pivotArea type="data" outline="0" fieldPosition="0">
        <references count="3">
          <reference field="4294967294" count="1" selected="0">
            <x v="0"/>
          </reference>
          <reference field="0" count="1" selected="0">
            <x v="0"/>
          </reference>
          <reference field="1" count="1" selected="0">
            <x v="17"/>
          </reference>
        </references>
      </pivotArea>
    </chartFormat>
    <chartFormat chart="1" format="40" series="1">
      <pivotArea type="data" outline="0" fieldPosition="0">
        <references count="3">
          <reference field="4294967294" count="1" selected="0">
            <x v="0"/>
          </reference>
          <reference field="0" count="1" selected="0">
            <x v="1"/>
          </reference>
          <reference field="1" count="1" selected="0">
            <x v="17"/>
          </reference>
        </references>
      </pivotArea>
    </chartFormat>
    <chartFormat chart="1" format="41" series="1">
      <pivotArea type="data" outline="0" fieldPosition="0">
        <references count="3">
          <reference field="4294967294" count="1" selected="0">
            <x v="0"/>
          </reference>
          <reference field="0" count="1" selected="0">
            <x v="2"/>
          </reference>
          <reference field="1" count="1" selected="0">
            <x v="17"/>
          </reference>
        </references>
      </pivotArea>
    </chartFormat>
    <chartFormat chart="1" format="42" series="1">
      <pivotArea type="data" outline="0" fieldPosition="0">
        <references count="3">
          <reference field="4294967294" count="1" selected="0">
            <x v="0"/>
          </reference>
          <reference field="0" count="1" selected="0">
            <x v="3"/>
          </reference>
          <reference field="1" count="1" selected="0">
            <x v="17"/>
          </reference>
        </references>
      </pivotArea>
    </chartFormat>
    <chartFormat chart="1" format="44" series="1">
      <pivotArea type="data" outline="0" fieldPosition="0">
        <references count="3">
          <reference field="4294967294" count="1" selected="0">
            <x v="0"/>
          </reference>
          <reference field="0" count="1" selected="0">
            <x v="4"/>
          </reference>
          <reference field="1" count="1" selected="0">
            <x v="17"/>
          </reference>
        </references>
      </pivotArea>
    </chartFormat>
    <chartFormat chart="1" format="45" series="1">
      <pivotArea type="data" outline="0" fieldPosition="0">
        <references count="3">
          <reference field="4294967294" count="1" selected="0">
            <x v="0"/>
          </reference>
          <reference field="0" count="1" selected="0">
            <x v="5"/>
          </reference>
          <reference field="1" count="1" selected="0">
            <x v="17"/>
          </reference>
        </references>
      </pivotArea>
    </chartFormat>
    <chartFormat chart="1" format="46" series="1">
      <pivotArea type="data" outline="0" fieldPosition="0">
        <references count="3">
          <reference field="4294967294" count="1" selected="0">
            <x v="0"/>
          </reference>
          <reference field="0" count="1" selected="0">
            <x v="6"/>
          </reference>
          <reference field="1" count="1" selected="0">
            <x v="17"/>
          </reference>
        </references>
      </pivotArea>
    </chartFormat>
    <chartFormat chart="1" format="47" series="1">
      <pivotArea type="data" outline="0" fieldPosition="0">
        <references count="3">
          <reference field="4294967294" count="1" selected="0">
            <x v="0"/>
          </reference>
          <reference field="0" count="1" selected="0">
            <x v="7"/>
          </reference>
          <reference field="1" count="1" selected="0">
            <x v="17"/>
          </reference>
        </references>
      </pivotArea>
    </chartFormat>
    <chartFormat chart="1" format="48" series="1">
      <pivotArea type="data" outline="0" fieldPosition="0">
        <references count="3">
          <reference field="4294967294" count="1" selected="0">
            <x v="0"/>
          </reference>
          <reference field="0" count="1" selected="0">
            <x v="8"/>
          </reference>
          <reference field="1" count="1" selected="0">
            <x v="17"/>
          </reference>
        </references>
      </pivotArea>
    </chartFormat>
    <chartFormat chart="1" format="50" series="1">
      <pivotArea type="data" outline="0" fieldPosition="0">
        <references count="3">
          <reference field="4294967294" count="1" selected="0">
            <x v="0"/>
          </reference>
          <reference field="0" count="1" selected="0">
            <x v="9"/>
          </reference>
          <reference field="1" count="1" selected="0">
            <x v="17"/>
          </reference>
        </references>
      </pivotArea>
    </chartFormat>
    <chartFormat chart="1" format="51" series="1">
      <pivotArea type="data" outline="0" fieldPosition="0">
        <references count="3">
          <reference field="4294967294" count="1" selected="0">
            <x v="0"/>
          </reference>
          <reference field="0" count="1" selected="0">
            <x v="10"/>
          </reference>
          <reference field="1" count="1" selected="0">
            <x v="17"/>
          </reference>
        </references>
      </pivotArea>
    </chartFormat>
    <chartFormat chart="1" format="52" series="1">
      <pivotArea type="data" outline="0" fieldPosition="0">
        <references count="3">
          <reference field="4294967294" count="1" selected="0">
            <x v="0"/>
          </reference>
          <reference field="0" count="1" selected="0">
            <x v="11"/>
          </reference>
          <reference field="1" count="1" selected="0">
            <x v="17"/>
          </reference>
        </references>
      </pivotArea>
    </chartFormat>
    <chartFormat chart="1" format="54" series="1">
      <pivotArea type="data" outline="0" fieldPosition="0">
        <references count="3">
          <reference field="4294967294" count="1" selected="0">
            <x v="0"/>
          </reference>
          <reference field="0" count="1" selected="0">
            <x v="12"/>
          </reference>
          <reference field="1" count="1" selected="0">
            <x v="17"/>
          </reference>
        </references>
      </pivotArea>
    </chartFormat>
    <chartFormat chart="1" format="57" series="1">
      <pivotArea type="data" outline="0" fieldPosition="0">
        <references count="3">
          <reference field="4294967294" count="1" selected="0">
            <x v="0"/>
          </reference>
          <reference field="0" count="1" selected="0">
            <x v="13"/>
          </reference>
          <reference field="1" count="1" selected="0">
            <x v="17"/>
          </reference>
        </references>
      </pivotArea>
    </chartFormat>
    <chartFormat chart="1" format="65" series="1">
      <pivotArea type="data" outline="0" fieldPosition="0">
        <references count="3">
          <reference field="4294967294" count="1" selected="0">
            <x v="0"/>
          </reference>
          <reference field="0" count="1" selected="0">
            <x v="14"/>
          </reference>
          <reference field="1" count="1" selected="0">
            <x v="17"/>
          </reference>
        </references>
      </pivotArea>
    </chartFormat>
    <chartFormat chart="1" format="66" series="1">
      <pivotArea type="data" outline="0" fieldPosition="0">
        <references count="3">
          <reference field="4294967294" count="1" selected="0">
            <x v="0"/>
          </reference>
          <reference field="0" count="1" selected="0">
            <x v="15"/>
          </reference>
          <reference field="1" count="1" selected="0">
            <x v="17"/>
          </reference>
        </references>
      </pivotArea>
    </chartFormat>
    <chartFormat chart="1" format="67" series="1">
      <pivotArea type="data" outline="0" fieldPosition="0">
        <references count="3">
          <reference field="4294967294" count="1" selected="0">
            <x v="0"/>
          </reference>
          <reference field="0" count="1" selected="0">
            <x v="16"/>
          </reference>
          <reference field="1" count="1" selected="0">
            <x v="17"/>
          </reference>
        </references>
      </pivotArea>
    </chartFormat>
    <chartFormat chart="1" format="68" series="1">
      <pivotArea type="data" outline="0" fieldPosition="0">
        <references count="3">
          <reference field="4294967294" count="1" selected="0">
            <x v="0"/>
          </reference>
          <reference field="0" count="1" selected="0">
            <x v="17"/>
          </reference>
          <reference field="1" count="1" selected="0">
            <x v="17"/>
          </reference>
        </references>
      </pivotArea>
    </chartFormat>
    <chartFormat chart="1" format="69" series="1">
      <pivotArea type="data" outline="0" fieldPosition="0">
        <references count="3">
          <reference field="4294967294" count="1" selected="0">
            <x v="0"/>
          </reference>
          <reference field="0" count="1" selected="0">
            <x v="18"/>
          </reference>
          <reference field="1" count="1" selected="0">
            <x v="17"/>
          </reference>
        </references>
      </pivotArea>
    </chartFormat>
    <chartFormat chart="1" format="70" series="1">
      <pivotArea type="data" outline="0" fieldPosition="0">
        <references count="3">
          <reference field="4294967294" count="1" selected="0">
            <x v="0"/>
          </reference>
          <reference field="0" count="1" selected="0">
            <x v="19"/>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1.xml><?xml version="1.0" encoding="utf-8"?>
<pivotTableDefinition xmlns="http://schemas.openxmlformats.org/spreadsheetml/2006/main" name="PivotTable3" cacheId="256"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R15" firstHeaderRow="1" firstDataRow="3" firstDataCol="1"/>
  <pivotFields count="4">
    <pivotField axis="axisCol" showAll="0">
      <items count="20">
        <item x="13"/>
        <item h="1" x="14"/>
        <item h="1" x="3"/>
        <item h="1" x="10"/>
        <item h="1" x="11"/>
        <item h="1" x="2"/>
        <item h="1" x="0"/>
        <item h="1" x="12"/>
        <item h="1" x="17"/>
        <item h="1" x="15"/>
        <item h="1" x="7"/>
        <item h="1" x="1"/>
        <item h="1" x="18"/>
        <item h="1" x="4"/>
        <item h="1" x="5"/>
        <item h="1" x="6"/>
        <item h="1" x="8"/>
        <item h="1" x="9"/>
        <item h="1" x="16"/>
        <item t="default"/>
      </items>
    </pivotField>
    <pivotField axis="axisCol" showAll="0">
      <items count="20">
        <item x="12"/>
        <item x="10"/>
        <item x="5"/>
        <item x="17"/>
        <item x="18"/>
        <item x="16"/>
        <item x="8"/>
        <item x="15"/>
        <item x="6"/>
        <item x="7"/>
        <item x="4"/>
        <item x="3"/>
        <item x="2"/>
        <item x="0"/>
        <item x="1"/>
        <item x="9"/>
        <item x="13"/>
        <item h="1" x="14"/>
        <item x="11"/>
        <item t="default"/>
      </items>
    </pivotField>
    <pivotField axis="axisRow" showAll="0">
      <items count="10">
        <item x="1"/>
        <item x="2"/>
        <item x="3"/>
        <item x="4"/>
        <item x="0"/>
        <item x="5"/>
        <item x="6"/>
        <item x="7"/>
        <item x="8"/>
        <item t="default"/>
      </items>
    </pivotField>
    <pivotField dataField="1" showAll="0" defaultSubtotal="0"/>
  </pivotFields>
  <rowFields count="1">
    <field x="2"/>
  </rowFields>
  <rowItems count="10">
    <i>
      <x/>
    </i>
    <i>
      <x v="1"/>
    </i>
    <i>
      <x v="2"/>
    </i>
    <i>
      <x v="3"/>
    </i>
    <i>
      <x v="4"/>
    </i>
    <i>
      <x v="5"/>
    </i>
    <i>
      <x v="6"/>
    </i>
    <i>
      <x v="7"/>
    </i>
    <i>
      <x v="8"/>
    </i>
    <i t="grand">
      <x/>
    </i>
  </rowItems>
  <colFields count="2">
    <field x="0"/>
    <field x="1"/>
  </colFields>
  <colItems count="17">
    <i>
      <x/>
      <x/>
    </i>
    <i r="1">
      <x v="2"/>
    </i>
    <i r="1">
      <x v="4"/>
    </i>
    <i r="1">
      <x v="5"/>
    </i>
    <i r="1">
      <x v="6"/>
    </i>
    <i r="1">
      <x v="8"/>
    </i>
    <i r="1">
      <x v="9"/>
    </i>
    <i r="1">
      <x v="10"/>
    </i>
    <i r="1">
      <x v="11"/>
    </i>
    <i r="1">
      <x v="12"/>
    </i>
    <i r="1">
      <x v="13"/>
    </i>
    <i r="1">
      <x v="14"/>
    </i>
    <i r="1">
      <x v="15"/>
    </i>
    <i r="1">
      <x v="16"/>
    </i>
    <i r="1">
      <x v="18"/>
    </i>
    <i t="default">
      <x/>
    </i>
    <i t="grand">
      <x/>
    </i>
  </colItems>
  <dataFields count="1">
    <dataField name="Summe von EX" fld="3" baseField="0" baseItem="0"/>
  </dataFields>
  <chartFormats count="1">
    <chartFormat chart="1" format="6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2.xml><?xml version="1.0" encoding="utf-8"?>
<pivotTableDefinition xmlns="http://schemas.openxmlformats.org/spreadsheetml/2006/main" name="PivotTable3" cacheId="257"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3">
  <location ref="A3:U15" firstHeaderRow="1" firstDataRow="3" firstDataCol="1"/>
  <pivotFields count="4">
    <pivotField axis="axisCol" showAll="0">
      <items count="20">
        <item x="13"/>
        <item h="1" x="14"/>
        <item h="1" x="3"/>
        <item h="1" x="10"/>
        <item h="1" x="11"/>
        <item h="1" x="2"/>
        <item h="1" x="0"/>
        <item h="1" x="12"/>
        <item h="1" x="17"/>
        <item h="1" x="15"/>
        <item h="1" x="7"/>
        <item h="1" x="1"/>
        <item h="1" x="18"/>
        <item h="1" x="4"/>
        <item h="1" x="5"/>
        <item h="1" x="6"/>
        <item h="1" x="8"/>
        <item h="1" x="9"/>
        <item h="1" x="16"/>
        <item t="default"/>
      </items>
    </pivotField>
    <pivotField axis="axisCol" showAll="0">
      <items count="20">
        <item x="16"/>
        <item x="14"/>
        <item x="9"/>
        <item x="7"/>
        <item x="8"/>
        <item x="6"/>
        <item x="12"/>
        <item x="1"/>
        <item x="10"/>
        <item x="11"/>
        <item x="5"/>
        <item x="4"/>
        <item x="3"/>
        <item x="0"/>
        <item x="2"/>
        <item x="13"/>
        <item x="17"/>
        <item h="1" x="18"/>
        <item x="15"/>
        <item t="default"/>
      </items>
    </pivotField>
    <pivotField axis="axisRow" showAll="0">
      <items count="10">
        <item x="1"/>
        <item x="2"/>
        <item x="3"/>
        <item x="4"/>
        <item x="0"/>
        <item x="5"/>
        <item x="6"/>
        <item x="7"/>
        <item x="8"/>
        <item t="default"/>
      </items>
    </pivotField>
    <pivotField dataField="1" showAll="0" defaultSubtotal="0"/>
  </pivotFields>
  <rowFields count="1">
    <field x="2"/>
  </rowFields>
  <rowItems count="10">
    <i>
      <x/>
    </i>
    <i>
      <x v="1"/>
    </i>
    <i>
      <x v="2"/>
    </i>
    <i>
      <x v="3"/>
    </i>
    <i>
      <x v="4"/>
    </i>
    <i>
      <x v="5"/>
    </i>
    <i>
      <x v="6"/>
    </i>
    <i>
      <x v="7"/>
    </i>
    <i>
      <x v="8"/>
    </i>
    <i t="grand">
      <x/>
    </i>
  </rowItems>
  <colFields count="2">
    <field x="0"/>
    <field x="1"/>
  </colFields>
  <colItems count="20">
    <i>
      <x/>
      <x/>
    </i>
    <i r="1">
      <x v="1"/>
    </i>
    <i r="1">
      <x v="2"/>
    </i>
    <i r="1">
      <x v="3"/>
    </i>
    <i r="1">
      <x v="4"/>
    </i>
    <i r="1">
      <x v="5"/>
    </i>
    <i r="1">
      <x v="6"/>
    </i>
    <i r="1">
      <x v="7"/>
    </i>
    <i r="1">
      <x v="8"/>
    </i>
    <i r="1">
      <x v="9"/>
    </i>
    <i r="1">
      <x v="10"/>
    </i>
    <i r="1">
      <x v="11"/>
    </i>
    <i r="1">
      <x v="12"/>
    </i>
    <i r="1">
      <x v="13"/>
    </i>
    <i r="1">
      <x v="14"/>
    </i>
    <i r="1">
      <x v="15"/>
    </i>
    <i r="1">
      <x v="16"/>
    </i>
    <i r="1">
      <x v="18"/>
    </i>
    <i t="default">
      <x/>
    </i>
    <i t="grand">
      <x/>
    </i>
  </colItems>
  <dataFields count="1">
    <dataField name="Summe von IM" fld="3" baseField="2" baseItem="1"/>
  </dataFields>
  <chartFormats count="1">
    <chartFormat chart="2" format="8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3.xml><?xml version="1.0" encoding="utf-8"?>
<pivotTableDefinition xmlns="http://schemas.openxmlformats.org/spreadsheetml/2006/main" name="PivotTable1" cacheId="258"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B35554" firstHeaderRow="1" firstDataRow="1" firstDataCol="1"/>
  <pivotFields count="5">
    <pivotField axis="axisRow" showAll="0">
      <items count="20">
        <item x="16"/>
        <item x="14"/>
        <item x="9"/>
        <item x="7"/>
        <item x="8"/>
        <item x="6"/>
        <item x="12"/>
        <item x="1"/>
        <item x="10"/>
        <item x="11"/>
        <item x="5"/>
        <item x="4"/>
        <item x="3"/>
        <item x="0"/>
        <item x="2"/>
        <item x="13"/>
        <item x="17"/>
        <item x="15"/>
        <item x="18"/>
        <item t="default"/>
      </items>
    </pivotField>
    <pivotField axis="axisRow" showAll="0">
      <items count="21">
        <item x="3"/>
        <item x="2"/>
        <item x="10"/>
        <item x="11"/>
        <item x="19"/>
        <item x="1"/>
        <item x="12"/>
        <item x="13"/>
        <item x="7"/>
        <item x="0"/>
        <item x="14"/>
        <item x="15"/>
        <item x="17"/>
        <item x="18"/>
        <item x="4"/>
        <item x="5"/>
        <item x="6"/>
        <item x="8"/>
        <item x="9"/>
        <item x="16"/>
        <item t="default"/>
      </items>
    </pivotField>
    <pivotField axis="axisRow" showAll="0" nonAutoSortDefault="1">
      <items count="21">
        <item x="12"/>
        <item x="14"/>
        <item x="6"/>
        <item h="1" x="2"/>
        <item x="1"/>
        <item x="9"/>
        <item x="10"/>
        <item x="0"/>
        <item x="19"/>
        <item x="13"/>
        <item x="16"/>
        <item x="11"/>
        <item h="1" x="18"/>
        <item h="1" x="17"/>
        <item h="1" x="3"/>
        <item h="1" x="4"/>
        <item h="1" x="5"/>
        <item h="1" x="7"/>
        <item h="1" x="8"/>
        <item h="1" x="15"/>
        <item t="default"/>
      </items>
    </pivotField>
    <pivotField axis="axisRow" showAll="0">
      <items count="10">
        <item x="1"/>
        <item x="2"/>
        <item x="3"/>
        <item x="4"/>
        <item x="0"/>
        <item x="5"/>
        <item x="6"/>
        <item x="7"/>
        <item x="8"/>
        <item t="default"/>
      </items>
    </pivotField>
    <pivotField dataField="1" showAll="0"/>
  </pivotFields>
  <rowFields count="4">
    <field x="3"/>
    <field x="1"/>
    <field x="0"/>
    <field x="2"/>
  </rowFields>
  <rowItems count="35551">
    <i>
      <x/>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1"/>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2"/>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3"/>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4"/>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5"/>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6"/>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7"/>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x v="8"/>
    </i>
    <i r="1">
      <x/>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
    </i>
    <i r="2">
      <x/>
    </i>
    <i r="3">
      <x/>
    </i>
    <i r="3">
      <x v="1"/>
    </i>
    <i r="3">
      <x v="2"/>
    </i>
    <i r="3">
      <x v="5"/>
    </i>
    <i r="3">
      <x v="6"/>
    </i>
    <i r="3">
      <x v="7"/>
    </i>
    <i r="3">
      <x v="8"/>
    </i>
    <i r="3">
      <x v="9"/>
    </i>
    <i r="3">
      <x v="10"/>
    </i>
    <i r="3">
      <x v="11"/>
    </i>
    <i r="2">
      <x v="1"/>
    </i>
    <i r="3">
      <x/>
    </i>
    <i r="3">
      <x v="2"/>
    </i>
    <i r="3">
      <x v="5"/>
    </i>
    <i r="3">
      <x v="6"/>
    </i>
    <i r="3">
      <x v="7"/>
    </i>
    <i r="3">
      <x v="8"/>
    </i>
    <i r="3">
      <x v="9"/>
    </i>
    <i r="3">
      <x v="10"/>
    </i>
    <i r="3">
      <x v="11"/>
    </i>
    <i r="2">
      <x v="2"/>
    </i>
    <i r="3">
      <x/>
    </i>
    <i r="3">
      <x v="1"/>
    </i>
    <i r="3">
      <x v="2"/>
    </i>
    <i r="3">
      <x v="5"/>
    </i>
    <i r="3">
      <x v="6"/>
    </i>
    <i r="3">
      <x v="7"/>
    </i>
    <i r="3">
      <x v="8"/>
    </i>
    <i r="3">
      <x v="9"/>
    </i>
    <i r="3">
      <x v="10"/>
    </i>
    <i r="3">
      <x v="11"/>
    </i>
    <i r="2">
      <x v="5"/>
    </i>
    <i r="3">
      <x/>
    </i>
    <i r="3">
      <x v="1"/>
    </i>
    <i r="3">
      <x v="2"/>
    </i>
    <i r="3">
      <x v="5"/>
    </i>
    <i r="3">
      <x v="6"/>
    </i>
    <i r="3">
      <x v="7"/>
    </i>
    <i r="3">
      <x v="8"/>
    </i>
    <i r="3">
      <x v="9"/>
    </i>
    <i r="3">
      <x v="10"/>
    </i>
    <i r="3">
      <x v="11"/>
    </i>
    <i r="2">
      <x v="6"/>
    </i>
    <i r="3">
      <x/>
    </i>
    <i r="3">
      <x v="1"/>
    </i>
    <i r="3">
      <x v="2"/>
    </i>
    <i r="3">
      <x v="5"/>
    </i>
    <i r="3">
      <x v="6"/>
    </i>
    <i r="3">
      <x v="7"/>
    </i>
    <i r="3">
      <x v="8"/>
    </i>
    <i r="3">
      <x v="9"/>
    </i>
    <i r="3">
      <x v="10"/>
    </i>
    <i r="3">
      <x v="11"/>
    </i>
    <i r="2">
      <x v="8"/>
    </i>
    <i r="3">
      <x/>
    </i>
    <i r="3">
      <x v="1"/>
    </i>
    <i r="3">
      <x v="2"/>
    </i>
    <i r="3">
      <x v="5"/>
    </i>
    <i r="3">
      <x v="6"/>
    </i>
    <i r="3">
      <x v="7"/>
    </i>
    <i r="3">
      <x v="8"/>
    </i>
    <i r="3">
      <x v="9"/>
    </i>
    <i r="3">
      <x v="10"/>
    </i>
    <i r="3">
      <x v="11"/>
    </i>
    <i r="2">
      <x v="9"/>
    </i>
    <i r="3">
      <x/>
    </i>
    <i r="3">
      <x v="1"/>
    </i>
    <i r="3">
      <x v="2"/>
    </i>
    <i r="3">
      <x v="5"/>
    </i>
    <i r="3">
      <x v="6"/>
    </i>
    <i r="3">
      <x v="7"/>
    </i>
    <i r="3">
      <x v="8"/>
    </i>
    <i r="3">
      <x v="9"/>
    </i>
    <i r="3">
      <x v="10"/>
    </i>
    <i r="3">
      <x v="11"/>
    </i>
    <i r="2">
      <x v="10"/>
    </i>
    <i r="3">
      <x/>
    </i>
    <i r="3">
      <x v="1"/>
    </i>
    <i r="3">
      <x v="2"/>
    </i>
    <i r="3">
      <x v="5"/>
    </i>
    <i r="3">
      <x v="6"/>
    </i>
    <i r="3">
      <x v="7"/>
    </i>
    <i r="3">
      <x v="8"/>
    </i>
    <i r="3">
      <x v="9"/>
    </i>
    <i r="3">
      <x v="10"/>
    </i>
    <i r="3">
      <x v="11"/>
    </i>
    <i r="2">
      <x v="11"/>
    </i>
    <i r="3">
      <x/>
    </i>
    <i r="3">
      <x v="1"/>
    </i>
    <i r="3">
      <x v="2"/>
    </i>
    <i r="3">
      <x v="5"/>
    </i>
    <i r="3">
      <x v="6"/>
    </i>
    <i r="3">
      <x v="7"/>
    </i>
    <i r="3">
      <x v="8"/>
    </i>
    <i r="3">
      <x v="9"/>
    </i>
    <i r="3">
      <x v="10"/>
    </i>
    <i r="3">
      <x v="11"/>
    </i>
    <i r="2">
      <x v="12"/>
    </i>
    <i r="3">
      <x/>
    </i>
    <i r="3">
      <x v="1"/>
    </i>
    <i r="3">
      <x v="2"/>
    </i>
    <i r="3">
      <x v="5"/>
    </i>
    <i r="3">
      <x v="6"/>
    </i>
    <i r="3">
      <x v="7"/>
    </i>
    <i r="3">
      <x v="8"/>
    </i>
    <i r="3">
      <x v="9"/>
    </i>
    <i r="3">
      <x v="10"/>
    </i>
    <i r="3">
      <x v="11"/>
    </i>
    <i r="2">
      <x v="13"/>
    </i>
    <i r="3">
      <x/>
    </i>
    <i r="3">
      <x v="1"/>
    </i>
    <i r="3">
      <x v="2"/>
    </i>
    <i r="3">
      <x v="5"/>
    </i>
    <i r="3">
      <x v="6"/>
    </i>
    <i r="3">
      <x v="7"/>
    </i>
    <i r="3">
      <x v="8"/>
    </i>
    <i r="3">
      <x v="9"/>
    </i>
    <i r="3">
      <x v="10"/>
    </i>
    <i r="3">
      <x v="11"/>
    </i>
    <i r="2">
      <x v="14"/>
    </i>
    <i r="3">
      <x/>
    </i>
    <i r="3">
      <x v="1"/>
    </i>
    <i r="3">
      <x v="2"/>
    </i>
    <i r="3">
      <x v="5"/>
    </i>
    <i r="3">
      <x v="6"/>
    </i>
    <i r="3">
      <x v="7"/>
    </i>
    <i r="3">
      <x v="8"/>
    </i>
    <i r="3">
      <x v="9"/>
    </i>
    <i r="3">
      <x v="10"/>
    </i>
    <i r="3">
      <x v="11"/>
    </i>
    <i r="2">
      <x v="15"/>
    </i>
    <i r="3">
      <x/>
    </i>
    <i r="3">
      <x v="1"/>
    </i>
    <i r="3">
      <x v="2"/>
    </i>
    <i r="3">
      <x v="5"/>
    </i>
    <i r="3">
      <x v="6"/>
    </i>
    <i r="3">
      <x v="7"/>
    </i>
    <i r="3">
      <x v="8"/>
    </i>
    <i r="3">
      <x v="9"/>
    </i>
    <i r="3">
      <x v="10"/>
    </i>
    <i r="3">
      <x v="11"/>
    </i>
    <i r="2">
      <x v="16"/>
    </i>
    <i r="3">
      <x/>
    </i>
    <i r="3">
      <x v="1"/>
    </i>
    <i r="3">
      <x v="2"/>
    </i>
    <i r="3">
      <x v="5"/>
    </i>
    <i r="3">
      <x v="6"/>
    </i>
    <i r="3">
      <x v="7"/>
    </i>
    <i r="3">
      <x v="8"/>
    </i>
    <i r="3">
      <x v="9"/>
    </i>
    <i r="3">
      <x v="10"/>
    </i>
    <i r="3">
      <x v="11"/>
    </i>
    <i r="2">
      <x v="17"/>
    </i>
    <i r="3">
      <x/>
    </i>
    <i r="3">
      <x v="1"/>
    </i>
    <i r="3">
      <x v="2"/>
    </i>
    <i r="3">
      <x v="5"/>
    </i>
    <i r="3">
      <x v="6"/>
    </i>
    <i r="3">
      <x v="7"/>
    </i>
    <i r="3">
      <x v="8"/>
    </i>
    <i r="3">
      <x v="9"/>
    </i>
    <i r="3">
      <x v="10"/>
    </i>
    <i r="3">
      <x v="11"/>
    </i>
    <i r="2">
      <x v="18"/>
    </i>
    <i r="3">
      <x/>
    </i>
    <i r="3">
      <x v="1"/>
    </i>
    <i r="3">
      <x v="2"/>
    </i>
    <i r="3">
      <x v="5"/>
    </i>
    <i r="3">
      <x v="6"/>
    </i>
    <i r="3">
      <x v="7"/>
    </i>
    <i r="3">
      <x v="8"/>
    </i>
    <i r="3">
      <x v="9"/>
    </i>
    <i r="3">
      <x v="10"/>
    </i>
    <i r="3">
      <x v="11"/>
    </i>
    <i r="1">
      <x v="2"/>
    </i>
    <i r="2">
      <x/>
    </i>
    <i r="3">
      <x/>
    </i>
    <i r="3">
      <x v="1"/>
    </i>
    <i r="3">
      <x v="2"/>
    </i>
    <i r="3">
      <x v="4"/>
    </i>
    <i r="3">
      <x v="6"/>
    </i>
    <i r="3">
      <x v="7"/>
    </i>
    <i r="3">
      <x v="8"/>
    </i>
    <i r="3">
      <x v="9"/>
    </i>
    <i r="3">
      <x v="10"/>
    </i>
    <i r="3">
      <x v="11"/>
    </i>
    <i r="2">
      <x v="1"/>
    </i>
    <i r="3">
      <x/>
    </i>
    <i r="3">
      <x v="2"/>
    </i>
    <i r="3">
      <x v="4"/>
    </i>
    <i r="3">
      <x v="6"/>
    </i>
    <i r="3">
      <x v="7"/>
    </i>
    <i r="3">
      <x v="8"/>
    </i>
    <i r="3">
      <x v="9"/>
    </i>
    <i r="3">
      <x v="10"/>
    </i>
    <i r="3">
      <x v="11"/>
    </i>
    <i r="2">
      <x v="2"/>
    </i>
    <i r="3">
      <x/>
    </i>
    <i r="3">
      <x v="1"/>
    </i>
    <i r="3">
      <x v="2"/>
    </i>
    <i r="3">
      <x v="4"/>
    </i>
    <i r="3">
      <x v="6"/>
    </i>
    <i r="3">
      <x v="7"/>
    </i>
    <i r="3">
      <x v="8"/>
    </i>
    <i r="3">
      <x v="9"/>
    </i>
    <i r="3">
      <x v="10"/>
    </i>
    <i r="3">
      <x v="11"/>
    </i>
    <i r="2">
      <x v="4"/>
    </i>
    <i r="3">
      <x/>
    </i>
    <i r="3">
      <x v="1"/>
    </i>
    <i r="3">
      <x v="4"/>
    </i>
    <i r="3">
      <x v="6"/>
    </i>
    <i r="3">
      <x v="7"/>
    </i>
    <i r="3">
      <x v="8"/>
    </i>
    <i r="3">
      <x v="9"/>
    </i>
    <i r="3">
      <x v="10"/>
    </i>
    <i r="3">
      <x v="11"/>
    </i>
    <i r="2">
      <x v="5"/>
    </i>
    <i r="3">
      <x/>
    </i>
    <i r="3">
      <x v="1"/>
    </i>
    <i r="3">
      <x v="2"/>
    </i>
    <i r="3">
      <x v="4"/>
    </i>
    <i r="3">
      <x v="6"/>
    </i>
    <i r="3">
      <x v="7"/>
    </i>
    <i r="3">
      <x v="8"/>
    </i>
    <i r="3">
      <x v="9"/>
    </i>
    <i r="3">
      <x v="10"/>
    </i>
    <i r="3">
      <x v="11"/>
    </i>
    <i r="2">
      <x v="6"/>
    </i>
    <i r="3">
      <x/>
    </i>
    <i r="3">
      <x v="1"/>
    </i>
    <i r="3">
      <x v="2"/>
    </i>
    <i r="3">
      <x v="4"/>
    </i>
    <i r="3">
      <x v="6"/>
    </i>
    <i r="3">
      <x v="7"/>
    </i>
    <i r="3">
      <x v="8"/>
    </i>
    <i r="3">
      <x v="9"/>
    </i>
    <i r="3">
      <x v="10"/>
    </i>
    <i r="3">
      <x v="11"/>
    </i>
    <i r="2">
      <x v="7"/>
    </i>
    <i r="3">
      <x/>
    </i>
    <i r="3">
      <x v="1"/>
    </i>
    <i r="3">
      <x v="2"/>
    </i>
    <i r="3">
      <x v="4"/>
    </i>
    <i r="3">
      <x v="6"/>
    </i>
    <i r="3">
      <x v="7"/>
    </i>
    <i r="3">
      <x v="8"/>
    </i>
    <i r="3">
      <x v="9"/>
    </i>
    <i r="3">
      <x v="10"/>
    </i>
    <i r="3">
      <x v="11"/>
    </i>
    <i r="2">
      <x v="8"/>
    </i>
    <i r="3">
      <x/>
    </i>
    <i r="3">
      <x v="1"/>
    </i>
    <i r="3">
      <x v="2"/>
    </i>
    <i r="3">
      <x v="4"/>
    </i>
    <i r="3">
      <x v="6"/>
    </i>
    <i r="3">
      <x v="7"/>
    </i>
    <i r="3">
      <x v="8"/>
    </i>
    <i r="3">
      <x v="9"/>
    </i>
    <i r="3">
      <x v="10"/>
    </i>
    <i r="3">
      <x v="11"/>
    </i>
    <i r="2">
      <x v="9"/>
    </i>
    <i r="3">
      <x/>
    </i>
    <i r="3">
      <x v="1"/>
    </i>
    <i r="3">
      <x v="2"/>
    </i>
    <i r="3">
      <x v="4"/>
    </i>
    <i r="3">
      <x v="6"/>
    </i>
    <i r="3">
      <x v="7"/>
    </i>
    <i r="3">
      <x v="8"/>
    </i>
    <i r="3">
      <x v="9"/>
    </i>
    <i r="3">
      <x v="10"/>
    </i>
    <i r="3">
      <x v="11"/>
    </i>
    <i r="2">
      <x v="10"/>
    </i>
    <i r="3">
      <x/>
    </i>
    <i r="3">
      <x v="1"/>
    </i>
    <i r="3">
      <x v="2"/>
    </i>
    <i r="3">
      <x v="4"/>
    </i>
    <i r="3">
      <x v="6"/>
    </i>
    <i r="3">
      <x v="7"/>
    </i>
    <i r="3">
      <x v="8"/>
    </i>
    <i r="3">
      <x v="9"/>
    </i>
    <i r="3">
      <x v="10"/>
    </i>
    <i r="3">
      <x v="11"/>
    </i>
    <i r="2">
      <x v="11"/>
    </i>
    <i r="3">
      <x/>
    </i>
    <i r="3">
      <x v="1"/>
    </i>
    <i r="3">
      <x v="2"/>
    </i>
    <i r="3">
      <x v="4"/>
    </i>
    <i r="3">
      <x v="6"/>
    </i>
    <i r="3">
      <x v="7"/>
    </i>
    <i r="3">
      <x v="8"/>
    </i>
    <i r="3">
      <x v="9"/>
    </i>
    <i r="3">
      <x v="10"/>
    </i>
    <i r="3">
      <x v="11"/>
    </i>
    <i r="2">
      <x v="12"/>
    </i>
    <i r="3">
      <x/>
    </i>
    <i r="3">
      <x v="1"/>
    </i>
    <i r="3">
      <x v="2"/>
    </i>
    <i r="3">
      <x v="4"/>
    </i>
    <i r="3">
      <x v="6"/>
    </i>
    <i r="3">
      <x v="7"/>
    </i>
    <i r="3">
      <x v="8"/>
    </i>
    <i r="3">
      <x v="9"/>
    </i>
    <i r="3">
      <x v="10"/>
    </i>
    <i r="3">
      <x v="11"/>
    </i>
    <i r="2">
      <x v="13"/>
    </i>
    <i r="3">
      <x/>
    </i>
    <i r="3">
      <x v="1"/>
    </i>
    <i r="3">
      <x v="2"/>
    </i>
    <i r="3">
      <x v="4"/>
    </i>
    <i r="3">
      <x v="6"/>
    </i>
    <i r="3">
      <x v="7"/>
    </i>
    <i r="3">
      <x v="8"/>
    </i>
    <i r="3">
      <x v="9"/>
    </i>
    <i r="3">
      <x v="10"/>
    </i>
    <i r="3">
      <x v="11"/>
    </i>
    <i r="2">
      <x v="14"/>
    </i>
    <i r="3">
      <x/>
    </i>
    <i r="3">
      <x v="1"/>
    </i>
    <i r="3">
      <x v="2"/>
    </i>
    <i r="3">
      <x v="4"/>
    </i>
    <i r="3">
      <x v="6"/>
    </i>
    <i r="3">
      <x v="7"/>
    </i>
    <i r="3">
      <x v="8"/>
    </i>
    <i r="3">
      <x v="9"/>
    </i>
    <i r="3">
      <x v="10"/>
    </i>
    <i r="3">
      <x v="11"/>
    </i>
    <i r="2">
      <x v="15"/>
    </i>
    <i r="3">
      <x/>
    </i>
    <i r="3">
      <x v="1"/>
    </i>
    <i r="3">
      <x v="2"/>
    </i>
    <i r="3">
      <x v="4"/>
    </i>
    <i r="3">
      <x v="6"/>
    </i>
    <i r="3">
      <x v="7"/>
    </i>
    <i r="3">
      <x v="8"/>
    </i>
    <i r="3">
      <x v="9"/>
    </i>
    <i r="3">
      <x v="10"/>
    </i>
    <i r="3">
      <x v="11"/>
    </i>
    <i r="2">
      <x v="16"/>
    </i>
    <i r="3">
      <x/>
    </i>
    <i r="3">
      <x v="1"/>
    </i>
    <i r="3">
      <x v="2"/>
    </i>
    <i r="3">
      <x v="4"/>
    </i>
    <i r="3">
      <x v="6"/>
    </i>
    <i r="3">
      <x v="7"/>
    </i>
    <i r="3">
      <x v="8"/>
    </i>
    <i r="3">
      <x v="9"/>
    </i>
    <i r="3">
      <x v="10"/>
    </i>
    <i r="3">
      <x v="11"/>
    </i>
    <i r="2">
      <x v="17"/>
    </i>
    <i r="3">
      <x/>
    </i>
    <i r="3">
      <x v="1"/>
    </i>
    <i r="3">
      <x v="2"/>
    </i>
    <i r="3">
      <x v="4"/>
    </i>
    <i r="3">
      <x v="6"/>
    </i>
    <i r="3">
      <x v="7"/>
    </i>
    <i r="3">
      <x v="8"/>
    </i>
    <i r="3">
      <x v="9"/>
    </i>
    <i r="3">
      <x v="10"/>
    </i>
    <i r="3">
      <x v="11"/>
    </i>
    <i r="2">
      <x v="18"/>
    </i>
    <i r="3">
      <x/>
    </i>
    <i r="3">
      <x v="1"/>
    </i>
    <i r="3">
      <x v="2"/>
    </i>
    <i r="3">
      <x v="4"/>
    </i>
    <i r="3">
      <x v="6"/>
    </i>
    <i r="3">
      <x v="7"/>
    </i>
    <i r="3">
      <x v="8"/>
    </i>
    <i r="3">
      <x v="9"/>
    </i>
    <i r="3">
      <x v="10"/>
    </i>
    <i r="3">
      <x v="11"/>
    </i>
    <i r="1">
      <x v="3"/>
    </i>
    <i r="2">
      <x/>
    </i>
    <i r="3">
      <x/>
    </i>
    <i r="3">
      <x v="1"/>
    </i>
    <i r="3">
      <x v="2"/>
    </i>
    <i r="3">
      <x v="4"/>
    </i>
    <i r="3">
      <x v="5"/>
    </i>
    <i r="3">
      <x v="7"/>
    </i>
    <i r="3">
      <x v="8"/>
    </i>
    <i r="3">
      <x v="9"/>
    </i>
    <i r="3">
      <x v="10"/>
    </i>
    <i r="3">
      <x v="11"/>
    </i>
    <i r="2">
      <x v="1"/>
    </i>
    <i r="3">
      <x/>
    </i>
    <i r="3">
      <x v="2"/>
    </i>
    <i r="3">
      <x v="4"/>
    </i>
    <i r="3">
      <x v="5"/>
    </i>
    <i r="3">
      <x v="7"/>
    </i>
    <i r="3">
      <x v="8"/>
    </i>
    <i r="3">
      <x v="9"/>
    </i>
    <i r="3">
      <x v="10"/>
    </i>
    <i r="3">
      <x v="11"/>
    </i>
    <i r="2">
      <x v="2"/>
    </i>
    <i r="3">
      <x/>
    </i>
    <i r="3">
      <x v="1"/>
    </i>
    <i r="3">
      <x v="2"/>
    </i>
    <i r="3">
      <x v="4"/>
    </i>
    <i r="3">
      <x v="5"/>
    </i>
    <i r="3">
      <x v="7"/>
    </i>
    <i r="3">
      <x v="8"/>
    </i>
    <i r="3">
      <x v="9"/>
    </i>
    <i r="3">
      <x v="10"/>
    </i>
    <i r="3">
      <x v="11"/>
    </i>
    <i r="2">
      <x v="3"/>
    </i>
    <i r="3">
      <x/>
    </i>
    <i r="3">
      <x v="1"/>
    </i>
    <i r="3">
      <x v="2"/>
    </i>
    <i r="3">
      <x v="4"/>
    </i>
    <i r="3">
      <x v="5"/>
    </i>
    <i r="3">
      <x v="8"/>
    </i>
    <i r="3">
      <x v="9"/>
    </i>
    <i r="3">
      <x v="10"/>
    </i>
    <i r="3">
      <x v="11"/>
    </i>
    <i r="2">
      <x v="5"/>
    </i>
    <i r="3">
      <x/>
    </i>
    <i r="3">
      <x v="1"/>
    </i>
    <i r="3">
      <x v="2"/>
    </i>
    <i r="3">
      <x v="4"/>
    </i>
    <i r="3">
      <x v="5"/>
    </i>
    <i r="3">
      <x v="7"/>
    </i>
    <i r="3">
      <x v="8"/>
    </i>
    <i r="3">
      <x v="9"/>
    </i>
    <i r="3">
      <x v="10"/>
    </i>
    <i r="3">
      <x v="11"/>
    </i>
    <i r="2">
      <x v="6"/>
    </i>
    <i r="3">
      <x/>
    </i>
    <i r="3">
      <x v="1"/>
    </i>
    <i r="3">
      <x v="2"/>
    </i>
    <i r="3">
      <x v="4"/>
    </i>
    <i r="3">
      <x v="5"/>
    </i>
    <i r="3">
      <x v="7"/>
    </i>
    <i r="3">
      <x v="8"/>
    </i>
    <i r="3">
      <x v="9"/>
    </i>
    <i r="3">
      <x v="10"/>
    </i>
    <i r="3">
      <x v="11"/>
    </i>
    <i r="2">
      <x v="7"/>
    </i>
    <i r="3">
      <x/>
    </i>
    <i r="3">
      <x v="1"/>
    </i>
    <i r="3">
      <x v="2"/>
    </i>
    <i r="3">
      <x v="4"/>
    </i>
    <i r="3">
      <x v="5"/>
    </i>
    <i r="3">
      <x v="7"/>
    </i>
    <i r="3">
      <x v="8"/>
    </i>
    <i r="3">
      <x v="9"/>
    </i>
    <i r="3">
      <x v="10"/>
    </i>
    <i r="3">
      <x v="11"/>
    </i>
    <i r="2">
      <x v="8"/>
    </i>
    <i r="3">
      <x/>
    </i>
    <i r="3">
      <x v="1"/>
    </i>
    <i r="3">
      <x v="2"/>
    </i>
    <i r="3">
      <x v="4"/>
    </i>
    <i r="3">
      <x v="5"/>
    </i>
    <i r="3">
      <x v="7"/>
    </i>
    <i r="3">
      <x v="8"/>
    </i>
    <i r="3">
      <x v="9"/>
    </i>
    <i r="3">
      <x v="10"/>
    </i>
    <i r="3">
      <x v="11"/>
    </i>
    <i r="2">
      <x v="9"/>
    </i>
    <i r="3">
      <x/>
    </i>
    <i r="3">
      <x v="1"/>
    </i>
    <i r="3">
      <x v="2"/>
    </i>
    <i r="3">
      <x v="4"/>
    </i>
    <i r="3">
      <x v="5"/>
    </i>
    <i r="3">
      <x v="7"/>
    </i>
    <i r="3">
      <x v="8"/>
    </i>
    <i r="3">
      <x v="9"/>
    </i>
    <i r="3">
      <x v="10"/>
    </i>
    <i r="3">
      <x v="11"/>
    </i>
    <i r="2">
      <x v="10"/>
    </i>
    <i r="3">
      <x/>
    </i>
    <i r="3">
      <x v="1"/>
    </i>
    <i r="3">
      <x v="2"/>
    </i>
    <i r="3">
      <x v="4"/>
    </i>
    <i r="3">
      <x v="5"/>
    </i>
    <i r="3">
      <x v="7"/>
    </i>
    <i r="3">
      <x v="8"/>
    </i>
    <i r="3">
      <x v="9"/>
    </i>
    <i r="3">
      <x v="10"/>
    </i>
    <i r="3">
      <x v="11"/>
    </i>
    <i r="2">
      <x v="11"/>
    </i>
    <i r="3">
      <x/>
    </i>
    <i r="3">
      <x v="1"/>
    </i>
    <i r="3">
      <x v="2"/>
    </i>
    <i r="3">
      <x v="4"/>
    </i>
    <i r="3">
      <x v="5"/>
    </i>
    <i r="3">
      <x v="7"/>
    </i>
    <i r="3">
      <x v="8"/>
    </i>
    <i r="3">
      <x v="9"/>
    </i>
    <i r="3">
      <x v="10"/>
    </i>
    <i r="3">
      <x v="11"/>
    </i>
    <i r="2">
      <x v="12"/>
    </i>
    <i r="3">
      <x/>
    </i>
    <i r="3">
      <x v="1"/>
    </i>
    <i r="3">
      <x v="2"/>
    </i>
    <i r="3">
      <x v="4"/>
    </i>
    <i r="3">
      <x v="5"/>
    </i>
    <i r="3">
      <x v="7"/>
    </i>
    <i r="3">
      <x v="8"/>
    </i>
    <i r="3">
      <x v="9"/>
    </i>
    <i r="3">
      <x v="10"/>
    </i>
    <i r="3">
      <x v="11"/>
    </i>
    <i r="2">
      <x v="13"/>
    </i>
    <i r="3">
      <x/>
    </i>
    <i r="3">
      <x v="1"/>
    </i>
    <i r="3">
      <x v="2"/>
    </i>
    <i r="3">
      <x v="4"/>
    </i>
    <i r="3">
      <x v="5"/>
    </i>
    <i r="3">
      <x v="7"/>
    </i>
    <i r="3">
      <x v="8"/>
    </i>
    <i r="3">
      <x v="9"/>
    </i>
    <i r="3">
      <x v="10"/>
    </i>
    <i r="3">
      <x v="11"/>
    </i>
    <i r="2">
      <x v="14"/>
    </i>
    <i r="3">
      <x/>
    </i>
    <i r="3">
      <x v="1"/>
    </i>
    <i r="3">
      <x v="2"/>
    </i>
    <i r="3">
      <x v="4"/>
    </i>
    <i r="3">
      <x v="5"/>
    </i>
    <i r="3">
      <x v="7"/>
    </i>
    <i r="3">
      <x v="8"/>
    </i>
    <i r="3">
      <x v="9"/>
    </i>
    <i r="3">
      <x v="10"/>
    </i>
    <i r="3">
      <x v="11"/>
    </i>
    <i r="2">
      <x v="15"/>
    </i>
    <i r="3">
      <x/>
    </i>
    <i r="3">
      <x v="1"/>
    </i>
    <i r="3">
      <x v="2"/>
    </i>
    <i r="3">
      <x v="4"/>
    </i>
    <i r="3">
      <x v="5"/>
    </i>
    <i r="3">
      <x v="7"/>
    </i>
    <i r="3">
      <x v="8"/>
    </i>
    <i r="3">
      <x v="9"/>
    </i>
    <i r="3">
      <x v="10"/>
    </i>
    <i r="3">
      <x v="11"/>
    </i>
    <i r="2">
      <x v="16"/>
    </i>
    <i r="3">
      <x/>
    </i>
    <i r="3">
      <x v="1"/>
    </i>
    <i r="3">
      <x v="2"/>
    </i>
    <i r="3">
      <x v="4"/>
    </i>
    <i r="3">
      <x v="5"/>
    </i>
    <i r="3">
      <x v="7"/>
    </i>
    <i r="3">
      <x v="8"/>
    </i>
    <i r="3">
      <x v="9"/>
    </i>
    <i r="3">
      <x v="10"/>
    </i>
    <i r="3">
      <x v="11"/>
    </i>
    <i r="2">
      <x v="17"/>
    </i>
    <i r="3">
      <x/>
    </i>
    <i r="3">
      <x v="1"/>
    </i>
    <i r="3">
      <x v="2"/>
    </i>
    <i r="3">
      <x v="4"/>
    </i>
    <i r="3">
      <x v="5"/>
    </i>
    <i r="3">
      <x v="7"/>
    </i>
    <i r="3">
      <x v="8"/>
    </i>
    <i r="3">
      <x v="9"/>
    </i>
    <i r="3">
      <x v="10"/>
    </i>
    <i r="3">
      <x v="11"/>
    </i>
    <i r="2">
      <x v="18"/>
    </i>
    <i r="3">
      <x/>
    </i>
    <i r="3">
      <x v="1"/>
    </i>
    <i r="3">
      <x v="2"/>
    </i>
    <i r="3">
      <x v="4"/>
    </i>
    <i r="3">
      <x v="5"/>
    </i>
    <i r="3">
      <x v="7"/>
    </i>
    <i r="3">
      <x v="8"/>
    </i>
    <i r="3">
      <x v="9"/>
    </i>
    <i r="3">
      <x v="10"/>
    </i>
    <i r="3">
      <x v="11"/>
    </i>
    <i r="1">
      <x v="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5"/>
    </i>
    <i r="2">
      <x/>
    </i>
    <i r="3">
      <x/>
    </i>
    <i r="3">
      <x v="1"/>
    </i>
    <i r="3">
      <x v="2"/>
    </i>
    <i r="3">
      <x v="4"/>
    </i>
    <i r="3">
      <x v="5"/>
    </i>
    <i r="3">
      <x v="6"/>
    </i>
    <i r="3">
      <x v="8"/>
    </i>
    <i r="3">
      <x v="9"/>
    </i>
    <i r="3">
      <x v="10"/>
    </i>
    <i r="3">
      <x v="11"/>
    </i>
    <i r="2">
      <x v="1"/>
    </i>
    <i r="3">
      <x v="2"/>
    </i>
    <i r="3">
      <x v="4"/>
    </i>
    <i r="3">
      <x v="5"/>
    </i>
    <i r="3">
      <x v="6"/>
    </i>
    <i r="3">
      <x v="8"/>
    </i>
    <i r="3">
      <x v="9"/>
    </i>
    <i r="3">
      <x v="10"/>
    </i>
    <i r="3">
      <x v="11"/>
    </i>
    <i r="2">
      <x v="2"/>
    </i>
    <i r="3">
      <x/>
    </i>
    <i r="3">
      <x v="1"/>
    </i>
    <i r="3">
      <x v="2"/>
    </i>
    <i r="3">
      <x v="4"/>
    </i>
    <i r="3">
      <x v="5"/>
    </i>
    <i r="3">
      <x v="6"/>
    </i>
    <i r="3">
      <x v="8"/>
    </i>
    <i r="3">
      <x v="9"/>
    </i>
    <i r="3">
      <x v="10"/>
    </i>
    <i r="3">
      <x v="11"/>
    </i>
    <i r="2">
      <x v="3"/>
    </i>
    <i r="3">
      <x/>
    </i>
    <i r="3">
      <x v="1"/>
    </i>
    <i r="3">
      <x v="2"/>
    </i>
    <i r="3">
      <x v="4"/>
    </i>
    <i r="3">
      <x v="5"/>
    </i>
    <i r="3">
      <x v="6"/>
    </i>
    <i r="3">
      <x v="8"/>
    </i>
    <i r="3">
      <x v="9"/>
    </i>
    <i r="3">
      <x v="10"/>
    </i>
    <i r="3">
      <x v="11"/>
    </i>
    <i r="2">
      <x v="5"/>
    </i>
    <i r="3">
      <x/>
    </i>
    <i r="3">
      <x v="1"/>
    </i>
    <i r="3">
      <x v="2"/>
    </i>
    <i r="3">
      <x v="4"/>
    </i>
    <i r="3">
      <x v="5"/>
    </i>
    <i r="3">
      <x v="6"/>
    </i>
    <i r="3">
      <x v="8"/>
    </i>
    <i r="3">
      <x v="9"/>
    </i>
    <i r="3">
      <x v="10"/>
    </i>
    <i r="3">
      <x v="11"/>
    </i>
    <i r="2">
      <x v="6"/>
    </i>
    <i r="3">
      <x/>
    </i>
    <i r="3">
      <x v="1"/>
    </i>
    <i r="3">
      <x v="2"/>
    </i>
    <i r="3">
      <x v="4"/>
    </i>
    <i r="3">
      <x v="5"/>
    </i>
    <i r="3">
      <x v="6"/>
    </i>
    <i r="3">
      <x v="8"/>
    </i>
    <i r="3">
      <x v="9"/>
    </i>
    <i r="3">
      <x v="10"/>
    </i>
    <i r="3">
      <x v="11"/>
    </i>
    <i r="2">
      <x v="7"/>
    </i>
    <i r="3">
      <x/>
    </i>
    <i r="3">
      <x v="1"/>
    </i>
    <i r="3">
      <x v="2"/>
    </i>
    <i r="3">
      <x v="4"/>
    </i>
    <i r="3">
      <x v="5"/>
    </i>
    <i r="3">
      <x v="6"/>
    </i>
    <i r="3">
      <x v="8"/>
    </i>
    <i r="3">
      <x v="9"/>
    </i>
    <i r="3">
      <x v="10"/>
    </i>
    <i r="3">
      <x v="11"/>
    </i>
    <i r="2">
      <x v="8"/>
    </i>
    <i r="3">
      <x/>
    </i>
    <i r="3">
      <x v="1"/>
    </i>
    <i r="3">
      <x v="2"/>
    </i>
    <i r="3">
      <x v="4"/>
    </i>
    <i r="3">
      <x v="5"/>
    </i>
    <i r="3">
      <x v="6"/>
    </i>
    <i r="3">
      <x v="8"/>
    </i>
    <i r="3">
      <x v="9"/>
    </i>
    <i r="3">
      <x v="10"/>
    </i>
    <i r="3">
      <x v="11"/>
    </i>
    <i r="2">
      <x v="9"/>
    </i>
    <i r="3">
      <x/>
    </i>
    <i r="3">
      <x v="1"/>
    </i>
    <i r="3">
      <x v="2"/>
    </i>
    <i r="3">
      <x v="4"/>
    </i>
    <i r="3">
      <x v="5"/>
    </i>
    <i r="3">
      <x v="6"/>
    </i>
    <i r="3">
      <x v="8"/>
    </i>
    <i r="3">
      <x v="9"/>
    </i>
    <i r="3">
      <x v="10"/>
    </i>
    <i r="3">
      <x v="11"/>
    </i>
    <i r="2">
      <x v="10"/>
    </i>
    <i r="3">
      <x/>
    </i>
    <i r="3">
      <x v="1"/>
    </i>
    <i r="3">
      <x v="2"/>
    </i>
    <i r="3">
      <x v="4"/>
    </i>
    <i r="3">
      <x v="5"/>
    </i>
    <i r="3">
      <x v="6"/>
    </i>
    <i r="3">
      <x v="8"/>
    </i>
    <i r="3">
      <x v="9"/>
    </i>
    <i r="3">
      <x v="10"/>
    </i>
    <i r="3">
      <x v="11"/>
    </i>
    <i r="2">
      <x v="11"/>
    </i>
    <i r="3">
      <x/>
    </i>
    <i r="3">
      <x v="1"/>
    </i>
    <i r="3">
      <x v="2"/>
    </i>
    <i r="3">
      <x v="4"/>
    </i>
    <i r="3">
      <x v="5"/>
    </i>
    <i r="3">
      <x v="6"/>
    </i>
    <i r="3">
      <x v="8"/>
    </i>
    <i r="3">
      <x v="9"/>
    </i>
    <i r="3">
      <x v="10"/>
    </i>
    <i r="3">
      <x v="11"/>
    </i>
    <i r="2">
      <x v="12"/>
    </i>
    <i r="3">
      <x/>
    </i>
    <i r="3">
      <x v="1"/>
    </i>
    <i r="3">
      <x v="2"/>
    </i>
    <i r="3">
      <x v="4"/>
    </i>
    <i r="3">
      <x v="5"/>
    </i>
    <i r="3">
      <x v="6"/>
    </i>
    <i r="3">
      <x v="8"/>
    </i>
    <i r="3">
      <x v="9"/>
    </i>
    <i r="3">
      <x v="10"/>
    </i>
    <i r="3">
      <x v="11"/>
    </i>
    <i r="2">
      <x v="13"/>
    </i>
    <i r="3">
      <x/>
    </i>
    <i r="3">
      <x v="1"/>
    </i>
    <i r="3">
      <x v="2"/>
    </i>
    <i r="3">
      <x v="4"/>
    </i>
    <i r="3">
      <x v="5"/>
    </i>
    <i r="3">
      <x v="6"/>
    </i>
    <i r="3">
      <x v="8"/>
    </i>
    <i r="3">
      <x v="9"/>
    </i>
    <i r="3">
      <x v="10"/>
    </i>
    <i r="3">
      <x v="11"/>
    </i>
    <i r="2">
      <x v="14"/>
    </i>
    <i r="3">
      <x/>
    </i>
    <i r="3">
      <x v="1"/>
    </i>
    <i r="3">
      <x v="2"/>
    </i>
    <i r="3">
      <x v="4"/>
    </i>
    <i r="3">
      <x v="5"/>
    </i>
    <i r="3">
      <x v="6"/>
    </i>
    <i r="3">
      <x v="8"/>
    </i>
    <i r="3">
      <x v="9"/>
    </i>
    <i r="3">
      <x v="10"/>
    </i>
    <i r="3">
      <x v="11"/>
    </i>
    <i r="2">
      <x v="15"/>
    </i>
    <i r="3">
      <x/>
    </i>
    <i r="3">
      <x v="1"/>
    </i>
    <i r="3">
      <x v="2"/>
    </i>
    <i r="3">
      <x v="4"/>
    </i>
    <i r="3">
      <x v="5"/>
    </i>
    <i r="3">
      <x v="6"/>
    </i>
    <i r="3">
      <x v="8"/>
    </i>
    <i r="3">
      <x v="9"/>
    </i>
    <i r="3">
      <x v="10"/>
    </i>
    <i r="3">
      <x v="11"/>
    </i>
    <i r="2">
      <x v="16"/>
    </i>
    <i r="3">
      <x/>
    </i>
    <i r="3">
      <x v="1"/>
    </i>
    <i r="3">
      <x v="2"/>
    </i>
    <i r="3">
      <x v="4"/>
    </i>
    <i r="3">
      <x v="5"/>
    </i>
    <i r="3">
      <x v="6"/>
    </i>
    <i r="3">
      <x v="8"/>
    </i>
    <i r="3">
      <x v="9"/>
    </i>
    <i r="3">
      <x v="10"/>
    </i>
    <i r="3">
      <x v="11"/>
    </i>
    <i r="2">
      <x v="17"/>
    </i>
    <i r="3">
      <x/>
    </i>
    <i r="3">
      <x v="1"/>
    </i>
    <i r="3">
      <x v="2"/>
    </i>
    <i r="3">
      <x v="4"/>
    </i>
    <i r="3">
      <x v="5"/>
    </i>
    <i r="3">
      <x v="6"/>
    </i>
    <i r="3">
      <x v="8"/>
    </i>
    <i r="3">
      <x v="9"/>
    </i>
    <i r="3">
      <x v="10"/>
    </i>
    <i r="3">
      <x v="11"/>
    </i>
    <i r="2">
      <x v="18"/>
    </i>
    <i r="3">
      <x/>
    </i>
    <i r="3">
      <x v="1"/>
    </i>
    <i r="3">
      <x v="2"/>
    </i>
    <i r="3">
      <x v="4"/>
    </i>
    <i r="3">
      <x v="5"/>
    </i>
    <i r="3">
      <x v="6"/>
    </i>
    <i r="3">
      <x v="8"/>
    </i>
    <i r="3">
      <x v="9"/>
    </i>
    <i r="3">
      <x v="10"/>
    </i>
    <i r="3">
      <x v="11"/>
    </i>
    <i r="1">
      <x v="6"/>
    </i>
    <i r="2">
      <x/>
    </i>
    <i r="3">
      <x/>
    </i>
    <i r="3">
      <x v="1"/>
    </i>
    <i r="3">
      <x v="2"/>
    </i>
    <i r="3">
      <x v="4"/>
    </i>
    <i r="3">
      <x v="5"/>
    </i>
    <i r="3">
      <x v="6"/>
    </i>
    <i r="3">
      <x v="7"/>
    </i>
    <i r="3">
      <x v="8"/>
    </i>
    <i r="3">
      <x v="9"/>
    </i>
    <i r="3">
      <x v="10"/>
    </i>
    <i r="2">
      <x v="1"/>
    </i>
    <i r="3">
      <x v="2"/>
    </i>
    <i r="3">
      <x v="4"/>
    </i>
    <i r="3">
      <x v="5"/>
    </i>
    <i r="3">
      <x v="6"/>
    </i>
    <i r="3">
      <x v="7"/>
    </i>
    <i r="3">
      <x v="8"/>
    </i>
    <i r="3">
      <x v="9"/>
    </i>
    <i r="3">
      <x v="10"/>
    </i>
    <i r="2">
      <x v="2"/>
    </i>
    <i r="3">
      <x/>
    </i>
    <i r="3">
      <x v="1"/>
    </i>
    <i r="3">
      <x v="2"/>
    </i>
    <i r="3">
      <x v="4"/>
    </i>
    <i r="3">
      <x v="5"/>
    </i>
    <i r="3">
      <x v="6"/>
    </i>
    <i r="3">
      <x v="7"/>
    </i>
    <i r="3">
      <x v="8"/>
    </i>
    <i r="3">
      <x v="9"/>
    </i>
    <i r="3">
      <x v="10"/>
    </i>
    <i r="2">
      <x v="3"/>
    </i>
    <i r="3">
      <x/>
    </i>
    <i r="3">
      <x v="1"/>
    </i>
    <i r="3">
      <x v="2"/>
    </i>
    <i r="3">
      <x v="4"/>
    </i>
    <i r="3">
      <x v="5"/>
    </i>
    <i r="3">
      <x v="6"/>
    </i>
    <i r="3">
      <x v="8"/>
    </i>
    <i r="3">
      <x v="9"/>
    </i>
    <i r="3">
      <x v="10"/>
    </i>
    <i r="2">
      <x v="4"/>
    </i>
    <i r="3">
      <x/>
    </i>
    <i r="3">
      <x v="1"/>
    </i>
    <i r="3">
      <x v="4"/>
    </i>
    <i r="3">
      <x v="5"/>
    </i>
    <i r="3">
      <x v="6"/>
    </i>
    <i r="3">
      <x v="7"/>
    </i>
    <i r="3">
      <x v="8"/>
    </i>
    <i r="3">
      <x v="9"/>
    </i>
    <i r="3">
      <x v="10"/>
    </i>
    <i r="2">
      <x v="5"/>
    </i>
    <i r="3">
      <x/>
    </i>
    <i r="3">
      <x v="1"/>
    </i>
    <i r="3">
      <x v="2"/>
    </i>
    <i r="3">
      <x v="4"/>
    </i>
    <i r="3">
      <x v="5"/>
    </i>
    <i r="3">
      <x v="6"/>
    </i>
    <i r="3">
      <x v="7"/>
    </i>
    <i r="3">
      <x v="8"/>
    </i>
    <i r="3">
      <x v="9"/>
    </i>
    <i r="3">
      <x v="10"/>
    </i>
    <i r="2">
      <x v="6"/>
    </i>
    <i r="3">
      <x/>
    </i>
    <i r="3">
      <x v="1"/>
    </i>
    <i r="3">
      <x v="2"/>
    </i>
    <i r="3">
      <x v="4"/>
    </i>
    <i r="3">
      <x v="5"/>
    </i>
    <i r="3">
      <x v="6"/>
    </i>
    <i r="3">
      <x v="7"/>
    </i>
    <i r="3">
      <x v="8"/>
    </i>
    <i r="3">
      <x v="9"/>
    </i>
    <i r="3">
      <x v="10"/>
    </i>
    <i r="2">
      <x v="7"/>
    </i>
    <i r="3">
      <x/>
    </i>
    <i r="3">
      <x v="1"/>
    </i>
    <i r="3">
      <x v="2"/>
    </i>
    <i r="3">
      <x v="4"/>
    </i>
    <i r="3">
      <x v="5"/>
    </i>
    <i r="3">
      <x v="6"/>
    </i>
    <i r="3">
      <x v="7"/>
    </i>
    <i r="3">
      <x v="8"/>
    </i>
    <i r="3">
      <x v="9"/>
    </i>
    <i r="3">
      <x v="10"/>
    </i>
    <i r="2">
      <x v="8"/>
    </i>
    <i r="3">
      <x/>
    </i>
    <i r="3">
      <x v="1"/>
    </i>
    <i r="3">
      <x v="2"/>
    </i>
    <i r="3">
      <x v="4"/>
    </i>
    <i r="3">
      <x v="5"/>
    </i>
    <i r="3">
      <x v="6"/>
    </i>
    <i r="3">
      <x v="7"/>
    </i>
    <i r="3">
      <x v="8"/>
    </i>
    <i r="3">
      <x v="9"/>
    </i>
    <i r="3">
      <x v="10"/>
    </i>
    <i r="2">
      <x v="9"/>
    </i>
    <i r="3">
      <x/>
    </i>
    <i r="3">
      <x v="1"/>
    </i>
    <i r="3">
      <x v="2"/>
    </i>
    <i r="3">
      <x v="4"/>
    </i>
    <i r="3">
      <x v="5"/>
    </i>
    <i r="3">
      <x v="6"/>
    </i>
    <i r="3">
      <x v="7"/>
    </i>
    <i r="3">
      <x v="8"/>
    </i>
    <i r="3">
      <x v="9"/>
    </i>
    <i r="3">
      <x v="10"/>
    </i>
    <i r="2">
      <x v="10"/>
    </i>
    <i r="3">
      <x/>
    </i>
    <i r="3">
      <x v="1"/>
    </i>
    <i r="3">
      <x v="2"/>
    </i>
    <i r="3">
      <x v="4"/>
    </i>
    <i r="3">
      <x v="5"/>
    </i>
    <i r="3">
      <x v="6"/>
    </i>
    <i r="3">
      <x v="7"/>
    </i>
    <i r="3">
      <x v="8"/>
    </i>
    <i r="3">
      <x v="9"/>
    </i>
    <i r="3">
      <x v="10"/>
    </i>
    <i r="2">
      <x v="11"/>
    </i>
    <i r="3">
      <x/>
    </i>
    <i r="3">
      <x v="1"/>
    </i>
    <i r="3">
      <x v="2"/>
    </i>
    <i r="3">
      <x v="4"/>
    </i>
    <i r="3">
      <x v="5"/>
    </i>
    <i r="3">
      <x v="6"/>
    </i>
    <i r="3">
      <x v="7"/>
    </i>
    <i r="3">
      <x v="8"/>
    </i>
    <i r="3">
      <x v="9"/>
    </i>
    <i r="3">
      <x v="10"/>
    </i>
    <i r="2">
      <x v="12"/>
    </i>
    <i r="3">
      <x/>
    </i>
    <i r="3">
      <x v="1"/>
    </i>
    <i r="3">
      <x v="2"/>
    </i>
    <i r="3">
      <x v="4"/>
    </i>
    <i r="3">
      <x v="5"/>
    </i>
    <i r="3">
      <x v="6"/>
    </i>
    <i r="3">
      <x v="7"/>
    </i>
    <i r="3">
      <x v="8"/>
    </i>
    <i r="3">
      <x v="9"/>
    </i>
    <i r="3">
      <x v="10"/>
    </i>
    <i r="2">
      <x v="13"/>
    </i>
    <i r="3">
      <x/>
    </i>
    <i r="3">
      <x v="1"/>
    </i>
    <i r="3">
      <x v="2"/>
    </i>
    <i r="3">
      <x v="4"/>
    </i>
    <i r="3">
      <x v="5"/>
    </i>
    <i r="3">
      <x v="6"/>
    </i>
    <i r="3">
      <x v="7"/>
    </i>
    <i r="3">
      <x v="8"/>
    </i>
    <i r="3">
      <x v="9"/>
    </i>
    <i r="3">
      <x v="10"/>
    </i>
    <i r="2">
      <x v="14"/>
    </i>
    <i r="3">
      <x/>
    </i>
    <i r="3">
      <x v="1"/>
    </i>
    <i r="3">
      <x v="2"/>
    </i>
    <i r="3">
      <x v="4"/>
    </i>
    <i r="3">
      <x v="5"/>
    </i>
    <i r="3">
      <x v="6"/>
    </i>
    <i r="3">
      <x v="7"/>
    </i>
    <i r="3">
      <x v="8"/>
    </i>
    <i r="3">
      <x v="9"/>
    </i>
    <i r="3">
      <x v="10"/>
    </i>
    <i r="2">
      <x v="15"/>
    </i>
    <i r="3">
      <x/>
    </i>
    <i r="3">
      <x v="1"/>
    </i>
    <i r="3">
      <x v="2"/>
    </i>
    <i r="3">
      <x v="4"/>
    </i>
    <i r="3">
      <x v="5"/>
    </i>
    <i r="3">
      <x v="6"/>
    </i>
    <i r="3">
      <x v="7"/>
    </i>
    <i r="3">
      <x v="8"/>
    </i>
    <i r="3">
      <x v="9"/>
    </i>
    <i r="3">
      <x v="10"/>
    </i>
    <i r="2">
      <x v="16"/>
    </i>
    <i r="3">
      <x/>
    </i>
    <i r="3">
      <x v="1"/>
    </i>
    <i r="3">
      <x v="2"/>
    </i>
    <i r="3">
      <x v="4"/>
    </i>
    <i r="3">
      <x v="5"/>
    </i>
    <i r="3">
      <x v="6"/>
    </i>
    <i r="3">
      <x v="7"/>
    </i>
    <i r="3">
      <x v="8"/>
    </i>
    <i r="3">
      <x v="9"/>
    </i>
    <i r="3">
      <x v="10"/>
    </i>
    <i r="2">
      <x v="17"/>
    </i>
    <i r="3">
      <x/>
    </i>
    <i r="3">
      <x v="1"/>
    </i>
    <i r="3">
      <x v="2"/>
    </i>
    <i r="3">
      <x v="4"/>
    </i>
    <i r="3">
      <x v="5"/>
    </i>
    <i r="3">
      <x v="6"/>
    </i>
    <i r="3">
      <x v="7"/>
    </i>
    <i r="3">
      <x v="8"/>
    </i>
    <i r="3">
      <x v="9"/>
    </i>
    <i r="3">
      <x v="10"/>
    </i>
    <i r="2">
      <x v="18"/>
    </i>
    <i r="3">
      <x/>
    </i>
    <i r="3">
      <x v="1"/>
    </i>
    <i r="3">
      <x v="2"/>
    </i>
    <i r="3">
      <x v="4"/>
    </i>
    <i r="3">
      <x v="5"/>
    </i>
    <i r="3">
      <x v="6"/>
    </i>
    <i r="3">
      <x v="7"/>
    </i>
    <i r="3">
      <x v="8"/>
    </i>
    <i r="3">
      <x v="9"/>
    </i>
    <i r="3">
      <x v="10"/>
    </i>
    <i r="1">
      <x v="7"/>
    </i>
    <i r="2">
      <x/>
    </i>
    <i r="3">
      <x v="1"/>
    </i>
    <i r="3">
      <x v="2"/>
    </i>
    <i r="3">
      <x v="4"/>
    </i>
    <i r="3">
      <x v="5"/>
    </i>
    <i r="3">
      <x v="6"/>
    </i>
    <i r="3">
      <x v="7"/>
    </i>
    <i r="3">
      <x v="8"/>
    </i>
    <i r="3">
      <x v="9"/>
    </i>
    <i r="3">
      <x v="10"/>
    </i>
    <i r="3">
      <x v="11"/>
    </i>
    <i r="2">
      <x v="2"/>
    </i>
    <i r="3">
      <x v="1"/>
    </i>
    <i r="3">
      <x v="2"/>
    </i>
    <i r="3">
      <x v="4"/>
    </i>
    <i r="3">
      <x v="5"/>
    </i>
    <i r="3">
      <x v="6"/>
    </i>
    <i r="3">
      <x v="7"/>
    </i>
    <i r="3">
      <x v="8"/>
    </i>
    <i r="3">
      <x v="9"/>
    </i>
    <i r="3">
      <x v="10"/>
    </i>
    <i r="3">
      <x v="11"/>
    </i>
    <i r="2">
      <x v="4"/>
    </i>
    <i r="3">
      <x v="1"/>
    </i>
    <i r="3">
      <x v="4"/>
    </i>
    <i r="3">
      <x v="5"/>
    </i>
    <i r="3">
      <x v="6"/>
    </i>
    <i r="3">
      <x v="7"/>
    </i>
    <i r="3">
      <x v="8"/>
    </i>
    <i r="3">
      <x v="9"/>
    </i>
    <i r="3">
      <x v="10"/>
    </i>
    <i r="3">
      <x v="11"/>
    </i>
    <i r="2">
      <x v="5"/>
    </i>
    <i r="3">
      <x v="1"/>
    </i>
    <i r="3">
      <x v="2"/>
    </i>
    <i r="3">
      <x v="4"/>
    </i>
    <i r="3">
      <x v="5"/>
    </i>
    <i r="3">
      <x v="6"/>
    </i>
    <i r="3">
      <x v="7"/>
    </i>
    <i r="3">
      <x v="8"/>
    </i>
    <i r="3">
      <x v="9"/>
    </i>
    <i r="3">
      <x v="10"/>
    </i>
    <i r="3">
      <x v="11"/>
    </i>
    <i r="2">
      <x v="6"/>
    </i>
    <i r="3">
      <x v="1"/>
    </i>
    <i r="3">
      <x v="2"/>
    </i>
    <i r="3">
      <x v="4"/>
    </i>
    <i r="3">
      <x v="5"/>
    </i>
    <i r="3">
      <x v="6"/>
    </i>
    <i r="3">
      <x v="7"/>
    </i>
    <i r="3">
      <x v="8"/>
    </i>
    <i r="3">
      <x v="9"/>
    </i>
    <i r="3">
      <x v="10"/>
    </i>
    <i r="3">
      <x v="11"/>
    </i>
    <i r="2">
      <x v="8"/>
    </i>
    <i r="3">
      <x v="1"/>
    </i>
    <i r="3">
      <x v="4"/>
    </i>
    <i r="3">
      <x v="5"/>
    </i>
    <i r="3">
      <x v="6"/>
    </i>
    <i r="3">
      <x v="7"/>
    </i>
    <i r="3">
      <x v="8"/>
    </i>
    <i r="3">
      <x v="9"/>
    </i>
    <i r="3">
      <x v="10"/>
    </i>
    <i r="3">
      <x v="11"/>
    </i>
    <i r="2">
      <x v="9"/>
    </i>
    <i r="3">
      <x v="1"/>
    </i>
    <i r="3">
      <x v="2"/>
    </i>
    <i r="3">
      <x v="4"/>
    </i>
    <i r="3">
      <x v="5"/>
    </i>
    <i r="3">
      <x v="6"/>
    </i>
    <i r="3">
      <x v="7"/>
    </i>
    <i r="3">
      <x v="8"/>
    </i>
    <i r="3">
      <x v="9"/>
    </i>
    <i r="3">
      <x v="10"/>
    </i>
    <i r="3">
      <x v="11"/>
    </i>
    <i r="2">
      <x v="10"/>
    </i>
    <i r="3">
      <x v="1"/>
    </i>
    <i r="3">
      <x v="4"/>
    </i>
    <i r="3">
      <x v="5"/>
    </i>
    <i r="3">
      <x v="6"/>
    </i>
    <i r="3">
      <x v="7"/>
    </i>
    <i r="3">
      <x v="8"/>
    </i>
    <i r="3">
      <x v="9"/>
    </i>
    <i r="3">
      <x v="10"/>
    </i>
    <i r="3">
      <x v="11"/>
    </i>
    <i r="2">
      <x v="11"/>
    </i>
    <i r="3">
      <x v="1"/>
    </i>
    <i r="3">
      <x v="4"/>
    </i>
    <i r="3">
      <x v="5"/>
    </i>
    <i r="3">
      <x v="6"/>
    </i>
    <i r="3">
      <x v="7"/>
    </i>
    <i r="3">
      <x v="8"/>
    </i>
    <i r="3">
      <x v="9"/>
    </i>
    <i r="3">
      <x v="10"/>
    </i>
    <i r="3">
      <x v="11"/>
    </i>
    <i r="2">
      <x v="12"/>
    </i>
    <i r="3">
      <x v="1"/>
    </i>
    <i r="3">
      <x v="2"/>
    </i>
    <i r="3">
      <x v="4"/>
    </i>
    <i r="3">
      <x v="5"/>
    </i>
    <i r="3">
      <x v="6"/>
    </i>
    <i r="3">
      <x v="7"/>
    </i>
    <i r="3">
      <x v="8"/>
    </i>
    <i r="3">
      <x v="9"/>
    </i>
    <i r="3">
      <x v="10"/>
    </i>
    <i r="3">
      <x v="11"/>
    </i>
    <i r="2">
      <x v="13"/>
    </i>
    <i r="3">
      <x v="1"/>
    </i>
    <i r="3">
      <x v="2"/>
    </i>
    <i r="3">
      <x v="4"/>
    </i>
    <i r="3">
      <x v="5"/>
    </i>
    <i r="3">
      <x v="6"/>
    </i>
    <i r="3">
      <x v="7"/>
    </i>
    <i r="3">
      <x v="8"/>
    </i>
    <i r="3">
      <x v="9"/>
    </i>
    <i r="3">
      <x v="10"/>
    </i>
    <i r="3">
      <x v="11"/>
    </i>
    <i r="2">
      <x v="14"/>
    </i>
    <i r="3">
      <x v="1"/>
    </i>
    <i r="3">
      <x v="4"/>
    </i>
    <i r="3">
      <x v="5"/>
    </i>
    <i r="3">
      <x v="6"/>
    </i>
    <i r="3">
      <x v="7"/>
    </i>
    <i r="3">
      <x v="8"/>
    </i>
    <i r="3">
      <x v="9"/>
    </i>
    <i r="3">
      <x v="10"/>
    </i>
    <i r="3">
      <x v="11"/>
    </i>
    <i r="2">
      <x v="15"/>
    </i>
    <i r="3">
      <x v="1"/>
    </i>
    <i r="3">
      <x v="2"/>
    </i>
    <i r="3">
      <x v="4"/>
    </i>
    <i r="3">
      <x v="5"/>
    </i>
    <i r="3">
      <x v="6"/>
    </i>
    <i r="3">
      <x v="7"/>
    </i>
    <i r="3">
      <x v="8"/>
    </i>
    <i r="3">
      <x v="9"/>
    </i>
    <i r="3">
      <x v="10"/>
    </i>
    <i r="3">
      <x v="11"/>
    </i>
    <i r="2">
      <x v="16"/>
    </i>
    <i r="3">
      <x v="1"/>
    </i>
    <i r="3">
      <x v="2"/>
    </i>
    <i r="3">
      <x v="4"/>
    </i>
    <i r="3">
      <x v="5"/>
    </i>
    <i r="3">
      <x v="6"/>
    </i>
    <i r="3">
      <x v="7"/>
    </i>
    <i r="3">
      <x v="8"/>
    </i>
    <i r="3">
      <x v="9"/>
    </i>
    <i r="3">
      <x v="10"/>
    </i>
    <i r="3">
      <x v="11"/>
    </i>
    <i r="2">
      <x v="17"/>
    </i>
    <i r="3">
      <x v="1"/>
    </i>
    <i r="3">
      <x v="2"/>
    </i>
    <i r="3">
      <x v="4"/>
    </i>
    <i r="3">
      <x v="5"/>
    </i>
    <i r="3">
      <x v="6"/>
    </i>
    <i r="3">
      <x v="7"/>
    </i>
    <i r="3">
      <x v="8"/>
    </i>
    <i r="3">
      <x v="9"/>
    </i>
    <i r="3">
      <x v="10"/>
    </i>
    <i r="3">
      <x v="11"/>
    </i>
    <i r="2">
      <x v="18"/>
    </i>
    <i r="3">
      <x v="1"/>
    </i>
    <i r="3">
      <x v="2"/>
    </i>
    <i r="3">
      <x v="4"/>
    </i>
    <i r="3">
      <x v="5"/>
    </i>
    <i r="3">
      <x v="6"/>
    </i>
    <i r="3">
      <x v="7"/>
    </i>
    <i r="3">
      <x v="8"/>
    </i>
    <i r="3">
      <x v="9"/>
    </i>
    <i r="3">
      <x v="10"/>
    </i>
    <i r="3">
      <x v="11"/>
    </i>
    <i r="1">
      <x v="8"/>
    </i>
    <i r="2">
      <x/>
    </i>
    <i r="3">
      <x/>
    </i>
    <i r="3">
      <x v="1"/>
    </i>
    <i r="3">
      <x v="4"/>
    </i>
    <i r="3">
      <x v="5"/>
    </i>
    <i r="3">
      <x v="6"/>
    </i>
    <i r="3">
      <x v="7"/>
    </i>
    <i r="3">
      <x v="8"/>
    </i>
    <i r="3">
      <x v="9"/>
    </i>
    <i r="3">
      <x v="10"/>
    </i>
    <i r="3">
      <x v="11"/>
    </i>
    <i r="2">
      <x v="1"/>
    </i>
    <i r="3">
      <x/>
    </i>
    <i r="3">
      <x v="4"/>
    </i>
    <i r="3">
      <x v="5"/>
    </i>
    <i r="3">
      <x v="6"/>
    </i>
    <i r="3">
      <x v="7"/>
    </i>
    <i r="3">
      <x v="8"/>
    </i>
    <i r="3">
      <x v="9"/>
    </i>
    <i r="3">
      <x v="10"/>
    </i>
    <i r="3">
      <x v="11"/>
    </i>
    <i r="2">
      <x v="2"/>
    </i>
    <i r="3">
      <x/>
    </i>
    <i r="3">
      <x v="1"/>
    </i>
    <i r="3">
      <x v="4"/>
    </i>
    <i r="3">
      <x v="5"/>
    </i>
    <i r="3">
      <x v="6"/>
    </i>
    <i r="3">
      <x v="7"/>
    </i>
    <i r="3">
      <x v="8"/>
    </i>
    <i r="3">
      <x v="9"/>
    </i>
    <i r="3">
      <x v="10"/>
    </i>
    <i r="3">
      <x v="11"/>
    </i>
    <i r="2">
      <x v="3"/>
    </i>
    <i r="3">
      <x/>
    </i>
    <i r="3">
      <x v="1"/>
    </i>
    <i r="3">
      <x v="4"/>
    </i>
    <i r="3">
      <x v="5"/>
    </i>
    <i r="3">
      <x v="6"/>
    </i>
    <i r="3">
      <x v="8"/>
    </i>
    <i r="3">
      <x v="9"/>
    </i>
    <i r="3">
      <x v="10"/>
    </i>
    <i r="3">
      <x v="11"/>
    </i>
    <i r="2">
      <x v="4"/>
    </i>
    <i r="3">
      <x/>
    </i>
    <i r="3">
      <x v="1"/>
    </i>
    <i r="3">
      <x v="4"/>
    </i>
    <i r="3">
      <x v="5"/>
    </i>
    <i r="3">
      <x v="6"/>
    </i>
    <i r="3">
      <x v="7"/>
    </i>
    <i r="3">
      <x v="8"/>
    </i>
    <i r="3">
      <x v="9"/>
    </i>
    <i r="3">
      <x v="10"/>
    </i>
    <i r="3">
      <x v="11"/>
    </i>
    <i r="2">
      <x v="5"/>
    </i>
    <i r="3">
      <x/>
    </i>
    <i r="3">
      <x v="1"/>
    </i>
    <i r="3">
      <x v="4"/>
    </i>
    <i r="3">
      <x v="5"/>
    </i>
    <i r="3">
      <x v="6"/>
    </i>
    <i r="3">
      <x v="7"/>
    </i>
    <i r="3">
      <x v="8"/>
    </i>
    <i r="3">
      <x v="9"/>
    </i>
    <i r="3">
      <x v="10"/>
    </i>
    <i r="3">
      <x v="11"/>
    </i>
    <i r="2">
      <x v="6"/>
    </i>
    <i r="3">
      <x/>
    </i>
    <i r="3">
      <x v="1"/>
    </i>
    <i r="3">
      <x v="4"/>
    </i>
    <i r="3">
      <x v="5"/>
    </i>
    <i r="3">
      <x v="6"/>
    </i>
    <i r="3">
      <x v="7"/>
    </i>
    <i r="3">
      <x v="9"/>
    </i>
    <i r="3">
      <x v="10"/>
    </i>
    <i r="3">
      <x v="11"/>
    </i>
    <i r="2">
      <x v="7"/>
    </i>
    <i r="3">
      <x/>
    </i>
    <i r="3">
      <x v="1"/>
    </i>
    <i r="3">
      <x v="4"/>
    </i>
    <i r="3">
      <x v="5"/>
    </i>
    <i r="3">
      <x v="6"/>
    </i>
    <i r="3">
      <x v="7"/>
    </i>
    <i r="3">
      <x v="8"/>
    </i>
    <i r="3">
      <x v="9"/>
    </i>
    <i r="3">
      <x v="10"/>
    </i>
    <i r="3">
      <x v="11"/>
    </i>
    <i r="2">
      <x v="8"/>
    </i>
    <i r="3">
      <x/>
    </i>
    <i r="3">
      <x v="4"/>
    </i>
    <i r="3">
      <x v="5"/>
    </i>
    <i r="3">
      <x v="6"/>
    </i>
    <i r="3">
      <x v="7"/>
    </i>
    <i r="3">
      <x v="8"/>
    </i>
    <i r="3">
      <x v="9"/>
    </i>
    <i r="3">
      <x v="10"/>
    </i>
    <i r="3">
      <x v="11"/>
    </i>
    <i r="2">
      <x v="9"/>
    </i>
    <i r="3">
      <x/>
    </i>
    <i r="3">
      <x v="1"/>
    </i>
    <i r="3">
      <x v="4"/>
    </i>
    <i r="3">
      <x v="5"/>
    </i>
    <i r="3">
      <x v="6"/>
    </i>
    <i r="3">
      <x v="7"/>
    </i>
    <i r="3">
      <x v="8"/>
    </i>
    <i r="3">
      <x v="9"/>
    </i>
    <i r="3">
      <x v="10"/>
    </i>
    <i r="3">
      <x v="11"/>
    </i>
    <i r="2">
      <x v="11"/>
    </i>
    <i r="3">
      <x/>
    </i>
    <i r="3">
      <x v="1"/>
    </i>
    <i r="3">
      <x v="4"/>
    </i>
    <i r="3">
      <x v="5"/>
    </i>
    <i r="3">
      <x v="6"/>
    </i>
    <i r="3">
      <x v="7"/>
    </i>
    <i r="3">
      <x v="8"/>
    </i>
    <i r="3">
      <x v="9"/>
    </i>
    <i r="3">
      <x v="10"/>
    </i>
    <i r="3">
      <x v="11"/>
    </i>
    <i r="2">
      <x v="12"/>
    </i>
    <i r="3">
      <x v="1"/>
    </i>
    <i r="3">
      <x v="4"/>
    </i>
    <i r="3">
      <x v="5"/>
    </i>
    <i r="3">
      <x v="6"/>
    </i>
    <i r="3">
      <x v="7"/>
    </i>
    <i r="3">
      <x v="8"/>
    </i>
    <i r="3">
      <x v="9"/>
    </i>
    <i r="3">
      <x v="10"/>
    </i>
    <i r="3">
      <x v="11"/>
    </i>
    <i r="2">
      <x v="13"/>
    </i>
    <i r="3">
      <x/>
    </i>
    <i r="3">
      <x v="1"/>
    </i>
    <i r="3">
      <x v="4"/>
    </i>
    <i r="3">
      <x v="5"/>
    </i>
    <i r="3">
      <x v="6"/>
    </i>
    <i r="3">
      <x v="7"/>
    </i>
    <i r="3">
      <x v="8"/>
    </i>
    <i r="3">
      <x v="9"/>
    </i>
    <i r="3">
      <x v="10"/>
    </i>
    <i r="3">
      <x v="11"/>
    </i>
    <i r="2">
      <x v="14"/>
    </i>
    <i r="3">
      <x/>
    </i>
    <i r="3">
      <x v="1"/>
    </i>
    <i r="3">
      <x v="4"/>
    </i>
    <i r="3">
      <x v="5"/>
    </i>
    <i r="3">
      <x v="6"/>
    </i>
    <i r="3">
      <x v="7"/>
    </i>
    <i r="3">
      <x v="8"/>
    </i>
    <i r="3">
      <x v="9"/>
    </i>
    <i r="3">
      <x v="10"/>
    </i>
    <i r="3">
      <x v="11"/>
    </i>
    <i r="2">
      <x v="15"/>
    </i>
    <i r="3">
      <x/>
    </i>
    <i r="3">
      <x v="1"/>
    </i>
    <i r="3">
      <x v="4"/>
    </i>
    <i r="3">
      <x v="5"/>
    </i>
    <i r="3">
      <x v="6"/>
    </i>
    <i r="3">
      <x v="7"/>
    </i>
    <i r="3">
      <x v="8"/>
    </i>
    <i r="3">
      <x v="9"/>
    </i>
    <i r="3">
      <x v="10"/>
    </i>
    <i r="3">
      <x v="11"/>
    </i>
    <i r="2">
      <x v="16"/>
    </i>
    <i r="3">
      <x/>
    </i>
    <i r="3">
      <x v="1"/>
    </i>
    <i r="3">
      <x v="4"/>
    </i>
    <i r="3">
      <x v="5"/>
    </i>
    <i r="3">
      <x v="6"/>
    </i>
    <i r="3">
      <x v="7"/>
    </i>
    <i r="3">
      <x v="8"/>
    </i>
    <i r="3">
      <x v="9"/>
    </i>
    <i r="3">
      <x v="10"/>
    </i>
    <i r="3">
      <x v="11"/>
    </i>
    <i r="2">
      <x v="17"/>
    </i>
    <i r="3">
      <x/>
    </i>
    <i r="3">
      <x v="1"/>
    </i>
    <i r="3">
      <x v="4"/>
    </i>
    <i r="3">
      <x v="5"/>
    </i>
    <i r="3">
      <x v="6"/>
    </i>
    <i r="3">
      <x v="7"/>
    </i>
    <i r="3">
      <x v="8"/>
    </i>
    <i r="3">
      <x v="9"/>
    </i>
    <i r="3">
      <x v="10"/>
    </i>
    <i r="3">
      <x v="11"/>
    </i>
    <i r="2">
      <x v="18"/>
    </i>
    <i r="3">
      <x/>
    </i>
    <i r="3">
      <x v="1"/>
    </i>
    <i r="3">
      <x v="4"/>
    </i>
    <i r="3">
      <x v="5"/>
    </i>
    <i r="3">
      <x v="6"/>
    </i>
    <i r="3">
      <x v="7"/>
    </i>
    <i r="3">
      <x v="8"/>
    </i>
    <i r="3">
      <x v="9"/>
    </i>
    <i r="3">
      <x v="10"/>
    </i>
    <i r="3">
      <x v="11"/>
    </i>
    <i r="1">
      <x v="9"/>
    </i>
    <i r="2">
      <x/>
    </i>
    <i r="3">
      <x/>
    </i>
    <i r="3">
      <x v="1"/>
    </i>
    <i r="3">
      <x v="2"/>
    </i>
    <i r="3">
      <x v="4"/>
    </i>
    <i r="3">
      <x v="5"/>
    </i>
    <i r="3">
      <x v="6"/>
    </i>
    <i r="3">
      <x v="7"/>
    </i>
    <i r="3">
      <x v="9"/>
    </i>
    <i r="3">
      <x v="10"/>
    </i>
    <i r="3">
      <x v="11"/>
    </i>
    <i r="2">
      <x v="1"/>
    </i>
    <i r="3">
      <x v="2"/>
    </i>
    <i r="3">
      <x v="4"/>
    </i>
    <i r="3">
      <x v="5"/>
    </i>
    <i r="3">
      <x v="6"/>
    </i>
    <i r="3">
      <x v="7"/>
    </i>
    <i r="3">
      <x v="9"/>
    </i>
    <i r="3">
      <x v="10"/>
    </i>
    <i r="3">
      <x v="11"/>
    </i>
    <i r="2">
      <x v="2"/>
    </i>
    <i r="3">
      <x/>
    </i>
    <i r="3">
      <x v="1"/>
    </i>
    <i r="3">
      <x v="2"/>
    </i>
    <i r="3">
      <x v="4"/>
    </i>
    <i r="3">
      <x v="5"/>
    </i>
    <i r="3">
      <x v="6"/>
    </i>
    <i r="3">
      <x v="7"/>
    </i>
    <i r="3">
      <x v="9"/>
    </i>
    <i r="3">
      <x v="10"/>
    </i>
    <i r="3">
      <x v="11"/>
    </i>
    <i r="2">
      <x v="6"/>
    </i>
    <i r="3">
      <x/>
    </i>
    <i r="3">
      <x v="1"/>
    </i>
    <i r="3">
      <x v="2"/>
    </i>
    <i r="3">
      <x v="4"/>
    </i>
    <i r="3">
      <x v="5"/>
    </i>
    <i r="3">
      <x v="6"/>
    </i>
    <i r="3">
      <x v="7"/>
    </i>
    <i r="3">
      <x v="9"/>
    </i>
    <i r="3">
      <x v="10"/>
    </i>
    <i r="3">
      <x v="11"/>
    </i>
    <i r="2">
      <x v="8"/>
    </i>
    <i r="3">
      <x/>
    </i>
    <i r="3">
      <x v="1"/>
    </i>
    <i r="3">
      <x v="2"/>
    </i>
    <i r="3">
      <x v="4"/>
    </i>
    <i r="3">
      <x v="5"/>
    </i>
    <i r="3">
      <x v="6"/>
    </i>
    <i r="3">
      <x v="7"/>
    </i>
    <i r="3">
      <x v="9"/>
    </i>
    <i r="3">
      <x v="10"/>
    </i>
    <i r="3">
      <x v="11"/>
    </i>
    <i r="2">
      <x v="9"/>
    </i>
    <i r="3">
      <x/>
    </i>
    <i r="3">
      <x v="1"/>
    </i>
    <i r="3">
      <x v="2"/>
    </i>
    <i r="3">
      <x v="4"/>
    </i>
    <i r="3">
      <x v="5"/>
    </i>
    <i r="3">
      <x v="6"/>
    </i>
    <i r="3">
      <x v="7"/>
    </i>
    <i r="3">
      <x v="9"/>
    </i>
    <i r="3">
      <x v="10"/>
    </i>
    <i r="3">
      <x v="11"/>
    </i>
    <i r="2">
      <x v="10"/>
    </i>
    <i r="3">
      <x/>
    </i>
    <i r="3">
      <x v="1"/>
    </i>
    <i r="3">
      <x v="2"/>
    </i>
    <i r="3">
      <x v="4"/>
    </i>
    <i r="3">
      <x v="5"/>
    </i>
    <i r="3">
      <x v="6"/>
    </i>
    <i r="3">
      <x v="7"/>
    </i>
    <i r="3">
      <x v="9"/>
    </i>
    <i r="3">
      <x v="10"/>
    </i>
    <i r="3">
      <x v="11"/>
    </i>
    <i r="2">
      <x v="11"/>
    </i>
    <i r="3">
      <x/>
    </i>
    <i r="3">
      <x v="1"/>
    </i>
    <i r="3">
      <x v="4"/>
    </i>
    <i r="3">
      <x v="5"/>
    </i>
    <i r="3">
      <x v="6"/>
    </i>
    <i r="3">
      <x v="7"/>
    </i>
    <i r="3">
      <x v="9"/>
    </i>
    <i r="3">
      <x v="10"/>
    </i>
    <i r="3">
      <x v="11"/>
    </i>
    <i r="2">
      <x v="12"/>
    </i>
    <i r="3">
      <x/>
    </i>
    <i r="3">
      <x v="1"/>
    </i>
    <i r="3">
      <x v="2"/>
    </i>
    <i r="3">
      <x v="4"/>
    </i>
    <i r="3">
      <x v="5"/>
    </i>
    <i r="3">
      <x v="6"/>
    </i>
    <i r="3">
      <x v="7"/>
    </i>
    <i r="3">
      <x v="9"/>
    </i>
    <i r="3">
      <x v="10"/>
    </i>
    <i r="3">
      <x v="11"/>
    </i>
    <i r="2">
      <x v="13"/>
    </i>
    <i r="3">
      <x/>
    </i>
    <i r="3">
      <x v="1"/>
    </i>
    <i r="3">
      <x v="2"/>
    </i>
    <i r="3">
      <x v="4"/>
    </i>
    <i r="3">
      <x v="5"/>
    </i>
    <i r="3">
      <x v="6"/>
    </i>
    <i r="3">
      <x v="7"/>
    </i>
    <i r="3">
      <x v="9"/>
    </i>
    <i r="3">
      <x v="10"/>
    </i>
    <i r="3">
      <x v="11"/>
    </i>
    <i r="2">
      <x v="14"/>
    </i>
    <i r="3">
      <x/>
    </i>
    <i r="3">
      <x v="1"/>
    </i>
    <i r="3">
      <x v="2"/>
    </i>
    <i r="3">
      <x v="4"/>
    </i>
    <i r="3">
      <x v="5"/>
    </i>
    <i r="3">
      <x v="6"/>
    </i>
    <i r="3">
      <x v="7"/>
    </i>
    <i r="3">
      <x v="9"/>
    </i>
    <i r="3">
      <x v="10"/>
    </i>
    <i r="3">
      <x v="11"/>
    </i>
    <i r="2">
      <x v="15"/>
    </i>
    <i r="3">
      <x/>
    </i>
    <i r="3">
      <x v="1"/>
    </i>
    <i r="3">
      <x v="2"/>
    </i>
    <i r="3">
      <x v="4"/>
    </i>
    <i r="3">
      <x v="5"/>
    </i>
    <i r="3">
      <x v="6"/>
    </i>
    <i r="3">
      <x v="7"/>
    </i>
    <i r="3">
      <x v="9"/>
    </i>
    <i r="3">
      <x v="10"/>
    </i>
    <i r="3">
      <x v="11"/>
    </i>
    <i r="2">
      <x v="16"/>
    </i>
    <i r="3">
      <x/>
    </i>
    <i r="3">
      <x v="1"/>
    </i>
    <i r="3">
      <x v="2"/>
    </i>
    <i r="3">
      <x v="4"/>
    </i>
    <i r="3">
      <x v="5"/>
    </i>
    <i r="3">
      <x v="6"/>
    </i>
    <i r="3">
      <x v="7"/>
    </i>
    <i r="3">
      <x v="9"/>
    </i>
    <i r="3">
      <x v="10"/>
    </i>
    <i r="3">
      <x v="11"/>
    </i>
    <i r="2">
      <x v="17"/>
    </i>
    <i r="3">
      <x/>
    </i>
    <i r="3">
      <x v="1"/>
    </i>
    <i r="3">
      <x v="2"/>
    </i>
    <i r="3">
      <x v="4"/>
    </i>
    <i r="3">
      <x v="5"/>
    </i>
    <i r="3">
      <x v="6"/>
    </i>
    <i r="3">
      <x v="7"/>
    </i>
    <i r="3">
      <x v="9"/>
    </i>
    <i r="3">
      <x v="10"/>
    </i>
    <i r="3">
      <x v="11"/>
    </i>
    <i r="2">
      <x v="18"/>
    </i>
    <i r="3">
      <x/>
    </i>
    <i r="3">
      <x v="1"/>
    </i>
    <i r="3">
      <x v="2"/>
    </i>
    <i r="3">
      <x v="4"/>
    </i>
    <i r="3">
      <x v="5"/>
    </i>
    <i r="3">
      <x v="6"/>
    </i>
    <i r="3">
      <x v="7"/>
    </i>
    <i r="3">
      <x v="9"/>
    </i>
    <i r="3">
      <x v="10"/>
    </i>
    <i r="3">
      <x v="11"/>
    </i>
    <i r="1">
      <x v="10"/>
    </i>
    <i r="2">
      <x/>
    </i>
    <i r="3">
      <x/>
    </i>
    <i r="3">
      <x v="1"/>
    </i>
    <i r="3">
      <x v="2"/>
    </i>
    <i r="3">
      <x v="4"/>
    </i>
    <i r="3">
      <x v="5"/>
    </i>
    <i r="3">
      <x v="6"/>
    </i>
    <i r="3">
      <x v="7"/>
    </i>
    <i r="3">
      <x v="8"/>
    </i>
    <i r="3">
      <x v="10"/>
    </i>
    <i r="3">
      <x v="11"/>
    </i>
    <i r="2">
      <x v="1"/>
    </i>
    <i r="3">
      <x/>
    </i>
    <i r="3">
      <x v="2"/>
    </i>
    <i r="3">
      <x v="4"/>
    </i>
    <i r="3">
      <x v="5"/>
    </i>
    <i r="3">
      <x v="6"/>
    </i>
    <i r="3">
      <x v="7"/>
    </i>
    <i r="3">
      <x v="8"/>
    </i>
    <i r="3">
      <x v="10"/>
    </i>
    <i r="3">
      <x v="11"/>
    </i>
    <i r="2">
      <x v="2"/>
    </i>
    <i r="3">
      <x/>
    </i>
    <i r="3">
      <x v="1"/>
    </i>
    <i r="3">
      <x v="2"/>
    </i>
    <i r="3">
      <x v="4"/>
    </i>
    <i r="3">
      <x v="5"/>
    </i>
    <i r="3">
      <x v="6"/>
    </i>
    <i r="3">
      <x v="7"/>
    </i>
    <i r="3">
      <x v="8"/>
    </i>
    <i r="3">
      <x v="10"/>
    </i>
    <i r="3">
      <x v="11"/>
    </i>
    <i r="2">
      <x v="3"/>
    </i>
    <i r="3">
      <x/>
    </i>
    <i r="3">
      <x v="1"/>
    </i>
    <i r="3">
      <x v="2"/>
    </i>
    <i r="3">
      <x v="4"/>
    </i>
    <i r="3">
      <x v="5"/>
    </i>
    <i r="3">
      <x v="6"/>
    </i>
    <i r="3">
      <x v="8"/>
    </i>
    <i r="3">
      <x v="10"/>
    </i>
    <i r="3">
      <x v="11"/>
    </i>
    <i r="2">
      <x v="5"/>
    </i>
    <i r="3">
      <x/>
    </i>
    <i r="3">
      <x v="1"/>
    </i>
    <i r="3">
      <x v="2"/>
    </i>
    <i r="3">
      <x v="4"/>
    </i>
    <i r="3">
      <x v="5"/>
    </i>
    <i r="3">
      <x v="6"/>
    </i>
    <i r="3">
      <x v="7"/>
    </i>
    <i r="3">
      <x v="8"/>
    </i>
    <i r="3">
      <x v="10"/>
    </i>
    <i r="3">
      <x v="11"/>
    </i>
    <i r="2">
      <x v="6"/>
    </i>
    <i r="3">
      <x/>
    </i>
    <i r="3">
      <x v="1"/>
    </i>
    <i r="3">
      <x v="2"/>
    </i>
    <i r="3">
      <x v="4"/>
    </i>
    <i r="3">
      <x v="5"/>
    </i>
    <i r="3">
      <x v="6"/>
    </i>
    <i r="3">
      <x v="7"/>
    </i>
    <i r="3">
      <x v="8"/>
    </i>
    <i r="3">
      <x v="10"/>
    </i>
    <i r="3">
      <x v="11"/>
    </i>
    <i r="2">
      <x v="8"/>
    </i>
    <i r="3">
      <x/>
    </i>
    <i r="3">
      <x v="1"/>
    </i>
    <i r="3">
      <x v="2"/>
    </i>
    <i r="3">
      <x v="4"/>
    </i>
    <i r="3">
      <x v="5"/>
    </i>
    <i r="3">
      <x v="6"/>
    </i>
    <i r="3">
      <x v="7"/>
    </i>
    <i r="3">
      <x v="8"/>
    </i>
    <i r="3">
      <x v="10"/>
    </i>
    <i r="3">
      <x v="11"/>
    </i>
    <i r="2">
      <x v="9"/>
    </i>
    <i r="3">
      <x/>
    </i>
    <i r="3">
      <x v="1"/>
    </i>
    <i r="3">
      <x v="2"/>
    </i>
    <i r="3">
      <x v="4"/>
    </i>
    <i r="3">
      <x v="5"/>
    </i>
    <i r="3">
      <x v="6"/>
    </i>
    <i r="3">
      <x v="7"/>
    </i>
    <i r="3">
      <x v="8"/>
    </i>
    <i r="3">
      <x v="10"/>
    </i>
    <i r="3">
      <x v="11"/>
    </i>
    <i r="2">
      <x v="10"/>
    </i>
    <i r="3">
      <x/>
    </i>
    <i r="3">
      <x v="1"/>
    </i>
    <i r="3">
      <x v="2"/>
    </i>
    <i r="3">
      <x v="4"/>
    </i>
    <i r="3">
      <x v="5"/>
    </i>
    <i r="3">
      <x v="6"/>
    </i>
    <i r="3">
      <x v="7"/>
    </i>
    <i r="3">
      <x v="8"/>
    </i>
    <i r="3">
      <x v="10"/>
    </i>
    <i r="3">
      <x v="11"/>
    </i>
    <i r="2">
      <x v="11"/>
    </i>
    <i r="3">
      <x/>
    </i>
    <i r="3">
      <x v="1"/>
    </i>
    <i r="3">
      <x v="2"/>
    </i>
    <i r="3">
      <x v="4"/>
    </i>
    <i r="3">
      <x v="5"/>
    </i>
    <i r="3">
      <x v="6"/>
    </i>
    <i r="3">
      <x v="7"/>
    </i>
    <i r="3">
      <x v="8"/>
    </i>
    <i r="3">
      <x v="10"/>
    </i>
    <i r="3">
      <x v="11"/>
    </i>
    <i r="2">
      <x v="12"/>
    </i>
    <i r="3">
      <x/>
    </i>
    <i r="3">
      <x v="1"/>
    </i>
    <i r="3">
      <x v="2"/>
    </i>
    <i r="3">
      <x v="4"/>
    </i>
    <i r="3">
      <x v="5"/>
    </i>
    <i r="3">
      <x v="6"/>
    </i>
    <i r="3">
      <x v="7"/>
    </i>
    <i r="3">
      <x v="8"/>
    </i>
    <i r="3">
      <x v="10"/>
    </i>
    <i r="3">
      <x v="11"/>
    </i>
    <i r="2">
      <x v="13"/>
    </i>
    <i r="3">
      <x/>
    </i>
    <i r="3">
      <x v="1"/>
    </i>
    <i r="3">
      <x v="2"/>
    </i>
    <i r="3">
      <x v="4"/>
    </i>
    <i r="3">
      <x v="5"/>
    </i>
    <i r="3">
      <x v="6"/>
    </i>
    <i r="3">
      <x v="7"/>
    </i>
    <i r="3">
      <x v="8"/>
    </i>
    <i r="3">
      <x v="10"/>
    </i>
    <i r="3">
      <x v="11"/>
    </i>
    <i r="2">
      <x v="14"/>
    </i>
    <i r="3">
      <x/>
    </i>
    <i r="3">
      <x v="1"/>
    </i>
    <i r="3">
      <x v="2"/>
    </i>
    <i r="3">
      <x v="4"/>
    </i>
    <i r="3">
      <x v="5"/>
    </i>
    <i r="3">
      <x v="6"/>
    </i>
    <i r="3">
      <x v="7"/>
    </i>
    <i r="3">
      <x v="8"/>
    </i>
    <i r="3">
      <x v="10"/>
    </i>
    <i r="3">
      <x v="11"/>
    </i>
    <i r="2">
      <x v="15"/>
    </i>
    <i r="3">
      <x/>
    </i>
    <i r="3">
      <x v="1"/>
    </i>
    <i r="3">
      <x v="2"/>
    </i>
    <i r="3">
      <x v="4"/>
    </i>
    <i r="3">
      <x v="5"/>
    </i>
    <i r="3">
      <x v="6"/>
    </i>
    <i r="3">
      <x v="7"/>
    </i>
    <i r="3">
      <x v="8"/>
    </i>
    <i r="3">
      <x v="10"/>
    </i>
    <i r="3">
      <x v="11"/>
    </i>
    <i r="2">
      <x v="16"/>
    </i>
    <i r="3">
      <x/>
    </i>
    <i r="3">
      <x v="1"/>
    </i>
    <i r="3">
      <x v="2"/>
    </i>
    <i r="3">
      <x v="4"/>
    </i>
    <i r="3">
      <x v="5"/>
    </i>
    <i r="3">
      <x v="6"/>
    </i>
    <i r="3">
      <x v="7"/>
    </i>
    <i r="3">
      <x v="8"/>
    </i>
    <i r="3">
      <x v="10"/>
    </i>
    <i r="3">
      <x v="11"/>
    </i>
    <i r="2">
      <x v="17"/>
    </i>
    <i r="3">
      <x/>
    </i>
    <i r="3">
      <x v="1"/>
    </i>
    <i r="3">
      <x v="2"/>
    </i>
    <i r="3">
      <x v="4"/>
    </i>
    <i r="3">
      <x v="5"/>
    </i>
    <i r="3">
      <x v="6"/>
    </i>
    <i r="3">
      <x v="7"/>
    </i>
    <i r="3">
      <x v="8"/>
    </i>
    <i r="3">
      <x v="10"/>
    </i>
    <i r="3">
      <x v="11"/>
    </i>
    <i r="2">
      <x v="18"/>
    </i>
    <i r="3">
      <x/>
    </i>
    <i r="3">
      <x v="1"/>
    </i>
    <i r="3">
      <x v="2"/>
    </i>
    <i r="3">
      <x v="4"/>
    </i>
    <i r="3">
      <x v="5"/>
    </i>
    <i r="3">
      <x v="6"/>
    </i>
    <i r="3">
      <x v="7"/>
    </i>
    <i r="3">
      <x v="8"/>
    </i>
    <i r="3">
      <x v="10"/>
    </i>
    <i r="3">
      <x v="11"/>
    </i>
    <i r="1">
      <x v="11"/>
    </i>
    <i r="2">
      <x/>
    </i>
    <i r="3">
      <x/>
    </i>
    <i r="3">
      <x v="2"/>
    </i>
    <i r="3">
      <x v="4"/>
    </i>
    <i r="3">
      <x v="5"/>
    </i>
    <i r="3">
      <x v="6"/>
    </i>
    <i r="3">
      <x v="7"/>
    </i>
    <i r="3">
      <x v="8"/>
    </i>
    <i r="3">
      <x v="9"/>
    </i>
    <i r="3">
      <x v="10"/>
    </i>
    <i r="3">
      <x v="11"/>
    </i>
    <i r="2">
      <x v="1"/>
    </i>
    <i r="3">
      <x v="2"/>
    </i>
    <i r="3">
      <x v="4"/>
    </i>
    <i r="3">
      <x v="5"/>
    </i>
    <i r="3">
      <x v="7"/>
    </i>
    <i r="3">
      <x v="9"/>
    </i>
    <i r="3">
      <x v="10"/>
    </i>
    <i r="3">
      <x v="11"/>
    </i>
    <i r="2">
      <x v="2"/>
    </i>
    <i r="3">
      <x/>
    </i>
    <i r="3">
      <x v="2"/>
    </i>
    <i r="3">
      <x v="4"/>
    </i>
    <i r="3">
      <x v="5"/>
    </i>
    <i r="3">
      <x v="6"/>
    </i>
    <i r="3">
      <x v="7"/>
    </i>
    <i r="3">
      <x v="8"/>
    </i>
    <i r="3">
      <x v="9"/>
    </i>
    <i r="3">
      <x v="10"/>
    </i>
    <i r="3">
      <x v="11"/>
    </i>
    <i r="2">
      <x v="3"/>
    </i>
    <i r="3">
      <x/>
    </i>
    <i r="3">
      <x v="2"/>
    </i>
    <i r="3">
      <x v="4"/>
    </i>
    <i r="3">
      <x v="5"/>
    </i>
    <i r="3">
      <x v="6"/>
    </i>
    <i r="3">
      <x v="8"/>
    </i>
    <i r="3">
      <x v="9"/>
    </i>
    <i r="3">
      <x v="10"/>
    </i>
    <i r="3">
      <x v="11"/>
    </i>
    <i r="2">
      <x v="5"/>
    </i>
    <i r="3">
      <x/>
    </i>
    <i r="3">
      <x v="2"/>
    </i>
    <i r="3">
      <x v="4"/>
    </i>
    <i r="3">
      <x v="5"/>
    </i>
    <i r="3">
      <x v="6"/>
    </i>
    <i r="3">
      <x v="7"/>
    </i>
    <i r="3">
      <x v="8"/>
    </i>
    <i r="3">
      <x v="9"/>
    </i>
    <i r="3">
      <x v="10"/>
    </i>
    <i r="3">
      <x v="11"/>
    </i>
    <i r="2">
      <x v="6"/>
    </i>
    <i r="3">
      <x/>
    </i>
    <i r="3">
      <x v="2"/>
    </i>
    <i r="3">
      <x v="4"/>
    </i>
    <i r="3">
      <x v="5"/>
    </i>
    <i r="3">
      <x v="6"/>
    </i>
    <i r="3">
      <x v="7"/>
    </i>
    <i r="3">
      <x v="8"/>
    </i>
    <i r="3">
      <x v="9"/>
    </i>
    <i r="3">
      <x v="10"/>
    </i>
    <i r="3">
      <x v="11"/>
    </i>
    <i r="2">
      <x v="8"/>
    </i>
    <i r="3">
      <x/>
    </i>
    <i r="3">
      <x v="2"/>
    </i>
    <i r="3">
      <x v="4"/>
    </i>
    <i r="3">
      <x v="5"/>
    </i>
    <i r="3">
      <x v="6"/>
    </i>
    <i r="3">
      <x v="7"/>
    </i>
    <i r="3">
      <x v="8"/>
    </i>
    <i r="3">
      <x v="9"/>
    </i>
    <i r="3">
      <x v="10"/>
    </i>
    <i r="3">
      <x v="11"/>
    </i>
    <i r="2">
      <x v="9"/>
    </i>
    <i r="3">
      <x/>
    </i>
    <i r="3">
      <x v="2"/>
    </i>
    <i r="3">
      <x v="4"/>
    </i>
    <i r="3">
      <x v="5"/>
    </i>
    <i r="3">
      <x v="6"/>
    </i>
    <i r="3">
      <x v="7"/>
    </i>
    <i r="3">
      <x v="8"/>
    </i>
    <i r="3">
      <x v="9"/>
    </i>
    <i r="3">
      <x v="10"/>
    </i>
    <i r="3">
      <x v="11"/>
    </i>
    <i r="2">
      <x v="10"/>
    </i>
    <i r="3">
      <x/>
    </i>
    <i r="3">
      <x v="2"/>
    </i>
    <i r="3">
      <x v="4"/>
    </i>
    <i r="3">
      <x v="5"/>
    </i>
    <i r="3">
      <x v="6"/>
    </i>
    <i r="3">
      <x v="7"/>
    </i>
    <i r="3">
      <x v="8"/>
    </i>
    <i r="3">
      <x v="9"/>
    </i>
    <i r="3">
      <x v="10"/>
    </i>
    <i r="3">
      <x v="11"/>
    </i>
    <i r="2">
      <x v="11"/>
    </i>
    <i r="3">
      <x/>
    </i>
    <i r="3">
      <x v="2"/>
    </i>
    <i r="3">
      <x v="4"/>
    </i>
    <i r="3">
      <x v="5"/>
    </i>
    <i r="3">
      <x v="6"/>
    </i>
    <i r="3">
      <x v="7"/>
    </i>
    <i r="3">
      <x v="8"/>
    </i>
    <i r="3">
      <x v="9"/>
    </i>
    <i r="3">
      <x v="10"/>
    </i>
    <i r="3">
      <x v="11"/>
    </i>
    <i r="2">
      <x v="12"/>
    </i>
    <i r="3">
      <x/>
    </i>
    <i r="3">
      <x v="4"/>
    </i>
    <i r="3">
      <x v="5"/>
    </i>
    <i r="3">
      <x v="6"/>
    </i>
    <i r="3">
      <x v="7"/>
    </i>
    <i r="3">
      <x v="8"/>
    </i>
    <i r="3">
      <x v="9"/>
    </i>
    <i r="3">
      <x v="10"/>
    </i>
    <i r="3">
      <x v="11"/>
    </i>
    <i r="2">
      <x v="13"/>
    </i>
    <i r="3">
      <x/>
    </i>
    <i r="3">
      <x v="2"/>
    </i>
    <i r="3">
      <x v="4"/>
    </i>
    <i r="3">
      <x v="5"/>
    </i>
    <i r="3">
      <x v="6"/>
    </i>
    <i r="3">
      <x v="7"/>
    </i>
    <i r="3">
      <x v="8"/>
    </i>
    <i r="3">
      <x v="9"/>
    </i>
    <i r="3">
      <x v="10"/>
    </i>
    <i r="3">
      <x v="11"/>
    </i>
    <i r="2">
      <x v="14"/>
    </i>
    <i r="3">
      <x/>
    </i>
    <i r="3">
      <x v="4"/>
    </i>
    <i r="3">
      <x v="5"/>
    </i>
    <i r="3">
      <x v="7"/>
    </i>
    <i r="3">
      <x v="8"/>
    </i>
    <i r="3">
      <x v="9"/>
    </i>
    <i r="3">
      <x v="10"/>
    </i>
    <i r="3">
      <x v="11"/>
    </i>
    <i r="2">
      <x v="15"/>
    </i>
    <i r="3">
      <x/>
    </i>
    <i r="3">
      <x v="2"/>
    </i>
    <i r="3">
      <x v="4"/>
    </i>
    <i r="3">
      <x v="5"/>
    </i>
    <i r="3">
      <x v="6"/>
    </i>
    <i r="3">
      <x v="7"/>
    </i>
    <i r="3">
      <x v="8"/>
    </i>
    <i r="3">
      <x v="9"/>
    </i>
    <i r="3">
      <x v="10"/>
    </i>
    <i r="3">
      <x v="11"/>
    </i>
    <i r="2">
      <x v="16"/>
    </i>
    <i r="3">
      <x/>
    </i>
    <i r="3">
      <x v="2"/>
    </i>
    <i r="3">
      <x v="4"/>
    </i>
    <i r="3">
      <x v="5"/>
    </i>
    <i r="3">
      <x v="6"/>
    </i>
    <i r="3">
      <x v="7"/>
    </i>
    <i r="3">
      <x v="8"/>
    </i>
    <i r="3">
      <x v="9"/>
    </i>
    <i r="3">
      <x v="10"/>
    </i>
    <i r="3">
      <x v="11"/>
    </i>
    <i r="2">
      <x v="17"/>
    </i>
    <i r="3">
      <x/>
    </i>
    <i r="3">
      <x v="2"/>
    </i>
    <i r="3">
      <x v="4"/>
    </i>
    <i r="3">
      <x v="5"/>
    </i>
    <i r="3">
      <x v="6"/>
    </i>
    <i r="3">
      <x v="7"/>
    </i>
    <i r="3">
      <x v="8"/>
    </i>
    <i r="3">
      <x v="9"/>
    </i>
    <i r="3">
      <x v="10"/>
    </i>
    <i r="3">
      <x v="11"/>
    </i>
    <i r="2">
      <x v="18"/>
    </i>
    <i r="3">
      <x/>
    </i>
    <i r="3">
      <x v="2"/>
    </i>
    <i r="3">
      <x v="4"/>
    </i>
    <i r="3">
      <x v="5"/>
    </i>
    <i r="3">
      <x v="6"/>
    </i>
    <i r="3">
      <x v="7"/>
    </i>
    <i r="3">
      <x v="8"/>
    </i>
    <i r="3">
      <x v="9"/>
    </i>
    <i r="3">
      <x v="10"/>
    </i>
    <i r="3">
      <x v="11"/>
    </i>
    <i r="1">
      <x v="12"/>
    </i>
    <i r="2">
      <x/>
    </i>
    <i r="3">
      <x/>
    </i>
    <i r="3">
      <x v="1"/>
    </i>
    <i r="3">
      <x v="2"/>
    </i>
    <i r="3">
      <x v="4"/>
    </i>
    <i r="3">
      <x v="5"/>
    </i>
    <i r="3">
      <x v="6"/>
    </i>
    <i r="3">
      <x v="7"/>
    </i>
    <i r="3">
      <x v="8"/>
    </i>
    <i r="3">
      <x v="9"/>
    </i>
    <i r="3">
      <x v="11"/>
    </i>
    <i r="2">
      <x v="1"/>
    </i>
    <i r="3">
      <x/>
    </i>
    <i r="3">
      <x v="2"/>
    </i>
    <i r="3">
      <x v="4"/>
    </i>
    <i r="3">
      <x v="5"/>
    </i>
    <i r="3">
      <x v="6"/>
    </i>
    <i r="3">
      <x v="7"/>
    </i>
    <i r="3">
      <x v="8"/>
    </i>
    <i r="3">
      <x v="9"/>
    </i>
    <i r="3">
      <x v="11"/>
    </i>
    <i r="2">
      <x v="2"/>
    </i>
    <i r="3">
      <x/>
    </i>
    <i r="3">
      <x v="1"/>
    </i>
    <i r="3">
      <x v="2"/>
    </i>
    <i r="3">
      <x v="4"/>
    </i>
    <i r="3">
      <x v="5"/>
    </i>
    <i r="3">
      <x v="6"/>
    </i>
    <i r="3">
      <x v="7"/>
    </i>
    <i r="3">
      <x v="8"/>
    </i>
    <i r="3">
      <x v="9"/>
    </i>
    <i r="3">
      <x v="11"/>
    </i>
    <i r="2">
      <x v="3"/>
    </i>
    <i r="3">
      <x/>
    </i>
    <i r="3">
      <x v="1"/>
    </i>
    <i r="3">
      <x v="2"/>
    </i>
    <i r="3">
      <x v="4"/>
    </i>
    <i r="3">
      <x v="5"/>
    </i>
    <i r="3">
      <x v="6"/>
    </i>
    <i r="3">
      <x v="8"/>
    </i>
    <i r="3">
      <x v="9"/>
    </i>
    <i r="3">
      <x v="11"/>
    </i>
    <i r="2">
      <x v="4"/>
    </i>
    <i r="3">
      <x/>
    </i>
    <i r="3">
      <x v="1"/>
    </i>
    <i r="3">
      <x v="4"/>
    </i>
    <i r="3">
      <x v="5"/>
    </i>
    <i r="3">
      <x v="6"/>
    </i>
    <i r="3">
      <x v="7"/>
    </i>
    <i r="3">
      <x v="8"/>
    </i>
    <i r="3">
      <x v="9"/>
    </i>
    <i r="3">
      <x v="11"/>
    </i>
    <i r="2">
      <x v="5"/>
    </i>
    <i r="3">
      <x/>
    </i>
    <i r="3">
      <x v="1"/>
    </i>
    <i r="3">
      <x v="2"/>
    </i>
    <i r="3">
      <x v="4"/>
    </i>
    <i r="3">
      <x v="5"/>
    </i>
    <i r="3">
      <x v="6"/>
    </i>
    <i r="3">
      <x v="7"/>
    </i>
    <i r="3">
      <x v="8"/>
    </i>
    <i r="3">
      <x v="9"/>
    </i>
    <i r="3">
      <x v="11"/>
    </i>
    <i r="2">
      <x v="6"/>
    </i>
    <i r="3">
      <x/>
    </i>
    <i r="3">
      <x v="1"/>
    </i>
    <i r="3">
      <x v="2"/>
    </i>
    <i r="3">
      <x v="4"/>
    </i>
    <i r="3">
      <x v="5"/>
    </i>
    <i r="3">
      <x v="6"/>
    </i>
    <i r="3">
      <x v="7"/>
    </i>
    <i r="3">
      <x v="8"/>
    </i>
    <i r="3">
      <x v="9"/>
    </i>
    <i r="3">
      <x v="11"/>
    </i>
    <i r="2">
      <x v="7"/>
    </i>
    <i r="3">
      <x/>
    </i>
    <i r="3">
      <x v="1"/>
    </i>
    <i r="3">
      <x v="2"/>
    </i>
    <i r="3">
      <x v="4"/>
    </i>
    <i r="3">
      <x v="5"/>
    </i>
    <i r="3">
      <x v="6"/>
    </i>
    <i r="3">
      <x v="7"/>
    </i>
    <i r="3">
      <x v="8"/>
    </i>
    <i r="3">
      <x v="9"/>
    </i>
    <i r="3">
      <x v="11"/>
    </i>
    <i r="2">
      <x v="8"/>
    </i>
    <i r="3">
      <x/>
    </i>
    <i r="3">
      <x v="1"/>
    </i>
    <i r="3">
      <x v="2"/>
    </i>
    <i r="3">
      <x v="4"/>
    </i>
    <i r="3">
      <x v="5"/>
    </i>
    <i r="3">
      <x v="6"/>
    </i>
    <i r="3">
      <x v="7"/>
    </i>
    <i r="3">
      <x v="8"/>
    </i>
    <i r="3">
      <x v="9"/>
    </i>
    <i r="3">
      <x v="11"/>
    </i>
    <i r="2">
      <x v="9"/>
    </i>
    <i r="3">
      <x/>
    </i>
    <i r="3">
      <x v="1"/>
    </i>
    <i r="3">
      <x v="2"/>
    </i>
    <i r="3">
      <x v="4"/>
    </i>
    <i r="3">
      <x v="5"/>
    </i>
    <i r="3">
      <x v="6"/>
    </i>
    <i r="3">
      <x v="7"/>
    </i>
    <i r="3">
      <x v="8"/>
    </i>
    <i r="3">
      <x v="9"/>
    </i>
    <i r="3">
      <x v="11"/>
    </i>
    <i r="2">
      <x v="10"/>
    </i>
    <i r="3">
      <x/>
    </i>
    <i r="3">
      <x v="1"/>
    </i>
    <i r="3">
      <x v="2"/>
    </i>
    <i r="3">
      <x v="4"/>
    </i>
    <i r="3">
      <x v="5"/>
    </i>
    <i r="3">
      <x v="6"/>
    </i>
    <i r="3">
      <x v="7"/>
    </i>
    <i r="3">
      <x v="8"/>
    </i>
    <i r="3">
      <x v="9"/>
    </i>
    <i r="3">
      <x v="11"/>
    </i>
    <i r="2">
      <x v="11"/>
    </i>
    <i r="3">
      <x/>
    </i>
    <i r="3">
      <x v="1"/>
    </i>
    <i r="3">
      <x v="2"/>
    </i>
    <i r="3">
      <x v="4"/>
    </i>
    <i r="3">
      <x v="5"/>
    </i>
    <i r="3">
      <x v="6"/>
    </i>
    <i r="3">
      <x v="7"/>
    </i>
    <i r="3">
      <x v="8"/>
    </i>
    <i r="3">
      <x v="9"/>
    </i>
    <i r="3">
      <x v="11"/>
    </i>
    <i r="2">
      <x v="12"/>
    </i>
    <i r="3">
      <x/>
    </i>
    <i r="3">
      <x v="1"/>
    </i>
    <i r="3">
      <x v="2"/>
    </i>
    <i r="3">
      <x v="4"/>
    </i>
    <i r="3">
      <x v="5"/>
    </i>
    <i r="3">
      <x v="6"/>
    </i>
    <i r="3">
      <x v="7"/>
    </i>
    <i r="3">
      <x v="8"/>
    </i>
    <i r="3">
      <x v="9"/>
    </i>
    <i r="3">
      <x v="11"/>
    </i>
    <i r="2">
      <x v="13"/>
    </i>
    <i r="3">
      <x/>
    </i>
    <i r="3">
      <x v="1"/>
    </i>
    <i r="3">
      <x v="2"/>
    </i>
    <i r="3">
      <x v="4"/>
    </i>
    <i r="3">
      <x v="5"/>
    </i>
    <i r="3">
      <x v="6"/>
    </i>
    <i r="3">
      <x v="7"/>
    </i>
    <i r="3">
      <x v="8"/>
    </i>
    <i r="3">
      <x v="9"/>
    </i>
    <i r="3">
      <x v="11"/>
    </i>
    <i r="2">
      <x v="14"/>
    </i>
    <i r="3">
      <x/>
    </i>
    <i r="3">
      <x v="1"/>
    </i>
    <i r="3">
      <x v="2"/>
    </i>
    <i r="3">
      <x v="4"/>
    </i>
    <i r="3">
      <x v="5"/>
    </i>
    <i r="3">
      <x v="6"/>
    </i>
    <i r="3">
      <x v="7"/>
    </i>
    <i r="3">
      <x v="8"/>
    </i>
    <i r="3">
      <x v="9"/>
    </i>
    <i r="3">
      <x v="11"/>
    </i>
    <i r="2">
      <x v="15"/>
    </i>
    <i r="3">
      <x/>
    </i>
    <i r="3">
      <x v="1"/>
    </i>
    <i r="3">
      <x v="2"/>
    </i>
    <i r="3">
      <x v="4"/>
    </i>
    <i r="3">
      <x v="5"/>
    </i>
    <i r="3">
      <x v="6"/>
    </i>
    <i r="3">
      <x v="7"/>
    </i>
    <i r="3">
      <x v="8"/>
    </i>
    <i r="3">
      <x v="9"/>
    </i>
    <i r="3">
      <x v="11"/>
    </i>
    <i r="2">
      <x v="16"/>
    </i>
    <i r="3">
      <x/>
    </i>
    <i r="3">
      <x v="1"/>
    </i>
    <i r="3">
      <x v="2"/>
    </i>
    <i r="3">
      <x v="4"/>
    </i>
    <i r="3">
      <x v="5"/>
    </i>
    <i r="3">
      <x v="6"/>
    </i>
    <i r="3">
      <x v="7"/>
    </i>
    <i r="3">
      <x v="8"/>
    </i>
    <i r="3">
      <x v="9"/>
    </i>
    <i r="3">
      <x v="11"/>
    </i>
    <i r="2">
      <x v="17"/>
    </i>
    <i r="3">
      <x/>
    </i>
    <i r="3">
      <x v="1"/>
    </i>
    <i r="3">
      <x v="2"/>
    </i>
    <i r="3">
      <x v="4"/>
    </i>
    <i r="3">
      <x v="5"/>
    </i>
    <i r="3">
      <x v="6"/>
    </i>
    <i r="3">
      <x v="7"/>
    </i>
    <i r="3">
      <x v="8"/>
    </i>
    <i r="3">
      <x v="9"/>
    </i>
    <i r="3">
      <x v="11"/>
    </i>
    <i r="2">
      <x v="18"/>
    </i>
    <i r="3">
      <x/>
    </i>
    <i r="3">
      <x v="1"/>
    </i>
    <i r="3">
      <x v="2"/>
    </i>
    <i r="3">
      <x v="4"/>
    </i>
    <i r="3">
      <x v="5"/>
    </i>
    <i r="3">
      <x v="6"/>
    </i>
    <i r="3">
      <x v="7"/>
    </i>
    <i r="3">
      <x v="8"/>
    </i>
    <i r="3">
      <x v="9"/>
    </i>
    <i r="3">
      <x v="11"/>
    </i>
    <i r="1">
      <x v="13"/>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4"/>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5"/>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6"/>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7"/>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8"/>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1"/>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r="1">
      <x v="19"/>
    </i>
    <i r="2">
      <x/>
    </i>
    <i r="3">
      <x/>
    </i>
    <i r="3">
      <x v="1"/>
    </i>
    <i r="3">
      <x v="2"/>
    </i>
    <i r="3">
      <x v="4"/>
    </i>
    <i r="3">
      <x v="5"/>
    </i>
    <i r="3">
      <x v="6"/>
    </i>
    <i r="3">
      <x v="7"/>
    </i>
    <i r="3">
      <x v="8"/>
    </i>
    <i r="3">
      <x v="9"/>
    </i>
    <i r="3">
      <x v="10"/>
    </i>
    <i r="3">
      <x v="11"/>
    </i>
    <i r="2">
      <x v="1"/>
    </i>
    <i r="3">
      <x/>
    </i>
    <i r="3">
      <x v="2"/>
    </i>
    <i r="3">
      <x v="4"/>
    </i>
    <i r="3">
      <x v="5"/>
    </i>
    <i r="3">
      <x v="6"/>
    </i>
    <i r="3">
      <x v="7"/>
    </i>
    <i r="3">
      <x v="8"/>
    </i>
    <i r="3">
      <x v="9"/>
    </i>
    <i r="3">
      <x v="10"/>
    </i>
    <i r="3">
      <x v="11"/>
    </i>
    <i r="2">
      <x v="2"/>
    </i>
    <i r="3">
      <x/>
    </i>
    <i r="3">
      <x v="1"/>
    </i>
    <i r="3">
      <x v="2"/>
    </i>
    <i r="3">
      <x v="4"/>
    </i>
    <i r="3">
      <x v="5"/>
    </i>
    <i r="3">
      <x v="6"/>
    </i>
    <i r="3">
      <x v="7"/>
    </i>
    <i r="3">
      <x v="8"/>
    </i>
    <i r="3">
      <x v="9"/>
    </i>
    <i r="3">
      <x v="10"/>
    </i>
    <i r="3">
      <x v="11"/>
    </i>
    <i r="2">
      <x v="3"/>
    </i>
    <i r="3">
      <x/>
    </i>
    <i r="3">
      <x v="1"/>
    </i>
    <i r="3">
      <x v="2"/>
    </i>
    <i r="3">
      <x v="4"/>
    </i>
    <i r="3">
      <x v="5"/>
    </i>
    <i r="3">
      <x v="6"/>
    </i>
    <i r="3">
      <x v="8"/>
    </i>
    <i r="3">
      <x v="9"/>
    </i>
    <i r="3">
      <x v="10"/>
    </i>
    <i r="3">
      <x v="11"/>
    </i>
    <i r="2">
      <x v="4"/>
    </i>
    <i r="3">
      <x/>
    </i>
    <i r="3">
      <x v="1"/>
    </i>
    <i r="3">
      <x v="4"/>
    </i>
    <i r="3">
      <x v="5"/>
    </i>
    <i r="3">
      <x v="6"/>
    </i>
    <i r="3">
      <x v="7"/>
    </i>
    <i r="3">
      <x v="8"/>
    </i>
    <i r="3">
      <x v="9"/>
    </i>
    <i r="3">
      <x v="10"/>
    </i>
    <i r="3">
      <x v="11"/>
    </i>
    <i r="2">
      <x v="5"/>
    </i>
    <i r="3">
      <x/>
    </i>
    <i r="3">
      <x v="1"/>
    </i>
    <i r="3">
      <x v="2"/>
    </i>
    <i r="3">
      <x v="4"/>
    </i>
    <i r="3">
      <x v="5"/>
    </i>
    <i r="3">
      <x v="6"/>
    </i>
    <i r="3">
      <x v="7"/>
    </i>
    <i r="3">
      <x v="8"/>
    </i>
    <i r="3">
      <x v="9"/>
    </i>
    <i r="3">
      <x v="10"/>
    </i>
    <i r="3">
      <x v="11"/>
    </i>
    <i r="2">
      <x v="6"/>
    </i>
    <i r="3">
      <x/>
    </i>
    <i r="3">
      <x v="1"/>
    </i>
    <i r="3">
      <x v="2"/>
    </i>
    <i r="3">
      <x v="4"/>
    </i>
    <i r="3">
      <x v="5"/>
    </i>
    <i r="3">
      <x v="6"/>
    </i>
    <i r="3">
      <x v="7"/>
    </i>
    <i r="3">
      <x v="8"/>
    </i>
    <i r="3">
      <x v="9"/>
    </i>
    <i r="3">
      <x v="10"/>
    </i>
    <i r="3">
      <x v="11"/>
    </i>
    <i r="2">
      <x v="7"/>
    </i>
    <i r="3">
      <x/>
    </i>
    <i r="3">
      <x v="1"/>
    </i>
    <i r="3">
      <x v="2"/>
    </i>
    <i r="3">
      <x v="4"/>
    </i>
    <i r="3">
      <x v="5"/>
    </i>
    <i r="3">
      <x v="6"/>
    </i>
    <i r="3">
      <x v="7"/>
    </i>
    <i r="3">
      <x v="8"/>
    </i>
    <i r="3">
      <x v="9"/>
    </i>
    <i r="3">
      <x v="10"/>
    </i>
    <i r="3">
      <x v="11"/>
    </i>
    <i r="2">
      <x v="8"/>
    </i>
    <i r="3">
      <x/>
    </i>
    <i r="3">
      <x v="2"/>
    </i>
    <i r="3">
      <x v="4"/>
    </i>
    <i r="3">
      <x v="5"/>
    </i>
    <i r="3">
      <x v="6"/>
    </i>
    <i r="3">
      <x v="7"/>
    </i>
    <i r="3">
      <x v="8"/>
    </i>
    <i r="3">
      <x v="9"/>
    </i>
    <i r="3">
      <x v="10"/>
    </i>
    <i r="3">
      <x v="11"/>
    </i>
    <i r="2">
      <x v="9"/>
    </i>
    <i r="3">
      <x/>
    </i>
    <i r="3">
      <x v="1"/>
    </i>
    <i r="3">
      <x v="2"/>
    </i>
    <i r="3">
      <x v="4"/>
    </i>
    <i r="3">
      <x v="5"/>
    </i>
    <i r="3">
      <x v="6"/>
    </i>
    <i r="3">
      <x v="7"/>
    </i>
    <i r="3">
      <x v="8"/>
    </i>
    <i r="3">
      <x v="9"/>
    </i>
    <i r="3">
      <x v="10"/>
    </i>
    <i r="3">
      <x v="11"/>
    </i>
    <i r="2">
      <x v="10"/>
    </i>
    <i r="3">
      <x/>
    </i>
    <i r="3">
      <x v="1"/>
    </i>
    <i r="3">
      <x v="2"/>
    </i>
    <i r="3">
      <x v="4"/>
    </i>
    <i r="3">
      <x v="5"/>
    </i>
    <i r="3">
      <x v="6"/>
    </i>
    <i r="3">
      <x v="7"/>
    </i>
    <i r="3">
      <x v="8"/>
    </i>
    <i r="3">
      <x v="9"/>
    </i>
    <i r="3">
      <x v="10"/>
    </i>
    <i r="3">
      <x v="11"/>
    </i>
    <i r="2">
      <x v="11"/>
    </i>
    <i r="3">
      <x/>
    </i>
    <i r="3">
      <x v="1"/>
    </i>
    <i r="3">
      <x v="2"/>
    </i>
    <i r="3">
      <x v="4"/>
    </i>
    <i r="3">
      <x v="5"/>
    </i>
    <i r="3">
      <x v="6"/>
    </i>
    <i r="3">
      <x v="7"/>
    </i>
    <i r="3">
      <x v="8"/>
    </i>
    <i r="3">
      <x v="9"/>
    </i>
    <i r="3">
      <x v="10"/>
    </i>
    <i r="3">
      <x v="11"/>
    </i>
    <i r="2">
      <x v="12"/>
    </i>
    <i r="3">
      <x/>
    </i>
    <i r="3">
      <x v="1"/>
    </i>
    <i r="3">
      <x v="2"/>
    </i>
    <i r="3">
      <x v="4"/>
    </i>
    <i r="3">
      <x v="5"/>
    </i>
    <i r="3">
      <x v="6"/>
    </i>
    <i r="3">
      <x v="7"/>
    </i>
    <i r="3">
      <x v="8"/>
    </i>
    <i r="3">
      <x v="9"/>
    </i>
    <i r="3">
      <x v="10"/>
    </i>
    <i r="3">
      <x v="11"/>
    </i>
    <i r="2">
      <x v="13"/>
    </i>
    <i r="3">
      <x/>
    </i>
    <i r="3">
      <x v="1"/>
    </i>
    <i r="3">
      <x v="2"/>
    </i>
    <i r="3">
      <x v="4"/>
    </i>
    <i r="3">
      <x v="5"/>
    </i>
    <i r="3">
      <x v="6"/>
    </i>
    <i r="3">
      <x v="7"/>
    </i>
    <i r="3">
      <x v="8"/>
    </i>
    <i r="3">
      <x v="9"/>
    </i>
    <i r="3">
      <x v="10"/>
    </i>
    <i r="3">
      <x v="11"/>
    </i>
    <i r="2">
      <x v="14"/>
    </i>
    <i r="3">
      <x/>
    </i>
    <i r="3">
      <x v="1"/>
    </i>
    <i r="3">
      <x v="2"/>
    </i>
    <i r="3">
      <x v="4"/>
    </i>
    <i r="3">
      <x v="5"/>
    </i>
    <i r="3">
      <x v="6"/>
    </i>
    <i r="3">
      <x v="7"/>
    </i>
    <i r="3">
      <x v="8"/>
    </i>
    <i r="3">
      <x v="9"/>
    </i>
    <i r="3">
      <x v="10"/>
    </i>
    <i r="3">
      <x v="11"/>
    </i>
    <i r="2">
      <x v="15"/>
    </i>
    <i r="3">
      <x/>
    </i>
    <i r="3">
      <x v="1"/>
    </i>
    <i r="3">
      <x v="2"/>
    </i>
    <i r="3">
      <x v="4"/>
    </i>
    <i r="3">
      <x v="5"/>
    </i>
    <i r="3">
      <x v="6"/>
    </i>
    <i r="3">
      <x v="7"/>
    </i>
    <i r="3">
      <x v="8"/>
    </i>
    <i r="3">
      <x v="9"/>
    </i>
    <i r="3">
      <x v="10"/>
    </i>
    <i r="3">
      <x v="11"/>
    </i>
    <i r="2">
      <x v="16"/>
    </i>
    <i r="3">
      <x/>
    </i>
    <i r="3">
      <x v="1"/>
    </i>
    <i r="3">
      <x v="2"/>
    </i>
    <i r="3">
      <x v="4"/>
    </i>
    <i r="3">
      <x v="5"/>
    </i>
    <i r="3">
      <x v="6"/>
    </i>
    <i r="3">
      <x v="7"/>
    </i>
    <i r="3">
      <x v="8"/>
    </i>
    <i r="3">
      <x v="9"/>
    </i>
    <i r="3">
      <x v="10"/>
    </i>
    <i r="3">
      <x v="11"/>
    </i>
    <i r="2">
      <x v="17"/>
    </i>
    <i r="3">
      <x/>
    </i>
    <i r="3">
      <x v="1"/>
    </i>
    <i r="3">
      <x v="2"/>
    </i>
    <i r="3">
      <x v="4"/>
    </i>
    <i r="3">
      <x v="5"/>
    </i>
    <i r="3">
      <x v="6"/>
    </i>
    <i r="3">
      <x v="7"/>
    </i>
    <i r="3">
      <x v="8"/>
    </i>
    <i r="3">
      <x v="9"/>
    </i>
    <i r="3">
      <x v="10"/>
    </i>
    <i r="3">
      <x v="11"/>
    </i>
    <i r="2">
      <x v="18"/>
    </i>
    <i r="3">
      <x/>
    </i>
    <i r="3">
      <x v="1"/>
    </i>
    <i r="3">
      <x v="2"/>
    </i>
    <i r="3">
      <x v="4"/>
    </i>
    <i r="3">
      <x v="5"/>
    </i>
    <i r="3">
      <x v="6"/>
    </i>
    <i r="3">
      <x v="7"/>
    </i>
    <i r="3">
      <x v="8"/>
    </i>
    <i r="3">
      <x v="9"/>
    </i>
    <i r="3">
      <x v="10"/>
    </i>
    <i r="3">
      <x v="11"/>
    </i>
    <i t="grand">
      <x/>
    </i>
  </rowItems>
  <colItems count="1">
    <i/>
  </colItems>
  <dataFields count="1">
    <dataField name="Summe von tradematrix_yr" fld="4" baseField="0" baseItem="0"/>
  </dataFields>
  <chartFormats count="60">
    <chartFormat chart="1" format="251" series="1">
      <pivotArea type="data" outline="0" fieldPosition="0">
        <references count="4">
          <reference field="4294967294" count="1" selected="0">
            <x v="0"/>
          </reference>
          <reference field="0" count="1" selected="0">
            <x v="17"/>
          </reference>
          <reference field="1" count="1" selected="0">
            <x v="0"/>
          </reference>
          <reference field="2" count="1" selected="0">
            <x v="6"/>
          </reference>
        </references>
      </pivotArea>
    </chartFormat>
    <chartFormat chart="1" format="269" series="1">
      <pivotArea type="data" outline="0" fieldPosition="0">
        <references count="4">
          <reference field="4294967294" count="1" selected="0">
            <x v="0"/>
          </reference>
          <reference field="0" count="1" selected="0">
            <x v="18"/>
          </reference>
          <reference field="1" count="1" selected="0">
            <x v="0"/>
          </reference>
          <reference field="2" count="1" selected="0">
            <x v="0"/>
          </reference>
        </references>
      </pivotArea>
    </chartFormat>
    <chartFormat chart="1" format="271" series="1">
      <pivotArea type="data" outline="0" fieldPosition="0">
        <references count="4">
          <reference field="4294967294" count="1" selected="0">
            <x v="0"/>
          </reference>
          <reference field="0" count="1" selected="0">
            <x v="18"/>
          </reference>
          <reference field="1" count="1" selected="0">
            <x v="0"/>
          </reference>
          <reference field="2" count="1" selected="0">
            <x v="1"/>
          </reference>
        </references>
      </pivotArea>
    </chartFormat>
    <chartFormat chart="1" format="272" series="1">
      <pivotArea type="data" outline="0" fieldPosition="0">
        <references count="4">
          <reference field="4294967294" count="1" selected="0">
            <x v="0"/>
          </reference>
          <reference field="0" count="1" selected="0">
            <x v="18"/>
          </reference>
          <reference field="1" count="1" selected="0">
            <x v="0"/>
          </reference>
          <reference field="2" count="1" selected="0">
            <x v="8"/>
          </reference>
        </references>
      </pivotArea>
    </chartFormat>
    <chartFormat chart="1" format="276" series="1">
      <pivotArea type="data" outline="0" fieldPosition="0">
        <references count="4">
          <reference field="4294967294" count="1" selected="0">
            <x v="0"/>
          </reference>
          <reference field="0" count="1" selected="0">
            <x v="18"/>
          </reference>
          <reference field="1" count="1" selected="0">
            <x v="0"/>
          </reference>
          <reference field="2" count="1" selected="0">
            <x v="11"/>
          </reference>
        </references>
      </pivotArea>
    </chartFormat>
    <chartFormat chart="1" format="277" series="1">
      <pivotArea type="data" outline="0" fieldPosition="0">
        <references count="4">
          <reference field="4294967294" count="1" selected="0">
            <x v="0"/>
          </reference>
          <reference field="0" count="1" selected="0">
            <x v="18"/>
          </reference>
          <reference field="1" count="1" selected="0">
            <x v="0"/>
          </reference>
          <reference field="2" count="1" selected="0">
            <x v="7"/>
          </reference>
        </references>
      </pivotArea>
    </chartFormat>
    <chartFormat chart="1" format="278" series="1">
      <pivotArea type="data" outline="0" fieldPosition="0">
        <references count="4">
          <reference field="4294967294" count="1" selected="0">
            <x v="0"/>
          </reference>
          <reference field="0" count="1" selected="0">
            <x v="18"/>
          </reference>
          <reference field="1" count="1" selected="0">
            <x v="0"/>
          </reference>
          <reference field="2" count="1" selected="0">
            <x v="4"/>
          </reference>
        </references>
      </pivotArea>
    </chartFormat>
    <chartFormat chart="1" format="279" series="1">
      <pivotArea type="data" outline="0" fieldPosition="0">
        <references count="4">
          <reference field="4294967294" count="1" selected="0">
            <x v="0"/>
          </reference>
          <reference field="0" count="1" selected="0">
            <x v="18"/>
          </reference>
          <reference field="1" count="1" selected="0">
            <x v="0"/>
          </reference>
          <reference field="2" count="1" selected="0">
            <x v="2"/>
          </reference>
        </references>
      </pivotArea>
    </chartFormat>
    <chartFormat chart="1" format="280" series="1">
      <pivotArea type="data" outline="0" fieldPosition="0">
        <references count="4">
          <reference field="4294967294" count="1" selected="0">
            <x v="0"/>
          </reference>
          <reference field="0" count="1" selected="0">
            <x v="18"/>
          </reference>
          <reference field="1" count="1" selected="0">
            <x v="0"/>
          </reference>
          <reference field="2" count="1" selected="0">
            <x v="9"/>
          </reference>
        </references>
      </pivotArea>
    </chartFormat>
    <chartFormat chart="1" format="281" series="1">
      <pivotArea type="data" outline="0" fieldPosition="0">
        <references count="4">
          <reference field="4294967294" count="1" selected="0">
            <x v="0"/>
          </reference>
          <reference field="0" count="1" selected="0">
            <x v="18"/>
          </reference>
          <reference field="1" count="1" selected="0">
            <x v="0"/>
          </reference>
          <reference field="2" count="1" selected="0">
            <x v="10"/>
          </reference>
        </references>
      </pivotArea>
    </chartFormat>
    <chartFormat chart="1" format="283" series="1">
      <pivotArea type="data" outline="0" fieldPosition="0">
        <references count="4">
          <reference field="4294967294" count="1" selected="0">
            <x v="0"/>
          </reference>
          <reference field="0" count="1" selected="0">
            <x v="18"/>
          </reference>
          <reference field="1" count="1" selected="0">
            <x v="0"/>
          </reference>
          <reference field="2" count="1" selected="0">
            <x v="6"/>
          </reference>
        </references>
      </pivotArea>
    </chartFormat>
    <chartFormat chart="1" format="285" series="1">
      <pivotArea type="data" outline="0" fieldPosition="0">
        <references count="4">
          <reference field="4294967294" count="1" selected="0">
            <x v="0"/>
          </reference>
          <reference field="0" count="1" selected="0">
            <x v="18"/>
          </reference>
          <reference field="1" count="1" selected="0">
            <x v="0"/>
          </reference>
          <reference field="2" count="1" selected="0">
            <x v="5"/>
          </reference>
        </references>
      </pivotArea>
    </chartFormat>
    <chartFormat chart="1" format="289" series="1">
      <pivotArea type="data" outline="0" fieldPosition="0">
        <references count="4">
          <reference field="4294967294" count="1" selected="0">
            <x v="0"/>
          </reference>
          <reference field="0" count="1" selected="0">
            <x v="18"/>
          </reference>
          <reference field="1" count="1" selected="0">
            <x v="10"/>
          </reference>
          <reference field="2" count="1" selected="0">
            <x v="1"/>
          </reference>
        </references>
      </pivotArea>
    </chartFormat>
    <chartFormat chart="1" format="290" series="1">
      <pivotArea type="data" outline="0" fieldPosition="0">
        <references count="4">
          <reference field="4294967294" count="1" selected="0">
            <x v="0"/>
          </reference>
          <reference field="0" count="1" selected="0">
            <x v="18"/>
          </reference>
          <reference field="1" count="1" selected="0">
            <x v="10"/>
          </reference>
          <reference field="2" count="1" selected="0">
            <x v="0"/>
          </reference>
        </references>
      </pivotArea>
    </chartFormat>
    <chartFormat chart="1" format="293" series="1">
      <pivotArea type="data" outline="0" fieldPosition="0">
        <references count="4">
          <reference field="4294967294" count="1" selected="0">
            <x v="0"/>
          </reference>
          <reference field="0" count="1" selected="0">
            <x v="18"/>
          </reference>
          <reference field="1" count="1" selected="0">
            <x v="10"/>
          </reference>
          <reference field="2" count="1" selected="0">
            <x v="4"/>
          </reference>
        </references>
      </pivotArea>
    </chartFormat>
    <chartFormat chart="1" format="294" series="1">
      <pivotArea type="data" outline="0" fieldPosition="0">
        <references count="4">
          <reference field="4294967294" count="1" selected="0">
            <x v="0"/>
          </reference>
          <reference field="0" count="1" selected="0">
            <x v="18"/>
          </reference>
          <reference field="1" count="1" selected="0">
            <x v="10"/>
          </reference>
          <reference field="2" count="1" selected="0">
            <x v="8"/>
          </reference>
        </references>
      </pivotArea>
    </chartFormat>
    <chartFormat chart="1" format="295" series="1">
      <pivotArea type="data" outline="0" fieldPosition="0">
        <references count="4">
          <reference field="4294967294" count="1" selected="0">
            <x v="0"/>
          </reference>
          <reference field="0" count="1" selected="0">
            <x v="18"/>
          </reference>
          <reference field="1" count="1" selected="0">
            <x v="10"/>
          </reference>
          <reference field="2" count="1" selected="0">
            <x v="3"/>
          </reference>
        </references>
      </pivotArea>
    </chartFormat>
    <chartFormat chart="1" format="296" series="1">
      <pivotArea type="data" outline="0" fieldPosition="0">
        <references count="4">
          <reference field="4294967294" count="1" selected="0">
            <x v="0"/>
          </reference>
          <reference field="0" count="1" selected="0">
            <x v="18"/>
          </reference>
          <reference field="1" count="1" selected="0">
            <x v="10"/>
          </reference>
          <reference field="2" count="1" selected="0">
            <x v="6"/>
          </reference>
        </references>
      </pivotArea>
    </chartFormat>
    <chartFormat chart="1" format="297" series="1">
      <pivotArea type="data" outline="0" fieldPosition="0">
        <references count="4">
          <reference field="4294967294" count="1" selected="0">
            <x v="0"/>
          </reference>
          <reference field="0" count="1" selected="0">
            <x v="18"/>
          </reference>
          <reference field="1" count="1" selected="0">
            <x v="10"/>
          </reference>
          <reference field="2" count="1" selected="0">
            <x v="2"/>
          </reference>
        </references>
      </pivotArea>
    </chartFormat>
    <chartFormat chart="1" format="299" series="1">
      <pivotArea type="data" outline="0" fieldPosition="0">
        <references count="4">
          <reference field="4294967294" count="1" selected="0">
            <x v="0"/>
          </reference>
          <reference field="0" count="1" selected="0">
            <x v="18"/>
          </reference>
          <reference field="1" count="1" selected="0">
            <x v="10"/>
          </reference>
          <reference field="2" count="1" selected="0">
            <x v="5"/>
          </reference>
        </references>
      </pivotArea>
    </chartFormat>
    <chartFormat chart="1" format="300" series="1">
      <pivotArea type="data" outline="0" fieldPosition="0">
        <references count="4">
          <reference field="4294967294" count="1" selected="0">
            <x v="0"/>
          </reference>
          <reference field="0" count="1" selected="0">
            <x v="18"/>
          </reference>
          <reference field="1" count="1" selected="0">
            <x v="10"/>
          </reference>
          <reference field="2" count="1" selected="0">
            <x v="7"/>
          </reference>
        </references>
      </pivotArea>
    </chartFormat>
    <chartFormat chart="1" format="301" series="1">
      <pivotArea type="data" outline="0" fieldPosition="0">
        <references count="4">
          <reference field="4294967294" count="1" selected="0">
            <x v="0"/>
          </reference>
          <reference field="0" count="1" selected="0">
            <x v="18"/>
          </reference>
          <reference field="1" count="1" selected="0">
            <x v="10"/>
          </reference>
          <reference field="2" count="1" selected="0">
            <x v="10"/>
          </reference>
        </references>
      </pivotArea>
    </chartFormat>
    <chartFormat chart="1" format="302" series="1">
      <pivotArea type="data" outline="0" fieldPosition="0">
        <references count="4">
          <reference field="4294967294" count="1" selected="0">
            <x v="0"/>
          </reference>
          <reference field="0" count="1" selected="0">
            <x v="18"/>
          </reference>
          <reference field="1" count="1" selected="0">
            <x v="10"/>
          </reference>
          <reference field="2" count="1" selected="0">
            <x v="11"/>
          </reference>
        </references>
      </pivotArea>
    </chartFormat>
    <chartFormat chart="1" format="303" series="1">
      <pivotArea type="data" outline="0" fieldPosition="0">
        <references count="4">
          <reference field="4294967294" count="1" selected="0">
            <x v="0"/>
          </reference>
          <reference field="0" count="1" selected="0">
            <x v="18"/>
          </reference>
          <reference field="1" count="1" selected="0">
            <x v="4"/>
          </reference>
          <reference field="2" count="1" selected="0">
            <x v="3"/>
          </reference>
        </references>
      </pivotArea>
    </chartFormat>
    <chartFormat chart="1" format="304" series="1">
      <pivotArea type="data" outline="0" fieldPosition="0">
        <references count="4">
          <reference field="4294967294" count="1" selected="0">
            <x v="0"/>
          </reference>
          <reference field="0" count="1" selected="0">
            <x v="18"/>
          </reference>
          <reference field="1" count="1" selected="0">
            <x v="4"/>
          </reference>
          <reference field="2" count="1" selected="0">
            <x v="1"/>
          </reference>
        </references>
      </pivotArea>
    </chartFormat>
    <chartFormat chart="1" format="305" series="1">
      <pivotArea type="data" outline="0" fieldPosition="0">
        <references count="4">
          <reference field="4294967294" count="1" selected="0">
            <x v="0"/>
          </reference>
          <reference field="0" count="1" selected="0">
            <x v="18"/>
          </reference>
          <reference field="1" count="1" selected="0">
            <x v="4"/>
          </reference>
          <reference field="2" count="1" selected="0">
            <x v="0"/>
          </reference>
        </references>
      </pivotArea>
    </chartFormat>
    <chartFormat chart="1" format="307" series="1">
      <pivotArea type="data" outline="0" fieldPosition="0">
        <references count="4">
          <reference field="4294967294" count="1" selected="0">
            <x v="0"/>
          </reference>
          <reference field="0" count="1" selected="0">
            <x v="18"/>
          </reference>
          <reference field="1" count="1" selected="0">
            <x v="4"/>
          </reference>
          <reference field="2" count="1" selected="0">
            <x v="8"/>
          </reference>
        </references>
      </pivotArea>
    </chartFormat>
    <chartFormat chart="1" format="312" series="1">
      <pivotArea type="data" outline="0" fieldPosition="0">
        <references count="4">
          <reference field="4294967294" count="1" selected="0">
            <x v="0"/>
          </reference>
          <reference field="0" count="1" selected="0">
            <x v="18"/>
          </reference>
          <reference field="1" count="1" selected="0">
            <x v="4"/>
          </reference>
          <reference field="2" count="1" selected="0">
            <x v="2"/>
          </reference>
        </references>
      </pivotArea>
    </chartFormat>
    <chartFormat chart="1" format="314" series="1">
      <pivotArea type="data" outline="0" fieldPosition="0">
        <references count="4">
          <reference field="4294967294" count="1" selected="0">
            <x v="0"/>
          </reference>
          <reference field="0" count="1" selected="0">
            <x v="18"/>
          </reference>
          <reference field="1" count="1" selected="0">
            <x v="4"/>
          </reference>
          <reference field="2" count="1" selected="0">
            <x v="9"/>
          </reference>
        </references>
      </pivotArea>
    </chartFormat>
    <chartFormat chart="1" format="315" series="1">
      <pivotArea type="data" outline="0" fieldPosition="0">
        <references count="4">
          <reference field="4294967294" count="1" selected="0">
            <x v="0"/>
          </reference>
          <reference field="0" count="1" selected="0">
            <x v="18"/>
          </reference>
          <reference field="1" count="1" selected="0">
            <x v="4"/>
          </reference>
          <reference field="2" count="1" selected="0">
            <x v="11"/>
          </reference>
        </references>
      </pivotArea>
    </chartFormat>
    <chartFormat chart="1" format="316" series="1">
      <pivotArea type="data" outline="0" fieldPosition="0">
        <references count="4">
          <reference field="4294967294" count="1" selected="0">
            <x v="0"/>
          </reference>
          <reference field="0" count="1" selected="0">
            <x v="18"/>
          </reference>
          <reference field="1" count="1" selected="0">
            <x v="4"/>
          </reference>
          <reference field="2" count="1" selected="0">
            <x v="7"/>
          </reference>
        </references>
      </pivotArea>
    </chartFormat>
    <chartFormat chart="1" format="317" series="1">
      <pivotArea type="data" outline="0" fieldPosition="0">
        <references count="4">
          <reference field="4294967294" count="1" selected="0">
            <x v="0"/>
          </reference>
          <reference field="0" count="1" selected="0">
            <x v="18"/>
          </reference>
          <reference field="1" count="1" selected="0">
            <x v="4"/>
          </reference>
          <reference field="2" count="1" selected="0">
            <x v="4"/>
          </reference>
        </references>
      </pivotArea>
    </chartFormat>
    <chartFormat chart="1" format="318" series="1">
      <pivotArea type="data" outline="0" fieldPosition="0">
        <references count="4">
          <reference field="4294967294" count="1" selected="0">
            <x v="0"/>
          </reference>
          <reference field="0" count="1" selected="0">
            <x v="18"/>
          </reference>
          <reference field="1" count="1" selected="0">
            <x v="4"/>
          </reference>
          <reference field="2" count="1" selected="0">
            <x v="6"/>
          </reference>
        </references>
      </pivotArea>
    </chartFormat>
    <chartFormat chart="1" format="319" series="1">
      <pivotArea type="data" outline="0" fieldPosition="0">
        <references count="4">
          <reference field="4294967294" count="1" selected="0">
            <x v="0"/>
          </reference>
          <reference field="0" count="1" selected="0">
            <x v="18"/>
          </reference>
          <reference field="1" count="1" selected="0">
            <x v="4"/>
          </reference>
          <reference field="2" count="1" selected="0">
            <x v="10"/>
          </reference>
        </references>
      </pivotArea>
    </chartFormat>
    <chartFormat chart="1" format="320" series="1">
      <pivotArea type="data" outline="0" fieldPosition="0">
        <references count="4">
          <reference field="4294967294" count="1" selected="0">
            <x v="0"/>
          </reference>
          <reference field="0" count="1" selected="0">
            <x v="18"/>
          </reference>
          <reference field="1" count="1" selected="0">
            <x v="4"/>
          </reference>
          <reference field="2" count="1" selected="0">
            <x v="5"/>
          </reference>
        </references>
      </pivotArea>
    </chartFormat>
    <chartFormat chart="1" format="325" series="1">
      <pivotArea type="data" outline="0" fieldPosition="0">
        <references count="4">
          <reference field="4294967294" count="1" selected="0">
            <x v="0"/>
          </reference>
          <reference field="0" count="1" selected="0">
            <x v="5"/>
          </reference>
          <reference field="1" count="1" selected="0">
            <x v="0"/>
          </reference>
          <reference field="2" count="1" selected="0">
            <x v="1"/>
          </reference>
        </references>
      </pivotArea>
    </chartFormat>
    <chartFormat chart="1" format="326" series="1">
      <pivotArea type="data" outline="0" fieldPosition="0">
        <references count="4">
          <reference field="4294967294" count="1" selected="0">
            <x v="0"/>
          </reference>
          <reference field="0" count="1" selected="0">
            <x v="5"/>
          </reference>
          <reference field="1" count="1" selected="0">
            <x v="0"/>
          </reference>
          <reference field="2" count="1" selected="0">
            <x v="2"/>
          </reference>
        </references>
      </pivotArea>
    </chartFormat>
    <chartFormat chart="1" format="327" series="1">
      <pivotArea type="data" outline="0" fieldPosition="0">
        <references count="4">
          <reference field="4294967294" count="1" selected="0">
            <x v="0"/>
          </reference>
          <reference field="0" count="1" selected="0">
            <x v="5"/>
          </reference>
          <reference field="1" count="1" selected="0">
            <x v="0"/>
          </reference>
          <reference field="2" count="1" selected="0">
            <x v="7"/>
          </reference>
        </references>
      </pivotArea>
    </chartFormat>
    <chartFormat chart="1" format="329" series="1">
      <pivotArea type="data" outline="0" fieldPosition="0">
        <references count="4">
          <reference field="4294967294" count="1" selected="0">
            <x v="0"/>
          </reference>
          <reference field="0" count="1" selected="0">
            <x v="5"/>
          </reference>
          <reference field="1" count="1" selected="0">
            <x v="0"/>
          </reference>
          <reference field="2" count="1" selected="0">
            <x v="0"/>
          </reference>
        </references>
      </pivotArea>
    </chartFormat>
    <chartFormat chart="1" format="330" series="1">
      <pivotArea type="data" outline="0" fieldPosition="0">
        <references count="4">
          <reference field="4294967294" count="1" selected="0">
            <x v="0"/>
          </reference>
          <reference field="0" count="1" selected="0">
            <x v="5"/>
          </reference>
          <reference field="1" count="1" selected="0">
            <x v="0"/>
          </reference>
          <reference field="2" count="1" selected="0">
            <x v="10"/>
          </reference>
        </references>
      </pivotArea>
    </chartFormat>
    <chartFormat chart="1" format="331" series="1">
      <pivotArea type="data" outline="0" fieldPosition="0">
        <references count="4">
          <reference field="4294967294" count="1" selected="0">
            <x v="0"/>
          </reference>
          <reference field="0" count="1" selected="0">
            <x v="5"/>
          </reference>
          <reference field="1" count="1" selected="0">
            <x v="0"/>
          </reference>
          <reference field="2" count="1" selected="0">
            <x v="4"/>
          </reference>
        </references>
      </pivotArea>
    </chartFormat>
    <chartFormat chart="1" format="333" series="1">
      <pivotArea type="data" outline="0" fieldPosition="0">
        <references count="4">
          <reference field="4294967294" count="1" selected="0">
            <x v="0"/>
          </reference>
          <reference field="0" count="1" selected="0">
            <x v="5"/>
          </reference>
          <reference field="1" count="1" selected="0">
            <x v="0"/>
          </reference>
          <reference field="2" count="1" selected="0">
            <x v="5"/>
          </reference>
        </references>
      </pivotArea>
    </chartFormat>
    <chartFormat chart="1" format="334" series="1">
      <pivotArea type="data" outline="0" fieldPosition="0">
        <references count="4">
          <reference field="4294967294" count="1" selected="0">
            <x v="0"/>
          </reference>
          <reference field="0" count="1" selected="0">
            <x v="5"/>
          </reference>
          <reference field="1" count="1" selected="0">
            <x v="0"/>
          </reference>
          <reference field="2" count="1" selected="0">
            <x v="6"/>
          </reference>
        </references>
      </pivotArea>
    </chartFormat>
    <chartFormat chart="1" format="339" series="1">
      <pivotArea type="data" outline="0" fieldPosition="0">
        <references count="4">
          <reference field="4294967294" count="1" selected="0">
            <x v="0"/>
          </reference>
          <reference field="0" count="1" selected="0">
            <x v="5"/>
          </reference>
          <reference field="1" count="1" selected="0">
            <x v="0"/>
          </reference>
          <reference field="2" count="1" selected="0">
            <x v="8"/>
          </reference>
        </references>
      </pivotArea>
    </chartFormat>
    <chartFormat chart="1" format="340" series="1">
      <pivotArea type="data" outline="0" fieldPosition="0">
        <references count="4">
          <reference field="4294967294" count="1" selected="0">
            <x v="0"/>
          </reference>
          <reference field="0" count="1" selected="0">
            <x v="5"/>
          </reference>
          <reference field="1" count="1" selected="0">
            <x v="0"/>
          </reference>
          <reference field="2" count="1" selected="0">
            <x v="9"/>
          </reference>
        </references>
      </pivotArea>
    </chartFormat>
    <chartFormat chart="1" format="341" series="1">
      <pivotArea type="data" outline="0" fieldPosition="0">
        <references count="4">
          <reference field="4294967294" count="1" selected="0">
            <x v="0"/>
          </reference>
          <reference field="0" count="1" selected="0">
            <x v="5"/>
          </reference>
          <reference field="1" count="1" selected="0">
            <x v="0"/>
          </reference>
          <reference field="2" count="1" selected="0">
            <x v="11"/>
          </reference>
        </references>
      </pivotArea>
    </chartFormat>
    <chartFormat chart="1" format="342" series="1">
      <pivotArea type="data" outline="0" fieldPosition="0">
        <references count="4">
          <reference field="4294967294" count="1" selected="0">
            <x v="0"/>
          </reference>
          <reference field="0" count="1" selected="0">
            <x v="5"/>
          </reference>
          <reference field="1" count="1" selected="0">
            <x v="7"/>
          </reference>
          <reference field="2" count="1" selected="0">
            <x v="3"/>
          </reference>
        </references>
      </pivotArea>
    </chartFormat>
    <chartFormat chart="1" format="345" series="1">
      <pivotArea type="data" outline="0" fieldPosition="0">
        <references count="3">
          <reference field="4294967294" count="1" selected="0">
            <x v="0"/>
          </reference>
          <reference field="0" count="1" selected="0">
            <x v="5"/>
          </reference>
          <reference field="2" count="1" selected="0">
            <x v="8"/>
          </reference>
        </references>
      </pivotArea>
    </chartFormat>
    <chartFormat chart="1" format="346" series="1">
      <pivotArea type="data" outline="0" fieldPosition="0">
        <references count="3">
          <reference field="4294967294" count="1" selected="0">
            <x v="0"/>
          </reference>
          <reference field="0" count="1" selected="0">
            <x v="5"/>
          </reference>
          <reference field="2" count="1" selected="0">
            <x v="9"/>
          </reference>
        </references>
      </pivotArea>
    </chartFormat>
    <chartFormat chart="1" format="347" series="1">
      <pivotArea type="data" outline="0" fieldPosition="0">
        <references count="3">
          <reference field="4294967294" count="1" selected="0">
            <x v="0"/>
          </reference>
          <reference field="0" count="1" selected="0">
            <x v="5"/>
          </reference>
          <reference field="2" count="1" selected="0">
            <x v="11"/>
          </reference>
        </references>
      </pivotArea>
    </chartFormat>
    <chartFormat chart="1" format="348" series="1">
      <pivotArea type="data" outline="0" fieldPosition="0">
        <references count="3">
          <reference field="4294967294" count="1" selected="0">
            <x v="0"/>
          </reference>
          <reference field="0" count="1" selected="0">
            <x v="5"/>
          </reference>
          <reference field="2" count="1" selected="0">
            <x v="1"/>
          </reference>
        </references>
      </pivotArea>
    </chartFormat>
    <chartFormat chart="1" format="349" series="1">
      <pivotArea type="data" outline="0" fieldPosition="0">
        <references count="3">
          <reference field="4294967294" count="1" selected="0">
            <x v="0"/>
          </reference>
          <reference field="0" count="1" selected="0">
            <x v="5"/>
          </reference>
          <reference field="2" count="1" selected="0">
            <x v="2"/>
          </reference>
        </references>
      </pivotArea>
    </chartFormat>
    <chartFormat chart="1" format="351" series="1">
      <pivotArea type="data" outline="0" fieldPosition="0">
        <references count="3">
          <reference field="4294967294" count="1" selected="0">
            <x v="0"/>
          </reference>
          <reference field="0" count="1" selected="0">
            <x v="5"/>
          </reference>
          <reference field="2" count="1" selected="0">
            <x v="7"/>
          </reference>
        </references>
      </pivotArea>
    </chartFormat>
    <chartFormat chart="1" format="352" series="1">
      <pivotArea type="data" outline="0" fieldPosition="0">
        <references count="3">
          <reference field="4294967294" count="1" selected="0">
            <x v="0"/>
          </reference>
          <reference field="0" count="1" selected="0">
            <x v="5"/>
          </reference>
          <reference field="2" count="1" selected="0">
            <x v="0"/>
          </reference>
        </references>
      </pivotArea>
    </chartFormat>
    <chartFormat chart="1" format="353" series="1">
      <pivotArea type="data" outline="0" fieldPosition="0">
        <references count="3">
          <reference field="4294967294" count="1" selected="0">
            <x v="0"/>
          </reference>
          <reference field="0" count="1" selected="0">
            <x v="5"/>
          </reference>
          <reference field="2" count="1" selected="0">
            <x v="4"/>
          </reference>
        </references>
      </pivotArea>
    </chartFormat>
    <chartFormat chart="1" format="354" series="1">
      <pivotArea type="data" outline="0" fieldPosition="0">
        <references count="3">
          <reference field="4294967294" count="1" selected="0">
            <x v="0"/>
          </reference>
          <reference field="0" count="1" selected="0">
            <x v="5"/>
          </reference>
          <reference field="2" count="1" selected="0">
            <x v="10"/>
          </reference>
        </references>
      </pivotArea>
    </chartFormat>
    <chartFormat chart="1" format="355" series="1">
      <pivotArea type="data" outline="0" fieldPosition="0">
        <references count="3">
          <reference field="4294967294" count="1" selected="0">
            <x v="0"/>
          </reference>
          <reference field="0" count="1" selected="0">
            <x v="5"/>
          </reference>
          <reference field="2" count="1" selected="0">
            <x v="6"/>
          </reference>
        </references>
      </pivotArea>
    </chartFormat>
    <chartFormat chart="1" format="357" series="1">
      <pivotArea type="data" outline="0" fieldPosition="0">
        <references count="3">
          <reference field="4294967294" count="1" selected="0">
            <x v="0"/>
          </reference>
          <reference field="0" count="1" selected="0">
            <x v="5"/>
          </reference>
          <reference field="2" count="1" selected="0">
            <x v="5"/>
          </reference>
        </references>
      </pivotArea>
    </chartFormat>
    <chartFormat chart="1" format="360" series="1">
      <pivotArea type="data" outline="0" fieldPosition="0">
        <references count="2">
          <reference field="4294967294" count="1" selected="0">
            <x v="0"/>
          </reference>
          <reference field="0" count="1" selected="0">
            <x v="5"/>
          </reference>
        </references>
      </pivotArea>
    </chartFormat>
    <chartFormat chart="1" format="36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4.xml><?xml version="1.0" encoding="utf-8"?>
<pivotTableDefinition xmlns="http://schemas.openxmlformats.org/spreadsheetml/2006/main" name="PivotTable1" cacheId="259"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3">
  <location ref="A3:B2096" firstHeaderRow="1" firstDataRow="1" firstDataCol="1"/>
  <pivotFields count="5">
    <pivotField axis="axisRow" showAll="0">
      <items count="20">
        <item x="16"/>
        <item x="14"/>
        <item x="9"/>
        <item x="7"/>
        <item x="8"/>
        <item x="6"/>
        <item x="12"/>
        <item x="1"/>
        <item x="10"/>
        <item x="11"/>
        <item x="5"/>
        <item x="4"/>
        <item x="3"/>
        <item x="0"/>
        <item x="2"/>
        <item x="13"/>
        <item x="17"/>
        <item x="15"/>
        <item x="18"/>
        <item t="default"/>
      </items>
    </pivotField>
    <pivotField axis="axisRow" showAll="0">
      <items count="21">
        <item h="1" x="3"/>
        <item x="2"/>
        <item x="10"/>
        <item x="11"/>
        <item h="1" x="19"/>
        <item x="1"/>
        <item x="12"/>
        <item x="13"/>
        <item x="7"/>
        <item x="0"/>
        <item x="14"/>
        <item x="15"/>
        <item x="17"/>
        <item h="1" x="18"/>
        <item h="1" x="4"/>
        <item h="1" x="5"/>
        <item h="1" x="6"/>
        <item h="1" x="8"/>
        <item h="1" x="9"/>
        <item h="1" x="16"/>
        <item t="default"/>
      </items>
    </pivotField>
    <pivotField axis="axisRow" showAll="0" nonAutoSortDefault="1">
      <items count="21">
        <item x="1"/>
        <item x="9"/>
        <item x="10"/>
        <item x="0"/>
        <item x="11"/>
        <item x="12"/>
        <item x="6"/>
        <item x="19"/>
        <item x="13"/>
        <item x="14"/>
        <item x="16"/>
        <item h="1" x="2"/>
        <item h="1" x="18"/>
        <item h="1" x="17"/>
        <item h="1" x="3"/>
        <item h="1" x="4"/>
        <item h="1" x="5"/>
        <item h="1" x="7"/>
        <item h="1" x="8"/>
        <item h="1" x="15"/>
        <item t="default"/>
      </items>
    </pivotField>
    <pivotField axis="axisRow" showAll="0">
      <items count="10">
        <item h="1" x="1"/>
        <item h="1" x="2"/>
        <item h="1" x="3"/>
        <item x="4"/>
        <item h="1" x="0"/>
        <item h="1" x="5"/>
        <item h="1" x="6"/>
        <item h="1" x="7"/>
        <item h="1" x="8"/>
        <item t="default"/>
      </items>
    </pivotField>
    <pivotField dataField="1" showAll="0"/>
  </pivotFields>
  <rowFields count="4">
    <field x="3"/>
    <field x="2"/>
    <field x="0"/>
    <field x="1"/>
  </rowFields>
  <rowItems count="2093">
    <i>
      <x v="3"/>
    </i>
    <i r="1">
      <x/>
    </i>
    <i r="2">
      <x/>
    </i>
    <i r="3">
      <x v="2"/>
    </i>
    <i r="3">
      <x v="3"/>
    </i>
    <i r="3">
      <x v="5"/>
    </i>
    <i r="3">
      <x v="6"/>
    </i>
    <i r="3">
      <x v="7"/>
    </i>
    <i r="3">
      <x v="8"/>
    </i>
    <i r="3">
      <x v="9"/>
    </i>
    <i r="3">
      <x v="10"/>
    </i>
    <i r="3">
      <x v="11"/>
    </i>
    <i r="3">
      <x v="12"/>
    </i>
    <i r="2">
      <x v="1"/>
    </i>
    <i r="3">
      <x v="2"/>
    </i>
    <i r="3">
      <x v="3"/>
    </i>
    <i r="3">
      <x v="5"/>
    </i>
    <i r="3">
      <x v="6"/>
    </i>
    <i r="3">
      <x v="8"/>
    </i>
    <i r="3">
      <x v="9"/>
    </i>
    <i r="3">
      <x v="10"/>
    </i>
    <i r="3">
      <x v="11"/>
    </i>
    <i r="3">
      <x v="12"/>
    </i>
    <i r="2">
      <x v="2"/>
    </i>
    <i r="3">
      <x v="2"/>
    </i>
    <i r="3">
      <x v="3"/>
    </i>
    <i r="3">
      <x v="5"/>
    </i>
    <i r="3">
      <x v="6"/>
    </i>
    <i r="3">
      <x v="7"/>
    </i>
    <i r="3">
      <x v="8"/>
    </i>
    <i r="3">
      <x v="9"/>
    </i>
    <i r="3">
      <x v="10"/>
    </i>
    <i r="3">
      <x v="11"/>
    </i>
    <i r="3">
      <x v="12"/>
    </i>
    <i r="2">
      <x v="3"/>
    </i>
    <i r="3">
      <x v="3"/>
    </i>
    <i r="3">
      <x v="5"/>
    </i>
    <i r="3">
      <x v="6"/>
    </i>
    <i r="3">
      <x v="8"/>
    </i>
    <i r="3">
      <x v="10"/>
    </i>
    <i r="3">
      <x v="11"/>
    </i>
    <i r="3">
      <x v="12"/>
    </i>
    <i r="2">
      <x v="4"/>
    </i>
    <i r="3">
      <x v="2"/>
    </i>
    <i r="3">
      <x v="6"/>
    </i>
    <i r="3">
      <x v="7"/>
    </i>
    <i r="3">
      <x v="8"/>
    </i>
    <i r="3">
      <x v="12"/>
    </i>
    <i r="2">
      <x v="5"/>
    </i>
    <i r="3">
      <x v="2"/>
    </i>
    <i r="3">
      <x v="3"/>
    </i>
    <i r="3">
      <x v="5"/>
    </i>
    <i r="3">
      <x v="6"/>
    </i>
    <i r="3">
      <x v="7"/>
    </i>
    <i r="3">
      <x v="8"/>
    </i>
    <i r="3">
      <x v="10"/>
    </i>
    <i r="3">
      <x v="11"/>
    </i>
    <i r="3">
      <x v="12"/>
    </i>
    <i r="2">
      <x v="6"/>
    </i>
    <i r="3">
      <x v="2"/>
    </i>
    <i r="3">
      <x v="3"/>
    </i>
    <i r="3">
      <x v="5"/>
    </i>
    <i r="3">
      <x v="6"/>
    </i>
    <i r="3">
      <x v="7"/>
    </i>
    <i r="3">
      <x v="8"/>
    </i>
    <i r="3">
      <x v="9"/>
    </i>
    <i r="3">
      <x v="10"/>
    </i>
    <i r="3">
      <x v="11"/>
    </i>
    <i r="3">
      <x v="12"/>
    </i>
    <i r="2">
      <x v="7"/>
    </i>
    <i r="3">
      <x v="2"/>
    </i>
    <i r="3">
      <x v="3"/>
    </i>
    <i r="3">
      <x v="5"/>
    </i>
    <i r="3">
      <x v="6"/>
    </i>
    <i r="3">
      <x v="8"/>
    </i>
    <i r="3">
      <x v="12"/>
    </i>
    <i r="2">
      <x v="8"/>
    </i>
    <i r="3">
      <x v="2"/>
    </i>
    <i r="3">
      <x v="3"/>
    </i>
    <i r="3">
      <x v="5"/>
    </i>
    <i r="3">
      <x v="6"/>
    </i>
    <i r="3">
      <x v="7"/>
    </i>
    <i r="3">
      <x v="8"/>
    </i>
    <i r="3">
      <x v="9"/>
    </i>
    <i r="3">
      <x v="10"/>
    </i>
    <i r="3">
      <x v="11"/>
    </i>
    <i r="3">
      <x v="12"/>
    </i>
    <i r="2">
      <x v="9"/>
    </i>
    <i r="3">
      <x v="2"/>
    </i>
    <i r="3">
      <x v="3"/>
    </i>
    <i r="3">
      <x v="5"/>
    </i>
    <i r="3">
      <x v="6"/>
    </i>
    <i r="3">
      <x v="7"/>
    </i>
    <i r="3">
      <x v="8"/>
    </i>
    <i r="3">
      <x v="9"/>
    </i>
    <i r="3">
      <x v="10"/>
    </i>
    <i r="3">
      <x v="11"/>
    </i>
    <i r="3">
      <x v="12"/>
    </i>
    <i r="2">
      <x v="10"/>
    </i>
    <i r="3">
      <x v="2"/>
    </i>
    <i r="3">
      <x v="3"/>
    </i>
    <i r="3">
      <x v="5"/>
    </i>
    <i r="3">
      <x v="6"/>
    </i>
    <i r="3">
      <x v="7"/>
    </i>
    <i r="3">
      <x v="9"/>
    </i>
    <i r="3">
      <x v="10"/>
    </i>
    <i r="3">
      <x v="11"/>
    </i>
    <i r="3">
      <x v="12"/>
    </i>
    <i r="2">
      <x v="11"/>
    </i>
    <i r="3">
      <x v="2"/>
    </i>
    <i r="3">
      <x v="3"/>
    </i>
    <i r="3">
      <x v="5"/>
    </i>
    <i r="3">
      <x v="6"/>
    </i>
    <i r="3">
      <x v="7"/>
    </i>
    <i r="3">
      <x v="8"/>
    </i>
    <i r="3">
      <x v="9"/>
    </i>
    <i r="3">
      <x v="10"/>
    </i>
    <i r="3">
      <x v="11"/>
    </i>
    <i r="3">
      <x v="12"/>
    </i>
    <i r="2">
      <x v="12"/>
    </i>
    <i r="3">
      <x v="2"/>
    </i>
    <i r="3">
      <x v="3"/>
    </i>
    <i r="3">
      <x v="5"/>
    </i>
    <i r="3">
      <x v="6"/>
    </i>
    <i r="3">
      <x v="7"/>
    </i>
    <i r="3">
      <x v="8"/>
    </i>
    <i r="3">
      <x v="9"/>
    </i>
    <i r="3">
      <x v="10"/>
    </i>
    <i r="3">
      <x v="11"/>
    </i>
    <i r="3">
      <x v="12"/>
    </i>
    <i r="2">
      <x v="13"/>
    </i>
    <i r="3">
      <x v="2"/>
    </i>
    <i r="3">
      <x v="3"/>
    </i>
    <i r="3">
      <x v="5"/>
    </i>
    <i r="3">
      <x v="6"/>
    </i>
    <i r="3">
      <x v="7"/>
    </i>
    <i r="3">
      <x v="8"/>
    </i>
    <i r="3">
      <x v="9"/>
    </i>
    <i r="3">
      <x v="10"/>
    </i>
    <i r="3">
      <x v="11"/>
    </i>
    <i r="3">
      <x v="12"/>
    </i>
    <i r="2">
      <x v="14"/>
    </i>
    <i r="3">
      <x v="2"/>
    </i>
    <i r="3">
      <x v="3"/>
    </i>
    <i r="3">
      <x v="5"/>
    </i>
    <i r="3">
      <x v="6"/>
    </i>
    <i r="3">
      <x v="7"/>
    </i>
    <i r="3">
      <x v="8"/>
    </i>
    <i r="3">
      <x v="9"/>
    </i>
    <i r="3">
      <x v="10"/>
    </i>
    <i r="3">
      <x v="11"/>
    </i>
    <i r="3">
      <x v="12"/>
    </i>
    <i r="2">
      <x v="15"/>
    </i>
    <i r="3">
      <x v="2"/>
    </i>
    <i r="3">
      <x v="3"/>
    </i>
    <i r="3">
      <x v="5"/>
    </i>
    <i r="3">
      <x v="6"/>
    </i>
    <i r="3">
      <x v="7"/>
    </i>
    <i r="3">
      <x v="8"/>
    </i>
    <i r="3">
      <x v="9"/>
    </i>
    <i r="3">
      <x v="10"/>
    </i>
    <i r="3">
      <x v="11"/>
    </i>
    <i r="3">
      <x v="12"/>
    </i>
    <i r="2">
      <x v="16"/>
    </i>
    <i r="3">
      <x v="2"/>
    </i>
    <i r="3">
      <x v="3"/>
    </i>
    <i r="3">
      <x v="5"/>
    </i>
    <i r="3">
      <x v="6"/>
    </i>
    <i r="3">
      <x v="7"/>
    </i>
    <i r="3">
      <x v="8"/>
    </i>
    <i r="3">
      <x v="9"/>
    </i>
    <i r="3">
      <x v="10"/>
    </i>
    <i r="3">
      <x v="11"/>
    </i>
    <i r="3">
      <x v="12"/>
    </i>
    <i r="2">
      <x v="17"/>
    </i>
    <i r="3">
      <x v="2"/>
    </i>
    <i r="3">
      <x v="3"/>
    </i>
    <i r="3">
      <x v="5"/>
    </i>
    <i r="3">
      <x v="6"/>
    </i>
    <i r="3">
      <x v="7"/>
    </i>
    <i r="3">
      <x v="8"/>
    </i>
    <i r="3">
      <x v="9"/>
    </i>
    <i r="3">
      <x v="10"/>
    </i>
    <i r="3">
      <x v="11"/>
    </i>
    <i r="3">
      <x v="12"/>
    </i>
    <i r="2">
      <x v="18"/>
    </i>
    <i r="3">
      <x v="2"/>
    </i>
    <i r="3">
      <x v="3"/>
    </i>
    <i r="3">
      <x v="5"/>
    </i>
    <i r="3">
      <x v="6"/>
    </i>
    <i r="3">
      <x v="7"/>
    </i>
    <i r="3">
      <x v="8"/>
    </i>
    <i r="3">
      <x v="9"/>
    </i>
    <i r="3">
      <x v="10"/>
    </i>
    <i r="3">
      <x v="11"/>
    </i>
    <i r="3">
      <x v="12"/>
    </i>
    <i r="1">
      <x v="1"/>
    </i>
    <i r="2">
      <x/>
    </i>
    <i r="3">
      <x v="1"/>
    </i>
    <i r="3">
      <x v="3"/>
    </i>
    <i r="3">
      <x v="5"/>
    </i>
    <i r="3">
      <x v="6"/>
    </i>
    <i r="3">
      <x v="7"/>
    </i>
    <i r="3">
      <x v="8"/>
    </i>
    <i r="3">
      <x v="9"/>
    </i>
    <i r="3">
      <x v="10"/>
    </i>
    <i r="3">
      <x v="11"/>
    </i>
    <i r="3">
      <x v="12"/>
    </i>
    <i r="2">
      <x v="1"/>
    </i>
    <i r="3">
      <x v="1"/>
    </i>
    <i r="3">
      <x v="3"/>
    </i>
    <i r="3">
      <x v="5"/>
    </i>
    <i r="3">
      <x v="6"/>
    </i>
    <i r="3">
      <x v="8"/>
    </i>
    <i r="3">
      <x v="9"/>
    </i>
    <i r="3">
      <x v="10"/>
    </i>
    <i r="3">
      <x v="11"/>
    </i>
    <i r="3">
      <x v="12"/>
    </i>
    <i r="2">
      <x v="2"/>
    </i>
    <i r="3">
      <x v="1"/>
    </i>
    <i r="3">
      <x v="3"/>
    </i>
    <i r="3">
      <x v="5"/>
    </i>
    <i r="3">
      <x v="6"/>
    </i>
    <i r="3">
      <x v="7"/>
    </i>
    <i r="3">
      <x v="8"/>
    </i>
    <i r="3">
      <x v="9"/>
    </i>
    <i r="3">
      <x v="10"/>
    </i>
    <i r="3">
      <x v="11"/>
    </i>
    <i r="3">
      <x v="12"/>
    </i>
    <i r="2">
      <x v="3"/>
    </i>
    <i r="3">
      <x v="3"/>
    </i>
    <i r="3">
      <x v="5"/>
    </i>
    <i r="3">
      <x v="6"/>
    </i>
    <i r="3">
      <x v="8"/>
    </i>
    <i r="3">
      <x v="10"/>
    </i>
    <i r="3">
      <x v="11"/>
    </i>
    <i r="3">
      <x v="12"/>
    </i>
    <i r="2">
      <x v="4"/>
    </i>
    <i r="3">
      <x v="6"/>
    </i>
    <i r="3">
      <x v="7"/>
    </i>
    <i r="3">
      <x v="8"/>
    </i>
    <i r="3">
      <x v="12"/>
    </i>
    <i r="2">
      <x v="5"/>
    </i>
    <i r="3">
      <x v="1"/>
    </i>
    <i r="3">
      <x v="3"/>
    </i>
    <i r="3">
      <x v="5"/>
    </i>
    <i r="3">
      <x v="6"/>
    </i>
    <i r="3">
      <x v="7"/>
    </i>
    <i r="3">
      <x v="8"/>
    </i>
    <i r="3">
      <x v="10"/>
    </i>
    <i r="3">
      <x v="11"/>
    </i>
    <i r="3">
      <x v="12"/>
    </i>
    <i r="2">
      <x v="6"/>
    </i>
    <i r="3">
      <x v="1"/>
    </i>
    <i r="3">
      <x v="3"/>
    </i>
    <i r="3">
      <x v="5"/>
    </i>
    <i r="3">
      <x v="6"/>
    </i>
    <i r="3">
      <x v="7"/>
    </i>
    <i r="3">
      <x v="8"/>
    </i>
    <i r="3">
      <x v="9"/>
    </i>
    <i r="3">
      <x v="10"/>
    </i>
    <i r="3">
      <x v="11"/>
    </i>
    <i r="3">
      <x v="12"/>
    </i>
    <i r="2">
      <x v="7"/>
    </i>
    <i r="3">
      <x v="3"/>
    </i>
    <i r="3">
      <x v="5"/>
    </i>
    <i r="3">
      <x v="6"/>
    </i>
    <i r="3">
      <x v="8"/>
    </i>
    <i r="3">
      <x v="12"/>
    </i>
    <i r="2">
      <x v="8"/>
    </i>
    <i r="3">
      <x v="1"/>
    </i>
    <i r="3">
      <x v="3"/>
    </i>
    <i r="3">
      <x v="5"/>
    </i>
    <i r="3">
      <x v="6"/>
    </i>
    <i r="3">
      <x v="7"/>
    </i>
    <i r="3">
      <x v="8"/>
    </i>
    <i r="3">
      <x v="9"/>
    </i>
    <i r="3">
      <x v="10"/>
    </i>
    <i r="3">
      <x v="11"/>
    </i>
    <i r="3">
      <x v="12"/>
    </i>
    <i r="2">
      <x v="9"/>
    </i>
    <i r="3">
      <x v="1"/>
    </i>
    <i r="3">
      <x v="3"/>
    </i>
    <i r="3">
      <x v="5"/>
    </i>
    <i r="3">
      <x v="6"/>
    </i>
    <i r="3">
      <x v="7"/>
    </i>
    <i r="3">
      <x v="8"/>
    </i>
    <i r="3">
      <x v="9"/>
    </i>
    <i r="3">
      <x v="10"/>
    </i>
    <i r="3">
      <x v="11"/>
    </i>
    <i r="3">
      <x v="12"/>
    </i>
    <i r="2">
      <x v="10"/>
    </i>
    <i r="3">
      <x v="1"/>
    </i>
    <i r="3">
      <x v="3"/>
    </i>
    <i r="3">
      <x v="5"/>
    </i>
    <i r="3">
      <x v="6"/>
    </i>
    <i r="3">
      <x v="7"/>
    </i>
    <i r="3">
      <x v="9"/>
    </i>
    <i r="3">
      <x v="10"/>
    </i>
    <i r="3">
      <x v="11"/>
    </i>
    <i r="3">
      <x v="12"/>
    </i>
    <i r="2">
      <x v="11"/>
    </i>
    <i r="3">
      <x v="1"/>
    </i>
    <i r="3">
      <x v="3"/>
    </i>
    <i r="3">
      <x v="5"/>
    </i>
    <i r="3">
      <x v="6"/>
    </i>
    <i r="3">
      <x v="7"/>
    </i>
    <i r="3">
      <x v="8"/>
    </i>
    <i r="3">
      <x v="9"/>
    </i>
    <i r="3">
      <x v="10"/>
    </i>
    <i r="3">
      <x v="11"/>
    </i>
    <i r="3">
      <x v="12"/>
    </i>
    <i r="2">
      <x v="12"/>
    </i>
    <i r="3">
      <x v="1"/>
    </i>
    <i r="3">
      <x v="3"/>
    </i>
    <i r="3">
      <x v="5"/>
    </i>
    <i r="3">
      <x v="6"/>
    </i>
    <i r="3">
      <x v="7"/>
    </i>
    <i r="3">
      <x v="8"/>
    </i>
    <i r="3">
      <x v="9"/>
    </i>
    <i r="3">
      <x v="10"/>
    </i>
    <i r="3">
      <x v="11"/>
    </i>
    <i r="3">
      <x v="12"/>
    </i>
    <i r="2">
      <x v="13"/>
    </i>
    <i r="3">
      <x v="1"/>
    </i>
    <i r="3">
      <x v="3"/>
    </i>
    <i r="3">
      <x v="5"/>
    </i>
    <i r="3">
      <x v="6"/>
    </i>
    <i r="3">
      <x v="7"/>
    </i>
    <i r="3">
      <x v="8"/>
    </i>
    <i r="3">
      <x v="9"/>
    </i>
    <i r="3">
      <x v="10"/>
    </i>
    <i r="3">
      <x v="11"/>
    </i>
    <i r="3">
      <x v="12"/>
    </i>
    <i r="2">
      <x v="14"/>
    </i>
    <i r="3">
      <x v="1"/>
    </i>
    <i r="3">
      <x v="3"/>
    </i>
    <i r="3">
      <x v="5"/>
    </i>
    <i r="3">
      <x v="6"/>
    </i>
    <i r="3">
      <x v="7"/>
    </i>
    <i r="3">
      <x v="8"/>
    </i>
    <i r="3">
      <x v="9"/>
    </i>
    <i r="3">
      <x v="10"/>
    </i>
    <i r="3">
      <x v="11"/>
    </i>
    <i r="3">
      <x v="12"/>
    </i>
    <i r="2">
      <x v="15"/>
    </i>
    <i r="3">
      <x v="1"/>
    </i>
    <i r="3">
      <x v="3"/>
    </i>
    <i r="3">
      <x v="5"/>
    </i>
    <i r="3">
      <x v="6"/>
    </i>
    <i r="3">
      <x v="7"/>
    </i>
    <i r="3">
      <x v="8"/>
    </i>
    <i r="3">
      <x v="9"/>
    </i>
    <i r="3">
      <x v="10"/>
    </i>
    <i r="3">
      <x v="11"/>
    </i>
    <i r="3">
      <x v="12"/>
    </i>
    <i r="2">
      <x v="16"/>
    </i>
    <i r="3">
      <x v="1"/>
    </i>
    <i r="3">
      <x v="3"/>
    </i>
    <i r="3">
      <x v="5"/>
    </i>
    <i r="3">
      <x v="6"/>
    </i>
    <i r="3">
      <x v="7"/>
    </i>
    <i r="3">
      <x v="8"/>
    </i>
    <i r="3">
      <x v="9"/>
    </i>
    <i r="3">
      <x v="10"/>
    </i>
    <i r="3">
      <x v="11"/>
    </i>
    <i r="3">
      <x v="12"/>
    </i>
    <i r="2">
      <x v="17"/>
    </i>
    <i r="3">
      <x v="1"/>
    </i>
    <i r="3">
      <x v="3"/>
    </i>
    <i r="3">
      <x v="5"/>
    </i>
    <i r="3">
      <x v="6"/>
    </i>
    <i r="3">
      <x v="7"/>
    </i>
    <i r="3">
      <x v="8"/>
    </i>
    <i r="3">
      <x v="9"/>
    </i>
    <i r="3">
      <x v="10"/>
    </i>
    <i r="3">
      <x v="11"/>
    </i>
    <i r="3">
      <x v="12"/>
    </i>
    <i r="2">
      <x v="18"/>
    </i>
    <i r="3">
      <x v="1"/>
    </i>
    <i r="3">
      <x v="3"/>
    </i>
    <i r="3">
      <x v="5"/>
    </i>
    <i r="3">
      <x v="6"/>
    </i>
    <i r="3">
      <x v="7"/>
    </i>
    <i r="3">
      <x v="8"/>
    </i>
    <i r="3">
      <x v="9"/>
    </i>
    <i r="3">
      <x v="10"/>
    </i>
    <i r="3">
      <x v="11"/>
    </i>
    <i r="3">
      <x v="12"/>
    </i>
    <i r="1">
      <x v="2"/>
    </i>
    <i r="2">
      <x/>
    </i>
    <i r="3">
      <x v="1"/>
    </i>
    <i r="3">
      <x v="2"/>
    </i>
    <i r="3">
      <x v="5"/>
    </i>
    <i r="3">
      <x v="6"/>
    </i>
    <i r="3">
      <x v="7"/>
    </i>
    <i r="3">
      <x v="8"/>
    </i>
    <i r="3">
      <x v="9"/>
    </i>
    <i r="3">
      <x v="10"/>
    </i>
    <i r="3">
      <x v="11"/>
    </i>
    <i r="3">
      <x v="12"/>
    </i>
    <i r="2">
      <x v="1"/>
    </i>
    <i r="3">
      <x v="1"/>
    </i>
    <i r="3">
      <x v="2"/>
    </i>
    <i r="3">
      <x v="5"/>
    </i>
    <i r="3">
      <x v="6"/>
    </i>
    <i r="3">
      <x v="8"/>
    </i>
    <i r="3">
      <x v="9"/>
    </i>
    <i r="3">
      <x v="10"/>
    </i>
    <i r="3">
      <x v="12"/>
    </i>
    <i r="2">
      <x v="2"/>
    </i>
    <i r="3">
      <x v="1"/>
    </i>
    <i r="3">
      <x v="2"/>
    </i>
    <i r="3">
      <x v="5"/>
    </i>
    <i r="3">
      <x v="6"/>
    </i>
    <i r="3">
      <x v="7"/>
    </i>
    <i r="3">
      <x v="8"/>
    </i>
    <i r="3">
      <x v="9"/>
    </i>
    <i r="3">
      <x v="10"/>
    </i>
    <i r="3">
      <x v="11"/>
    </i>
    <i r="3">
      <x v="12"/>
    </i>
    <i r="2">
      <x v="3"/>
    </i>
    <i r="3">
      <x v="5"/>
    </i>
    <i r="3">
      <x v="6"/>
    </i>
    <i r="3">
      <x v="8"/>
    </i>
    <i r="3">
      <x v="10"/>
    </i>
    <i r="3">
      <x v="11"/>
    </i>
    <i r="3">
      <x v="12"/>
    </i>
    <i r="2">
      <x v="4"/>
    </i>
    <i r="3">
      <x v="2"/>
    </i>
    <i r="3">
      <x v="6"/>
    </i>
    <i r="3">
      <x v="7"/>
    </i>
    <i r="3">
      <x v="8"/>
    </i>
    <i r="3">
      <x v="12"/>
    </i>
    <i r="2">
      <x v="5"/>
    </i>
    <i r="3">
      <x v="1"/>
    </i>
    <i r="3">
      <x v="2"/>
    </i>
    <i r="3">
      <x v="5"/>
    </i>
    <i r="3">
      <x v="6"/>
    </i>
    <i r="3">
      <x v="7"/>
    </i>
    <i r="3">
      <x v="8"/>
    </i>
    <i r="3">
      <x v="10"/>
    </i>
    <i r="3">
      <x v="11"/>
    </i>
    <i r="3">
      <x v="12"/>
    </i>
    <i r="2">
      <x v="6"/>
    </i>
    <i r="3">
      <x v="1"/>
    </i>
    <i r="3">
      <x v="2"/>
    </i>
    <i r="3">
      <x v="5"/>
    </i>
    <i r="3">
      <x v="6"/>
    </i>
    <i r="3">
      <x v="7"/>
    </i>
    <i r="3">
      <x v="8"/>
    </i>
    <i r="3">
      <x v="9"/>
    </i>
    <i r="3">
      <x v="10"/>
    </i>
    <i r="3">
      <x v="11"/>
    </i>
    <i r="3">
      <x v="12"/>
    </i>
    <i r="2">
      <x v="7"/>
    </i>
    <i r="3">
      <x v="2"/>
    </i>
    <i r="3">
      <x v="5"/>
    </i>
    <i r="3">
      <x v="6"/>
    </i>
    <i r="3">
      <x v="8"/>
    </i>
    <i r="3">
      <x v="12"/>
    </i>
    <i r="2">
      <x v="8"/>
    </i>
    <i r="3">
      <x v="1"/>
    </i>
    <i r="3">
      <x v="2"/>
    </i>
    <i r="3">
      <x v="5"/>
    </i>
    <i r="3">
      <x v="6"/>
    </i>
    <i r="3">
      <x v="7"/>
    </i>
    <i r="3">
      <x v="8"/>
    </i>
    <i r="3">
      <x v="9"/>
    </i>
    <i r="3">
      <x v="10"/>
    </i>
    <i r="3">
      <x v="11"/>
    </i>
    <i r="3">
      <x v="12"/>
    </i>
    <i r="2">
      <x v="9"/>
    </i>
    <i r="3">
      <x v="1"/>
    </i>
    <i r="3">
      <x v="2"/>
    </i>
    <i r="3">
      <x v="5"/>
    </i>
    <i r="3">
      <x v="6"/>
    </i>
    <i r="3">
      <x v="7"/>
    </i>
    <i r="3">
      <x v="8"/>
    </i>
    <i r="3">
      <x v="9"/>
    </i>
    <i r="3">
      <x v="10"/>
    </i>
    <i r="3">
      <x v="11"/>
    </i>
    <i r="3">
      <x v="12"/>
    </i>
    <i r="2">
      <x v="10"/>
    </i>
    <i r="3">
      <x v="1"/>
    </i>
    <i r="3">
      <x v="2"/>
    </i>
    <i r="3">
      <x v="5"/>
    </i>
    <i r="3">
      <x v="6"/>
    </i>
    <i r="3">
      <x v="7"/>
    </i>
    <i r="3">
      <x v="9"/>
    </i>
    <i r="3">
      <x v="10"/>
    </i>
    <i r="3">
      <x v="11"/>
    </i>
    <i r="3">
      <x v="12"/>
    </i>
    <i r="2">
      <x v="11"/>
    </i>
    <i r="3">
      <x v="1"/>
    </i>
    <i r="3">
      <x v="2"/>
    </i>
    <i r="3">
      <x v="5"/>
    </i>
    <i r="3">
      <x v="6"/>
    </i>
    <i r="3">
      <x v="7"/>
    </i>
    <i r="3">
      <x v="8"/>
    </i>
    <i r="3">
      <x v="9"/>
    </i>
    <i r="3">
      <x v="10"/>
    </i>
    <i r="3">
      <x v="11"/>
    </i>
    <i r="3">
      <x v="12"/>
    </i>
    <i r="2">
      <x v="12"/>
    </i>
    <i r="3">
      <x v="1"/>
    </i>
    <i r="3">
      <x v="2"/>
    </i>
    <i r="3">
      <x v="5"/>
    </i>
    <i r="3">
      <x v="6"/>
    </i>
    <i r="3">
      <x v="7"/>
    </i>
    <i r="3">
      <x v="8"/>
    </i>
    <i r="3">
      <x v="9"/>
    </i>
    <i r="3">
      <x v="10"/>
    </i>
    <i r="3">
      <x v="11"/>
    </i>
    <i r="3">
      <x v="12"/>
    </i>
    <i r="2">
      <x v="13"/>
    </i>
    <i r="3">
      <x v="1"/>
    </i>
    <i r="3">
      <x v="2"/>
    </i>
    <i r="3">
      <x v="5"/>
    </i>
    <i r="3">
      <x v="6"/>
    </i>
    <i r="3">
      <x v="7"/>
    </i>
    <i r="3">
      <x v="8"/>
    </i>
    <i r="3">
      <x v="9"/>
    </i>
    <i r="3">
      <x v="10"/>
    </i>
    <i r="3">
      <x v="11"/>
    </i>
    <i r="3">
      <x v="12"/>
    </i>
    <i r="2">
      <x v="14"/>
    </i>
    <i r="3">
      <x v="1"/>
    </i>
    <i r="3">
      <x v="2"/>
    </i>
    <i r="3">
      <x v="5"/>
    </i>
    <i r="3">
      <x v="6"/>
    </i>
    <i r="3">
      <x v="7"/>
    </i>
    <i r="3">
      <x v="8"/>
    </i>
    <i r="3">
      <x v="9"/>
    </i>
    <i r="3">
      <x v="10"/>
    </i>
    <i r="3">
      <x v="12"/>
    </i>
    <i r="2">
      <x v="15"/>
    </i>
    <i r="3">
      <x v="1"/>
    </i>
    <i r="3">
      <x v="2"/>
    </i>
    <i r="3">
      <x v="5"/>
    </i>
    <i r="3">
      <x v="6"/>
    </i>
    <i r="3">
      <x v="7"/>
    </i>
    <i r="3">
      <x v="8"/>
    </i>
    <i r="3">
      <x v="9"/>
    </i>
    <i r="3">
      <x v="10"/>
    </i>
    <i r="3">
      <x v="11"/>
    </i>
    <i r="3">
      <x v="12"/>
    </i>
    <i r="2">
      <x v="16"/>
    </i>
    <i r="3">
      <x v="1"/>
    </i>
    <i r="3">
      <x v="2"/>
    </i>
    <i r="3">
      <x v="5"/>
    </i>
    <i r="3">
      <x v="6"/>
    </i>
    <i r="3">
      <x v="7"/>
    </i>
    <i r="3">
      <x v="8"/>
    </i>
    <i r="3">
      <x v="9"/>
    </i>
    <i r="3">
      <x v="10"/>
    </i>
    <i r="3">
      <x v="11"/>
    </i>
    <i r="3">
      <x v="12"/>
    </i>
    <i r="2">
      <x v="17"/>
    </i>
    <i r="3">
      <x v="1"/>
    </i>
    <i r="3">
      <x v="2"/>
    </i>
    <i r="3">
      <x v="5"/>
    </i>
    <i r="3">
      <x v="6"/>
    </i>
    <i r="3">
      <x v="7"/>
    </i>
    <i r="3">
      <x v="8"/>
    </i>
    <i r="3">
      <x v="9"/>
    </i>
    <i r="3">
      <x v="10"/>
    </i>
    <i r="3">
      <x v="11"/>
    </i>
    <i r="3">
      <x v="12"/>
    </i>
    <i r="2">
      <x v="18"/>
    </i>
    <i r="3">
      <x v="1"/>
    </i>
    <i r="3">
      <x v="2"/>
    </i>
    <i r="3">
      <x v="5"/>
    </i>
    <i r="3">
      <x v="6"/>
    </i>
    <i r="3">
      <x v="7"/>
    </i>
    <i r="3">
      <x v="8"/>
    </i>
    <i r="3">
      <x v="9"/>
    </i>
    <i r="3">
      <x v="10"/>
    </i>
    <i r="3">
      <x v="11"/>
    </i>
    <i r="3">
      <x v="12"/>
    </i>
    <i r="1">
      <x v="3"/>
    </i>
    <i r="2">
      <x/>
    </i>
    <i r="3">
      <x v="1"/>
    </i>
    <i r="3">
      <x v="2"/>
    </i>
    <i r="3">
      <x v="3"/>
    </i>
    <i r="3">
      <x v="6"/>
    </i>
    <i r="3">
      <x v="7"/>
    </i>
    <i r="3">
      <x v="8"/>
    </i>
    <i r="3">
      <x v="9"/>
    </i>
    <i r="3">
      <x v="10"/>
    </i>
    <i r="3">
      <x v="11"/>
    </i>
    <i r="3">
      <x v="12"/>
    </i>
    <i r="2">
      <x v="1"/>
    </i>
    <i r="3">
      <x v="1"/>
    </i>
    <i r="3">
      <x v="2"/>
    </i>
    <i r="3">
      <x v="3"/>
    </i>
    <i r="3">
      <x v="6"/>
    </i>
    <i r="3">
      <x v="8"/>
    </i>
    <i r="3">
      <x v="9"/>
    </i>
    <i r="3">
      <x v="10"/>
    </i>
    <i r="3">
      <x v="11"/>
    </i>
    <i r="3">
      <x v="12"/>
    </i>
    <i r="2">
      <x v="2"/>
    </i>
    <i r="3">
      <x v="1"/>
    </i>
    <i r="3">
      <x v="2"/>
    </i>
    <i r="3">
      <x v="3"/>
    </i>
    <i r="3">
      <x v="6"/>
    </i>
    <i r="3">
      <x v="7"/>
    </i>
    <i r="3">
      <x v="8"/>
    </i>
    <i r="3">
      <x v="9"/>
    </i>
    <i r="3">
      <x v="10"/>
    </i>
    <i r="3">
      <x v="11"/>
    </i>
    <i r="3">
      <x v="12"/>
    </i>
    <i r="2">
      <x v="4"/>
    </i>
    <i r="3">
      <x v="2"/>
    </i>
    <i r="3">
      <x v="6"/>
    </i>
    <i r="3">
      <x v="7"/>
    </i>
    <i r="3">
      <x v="8"/>
    </i>
    <i r="3">
      <x v="12"/>
    </i>
    <i r="2">
      <x v="5"/>
    </i>
    <i r="3">
      <x v="1"/>
    </i>
    <i r="3">
      <x v="2"/>
    </i>
    <i r="3">
      <x v="3"/>
    </i>
    <i r="3">
      <x v="6"/>
    </i>
    <i r="3">
      <x v="7"/>
    </i>
    <i r="3">
      <x v="8"/>
    </i>
    <i r="3">
      <x v="10"/>
    </i>
    <i r="3">
      <x v="11"/>
    </i>
    <i r="3">
      <x v="12"/>
    </i>
    <i r="2">
      <x v="6"/>
    </i>
    <i r="3">
      <x v="1"/>
    </i>
    <i r="3">
      <x v="2"/>
    </i>
    <i r="3">
      <x v="3"/>
    </i>
    <i r="3">
      <x v="6"/>
    </i>
    <i r="3">
      <x v="7"/>
    </i>
    <i r="3">
      <x v="8"/>
    </i>
    <i r="3">
      <x v="9"/>
    </i>
    <i r="3">
      <x v="10"/>
    </i>
    <i r="3">
      <x v="11"/>
    </i>
    <i r="3">
      <x v="12"/>
    </i>
    <i r="2">
      <x v="7"/>
    </i>
    <i r="3">
      <x v="2"/>
    </i>
    <i r="3">
      <x v="3"/>
    </i>
    <i r="3">
      <x v="6"/>
    </i>
    <i r="3">
      <x v="8"/>
    </i>
    <i r="3">
      <x v="12"/>
    </i>
    <i r="2">
      <x v="8"/>
    </i>
    <i r="3">
      <x v="1"/>
    </i>
    <i r="3">
      <x v="2"/>
    </i>
    <i r="3">
      <x v="3"/>
    </i>
    <i r="3">
      <x v="6"/>
    </i>
    <i r="3">
      <x v="7"/>
    </i>
    <i r="3">
      <x v="8"/>
    </i>
    <i r="3">
      <x v="9"/>
    </i>
    <i r="3">
      <x v="10"/>
    </i>
    <i r="3">
      <x v="11"/>
    </i>
    <i r="3">
      <x v="12"/>
    </i>
    <i r="2">
      <x v="9"/>
    </i>
    <i r="3">
      <x v="1"/>
    </i>
    <i r="3">
      <x v="2"/>
    </i>
    <i r="3">
      <x v="3"/>
    </i>
    <i r="3">
      <x v="6"/>
    </i>
    <i r="3">
      <x v="7"/>
    </i>
    <i r="3">
      <x v="8"/>
    </i>
    <i r="3">
      <x v="9"/>
    </i>
    <i r="3">
      <x v="10"/>
    </i>
    <i r="3">
      <x v="11"/>
    </i>
    <i r="3">
      <x v="12"/>
    </i>
    <i r="2">
      <x v="10"/>
    </i>
    <i r="3">
      <x v="1"/>
    </i>
    <i r="3">
      <x v="2"/>
    </i>
    <i r="3">
      <x v="3"/>
    </i>
    <i r="3">
      <x v="6"/>
    </i>
    <i r="3">
      <x v="7"/>
    </i>
    <i r="3">
      <x v="9"/>
    </i>
    <i r="3">
      <x v="10"/>
    </i>
    <i r="3">
      <x v="11"/>
    </i>
    <i r="3">
      <x v="12"/>
    </i>
    <i r="2">
      <x v="11"/>
    </i>
    <i r="3">
      <x v="1"/>
    </i>
    <i r="3">
      <x v="2"/>
    </i>
    <i r="3">
      <x v="3"/>
    </i>
    <i r="3">
      <x v="6"/>
    </i>
    <i r="3">
      <x v="7"/>
    </i>
    <i r="3">
      <x v="8"/>
    </i>
    <i r="3">
      <x v="9"/>
    </i>
    <i r="3">
      <x v="10"/>
    </i>
    <i r="3">
      <x v="11"/>
    </i>
    <i r="3">
      <x v="12"/>
    </i>
    <i r="2">
      <x v="12"/>
    </i>
    <i r="3">
      <x v="1"/>
    </i>
    <i r="3">
      <x v="2"/>
    </i>
    <i r="3">
      <x v="3"/>
    </i>
    <i r="3">
      <x v="6"/>
    </i>
    <i r="3">
      <x v="7"/>
    </i>
    <i r="3">
      <x v="8"/>
    </i>
    <i r="3">
      <x v="9"/>
    </i>
    <i r="3">
      <x v="10"/>
    </i>
    <i r="3">
      <x v="11"/>
    </i>
    <i r="3">
      <x v="12"/>
    </i>
    <i r="2">
      <x v="13"/>
    </i>
    <i r="3">
      <x v="1"/>
    </i>
    <i r="3">
      <x v="2"/>
    </i>
    <i r="3">
      <x v="3"/>
    </i>
    <i r="3">
      <x v="6"/>
    </i>
    <i r="3">
      <x v="7"/>
    </i>
    <i r="3">
      <x v="8"/>
    </i>
    <i r="3">
      <x v="9"/>
    </i>
    <i r="3">
      <x v="10"/>
    </i>
    <i r="3">
      <x v="11"/>
    </i>
    <i r="3">
      <x v="12"/>
    </i>
    <i r="2">
      <x v="14"/>
    </i>
    <i r="3">
      <x v="1"/>
    </i>
    <i r="3">
      <x v="2"/>
    </i>
    <i r="3">
      <x v="3"/>
    </i>
    <i r="3">
      <x v="6"/>
    </i>
    <i r="3">
      <x v="7"/>
    </i>
    <i r="3">
      <x v="8"/>
    </i>
    <i r="3">
      <x v="9"/>
    </i>
    <i r="3">
      <x v="10"/>
    </i>
    <i r="3">
      <x v="11"/>
    </i>
    <i r="3">
      <x v="12"/>
    </i>
    <i r="2">
      <x v="15"/>
    </i>
    <i r="3">
      <x v="1"/>
    </i>
    <i r="3">
      <x v="2"/>
    </i>
    <i r="3">
      <x v="3"/>
    </i>
    <i r="3">
      <x v="6"/>
    </i>
    <i r="3">
      <x v="7"/>
    </i>
    <i r="3">
      <x v="8"/>
    </i>
    <i r="3">
      <x v="9"/>
    </i>
    <i r="3">
      <x v="10"/>
    </i>
    <i r="3">
      <x v="11"/>
    </i>
    <i r="3">
      <x v="12"/>
    </i>
    <i r="2">
      <x v="16"/>
    </i>
    <i r="3">
      <x v="1"/>
    </i>
    <i r="3">
      <x v="2"/>
    </i>
    <i r="3">
      <x v="3"/>
    </i>
    <i r="3">
      <x v="6"/>
    </i>
    <i r="3">
      <x v="7"/>
    </i>
    <i r="3">
      <x v="8"/>
    </i>
    <i r="3">
      <x v="9"/>
    </i>
    <i r="3">
      <x v="10"/>
    </i>
    <i r="3">
      <x v="11"/>
    </i>
    <i r="3">
      <x v="12"/>
    </i>
    <i r="2">
      <x v="17"/>
    </i>
    <i r="3">
      <x v="1"/>
    </i>
    <i r="3">
      <x v="2"/>
    </i>
    <i r="3">
      <x v="3"/>
    </i>
    <i r="3">
      <x v="6"/>
    </i>
    <i r="3">
      <x v="7"/>
    </i>
    <i r="3">
      <x v="8"/>
    </i>
    <i r="3">
      <x v="9"/>
    </i>
    <i r="3">
      <x v="10"/>
    </i>
    <i r="3">
      <x v="11"/>
    </i>
    <i r="3">
      <x v="12"/>
    </i>
    <i r="2">
      <x v="18"/>
    </i>
    <i r="3">
      <x v="1"/>
    </i>
    <i r="3">
      <x v="2"/>
    </i>
    <i r="3">
      <x v="3"/>
    </i>
    <i r="3">
      <x v="6"/>
    </i>
    <i r="3">
      <x v="7"/>
    </i>
    <i r="3">
      <x v="8"/>
    </i>
    <i r="3">
      <x v="9"/>
    </i>
    <i r="3">
      <x v="10"/>
    </i>
    <i r="3">
      <x v="11"/>
    </i>
    <i r="3">
      <x v="12"/>
    </i>
    <i r="1">
      <x v="4"/>
    </i>
    <i r="2">
      <x/>
    </i>
    <i r="3">
      <x v="1"/>
    </i>
    <i r="3">
      <x v="2"/>
    </i>
    <i r="3">
      <x v="3"/>
    </i>
    <i r="3">
      <x v="5"/>
    </i>
    <i r="3">
      <x v="7"/>
    </i>
    <i r="3">
      <x v="8"/>
    </i>
    <i r="3">
      <x v="9"/>
    </i>
    <i r="3">
      <x v="10"/>
    </i>
    <i r="3">
      <x v="11"/>
    </i>
    <i r="3">
      <x v="12"/>
    </i>
    <i r="2">
      <x v="1"/>
    </i>
    <i r="3">
      <x v="1"/>
    </i>
    <i r="3">
      <x v="2"/>
    </i>
    <i r="3">
      <x v="3"/>
    </i>
    <i r="3">
      <x v="5"/>
    </i>
    <i r="3">
      <x v="8"/>
    </i>
    <i r="3">
      <x v="9"/>
    </i>
    <i r="3">
      <x v="10"/>
    </i>
    <i r="3">
      <x v="11"/>
    </i>
    <i r="3">
      <x v="12"/>
    </i>
    <i r="2">
      <x v="2"/>
    </i>
    <i r="3">
      <x v="1"/>
    </i>
    <i r="3">
      <x v="2"/>
    </i>
    <i r="3">
      <x v="3"/>
    </i>
    <i r="3">
      <x v="5"/>
    </i>
    <i r="3">
      <x v="7"/>
    </i>
    <i r="3">
      <x v="8"/>
    </i>
    <i r="3">
      <x v="9"/>
    </i>
    <i r="3">
      <x v="10"/>
    </i>
    <i r="3">
      <x v="11"/>
    </i>
    <i r="3">
      <x v="12"/>
    </i>
    <i r="2">
      <x v="3"/>
    </i>
    <i r="3">
      <x v="3"/>
    </i>
    <i r="3">
      <x v="5"/>
    </i>
    <i r="3">
      <x v="8"/>
    </i>
    <i r="3">
      <x v="10"/>
    </i>
    <i r="3">
      <x v="11"/>
    </i>
    <i r="3">
      <x v="12"/>
    </i>
    <i r="2">
      <x v="4"/>
    </i>
    <i r="3">
      <x v="2"/>
    </i>
    <i r="3">
      <x v="7"/>
    </i>
    <i r="3">
      <x v="8"/>
    </i>
    <i r="3">
      <x v="12"/>
    </i>
    <i r="2">
      <x v="5"/>
    </i>
    <i r="3">
      <x v="1"/>
    </i>
    <i r="3">
      <x v="2"/>
    </i>
    <i r="3">
      <x v="3"/>
    </i>
    <i r="3">
      <x v="5"/>
    </i>
    <i r="3">
      <x v="7"/>
    </i>
    <i r="3">
      <x v="8"/>
    </i>
    <i r="3">
      <x v="10"/>
    </i>
    <i r="3">
      <x v="11"/>
    </i>
    <i r="3">
      <x v="12"/>
    </i>
    <i r="2">
      <x v="6"/>
    </i>
    <i r="3">
      <x v="1"/>
    </i>
    <i r="3">
      <x v="2"/>
    </i>
    <i r="3">
      <x v="3"/>
    </i>
    <i r="3">
      <x v="5"/>
    </i>
    <i r="3">
      <x v="7"/>
    </i>
    <i r="3">
      <x v="8"/>
    </i>
    <i r="3">
      <x v="9"/>
    </i>
    <i r="3">
      <x v="10"/>
    </i>
    <i r="3">
      <x v="11"/>
    </i>
    <i r="3">
      <x v="12"/>
    </i>
    <i r="2">
      <x v="7"/>
    </i>
    <i r="3">
      <x v="2"/>
    </i>
    <i r="3">
      <x v="3"/>
    </i>
    <i r="3">
      <x v="5"/>
    </i>
    <i r="3">
      <x v="8"/>
    </i>
    <i r="3">
      <x v="12"/>
    </i>
    <i r="2">
      <x v="8"/>
    </i>
    <i r="3">
      <x v="1"/>
    </i>
    <i r="3">
      <x v="2"/>
    </i>
    <i r="3">
      <x v="3"/>
    </i>
    <i r="3">
      <x v="5"/>
    </i>
    <i r="3">
      <x v="7"/>
    </i>
    <i r="3">
      <x v="8"/>
    </i>
    <i r="3">
      <x v="9"/>
    </i>
    <i r="3">
      <x v="10"/>
    </i>
    <i r="3">
      <x v="11"/>
    </i>
    <i r="3">
      <x v="12"/>
    </i>
    <i r="2">
      <x v="9"/>
    </i>
    <i r="3">
      <x v="1"/>
    </i>
    <i r="3">
      <x v="2"/>
    </i>
    <i r="3">
      <x v="3"/>
    </i>
    <i r="3">
      <x v="5"/>
    </i>
    <i r="3">
      <x v="7"/>
    </i>
    <i r="3">
      <x v="8"/>
    </i>
    <i r="3">
      <x v="9"/>
    </i>
    <i r="3">
      <x v="10"/>
    </i>
    <i r="3">
      <x v="11"/>
    </i>
    <i r="3">
      <x v="12"/>
    </i>
    <i r="2">
      <x v="10"/>
    </i>
    <i r="3">
      <x v="1"/>
    </i>
    <i r="3">
      <x v="2"/>
    </i>
    <i r="3">
      <x v="3"/>
    </i>
    <i r="3">
      <x v="5"/>
    </i>
    <i r="3">
      <x v="7"/>
    </i>
    <i r="3">
      <x v="9"/>
    </i>
    <i r="3">
      <x v="10"/>
    </i>
    <i r="3">
      <x v="11"/>
    </i>
    <i r="3">
      <x v="12"/>
    </i>
    <i r="2">
      <x v="11"/>
    </i>
    <i r="3">
      <x v="1"/>
    </i>
    <i r="3">
      <x v="2"/>
    </i>
    <i r="3">
      <x v="3"/>
    </i>
    <i r="3">
      <x v="5"/>
    </i>
    <i r="3">
      <x v="7"/>
    </i>
    <i r="3">
      <x v="8"/>
    </i>
    <i r="3">
      <x v="9"/>
    </i>
    <i r="3">
      <x v="10"/>
    </i>
    <i r="3">
      <x v="11"/>
    </i>
    <i r="3">
      <x v="12"/>
    </i>
    <i r="2">
      <x v="12"/>
    </i>
    <i r="3">
      <x v="1"/>
    </i>
    <i r="3">
      <x v="2"/>
    </i>
    <i r="3">
      <x v="3"/>
    </i>
    <i r="3">
      <x v="5"/>
    </i>
    <i r="3">
      <x v="7"/>
    </i>
    <i r="3">
      <x v="8"/>
    </i>
    <i r="3">
      <x v="9"/>
    </i>
    <i r="3">
      <x v="10"/>
    </i>
    <i r="3">
      <x v="11"/>
    </i>
    <i r="3">
      <x v="12"/>
    </i>
    <i r="2">
      <x v="13"/>
    </i>
    <i r="3">
      <x v="1"/>
    </i>
    <i r="3">
      <x v="2"/>
    </i>
    <i r="3">
      <x v="3"/>
    </i>
    <i r="3">
      <x v="5"/>
    </i>
    <i r="3">
      <x v="7"/>
    </i>
    <i r="3">
      <x v="8"/>
    </i>
    <i r="3">
      <x v="9"/>
    </i>
    <i r="3">
      <x v="10"/>
    </i>
    <i r="3">
      <x v="11"/>
    </i>
    <i r="3">
      <x v="12"/>
    </i>
    <i r="2">
      <x v="14"/>
    </i>
    <i r="3">
      <x v="1"/>
    </i>
    <i r="3">
      <x v="2"/>
    </i>
    <i r="3">
      <x v="3"/>
    </i>
    <i r="3">
      <x v="5"/>
    </i>
    <i r="3">
      <x v="7"/>
    </i>
    <i r="3">
      <x v="8"/>
    </i>
    <i r="3">
      <x v="9"/>
    </i>
    <i r="3">
      <x v="10"/>
    </i>
    <i r="3">
      <x v="11"/>
    </i>
    <i r="3">
      <x v="12"/>
    </i>
    <i r="2">
      <x v="15"/>
    </i>
    <i r="3">
      <x v="1"/>
    </i>
    <i r="3">
      <x v="2"/>
    </i>
    <i r="3">
      <x v="3"/>
    </i>
    <i r="3">
      <x v="5"/>
    </i>
    <i r="3">
      <x v="7"/>
    </i>
    <i r="3">
      <x v="8"/>
    </i>
    <i r="3">
      <x v="9"/>
    </i>
    <i r="3">
      <x v="10"/>
    </i>
    <i r="3">
      <x v="11"/>
    </i>
    <i r="3">
      <x v="12"/>
    </i>
    <i r="2">
      <x v="16"/>
    </i>
    <i r="3">
      <x v="1"/>
    </i>
    <i r="3">
      <x v="2"/>
    </i>
    <i r="3">
      <x v="3"/>
    </i>
    <i r="3">
      <x v="5"/>
    </i>
    <i r="3">
      <x v="7"/>
    </i>
    <i r="3">
      <x v="8"/>
    </i>
    <i r="3">
      <x v="9"/>
    </i>
    <i r="3">
      <x v="10"/>
    </i>
    <i r="3">
      <x v="11"/>
    </i>
    <i r="3">
      <x v="12"/>
    </i>
    <i r="2">
      <x v="17"/>
    </i>
    <i r="3">
      <x v="1"/>
    </i>
    <i r="3">
      <x v="2"/>
    </i>
    <i r="3">
      <x v="3"/>
    </i>
    <i r="3">
      <x v="5"/>
    </i>
    <i r="3">
      <x v="7"/>
    </i>
    <i r="3">
      <x v="8"/>
    </i>
    <i r="3">
      <x v="9"/>
    </i>
    <i r="3">
      <x v="10"/>
    </i>
    <i r="3">
      <x v="11"/>
    </i>
    <i r="3">
      <x v="12"/>
    </i>
    <i r="2">
      <x v="18"/>
    </i>
    <i r="3">
      <x v="1"/>
    </i>
    <i r="3">
      <x v="2"/>
    </i>
    <i r="3">
      <x v="3"/>
    </i>
    <i r="3">
      <x v="5"/>
    </i>
    <i r="3">
      <x v="7"/>
    </i>
    <i r="3">
      <x v="8"/>
    </i>
    <i r="3">
      <x v="9"/>
    </i>
    <i r="3">
      <x v="10"/>
    </i>
    <i r="3">
      <x v="11"/>
    </i>
    <i r="3">
      <x v="12"/>
    </i>
    <i r="1">
      <x v="5"/>
    </i>
    <i r="2">
      <x/>
    </i>
    <i r="3">
      <x v="1"/>
    </i>
    <i r="3">
      <x v="2"/>
    </i>
    <i r="3">
      <x v="3"/>
    </i>
    <i r="3">
      <x v="5"/>
    </i>
    <i r="3">
      <x v="6"/>
    </i>
    <i r="3">
      <x v="8"/>
    </i>
    <i r="3">
      <x v="9"/>
    </i>
    <i r="3">
      <x v="10"/>
    </i>
    <i r="3">
      <x v="11"/>
    </i>
    <i r="3">
      <x v="12"/>
    </i>
    <i r="2">
      <x v="1"/>
    </i>
    <i r="3">
      <x v="1"/>
    </i>
    <i r="3">
      <x v="2"/>
    </i>
    <i r="3">
      <x v="3"/>
    </i>
    <i r="3">
      <x v="8"/>
    </i>
    <i r="3">
      <x v="10"/>
    </i>
    <i r="3">
      <x v="12"/>
    </i>
    <i r="2">
      <x v="2"/>
    </i>
    <i r="3">
      <x v="1"/>
    </i>
    <i r="3">
      <x v="2"/>
    </i>
    <i r="3">
      <x v="3"/>
    </i>
    <i r="3">
      <x v="5"/>
    </i>
    <i r="3">
      <x v="6"/>
    </i>
    <i r="3">
      <x v="8"/>
    </i>
    <i r="3">
      <x v="9"/>
    </i>
    <i r="3">
      <x v="10"/>
    </i>
    <i r="3">
      <x v="11"/>
    </i>
    <i r="3">
      <x v="12"/>
    </i>
    <i r="2">
      <x v="3"/>
    </i>
    <i r="3">
      <x v="3"/>
    </i>
    <i r="3">
      <x v="5"/>
    </i>
    <i r="3">
      <x v="6"/>
    </i>
    <i r="3">
      <x v="8"/>
    </i>
    <i r="3">
      <x v="10"/>
    </i>
    <i r="3">
      <x v="11"/>
    </i>
    <i r="3">
      <x v="12"/>
    </i>
    <i r="2">
      <x v="4"/>
    </i>
    <i r="3">
      <x v="2"/>
    </i>
    <i r="3">
      <x v="6"/>
    </i>
    <i r="3">
      <x v="8"/>
    </i>
    <i r="3">
      <x v="12"/>
    </i>
    <i r="2">
      <x v="5"/>
    </i>
    <i r="3">
      <x v="1"/>
    </i>
    <i r="3">
      <x v="2"/>
    </i>
    <i r="3">
      <x v="3"/>
    </i>
    <i r="3">
      <x v="5"/>
    </i>
    <i r="3">
      <x v="6"/>
    </i>
    <i r="3">
      <x v="8"/>
    </i>
    <i r="3">
      <x v="10"/>
    </i>
    <i r="3">
      <x v="11"/>
    </i>
    <i r="3">
      <x v="12"/>
    </i>
    <i r="2">
      <x v="6"/>
    </i>
    <i r="3">
      <x v="1"/>
    </i>
    <i r="3">
      <x v="2"/>
    </i>
    <i r="3">
      <x v="3"/>
    </i>
    <i r="3">
      <x v="5"/>
    </i>
    <i r="3">
      <x v="6"/>
    </i>
    <i r="3">
      <x v="8"/>
    </i>
    <i r="3">
      <x v="9"/>
    </i>
    <i r="3">
      <x v="10"/>
    </i>
    <i r="3">
      <x v="11"/>
    </i>
    <i r="3">
      <x v="12"/>
    </i>
    <i r="2">
      <x v="7"/>
    </i>
    <i r="3">
      <x v="2"/>
    </i>
    <i r="3">
      <x v="3"/>
    </i>
    <i r="3">
      <x v="5"/>
    </i>
    <i r="3">
      <x v="6"/>
    </i>
    <i r="3">
      <x v="8"/>
    </i>
    <i r="3">
      <x v="12"/>
    </i>
    <i r="2">
      <x v="8"/>
    </i>
    <i r="3">
      <x v="1"/>
    </i>
    <i r="3">
      <x v="2"/>
    </i>
    <i r="3">
      <x v="3"/>
    </i>
    <i r="3">
      <x v="5"/>
    </i>
    <i r="3">
      <x v="6"/>
    </i>
    <i r="3">
      <x v="8"/>
    </i>
    <i r="3">
      <x v="9"/>
    </i>
    <i r="3">
      <x v="10"/>
    </i>
    <i r="3">
      <x v="11"/>
    </i>
    <i r="3">
      <x v="12"/>
    </i>
    <i r="2">
      <x v="9"/>
    </i>
    <i r="3">
      <x v="1"/>
    </i>
    <i r="3">
      <x v="2"/>
    </i>
    <i r="3">
      <x v="3"/>
    </i>
    <i r="3">
      <x v="5"/>
    </i>
    <i r="3">
      <x v="6"/>
    </i>
    <i r="3">
      <x v="8"/>
    </i>
    <i r="3">
      <x v="9"/>
    </i>
    <i r="3">
      <x v="10"/>
    </i>
    <i r="3">
      <x v="11"/>
    </i>
    <i r="3">
      <x v="12"/>
    </i>
    <i r="2">
      <x v="10"/>
    </i>
    <i r="3">
      <x v="1"/>
    </i>
    <i r="3">
      <x v="2"/>
    </i>
    <i r="3">
      <x v="3"/>
    </i>
    <i r="3">
      <x v="5"/>
    </i>
    <i r="3">
      <x v="6"/>
    </i>
    <i r="3">
      <x v="9"/>
    </i>
    <i r="3">
      <x v="10"/>
    </i>
    <i r="3">
      <x v="11"/>
    </i>
    <i r="3">
      <x v="12"/>
    </i>
    <i r="2">
      <x v="11"/>
    </i>
    <i r="3">
      <x v="1"/>
    </i>
    <i r="3">
      <x v="2"/>
    </i>
    <i r="3">
      <x v="3"/>
    </i>
    <i r="3">
      <x v="5"/>
    </i>
    <i r="3">
      <x v="6"/>
    </i>
    <i r="3">
      <x v="8"/>
    </i>
    <i r="3">
      <x v="9"/>
    </i>
    <i r="3">
      <x v="10"/>
    </i>
    <i r="3">
      <x v="11"/>
    </i>
    <i r="3">
      <x v="12"/>
    </i>
    <i r="2">
      <x v="12"/>
    </i>
    <i r="3">
      <x v="1"/>
    </i>
    <i r="3">
      <x v="2"/>
    </i>
    <i r="3">
      <x v="3"/>
    </i>
    <i r="3">
      <x v="5"/>
    </i>
    <i r="3">
      <x v="6"/>
    </i>
    <i r="3">
      <x v="9"/>
    </i>
    <i r="3">
      <x v="10"/>
    </i>
    <i r="3">
      <x v="11"/>
    </i>
    <i r="3">
      <x v="12"/>
    </i>
    <i r="2">
      <x v="13"/>
    </i>
    <i r="3">
      <x v="1"/>
    </i>
    <i r="3">
      <x v="2"/>
    </i>
    <i r="3">
      <x v="3"/>
    </i>
    <i r="3">
      <x v="5"/>
    </i>
    <i r="3">
      <x v="6"/>
    </i>
    <i r="3">
      <x v="8"/>
    </i>
    <i r="3">
      <x v="9"/>
    </i>
    <i r="3">
      <x v="10"/>
    </i>
    <i r="3">
      <x v="11"/>
    </i>
    <i r="3">
      <x v="12"/>
    </i>
    <i r="2">
      <x v="14"/>
    </i>
    <i r="3">
      <x v="1"/>
    </i>
    <i r="3">
      <x v="2"/>
    </i>
    <i r="3">
      <x v="3"/>
    </i>
    <i r="3">
      <x v="5"/>
    </i>
    <i r="3">
      <x v="6"/>
    </i>
    <i r="3">
      <x v="8"/>
    </i>
    <i r="3">
      <x v="9"/>
    </i>
    <i r="3">
      <x v="10"/>
    </i>
    <i r="3">
      <x v="11"/>
    </i>
    <i r="3">
      <x v="12"/>
    </i>
    <i r="2">
      <x v="15"/>
    </i>
    <i r="3">
      <x v="1"/>
    </i>
    <i r="3">
      <x v="2"/>
    </i>
    <i r="3">
      <x v="3"/>
    </i>
    <i r="3">
      <x v="5"/>
    </i>
    <i r="3">
      <x v="6"/>
    </i>
    <i r="3">
      <x v="8"/>
    </i>
    <i r="3">
      <x v="9"/>
    </i>
    <i r="3">
      <x v="10"/>
    </i>
    <i r="3">
      <x v="11"/>
    </i>
    <i r="3">
      <x v="12"/>
    </i>
    <i r="2">
      <x v="16"/>
    </i>
    <i r="3">
      <x v="1"/>
    </i>
    <i r="3">
      <x v="2"/>
    </i>
    <i r="3">
      <x v="3"/>
    </i>
    <i r="3">
      <x v="5"/>
    </i>
    <i r="3">
      <x v="6"/>
    </i>
    <i r="3">
      <x v="8"/>
    </i>
    <i r="3">
      <x v="9"/>
    </i>
    <i r="3">
      <x v="10"/>
    </i>
    <i r="3">
      <x v="11"/>
    </i>
    <i r="3">
      <x v="12"/>
    </i>
    <i r="2">
      <x v="17"/>
    </i>
    <i r="3">
      <x v="1"/>
    </i>
    <i r="3">
      <x v="2"/>
    </i>
    <i r="3">
      <x v="3"/>
    </i>
    <i r="3">
      <x v="5"/>
    </i>
    <i r="3">
      <x v="6"/>
    </i>
    <i r="3">
      <x v="8"/>
    </i>
    <i r="3">
      <x v="9"/>
    </i>
    <i r="3">
      <x v="10"/>
    </i>
    <i r="3">
      <x v="11"/>
    </i>
    <i r="3">
      <x v="12"/>
    </i>
    <i r="2">
      <x v="18"/>
    </i>
    <i r="3">
      <x v="1"/>
    </i>
    <i r="3">
      <x v="2"/>
    </i>
    <i r="3">
      <x v="3"/>
    </i>
    <i r="3">
      <x v="5"/>
    </i>
    <i r="3">
      <x v="6"/>
    </i>
    <i r="3">
      <x v="8"/>
    </i>
    <i r="3">
      <x v="9"/>
    </i>
    <i r="3">
      <x v="10"/>
    </i>
    <i r="3">
      <x v="11"/>
    </i>
    <i r="3">
      <x v="12"/>
    </i>
    <i r="1">
      <x v="6"/>
    </i>
    <i r="2">
      <x/>
    </i>
    <i r="3">
      <x v="1"/>
    </i>
    <i r="3">
      <x v="2"/>
    </i>
    <i r="3">
      <x v="3"/>
    </i>
    <i r="3">
      <x v="5"/>
    </i>
    <i r="3">
      <x v="6"/>
    </i>
    <i r="3">
      <x v="7"/>
    </i>
    <i r="3">
      <x v="9"/>
    </i>
    <i r="3">
      <x v="10"/>
    </i>
    <i r="3">
      <x v="11"/>
    </i>
    <i r="3">
      <x v="12"/>
    </i>
    <i r="2">
      <x v="1"/>
    </i>
    <i r="3">
      <x v="1"/>
    </i>
    <i r="3">
      <x v="2"/>
    </i>
    <i r="3">
      <x v="3"/>
    </i>
    <i r="3">
      <x v="5"/>
    </i>
    <i r="3">
      <x v="6"/>
    </i>
    <i r="3">
      <x v="9"/>
    </i>
    <i r="3">
      <x v="10"/>
    </i>
    <i r="3">
      <x v="11"/>
    </i>
    <i r="3">
      <x v="12"/>
    </i>
    <i r="2">
      <x v="2"/>
    </i>
    <i r="3">
      <x v="1"/>
    </i>
    <i r="3">
      <x v="2"/>
    </i>
    <i r="3">
      <x v="3"/>
    </i>
    <i r="3">
      <x v="5"/>
    </i>
    <i r="3">
      <x v="6"/>
    </i>
    <i r="3">
      <x v="7"/>
    </i>
    <i r="3">
      <x v="9"/>
    </i>
    <i r="3">
      <x v="10"/>
    </i>
    <i r="3">
      <x v="11"/>
    </i>
    <i r="3">
      <x v="12"/>
    </i>
    <i r="2">
      <x v="3"/>
    </i>
    <i r="3">
      <x v="3"/>
    </i>
    <i r="3">
      <x v="5"/>
    </i>
    <i r="3">
      <x v="6"/>
    </i>
    <i r="3">
      <x v="10"/>
    </i>
    <i r="3">
      <x v="11"/>
    </i>
    <i r="3">
      <x v="12"/>
    </i>
    <i r="2">
      <x v="5"/>
    </i>
    <i r="3">
      <x v="1"/>
    </i>
    <i r="3">
      <x v="2"/>
    </i>
    <i r="3">
      <x v="3"/>
    </i>
    <i r="3">
      <x v="5"/>
    </i>
    <i r="3">
      <x v="6"/>
    </i>
    <i r="3">
      <x v="7"/>
    </i>
    <i r="3">
      <x v="10"/>
    </i>
    <i r="3">
      <x v="11"/>
    </i>
    <i r="3">
      <x v="12"/>
    </i>
    <i r="2">
      <x v="6"/>
    </i>
    <i r="3">
      <x v="1"/>
    </i>
    <i r="3">
      <x v="2"/>
    </i>
    <i r="3">
      <x v="3"/>
    </i>
    <i r="3">
      <x v="5"/>
    </i>
    <i r="3">
      <x v="6"/>
    </i>
    <i r="3">
      <x v="7"/>
    </i>
    <i r="3">
      <x v="9"/>
    </i>
    <i r="3">
      <x v="10"/>
    </i>
    <i r="3">
      <x v="11"/>
    </i>
    <i r="3">
      <x v="12"/>
    </i>
    <i r="2">
      <x v="7"/>
    </i>
    <i r="3">
      <x v="2"/>
    </i>
    <i r="3">
      <x v="3"/>
    </i>
    <i r="3">
      <x v="5"/>
    </i>
    <i r="3">
      <x v="6"/>
    </i>
    <i r="3">
      <x v="12"/>
    </i>
    <i r="2">
      <x v="8"/>
    </i>
    <i r="3">
      <x v="1"/>
    </i>
    <i r="3">
      <x v="2"/>
    </i>
    <i r="3">
      <x v="3"/>
    </i>
    <i r="3">
      <x v="5"/>
    </i>
    <i r="3">
      <x v="6"/>
    </i>
    <i r="3">
      <x v="9"/>
    </i>
    <i r="3">
      <x v="10"/>
    </i>
    <i r="3">
      <x v="11"/>
    </i>
    <i r="3">
      <x v="12"/>
    </i>
    <i r="2">
      <x v="9"/>
    </i>
    <i r="3">
      <x v="1"/>
    </i>
    <i r="3">
      <x v="2"/>
    </i>
    <i r="3">
      <x v="3"/>
    </i>
    <i r="3">
      <x v="5"/>
    </i>
    <i r="3">
      <x v="6"/>
    </i>
    <i r="3">
      <x v="7"/>
    </i>
    <i r="3">
      <x v="9"/>
    </i>
    <i r="3">
      <x v="10"/>
    </i>
    <i r="3">
      <x v="11"/>
    </i>
    <i r="3">
      <x v="12"/>
    </i>
    <i r="2">
      <x v="10"/>
    </i>
    <i r="3">
      <x v="1"/>
    </i>
    <i r="3">
      <x v="2"/>
    </i>
    <i r="3">
      <x v="3"/>
    </i>
    <i r="3">
      <x v="5"/>
    </i>
    <i r="3">
      <x v="6"/>
    </i>
    <i r="3">
      <x v="9"/>
    </i>
    <i r="3">
      <x v="10"/>
    </i>
    <i r="3">
      <x v="11"/>
    </i>
    <i r="3">
      <x v="12"/>
    </i>
    <i r="2">
      <x v="11"/>
    </i>
    <i r="3">
      <x v="1"/>
    </i>
    <i r="3">
      <x v="2"/>
    </i>
    <i r="3">
      <x v="3"/>
    </i>
    <i r="3">
      <x v="5"/>
    </i>
    <i r="3">
      <x v="6"/>
    </i>
    <i r="3">
      <x v="10"/>
    </i>
    <i r="3">
      <x v="11"/>
    </i>
    <i r="3">
      <x v="12"/>
    </i>
    <i r="2">
      <x v="12"/>
    </i>
    <i r="3">
      <x v="1"/>
    </i>
    <i r="3">
      <x v="2"/>
    </i>
    <i r="3">
      <x v="3"/>
    </i>
    <i r="3">
      <x v="5"/>
    </i>
    <i r="3">
      <x v="6"/>
    </i>
    <i r="3">
      <x v="7"/>
    </i>
    <i r="3">
      <x v="9"/>
    </i>
    <i r="3">
      <x v="10"/>
    </i>
    <i r="3">
      <x v="12"/>
    </i>
    <i r="2">
      <x v="13"/>
    </i>
    <i r="3">
      <x v="1"/>
    </i>
    <i r="3">
      <x v="2"/>
    </i>
    <i r="3">
      <x v="3"/>
    </i>
    <i r="3">
      <x v="5"/>
    </i>
    <i r="3">
      <x v="6"/>
    </i>
    <i r="3">
      <x v="7"/>
    </i>
    <i r="3">
      <x v="9"/>
    </i>
    <i r="3">
      <x v="10"/>
    </i>
    <i r="3">
      <x v="11"/>
    </i>
    <i r="3">
      <x v="12"/>
    </i>
    <i r="2">
      <x v="14"/>
    </i>
    <i r="3">
      <x v="1"/>
    </i>
    <i r="3">
      <x v="2"/>
    </i>
    <i r="3">
      <x v="3"/>
    </i>
    <i r="3">
      <x v="5"/>
    </i>
    <i r="3">
      <x v="6"/>
    </i>
    <i r="3">
      <x v="9"/>
    </i>
    <i r="3">
      <x v="10"/>
    </i>
    <i r="3">
      <x v="12"/>
    </i>
    <i r="2">
      <x v="15"/>
    </i>
    <i r="3">
      <x v="1"/>
    </i>
    <i r="3">
      <x v="2"/>
    </i>
    <i r="3">
      <x v="3"/>
    </i>
    <i r="3">
      <x v="5"/>
    </i>
    <i r="3">
      <x v="6"/>
    </i>
    <i r="3">
      <x v="7"/>
    </i>
    <i r="3">
      <x v="9"/>
    </i>
    <i r="3">
      <x v="10"/>
    </i>
    <i r="3">
      <x v="11"/>
    </i>
    <i r="3">
      <x v="12"/>
    </i>
    <i r="2">
      <x v="16"/>
    </i>
    <i r="3">
      <x v="1"/>
    </i>
    <i r="3">
      <x v="2"/>
    </i>
    <i r="3">
      <x v="3"/>
    </i>
    <i r="3">
      <x v="5"/>
    </i>
    <i r="3">
      <x v="6"/>
    </i>
    <i r="3">
      <x v="7"/>
    </i>
    <i r="3">
      <x v="9"/>
    </i>
    <i r="3">
      <x v="10"/>
    </i>
    <i r="3">
      <x v="11"/>
    </i>
    <i r="3">
      <x v="12"/>
    </i>
    <i r="2">
      <x v="17"/>
    </i>
    <i r="3">
      <x v="1"/>
    </i>
    <i r="3">
      <x v="2"/>
    </i>
    <i r="3">
      <x v="3"/>
    </i>
    <i r="3">
      <x v="5"/>
    </i>
    <i r="3">
      <x v="6"/>
    </i>
    <i r="3">
      <x v="7"/>
    </i>
    <i r="3">
      <x v="9"/>
    </i>
    <i r="3">
      <x v="10"/>
    </i>
    <i r="3">
      <x v="11"/>
    </i>
    <i r="3">
      <x v="12"/>
    </i>
    <i r="2">
      <x v="18"/>
    </i>
    <i r="3">
      <x v="1"/>
    </i>
    <i r="3">
      <x v="2"/>
    </i>
    <i r="3">
      <x v="3"/>
    </i>
    <i r="3">
      <x v="5"/>
    </i>
    <i r="3">
      <x v="6"/>
    </i>
    <i r="3">
      <x v="7"/>
    </i>
    <i r="3">
      <x v="9"/>
    </i>
    <i r="3">
      <x v="10"/>
    </i>
    <i r="3">
      <x v="11"/>
    </i>
    <i r="3">
      <x v="12"/>
    </i>
    <i r="1">
      <x v="7"/>
    </i>
    <i r="2">
      <x/>
    </i>
    <i r="3">
      <x v="1"/>
    </i>
    <i r="3">
      <x v="2"/>
    </i>
    <i r="3">
      <x v="3"/>
    </i>
    <i r="3">
      <x v="5"/>
    </i>
    <i r="3">
      <x v="6"/>
    </i>
    <i r="3">
      <x v="7"/>
    </i>
    <i r="3">
      <x v="8"/>
    </i>
    <i r="3">
      <x v="10"/>
    </i>
    <i r="3">
      <x v="11"/>
    </i>
    <i r="3">
      <x v="12"/>
    </i>
    <i r="2">
      <x v="1"/>
    </i>
    <i r="3">
      <x v="1"/>
    </i>
    <i r="3">
      <x v="2"/>
    </i>
    <i r="3">
      <x v="3"/>
    </i>
    <i r="3">
      <x v="5"/>
    </i>
    <i r="3">
      <x v="6"/>
    </i>
    <i r="3">
      <x v="8"/>
    </i>
    <i r="3">
      <x v="10"/>
    </i>
    <i r="3">
      <x v="12"/>
    </i>
    <i r="2">
      <x v="2"/>
    </i>
    <i r="3">
      <x v="1"/>
    </i>
    <i r="3">
      <x v="2"/>
    </i>
    <i r="3">
      <x v="3"/>
    </i>
    <i r="3">
      <x v="5"/>
    </i>
    <i r="3">
      <x v="6"/>
    </i>
    <i r="3">
      <x v="7"/>
    </i>
    <i r="3">
      <x v="8"/>
    </i>
    <i r="3">
      <x v="10"/>
    </i>
    <i r="3">
      <x v="11"/>
    </i>
    <i r="3">
      <x v="12"/>
    </i>
    <i r="2">
      <x v="3"/>
    </i>
    <i r="3">
      <x v="3"/>
    </i>
    <i r="3">
      <x v="5"/>
    </i>
    <i r="3">
      <x v="6"/>
    </i>
    <i r="3">
      <x v="8"/>
    </i>
    <i r="3">
      <x v="10"/>
    </i>
    <i r="3">
      <x v="11"/>
    </i>
    <i r="3">
      <x v="12"/>
    </i>
    <i r="2">
      <x v="4"/>
    </i>
    <i r="3">
      <x v="2"/>
    </i>
    <i r="3">
      <x v="6"/>
    </i>
    <i r="3">
      <x v="7"/>
    </i>
    <i r="3">
      <x v="8"/>
    </i>
    <i r="3">
      <x v="12"/>
    </i>
    <i r="2">
      <x v="5"/>
    </i>
    <i r="3">
      <x v="1"/>
    </i>
    <i r="3">
      <x v="2"/>
    </i>
    <i r="3">
      <x v="3"/>
    </i>
    <i r="3">
      <x v="5"/>
    </i>
    <i r="3">
      <x v="6"/>
    </i>
    <i r="3">
      <x v="7"/>
    </i>
    <i r="3">
      <x v="8"/>
    </i>
    <i r="3">
      <x v="10"/>
    </i>
    <i r="3">
      <x v="11"/>
    </i>
    <i r="3">
      <x v="12"/>
    </i>
    <i r="2">
      <x v="6"/>
    </i>
    <i r="3">
      <x v="1"/>
    </i>
    <i r="3">
      <x v="2"/>
    </i>
    <i r="3">
      <x v="3"/>
    </i>
    <i r="3">
      <x v="5"/>
    </i>
    <i r="3">
      <x v="6"/>
    </i>
    <i r="3">
      <x v="7"/>
    </i>
    <i r="3">
      <x v="10"/>
    </i>
    <i r="3">
      <x v="11"/>
    </i>
    <i r="3">
      <x v="12"/>
    </i>
    <i r="2">
      <x v="7"/>
    </i>
    <i r="3">
      <x v="2"/>
    </i>
    <i r="3">
      <x v="3"/>
    </i>
    <i r="3">
      <x v="5"/>
    </i>
    <i r="3">
      <x v="6"/>
    </i>
    <i r="3">
      <x v="8"/>
    </i>
    <i r="3">
      <x v="12"/>
    </i>
    <i r="2">
      <x v="8"/>
    </i>
    <i r="3">
      <x v="1"/>
    </i>
    <i r="3">
      <x v="2"/>
    </i>
    <i r="3">
      <x v="3"/>
    </i>
    <i r="3">
      <x v="5"/>
    </i>
    <i r="3">
      <x v="6"/>
    </i>
    <i r="3">
      <x v="7"/>
    </i>
    <i r="3">
      <x v="8"/>
    </i>
    <i r="3">
      <x v="10"/>
    </i>
    <i r="3">
      <x v="11"/>
    </i>
    <i r="3">
      <x v="12"/>
    </i>
    <i r="2">
      <x v="9"/>
    </i>
    <i r="3">
      <x v="1"/>
    </i>
    <i r="3">
      <x v="2"/>
    </i>
    <i r="3">
      <x v="3"/>
    </i>
    <i r="3">
      <x v="5"/>
    </i>
    <i r="3">
      <x v="6"/>
    </i>
    <i r="3">
      <x v="7"/>
    </i>
    <i r="3">
      <x v="8"/>
    </i>
    <i r="3">
      <x v="10"/>
    </i>
    <i r="3">
      <x v="11"/>
    </i>
    <i r="3">
      <x v="12"/>
    </i>
    <i r="2">
      <x v="10"/>
    </i>
    <i r="3">
      <x v="1"/>
    </i>
    <i r="3">
      <x v="2"/>
    </i>
    <i r="3">
      <x v="3"/>
    </i>
    <i r="3">
      <x v="5"/>
    </i>
    <i r="3">
      <x v="6"/>
    </i>
    <i r="3">
      <x v="7"/>
    </i>
    <i r="3">
      <x v="10"/>
    </i>
    <i r="3">
      <x v="11"/>
    </i>
    <i r="3">
      <x v="12"/>
    </i>
    <i r="2">
      <x v="11"/>
    </i>
    <i r="3">
      <x v="1"/>
    </i>
    <i r="3">
      <x v="2"/>
    </i>
    <i r="3">
      <x v="3"/>
    </i>
    <i r="3">
      <x v="5"/>
    </i>
    <i r="3">
      <x v="6"/>
    </i>
    <i r="3">
      <x v="7"/>
    </i>
    <i r="3">
      <x v="8"/>
    </i>
    <i r="3">
      <x v="10"/>
    </i>
    <i r="3">
      <x v="11"/>
    </i>
    <i r="3">
      <x v="12"/>
    </i>
    <i r="2">
      <x v="12"/>
    </i>
    <i r="3">
      <x v="1"/>
    </i>
    <i r="3">
      <x v="2"/>
    </i>
    <i r="3">
      <x v="3"/>
    </i>
    <i r="3">
      <x v="5"/>
    </i>
    <i r="3">
      <x v="6"/>
    </i>
    <i r="3">
      <x v="7"/>
    </i>
    <i r="3">
      <x v="8"/>
    </i>
    <i r="3">
      <x v="10"/>
    </i>
    <i r="3">
      <x v="11"/>
    </i>
    <i r="3">
      <x v="12"/>
    </i>
    <i r="2">
      <x v="13"/>
    </i>
    <i r="3">
      <x v="1"/>
    </i>
    <i r="3">
      <x v="2"/>
    </i>
    <i r="3">
      <x v="3"/>
    </i>
    <i r="3">
      <x v="5"/>
    </i>
    <i r="3">
      <x v="6"/>
    </i>
    <i r="3">
      <x v="7"/>
    </i>
    <i r="3">
      <x v="8"/>
    </i>
    <i r="3">
      <x v="10"/>
    </i>
    <i r="3">
      <x v="11"/>
    </i>
    <i r="3">
      <x v="12"/>
    </i>
    <i r="2">
      <x v="14"/>
    </i>
    <i r="3">
      <x v="1"/>
    </i>
    <i r="3">
      <x v="2"/>
    </i>
    <i r="3">
      <x v="3"/>
    </i>
    <i r="3">
      <x v="5"/>
    </i>
    <i r="3">
      <x v="6"/>
    </i>
    <i r="3">
      <x v="7"/>
    </i>
    <i r="3">
      <x v="8"/>
    </i>
    <i r="3">
      <x v="10"/>
    </i>
    <i r="3">
      <x v="11"/>
    </i>
    <i r="3">
      <x v="12"/>
    </i>
    <i r="2">
      <x v="15"/>
    </i>
    <i r="3">
      <x v="1"/>
    </i>
    <i r="3">
      <x v="2"/>
    </i>
    <i r="3">
      <x v="3"/>
    </i>
    <i r="3">
      <x v="5"/>
    </i>
    <i r="3">
      <x v="6"/>
    </i>
    <i r="3">
      <x v="7"/>
    </i>
    <i r="3">
      <x v="8"/>
    </i>
    <i r="3">
      <x v="10"/>
    </i>
    <i r="3">
      <x v="11"/>
    </i>
    <i r="3">
      <x v="12"/>
    </i>
    <i r="2">
      <x v="16"/>
    </i>
    <i r="3">
      <x v="1"/>
    </i>
    <i r="3">
      <x v="2"/>
    </i>
    <i r="3">
      <x v="3"/>
    </i>
    <i r="3">
      <x v="5"/>
    </i>
    <i r="3">
      <x v="6"/>
    </i>
    <i r="3">
      <x v="7"/>
    </i>
    <i r="3">
      <x v="8"/>
    </i>
    <i r="3">
      <x v="10"/>
    </i>
    <i r="3">
      <x v="11"/>
    </i>
    <i r="3">
      <x v="12"/>
    </i>
    <i r="2">
      <x v="17"/>
    </i>
    <i r="3">
      <x v="1"/>
    </i>
    <i r="3">
      <x v="2"/>
    </i>
    <i r="3">
      <x v="3"/>
    </i>
    <i r="3">
      <x v="5"/>
    </i>
    <i r="3">
      <x v="6"/>
    </i>
    <i r="3">
      <x v="7"/>
    </i>
    <i r="3">
      <x v="8"/>
    </i>
    <i r="3">
      <x v="10"/>
    </i>
    <i r="3">
      <x v="11"/>
    </i>
    <i r="3">
      <x v="12"/>
    </i>
    <i r="2">
      <x v="18"/>
    </i>
    <i r="3">
      <x v="1"/>
    </i>
    <i r="3">
      <x v="2"/>
    </i>
    <i r="3">
      <x v="3"/>
    </i>
    <i r="3">
      <x v="5"/>
    </i>
    <i r="3">
      <x v="6"/>
    </i>
    <i r="3">
      <x v="7"/>
    </i>
    <i r="3">
      <x v="8"/>
    </i>
    <i r="3">
      <x v="10"/>
    </i>
    <i r="3">
      <x v="11"/>
    </i>
    <i r="3">
      <x v="12"/>
    </i>
    <i r="1">
      <x v="8"/>
    </i>
    <i r="2">
      <x/>
    </i>
    <i r="3">
      <x v="1"/>
    </i>
    <i r="3">
      <x v="2"/>
    </i>
    <i r="3">
      <x v="3"/>
    </i>
    <i r="3">
      <x v="5"/>
    </i>
    <i r="3">
      <x v="6"/>
    </i>
    <i r="3">
      <x v="7"/>
    </i>
    <i r="3">
      <x v="8"/>
    </i>
    <i r="3">
      <x v="9"/>
    </i>
    <i r="3">
      <x v="11"/>
    </i>
    <i r="3">
      <x v="12"/>
    </i>
    <i r="2">
      <x v="1"/>
    </i>
    <i r="3">
      <x v="1"/>
    </i>
    <i r="3">
      <x v="2"/>
    </i>
    <i r="3">
      <x v="3"/>
    </i>
    <i r="3">
      <x v="5"/>
    </i>
    <i r="3">
      <x v="6"/>
    </i>
    <i r="3">
      <x v="8"/>
    </i>
    <i r="3">
      <x v="9"/>
    </i>
    <i r="3">
      <x v="11"/>
    </i>
    <i r="3">
      <x v="12"/>
    </i>
    <i r="2">
      <x v="2"/>
    </i>
    <i r="3">
      <x v="1"/>
    </i>
    <i r="3">
      <x v="2"/>
    </i>
    <i r="3">
      <x v="3"/>
    </i>
    <i r="3">
      <x v="5"/>
    </i>
    <i r="3">
      <x v="6"/>
    </i>
    <i r="3">
      <x v="7"/>
    </i>
    <i r="3">
      <x v="8"/>
    </i>
    <i r="3">
      <x v="9"/>
    </i>
    <i r="3">
      <x v="11"/>
    </i>
    <i r="3">
      <x v="12"/>
    </i>
    <i r="2">
      <x v="3"/>
    </i>
    <i r="3">
      <x v="3"/>
    </i>
    <i r="3">
      <x v="5"/>
    </i>
    <i r="3">
      <x v="6"/>
    </i>
    <i r="3">
      <x v="8"/>
    </i>
    <i r="3">
      <x v="11"/>
    </i>
    <i r="3">
      <x v="12"/>
    </i>
    <i r="2">
      <x v="4"/>
    </i>
    <i r="3">
      <x v="2"/>
    </i>
    <i r="3">
      <x v="6"/>
    </i>
    <i r="3">
      <x v="7"/>
    </i>
    <i r="3">
      <x v="8"/>
    </i>
    <i r="3">
      <x v="12"/>
    </i>
    <i r="2">
      <x v="5"/>
    </i>
    <i r="3">
      <x v="1"/>
    </i>
    <i r="3">
      <x v="2"/>
    </i>
    <i r="3">
      <x v="3"/>
    </i>
    <i r="3">
      <x v="5"/>
    </i>
    <i r="3">
      <x v="6"/>
    </i>
    <i r="3">
      <x v="7"/>
    </i>
    <i r="3">
      <x v="8"/>
    </i>
    <i r="3">
      <x v="11"/>
    </i>
    <i r="3">
      <x v="12"/>
    </i>
    <i r="2">
      <x v="6"/>
    </i>
    <i r="3">
      <x v="1"/>
    </i>
    <i r="3">
      <x v="2"/>
    </i>
    <i r="3">
      <x v="3"/>
    </i>
    <i r="3">
      <x v="5"/>
    </i>
    <i r="3">
      <x v="6"/>
    </i>
    <i r="3">
      <x v="7"/>
    </i>
    <i r="3">
      <x v="8"/>
    </i>
    <i r="3">
      <x v="9"/>
    </i>
    <i r="3">
      <x v="11"/>
    </i>
    <i r="3">
      <x v="12"/>
    </i>
    <i r="2">
      <x v="7"/>
    </i>
    <i r="3">
      <x v="2"/>
    </i>
    <i r="3">
      <x v="3"/>
    </i>
    <i r="3">
      <x v="5"/>
    </i>
    <i r="3">
      <x v="6"/>
    </i>
    <i r="3">
      <x v="8"/>
    </i>
    <i r="3">
      <x v="12"/>
    </i>
    <i r="2">
      <x v="8"/>
    </i>
    <i r="3">
      <x v="1"/>
    </i>
    <i r="3">
      <x v="2"/>
    </i>
    <i r="3">
      <x v="3"/>
    </i>
    <i r="3">
      <x v="5"/>
    </i>
    <i r="3">
      <x v="6"/>
    </i>
    <i r="3">
      <x v="7"/>
    </i>
    <i r="3">
      <x v="8"/>
    </i>
    <i r="3">
      <x v="9"/>
    </i>
    <i r="3">
      <x v="11"/>
    </i>
    <i r="3">
      <x v="12"/>
    </i>
    <i r="2">
      <x v="9"/>
    </i>
    <i r="3">
      <x v="1"/>
    </i>
    <i r="3">
      <x v="2"/>
    </i>
    <i r="3">
      <x v="3"/>
    </i>
    <i r="3">
      <x v="5"/>
    </i>
    <i r="3">
      <x v="6"/>
    </i>
    <i r="3">
      <x v="7"/>
    </i>
    <i r="3">
      <x v="8"/>
    </i>
    <i r="3">
      <x v="9"/>
    </i>
    <i r="3">
      <x v="11"/>
    </i>
    <i r="3">
      <x v="12"/>
    </i>
    <i r="2">
      <x v="10"/>
    </i>
    <i r="3">
      <x v="1"/>
    </i>
    <i r="3">
      <x v="2"/>
    </i>
    <i r="3">
      <x v="3"/>
    </i>
    <i r="3">
      <x v="5"/>
    </i>
    <i r="3">
      <x v="6"/>
    </i>
    <i r="3">
      <x v="7"/>
    </i>
    <i r="3">
      <x v="9"/>
    </i>
    <i r="3">
      <x v="11"/>
    </i>
    <i r="3">
      <x v="12"/>
    </i>
    <i r="2">
      <x v="11"/>
    </i>
    <i r="3">
      <x v="1"/>
    </i>
    <i r="3">
      <x v="2"/>
    </i>
    <i r="3">
      <x v="3"/>
    </i>
    <i r="3">
      <x v="5"/>
    </i>
    <i r="3">
      <x v="6"/>
    </i>
    <i r="3">
      <x v="7"/>
    </i>
    <i r="3">
      <x v="8"/>
    </i>
    <i r="3">
      <x v="9"/>
    </i>
    <i r="3">
      <x v="11"/>
    </i>
    <i r="3">
      <x v="12"/>
    </i>
    <i r="2">
      <x v="12"/>
    </i>
    <i r="3">
      <x v="1"/>
    </i>
    <i r="3">
      <x v="2"/>
    </i>
    <i r="3">
      <x v="3"/>
    </i>
    <i r="3">
      <x v="5"/>
    </i>
    <i r="3">
      <x v="6"/>
    </i>
    <i r="3">
      <x v="7"/>
    </i>
    <i r="3">
      <x v="8"/>
    </i>
    <i r="3">
      <x v="9"/>
    </i>
    <i r="3">
      <x v="11"/>
    </i>
    <i r="3">
      <x v="12"/>
    </i>
    <i r="2">
      <x v="13"/>
    </i>
    <i r="3">
      <x v="1"/>
    </i>
    <i r="3">
      <x v="2"/>
    </i>
    <i r="3">
      <x v="3"/>
    </i>
    <i r="3">
      <x v="5"/>
    </i>
    <i r="3">
      <x v="6"/>
    </i>
    <i r="3">
      <x v="7"/>
    </i>
    <i r="3">
      <x v="8"/>
    </i>
    <i r="3">
      <x v="9"/>
    </i>
    <i r="3">
      <x v="11"/>
    </i>
    <i r="3">
      <x v="12"/>
    </i>
    <i r="2">
      <x v="14"/>
    </i>
    <i r="3">
      <x v="1"/>
    </i>
    <i r="3">
      <x v="2"/>
    </i>
    <i r="3">
      <x v="3"/>
    </i>
    <i r="3">
      <x v="5"/>
    </i>
    <i r="3">
      <x v="6"/>
    </i>
    <i r="3">
      <x v="7"/>
    </i>
    <i r="3">
      <x v="8"/>
    </i>
    <i r="3">
      <x v="9"/>
    </i>
    <i r="3">
      <x v="11"/>
    </i>
    <i r="3">
      <x v="12"/>
    </i>
    <i r="2">
      <x v="15"/>
    </i>
    <i r="3">
      <x v="1"/>
    </i>
    <i r="3">
      <x v="2"/>
    </i>
    <i r="3">
      <x v="3"/>
    </i>
    <i r="3">
      <x v="5"/>
    </i>
    <i r="3">
      <x v="6"/>
    </i>
    <i r="3">
      <x v="7"/>
    </i>
    <i r="3">
      <x v="8"/>
    </i>
    <i r="3">
      <x v="9"/>
    </i>
    <i r="3">
      <x v="11"/>
    </i>
    <i r="3">
      <x v="12"/>
    </i>
    <i r="2">
      <x v="16"/>
    </i>
    <i r="3">
      <x v="1"/>
    </i>
    <i r="3">
      <x v="2"/>
    </i>
    <i r="3">
      <x v="3"/>
    </i>
    <i r="3">
      <x v="5"/>
    </i>
    <i r="3">
      <x v="6"/>
    </i>
    <i r="3">
      <x v="7"/>
    </i>
    <i r="3">
      <x v="8"/>
    </i>
    <i r="3">
      <x v="9"/>
    </i>
    <i r="3">
      <x v="11"/>
    </i>
    <i r="3">
      <x v="12"/>
    </i>
    <i r="2">
      <x v="17"/>
    </i>
    <i r="3">
      <x v="1"/>
    </i>
    <i r="3">
      <x v="2"/>
    </i>
    <i r="3">
      <x v="3"/>
    </i>
    <i r="3">
      <x v="5"/>
    </i>
    <i r="3">
      <x v="6"/>
    </i>
    <i r="3">
      <x v="7"/>
    </i>
    <i r="3">
      <x v="8"/>
    </i>
    <i r="3">
      <x v="9"/>
    </i>
    <i r="3">
      <x v="11"/>
    </i>
    <i r="3">
      <x v="12"/>
    </i>
    <i r="2">
      <x v="18"/>
    </i>
    <i r="3">
      <x v="1"/>
    </i>
    <i r="3">
      <x v="2"/>
    </i>
    <i r="3">
      <x v="3"/>
    </i>
    <i r="3">
      <x v="5"/>
    </i>
    <i r="3">
      <x v="6"/>
    </i>
    <i r="3">
      <x v="7"/>
    </i>
    <i r="3">
      <x v="8"/>
    </i>
    <i r="3">
      <x v="9"/>
    </i>
    <i r="3">
      <x v="11"/>
    </i>
    <i r="3">
      <x v="12"/>
    </i>
    <i r="1">
      <x v="9"/>
    </i>
    <i r="2">
      <x/>
    </i>
    <i r="3">
      <x v="1"/>
    </i>
    <i r="3">
      <x v="2"/>
    </i>
    <i r="3">
      <x v="3"/>
    </i>
    <i r="3">
      <x v="5"/>
    </i>
    <i r="3">
      <x v="6"/>
    </i>
    <i r="3">
      <x v="7"/>
    </i>
    <i r="3">
      <x v="8"/>
    </i>
    <i r="3">
      <x v="9"/>
    </i>
    <i r="3">
      <x v="10"/>
    </i>
    <i r="3">
      <x v="12"/>
    </i>
    <i r="2">
      <x v="2"/>
    </i>
    <i r="3">
      <x v="1"/>
    </i>
    <i r="3">
      <x v="2"/>
    </i>
    <i r="3">
      <x v="3"/>
    </i>
    <i r="3">
      <x v="5"/>
    </i>
    <i r="3">
      <x v="6"/>
    </i>
    <i r="3">
      <x v="7"/>
    </i>
    <i r="3">
      <x v="8"/>
    </i>
    <i r="3">
      <x v="9"/>
    </i>
    <i r="3">
      <x v="10"/>
    </i>
    <i r="3">
      <x v="12"/>
    </i>
    <i r="2">
      <x v="3"/>
    </i>
    <i r="3">
      <x v="3"/>
    </i>
    <i r="3">
      <x v="5"/>
    </i>
    <i r="3">
      <x v="6"/>
    </i>
    <i r="3">
      <x v="8"/>
    </i>
    <i r="3">
      <x v="10"/>
    </i>
    <i r="3">
      <x v="12"/>
    </i>
    <i r="2">
      <x v="4"/>
    </i>
    <i r="3">
      <x v="2"/>
    </i>
    <i r="3">
      <x v="6"/>
    </i>
    <i r="3">
      <x v="7"/>
    </i>
    <i r="3">
      <x v="8"/>
    </i>
    <i r="3">
      <x v="12"/>
    </i>
    <i r="2">
      <x v="5"/>
    </i>
    <i r="3">
      <x v="1"/>
    </i>
    <i r="3">
      <x v="2"/>
    </i>
    <i r="3">
      <x v="3"/>
    </i>
    <i r="3">
      <x v="5"/>
    </i>
    <i r="3">
      <x v="6"/>
    </i>
    <i r="3">
      <x v="7"/>
    </i>
    <i r="3">
      <x v="8"/>
    </i>
    <i r="3">
      <x v="10"/>
    </i>
    <i r="3">
      <x v="12"/>
    </i>
    <i r="2">
      <x v="6"/>
    </i>
    <i r="3">
      <x v="1"/>
    </i>
    <i r="3">
      <x v="2"/>
    </i>
    <i r="3">
      <x v="3"/>
    </i>
    <i r="3">
      <x v="5"/>
    </i>
    <i r="3">
      <x v="6"/>
    </i>
    <i r="3">
      <x v="7"/>
    </i>
    <i r="3">
      <x v="8"/>
    </i>
    <i r="3">
      <x v="9"/>
    </i>
    <i r="3">
      <x v="10"/>
    </i>
    <i r="3">
      <x v="12"/>
    </i>
    <i r="2">
      <x v="7"/>
    </i>
    <i r="3">
      <x v="2"/>
    </i>
    <i r="3">
      <x v="3"/>
    </i>
    <i r="3">
      <x v="5"/>
    </i>
    <i r="3">
      <x v="6"/>
    </i>
    <i r="3">
      <x v="8"/>
    </i>
    <i r="3">
      <x v="12"/>
    </i>
    <i r="2">
      <x v="8"/>
    </i>
    <i r="3">
      <x v="1"/>
    </i>
    <i r="3">
      <x v="2"/>
    </i>
    <i r="3">
      <x v="3"/>
    </i>
    <i r="3">
      <x v="5"/>
    </i>
    <i r="3">
      <x v="6"/>
    </i>
    <i r="3">
      <x v="7"/>
    </i>
    <i r="3">
      <x v="9"/>
    </i>
    <i r="3">
      <x v="10"/>
    </i>
    <i r="3">
      <x v="12"/>
    </i>
    <i r="2">
      <x v="9"/>
    </i>
    <i r="3">
      <x v="1"/>
    </i>
    <i r="3">
      <x v="2"/>
    </i>
    <i r="3">
      <x v="3"/>
    </i>
    <i r="3">
      <x v="5"/>
    </i>
    <i r="3">
      <x v="6"/>
    </i>
    <i r="3">
      <x v="7"/>
    </i>
    <i r="3">
      <x v="8"/>
    </i>
    <i r="3">
      <x v="9"/>
    </i>
    <i r="3">
      <x v="10"/>
    </i>
    <i r="3">
      <x v="12"/>
    </i>
    <i r="2">
      <x v="10"/>
    </i>
    <i r="3">
      <x v="1"/>
    </i>
    <i r="3">
      <x v="2"/>
    </i>
    <i r="3">
      <x v="3"/>
    </i>
    <i r="3">
      <x v="5"/>
    </i>
    <i r="3">
      <x v="6"/>
    </i>
    <i r="3">
      <x v="7"/>
    </i>
    <i r="3">
      <x v="9"/>
    </i>
    <i r="3">
      <x v="10"/>
    </i>
    <i r="3">
      <x v="12"/>
    </i>
    <i r="2">
      <x v="11"/>
    </i>
    <i r="3">
      <x v="1"/>
    </i>
    <i r="3">
      <x v="2"/>
    </i>
    <i r="3">
      <x v="3"/>
    </i>
    <i r="3">
      <x v="5"/>
    </i>
    <i r="3">
      <x v="6"/>
    </i>
    <i r="3">
      <x v="7"/>
    </i>
    <i r="3">
      <x v="8"/>
    </i>
    <i r="3">
      <x v="9"/>
    </i>
    <i r="3">
      <x v="10"/>
    </i>
    <i r="3">
      <x v="12"/>
    </i>
    <i r="2">
      <x v="12"/>
    </i>
    <i r="3">
      <x v="1"/>
    </i>
    <i r="3">
      <x v="2"/>
    </i>
    <i r="3">
      <x v="3"/>
    </i>
    <i r="3">
      <x v="5"/>
    </i>
    <i r="3">
      <x v="6"/>
    </i>
    <i r="3">
      <x v="7"/>
    </i>
    <i r="3">
      <x v="8"/>
    </i>
    <i r="3">
      <x v="9"/>
    </i>
    <i r="3">
      <x v="10"/>
    </i>
    <i r="3">
      <x v="12"/>
    </i>
    <i r="2">
      <x v="13"/>
    </i>
    <i r="3">
      <x v="1"/>
    </i>
    <i r="3">
      <x v="2"/>
    </i>
    <i r="3">
      <x v="3"/>
    </i>
    <i r="3">
      <x v="5"/>
    </i>
    <i r="3">
      <x v="6"/>
    </i>
    <i r="3">
      <x v="7"/>
    </i>
    <i r="3">
      <x v="8"/>
    </i>
    <i r="3">
      <x v="9"/>
    </i>
    <i r="3">
      <x v="10"/>
    </i>
    <i r="3">
      <x v="12"/>
    </i>
    <i r="2">
      <x v="14"/>
    </i>
    <i r="3">
      <x v="1"/>
    </i>
    <i r="3">
      <x v="2"/>
    </i>
    <i r="3">
      <x v="3"/>
    </i>
    <i r="3">
      <x v="5"/>
    </i>
    <i r="3">
      <x v="6"/>
    </i>
    <i r="3">
      <x v="7"/>
    </i>
    <i r="3">
      <x v="8"/>
    </i>
    <i r="3">
      <x v="9"/>
    </i>
    <i r="3">
      <x v="10"/>
    </i>
    <i r="3">
      <x v="12"/>
    </i>
    <i r="2">
      <x v="15"/>
    </i>
    <i r="3">
      <x v="1"/>
    </i>
    <i r="3">
      <x v="2"/>
    </i>
    <i r="3">
      <x v="3"/>
    </i>
    <i r="3">
      <x v="5"/>
    </i>
    <i r="3">
      <x v="6"/>
    </i>
    <i r="3">
      <x v="7"/>
    </i>
    <i r="3">
      <x v="8"/>
    </i>
    <i r="3">
      <x v="9"/>
    </i>
    <i r="3">
      <x v="10"/>
    </i>
    <i r="3">
      <x v="12"/>
    </i>
    <i r="2">
      <x v="16"/>
    </i>
    <i r="3">
      <x v="1"/>
    </i>
    <i r="3">
      <x v="2"/>
    </i>
    <i r="3">
      <x v="3"/>
    </i>
    <i r="3">
      <x v="5"/>
    </i>
    <i r="3">
      <x v="6"/>
    </i>
    <i r="3">
      <x v="7"/>
    </i>
    <i r="3">
      <x v="8"/>
    </i>
    <i r="3">
      <x v="9"/>
    </i>
    <i r="3">
      <x v="10"/>
    </i>
    <i r="3">
      <x v="12"/>
    </i>
    <i r="2">
      <x v="17"/>
    </i>
    <i r="3">
      <x v="1"/>
    </i>
    <i r="3">
      <x v="2"/>
    </i>
    <i r="3">
      <x v="3"/>
    </i>
    <i r="3">
      <x v="5"/>
    </i>
    <i r="3">
      <x v="6"/>
    </i>
    <i r="3">
      <x v="7"/>
    </i>
    <i r="3">
      <x v="8"/>
    </i>
    <i r="3">
      <x v="9"/>
    </i>
    <i r="3">
      <x v="10"/>
    </i>
    <i r="3">
      <x v="12"/>
    </i>
    <i r="2">
      <x v="18"/>
    </i>
    <i r="3">
      <x v="1"/>
    </i>
    <i r="3">
      <x v="2"/>
    </i>
    <i r="3">
      <x v="3"/>
    </i>
    <i r="3">
      <x v="5"/>
    </i>
    <i r="3">
      <x v="6"/>
    </i>
    <i r="3">
      <x v="7"/>
    </i>
    <i r="3">
      <x v="8"/>
    </i>
    <i r="3">
      <x v="9"/>
    </i>
    <i r="3">
      <x v="10"/>
    </i>
    <i r="3">
      <x v="12"/>
    </i>
    <i r="1">
      <x v="10"/>
    </i>
    <i r="2">
      <x/>
    </i>
    <i r="3">
      <x v="1"/>
    </i>
    <i r="3">
      <x v="2"/>
    </i>
    <i r="3">
      <x v="3"/>
    </i>
    <i r="3">
      <x v="5"/>
    </i>
    <i r="3">
      <x v="6"/>
    </i>
    <i r="3">
      <x v="7"/>
    </i>
    <i r="3">
      <x v="8"/>
    </i>
    <i r="3">
      <x v="9"/>
    </i>
    <i r="3">
      <x v="10"/>
    </i>
    <i r="3">
      <x v="11"/>
    </i>
    <i r="2">
      <x v="1"/>
    </i>
    <i r="3">
      <x v="1"/>
    </i>
    <i r="3">
      <x v="2"/>
    </i>
    <i r="3">
      <x v="3"/>
    </i>
    <i r="3">
      <x v="5"/>
    </i>
    <i r="3">
      <x v="6"/>
    </i>
    <i r="3">
      <x v="8"/>
    </i>
    <i r="3">
      <x v="9"/>
    </i>
    <i r="3">
      <x v="10"/>
    </i>
    <i r="3">
      <x v="11"/>
    </i>
    <i r="2">
      <x v="2"/>
    </i>
    <i r="3">
      <x v="1"/>
    </i>
    <i r="3">
      <x v="2"/>
    </i>
    <i r="3">
      <x v="3"/>
    </i>
    <i r="3">
      <x v="5"/>
    </i>
    <i r="3">
      <x v="6"/>
    </i>
    <i r="3">
      <x v="7"/>
    </i>
    <i r="3">
      <x v="8"/>
    </i>
    <i r="3">
      <x v="9"/>
    </i>
    <i r="3">
      <x v="10"/>
    </i>
    <i r="3">
      <x v="11"/>
    </i>
    <i r="2">
      <x v="3"/>
    </i>
    <i r="3">
      <x v="3"/>
    </i>
    <i r="3">
      <x v="5"/>
    </i>
    <i r="3">
      <x v="6"/>
    </i>
    <i r="3">
      <x v="8"/>
    </i>
    <i r="3">
      <x v="10"/>
    </i>
    <i r="3">
      <x v="11"/>
    </i>
    <i r="2">
      <x v="4"/>
    </i>
    <i r="3">
      <x v="2"/>
    </i>
    <i r="3">
      <x v="6"/>
    </i>
    <i r="3">
      <x v="7"/>
    </i>
    <i r="3">
      <x v="8"/>
    </i>
    <i r="2">
      <x v="5"/>
    </i>
    <i r="3">
      <x v="1"/>
    </i>
    <i r="3">
      <x v="2"/>
    </i>
    <i r="3">
      <x v="3"/>
    </i>
    <i r="3">
      <x v="5"/>
    </i>
    <i r="3">
      <x v="6"/>
    </i>
    <i r="3">
      <x v="7"/>
    </i>
    <i r="3">
      <x v="8"/>
    </i>
    <i r="3">
      <x v="10"/>
    </i>
    <i r="3">
      <x v="11"/>
    </i>
    <i r="2">
      <x v="6"/>
    </i>
    <i r="3">
      <x v="1"/>
    </i>
    <i r="3">
      <x v="2"/>
    </i>
    <i r="3">
      <x v="3"/>
    </i>
    <i r="3">
      <x v="5"/>
    </i>
    <i r="3">
      <x v="6"/>
    </i>
    <i r="3">
      <x v="7"/>
    </i>
    <i r="3">
      <x v="8"/>
    </i>
    <i r="3">
      <x v="9"/>
    </i>
    <i r="3">
      <x v="10"/>
    </i>
    <i r="3">
      <x v="11"/>
    </i>
    <i r="2">
      <x v="7"/>
    </i>
    <i r="3">
      <x v="2"/>
    </i>
    <i r="3">
      <x v="3"/>
    </i>
    <i r="3">
      <x v="5"/>
    </i>
    <i r="3">
      <x v="6"/>
    </i>
    <i r="3">
      <x v="8"/>
    </i>
    <i r="2">
      <x v="8"/>
    </i>
    <i r="3">
      <x v="1"/>
    </i>
    <i r="3">
      <x v="2"/>
    </i>
    <i r="3">
      <x v="3"/>
    </i>
    <i r="3">
      <x v="5"/>
    </i>
    <i r="3">
      <x v="6"/>
    </i>
    <i r="3">
      <x v="7"/>
    </i>
    <i r="3">
      <x v="8"/>
    </i>
    <i r="3">
      <x v="9"/>
    </i>
    <i r="3">
      <x v="10"/>
    </i>
    <i r="3">
      <x v="11"/>
    </i>
    <i r="2">
      <x v="9"/>
    </i>
    <i r="3">
      <x v="1"/>
    </i>
    <i r="3">
      <x v="2"/>
    </i>
    <i r="3">
      <x v="3"/>
    </i>
    <i r="3">
      <x v="5"/>
    </i>
    <i r="3">
      <x v="6"/>
    </i>
    <i r="3">
      <x v="7"/>
    </i>
    <i r="3">
      <x v="8"/>
    </i>
    <i r="3">
      <x v="9"/>
    </i>
    <i r="3">
      <x v="10"/>
    </i>
    <i r="3">
      <x v="11"/>
    </i>
    <i r="2">
      <x v="10"/>
    </i>
    <i r="3">
      <x v="1"/>
    </i>
    <i r="3">
      <x v="2"/>
    </i>
    <i r="3">
      <x v="3"/>
    </i>
    <i r="3">
      <x v="5"/>
    </i>
    <i r="3">
      <x v="6"/>
    </i>
    <i r="3">
      <x v="7"/>
    </i>
    <i r="3">
      <x v="9"/>
    </i>
    <i r="3">
      <x v="10"/>
    </i>
    <i r="3">
      <x v="11"/>
    </i>
    <i r="2">
      <x v="11"/>
    </i>
    <i r="3">
      <x v="1"/>
    </i>
    <i r="3">
      <x v="2"/>
    </i>
    <i r="3">
      <x v="3"/>
    </i>
    <i r="3">
      <x v="5"/>
    </i>
    <i r="3">
      <x v="6"/>
    </i>
    <i r="3">
      <x v="7"/>
    </i>
    <i r="3">
      <x v="8"/>
    </i>
    <i r="3">
      <x v="9"/>
    </i>
    <i r="3">
      <x v="10"/>
    </i>
    <i r="3">
      <x v="11"/>
    </i>
    <i r="2">
      <x v="12"/>
    </i>
    <i r="3">
      <x v="1"/>
    </i>
    <i r="3">
      <x v="2"/>
    </i>
    <i r="3">
      <x v="3"/>
    </i>
    <i r="3">
      <x v="5"/>
    </i>
    <i r="3">
      <x v="6"/>
    </i>
    <i r="3">
      <x v="7"/>
    </i>
    <i r="3">
      <x v="8"/>
    </i>
    <i r="3">
      <x v="9"/>
    </i>
    <i r="3">
      <x v="10"/>
    </i>
    <i r="3">
      <x v="11"/>
    </i>
    <i r="2">
      <x v="13"/>
    </i>
    <i r="3">
      <x v="1"/>
    </i>
    <i r="3">
      <x v="2"/>
    </i>
    <i r="3">
      <x v="3"/>
    </i>
    <i r="3">
      <x v="5"/>
    </i>
    <i r="3">
      <x v="6"/>
    </i>
    <i r="3">
      <x v="7"/>
    </i>
    <i r="3">
      <x v="8"/>
    </i>
    <i r="3">
      <x v="9"/>
    </i>
    <i r="3">
      <x v="10"/>
    </i>
    <i r="3">
      <x v="11"/>
    </i>
    <i r="2">
      <x v="14"/>
    </i>
    <i r="3">
      <x v="1"/>
    </i>
    <i r="3">
      <x v="2"/>
    </i>
    <i r="3">
      <x v="3"/>
    </i>
    <i r="3">
      <x v="5"/>
    </i>
    <i r="3">
      <x v="6"/>
    </i>
    <i r="3">
      <x v="7"/>
    </i>
    <i r="3">
      <x v="8"/>
    </i>
    <i r="3">
      <x v="9"/>
    </i>
    <i r="3">
      <x v="10"/>
    </i>
    <i r="3">
      <x v="11"/>
    </i>
    <i r="2">
      <x v="15"/>
    </i>
    <i r="3">
      <x v="1"/>
    </i>
    <i r="3">
      <x v="2"/>
    </i>
    <i r="3">
      <x v="3"/>
    </i>
    <i r="3">
      <x v="5"/>
    </i>
    <i r="3">
      <x v="6"/>
    </i>
    <i r="3">
      <x v="7"/>
    </i>
    <i r="3">
      <x v="8"/>
    </i>
    <i r="3">
      <x v="9"/>
    </i>
    <i r="3">
      <x v="10"/>
    </i>
    <i r="3">
      <x v="11"/>
    </i>
    <i r="2">
      <x v="16"/>
    </i>
    <i r="3">
      <x v="1"/>
    </i>
    <i r="3">
      <x v="2"/>
    </i>
    <i r="3">
      <x v="3"/>
    </i>
    <i r="3">
      <x v="5"/>
    </i>
    <i r="3">
      <x v="6"/>
    </i>
    <i r="3">
      <x v="7"/>
    </i>
    <i r="3">
      <x v="8"/>
    </i>
    <i r="3">
      <x v="9"/>
    </i>
    <i r="3">
      <x v="10"/>
    </i>
    <i r="3">
      <x v="11"/>
    </i>
    <i r="2">
      <x v="17"/>
    </i>
    <i r="3">
      <x v="1"/>
    </i>
    <i r="3">
      <x v="2"/>
    </i>
    <i r="3">
      <x v="3"/>
    </i>
    <i r="3">
      <x v="5"/>
    </i>
    <i r="3">
      <x v="6"/>
    </i>
    <i r="3">
      <x v="7"/>
    </i>
    <i r="3">
      <x v="8"/>
    </i>
    <i r="3">
      <x v="9"/>
    </i>
    <i r="3">
      <x v="10"/>
    </i>
    <i r="3">
      <x v="11"/>
    </i>
    <i r="2">
      <x v="18"/>
    </i>
    <i r="3">
      <x v="1"/>
    </i>
    <i r="3">
      <x v="2"/>
    </i>
    <i r="3">
      <x v="3"/>
    </i>
    <i r="3">
      <x v="5"/>
    </i>
    <i r="3">
      <x v="6"/>
    </i>
    <i r="3">
      <x v="7"/>
    </i>
    <i r="3">
      <x v="8"/>
    </i>
    <i r="3">
      <x v="9"/>
    </i>
    <i r="3">
      <x v="10"/>
    </i>
    <i r="3">
      <x v="11"/>
    </i>
    <i t="grand">
      <x/>
    </i>
  </rowItems>
  <colItems count="1">
    <i/>
  </colItems>
  <dataFields count="1">
    <dataField name="Summe von tradematrix_yr" fld="4" baseField="0" baseItem="0"/>
  </dataFields>
  <chartFormats count="61">
    <chartFormat chart="1" format="251" series="1">
      <pivotArea type="data" outline="0" fieldPosition="0">
        <references count="4">
          <reference field="4294967294" count="1" selected="0">
            <x v="0"/>
          </reference>
          <reference field="0" count="1" selected="0">
            <x v="17"/>
          </reference>
          <reference field="1" count="1" selected="0">
            <x v="0"/>
          </reference>
          <reference field="2" count="1" selected="0">
            <x v="2"/>
          </reference>
        </references>
      </pivotArea>
    </chartFormat>
    <chartFormat chart="1" format="269" series="1">
      <pivotArea type="data" outline="0" fieldPosition="0">
        <references count="4">
          <reference field="4294967294" count="1" selected="0">
            <x v="0"/>
          </reference>
          <reference field="0" count="1" selected="0">
            <x v="18"/>
          </reference>
          <reference field="1" count="1" selected="0">
            <x v="0"/>
          </reference>
          <reference field="2" count="1" selected="0">
            <x v="5"/>
          </reference>
        </references>
      </pivotArea>
    </chartFormat>
    <chartFormat chart="1" format="271" series="1">
      <pivotArea type="data" outline="0" fieldPosition="0">
        <references count="4">
          <reference field="4294967294" count="1" selected="0">
            <x v="0"/>
          </reference>
          <reference field="0" count="1" selected="0">
            <x v="18"/>
          </reference>
          <reference field="1" count="1" selected="0">
            <x v="0"/>
          </reference>
          <reference field="2" count="1" selected="0">
            <x v="9"/>
          </reference>
        </references>
      </pivotArea>
    </chartFormat>
    <chartFormat chart="1" format="272" series="1">
      <pivotArea type="data" outline="0" fieldPosition="0">
        <references count="4">
          <reference field="4294967294" count="1" selected="0">
            <x v="0"/>
          </reference>
          <reference field="0" count="1" selected="0">
            <x v="18"/>
          </reference>
          <reference field="1" count="1" selected="0">
            <x v="0"/>
          </reference>
          <reference field="2" count="1" selected="0">
            <x v="7"/>
          </reference>
        </references>
      </pivotArea>
    </chartFormat>
    <chartFormat chart="1" format="276" series="1">
      <pivotArea type="data" outline="0" fieldPosition="0">
        <references count="4">
          <reference field="4294967294" count="1" selected="0">
            <x v="0"/>
          </reference>
          <reference field="0" count="1" selected="0">
            <x v="18"/>
          </reference>
          <reference field="1" count="1" selected="0">
            <x v="0"/>
          </reference>
          <reference field="2" count="1" selected="0">
            <x v="4"/>
          </reference>
        </references>
      </pivotArea>
    </chartFormat>
    <chartFormat chart="1" format="277" series="1">
      <pivotArea type="data" outline="0" fieldPosition="0">
        <references count="4">
          <reference field="4294967294" count="1" selected="0">
            <x v="0"/>
          </reference>
          <reference field="0" count="1" selected="0">
            <x v="18"/>
          </reference>
          <reference field="1" count="1" selected="0">
            <x v="0"/>
          </reference>
          <reference field="2" count="1" selected="0">
            <x v="3"/>
          </reference>
        </references>
      </pivotArea>
    </chartFormat>
    <chartFormat chart="1" format="278" series="1">
      <pivotArea type="data" outline="0" fieldPosition="0">
        <references count="4">
          <reference field="4294967294" count="1" selected="0">
            <x v="0"/>
          </reference>
          <reference field="0" count="1" selected="0">
            <x v="18"/>
          </reference>
          <reference field="1" count="1" selected="0">
            <x v="0"/>
          </reference>
          <reference field="2" count="1" selected="0">
            <x v="0"/>
          </reference>
        </references>
      </pivotArea>
    </chartFormat>
    <chartFormat chart="1" format="279" series="1">
      <pivotArea type="data" outline="0" fieldPosition="0">
        <references count="4">
          <reference field="4294967294" count="1" selected="0">
            <x v="0"/>
          </reference>
          <reference field="0" count="1" selected="0">
            <x v="18"/>
          </reference>
          <reference field="1" count="1" selected="0">
            <x v="0"/>
          </reference>
          <reference field="2" count="1" selected="0">
            <x v="6"/>
          </reference>
        </references>
      </pivotArea>
    </chartFormat>
    <chartFormat chart="1" format="280" series="1">
      <pivotArea type="data" outline="0" fieldPosition="0">
        <references count="4">
          <reference field="4294967294" count="1" selected="0">
            <x v="0"/>
          </reference>
          <reference field="0" count="1" selected="0">
            <x v="18"/>
          </reference>
          <reference field="1" count="1" selected="0">
            <x v="0"/>
          </reference>
          <reference field="2" count="1" selected="0">
            <x v="8"/>
          </reference>
        </references>
      </pivotArea>
    </chartFormat>
    <chartFormat chart="1" format="281" series="1">
      <pivotArea type="data" outline="0" fieldPosition="0">
        <references count="4">
          <reference field="4294967294" count="1" selected="0">
            <x v="0"/>
          </reference>
          <reference field="0" count="1" selected="0">
            <x v="18"/>
          </reference>
          <reference field="1" count="1" selected="0">
            <x v="0"/>
          </reference>
          <reference field="2" count="1" selected="0">
            <x v="10"/>
          </reference>
        </references>
      </pivotArea>
    </chartFormat>
    <chartFormat chart="1" format="283" series="1">
      <pivotArea type="data" outline="0" fieldPosition="0">
        <references count="4">
          <reference field="4294967294" count="1" selected="0">
            <x v="0"/>
          </reference>
          <reference field="0" count="1" selected="0">
            <x v="18"/>
          </reference>
          <reference field="1" count="1" selected="0">
            <x v="0"/>
          </reference>
          <reference field="2" count="1" selected="0">
            <x v="2"/>
          </reference>
        </references>
      </pivotArea>
    </chartFormat>
    <chartFormat chart="1" format="285" series="1">
      <pivotArea type="data" outline="0" fieldPosition="0">
        <references count="4">
          <reference field="4294967294" count="1" selected="0">
            <x v="0"/>
          </reference>
          <reference field="0" count="1" selected="0">
            <x v="18"/>
          </reference>
          <reference field="1" count="1" selected="0">
            <x v="0"/>
          </reference>
          <reference field="2" count="1" selected="0">
            <x v="1"/>
          </reference>
        </references>
      </pivotArea>
    </chartFormat>
    <chartFormat chart="1" format="289" series="1">
      <pivotArea type="data" outline="0" fieldPosition="0">
        <references count="4">
          <reference field="4294967294" count="1" selected="0">
            <x v="0"/>
          </reference>
          <reference field="0" count="1" selected="0">
            <x v="18"/>
          </reference>
          <reference field="1" count="1" selected="0">
            <x v="10"/>
          </reference>
          <reference field="2" count="1" selected="0">
            <x v="9"/>
          </reference>
        </references>
      </pivotArea>
    </chartFormat>
    <chartFormat chart="1" format="290" series="1">
      <pivotArea type="data" outline="0" fieldPosition="0">
        <references count="4">
          <reference field="4294967294" count="1" selected="0">
            <x v="0"/>
          </reference>
          <reference field="0" count="1" selected="0">
            <x v="18"/>
          </reference>
          <reference field="1" count="1" selected="0">
            <x v="10"/>
          </reference>
          <reference field="2" count="1" selected="0">
            <x v="5"/>
          </reference>
        </references>
      </pivotArea>
    </chartFormat>
    <chartFormat chart="1" format="293" series="1">
      <pivotArea type="data" outline="0" fieldPosition="0">
        <references count="4">
          <reference field="4294967294" count="1" selected="0">
            <x v="0"/>
          </reference>
          <reference field="0" count="1" selected="0">
            <x v="18"/>
          </reference>
          <reference field="1" count="1" selected="0">
            <x v="10"/>
          </reference>
          <reference field="2" count="1" selected="0">
            <x v="0"/>
          </reference>
        </references>
      </pivotArea>
    </chartFormat>
    <chartFormat chart="1" format="294" series="1">
      <pivotArea type="data" outline="0" fieldPosition="0">
        <references count="4">
          <reference field="4294967294" count="1" selected="0">
            <x v="0"/>
          </reference>
          <reference field="0" count="1" selected="0">
            <x v="18"/>
          </reference>
          <reference field="1" count="1" selected="0">
            <x v="10"/>
          </reference>
          <reference field="2" count="1" selected="0">
            <x v="7"/>
          </reference>
        </references>
      </pivotArea>
    </chartFormat>
    <chartFormat chart="1" format="295" series="1">
      <pivotArea type="data" outline="0" fieldPosition="0">
        <references count="4">
          <reference field="4294967294" count="1" selected="0">
            <x v="0"/>
          </reference>
          <reference field="0" count="1" selected="0">
            <x v="18"/>
          </reference>
          <reference field="1" count="1" selected="0">
            <x v="10"/>
          </reference>
          <reference field="2" count="1" selected="0">
            <x v="11"/>
          </reference>
        </references>
      </pivotArea>
    </chartFormat>
    <chartFormat chart="1" format="296" series="1">
      <pivotArea type="data" outline="0" fieldPosition="0">
        <references count="4">
          <reference field="4294967294" count="1" selected="0">
            <x v="0"/>
          </reference>
          <reference field="0" count="1" selected="0">
            <x v="18"/>
          </reference>
          <reference field="1" count="1" selected="0">
            <x v="10"/>
          </reference>
          <reference field="2" count="1" selected="0">
            <x v="2"/>
          </reference>
        </references>
      </pivotArea>
    </chartFormat>
    <chartFormat chart="1" format="297" series="1">
      <pivotArea type="data" outline="0" fieldPosition="0">
        <references count="4">
          <reference field="4294967294" count="1" selected="0">
            <x v="0"/>
          </reference>
          <reference field="0" count="1" selected="0">
            <x v="18"/>
          </reference>
          <reference field="1" count="1" selected="0">
            <x v="10"/>
          </reference>
          <reference field="2" count="1" selected="0">
            <x v="6"/>
          </reference>
        </references>
      </pivotArea>
    </chartFormat>
    <chartFormat chart="1" format="299" series="1">
      <pivotArea type="data" outline="0" fieldPosition="0">
        <references count="4">
          <reference field="4294967294" count="1" selected="0">
            <x v="0"/>
          </reference>
          <reference field="0" count="1" selected="0">
            <x v="18"/>
          </reference>
          <reference field="1" count="1" selected="0">
            <x v="10"/>
          </reference>
          <reference field="2" count="1" selected="0">
            <x v="1"/>
          </reference>
        </references>
      </pivotArea>
    </chartFormat>
    <chartFormat chart="1" format="300" series="1">
      <pivotArea type="data" outline="0" fieldPosition="0">
        <references count="4">
          <reference field="4294967294" count="1" selected="0">
            <x v="0"/>
          </reference>
          <reference field="0" count="1" selected="0">
            <x v="18"/>
          </reference>
          <reference field="1" count="1" selected="0">
            <x v="10"/>
          </reference>
          <reference field="2" count="1" selected="0">
            <x v="3"/>
          </reference>
        </references>
      </pivotArea>
    </chartFormat>
    <chartFormat chart="1" format="301" series="1">
      <pivotArea type="data" outline="0" fieldPosition="0">
        <references count="4">
          <reference field="4294967294" count="1" selected="0">
            <x v="0"/>
          </reference>
          <reference field="0" count="1" selected="0">
            <x v="18"/>
          </reference>
          <reference field="1" count="1" selected="0">
            <x v="10"/>
          </reference>
          <reference field="2" count="1" selected="0">
            <x v="10"/>
          </reference>
        </references>
      </pivotArea>
    </chartFormat>
    <chartFormat chart="1" format="302" series="1">
      <pivotArea type="data" outline="0" fieldPosition="0">
        <references count="4">
          <reference field="4294967294" count="1" selected="0">
            <x v="0"/>
          </reference>
          <reference field="0" count="1" selected="0">
            <x v="18"/>
          </reference>
          <reference field="1" count="1" selected="0">
            <x v="10"/>
          </reference>
          <reference field="2" count="1" selected="0">
            <x v="4"/>
          </reference>
        </references>
      </pivotArea>
    </chartFormat>
    <chartFormat chart="1" format="303" series="1">
      <pivotArea type="data" outline="0" fieldPosition="0">
        <references count="4">
          <reference field="4294967294" count="1" selected="0">
            <x v="0"/>
          </reference>
          <reference field="0" count="1" selected="0">
            <x v="18"/>
          </reference>
          <reference field="1" count="1" selected="0">
            <x v="4"/>
          </reference>
          <reference field="2" count="1" selected="0">
            <x v="11"/>
          </reference>
        </references>
      </pivotArea>
    </chartFormat>
    <chartFormat chart="1" format="304" series="1">
      <pivotArea type="data" outline="0" fieldPosition="0">
        <references count="4">
          <reference field="4294967294" count="1" selected="0">
            <x v="0"/>
          </reference>
          <reference field="0" count="1" selected="0">
            <x v="18"/>
          </reference>
          <reference field="1" count="1" selected="0">
            <x v="4"/>
          </reference>
          <reference field="2" count="1" selected="0">
            <x v="9"/>
          </reference>
        </references>
      </pivotArea>
    </chartFormat>
    <chartFormat chart="1" format="305" series="1">
      <pivotArea type="data" outline="0" fieldPosition="0">
        <references count="4">
          <reference field="4294967294" count="1" selected="0">
            <x v="0"/>
          </reference>
          <reference field="0" count="1" selected="0">
            <x v="18"/>
          </reference>
          <reference field="1" count="1" selected="0">
            <x v="4"/>
          </reference>
          <reference field="2" count="1" selected="0">
            <x v="5"/>
          </reference>
        </references>
      </pivotArea>
    </chartFormat>
    <chartFormat chart="1" format="307" series="1">
      <pivotArea type="data" outline="0" fieldPosition="0">
        <references count="4">
          <reference field="4294967294" count="1" selected="0">
            <x v="0"/>
          </reference>
          <reference field="0" count="1" selected="0">
            <x v="18"/>
          </reference>
          <reference field="1" count="1" selected="0">
            <x v="4"/>
          </reference>
          <reference field="2" count="1" selected="0">
            <x v="7"/>
          </reference>
        </references>
      </pivotArea>
    </chartFormat>
    <chartFormat chart="1" format="312" series="1">
      <pivotArea type="data" outline="0" fieldPosition="0">
        <references count="4">
          <reference field="4294967294" count="1" selected="0">
            <x v="0"/>
          </reference>
          <reference field="0" count="1" selected="0">
            <x v="18"/>
          </reference>
          <reference field="1" count="1" selected="0">
            <x v="4"/>
          </reference>
          <reference field="2" count="1" selected="0">
            <x v="6"/>
          </reference>
        </references>
      </pivotArea>
    </chartFormat>
    <chartFormat chart="1" format="314" series="1">
      <pivotArea type="data" outline="0" fieldPosition="0">
        <references count="4">
          <reference field="4294967294" count="1" selected="0">
            <x v="0"/>
          </reference>
          <reference field="0" count="1" selected="0">
            <x v="18"/>
          </reference>
          <reference field="1" count="1" selected="0">
            <x v="4"/>
          </reference>
          <reference field="2" count="1" selected="0">
            <x v="8"/>
          </reference>
        </references>
      </pivotArea>
    </chartFormat>
    <chartFormat chart="1" format="315" series="1">
      <pivotArea type="data" outline="0" fieldPosition="0">
        <references count="4">
          <reference field="4294967294" count="1" selected="0">
            <x v="0"/>
          </reference>
          <reference field="0" count="1" selected="0">
            <x v="18"/>
          </reference>
          <reference field="1" count="1" selected="0">
            <x v="4"/>
          </reference>
          <reference field="2" count="1" selected="0">
            <x v="4"/>
          </reference>
        </references>
      </pivotArea>
    </chartFormat>
    <chartFormat chart="1" format="316" series="1">
      <pivotArea type="data" outline="0" fieldPosition="0">
        <references count="4">
          <reference field="4294967294" count="1" selected="0">
            <x v="0"/>
          </reference>
          <reference field="0" count="1" selected="0">
            <x v="18"/>
          </reference>
          <reference field="1" count="1" selected="0">
            <x v="4"/>
          </reference>
          <reference field="2" count="1" selected="0">
            <x v="3"/>
          </reference>
        </references>
      </pivotArea>
    </chartFormat>
    <chartFormat chart="1" format="317" series="1">
      <pivotArea type="data" outline="0" fieldPosition="0">
        <references count="4">
          <reference field="4294967294" count="1" selected="0">
            <x v="0"/>
          </reference>
          <reference field="0" count="1" selected="0">
            <x v="18"/>
          </reference>
          <reference field="1" count="1" selected="0">
            <x v="4"/>
          </reference>
          <reference field="2" count="1" selected="0">
            <x v="0"/>
          </reference>
        </references>
      </pivotArea>
    </chartFormat>
    <chartFormat chart="1" format="318" series="1">
      <pivotArea type="data" outline="0" fieldPosition="0">
        <references count="4">
          <reference field="4294967294" count="1" selected="0">
            <x v="0"/>
          </reference>
          <reference field="0" count="1" selected="0">
            <x v="18"/>
          </reference>
          <reference field="1" count="1" selected="0">
            <x v="4"/>
          </reference>
          <reference field="2" count="1" selected="0">
            <x v="2"/>
          </reference>
        </references>
      </pivotArea>
    </chartFormat>
    <chartFormat chart="1" format="319" series="1">
      <pivotArea type="data" outline="0" fieldPosition="0">
        <references count="4">
          <reference field="4294967294" count="1" selected="0">
            <x v="0"/>
          </reference>
          <reference field="0" count="1" selected="0">
            <x v="18"/>
          </reference>
          <reference field="1" count="1" selected="0">
            <x v="4"/>
          </reference>
          <reference field="2" count="1" selected="0">
            <x v="10"/>
          </reference>
        </references>
      </pivotArea>
    </chartFormat>
    <chartFormat chart="1" format="320" series="1">
      <pivotArea type="data" outline="0" fieldPosition="0">
        <references count="4">
          <reference field="4294967294" count="1" selected="0">
            <x v="0"/>
          </reference>
          <reference field="0" count="1" selected="0">
            <x v="18"/>
          </reference>
          <reference field="1" count="1" selected="0">
            <x v="4"/>
          </reference>
          <reference field="2" count="1" selected="0">
            <x v="1"/>
          </reference>
        </references>
      </pivotArea>
    </chartFormat>
    <chartFormat chart="1" format="325" series="1">
      <pivotArea type="data" outline="0" fieldPosition="0">
        <references count="4">
          <reference field="4294967294" count="1" selected="0">
            <x v="0"/>
          </reference>
          <reference field="0" count="1" selected="0">
            <x v="5"/>
          </reference>
          <reference field="1" count="1" selected="0">
            <x v="0"/>
          </reference>
          <reference field="2" count="1" selected="0">
            <x v="9"/>
          </reference>
        </references>
      </pivotArea>
    </chartFormat>
    <chartFormat chart="1" format="326" series="1">
      <pivotArea type="data" outline="0" fieldPosition="0">
        <references count="4">
          <reference field="4294967294" count="1" selected="0">
            <x v="0"/>
          </reference>
          <reference field="0" count="1" selected="0">
            <x v="5"/>
          </reference>
          <reference field="1" count="1" selected="0">
            <x v="0"/>
          </reference>
          <reference field="2" count="1" selected="0">
            <x v="6"/>
          </reference>
        </references>
      </pivotArea>
    </chartFormat>
    <chartFormat chart="1" format="327" series="1">
      <pivotArea type="data" outline="0" fieldPosition="0">
        <references count="4">
          <reference field="4294967294" count="1" selected="0">
            <x v="0"/>
          </reference>
          <reference field="0" count="1" selected="0">
            <x v="5"/>
          </reference>
          <reference field="1" count="1" selected="0">
            <x v="0"/>
          </reference>
          <reference field="2" count="1" selected="0">
            <x v="3"/>
          </reference>
        </references>
      </pivotArea>
    </chartFormat>
    <chartFormat chart="1" format="329" series="1">
      <pivotArea type="data" outline="0" fieldPosition="0">
        <references count="4">
          <reference field="4294967294" count="1" selected="0">
            <x v="0"/>
          </reference>
          <reference field="0" count="1" selected="0">
            <x v="5"/>
          </reference>
          <reference field="1" count="1" selected="0">
            <x v="0"/>
          </reference>
          <reference field="2" count="1" selected="0">
            <x v="5"/>
          </reference>
        </references>
      </pivotArea>
    </chartFormat>
    <chartFormat chart="1" format="330" series="1">
      <pivotArea type="data" outline="0" fieldPosition="0">
        <references count="4">
          <reference field="4294967294" count="1" selected="0">
            <x v="0"/>
          </reference>
          <reference field="0" count="1" selected="0">
            <x v="5"/>
          </reference>
          <reference field="1" count="1" selected="0">
            <x v="0"/>
          </reference>
          <reference field="2" count="1" selected="0">
            <x v="10"/>
          </reference>
        </references>
      </pivotArea>
    </chartFormat>
    <chartFormat chart="1" format="331" series="1">
      <pivotArea type="data" outline="0" fieldPosition="0">
        <references count="4">
          <reference field="4294967294" count="1" selected="0">
            <x v="0"/>
          </reference>
          <reference field="0" count="1" selected="0">
            <x v="5"/>
          </reference>
          <reference field="1" count="1" selected="0">
            <x v="0"/>
          </reference>
          <reference field="2" count="1" selected="0">
            <x v="0"/>
          </reference>
        </references>
      </pivotArea>
    </chartFormat>
    <chartFormat chart="1" format="333" series="1">
      <pivotArea type="data" outline="0" fieldPosition="0">
        <references count="4">
          <reference field="4294967294" count="1" selected="0">
            <x v="0"/>
          </reference>
          <reference field="0" count="1" selected="0">
            <x v="5"/>
          </reference>
          <reference field="1" count="1" selected="0">
            <x v="0"/>
          </reference>
          <reference field="2" count="1" selected="0">
            <x v="1"/>
          </reference>
        </references>
      </pivotArea>
    </chartFormat>
    <chartFormat chart="1" format="334" series="1">
      <pivotArea type="data" outline="0" fieldPosition="0">
        <references count="4">
          <reference field="4294967294" count="1" selected="0">
            <x v="0"/>
          </reference>
          <reference field="0" count="1" selected="0">
            <x v="5"/>
          </reference>
          <reference field="1" count="1" selected="0">
            <x v="0"/>
          </reference>
          <reference field="2" count="1" selected="0">
            <x v="2"/>
          </reference>
        </references>
      </pivotArea>
    </chartFormat>
    <chartFormat chart="1" format="339" series="1">
      <pivotArea type="data" outline="0" fieldPosition="0">
        <references count="4">
          <reference field="4294967294" count="1" selected="0">
            <x v="0"/>
          </reference>
          <reference field="0" count="1" selected="0">
            <x v="5"/>
          </reference>
          <reference field="1" count="1" selected="0">
            <x v="0"/>
          </reference>
          <reference field="2" count="1" selected="0">
            <x v="7"/>
          </reference>
        </references>
      </pivotArea>
    </chartFormat>
    <chartFormat chart="1" format="340" series="1">
      <pivotArea type="data" outline="0" fieldPosition="0">
        <references count="4">
          <reference field="4294967294" count="1" selected="0">
            <x v="0"/>
          </reference>
          <reference field="0" count="1" selected="0">
            <x v="5"/>
          </reference>
          <reference field="1" count="1" selected="0">
            <x v="0"/>
          </reference>
          <reference field="2" count="1" selected="0">
            <x v="8"/>
          </reference>
        </references>
      </pivotArea>
    </chartFormat>
    <chartFormat chart="1" format="341" series="1">
      <pivotArea type="data" outline="0" fieldPosition="0">
        <references count="4">
          <reference field="4294967294" count="1" selected="0">
            <x v="0"/>
          </reference>
          <reference field="0" count="1" selected="0">
            <x v="5"/>
          </reference>
          <reference field="1" count="1" selected="0">
            <x v="0"/>
          </reference>
          <reference field="2" count="1" selected="0">
            <x v="4"/>
          </reference>
        </references>
      </pivotArea>
    </chartFormat>
    <chartFormat chart="1" format="342" series="1">
      <pivotArea type="data" outline="0" fieldPosition="0">
        <references count="4">
          <reference field="4294967294" count="1" selected="0">
            <x v="0"/>
          </reference>
          <reference field="0" count="1" selected="0">
            <x v="5"/>
          </reference>
          <reference field="1" count="1" selected="0">
            <x v="7"/>
          </reference>
          <reference field="2" count="1" selected="0">
            <x v="11"/>
          </reference>
        </references>
      </pivotArea>
    </chartFormat>
    <chartFormat chart="1" format="345" series="1">
      <pivotArea type="data" outline="0" fieldPosition="0">
        <references count="3">
          <reference field="4294967294" count="1" selected="0">
            <x v="0"/>
          </reference>
          <reference field="0" count="1" selected="0">
            <x v="5"/>
          </reference>
          <reference field="2" count="1" selected="0">
            <x v="7"/>
          </reference>
        </references>
      </pivotArea>
    </chartFormat>
    <chartFormat chart="1" format="346" series="1">
      <pivotArea type="data" outline="0" fieldPosition="0">
        <references count="3">
          <reference field="4294967294" count="1" selected="0">
            <x v="0"/>
          </reference>
          <reference field="0" count="1" selected="0">
            <x v="5"/>
          </reference>
          <reference field="2" count="1" selected="0">
            <x v="8"/>
          </reference>
        </references>
      </pivotArea>
    </chartFormat>
    <chartFormat chart="1" format="347" series="1">
      <pivotArea type="data" outline="0" fieldPosition="0">
        <references count="3">
          <reference field="4294967294" count="1" selected="0">
            <x v="0"/>
          </reference>
          <reference field="0" count="1" selected="0">
            <x v="5"/>
          </reference>
          <reference field="2" count="1" selected="0">
            <x v="4"/>
          </reference>
        </references>
      </pivotArea>
    </chartFormat>
    <chartFormat chart="1" format="348" series="1">
      <pivotArea type="data" outline="0" fieldPosition="0">
        <references count="3">
          <reference field="4294967294" count="1" selected="0">
            <x v="0"/>
          </reference>
          <reference field="0" count="1" selected="0">
            <x v="5"/>
          </reference>
          <reference field="2" count="1" selected="0">
            <x v="9"/>
          </reference>
        </references>
      </pivotArea>
    </chartFormat>
    <chartFormat chart="1" format="349" series="1">
      <pivotArea type="data" outline="0" fieldPosition="0">
        <references count="3">
          <reference field="4294967294" count="1" selected="0">
            <x v="0"/>
          </reference>
          <reference field="0" count="1" selected="0">
            <x v="5"/>
          </reference>
          <reference field="2" count="1" selected="0">
            <x v="6"/>
          </reference>
        </references>
      </pivotArea>
    </chartFormat>
    <chartFormat chart="1" format="351" series="1">
      <pivotArea type="data" outline="0" fieldPosition="0">
        <references count="3">
          <reference field="4294967294" count="1" selected="0">
            <x v="0"/>
          </reference>
          <reference field="0" count="1" selected="0">
            <x v="5"/>
          </reference>
          <reference field="2" count="1" selected="0">
            <x v="3"/>
          </reference>
        </references>
      </pivotArea>
    </chartFormat>
    <chartFormat chart="1" format="352" series="1">
      <pivotArea type="data" outline="0" fieldPosition="0">
        <references count="3">
          <reference field="4294967294" count="1" selected="0">
            <x v="0"/>
          </reference>
          <reference field="0" count="1" selected="0">
            <x v="5"/>
          </reference>
          <reference field="2" count="1" selected="0">
            <x v="5"/>
          </reference>
        </references>
      </pivotArea>
    </chartFormat>
    <chartFormat chart="1" format="353" series="1">
      <pivotArea type="data" outline="0" fieldPosition="0">
        <references count="3">
          <reference field="4294967294" count="1" selected="0">
            <x v="0"/>
          </reference>
          <reference field="0" count="1" selected="0">
            <x v="5"/>
          </reference>
          <reference field="2" count="1" selected="0">
            <x v="0"/>
          </reference>
        </references>
      </pivotArea>
    </chartFormat>
    <chartFormat chart="1" format="354" series="1">
      <pivotArea type="data" outline="0" fieldPosition="0">
        <references count="3">
          <reference field="4294967294" count="1" selected="0">
            <x v="0"/>
          </reference>
          <reference field="0" count="1" selected="0">
            <x v="5"/>
          </reference>
          <reference field="2" count="1" selected="0">
            <x v="10"/>
          </reference>
        </references>
      </pivotArea>
    </chartFormat>
    <chartFormat chart="1" format="355" series="1">
      <pivotArea type="data" outline="0" fieldPosition="0">
        <references count="3">
          <reference field="4294967294" count="1" selected="0">
            <x v="0"/>
          </reference>
          <reference field="0" count="1" selected="0">
            <x v="5"/>
          </reference>
          <reference field="2" count="1" selected="0">
            <x v="2"/>
          </reference>
        </references>
      </pivotArea>
    </chartFormat>
    <chartFormat chart="1" format="357" series="1">
      <pivotArea type="data" outline="0" fieldPosition="0">
        <references count="3">
          <reference field="4294967294" count="1" selected="0">
            <x v="0"/>
          </reference>
          <reference field="0" count="1" selected="0">
            <x v="5"/>
          </reference>
          <reference field="2" count="1" selected="0">
            <x v="1"/>
          </reference>
        </references>
      </pivotArea>
    </chartFormat>
    <chartFormat chart="1" format="360" series="1">
      <pivotArea type="data" outline="0" fieldPosition="0">
        <references count="2">
          <reference field="4294967294" count="1" selected="0">
            <x v="0"/>
          </reference>
          <reference field="0" count="1" selected="0">
            <x v="5"/>
          </reference>
        </references>
      </pivotArea>
    </chartFormat>
    <chartFormat chart="1" format="361" series="1">
      <pivotArea type="data" outline="0" fieldPosition="0">
        <references count="1">
          <reference field="4294967294" count="1" selected="0">
            <x v="0"/>
          </reference>
        </references>
      </pivotArea>
    </chartFormat>
    <chartFormat chart="2" format="36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5.xml><?xml version="1.0" encoding="utf-8"?>
<pivotTableDefinition xmlns="http://schemas.openxmlformats.org/spreadsheetml/2006/main" name="PivotTable2" cacheId="260"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H15" firstHeaderRow="1" firstDataRow="2" firstDataCol="1"/>
  <pivotFields count="4">
    <pivotField axis="axisRow" showAll="0">
      <items count="19">
        <item h="1" x="13"/>
        <item h="1" x="14"/>
        <item x="3"/>
        <item h="1" x="10"/>
        <item h="1" x="11"/>
        <item h="1" x="2"/>
        <item h="1" x="0"/>
        <item h="1" x="12"/>
        <item h="1" x="17"/>
        <item h="1" x="15"/>
        <item h="1" x="7"/>
        <item h="1" x="1"/>
        <item h="1" x="4"/>
        <item h="1" x="5"/>
        <item h="1" x="6"/>
        <item h="1" x="8"/>
        <item h="1" x="9"/>
        <item h="1" x="16"/>
        <item t="default"/>
      </items>
    </pivotField>
    <pivotField axis="axisCol" showAll="0">
      <items count="19">
        <item h="1" x="16"/>
        <item h="1" x="14"/>
        <item h="1" x="9"/>
        <item x="7"/>
        <item x="8"/>
        <item x="6"/>
        <item h="1" x="12"/>
        <item x="1"/>
        <item h="1" x="10"/>
        <item h="1" x="11"/>
        <item h="1" x="5"/>
        <item h="1" x="4"/>
        <item h="1" x="3"/>
        <item x="0"/>
        <item h="1" x="2"/>
        <item h="1" x="13"/>
        <item h="1" x="17"/>
        <item x="15"/>
        <item t="default"/>
      </items>
    </pivotField>
    <pivotField axis="axisRow" showAll="0">
      <items count="10">
        <item x="1"/>
        <item x="2"/>
        <item x="3"/>
        <item x="4"/>
        <item x="0"/>
        <item x="5"/>
        <item x="6"/>
        <item x="7"/>
        <item x="8"/>
        <item t="default"/>
      </items>
    </pivotField>
    <pivotField dataField="1" showAll="0"/>
  </pivotFields>
  <rowFields count="2">
    <field x="0"/>
    <field x="2"/>
  </rowFields>
  <rowItems count="11">
    <i>
      <x v="2"/>
    </i>
    <i r="1">
      <x/>
    </i>
    <i r="1">
      <x v="1"/>
    </i>
    <i r="1">
      <x v="2"/>
    </i>
    <i r="1">
      <x v="3"/>
    </i>
    <i r="1">
      <x v="4"/>
    </i>
    <i r="1">
      <x v="5"/>
    </i>
    <i r="1">
      <x v="6"/>
    </i>
    <i r="1">
      <x v="7"/>
    </i>
    <i r="1">
      <x v="8"/>
    </i>
    <i t="grand">
      <x/>
    </i>
  </rowItems>
  <colFields count="1">
    <field x="1"/>
  </colFields>
  <colItems count="7">
    <i>
      <x v="3"/>
    </i>
    <i>
      <x v="4"/>
    </i>
    <i>
      <x v="5"/>
    </i>
    <i>
      <x v="7"/>
    </i>
    <i>
      <x v="13"/>
    </i>
    <i>
      <x v="17"/>
    </i>
    <i t="grand">
      <x/>
    </i>
  </colItems>
  <dataFields count="1">
    <dataField name="Summe von pa_yr" fld="3" baseField="0" baseItem="0"/>
  </dataFields>
  <chartFormats count="24">
    <chartFormat chart="1" format="36"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37"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38" series="1">
      <pivotArea type="data" outline="0" fieldPosition="0">
        <references count="3">
          <reference field="4294967294" count="1" selected="0">
            <x v="0"/>
          </reference>
          <reference field="0" count="1" selected="0">
            <x v="2"/>
          </reference>
          <reference field="1" count="1" selected="0">
            <x v="2"/>
          </reference>
        </references>
      </pivotArea>
    </chartFormat>
    <chartFormat chart="1" format="39" series="1">
      <pivotArea type="data" outline="0" fieldPosition="0">
        <references count="3">
          <reference field="4294967294" count="1" selected="0">
            <x v="0"/>
          </reference>
          <reference field="0" count="1" selected="0">
            <x v="2"/>
          </reference>
          <reference field="1" count="1" selected="0">
            <x v="3"/>
          </reference>
        </references>
      </pivotArea>
    </chartFormat>
    <chartFormat chart="1" format="40" series="1">
      <pivotArea type="data" outline="0" fieldPosition="0">
        <references count="3">
          <reference field="4294967294" count="1" selected="0">
            <x v="0"/>
          </reference>
          <reference field="0" count="1" selected="0">
            <x v="2"/>
          </reference>
          <reference field="1" count="1" selected="0">
            <x v="4"/>
          </reference>
        </references>
      </pivotArea>
    </chartFormat>
    <chartFormat chart="1" format="41" series="1">
      <pivotArea type="data" outline="0" fieldPosition="0">
        <references count="3">
          <reference field="4294967294" count="1" selected="0">
            <x v="0"/>
          </reference>
          <reference field="0" count="1" selected="0">
            <x v="2"/>
          </reference>
          <reference field="1" count="1" selected="0">
            <x v="5"/>
          </reference>
        </references>
      </pivotArea>
    </chartFormat>
    <chartFormat chart="1" format="42" series="1">
      <pivotArea type="data" outline="0" fieldPosition="0">
        <references count="3">
          <reference field="4294967294" count="1" selected="0">
            <x v="0"/>
          </reference>
          <reference field="0" count="1" selected="0">
            <x v="2"/>
          </reference>
          <reference field="1" count="1" selected="0">
            <x v="6"/>
          </reference>
        </references>
      </pivotArea>
    </chartFormat>
    <chartFormat chart="1" format="43" series="1">
      <pivotArea type="data" outline="0" fieldPosition="0">
        <references count="3">
          <reference field="4294967294" count="1" selected="0">
            <x v="0"/>
          </reference>
          <reference field="0" count="1" selected="0">
            <x v="2"/>
          </reference>
          <reference field="1" count="1" selected="0">
            <x v="7"/>
          </reference>
        </references>
      </pivotArea>
    </chartFormat>
    <chartFormat chart="1" format="44" series="1">
      <pivotArea type="data" outline="0" fieldPosition="0">
        <references count="3">
          <reference field="4294967294" count="1" selected="0">
            <x v="0"/>
          </reference>
          <reference field="0" count="1" selected="0">
            <x v="2"/>
          </reference>
          <reference field="1" count="1" selected="0">
            <x v="8"/>
          </reference>
        </references>
      </pivotArea>
    </chartFormat>
    <chartFormat chart="1" format="45" series="1">
      <pivotArea type="data" outline="0" fieldPosition="0">
        <references count="3">
          <reference field="4294967294" count="1" selected="0">
            <x v="0"/>
          </reference>
          <reference field="0" count="1" selected="0">
            <x v="2"/>
          </reference>
          <reference field="1" count="1" selected="0">
            <x v="9"/>
          </reference>
        </references>
      </pivotArea>
    </chartFormat>
    <chartFormat chart="1" format="46" series="1">
      <pivotArea type="data" outline="0" fieldPosition="0">
        <references count="3">
          <reference field="4294967294" count="1" selected="0">
            <x v="0"/>
          </reference>
          <reference field="0" count="1" selected="0">
            <x v="2"/>
          </reference>
          <reference field="1" count="1" selected="0">
            <x v="10"/>
          </reference>
        </references>
      </pivotArea>
    </chartFormat>
    <chartFormat chart="1" format="47" series="1">
      <pivotArea type="data" outline="0" fieldPosition="0">
        <references count="3">
          <reference field="4294967294" count="1" selected="0">
            <x v="0"/>
          </reference>
          <reference field="0" count="1" selected="0">
            <x v="2"/>
          </reference>
          <reference field="1" count="1" selected="0">
            <x v="11"/>
          </reference>
        </references>
      </pivotArea>
    </chartFormat>
    <chartFormat chart="1" format="48" series="1">
      <pivotArea type="data" outline="0" fieldPosition="0">
        <references count="3">
          <reference field="4294967294" count="1" selected="0">
            <x v="0"/>
          </reference>
          <reference field="0" count="1" selected="0">
            <x v="2"/>
          </reference>
          <reference field="1" count="1" selected="0">
            <x v="12"/>
          </reference>
        </references>
      </pivotArea>
    </chartFormat>
    <chartFormat chart="1" format="49" series="1">
      <pivotArea type="data" outline="0" fieldPosition="0">
        <references count="3">
          <reference field="4294967294" count="1" selected="0">
            <x v="0"/>
          </reference>
          <reference field="0" count="1" selected="0">
            <x v="2"/>
          </reference>
          <reference field="1" count="1" selected="0">
            <x v="13"/>
          </reference>
        </references>
      </pivotArea>
    </chartFormat>
    <chartFormat chart="1" format="50" series="1">
      <pivotArea type="data" outline="0" fieldPosition="0">
        <references count="3">
          <reference field="4294967294" count="1" selected="0">
            <x v="0"/>
          </reference>
          <reference field="0" count="1" selected="0">
            <x v="2"/>
          </reference>
          <reference field="1" count="1" selected="0">
            <x v="14"/>
          </reference>
        </references>
      </pivotArea>
    </chartFormat>
    <chartFormat chart="1" format="51" series="1">
      <pivotArea type="data" outline="0" fieldPosition="0">
        <references count="3">
          <reference field="4294967294" count="1" selected="0">
            <x v="0"/>
          </reference>
          <reference field="0" count="1" selected="0">
            <x v="2"/>
          </reference>
          <reference field="1" count="1" selected="0">
            <x v="15"/>
          </reference>
        </references>
      </pivotArea>
    </chartFormat>
    <chartFormat chart="1" format="52" series="1">
      <pivotArea type="data" outline="0" fieldPosition="0">
        <references count="3">
          <reference field="4294967294" count="1" selected="0">
            <x v="0"/>
          </reference>
          <reference field="0" count="1" selected="0">
            <x v="2"/>
          </reference>
          <reference field="1" count="1" selected="0">
            <x v="16"/>
          </reference>
        </references>
      </pivotArea>
    </chartFormat>
    <chartFormat chart="1" format="53" series="1">
      <pivotArea type="data" outline="0" fieldPosition="0">
        <references count="3">
          <reference field="4294967294" count="1" selected="0">
            <x v="0"/>
          </reference>
          <reference field="0" count="1" selected="0">
            <x v="2"/>
          </reference>
          <reference field="1" count="1" selected="0">
            <x v="17"/>
          </reference>
        </references>
      </pivotArea>
    </chartFormat>
    <chartFormat chart="1" format="90" series="1">
      <pivotArea type="data" outline="0" fieldPosition="0">
        <references count="2">
          <reference field="4294967294" count="1" selected="0">
            <x v="0"/>
          </reference>
          <reference field="1" count="1" selected="0">
            <x v="3"/>
          </reference>
        </references>
      </pivotArea>
    </chartFormat>
    <chartFormat chart="1" format="91" series="1">
      <pivotArea type="data" outline="0" fieldPosition="0">
        <references count="2">
          <reference field="4294967294" count="1" selected="0">
            <x v="0"/>
          </reference>
          <reference field="1" count="1" selected="0">
            <x v="4"/>
          </reference>
        </references>
      </pivotArea>
    </chartFormat>
    <chartFormat chart="1" format="92" series="1">
      <pivotArea type="data" outline="0" fieldPosition="0">
        <references count="2">
          <reference field="4294967294" count="1" selected="0">
            <x v="0"/>
          </reference>
          <reference field="1" count="1" selected="0">
            <x v="5"/>
          </reference>
        </references>
      </pivotArea>
    </chartFormat>
    <chartFormat chart="1" format="93" series="1">
      <pivotArea type="data" outline="0" fieldPosition="0">
        <references count="2">
          <reference field="4294967294" count="1" selected="0">
            <x v="0"/>
          </reference>
          <reference field="1" count="1" selected="0">
            <x v="7"/>
          </reference>
        </references>
      </pivotArea>
    </chartFormat>
    <chartFormat chart="1" format="94" series="1">
      <pivotArea type="data" outline="0" fieldPosition="0">
        <references count="2">
          <reference field="4294967294" count="1" selected="0">
            <x v="0"/>
          </reference>
          <reference field="1" count="1" selected="0">
            <x v="13"/>
          </reference>
        </references>
      </pivotArea>
    </chartFormat>
    <chartFormat chart="1" format="95" series="1">
      <pivotArea type="data" outline="0" fieldPosition="0">
        <references count="2">
          <reference field="4294967294" count="1" selected="0">
            <x v="0"/>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6.xml><?xml version="1.0" encoding="utf-8"?>
<pivotTableDefinition xmlns="http://schemas.openxmlformats.org/spreadsheetml/2006/main" name="PivotTable1" cacheId="261"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AM16" firstHeaderRow="1" firstDataRow="4" firstDataCol="1"/>
  <pivotFields count="5">
    <pivotField axis="axisCol" showAll="0">
      <items count="20">
        <item h="1" x="13"/>
        <item h="1" x="14"/>
        <item x="3"/>
        <item h="1" x="10"/>
        <item h="1" x="11"/>
        <item h="1" x="2"/>
        <item h="1" x="0"/>
        <item h="1" x="12"/>
        <item h="1" x="17"/>
        <item h="1" x="15"/>
        <item h="1" x="7"/>
        <item h="1" x="1"/>
        <item h="1" x="18"/>
        <item h="1" x="4"/>
        <item h="1" x="5"/>
        <item h="1" x="6"/>
        <item h="1" x="8"/>
        <item h="1" x="9"/>
        <item h="1" x="16"/>
        <item t="default"/>
      </items>
    </pivotField>
    <pivotField axis="axisCol" showAll="0">
      <items count="19">
        <item x="16"/>
        <item x="14"/>
        <item x="9"/>
        <item x="7"/>
        <item x="8"/>
        <item x="6"/>
        <item x="12"/>
        <item x="1"/>
        <item x="10"/>
        <item x="11"/>
        <item x="5"/>
        <item x="4"/>
        <item x="3"/>
        <item x="0"/>
        <item x="2"/>
        <item x="13"/>
        <item x="17"/>
        <item x="15"/>
        <item t="default"/>
      </items>
    </pivotField>
    <pivotField axis="axisCol" showAll="0" sortType="descending">
      <items count="21">
        <item h="1" x="16"/>
        <item h="1" x="18"/>
        <item h="1" x="14"/>
        <item h="1" x="2"/>
        <item h="1" x="0"/>
        <item h="1" x="3"/>
        <item x="4"/>
        <item h="1" x="5"/>
        <item h="1" x="12"/>
        <item h="1" x="11"/>
        <item h="1" x="19"/>
        <item h="1" x="1"/>
        <item h="1" x="13"/>
        <item h="1" x="6"/>
        <item h="1" x="9"/>
        <item h="1" x="8"/>
        <item h="1" x="10"/>
        <item h="1" x="7"/>
        <item h="1" x="15"/>
        <item h="1" x="17"/>
        <item t="default"/>
      </items>
      <autoSortScope>
        <pivotArea dataOnly="0" outline="0" fieldPosition="0">
          <references count="1">
            <reference field="4294967294" count="1" selected="0">
              <x v="0"/>
            </reference>
          </references>
        </pivotArea>
      </autoSortScope>
    </pivotField>
    <pivotField axis="axisRow" showAll="0">
      <items count="10">
        <item x="1"/>
        <item x="2"/>
        <item x="3"/>
        <item x="4"/>
        <item x="0"/>
        <item x="5"/>
        <item x="6"/>
        <item x="7"/>
        <item x="8"/>
        <item t="default"/>
      </items>
    </pivotField>
    <pivotField dataField="1" showAll="0"/>
  </pivotFields>
  <rowFields count="1">
    <field x="3"/>
  </rowFields>
  <rowItems count="10">
    <i>
      <x/>
    </i>
    <i>
      <x v="1"/>
    </i>
    <i>
      <x v="2"/>
    </i>
    <i>
      <x v="3"/>
    </i>
    <i>
      <x v="4"/>
    </i>
    <i>
      <x v="5"/>
    </i>
    <i>
      <x v="6"/>
    </i>
    <i>
      <x v="7"/>
    </i>
    <i>
      <x v="8"/>
    </i>
    <i t="grand">
      <x/>
    </i>
  </rowItems>
  <colFields count="3">
    <field x="0"/>
    <field x="1"/>
    <field x="2"/>
  </colFields>
  <colItems count="38">
    <i>
      <x v="2"/>
      <x/>
      <x v="6"/>
    </i>
    <i t="default" r="1">
      <x/>
    </i>
    <i r="1">
      <x v="1"/>
      <x v="6"/>
    </i>
    <i t="default" r="1">
      <x v="1"/>
    </i>
    <i r="1">
      <x v="2"/>
      <x v="6"/>
    </i>
    <i t="default" r="1">
      <x v="2"/>
    </i>
    <i r="1">
      <x v="3"/>
      <x v="6"/>
    </i>
    <i t="default" r="1">
      <x v="3"/>
    </i>
    <i r="1">
      <x v="4"/>
      <x v="6"/>
    </i>
    <i t="default" r="1">
      <x v="4"/>
    </i>
    <i r="1">
      <x v="5"/>
      <x v="6"/>
    </i>
    <i t="default" r="1">
      <x v="5"/>
    </i>
    <i r="1">
      <x v="6"/>
      <x v="6"/>
    </i>
    <i t="default" r="1">
      <x v="6"/>
    </i>
    <i r="1">
      <x v="7"/>
      <x v="6"/>
    </i>
    <i t="default" r="1">
      <x v="7"/>
    </i>
    <i r="1">
      <x v="8"/>
      <x v="6"/>
    </i>
    <i t="default" r="1">
      <x v="8"/>
    </i>
    <i r="1">
      <x v="9"/>
      <x v="6"/>
    </i>
    <i t="default" r="1">
      <x v="9"/>
    </i>
    <i r="1">
      <x v="10"/>
      <x v="6"/>
    </i>
    <i t="default" r="1">
      <x v="10"/>
    </i>
    <i r="1">
      <x v="11"/>
      <x v="6"/>
    </i>
    <i t="default" r="1">
      <x v="11"/>
    </i>
    <i r="1">
      <x v="12"/>
      <x v="6"/>
    </i>
    <i t="default" r="1">
      <x v="12"/>
    </i>
    <i r="1">
      <x v="13"/>
      <x v="6"/>
    </i>
    <i t="default" r="1">
      <x v="13"/>
    </i>
    <i r="1">
      <x v="14"/>
      <x v="6"/>
    </i>
    <i t="default" r="1">
      <x v="14"/>
    </i>
    <i r="1">
      <x v="15"/>
      <x v="6"/>
    </i>
    <i t="default" r="1">
      <x v="15"/>
    </i>
    <i r="1">
      <x v="16"/>
      <x v="6"/>
    </i>
    <i t="default" r="1">
      <x v="16"/>
    </i>
    <i r="1">
      <x v="17"/>
      <x v="6"/>
    </i>
    <i t="default" r="1">
      <x v="17"/>
    </i>
    <i t="default">
      <x v="2"/>
    </i>
    <i t="grand">
      <x/>
    </i>
  </colItems>
  <dataFields count="1">
    <dataField name="Summe von demand_yr" fld="4" baseField="3" baseItem="0"/>
  </dataFields>
  <chartFormats count="75">
    <chartFormat chart="1" format="32" series="1">
      <pivotArea type="data" outline="0" fieldPosition="0">
        <references count="4">
          <reference field="4294967294" count="1" selected="0">
            <x v="0"/>
          </reference>
          <reference field="0" count="1" selected="0">
            <x v="2"/>
          </reference>
          <reference field="1" count="1" selected="0">
            <x v="5"/>
          </reference>
          <reference field="2" count="1" selected="0">
            <x v="19"/>
          </reference>
        </references>
      </pivotArea>
    </chartFormat>
    <chartFormat chart="1" format="33" series="1">
      <pivotArea type="data" outline="0" fieldPosition="0">
        <references count="4">
          <reference field="4294967294" count="1" selected="0">
            <x v="0"/>
          </reference>
          <reference field="0" count="1" selected="0">
            <x v="2"/>
          </reference>
          <reference field="1" count="1" selected="0">
            <x v="5"/>
          </reference>
          <reference field="2" count="1" selected="0">
            <x v="18"/>
          </reference>
        </references>
      </pivotArea>
    </chartFormat>
    <chartFormat chart="1" format="34" series="1">
      <pivotArea type="data" outline="0" fieldPosition="0">
        <references count="4">
          <reference field="4294967294" count="1" selected="0">
            <x v="0"/>
          </reference>
          <reference field="0" count="1" selected="0">
            <x v="2"/>
          </reference>
          <reference field="1" count="1" selected="0">
            <x v="5"/>
          </reference>
          <reference field="2" count="1" selected="0">
            <x v="17"/>
          </reference>
        </references>
      </pivotArea>
    </chartFormat>
    <chartFormat chart="1" format="35" series="1">
      <pivotArea type="data" outline="0" fieldPosition="0">
        <references count="4">
          <reference field="4294967294" count="1" selected="0">
            <x v="0"/>
          </reference>
          <reference field="0" count="1" selected="0">
            <x v="2"/>
          </reference>
          <reference field="1" count="1" selected="0">
            <x v="5"/>
          </reference>
          <reference field="2" count="1" selected="0">
            <x v="16"/>
          </reference>
        </references>
      </pivotArea>
    </chartFormat>
    <chartFormat chart="1" format="36" series="1">
      <pivotArea type="data" outline="0" fieldPosition="0">
        <references count="4">
          <reference field="4294967294" count="1" selected="0">
            <x v="0"/>
          </reference>
          <reference field="0" count="1" selected="0">
            <x v="2"/>
          </reference>
          <reference field="1" count="1" selected="0">
            <x v="5"/>
          </reference>
          <reference field="2" count="1" selected="0">
            <x v="12"/>
          </reference>
        </references>
      </pivotArea>
    </chartFormat>
    <chartFormat chart="1" format="37" series="1">
      <pivotArea type="data" outline="0" fieldPosition="0">
        <references count="4">
          <reference field="4294967294" count="1" selected="0">
            <x v="0"/>
          </reference>
          <reference field="0" count="1" selected="0">
            <x v="2"/>
          </reference>
          <reference field="1" count="1" selected="0">
            <x v="5"/>
          </reference>
          <reference field="2" count="1" selected="0">
            <x v="9"/>
          </reference>
        </references>
      </pivotArea>
    </chartFormat>
    <chartFormat chart="1" format="38" series="1">
      <pivotArea type="data" outline="0" fieldPosition="0">
        <references count="4">
          <reference field="4294967294" count="1" selected="0">
            <x v="0"/>
          </reference>
          <reference field="0" count="1" selected="0">
            <x v="2"/>
          </reference>
          <reference field="1" count="1" selected="0">
            <x v="5"/>
          </reference>
          <reference field="2" count="1" selected="0">
            <x v="8"/>
          </reference>
        </references>
      </pivotArea>
    </chartFormat>
    <chartFormat chart="1" format="39" series="1">
      <pivotArea type="data" outline="0" fieldPosition="0">
        <references count="4">
          <reference field="4294967294" count="1" selected="0">
            <x v="0"/>
          </reference>
          <reference field="0" count="1" selected="0">
            <x v="2"/>
          </reference>
          <reference field="1" count="1" selected="0">
            <x v="5"/>
          </reference>
          <reference field="2" count="1" selected="0">
            <x v="7"/>
          </reference>
        </references>
      </pivotArea>
    </chartFormat>
    <chartFormat chart="1" format="40" series="1">
      <pivotArea type="data" outline="0" fieldPosition="0">
        <references count="4">
          <reference field="4294967294" count="1" selected="0">
            <x v="0"/>
          </reference>
          <reference field="0" count="1" selected="0">
            <x v="2"/>
          </reference>
          <reference field="1" count="1" selected="0">
            <x v="5"/>
          </reference>
          <reference field="2" count="1" selected="0">
            <x v="6"/>
          </reference>
        </references>
      </pivotArea>
    </chartFormat>
    <chartFormat chart="1" format="41" series="1">
      <pivotArea type="data" outline="0" fieldPosition="0">
        <references count="4">
          <reference field="4294967294" count="1" selected="0">
            <x v="0"/>
          </reference>
          <reference field="0" count="1" selected="0">
            <x v="2"/>
          </reference>
          <reference field="1" count="1" selected="0">
            <x v="5"/>
          </reference>
          <reference field="2" count="1" selected="0">
            <x v="5"/>
          </reference>
        </references>
      </pivotArea>
    </chartFormat>
    <chartFormat chart="1" format="42" series="1">
      <pivotArea type="data" outline="0" fieldPosition="0">
        <references count="4">
          <reference field="4294967294" count="1" selected="0">
            <x v="0"/>
          </reference>
          <reference field="0" count="1" selected="0">
            <x v="2"/>
          </reference>
          <reference field="1" count="1" selected="0">
            <x v="5"/>
          </reference>
          <reference field="2" count="1" selected="0">
            <x v="4"/>
          </reference>
        </references>
      </pivotArea>
    </chartFormat>
    <chartFormat chart="1" format="43" series="1">
      <pivotArea type="data" outline="0" fieldPosition="0">
        <references count="4">
          <reference field="4294967294" count="1" selected="0">
            <x v="0"/>
          </reference>
          <reference field="0" count="1" selected="0">
            <x v="2"/>
          </reference>
          <reference field="1" count="1" selected="0">
            <x v="5"/>
          </reference>
          <reference field="2" count="1" selected="0">
            <x v="3"/>
          </reference>
        </references>
      </pivotArea>
    </chartFormat>
    <chartFormat chart="1" format="44" series="1">
      <pivotArea type="data" outline="0" fieldPosition="0">
        <references count="4">
          <reference field="4294967294" count="1" selected="0">
            <x v="0"/>
          </reference>
          <reference field="0" count="1" selected="0">
            <x v="2"/>
          </reference>
          <reference field="1" count="1" selected="0">
            <x v="5"/>
          </reference>
          <reference field="2" count="1" selected="0">
            <x v="2"/>
          </reference>
        </references>
      </pivotArea>
    </chartFormat>
    <chartFormat chart="1" format="45" series="1">
      <pivotArea type="data" outline="0" fieldPosition="0">
        <references count="4">
          <reference field="4294967294" count="1" selected="0">
            <x v="0"/>
          </reference>
          <reference field="0" count="1" selected="0">
            <x v="2"/>
          </reference>
          <reference field="1" count="1" selected="0">
            <x v="5"/>
          </reference>
          <reference field="2" count="1" selected="0">
            <x v="1"/>
          </reference>
        </references>
      </pivotArea>
    </chartFormat>
    <chartFormat chart="1" format="50" series="1">
      <pivotArea type="data" outline="0" fieldPosition="0">
        <references count="4">
          <reference field="4294967294" count="1" selected="0">
            <x v="0"/>
          </reference>
          <reference field="0" count="1" selected="0">
            <x v="2"/>
          </reference>
          <reference field="1" count="1" selected="0">
            <x v="5"/>
          </reference>
          <reference field="2" count="1" selected="0">
            <x v="13"/>
          </reference>
        </references>
      </pivotArea>
    </chartFormat>
    <chartFormat chart="1" format="51" series="1">
      <pivotArea type="data" outline="0" fieldPosition="0">
        <references count="4">
          <reference field="4294967294" count="1" selected="0">
            <x v="0"/>
          </reference>
          <reference field="0" count="1" selected="0">
            <x v="2"/>
          </reference>
          <reference field="1" count="1" selected="0">
            <x v="5"/>
          </reference>
          <reference field="2" count="1" selected="0">
            <x v="0"/>
          </reference>
        </references>
      </pivotArea>
    </chartFormat>
    <chartFormat chart="1" format="52" series="1">
      <pivotArea type="data" outline="0" fieldPosition="0">
        <references count="4">
          <reference field="4294967294" count="1" selected="0">
            <x v="0"/>
          </reference>
          <reference field="0" count="1" selected="0">
            <x v="2"/>
          </reference>
          <reference field="1" count="1" selected="0">
            <x v="5"/>
          </reference>
          <reference field="2" count="1" selected="0">
            <x v="15"/>
          </reference>
        </references>
      </pivotArea>
    </chartFormat>
    <chartFormat chart="1" format="53" series="1">
      <pivotArea type="data" outline="0" fieldPosition="0">
        <references count="4">
          <reference field="4294967294" count="1" selected="0">
            <x v="0"/>
          </reference>
          <reference field="0" count="1" selected="0">
            <x v="2"/>
          </reference>
          <reference field="1" count="1" selected="0">
            <x v="5"/>
          </reference>
          <reference field="2" count="1" selected="0">
            <x v="11"/>
          </reference>
        </references>
      </pivotArea>
    </chartFormat>
    <chartFormat chart="1" format="67" series="1">
      <pivotArea type="data" outline="0" fieldPosition="0">
        <references count="4">
          <reference field="4294967294" count="1" selected="0">
            <x v="0"/>
          </reference>
          <reference field="0" count="1" selected="0">
            <x v="11"/>
          </reference>
          <reference field="1" count="1" selected="0">
            <x v="3"/>
          </reference>
          <reference field="2" count="1" selected="0">
            <x v="15"/>
          </reference>
        </references>
      </pivotArea>
    </chartFormat>
    <chartFormat chart="1" format="68" series="1">
      <pivotArea type="data" outline="0" fieldPosition="0">
        <references count="4">
          <reference field="4294967294" count="1" selected="0">
            <x v="0"/>
          </reference>
          <reference field="0" count="1" selected="0">
            <x v="11"/>
          </reference>
          <reference field="1" count="1" selected="0">
            <x v="3"/>
          </reference>
          <reference field="2" count="1" selected="0">
            <x v="18"/>
          </reference>
        </references>
      </pivotArea>
    </chartFormat>
    <chartFormat chart="1" format="69" series="1">
      <pivotArea type="data" outline="0" fieldPosition="0">
        <references count="4">
          <reference field="4294967294" count="1" selected="0">
            <x v="0"/>
          </reference>
          <reference field="0" count="1" selected="0">
            <x v="11"/>
          </reference>
          <reference field="1" count="1" selected="0">
            <x v="3"/>
          </reference>
          <reference field="2" count="1" selected="0">
            <x v="10"/>
          </reference>
        </references>
      </pivotArea>
    </chartFormat>
    <chartFormat chart="1" format="70" series="1">
      <pivotArea type="data" outline="0" fieldPosition="0">
        <references count="4">
          <reference field="4294967294" count="1" selected="0">
            <x v="0"/>
          </reference>
          <reference field="0" count="1" selected="0">
            <x v="2"/>
          </reference>
          <reference field="1" count="1" selected="0">
            <x v="0"/>
          </reference>
          <reference field="2" count="1" selected="0">
            <x v="17"/>
          </reference>
        </references>
      </pivotArea>
    </chartFormat>
    <chartFormat chart="1" format="71" series="1">
      <pivotArea type="data" outline="0" fieldPosition="0">
        <references count="4">
          <reference field="4294967294" count="1" selected="0">
            <x v="0"/>
          </reference>
          <reference field="0" count="1" selected="0">
            <x v="2"/>
          </reference>
          <reference field="1" count="1" selected="0">
            <x v="1"/>
          </reference>
          <reference field="2" count="1" selected="0">
            <x v="17"/>
          </reference>
        </references>
      </pivotArea>
    </chartFormat>
    <chartFormat chart="1" format="72" series="1">
      <pivotArea type="data" outline="0" fieldPosition="0">
        <references count="4">
          <reference field="4294967294" count="1" selected="0">
            <x v="0"/>
          </reference>
          <reference field="0" count="1" selected="0">
            <x v="2"/>
          </reference>
          <reference field="1" count="1" selected="0">
            <x v="2"/>
          </reference>
          <reference field="2" count="1" selected="0">
            <x v="17"/>
          </reference>
        </references>
      </pivotArea>
    </chartFormat>
    <chartFormat chart="1" format="73" series="1">
      <pivotArea type="data" outline="0" fieldPosition="0">
        <references count="4">
          <reference field="4294967294" count="1" selected="0">
            <x v="0"/>
          </reference>
          <reference field="0" count="1" selected="0">
            <x v="2"/>
          </reference>
          <reference field="1" count="1" selected="0">
            <x v="3"/>
          </reference>
          <reference field="2" count="1" selected="0">
            <x v="17"/>
          </reference>
        </references>
      </pivotArea>
    </chartFormat>
    <chartFormat chart="1" format="74" series="1">
      <pivotArea type="data" outline="0" fieldPosition="0">
        <references count="4">
          <reference field="4294967294" count="1" selected="0">
            <x v="0"/>
          </reference>
          <reference field="0" count="1" selected="0">
            <x v="2"/>
          </reference>
          <reference field="1" count="1" selected="0">
            <x v="4"/>
          </reference>
          <reference field="2" count="1" selected="0">
            <x v="17"/>
          </reference>
        </references>
      </pivotArea>
    </chartFormat>
    <chartFormat chart="1" format="75" series="1">
      <pivotArea type="data" outline="0" fieldPosition="0">
        <references count="4">
          <reference field="4294967294" count="1" selected="0">
            <x v="0"/>
          </reference>
          <reference field="0" count="1" selected="0">
            <x v="2"/>
          </reference>
          <reference field="1" count="1" selected="0">
            <x v="6"/>
          </reference>
          <reference field="2" count="1" selected="0">
            <x v="17"/>
          </reference>
        </references>
      </pivotArea>
    </chartFormat>
    <chartFormat chart="1" format="76" series="1">
      <pivotArea type="data" outline="0" fieldPosition="0">
        <references count="4">
          <reference field="4294967294" count="1" selected="0">
            <x v="0"/>
          </reference>
          <reference field="0" count="1" selected="0">
            <x v="2"/>
          </reference>
          <reference field="1" count="1" selected="0">
            <x v="7"/>
          </reference>
          <reference field="2" count="1" selected="0">
            <x v="17"/>
          </reference>
        </references>
      </pivotArea>
    </chartFormat>
    <chartFormat chart="1" format="77" series="1">
      <pivotArea type="data" outline="0" fieldPosition="0">
        <references count="4">
          <reference field="4294967294" count="1" selected="0">
            <x v="0"/>
          </reference>
          <reference field="0" count="1" selected="0">
            <x v="2"/>
          </reference>
          <reference field="1" count="1" selected="0">
            <x v="8"/>
          </reference>
          <reference field="2" count="1" selected="0">
            <x v="17"/>
          </reference>
        </references>
      </pivotArea>
    </chartFormat>
    <chartFormat chart="1" format="78" series="1">
      <pivotArea type="data" outline="0" fieldPosition="0">
        <references count="4">
          <reference field="4294967294" count="1" selected="0">
            <x v="0"/>
          </reference>
          <reference field="0" count="1" selected="0">
            <x v="2"/>
          </reference>
          <reference field="1" count="1" selected="0">
            <x v="9"/>
          </reference>
          <reference field="2" count="1" selected="0">
            <x v="17"/>
          </reference>
        </references>
      </pivotArea>
    </chartFormat>
    <chartFormat chart="1" format="79" series="1">
      <pivotArea type="data" outline="0" fieldPosition="0">
        <references count="4">
          <reference field="4294967294" count="1" selected="0">
            <x v="0"/>
          </reference>
          <reference field="0" count="1" selected="0">
            <x v="2"/>
          </reference>
          <reference field="1" count="1" selected="0">
            <x v="10"/>
          </reference>
          <reference field="2" count="1" selected="0">
            <x v="17"/>
          </reference>
        </references>
      </pivotArea>
    </chartFormat>
    <chartFormat chart="1" format="80" series="1">
      <pivotArea type="data" outline="0" fieldPosition="0">
        <references count="4">
          <reference field="4294967294" count="1" selected="0">
            <x v="0"/>
          </reference>
          <reference field="0" count="1" selected="0">
            <x v="2"/>
          </reference>
          <reference field="1" count="1" selected="0">
            <x v="11"/>
          </reference>
          <reference field="2" count="1" selected="0">
            <x v="17"/>
          </reference>
        </references>
      </pivotArea>
    </chartFormat>
    <chartFormat chart="1" format="81" series="1">
      <pivotArea type="data" outline="0" fieldPosition="0">
        <references count="4">
          <reference field="4294967294" count="1" selected="0">
            <x v="0"/>
          </reference>
          <reference field="0" count="1" selected="0">
            <x v="2"/>
          </reference>
          <reference field="1" count="1" selected="0">
            <x v="12"/>
          </reference>
          <reference field="2" count="1" selected="0">
            <x v="17"/>
          </reference>
        </references>
      </pivotArea>
    </chartFormat>
    <chartFormat chart="1" format="82" series="1">
      <pivotArea type="data" outline="0" fieldPosition="0">
        <references count="4">
          <reference field="4294967294" count="1" selected="0">
            <x v="0"/>
          </reference>
          <reference field="0" count="1" selected="0">
            <x v="2"/>
          </reference>
          <reference field="1" count="1" selected="0">
            <x v="13"/>
          </reference>
          <reference field="2" count="1" selected="0">
            <x v="17"/>
          </reference>
        </references>
      </pivotArea>
    </chartFormat>
    <chartFormat chart="1" format="83" series="1">
      <pivotArea type="data" outline="0" fieldPosition="0">
        <references count="4">
          <reference field="4294967294" count="1" selected="0">
            <x v="0"/>
          </reference>
          <reference field="0" count="1" selected="0">
            <x v="2"/>
          </reference>
          <reference field="1" count="1" selected="0">
            <x v="14"/>
          </reference>
          <reference field="2" count="1" selected="0">
            <x v="17"/>
          </reference>
        </references>
      </pivotArea>
    </chartFormat>
    <chartFormat chart="1" format="84" series="1">
      <pivotArea type="data" outline="0" fieldPosition="0">
        <references count="4">
          <reference field="4294967294" count="1" selected="0">
            <x v="0"/>
          </reference>
          <reference field="0" count="1" selected="0">
            <x v="2"/>
          </reference>
          <reference field="1" count="1" selected="0">
            <x v="15"/>
          </reference>
          <reference field="2" count="1" selected="0">
            <x v="17"/>
          </reference>
        </references>
      </pivotArea>
    </chartFormat>
    <chartFormat chart="1" format="85" series="1">
      <pivotArea type="data" outline="0" fieldPosition="0">
        <references count="4">
          <reference field="4294967294" count="1" selected="0">
            <x v="0"/>
          </reference>
          <reference field="0" count="1" selected="0">
            <x v="2"/>
          </reference>
          <reference field="1" count="1" selected="0">
            <x v="17"/>
          </reference>
          <reference field="2" count="1" selected="0">
            <x v="17"/>
          </reference>
        </references>
      </pivotArea>
    </chartFormat>
    <chartFormat chart="1" format="86" series="1">
      <pivotArea type="data" outline="0" fieldPosition="0">
        <references count="4">
          <reference field="4294967294" count="1" selected="0">
            <x v="0"/>
          </reference>
          <reference field="0" count="1" selected="0">
            <x v="10"/>
          </reference>
          <reference field="1" count="1" selected="0">
            <x v="9"/>
          </reference>
          <reference field="2" count="1" selected="0">
            <x v="10"/>
          </reference>
        </references>
      </pivotArea>
    </chartFormat>
    <chartFormat chart="1" format="87" series="1">
      <pivotArea type="data" outline="0" fieldPosition="0">
        <references count="4">
          <reference field="4294967294" count="1" selected="0">
            <x v="0"/>
          </reference>
          <reference field="0" count="1" selected="0">
            <x v="10"/>
          </reference>
          <reference field="1" count="1" selected="0">
            <x v="9"/>
          </reference>
          <reference field="2" count="1" selected="0">
            <x v="1"/>
          </reference>
        </references>
      </pivotArea>
    </chartFormat>
    <chartFormat chart="1" format="88" series="1">
      <pivotArea type="data" outline="0" fieldPosition="0">
        <references count="4">
          <reference field="4294967294" count="1" selected="0">
            <x v="0"/>
          </reference>
          <reference field="0" count="1" selected="0">
            <x v="10"/>
          </reference>
          <reference field="1" count="1" selected="0">
            <x v="9"/>
          </reference>
          <reference field="2" count="1" selected="0">
            <x v="17"/>
          </reference>
        </references>
      </pivotArea>
    </chartFormat>
    <chartFormat chart="1" format="89" series="1">
      <pivotArea type="data" outline="0" fieldPosition="0">
        <references count="4">
          <reference field="4294967294" count="1" selected="0">
            <x v="0"/>
          </reference>
          <reference field="0" count="1" selected="0">
            <x v="10"/>
          </reference>
          <reference field="1" count="1" selected="0">
            <x v="9"/>
          </reference>
          <reference field="2" count="1" selected="0">
            <x v="8"/>
          </reference>
        </references>
      </pivotArea>
    </chartFormat>
    <chartFormat chart="1" format="90" series="1">
      <pivotArea type="data" outline="0" fieldPosition="0">
        <references count="4">
          <reference field="4294967294" count="1" selected="0">
            <x v="0"/>
          </reference>
          <reference field="0" count="1" selected="0">
            <x v="10"/>
          </reference>
          <reference field="1" count="1" selected="0">
            <x v="9"/>
          </reference>
          <reference field="2" count="1" selected="0">
            <x v="18"/>
          </reference>
        </references>
      </pivotArea>
    </chartFormat>
    <chartFormat chart="1" format="91" series="1">
      <pivotArea type="data" outline="0" fieldPosition="0">
        <references count="4">
          <reference field="4294967294" count="1" selected="0">
            <x v="0"/>
          </reference>
          <reference field="0" count="1" selected="0">
            <x v="10"/>
          </reference>
          <reference field="1" count="1" selected="0">
            <x v="9"/>
          </reference>
          <reference field="2" count="1" selected="0">
            <x v="0"/>
          </reference>
        </references>
      </pivotArea>
    </chartFormat>
    <chartFormat chart="1" format="92" series="1">
      <pivotArea type="data" outline="0" fieldPosition="0">
        <references count="4">
          <reference field="4294967294" count="1" selected="0">
            <x v="0"/>
          </reference>
          <reference field="0" count="1" selected="0">
            <x v="10"/>
          </reference>
          <reference field="1" count="1" selected="0">
            <x v="9"/>
          </reference>
          <reference field="2" count="1" selected="0">
            <x v="19"/>
          </reference>
        </references>
      </pivotArea>
    </chartFormat>
    <chartFormat chart="1" format="93" series="1">
      <pivotArea type="data" outline="0" fieldPosition="0">
        <references count="4">
          <reference field="4294967294" count="1" selected="0">
            <x v="0"/>
          </reference>
          <reference field="0" count="1" selected="0">
            <x v="10"/>
          </reference>
          <reference field="1" count="1" selected="0">
            <x v="9"/>
          </reference>
          <reference field="2" count="1" selected="0">
            <x v="13"/>
          </reference>
        </references>
      </pivotArea>
    </chartFormat>
    <chartFormat chart="1" format="94" series="1">
      <pivotArea type="data" outline="0" fieldPosition="0">
        <references count="4">
          <reference field="4294967294" count="1" selected="0">
            <x v="0"/>
          </reference>
          <reference field="0" count="1" selected="0">
            <x v="10"/>
          </reference>
          <reference field="1" count="1" selected="0">
            <x v="9"/>
          </reference>
          <reference field="2" count="1" selected="0">
            <x v="7"/>
          </reference>
        </references>
      </pivotArea>
    </chartFormat>
    <chartFormat chart="1" format="95" series="1">
      <pivotArea type="data" outline="0" fieldPosition="0">
        <references count="4">
          <reference field="4294967294" count="1" selected="0">
            <x v="0"/>
          </reference>
          <reference field="0" count="1" selected="0">
            <x v="10"/>
          </reference>
          <reference field="1" count="1" selected="0">
            <x v="9"/>
          </reference>
          <reference field="2" count="1" selected="0">
            <x v="14"/>
          </reference>
        </references>
      </pivotArea>
    </chartFormat>
    <chartFormat chart="1" format="96" series="1">
      <pivotArea type="data" outline="0" fieldPosition="0">
        <references count="4">
          <reference field="4294967294" count="1" selected="0">
            <x v="0"/>
          </reference>
          <reference field="0" count="1" selected="0">
            <x v="10"/>
          </reference>
          <reference field="1" count="1" selected="0">
            <x v="9"/>
          </reference>
          <reference field="2" count="1" selected="0">
            <x v="2"/>
          </reference>
        </references>
      </pivotArea>
    </chartFormat>
    <chartFormat chart="1" format="97" series="1">
      <pivotArea type="data" outline="0" fieldPosition="0">
        <references count="4">
          <reference field="4294967294" count="1" selected="0">
            <x v="0"/>
          </reference>
          <reference field="0" count="1" selected="0">
            <x v="10"/>
          </reference>
          <reference field="1" count="1" selected="0">
            <x v="9"/>
          </reference>
          <reference field="2" count="1" selected="0">
            <x v="9"/>
          </reference>
        </references>
      </pivotArea>
    </chartFormat>
    <chartFormat chart="1" format="98" series="1">
      <pivotArea type="data" outline="0" fieldPosition="0">
        <references count="4">
          <reference field="4294967294" count="1" selected="0">
            <x v="0"/>
          </reference>
          <reference field="0" count="1" selected="0">
            <x v="10"/>
          </reference>
          <reference field="1" count="1" selected="0">
            <x v="9"/>
          </reference>
          <reference field="2" count="1" selected="0">
            <x v="12"/>
          </reference>
        </references>
      </pivotArea>
    </chartFormat>
    <chartFormat chart="1" format="99" series="1">
      <pivotArea type="data" outline="0" fieldPosition="0">
        <references count="4">
          <reference field="4294967294" count="1" selected="0">
            <x v="0"/>
          </reference>
          <reference field="0" count="1" selected="0">
            <x v="10"/>
          </reference>
          <reference field="1" count="1" selected="0">
            <x v="9"/>
          </reference>
          <reference field="2" count="1" selected="0">
            <x v="6"/>
          </reference>
        </references>
      </pivotArea>
    </chartFormat>
    <chartFormat chart="1" format="100" series="1">
      <pivotArea type="data" outline="0" fieldPosition="0">
        <references count="4">
          <reference field="4294967294" count="1" selected="0">
            <x v="0"/>
          </reference>
          <reference field="0" count="1" selected="0">
            <x v="10"/>
          </reference>
          <reference field="1" count="1" selected="0">
            <x v="9"/>
          </reference>
          <reference field="2" count="1" selected="0">
            <x v="3"/>
          </reference>
        </references>
      </pivotArea>
    </chartFormat>
    <chartFormat chart="1" format="101" series="1">
      <pivotArea type="data" outline="0" fieldPosition="0">
        <references count="4">
          <reference field="4294967294" count="1" selected="0">
            <x v="0"/>
          </reference>
          <reference field="0" count="1" selected="0">
            <x v="10"/>
          </reference>
          <reference field="1" count="1" selected="0">
            <x v="9"/>
          </reference>
          <reference field="2" count="1" selected="0">
            <x v="5"/>
          </reference>
        </references>
      </pivotArea>
    </chartFormat>
    <chartFormat chart="1" format="102" series="1">
      <pivotArea type="data" outline="0" fieldPosition="0">
        <references count="4">
          <reference field="4294967294" count="1" selected="0">
            <x v="0"/>
          </reference>
          <reference field="0" count="1" selected="0">
            <x v="10"/>
          </reference>
          <reference field="1" count="1" selected="0">
            <x v="9"/>
          </reference>
          <reference field="2" count="1" selected="0">
            <x v="16"/>
          </reference>
        </references>
      </pivotArea>
    </chartFormat>
    <chartFormat chart="1" format="103" series="1">
      <pivotArea type="data" outline="0" fieldPosition="0">
        <references count="4">
          <reference field="4294967294" count="1" selected="0">
            <x v="0"/>
          </reference>
          <reference field="0" count="1" selected="0">
            <x v="10"/>
          </reference>
          <reference field="1" count="1" selected="0">
            <x v="9"/>
          </reference>
          <reference field="2" count="1" selected="0">
            <x v="11"/>
          </reference>
        </references>
      </pivotArea>
    </chartFormat>
    <chartFormat chart="1" format="104" series="1">
      <pivotArea type="data" outline="0" fieldPosition="0">
        <references count="4">
          <reference field="4294967294" count="1" selected="0">
            <x v="0"/>
          </reference>
          <reference field="0" count="1" selected="0">
            <x v="10"/>
          </reference>
          <reference field="1" count="1" selected="0">
            <x v="9"/>
          </reference>
          <reference field="2" count="1" selected="0">
            <x v="15"/>
          </reference>
        </references>
      </pivotArea>
    </chartFormat>
    <chartFormat chart="1" format="105" series="1">
      <pivotArea type="data" outline="0" fieldPosition="0">
        <references count="4">
          <reference field="4294967294" count="1" selected="0">
            <x v="0"/>
          </reference>
          <reference field="0" count="1" selected="0">
            <x v="10"/>
          </reference>
          <reference field="1" count="1" selected="0">
            <x v="9"/>
          </reference>
          <reference field="2" count="1" selected="0">
            <x v="4"/>
          </reference>
        </references>
      </pivotArea>
    </chartFormat>
    <chartFormat chart="1" format="125" series="1">
      <pivotArea type="data" outline="0" fieldPosition="0">
        <references count="4">
          <reference field="4294967294" count="1" selected="0">
            <x v="0"/>
          </reference>
          <reference field="0" count="1" selected="0">
            <x v="2"/>
          </reference>
          <reference field="1" count="1" selected="0">
            <x v="13"/>
          </reference>
          <reference field="2" count="1" selected="0">
            <x v="4"/>
          </reference>
        </references>
      </pivotArea>
    </chartFormat>
    <chartFormat chart="1" format="126" series="1">
      <pivotArea type="data" outline="0" fieldPosition="0">
        <references count="4">
          <reference field="4294967294" count="1" selected="0">
            <x v="0"/>
          </reference>
          <reference field="0" count="1" selected="0">
            <x v="2"/>
          </reference>
          <reference field="1" count="1" selected="0">
            <x v="13"/>
          </reference>
          <reference field="2" count="1" selected="0">
            <x v="6"/>
          </reference>
        </references>
      </pivotArea>
    </chartFormat>
    <chartFormat chart="1" format="127" series="1">
      <pivotArea type="data" outline="0" fieldPosition="0">
        <references count="4">
          <reference field="4294967294" count="1" selected="0">
            <x v="0"/>
          </reference>
          <reference field="0" count="1" selected="0">
            <x v="2"/>
          </reference>
          <reference field="1" count="1" selected="0">
            <x v="1"/>
          </reference>
          <reference field="2" count="1" selected="0">
            <x v="6"/>
          </reference>
        </references>
      </pivotArea>
    </chartFormat>
    <chartFormat chart="1" format="128" series="1">
      <pivotArea type="data" outline="0" fieldPosition="0">
        <references count="4">
          <reference field="4294967294" count="1" selected="0">
            <x v="0"/>
          </reference>
          <reference field="0" count="1" selected="0">
            <x v="2"/>
          </reference>
          <reference field="1" count="1" selected="0">
            <x v="2"/>
          </reference>
          <reference field="2" count="1" selected="0">
            <x v="6"/>
          </reference>
        </references>
      </pivotArea>
    </chartFormat>
    <chartFormat chart="1" format="129" series="1">
      <pivotArea type="data" outline="0" fieldPosition="0">
        <references count="4">
          <reference field="4294967294" count="1" selected="0">
            <x v="0"/>
          </reference>
          <reference field="0" count="1" selected="0">
            <x v="2"/>
          </reference>
          <reference field="1" count="1" selected="0">
            <x v="3"/>
          </reference>
          <reference field="2" count="1" selected="0">
            <x v="6"/>
          </reference>
        </references>
      </pivotArea>
    </chartFormat>
    <chartFormat chart="1" format="130" series="1">
      <pivotArea type="data" outline="0" fieldPosition="0">
        <references count="4">
          <reference field="4294967294" count="1" selected="0">
            <x v="0"/>
          </reference>
          <reference field="0" count="1" selected="0">
            <x v="2"/>
          </reference>
          <reference field="1" count="1" selected="0">
            <x v="4"/>
          </reference>
          <reference field="2" count="1" selected="0">
            <x v="6"/>
          </reference>
        </references>
      </pivotArea>
    </chartFormat>
    <chartFormat chart="1" format="131" series="1">
      <pivotArea type="data" outline="0" fieldPosition="0">
        <references count="4">
          <reference field="4294967294" count="1" selected="0">
            <x v="0"/>
          </reference>
          <reference field="0" count="1" selected="0">
            <x v="2"/>
          </reference>
          <reference field="1" count="1" selected="0">
            <x v="6"/>
          </reference>
          <reference field="2" count="1" selected="0">
            <x v="6"/>
          </reference>
        </references>
      </pivotArea>
    </chartFormat>
    <chartFormat chart="1" format="132" series="1">
      <pivotArea type="data" outline="0" fieldPosition="0">
        <references count="4">
          <reference field="4294967294" count="1" selected="0">
            <x v="0"/>
          </reference>
          <reference field="0" count="1" selected="0">
            <x v="2"/>
          </reference>
          <reference field="1" count="1" selected="0">
            <x v="7"/>
          </reference>
          <reference field="2" count="1" selected="0">
            <x v="6"/>
          </reference>
        </references>
      </pivotArea>
    </chartFormat>
    <chartFormat chart="1" format="133" series="1">
      <pivotArea type="data" outline="0" fieldPosition="0">
        <references count="4">
          <reference field="4294967294" count="1" selected="0">
            <x v="0"/>
          </reference>
          <reference field="0" count="1" selected="0">
            <x v="2"/>
          </reference>
          <reference field="1" count="1" selected="0">
            <x v="8"/>
          </reference>
          <reference field="2" count="1" selected="0">
            <x v="6"/>
          </reference>
        </references>
      </pivotArea>
    </chartFormat>
    <chartFormat chart="1" format="134" series="1">
      <pivotArea type="data" outline="0" fieldPosition="0">
        <references count="4">
          <reference field="4294967294" count="1" selected="0">
            <x v="0"/>
          </reference>
          <reference field="0" count="1" selected="0">
            <x v="2"/>
          </reference>
          <reference field="1" count="1" selected="0">
            <x v="9"/>
          </reference>
          <reference field="2" count="1" selected="0">
            <x v="6"/>
          </reference>
        </references>
      </pivotArea>
    </chartFormat>
    <chartFormat chart="1" format="135" series="1">
      <pivotArea type="data" outline="0" fieldPosition="0">
        <references count="4">
          <reference field="4294967294" count="1" selected="0">
            <x v="0"/>
          </reference>
          <reference field="0" count="1" selected="0">
            <x v="2"/>
          </reference>
          <reference field="1" count="1" selected="0">
            <x v="10"/>
          </reference>
          <reference field="2" count="1" selected="0">
            <x v="6"/>
          </reference>
        </references>
      </pivotArea>
    </chartFormat>
    <chartFormat chart="1" format="136" series="1">
      <pivotArea type="data" outline="0" fieldPosition="0">
        <references count="4">
          <reference field="4294967294" count="1" selected="0">
            <x v="0"/>
          </reference>
          <reference field="0" count="1" selected="0">
            <x v="2"/>
          </reference>
          <reference field="1" count="1" selected="0">
            <x v="11"/>
          </reference>
          <reference field="2" count="1" selected="0">
            <x v="6"/>
          </reference>
        </references>
      </pivotArea>
    </chartFormat>
    <chartFormat chart="1" format="137" series="1">
      <pivotArea type="data" outline="0" fieldPosition="0">
        <references count="4">
          <reference field="4294967294" count="1" selected="0">
            <x v="0"/>
          </reference>
          <reference field="0" count="1" selected="0">
            <x v="2"/>
          </reference>
          <reference field="1" count="1" selected="0">
            <x v="12"/>
          </reference>
          <reference field="2" count="1" selected="0">
            <x v="6"/>
          </reference>
        </references>
      </pivotArea>
    </chartFormat>
    <chartFormat chart="1" format="138" series="1">
      <pivotArea type="data" outline="0" fieldPosition="0">
        <references count="4">
          <reference field="4294967294" count="1" selected="0">
            <x v="0"/>
          </reference>
          <reference field="0" count="1" selected="0">
            <x v="2"/>
          </reference>
          <reference field="1" count="1" selected="0">
            <x v="14"/>
          </reference>
          <reference field="2" count="1" selected="0">
            <x v="6"/>
          </reference>
        </references>
      </pivotArea>
    </chartFormat>
    <chartFormat chart="1" format="139" series="1">
      <pivotArea type="data" outline="0" fieldPosition="0">
        <references count="4">
          <reference field="4294967294" count="1" selected="0">
            <x v="0"/>
          </reference>
          <reference field="0" count="1" selected="0">
            <x v="2"/>
          </reference>
          <reference field="1" count="1" selected="0">
            <x v="15"/>
          </reference>
          <reference field="2" count="1" selected="0">
            <x v="6"/>
          </reference>
        </references>
      </pivotArea>
    </chartFormat>
    <chartFormat chart="1" format="140" series="1">
      <pivotArea type="data" outline="0" fieldPosition="0">
        <references count="4">
          <reference field="4294967294" count="1" selected="0">
            <x v="0"/>
          </reference>
          <reference field="0" count="1" selected="0">
            <x v="2"/>
          </reference>
          <reference field="1" count="1" selected="0">
            <x v="16"/>
          </reference>
          <reference field="2" count="1" selected="0">
            <x v="6"/>
          </reference>
        </references>
      </pivotArea>
    </chartFormat>
    <chartFormat chart="1" format="141" series="1">
      <pivotArea type="data" outline="0" fieldPosition="0">
        <references count="4">
          <reference field="4294967294" count="1" selected="0">
            <x v="0"/>
          </reference>
          <reference field="0" count="1" selected="0">
            <x v="2"/>
          </reference>
          <reference field="1" count="1" selected="0">
            <x v="17"/>
          </reference>
          <reference field="2" count="1" selected="0">
            <x v="6"/>
          </reference>
        </references>
      </pivotArea>
    </chartFormat>
    <chartFormat chart="1" format="142" series="1">
      <pivotArea type="data" outline="0" fieldPosition="0">
        <references count="4">
          <reference field="4294967294" count="1" selected="0">
            <x v="0"/>
          </reference>
          <reference field="0" count="1" selected="0">
            <x v="2"/>
          </reference>
          <reference field="1" count="1" selected="0">
            <x v="0"/>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7.xml><?xml version="1.0" encoding="utf-8"?>
<pivotTableDefinition xmlns="http://schemas.openxmlformats.org/spreadsheetml/2006/main" name="PivotTable1" cacheId="262"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D15" firstHeaderRow="1" firstDataRow="3" firstDataCol="1"/>
  <pivotFields count="4">
    <pivotField axis="axisCol" showAll="0">
      <items count="21">
        <item h="1" x="13"/>
        <item h="1" x="14"/>
        <item x="3"/>
        <item h="1" x="10"/>
        <item h="1" x="11"/>
        <item h="1" x="2"/>
        <item h="1" x="0"/>
        <item h="1" x="12"/>
        <item h="1" x="17"/>
        <item h="1" x="15"/>
        <item h="1" x="7"/>
        <item h="1" x="1"/>
        <item h="1" x="19"/>
        <item h="1" x="18"/>
        <item h="1" x="4"/>
        <item h="1" x="5"/>
        <item h="1" x="6"/>
        <item h="1" x="8"/>
        <item h="1" x="9"/>
        <item h="1" x="16"/>
        <item t="default"/>
      </items>
    </pivotField>
    <pivotField axis="axisCol" showAll="0">
      <items count="20">
        <item h="1" x="16"/>
        <item h="1" x="14"/>
        <item h="1" x="9"/>
        <item h="1" x="7"/>
        <item h="1" x="8"/>
        <item h="1" x="6"/>
        <item h="1" x="12"/>
        <item h="1" x="1"/>
        <item h="1" x="10"/>
        <item h="1" x="11"/>
        <item h="1" x="5"/>
        <item h="1" x="4"/>
        <item h="1" x="3"/>
        <item x="0"/>
        <item h="1" x="2"/>
        <item h="1" x="13"/>
        <item h="1" x="17"/>
        <item h="1" x="15"/>
        <item h="1" x="18"/>
        <item t="default"/>
      </items>
    </pivotField>
    <pivotField axis="axisRow" showAll="0">
      <items count="10">
        <item x="1"/>
        <item x="2"/>
        <item x="3"/>
        <item x="4"/>
        <item x="0"/>
        <item x="5"/>
        <item x="6"/>
        <item x="7"/>
        <item x="8"/>
        <item t="default"/>
      </items>
    </pivotField>
    <pivotField dataField="1" showAll="0"/>
  </pivotFields>
  <rowFields count="1">
    <field x="2"/>
  </rowFields>
  <rowItems count="10">
    <i>
      <x/>
    </i>
    <i>
      <x v="1"/>
    </i>
    <i>
      <x v="2"/>
    </i>
    <i>
      <x v="3"/>
    </i>
    <i>
      <x v="4"/>
    </i>
    <i>
      <x v="5"/>
    </i>
    <i>
      <x v="6"/>
    </i>
    <i>
      <x v="7"/>
    </i>
    <i>
      <x v="8"/>
    </i>
    <i t="grand">
      <x/>
    </i>
  </rowItems>
  <colFields count="2">
    <field x="0"/>
    <field x="1"/>
  </colFields>
  <colItems count="3">
    <i>
      <x v="2"/>
      <x v="13"/>
    </i>
    <i t="default">
      <x v="2"/>
    </i>
    <i t="grand">
      <x/>
    </i>
  </colItems>
  <dataFields count="1">
    <dataField name="Summe von gva_real_yr" fld="3" baseField="2" baseItem="0"/>
  </dataFields>
  <chartFormats count="18">
    <chartFormat chart="1" format="36" series="1">
      <pivotArea type="data" outline="0" fieldPosition="0">
        <references count="3">
          <reference field="4294967294" count="1" selected="0">
            <x v="0"/>
          </reference>
          <reference field="0" count="1" selected="0">
            <x v="2"/>
          </reference>
          <reference field="1" count="1" selected="0">
            <x v="0"/>
          </reference>
        </references>
      </pivotArea>
    </chartFormat>
    <chartFormat chart="1" format="37" series="1">
      <pivotArea type="data" outline="0" fieldPosition="0">
        <references count="3">
          <reference field="4294967294" count="1" selected="0">
            <x v="0"/>
          </reference>
          <reference field="0" count="1" selected="0">
            <x v="2"/>
          </reference>
          <reference field="1" count="1" selected="0">
            <x v="1"/>
          </reference>
        </references>
      </pivotArea>
    </chartFormat>
    <chartFormat chart="1" format="38" series="1">
      <pivotArea type="data" outline="0" fieldPosition="0">
        <references count="3">
          <reference field="4294967294" count="1" selected="0">
            <x v="0"/>
          </reference>
          <reference field="0" count="1" selected="0">
            <x v="2"/>
          </reference>
          <reference field="1" count="1" selected="0">
            <x v="2"/>
          </reference>
        </references>
      </pivotArea>
    </chartFormat>
    <chartFormat chart="1" format="39" series="1">
      <pivotArea type="data" outline="0" fieldPosition="0">
        <references count="3">
          <reference field="4294967294" count="1" selected="0">
            <x v="0"/>
          </reference>
          <reference field="0" count="1" selected="0">
            <x v="2"/>
          </reference>
          <reference field="1" count="1" selected="0">
            <x v="3"/>
          </reference>
        </references>
      </pivotArea>
    </chartFormat>
    <chartFormat chart="1" format="40" series="1">
      <pivotArea type="data" outline="0" fieldPosition="0">
        <references count="3">
          <reference field="4294967294" count="1" selected="0">
            <x v="0"/>
          </reference>
          <reference field="0" count="1" selected="0">
            <x v="2"/>
          </reference>
          <reference field="1" count="1" selected="0">
            <x v="4"/>
          </reference>
        </references>
      </pivotArea>
    </chartFormat>
    <chartFormat chart="1" format="41" series="1">
      <pivotArea type="data" outline="0" fieldPosition="0">
        <references count="3">
          <reference field="4294967294" count="1" selected="0">
            <x v="0"/>
          </reference>
          <reference field="0" count="1" selected="0">
            <x v="2"/>
          </reference>
          <reference field="1" count="1" selected="0">
            <x v="5"/>
          </reference>
        </references>
      </pivotArea>
    </chartFormat>
    <chartFormat chart="1" format="42" series="1">
      <pivotArea type="data" outline="0" fieldPosition="0">
        <references count="3">
          <reference field="4294967294" count="1" selected="0">
            <x v="0"/>
          </reference>
          <reference field="0" count="1" selected="0">
            <x v="2"/>
          </reference>
          <reference field="1" count="1" selected="0">
            <x v="6"/>
          </reference>
        </references>
      </pivotArea>
    </chartFormat>
    <chartFormat chart="1" format="43" series="1">
      <pivotArea type="data" outline="0" fieldPosition="0">
        <references count="3">
          <reference field="4294967294" count="1" selected="0">
            <x v="0"/>
          </reference>
          <reference field="0" count="1" selected="0">
            <x v="2"/>
          </reference>
          <reference field="1" count="1" selected="0">
            <x v="7"/>
          </reference>
        </references>
      </pivotArea>
    </chartFormat>
    <chartFormat chart="1" format="44" series="1">
      <pivotArea type="data" outline="0" fieldPosition="0">
        <references count="3">
          <reference field="4294967294" count="1" selected="0">
            <x v="0"/>
          </reference>
          <reference field="0" count="1" selected="0">
            <x v="2"/>
          </reference>
          <reference field="1" count="1" selected="0">
            <x v="8"/>
          </reference>
        </references>
      </pivotArea>
    </chartFormat>
    <chartFormat chart="1" format="45" series="1">
      <pivotArea type="data" outline="0" fieldPosition="0">
        <references count="3">
          <reference field="4294967294" count="1" selected="0">
            <x v="0"/>
          </reference>
          <reference field="0" count="1" selected="0">
            <x v="2"/>
          </reference>
          <reference field="1" count="1" selected="0">
            <x v="9"/>
          </reference>
        </references>
      </pivotArea>
    </chartFormat>
    <chartFormat chart="1" format="46" series="1">
      <pivotArea type="data" outline="0" fieldPosition="0">
        <references count="3">
          <reference field="4294967294" count="1" selected="0">
            <x v="0"/>
          </reference>
          <reference field="0" count="1" selected="0">
            <x v="2"/>
          </reference>
          <reference field="1" count="1" selected="0">
            <x v="10"/>
          </reference>
        </references>
      </pivotArea>
    </chartFormat>
    <chartFormat chart="1" format="47" series="1">
      <pivotArea type="data" outline="0" fieldPosition="0">
        <references count="3">
          <reference field="4294967294" count="1" selected="0">
            <x v="0"/>
          </reference>
          <reference field="0" count="1" selected="0">
            <x v="2"/>
          </reference>
          <reference field="1" count="1" selected="0">
            <x v="11"/>
          </reference>
        </references>
      </pivotArea>
    </chartFormat>
    <chartFormat chart="1" format="48" series="1">
      <pivotArea type="data" outline="0" fieldPosition="0">
        <references count="3">
          <reference field="4294967294" count="1" selected="0">
            <x v="0"/>
          </reference>
          <reference field="0" count="1" selected="0">
            <x v="2"/>
          </reference>
          <reference field="1" count="1" selected="0">
            <x v="12"/>
          </reference>
        </references>
      </pivotArea>
    </chartFormat>
    <chartFormat chart="1" format="49" series="1">
      <pivotArea type="data" outline="0" fieldPosition="0">
        <references count="3">
          <reference field="4294967294" count="1" selected="0">
            <x v="0"/>
          </reference>
          <reference field="0" count="1" selected="0">
            <x v="2"/>
          </reference>
          <reference field="1" count="1" selected="0">
            <x v="13"/>
          </reference>
        </references>
      </pivotArea>
    </chartFormat>
    <chartFormat chart="1" format="50" series="1">
      <pivotArea type="data" outline="0" fieldPosition="0">
        <references count="3">
          <reference field="4294967294" count="1" selected="0">
            <x v="0"/>
          </reference>
          <reference field="0" count="1" selected="0">
            <x v="2"/>
          </reference>
          <reference field="1" count="1" selected="0">
            <x v="14"/>
          </reference>
        </references>
      </pivotArea>
    </chartFormat>
    <chartFormat chart="1" format="51" series="1">
      <pivotArea type="data" outline="0" fieldPosition="0">
        <references count="3">
          <reference field="4294967294" count="1" selected="0">
            <x v="0"/>
          </reference>
          <reference field="0" count="1" selected="0">
            <x v="2"/>
          </reference>
          <reference field="1" count="1" selected="0">
            <x v="15"/>
          </reference>
        </references>
      </pivotArea>
    </chartFormat>
    <chartFormat chart="1" format="52" series="1">
      <pivotArea type="data" outline="0" fieldPosition="0">
        <references count="3">
          <reference field="4294967294" count="1" selected="0">
            <x v="0"/>
          </reference>
          <reference field="0" count="1" selected="0">
            <x v="2"/>
          </reference>
          <reference field="1" count="1" selected="0">
            <x v="16"/>
          </reference>
        </references>
      </pivotArea>
    </chartFormat>
    <chartFormat chart="1" format="53" series="1">
      <pivotArea type="data" outline="0" fieldPosition="0">
        <references count="3">
          <reference field="4294967294" count="1" selected="0">
            <x v="0"/>
          </reference>
          <reference field="0" count="1" selected="0">
            <x v="2"/>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8.xml><?xml version="1.0" encoding="utf-8"?>
<pivotTableDefinition xmlns="http://schemas.openxmlformats.org/spreadsheetml/2006/main" name="PivotTable3" cacheId="263"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U9" firstHeaderRow="1" firstDataRow="2" firstDataCol="1"/>
  <pivotFields count="3">
    <pivotField axis="axisCol" showAll="0">
      <items count="20">
        <item x="13"/>
        <item x="14"/>
        <item x="3"/>
        <item x="10"/>
        <item x="11"/>
        <item x="2"/>
        <item x="0"/>
        <item x="12"/>
        <item x="17"/>
        <item x="15"/>
        <item x="7"/>
        <item x="1"/>
        <item x="18"/>
        <item x="4"/>
        <item x="5"/>
        <item x="6"/>
        <item x="8"/>
        <item x="9"/>
        <item x="16"/>
        <item t="default"/>
      </items>
    </pivotField>
    <pivotField axis="axisRow" showAll="0">
      <items count="10">
        <item x="1"/>
        <item x="2"/>
        <item x="3"/>
        <item x="4"/>
        <item h="1" x="0"/>
        <item h="1" x="5"/>
        <item h="1" x="6"/>
        <item h="1" x="7"/>
        <item h="1" x="8"/>
        <item t="default"/>
      </items>
    </pivotField>
    <pivotField dataField="1" showAll="0"/>
  </pivotFields>
  <rowFields count="1">
    <field x="1"/>
  </rowFields>
  <rowItems count="5">
    <i>
      <x/>
    </i>
    <i>
      <x v="1"/>
    </i>
    <i>
      <x v="2"/>
    </i>
    <i>
      <x v="3"/>
    </i>
    <i t="grand">
      <x/>
    </i>
  </rowItems>
  <colFields count="1">
    <field x="0"/>
  </colFields>
  <colItems count="20">
    <i>
      <x/>
    </i>
    <i>
      <x v="1"/>
    </i>
    <i>
      <x v="2"/>
    </i>
    <i>
      <x v="3"/>
    </i>
    <i>
      <x v="4"/>
    </i>
    <i>
      <x v="5"/>
    </i>
    <i>
      <x v="6"/>
    </i>
    <i>
      <x v="7"/>
    </i>
    <i>
      <x v="8"/>
    </i>
    <i>
      <x v="9"/>
    </i>
    <i>
      <x v="10"/>
    </i>
    <i>
      <x v="11"/>
    </i>
    <i>
      <x v="12"/>
    </i>
    <i>
      <x v="13"/>
    </i>
    <i>
      <x v="14"/>
    </i>
    <i>
      <x v="15"/>
    </i>
    <i>
      <x v="16"/>
    </i>
    <i>
      <x v="17"/>
    </i>
    <i>
      <x v="18"/>
    </i>
    <i t="grand">
      <x/>
    </i>
  </colItems>
  <dataFields count="1">
    <dataField name="Summe von vc_pc_yr" fld="2" baseField="0" baseItem="0"/>
  </dataFields>
  <chartFormats count="19">
    <chartFormat chart="1" format="21" series="1">
      <pivotArea type="data" outline="0" fieldPosition="0">
        <references count="2">
          <reference field="4294967294" count="1" selected="0">
            <x v="0"/>
          </reference>
          <reference field="0" count="1" selected="0">
            <x v="0"/>
          </reference>
        </references>
      </pivotArea>
    </chartFormat>
    <chartFormat chart="1" format="22" series="1">
      <pivotArea type="data" outline="0" fieldPosition="0">
        <references count="2">
          <reference field="4294967294" count="1" selected="0">
            <x v="0"/>
          </reference>
          <reference field="0" count="1" selected="0">
            <x v="1"/>
          </reference>
        </references>
      </pivotArea>
    </chartFormat>
    <chartFormat chart="1" format="23" series="1">
      <pivotArea type="data" outline="0" fieldPosition="0">
        <references count="2">
          <reference field="4294967294" count="1" selected="0">
            <x v="0"/>
          </reference>
          <reference field="0" count="1" selected="0">
            <x v="2"/>
          </reference>
        </references>
      </pivotArea>
    </chartFormat>
    <chartFormat chart="1" format="25" series="1">
      <pivotArea type="data" outline="0" fieldPosition="0">
        <references count="2">
          <reference field="4294967294" count="1" selected="0">
            <x v="0"/>
          </reference>
          <reference field="0" count="1" selected="0">
            <x v="3"/>
          </reference>
        </references>
      </pivotArea>
    </chartFormat>
    <chartFormat chart="1" format="26" series="1">
      <pivotArea type="data" outline="0" fieldPosition="0">
        <references count="2">
          <reference field="4294967294" count="1" selected="0">
            <x v="0"/>
          </reference>
          <reference field="0" count="1" selected="0">
            <x v="4"/>
          </reference>
        </references>
      </pivotArea>
    </chartFormat>
    <chartFormat chart="1" format="27" series="1">
      <pivotArea type="data" outline="0" fieldPosition="0">
        <references count="2">
          <reference field="4294967294" count="1" selected="0">
            <x v="0"/>
          </reference>
          <reference field="0" count="1" selected="0">
            <x v="5"/>
          </reference>
        </references>
      </pivotArea>
    </chartFormat>
    <chartFormat chart="1" format="28" series="1">
      <pivotArea type="data" outline="0" fieldPosition="0">
        <references count="2">
          <reference field="4294967294" count="1" selected="0">
            <x v="0"/>
          </reference>
          <reference field="0" count="1" selected="0">
            <x v="6"/>
          </reference>
        </references>
      </pivotArea>
    </chartFormat>
    <chartFormat chart="1" format="29" series="1">
      <pivotArea type="data" outline="0" fieldPosition="0">
        <references count="2">
          <reference field="4294967294" count="1" selected="0">
            <x v="0"/>
          </reference>
          <reference field="0" count="1" selected="0">
            <x v="7"/>
          </reference>
        </references>
      </pivotArea>
    </chartFormat>
    <chartFormat chart="1" format="31" series="1">
      <pivotArea type="data" outline="0" fieldPosition="0">
        <references count="2">
          <reference field="4294967294" count="1" selected="0">
            <x v="0"/>
          </reference>
          <reference field="0" count="1" selected="0">
            <x v="8"/>
          </reference>
        </references>
      </pivotArea>
    </chartFormat>
    <chartFormat chart="1" format="32" series="1">
      <pivotArea type="data" outline="0" fieldPosition="0">
        <references count="2">
          <reference field="4294967294" count="1" selected="0">
            <x v="0"/>
          </reference>
          <reference field="0" count="1" selected="0">
            <x v="9"/>
          </reference>
        </references>
      </pivotArea>
    </chartFormat>
    <chartFormat chart="1" format="33" series="1">
      <pivotArea type="data" outline="0" fieldPosition="0">
        <references count="2">
          <reference field="4294967294" count="1" selected="0">
            <x v="0"/>
          </reference>
          <reference field="0" count="1" selected="0">
            <x v="10"/>
          </reference>
        </references>
      </pivotArea>
    </chartFormat>
    <chartFormat chart="1" format="35" series="1">
      <pivotArea type="data" outline="0" fieldPosition="0">
        <references count="2">
          <reference field="4294967294" count="1" selected="0">
            <x v="0"/>
          </reference>
          <reference field="0" count="1" selected="0">
            <x v="11"/>
          </reference>
        </references>
      </pivotArea>
    </chartFormat>
    <chartFormat chart="1" format="36" series="1">
      <pivotArea type="data" outline="0" fieldPosition="0">
        <references count="2">
          <reference field="4294967294" count="1" selected="0">
            <x v="0"/>
          </reference>
          <reference field="0" count="1" selected="0">
            <x v="12"/>
          </reference>
        </references>
      </pivotArea>
    </chartFormat>
    <chartFormat chart="1" format="44" series="1">
      <pivotArea type="data" outline="0" fieldPosition="0">
        <references count="2">
          <reference field="4294967294" count="1" selected="0">
            <x v="0"/>
          </reference>
          <reference field="0" count="1" selected="0">
            <x v="13"/>
          </reference>
        </references>
      </pivotArea>
    </chartFormat>
    <chartFormat chart="1" format="45" series="1">
      <pivotArea type="data" outline="0" fieldPosition="0">
        <references count="2">
          <reference field="4294967294" count="1" selected="0">
            <x v="0"/>
          </reference>
          <reference field="0" count="1" selected="0">
            <x v="14"/>
          </reference>
        </references>
      </pivotArea>
    </chartFormat>
    <chartFormat chart="1" format="46" series="1">
      <pivotArea type="data" outline="0" fieldPosition="0">
        <references count="2">
          <reference field="4294967294" count="1" selected="0">
            <x v="0"/>
          </reference>
          <reference field="0" count="1" selected="0">
            <x v="15"/>
          </reference>
        </references>
      </pivotArea>
    </chartFormat>
    <chartFormat chart="1" format="47" series="1">
      <pivotArea type="data" outline="0" fieldPosition="0">
        <references count="2">
          <reference field="4294967294" count="1" selected="0">
            <x v="0"/>
          </reference>
          <reference field="0" count="1" selected="0">
            <x v="16"/>
          </reference>
        </references>
      </pivotArea>
    </chartFormat>
    <chartFormat chart="1" format="48" series="1">
      <pivotArea type="data" outline="0" fieldPosition="0">
        <references count="2">
          <reference field="4294967294" count="1" selected="0">
            <x v="0"/>
          </reference>
          <reference field="0" count="1" selected="0">
            <x v="17"/>
          </reference>
        </references>
      </pivotArea>
    </chartFormat>
    <chartFormat chart="1" format="49" series="1">
      <pivotArea type="data" outline="0" fieldPosition="0">
        <references count="2">
          <reference field="4294967294" count="1" selected="0">
            <x v="0"/>
          </reference>
          <reference field="0" count="1" selected="0">
            <x v="1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9.xml><?xml version="1.0" encoding="utf-8"?>
<pivotTableDefinition xmlns="http://schemas.openxmlformats.org/spreadsheetml/2006/main" name="PivotTable1" cacheId="264"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T185" firstHeaderRow="1" firstDataRow="2" firstDataCol="1"/>
  <pivotFields count="4">
    <pivotField axis="axisRow" showAll="0">
      <items count="19">
        <item x="13"/>
        <item x="14"/>
        <item x="3"/>
        <item x="10"/>
        <item x="11"/>
        <item x="2"/>
        <item x="0"/>
        <item x="12"/>
        <item x="17"/>
        <item x="15"/>
        <item x="7"/>
        <item x="1"/>
        <item x="4"/>
        <item x="5"/>
        <item x="6"/>
        <item x="8"/>
        <item x="9"/>
        <item x="16"/>
        <item t="default"/>
      </items>
    </pivotField>
    <pivotField axis="axisCol" showAll="0">
      <items count="19">
        <item x="11"/>
        <item x="9"/>
        <item x="4"/>
        <item x="14"/>
        <item x="15"/>
        <item x="16"/>
        <item x="7"/>
        <item x="13"/>
        <item x="5"/>
        <item x="6"/>
        <item x="3"/>
        <item x="2"/>
        <item x="1"/>
        <item x="17"/>
        <item x="0"/>
        <item x="8"/>
        <item x="12"/>
        <item x="10"/>
        <item t="default"/>
      </items>
    </pivotField>
    <pivotField axis="axisRow" showAll="0">
      <items count="10">
        <item x="1"/>
        <item x="2"/>
        <item x="3"/>
        <item x="4"/>
        <item x="0"/>
        <item x="5"/>
        <item x="6"/>
        <item x="7"/>
        <item x="8"/>
        <item t="default"/>
      </items>
    </pivotField>
    <pivotField dataField="1" showAll="0"/>
  </pivotFields>
  <rowFields count="2">
    <field x="0"/>
    <field x="2"/>
  </rowFields>
  <rowItems count="18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x v="5"/>
    </i>
    <i r="1">
      <x/>
    </i>
    <i r="1">
      <x v="1"/>
    </i>
    <i r="1">
      <x v="2"/>
    </i>
    <i r="1">
      <x v="3"/>
    </i>
    <i r="1">
      <x v="4"/>
    </i>
    <i r="1">
      <x v="5"/>
    </i>
    <i r="1">
      <x v="6"/>
    </i>
    <i r="1">
      <x v="7"/>
    </i>
    <i r="1">
      <x v="8"/>
    </i>
    <i>
      <x v="6"/>
    </i>
    <i r="1">
      <x/>
    </i>
    <i r="1">
      <x v="1"/>
    </i>
    <i r="1">
      <x v="2"/>
    </i>
    <i r="1">
      <x v="3"/>
    </i>
    <i r="1">
      <x v="4"/>
    </i>
    <i r="1">
      <x v="5"/>
    </i>
    <i r="1">
      <x v="6"/>
    </i>
    <i r="1">
      <x v="7"/>
    </i>
    <i r="1">
      <x v="8"/>
    </i>
    <i>
      <x v="7"/>
    </i>
    <i r="1">
      <x/>
    </i>
    <i r="1">
      <x v="1"/>
    </i>
    <i r="1">
      <x v="2"/>
    </i>
    <i r="1">
      <x v="3"/>
    </i>
    <i r="1">
      <x v="4"/>
    </i>
    <i r="1">
      <x v="5"/>
    </i>
    <i r="1">
      <x v="6"/>
    </i>
    <i r="1">
      <x v="7"/>
    </i>
    <i r="1">
      <x v="8"/>
    </i>
    <i>
      <x v="8"/>
    </i>
    <i r="1">
      <x/>
    </i>
    <i r="1">
      <x v="1"/>
    </i>
    <i r="1">
      <x v="2"/>
    </i>
    <i r="1">
      <x v="3"/>
    </i>
    <i r="1">
      <x v="4"/>
    </i>
    <i r="1">
      <x v="5"/>
    </i>
    <i r="1">
      <x v="6"/>
    </i>
    <i r="1">
      <x v="7"/>
    </i>
    <i r="1">
      <x v="8"/>
    </i>
    <i>
      <x v="9"/>
    </i>
    <i r="1">
      <x/>
    </i>
    <i r="1">
      <x v="1"/>
    </i>
    <i r="1">
      <x v="2"/>
    </i>
    <i r="1">
      <x v="3"/>
    </i>
    <i r="1">
      <x v="4"/>
    </i>
    <i r="1">
      <x v="5"/>
    </i>
    <i r="1">
      <x v="6"/>
    </i>
    <i r="1">
      <x v="7"/>
    </i>
    <i r="1">
      <x v="8"/>
    </i>
    <i>
      <x v="10"/>
    </i>
    <i r="1">
      <x/>
    </i>
    <i r="1">
      <x v="1"/>
    </i>
    <i r="1">
      <x v="2"/>
    </i>
    <i r="1">
      <x v="3"/>
    </i>
    <i r="1">
      <x v="4"/>
    </i>
    <i r="1">
      <x v="5"/>
    </i>
    <i r="1">
      <x v="6"/>
    </i>
    <i r="1">
      <x v="7"/>
    </i>
    <i r="1">
      <x v="8"/>
    </i>
    <i>
      <x v="11"/>
    </i>
    <i r="1">
      <x/>
    </i>
    <i r="1">
      <x v="1"/>
    </i>
    <i r="1">
      <x v="2"/>
    </i>
    <i r="1">
      <x v="3"/>
    </i>
    <i r="1">
      <x v="4"/>
    </i>
    <i r="1">
      <x v="5"/>
    </i>
    <i r="1">
      <x v="6"/>
    </i>
    <i r="1">
      <x v="7"/>
    </i>
    <i r="1">
      <x v="8"/>
    </i>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t="grand">
      <x/>
    </i>
  </rowItems>
  <colFields count="1">
    <field x="1"/>
  </colFields>
  <colItems count="19">
    <i>
      <x/>
    </i>
    <i>
      <x v="1"/>
    </i>
    <i>
      <x v="2"/>
    </i>
    <i>
      <x v="3"/>
    </i>
    <i>
      <x v="4"/>
    </i>
    <i>
      <x v="5"/>
    </i>
    <i>
      <x v="6"/>
    </i>
    <i>
      <x v="7"/>
    </i>
    <i>
      <x v="8"/>
    </i>
    <i>
      <x v="9"/>
    </i>
    <i>
      <x v="10"/>
    </i>
    <i>
      <x v="11"/>
    </i>
    <i>
      <x v="12"/>
    </i>
    <i>
      <x v="13"/>
    </i>
    <i>
      <x v="14"/>
    </i>
    <i>
      <x v="15"/>
    </i>
    <i>
      <x v="16"/>
    </i>
    <i>
      <x v="17"/>
    </i>
    <i t="grand">
      <x/>
    </i>
  </colItems>
  <dataFields count="1">
    <dataField name="Summe von VINV_PA_yr" fld="3" baseField="0" baseItem="0"/>
  </dataFields>
  <chartFormats count="18">
    <chartFormat chart="1" format="191" series="1">
      <pivotArea type="data" outline="0" fieldPosition="0">
        <references count="2">
          <reference field="4294967294" count="1" selected="0">
            <x v="0"/>
          </reference>
          <reference field="1" count="1" selected="0">
            <x v="0"/>
          </reference>
        </references>
      </pivotArea>
    </chartFormat>
    <chartFormat chart="1" format="192" series="1">
      <pivotArea type="data" outline="0" fieldPosition="0">
        <references count="2">
          <reference field="4294967294" count="1" selected="0">
            <x v="0"/>
          </reference>
          <reference field="1" count="1" selected="0">
            <x v="1"/>
          </reference>
        </references>
      </pivotArea>
    </chartFormat>
    <chartFormat chart="1" format="193" series="1">
      <pivotArea type="data" outline="0" fieldPosition="0">
        <references count="2">
          <reference field="4294967294" count="1" selected="0">
            <x v="0"/>
          </reference>
          <reference field="1" count="1" selected="0">
            <x v="2"/>
          </reference>
        </references>
      </pivotArea>
    </chartFormat>
    <chartFormat chart="1" format="194" series="1">
      <pivotArea type="data" outline="0" fieldPosition="0">
        <references count="2">
          <reference field="4294967294" count="1" selected="0">
            <x v="0"/>
          </reference>
          <reference field="1" count="1" selected="0">
            <x v="8"/>
          </reference>
        </references>
      </pivotArea>
    </chartFormat>
    <chartFormat chart="1" format="195" series="1">
      <pivotArea type="data" outline="0" fieldPosition="0">
        <references count="2">
          <reference field="4294967294" count="1" selected="0">
            <x v="0"/>
          </reference>
          <reference field="1" count="1" selected="0">
            <x v="9"/>
          </reference>
        </references>
      </pivotArea>
    </chartFormat>
    <chartFormat chart="1" format="196" series="1">
      <pivotArea type="data" outline="0" fieldPosition="0">
        <references count="2">
          <reference field="4294967294" count="1" selected="0">
            <x v="0"/>
          </reference>
          <reference field="1" count="1" selected="0">
            <x v="10"/>
          </reference>
        </references>
      </pivotArea>
    </chartFormat>
    <chartFormat chart="1" format="197" series="1">
      <pivotArea type="data" outline="0" fieldPosition="0">
        <references count="2">
          <reference field="4294967294" count="1" selected="0">
            <x v="0"/>
          </reference>
          <reference field="1" count="1" selected="0">
            <x v="11"/>
          </reference>
        </references>
      </pivotArea>
    </chartFormat>
    <chartFormat chart="1" format="198" series="1">
      <pivotArea type="data" outline="0" fieldPosition="0">
        <references count="2">
          <reference field="4294967294" count="1" selected="0">
            <x v="0"/>
          </reference>
          <reference field="1" count="1" selected="0">
            <x v="12"/>
          </reference>
        </references>
      </pivotArea>
    </chartFormat>
    <chartFormat chart="1" format="199" series="1">
      <pivotArea type="data" outline="0" fieldPosition="0">
        <references count="2">
          <reference field="4294967294" count="1" selected="0">
            <x v="0"/>
          </reference>
          <reference field="1" count="1" selected="0">
            <x v="14"/>
          </reference>
        </references>
      </pivotArea>
    </chartFormat>
    <chartFormat chart="1" format="200" series="1">
      <pivotArea type="data" outline="0" fieldPosition="0">
        <references count="2">
          <reference field="4294967294" count="1" selected="0">
            <x v="0"/>
          </reference>
          <reference field="1" count="1" selected="0">
            <x v="15"/>
          </reference>
        </references>
      </pivotArea>
    </chartFormat>
    <chartFormat chart="1" format="201" series="1">
      <pivotArea type="data" outline="0" fieldPosition="0">
        <references count="2">
          <reference field="4294967294" count="1" selected="0">
            <x v="0"/>
          </reference>
          <reference field="1" count="1" selected="0">
            <x v="16"/>
          </reference>
        </references>
      </pivotArea>
    </chartFormat>
    <chartFormat chart="1" format="202" series="1">
      <pivotArea type="data" outline="0" fieldPosition="0">
        <references count="2">
          <reference field="4294967294" count="1" selected="0">
            <x v="0"/>
          </reference>
          <reference field="1" count="1" selected="0">
            <x v="13"/>
          </reference>
        </references>
      </pivotArea>
    </chartFormat>
    <chartFormat chart="1" format="203" series="1">
      <pivotArea type="data" outline="0" fieldPosition="0">
        <references count="2">
          <reference field="4294967294" count="1" selected="0">
            <x v="0"/>
          </reference>
          <reference field="1" count="1" selected="0">
            <x v="17"/>
          </reference>
        </references>
      </pivotArea>
    </chartFormat>
    <chartFormat chart="1" format="205" series="1">
      <pivotArea type="data" outline="0" fieldPosition="0">
        <references count="2">
          <reference field="4294967294" count="1" selected="0">
            <x v="0"/>
          </reference>
          <reference field="1" count="1" selected="0">
            <x v="3"/>
          </reference>
        </references>
      </pivotArea>
    </chartFormat>
    <chartFormat chart="1" format="206" series="1">
      <pivotArea type="data" outline="0" fieldPosition="0">
        <references count="2">
          <reference field="4294967294" count="1" selected="0">
            <x v="0"/>
          </reference>
          <reference field="1" count="1" selected="0">
            <x v="4"/>
          </reference>
        </references>
      </pivotArea>
    </chartFormat>
    <chartFormat chart="1" format="207" series="1">
      <pivotArea type="data" outline="0" fieldPosition="0">
        <references count="2">
          <reference field="4294967294" count="1" selected="0">
            <x v="0"/>
          </reference>
          <reference field="1" count="1" selected="0">
            <x v="5"/>
          </reference>
        </references>
      </pivotArea>
    </chartFormat>
    <chartFormat chart="1" format="208" series="1">
      <pivotArea type="data" outline="0" fieldPosition="0">
        <references count="2">
          <reference field="4294967294" count="1" selected="0">
            <x v="0"/>
          </reference>
          <reference field="1" count="1" selected="0">
            <x v="6"/>
          </reference>
        </references>
      </pivotArea>
    </chartFormat>
    <chartFormat chart="1" format="209" series="1">
      <pivotArea type="data" outline="0" fieldPosition="0">
        <references count="2">
          <reference field="4294967294" count="1" selected="0">
            <x v="0"/>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0.xml><?xml version="1.0" encoding="utf-8"?>
<pivotTableDefinition xmlns="http://schemas.openxmlformats.org/spreadsheetml/2006/main" name="PivotTable4" cacheId="265"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M14" firstHeaderRow="1" firstDataRow="2" firstDataCol="1"/>
  <pivotFields count="3">
    <pivotField axis="axisCol" showAll="0">
      <items count="21">
        <item x="13"/>
        <item h="1" x="14"/>
        <item x="3"/>
        <item x="10"/>
        <item x="11"/>
        <item x="2"/>
        <item x="0"/>
        <item x="12"/>
        <item x="17"/>
        <item x="15"/>
        <item x="7"/>
        <item x="1"/>
        <item h="1" x="19"/>
        <item h="1" x="18"/>
        <item h="1" x="4"/>
        <item h="1" x="5"/>
        <item h="1" x="6"/>
        <item h="1" x="8"/>
        <item h="1" x="9"/>
        <item h="1" x="16"/>
        <item t="default"/>
      </items>
    </pivotField>
    <pivotField axis="axisRow" showAll="0">
      <items count="10">
        <item x="1"/>
        <item x="2"/>
        <item x="3"/>
        <item x="4"/>
        <item x="0"/>
        <item x="5"/>
        <item x="6"/>
        <item x="7"/>
        <item x="8"/>
        <item t="default"/>
      </items>
    </pivotField>
    <pivotField dataField="1" showAll="0"/>
  </pivotFields>
  <rowFields count="1">
    <field x="1"/>
  </rowFields>
  <rowItems count="10">
    <i>
      <x/>
    </i>
    <i>
      <x v="1"/>
    </i>
    <i>
      <x v="2"/>
    </i>
    <i>
      <x v="3"/>
    </i>
    <i>
      <x v="4"/>
    </i>
    <i>
      <x v="5"/>
    </i>
    <i>
      <x v="6"/>
    </i>
    <i>
      <x v="7"/>
    </i>
    <i>
      <x v="8"/>
    </i>
    <i t="grand">
      <x/>
    </i>
  </rowItems>
  <colFields count="1">
    <field x="0"/>
  </colFields>
  <colItems count="12">
    <i>
      <x/>
    </i>
    <i>
      <x v="2"/>
    </i>
    <i>
      <x v="3"/>
    </i>
    <i>
      <x v="4"/>
    </i>
    <i>
      <x v="5"/>
    </i>
    <i>
      <x v="6"/>
    </i>
    <i>
      <x v="7"/>
    </i>
    <i>
      <x v="8"/>
    </i>
    <i>
      <x v="9"/>
    </i>
    <i>
      <x v="10"/>
    </i>
    <i>
      <x v="11"/>
    </i>
    <i t="grand">
      <x/>
    </i>
  </colItems>
  <dataFields count="1">
    <dataField name="Summe von vinv_pinv_yr" fld="2" baseField="1" baseItem="0"/>
  </dataFields>
  <chartFormats count="12">
    <chartFormat chart="1" format="21" series="1">
      <pivotArea type="data" outline="0" fieldPosition="0">
        <references count="2">
          <reference field="4294967294" count="1" selected="0">
            <x v="0"/>
          </reference>
          <reference field="0" count="1" selected="0">
            <x v="0"/>
          </reference>
        </references>
      </pivotArea>
    </chartFormat>
    <chartFormat chart="1" format="22" series="1">
      <pivotArea type="data" outline="0" fieldPosition="0">
        <references count="2">
          <reference field="4294967294" count="1" selected="0">
            <x v="0"/>
          </reference>
          <reference field="0" count="1" selected="0">
            <x v="1"/>
          </reference>
        </references>
      </pivotArea>
    </chartFormat>
    <chartFormat chart="1" format="23" series="1">
      <pivotArea type="data" outline="0" fieldPosition="0">
        <references count="2">
          <reference field="4294967294" count="1" selected="0">
            <x v="0"/>
          </reference>
          <reference field="0" count="1" selected="0">
            <x v="2"/>
          </reference>
        </references>
      </pivotArea>
    </chartFormat>
    <chartFormat chart="1" format="25" series="1">
      <pivotArea type="data" outline="0" fieldPosition="0">
        <references count="2">
          <reference field="4294967294" count="1" selected="0">
            <x v="0"/>
          </reference>
          <reference field="0" count="1" selected="0">
            <x v="3"/>
          </reference>
        </references>
      </pivotArea>
    </chartFormat>
    <chartFormat chart="1" format="26" series="1">
      <pivotArea type="data" outline="0" fieldPosition="0">
        <references count="2">
          <reference field="4294967294" count="1" selected="0">
            <x v="0"/>
          </reference>
          <reference field="0" count="1" selected="0">
            <x v="4"/>
          </reference>
        </references>
      </pivotArea>
    </chartFormat>
    <chartFormat chart="1" format="27" series="1">
      <pivotArea type="data" outline="0" fieldPosition="0">
        <references count="2">
          <reference field="4294967294" count="1" selected="0">
            <x v="0"/>
          </reference>
          <reference field="0" count="1" selected="0">
            <x v="5"/>
          </reference>
        </references>
      </pivotArea>
    </chartFormat>
    <chartFormat chart="1" format="28" series="1">
      <pivotArea type="data" outline="0" fieldPosition="0">
        <references count="2">
          <reference field="4294967294" count="1" selected="0">
            <x v="0"/>
          </reference>
          <reference field="0" count="1" selected="0">
            <x v="6"/>
          </reference>
        </references>
      </pivotArea>
    </chartFormat>
    <chartFormat chart="1" format="29" series="1">
      <pivotArea type="data" outline="0" fieldPosition="0">
        <references count="2">
          <reference field="4294967294" count="1" selected="0">
            <x v="0"/>
          </reference>
          <reference field="0" count="1" selected="0">
            <x v="7"/>
          </reference>
        </references>
      </pivotArea>
    </chartFormat>
    <chartFormat chart="1" format="31" series="1">
      <pivotArea type="data" outline="0" fieldPosition="0">
        <references count="2">
          <reference field="4294967294" count="1" selected="0">
            <x v="0"/>
          </reference>
          <reference field="0" count="1" selected="0">
            <x v="8"/>
          </reference>
        </references>
      </pivotArea>
    </chartFormat>
    <chartFormat chart="1" format="32" series="1">
      <pivotArea type="data" outline="0" fieldPosition="0">
        <references count="2">
          <reference field="4294967294" count="1" selected="0">
            <x v="0"/>
          </reference>
          <reference field="0" count="1" selected="0">
            <x v="9"/>
          </reference>
        </references>
      </pivotArea>
    </chartFormat>
    <chartFormat chart="1" format="33" series="1">
      <pivotArea type="data" outline="0" fieldPosition="0">
        <references count="2">
          <reference field="4294967294" count="1" selected="0">
            <x v="0"/>
          </reference>
          <reference field="0" count="1" selected="0">
            <x v="10"/>
          </reference>
        </references>
      </pivotArea>
    </chartFormat>
    <chartFormat chart="1" format="35"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1.xml><?xml version="1.0" encoding="utf-8"?>
<pivotTableDefinition xmlns="http://schemas.openxmlformats.org/spreadsheetml/2006/main" name="PivotTable1" cacheId="266"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6">
  <location ref="A3:F14" firstHeaderRow="1" firstDataRow="2" firstDataCol="1"/>
  <pivotFields count="3">
    <pivotField axis="axisCol" showAll="0">
      <items count="19">
        <item h="1" x="13"/>
        <item h="1" x="14"/>
        <item x="3"/>
        <item x="10"/>
        <item x="11"/>
        <item x="2"/>
        <item h="1" x="0"/>
        <item h="1" x="12"/>
        <item h="1" x="17"/>
        <item h="1" x="15"/>
        <item h="1" x="7"/>
        <item h="1" x="1"/>
        <item h="1" x="4"/>
        <item h="1" x="5"/>
        <item h="1" x="6"/>
        <item h="1" x="8"/>
        <item h="1" x="9"/>
        <item h="1" x="1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5">
    <i>
      <x v="2"/>
    </i>
    <i>
      <x v="3"/>
    </i>
    <i>
      <x v="4"/>
    </i>
    <i>
      <x v="5"/>
    </i>
    <i t="grand">
      <x/>
    </i>
  </colItems>
  <dataFields count="1">
    <dataField name="Summe von VD_PINV_YR" fld="2" baseField="1" baseItem="0"/>
  </dataFields>
  <chartFormats count="4">
    <chartFormat chart="5" format="237" series="1">
      <pivotArea type="data" outline="0" fieldPosition="0">
        <references count="2">
          <reference field="4294967294" count="1" selected="0">
            <x v="0"/>
          </reference>
          <reference field="0" count="1" selected="0">
            <x v="2"/>
          </reference>
        </references>
      </pivotArea>
    </chartFormat>
    <chartFormat chart="5" format="239" series="1">
      <pivotArea type="data" outline="0" fieldPosition="0">
        <references count="2">
          <reference field="4294967294" count="1" selected="0">
            <x v="0"/>
          </reference>
          <reference field="0" count="1" selected="0">
            <x v="3"/>
          </reference>
        </references>
      </pivotArea>
    </chartFormat>
    <chartFormat chart="5" format="240" series="1">
      <pivotArea type="data" outline="0" fieldPosition="0">
        <references count="2">
          <reference field="4294967294" count="1" selected="0">
            <x v="0"/>
          </reference>
          <reference field="0" count="1" selected="0">
            <x v="4"/>
          </reference>
        </references>
      </pivotArea>
    </chartFormat>
    <chartFormat chart="5" format="241"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2.xml><?xml version="1.0" encoding="utf-8"?>
<pivotTableDefinition xmlns="http://schemas.openxmlformats.org/spreadsheetml/2006/main" name="PivotTable1" cacheId="267"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5">
  <location ref="A3:C14" firstHeaderRow="1" firstDataRow="2" firstDataCol="1"/>
  <pivotFields count="3">
    <pivotField axis="axisCol" showAll="0">
      <items count="19">
        <item h="1" x="13"/>
        <item h="1" x="14"/>
        <item x="3"/>
        <item h="1" x="10"/>
        <item h="1" x="11"/>
        <item h="1" x="2"/>
        <item h="1" x="0"/>
        <item h="1" x="12"/>
        <item h="1" x="17"/>
        <item h="1" x="15"/>
        <item h="1" x="7"/>
        <item h="1" x="1"/>
        <item h="1" x="4"/>
        <item h="1" x="5"/>
        <item h="1" x="6"/>
        <item h="1" x="8"/>
        <item h="1" x="9"/>
        <item h="1" x="1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2">
    <i>
      <x v="2"/>
    </i>
    <i t="grand">
      <x/>
    </i>
  </colItems>
  <dataFields count="1">
    <dataField name="Summe von VD_PC_YR" fld="2" baseField="0" baseItem="0"/>
  </dataFields>
  <chartFormats count="1">
    <chartFormat chart="4" format="226" series="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3.xml><?xml version="1.0" encoding="utf-8"?>
<pivotTableDefinition xmlns="http://schemas.openxmlformats.org/spreadsheetml/2006/main" name="PivotTable1" cacheId="268"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H185" firstHeaderRow="1" firstDataRow="2" firstDataCol="1"/>
  <pivotFields count="4">
    <pivotField axis="axisRow" showAll="0">
      <items count="19">
        <item x="13"/>
        <item x="14"/>
        <item x="3"/>
        <item x="10"/>
        <item x="11"/>
        <item x="2"/>
        <item x="0"/>
        <item x="12"/>
        <item x="17"/>
        <item x="15"/>
        <item x="7"/>
        <item x="1"/>
        <item x="4"/>
        <item x="5"/>
        <item x="6"/>
        <item x="8"/>
        <item x="9"/>
        <item x="16"/>
        <item t="default"/>
      </items>
    </pivotField>
    <pivotField axis="axisCol" showAll="0">
      <items count="19">
        <item x="1"/>
        <item x="0"/>
        <item x="5"/>
        <item h="1" x="9"/>
        <item x="6"/>
        <item h="1" x="10"/>
        <item h="1" x="16"/>
        <item h="1" x="7"/>
        <item h="1" x="13"/>
        <item h="1" x="15"/>
        <item h="1" x="8"/>
        <item h="1" x="14"/>
        <item h="1" x="4"/>
        <item x="2"/>
        <item h="1" x="11"/>
        <item x="12"/>
        <item h="1" x="17"/>
        <item h="1" x="3"/>
        <item t="default"/>
      </items>
    </pivotField>
    <pivotField axis="axisRow" showAll="0">
      <items count="10">
        <item x="1"/>
        <item x="2"/>
        <item x="3"/>
        <item x="4"/>
        <item x="5"/>
        <item x="6"/>
        <item x="7"/>
        <item x="8"/>
        <item x="0"/>
        <item t="default"/>
      </items>
    </pivotField>
    <pivotField dataField="1" showAll="0" measureFilter="1"/>
  </pivotFields>
  <rowFields count="2">
    <field x="0"/>
    <field x="2"/>
  </rowFields>
  <rowItems count="18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x v="5"/>
    </i>
    <i r="1">
      <x/>
    </i>
    <i r="1">
      <x v="1"/>
    </i>
    <i r="1">
      <x v="2"/>
    </i>
    <i r="1">
      <x v="3"/>
    </i>
    <i r="1">
      <x v="4"/>
    </i>
    <i r="1">
      <x v="5"/>
    </i>
    <i r="1">
      <x v="6"/>
    </i>
    <i r="1">
      <x v="7"/>
    </i>
    <i r="1">
      <x v="8"/>
    </i>
    <i>
      <x v="6"/>
    </i>
    <i r="1">
      <x/>
    </i>
    <i r="1">
      <x v="1"/>
    </i>
    <i r="1">
      <x v="2"/>
    </i>
    <i r="1">
      <x v="3"/>
    </i>
    <i r="1">
      <x v="4"/>
    </i>
    <i r="1">
      <x v="5"/>
    </i>
    <i r="1">
      <x v="6"/>
    </i>
    <i r="1">
      <x v="7"/>
    </i>
    <i r="1">
      <x v="8"/>
    </i>
    <i>
      <x v="7"/>
    </i>
    <i r="1">
      <x/>
    </i>
    <i r="1">
      <x v="1"/>
    </i>
    <i r="1">
      <x v="2"/>
    </i>
    <i r="1">
      <x v="3"/>
    </i>
    <i r="1">
      <x v="4"/>
    </i>
    <i r="1">
      <x v="5"/>
    </i>
    <i r="1">
      <x v="6"/>
    </i>
    <i r="1">
      <x v="7"/>
    </i>
    <i r="1">
      <x v="8"/>
    </i>
    <i>
      <x v="8"/>
    </i>
    <i r="1">
      <x/>
    </i>
    <i r="1">
      <x v="1"/>
    </i>
    <i r="1">
      <x v="2"/>
    </i>
    <i r="1">
      <x v="3"/>
    </i>
    <i r="1">
      <x v="4"/>
    </i>
    <i r="1">
      <x v="5"/>
    </i>
    <i r="1">
      <x v="6"/>
    </i>
    <i r="1">
      <x v="7"/>
    </i>
    <i r="1">
      <x v="8"/>
    </i>
    <i>
      <x v="9"/>
    </i>
    <i r="1">
      <x/>
    </i>
    <i r="1">
      <x v="1"/>
    </i>
    <i r="1">
      <x v="2"/>
    </i>
    <i r="1">
      <x v="3"/>
    </i>
    <i r="1">
      <x v="4"/>
    </i>
    <i r="1">
      <x v="5"/>
    </i>
    <i r="1">
      <x v="6"/>
    </i>
    <i r="1">
      <x v="7"/>
    </i>
    <i r="1">
      <x v="8"/>
    </i>
    <i>
      <x v="10"/>
    </i>
    <i r="1">
      <x/>
    </i>
    <i r="1">
      <x v="1"/>
    </i>
    <i r="1">
      <x v="2"/>
    </i>
    <i r="1">
      <x v="3"/>
    </i>
    <i r="1">
      <x v="4"/>
    </i>
    <i r="1">
      <x v="5"/>
    </i>
    <i r="1">
      <x v="6"/>
    </i>
    <i r="1">
      <x v="7"/>
    </i>
    <i r="1">
      <x v="8"/>
    </i>
    <i>
      <x v="11"/>
    </i>
    <i r="1">
      <x/>
    </i>
    <i r="1">
      <x v="1"/>
    </i>
    <i r="1">
      <x v="2"/>
    </i>
    <i r="1">
      <x v="3"/>
    </i>
    <i r="1">
      <x v="4"/>
    </i>
    <i r="1">
      <x v="5"/>
    </i>
    <i r="1">
      <x v="6"/>
    </i>
    <i r="1">
      <x v="7"/>
    </i>
    <i r="1">
      <x v="8"/>
    </i>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t="grand">
      <x/>
    </i>
  </rowItems>
  <colFields count="1">
    <field x="1"/>
  </colFields>
  <colItems count="7">
    <i>
      <x/>
    </i>
    <i>
      <x v="1"/>
    </i>
    <i>
      <x v="2"/>
    </i>
    <i>
      <x v="4"/>
    </i>
    <i>
      <x v="13"/>
    </i>
    <i>
      <x v="15"/>
    </i>
    <i t="grand">
      <x/>
    </i>
  </colItems>
  <dataFields count="1">
    <dataField name="Summe von abschr_pfad" fld="3" baseField="0" baseItem="0"/>
  </dataFields>
  <chartFormats count="6">
    <chartFormat chart="1" format="36" series="1">
      <pivotArea type="data" outline="0" fieldPosition="0">
        <references count="2">
          <reference field="4294967294" count="1" selected="0">
            <x v="0"/>
          </reference>
          <reference field="1" count="1" selected="0">
            <x v="0"/>
          </reference>
        </references>
      </pivotArea>
    </chartFormat>
    <chartFormat chart="1" format="37" series="1">
      <pivotArea type="data" outline="0" fieldPosition="0">
        <references count="2">
          <reference field="4294967294" count="1" selected="0">
            <x v="0"/>
          </reference>
          <reference field="1" count="1" selected="0">
            <x v="1"/>
          </reference>
        </references>
      </pivotArea>
    </chartFormat>
    <chartFormat chart="1" format="38" series="1">
      <pivotArea type="data" outline="0" fieldPosition="0">
        <references count="2">
          <reference field="4294967294" count="1" selected="0">
            <x v="0"/>
          </reference>
          <reference field="1" count="1" selected="0">
            <x v="2"/>
          </reference>
        </references>
      </pivotArea>
    </chartFormat>
    <chartFormat chart="1" format="39" series="1">
      <pivotArea type="data" outline="0" fieldPosition="0">
        <references count="2">
          <reference field="4294967294" count="1" selected="0">
            <x v="0"/>
          </reference>
          <reference field="1" count="1" selected="0">
            <x v="4"/>
          </reference>
        </references>
      </pivotArea>
    </chartFormat>
    <chartFormat chart="1" format="40" series="1">
      <pivotArea type="data" outline="0" fieldPosition="0">
        <references count="2">
          <reference field="4294967294" count="1" selected="0">
            <x v="0"/>
          </reference>
          <reference field="1" count="1" selected="0">
            <x v="13"/>
          </reference>
        </references>
      </pivotArea>
    </chartFormat>
    <chartFormat chart="1" format="41" series="1">
      <pivotArea type="data" outline="0" fieldPosition="0">
        <references count="2">
          <reference field="4294967294" count="1" selected="0">
            <x v="0"/>
          </reference>
          <reference field="1" count="1" selected="0">
            <x v="15"/>
          </reference>
        </references>
      </pivotArea>
    </chartFormat>
  </chartFormats>
  <pivotTableStyleInfo name="PivotStyleLight16" showRowHeaders="1" showColHeaders="1" showRowStripes="0" showColStripes="0" showLastColumn="1"/>
  <filters count="1">
    <filter fld="3" type="valueNotEqual" evalOrder="-1" id="1" iMeasureFld="0">
      <autoFilter ref="A1">
        <filterColumn colId="0">
          <customFilters>
            <customFilter operator="notEqual" val="0"/>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4.xml><?xml version="1.0" encoding="utf-8"?>
<pivotTableDefinition xmlns="http://schemas.openxmlformats.org/spreadsheetml/2006/main" name="PivotTable4" cacheId="269"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C23" firstHeaderRow="1" firstDataRow="2" firstDataCol="1"/>
  <pivotFields count="4">
    <pivotField axis="axisRow" showAll="0" sortType="descending">
      <items count="19">
        <item x="1"/>
        <item x="7"/>
        <item x="15"/>
        <item x="17"/>
        <item x="12"/>
        <item x="0"/>
        <item x="2"/>
        <item x="11"/>
        <item x="10"/>
        <item x="3"/>
        <item x="14"/>
        <item x="13"/>
        <item x="4"/>
        <item x="5"/>
        <item x="6"/>
        <item x="8"/>
        <item x="9"/>
        <item x="16"/>
        <item t="default"/>
      </items>
      <autoSortScope>
        <pivotArea dataOnly="0" outline="0" fieldPosition="0">
          <references count="1">
            <reference field="4294967294" count="1" selected="0">
              <x v="0"/>
            </reference>
          </references>
        </pivotArea>
      </autoSortScope>
    </pivotField>
    <pivotField showAll="0">
      <items count="5">
        <item x="2"/>
        <item h="1" x="3"/>
        <item h="1" x="1"/>
        <item h="1" x="0"/>
        <item t="default"/>
      </items>
    </pivotField>
    <pivotField axis="axisCol" showAll="0">
      <items count="10">
        <item h="1" x="1"/>
        <item h="1" x="2"/>
        <item h="1" x="3"/>
        <item x="4"/>
        <item h="1" x="0"/>
        <item h="1" x="5"/>
        <item h="1" x="6"/>
        <item h="1" x="7"/>
        <item h="1" x="8"/>
        <item t="default"/>
      </items>
    </pivotField>
    <pivotField dataField="1" showAll="0"/>
  </pivotFields>
  <rowFields count="1">
    <field x="0"/>
  </rowFields>
  <rowItems count="19">
    <i>
      <x v="10"/>
    </i>
    <i>
      <x v="4"/>
    </i>
    <i>
      <x v="3"/>
    </i>
    <i>
      <x/>
    </i>
    <i>
      <x v="17"/>
    </i>
    <i>
      <x v="5"/>
    </i>
    <i>
      <x v="9"/>
    </i>
    <i>
      <x v="1"/>
    </i>
    <i>
      <x v="6"/>
    </i>
    <i>
      <x v="11"/>
    </i>
    <i>
      <x v="12"/>
    </i>
    <i>
      <x v="15"/>
    </i>
    <i>
      <x v="7"/>
    </i>
    <i>
      <x v="14"/>
    </i>
    <i>
      <x v="16"/>
    </i>
    <i>
      <x v="8"/>
    </i>
    <i>
      <x v="13"/>
    </i>
    <i>
      <x v="2"/>
    </i>
    <i t="grand">
      <x/>
    </i>
  </rowItems>
  <colFields count="1">
    <field x="2"/>
  </colFields>
  <colItems count="2">
    <i>
      <x v="3"/>
    </i>
    <i t="grand">
      <x/>
    </i>
  </colItems>
  <dataFields count="1">
    <dataField name="Summe von evoa_yr" fld="3" baseField="2" baseItem="0"/>
  </dataFields>
  <chartFormats count="2">
    <chartFormat chart="1" format="30" series="1">
      <pivotArea type="data" outline="0" fieldPosition="0">
        <references count="1">
          <reference field="4294967294" count="1" selected="0">
            <x v="0"/>
          </reference>
        </references>
      </pivotArea>
    </chartFormat>
    <chartFormat chart="1" format="31" series="1">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5.xml><?xml version="1.0" encoding="utf-8"?>
<pivotTableDefinition xmlns="http://schemas.openxmlformats.org/spreadsheetml/2006/main" name="PivotTable2" cacheId="270"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T14" firstHeaderRow="1" firstDataRow="2" firstDataCol="1"/>
  <pivotFields count="3">
    <pivotField axis="axisCol" showAll="0">
      <items count="19">
        <item x="13"/>
        <item x="14"/>
        <item x="3"/>
        <item x="10"/>
        <item x="11"/>
        <item x="2"/>
        <item x="0"/>
        <item x="12"/>
        <item x="17"/>
        <item x="15"/>
        <item x="7"/>
        <item x="1"/>
        <item x="4"/>
        <item x="5"/>
        <item x="6"/>
        <item x="8"/>
        <item x="9"/>
        <item x="1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19">
    <i>
      <x/>
    </i>
    <i>
      <x v="1"/>
    </i>
    <i>
      <x v="2"/>
    </i>
    <i>
      <x v="3"/>
    </i>
    <i>
      <x v="4"/>
    </i>
    <i>
      <x v="5"/>
    </i>
    <i>
      <x v="6"/>
    </i>
    <i>
      <x v="7"/>
    </i>
    <i>
      <x v="8"/>
    </i>
    <i>
      <x v="9"/>
    </i>
    <i>
      <x v="10"/>
    </i>
    <i>
      <x v="11"/>
    </i>
    <i>
      <x v="12"/>
    </i>
    <i>
      <x v="13"/>
    </i>
    <i>
      <x v="14"/>
    </i>
    <i>
      <x v="15"/>
    </i>
    <i>
      <x v="16"/>
    </i>
    <i>
      <x v="17"/>
    </i>
    <i t="grand">
      <x/>
    </i>
  </colItems>
  <dataFields count="1">
    <dataField name="Summe von PK_yr" fld="2" baseField="0" baseItem="0"/>
  </dataFields>
  <chartFormats count="31">
    <chartFormat chart="1" format="196" series="1">
      <pivotArea type="data" outline="0" fieldPosition="0">
        <references count="1">
          <reference field="4294967294" count="1" selected="0">
            <x v="0"/>
          </reference>
        </references>
      </pivotArea>
    </chartFormat>
    <chartFormat chart="1" format="199" series="1">
      <pivotArea type="data" outline="0" fieldPosition="0">
        <references count="2">
          <reference field="4294967294" count="1" selected="0">
            <x v="0"/>
          </reference>
          <reference field="0" count="1" selected="0">
            <x v="0"/>
          </reference>
        </references>
      </pivotArea>
    </chartFormat>
    <chartFormat chart="1" format="200" series="1">
      <pivotArea type="data" outline="0" fieldPosition="0">
        <references count="2">
          <reference field="4294967294" count="1" selected="0">
            <x v="0"/>
          </reference>
          <reference field="0" count="1" selected="0">
            <x v="1"/>
          </reference>
        </references>
      </pivotArea>
    </chartFormat>
    <chartFormat chart="1" format="201" series="1">
      <pivotArea type="data" outline="0" fieldPosition="0">
        <references count="2">
          <reference field="4294967294" count="1" selected="0">
            <x v="0"/>
          </reference>
          <reference field="0" count="1" selected="0">
            <x v="2"/>
          </reference>
        </references>
      </pivotArea>
    </chartFormat>
    <chartFormat chart="1" format="203" series="1">
      <pivotArea type="data" outline="0" fieldPosition="0">
        <references count="2">
          <reference field="4294967294" count="1" selected="0">
            <x v="0"/>
          </reference>
          <reference field="0" count="1" selected="0">
            <x v="3"/>
          </reference>
        </references>
      </pivotArea>
    </chartFormat>
    <chartFormat chart="1" format="204" series="1">
      <pivotArea type="data" outline="0" fieldPosition="0">
        <references count="2">
          <reference field="4294967294" count="1" selected="0">
            <x v="0"/>
          </reference>
          <reference field="0" count="1" selected="0">
            <x v="4"/>
          </reference>
        </references>
      </pivotArea>
    </chartFormat>
    <chartFormat chart="1" format="205" series="1">
      <pivotArea type="data" outline="0" fieldPosition="0">
        <references count="2">
          <reference field="4294967294" count="1" selected="0">
            <x v="0"/>
          </reference>
          <reference field="0" count="1" selected="0">
            <x v="5"/>
          </reference>
        </references>
      </pivotArea>
    </chartFormat>
    <chartFormat chart="1" format="206" series="1">
      <pivotArea type="data" outline="0" fieldPosition="0">
        <references count="2">
          <reference field="4294967294" count="1" selected="0">
            <x v="0"/>
          </reference>
          <reference field="0" count="1" selected="0">
            <x v="6"/>
          </reference>
        </references>
      </pivotArea>
    </chartFormat>
    <chartFormat chart="1" format="207" series="1">
      <pivotArea type="data" outline="0" fieldPosition="0">
        <references count="2">
          <reference field="4294967294" count="1" selected="0">
            <x v="0"/>
          </reference>
          <reference field="0" count="1" selected="0">
            <x v="7"/>
          </reference>
        </references>
      </pivotArea>
    </chartFormat>
    <chartFormat chart="1" format="209" series="1">
      <pivotArea type="data" outline="0" fieldPosition="0">
        <references count="2">
          <reference field="4294967294" count="1" selected="0">
            <x v="0"/>
          </reference>
          <reference field="0" count="1" selected="0">
            <x v="8"/>
          </reference>
        </references>
      </pivotArea>
    </chartFormat>
    <chartFormat chart="1" format="210" series="1">
      <pivotArea type="data" outline="0" fieldPosition="0">
        <references count="2">
          <reference field="4294967294" count="1" selected="0">
            <x v="0"/>
          </reference>
          <reference field="0" count="1" selected="0">
            <x v="9"/>
          </reference>
        </references>
      </pivotArea>
    </chartFormat>
    <chartFormat chart="1" format="211" series="1">
      <pivotArea type="data" outline="0" fieldPosition="0">
        <references count="2">
          <reference field="4294967294" count="1" selected="0">
            <x v="0"/>
          </reference>
          <reference field="0" count="1" selected="0">
            <x v="10"/>
          </reference>
        </references>
      </pivotArea>
    </chartFormat>
    <chartFormat chart="1" format="213" series="1">
      <pivotArea type="data" outline="0" fieldPosition="0">
        <references count="2">
          <reference field="4294967294" count="1" selected="0">
            <x v="0"/>
          </reference>
          <reference field="0" count="1" selected="0">
            <x v="11"/>
          </reference>
        </references>
      </pivotArea>
    </chartFormat>
    <chartFormat chart="2" format="217" series="1">
      <pivotArea type="data" outline="0" fieldPosition="0">
        <references count="2">
          <reference field="4294967294" count="1" selected="0">
            <x v="0"/>
          </reference>
          <reference field="0" count="1" selected="0">
            <x v="0"/>
          </reference>
        </references>
      </pivotArea>
    </chartFormat>
    <chartFormat chart="2" format="218" series="1">
      <pivotArea type="data" outline="0" fieldPosition="0">
        <references count="2">
          <reference field="4294967294" count="1" selected="0">
            <x v="0"/>
          </reference>
          <reference field="0" count="1" selected="0">
            <x v="1"/>
          </reference>
        </references>
      </pivotArea>
    </chartFormat>
    <chartFormat chart="2" format="219" series="1">
      <pivotArea type="data" outline="0" fieldPosition="0">
        <references count="2">
          <reference field="4294967294" count="1" selected="0">
            <x v="0"/>
          </reference>
          <reference field="0" count="1" selected="0">
            <x v="2"/>
          </reference>
        </references>
      </pivotArea>
    </chartFormat>
    <chartFormat chart="2" format="221" series="1">
      <pivotArea type="data" outline="0" fieldPosition="0">
        <references count="2">
          <reference field="4294967294" count="1" selected="0">
            <x v="0"/>
          </reference>
          <reference field="0" count="1" selected="0">
            <x v="3"/>
          </reference>
        </references>
      </pivotArea>
    </chartFormat>
    <chartFormat chart="2" format="222" series="1">
      <pivotArea type="data" outline="0" fieldPosition="0">
        <references count="2">
          <reference field="4294967294" count="1" selected="0">
            <x v="0"/>
          </reference>
          <reference field="0" count="1" selected="0">
            <x v="4"/>
          </reference>
        </references>
      </pivotArea>
    </chartFormat>
    <chartFormat chart="2" format="223" series="1">
      <pivotArea type="data" outline="0" fieldPosition="0">
        <references count="2">
          <reference field="4294967294" count="1" selected="0">
            <x v="0"/>
          </reference>
          <reference field="0" count="1" selected="0">
            <x v="5"/>
          </reference>
        </references>
      </pivotArea>
    </chartFormat>
    <chartFormat chart="2" format="224" series="1">
      <pivotArea type="data" outline="0" fieldPosition="0">
        <references count="2">
          <reference field="4294967294" count="1" selected="0">
            <x v="0"/>
          </reference>
          <reference field="0" count="1" selected="0">
            <x v="6"/>
          </reference>
        </references>
      </pivotArea>
    </chartFormat>
    <chartFormat chart="2" format="225" series="1">
      <pivotArea type="data" outline="0" fieldPosition="0">
        <references count="2">
          <reference field="4294967294" count="1" selected="0">
            <x v="0"/>
          </reference>
          <reference field="0" count="1" selected="0">
            <x v="7"/>
          </reference>
        </references>
      </pivotArea>
    </chartFormat>
    <chartFormat chart="2" format="227" series="1">
      <pivotArea type="data" outline="0" fieldPosition="0">
        <references count="2">
          <reference field="4294967294" count="1" selected="0">
            <x v="0"/>
          </reference>
          <reference field="0" count="1" selected="0">
            <x v="8"/>
          </reference>
        </references>
      </pivotArea>
    </chartFormat>
    <chartFormat chart="2" format="228" series="1">
      <pivotArea type="data" outline="0" fieldPosition="0">
        <references count="2">
          <reference field="4294967294" count="1" selected="0">
            <x v="0"/>
          </reference>
          <reference field="0" count="1" selected="0">
            <x v="9"/>
          </reference>
        </references>
      </pivotArea>
    </chartFormat>
    <chartFormat chart="2" format="229" series="1">
      <pivotArea type="data" outline="0" fieldPosition="0">
        <references count="2">
          <reference field="4294967294" count="1" selected="0">
            <x v="0"/>
          </reference>
          <reference field="0" count="1" selected="0">
            <x v="10"/>
          </reference>
        </references>
      </pivotArea>
    </chartFormat>
    <chartFormat chart="2" format="231" series="1">
      <pivotArea type="data" outline="0" fieldPosition="0">
        <references count="2">
          <reference field="4294967294" count="1" selected="0">
            <x v="0"/>
          </reference>
          <reference field="0" count="1" selected="0">
            <x v="11"/>
          </reference>
        </references>
      </pivotArea>
    </chartFormat>
    <chartFormat chart="2" format="239" series="1">
      <pivotArea type="data" outline="0" fieldPosition="0">
        <references count="2">
          <reference field="4294967294" count="1" selected="0">
            <x v="0"/>
          </reference>
          <reference field="0" count="1" selected="0">
            <x v="12"/>
          </reference>
        </references>
      </pivotArea>
    </chartFormat>
    <chartFormat chart="2" format="240" series="1">
      <pivotArea type="data" outline="0" fieldPosition="0">
        <references count="2">
          <reference field="4294967294" count="1" selected="0">
            <x v="0"/>
          </reference>
          <reference field="0" count="1" selected="0">
            <x v="13"/>
          </reference>
        </references>
      </pivotArea>
    </chartFormat>
    <chartFormat chart="2" format="241" series="1">
      <pivotArea type="data" outline="0" fieldPosition="0">
        <references count="2">
          <reference field="4294967294" count="1" selected="0">
            <x v="0"/>
          </reference>
          <reference field="0" count="1" selected="0">
            <x v="14"/>
          </reference>
        </references>
      </pivotArea>
    </chartFormat>
    <chartFormat chart="2" format="242" series="1">
      <pivotArea type="data" outline="0" fieldPosition="0">
        <references count="2">
          <reference field="4294967294" count="1" selected="0">
            <x v="0"/>
          </reference>
          <reference field="0" count="1" selected="0">
            <x v="15"/>
          </reference>
        </references>
      </pivotArea>
    </chartFormat>
    <chartFormat chart="2" format="243" series="1">
      <pivotArea type="data" outline="0" fieldPosition="0">
        <references count="2">
          <reference field="4294967294" count="1" selected="0">
            <x v="0"/>
          </reference>
          <reference field="0" count="1" selected="0">
            <x v="16"/>
          </reference>
        </references>
      </pivotArea>
    </chartFormat>
    <chartFormat chart="2" format="244" series="1">
      <pivotArea type="data" outline="0" fieldPosition="0">
        <references count="2">
          <reference field="4294967294" count="1" selected="0">
            <x v="0"/>
          </reference>
          <reference field="0"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6.xml><?xml version="1.0" encoding="utf-8"?>
<pivotTableDefinition xmlns="http://schemas.openxmlformats.org/spreadsheetml/2006/main" name="PivotTable2" cacheId="271"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R185" firstHeaderRow="1" firstDataRow="2" firstDataCol="1"/>
  <pivotFields count="4">
    <pivotField axis="axisRow" showAll="0">
      <items count="19">
        <item x="13"/>
        <item x="14"/>
        <item x="3"/>
        <item x="10"/>
        <item x="11"/>
        <item x="2"/>
        <item x="0"/>
        <item x="12"/>
        <item x="17"/>
        <item x="15"/>
        <item x="7"/>
        <item x="1"/>
        <item x="4"/>
        <item x="5"/>
        <item x="6"/>
        <item x="8"/>
        <item x="9"/>
        <item x="16"/>
        <item t="default"/>
      </items>
    </pivotField>
    <pivotField axis="axisCol" showAll="0">
      <items count="19">
        <item x="1"/>
        <item h="1" x="0"/>
        <item x="5"/>
        <item x="9"/>
        <item x="6"/>
        <item x="10"/>
        <item x="16"/>
        <item x="7"/>
        <item x="13"/>
        <item x="15"/>
        <item x="8"/>
        <item x="14"/>
        <item h="1" x="4"/>
        <item x="2"/>
        <item x="11"/>
        <item x="12"/>
        <item x="17"/>
        <item x="3"/>
        <item t="default"/>
      </items>
    </pivotField>
    <pivotField axis="axisRow" showAll="0">
      <items count="10">
        <item x="1"/>
        <item x="2"/>
        <item x="3"/>
        <item x="4"/>
        <item x="0"/>
        <item x="5"/>
        <item x="6"/>
        <item x="7"/>
        <item x="8"/>
        <item t="default"/>
      </items>
    </pivotField>
    <pivotField dataField="1" showAll="0"/>
  </pivotFields>
  <rowFields count="2">
    <field x="0"/>
    <field x="2"/>
  </rowFields>
  <rowItems count="181">
    <i>
      <x/>
    </i>
    <i r="1">
      <x/>
    </i>
    <i r="1">
      <x v="1"/>
    </i>
    <i r="1">
      <x v="2"/>
    </i>
    <i r="1">
      <x v="3"/>
    </i>
    <i r="1">
      <x v="4"/>
    </i>
    <i r="1">
      <x v="5"/>
    </i>
    <i r="1">
      <x v="6"/>
    </i>
    <i r="1">
      <x v="7"/>
    </i>
    <i r="1">
      <x v="8"/>
    </i>
    <i>
      <x v="1"/>
    </i>
    <i r="1">
      <x/>
    </i>
    <i r="1">
      <x v="1"/>
    </i>
    <i r="1">
      <x v="2"/>
    </i>
    <i r="1">
      <x v="3"/>
    </i>
    <i r="1">
      <x v="4"/>
    </i>
    <i r="1">
      <x v="5"/>
    </i>
    <i r="1">
      <x v="6"/>
    </i>
    <i r="1">
      <x v="7"/>
    </i>
    <i r="1">
      <x v="8"/>
    </i>
    <i>
      <x v="2"/>
    </i>
    <i r="1">
      <x/>
    </i>
    <i r="1">
      <x v="1"/>
    </i>
    <i r="1">
      <x v="2"/>
    </i>
    <i r="1">
      <x v="3"/>
    </i>
    <i r="1">
      <x v="4"/>
    </i>
    <i r="1">
      <x v="5"/>
    </i>
    <i r="1">
      <x v="6"/>
    </i>
    <i r="1">
      <x v="7"/>
    </i>
    <i r="1">
      <x v="8"/>
    </i>
    <i>
      <x v="3"/>
    </i>
    <i r="1">
      <x/>
    </i>
    <i r="1">
      <x v="1"/>
    </i>
    <i r="1">
      <x v="2"/>
    </i>
    <i r="1">
      <x v="3"/>
    </i>
    <i r="1">
      <x v="4"/>
    </i>
    <i r="1">
      <x v="5"/>
    </i>
    <i r="1">
      <x v="6"/>
    </i>
    <i r="1">
      <x v="7"/>
    </i>
    <i r="1">
      <x v="8"/>
    </i>
    <i>
      <x v="4"/>
    </i>
    <i r="1">
      <x/>
    </i>
    <i r="1">
      <x v="1"/>
    </i>
    <i r="1">
      <x v="2"/>
    </i>
    <i r="1">
      <x v="3"/>
    </i>
    <i r="1">
      <x v="4"/>
    </i>
    <i r="1">
      <x v="5"/>
    </i>
    <i r="1">
      <x v="6"/>
    </i>
    <i r="1">
      <x v="7"/>
    </i>
    <i r="1">
      <x v="8"/>
    </i>
    <i>
      <x v="5"/>
    </i>
    <i r="1">
      <x/>
    </i>
    <i r="1">
      <x v="1"/>
    </i>
    <i r="1">
      <x v="2"/>
    </i>
    <i r="1">
      <x v="3"/>
    </i>
    <i r="1">
      <x v="4"/>
    </i>
    <i r="1">
      <x v="5"/>
    </i>
    <i r="1">
      <x v="6"/>
    </i>
    <i r="1">
      <x v="7"/>
    </i>
    <i r="1">
      <x v="8"/>
    </i>
    <i>
      <x v="6"/>
    </i>
    <i r="1">
      <x/>
    </i>
    <i r="1">
      <x v="1"/>
    </i>
    <i r="1">
      <x v="2"/>
    </i>
    <i r="1">
      <x v="3"/>
    </i>
    <i r="1">
      <x v="4"/>
    </i>
    <i r="1">
      <x v="5"/>
    </i>
    <i r="1">
      <x v="6"/>
    </i>
    <i r="1">
      <x v="7"/>
    </i>
    <i r="1">
      <x v="8"/>
    </i>
    <i>
      <x v="7"/>
    </i>
    <i r="1">
      <x/>
    </i>
    <i r="1">
      <x v="1"/>
    </i>
    <i r="1">
      <x v="2"/>
    </i>
    <i r="1">
      <x v="3"/>
    </i>
    <i r="1">
      <x v="4"/>
    </i>
    <i r="1">
      <x v="5"/>
    </i>
    <i r="1">
      <x v="6"/>
    </i>
    <i r="1">
      <x v="7"/>
    </i>
    <i r="1">
      <x v="8"/>
    </i>
    <i>
      <x v="8"/>
    </i>
    <i r="1">
      <x/>
    </i>
    <i r="1">
      <x v="1"/>
    </i>
    <i r="1">
      <x v="2"/>
    </i>
    <i r="1">
      <x v="3"/>
    </i>
    <i r="1">
      <x v="4"/>
    </i>
    <i r="1">
      <x v="5"/>
    </i>
    <i r="1">
      <x v="6"/>
    </i>
    <i r="1">
      <x v="7"/>
    </i>
    <i r="1">
      <x v="8"/>
    </i>
    <i>
      <x v="9"/>
    </i>
    <i r="1">
      <x/>
    </i>
    <i r="1">
      <x v="1"/>
    </i>
    <i r="1">
      <x v="2"/>
    </i>
    <i r="1">
      <x v="3"/>
    </i>
    <i r="1">
      <x v="4"/>
    </i>
    <i r="1">
      <x v="5"/>
    </i>
    <i r="1">
      <x v="6"/>
    </i>
    <i r="1">
      <x v="7"/>
    </i>
    <i r="1">
      <x v="8"/>
    </i>
    <i>
      <x v="10"/>
    </i>
    <i r="1">
      <x/>
    </i>
    <i r="1">
      <x v="1"/>
    </i>
    <i r="1">
      <x v="2"/>
    </i>
    <i r="1">
      <x v="3"/>
    </i>
    <i r="1">
      <x v="4"/>
    </i>
    <i r="1">
      <x v="5"/>
    </i>
    <i r="1">
      <x v="6"/>
    </i>
    <i r="1">
      <x v="7"/>
    </i>
    <i r="1">
      <x v="8"/>
    </i>
    <i>
      <x v="11"/>
    </i>
    <i r="1">
      <x/>
    </i>
    <i r="1">
      <x v="1"/>
    </i>
    <i r="1">
      <x v="2"/>
    </i>
    <i r="1">
      <x v="3"/>
    </i>
    <i r="1">
      <x v="4"/>
    </i>
    <i r="1">
      <x v="5"/>
    </i>
    <i r="1">
      <x v="6"/>
    </i>
    <i r="1">
      <x v="7"/>
    </i>
    <i r="1">
      <x v="8"/>
    </i>
    <i>
      <x v="12"/>
    </i>
    <i r="1">
      <x/>
    </i>
    <i r="1">
      <x v="1"/>
    </i>
    <i r="1">
      <x v="2"/>
    </i>
    <i r="1">
      <x v="3"/>
    </i>
    <i r="1">
      <x v="4"/>
    </i>
    <i r="1">
      <x v="5"/>
    </i>
    <i r="1">
      <x v="6"/>
    </i>
    <i r="1">
      <x v="7"/>
    </i>
    <i r="1">
      <x v="8"/>
    </i>
    <i>
      <x v="13"/>
    </i>
    <i r="1">
      <x/>
    </i>
    <i r="1">
      <x v="1"/>
    </i>
    <i r="1">
      <x v="2"/>
    </i>
    <i r="1">
      <x v="3"/>
    </i>
    <i r="1">
      <x v="4"/>
    </i>
    <i r="1">
      <x v="5"/>
    </i>
    <i r="1">
      <x v="6"/>
    </i>
    <i r="1">
      <x v="7"/>
    </i>
    <i r="1">
      <x v="8"/>
    </i>
    <i>
      <x v="14"/>
    </i>
    <i r="1">
      <x/>
    </i>
    <i r="1">
      <x v="1"/>
    </i>
    <i r="1">
      <x v="2"/>
    </i>
    <i r="1">
      <x v="3"/>
    </i>
    <i r="1">
      <x v="4"/>
    </i>
    <i r="1">
      <x v="5"/>
    </i>
    <i r="1">
      <x v="6"/>
    </i>
    <i r="1">
      <x v="7"/>
    </i>
    <i r="1">
      <x v="8"/>
    </i>
    <i>
      <x v="15"/>
    </i>
    <i r="1">
      <x/>
    </i>
    <i r="1">
      <x v="1"/>
    </i>
    <i r="1">
      <x v="2"/>
    </i>
    <i r="1">
      <x v="3"/>
    </i>
    <i r="1">
      <x v="4"/>
    </i>
    <i r="1">
      <x v="5"/>
    </i>
    <i r="1">
      <x v="6"/>
    </i>
    <i r="1">
      <x v="7"/>
    </i>
    <i r="1">
      <x v="8"/>
    </i>
    <i>
      <x v="16"/>
    </i>
    <i r="1">
      <x/>
    </i>
    <i r="1">
      <x v="1"/>
    </i>
    <i r="1">
      <x v="2"/>
    </i>
    <i r="1">
      <x v="3"/>
    </i>
    <i r="1">
      <x v="4"/>
    </i>
    <i r="1">
      <x v="5"/>
    </i>
    <i r="1">
      <x v="6"/>
    </i>
    <i r="1">
      <x v="7"/>
    </i>
    <i r="1">
      <x v="8"/>
    </i>
    <i>
      <x v="17"/>
    </i>
    <i r="1">
      <x/>
    </i>
    <i r="1">
      <x v="1"/>
    </i>
    <i r="1">
      <x v="2"/>
    </i>
    <i r="1">
      <x v="3"/>
    </i>
    <i r="1">
      <x v="4"/>
    </i>
    <i r="1">
      <x v="5"/>
    </i>
    <i r="1">
      <x v="6"/>
    </i>
    <i r="1">
      <x v="7"/>
    </i>
    <i r="1">
      <x v="8"/>
    </i>
    <i t="grand">
      <x/>
    </i>
  </rowItems>
  <colFields count="1">
    <field x="1"/>
  </colFields>
  <colItems count="17">
    <i>
      <x/>
    </i>
    <i>
      <x v="2"/>
    </i>
    <i>
      <x v="3"/>
    </i>
    <i>
      <x v="4"/>
    </i>
    <i>
      <x v="5"/>
    </i>
    <i>
      <x v="6"/>
    </i>
    <i>
      <x v="7"/>
    </i>
    <i>
      <x v="8"/>
    </i>
    <i>
      <x v="9"/>
    </i>
    <i>
      <x v="10"/>
    </i>
    <i>
      <x v="11"/>
    </i>
    <i>
      <x v="13"/>
    </i>
    <i>
      <x v="14"/>
    </i>
    <i>
      <x v="15"/>
    </i>
    <i>
      <x v="16"/>
    </i>
    <i>
      <x v="17"/>
    </i>
    <i t="grand">
      <x/>
    </i>
  </colItems>
  <dataFields count="1">
    <dataField name="Summe von rkx_ele_yr" fld="3" baseField="0" baseItem="0"/>
  </dataFields>
  <chartFormats count="16">
    <chartFormat chart="1" format="180" series="1">
      <pivotArea type="data" outline="0" fieldPosition="0">
        <references count="2">
          <reference field="4294967294" count="1" selected="0">
            <x v="0"/>
          </reference>
          <reference field="1" count="1" selected="0">
            <x v="0"/>
          </reference>
        </references>
      </pivotArea>
    </chartFormat>
    <chartFormat chart="1" format="181" series="1">
      <pivotArea type="data" outline="0" fieldPosition="0">
        <references count="2">
          <reference field="4294967294" count="1" selected="0">
            <x v="0"/>
          </reference>
          <reference field="1" count="1" selected="0">
            <x v="2"/>
          </reference>
        </references>
      </pivotArea>
    </chartFormat>
    <chartFormat chart="1" format="182" series="1">
      <pivotArea type="data" outline="0" fieldPosition="0">
        <references count="2">
          <reference field="4294967294" count="1" selected="0">
            <x v="0"/>
          </reference>
          <reference field="1" count="1" selected="0">
            <x v="3"/>
          </reference>
        </references>
      </pivotArea>
    </chartFormat>
    <chartFormat chart="1" format="183" series="1">
      <pivotArea type="data" outline="0" fieldPosition="0">
        <references count="2">
          <reference field="4294967294" count="1" selected="0">
            <x v="0"/>
          </reference>
          <reference field="1" count="1" selected="0">
            <x v="4"/>
          </reference>
        </references>
      </pivotArea>
    </chartFormat>
    <chartFormat chart="1" format="184" series="1">
      <pivotArea type="data" outline="0" fieldPosition="0">
        <references count="2">
          <reference field="4294967294" count="1" selected="0">
            <x v="0"/>
          </reference>
          <reference field="1" count="1" selected="0">
            <x v="5"/>
          </reference>
        </references>
      </pivotArea>
    </chartFormat>
    <chartFormat chart="1" format="185" series="1">
      <pivotArea type="data" outline="0" fieldPosition="0">
        <references count="2">
          <reference field="4294967294" count="1" selected="0">
            <x v="0"/>
          </reference>
          <reference field="1" count="1" selected="0">
            <x v="6"/>
          </reference>
        </references>
      </pivotArea>
    </chartFormat>
    <chartFormat chart="1" format="186" series="1">
      <pivotArea type="data" outline="0" fieldPosition="0">
        <references count="2">
          <reference field="4294967294" count="1" selected="0">
            <x v="0"/>
          </reference>
          <reference field="1" count="1" selected="0">
            <x v="7"/>
          </reference>
        </references>
      </pivotArea>
    </chartFormat>
    <chartFormat chart="1" format="187" series="1">
      <pivotArea type="data" outline="0" fieldPosition="0">
        <references count="2">
          <reference field="4294967294" count="1" selected="0">
            <x v="0"/>
          </reference>
          <reference field="1" count="1" selected="0">
            <x v="8"/>
          </reference>
        </references>
      </pivotArea>
    </chartFormat>
    <chartFormat chart="1" format="188" series="1">
      <pivotArea type="data" outline="0" fieldPosition="0">
        <references count="2">
          <reference field="4294967294" count="1" selected="0">
            <x v="0"/>
          </reference>
          <reference field="1" count="1" selected="0">
            <x v="9"/>
          </reference>
        </references>
      </pivotArea>
    </chartFormat>
    <chartFormat chart="1" format="189" series="1">
      <pivotArea type="data" outline="0" fieldPosition="0">
        <references count="2">
          <reference field="4294967294" count="1" selected="0">
            <x v="0"/>
          </reference>
          <reference field="1" count="1" selected="0">
            <x v="10"/>
          </reference>
        </references>
      </pivotArea>
    </chartFormat>
    <chartFormat chart="1" format="190" series="1">
      <pivotArea type="data" outline="0" fieldPosition="0">
        <references count="2">
          <reference field="4294967294" count="1" selected="0">
            <x v="0"/>
          </reference>
          <reference field="1" count="1" selected="0">
            <x v="11"/>
          </reference>
        </references>
      </pivotArea>
    </chartFormat>
    <chartFormat chart="1" format="191" series="1">
      <pivotArea type="data" outline="0" fieldPosition="0">
        <references count="2">
          <reference field="4294967294" count="1" selected="0">
            <x v="0"/>
          </reference>
          <reference field="1" count="1" selected="0">
            <x v="13"/>
          </reference>
        </references>
      </pivotArea>
    </chartFormat>
    <chartFormat chart="1" format="192" series="1">
      <pivotArea type="data" outline="0" fieldPosition="0">
        <references count="2">
          <reference field="4294967294" count="1" selected="0">
            <x v="0"/>
          </reference>
          <reference field="1" count="1" selected="0">
            <x v="14"/>
          </reference>
        </references>
      </pivotArea>
    </chartFormat>
    <chartFormat chart="1" format="193" series="1">
      <pivotArea type="data" outline="0" fieldPosition="0">
        <references count="2">
          <reference field="4294967294" count="1" selected="0">
            <x v="0"/>
          </reference>
          <reference field="1" count="1" selected="0">
            <x v="15"/>
          </reference>
        </references>
      </pivotArea>
    </chartFormat>
    <chartFormat chart="1" format="194" series="1">
      <pivotArea type="data" outline="0" fieldPosition="0">
        <references count="2">
          <reference field="4294967294" count="1" selected="0">
            <x v="0"/>
          </reference>
          <reference field="1" count="1" selected="0">
            <x v="16"/>
          </reference>
        </references>
      </pivotArea>
    </chartFormat>
    <chartFormat chart="1" format="195" series="1">
      <pivotArea type="data" outline="0" fieldPosition="0">
        <references count="2">
          <reference field="4294967294" count="1" selected="0">
            <x v="0"/>
          </reference>
          <reference field="1" count="1" selected="0">
            <x v="1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7.xml><?xml version="1.0" encoding="utf-8"?>
<pivotTableDefinition xmlns="http://schemas.openxmlformats.org/spreadsheetml/2006/main" name="PivotTable2" cacheId="272"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5">
  <location ref="A3:C14" firstHeaderRow="1" firstDataRow="2" firstDataCol="1"/>
  <pivotFields count="3">
    <pivotField axis="axisCol" showAll="0">
      <items count="19">
        <item h="1" x="13"/>
        <item h="1" x="14"/>
        <item x="3"/>
        <item h="1" x="10"/>
        <item h="1" x="11"/>
        <item h="1" x="2"/>
        <item h="1" x="0"/>
        <item h="1" x="12"/>
        <item h="1" x="17"/>
        <item h="1" x="15"/>
        <item h="1" x="7"/>
        <item h="1" x="1"/>
        <item h="1" x="4"/>
        <item h="1" x="5"/>
        <item h="1" x="6"/>
        <item h="1" x="8"/>
        <item h="1" x="9"/>
        <item h="1" x="1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2">
    <i>
      <x v="2"/>
    </i>
    <i t="grand">
      <x/>
    </i>
  </colItems>
  <dataFields count="1">
    <dataField name="Summe von PSKL" fld="2" baseField="0" baseItem="0"/>
  </dataFields>
  <chartFormats count="19">
    <chartFormat chart="2" format="226" series="1">
      <pivotArea type="data" outline="0" fieldPosition="0">
        <references count="1">
          <reference field="0" count="1" selected="0">
            <x v="0"/>
          </reference>
        </references>
      </pivotArea>
    </chartFormat>
    <chartFormat chart="2" format="227" series="1">
      <pivotArea type="data" outline="0" fieldPosition="0">
        <references count="1">
          <reference field="0" count="1" selected="0">
            <x v="2"/>
          </reference>
        </references>
      </pivotArea>
    </chartFormat>
    <chartFormat chart="2" format="229" series="1">
      <pivotArea type="data" outline="0" fieldPosition="0">
        <references count="1">
          <reference field="0" count="1" selected="0">
            <x v="3"/>
          </reference>
        </references>
      </pivotArea>
    </chartFormat>
    <chartFormat chart="2" format="230" series="1">
      <pivotArea type="data" outline="0" fieldPosition="0">
        <references count="1">
          <reference field="0" count="1" selected="0">
            <x v="4"/>
          </reference>
        </references>
      </pivotArea>
    </chartFormat>
    <chartFormat chart="2" format="231" series="1">
      <pivotArea type="data" outline="0" fieldPosition="0">
        <references count="1">
          <reference field="0" count="1" selected="0">
            <x v="5"/>
          </reference>
        </references>
      </pivotArea>
    </chartFormat>
    <chartFormat chart="2" format="232" series="1">
      <pivotArea type="data" outline="0" fieldPosition="0">
        <references count="1">
          <reference field="0" count="1" selected="0">
            <x v="6"/>
          </reference>
        </references>
      </pivotArea>
    </chartFormat>
    <chartFormat chart="2" format="233" series="1">
      <pivotArea type="data" outline="0" fieldPosition="0">
        <references count="1">
          <reference field="0" count="1" selected="0">
            <x v="10"/>
          </reference>
        </references>
      </pivotArea>
    </chartFormat>
    <chartFormat chart="4" format="263" series="1">
      <pivotArea type="data" outline="0" fieldPosition="0">
        <references count="2">
          <reference field="4294967294" count="1" selected="0">
            <x v="0"/>
          </reference>
          <reference field="0" count="1" selected="0">
            <x v="0"/>
          </reference>
        </references>
      </pivotArea>
    </chartFormat>
    <chartFormat chart="4" format="264" series="1">
      <pivotArea type="data" outline="0" fieldPosition="0">
        <references count="2">
          <reference field="4294967294" count="1" selected="0">
            <x v="0"/>
          </reference>
          <reference field="0" count="1" selected="0">
            <x v="1"/>
          </reference>
        </references>
      </pivotArea>
    </chartFormat>
    <chartFormat chart="4" format="265" series="1">
      <pivotArea type="data" outline="0" fieldPosition="0">
        <references count="2">
          <reference field="4294967294" count="1" selected="0">
            <x v="0"/>
          </reference>
          <reference field="0" count="1" selected="0">
            <x v="2"/>
          </reference>
        </references>
      </pivotArea>
    </chartFormat>
    <chartFormat chart="4" format="267" series="1">
      <pivotArea type="data" outline="0" fieldPosition="0">
        <references count="2">
          <reference field="4294967294" count="1" selected="0">
            <x v="0"/>
          </reference>
          <reference field="0" count="1" selected="0">
            <x v="3"/>
          </reference>
        </references>
      </pivotArea>
    </chartFormat>
    <chartFormat chart="4" format="268" series="1">
      <pivotArea type="data" outline="0" fieldPosition="0">
        <references count="2">
          <reference field="4294967294" count="1" selected="0">
            <x v="0"/>
          </reference>
          <reference field="0" count="1" selected="0">
            <x v="4"/>
          </reference>
        </references>
      </pivotArea>
    </chartFormat>
    <chartFormat chart="4" format="269" series="1">
      <pivotArea type="data" outline="0" fieldPosition="0">
        <references count="2">
          <reference field="4294967294" count="1" selected="0">
            <x v="0"/>
          </reference>
          <reference field="0" count="1" selected="0">
            <x v="5"/>
          </reference>
        </references>
      </pivotArea>
    </chartFormat>
    <chartFormat chart="4" format="270" series="1">
      <pivotArea type="data" outline="0" fieldPosition="0">
        <references count="2">
          <reference field="4294967294" count="1" selected="0">
            <x v="0"/>
          </reference>
          <reference field="0" count="1" selected="0">
            <x v="6"/>
          </reference>
        </references>
      </pivotArea>
    </chartFormat>
    <chartFormat chart="4" format="271" series="1">
      <pivotArea type="data" outline="0" fieldPosition="0">
        <references count="2">
          <reference field="4294967294" count="1" selected="0">
            <x v="0"/>
          </reference>
          <reference field="0" count="1" selected="0">
            <x v="7"/>
          </reference>
        </references>
      </pivotArea>
    </chartFormat>
    <chartFormat chart="4" format="273" series="1">
      <pivotArea type="data" outline="0" fieldPosition="0">
        <references count="2">
          <reference field="4294967294" count="1" selected="0">
            <x v="0"/>
          </reference>
          <reference field="0" count="1" selected="0">
            <x v="8"/>
          </reference>
        </references>
      </pivotArea>
    </chartFormat>
    <chartFormat chart="4" format="274" series="1">
      <pivotArea type="data" outline="0" fieldPosition="0">
        <references count="2">
          <reference field="4294967294" count="1" selected="0">
            <x v="0"/>
          </reference>
          <reference field="0" count="1" selected="0">
            <x v="9"/>
          </reference>
        </references>
      </pivotArea>
    </chartFormat>
    <chartFormat chart="4" format="275" series="1">
      <pivotArea type="data" outline="0" fieldPosition="0">
        <references count="2">
          <reference field="4294967294" count="1" selected="0">
            <x v="0"/>
          </reference>
          <reference field="0" count="1" selected="0">
            <x v="10"/>
          </reference>
        </references>
      </pivotArea>
    </chartFormat>
    <chartFormat chart="4" format="277"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8.xml><?xml version="1.0" encoding="utf-8"?>
<pivotTableDefinition xmlns="http://schemas.openxmlformats.org/spreadsheetml/2006/main" name="PivotTable2" cacheId="273"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4">
  <location ref="A3:C14" firstHeaderRow="1" firstDataRow="2" firstDataCol="1"/>
  <pivotFields count="3">
    <pivotField axis="axisCol" showAll="0">
      <items count="19">
        <item h="1" x="13"/>
        <item h="1" x="14"/>
        <item x="3"/>
        <item h="1" x="10"/>
        <item h="1" x="11"/>
        <item h="1" x="2"/>
        <item h="1" x="0"/>
        <item h="1" x="12"/>
        <item h="1" x="17"/>
        <item h="1" x="15"/>
        <item h="1" x="7"/>
        <item h="1" x="1"/>
        <item h="1" x="4"/>
        <item h="1" x="5"/>
        <item h="1" x="6"/>
        <item h="1" x="8"/>
        <item h="1" x="9"/>
        <item h="1" x="1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2">
    <i>
      <x v="2"/>
    </i>
    <i t="grand">
      <x/>
    </i>
  </colItems>
  <dataFields count="1">
    <dataField name="Summe von PUSK" fld="2" baseField="0" baseItem="0"/>
  </dataFields>
  <chartFormats count="12">
    <chartFormat chart="3" format="245" series="1">
      <pivotArea type="data" outline="0" fieldPosition="0">
        <references count="2">
          <reference field="4294967294" count="1" selected="0">
            <x v="0"/>
          </reference>
          <reference field="0" count="1" selected="0">
            <x v="0"/>
          </reference>
        </references>
      </pivotArea>
    </chartFormat>
    <chartFormat chart="3" format="246" series="1">
      <pivotArea type="data" outline="0" fieldPosition="0">
        <references count="2">
          <reference field="4294967294" count="1" selected="0">
            <x v="0"/>
          </reference>
          <reference field="0" count="1" selected="0">
            <x v="1"/>
          </reference>
        </references>
      </pivotArea>
    </chartFormat>
    <chartFormat chart="3" format="247" series="1">
      <pivotArea type="data" outline="0" fieldPosition="0">
        <references count="2">
          <reference field="4294967294" count="1" selected="0">
            <x v="0"/>
          </reference>
          <reference field="0" count="1" selected="0">
            <x v="2"/>
          </reference>
        </references>
      </pivotArea>
    </chartFormat>
    <chartFormat chart="3" format="249" series="1">
      <pivotArea type="data" outline="0" fieldPosition="0">
        <references count="2">
          <reference field="4294967294" count="1" selected="0">
            <x v="0"/>
          </reference>
          <reference field="0" count="1" selected="0">
            <x v="3"/>
          </reference>
        </references>
      </pivotArea>
    </chartFormat>
    <chartFormat chart="3" format="250" series="1">
      <pivotArea type="data" outline="0" fieldPosition="0">
        <references count="2">
          <reference field="4294967294" count="1" selected="0">
            <x v="0"/>
          </reference>
          <reference field="0" count="1" selected="0">
            <x v="4"/>
          </reference>
        </references>
      </pivotArea>
    </chartFormat>
    <chartFormat chart="3" format="251" series="1">
      <pivotArea type="data" outline="0" fieldPosition="0">
        <references count="2">
          <reference field="4294967294" count="1" selected="0">
            <x v="0"/>
          </reference>
          <reference field="0" count="1" selected="0">
            <x v="5"/>
          </reference>
        </references>
      </pivotArea>
    </chartFormat>
    <chartFormat chart="3" format="252" series="1">
      <pivotArea type="data" outline="0" fieldPosition="0">
        <references count="2">
          <reference field="4294967294" count="1" selected="0">
            <x v="0"/>
          </reference>
          <reference field="0" count="1" selected="0">
            <x v="6"/>
          </reference>
        </references>
      </pivotArea>
    </chartFormat>
    <chartFormat chart="3" format="253" series="1">
      <pivotArea type="data" outline="0" fieldPosition="0">
        <references count="2">
          <reference field="4294967294" count="1" selected="0">
            <x v="0"/>
          </reference>
          <reference field="0" count="1" selected="0">
            <x v="7"/>
          </reference>
        </references>
      </pivotArea>
    </chartFormat>
    <chartFormat chart="3" format="255" series="1">
      <pivotArea type="data" outline="0" fieldPosition="0">
        <references count="2">
          <reference field="4294967294" count="1" selected="0">
            <x v="0"/>
          </reference>
          <reference field="0" count="1" selected="0">
            <x v="8"/>
          </reference>
        </references>
      </pivotArea>
    </chartFormat>
    <chartFormat chart="3" format="256" series="1">
      <pivotArea type="data" outline="0" fieldPosition="0">
        <references count="2">
          <reference field="4294967294" count="1" selected="0">
            <x v="0"/>
          </reference>
          <reference field="0" count="1" selected="0">
            <x v="9"/>
          </reference>
        </references>
      </pivotArea>
    </chartFormat>
    <chartFormat chart="3" format="257" series="1">
      <pivotArea type="data" outline="0" fieldPosition="0">
        <references count="2">
          <reference field="4294967294" count="1" selected="0">
            <x v="0"/>
          </reference>
          <reference field="0" count="1" selected="0">
            <x v="10"/>
          </reference>
        </references>
      </pivotArea>
    </chartFormat>
    <chartFormat chart="3" format="259" series="1">
      <pivotArea type="data" outline="0" fieldPosition="0">
        <references count="2">
          <reference field="4294967294" count="1" selected="0">
            <x v="0"/>
          </reference>
          <reference field="0"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9.xml><?xml version="1.0" encoding="utf-8"?>
<pivotTableDefinition xmlns="http://schemas.openxmlformats.org/spreadsheetml/2006/main" name="PivotTable1" cacheId="274"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L9" firstHeaderRow="1" firstDataRow="2" firstDataCol="1"/>
  <pivotFields count="3">
    <pivotField axis="axisCol" showAll="0">
      <items count="11">
        <item x="1"/>
        <item x="7"/>
        <item x="8"/>
        <item x="0"/>
        <item x="9"/>
        <item x="2"/>
        <item x="3"/>
        <item x="4"/>
        <item x="5"/>
        <item x="6"/>
        <item t="default"/>
      </items>
    </pivotField>
    <pivotField axis="axisRow" showAll="0">
      <items count="10">
        <item x="1"/>
        <item x="2"/>
        <item x="3"/>
        <item x="4"/>
        <item h="1" x="0"/>
        <item h="1" x="5"/>
        <item h="1" x="6"/>
        <item h="1" x="7"/>
        <item h="1" x="8"/>
        <item t="default"/>
      </items>
    </pivotField>
    <pivotField dataField="1" showAll="0"/>
  </pivotFields>
  <rowFields count="1">
    <field x="1"/>
  </rowFields>
  <rowItems count="5">
    <i>
      <x/>
    </i>
    <i>
      <x v="1"/>
    </i>
    <i>
      <x v="2"/>
    </i>
    <i>
      <x v="3"/>
    </i>
    <i t="grand">
      <x/>
    </i>
  </rowItems>
  <colFields count="1">
    <field x="0"/>
  </colFields>
  <colItems count="11">
    <i>
      <x/>
    </i>
    <i>
      <x v="1"/>
    </i>
    <i>
      <x v="2"/>
    </i>
    <i>
      <x v="3"/>
    </i>
    <i>
      <x v="4"/>
    </i>
    <i>
      <x v="5"/>
    </i>
    <i>
      <x v="6"/>
    </i>
    <i>
      <x v="7"/>
    </i>
    <i>
      <x v="8"/>
    </i>
    <i>
      <x v="9"/>
    </i>
    <i t="grand">
      <x/>
    </i>
  </colItems>
  <dataFields count="1">
    <dataField name="Summe von co2ets_elen" fld="2" baseField="0" baseItem="0"/>
  </dataFields>
  <chartFormats count="10">
    <chartFormat chart="1" format="9" series="1">
      <pivotArea type="data" outline="0" fieldPosition="0">
        <references count="2">
          <reference field="4294967294" count="1" selected="0">
            <x v="0"/>
          </reference>
          <reference field="0" count="1" selected="0">
            <x v="0"/>
          </reference>
        </references>
      </pivotArea>
    </chartFormat>
    <chartFormat chart="1" format="11" series="1">
      <pivotArea type="data" outline="0" fieldPosition="0">
        <references count="2">
          <reference field="4294967294" count="1" selected="0">
            <x v="0"/>
          </reference>
          <reference field="0" count="1" selected="0">
            <x v="1"/>
          </reference>
        </references>
      </pivotArea>
    </chartFormat>
    <chartFormat chart="1" format="12" series="1">
      <pivotArea type="data" outline="0" fieldPosition="0">
        <references count="2">
          <reference field="4294967294" count="1" selected="0">
            <x v="0"/>
          </reference>
          <reference field="0" count="1" selected="0">
            <x v="2"/>
          </reference>
        </references>
      </pivotArea>
    </chartFormat>
    <chartFormat chart="1" format="13" series="1">
      <pivotArea type="data" outline="0" fieldPosition="0">
        <references count="2">
          <reference field="4294967294" count="1" selected="0">
            <x v="0"/>
          </reference>
          <reference field="0" count="1" selected="0">
            <x v="3"/>
          </reference>
        </references>
      </pivotArea>
    </chartFormat>
    <chartFormat chart="1" format="14" series="1">
      <pivotArea type="data" outline="0" fieldPosition="0">
        <references count="2">
          <reference field="4294967294" count="1" selected="0">
            <x v="0"/>
          </reference>
          <reference field="0" count="1" selected="0">
            <x v="4"/>
          </reference>
        </references>
      </pivotArea>
    </chartFormat>
    <chartFormat chart="1" format="24" series="1">
      <pivotArea type="data" outline="0" fieldPosition="0">
        <references count="2">
          <reference field="4294967294" count="1" selected="0">
            <x v="0"/>
          </reference>
          <reference field="0" count="1" selected="0">
            <x v="5"/>
          </reference>
        </references>
      </pivotArea>
    </chartFormat>
    <chartFormat chart="1" format="25" series="1">
      <pivotArea type="data" outline="0" fieldPosition="0">
        <references count="2">
          <reference field="4294967294" count="1" selected="0">
            <x v="0"/>
          </reference>
          <reference field="0" count="1" selected="0">
            <x v="6"/>
          </reference>
        </references>
      </pivotArea>
    </chartFormat>
    <chartFormat chart="1" format="26" series="1">
      <pivotArea type="data" outline="0" fieldPosition="0">
        <references count="2">
          <reference field="4294967294" count="1" selected="0">
            <x v="0"/>
          </reference>
          <reference field="0" count="1" selected="0">
            <x v="7"/>
          </reference>
        </references>
      </pivotArea>
    </chartFormat>
    <chartFormat chart="1" format="27" series="1">
      <pivotArea type="data" outline="0" fieldPosition="0">
        <references count="2">
          <reference field="4294967294" count="1" selected="0">
            <x v="0"/>
          </reference>
          <reference field="0" count="1" selected="0">
            <x v="8"/>
          </reference>
        </references>
      </pivotArea>
    </chartFormat>
    <chartFormat chart="1" format="2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0.xml><?xml version="1.0" encoding="utf-8"?>
<pivotTableDefinition xmlns="http://schemas.openxmlformats.org/spreadsheetml/2006/main" name="PivotTable1" cacheId="275"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3">
  <location ref="A3:L14" firstHeaderRow="1" firstDataRow="2" firstDataCol="1"/>
  <pivotFields count="3">
    <pivotField axis="axisCol" showAll="0">
      <items count="11">
        <item x="1"/>
        <item x="7"/>
        <item x="8"/>
        <item x="0"/>
        <item x="9"/>
        <item x="2"/>
        <item x="3"/>
        <item x="4"/>
        <item x="5"/>
        <item x="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11">
    <i>
      <x/>
    </i>
    <i>
      <x v="1"/>
    </i>
    <i>
      <x v="2"/>
    </i>
    <i>
      <x v="3"/>
    </i>
    <i>
      <x v="4"/>
    </i>
    <i>
      <x v="5"/>
    </i>
    <i>
      <x v="6"/>
    </i>
    <i>
      <x v="7"/>
    </i>
    <i>
      <x v="8"/>
    </i>
    <i>
      <x v="9"/>
    </i>
    <i t="grand">
      <x/>
    </i>
  </colItems>
  <dataFields count="1">
    <dataField name="Summe von co2ets_elex" fld="2" baseField="0" baseItem="0"/>
  </dataFields>
  <chartFormats count="10">
    <chartFormat chart="2" format="31" series="1">
      <pivotArea type="data" outline="0" fieldPosition="0">
        <references count="2">
          <reference field="4294967294" count="1" selected="0">
            <x v="0"/>
          </reference>
          <reference field="0" count="1" selected="0">
            <x v="0"/>
          </reference>
        </references>
      </pivotArea>
    </chartFormat>
    <chartFormat chart="2" format="32" series="1">
      <pivotArea type="data" outline="0" fieldPosition="0">
        <references count="2">
          <reference field="4294967294" count="1" selected="0">
            <x v="0"/>
          </reference>
          <reference field="0" count="1" selected="0">
            <x v="3"/>
          </reference>
        </references>
      </pivotArea>
    </chartFormat>
    <chartFormat chart="2" format="33" series="1">
      <pivotArea type="data" outline="0" fieldPosition="0">
        <references count="2">
          <reference field="4294967294" count="1" selected="0">
            <x v="0"/>
          </reference>
          <reference field="0" count="1" selected="0">
            <x v="1"/>
          </reference>
        </references>
      </pivotArea>
    </chartFormat>
    <chartFormat chart="2" format="34" series="1">
      <pivotArea type="data" outline="0" fieldPosition="0">
        <references count="2">
          <reference field="4294967294" count="1" selected="0">
            <x v="0"/>
          </reference>
          <reference field="0" count="1" selected="0">
            <x v="2"/>
          </reference>
        </references>
      </pivotArea>
    </chartFormat>
    <chartFormat chart="2" format="35" series="1">
      <pivotArea type="data" outline="0" fieldPosition="0">
        <references count="2">
          <reference field="4294967294" count="1" selected="0">
            <x v="0"/>
          </reference>
          <reference field="0" count="1" selected="0">
            <x v="4"/>
          </reference>
        </references>
      </pivotArea>
    </chartFormat>
    <chartFormat chart="2" format="44" series="1">
      <pivotArea type="data" outline="0" fieldPosition="0">
        <references count="2">
          <reference field="4294967294" count="1" selected="0">
            <x v="0"/>
          </reference>
          <reference field="0" count="1" selected="0">
            <x v="5"/>
          </reference>
        </references>
      </pivotArea>
    </chartFormat>
    <chartFormat chart="2" format="45" series="1">
      <pivotArea type="data" outline="0" fieldPosition="0">
        <references count="2">
          <reference field="4294967294" count="1" selected="0">
            <x v="0"/>
          </reference>
          <reference field="0" count="1" selected="0">
            <x v="6"/>
          </reference>
        </references>
      </pivotArea>
    </chartFormat>
    <chartFormat chart="2" format="46" series="1">
      <pivotArea type="data" outline="0" fieldPosition="0">
        <references count="2">
          <reference field="4294967294" count="1" selected="0">
            <x v="0"/>
          </reference>
          <reference field="0" count="1" selected="0">
            <x v="7"/>
          </reference>
        </references>
      </pivotArea>
    </chartFormat>
    <chartFormat chart="2" format="47" series="1">
      <pivotArea type="data" outline="0" fieldPosition="0">
        <references count="2">
          <reference field="4294967294" count="1" selected="0">
            <x v="0"/>
          </reference>
          <reference field="0" count="1" selected="0">
            <x v="8"/>
          </reference>
        </references>
      </pivotArea>
    </chartFormat>
    <chartFormat chart="2" format="48" series="1">
      <pivotArea type="data" outline="0" fieldPosition="0">
        <references count="2">
          <reference field="4294967294" count="1" selected="0">
            <x v="0"/>
          </reference>
          <reference field="0" count="1" selected="0">
            <x v="9"/>
          </reference>
        </references>
      </pivotArea>
    </chartFormat>
  </chartFormats>
  <pivotTableStyleInfo name="PivotStyleLight16" showRowHeaders="1" showColHeaders="1" showRowStripes="0" showColStripes="0" showLastColumn="1"/>
  <filters count="1">
    <filter fld="0" type="captionNotEqual" evalOrder="-1" id="1" stringValue1="(Leer)">
      <autoFilter ref="A1">
        <filterColumn colId="0">
          <customFilters>
            <customFilter operator="notEqual" val="(Leer)"/>
          </customFilters>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41.xml><?xml version="1.0" encoding="utf-8"?>
<pivotTableDefinition xmlns="http://schemas.openxmlformats.org/spreadsheetml/2006/main" name="PivotTable2" cacheId="276"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G14" firstHeaderRow="1" firstDataRow="2" firstDataCol="1"/>
  <pivotFields count="3">
    <pivotField axis="axisCol" showAll="0">
      <items count="11">
        <item x="1"/>
        <item x="7"/>
        <item x="8"/>
        <item x="0"/>
        <item x="9"/>
        <item h="1" x="2"/>
        <item h="1" x="3"/>
        <item h="1" x="4"/>
        <item h="1" x="5"/>
        <item h="1" x="6"/>
        <item t="default"/>
      </items>
    </pivotField>
    <pivotField axis="axisRow" showAll="0">
      <items count="10">
        <item x="1"/>
        <item x="2"/>
        <item x="3"/>
        <item x="4"/>
        <item x="0"/>
        <item x="5"/>
        <item x="6"/>
        <item x="7"/>
        <item x="8"/>
        <item t="default"/>
      </items>
    </pivotField>
    <pivotField dataField="1" showAll="0"/>
  </pivotFields>
  <rowFields count="1">
    <field x="1"/>
  </rowFields>
  <rowItems count="10">
    <i>
      <x/>
    </i>
    <i>
      <x v="1"/>
    </i>
    <i>
      <x v="2"/>
    </i>
    <i>
      <x v="3"/>
    </i>
    <i>
      <x v="4"/>
    </i>
    <i>
      <x v="5"/>
    </i>
    <i>
      <x v="6"/>
    </i>
    <i>
      <x v="7"/>
    </i>
    <i>
      <x v="8"/>
    </i>
    <i t="grand">
      <x/>
    </i>
  </rowItems>
  <colFields count="1">
    <field x="0"/>
  </colFields>
  <colItems count="6">
    <i>
      <x/>
    </i>
    <i>
      <x v="1"/>
    </i>
    <i>
      <x v="2"/>
    </i>
    <i>
      <x v="3"/>
    </i>
    <i>
      <x v="4"/>
    </i>
    <i t="grand">
      <x/>
    </i>
  </colItems>
  <dataFields count="1">
    <dataField name="Summe von co2ets_y" fld="2" baseField="0" baseItem="0"/>
  </dataFields>
  <chartFormats count="5">
    <chartFormat chart="1" format="9" series="1">
      <pivotArea type="data" outline="0" fieldPosition="0">
        <references count="2">
          <reference field="4294967294" count="1" selected="0">
            <x v="0"/>
          </reference>
          <reference field="0" count="1" selected="0">
            <x v="0"/>
          </reference>
        </references>
      </pivotArea>
    </chartFormat>
    <chartFormat chart="1" format="11" series="1">
      <pivotArea type="data" outline="0" fieldPosition="0">
        <references count="2">
          <reference field="4294967294" count="1" selected="0">
            <x v="0"/>
          </reference>
          <reference field="0" count="1" selected="0">
            <x v="1"/>
          </reference>
        </references>
      </pivotArea>
    </chartFormat>
    <chartFormat chart="1" format="12" series="1">
      <pivotArea type="data" outline="0" fieldPosition="0">
        <references count="2">
          <reference field="4294967294" count="1" selected="0">
            <x v="0"/>
          </reference>
          <reference field="0" count="1" selected="0">
            <x v="2"/>
          </reference>
        </references>
      </pivotArea>
    </chartFormat>
    <chartFormat chart="1" format="13" series="1">
      <pivotArea type="data" outline="0" fieldPosition="0">
        <references count="2">
          <reference field="4294967294" count="1" selected="0">
            <x v="0"/>
          </reference>
          <reference field="0" count="1" selected="0">
            <x v="3"/>
          </reference>
        </references>
      </pivotArea>
    </chartFormat>
    <chartFormat chart="1"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2.xml><?xml version="1.0" encoding="utf-8"?>
<pivotTableDefinition xmlns="http://schemas.openxmlformats.org/spreadsheetml/2006/main" name="PivotTable3" cacheId="277"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G14" firstHeaderRow="1" firstDataRow="2" firstDataCol="1"/>
  <pivotFields count="3">
    <pivotField axis="axisCol" showAll="0">
      <items count="11">
        <item x="1"/>
        <item x="7"/>
        <item x="8"/>
        <item x="0"/>
        <item x="9"/>
        <item h="1" x="2"/>
        <item h="1" x="3"/>
        <item h="1" x="4"/>
        <item h="1" x="5"/>
        <item h="1" x="6"/>
        <item t="default"/>
      </items>
    </pivotField>
    <pivotField axis="axisRow" showAll="0">
      <items count="10">
        <item x="1"/>
        <item x="2"/>
        <item x="3"/>
        <item x="4"/>
        <item x="0"/>
        <item x="5"/>
        <item x="6"/>
        <item x="7"/>
        <item x="8"/>
        <item t="default"/>
      </items>
    </pivotField>
    <pivotField dataField="1" showAll="0"/>
  </pivotFields>
  <rowFields count="1">
    <field x="1"/>
  </rowFields>
  <rowItems count="10">
    <i>
      <x/>
    </i>
    <i>
      <x v="1"/>
    </i>
    <i>
      <x v="2"/>
    </i>
    <i>
      <x v="3"/>
    </i>
    <i>
      <x v="4"/>
    </i>
    <i>
      <x v="5"/>
    </i>
    <i>
      <x v="6"/>
    </i>
    <i>
      <x v="7"/>
    </i>
    <i>
      <x v="8"/>
    </i>
    <i t="grand">
      <x/>
    </i>
  </rowItems>
  <colFields count="1">
    <field x="0"/>
  </colFields>
  <colItems count="6">
    <i>
      <x/>
    </i>
    <i>
      <x v="1"/>
    </i>
    <i>
      <x v="2"/>
    </i>
    <i>
      <x v="3"/>
    </i>
    <i>
      <x v="4"/>
    </i>
    <i t="grand">
      <x/>
    </i>
  </colItems>
  <dataFields count="1">
    <dataField name="Summe von co2ets_yr" fld="2" baseField="0" baseItem="0"/>
  </dataFields>
  <chartFormats count="5">
    <chartFormat chart="1" format="9" series="1">
      <pivotArea type="data" outline="0" fieldPosition="0">
        <references count="2">
          <reference field="4294967294" count="1" selected="0">
            <x v="0"/>
          </reference>
          <reference field="0" count="1" selected="0">
            <x v="0"/>
          </reference>
        </references>
      </pivotArea>
    </chartFormat>
    <chartFormat chart="1" format="11" series="1">
      <pivotArea type="data" outline="0" fieldPosition="0">
        <references count="2">
          <reference field="4294967294" count="1" selected="0">
            <x v="0"/>
          </reference>
          <reference field="0" count="1" selected="0">
            <x v="1"/>
          </reference>
        </references>
      </pivotArea>
    </chartFormat>
    <chartFormat chart="1" format="12" series="1">
      <pivotArea type="data" outline="0" fieldPosition="0">
        <references count="2">
          <reference field="4294967294" count="1" selected="0">
            <x v="0"/>
          </reference>
          <reference field="0" count="1" selected="0">
            <x v="2"/>
          </reference>
        </references>
      </pivotArea>
    </chartFormat>
    <chartFormat chart="1" format="13" series="1">
      <pivotArea type="data" outline="0" fieldPosition="0">
        <references count="2">
          <reference field="4294967294" count="1" selected="0">
            <x v="0"/>
          </reference>
          <reference field="0" count="1" selected="0">
            <x v="3"/>
          </reference>
        </references>
      </pivotArea>
    </chartFormat>
    <chartFormat chart="1" format="14" series="1">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3.xml><?xml version="1.0" encoding="utf-8"?>
<pivotTableDefinition xmlns="http://schemas.openxmlformats.org/spreadsheetml/2006/main" name="PivotTable3" cacheId="179"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C6" firstHeaderRow="1" firstDataRow="2" firstDataCol="1"/>
  <pivotFields count="4">
    <pivotField axis="axisCol" showAll="0">
      <items count="10">
        <item x="0"/>
        <item m="1" x="3"/>
        <item m="1" x="8"/>
        <item m="1" x="7"/>
        <item m="1" x="5"/>
        <item m="1" x="1"/>
        <item m="1" x="4"/>
        <item m="1" x="2"/>
        <item m="1" x="6"/>
        <item t="default"/>
      </items>
    </pivotField>
    <pivotField showAll="0" defaultSubtotal="0">
      <items count="12">
        <item m="1" x="9"/>
        <item m="1" x="4"/>
        <item m="1" x="2"/>
        <item m="1" x="6"/>
        <item m="1" x="8"/>
        <item m="1" x="5"/>
        <item m="1" x="10"/>
        <item m="1" x="11"/>
        <item m="1" x="3"/>
        <item m="1" x="7"/>
        <item m="1" x="1"/>
        <item x="0"/>
      </items>
    </pivotField>
    <pivotField axis="axisRow" showAll="0">
      <items count="8">
        <item x="0"/>
        <item m="1" x="2"/>
        <item m="1" x="6"/>
        <item m="1" x="4"/>
        <item m="1" x="1"/>
        <item m="1" x="5"/>
        <item m="1" x="3"/>
        <item t="default"/>
      </items>
    </pivotField>
    <pivotField dataField="1" showAll="0" defaultSubtotal="0"/>
  </pivotFields>
  <rowFields count="1">
    <field x="2"/>
  </rowFields>
  <rowItems count="2">
    <i>
      <x/>
    </i>
    <i t="grand">
      <x/>
    </i>
  </rowItems>
  <colFields count="1">
    <field x="0"/>
  </colFields>
  <colItems count="2">
    <i>
      <x/>
    </i>
    <i t="grand">
      <x/>
    </i>
  </colItems>
  <dataFields count="1">
    <dataField name="Summe von co2nets_yr" fld="3" showDataAs="percent" baseField="2" baseItem="1" numFmtId="10"/>
  </dataFields>
  <chartFormats count="9">
    <chartFormat chart="2" format="81" series="1">
      <pivotArea type="data" outline="0" fieldPosition="0">
        <references count="2">
          <reference field="4294967294" count="1" selected="0">
            <x v="0"/>
          </reference>
          <reference field="0" count="1" selected="0">
            <x v="1"/>
          </reference>
        </references>
      </pivotArea>
    </chartFormat>
    <chartFormat chart="2" format="82" series="1">
      <pivotArea type="data" outline="0" fieldPosition="0">
        <references count="2">
          <reference field="4294967294" count="1" selected="0">
            <x v="0"/>
          </reference>
          <reference field="0" count="1" selected="0">
            <x v="2"/>
          </reference>
        </references>
      </pivotArea>
    </chartFormat>
    <chartFormat chart="2" format="83" series="1">
      <pivotArea type="data" outline="0" fieldPosition="0">
        <references count="2">
          <reference field="4294967294" count="1" selected="0">
            <x v="0"/>
          </reference>
          <reference field="0" count="1" selected="0">
            <x v="3"/>
          </reference>
        </references>
      </pivotArea>
    </chartFormat>
    <chartFormat chart="2" format="84" series="1">
      <pivotArea type="data" outline="0" fieldPosition="0">
        <references count="2">
          <reference field="4294967294" count="1" selected="0">
            <x v="0"/>
          </reference>
          <reference field="0" count="1" selected="0">
            <x v="4"/>
          </reference>
        </references>
      </pivotArea>
    </chartFormat>
    <chartFormat chart="2" format="85" series="1">
      <pivotArea type="data" outline="0" fieldPosition="0">
        <references count="2">
          <reference field="4294967294" count="1" selected="0">
            <x v="0"/>
          </reference>
          <reference field="0" count="1" selected="0">
            <x v="5"/>
          </reference>
        </references>
      </pivotArea>
    </chartFormat>
    <chartFormat chart="2" format="86" series="1">
      <pivotArea type="data" outline="0" fieldPosition="0">
        <references count="2">
          <reference field="4294967294" count="1" selected="0">
            <x v="0"/>
          </reference>
          <reference field="0" count="1" selected="0">
            <x v="6"/>
          </reference>
        </references>
      </pivotArea>
    </chartFormat>
    <chartFormat chart="2" format="87" series="1">
      <pivotArea type="data" outline="0" fieldPosition="0">
        <references count="2">
          <reference field="4294967294" count="1" selected="0">
            <x v="0"/>
          </reference>
          <reference field="0" count="1" selected="0">
            <x v="7"/>
          </reference>
        </references>
      </pivotArea>
    </chartFormat>
    <chartFormat chart="2" format="88" series="1">
      <pivotArea type="data" outline="0" fieldPosition="0">
        <references count="2">
          <reference field="4294967294" count="1" selected="0">
            <x v="0"/>
          </reference>
          <reference field="0" count="1" selected="0">
            <x v="0"/>
          </reference>
        </references>
      </pivotArea>
    </chartFormat>
    <chartFormat chart="2" format="89" series="1">
      <pivotArea type="data" outline="0" fieldPosition="0">
        <references count="2">
          <reference field="4294967294" count="1" selected="0">
            <x v="0"/>
          </reference>
          <reference field="0"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4.xml><?xml version="1.0" encoding="utf-8"?>
<pivotTableDefinition xmlns="http://schemas.openxmlformats.org/spreadsheetml/2006/main" name="PivotTable3" cacheId="280"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MQ15" firstHeaderRow="1" firstDataRow="3" firstDataCol="1"/>
  <pivotFields count="4">
    <pivotField axis="axisCol" showAll="0">
      <items count="12">
        <item x="0"/>
        <item x="1"/>
        <item x="7"/>
        <item x="8"/>
        <item x="10"/>
        <item x="9"/>
        <item x="2"/>
        <item x="3"/>
        <item x="4"/>
        <item x="5"/>
        <item x="6"/>
        <item t="default"/>
      </items>
    </pivotField>
    <pivotField axis="axisCol" showAll="0" defaultSubtotal="0">
      <items count="33">
        <item x="0"/>
        <item x="1"/>
        <item x="2"/>
        <item x="3"/>
        <item x="4"/>
        <item x="5"/>
        <item x="6"/>
        <item x="7"/>
        <item x="8"/>
        <item x="9"/>
        <item x="10"/>
        <item x="11"/>
        <item x="12"/>
        <item x="13"/>
        <item x="14"/>
        <item x="29"/>
        <item x="30"/>
        <item x="15"/>
        <item x="16"/>
        <item x="18"/>
        <item x="19"/>
        <item x="20"/>
        <item x="21"/>
        <item x="22"/>
        <item x="25"/>
        <item x="23"/>
        <item x="26"/>
        <item x="27"/>
        <item x="24"/>
        <item x="28"/>
        <item x="31"/>
        <item x="32"/>
        <item x="17"/>
      </items>
    </pivotField>
    <pivotField axis="axisRow" showAll="0" sortType="ascending" defaultSubtotal="0">
      <items count="9">
        <item x="0"/>
        <item x="1"/>
        <item x="2"/>
        <item x="3"/>
        <item x="4"/>
        <item x="5"/>
        <item x="6"/>
        <item x="7"/>
        <item x="8"/>
      </items>
    </pivotField>
    <pivotField dataField="1" showAll="0" defaultSubtotal="0"/>
  </pivotFields>
  <rowFields count="1">
    <field x="2"/>
  </rowFields>
  <rowItems count="10">
    <i>
      <x/>
    </i>
    <i>
      <x v="1"/>
    </i>
    <i>
      <x v="2"/>
    </i>
    <i>
      <x v="3"/>
    </i>
    <i>
      <x v="4"/>
    </i>
    <i>
      <x v="5"/>
    </i>
    <i>
      <x v="6"/>
    </i>
    <i>
      <x v="7"/>
    </i>
    <i>
      <x v="8"/>
    </i>
    <i t="grand">
      <x/>
    </i>
  </rowItems>
  <colFields count="2">
    <field x="0"/>
    <field x="1"/>
  </colFields>
  <colItems count="354">
    <i>
      <x/>
      <x/>
    </i>
    <i r="1">
      <x v="1"/>
    </i>
    <i r="1">
      <x v="2"/>
    </i>
    <i r="1">
      <x v="3"/>
    </i>
    <i r="1">
      <x v="4"/>
    </i>
    <i r="1">
      <x v="5"/>
    </i>
    <i r="1">
      <x v="6"/>
    </i>
    <i r="1">
      <x v="7"/>
    </i>
    <i r="1">
      <x v="8"/>
    </i>
    <i r="1">
      <x v="9"/>
    </i>
    <i r="1">
      <x v="10"/>
    </i>
    <i r="1">
      <x v="11"/>
    </i>
    <i r="1">
      <x v="12"/>
    </i>
    <i r="1">
      <x v="13"/>
    </i>
    <i r="1">
      <x v="14"/>
    </i>
    <i r="1">
      <x v="17"/>
    </i>
    <i r="1">
      <x v="18"/>
    </i>
    <i r="1">
      <x v="19"/>
    </i>
    <i r="1">
      <x v="20"/>
    </i>
    <i r="1">
      <x v="21"/>
    </i>
    <i r="1">
      <x v="22"/>
    </i>
    <i r="1">
      <x v="23"/>
    </i>
    <i r="1">
      <x v="24"/>
    </i>
    <i r="1">
      <x v="25"/>
    </i>
    <i r="1">
      <x v="26"/>
    </i>
    <i r="1">
      <x v="27"/>
    </i>
    <i r="1">
      <x v="28"/>
    </i>
    <i r="1">
      <x v="32"/>
    </i>
    <i t="default">
      <x/>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default">
      <x v="1"/>
    </i>
    <i>
      <x v="2"/>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t="default">
      <x v="2"/>
    </i>
    <i>
      <x v="3"/>
      <x/>
    </i>
    <i r="1">
      <x v="1"/>
    </i>
    <i r="1">
      <x v="2"/>
    </i>
    <i r="1">
      <x v="3"/>
    </i>
    <i r="1">
      <x v="4"/>
    </i>
    <i r="1">
      <x v="5"/>
    </i>
    <i r="1">
      <x v="6"/>
    </i>
    <i r="1">
      <x v="7"/>
    </i>
    <i r="1">
      <x v="8"/>
    </i>
    <i r="1">
      <x v="9"/>
    </i>
    <i r="1">
      <x v="10"/>
    </i>
    <i r="1">
      <x v="11"/>
    </i>
    <i r="1">
      <x v="12"/>
    </i>
    <i r="1">
      <x v="13"/>
    </i>
    <i r="1">
      <x v="14"/>
    </i>
    <i r="1">
      <x v="17"/>
    </i>
    <i r="1">
      <x v="18"/>
    </i>
    <i r="1">
      <x v="19"/>
    </i>
    <i r="1">
      <x v="20"/>
    </i>
    <i r="1">
      <x v="21"/>
    </i>
    <i r="1">
      <x v="22"/>
    </i>
    <i r="1">
      <x v="23"/>
    </i>
    <i r="1">
      <x v="24"/>
    </i>
    <i r="1">
      <x v="25"/>
    </i>
    <i r="1">
      <x v="26"/>
    </i>
    <i r="1">
      <x v="27"/>
    </i>
    <i r="1">
      <x v="28"/>
    </i>
    <i r="1">
      <x v="29"/>
    </i>
    <i r="1">
      <x v="30"/>
    </i>
    <i r="1">
      <x v="32"/>
    </i>
    <i t="default">
      <x v="3"/>
    </i>
    <i>
      <x v="4"/>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t="default">
      <x v="4"/>
    </i>
    <i>
      <x v="5"/>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t="default">
      <x v="5"/>
    </i>
    <i>
      <x v="6"/>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t="default">
      <x v="6"/>
    </i>
    <i>
      <x v="7"/>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t="default">
      <x v="7"/>
    </i>
    <i>
      <x v="8"/>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2"/>
    </i>
    <i t="default">
      <x v="8"/>
    </i>
    <i>
      <x v="9"/>
      <x/>
    </i>
    <i r="1">
      <x v="1"/>
    </i>
    <i r="1">
      <x v="2"/>
    </i>
    <i r="1">
      <x v="3"/>
    </i>
    <i r="1">
      <x v="4"/>
    </i>
    <i r="1">
      <x v="5"/>
    </i>
    <i r="1">
      <x v="6"/>
    </i>
    <i r="1">
      <x v="7"/>
    </i>
    <i r="1">
      <x v="8"/>
    </i>
    <i r="1">
      <x v="9"/>
    </i>
    <i r="1">
      <x v="10"/>
    </i>
    <i r="1">
      <x v="11"/>
    </i>
    <i r="1">
      <x v="12"/>
    </i>
    <i r="1">
      <x v="13"/>
    </i>
    <i r="1">
      <x v="14"/>
    </i>
    <i r="1">
      <x v="17"/>
    </i>
    <i r="1">
      <x v="18"/>
    </i>
    <i r="1">
      <x v="19"/>
    </i>
    <i r="1">
      <x v="20"/>
    </i>
    <i r="1">
      <x v="21"/>
    </i>
    <i r="1">
      <x v="22"/>
    </i>
    <i r="1">
      <x v="23"/>
    </i>
    <i r="1">
      <x v="24"/>
    </i>
    <i r="1">
      <x v="25"/>
    </i>
    <i r="1">
      <x v="26"/>
    </i>
    <i r="1">
      <x v="27"/>
    </i>
    <i r="1">
      <x v="28"/>
    </i>
    <i r="1">
      <x v="30"/>
    </i>
    <i t="default">
      <x v="9"/>
    </i>
    <i>
      <x v="10"/>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30"/>
    </i>
    <i r="1">
      <x v="31"/>
    </i>
    <i t="default">
      <x v="10"/>
    </i>
    <i t="grand">
      <x/>
    </i>
  </colItems>
  <dataFields count="1">
    <dataField name="Summe von co2w_yr" fld="3" baseField="2" baseItem="0"/>
  </dataFields>
  <chartFormats count="190">
    <chartFormat chart="2" format="722" series="1">
      <pivotArea type="data" outline="0" fieldPosition="0">
        <references count="3">
          <reference field="4294967294" count="1" selected="0">
            <x v="0"/>
          </reference>
          <reference field="0" count="1" selected="0">
            <x v="0"/>
          </reference>
          <reference field="1" count="1" selected="0">
            <x v="0"/>
          </reference>
        </references>
      </pivotArea>
    </chartFormat>
    <chartFormat chart="2" format="723" series="1">
      <pivotArea type="data" outline="0" fieldPosition="0">
        <references count="3">
          <reference field="4294967294" count="1" selected="0">
            <x v="0"/>
          </reference>
          <reference field="0" count="1" selected="0">
            <x v="0"/>
          </reference>
          <reference field="1" count="1" selected="0">
            <x v="1"/>
          </reference>
        </references>
      </pivotArea>
    </chartFormat>
    <chartFormat chart="2" format="724" series="1">
      <pivotArea type="data" outline="0" fieldPosition="0">
        <references count="3">
          <reference field="4294967294" count="1" selected="0">
            <x v="0"/>
          </reference>
          <reference field="0" count="1" selected="0">
            <x v="0"/>
          </reference>
          <reference field="1" count="1" selected="0">
            <x v="2"/>
          </reference>
        </references>
      </pivotArea>
    </chartFormat>
    <chartFormat chart="2" format="725" series="1">
      <pivotArea type="data" outline="0" fieldPosition="0">
        <references count="3">
          <reference field="4294967294" count="1" selected="0">
            <x v="0"/>
          </reference>
          <reference field="0" count="1" selected="0">
            <x v="0"/>
          </reference>
          <reference field="1" count="1" selected="0">
            <x v="3"/>
          </reference>
        </references>
      </pivotArea>
    </chartFormat>
    <chartFormat chart="2" format="726" series="1">
      <pivotArea type="data" outline="0" fieldPosition="0">
        <references count="3">
          <reference field="4294967294" count="1" selected="0">
            <x v="0"/>
          </reference>
          <reference field="0" count="1" selected="0">
            <x v="0"/>
          </reference>
          <reference field="1" count="1" selected="0">
            <x v="4"/>
          </reference>
        </references>
      </pivotArea>
    </chartFormat>
    <chartFormat chart="2" format="727" series="1">
      <pivotArea type="data" outline="0" fieldPosition="0">
        <references count="3">
          <reference field="4294967294" count="1" selected="0">
            <x v="0"/>
          </reference>
          <reference field="0" count="1" selected="0">
            <x v="0"/>
          </reference>
          <reference field="1" count="1" selected="0">
            <x v="5"/>
          </reference>
        </references>
      </pivotArea>
    </chartFormat>
    <chartFormat chart="2" format="728" series="1">
      <pivotArea type="data" outline="0" fieldPosition="0">
        <references count="3">
          <reference field="4294967294" count="1" selected="0">
            <x v="0"/>
          </reference>
          <reference field="0" count="1" selected="0">
            <x v="0"/>
          </reference>
          <reference field="1" count="1" selected="0">
            <x v="6"/>
          </reference>
        </references>
      </pivotArea>
    </chartFormat>
    <chartFormat chart="2" format="729" series="1">
      <pivotArea type="data" outline="0" fieldPosition="0">
        <references count="3">
          <reference field="4294967294" count="1" selected="0">
            <x v="0"/>
          </reference>
          <reference field="0" count="1" selected="0">
            <x v="0"/>
          </reference>
          <reference field="1" count="1" selected="0">
            <x v="7"/>
          </reference>
        </references>
      </pivotArea>
    </chartFormat>
    <chartFormat chart="2" format="730" series="1">
      <pivotArea type="data" outline="0" fieldPosition="0">
        <references count="3">
          <reference field="4294967294" count="1" selected="0">
            <x v="0"/>
          </reference>
          <reference field="0" count="1" selected="0">
            <x v="0"/>
          </reference>
          <reference field="1" count="1" selected="0">
            <x v="8"/>
          </reference>
        </references>
      </pivotArea>
    </chartFormat>
    <chartFormat chart="2" format="731" series="1">
      <pivotArea type="data" outline="0" fieldPosition="0">
        <references count="3">
          <reference field="4294967294" count="1" selected="0">
            <x v="0"/>
          </reference>
          <reference field="0" count="1" selected="0">
            <x v="0"/>
          </reference>
          <reference field="1" count="1" selected="0">
            <x v="9"/>
          </reference>
        </references>
      </pivotArea>
    </chartFormat>
    <chartFormat chart="2" format="732" series="1">
      <pivotArea type="data" outline="0" fieldPosition="0">
        <references count="3">
          <reference field="4294967294" count="1" selected="0">
            <x v="0"/>
          </reference>
          <reference field="0" count="1" selected="0">
            <x v="0"/>
          </reference>
          <reference field="1" count="1" selected="0">
            <x v="10"/>
          </reference>
        </references>
      </pivotArea>
    </chartFormat>
    <chartFormat chart="2" format="733" series="1">
      <pivotArea type="data" outline="0" fieldPosition="0">
        <references count="3">
          <reference field="4294967294" count="1" selected="0">
            <x v="0"/>
          </reference>
          <reference field="0" count="1" selected="0">
            <x v="0"/>
          </reference>
          <reference field="1" count="1" selected="0">
            <x v="11"/>
          </reference>
        </references>
      </pivotArea>
    </chartFormat>
    <chartFormat chart="2" format="734" series="1">
      <pivotArea type="data" outline="0" fieldPosition="0">
        <references count="3">
          <reference field="4294967294" count="1" selected="0">
            <x v="0"/>
          </reference>
          <reference field="0" count="1" selected="0">
            <x v="0"/>
          </reference>
          <reference field="1" count="1" selected="0">
            <x v="12"/>
          </reference>
        </references>
      </pivotArea>
    </chartFormat>
    <chartFormat chart="2" format="735" series="1">
      <pivotArea type="data" outline="0" fieldPosition="0">
        <references count="3">
          <reference field="4294967294" count="1" selected="0">
            <x v="0"/>
          </reference>
          <reference field="0" count="1" selected="0">
            <x v="0"/>
          </reference>
          <reference field="1" count="1" selected="0">
            <x v="13"/>
          </reference>
        </references>
      </pivotArea>
    </chartFormat>
    <chartFormat chart="2" format="736" series="1">
      <pivotArea type="data" outline="0" fieldPosition="0">
        <references count="3">
          <reference field="4294967294" count="1" selected="0">
            <x v="0"/>
          </reference>
          <reference field="0" count="1" selected="0">
            <x v="0"/>
          </reference>
          <reference field="1" count="1" selected="0">
            <x v="14"/>
          </reference>
        </references>
      </pivotArea>
    </chartFormat>
    <chartFormat chart="2" format="737" series="1">
      <pivotArea type="data" outline="0" fieldPosition="0">
        <references count="3">
          <reference field="4294967294" count="1" selected="0">
            <x v="0"/>
          </reference>
          <reference field="0" count="1" selected="0">
            <x v="0"/>
          </reference>
          <reference field="1" count="1" selected="0">
            <x v="15"/>
          </reference>
        </references>
      </pivotArea>
    </chartFormat>
    <chartFormat chart="2" format="738" series="1">
      <pivotArea type="data" outline="0" fieldPosition="0">
        <references count="3">
          <reference field="4294967294" count="1" selected="0">
            <x v="0"/>
          </reference>
          <reference field="0" count="1" selected="0">
            <x v="0"/>
          </reference>
          <reference field="1" count="1" selected="0">
            <x v="16"/>
          </reference>
        </references>
      </pivotArea>
    </chartFormat>
    <chartFormat chart="2" format="739" series="1">
      <pivotArea type="data" outline="0" fieldPosition="0">
        <references count="3">
          <reference field="4294967294" count="1" selected="0">
            <x v="0"/>
          </reference>
          <reference field="0" count="1" selected="0">
            <x v="0"/>
          </reference>
          <reference field="1" count="1" selected="0">
            <x v="17"/>
          </reference>
        </references>
      </pivotArea>
    </chartFormat>
    <chartFormat chart="2" format="740" series="1">
      <pivotArea type="data" outline="0" fieldPosition="0">
        <references count="3">
          <reference field="4294967294" count="1" selected="0">
            <x v="0"/>
          </reference>
          <reference field="0" count="1" selected="0">
            <x v="0"/>
          </reference>
          <reference field="1" count="1" selected="0">
            <x v="18"/>
          </reference>
        </references>
      </pivotArea>
    </chartFormat>
    <chartFormat chart="2" format="741" series="1">
      <pivotArea type="data" outline="0" fieldPosition="0">
        <references count="3">
          <reference field="4294967294" count="1" selected="0">
            <x v="0"/>
          </reference>
          <reference field="0" count="1" selected="0">
            <x v="0"/>
          </reference>
          <reference field="1" count="1" selected="0">
            <x v="19"/>
          </reference>
        </references>
      </pivotArea>
    </chartFormat>
    <chartFormat chart="2" format="742" series="1">
      <pivotArea type="data" outline="0" fieldPosition="0">
        <references count="3">
          <reference field="4294967294" count="1" selected="0">
            <x v="0"/>
          </reference>
          <reference field="0" count="1" selected="0">
            <x v="0"/>
          </reference>
          <reference field="1" count="1" selected="0">
            <x v="20"/>
          </reference>
        </references>
      </pivotArea>
    </chartFormat>
    <chartFormat chart="2" format="743" series="1">
      <pivotArea type="data" outline="0" fieldPosition="0">
        <references count="3">
          <reference field="4294967294" count="1" selected="0">
            <x v="0"/>
          </reference>
          <reference field="0" count="1" selected="0">
            <x v="0"/>
          </reference>
          <reference field="1" count="1" selected="0">
            <x v="21"/>
          </reference>
        </references>
      </pivotArea>
    </chartFormat>
    <chartFormat chart="2" format="744" series="1">
      <pivotArea type="data" outline="0" fieldPosition="0">
        <references count="3">
          <reference field="4294967294" count="1" selected="0">
            <x v="0"/>
          </reference>
          <reference field="0" count="1" selected="0">
            <x v="0"/>
          </reference>
          <reference field="1" count="1" selected="0">
            <x v="22"/>
          </reference>
        </references>
      </pivotArea>
    </chartFormat>
    <chartFormat chart="2" format="745" series="1">
      <pivotArea type="data" outline="0" fieldPosition="0">
        <references count="3">
          <reference field="4294967294" count="1" selected="0">
            <x v="0"/>
          </reference>
          <reference field="0" count="1" selected="0">
            <x v="0"/>
          </reference>
          <reference field="1" count="1" selected="0">
            <x v="23"/>
          </reference>
        </references>
      </pivotArea>
    </chartFormat>
    <chartFormat chart="2" format="746" series="1">
      <pivotArea type="data" outline="0" fieldPosition="0">
        <references count="3">
          <reference field="4294967294" count="1" selected="0">
            <x v="0"/>
          </reference>
          <reference field="0" count="1" selected="0">
            <x v="0"/>
          </reference>
          <reference field="1" count="1" selected="0">
            <x v="24"/>
          </reference>
        </references>
      </pivotArea>
    </chartFormat>
    <chartFormat chart="2" format="747" series="1">
      <pivotArea type="data" outline="0" fieldPosition="0">
        <references count="3">
          <reference field="4294967294" count="1" selected="0">
            <x v="0"/>
          </reference>
          <reference field="0" count="1" selected="0">
            <x v="0"/>
          </reference>
          <reference field="1" count="1" selected="0">
            <x v="25"/>
          </reference>
        </references>
      </pivotArea>
    </chartFormat>
    <chartFormat chart="2" format="748" series="1">
      <pivotArea type="data" outline="0" fieldPosition="0">
        <references count="3">
          <reference field="4294967294" count="1" selected="0">
            <x v="0"/>
          </reference>
          <reference field="0" count="1" selected="0">
            <x v="0"/>
          </reference>
          <reference field="1" count="1" selected="0">
            <x v="26"/>
          </reference>
        </references>
      </pivotArea>
    </chartFormat>
    <chartFormat chart="2" format="749" series="1">
      <pivotArea type="data" outline="0" fieldPosition="0">
        <references count="3">
          <reference field="4294967294" count="1" selected="0">
            <x v="0"/>
          </reference>
          <reference field="0" count="1" selected="0">
            <x v="0"/>
          </reference>
          <reference field="1" count="1" selected="0">
            <x v="27"/>
          </reference>
        </references>
      </pivotArea>
    </chartFormat>
    <chartFormat chart="2" format="750" series="1">
      <pivotArea type="data" outline="0" fieldPosition="0">
        <references count="3">
          <reference field="4294967294" count="1" selected="0">
            <x v="0"/>
          </reference>
          <reference field="0" count="1" selected="0">
            <x v="0"/>
          </reference>
          <reference field="1" count="1" selected="0">
            <x v="28"/>
          </reference>
        </references>
      </pivotArea>
    </chartFormat>
    <chartFormat chart="2" format="751" series="1">
      <pivotArea type="data" outline="0" fieldPosition="0">
        <references count="3">
          <reference field="4294967294" count="1" selected="0">
            <x v="0"/>
          </reference>
          <reference field="0" count="1" selected="0">
            <x v="1"/>
          </reference>
          <reference field="1" count="1" selected="0">
            <x v="0"/>
          </reference>
        </references>
      </pivotArea>
    </chartFormat>
    <chartFormat chart="2" format="752" series="1">
      <pivotArea type="data" outline="0" fieldPosition="0">
        <references count="3">
          <reference field="4294967294" count="1" selected="0">
            <x v="0"/>
          </reference>
          <reference field="0" count="1" selected="0">
            <x v="1"/>
          </reference>
          <reference field="1" count="1" selected="0">
            <x v="1"/>
          </reference>
        </references>
      </pivotArea>
    </chartFormat>
    <chartFormat chart="2" format="753"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754"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755" series="1">
      <pivotArea type="data" outline="0" fieldPosition="0">
        <references count="3">
          <reference field="4294967294" count="1" selected="0">
            <x v="0"/>
          </reference>
          <reference field="0" count="1" selected="0">
            <x v="1"/>
          </reference>
          <reference field="1" count="1" selected="0">
            <x v="4"/>
          </reference>
        </references>
      </pivotArea>
    </chartFormat>
    <chartFormat chart="2" format="756" series="1">
      <pivotArea type="data" outline="0" fieldPosition="0">
        <references count="3">
          <reference field="4294967294" count="1" selected="0">
            <x v="0"/>
          </reference>
          <reference field="0" count="1" selected="0">
            <x v="1"/>
          </reference>
          <reference field="1" count="1" selected="0">
            <x v="5"/>
          </reference>
        </references>
      </pivotArea>
    </chartFormat>
    <chartFormat chart="2" format="757" series="1">
      <pivotArea type="data" outline="0" fieldPosition="0">
        <references count="3">
          <reference field="4294967294" count="1" selected="0">
            <x v="0"/>
          </reference>
          <reference field="0" count="1" selected="0">
            <x v="1"/>
          </reference>
          <reference field="1" count="1" selected="0">
            <x v="6"/>
          </reference>
        </references>
      </pivotArea>
    </chartFormat>
    <chartFormat chart="2" format="758" series="1">
      <pivotArea type="data" outline="0" fieldPosition="0">
        <references count="3">
          <reference field="4294967294" count="1" selected="0">
            <x v="0"/>
          </reference>
          <reference field="0" count="1" selected="0">
            <x v="1"/>
          </reference>
          <reference field="1" count="1" selected="0">
            <x v="7"/>
          </reference>
        </references>
      </pivotArea>
    </chartFormat>
    <chartFormat chart="2" format="759" series="1">
      <pivotArea type="data" outline="0" fieldPosition="0">
        <references count="3">
          <reference field="4294967294" count="1" selected="0">
            <x v="0"/>
          </reference>
          <reference field="0" count="1" selected="0">
            <x v="1"/>
          </reference>
          <reference field="1" count="1" selected="0">
            <x v="8"/>
          </reference>
        </references>
      </pivotArea>
    </chartFormat>
    <chartFormat chart="2" format="760" series="1">
      <pivotArea type="data" outline="0" fieldPosition="0">
        <references count="3">
          <reference field="4294967294" count="1" selected="0">
            <x v="0"/>
          </reference>
          <reference field="0" count="1" selected="0">
            <x v="1"/>
          </reference>
          <reference field="1" count="1" selected="0">
            <x v="9"/>
          </reference>
        </references>
      </pivotArea>
    </chartFormat>
    <chartFormat chart="2" format="761" series="1">
      <pivotArea type="data" outline="0" fieldPosition="0">
        <references count="3">
          <reference field="4294967294" count="1" selected="0">
            <x v="0"/>
          </reference>
          <reference field="0" count="1" selected="0">
            <x v="1"/>
          </reference>
          <reference field="1" count="1" selected="0">
            <x v="10"/>
          </reference>
        </references>
      </pivotArea>
    </chartFormat>
    <chartFormat chart="2" format="762" series="1">
      <pivotArea type="data" outline="0" fieldPosition="0">
        <references count="3">
          <reference field="4294967294" count="1" selected="0">
            <x v="0"/>
          </reference>
          <reference field="0" count="1" selected="0">
            <x v="1"/>
          </reference>
          <reference field="1" count="1" selected="0">
            <x v="11"/>
          </reference>
        </references>
      </pivotArea>
    </chartFormat>
    <chartFormat chart="2" format="763" series="1">
      <pivotArea type="data" outline="0" fieldPosition="0">
        <references count="3">
          <reference field="4294967294" count="1" selected="0">
            <x v="0"/>
          </reference>
          <reference field="0" count="1" selected="0">
            <x v="1"/>
          </reference>
          <reference field="1" count="1" selected="0">
            <x v="12"/>
          </reference>
        </references>
      </pivotArea>
    </chartFormat>
    <chartFormat chart="2" format="764" series="1">
      <pivotArea type="data" outline="0" fieldPosition="0">
        <references count="3">
          <reference field="4294967294" count="1" selected="0">
            <x v="0"/>
          </reference>
          <reference field="0" count="1" selected="0">
            <x v="1"/>
          </reference>
          <reference field="1" count="1" selected="0">
            <x v="13"/>
          </reference>
        </references>
      </pivotArea>
    </chartFormat>
    <chartFormat chart="2" format="765" series="1">
      <pivotArea type="data" outline="0" fieldPosition="0">
        <references count="3">
          <reference field="4294967294" count="1" selected="0">
            <x v="0"/>
          </reference>
          <reference field="0" count="1" selected="0">
            <x v="1"/>
          </reference>
          <reference field="1" count="1" selected="0">
            <x v="14"/>
          </reference>
        </references>
      </pivotArea>
    </chartFormat>
    <chartFormat chart="2" format="766" series="1">
      <pivotArea type="data" outline="0" fieldPosition="0">
        <references count="3">
          <reference field="4294967294" count="1" selected="0">
            <x v="0"/>
          </reference>
          <reference field="0" count="1" selected="0">
            <x v="1"/>
          </reference>
          <reference field="1" count="1" selected="0">
            <x v="15"/>
          </reference>
        </references>
      </pivotArea>
    </chartFormat>
    <chartFormat chart="2" format="767" series="1">
      <pivotArea type="data" outline="0" fieldPosition="0">
        <references count="3">
          <reference field="4294967294" count="1" selected="0">
            <x v="0"/>
          </reference>
          <reference field="0" count="1" selected="0">
            <x v="1"/>
          </reference>
          <reference field="1" count="1" selected="0">
            <x v="16"/>
          </reference>
        </references>
      </pivotArea>
    </chartFormat>
    <chartFormat chart="2" format="768" series="1">
      <pivotArea type="data" outline="0" fieldPosition="0">
        <references count="3">
          <reference field="4294967294" count="1" selected="0">
            <x v="0"/>
          </reference>
          <reference field="0" count="1" selected="0">
            <x v="1"/>
          </reference>
          <reference field="1" count="1" selected="0">
            <x v="17"/>
          </reference>
        </references>
      </pivotArea>
    </chartFormat>
    <chartFormat chart="2" format="769" series="1">
      <pivotArea type="data" outline="0" fieldPosition="0">
        <references count="3">
          <reference field="4294967294" count="1" selected="0">
            <x v="0"/>
          </reference>
          <reference field="0" count="1" selected="0">
            <x v="1"/>
          </reference>
          <reference field="1" count="1" selected="0">
            <x v="18"/>
          </reference>
        </references>
      </pivotArea>
    </chartFormat>
    <chartFormat chart="2" format="770" series="1">
      <pivotArea type="data" outline="0" fieldPosition="0">
        <references count="3">
          <reference field="4294967294" count="1" selected="0">
            <x v="0"/>
          </reference>
          <reference field="0" count="1" selected="0">
            <x v="1"/>
          </reference>
          <reference field="1" count="1" selected="0">
            <x v="19"/>
          </reference>
        </references>
      </pivotArea>
    </chartFormat>
    <chartFormat chart="2" format="771" series="1">
      <pivotArea type="data" outline="0" fieldPosition="0">
        <references count="3">
          <reference field="4294967294" count="1" selected="0">
            <x v="0"/>
          </reference>
          <reference field="0" count="1" selected="0">
            <x v="1"/>
          </reference>
          <reference field="1" count="1" selected="0">
            <x v="20"/>
          </reference>
        </references>
      </pivotArea>
    </chartFormat>
    <chartFormat chart="2" format="772" series="1">
      <pivotArea type="data" outline="0" fieldPosition="0">
        <references count="3">
          <reference field="4294967294" count="1" selected="0">
            <x v="0"/>
          </reference>
          <reference field="0" count="1" selected="0">
            <x v="1"/>
          </reference>
          <reference field="1" count="1" selected="0">
            <x v="21"/>
          </reference>
        </references>
      </pivotArea>
    </chartFormat>
    <chartFormat chart="2" format="773" series="1">
      <pivotArea type="data" outline="0" fieldPosition="0">
        <references count="3">
          <reference field="4294967294" count="1" selected="0">
            <x v="0"/>
          </reference>
          <reference field="0" count="1" selected="0">
            <x v="1"/>
          </reference>
          <reference field="1" count="1" selected="0">
            <x v="22"/>
          </reference>
        </references>
      </pivotArea>
    </chartFormat>
    <chartFormat chart="2" format="774" series="1">
      <pivotArea type="data" outline="0" fieldPosition="0">
        <references count="3">
          <reference field="4294967294" count="1" selected="0">
            <x v="0"/>
          </reference>
          <reference field="0" count="1" selected="0">
            <x v="1"/>
          </reference>
          <reference field="1" count="1" selected="0">
            <x v="23"/>
          </reference>
        </references>
      </pivotArea>
    </chartFormat>
    <chartFormat chart="2" format="775" series="1">
      <pivotArea type="data" outline="0" fieldPosition="0">
        <references count="3">
          <reference field="4294967294" count="1" selected="0">
            <x v="0"/>
          </reference>
          <reference field="0" count="1" selected="0">
            <x v="1"/>
          </reference>
          <reference field="1" count="1" selected="0">
            <x v="24"/>
          </reference>
        </references>
      </pivotArea>
    </chartFormat>
    <chartFormat chart="2" format="776" series="1">
      <pivotArea type="data" outline="0" fieldPosition="0">
        <references count="3">
          <reference field="4294967294" count="1" selected="0">
            <x v="0"/>
          </reference>
          <reference field="0" count="1" selected="0">
            <x v="1"/>
          </reference>
          <reference field="1" count="1" selected="0">
            <x v="25"/>
          </reference>
        </references>
      </pivotArea>
    </chartFormat>
    <chartFormat chart="2" format="777" series="1">
      <pivotArea type="data" outline="0" fieldPosition="0">
        <references count="3">
          <reference field="4294967294" count="1" selected="0">
            <x v="0"/>
          </reference>
          <reference field="0" count="1" selected="0">
            <x v="1"/>
          </reference>
          <reference field="1" count="1" selected="0">
            <x v="26"/>
          </reference>
        </references>
      </pivotArea>
    </chartFormat>
    <chartFormat chart="2" format="778" series="1">
      <pivotArea type="data" outline="0" fieldPosition="0">
        <references count="3">
          <reference field="4294967294" count="1" selected="0">
            <x v="0"/>
          </reference>
          <reference field="0" count="1" selected="0">
            <x v="1"/>
          </reference>
          <reference field="1" count="1" selected="0">
            <x v="27"/>
          </reference>
        </references>
      </pivotArea>
    </chartFormat>
    <chartFormat chart="2" format="779" series="1">
      <pivotArea type="data" outline="0" fieldPosition="0">
        <references count="3">
          <reference field="4294967294" count="1" selected="0">
            <x v="0"/>
          </reference>
          <reference field="0" count="1" selected="0">
            <x v="1"/>
          </reference>
          <reference field="1" count="1" selected="0">
            <x v="28"/>
          </reference>
        </references>
      </pivotArea>
    </chartFormat>
    <chartFormat chart="2" format="780" series="1">
      <pivotArea type="data" outline="0" fieldPosition="0">
        <references count="3">
          <reference field="4294967294" count="1" selected="0">
            <x v="0"/>
          </reference>
          <reference field="0" count="1" selected="0">
            <x v="1"/>
          </reference>
          <reference field="1" count="1" selected="0">
            <x v="29"/>
          </reference>
        </references>
      </pivotArea>
    </chartFormat>
    <chartFormat chart="2" format="781" series="1">
      <pivotArea type="data" outline="0" fieldPosition="0">
        <references count="3">
          <reference field="4294967294" count="1" selected="0">
            <x v="0"/>
          </reference>
          <reference field="0" count="1" selected="0">
            <x v="1"/>
          </reference>
          <reference field="1" count="1" selected="0">
            <x v="30"/>
          </reference>
        </references>
      </pivotArea>
    </chartFormat>
    <chartFormat chart="2" format="782"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783"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784" series="1">
      <pivotArea type="data" outline="0" fieldPosition="0">
        <references count="3">
          <reference field="4294967294" count="1" selected="0">
            <x v="0"/>
          </reference>
          <reference field="0" count="1" selected="0">
            <x v="2"/>
          </reference>
          <reference field="1" count="1" selected="0">
            <x v="2"/>
          </reference>
        </references>
      </pivotArea>
    </chartFormat>
    <chartFormat chart="2" format="785" series="1">
      <pivotArea type="data" outline="0" fieldPosition="0">
        <references count="3">
          <reference field="4294967294" count="1" selected="0">
            <x v="0"/>
          </reference>
          <reference field="0" count="1" selected="0">
            <x v="2"/>
          </reference>
          <reference field="1" count="1" selected="0">
            <x v="3"/>
          </reference>
        </references>
      </pivotArea>
    </chartFormat>
    <chartFormat chart="2" format="786" series="1">
      <pivotArea type="data" outline="0" fieldPosition="0">
        <references count="3">
          <reference field="4294967294" count="1" selected="0">
            <x v="0"/>
          </reference>
          <reference field="0" count="1" selected="0">
            <x v="2"/>
          </reference>
          <reference field="1" count="1" selected="0">
            <x v="4"/>
          </reference>
        </references>
      </pivotArea>
    </chartFormat>
    <chartFormat chart="2" format="787" series="1">
      <pivotArea type="data" outline="0" fieldPosition="0">
        <references count="3">
          <reference field="4294967294" count="1" selected="0">
            <x v="0"/>
          </reference>
          <reference field="0" count="1" selected="0">
            <x v="2"/>
          </reference>
          <reference field="1" count="1" selected="0">
            <x v="5"/>
          </reference>
        </references>
      </pivotArea>
    </chartFormat>
    <chartFormat chart="2" format="788" series="1">
      <pivotArea type="data" outline="0" fieldPosition="0">
        <references count="3">
          <reference field="4294967294" count="1" selected="0">
            <x v="0"/>
          </reference>
          <reference field="0" count="1" selected="0">
            <x v="2"/>
          </reference>
          <reference field="1" count="1" selected="0">
            <x v="6"/>
          </reference>
        </references>
      </pivotArea>
    </chartFormat>
    <chartFormat chart="2" format="789" series="1">
      <pivotArea type="data" outline="0" fieldPosition="0">
        <references count="3">
          <reference field="4294967294" count="1" selected="0">
            <x v="0"/>
          </reference>
          <reference field="0" count="1" selected="0">
            <x v="2"/>
          </reference>
          <reference field="1" count="1" selected="0">
            <x v="7"/>
          </reference>
        </references>
      </pivotArea>
    </chartFormat>
    <chartFormat chart="2" format="790" series="1">
      <pivotArea type="data" outline="0" fieldPosition="0">
        <references count="3">
          <reference field="4294967294" count="1" selected="0">
            <x v="0"/>
          </reference>
          <reference field="0" count="1" selected="0">
            <x v="2"/>
          </reference>
          <reference field="1" count="1" selected="0">
            <x v="8"/>
          </reference>
        </references>
      </pivotArea>
    </chartFormat>
    <chartFormat chart="2" format="791" series="1">
      <pivotArea type="data" outline="0" fieldPosition="0">
        <references count="3">
          <reference field="4294967294" count="1" selected="0">
            <x v="0"/>
          </reference>
          <reference field="0" count="1" selected="0">
            <x v="2"/>
          </reference>
          <reference field="1" count="1" selected="0">
            <x v="9"/>
          </reference>
        </references>
      </pivotArea>
    </chartFormat>
    <chartFormat chart="2" format="792" series="1">
      <pivotArea type="data" outline="0" fieldPosition="0">
        <references count="3">
          <reference field="4294967294" count="1" selected="0">
            <x v="0"/>
          </reference>
          <reference field="0" count="1" selected="0">
            <x v="2"/>
          </reference>
          <reference field="1" count="1" selected="0">
            <x v="10"/>
          </reference>
        </references>
      </pivotArea>
    </chartFormat>
    <chartFormat chart="2" format="793" series="1">
      <pivotArea type="data" outline="0" fieldPosition="0">
        <references count="3">
          <reference field="4294967294" count="1" selected="0">
            <x v="0"/>
          </reference>
          <reference field="0" count="1" selected="0">
            <x v="2"/>
          </reference>
          <reference field="1" count="1" selected="0">
            <x v="11"/>
          </reference>
        </references>
      </pivotArea>
    </chartFormat>
    <chartFormat chart="2" format="794" series="1">
      <pivotArea type="data" outline="0" fieldPosition="0">
        <references count="3">
          <reference field="4294967294" count="1" selected="0">
            <x v="0"/>
          </reference>
          <reference field="0" count="1" selected="0">
            <x v="2"/>
          </reference>
          <reference field="1" count="1" selected="0">
            <x v="12"/>
          </reference>
        </references>
      </pivotArea>
    </chartFormat>
    <chartFormat chart="2" format="795" series="1">
      <pivotArea type="data" outline="0" fieldPosition="0">
        <references count="3">
          <reference field="4294967294" count="1" selected="0">
            <x v="0"/>
          </reference>
          <reference field="0" count="1" selected="0">
            <x v="2"/>
          </reference>
          <reference field="1" count="1" selected="0">
            <x v="13"/>
          </reference>
        </references>
      </pivotArea>
    </chartFormat>
    <chartFormat chart="2" format="796" series="1">
      <pivotArea type="data" outline="0" fieldPosition="0">
        <references count="3">
          <reference field="4294967294" count="1" selected="0">
            <x v="0"/>
          </reference>
          <reference field="0" count="1" selected="0">
            <x v="2"/>
          </reference>
          <reference field="1" count="1" selected="0">
            <x v="14"/>
          </reference>
        </references>
      </pivotArea>
    </chartFormat>
    <chartFormat chart="2" format="797" series="1">
      <pivotArea type="data" outline="0" fieldPosition="0">
        <references count="3">
          <reference field="4294967294" count="1" selected="0">
            <x v="0"/>
          </reference>
          <reference field="0" count="1" selected="0">
            <x v="2"/>
          </reference>
          <reference field="1" count="1" selected="0">
            <x v="15"/>
          </reference>
        </references>
      </pivotArea>
    </chartFormat>
    <chartFormat chart="2" format="798" series="1">
      <pivotArea type="data" outline="0" fieldPosition="0">
        <references count="3">
          <reference field="4294967294" count="1" selected="0">
            <x v="0"/>
          </reference>
          <reference field="0" count="1" selected="0">
            <x v="2"/>
          </reference>
          <reference field="1" count="1" selected="0">
            <x v="16"/>
          </reference>
        </references>
      </pivotArea>
    </chartFormat>
    <chartFormat chart="2" format="799" series="1">
      <pivotArea type="data" outline="0" fieldPosition="0">
        <references count="3">
          <reference field="4294967294" count="1" selected="0">
            <x v="0"/>
          </reference>
          <reference field="0" count="1" selected="0">
            <x v="2"/>
          </reference>
          <reference field="1" count="1" selected="0">
            <x v="17"/>
          </reference>
        </references>
      </pivotArea>
    </chartFormat>
    <chartFormat chart="2" format="800" series="1">
      <pivotArea type="data" outline="0" fieldPosition="0">
        <references count="3">
          <reference field="4294967294" count="1" selected="0">
            <x v="0"/>
          </reference>
          <reference field="0" count="1" selected="0">
            <x v="2"/>
          </reference>
          <reference field="1" count="1" selected="0">
            <x v="18"/>
          </reference>
        </references>
      </pivotArea>
    </chartFormat>
    <chartFormat chart="2" format="801" series="1">
      <pivotArea type="data" outline="0" fieldPosition="0">
        <references count="3">
          <reference field="4294967294" count="1" selected="0">
            <x v="0"/>
          </reference>
          <reference field="0" count="1" selected="0">
            <x v="2"/>
          </reference>
          <reference field="1" count="1" selected="0">
            <x v="19"/>
          </reference>
        </references>
      </pivotArea>
    </chartFormat>
    <chartFormat chart="2" format="802" series="1">
      <pivotArea type="data" outline="0" fieldPosition="0">
        <references count="3">
          <reference field="4294967294" count="1" selected="0">
            <x v="0"/>
          </reference>
          <reference field="0" count="1" selected="0">
            <x v="2"/>
          </reference>
          <reference field="1" count="1" selected="0">
            <x v="20"/>
          </reference>
        </references>
      </pivotArea>
    </chartFormat>
    <chartFormat chart="2" format="803" series="1">
      <pivotArea type="data" outline="0" fieldPosition="0">
        <references count="3">
          <reference field="4294967294" count="1" selected="0">
            <x v="0"/>
          </reference>
          <reference field="0" count="1" selected="0">
            <x v="2"/>
          </reference>
          <reference field="1" count="1" selected="0">
            <x v="21"/>
          </reference>
        </references>
      </pivotArea>
    </chartFormat>
    <chartFormat chart="2" format="804" series="1">
      <pivotArea type="data" outline="0" fieldPosition="0">
        <references count="3">
          <reference field="4294967294" count="1" selected="0">
            <x v="0"/>
          </reference>
          <reference field="0" count="1" selected="0">
            <x v="2"/>
          </reference>
          <reference field="1" count="1" selected="0">
            <x v="22"/>
          </reference>
        </references>
      </pivotArea>
    </chartFormat>
    <chartFormat chart="2" format="805" series="1">
      <pivotArea type="data" outline="0" fieldPosition="0">
        <references count="3">
          <reference field="4294967294" count="1" selected="0">
            <x v="0"/>
          </reference>
          <reference field="0" count="1" selected="0">
            <x v="2"/>
          </reference>
          <reference field="1" count="1" selected="0">
            <x v="23"/>
          </reference>
        </references>
      </pivotArea>
    </chartFormat>
    <chartFormat chart="2" format="806" series="1">
      <pivotArea type="data" outline="0" fieldPosition="0">
        <references count="3">
          <reference field="4294967294" count="1" selected="0">
            <x v="0"/>
          </reference>
          <reference field="0" count="1" selected="0">
            <x v="2"/>
          </reference>
          <reference field="1" count="1" selected="0">
            <x v="24"/>
          </reference>
        </references>
      </pivotArea>
    </chartFormat>
    <chartFormat chart="2" format="807" series="1">
      <pivotArea type="data" outline="0" fieldPosition="0">
        <references count="3">
          <reference field="4294967294" count="1" selected="0">
            <x v="0"/>
          </reference>
          <reference field="0" count="1" selected="0">
            <x v="2"/>
          </reference>
          <reference field="1" count="1" selected="0">
            <x v="25"/>
          </reference>
        </references>
      </pivotArea>
    </chartFormat>
    <chartFormat chart="2" format="808" series="1">
      <pivotArea type="data" outline="0" fieldPosition="0">
        <references count="3">
          <reference field="4294967294" count="1" selected="0">
            <x v="0"/>
          </reference>
          <reference field="0" count="1" selected="0">
            <x v="2"/>
          </reference>
          <reference field="1" count="1" selected="0">
            <x v="26"/>
          </reference>
        </references>
      </pivotArea>
    </chartFormat>
    <chartFormat chart="2" format="809" series="1">
      <pivotArea type="data" outline="0" fieldPosition="0">
        <references count="3">
          <reference field="4294967294" count="1" selected="0">
            <x v="0"/>
          </reference>
          <reference field="0" count="1" selected="0">
            <x v="2"/>
          </reference>
          <reference field="1" count="1" selected="0">
            <x v="27"/>
          </reference>
        </references>
      </pivotArea>
    </chartFormat>
    <chartFormat chart="2" format="810" series="1">
      <pivotArea type="data" outline="0" fieldPosition="0">
        <references count="3">
          <reference field="4294967294" count="1" selected="0">
            <x v="0"/>
          </reference>
          <reference field="0" count="1" selected="0">
            <x v="2"/>
          </reference>
          <reference field="1" count="1" selected="0">
            <x v="28"/>
          </reference>
        </references>
      </pivotArea>
    </chartFormat>
    <chartFormat chart="2" format="811" series="1">
      <pivotArea type="data" outline="0" fieldPosition="0">
        <references count="3">
          <reference field="4294967294" count="1" selected="0">
            <x v="0"/>
          </reference>
          <reference field="0" count="1" selected="0">
            <x v="2"/>
          </reference>
          <reference field="1" count="1" selected="0">
            <x v="29"/>
          </reference>
        </references>
      </pivotArea>
    </chartFormat>
    <chartFormat chart="2" format="812" series="1">
      <pivotArea type="data" outline="0" fieldPosition="0">
        <references count="3">
          <reference field="4294967294" count="1" selected="0">
            <x v="0"/>
          </reference>
          <reference field="0" count="1" selected="0">
            <x v="2"/>
          </reference>
          <reference field="1" count="1" selected="0">
            <x v="30"/>
          </reference>
        </references>
      </pivotArea>
    </chartFormat>
    <chartFormat chart="2" format="813" series="1">
      <pivotArea type="data" outline="0" fieldPosition="0">
        <references count="3">
          <reference field="4294967294" count="1" selected="0">
            <x v="0"/>
          </reference>
          <reference field="0" count="1" selected="0">
            <x v="2"/>
          </reference>
          <reference field="1" count="1" selected="0">
            <x v="31"/>
          </reference>
        </references>
      </pivotArea>
    </chartFormat>
    <chartFormat chart="2" format="814" series="1">
      <pivotArea type="data" outline="0" fieldPosition="0">
        <references count="3">
          <reference field="4294967294" count="1" selected="0">
            <x v="0"/>
          </reference>
          <reference field="0" count="1" selected="0">
            <x v="3"/>
          </reference>
          <reference field="1" count="1" selected="0">
            <x v="0"/>
          </reference>
        </references>
      </pivotArea>
    </chartFormat>
    <chartFormat chart="2" format="815" series="1">
      <pivotArea type="data" outline="0" fieldPosition="0">
        <references count="3">
          <reference field="4294967294" count="1" selected="0">
            <x v="0"/>
          </reference>
          <reference field="0" count="1" selected="0">
            <x v="3"/>
          </reference>
          <reference field="1" count="1" selected="0">
            <x v="1"/>
          </reference>
        </references>
      </pivotArea>
    </chartFormat>
    <chartFormat chart="2" format="816" series="1">
      <pivotArea type="data" outline="0" fieldPosition="0">
        <references count="3">
          <reference field="4294967294" count="1" selected="0">
            <x v="0"/>
          </reference>
          <reference field="0" count="1" selected="0">
            <x v="3"/>
          </reference>
          <reference field="1" count="1" selected="0">
            <x v="2"/>
          </reference>
        </references>
      </pivotArea>
    </chartFormat>
    <chartFormat chart="2" format="817" series="1">
      <pivotArea type="data" outline="0" fieldPosition="0">
        <references count="3">
          <reference field="4294967294" count="1" selected="0">
            <x v="0"/>
          </reference>
          <reference field="0" count="1" selected="0">
            <x v="3"/>
          </reference>
          <reference field="1" count="1" selected="0">
            <x v="3"/>
          </reference>
        </references>
      </pivotArea>
    </chartFormat>
    <chartFormat chart="2" format="818" series="1">
      <pivotArea type="data" outline="0" fieldPosition="0">
        <references count="3">
          <reference field="4294967294" count="1" selected="0">
            <x v="0"/>
          </reference>
          <reference field="0" count="1" selected="0">
            <x v="3"/>
          </reference>
          <reference field="1" count="1" selected="0">
            <x v="4"/>
          </reference>
        </references>
      </pivotArea>
    </chartFormat>
    <chartFormat chart="2" format="819" series="1">
      <pivotArea type="data" outline="0" fieldPosition="0">
        <references count="3">
          <reference field="4294967294" count="1" selected="0">
            <x v="0"/>
          </reference>
          <reference field="0" count="1" selected="0">
            <x v="3"/>
          </reference>
          <reference field="1" count="1" selected="0">
            <x v="5"/>
          </reference>
        </references>
      </pivotArea>
    </chartFormat>
    <chartFormat chart="2" format="820" series="1">
      <pivotArea type="data" outline="0" fieldPosition="0">
        <references count="3">
          <reference field="4294967294" count="1" selected="0">
            <x v="0"/>
          </reference>
          <reference field="0" count="1" selected="0">
            <x v="3"/>
          </reference>
          <reference field="1" count="1" selected="0">
            <x v="6"/>
          </reference>
        </references>
      </pivotArea>
    </chartFormat>
    <chartFormat chart="2" format="821" series="1">
      <pivotArea type="data" outline="0" fieldPosition="0">
        <references count="3">
          <reference field="4294967294" count="1" selected="0">
            <x v="0"/>
          </reference>
          <reference field="0" count="1" selected="0">
            <x v="3"/>
          </reference>
          <reference field="1" count="1" selected="0">
            <x v="7"/>
          </reference>
        </references>
      </pivotArea>
    </chartFormat>
    <chartFormat chart="2" format="822" series="1">
      <pivotArea type="data" outline="0" fieldPosition="0">
        <references count="3">
          <reference field="4294967294" count="1" selected="0">
            <x v="0"/>
          </reference>
          <reference field="0" count="1" selected="0">
            <x v="3"/>
          </reference>
          <reference field="1" count="1" selected="0">
            <x v="8"/>
          </reference>
        </references>
      </pivotArea>
    </chartFormat>
    <chartFormat chart="2" format="823" series="1">
      <pivotArea type="data" outline="0" fieldPosition="0">
        <references count="3">
          <reference field="4294967294" count="1" selected="0">
            <x v="0"/>
          </reference>
          <reference field="0" count="1" selected="0">
            <x v="3"/>
          </reference>
          <reference field="1" count="1" selected="0">
            <x v="9"/>
          </reference>
        </references>
      </pivotArea>
    </chartFormat>
    <chartFormat chart="2" format="824" series="1">
      <pivotArea type="data" outline="0" fieldPosition="0">
        <references count="3">
          <reference field="4294967294" count="1" selected="0">
            <x v="0"/>
          </reference>
          <reference field="0" count="1" selected="0">
            <x v="3"/>
          </reference>
          <reference field="1" count="1" selected="0">
            <x v="10"/>
          </reference>
        </references>
      </pivotArea>
    </chartFormat>
    <chartFormat chart="2" format="825" series="1">
      <pivotArea type="data" outline="0" fieldPosition="0">
        <references count="3">
          <reference field="4294967294" count="1" selected="0">
            <x v="0"/>
          </reference>
          <reference field="0" count="1" selected="0">
            <x v="3"/>
          </reference>
          <reference field="1" count="1" selected="0">
            <x v="11"/>
          </reference>
        </references>
      </pivotArea>
    </chartFormat>
    <chartFormat chart="2" format="826" series="1">
      <pivotArea type="data" outline="0" fieldPosition="0">
        <references count="3">
          <reference field="4294967294" count="1" selected="0">
            <x v="0"/>
          </reference>
          <reference field="0" count="1" selected="0">
            <x v="3"/>
          </reference>
          <reference field="1" count="1" selected="0">
            <x v="12"/>
          </reference>
        </references>
      </pivotArea>
    </chartFormat>
    <chartFormat chart="2" format="827" series="1">
      <pivotArea type="data" outline="0" fieldPosition="0">
        <references count="3">
          <reference field="4294967294" count="1" selected="0">
            <x v="0"/>
          </reference>
          <reference field="0" count="1" selected="0">
            <x v="3"/>
          </reference>
          <reference field="1" count="1" selected="0">
            <x v="13"/>
          </reference>
        </references>
      </pivotArea>
    </chartFormat>
    <chartFormat chart="2" format="828" series="1">
      <pivotArea type="data" outline="0" fieldPosition="0">
        <references count="3">
          <reference field="4294967294" count="1" selected="0">
            <x v="0"/>
          </reference>
          <reference field="0" count="1" selected="0">
            <x v="3"/>
          </reference>
          <reference field="1" count="1" selected="0">
            <x v="14"/>
          </reference>
        </references>
      </pivotArea>
    </chartFormat>
    <chartFormat chart="2" format="829" series="1">
      <pivotArea type="data" outline="0" fieldPosition="0">
        <references count="3">
          <reference field="4294967294" count="1" selected="0">
            <x v="0"/>
          </reference>
          <reference field="0" count="1" selected="0">
            <x v="3"/>
          </reference>
          <reference field="1" count="1" selected="0">
            <x v="15"/>
          </reference>
        </references>
      </pivotArea>
    </chartFormat>
    <chartFormat chart="2" format="830" series="1">
      <pivotArea type="data" outline="0" fieldPosition="0">
        <references count="3">
          <reference field="4294967294" count="1" selected="0">
            <x v="0"/>
          </reference>
          <reference field="0" count="1" selected="0">
            <x v="3"/>
          </reference>
          <reference field="1" count="1" selected="0">
            <x v="16"/>
          </reference>
        </references>
      </pivotArea>
    </chartFormat>
    <chartFormat chart="2" format="831" series="1">
      <pivotArea type="data" outline="0" fieldPosition="0">
        <references count="3">
          <reference field="4294967294" count="1" selected="0">
            <x v="0"/>
          </reference>
          <reference field="0" count="1" selected="0">
            <x v="3"/>
          </reference>
          <reference field="1" count="1" selected="0">
            <x v="17"/>
          </reference>
        </references>
      </pivotArea>
    </chartFormat>
    <chartFormat chart="2" format="832" series="1">
      <pivotArea type="data" outline="0" fieldPosition="0">
        <references count="3">
          <reference field="4294967294" count="1" selected="0">
            <x v="0"/>
          </reference>
          <reference field="0" count="1" selected="0">
            <x v="3"/>
          </reference>
          <reference field="1" count="1" selected="0">
            <x v="18"/>
          </reference>
        </references>
      </pivotArea>
    </chartFormat>
    <chartFormat chart="2" format="833" series="1">
      <pivotArea type="data" outline="0" fieldPosition="0">
        <references count="3">
          <reference field="4294967294" count="1" selected="0">
            <x v="0"/>
          </reference>
          <reference field="0" count="1" selected="0">
            <x v="3"/>
          </reference>
          <reference field="1" count="1" selected="0">
            <x v="19"/>
          </reference>
        </references>
      </pivotArea>
    </chartFormat>
    <chartFormat chart="2" format="834" series="1">
      <pivotArea type="data" outline="0" fieldPosition="0">
        <references count="3">
          <reference field="4294967294" count="1" selected="0">
            <x v="0"/>
          </reference>
          <reference field="0" count="1" selected="0">
            <x v="3"/>
          </reference>
          <reference field="1" count="1" selected="0">
            <x v="20"/>
          </reference>
        </references>
      </pivotArea>
    </chartFormat>
    <chartFormat chart="2" format="835" series="1">
      <pivotArea type="data" outline="0" fieldPosition="0">
        <references count="3">
          <reference field="4294967294" count="1" selected="0">
            <x v="0"/>
          </reference>
          <reference field="0" count="1" selected="0">
            <x v="3"/>
          </reference>
          <reference field="1" count="1" selected="0">
            <x v="21"/>
          </reference>
        </references>
      </pivotArea>
    </chartFormat>
    <chartFormat chart="2" format="836" series="1">
      <pivotArea type="data" outline="0" fieldPosition="0">
        <references count="3">
          <reference field="4294967294" count="1" selected="0">
            <x v="0"/>
          </reference>
          <reference field="0" count="1" selected="0">
            <x v="3"/>
          </reference>
          <reference field="1" count="1" selected="0">
            <x v="22"/>
          </reference>
        </references>
      </pivotArea>
    </chartFormat>
    <chartFormat chart="2" format="837" series="1">
      <pivotArea type="data" outline="0" fieldPosition="0">
        <references count="3">
          <reference field="4294967294" count="1" selected="0">
            <x v="0"/>
          </reference>
          <reference field="0" count="1" selected="0">
            <x v="3"/>
          </reference>
          <reference field="1" count="1" selected="0">
            <x v="23"/>
          </reference>
        </references>
      </pivotArea>
    </chartFormat>
    <chartFormat chart="2" format="838" series="1">
      <pivotArea type="data" outline="0" fieldPosition="0">
        <references count="3">
          <reference field="4294967294" count="1" selected="0">
            <x v="0"/>
          </reference>
          <reference field="0" count="1" selected="0">
            <x v="3"/>
          </reference>
          <reference field="1" count="1" selected="0">
            <x v="24"/>
          </reference>
        </references>
      </pivotArea>
    </chartFormat>
    <chartFormat chart="2" format="839" series="1">
      <pivotArea type="data" outline="0" fieldPosition="0">
        <references count="3">
          <reference field="4294967294" count="1" selected="0">
            <x v="0"/>
          </reference>
          <reference field="0" count="1" selected="0">
            <x v="3"/>
          </reference>
          <reference field="1" count="1" selected="0">
            <x v="25"/>
          </reference>
        </references>
      </pivotArea>
    </chartFormat>
    <chartFormat chart="2" format="840" series="1">
      <pivotArea type="data" outline="0" fieldPosition="0">
        <references count="3">
          <reference field="4294967294" count="1" selected="0">
            <x v="0"/>
          </reference>
          <reference field="0" count="1" selected="0">
            <x v="3"/>
          </reference>
          <reference field="1" count="1" selected="0">
            <x v="26"/>
          </reference>
        </references>
      </pivotArea>
    </chartFormat>
    <chartFormat chart="2" format="841" series="1">
      <pivotArea type="data" outline="0" fieldPosition="0">
        <references count="3">
          <reference field="4294967294" count="1" selected="0">
            <x v="0"/>
          </reference>
          <reference field="0" count="1" selected="0">
            <x v="3"/>
          </reference>
          <reference field="1" count="1" selected="0">
            <x v="27"/>
          </reference>
        </references>
      </pivotArea>
    </chartFormat>
    <chartFormat chart="2" format="842" series="1">
      <pivotArea type="data" outline="0" fieldPosition="0">
        <references count="3">
          <reference field="4294967294" count="1" selected="0">
            <x v="0"/>
          </reference>
          <reference field="0" count="1" selected="0">
            <x v="3"/>
          </reference>
          <reference field="1" count="1" selected="0">
            <x v="28"/>
          </reference>
        </references>
      </pivotArea>
    </chartFormat>
    <chartFormat chart="2" format="843" series="1">
      <pivotArea type="data" outline="0" fieldPosition="0">
        <references count="3">
          <reference field="4294967294" count="1" selected="0">
            <x v="0"/>
          </reference>
          <reference field="0" count="1" selected="0">
            <x v="3"/>
          </reference>
          <reference field="1" count="1" selected="0">
            <x v="29"/>
          </reference>
        </references>
      </pivotArea>
    </chartFormat>
    <chartFormat chart="2" format="844" series="1">
      <pivotArea type="data" outline="0" fieldPosition="0">
        <references count="3">
          <reference field="4294967294" count="1" selected="0">
            <x v="0"/>
          </reference>
          <reference field="0" count="1" selected="0">
            <x v="3"/>
          </reference>
          <reference field="1" count="1" selected="0">
            <x v="30"/>
          </reference>
        </references>
      </pivotArea>
    </chartFormat>
    <chartFormat chart="2" format="845" series="1">
      <pivotArea type="data" outline="0" fieldPosition="0">
        <references count="3">
          <reference field="4294967294" count="1" selected="0">
            <x v="0"/>
          </reference>
          <reference field="0" count="1" selected="0">
            <x v="3"/>
          </reference>
          <reference field="1" count="1" selected="0">
            <x v="32"/>
          </reference>
        </references>
      </pivotArea>
    </chartFormat>
    <chartFormat chart="2" format="879" series="1">
      <pivotArea type="data" outline="0" fieldPosition="0">
        <references count="3">
          <reference field="4294967294" count="1" selected="0">
            <x v="0"/>
          </reference>
          <reference field="0" count="1" selected="0">
            <x v="4"/>
          </reference>
          <reference field="1" count="1" selected="0">
            <x v="0"/>
          </reference>
        </references>
      </pivotArea>
    </chartFormat>
    <chartFormat chart="2" format="880" series="1">
      <pivotArea type="data" outline="0" fieldPosition="0">
        <references count="3">
          <reference field="4294967294" count="1" selected="0">
            <x v="0"/>
          </reference>
          <reference field="0" count="1" selected="0">
            <x v="4"/>
          </reference>
          <reference field="1" count="1" selected="0">
            <x v="1"/>
          </reference>
        </references>
      </pivotArea>
    </chartFormat>
    <chartFormat chart="2" format="881" series="1">
      <pivotArea type="data" outline="0" fieldPosition="0">
        <references count="3">
          <reference field="4294967294" count="1" selected="0">
            <x v="0"/>
          </reference>
          <reference field="0" count="1" selected="0">
            <x v="4"/>
          </reference>
          <reference field="1" count="1" selected="0">
            <x v="2"/>
          </reference>
        </references>
      </pivotArea>
    </chartFormat>
    <chartFormat chart="2" format="882" series="1">
      <pivotArea type="data" outline="0" fieldPosition="0">
        <references count="3">
          <reference field="4294967294" count="1" selected="0">
            <x v="0"/>
          </reference>
          <reference field="0" count="1" selected="0">
            <x v="4"/>
          </reference>
          <reference field="1" count="1" selected="0">
            <x v="3"/>
          </reference>
        </references>
      </pivotArea>
    </chartFormat>
    <chartFormat chart="2" format="883" series="1">
      <pivotArea type="data" outline="0" fieldPosition="0">
        <references count="3">
          <reference field="4294967294" count="1" selected="0">
            <x v="0"/>
          </reference>
          <reference field="0" count="1" selected="0">
            <x v="4"/>
          </reference>
          <reference field="1" count="1" selected="0">
            <x v="4"/>
          </reference>
        </references>
      </pivotArea>
    </chartFormat>
    <chartFormat chart="2" format="884" series="1">
      <pivotArea type="data" outline="0" fieldPosition="0">
        <references count="3">
          <reference field="4294967294" count="1" selected="0">
            <x v="0"/>
          </reference>
          <reference field="0" count="1" selected="0">
            <x v="4"/>
          </reference>
          <reference field="1" count="1" selected="0">
            <x v="5"/>
          </reference>
        </references>
      </pivotArea>
    </chartFormat>
    <chartFormat chart="2" format="885" series="1">
      <pivotArea type="data" outline="0" fieldPosition="0">
        <references count="3">
          <reference field="4294967294" count="1" selected="0">
            <x v="0"/>
          </reference>
          <reference field="0" count="1" selected="0">
            <x v="4"/>
          </reference>
          <reference field="1" count="1" selected="0">
            <x v="6"/>
          </reference>
        </references>
      </pivotArea>
    </chartFormat>
    <chartFormat chart="2" format="886" series="1">
      <pivotArea type="data" outline="0" fieldPosition="0">
        <references count="3">
          <reference field="4294967294" count="1" selected="0">
            <x v="0"/>
          </reference>
          <reference field="0" count="1" selected="0">
            <x v="4"/>
          </reference>
          <reference field="1" count="1" selected="0">
            <x v="7"/>
          </reference>
        </references>
      </pivotArea>
    </chartFormat>
    <chartFormat chart="2" format="887" series="1">
      <pivotArea type="data" outline="0" fieldPosition="0">
        <references count="3">
          <reference field="4294967294" count="1" selected="0">
            <x v="0"/>
          </reference>
          <reference field="0" count="1" selected="0">
            <x v="4"/>
          </reference>
          <reference field="1" count="1" selected="0">
            <x v="8"/>
          </reference>
        </references>
      </pivotArea>
    </chartFormat>
    <chartFormat chart="2" format="888" series="1">
      <pivotArea type="data" outline="0" fieldPosition="0">
        <references count="3">
          <reference field="4294967294" count="1" selected="0">
            <x v="0"/>
          </reference>
          <reference field="0" count="1" selected="0">
            <x v="4"/>
          </reference>
          <reference field="1" count="1" selected="0">
            <x v="9"/>
          </reference>
        </references>
      </pivotArea>
    </chartFormat>
    <chartFormat chart="2" format="889" series="1">
      <pivotArea type="data" outline="0" fieldPosition="0">
        <references count="3">
          <reference field="4294967294" count="1" selected="0">
            <x v="0"/>
          </reference>
          <reference field="0" count="1" selected="0">
            <x v="4"/>
          </reference>
          <reference field="1" count="1" selected="0">
            <x v="10"/>
          </reference>
        </references>
      </pivotArea>
    </chartFormat>
    <chartFormat chart="2" format="890" series="1">
      <pivotArea type="data" outline="0" fieldPosition="0">
        <references count="3">
          <reference field="4294967294" count="1" selected="0">
            <x v="0"/>
          </reference>
          <reference field="0" count="1" selected="0">
            <x v="4"/>
          </reference>
          <reference field="1" count="1" selected="0">
            <x v="11"/>
          </reference>
        </references>
      </pivotArea>
    </chartFormat>
    <chartFormat chart="2" format="891" series="1">
      <pivotArea type="data" outline="0" fieldPosition="0">
        <references count="3">
          <reference field="4294967294" count="1" selected="0">
            <x v="0"/>
          </reference>
          <reference field="0" count="1" selected="0">
            <x v="4"/>
          </reference>
          <reference field="1" count="1" selected="0">
            <x v="12"/>
          </reference>
        </references>
      </pivotArea>
    </chartFormat>
    <chartFormat chart="2" format="892" series="1">
      <pivotArea type="data" outline="0" fieldPosition="0">
        <references count="3">
          <reference field="4294967294" count="1" selected="0">
            <x v="0"/>
          </reference>
          <reference field="0" count="1" selected="0">
            <x v="4"/>
          </reference>
          <reference field="1" count="1" selected="0">
            <x v="13"/>
          </reference>
        </references>
      </pivotArea>
    </chartFormat>
    <chartFormat chart="2" format="893" series="1">
      <pivotArea type="data" outline="0" fieldPosition="0">
        <references count="3">
          <reference field="4294967294" count="1" selected="0">
            <x v="0"/>
          </reference>
          <reference field="0" count="1" selected="0">
            <x v="4"/>
          </reference>
          <reference field="1" count="1" selected="0">
            <x v="14"/>
          </reference>
        </references>
      </pivotArea>
    </chartFormat>
    <chartFormat chart="2" format="894" series="1">
      <pivotArea type="data" outline="0" fieldPosition="0">
        <references count="3">
          <reference field="4294967294" count="1" selected="0">
            <x v="0"/>
          </reference>
          <reference field="0" count="1" selected="0">
            <x v="4"/>
          </reference>
          <reference field="1" count="1" selected="0">
            <x v="15"/>
          </reference>
        </references>
      </pivotArea>
    </chartFormat>
    <chartFormat chart="2" format="895" series="1">
      <pivotArea type="data" outline="0" fieldPosition="0">
        <references count="3">
          <reference field="4294967294" count="1" selected="0">
            <x v="0"/>
          </reference>
          <reference field="0" count="1" selected="0">
            <x v="4"/>
          </reference>
          <reference field="1" count="1" selected="0">
            <x v="16"/>
          </reference>
        </references>
      </pivotArea>
    </chartFormat>
    <chartFormat chart="2" format="896" series="1">
      <pivotArea type="data" outline="0" fieldPosition="0">
        <references count="3">
          <reference field="4294967294" count="1" selected="0">
            <x v="0"/>
          </reference>
          <reference field="0" count="1" selected="0">
            <x v="4"/>
          </reference>
          <reference field="1" count="1" selected="0">
            <x v="17"/>
          </reference>
        </references>
      </pivotArea>
    </chartFormat>
    <chartFormat chart="2" format="897" series="1">
      <pivotArea type="data" outline="0" fieldPosition="0">
        <references count="3">
          <reference field="4294967294" count="1" selected="0">
            <x v="0"/>
          </reference>
          <reference field="0" count="1" selected="0">
            <x v="4"/>
          </reference>
          <reference field="1" count="1" selected="0">
            <x v="18"/>
          </reference>
        </references>
      </pivotArea>
    </chartFormat>
    <chartFormat chart="2" format="898" series="1">
      <pivotArea type="data" outline="0" fieldPosition="0">
        <references count="3">
          <reference field="4294967294" count="1" selected="0">
            <x v="0"/>
          </reference>
          <reference field="0" count="1" selected="0">
            <x v="4"/>
          </reference>
          <reference field="1" count="1" selected="0">
            <x v="19"/>
          </reference>
        </references>
      </pivotArea>
    </chartFormat>
    <chartFormat chart="2" format="899" series="1">
      <pivotArea type="data" outline="0" fieldPosition="0">
        <references count="3">
          <reference field="4294967294" count="1" selected="0">
            <x v="0"/>
          </reference>
          <reference field="0" count="1" selected="0">
            <x v="4"/>
          </reference>
          <reference field="1" count="1" selected="0">
            <x v="20"/>
          </reference>
        </references>
      </pivotArea>
    </chartFormat>
    <chartFormat chart="2" format="900" series="1">
      <pivotArea type="data" outline="0" fieldPosition="0">
        <references count="3">
          <reference field="4294967294" count="1" selected="0">
            <x v="0"/>
          </reference>
          <reference field="0" count="1" selected="0">
            <x v="4"/>
          </reference>
          <reference field="1" count="1" selected="0">
            <x v="21"/>
          </reference>
        </references>
      </pivotArea>
    </chartFormat>
    <chartFormat chart="2" format="901" series="1">
      <pivotArea type="data" outline="0" fieldPosition="0">
        <references count="3">
          <reference field="4294967294" count="1" selected="0">
            <x v="0"/>
          </reference>
          <reference field="0" count="1" selected="0">
            <x v="4"/>
          </reference>
          <reference field="1" count="1" selected="0">
            <x v="22"/>
          </reference>
        </references>
      </pivotArea>
    </chartFormat>
    <chartFormat chart="2" format="902" series="1">
      <pivotArea type="data" outline="0" fieldPosition="0">
        <references count="3">
          <reference field="4294967294" count="1" selected="0">
            <x v="0"/>
          </reference>
          <reference field="0" count="1" selected="0">
            <x v="4"/>
          </reference>
          <reference field="1" count="1" selected="0">
            <x v="23"/>
          </reference>
        </references>
      </pivotArea>
    </chartFormat>
    <chartFormat chart="2" format="903" series="1">
      <pivotArea type="data" outline="0" fieldPosition="0">
        <references count="3">
          <reference field="4294967294" count="1" selected="0">
            <x v="0"/>
          </reference>
          <reference field="0" count="1" selected="0">
            <x v="4"/>
          </reference>
          <reference field="1" count="1" selected="0">
            <x v="24"/>
          </reference>
        </references>
      </pivotArea>
    </chartFormat>
    <chartFormat chart="2" format="904" series="1">
      <pivotArea type="data" outline="0" fieldPosition="0">
        <references count="3">
          <reference field="4294967294" count="1" selected="0">
            <x v="0"/>
          </reference>
          <reference field="0" count="1" selected="0">
            <x v="4"/>
          </reference>
          <reference field="1" count="1" selected="0">
            <x v="25"/>
          </reference>
        </references>
      </pivotArea>
    </chartFormat>
    <chartFormat chart="2" format="905" series="1">
      <pivotArea type="data" outline="0" fieldPosition="0">
        <references count="3">
          <reference field="4294967294" count="1" selected="0">
            <x v="0"/>
          </reference>
          <reference field="0" count="1" selected="0">
            <x v="4"/>
          </reference>
          <reference field="1" count="1" selected="0">
            <x v="26"/>
          </reference>
        </references>
      </pivotArea>
    </chartFormat>
    <chartFormat chart="2" format="906" series="1">
      <pivotArea type="data" outline="0" fieldPosition="0">
        <references count="3">
          <reference field="4294967294" count="1" selected="0">
            <x v="0"/>
          </reference>
          <reference field="0" count="1" selected="0">
            <x v="4"/>
          </reference>
          <reference field="1" count="1" selected="0">
            <x v="27"/>
          </reference>
        </references>
      </pivotArea>
    </chartFormat>
    <chartFormat chart="2" format="907" series="1">
      <pivotArea type="data" outline="0" fieldPosition="0">
        <references count="3">
          <reference field="4294967294" count="1" selected="0">
            <x v="0"/>
          </reference>
          <reference field="0" count="1" selected="0">
            <x v="4"/>
          </reference>
          <reference field="1" count="1" selected="0">
            <x v="28"/>
          </reference>
        </references>
      </pivotArea>
    </chartFormat>
    <chartFormat chart="2" format="908" series="1">
      <pivotArea type="data" outline="0" fieldPosition="0">
        <references count="3">
          <reference field="4294967294" count="1" selected="0">
            <x v="0"/>
          </reference>
          <reference field="0" count="1" selected="0">
            <x v="4"/>
          </reference>
          <reference field="1" count="1" selected="0">
            <x v="29"/>
          </reference>
        </references>
      </pivotArea>
    </chartFormat>
    <chartFormat chart="2" format="909" series="1">
      <pivotArea type="data" outline="0" fieldPosition="0">
        <references count="3">
          <reference field="4294967294" count="1" selected="0">
            <x v="0"/>
          </reference>
          <reference field="0" count="1" selected="0">
            <x v="4"/>
          </reference>
          <reference field="1" count="1" selected="0">
            <x v="30"/>
          </reference>
        </references>
      </pivotArea>
    </chartFormat>
    <chartFormat chart="2" format="910" series="1">
      <pivotArea type="data" outline="0" fieldPosition="0">
        <references count="3">
          <reference field="4294967294" count="1" selected="0">
            <x v="0"/>
          </reference>
          <reference field="0" count="1" selected="0">
            <x v="4"/>
          </reference>
          <reference field="1" count="1" selected="0">
            <x v="31"/>
          </reference>
        </references>
      </pivotArea>
    </chartFormat>
    <chartFormat chart="2" format="911" series="1">
      <pivotArea type="data" outline="0" fieldPosition="0">
        <references count="3">
          <reference field="4294967294" count="1" selected="0">
            <x v="0"/>
          </reference>
          <reference field="0" count="1" selected="0">
            <x v="4"/>
          </reference>
          <reference field="1" count="1" selected="0">
            <x v="32"/>
          </reference>
        </references>
      </pivotArea>
    </chartFormat>
    <chartFormat chart="2" format="912" series="1">
      <pivotArea type="data" outline="0" fieldPosition="0">
        <references count="3">
          <reference field="4294967294" count="1" selected="0">
            <x v="0"/>
          </reference>
          <reference field="0" count="1" selected="0">
            <x v="5"/>
          </reference>
          <reference field="1" count="1" selected="0">
            <x v="0"/>
          </reference>
        </references>
      </pivotArea>
    </chartFormat>
    <chartFormat chart="2" format="913" series="1">
      <pivotArea type="data" outline="0" fieldPosition="0">
        <references count="3">
          <reference field="4294967294" count="1" selected="0">
            <x v="0"/>
          </reference>
          <reference field="0" count="1" selected="0">
            <x v="5"/>
          </reference>
          <reference field="1" count="1" selected="0">
            <x v="1"/>
          </reference>
        </references>
      </pivotArea>
    </chartFormat>
    <chartFormat chart="2" format="914" series="1">
      <pivotArea type="data" outline="0" fieldPosition="0">
        <references count="3">
          <reference field="4294967294" count="1" selected="0">
            <x v="0"/>
          </reference>
          <reference field="0" count="1" selected="0">
            <x v="5"/>
          </reference>
          <reference field="1" count="1" selected="0">
            <x v="2"/>
          </reference>
        </references>
      </pivotArea>
    </chartFormat>
    <chartFormat chart="2" format="915" series="1">
      <pivotArea type="data" outline="0" fieldPosition="0">
        <references count="3">
          <reference field="4294967294" count="1" selected="0">
            <x v="0"/>
          </reference>
          <reference field="0" count="1" selected="0">
            <x v="5"/>
          </reference>
          <reference field="1" count="1" selected="0">
            <x v="3"/>
          </reference>
        </references>
      </pivotArea>
    </chartFormat>
    <chartFormat chart="2" format="916" series="1">
      <pivotArea type="data" outline="0" fieldPosition="0">
        <references count="3">
          <reference field="4294967294" count="1" selected="0">
            <x v="0"/>
          </reference>
          <reference field="0" count="1" selected="0">
            <x v="5"/>
          </reference>
          <reference field="1" count="1" selected="0">
            <x v="4"/>
          </reference>
        </references>
      </pivotArea>
    </chartFormat>
    <chartFormat chart="2" format="917" series="1">
      <pivotArea type="data" outline="0" fieldPosition="0">
        <references count="3">
          <reference field="4294967294" count="1" selected="0">
            <x v="0"/>
          </reference>
          <reference field="0" count="1" selected="0">
            <x v="5"/>
          </reference>
          <reference field="1" count="1" selected="0">
            <x v="5"/>
          </reference>
        </references>
      </pivotArea>
    </chartFormat>
    <chartFormat chart="2" format="918" series="1">
      <pivotArea type="data" outline="0" fieldPosition="0">
        <references count="3">
          <reference field="4294967294" count="1" selected="0">
            <x v="0"/>
          </reference>
          <reference field="0" count="1" selected="0">
            <x v="5"/>
          </reference>
          <reference field="1" count="1" selected="0">
            <x v="6"/>
          </reference>
        </references>
      </pivotArea>
    </chartFormat>
    <chartFormat chart="2" format="919" series="1">
      <pivotArea type="data" outline="0" fieldPosition="0">
        <references count="3">
          <reference field="4294967294" count="1" selected="0">
            <x v="0"/>
          </reference>
          <reference field="0" count="1" selected="0">
            <x v="5"/>
          </reference>
          <reference field="1" count="1" selected="0">
            <x v="7"/>
          </reference>
        </references>
      </pivotArea>
    </chartFormat>
    <chartFormat chart="2" format="920" series="1">
      <pivotArea type="data" outline="0" fieldPosition="0">
        <references count="3">
          <reference field="4294967294" count="1" selected="0">
            <x v="0"/>
          </reference>
          <reference field="0" count="1" selected="0">
            <x v="5"/>
          </reference>
          <reference field="1" count="1" selected="0">
            <x v="8"/>
          </reference>
        </references>
      </pivotArea>
    </chartFormat>
    <chartFormat chart="2" format="921" series="1">
      <pivotArea type="data" outline="0" fieldPosition="0">
        <references count="3">
          <reference field="4294967294" count="1" selected="0">
            <x v="0"/>
          </reference>
          <reference field="0" count="1" selected="0">
            <x v="5"/>
          </reference>
          <reference field="1" count="1" selected="0">
            <x v="9"/>
          </reference>
        </references>
      </pivotArea>
    </chartFormat>
    <chartFormat chart="2" format="922" series="1">
      <pivotArea type="data" outline="0" fieldPosition="0">
        <references count="3">
          <reference field="4294967294" count="1" selected="0">
            <x v="0"/>
          </reference>
          <reference field="0" count="1" selected="0">
            <x v="5"/>
          </reference>
          <reference field="1" count="1" selected="0">
            <x v="10"/>
          </reference>
        </references>
      </pivotArea>
    </chartFormat>
    <chartFormat chart="2" format="923" series="1">
      <pivotArea type="data" outline="0" fieldPosition="0">
        <references count="3">
          <reference field="4294967294" count="1" selected="0">
            <x v="0"/>
          </reference>
          <reference field="0" count="1" selected="0">
            <x v="5"/>
          </reference>
          <reference field="1" count="1" selected="0">
            <x v="11"/>
          </reference>
        </references>
      </pivotArea>
    </chartFormat>
    <chartFormat chart="2" format="924" series="1">
      <pivotArea type="data" outline="0" fieldPosition="0">
        <references count="3">
          <reference field="4294967294" count="1" selected="0">
            <x v="0"/>
          </reference>
          <reference field="0" count="1" selected="0">
            <x v="5"/>
          </reference>
          <reference field="1" count="1" selected="0">
            <x v="12"/>
          </reference>
        </references>
      </pivotArea>
    </chartFormat>
    <chartFormat chart="2" format="925" series="1">
      <pivotArea type="data" outline="0" fieldPosition="0">
        <references count="3">
          <reference field="4294967294" count="1" selected="0">
            <x v="0"/>
          </reference>
          <reference field="0" count="1" selected="0">
            <x v="5"/>
          </reference>
          <reference field="1" count="1" selected="0">
            <x v="13"/>
          </reference>
        </references>
      </pivotArea>
    </chartFormat>
    <chartFormat chart="2" format="926" series="1">
      <pivotArea type="data" outline="0" fieldPosition="0">
        <references count="3">
          <reference field="4294967294" count="1" selected="0">
            <x v="0"/>
          </reference>
          <reference field="0" count="1" selected="0">
            <x v="5"/>
          </reference>
          <reference field="1" count="1" selected="0">
            <x v="14"/>
          </reference>
        </references>
      </pivotArea>
    </chartFormat>
    <chartFormat chart="2" format="927" series="1">
      <pivotArea type="data" outline="0" fieldPosition="0">
        <references count="3">
          <reference field="4294967294" count="1" selected="0">
            <x v="0"/>
          </reference>
          <reference field="0" count="1" selected="0">
            <x v="5"/>
          </reference>
          <reference field="1" count="1" selected="0">
            <x v="15"/>
          </reference>
        </references>
      </pivotArea>
    </chartFormat>
    <chartFormat chart="2" format="928" series="1">
      <pivotArea type="data" outline="0" fieldPosition="0">
        <references count="3">
          <reference field="4294967294" count="1" selected="0">
            <x v="0"/>
          </reference>
          <reference field="0" count="1" selected="0">
            <x v="5"/>
          </reference>
          <reference field="1" count="1" selected="0">
            <x v="16"/>
          </reference>
        </references>
      </pivotArea>
    </chartFormat>
    <chartFormat chart="2" format="929" series="1">
      <pivotArea type="data" outline="0" fieldPosition="0">
        <references count="3">
          <reference field="4294967294" count="1" selected="0">
            <x v="0"/>
          </reference>
          <reference field="0" count="1" selected="0">
            <x v="5"/>
          </reference>
          <reference field="1" count="1" selected="0">
            <x v="17"/>
          </reference>
        </references>
      </pivotArea>
    </chartFormat>
    <chartFormat chart="2" format="930" series="1">
      <pivotArea type="data" outline="0" fieldPosition="0">
        <references count="3">
          <reference field="4294967294" count="1" selected="0">
            <x v="0"/>
          </reference>
          <reference field="0" count="1" selected="0">
            <x v="5"/>
          </reference>
          <reference field="1" count="1" selected="0">
            <x v="18"/>
          </reference>
        </references>
      </pivotArea>
    </chartFormat>
    <chartFormat chart="2" format="931" series="1">
      <pivotArea type="data" outline="0" fieldPosition="0">
        <references count="3">
          <reference field="4294967294" count="1" selected="0">
            <x v="0"/>
          </reference>
          <reference field="0" count="1" selected="0">
            <x v="5"/>
          </reference>
          <reference field="1" count="1" selected="0">
            <x v="19"/>
          </reference>
        </references>
      </pivotArea>
    </chartFormat>
    <chartFormat chart="2" format="932" series="1">
      <pivotArea type="data" outline="0" fieldPosition="0">
        <references count="3">
          <reference field="4294967294" count="1" selected="0">
            <x v="0"/>
          </reference>
          <reference field="0" count="1" selected="0">
            <x v="5"/>
          </reference>
          <reference field="1" count="1" selected="0">
            <x v="20"/>
          </reference>
        </references>
      </pivotArea>
    </chartFormat>
    <chartFormat chart="2" format="933" series="1">
      <pivotArea type="data" outline="0" fieldPosition="0">
        <references count="3">
          <reference field="4294967294" count="1" selected="0">
            <x v="0"/>
          </reference>
          <reference field="0" count="1" selected="0">
            <x v="5"/>
          </reference>
          <reference field="1" count="1" selected="0">
            <x v="21"/>
          </reference>
        </references>
      </pivotArea>
    </chartFormat>
    <chartFormat chart="2" format="934" series="1">
      <pivotArea type="data" outline="0" fieldPosition="0">
        <references count="3">
          <reference field="4294967294" count="1" selected="0">
            <x v="0"/>
          </reference>
          <reference field="0" count="1" selected="0">
            <x v="5"/>
          </reference>
          <reference field="1" count="1" selected="0">
            <x v="22"/>
          </reference>
        </references>
      </pivotArea>
    </chartFormat>
    <chartFormat chart="2" format="935" series="1">
      <pivotArea type="data" outline="0" fieldPosition="0">
        <references count="3">
          <reference field="4294967294" count="1" selected="0">
            <x v="0"/>
          </reference>
          <reference field="0" count="1" selected="0">
            <x v="5"/>
          </reference>
          <reference field="1" count="1" selected="0">
            <x v="23"/>
          </reference>
        </references>
      </pivotArea>
    </chartFormat>
    <chartFormat chart="2" format="936" series="1">
      <pivotArea type="data" outline="0" fieldPosition="0">
        <references count="3">
          <reference field="4294967294" count="1" selected="0">
            <x v="0"/>
          </reference>
          <reference field="0" count="1" selected="0">
            <x v="5"/>
          </reference>
          <reference field="1" count="1" selected="0">
            <x v="24"/>
          </reference>
        </references>
      </pivotArea>
    </chartFormat>
    <chartFormat chart="2" format="937" series="1">
      <pivotArea type="data" outline="0" fieldPosition="0">
        <references count="3">
          <reference field="4294967294" count="1" selected="0">
            <x v="0"/>
          </reference>
          <reference field="0" count="1" selected="0">
            <x v="5"/>
          </reference>
          <reference field="1" count="1" selected="0">
            <x v="25"/>
          </reference>
        </references>
      </pivotArea>
    </chartFormat>
    <chartFormat chart="2" format="938" series="1">
      <pivotArea type="data" outline="0" fieldPosition="0">
        <references count="3">
          <reference field="4294967294" count="1" selected="0">
            <x v="0"/>
          </reference>
          <reference field="0" count="1" selected="0">
            <x v="5"/>
          </reference>
          <reference field="1" count="1" selected="0">
            <x v="26"/>
          </reference>
        </references>
      </pivotArea>
    </chartFormat>
    <chartFormat chart="2" format="939" series="1">
      <pivotArea type="data" outline="0" fieldPosition="0">
        <references count="3">
          <reference field="4294967294" count="1" selected="0">
            <x v="0"/>
          </reference>
          <reference field="0" count="1" selected="0">
            <x v="5"/>
          </reference>
          <reference field="1" count="1" selected="0">
            <x v="27"/>
          </reference>
        </references>
      </pivotArea>
    </chartFormat>
    <chartFormat chart="2" format="940" series="1">
      <pivotArea type="data" outline="0" fieldPosition="0">
        <references count="3">
          <reference field="4294967294" count="1" selected="0">
            <x v="0"/>
          </reference>
          <reference field="0" count="1" selected="0">
            <x v="5"/>
          </reference>
          <reference field="1" count="1" selected="0">
            <x v="28"/>
          </reference>
        </references>
      </pivotArea>
    </chartFormat>
    <chartFormat chart="2" format="941" series="1">
      <pivotArea type="data" outline="0" fieldPosition="0">
        <references count="3">
          <reference field="4294967294" count="1" selected="0">
            <x v="0"/>
          </reference>
          <reference field="0" count="1" selected="0">
            <x v="5"/>
          </reference>
          <reference field="1" count="1" selected="0">
            <x v="29"/>
          </reference>
        </references>
      </pivotArea>
    </chartFormat>
    <chartFormat chart="2" format="942" series="1">
      <pivotArea type="data" outline="0" fieldPosition="0">
        <references count="3">
          <reference field="4294967294" count="1" selected="0">
            <x v="0"/>
          </reference>
          <reference field="0" count="1" selected="0">
            <x v="5"/>
          </reference>
          <reference field="1" count="1" selected="0">
            <x v="30"/>
          </reference>
        </references>
      </pivotArea>
    </chartFormat>
    <chartFormat chart="2" format="943" series="1">
      <pivotArea type="data" outline="0" fieldPosition="0">
        <references count="3">
          <reference field="4294967294" count="1" selected="0">
            <x v="0"/>
          </reference>
          <reference field="0" count="1" selected="0">
            <x v="5"/>
          </reference>
          <reference field="1" count="1" selected="0">
            <x v="31"/>
          </reference>
        </references>
      </pivotArea>
    </chartFormat>
    <chartFormat chart="2" format="944" series="1">
      <pivotArea type="data" outline="0" fieldPosition="0">
        <references count="3">
          <reference field="4294967294" count="1" selected="0">
            <x v="0"/>
          </reference>
          <reference field="0" count="1" selected="0">
            <x v="5"/>
          </reference>
          <reference field="1" count="1" selected="0">
            <x v="3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5.xml><?xml version="1.0" encoding="utf-8"?>
<pivotTableDefinition xmlns="http://schemas.openxmlformats.org/spreadsheetml/2006/main" name="PivotTable1" cacheId="281"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4">
  <location ref="A3:G14" firstHeaderRow="1" firstDataRow="2" firstDataCol="1"/>
  <pivotFields count="3">
    <pivotField axis="axisCol" showAll="0">
      <items count="11">
        <item x="1"/>
        <item x="9"/>
        <item x="7"/>
        <item x="8"/>
        <item x="0"/>
        <item h="1" x="2"/>
        <item h="1" x="3"/>
        <item h="1" x="4"/>
        <item h="1" x="5"/>
        <item h="1" x="6"/>
        <item t="default"/>
      </items>
    </pivotField>
    <pivotField axis="axisRow" showAll="0">
      <items count="10">
        <item x="1"/>
        <item x="2"/>
        <item x="3"/>
        <item x="4"/>
        <item x="0"/>
        <item x="5"/>
        <item x="6"/>
        <item x="7"/>
        <item x="8"/>
        <item t="default"/>
      </items>
    </pivotField>
    <pivotField dataField="1" showAll="0" defaultSubtotal="0"/>
  </pivotFields>
  <rowFields count="1">
    <field x="1"/>
  </rowFields>
  <rowItems count="10">
    <i>
      <x/>
    </i>
    <i>
      <x v="1"/>
    </i>
    <i>
      <x v="2"/>
    </i>
    <i>
      <x v="3"/>
    </i>
    <i>
      <x v="4"/>
    </i>
    <i>
      <x v="5"/>
    </i>
    <i>
      <x v="6"/>
    </i>
    <i>
      <x v="7"/>
    </i>
    <i>
      <x v="8"/>
    </i>
    <i t="grand">
      <x/>
    </i>
  </rowItems>
  <colFields count="1">
    <field x="0"/>
  </colFields>
  <colItems count="6">
    <i>
      <x/>
    </i>
    <i>
      <x v="1"/>
    </i>
    <i>
      <x v="2"/>
    </i>
    <i>
      <x v="3"/>
    </i>
    <i>
      <x v="4"/>
    </i>
    <i t="grand">
      <x/>
    </i>
  </colItems>
  <dataFields count="1">
    <dataField name="Summe von co2ets_ele" fld="2" baseField="0" baseItem="0"/>
  </dataFields>
  <chartFormats count="6">
    <chartFormat chart="3" format="42" series="1">
      <pivotArea type="data" outline="0" fieldPosition="0">
        <references count="2">
          <reference field="4294967294" count="1" selected="0">
            <x v="0"/>
          </reference>
          <reference field="0" count="1" selected="0">
            <x v="0"/>
          </reference>
        </references>
      </pivotArea>
    </chartFormat>
    <chartFormat chart="3" format="43" series="1">
      <pivotArea type="data" outline="0" fieldPosition="0">
        <references count="2">
          <reference field="4294967294" count="1" selected="0">
            <x v="0"/>
          </reference>
          <reference field="0" count="1" selected="0">
            <x v="1"/>
          </reference>
        </references>
      </pivotArea>
    </chartFormat>
    <chartFormat chart="3" format="45" series="1">
      <pivotArea type="data" outline="0" fieldPosition="0">
        <references count="2">
          <reference field="4294967294" count="1" selected="0">
            <x v="0"/>
          </reference>
          <reference field="0" count="1" selected="0">
            <x v="2"/>
          </reference>
        </references>
      </pivotArea>
    </chartFormat>
    <chartFormat chart="3" format="46" series="1">
      <pivotArea type="data" outline="0" fieldPosition="0">
        <references count="2">
          <reference field="4294967294" count="1" selected="0">
            <x v="0"/>
          </reference>
          <reference field="0" count="1" selected="0">
            <x v="3"/>
          </reference>
        </references>
      </pivotArea>
    </chartFormat>
    <chartFormat chart="3" format="47" series="1">
      <pivotArea type="data" outline="0" fieldPosition="0">
        <references count="2">
          <reference field="4294967294" count="1" selected="0">
            <x v="0"/>
          </reference>
          <reference field="0" count="1" selected="0">
            <x v="4"/>
          </reference>
        </references>
      </pivotArea>
    </chartFormat>
    <chartFormat chart="3" format="4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6.xml><?xml version="1.0" encoding="utf-8"?>
<pivotTableDefinition xmlns="http://schemas.openxmlformats.org/spreadsheetml/2006/main" name="PivotTable2" cacheId="282"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5">
  <location ref="A3:K16" firstHeaderRow="1" firstDataRow="3" firstDataCol="1"/>
  <pivotFields count="5">
    <pivotField axis="axisRow" showAll="0" defaultSubtotal="0">
      <items count="4">
        <item h="1" x="2"/>
        <item h="1" x="1"/>
        <item h="1" x="0"/>
        <item x="3"/>
      </items>
    </pivotField>
    <pivotField axis="axisCol" showAll="0" defaultSubtotal="0">
      <items count="12">
        <item x="7"/>
        <item x="8"/>
        <item x="10"/>
        <item x="4"/>
        <item x="5"/>
        <item x="6"/>
        <item x="0"/>
        <item x="1"/>
        <item x="2"/>
        <item h="1" x="9"/>
        <item h="1" x="11"/>
        <item x="3"/>
      </items>
    </pivotField>
    <pivotField axis="axisCol" showAll="0">
      <items count="21">
        <item x="15"/>
        <item h="1" x="19"/>
        <item h="1" x="4"/>
        <item h="1" x="8"/>
        <item h="1" x="2"/>
        <item h="1" x="11"/>
        <item h="1" x="9"/>
        <item h="1" x="13"/>
        <item h="1" x="3"/>
        <item h="1" x="6"/>
        <item h="1" x="12"/>
        <item h="1" x="17"/>
        <item h="1" x="14"/>
        <item h="1" x="7"/>
        <item h="1" x="0"/>
        <item h="1" x="1"/>
        <item h="1" x="5"/>
        <item h="1" x="10"/>
        <item h="1" x="16"/>
        <item h="1" x="18"/>
        <item t="default"/>
      </items>
    </pivotField>
    <pivotField axis="axisRow" showAll="0" sortType="ascending">
      <items count="10">
        <item x="0"/>
        <item x="1"/>
        <item x="2"/>
        <item x="3"/>
        <item x="4"/>
        <item x="5"/>
        <item x="6"/>
        <item x="7"/>
        <item x="8"/>
        <item t="default"/>
      </items>
    </pivotField>
    <pivotField dataField="1" showAll="0" defaultSubtotal="0"/>
  </pivotFields>
  <rowFields count="2">
    <field x="0"/>
    <field x="3"/>
  </rowFields>
  <rowItems count="11">
    <i>
      <x v="3"/>
    </i>
    <i r="1">
      <x/>
    </i>
    <i r="1">
      <x v="1"/>
    </i>
    <i r="1">
      <x v="2"/>
    </i>
    <i r="1">
      <x v="3"/>
    </i>
    <i r="1">
      <x v="4"/>
    </i>
    <i r="1">
      <x v="5"/>
    </i>
    <i r="1">
      <x v="6"/>
    </i>
    <i r="1">
      <x v="7"/>
    </i>
    <i r="1">
      <x v="8"/>
    </i>
    <i t="grand">
      <x/>
    </i>
  </rowItems>
  <colFields count="2">
    <field x="2"/>
    <field x="1"/>
  </colFields>
  <colItems count="10">
    <i>
      <x/>
      <x/>
    </i>
    <i r="1">
      <x v="1"/>
    </i>
    <i r="1">
      <x v="2"/>
    </i>
    <i r="1">
      <x v="3"/>
    </i>
    <i r="1">
      <x v="4"/>
    </i>
    <i r="1">
      <x v="5"/>
    </i>
    <i r="1">
      <x v="8"/>
    </i>
    <i r="1">
      <x v="11"/>
    </i>
    <i t="default">
      <x/>
    </i>
    <i t="grand">
      <x/>
    </i>
  </colItems>
  <dataFields count="1">
    <dataField name="Summe von co2ele_yr" fld="4" showDataAs="percent" baseField="3" baseItem="0" numFmtId="10"/>
  </dataFields>
  <chartFormats count="47">
    <chartFormat chart="1" format="42" series="1">
      <pivotArea type="data" outline="0" fieldPosition="0">
        <references count="1">
          <reference field="2" count="1" selected="0">
            <x v="2"/>
          </reference>
        </references>
      </pivotArea>
    </chartFormat>
    <chartFormat chart="1" format="43" series="1">
      <pivotArea type="data" outline="0" fieldPosition="0">
        <references count="1">
          <reference field="2" count="1" selected="0">
            <x v="0"/>
          </reference>
        </references>
      </pivotArea>
    </chartFormat>
    <chartFormat chart="1" format="44" series="1">
      <pivotArea type="data" outline="0" fieldPosition="0">
        <references count="1">
          <reference field="2" count="1" selected="0">
            <x v="3"/>
          </reference>
        </references>
      </pivotArea>
    </chartFormat>
    <chartFormat chart="1" format="46" series="1">
      <pivotArea type="data" outline="0" fieldPosition="0">
        <references count="1">
          <reference field="2" count="1" selected="0">
            <x v="4"/>
          </reference>
        </references>
      </pivotArea>
    </chartFormat>
    <chartFormat chart="1" format="47" series="1">
      <pivotArea type="data" outline="0" fieldPosition="0">
        <references count="1">
          <reference field="2" count="1" selected="0">
            <x v="5"/>
          </reference>
        </references>
      </pivotArea>
    </chartFormat>
    <chartFormat chart="1" format="48" series="1">
      <pivotArea type="data" outline="0" fieldPosition="0">
        <references count="1">
          <reference field="2" count="1" selected="0">
            <x v="6"/>
          </reference>
        </references>
      </pivotArea>
    </chartFormat>
    <chartFormat chart="1" format="49" series="1">
      <pivotArea type="data" outline="0" fieldPosition="0">
        <references count="1">
          <reference field="2" count="1" selected="0">
            <x v="7"/>
          </reference>
        </references>
      </pivotArea>
    </chartFormat>
    <chartFormat chart="1" format="50" series="1">
      <pivotArea type="data" outline="0" fieldPosition="0">
        <references count="1">
          <reference field="2" count="1" selected="0">
            <x v="8"/>
          </reference>
        </references>
      </pivotArea>
    </chartFormat>
    <chartFormat chart="1" format="52" series="1">
      <pivotArea type="data" outline="0" fieldPosition="0">
        <references count="1">
          <reference field="2" count="1" selected="0">
            <x v="9"/>
          </reference>
        </references>
      </pivotArea>
    </chartFormat>
    <chartFormat chart="1" format="53" series="1">
      <pivotArea type="data" outline="0" fieldPosition="0">
        <references count="1">
          <reference field="2" count="1" selected="0">
            <x v="10"/>
          </reference>
        </references>
      </pivotArea>
    </chartFormat>
    <chartFormat chart="1" format="54" series="1">
      <pivotArea type="data" outline="0" fieldPosition="0">
        <references count="1">
          <reference field="2" count="1" selected="0">
            <x v="11"/>
          </reference>
        </references>
      </pivotArea>
    </chartFormat>
    <chartFormat chart="1" format="55" series="1">
      <pivotArea type="data" outline="0" fieldPosition="0">
        <references count="1">
          <reference field="2" count="1" selected="0">
            <x v="12"/>
          </reference>
        </references>
      </pivotArea>
    </chartFormat>
    <chartFormat chart="2" format="81" series="1">
      <pivotArea type="data" outline="0" fieldPosition="0">
        <references count="1">
          <reference field="2" count="1" selected="0">
            <x v="1"/>
          </reference>
        </references>
      </pivotArea>
    </chartFormat>
    <chartFormat chart="2" format="82" series="1">
      <pivotArea type="data" outline="0" fieldPosition="0">
        <references count="1">
          <reference field="2" count="1" selected="0">
            <x v="2"/>
          </reference>
        </references>
      </pivotArea>
    </chartFormat>
    <chartFormat chart="2" format="83" series="1">
      <pivotArea type="data" outline="0" fieldPosition="0">
        <references count="1">
          <reference field="2" count="1" selected="0">
            <x v="0"/>
          </reference>
        </references>
      </pivotArea>
    </chartFormat>
    <chartFormat chart="2" format="84" series="1">
      <pivotArea type="data" outline="0" fieldPosition="0">
        <references count="1">
          <reference field="2" count="1" selected="0">
            <x v="3"/>
          </reference>
        </references>
      </pivotArea>
    </chartFormat>
    <chartFormat chart="2" format="86" series="1">
      <pivotArea type="data" outline="0" fieldPosition="0">
        <references count="1">
          <reference field="2" count="1" selected="0">
            <x v="4"/>
          </reference>
        </references>
      </pivotArea>
    </chartFormat>
    <chartFormat chart="2" format="87" series="1">
      <pivotArea type="data" outline="0" fieldPosition="0">
        <references count="1">
          <reference field="2" count="1" selected="0">
            <x v="5"/>
          </reference>
        </references>
      </pivotArea>
    </chartFormat>
    <chartFormat chart="2" format="88" series="1">
      <pivotArea type="data" outline="0" fieldPosition="0">
        <references count="1">
          <reference field="2" count="1" selected="0">
            <x v="6"/>
          </reference>
        </references>
      </pivotArea>
    </chartFormat>
    <chartFormat chart="2" format="89" series="1">
      <pivotArea type="data" outline="0" fieldPosition="0">
        <references count="1">
          <reference field="2" count="1" selected="0">
            <x v="7"/>
          </reference>
        </references>
      </pivotArea>
    </chartFormat>
    <chartFormat chart="2" format="90" series="1">
      <pivotArea type="data" outline="0" fieldPosition="0">
        <references count="1">
          <reference field="2" count="1" selected="0">
            <x v="8"/>
          </reference>
        </references>
      </pivotArea>
    </chartFormat>
    <chartFormat chart="2" format="92" series="1">
      <pivotArea type="data" outline="0" fieldPosition="0">
        <references count="1">
          <reference field="2" count="1" selected="0">
            <x v="9"/>
          </reference>
        </references>
      </pivotArea>
    </chartFormat>
    <chartFormat chart="2" format="93" series="1">
      <pivotArea type="data" outline="0" fieldPosition="0">
        <references count="1">
          <reference field="2" count="1" selected="0">
            <x v="10"/>
          </reference>
        </references>
      </pivotArea>
    </chartFormat>
    <chartFormat chart="2" format="94" series="1">
      <pivotArea type="data" outline="0" fieldPosition="0">
        <references count="1">
          <reference field="2" count="1" selected="0">
            <x v="11"/>
          </reference>
        </references>
      </pivotArea>
    </chartFormat>
    <chartFormat chart="2" format="96" series="1">
      <pivotArea type="data" outline="0" fieldPosition="0">
        <references count="1">
          <reference field="2" count="1" selected="0">
            <x v="12"/>
          </reference>
        </references>
      </pivotArea>
    </chartFormat>
    <chartFormat chart="4" format="63" series="1">
      <pivotArea type="data" outline="0" fieldPosition="0">
        <references count="2">
          <reference field="4294967294" count="1" selected="0">
            <x v="0"/>
          </reference>
          <reference field="2" count="1" selected="0">
            <x v="0"/>
          </reference>
        </references>
      </pivotArea>
    </chartFormat>
    <chartFormat chart="4" format="64" series="1">
      <pivotArea type="data" outline="0" fieldPosition="0">
        <references count="2">
          <reference field="4294967294" count="1" selected="0">
            <x v="0"/>
          </reference>
          <reference field="2" count="1" selected="0">
            <x v="1"/>
          </reference>
        </references>
      </pivotArea>
    </chartFormat>
    <chartFormat chart="4" format="65" series="1">
      <pivotArea type="data" outline="0" fieldPosition="0">
        <references count="2">
          <reference field="4294967294" count="1" selected="0">
            <x v="0"/>
          </reference>
          <reference field="2" count="1" selected="0">
            <x v="2"/>
          </reference>
        </references>
      </pivotArea>
    </chartFormat>
    <chartFormat chart="4" format="66" series="1">
      <pivotArea type="data" outline="0" fieldPosition="0">
        <references count="2">
          <reference field="4294967294" count="1" selected="0">
            <x v="0"/>
          </reference>
          <reference field="2" count="1" selected="0">
            <x v="3"/>
          </reference>
        </references>
      </pivotArea>
    </chartFormat>
    <chartFormat chart="4" format="68" series="1">
      <pivotArea type="data" outline="0" fieldPosition="0">
        <references count="2">
          <reference field="4294967294" count="1" selected="0">
            <x v="0"/>
          </reference>
          <reference field="2" count="1" selected="0">
            <x v="4"/>
          </reference>
        </references>
      </pivotArea>
    </chartFormat>
    <chartFormat chart="4" format="69" series="1">
      <pivotArea type="data" outline="0" fieldPosition="0">
        <references count="2">
          <reference field="4294967294" count="1" selected="0">
            <x v="0"/>
          </reference>
          <reference field="2" count="1" selected="0">
            <x v="5"/>
          </reference>
        </references>
      </pivotArea>
    </chartFormat>
    <chartFormat chart="4" format="70" series="1">
      <pivotArea type="data" outline="0" fieldPosition="0">
        <references count="2">
          <reference field="4294967294" count="1" selected="0">
            <x v="0"/>
          </reference>
          <reference field="2" count="1" selected="0">
            <x v="6"/>
          </reference>
        </references>
      </pivotArea>
    </chartFormat>
    <chartFormat chart="4" format="71" series="1">
      <pivotArea type="data" outline="0" fieldPosition="0">
        <references count="2">
          <reference field="4294967294" count="1" selected="0">
            <x v="0"/>
          </reference>
          <reference field="2" count="1" selected="0">
            <x v="7"/>
          </reference>
        </references>
      </pivotArea>
    </chartFormat>
    <chartFormat chart="4" format="72" series="1">
      <pivotArea type="data" outline="0" fieldPosition="0">
        <references count="2">
          <reference field="4294967294" count="1" selected="0">
            <x v="0"/>
          </reference>
          <reference field="2" count="1" selected="0">
            <x v="8"/>
          </reference>
        </references>
      </pivotArea>
    </chartFormat>
    <chartFormat chart="4" format="74" series="1">
      <pivotArea type="data" outline="0" fieldPosition="0">
        <references count="2">
          <reference field="4294967294" count="1" selected="0">
            <x v="0"/>
          </reference>
          <reference field="2" count="1" selected="0">
            <x v="9"/>
          </reference>
        </references>
      </pivotArea>
    </chartFormat>
    <chartFormat chart="4" format="75" series="1">
      <pivotArea type="data" outline="0" fieldPosition="0">
        <references count="2">
          <reference field="4294967294" count="1" selected="0">
            <x v="0"/>
          </reference>
          <reference field="2" count="1" selected="0">
            <x v="10"/>
          </reference>
        </references>
      </pivotArea>
    </chartFormat>
    <chartFormat chart="4" format="76" series="1">
      <pivotArea type="data" outline="0" fieldPosition="0">
        <references count="2">
          <reference field="4294967294" count="1" selected="0">
            <x v="0"/>
          </reference>
          <reference field="2" count="1" selected="0">
            <x v="11"/>
          </reference>
        </references>
      </pivotArea>
    </chartFormat>
    <chartFormat chart="4" format="78" series="1">
      <pivotArea type="data" outline="0" fieldPosition="0">
        <references count="2">
          <reference field="4294967294" count="1" selected="0">
            <x v="0"/>
          </reference>
          <reference field="2" count="1" selected="0">
            <x v="12"/>
          </reference>
        </references>
      </pivotArea>
    </chartFormat>
    <chartFormat chart="4" format="79" series="1">
      <pivotArea type="data" outline="0" fieldPosition="0">
        <references count="3">
          <reference field="4294967294" count="1" selected="0">
            <x v="0"/>
          </reference>
          <reference field="1" count="1" selected="0">
            <x v="1"/>
          </reference>
          <reference field="2" count="1" selected="0">
            <x v="0"/>
          </reference>
        </references>
      </pivotArea>
    </chartFormat>
    <chartFormat chart="4" format="80" series="1">
      <pivotArea type="data" outline="0" fieldPosition="0">
        <references count="3">
          <reference field="4294967294" count="1" selected="0">
            <x v="0"/>
          </reference>
          <reference field="1" count="1" selected="0">
            <x v="2"/>
          </reference>
          <reference field="2" count="1" selected="0">
            <x v="0"/>
          </reference>
        </references>
      </pivotArea>
    </chartFormat>
    <chartFormat chart="4" format="81" series="1">
      <pivotArea type="data" outline="0" fieldPosition="0">
        <references count="3">
          <reference field="4294967294" count="1" selected="0">
            <x v="0"/>
          </reference>
          <reference field="1" count="1" selected="0">
            <x v="3"/>
          </reference>
          <reference field="2" count="1" selected="0">
            <x v="0"/>
          </reference>
        </references>
      </pivotArea>
    </chartFormat>
    <chartFormat chart="4" format="82" series="1">
      <pivotArea type="data" outline="0" fieldPosition="0">
        <references count="3">
          <reference field="4294967294" count="1" selected="0">
            <x v="0"/>
          </reference>
          <reference field="1" count="1" selected="0">
            <x v="4"/>
          </reference>
          <reference field="2" count="1" selected="0">
            <x v="0"/>
          </reference>
        </references>
      </pivotArea>
    </chartFormat>
    <chartFormat chart="4" format="83" series="1">
      <pivotArea type="data" outline="0" fieldPosition="0">
        <references count="3">
          <reference field="4294967294" count="1" selected="0">
            <x v="0"/>
          </reference>
          <reference field="1" count="1" selected="0">
            <x v="5"/>
          </reference>
          <reference field="2" count="1" selected="0">
            <x v="0"/>
          </reference>
        </references>
      </pivotArea>
    </chartFormat>
    <chartFormat chart="4" format="84" series="1">
      <pivotArea type="data" outline="0" fieldPosition="0">
        <references count="3">
          <reference field="4294967294" count="1" selected="0">
            <x v="0"/>
          </reference>
          <reference field="1" count="1" selected="0">
            <x v="8"/>
          </reference>
          <reference field="2" count="1" selected="0">
            <x v="0"/>
          </reference>
        </references>
      </pivotArea>
    </chartFormat>
    <chartFormat chart="4" format="85" series="1">
      <pivotArea type="data" outline="0" fieldPosition="0">
        <references count="3">
          <reference field="4294967294" count="1" selected="0">
            <x v="0"/>
          </reference>
          <reference field="1" count="1" selected="0">
            <x v="9"/>
          </reference>
          <reference field="2" count="1" selected="0">
            <x v="0"/>
          </reference>
        </references>
      </pivotArea>
    </chartFormat>
    <chartFormat chart="4" format="86" series="1">
      <pivotArea type="data" outline="0" fieldPosition="0">
        <references count="3">
          <reference field="4294967294" count="1" selected="0">
            <x v="0"/>
          </reference>
          <reference field="1" count="1" selected="0">
            <x v="10"/>
          </reference>
          <reference field="2" count="1" selected="0">
            <x v="0"/>
          </reference>
        </references>
      </pivotArea>
    </chartFormat>
    <chartFormat chart="4" format="87" series="1">
      <pivotArea type="data" outline="0" fieldPosition="0">
        <references count="3">
          <reference field="4294967294" count="1" selected="0">
            <x v="0"/>
          </reference>
          <reference field="1" count="1" selected="0">
            <x v="11"/>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7.xml><?xml version="1.0" encoding="utf-8"?>
<pivotTableDefinition xmlns="http://schemas.openxmlformats.org/spreadsheetml/2006/main" name="PivotTable2" cacheId="283"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4">
  <location ref="A3:R11" firstHeaderRow="1" firstDataRow="3" firstDataCol="1"/>
  <pivotFields count="5">
    <pivotField axis="axisRow" showAll="0" defaultSubtotal="0">
      <items count="4">
        <item h="1" x="2"/>
        <item h="1" x="1"/>
        <item h="1" x="0"/>
        <item x="3"/>
      </items>
    </pivotField>
    <pivotField axis="axisCol" showAll="0" nonAutoSortDefault="1" defaultSubtotal="0">
      <items count="15">
        <item x="12"/>
        <item x="10"/>
        <item x="4"/>
        <item x="11"/>
        <item x="1"/>
        <item x="3"/>
        <item x="7"/>
        <item x="13"/>
        <item x="5"/>
        <item x="9"/>
        <item x="8"/>
        <item x="14"/>
        <item x="2"/>
        <item x="6"/>
        <item x="0"/>
      </items>
    </pivotField>
    <pivotField axis="axisCol" showAll="0">
      <items count="21">
        <item h="1" x="13"/>
        <item h="1" x="14"/>
        <item x="3"/>
        <item h="1" x="19"/>
        <item h="1" x="10"/>
        <item h="1" x="11"/>
        <item h="1" x="2"/>
        <item h="1" x="0"/>
        <item h="1" x="12"/>
        <item h="1" x="17"/>
        <item h="1" x="15"/>
        <item h="1" x="7"/>
        <item h="1" x="1"/>
        <item h="1" x="18"/>
        <item h="1" x="4"/>
        <item h="1" x="5"/>
        <item h="1" x="6"/>
        <item h="1" x="8"/>
        <item h="1" x="9"/>
        <item h="1" x="16"/>
        <item t="default"/>
      </items>
    </pivotField>
    <pivotField axis="axisRow" showAll="0">
      <items count="10">
        <item x="1"/>
        <item x="2"/>
        <item x="3"/>
        <item x="4"/>
        <item h="1" x="0"/>
        <item h="1" x="5"/>
        <item h="1" x="6"/>
        <item h="1" x="7"/>
        <item h="1" x="8"/>
        <item t="default"/>
      </items>
    </pivotField>
    <pivotField dataField="1" showAll="0" defaultSubtotal="0"/>
  </pivotFields>
  <rowFields count="2">
    <field x="0"/>
    <field x="3"/>
  </rowFields>
  <rowItems count="6">
    <i>
      <x v="3"/>
    </i>
    <i r="1">
      <x/>
    </i>
    <i r="1">
      <x v="1"/>
    </i>
    <i r="1">
      <x v="2"/>
    </i>
    <i r="1">
      <x v="3"/>
    </i>
    <i t="grand">
      <x/>
    </i>
  </rowItems>
  <colFields count="2">
    <field x="2"/>
    <field x="1"/>
  </colFields>
  <colItems count="17">
    <i>
      <x v="2"/>
      <x/>
    </i>
    <i r="1">
      <x v="1"/>
    </i>
    <i r="1">
      <x v="2"/>
    </i>
    <i r="1">
      <x v="3"/>
    </i>
    <i r="1">
      <x v="4"/>
    </i>
    <i r="1">
      <x v="5"/>
    </i>
    <i r="1">
      <x v="6"/>
    </i>
    <i r="1">
      <x v="7"/>
    </i>
    <i r="1">
      <x v="8"/>
    </i>
    <i r="1">
      <x v="9"/>
    </i>
    <i r="1">
      <x v="10"/>
    </i>
    <i r="1">
      <x v="11"/>
    </i>
    <i r="1">
      <x v="12"/>
    </i>
    <i r="1">
      <x v="13"/>
    </i>
    <i r="1">
      <x v="14"/>
    </i>
    <i t="default">
      <x v="2"/>
    </i>
    <i t="grand">
      <x/>
    </i>
  </colItems>
  <dataFields count="1">
    <dataField name="Summe von co2y_yr" fld="4" baseField="0" baseItem="0"/>
  </dataFields>
  <chartFormats count="26">
    <chartFormat chart="1" format="42" series="1">
      <pivotArea type="data" outline="0" fieldPosition="0">
        <references count="1">
          <reference field="2" count="1" selected="0">
            <x v="1"/>
          </reference>
        </references>
      </pivotArea>
    </chartFormat>
    <chartFormat chart="1" format="43" series="1">
      <pivotArea type="data" outline="0" fieldPosition="0">
        <references count="1">
          <reference field="2" count="1" selected="0">
            <x v="2"/>
          </reference>
        </references>
      </pivotArea>
    </chartFormat>
    <chartFormat chart="1" format="44" series="1">
      <pivotArea type="data" outline="0" fieldPosition="0">
        <references count="1">
          <reference field="2" count="1" selected="0">
            <x v="3"/>
          </reference>
        </references>
      </pivotArea>
    </chartFormat>
    <chartFormat chart="1" format="46" series="1">
      <pivotArea type="data" outline="0" fieldPosition="0">
        <references count="1">
          <reference field="2" count="1" selected="0">
            <x v="4"/>
          </reference>
        </references>
      </pivotArea>
    </chartFormat>
    <chartFormat chart="1" format="47" series="1">
      <pivotArea type="data" outline="0" fieldPosition="0">
        <references count="1">
          <reference field="2" count="1" selected="0">
            <x v="5"/>
          </reference>
        </references>
      </pivotArea>
    </chartFormat>
    <chartFormat chart="1" format="48" series="1">
      <pivotArea type="data" outline="0" fieldPosition="0">
        <references count="1">
          <reference field="2" count="1" selected="0">
            <x v="6"/>
          </reference>
        </references>
      </pivotArea>
    </chartFormat>
    <chartFormat chart="1" format="49" series="1">
      <pivotArea type="data" outline="0" fieldPosition="0">
        <references count="1">
          <reference field="2" count="1" selected="0">
            <x v="7"/>
          </reference>
        </references>
      </pivotArea>
    </chartFormat>
    <chartFormat chart="1" format="50" series="1">
      <pivotArea type="data" outline="0" fieldPosition="0">
        <references count="1">
          <reference field="2" count="1" selected="0">
            <x v="8"/>
          </reference>
        </references>
      </pivotArea>
    </chartFormat>
    <chartFormat chart="1" format="52" series="1">
      <pivotArea type="data" outline="0" fieldPosition="0">
        <references count="1">
          <reference field="2" count="1" selected="0">
            <x v="9"/>
          </reference>
        </references>
      </pivotArea>
    </chartFormat>
    <chartFormat chart="1" format="53" series="1">
      <pivotArea type="data" outline="0" fieldPosition="0">
        <references count="1">
          <reference field="2" count="1" selected="0">
            <x v="10"/>
          </reference>
        </references>
      </pivotArea>
    </chartFormat>
    <chartFormat chart="1" format="54" series="1">
      <pivotArea type="data" outline="0" fieldPosition="0">
        <references count="1">
          <reference field="2" count="1" selected="0">
            <x v="11"/>
          </reference>
        </references>
      </pivotArea>
    </chartFormat>
    <chartFormat chart="1" format="55" series="1">
      <pivotArea type="data" outline="0" fieldPosition="0">
        <references count="1">
          <reference field="2" count="1" selected="0">
            <x v="12"/>
          </reference>
        </references>
      </pivotArea>
    </chartFormat>
    <chartFormat chart="3" format="63" series="1">
      <pivotArea type="data" outline="0" fieldPosition="0">
        <references count="2">
          <reference field="4294967294" count="1" selected="0">
            <x v="0"/>
          </reference>
          <reference field="2" count="1" selected="0">
            <x v="0"/>
          </reference>
        </references>
      </pivotArea>
    </chartFormat>
    <chartFormat chart="3" format="64" series="1">
      <pivotArea type="data" outline="0" fieldPosition="0">
        <references count="2">
          <reference field="4294967294" count="1" selected="0">
            <x v="0"/>
          </reference>
          <reference field="2" count="1" selected="0">
            <x v="1"/>
          </reference>
        </references>
      </pivotArea>
    </chartFormat>
    <chartFormat chart="3" format="65" series="1">
      <pivotArea type="data" outline="0" fieldPosition="0">
        <references count="2">
          <reference field="4294967294" count="1" selected="0">
            <x v="0"/>
          </reference>
          <reference field="2" count="1" selected="0">
            <x v="2"/>
          </reference>
        </references>
      </pivotArea>
    </chartFormat>
    <chartFormat chart="3" format="66" series="1">
      <pivotArea type="data" outline="0" fieldPosition="0">
        <references count="2">
          <reference field="4294967294" count="1" selected="0">
            <x v="0"/>
          </reference>
          <reference field="2" count="1" selected="0">
            <x v="3"/>
          </reference>
        </references>
      </pivotArea>
    </chartFormat>
    <chartFormat chart="3" format="68" series="1">
      <pivotArea type="data" outline="0" fieldPosition="0">
        <references count="2">
          <reference field="4294967294" count="1" selected="0">
            <x v="0"/>
          </reference>
          <reference field="2" count="1" selected="0">
            <x v="4"/>
          </reference>
        </references>
      </pivotArea>
    </chartFormat>
    <chartFormat chart="3" format="69" series="1">
      <pivotArea type="data" outline="0" fieldPosition="0">
        <references count="2">
          <reference field="4294967294" count="1" selected="0">
            <x v="0"/>
          </reference>
          <reference field="2" count="1" selected="0">
            <x v="5"/>
          </reference>
        </references>
      </pivotArea>
    </chartFormat>
    <chartFormat chart="3" format="70" series="1">
      <pivotArea type="data" outline="0" fieldPosition="0">
        <references count="2">
          <reference field="4294967294" count="1" selected="0">
            <x v="0"/>
          </reference>
          <reference field="2" count="1" selected="0">
            <x v="6"/>
          </reference>
        </references>
      </pivotArea>
    </chartFormat>
    <chartFormat chart="3" format="71" series="1">
      <pivotArea type="data" outline="0" fieldPosition="0">
        <references count="2">
          <reference field="4294967294" count="1" selected="0">
            <x v="0"/>
          </reference>
          <reference field="2" count="1" selected="0">
            <x v="7"/>
          </reference>
        </references>
      </pivotArea>
    </chartFormat>
    <chartFormat chart="3" format="72" series="1">
      <pivotArea type="data" outline="0" fieldPosition="0">
        <references count="2">
          <reference field="4294967294" count="1" selected="0">
            <x v="0"/>
          </reference>
          <reference field="2" count="1" selected="0">
            <x v="8"/>
          </reference>
        </references>
      </pivotArea>
    </chartFormat>
    <chartFormat chart="3" format="74" series="1">
      <pivotArea type="data" outline="0" fieldPosition="0">
        <references count="2">
          <reference field="4294967294" count="1" selected="0">
            <x v="0"/>
          </reference>
          <reference field="2" count="1" selected="0">
            <x v="9"/>
          </reference>
        </references>
      </pivotArea>
    </chartFormat>
    <chartFormat chart="3" format="75" series="1">
      <pivotArea type="data" outline="0" fieldPosition="0">
        <references count="2">
          <reference field="4294967294" count="1" selected="0">
            <x v="0"/>
          </reference>
          <reference field="2" count="1" selected="0">
            <x v="10"/>
          </reference>
        </references>
      </pivotArea>
    </chartFormat>
    <chartFormat chart="3" format="76" series="1">
      <pivotArea type="data" outline="0" fieldPosition="0">
        <references count="2">
          <reference field="4294967294" count="1" selected="0">
            <x v="0"/>
          </reference>
          <reference field="2" count="1" selected="0">
            <x v="11"/>
          </reference>
        </references>
      </pivotArea>
    </chartFormat>
    <chartFormat chart="3" format="78" series="1">
      <pivotArea type="data" outline="0" fieldPosition="0">
        <references count="2">
          <reference field="4294967294" count="1" selected="0">
            <x v="0"/>
          </reference>
          <reference field="2" count="1" selected="0">
            <x v="12"/>
          </reference>
        </references>
      </pivotArea>
    </chartFormat>
    <chartFormat chart="3" format="80" series="1">
      <pivotArea type="data" outline="0" fieldPosition="0">
        <references count="3">
          <reference field="4294967294" count="1" selected="0">
            <x v="0"/>
          </reference>
          <reference field="1" count="1" selected="0">
            <x v="1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8.xml><?xml version="1.0" encoding="utf-8"?>
<pivotTableDefinition xmlns="http://schemas.openxmlformats.org/spreadsheetml/2006/main" name="PivotTable2" cacheId="284"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V15" firstHeaderRow="1" firstDataRow="2" firstDataCol="1"/>
  <pivotFields count="4">
    <pivotField axis="axisRow" showAll="0">
      <items count="5">
        <item h="1" x="2"/>
        <item h="1" x="1"/>
        <item h="1" x="0"/>
        <item x="3"/>
        <item t="default"/>
      </items>
    </pivotField>
    <pivotField axis="axisCol" showAll="0">
      <items count="21">
        <item x="13"/>
        <item x="14"/>
        <item x="19"/>
        <item x="10"/>
        <item x="11"/>
        <item x="2"/>
        <item x="0"/>
        <item x="12"/>
        <item x="17"/>
        <item x="15"/>
        <item x="7"/>
        <item x="1"/>
        <item x="18"/>
        <item x="3"/>
        <item x="4"/>
        <item x="5"/>
        <item x="6"/>
        <item x="8"/>
        <item x="9"/>
        <item x="16"/>
        <item t="default"/>
      </items>
    </pivotField>
    <pivotField axis="axisRow" showAll="0">
      <items count="10">
        <item x="1"/>
        <item x="2"/>
        <item x="3"/>
        <item x="4"/>
        <item x="0"/>
        <item x="5"/>
        <item x="6"/>
        <item x="7"/>
        <item x="8"/>
        <item t="default"/>
      </items>
    </pivotField>
    <pivotField dataField="1" showAll="0" defaultSubtotal="0"/>
  </pivotFields>
  <rowFields count="2">
    <field x="0"/>
    <field x="2"/>
  </rowFields>
  <rowItems count="11">
    <i>
      <x v="3"/>
    </i>
    <i r="1">
      <x/>
    </i>
    <i r="1">
      <x v="1"/>
    </i>
    <i r="1">
      <x v="2"/>
    </i>
    <i r="1">
      <x v="3"/>
    </i>
    <i r="1">
      <x v="4"/>
    </i>
    <i r="1">
      <x v="5"/>
    </i>
    <i r="1">
      <x v="6"/>
    </i>
    <i r="1">
      <x v="7"/>
    </i>
    <i r="1">
      <x v="8"/>
    </i>
    <i t="grand">
      <x/>
    </i>
  </rowItems>
  <colFields count="1">
    <field x="1"/>
  </colFields>
  <colItems count="21">
    <i>
      <x/>
    </i>
    <i>
      <x v="1"/>
    </i>
    <i>
      <x v="2"/>
    </i>
    <i>
      <x v="3"/>
    </i>
    <i>
      <x v="4"/>
    </i>
    <i>
      <x v="5"/>
    </i>
    <i>
      <x v="6"/>
    </i>
    <i>
      <x v="7"/>
    </i>
    <i>
      <x v="8"/>
    </i>
    <i>
      <x v="9"/>
    </i>
    <i>
      <x v="10"/>
    </i>
    <i>
      <x v="11"/>
    </i>
    <i>
      <x v="12"/>
    </i>
    <i>
      <x v="13"/>
    </i>
    <i>
      <x v="14"/>
    </i>
    <i>
      <x v="15"/>
    </i>
    <i>
      <x v="16"/>
    </i>
    <i>
      <x v="17"/>
    </i>
    <i>
      <x v="18"/>
    </i>
    <i>
      <x v="19"/>
    </i>
    <i t="grand">
      <x/>
    </i>
  </colItems>
  <dataFields count="1">
    <dataField name="Summe von co2c_yr" fld="3" baseField="0" baseItem="0"/>
  </dataFields>
  <chartFormats count="20">
    <chartFormat chart="2" format="43" series="1">
      <pivotArea type="data" outline="0" fieldPosition="0">
        <references count="2">
          <reference field="4294967294" count="1" selected="0">
            <x v="0"/>
          </reference>
          <reference field="1" count="1" selected="0">
            <x v="0"/>
          </reference>
        </references>
      </pivotArea>
    </chartFormat>
    <chartFormat chart="2" format="44" series="1">
      <pivotArea type="data" outline="0" fieldPosition="0">
        <references count="2">
          <reference field="4294967294" count="1" selected="0">
            <x v="0"/>
          </reference>
          <reference field="1" count="1" selected="0">
            <x v="1"/>
          </reference>
        </references>
      </pivotArea>
    </chartFormat>
    <chartFormat chart="2" format="46" series="1">
      <pivotArea type="data" outline="0" fieldPosition="0">
        <references count="2">
          <reference field="4294967294" count="1" selected="0">
            <x v="0"/>
          </reference>
          <reference field="1" count="1" selected="0">
            <x v="2"/>
          </reference>
        </references>
      </pivotArea>
    </chartFormat>
    <chartFormat chart="2" format="48" series="1">
      <pivotArea type="data" outline="0" fieldPosition="0">
        <references count="2">
          <reference field="4294967294" count="1" selected="0">
            <x v="0"/>
          </reference>
          <reference field="1" count="1" selected="0">
            <x v="3"/>
          </reference>
        </references>
      </pivotArea>
    </chartFormat>
    <chartFormat chart="2" format="49" series="1">
      <pivotArea type="data" outline="0" fieldPosition="0">
        <references count="2">
          <reference field="4294967294" count="1" selected="0">
            <x v="0"/>
          </reference>
          <reference field="1" count="1" selected="0">
            <x v="4"/>
          </reference>
        </references>
      </pivotArea>
    </chartFormat>
    <chartFormat chart="2" format="50" series="1">
      <pivotArea type="data" outline="0" fieldPosition="0">
        <references count="2">
          <reference field="4294967294" count="1" selected="0">
            <x v="0"/>
          </reference>
          <reference field="1" count="1" selected="0">
            <x v="5"/>
          </reference>
        </references>
      </pivotArea>
    </chartFormat>
    <chartFormat chart="2" format="51" series="1">
      <pivotArea type="data" outline="0" fieldPosition="0">
        <references count="2">
          <reference field="4294967294" count="1" selected="0">
            <x v="0"/>
          </reference>
          <reference field="1" count="1" selected="0">
            <x v="6"/>
          </reference>
        </references>
      </pivotArea>
    </chartFormat>
    <chartFormat chart="2" format="52" series="1">
      <pivotArea type="data" outline="0" fieldPosition="0">
        <references count="2">
          <reference field="4294967294" count="1" selected="0">
            <x v="0"/>
          </reference>
          <reference field="1" count="1" selected="0">
            <x v="7"/>
          </reference>
        </references>
      </pivotArea>
    </chartFormat>
    <chartFormat chart="2" format="54" series="1">
      <pivotArea type="data" outline="0" fieldPosition="0">
        <references count="2">
          <reference field="4294967294" count="1" selected="0">
            <x v="0"/>
          </reference>
          <reference field="1" count="1" selected="0">
            <x v="8"/>
          </reference>
        </references>
      </pivotArea>
    </chartFormat>
    <chartFormat chart="2" format="55" series="1">
      <pivotArea type="data" outline="0" fieldPosition="0">
        <references count="2">
          <reference field="4294967294" count="1" selected="0">
            <x v="0"/>
          </reference>
          <reference field="1" count="1" selected="0">
            <x v="9"/>
          </reference>
        </references>
      </pivotArea>
    </chartFormat>
    <chartFormat chart="2" format="56" series="1">
      <pivotArea type="data" outline="0" fieldPosition="0">
        <references count="2">
          <reference field="4294967294" count="1" selected="0">
            <x v="0"/>
          </reference>
          <reference field="1" count="1" selected="0">
            <x v="10"/>
          </reference>
        </references>
      </pivotArea>
    </chartFormat>
    <chartFormat chart="2" format="58" series="1">
      <pivotArea type="data" outline="0" fieldPosition="0">
        <references count="2">
          <reference field="4294967294" count="1" selected="0">
            <x v="0"/>
          </reference>
          <reference field="1" count="1" selected="0">
            <x v="11"/>
          </reference>
        </references>
      </pivotArea>
    </chartFormat>
    <chartFormat chart="2" format="60" series="1">
      <pivotArea type="data" outline="0" fieldPosition="0">
        <references count="2">
          <reference field="4294967294" count="1" selected="0">
            <x v="0"/>
          </reference>
          <reference field="1" count="1" selected="0">
            <x v="12"/>
          </reference>
        </references>
      </pivotArea>
    </chartFormat>
    <chartFormat chart="2" format="63" series="1">
      <pivotArea type="data" outline="0" fieldPosition="0">
        <references count="2">
          <reference field="4294967294" count="1" selected="0">
            <x v="0"/>
          </reference>
          <reference field="1" count="1" selected="0">
            <x v="13"/>
          </reference>
        </references>
      </pivotArea>
    </chartFormat>
    <chartFormat chart="2" format="70" series="1">
      <pivotArea type="data" outline="0" fieldPosition="0">
        <references count="2">
          <reference field="4294967294" count="1" selected="0">
            <x v="0"/>
          </reference>
          <reference field="1" count="1" selected="0">
            <x v="14"/>
          </reference>
        </references>
      </pivotArea>
    </chartFormat>
    <chartFormat chart="2" format="71" series="1">
      <pivotArea type="data" outline="0" fieldPosition="0">
        <references count="2">
          <reference field="4294967294" count="1" selected="0">
            <x v="0"/>
          </reference>
          <reference field="1" count="1" selected="0">
            <x v="15"/>
          </reference>
        </references>
      </pivotArea>
    </chartFormat>
    <chartFormat chart="2" format="72" series="1">
      <pivotArea type="data" outline="0" fieldPosition="0">
        <references count="2">
          <reference field="4294967294" count="1" selected="0">
            <x v="0"/>
          </reference>
          <reference field="1" count="1" selected="0">
            <x v="16"/>
          </reference>
        </references>
      </pivotArea>
    </chartFormat>
    <chartFormat chart="2" format="73" series="1">
      <pivotArea type="data" outline="0" fieldPosition="0">
        <references count="2">
          <reference field="4294967294" count="1" selected="0">
            <x v="0"/>
          </reference>
          <reference field="1" count="1" selected="0">
            <x v="17"/>
          </reference>
        </references>
      </pivotArea>
    </chartFormat>
    <chartFormat chart="2" format="74" series="1">
      <pivotArea type="data" outline="0" fieldPosition="0">
        <references count="2">
          <reference field="4294967294" count="1" selected="0">
            <x v="0"/>
          </reference>
          <reference field="1" count="1" selected="0">
            <x v="18"/>
          </reference>
        </references>
      </pivotArea>
    </chartFormat>
    <chartFormat chart="2" format="75" series="1">
      <pivotArea type="data" outline="0" fieldPosition="0">
        <references count="2">
          <reference field="4294967294" count="1" selected="0">
            <x v="0"/>
          </reference>
          <reference field="1" count="1" selected="0">
            <x v="1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9.xml><?xml version="1.0" encoding="utf-8"?>
<pivotTableDefinition xmlns="http://schemas.openxmlformats.org/spreadsheetml/2006/main" name="PivotTable1" cacheId="285"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B9" firstHeaderRow="1" firstDataRow="1" firstDataCol="1"/>
  <pivotFields count="6">
    <pivotField showAll="0">
      <items count="5">
        <item h="1" x="2"/>
        <item h="1" x="1"/>
        <item h="1" x="0"/>
        <item x="3"/>
        <item t="default"/>
      </items>
    </pivotField>
    <pivotField showAll="0">
      <items count="8">
        <item x="2"/>
        <item x="1"/>
        <item x="5"/>
        <item x="6"/>
        <item x="4"/>
        <item x="3"/>
        <item x="0"/>
        <item t="default"/>
      </items>
    </pivotField>
    <pivotField showAll="0">
      <items count="7">
        <item x="0"/>
        <item x="5"/>
        <item x="1"/>
        <item x="4"/>
        <item x="3"/>
        <item x="2"/>
        <item t="default"/>
      </items>
    </pivotField>
    <pivotField showAll="0"/>
    <pivotField axis="axisRow" showAll="0">
      <items count="6">
        <item x="1"/>
        <item x="2"/>
        <item x="3"/>
        <item x="4"/>
        <item x="0"/>
        <item t="default"/>
      </items>
    </pivotField>
    <pivotField dataField="1" showAll="0"/>
  </pivotFields>
  <rowFields count="1">
    <field x="4"/>
  </rowFields>
  <rowItems count="6">
    <i>
      <x/>
    </i>
    <i>
      <x v="1"/>
    </i>
    <i>
      <x v="2"/>
    </i>
    <i>
      <x v="3"/>
    </i>
    <i>
      <x v="4"/>
    </i>
    <i t="grand">
      <x/>
    </i>
  </rowItems>
  <colItems count="1">
    <i/>
  </colItems>
  <dataFields count="1">
    <dataField name="Summe von co2hh_yr" fld="5" baseField="0" baseItem="0"/>
  </dataFields>
  <chartFormats count="1">
    <chartFormat chart="1"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0.xml><?xml version="1.0" encoding="utf-8"?>
<pivotTableDefinition xmlns="http://schemas.openxmlformats.org/spreadsheetml/2006/main" name="PivotTable2" cacheId="286"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C10" firstHeaderRow="1" firstDataRow="2" firstDataCol="1"/>
  <pivotFields count="4">
    <pivotField axis="axisCol" showAll="0">
      <items count="5">
        <item h="1" x="2"/>
        <item h="1" x="1"/>
        <item h="1" x="0"/>
        <item x="3"/>
        <item t="default"/>
      </items>
    </pivotField>
    <pivotField showAll="0">
      <items count="4">
        <item x="0"/>
        <item x="2"/>
        <item x="1"/>
        <item t="default"/>
      </items>
    </pivotField>
    <pivotField axis="axisRow" showAll="0">
      <items count="6">
        <item x="1"/>
        <item x="2"/>
        <item x="3"/>
        <item x="4"/>
        <item x="0"/>
        <item t="default"/>
      </items>
    </pivotField>
    <pivotField dataField="1" showAll="0"/>
  </pivotFields>
  <rowFields count="1">
    <field x="2"/>
  </rowFields>
  <rowItems count="6">
    <i>
      <x/>
    </i>
    <i>
      <x v="1"/>
    </i>
    <i>
      <x v="2"/>
    </i>
    <i>
      <x v="3"/>
    </i>
    <i>
      <x v="4"/>
    </i>
    <i t="grand">
      <x/>
    </i>
  </rowItems>
  <colFields count="1">
    <field x="0"/>
  </colFields>
  <colItems count="2">
    <i>
      <x v="3"/>
    </i>
    <i t="grand">
      <x/>
    </i>
  </colItems>
  <dataFields count="1">
    <dataField name="Summe von co2hh_yr" fld="3" baseField="0" baseItem="0"/>
  </dataFields>
  <chartFormats count="4">
    <chartFormat chart="1" format="1" series="1">
      <pivotArea type="data" outline="0" fieldPosition="0">
        <references count="2">
          <reference field="4294967294" count="1" selected="0">
            <x v="0"/>
          </reference>
          <reference field="0" count="1" selected="0">
            <x v="0"/>
          </reference>
        </references>
      </pivotArea>
    </chartFormat>
    <chartFormat chart="1" format="2" series="1">
      <pivotArea type="data" outline="0" fieldPosition="0">
        <references count="2">
          <reference field="4294967294" count="1" selected="0">
            <x v="0"/>
          </reference>
          <reference field="0" count="1" selected="0">
            <x v="1"/>
          </reference>
        </references>
      </pivotArea>
    </chartFormat>
    <chartFormat chart="1" format="3" series="1">
      <pivotArea type="data" outline="0" fieldPosition="0">
        <references count="2">
          <reference field="4294967294" count="1" selected="0">
            <x v="0"/>
          </reference>
          <reference field="0" count="1" selected="0">
            <x v="2"/>
          </reference>
        </references>
      </pivotArea>
    </chartFormat>
    <chartFormat chart="1" format="4"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1.xml><?xml version="1.0" encoding="utf-8"?>
<pivotTableDefinition xmlns="http://schemas.openxmlformats.org/spreadsheetml/2006/main" name="PivotTable2" cacheId="178"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4">
  <location ref="A3:N11" firstHeaderRow="1" firstDataRow="2" firstDataCol="1"/>
  <pivotFields count="3">
    <pivotField axis="axisCol" showAll="0">
      <items count="17">
        <item m="1" x="13"/>
        <item m="1" x="14"/>
        <item x="1"/>
        <item x="7"/>
        <item x="0"/>
        <item x="8"/>
        <item m="1" x="15"/>
        <item x="9"/>
        <item x="10"/>
        <item m="1" x="12"/>
        <item x="11"/>
        <item x="2"/>
        <item x="3"/>
        <item x="4"/>
        <item x="5"/>
        <item x="6"/>
        <item t="default"/>
      </items>
    </pivotField>
    <pivotField axis="axisRow" showAll="0">
      <items count="9">
        <item m="1" x="6"/>
        <item m="1" x="7"/>
        <item x="1"/>
        <item x="2"/>
        <item x="3"/>
        <item x="4"/>
        <item x="5"/>
        <item x="0"/>
        <item t="default"/>
      </items>
    </pivotField>
    <pivotField dataField="1" showAll="0" defaultSubtotal="0"/>
  </pivotFields>
  <rowFields count="1">
    <field x="1"/>
  </rowFields>
  <rowItems count="7">
    <i>
      <x v="2"/>
    </i>
    <i>
      <x v="3"/>
    </i>
    <i>
      <x v="4"/>
    </i>
    <i>
      <x v="5"/>
    </i>
    <i>
      <x v="6"/>
    </i>
    <i>
      <x v="7"/>
    </i>
    <i t="grand">
      <x/>
    </i>
  </rowItems>
  <colFields count="1">
    <field x="0"/>
  </colFields>
  <colItems count="13">
    <i>
      <x v="2"/>
    </i>
    <i>
      <x v="3"/>
    </i>
    <i>
      <x v="4"/>
    </i>
    <i>
      <x v="5"/>
    </i>
    <i>
      <x v="7"/>
    </i>
    <i>
      <x v="8"/>
    </i>
    <i>
      <x v="10"/>
    </i>
    <i>
      <x v="11"/>
    </i>
    <i>
      <x v="12"/>
    </i>
    <i>
      <x v="13"/>
    </i>
    <i>
      <x v="14"/>
    </i>
    <i>
      <x v="15"/>
    </i>
    <i t="grand">
      <x/>
    </i>
  </colItems>
  <dataFields count="1">
    <dataField name="Summe von co2_yr_2" fld="2" showDataAs="percent" baseField="1" baseItem="0" numFmtId="10"/>
  </dataFields>
  <chartFormats count="16">
    <chartFormat chart="3" format="56" series="1">
      <pivotArea type="data" outline="0" fieldPosition="0">
        <references count="2">
          <reference field="4294967294" count="1" selected="0">
            <x v="0"/>
          </reference>
          <reference field="0" count="1" selected="0">
            <x v="8"/>
          </reference>
        </references>
      </pivotArea>
    </chartFormat>
    <chartFormat chart="3" format="57" series="1">
      <pivotArea type="data" outline="0" fieldPosition="0">
        <references count="2">
          <reference field="4294967294" count="1" selected="0">
            <x v="0"/>
          </reference>
          <reference field="0" count="1" selected="0">
            <x v="9"/>
          </reference>
        </references>
      </pivotArea>
    </chartFormat>
    <chartFormat chart="3" format="58" series="1">
      <pivotArea type="data" outline="0" fieldPosition="0">
        <references count="2">
          <reference field="4294967294" count="1" selected="0">
            <x v="0"/>
          </reference>
          <reference field="0" count="1" selected="0">
            <x v="0"/>
          </reference>
        </references>
      </pivotArea>
    </chartFormat>
    <chartFormat chart="3" format="59" series="1">
      <pivotArea type="data" outline="0" fieldPosition="0">
        <references count="2">
          <reference field="4294967294" count="1" selected="0">
            <x v="0"/>
          </reference>
          <reference field="0" count="1" selected="0">
            <x v="1"/>
          </reference>
        </references>
      </pivotArea>
    </chartFormat>
    <chartFormat chart="3" format="60" series="1">
      <pivotArea type="data" outline="0" fieldPosition="0">
        <references count="2">
          <reference field="4294967294" count="1" selected="0">
            <x v="0"/>
          </reference>
          <reference field="0" count="1" selected="0">
            <x v="2"/>
          </reference>
        </references>
      </pivotArea>
    </chartFormat>
    <chartFormat chart="3" format="61" series="1">
      <pivotArea type="data" outline="0" fieldPosition="0">
        <references count="2">
          <reference field="4294967294" count="1" selected="0">
            <x v="0"/>
          </reference>
          <reference field="0" count="1" selected="0">
            <x v="3"/>
          </reference>
        </references>
      </pivotArea>
    </chartFormat>
    <chartFormat chart="3" format="62" series="1">
      <pivotArea type="data" outline="0" fieldPosition="0">
        <references count="2">
          <reference field="4294967294" count="1" selected="0">
            <x v="0"/>
          </reference>
          <reference field="0" count="1" selected="0">
            <x v="4"/>
          </reference>
        </references>
      </pivotArea>
    </chartFormat>
    <chartFormat chart="3" format="63" series="1">
      <pivotArea type="data" outline="0" fieldPosition="0">
        <references count="2">
          <reference field="4294967294" count="1" selected="0">
            <x v="0"/>
          </reference>
          <reference field="0" count="1" selected="0">
            <x v="5"/>
          </reference>
        </references>
      </pivotArea>
    </chartFormat>
    <chartFormat chart="3" format="64" series="1">
      <pivotArea type="data" outline="0" fieldPosition="0">
        <references count="2">
          <reference field="4294967294" count="1" selected="0">
            <x v="0"/>
          </reference>
          <reference field="0" count="1" selected="0">
            <x v="6"/>
          </reference>
        </references>
      </pivotArea>
    </chartFormat>
    <chartFormat chart="3" format="65" series="1">
      <pivotArea type="data" outline="0" fieldPosition="0">
        <references count="2">
          <reference field="4294967294" count="1" selected="0">
            <x v="0"/>
          </reference>
          <reference field="0" count="1" selected="0">
            <x v="7"/>
          </reference>
        </references>
      </pivotArea>
    </chartFormat>
    <chartFormat chart="3" format="68" series="1">
      <pivotArea type="data" outline="0" fieldPosition="0">
        <references count="2">
          <reference field="4294967294" count="1" selected="0">
            <x v="0"/>
          </reference>
          <reference field="0" count="1" selected="0">
            <x v="10"/>
          </reference>
        </references>
      </pivotArea>
    </chartFormat>
    <chartFormat chart="3" format="74" series="1">
      <pivotArea type="data" outline="0" fieldPosition="0">
        <references count="2">
          <reference field="4294967294" count="1" selected="0">
            <x v="0"/>
          </reference>
          <reference field="0" count="1" selected="0">
            <x v="11"/>
          </reference>
        </references>
      </pivotArea>
    </chartFormat>
    <chartFormat chart="3" format="75" series="1">
      <pivotArea type="data" outline="0" fieldPosition="0">
        <references count="2">
          <reference field="4294967294" count="1" selected="0">
            <x v="0"/>
          </reference>
          <reference field="0" count="1" selected="0">
            <x v="12"/>
          </reference>
        </references>
      </pivotArea>
    </chartFormat>
    <chartFormat chart="3" format="76" series="1">
      <pivotArea type="data" outline="0" fieldPosition="0">
        <references count="2">
          <reference field="4294967294" count="1" selected="0">
            <x v="0"/>
          </reference>
          <reference field="0" count="1" selected="0">
            <x v="13"/>
          </reference>
        </references>
      </pivotArea>
    </chartFormat>
    <chartFormat chart="3" format="77" series="1">
      <pivotArea type="data" outline="0" fieldPosition="0">
        <references count="2">
          <reference field="4294967294" count="1" selected="0">
            <x v="0"/>
          </reference>
          <reference field="0" count="1" selected="0">
            <x v="14"/>
          </reference>
        </references>
      </pivotArea>
    </chartFormat>
    <chartFormat chart="3" format="78" series="1">
      <pivotArea type="data" outline="0" fieldPosition="0">
        <references count="2">
          <reference field="4294967294" count="1" selected="0">
            <x v="0"/>
          </reference>
          <reference field="0"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2.xml><?xml version="1.0" encoding="utf-8"?>
<pivotTableDefinition xmlns="http://schemas.openxmlformats.org/spreadsheetml/2006/main" name="PivotTable2" cacheId="288"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C15" firstHeaderRow="1" firstDataRow="2" firstDataCol="1"/>
  <pivotFields count="4">
    <pivotField axis="axisRow" showAll="0">
      <items count="5">
        <item h="1" x="2"/>
        <item h="1" x="1"/>
        <item h="1" x="0"/>
        <item x="3"/>
        <item t="default"/>
      </items>
    </pivotField>
    <pivotField axis="axisCol" showAll="0">
      <items count="21">
        <item h="1" x="13"/>
        <item h="1" x="14"/>
        <item h="1" x="3"/>
        <item x="19"/>
        <item h="1" x="10"/>
        <item h="1" x="11"/>
        <item h="1" x="2"/>
        <item h="1" x="0"/>
        <item h="1" x="12"/>
        <item h="1" x="17"/>
        <item h="1" x="15"/>
        <item h="1" x="7"/>
        <item h="1" x="1"/>
        <item h="1" x="18"/>
        <item h="1" x="4"/>
        <item h="1" x="5"/>
        <item h="1" x="6"/>
        <item h="1" x="8"/>
        <item h="1" x="9"/>
        <item h="1" x="16"/>
        <item t="default"/>
      </items>
    </pivotField>
    <pivotField axis="axisRow" showAll="0">
      <items count="10">
        <item x="1"/>
        <item x="2"/>
        <item x="3"/>
        <item x="4"/>
        <item x="0"/>
        <item x="5"/>
        <item x="6"/>
        <item x="7"/>
        <item x="8"/>
        <item t="default"/>
      </items>
    </pivotField>
    <pivotField dataField="1" showAll="0"/>
  </pivotFields>
  <rowFields count="2">
    <field x="0"/>
    <field x="2"/>
  </rowFields>
  <rowItems count="11">
    <i>
      <x v="3"/>
    </i>
    <i r="1">
      <x/>
    </i>
    <i r="1">
      <x v="1"/>
    </i>
    <i r="1">
      <x v="2"/>
    </i>
    <i r="1">
      <x v="3"/>
    </i>
    <i r="1">
      <x v="4"/>
    </i>
    <i r="1">
      <x v="5"/>
    </i>
    <i r="1">
      <x v="6"/>
    </i>
    <i r="1">
      <x v="7"/>
    </i>
    <i r="1">
      <x v="8"/>
    </i>
    <i t="grand">
      <x/>
    </i>
  </rowItems>
  <colFields count="1">
    <field x="1"/>
  </colFields>
  <colItems count="2">
    <i>
      <x v="3"/>
    </i>
    <i t="grand">
      <x/>
    </i>
  </colItems>
  <dataFields count="1">
    <dataField name="Summe von co2_yr" fld="3" baseField="2" baseItem="0"/>
  </dataFields>
  <chartFormats count="18">
    <chartFormat chart="1" format="23" series="1">
      <pivotArea type="data" outline="0" fieldPosition="0">
        <references count="2">
          <reference field="4294967294" count="1" selected="0">
            <x v="0"/>
          </reference>
          <reference field="1" count="1" selected="0">
            <x v="0"/>
          </reference>
        </references>
      </pivotArea>
    </chartFormat>
    <chartFormat chart="1" format="24" series="1">
      <pivotArea type="data" outline="0" fieldPosition="0">
        <references count="2">
          <reference field="4294967294" count="1" selected="0">
            <x v="0"/>
          </reference>
          <reference field="1" count="1" selected="0">
            <x v="1"/>
          </reference>
        </references>
      </pivotArea>
    </chartFormat>
    <chartFormat chart="1" format="25" series="1">
      <pivotArea type="data" outline="0" fieldPosition="0">
        <references count="2">
          <reference field="4294967294" count="1" selected="0">
            <x v="0"/>
          </reference>
          <reference field="1" count="1" selected="0">
            <x v="2"/>
          </reference>
        </references>
      </pivotArea>
    </chartFormat>
    <chartFormat chart="1" format="26" series="1">
      <pivotArea type="data" outline="0" fieldPosition="0">
        <references count="2">
          <reference field="4294967294" count="1" selected="0">
            <x v="0"/>
          </reference>
          <reference field="1" count="1" selected="0">
            <x v="3"/>
          </reference>
        </references>
      </pivotArea>
    </chartFormat>
    <chartFormat chart="1" format="28" series="1">
      <pivotArea type="data" outline="0" fieldPosition="0">
        <references count="2">
          <reference field="4294967294" count="1" selected="0">
            <x v="0"/>
          </reference>
          <reference field="1" count="1" selected="0">
            <x v="4"/>
          </reference>
        </references>
      </pivotArea>
    </chartFormat>
    <chartFormat chart="1" format="29" series="1">
      <pivotArea type="data" outline="0" fieldPosition="0">
        <references count="2">
          <reference field="4294967294" count="1" selected="0">
            <x v="0"/>
          </reference>
          <reference field="1" count="1" selected="0">
            <x v="5"/>
          </reference>
        </references>
      </pivotArea>
    </chartFormat>
    <chartFormat chart="1" format="30" series="1">
      <pivotArea type="data" outline="0" fieldPosition="0">
        <references count="2">
          <reference field="4294967294" count="1" selected="0">
            <x v="0"/>
          </reference>
          <reference field="1" count="1" selected="0">
            <x v="6"/>
          </reference>
        </references>
      </pivotArea>
    </chartFormat>
    <chartFormat chart="1" format="31" series="1">
      <pivotArea type="data" outline="0" fieldPosition="0">
        <references count="2">
          <reference field="4294967294" count="1" selected="0">
            <x v="0"/>
          </reference>
          <reference field="1" count="1" selected="0">
            <x v="7"/>
          </reference>
        </references>
      </pivotArea>
    </chartFormat>
    <chartFormat chart="1" format="32" series="1">
      <pivotArea type="data" outline="0" fieldPosition="0">
        <references count="2">
          <reference field="4294967294" count="1" selected="0">
            <x v="0"/>
          </reference>
          <reference field="1" count="1" selected="0">
            <x v="8"/>
          </reference>
        </references>
      </pivotArea>
    </chartFormat>
    <chartFormat chart="1" format="34" series="1">
      <pivotArea type="data" outline="0" fieldPosition="0">
        <references count="2">
          <reference field="4294967294" count="1" selected="0">
            <x v="0"/>
          </reference>
          <reference field="1" count="1" selected="0">
            <x v="9"/>
          </reference>
        </references>
      </pivotArea>
    </chartFormat>
    <chartFormat chart="1" format="35" series="1">
      <pivotArea type="data" outline="0" fieldPosition="0">
        <references count="2">
          <reference field="4294967294" count="1" selected="0">
            <x v="0"/>
          </reference>
          <reference field="1" count="1" selected="0">
            <x v="10"/>
          </reference>
        </references>
      </pivotArea>
    </chartFormat>
    <chartFormat chart="1" format="36" series="1">
      <pivotArea type="data" outline="0" fieldPosition="0">
        <references count="2">
          <reference field="4294967294" count="1" selected="0">
            <x v="0"/>
          </reference>
          <reference field="1" count="1" selected="0">
            <x v="11"/>
          </reference>
        </references>
      </pivotArea>
    </chartFormat>
    <chartFormat chart="1" format="37" series="1">
      <pivotArea type="data" outline="0" fieldPosition="0">
        <references count="2">
          <reference field="4294967294" count="1" selected="0">
            <x v="0"/>
          </reference>
          <reference field="1" count="1" selected="0">
            <x v="12"/>
          </reference>
        </references>
      </pivotArea>
    </chartFormat>
    <chartFormat chart="2" format="41" series="1">
      <pivotArea type="data" outline="0" fieldPosition="0">
        <references count="2">
          <reference field="4294967294" count="1" selected="0">
            <x v="0"/>
          </reference>
          <reference field="1" count="1" selected="0">
            <x v="3"/>
          </reference>
        </references>
      </pivotArea>
    </chartFormat>
    <chartFormat chart="2" format="43" series="1">
      <pivotArea type="data" outline="0" fieldPosition="0">
        <references count="2">
          <reference field="4294967294" count="1" selected="0">
            <x v="0"/>
          </reference>
          <reference field="1" count="1" selected="0">
            <x v="4"/>
          </reference>
        </references>
      </pivotArea>
    </chartFormat>
    <chartFormat chart="2" format="44" series="1">
      <pivotArea type="data" outline="0" fieldPosition="0">
        <references count="2">
          <reference field="4294967294" count="1" selected="0">
            <x v="0"/>
          </reference>
          <reference field="1" count="1" selected="0">
            <x v="5"/>
          </reference>
        </references>
      </pivotArea>
    </chartFormat>
    <chartFormat chart="2" format="45" series="1">
      <pivotArea type="data" outline="0" fieldPosition="0">
        <references count="2">
          <reference field="4294967294" count="1" selected="0">
            <x v="0"/>
          </reference>
          <reference field="1" count="1" selected="0">
            <x v="6"/>
          </reference>
        </references>
      </pivotArea>
    </chartFormat>
    <chartFormat chart="2" format="47" series="1">
      <pivotArea type="data" outline="0" fieldPosition="0">
        <references count="2">
          <reference field="4294967294" count="1" selected="0">
            <x v="0"/>
          </reference>
          <reference field="1"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3.xml><?xml version="1.0" encoding="utf-8"?>
<pivotTableDefinition xmlns="http://schemas.openxmlformats.org/spreadsheetml/2006/main" name="PivotTable1" cacheId="289"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K15" firstHeaderRow="1" firstDataRow="2" firstDataCol="1"/>
  <pivotFields count="4">
    <pivotField axis="axisRow" showAll="0">
      <items count="21">
        <item x="3"/>
        <item h="1" x="2"/>
        <item h="1" x="10"/>
        <item h="1" x="11"/>
        <item h="1" x="7"/>
        <item h="1" x="0"/>
        <item h="1" x="13"/>
        <item h="1" x="12"/>
        <item h="1" x="1"/>
        <item h="1" x="14"/>
        <item h="1" x="15"/>
        <item h="1" x="17"/>
        <item h="1" x="18"/>
        <item h="1" x="4"/>
        <item h="1" x="5"/>
        <item h="1" x="6"/>
        <item h="1" x="8"/>
        <item h="1" x="9"/>
        <item h="1" x="16"/>
        <item h="1" x="19"/>
        <item t="default"/>
      </items>
    </pivotField>
    <pivotField axis="axisCol" showAll="0">
      <items count="23">
        <item x="0"/>
        <item h="1" x="7"/>
        <item h="1" x="3"/>
        <item h="1" x="1"/>
        <item h="1" x="6"/>
        <item h="1" x="2"/>
        <item x="13"/>
        <item h="1" x="11"/>
        <item x="5"/>
        <item x="15"/>
        <item x="17"/>
        <item h="1" x="9"/>
        <item h="1" x="8"/>
        <item h="1" x="4"/>
        <item x="19"/>
        <item h="1" x="10"/>
        <item h="1" x="14"/>
        <item x="20"/>
        <item h="1" x="21"/>
        <item x="12"/>
        <item h="1" x="16"/>
        <item x="18"/>
        <item t="default"/>
      </items>
    </pivotField>
    <pivotField axis="axisRow" showAll="0">
      <items count="10">
        <item x="1"/>
        <item x="2"/>
        <item x="3"/>
        <item x="4"/>
        <item x="0"/>
        <item x="5"/>
        <item x="6"/>
        <item x="7"/>
        <item x="8"/>
        <item t="default"/>
      </items>
    </pivotField>
    <pivotField dataField="1" showAll="0"/>
  </pivotFields>
  <rowFields count="2">
    <field x="0"/>
    <field x="2"/>
  </rowFields>
  <rowItems count="11">
    <i>
      <x/>
    </i>
    <i r="1">
      <x/>
    </i>
    <i r="1">
      <x v="1"/>
    </i>
    <i r="1">
      <x v="2"/>
    </i>
    <i r="1">
      <x v="3"/>
    </i>
    <i r="1">
      <x v="4"/>
    </i>
    <i r="1">
      <x v="5"/>
    </i>
    <i r="1">
      <x v="6"/>
    </i>
    <i r="1">
      <x v="7"/>
    </i>
    <i r="1">
      <x v="8"/>
    </i>
    <i t="grand">
      <x/>
    </i>
  </rowItems>
  <colFields count="1">
    <field x="1"/>
  </colFields>
  <colItems count="10">
    <i>
      <x/>
    </i>
    <i>
      <x v="6"/>
    </i>
    <i>
      <x v="8"/>
    </i>
    <i>
      <x v="9"/>
    </i>
    <i>
      <x v="10"/>
    </i>
    <i>
      <x v="14"/>
    </i>
    <i>
      <x v="17"/>
    </i>
    <i>
      <x v="19"/>
    </i>
    <i>
      <x v="21"/>
    </i>
    <i t="grand">
      <x/>
    </i>
  </colItems>
  <dataFields count="1">
    <dataField name="Summe von co2all_yr" fld="3" baseField="0" baseItem="0"/>
  </dataFields>
  <chartFormats count="20">
    <chartFormat chart="1" format="1" series="1">
      <pivotArea type="data" outline="0" fieldPosition="0">
        <references count="2">
          <reference field="4294967294" count="1" selected="0">
            <x v="0"/>
          </reference>
          <reference field="1" count="1" selected="0">
            <x v="8"/>
          </reference>
        </references>
      </pivotArea>
    </chartFormat>
    <chartFormat chart="1" format="2" series="1">
      <pivotArea type="data" outline="0" fieldPosition="0">
        <references count="2">
          <reference field="4294967294" count="1" selected="0">
            <x v="0"/>
          </reference>
          <reference field="1" count="1" selected="0">
            <x v="10"/>
          </reference>
        </references>
      </pivotArea>
    </chartFormat>
    <chartFormat chart="1" format="3" series="1">
      <pivotArea type="data" outline="0" fieldPosition="0">
        <references count="2">
          <reference field="4294967294" count="1" selected="0">
            <x v="0"/>
          </reference>
          <reference field="1" count="1" selected="0">
            <x v="14"/>
          </reference>
        </references>
      </pivotArea>
    </chartFormat>
    <chartFormat chart="1" format="4" series="1">
      <pivotArea type="data" outline="0" fieldPosition="0">
        <references count="2">
          <reference field="4294967294" count="1" selected="0">
            <x v="0"/>
          </reference>
          <reference field="1" count="1" selected="0">
            <x v="20"/>
          </reference>
        </references>
      </pivotArea>
    </chartFormat>
    <chartFormat chart="1" format="5" series="1">
      <pivotArea type="data" outline="0" fieldPosition="0">
        <references count="2">
          <reference field="4294967294" count="1" selected="0">
            <x v="0"/>
          </reference>
          <reference field="1" count="1" selected="0">
            <x v="4"/>
          </reference>
        </references>
      </pivotArea>
    </chartFormat>
    <chartFormat chart="1" format="6" series="1">
      <pivotArea type="data" outline="0" fieldPosition="0">
        <references count="2">
          <reference field="4294967294" count="1" selected="0">
            <x v="0"/>
          </reference>
          <reference field="1" count="1" selected="0">
            <x v="5"/>
          </reference>
        </references>
      </pivotArea>
    </chartFormat>
    <chartFormat chart="1" format="7" series="1">
      <pivotArea type="data" outline="0" fieldPosition="0">
        <references count="2">
          <reference field="4294967294" count="1" selected="0">
            <x v="0"/>
          </reference>
          <reference field="1" count="1" selected="0">
            <x v="6"/>
          </reference>
        </references>
      </pivotArea>
    </chartFormat>
    <chartFormat chart="1" format="8" series="1">
      <pivotArea type="data" outline="0" fieldPosition="0">
        <references count="2">
          <reference field="4294967294" count="1" selected="0">
            <x v="0"/>
          </reference>
          <reference field="1" count="1" selected="0">
            <x v="7"/>
          </reference>
        </references>
      </pivotArea>
    </chartFormat>
    <chartFormat chart="1" format="9" series="1">
      <pivotArea type="data" outline="0" fieldPosition="0">
        <references count="2">
          <reference field="4294967294" count="1" selected="0">
            <x v="0"/>
          </reference>
          <reference field="1" count="1" selected="0">
            <x v="9"/>
          </reference>
        </references>
      </pivotArea>
    </chartFormat>
    <chartFormat chart="1" format="10" series="1">
      <pivotArea type="data" outline="0" fieldPosition="0">
        <references count="2">
          <reference field="4294967294" count="1" selected="0">
            <x v="0"/>
          </reference>
          <reference field="1" count="1" selected="0">
            <x v="11"/>
          </reference>
        </references>
      </pivotArea>
    </chartFormat>
    <chartFormat chart="1" format="11" series="1">
      <pivotArea type="data" outline="0" fieldPosition="0">
        <references count="2">
          <reference field="4294967294" count="1" selected="0">
            <x v="0"/>
          </reference>
          <reference field="1" count="1" selected="0">
            <x v="12"/>
          </reference>
        </references>
      </pivotArea>
    </chartFormat>
    <chartFormat chart="1" format="12" series="1">
      <pivotArea type="data" outline="0" fieldPosition="0">
        <references count="2">
          <reference field="4294967294" count="1" selected="0">
            <x v="0"/>
          </reference>
          <reference field="1" count="1" selected="0">
            <x v="13"/>
          </reference>
        </references>
      </pivotArea>
    </chartFormat>
    <chartFormat chart="1" format="13" series="1">
      <pivotArea type="data" outline="0" fieldPosition="0">
        <references count="2">
          <reference field="4294967294" count="1" selected="0">
            <x v="0"/>
          </reference>
          <reference field="1" count="1" selected="0">
            <x v="15"/>
          </reference>
        </references>
      </pivotArea>
    </chartFormat>
    <chartFormat chart="1" format="14" series="1">
      <pivotArea type="data" outline="0" fieldPosition="0">
        <references count="2">
          <reference field="4294967294" count="1" selected="0">
            <x v="0"/>
          </reference>
          <reference field="1" count="1" selected="0">
            <x v="16"/>
          </reference>
        </references>
      </pivotArea>
    </chartFormat>
    <chartFormat chart="1" format="15" series="1">
      <pivotArea type="data" outline="0" fieldPosition="0">
        <references count="2">
          <reference field="4294967294" count="1" selected="0">
            <x v="0"/>
          </reference>
          <reference field="1" count="1" selected="0">
            <x v="17"/>
          </reference>
        </references>
      </pivotArea>
    </chartFormat>
    <chartFormat chart="1" format="16" series="1">
      <pivotArea type="data" outline="0" fieldPosition="0">
        <references count="2">
          <reference field="4294967294" count="1" selected="0">
            <x v="0"/>
          </reference>
          <reference field="1" count="1" selected="0">
            <x v="18"/>
          </reference>
        </references>
      </pivotArea>
    </chartFormat>
    <chartFormat chart="1" format="17" series="1">
      <pivotArea type="data" outline="0" fieldPosition="0">
        <references count="2">
          <reference field="4294967294" count="1" selected="0">
            <x v="0"/>
          </reference>
          <reference field="1" count="1" selected="0">
            <x v="19"/>
          </reference>
        </references>
      </pivotArea>
    </chartFormat>
    <chartFormat chart="1" format="20" series="1">
      <pivotArea type="data" outline="0" fieldPosition="0">
        <references count="1">
          <reference field="4294967294" count="1" selected="0">
            <x v="0"/>
          </reference>
        </references>
      </pivotArea>
    </chartFormat>
    <chartFormat chart="1" format="21" series="1">
      <pivotArea type="data" outline="0" fieldPosition="0">
        <references count="2">
          <reference field="4294967294" count="1" selected="0">
            <x v="0"/>
          </reference>
          <reference field="1" count="1" selected="0">
            <x v="21"/>
          </reference>
        </references>
      </pivotArea>
    </chartFormat>
    <chartFormat chart="1" format="24"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4.xml><?xml version="1.0" encoding="utf-8"?>
<pivotTableDefinition xmlns="http://schemas.openxmlformats.org/spreadsheetml/2006/main" name="PivotTable2" cacheId="290"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C15" firstHeaderRow="1" firstDataRow="2" firstDataCol="1"/>
  <pivotFields count="4">
    <pivotField axis="axisRow" showAll="0">
      <items count="5">
        <item h="1" x="2"/>
        <item h="1" x="1"/>
        <item h="1" x="0"/>
        <item x="3"/>
        <item t="default"/>
      </items>
    </pivotField>
    <pivotField axis="axisCol" showAll="0">
      <items count="21">
        <item h="1" x="3"/>
        <item h="1" x="2"/>
        <item h="1" x="10"/>
        <item h="1" x="11"/>
        <item x="19"/>
        <item h="1" x="7"/>
        <item h="1" x="0"/>
        <item h="1" x="13"/>
        <item h="1" x="12"/>
        <item h="1" x="1"/>
        <item h="1" x="14"/>
        <item h="1" x="15"/>
        <item h="1" x="17"/>
        <item h="1" x="18"/>
        <item h="1" x="4"/>
        <item h="1" x="5"/>
        <item h="1" x="6"/>
        <item h="1" x="8"/>
        <item h="1" x="9"/>
        <item h="1" x="16"/>
        <item t="default"/>
      </items>
    </pivotField>
    <pivotField axis="axisRow" showAll="0" sortType="ascending">
      <items count="10">
        <item x="0"/>
        <item x="1"/>
        <item x="2"/>
        <item x="3"/>
        <item x="4"/>
        <item x="5"/>
        <item x="6"/>
        <item x="7"/>
        <item x="8"/>
        <item t="default"/>
      </items>
    </pivotField>
    <pivotField dataField="1" showAll="0"/>
  </pivotFields>
  <rowFields count="2">
    <field x="0"/>
    <field x="2"/>
  </rowFields>
  <rowItems count="11">
    <i>
      <x v="3"/>
    </i>
    <i r="1">
      <x/>
    </i>
    <i r="1">
      <x v="1"/>
    </i>
    <i r="1">
      <x v="2"/>
    </i>
    <i r="1">
      <x v="3"/>
    </i>
    <i r="1">
      <x v="4"/>
    </i>
    <i r="1">
      <x v="5"/>
    </i>
    <i r="1">
      <x v="6"/>
    </i>
    <i r="1">
      <x v="7"/>
    </i>
    <i r="1">
      <x v="8"/>
    </i>
    <i t="grand">
      <x/>
    </i>
  </rowItems>
  <colFields count="1">
    <field x="1"/>
  </colFields>
  <colItems count="2">
    <i>
      <x v="4"/>
    </i>
    <i t="grand">
      <x/>
    </i>
  </colItems>
  <dataFields count="1">
    <dataField name="Summe von co2_yr" fld="3" showDataAs="percent" baseField="2" baseItem="0" numFmtId="10"/>
  </dataFields>
  <chartFormats count="20">
    <chartFormat chart="1" format="23" series="1">
      <pivotArea type="data" outline="0" fieldPosition="0">
        <references count="2">
          <reference field="4294967294" count="1" selected="0">
            <x v="0"/>
          </reference>
          <reference field="1" count="1" selected="0">
            <x v="7"/>
          </reference>
        </references>
      </pivotArea>
    </chartFormat>
    <chartFormat chart="1" format="24" series="1">
      <pivotArea type="data" outline="0" fieldPosition="0">
        <references count="2">
          <reference field="4294967294" count="1" selected="0">
            <x v="0"/>
          </reference>
          <reference field="1" count="1" selected="0">
            <x v="10"/>
          </reference>
        </references>
      </pivotArea>
    </chartFormat>
    <chartFormat chart="1" format="25" series="1">
      <pivotArea type="data" outline="0" fieldPosition="0">
        <references count="2">
          <reference field="4294967294" count="1" selected="0">
            <x v="0"/>
          </reference>
          <reference field="1" count="1" selected="0">
            <x v="0"/>
          </reference>
        </references>
      </pivotArea>
    </chartFormat>
    <chartFormat chart="1" format="26" series="1">
      <pivotArea type="data" outline="0" fieldPosition="0">
        <references count="2">
          <reference field="4294967294" count="1" selected="0">
            <x v="0"/>
          </reference>
          <reference field="1" count="1" selected="0">
            <x v="4"/>
          </reference>
        </references>
      </pivotArea>
    </chartFormat>
    <chartFormat chart="1" format="28" series="1">
      <pivotArea type="data" outline="0" fieldPosition="0">
        <references count="2">
          <reference field="4294967294" count="1" selected="0">
            <x v="0"/>
          </reference>
          <reference field="1" count="1" selected="0">
            <x v="2"/>
          </reference>
        </references>
      </pivotArea>
    </chartFormat>
    <chartFormat chart="1" format="29" series="1">
      <pivotArea type="data" outline="0" fieldPosition="0">
        <references count="2">
          <reference field="4294967294" count="1" selected="0">
            <x v="0"/>
          </reference>
          <reference field="1" count="1" selected="0">
            <x v="3"/>
          </reference>
        </references>
      </pivotArea>
    </chartFormat>
    <chartFormat chart="1" format="30" series="1">
      <pivotArea type="data" outline="0" fieldPosition="0">
        <references count="2">
          <reference field="4294967294" count="1" selected="0">
            <x v="0"/>
          </reference>
          <reference field="1" count="1" selected="0">
            <x v="1"/>
          </reference>
        </references>
      </pivotArea>
    </chartFormat>
    <chartFormat chart="1" format="31" series="1">
      <pivotArea type="data" outline="0" fieldPosition="0">
        <references count="2">
          <reference field="4294967294" count="1" selected="0">
            <x v="0"/>
          </reference>
          <reference field="1" count="1" selected="0">
            <x v="6"/>
          </reference>
        </references>
      </pivotArea>
    </chartFormat>
    <chartFormat chart="1" format="32" series="1">
      <pivotArea type="data" outline="0" fieldPosition="0">
        <references count="2">
          <reference field="4294967294" count="1" selected="0">
            <x v="0"/>
          </reference>
          <reference field="1" count="1" selected="0">
            <x v="8"/>
          </reference>
        </references>
      </pivotArea>
    </chartFormat>
    <chartFormat chart="1" format="34" series="1">
      <pivotArea type="data" outline="0" fieldPosition="0">
        <references count="2">
          <reference field="4294967294" count="1" selected="0">
            <x v="0"/>
          </reference>
          <reference field="1" count="1" selected="0">
            <x v="12"/>
          </reference>
        </references>
      </pivotArea>
    </chartFormat>
    <chartFormat chart="1" format="35" series="1">
      <pivotArea type="data" outline="0" fieldPosition="0">
        <references count="2">
          <reference field="4294967294" count="1" selected="0">
            <x v="0"/>
          </reference>
          <reference field="1" count="1" selected="0">
            <x v="11"/>
          </reference>
        </references>
      </pivotArea>
    </chartFormat>
    <chartFormat chart="1" format="36" series="1">
      <pivotArea type="data" outline="0" fieldPosition="0">
        <references count="2">
          <reference field="4294967294" count="1" selected="0">
            <x v="0"/>
          </reference>
          <reference field="1" count="1" selected="0">
            <x v="5"/>
          </reference>
        </references>
      </pivotArea>
    </chartFormat>
    <chartFormat chart="1" format="37" series="1">
      <pivotArea type="data" outline="0" fieldPosition="0">
        <references count="2">
          <reference field="4294967294" count="1" selected="0">
            <x v="0"/>
          </reference>
          <reference field="1" count="1" selected="0">
            <x v="9"/>
          </reference>
        </references>
      </pivotArea>
    </chartFormat>
    <chartFormat chart="1" format="39" series="1">
      <pivotArea type="data" outline="0" fieldPosition="0">
        <references count="2">
          <reference field="4294967294" count="1" selected="0">
            <x v="0"/>
          </reference>
          <reference field="1" count="1" selected="0">
            <x v="13"/>
          </reference>
        </references>
      </pivotArea>
    </chartFormat>
    <chartFormat chart="1" format="40">
      <pivotArea type="data" outline="0" fieldPosition="0">
        <references count="4">
          <reference field="4294967294" count="1" selected="0">
            <x v="0"/>
          </reference>
          <reference field="0" count="1" selected="0">
            <x v="3"/>
          </reference>
          <reference field="1" count="1" selected="0">
            <x v="4"/>
          </reference>
          <reference field="2" count="1" selected="0">
            <x v="3"/>
          </reference>
        </references>
      </pivotArea>
    </chartFormat>
    <chartFormat chart="1" format="41">
      <pivotArea type="data" outline="0" fieldPosition="0">
        <references count="4">
          <reference field="4294967294" count="1" selected="0">
            <x v="0"/>
          </reference>
          <reference field="0" count="1" selected="0">
            <x v="3"/>
          </reference>
          <reference field="1" count="1" selected="0">
            <x v="4"/>
          </reference>
          <reference field="2" count="1" selected="0">
            <x v="2"/>
          </reference>
        </references>
      </pivotArea>
    </chartFormat>
    <chartFormat chart="1" format="42">
      <pivotArea type="data" outline="0" fieldPosition="0">
        <references count="4">
          <reference field="4294967294" count="1" selected="0">
            <x v="0"/>
          </reference>
          <reference field="0" count="1" selected="0">
            <x v="3"/>
          </reference>
          <reference field="1" count="1" selected="0">
            <x v="4"/>
          </reference>
          <reference field="2" count="1" selected="0">
            <x v="1"/>
          </reference>
        </references>
      </pivotArea>
    </chartFormat>
    <chartFormat chart="1" format="44">
      <pivotArea type="data" outline="0" fieldPosition="0">
        <references count="4">
          <reference field="4294967294" count="1" selected="0">
            <x v="0"/>
          </reference>
          <reference field="0" count="1" selected="0">
            <x v="3"/>
          </reference>
          <reference field="1" count="1" selected="0">
            <x v="4"/>
          </reference>
          <reference field="2" count="1" selected="0">
            <x v="4"/>
          </reference>
        </references>
      </pivotArea>
    </chartFormat>
    <chartFormat chart="1" format="45" series="1">
      <pivotArea type="data" outline="0" fieldPosition="0">
        <references count="2">
          <reference field="4294967294" count="1" selected="0">
            <x v="0"/>
          </reference>
          <reference field="1" count="1" selected="0">
            <x v="15"/>
          </reference>
        </references>
      </pivotArea>
    </chartFormat>
    <chartFormat chart="1" format="46" series="1">
      <pivotArea type="data" outline="0" fieldPosition="0">
        <references count="2">
          <reference field="4294967294" count="1" selected="0">
            <x v="0"/>
          </reference>
          <reference field="1"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5.xml><?xml version="1.0" encoding="utf-8"?>
<pivotTableDefinition xmlns="http://schemas.openxmlformats.org/spreadsheetml/2006/main" name="PivotTable2" cacheId="291"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3">
  <location ref="A3:G9" firstHeaderRow="1" firstDataRow="2" firstDataCol="1"/>
  <pivotFields count="3">
    <pivotField axis="axisCol" showAll="0" sortType="ascending">
      <items count="20">
        <item h="1" x="9"/>
        <item h="1" x="13"/>
        <item h="1" x="14"/>
        <item x="3"/>
        <item h="1" x="6"/>
        <item x="18"/>
        <item x="10"/>
        <item x="11"/>
        <item x="2"/>
        <item h="1" x="0"/>
        <item h="1" x="4"/>
        <item h="1" x="12"/>
        <item h="1" x="16"/>
        <item h="1" x="5"/>
        <item h="1" x="17"/>
        <item h="1" x="15"/>
        <item h="1" x="7"/>
        <item h="1" x="8"/>
        <item h="1" x="1"/>
        <item t="default"/>
      </items>
    </pivotField>
    <pivotField axis="axisRow" showAll="0">
      <items count="10">
        <item x="1"/>
        <item x="2"/>
        <item x="3"/>
        <item x="4"/>
        <item h="1" x="5"/>
        <item h="1" x="6"/>
        <item h="1" x="7"/>
        <item h="1" x="8"/>
        <item h="1" x="0"/>
        <item t="default"/>
      </items>
    </pivotField>
    <pivotField dataField="1" showAll="0" defaultSubtotal="0"/>
  </pivotFields>
  <rowFields count="1">
    <field x="1"/>
  </rowFields>
  <rowItems count="5">
    <i>
      <x/>
    </i>
    <i>
      <x v="1"/>
    </i>
    <i>
      <x v="2"/>
    </i>
    <i>
      <x v="3"/>
    </i>
    <i t="grand">
      <x/>
    </i>
  </rowItems>
  <colFields count="1">
    <field x="0"/>
  </colFields>
  <colItems count="6">
    <i>
      <x v="3"/>
    </i>
    <i>
      <x v="5"/>
    </i>
    <i>
      <x v="6"/>
    </i>
    <i>
      <x v="7"/>
    </i>
    <i>
      <x v="8"/>
    </i>
    <i t="grand">
      <x/>
    </i>
  </colItems>
  <dataFields count="1">
    <dataField name="Summe von carblim_yr" fld="2" baseField="0" baseItem="0"/>
  </dataFields>
  <chartFormats count="13">
    <chartFormat chart="2" format="27" series="1">
      <pivotArea type="data" outline="0" fieldPosition="0">
        <references count="2">
          <reference field="4294967294" count="1" selected="0">
            <x v="0"/>
          </reference>
          <reference field="0" count="1" selected="0">
            <x v="3"/>
          </reference>
        </references>
      </pivotArea>
    </chartFormat>
    <chartFormat chart="2" format="28" series="1">
      <pivotArea type="data" outline="0" fieldPosition="0">
        <references count="2">
          <reference field="4294967294" count="1" selected="0">
            <x v="0"/>
          </reference>
          <reference field="0" count="1" selected="0">
            <x v="6"/>
          </reference>
        </references>
      </pivotArea>
    </chartFormat>
    <chartFormat chart="2" format="29" series="1">
      <pivotArea type="data" outline="0" fieldPosition="0">
        <references count="2">
          <reference field="4294967294" count="1" selected="0">
            <x v="0"/>
          </reference>
          <reference field="0" count="1" selected="0">
            <x v="8"/>
          </reference>
        </references>
      </pivotArea>
    </chartFormat>
    <chartFormat chart="2" format="30" series="1">
      <pivotArea type="data" outline="0" fieldPosition="0">
        <references count="2">
          <reference field="4294967294" count="1" selected="0">
            <x v="0"/>
          </reference>
          <reference field="0" count="1" selected="0">
            <x v="7"/>
          </reference>
        </references>
      </pivotArea>
    </chartFormat>
    <chartFormat chart="2" format="32" series="1">
      <pivotArea type="data" outline="0" fieldPosition="0">
        <references count="2">
          <reference field="4294967294" count="1" selected="0">
            <x v="0"/>
          </reference>
          <reference field="0" count="1" selected="0">
            <x v="9"/>
          </reference>
        </references>
      </pivotArea>
    </chartFormat>
    <chartFormat chart="2" format="33" series="1">
      <pivotArea type="data" outline="0" fieldPosition="0">
        <references count="2">
          <reference field="4294967294" count="1" selected="0">
            <x v="0"/>
          </reference>
          <reference field="0" count="1" selected="0">
            <x v="18"/>
          </reference>
        </references>
      </pivotArea>
    </chartFormat>
    <chartFormat chart="2" format="34" series="1">
      <pivotArea type="data" outline="0" fieldPosition="0">
        <references count="2">
          <reference field="4294967294" count="1" selected="0">
            <x v="0"/>
          </reference>
          <reference field="0" count="1" selected="0">
            <x v="16"/>
          </reference>
        </references>
      </pivotArea>
    </chartFormat>
    <chartFormat chart="2" format="36" series="1">
      <pivotArea type="data" outline="0" fieldPosition="0">
        <references count="2">
          <reference field="4294967294" count="1" selected="0">
            <x v="0"/>
          </reference>
          <reference field="0" count="1" selected="0">
            <x v="11"/>
          </reference>
        </references>
      </pivotArea>
    </chartFormat>
    <chartFormat chart="2" format="37" series="1">
      <pivotArea type="data" outline="0" fieldPosition="0">
        <references count="2">
          <reference field="4294967294" count="1" selected="0">
            <x v="0"/>
          </reference>
          <reference field="0" count="1" selected="0">
            <x v="1"/>
          </reference>
        </references>
      </pivotArea>
    </chartFormat>
    <chartFormat chart="2" format="38" series="1">
      <pivotArea type="data" outline="0" fieldPosition="0">
        <references count="2">
          <reference field="4294967294" count="1" selected="0">
            <x v="0"/>
          </reference>
          <reference field="0" count="1" selected="0">
            <x v="2"/>
          </reference>
        </references>
      </pivotArea>
    </chartFormat>
    <chartFormat chart="2" format="39" series="1">
      <pivotArea type="data" outline="0" fieldPosition="0">
        <references count="2">
          <reference field="4294967294" count="1" selected="0">
            <x v="0"/>
          </reference>
          <reference field="0" count="1" selected="0">
            <x v="15"/>
          </reference>
        </references>
      </pivotArea>
    </chartFormat>
    <chartFormat chart="2" format="42" series="1">
      <pivotArea type="data" outline="0" fieldPosition="0">
        <references count="2">
          <reference field="4294967294" count="1" selected="0">
            <x v="0"/>
          </reference>
          <reference field="0" count="1" selected="0">
            <x v="14"/>
          </reference>
        </references>
      </pivotArea>
    </chartFormat>
    <chartFormat chart="2" format="45"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6.xml><?xml version="1.0" encoding="utf-8"?>
<pivotTableDefinition xmlns="http://schemas.openxmlformats.org/spreadsheetml/2006/main" name="PivotTable3" cacheId="292"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2">
  <location ref="A3:U15" firstHeaderRow="1" firstDataRow="3" firstDataCol="1"/>
  <pivotFields count="4">
    <pivotField axis="axisCol" showAll="0">
      <items count="19">
        <item h="1" x="13"/>
        <item h="1" x="14"/>
        <item x="3"/>
        <item h="1" x="10"/>
        <item h="1" x="11"/>
        <item h="1" x="2"/>
        <item h="1" x="0"/>
        <item h="1" x="12"/>
        <item h="1" x="17"/>
        <item h="1" x="15"/>
        <item h="1" x="7"/>
        <item h="1" x="1"/>
        <item h="1" x="4"/>
        <item h="1" x="5"/>
        <item h="1" x="6"/>
        <item h="1" x="8"/>
        <item h="1" x="9"/>
        <item h="1" x="16"/>
        <item t="default"/>
      </items>
    </pivotField>
    <pivotField axis="axisCol" showAll="0" sortType="ascending">
      <items count="19">
        <item x="1"/>
        <item x="2"/>
        <item x="8"/>
        <item x="6"/>
        <item x="3"/>
        <item x="5"/>
        <item x="4"/>
        <item x="0"/>
        <item x="7"/>
        <item x="14"/>
        <item x="10"/>
        <item x="9"/>
        <item x="13"/>
        <item x="12"/>
        <item x="11"/>
        <item x="16"/>
        <item x="17"/>
        <item x="15"/>
        <item t="default"/>
      </items>
    </pivotField>
    <pivotField axis="axisRow" showAll="0">
      <items count="10">
        <item x="1"/>
        <item x="2"/>
        <item x="3"/>
        <item x="4"/>
        <item x="5"/>
        <item x="6"/>
        <item x="7"/>
        <item x="8"/>
        <item x="0"/>
        <item t="default"/>
      </items>
    </pivotField>
    <pivotField dataField="1" showAll="0"/>
  </pivotFields>
  <rowFields count="1">
    <field x="2"/>
  </rowFields>
  <rowItems count="10">
    <i>
      <x/>
    </i>
    <i>
      <x v="1"/>
    </i>
    <i>
      <x v="2"/>
    </i>
    <i>
      <x v="3"/>
    </i>
    <i>
      <x v="4"/>
    </i>
    <i>
      <x v="5"/>
    </i>
    <i>
      <x v="6"/>
    </i>
    <i>
      <x v="7"/>
    </i>
    <i>
      <x v="8"/>
    </i>
    <i t="grand">
      <x/>
    </i>
  </rowItems>
  <colFields count="2">
    <field x="0"/>
    <field x="1"/>
  </colFields>
  <colItems count="20">
    <i>
      <x v="2"/>
      <x/>
    </i>
    <i r="1">
      <x v="1"/>
    </i>
    <i r="1">
      <x v="2"/>
    </i>
    <i r="1">
      <x v="3"/>
    </i>
    <i r="1">
      <x v="4"/>
    </i>
    <i r="1">
      <x v="5"/>
    </i>
    <i r="1">
      <x v="6"/>
    </i>
    <i r="1">
      <x v="7"/>
    </i>
    <i r="1">
      <x v="8"/>
    </i>
    <i r="1">
      <x v="9"/>
    </i>
    <i r="1">
      <x v="10"/>
    </i>
    <i r="1">
      <x v="11"/>
    </i>
    <i r="1">
      <x v="12"/>
    </i>
    <i r="1">
      <x v="13"/>
    </i>
    <i r="1">
      <x v="14"/>
    </i>
    <i r="1">
      <x v="15"/>
    </i>
    <i r="1">
      <x v="16"/>
    </i>
    <i r="1">
      <x v="17"/>
    </i>
    <i t="default">
      <x v="2"/>
    </i>
    <i t="grand">
      <x/>
    </i>
  </colItems>
  <dataFields count="1">
    <dataField name="Summe von abschreibung_bmk" fld="3" baseField="0" baseItem="0"/>
  </dataFields>
  <chartFormats count="36">
    <chartFormat chart="13" format="36" series="1">
      <pivotArea type="data" outline="0" fieldPosition="0">
        <references count="3">
          <reference field="4294967294" count="1" selected="0">
            <x v="0"/>
          </reference>
          <reference field="0" count="1" selected="0">
            <x v="2"/>
          </reference>
          <reference field="1" count="1" selected="0">
            <x v="0"/>
          </reference>
        </references>
      </pivotArea>
    </chartFormat>
    <chartFormat chart="13" format="37" series="1">
      <pivotArea type="data" outline="0" fieldPosition="0">
        <references count="3">
          <reference field="4294967294" count="1" selected="0">
            <x v="0"/>
          </reference>
          <reference field="0" count="1" selected="0">
            <x v="2"/>
          </reference>
          <reference field="1" count="1" selected="0">
            <x v="1"/>
          </reference>
        </references>
      </pivotArea>
    </chartFormat>
    <chartFormat chart="13" format="38" series="1">
      <pivotArea type="data" outline="0" fieldPosition="0">
        <references count="3">
          <reference field="4294967294" count="1" selected="0">
            <x v="0"/>
          </reference>
          <reference field="0" count="1" selected="0">
            <x v="2"/>
          </reference>
          <reference field="1" count="1" selected="0">
            <x v="2"/>
          </reference>
        </references>
      </pivotArea>
    </chartFormat>
    <chartFormat chart="13" format="39" series="1">
      <pivotArea type="data" outline="0" fieldPosition="0">
        <references count="3">
          <reference field="4294967294" count="1" selected="0">
            <x v="0"/>
          </reference>
          <reference field="0" count="1" selected="0">
            <x v="2"/>
          </reference>
          <reference field="1" count="1" selected="0">
            <x v="3"/>
          </reference>
        </references>
      </pivotArea>
    </chartFormat>
    <chartFormat chart="13" format="40" series="1">
      <pivotArea type="data" outline="0" fieldPosition="0">
        <references count="3">
          <reference field="4294967294" count="1" selected="0">
            <x v="0"/>
          </reference>
          <reference field="0" count="1" selected="0">
            <x v="2"/>
          </reference>
          <reference field="1" count="1" selected="0">
            <x v="4"/>
          </reference>
        </references>
      </pivotArea>
    </chartFormat>
    <chartFormat chart="13" format="41" series="1">
      <pivotArea type="data" outline="0" fieldPosition="0">
        <references count="3">
          <reference field="4294967294" count="1" selected="0">
            <x v="0"/>
          </reference>
          <reference field="0" count="1" selected="0">
            <x v="2"/>
          </reference>
          <reference field="1" count="1" selected="0">
            <x v="5"/>
          </reference>
        </references>
      </pivotArea>
    </chartFormat>
    <chartFormat chart="13" format="42" series="1">
      <pivotArea type="data" outline="0" fieldPosition="0">
        <references count="3">
          <reference field="4294967294" count="1" selected="0">
            <x v="0"/>
          </reference>
          <reference field="0" count="1" selected="0">
            <x v="2"/>
          </reference>
          <reference field="1" count="1" selected="0">
            <x v="6"/>
          </reference>
        </references>
      </pivotArea>
    </chartFormat>
    <chartFormat chart="13" format="43" series="1">
      <pivotArea type="data" outline="0" fieldPosition="0">
        <references count="3">
          <reference field="4294967294" count="1" selected="0">
            <x v="0"/>
          </reference>
          <reference field="0" count="1" selected="0">
            <x v="2"/>
          </reference>
          <reference field="1" count="1" selected="0">
            <x v="7"/>
          </reference>
        </references>
      </pivotArea>
    </chartFormat>
    <chartFormat chart="13" format="44" series="1">
      <pivotArea type="data" outline="0" fieldPosition="0">
        <references count="3">
          <reference field="4294967294" count="1" selected="0">
            <x v="0"/>
          </reference>
          <reference field="0" count="1" selected="0">
            <x v="2"/>
          </reference>
          <reference field="1" count="1" selected="0">
            <x v="8"/>
          </reference>
        </references>
      </pivotArea>
    </chartFormat>
    <chartFormat chart="13" format="45" series="1">
      <pivotArea type="data" outline="0" fieldPosition="0">
        <references count="3">
          <reference field="4294967294" count="1" selected="0">
            <x v="0"/>
          </reference>
          <reference field="0" count="1" selected="0">
            <x v="2"/>
          </reference>
          <reference field="1" count="1" selected="0">
            <x v="9"/>
          </reference>
        </references>
      </pivotArea>
    </chartFormat>
    <chartFormat chart="13" format="46" series="1">
      <pivotArea type="data" outline="0" fieldPosition="0">
        <references count="3">
          <reference field="4294967294" count="1" selected="0">
            <x v="0"/>
          </reference>
          <reference field="0" count="1" selected="0">
            <x v="2"/>
          </reference>
          <reference field="1" count="1" selected="0">
            <x v="10"/>
          </reference>
        </references>
      </pivotArea>
    </chartFormat>
    <chartFormat chart="13" format="47" series="1">
      <pivotArea type="data" outline="0" fieldPosition="0">
        <references count="3">
          <reference field="4294967294" count="1" selected="0">
            <x v="0"/>
          </reference>
          <reference field="0" count="1" selected="0">
            <x v="2"/>
          </reference>
          <reference field="1" count="1" selected="0">
            <x v="11"/>
          </reference>
        </references>
      </pivotArea>
    </chartFormat>
    <chartFormat chart="13" format="48" series="1">
      <pivotArea type="data" outline="0" fieldPosition="0">
        <references count="3">
          <reference field="4294967294" count="1" selected="0">
            <x v="0"/>
          </reference>
          <reference field="0" count="1" selected="0">
            <x v="2"/>
          </reference>
          <reference field="1" count="1" selected="0">
            <x v="12"/>
          </reference>
        </references>
      </pivotArea>
    </chartFormat>
    <chartFormat chart="13" format="49" series="1">
      <pivotArea type="data" outline="0" fieldPosition="0">
        <references count="3">
          <reference field="4294967294" count="1" selected="0">
            <x v="0"/>
          </reference>
          <reference field="0" count="1" selected="0">
            <x v="2"/>
          </reference>
          <reference field="1" count="1" selected="0">
            <x v="13"/>
          </reference>
        </references>
      </pivotArea>
    </chartFormat>
    <chartFormat chart="13" format="50" series="1">
      <pivotArea type="data" outline="0" fieldPosition="0">
        <references count="3">
          <reference field="4294967294" count="1" selected="0">
            <x v="0"/>
          </reference>
          <reference field="0" count="1" selected="0">
            <x v="2"/>
          </reference>
          <reference field="1" count="1" selected="0">
            <x v="14"/>
          </reference>
        </references>
      </pivotArea>
    </chartFormat>
    <chartFormat chart="13" format="51" series="1">
      <pivotArea type="data" outline="0" fieldPosition="0">
        <references count="3">
          <reference field="4294967294" count="1" selected="0">
            <x v="0"/>
          </reference>
          <reference field="0" count="1" selected="0">
            <x v="2"/>
          </reference>
          <reference field="1" count="1" selected="0">
            <x v="15"/>
          </reference>
        </references>
      </pivotArea>
    </chartFormat>
    <chartFormat chart="13" format="52" series="1">
      <pivotArea type="data" outline="0" fieldPosition="0">
        <references count="3">
          <reference field="4294967294" count="1" selected="0">
            <x v="0"/>
          </reference>
          <reference field="0" count="1" selected="0">
            <x v="2"/>
          </reference>
          <reference field="1" count="1" selected="0">
            <x v="16"/>
          </reference>
        </references>
      </pivotArea>
    </chartFormat>
    <chartFormat chart="13" format="53" series="1">
      <pivotArea type="data" outline="0" fieldPosition="0">
        <references count="3">
          <reference field="4294967294" count="1" selected="0">
            <x v="0"/>
          </reference>
          <reference field="0" count="1" selected="0">
            <x v="2"/>
          </reference>
          <reference field="1" count="1" selected="0">
            <x v="17"/>
          </reference>
        </references>
      </pivotArea>
    </chartFormat>
    <chartFormat chart="13" format="54" series="1">
      <pivotArea type="data" outline="0" fieldPosition="0">
        <references count="3">
          <reference field="4294967294" count="1" selected="0">
            <x v="0"/>
          </reference>
          <reference field="0" count="1" selected="0">
            <x v="5"/>
          </reference>
          <reference field="1" count="1" selected="0">
            <x v="0"/>
          </reference>
        </references>
      </pivotArea>
    </chartFormat>
    <chartFormat chart="13" format="55" series="1">
      <pivotArea type="data" outline="0" fieldPosition="0">
        <references count="3">
          <reference field="4294967294" count="1" selected="0">
            <x v="0"/>
          </reference>
          <reference field="0" count="1" selected="0">
            <x v="5"/>
          </reference>
          <reference field="1" count="1" selected="0">
            <x v="7"/>
          </reference>
        </references>
      </pivotArea>
    </chartFormat>
    <chartFormat chart="13" format="56" series="1">
      <pivotArea type="data" outline="0" fieldPosition="0">
        <references count="3">
          <reference field="4294967294" count="1" selected="0">
            <x v="0"/>
          </reference>
          <reference field="0" count="1" selected="0">
            <x v="5"/>
          </reference>
          <reference field="1" count="1" selected="0">
            <x v="5"/>
          </reference>
        </references>
      </pivotArea>
    </chartFormat>
    <chartFormat chart="13" format="57" series="1">
      <pivotArea type="data" outline="0" fieldPosition="0">
        <references count="3">
          <reference field="4294967294" count="1" selected="0">
            <x v="0"/>
          </reference>
          <reference field="0" count="1" selected="0">
            <x v="5"/>
          </reference>
          <reference field="1" count="1" selected="0">
            <x v="11"/>
          </reference>
        </references>
      </pivotArea>
    </chartFormat>
    <chartFormat chart="13" format="58" series="1">
      <pivotArea type="data" outline="0" fieldPosition="0">
        <references count="3">
          <reference field="4294967294" count="1" selected="0">
            <x v="0"/>
          </reference>
          <reference field="0" count="1" selected="0">
            <x v="5"/>
          </reference>
          <reference field="1" count="1" selected="0">
            <x v="3"/>
          </reference>
        </references>
      </pivotArea>
    </chartFormat>
    <chartFormat chart="13" format="59" series="1">
      <pivotArea type="data" outline="0" fieldPosition="0">
        <references count="3">
          <reference field="4294967294" count="1" selected="0">
            <x v="0"/>
          </reference>
          <reference field="0" count="1" selected="0">
            <x v="5"/>
          </reference>
          <reference field="1" count="1" selected="0">
            <x v="10"/>
          </reference>
        </references>
      </pivotArea>
    </chartFormat>
    <chartFormat chart="13" format="60" series="1">
      <pivotArea type="data" outline="0" fieldPosition="0">
        <references count="3">
          <reference field="4294967294" count="1" selected="0">
            <x v="0"/>
          </reference>
          <reference field="0" count="1" selected="0">
            <x v="5"/>
          </reference>
          <reference field="1" count="1" selected="0">
            <x v="15"/>
          </reference>
        </references>
      </pivotArea>
    </chartFormat>
    <chartFormat chart="13" format="61" series="1">
      <pivotArea type="data" outline="0" fieldPosition="0">
        <references count="3">
          <reference field="4294967294" count="1" selected="0">
            <x v="0"/>
          </reference>
          <reference field="0" count="1" selected="0">
            <x v="5"/>
          </reference>
          <reference field="1" count="1" selected="0">
            <x v="8"/>
          </reference>
        </references>
      </pivotArea>
    </chartFormat>
    <chartFormat chart="13" format="62" series="1">
      <pivotArea type="data" outline="0" fieldPosition="0">
        <references count="3">
          <reference field="4294967294" count="1" selected="0">
            <x v="0"/>
          </reference>
          <reference field="0" count="1" selected="0">
            <x v="5"/>
          </reference>
          <reference field="1" count="1" selected="0">
            <x v="12"/>
          </reference>
        </references>
      </pivotArea>
    </chartFormat>
    <chartFormat chart="13" format="63" series="1">
      <pivotArea type="data" outline="0" fieldPosition="0">
        <references count="3">
          <reference field="4294967294" count="1" selected="0">
            <x v="0"/>
          </reference>
          <reference field="0" count="1" selected="0">
            <x v="5"/>
          </reference>
          <reference field="1" count="1" selected="0">
            <x v="17"/>
          </reference>
        </references>
      </pivotArea>
    </chartFormat>
    <chartFormat chart="13" format="64" series="1">
      <pivotArea type="data" outline="0" fieldPosition="0">
        <references count="3">
          <reference field="4294967294" count="1" selected="0">
            <x v="0"/>
          </reference>
          <reference field="0" count="1" selected="0">
            <x v="5"/>
          </reference>
          <reference field="1" count="1" selected="0">
            <x v="2"/>
          </reference>
        </references>
      </pivotArea>
    </chartFormat>
    <chartFormat chart="13" format="65" series="1">
      <pivotArea type="data" outline="0" fieldPosition="0">
        <references count="3">
          <reference field="4294967294" count="1" selected="0">
            <x v="0"/>
          </reference>
          <reference field="0" count="1" selected="0">
            <x v="5"/>
          </reference>
          <reference field="1" count="1" selected="0">
            <x v="9"/>
          </reference>
        </references>
      </pivotArea>
    </chartFormat>
    <chartFormat chart="13" format="66" series="1">
      <pivotArea type="data" outline="0" fieldPosition="0">
        <references count="3">
          <reference field="4294967294" count="1" selected="0">
            <x v="0"/>
          </reference>
          <reference field="0" count="1" selected="0">
            <x v="5"/>
          </reference>
          <reference field="1" count="1" selected="0">
            <x v="6"/>
          </reference>
        </references>
      </pivotArea>
    </chartFormat>
    <chartFormat chart="13" format="67" series="1">
      <pivotArea type="data" outline="0" fieldPosition="0">
        <references count="3">
          <reference field="4294967294" count="1" selected="0">
            <x v="0"/>
          </reference>
          <reference field="0" count="1" selected="0">
            <x v="5"/>
          </reference>
          <reference field="1" count="1" selected="0">
            <x v="1"/>
          </reference>
        </references>
      </pivotArea>
    </chartFormat>
    <chartFormat chart="13" format="68" series="1">
      <pivotArea type="data" outline="0" fieldPosition="0">
        <references count="3">
          <reference field="4294967294" count="1" selected="0">
            <x v="0"/>
          </reference>
          <reference field="0" count="1" selected="0">
            <x v="5"/>
          </reference>
          <reference field="1" count="1" selected="0">
            <x v="14"/>
          </reference>
        </references>
      </pivotArea>
    </chartFormat>
    <chartFormat chart="13" format="69" series="1">
      <pivotArea type="data" outline="0" fieldPosition="0">
        <references count="3">
          <reference field="4294967294" count="1" selected="0">
            <x v="0"/>
          </reference>
          <reference field="0" count="1" selected="0">
            <x v="5"/>
          </reference>
          <reference field="1" count="1" selected="0">
            <x v="13"/>
          </reference>
        </references>
      </pivotArea>
    </chartFormat>
    <chartFormat chart="13" format="70" series="1">
      <pivotArea type="data" outline="0" fieldPosition="0">
        <references count="3">
          <reference field="4294967294" count="1" selected="0">
            <x v="0"/>
          </reference>
          <reference field="0" count="1" selected="0">
            <x v="5"/>
          </reference>
          <reference field="1" count="1" selected="0">
            <x v="16"/>
          </reference>
        </references>
      </pivotArea>
    </chartFormat>
    <chartFormat chart="13" format="71" series="1">
      <pivotArea type="data" outline="0" fieldPosition="0">
        <references count="3">
          <reference field="4294967294" count="1" selected="0">
            <x v="0"/>
          </reference>
          <reference field="0" count="1" selected="0">
            <x v="5"/>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7.xml><?xml version="1.0" encoding="utf-8"?>
<pivotTableDefinition xmlns="http://schemas.openxmlformats.org/spreadsheetml/2006/main" name="PivotTable6" cacheId="293" applyNumberFormats="0" applyBorderFormats="0" applyFontFormats="0" applyPatternFormats="0" applyAlignmentFormats="0" applyWidthHeightFormats="1" dataCaption="Werte" updatedVersion="6" minRefreshableVersion="3" itemPrintTitles="1" createdVersion="4" indent="0" outline="1" outlineData="1" multipleFieldFilters="0" chartFormat="2">
  <location ref="A3:CN16" firstHeaderRow="1" firstDataRow="4" firstDataCol="1"/>
  <pivotFields count="5">
    <pivotField axis="axisCol" showAll="0">
      <items count="19">
        <item x="13"/>
        <item x="14"/>
        <item x="3"/>
        <item x="10"/>
        <item x="11"/>
        <item x="2"/>
        <item x="0"/>
        <item x="12"/>
        <item x="17"/>
        <item x="15"/>
        <item x="7"/>
        <item x="1"/>
        <item x="4"/>
        <item x="5"/>
        <item x="6"/>
        <item x="8"/>
        <item x="9"/>
        <item x="16"/>
        <item t="default"/>
      </items>
    </pivotField>
    <pivotField axis="axisCol" showAll="0" defaultSubtotal="0">
      <items count="18">
        <item h="1" x="16"/>
        <item h="1" x="14"/>
        <item h="1" x="9"/>
        <item x="7"/>
        <item x="8"/>
        <item x="6"/>
        <item h="1" x="12"/>
        <item x="1"/>
        <item h="1" x="10"/>
        <item h="1" x="11"/>
        <item h="1" x="5"/>
        <item h="1" x="4"/>
        <item h="1" x="3"/>
        <item x="0"/>
        <item h="1" x="2"/>
        <item h="1" x="13"/>
        <item h="1" x="17"/>
        <item h="1" x="15"/>
      </items>
    </pivotField>
    <pivotField axis="axisCol" showAll="0" defaultSubtotal="0">
      <items count="21">
        <item h="1" x="19"/>
        <item h="1" x="17"/>
        <item h="1" x="7"/>
        <item h="1" x="12"/>
        <item h="1" x="10"/>
        <item h="1" x="11"/>
        <item x="6"/>
        <item h="1" x="15"/>
        <item h="1" x="8"/>
        <item h="1" x="1"/>
        <item h="1" x="9"/>
        <item h="1" x="13"/>
        <item h="1" x="14"/>
        <item h="1" x="5"/>
        <item h="1" x="4"/>
        <item h="1" x="3"/>
        <item h="1" x="0"/>
        <item h="1" x="2"/>
        <item h="1" x="16"/>
        <item h="1" x="20"/>
        <item h="1" x="18"/>
      </items>
    </pivotField>
    <pivotField axis="axisRow" showAll="0">
      <items count="10">
        <item x="1"/>
        <item x="2"/>
        <item x="3"/>
        <item x="4"/>
        <item x="5"/>
        <item x="6"/>
        <item x="7"/>
        <item x="8"/>
        <item x="0"/>
        <item t="default"/>
      </items>
    </pivotField>
    <pivotField dataField="1" showAll="0"/>
  </pivotFields>
  <rowFields count="1">
    <field x="3"/>
  </rowFields>
  <rowItems count="10">
    <i>
      <x/>
    </i>
    <i>
      <x v="1"/>
    </i>
    <i>
      <x v="2"/>
    </i>
    <i>
      <x v="3"/>
    </i>
    <i>
      <x v="4"/>
    </i>
    <i>
      <x v="5"/>
    </i>
    <i>
      <x v="6"/>
    </i>
    <i>
      <x v="7"/>
    </i>
    <i>
      <x v="8"/>
    </i>
    <i t="grand">
      <x/>
    </i>
  </rowItems>
  <colFields count="3">
    <field x="1"/>
    <field x="2"/>
    <field x="0"/>
  </colFields>
  <colItems count="91">
    <i>
      <x v="3"/>
      <x v="6"/>
      <x/>
    </i>
    <i r="2">
      <x v="1"/>
    </i>
    <i r="2">
      <x v="2"/>
    </i>
    <i r="2">
      <x v="3"/>
    </i>
    <i r="2">
      <x v="4"/>
    </i>
    <i r="2">
      <x v="5"/>
    </i>
    <i r="2">
      <x v="6"/>
    </i>
    <i r="2">
      <x v="7"/>
    </i>
    <i r="2">
      <x v="8"/>
    </i>
    <i r="2">
      <x v="9"/>
    </i>
    <i r="2">
      <x v="10"/>
    </i>
    <i r="2">
      <x v="11"/>
    </i>
    <i r="2">
      <x v="12"/>
    </i>
    <i r="2">
      <x v="13"/>
    </i>
    <i r="2">
      <x v="14"/>
    </i>
    <i r="2">
      <x v="15"/>
    </i>
    <i r="2">
      <x v="16"/>
    </i>
    <i r="2">
      <x v="17"/>
    </i>
    <i>
      <x v="4"/>
      <x v="6"/>
      <x/>
    </i>
    <i r="2">
      <x v="1"/>
    </i>
    <i r="2">
      <x v="2"/>
    </i>
    <i r="2">
      <x v="3"/>
    </i>
    <i r="2">
      <x v="4"/>
    </i>
    <i r="2">
      <x v="5"/>
    </i>
    <i r="2">
      <x v="6"/>
    </i>
    <i r="2">
      <x v="7"/>
    </i>
    <i r="2">
      <x v="8"/>
    </i>
    <i r="2">
      <x v="9"/>
    </i>
    <i r="2">
      <x v="10"/>
    </i>
    <i r="2">
      <x v="11"/>
    </i>
    <i r="2">
      <x v="12"/>
    </i>
    <i r="2">
      <x v="13"/>
    </i>
    <i r="2">
      <x v="14"/>
    </i>
    <i r="2">
      <x v="15"/>
    </i>
    <i r="2">
      <x v="16"/>
    </i>
    <i r="2">
      <x v="17"/>
    </i>
    <i>
      <x v="5"/>
      <x v="6"/>
      <x/>
    </i>
    <i r="2">
      <x v="1"/>
    </i>
    <i r="2">
      <x v="2"/>
    </i>
    <i r="2">
      <x v="3"/>
    </i>
    <i r="2">
      <x v="4"/>
    </i>
    <i r="2">
      <x v="5"/>
    </i>
    <i r="2">
      <x v="6"/>
    </i>
    <i r="2">
      <x v="7"/>
    </i>
    <i r="2">
      <x v="8"/>
    </i>
    <i r="2">
      <x v="9"/>
    </i>
    <i r="2">
      <x v="10"/>
    </i>
    <i r="2">
      <x v="11"/>
    </i>
    <i r="2">
      <x v="12"/>
    </i>
    <i r="2">
      <x v="13"/>
    </i>
    <i r="2">
      <x v="14"/>
    </i>
    <i r="2">
      <x v="15"/>
    </i>
    <i r="2">
      <x v="16"/>
    </i>
    <i r="2">
      <x v="17"/>
    </i>
    <i>
      <x v="7"/>
      <x v="6"/>
      <x/>
    </i>
    <i r="2">
      <x v="1"/>
    </i>
    <i r="2">
      <x v="2"/>
    </i>
    <i r="2">
      <x v="3"/>
    </i>
    <i r="2">
      <x v="4"/>
    </i>
    <i r="2">
      <x v="5"/>
    </i>
    <i r="2">
      <x v="6"/>
    </i>
    <i r="2">
      <x v="7"/>
    </i>
    <i r="2">
      <x v="8"/>
    </i>
    <i r="2">
      <x v="9"/>
    </i>
    <i r="2">
      <x v="10"/>
    </i>
    <i r="2">
      <x v="11"/>
    </i>
    <i r="2">
      <x v="12"/>
    </i>
    <i r="2">
      <x v="13"/>
    </i>
    <i r="2">
      <x v="14"/>
    </i>
    <i r="2">
      <x v="15"/>
    </i>
    <i r="2">
      <x v="16"/>
    </i>
    <i r="2">
      <x v="17"/>
    </i>
    <i>
      <x v="13"/>
      <x v="6"/>
      <x/>
    </i>
    <i r="2">
      <x v="1"/>
    </i>
    <i r="2">
      <x v="2"/>
    </i>
    <i r="2">
      <x v="3"/>
    </i>
    <i r="2">
      <x v="4"/>
    </i>
    <i r="2">
      <x v="5"/>
    </i>
    <i r="2">
      <x v="6"/>
    </i>
    <i r="2">
      <x v="7"/>
    </i>
    <i r="2">
      <x v="8"/>
    </i>
    <i r="2">
      <x v="9"/>
    </i>
    <i r="2">
      <x v="10"/>
    </i>
    <i r="2">
      <x v="11"/>
    </i>
    <i r="2">
      <x v="12"/>
    </i>
    <i r="2">
      <x v="13"/>
    </i>
    <i r="2">
      <x v="14"/>
    </i>
    <i r="2">
      <x v="15"/>
    </i>
    <i r="2">
      <x v="16"/>
    </i>
    <i r="2">
      <x v="17"/>
    </i>
    <i t="grand">
      <x/>
    </i>
  </colItems>
  <dataFields count="1">
    <dataField name="Summe von aeei_yr" fld="4" baseField="0" baseItem="0"/>
  </dataFields>
  <chartFormats count="90">
    <chartFormat chart="1" format="52" series="1">
      <pivotArea type="data" outline="0" fieldPosition="0">
        <references count="4">
          <reference field="4294967294" count="1" selected="0">
            <x v="0"/>
          </reference>
          <reference field="0" count="1" selected="0">
            <x v="0"/>
          </reference>
          <reference field="1" count="1" selected="0">
            <x v="3"/>
          </reference>
          <reference field="2" count="1" selected="0">
            <x v="6"/>
          </reference>
        </references>
      </pivotArea>
    </chartFormat>
    <chartFormat chart="1" format="53" series="1">
      <pivotArea type="data" outline="0" fieldPosition="0">
        <references count="4">
          <reference field="4294967294" count="1" selected="0">
            <x v="0"/>
          </reference>
          <reference field="0" count="1" selected="0">
            <x v="1"/>
          </reference>
          <reference field="1" count="1" selected="0">
            <x v="3"/>
          </reference>
          <reference field="2" count="1" selected="0">
            <x v="6"/>
          </reference>
        </references>
      </pivotArea>
    </chartFormat>
    <chartFormat chart="1" format="54" series="1">
      <pivotArea type="data" outline="0" fieldPosition="0">
        <references count="4">
          <reference field="4294967294" count="1" selected="0">
            <x v="0"/>
          </reference>
          <reference field="0" count="1" selected="0">
            <x v="6"/>
          </reference>
          <reference field="1" count="1" selected="0">
            <x v="3"/>
          </reference>
          <reference field="2" count="1" selected="0">
            <x v="6"/>
          </reference>
        </references>
      </pivotArea>
    </chartFormat>
    <chartFormat chart="1" format="55" series="1">
      <pivotArea type="data" outline="0" fieldPosition="0">
        <references count="4">
          <reference field="4294967294" count="1" selected="0">
            <x v="0"/>
          </reference>
          <reference field="0" count="1" selected="0">
            <x v="9"/>
          </reference>
          <reference field="1" count="1" selected="0">
            <x v="3"/>
          </reference>
          <reference field="2" count="1" selected="0">
            <x v="6"/>
          </reference>
        </references>
      </pivotArea>
    </chartFormat>
    <chartFormat chart="1" format="56" series="1">
      <pivotArea type="data" outline="0" fieldPosition="0">
        <references count="4">
          <reference field="4294967294" count="1" selected="0">
            <x v="0"/>
          </reference>
          <reference field="0" count="1" selected="0">
            <x v="10"/>
          </reference>
          <reference field="1" count="1" selected="0">
            <x v="3"/>
          </reference>
          <reference field="2" count="1" selected="0">
            <x v="6"/>
          </reference>
        </references>
      </pivotArea>
    </chartFormat>
    <chartFormat chart="1" format="60" series="1">
      <pivotArea type="data" outline="0" fieldPosition="0">
        <references count="4">
          <reference field="4294967294" count="1" selected="0">
            <x v="0"/>
          </reference>
          <reference field="0" count="1" selected="0">
            <x v="2"/>
          </reference>
          <reference field="1" count="1" selected="0">
            <x v="3"/>
          </reference>
          <reference field="2" count="1" selected="0">
            <x v="6"/>
          </reference>
        </references>
      </pivotArea>
    </chartFormat>
    <chartFormat chart="1" format="62" series="1">
      <pivotArea type="data" outline="0" fieldPosition="0">
        <references count="4">
          <reference field="4294967294" count="1" selected="0">
            <x v="0"/>
          </reference>
          <reference field="0" count="1" selected="0">
            <x v="3"/>
          </reference>
          <reference field="1" count="1" selected="0">
            <x v="3"/>
          </reference>
          <reference field="2" count="1" selected="0">
            <x v="6"/>
          </reference>
        </references>
      </pivotArea>
    </chartFormat>
    <chartFormat chart="1" format="63" series="1">
      <pivotArea type="data" outline="0" fieldPosition="0">
        <references count="4">
          <reference field="4294967294" count="1" selected="0">
            <x v="0"/>
          </reference>
          <reference field="0" count="1" selected="0">
            <x v="4"/>
          </reference>
          <reference field="1" count="1" selected="0">
            <x v="3"/>
          </reference>
          <reference field="2" count="1" selected="0">
            <x v="6"/>
          </reference>
        </references>
      </pivotArea>
    </chartFormat>
    <chartFormat chart="1" format="64" series="1">
      <pivotArea type="data" outline="0" fieldPosition="0">
        <references count="4">
          <reference field="4294967294" count="1" selected="0">
            <x v="0"/>
          </reference>
          <reference field="0" count="1" selected="0">
            <x v="5"/>
          </reference>
          <reference field="1" count="1" selected="0">
            <x v="3"/>
          </reference>
          <reference field="2" count="1" selected="0">
            <x v="6"/>
          </reference>
        </references>
      </pivotArea>
    </chartFormat>
    <chartFormat chart="1" format="65" series="1">
      <pivotArea type="data" outline="0" fieldPosition="0">
        <references count="4">
          <reference field="4294967294" count="1" selected="0">
            <x v="0"/>
          </reference>
          <reference field="0" count="1" selected="0">
            <x v="7"/>
          </reference>
          <reference field="1" count="1" selected="0">
            <x v="3"/>
          </reference>
          <reference field="2" count="1" selected="0">
            <x v="6"/>
          </reference>
        </references>
      </pivotArea>
    </chartFormat>
    <chartFormat chart="1" format="67" series="1">
      <pivotArea type="data" outline="0" fieldPosition="0">
        <references count="4">
          <reference field="4294967294" count="1" selected="0">
            <x v="0"/>
          </reference>
          <reference field="0" count="1" selected="0">
            <x v="8"/>
          </reference>
          <reference field="1" count="1" selected="0">
            <x v="3"/>
          </reference>
          <reference field="2" count="1" selected="0">
            <x v="6"/>
          </reference>
        </references>
      </pivotArea>
    </chartFormat>
    <chartFormat chart="1" format="69" series="1">
      <pivotArea type="data" outline="0" fieldPosition="0">
        <references count="4">
          <reference field="4294967294" count="1" selected="0">
            <x v="0"/>
          </reference>
          <reference field="0" count="1" selected="0">
            <x v="11"/>
          </reference>
          <reference field="1" count="1" selected="0">
            <x v="3"/>
          </reference>
          <reference field="2" count="1" selected="0">
            <x v="6"/>
          </reference>
        </references>
      </pivotArea>
    </chartFormat>
    <chartFormat chart="1" format="70" series="1">
      <pivotArea type="data" outline="0" fieldPosition="0">
        <references count="4">
          <reference field="4294967294" count="1" selected="0">
            <x v="0"/>
          </reference>
          <reference field="0" count="1" selected="0">
            <x v="2"/>
          </reference>
          <reference field="1" count="1" selected="0">
            <x v="4"/>
          </reference>
          <reference field="2" count="1" selected="0">
            <x v="6"/>
          </reference>
        </references>
      </pivotArea>
    </chartFormat>
    <chartFormat chart="1" format="71" series="1">
      <pivotArea type="data" outline="0" fieldPosition="0">
        <references count="4">
          <reference field="4294967294" count="1" selected="0">
            <x v="0"/>
          </reference>
          <reference field="0" count="1" selected="0">
            <x v="2"/>
          </reference>
          <reference field="1" count="1" selected="0">
            <x v="5"/>
          </reference>
          <reference field="2" count="1" selected="0">
            <x v="6"/>
          </reference>
        </references>
      </pivotArea>
    </chartFormat>
    <chartFormat chart="1" format="72" series="1">
      <pivotArea type="data" outline="0" fieldPosition="0">
        <references count="4">
          <reference field="4294967294" count="1" selected="0">
            <x v="0"/>
          </reference>
          <reference field="0" count="1" selected="0">
            <x v="2"/>
          </reference>
          <reference field="1" count="1" selected="0">
            <x v="7"/>
          </reference>
          <reference field="2" count="1" selected="0">
            <x v="6"/>
          </reference>
        </references>
      </pivotArea>
    </chartFormat>
    <chartFormat chart="1" format="73" series="1">
      <pivotArea type="data" outline="0" fieldPosition="0">
        <references count="4">
          <reference field="4294967294" count="1" selected="0">
            <x v="0"/>
          </reference>
          <reference field="0" count="1" selected="0">
            <x v="2"/>
          </reference>
          <reference field="1" count="1" selected="0">
            <x v="13"/>
          </reference>
          <reference field="2" count="1" selected="0">
            <x v="6"/>
          </reference>
        </references>
      </pivotArea>
    </chartFormat>
    <chartFormat chart="1" format="80" series="1">
      <pivotArea type="data" outline="0" fieldPosition="0">
        <references count="4">
          <reference field="4294967294" count="1" selected="0">
            <x v="0"/>
          </reference>
          <reference field="0" count="1" selected="0">
            <x v="0"/>
          </reference>
          <reference field="1" count="1" selected="0">
            <x v="4"/>
          </reference>
          <reference field="2" count="1" selected="0">
            <x v="6"/>
          </reference>
        </references>
      </pivotArea>
    </chartFormat>
    <chartFormat chart="1" format="81" series="1">
      <pivotArea type="data" outline="0" fieldPosition="0">
        <references count="4">
          <reference field="4294967294" count="1" selected="0">
            <x v="0"/>
          </reference>
          <reference field="0" count="1" selected="0">
            <x v="1"/>
          </reference>
          <reference field="1" count="1" selected="0">
            <x v="4"/>
          </reference>
          <reference field="2" count="1" selected="0">
            <x v="6"/>
          </reference>
        </references>
      </pivotArea>
    </chartFormat>
    <chartFormat chart="1" format="83" series="1">
      <pivotArea type="data" outline="0" fieldPosition="0">
        <references count="4">
          <reference field="4294967294" count="1" selected="0">
            <x v="0"/>
          </reference>
          <reference field="0" count="1" selected="0">
            <x v="3"/>
          </reference>
          <reference field="1" count="1" selected="0">
            <x v="4"/>
          </reference>
          <reference field="2" count="1" selected="0">
            <x v="6"/>
          </reference>
        </references>
      </pivotArea>
    </chartFormat>
    <chartFormat chart="1" format="84" series="1">
      <pivotArea type="data" outline="0" fieldPosition="0">
        <references count="4">
          <reference field="4294967294" count="1" selected="0">
            <x v="0"/>
          </reference>
          <reference field="0" count="1" selected="0">
            <x v="4"/>
          </reference>
          <reference field="1" count="1" selected="0">
            <x v="4"/>
          </reference>
          <reference field="2" count="1" selected="0">
            <x v="6"/>
          </reference>
        </references>
      </pivotArea>
    </chartFormat>
    <chartFormat chart="1" format="85" series="1">
      <pivotArea type="data" outline="0" fieldPosition="0">
        <references count="4">
          <reference field="4294967294" count="1" selected="0">
            <x v="0"/>
          </reference>
          <reference field="0" count="1" selected="0">
            <x v="5"/>
          </reference>
          <reference field="1" count="1" selected="0">
            <x v="4"/>
          </reference>
          <reference field="2" count="1" selected="0">
            <x v="6"/>
          </reference>
        </references>
      </pivotArea>
    </chartFormat>
    <chartFormat chart="1" format="86" series="1">
      <pivotArea type="data" outline="0" fieldPosition="0">
        <references count="4">
          <reference field="4294967294" count="1" selected="0">
            <x v="0"/>
          </reference>
          <reference field="0" count="1" selected="0">
            <x v="6"/>
          </reference>
          <reference field="1" count="1" selected="0">
            <x v="4"/>
          </reference>
          <reference field="2" count="1" selected="0">
            <x v="6"/>
          </reference>
        </references>
      </pivotArea>
    </chartFormat>
    <chartFormat chart="1" format="87" series="1">
      <pivotArea type="data" outline="0" fieldPosition="0">
        <references count="4">
          <reference field="4294967294" count="1" selected="0">
            <x v="0"/>
          </reference>
          <reference field="0" count="1" selected="0">
            <x v="7"/>
          </reference>
          <reference field="1" count="1" selected="0">
            <x v="4"/>
          </reference>
          <reference field="2" count="1" selected="0">
            <x v="6"/>
          </reference>
        </references>
      </pivotArea>
    </chartFormat>
    <chartFormat chart="1" format="89" series="1">
      <pivotArea type="data" outline="0" fieldPosition="0">
        <references count="4">
          <reference field="4294967294" count="1" selected="0">
            <x v="0"/>
          </reference>
          <reference field="0" count="1" selected="0">
            <x v="8"/>
          </reference>
          <reference field="1" count="1" selected="0">
            <x v="4"/>
          </reference>
          <reference field="2" count="1" selected="0">
            <x v="6"/>
          </reference>
        </references>
      </pivotArea>
    </chartFormat>
    <chartFormat chart="1" format="90" series="1">
      <pivotArea type="data" outline="0" fieldPosition="0">
        <references count="4">
          <reference field="4294967294" count="1" selected="0">
            <x v="0"/>
          </reference>
          <reference field="0" count="1" selected="0">
            <x v="9"/>
          </reference>
          <reference field="1" count="1" selected="0">
            <x v="4"/>
          </reference>
          <reference field="2" count="1" selected="0">
            <x v="6"/>
          </reference>
        </references>
      </pivotArea>
    </chartFormat>
    <chartFormat chart="1" format="91" series="1">
      <pivotArea type="data" outline="0" fieldPosition="0">
        <references count="4">
          <reference field="4294967294" count="1" selected="0">
            <x v="0"/>
          </reference>
          <reference field="0" count="1" selected="0">
            <x v="10"/>
          </reference>
          <reference field="1" count="1" selected="0">
            <x v="4"/>
          </reference>
          <reference field="2" count="1" selected="0">
            <x v="6"/>
          </reference>
        </references>
      </pivotArea>
    </chartFormat>
    <chartFormat chart="1" format="93" series="1">
      <pivotArea type="data" outline="0" fieldPosition="0">
        <references count="4">
          <reference field="4294967294" count="1" selected="0">
            <x v="0"/>
          </reference>
          <reference field="0" count="1" selected="0">
            <x v="11"/>
          </reference>
          <reference field="1" count="1" selected="0">
            <x v="4"/>
          </reference>
          <reference field="2" count="1" selected="0">
            <x v="6"/>
          </reference>
        </references>
      </pivotArea>
    </chartFormat>
    <chartFormat chart="1" format="96" series="1">
      <pivotArea type="data" outline="0" fieldPosition="0">
        <references count="4">
          <reference field="4294967294" count="1" selected="0">
            <x v="0"/>
          </reference>
          <reference field="0" count="1" selected="0">
            <x v="0"/>
          </reference>
          <reference field="1" count="1" selected="0">
            <x v="5"/>
          </reference>
          <reference field="2" count="1" selected="0">
            <x v="6"/>
          </reference>
        </references>
      </pivotArea>
    </chartFormat>
    <chartFormat chart="1" format="97" series="1">
      <pivotArea type="data" outline="0" fieldPosition="0">
        <references count="4">
          <reference field="4294967294" count="1" selected="0">
            <x v="0"/>
          </reference>
          <reference field="0" count="1" selected="0">
            <x v="1"/>
          </reference>
          <reference field="1" count="1" selected="0">
            <x v="5"/>
          </reference>
          <reference field="2" count="1" selected="0">
            <x v="6"/>
          </reference>
        </references>
      </pivotArea>
    </chartFormat>
    <chartFormat chart="1" format="99" series="1">
      <pivotArea type="data" outline="0" fieldPosition="0">
        <references count="4">
          <reference field="4294967294" count="1" selected="0">
            <x v="0"/>
          </reference>
          <reference field="0" count="1" selected="0">
            <x v="3"/>
          </reference>
          <reference field="1" count="1" selected="0">
            <x v="5"/>
          </reference>
          <reference field="2" count="1" selected="0">
            <x v="6"/>
          </reference>
        </references>
      </pivotArea>
    </chartFormat>
    <chartFormat chart="1" format="100" series="1">
      <pivotArea type="data" outline="0" fieldPosition="0">
        <references count="4">
          <reference field="4294967294" count="1" selected="0">
            <x v="0"/>
          </reference>
          <reference field="0" count="1" selected="0">
            <x v="4"/>
          </reference>
          <reference field="1" count="1" selected="0">
            <x v="5"/>
          </reference>
          <reference field="2" count="1" selected="0">
            <x v="6"/>
          </reference>
        </references>
      </pivotArea>
    </chartFormat>
    <chartFormat chart="1" format="101" series="1">
      <pivotArea type="data" outline="0" fieldPosition="0">
        <references count="4">
          <reference field="4294967294" count="1" selected="0">
            <x v="0"/>
          </reference>
          <reference field="0" count="1" selected="0">
            <x v="5"/>
          </reference>
          <reference field="1" count="1" selected="0">
            <x v="5"/>
          </reference>
          <reference field="2" count="1" selected="0">
            <x v="6"/>
          </reference>
        </references>
      </pivotArea>
    </chartFormat>
    <chartFormat chart="1" format="102" series="1">
      <pivotArea type="data" outline="0" fieldPosition="0">
        <references count="4">
          <reference field="4294967294" count="1" selected="0">
            <x v="0"/>
          </reference>
          <reference field="0" count="1" selected="0">
            <x v="6"/>
          </reference>
          <reference field="1" count="1" selected="0">
            <x v="5"/>
          </reference>
          <reference field="2" count="1" selected="0">
            <x v="6"/>
          </reference>
        </references>
      </pivotArea>
    </chartFormat>
    <chartFormat chart="1" format="103" series="1">
      <pivotArea type="data" outline="0" fieldPosition="0">
        <references count="4">
          <reference field="4294967294" count="1" selected="0">
            <x v="0"/>
          </reference>
          <reference field="0" count="1" selected="0">
            <x v="7"/>
          </reference>
          <reference field="1" count="1" selected="0">
            <x v="5"/>
          </reference>
          <reference field="2" count="1" selected="0">
            <x v="6"/>
          </reference>
        </references>
      </pivotArea>
    </chartFormat>
    <chartFormat chart="1" format="105" series="1">
      <pivotArea type="data" outline="0" fieldPosition="0">
        <references count="4">
          <reference field="4294967294" count="1" selected="0">
            <x v="0"/>
          </reference>
          <reference field="0" count="1" selected="0">
            <x v="8"/>
          </reference>
          <reference field="1" count="1" selected="0">
            <x v="5"/>
          </reference>
          <reference field="2" count="1" selected="0">
            <x v="6"/>
          </reference>
        </references>
      </pivotArea>
    </chartFormat>
    <chartFormat chart="1" format="106" series="1">
      <pivotArea type="data" outline="0" fieldPosition="0">
        <references count="4">
          <reference field="4294967294" count="1" selected="0">
            <x v="0"/>
          </reference>
          <reference field="0" count="1" selected="0">
            <x v="9"/>
          </reference>
          <reference field="1" count="1" selected="0">
            <x v="5"/>
          </reference>
          <reference field="2" count="1" selected="0">
            <x v="6"/>
          </reference>
        </references>
      </pivotArea>
    </chartFormat>
    <chartFormat chart="1" format="107" series="1">
      <pivotArea type="data" outline="0" fieldPosition="0">
        <references count="4">
          <reference field="4294967294" count="1" selected="0">
            <x v="0"/>
          </reference>
          <reference field="0" count="1" selected="0">
            <x v="10"/>
          </reference>
          <reference field="1" count="1" selected="0">
            <x v="5"/>
          </reference>
          <reference field="2" count="1" selected="0">
            <x v="6"/>
          </reference>
        </references>
      </pivotArea>
    </chartFormat>
    <chartFormat chart="1" format="109" series="1">
      <pivotArea type="data" outline="0" fieldPosition="0">
        <references count="4">
          <reference field="4294967294" count="1" selected="0">
            <x v="0"/>
          </reference>
          <reference field="0" count="1" selected="0">
            <x v="11"/>
          </reference>
          <reference field="1" count="1" selected="0">
            <x v="5"/>
          </reference>
          <reference field="2" count="1" selected="0">
            <x v="6"/>
          </reference>
        </references>
      </pivotArea>
    </chartFormat>
    <chartFormat chart="1" format="112" series="1">
      <pivotArea type="data" outline="0" fieldPosition="0">
        <references count="4">
          <reference field="4294967294" count="1" selected="0">
            <x v="0"/>
          </reference>
          <reference field="0" count="1" selected="0">
            <x v="0"/>
          </reference>
          <reference field="1" count="1" selected="0">
            <x v="7"/>
          </reference>
          <reference field="2" count="1" selected="0">
            <x v="6"/>
          </reference>
        </references>
      </pivotArea>
    </chartFormat>
    <chartFormat chart="1" format="113" series="1">
      <pivotArea type="data" outline="0" fieldPosition="0">
        <references count="4">
          <reference field="4294967294" count="1" selected="0">
            <x v="0"/>
          </reference>
          <reference field="0" count="1" selected="0">
            <x v="1"/>
          </reference>
          <reference field="1" count="1" selected="0">
            <x v="7"/>
          </reference>
          <reference field="2" count="1" selected="0">
            <x v="6"/>
          </reference>
        </references>
      </pivotArea>
    </chartFormat>
    <chartFormat chart="1" format="115" series="1">
      <pivotArea type="data" outline="0" fieldPosition="0">
        <references count="4">
          <reference field="4294967294" count="1" selected="0">
            <x v="0"/>
          </reference>
          <reference field="0" count="1" selected="0">
            <x v="3"/>
          </reference>
          <reference field="1" count="1" selected="0">
            <x v="7"/>
          </reference>
          <reference field="2" count="1" selected="0">
            <x v="6"/>
          </reference>
        </references>
      </pivotArea>
    </chartFormat>
    <chartFormat chart="1" format="116" series="1">
      <pivotArea type="data" outline="0" fieldPosition="0">
        <references count="4">
          <reference field="4294967294" count="1" selected="0">
            <x v="0"/>
          </reference>
          <reference field="0" count="1" selected="0">
            <x v="4"/>
          </reference>
          <reference field="1" count="1" selected="0">
            <x v="7"/>
          </reference>
          <reference field="2" count="1" selected="0">
            <x v="6"/>
          </reference>
        </references>
      </pivotArea>
    </chartFormat>
    <chartFormat chart="1" format="117" series="1">
      <pivotArea type="data" outline="0" fieldPosition="0">
        <references count="4">
          <reference field="4294967294" count="1" selected="0">
            <x v="0"/>
          </reference>
          <reference field="0" count="1" selected="0">
            <x v="5"/>
          </reference>
          <reference field="1" count="1" selected="0">
            <x v="7"/>
          </reference>
          <reference field="2" count="1" selected="0">
            <x v="6"/>
          </reference>
        </references>
      </pivotArea>
    </chartFormat>
    <chartFormat chart="1" format="118" series="1">
      <pivotArea type="data" outline="0" fieldPosition="0">
        <references count="4">
          <reference field="4294967294" count="1" selected="0">
            <x v="0"/>
          </reference>
          <reference field="0" count="1" selected="0">
            <x v="6"/>
          </reference>
          <reference field="1" count="1" selected="0">
            <x v="7"/>
          </reference>
          <reference field="2" count="1" selected="0">
            <x v="6"/>
          </reference>
        </references>
      </pivotArea>
    </chartFormat>
    <chartFormat chart="1" format="119" series="1">
      <pivotArea type="data" outline="0" fieldPosition="0">
        <references count="4">
          <reference field="4294967294" count="1" selected="0">
            <x v="0"/>
          </reference>
          <reference field="0" count="1" selected="0">
            <x v="7"/>
          </reference>
          <reference field="1" count="1" selected="0">
            <x v="7"/>
          </reference>
          <reference field="2" count="1" selected="0">
            <x v="6"/>
          </reference>
        </references>
      </pivotArea>
    </chartFormat>
    <chartFormat chart="1" format="121" series="1">
      <pivotArea type="data" outline="0" fieldPosition="0">
        <references count="4">
          <reference field="4294967294" count="1" selected="0">
            <x v="0"/>
          </reference>
          <reference field="0" count="1" selected="0">
            <x v="8"/>
          </reference>
          <reference field="1" count="1" selected="0">
            <x v="7"/>
          </reference>
          <reference field="2" count="1" selected="0">
            <x v="6"/>
          </reference>
        </references>
      </pivotArea>
    </chartFormat>
    <chartFormat chart="1" format="122" series="1">
      <pivotArea type="data" outline="0" fieldPosition="0">
        <references count="4">
          <reference field="4294967294" count="1" selected="0">
            <x v="0"/>
          </reference>
          <reference field="0" count="1" selected="0">
            <x v="9"/>
          </reference>
          <reference field="1" count="1" selected="0">
            <x v="7"/>
          </reference>
          <reference field="2" count="1" selected="0">
            <x v="6"/>
          </reference>
        </references>
      </pivotArea>
    </chartFormat>
    <chartFormat chart="1" format="123" series="1">
      <pivotArea type="data" outline="0" fieldPosition="0">
        <references count="4">
          <reference field="4294967294" count="1" selected="0">
            <x v="0"/>
          </reference>
          <reference field="0" count="1" selected="0">
            <x v="10"/>
          </reference>
          <reference field="1" count="1" selected="0">
            <x v="7"/>
          </reference>
          <reference field="2" count="1" selected="0">
            <x v="6"/>
          </reference>
        </references>
      </pivotArea>
    </chartFormat>
    <chartFormat chart="1" format="125" series="1">
      <pivotArea type="data" outline="0" fieldPosition="0">
        <references count="4">
          <reference field="4294967294" count="1" selected="0">
            <x v="0"/>
          </reference>
          <reference field="0" count="1" selected="0">
            <x v="11"/>
          </reference>
          <reference field="1" count="1" selected="0">
            <x v="7"/>
          </reference>
          <reference field="2" count="1" selected="0">
            <x v="6"/>
          </reference>
        </references>
      </pivotArea>
    </chartFormat>
    <chartFormat chart="1" format="128" series="1">
      <pivotArea type="data" outline="0" fieldPosition="0">
        <references count="4">
          <reference field="4294967294" count="1" selected="0">
            <x v="0"/>
          </reference>
          <reference field="0" count="1" selected="0">
            <x v="0"/>
          </reference>
          <reference field="1" count="1" selected="0">
            <x v="13"/>
          </reference>
          <reference field="2" count="1" selected="0">
            <x v="6"/>
          </reference>
        </references>
      </pivotArea>
    </chartFormat>
    <chartFormat chart="1" format="129" series="1">
      <pivotArea type="data" outline="0" fieldPosition="0">
        <references count="4">
          <reference field="4294967294" count="1" selected="0">
            <x v="0"/>
          </reference>
          <reference field="0" count="1" selected="0">
            <x v="1"/>
          </reference>
          <reference field="1" count="1" selected="0">
            <x v="13"/>
          </reference>
          <reference field="2" count="1" selected="0">
            <x v="6"/>
          </reference>
        </references>
      </pivotArea>
    </chartFormat>
    <chartFormat chart="1" format="131" series="1">
      <pivotArea type="data" outline="0" fieldPosition="0">
        <references count="4">
          <reference field="4294967294" count="1" selected="0">
            <x v="0"/>
          </reference>
          <reference field="0" count="1" selected="0">
            <x v="3"/>
          </reference>
          <reference field="1" count="1" selected="0">
            <x v="13"/>
          </reference>
          <reference field="2" count="1" selected="0">
            <x v="6"/>
          </reference>
        </references>
      </pivotArea>
    </chartFormat>
    <chartFormat chart="1" format="132" series="1">
      <pivotArea type="data" outline="0" fieldPosition="0">
        <references count="4">
          <reference field="4294967294" count="1" selected="0">
            <x v="0"/>
          </reference>
          <reference field="0" count="1" selected="0">
            <x v="4"/>
          </reference>
          <reference field="1" count="1" selected="0">
            <x v="13"/>
          </reference>
          <reference field="2" count="1" selected="0">
            <x v="6"/>
          </reference>
        </references>
      </pivotArea>
    </chartFormat>
    <chartFormat chart="1" format="133" series="1">
      <pivotArea type="data" outline="0" fieldPosition="0">
        <references count="4">
          <reference field="4294967294" count="1" selected="0">
            <x v="0"/>
          </reference>
          <reference field="0" count="1" selected="0">
            <x v="5"/>
          </reference>
          <reference field="1" count="1" selected="0">
            <x v="13"/>
          </reference>
          <reference field="2" count="1" selected="0">
            <x v="6"/>
          </reference>
        </references>
      </pivotArea>
    </chartFormat>
    <chartFormat chart="1" format="134" series="1">
      <pivotArea type="data" outline="0" fieldPosition="0">
        <references count="4">
          <reference field="4294967294" count="1" selected="0">
            <x v="0"/>
          </reference>
          <reference field="0" count="1" selected="0">
            <x v="6"/>
          </reference>
          <reference field="1" count="1" selected="0">
            <x v="13"/>
          </reference>
          <reference field="2" count="1" selected="0">
            <x v="6"/>
          </reference>
        </references>
      </pivotArea>
    </chartFormat>
    <chartFormat chart="1" format="135" series="1">
      <pivotArea type="data" outline="0" fieldPosition="0">
        <references count="4">
          <reference field="4294967294" count="1" selected="0">
            <x v="0"/>
          </reference>
          <reference field="0" count="1" selected="0">
            <x v="7"/>
          </reference>
          <reference field="1" count="1" selected="0">
            <x v="13"/>
          </reference>
          <reference field="2" count="1" selected="0">
            <x v="6"/>
          </reference>
        </references>
      </pivotArea>
    </chartFormat>
    <chartFormat chart="1" format="137" series="1">
      <pivotArea type="data" outline="0" fieldPosition="0">
        <references count="4">
          <reference field="4294967294" count="1" selected="0">
            <x v="0"/>
          </reference>
          <reference field="0" count="1" selected="0">
            <x v="8"/>
          </reference>
          <reference field="1" count="1" selected="0">
            <x v="13"/>
          </reference>
          <reference field="2" count="1" selected="0">
            <x v="6"/>
          </reference>
        </references>
      </pivotArea>
    </chartFormat>
    <chartFormat chart="1" format="138" series="1">
      <pivotArea type="data" outline="0" fieldPosition="0">
        <references count="4">
          <reference field="4294967294" count="1" selected="0">
            <x v="0"/>
          </reference>
          <reference field="0" count="1" selected="0">
            <x v="9"/>
          </reference>
          <reference field="1" count="1" selected="0">
            <x v="13"/>
          </reference>
          <reference field="2" count="1" selected="0">
            <x v="6"/>
          </reference>
        </references>
      </pivotArea>
    </chartFormat>
    <chartFormat chart="1" format="139" series="1">
      <pivotArea type="data" outline="0" fieldPosition="0">
        <references count="4">
          <reference field="4294967294" count="1" selected="0">
            <x v="0"/>
          </reference>
          <reference field="0" count="1" selected="0">
            <x v="10"/>
          </reference>
          <reference field="1" count="1" selected="0">
            <x v="13"/>
          </reference>
          <reference field="2" count="1" selected="0">
            <x v="6"/>
          </reference>
        </references>
      </pivotArea>
    </chartFormat>
    <chartFormat chart="1" format="141" series="1">
      <pivotArea type="data" outline="0" fieldPosition="0">
        <references count="4">
          <reference field="4294967294" count="1" selected="0">
            <x v="0"/>
          </reference>
          <reference field="0" count="1" selected="0">
            <x v="11"/>
          </reference>
          <reference field="1" count="1" selected="0">
            <x v="13"/>
          </reference>
          <reference field="2" count="1" selected="0">
            <x v="6"/>
          </reference>
        </references>
      </pivotArea>
    </chartFormat>
    <chartFormat chart="1" format="172" series="1">
      <pivotArea type="data" outline="0" fieldPosition="0">
        <references count="4">
          <reference field="4294967294" count="1" selected="0">
            <x v="0"/>
          </reference>
          <reference field="0" count="1" selected="0">
            <x v="12"/>
          </reference>
          <reference field="1" count="1" selected="0">
            <x v="3"/>
          </reference>
          <reference field="2" count="1" selected="0">
            <x v="6"/>
          </reference>
        </references>
      </pivotArea>
    </chartFormat>
    <chartFormat chart="1" format="173" series="1">
      <pivotArea type="data" outline="0" fieldPosition="0">
        <references count="4">
          <reference field="4294967294" count="1" selected="0">
            <x v="0"/>
          </reference>
          <reference field="0" count="1" selected="0">
            <x v="13"/>
          </reference>
          <reference field="1" count="1" selected="0">
            <x v="3"/>
          </reference>
          <reference field="2" count="1" selected="0">
            <x v="6"/>
          </reference>
        </references>
      </pivotArea>
    </chartFormat>
    <chartFormat chart="1" format="174" series="1">
      <pivotArea type="data" outline="0" fieldPosition="0">
        <references count="4">
          <reference field="4294967294" count="1" selected="0">
            <x v="0"/>
          </reference>
          <reference field="0" count="1" selected="0">
            <x v="14"/>
          </reference>
          <reference field="1" count="1" selected="0">
            <x v="3"/>
          </reference>
          <reference field="2" count="1" selected="0">
            <x v="6"/>
          </reference>
        </references>
      </pivotArea>
    </chartFormat>
    <chartFormat chart="1" format="175" series="1">
      <pivotArea type="data" outline="0" fieldPosition="0">
        <references count="4">
          <reference field="4294967294" count="1" selected="0">
            <x v="0"/>
          </reference>
          <reference field="0" count="1" selected="0">
            <x v="15"/>
          </reference>
          <reference field="1" count="1" selected="0">
            <x v="3"/>
          </reference>
          <reference field="2" count="1" selected="0">
            <x v="6"/>
          </reference>
        </references>
      </pivotArea>
    </chartFormat>
    <chartFormat chart="1" format="176" series="1">
      <pivotArea type="data" outline="0" fieldPosition="0">
        <references count="4">
          <reference field="4294967294" count="1" selected="0">
            <x v="0"/>
          </reference>
          <reference field="0" count="1" selected="0">
            <x v="16"/>
          </reference>
          <reference field="1" count="1" selected="0">
            <x v="3"/>
          </reference>
          <reference field="2" count="1" selected="0">
            <x v="6"/>
          </reference>
        </references>
      </pivotArea>
    </chartFormat>
    <chartFormat chart="1" format="177" series="1">
      <pivotArea type="data" outline="0" fieldPosition="0">
        <references count="4">
          <reference field="4294967294" count="1" selected="0">
            <x v="0"/>
          </reference>
          <reference field="0" count="1" selected="0">
            <x v="17"/>
          </reference>
          <reference field="1" count="1" selected="0">
            <x v="3"/>
          </reference>
          <reference field="2" count="1" selected="0">
            <x v="6"/>
          </reference>
        </references>
      </pivotArea>
    </chartFormat>
    <chartFormat chart="1" format="178" series="1">
      <pivotArea type="data" outline="0" fieldPosition="0">
        <references count="4">
          <reference field="4294967294" count="1" selected="0">
            <x v="0"/>
          </reference>
          <reference field="0" count="1" selected="0">
            <x v="12"/>
          </reference>
          <reference field="1" count="1" selected="0">
            <x v="4"/>
          </reference>
          <reference field="2" count="1" selected="0">
            <x v="6"/>
          </reference>
        </references>
      </pivotArea>
    </chartFormat>
    <chartFormat chart="1" format="179" series="1">
      <pivotArea type="data" outline="0" fieldPosition="0">
        <references count="4">
          <reference field="4294967294" count="1" selected="0">
            <x v="0"/>
          </reference>
          <reference field="0" count="1" selected="0">
            <x v="13"/>
          </reference>
          <reference field="1" count="1" selected="0">
            <x v="4"/>
          </reference>
          <reference field="2" count="1" selected="0">
            <x v="6"/>
          </reference>
        </references>
      </pivotArea>
    </chartFormat>
    <chartFormat chart="1" format="180" series="1">
      <pivotArea type="data" outline="0" fieldPosition="0">
        <references count="4">
          <reference field="4294967294" count="1" selected="0">
            <x v="0"/>
          </reference>
          <reference field="0" count="1" selected="0">
            <x v="14"/>
          </reference>
          <reference field="1" count="1" selected="0">
            <x v="4"/>
          </reference>
          <reference field="2" count="1" selected="0">
            <x v="6"/>
          </reference>
        </references>
      </pivotArea>
    </chartFormat>
    <chartFormat chart="1" format="181" series="1">
      <pivotArea type="data" outline="0" fieldPosition="0">
        <references count="4">
          <reference field="4294967294" count="1" selected="0">
            <x v="0"/>
          </reference>
          <reference field="0" count="1" selected="0">
            <x v="15"/>
          </reference>
          <reference field="1" count="1" selected="0">
            <x v="4"/>
          </reference>
          <reference field="2" count="1" selected="0">
            <x v="6"/>
          </reference>
        </references>
      </pivotArea>
    </chartFormat>
    <chartFormat chart="1" format="182" series="1">
      <pivotArea type="data" outline="0" fieldPosition="0">
        <references count="4">
          <reference field="4294967294" count="1" selected="0">
            <x v="0"/>
          </reference>
          <reference field="0" count="1" selected="0">
            <x v="16"/>
          </reference>
          <reference field="1" count="1" selected="0">
            <x v="4"/>
          </reference>
          <reference field="2" count="1" selected="0">
            <x v="6"/>
          </reference>
        </references>
      </pivotArea>
    </chartFormat>
    <chartFormat chart="1" format="183" series="1">
      <pivotArea type="data" outline="0" fieldPosition="0">
        <references count="4">
          <reference field="4294967294" count="1" selected="0">
            <x v="0"/>
          </reference>
          <reference field="0" count="1" selected="0">
            <x v="17"/>
          </reference>
          <reference field="1" count="1" selected="0">
            <x v="4"/>
          </reference>
          <reference field="2" count="1" selected="0">
            <x v="6"/>
          </reference>
        </references>
      </pivotArea>
    </chartFormat>
    <chartFormat chart="1" format="184" series="1">
      <pivotArea type="data" outline="0" fieldPosition="0">
        <references count="4">
          <reference field="4294967294" count="1" selected="0">
            <x v="0"/>
          </reference>
          <reference field="0" count="1" selected="0">
            <x v="12"/>
          </reference>
          <reference field="1" count="1" selected="0">
            <x v="5"/>
          </reference>
          <reference field="2" count="1" selected="0">
            <x v="6"/>
          </reference>
        </references>
      </pivotArea>
    </chartFormat>
    <chartFormat chart="1" format="185" series="1">
      <pivotArea type="data" outline="0" fieldPosition="0">
        <references count="4">
          <reference field="4294967294" count="1" selected="0">
            <x v="0"/>
          </reference>
          <reference field="0" count="1" selected="0">
            <x v="13"/>
          </reference>
          <reference field="1" count="1" selected="0">
            <x v="5"/>
          </reference>
          <reference field="2" count="1" selected="0">
            <x v="6"/>
          </reference>
        </references>
      </pivotArea>
    </chartFormat>
    <chartFormat chart="1" format="186" series="1">
      <pivotArea type="data" outline="0" fieldPosition="0">
        <references count="4">
          <reference field="4294967294" count="1" selected="0">
            <x v="0"/>
          </reference>
          <reference field="0" count="1" selected="0">
            <x v="14"/>
          </reference>
          <reference field="1" count="1" selected="0">
            <x v="5"/>
          </reference>
          <reference field="2" count="1" selected="0">
            <x v="6"/>
          </reference>
        </references>
      </pivotArea>
    </chartFormat>
    <chartFormat chart="1" format="187" series="1">
      <pivotArea type="data" outline="0" fieldPosition="0">
        <references count="4">
          <reference field="4294967294" count="1" selected="0">
            <x v="0"/>
          </reference>
          <reference field="0" count="1" selected="0">
            <x v="15"/>
          </reference>
          <reference field="1" count="1" selected="0">
            <x v="5"/>
          </reference>
          <reference field="2" count="1" selected="0">
            <x v="6"/>
          </reference>
        </references>
      </pivotArea>
    </chartFormat>
    <chartFormat chart="1" format="188" series="1">
      <pivotArea type="data" outline="0" fieldPosition="0">
        <references count="4">
          <reference field="4294967294" count="1" selected="0">
            <x v="0"/>
          </reference>
          <reference field="0" count="1" selected="0">
            <x v="16"/>
          </reference>
          <reference field="1" count="1" selected="0">
            <x v="5"/>
          </reference>
          <reference field="2" count="1" selected="0">
            <x v="6"/>
          </reference>
        </references>
      </pivotArea>
    </chartFormat>
    <chartFormat chart="1" format="189" series="1">
      <pivotArea type="data" outline="0" fieldPosition="0">
        <references count="4">
          <reference field="4294967294" count="1" selected="0">
            <x v="0"/>
          </reference>
          <reference field="0" count="1" selected="0">
            <x v="17"/>
          </reference>
          <reference field="1" count="1" selected="0">
            <x v="5"/>
          </reference>
          <reference field="2" count="1" selected="0">
            <x v="6"/>
          </reference>
        </references>
      </pivotArea>
    </chartFormat>
    <chartFormat chart="1" format="190" series="1">
      <pivotArea type="data" outline="0" fieldPosition="0">
        <references count="4">
          <reference field="4294967294" count="1" selected="0">
            <x v="0"/>
          </reference>
          <reference field="0" count="1" selected="0">
            <x v="12"/>
          </reference>
          <reference field="1" count="1" selected="0">
            <x v="7"/>
          </reference>
          <reference field="2" count="1" selected="0">
            <x v="6"/>
          </reference>
        </references>
      </pivotArea>
    </chartFormat>
    <chartFormat chart="1" format="191" series="1">
      <pivotArea type="data" outline="0" fieldPosition="0">
        <references count="4">
          <reference field="4294967294" count="1" selected="0">
            <x v="0"/>
          </reference>
          <reference field="0" count="1" selected="0">
            <x v="13"/>
          </reference>
          <reference field="1" count="1" selected="0">
            <x v="7"/>
          </reference>
          <reference field="2" count="1" selected="0">
            <x v="6"/>
          </reference>
        </references>
      </pivotArea>
    </chartFormat>
    <chartFormat chart="1" format="192" series="1">
      <pivotArea type="data" outline="0" fieldPosition="0">
        <references count="4">
          <reference field="4294967294" count="1" selected="0">
            <x v="0"/>
          </reference>
          <reference field="0" count="1" selected="0">
            <x v="14"/>
          </reference>
          <reference field="1" count="1" selected="0">
            <x v="7"/>
          </reference>
          <reference field="2" count="1" selected="0">
            <x v="6"/>
          </reference>
        </references>
      </pivotArea>
    </chartFormat>
    <chartFormat chart="1" format="193" series="1">
      <pivotArea type="data" outline="0" fieldPosition="0">
        <references count="4">
          <reference field="4294967294" count="1" selected="0">
            <x v="0"/>
          </reference>
          <reference field="0" count="1" selected="0">
            <x v="15"/>
          </reference>
          <reference field="1" count="1" selected="0">
            <x v="7"/>
          </reference>
          <reference field="2" count="1" selected="0">
            <x v="6"/>
          </reference>
        </references>
      </pivotArea>
    </chartFormat>
    <chartFormat chart="1" format="194" series="1">
      <pivotArea type="data" outline="0" fieldPosition="0">
        <references count="4">
          <reference field="4294967294" count="1" selected="0">
            <x v="0"/>
          </reference>
          <reference field="0" count="1" selected="0">
            <x v="16"/>
          </reference>
          <reference field="1" count="1" selected="0">
            <x v="7"/>
          </reference>
          <reference field="2" count="1" selected="0">
            <x v="6"/>
          </reference>
        </references>
      </pivotArea>
    </chartFormat>
    <chartFormat chart="1" format="195" series="1">
      <pivotArea type="data" outline="0" fieldPosition="0">
        <references count="4">
          <reference field="4294967294" count="1" selected="0">
            <x v="0"/>
          </reference>
          <reference field="0" count="1" selected="0">
            <x v="17"/>
          </reference>
          <reference field="1" count="1" selected="0">
            <x v="7"/>
          </reference>
          <reference field="2" count="1" selected="0">
            <x v="6"/>
          </reference>
        </references>
      </pivotArea>
    </chartFormat>
    <chartFormat chart="1" format="196" series="1">
      <pivotArea type="data" outline="0" fieldPosition="0">
        <references count="4">
          <reference field="4294967294" count="1" selected="0">
            <x v="0"/>
          </reference>
          <reference field="0" count="1" selected="0">
            <x v="12"/>
          </reference>
          <reference field="1" count="1" selected="0">
            <x v="13"/>
          </reference>
          <reference field="2" count="1" selected="0">
            <x v="6"/>
          </reference>
        </references>
      </pivotArea>
    </chartFormat>
    <chartFormat chart="1" format="197" series="1">
      <pivotArea type="data" outline="0" fieldPosition="0">
        <references count="4">
          <reference field="4294967294" count="1" selected="0">
            <x v="0"/>
          </reference>
          <reference field="0" count="1" selected="0">
            <x v="13"/>
          </reference>
          <reference field="1" count="1" selected="0">
            <x v="13"/>
          </reference>
          <reference field="2" count="1" selected="0">
            <x v="6"/>
          </reference>
        </references>
      </pivotArea>
    </chartFormat>
    <chartFormat chart="1" format="198" series="1">
      <pivotArea type="data" outline="0" fieldPosition="0">
        <references count="4">
          <reference field="4294967294" count="1" selected="0">
            <x v="0"/>
          </reference>
          <reference field="0" count="1" selected="0">
            <x v="14"/>
          </reference>
          <reference field="1" count="1" selected="0">
            <x v="13"/>
          </reference>
          <reference field="2" count="1" selected="0">
            <x v="6"/>
          </reference>
        </references>
      </pivotArea>
    </chartFormat>
    <chartFormat chart="1" format="199" series="1">
      <pivotArea type="data" outline="0" fieldPosition="0">
        <references count="4">
          <reference field="4294967294" count="1" selected="0">
            <x v="0"/>
          </reference>
          <reference field="0" count="1" selected="0">
            <x v="15"/>
          </reference>
          <reference field="1" count="1" selected="0">
            <x v="13"/>
          </reference>
          <reference field="2" count="1" selected="0">
            <x v="6"/>
          </reference>
        </references>
      </pivotArea>
    </chartFormat>
    <chartFormat chart="1" format="200" series="1">
      <pivotArea type="data" outline="0" fieldPosition="0">
        <references count="4">
          <reference field="4294967294" count="1" selected="0">
            <x v="0"/>
          </reference>
          <reference field="0" count="1" selected="0">
            <x v="16"/>
          </reference>
          <reference field="1" count="1" selected="0">
            <x v="13"/>
          </reference>
          <reference field="2" count="1" selected="0">
            <x v="6"/>
          </reference>
        </references>
      </pivotArea>
    </chartFormat>
    <chartFormat chart="1" format="201" series="1">
      <pivotArea type="data" outline="0" fieldPosition="0">
        <references count="4">
          <reference field="4294967294" count="1" selected="0">
            <x v="0"/>
          </reference>
          <reference field="0" count="1" selected="0">
            <x v="17"/>
          </reference>
          <reference field="1" count="1" selected="0">
            <x v="13"/>
          </reference>
          <reference field="2"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8.xml><?xml version="1.0" encoding="utf-8"?>
<pivotTableDefinition xmlns="http://schemas.openxmlformats.org/spreadsheetml/2006/main" name="PivotTable5" cacheId="294"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53">
  <location ref="A3:DR15" firstHeaderRow="1" firstDataRow="3" firstDataCol="1"/>
  <pivotFields count="4">
    <pivotField axis="axisCol" showAll="0">
      <items count="19">
        <item x="13"/>
        <item x="14"/>
        <item x="3"/>
        <item x="10"/>
        <item x="11"/>
        <item x="2"/>
        <item x="0"/>
        <item x="12"/>
        <item x="17"/>
        <item x="15"/>
        <item x="7"/>
        <item x="1"/>
        <item x="4"/>
        <item x="5"/>
        <item x="6"/>
        <item x="8"/>
        <item x="9"/>
        <item x="16"/>
        <item t="default"/>
      </items>
    </pivotField>
    <pivotField axis="axisCol" showAll="0">
      <items count="9">
        <item x="1"/>
        <item x="2"/>
        <item x="3"/>
        <item x="0"/>
        <item x="7"/>
        <item x="6"/>
        <item x="4"/>
        <item x="5"/>
        <item t="default"/>
      </items>
    </pivotField>
    <pivotField axis="axisRow" showAll="0">
      <items count="10">
        <item x="1"/>
        <item x="2"/>
        <item x="3"/>
        <item x="4"/>
        <item x="0"/>
        <item x="5"/>
        <item x="6"/>
        <item x="7"/>
        <item x="8"/>
        <item t="default"/>
      </items>
    </pivotField>
    <pivotField dataField="1" showAll="0"/>
  </pivotFields>
  <rowFields count="1">
    <field x="2"/>
  </rowFields>
  <rowItems count="10">
    <i>
      <x/>
    </i>
    <i>
      <x v="1"/>
    </i>
    <i>
      <x v="2"/>
    </i>
    <i>
      <x v="3"/>
    </i>
    <i>
      <x v="4"/>
    </i>
    <i>
      <x v="5"/>
    </i>
    <i>
      <x v="6"/>
    </i>
    <i>
      <x v="7"/>
    </i>
    <i>
      <x v="8"/>
    </i>
    <i t="grand">
      <x/>
    </i>
  </rowItems>
  <colFields count="2">
    <field x="1"/>
    <field x="0"/>
  </colFields>
  <colItems count="121">
    <i>
      <x/>
      <x/>
    </i>
    <i r="1">
      <x v="2"/>
    </i>
    <i r="1">
      <x v="3"/>
    </i>
    <i r="1">
      <x v="4"/>
    </i>
    <i r="1">
      <x v="6"/>
    </i>
    <i r="1">
      <x v="7"/>
    </i>
    <i r="1">
      <x v="8"/>
    </i>
    <i r="1">
      <x v="10"/>
    </i>
    <i r="1">
      <x v="11"/>
    </i>
    <i r="1">
      <x v="12"/>
    </i>
    <i r="1">
      <x v="13"/>
    </i>
    <i r="1">
      <x v="14"/>
    </i>
    <i r="1">
      <x v="17"/>
    </i>
    <i t="default">
      <x/>
    </i>
    <i>
      <x v="1"/>
      <x/>
    </i>
    <i r="1">
      <x v="1"/>
    </i>
    <i r="1">
      <x v="2"/>
    </i>
    <i r="1">
      <x v="3"/>
    </i>
    <i r="1">
      <x v="4"/>
    </i>
    <i r="1">
      <x v="5"/>
    </i>
    <i r="1">
      <x v="6"/>
    </i>
    <i r="1">
      <x v="7"/>
    </i>
    <i r="1">
      <x v="8"/>
    </i>
    <i r="1">
      <x v="9"/>
    </i>
    <i r="1">
      <x v="10"/>
    </i>
    <i r="1">
      <x v="11"/>
    </i>
    <i r="1">
      <x v="12"/>
    </i>
    <i r="1">
      <x v="13"/>
    </i>
    <i r="1">
      <x v="14"/>
    </i>
    <i r="1">
      <x v="15"/>
    </i>
    <i r="1">
      <x v="16"/>
    </i>
    <i r="1">
      <x v="17"/>
    </i>
    <i t="default">
      <x v="1"/>
    </i>
    <i>
      <x v="2"/>
      <x/>
    </i>
    <i r="1">
      <x v="1"/>
    </i>
    <i r="1">
      <x v="2"/>
    </i>
    <i r="1">
      <x v="3"/>
    </i>
    <i r="1">
      <x v="4"/>
    </i>
    <i r="1">
      <x v="5"/>
    </i>
    <i r="1">
      <x v="6"/>
    </i>
    <i r="1">
      <x v="7"/>
    </i>
    <i r="1">
      <x v="8"/>
    </i>
    <i r="1">
      <x v="9"/>
    </i>
    <i r="1">
      <x v="10"/>
    </i>
    <i r="1">
      <x v="11"/>
    </i>
    <i r="1">
      <x v="12"/>
    </i>
    <i r="1">
      <x v="13"/>
    </i>
    <i r="1">
      <x v="14"/>
    </i>
    <i r="1">
      <x v="15"/>
    </i>
    <i r="1">
      <x v="16"/>
    </i>
    <i r="1">
      <x v="17"/>
    </i>
    <i t="default">
      <x v="2"/>
    </i>
    <i>
      <x v="3"/>
      <x/>
    </i>
    <i r="1">
      <x v="1"/>
    </i>
    <i r="1">
      <x v="2"/>
    </i>
    <i r="1">
      <x v="3"/>
    </i>
    <i r="1">
      <x v="4"/>
    </i>
    <i r="1">
      <x v="5"/>
    </i>
    <i r="1">
      <x v="6"/>
    </i>
    <i r="1">
      <x v="7"/>
    </i>
    <i r="1">
      <x v="8"/>
    </i>
    <i r="1">
      <x v="9"/>
    </i>
    <i r="1">
      <x v="10"/>
    </i>
    <i r="1">
      <x v="11"/>
    </i>
    <i r="1">
      <x v="14"/>
    </i>
    <i r="1">
      <x v="15"/>
    </i>
    <i r="1">
      <x v="16"/>
    </i>
    <i t="default">
      <x v="3"/>
    </i>
    <i>
      <x v="4"/>
      <x v="1"/>
    </i>
    <i r="1">
      <x v="3"/>
    </i>
    <i r="1">
      <x v="7"/>
    </i>
    <i r="1">
      <x v="8"/>
    </i>
    <i r="1">
      <x v="13"/>
    </i>
    <i r="1">
      <x v="16"/>
    </i>
    <i r="1">
      <x v="17"/>
    </i>
    <i t="default">
      <x v="4"/>
    </i>
    <i>
      <x v="5"/>
      <x v="3"/>
    </i>
    <i r="1">
      <x v="4"/>
    </i>
    <i r="1">
      <x v="5"/>
    </i>
    <i r="1">
      <x v="7"/>
    </i>
    <i r="1">
      <x v="8"/>
    </i>
    <i r="1">
      <x v="9"/>
    </i>
    <i r="1">
      <x v="14"/>
    </i>
    <i r="1">
      <x v="17"/>
    </i>
    <i t="default">
      <x v="5"/>
    </i>
    <i>
      <x v="6"/>
      <x/>
    </i>
    <i r="1">
      <x v="1"/>
    </i>
    <i r="1">
      <x v="2"/>
    </i>
    <i r="1">
      <x v="3"/>
    </i>
    <i r="1">
      <x v="4"/>
    </i>
    <i r="1">
      <x v="5"/>
    </i>
    <i r="1">
      <x v="6"/>
    </i>
    <i r="1">
      <x v="7"/>
    </i>
    <i r="1">
      <x v="8"/>
    </i>
    <i r="1">
      <x v="9"/>
    </i>
    <i r="1">
      <x v="10"/>
    </i>
    <i r="1">
      <x v="11"/>
    </i>
    <i r="1">
      <x v="12"/>
    </i>
    <i r="1">
      <x v="13"/>
    </i>
    <i r="1">
      <x v="14"/>
    </i>
    <i r="1">
      <x v="15"/>
    </i>
    <i r="1">
      <x v="16"/>
    </i>
    <i r="1">
      <x v="17"/>
    </i>
    <i t="default">
      <x v="6"/>
    </i>
    <i>
      <x v="7"/>
      <x v="2"/>
    </i>
    <i r="1">
      <x v="3"/>
    </i>
    <i r="1">
      <x v="4"/>
    </i>
    <i r="1">
      <x v="5"/>
    </i>
    <i r="1">
      <x v="7"/>
    </i>
    <i r="1">
      <x v="8"/>
    </i>
    <i r="1">
      <x v="9"/>
    </i>
    <i r="1">
      <x v="10"/>
    </i>
    <i r="1">
      <x v="11"/>
    </i>
    <i r="1">
      <x v="12"/>
    </i>
    <i r="1">
      <x v="13"/>
    </i>
    <i r="1">
      <x v="14"/>
    </i>
    <i r="1">
      <x v="15"/>
    </i>
    <i r="1">
      <x v="16"/>
    </i>
    <i r="1">
      <x v="17"/>
    </i>
    <i t="default">
      <x v="7"/>
    </i>
    <i t="grand">
      <x/>
    </i>
  </colItems>
  <dataFields count="1">
    <dataField name="Summe von genlimit_twh_yr" fld="3" baseField="0" baseItem="0"/>
  </dataFields>
  <chartFormats count="117">
    <chartFormat chart="2" format="10" series="1">
      <pivotArea type="data" outline="0" fieldPosition="0">
        <references count="3">
          <reference field="4294967294" count="1" selected="0">
            <x v="0"/>
          </reference>
          <reference field="0" count="1" selected="0">
            <x v="2"/>
          </reference>
          <reference field="1" count="1" selected="0">
            <x v="7"/>
          </reference>
        </references>
      </pivotArea>
    </chartFormat>
    <chartFormat chart="2" format="11" series="1">
      <pivotArea type="data" outline="0" fieldPosition="0">
        <references count="3">
          <reference field="4294967294" count="1" selected="0">
            <x v="0"/>
          </reference>
          <reference field="0" count="1" selected="0">
            <x v="2"/>
          </reference>
          <reference field="1" count="1" selected="0">
            <x v="0"/>
          </reference>
        </references>
      </pivotArea>
    </chartFormat>
    <chartFormat chart="2" format="12" series="1">
      <pivotArea type="data" outline="0" fieldPosition="0">
        <references count="3">
          <reference field="4294967294" count="1" selected="0">
            <x v="0"/>
          </reference>
          <reference field="0" count="1" selected="0">
            <x v="2"/>
          </reference>
          <reference field="1" count="1" selected="0">
            <x v="1"/>
          </reference>
        </references>
      </pivotArea>
    </chartFormat>
    <chartFormat chart="2" format="13" series="1">
      <pivotArea type="data" outline="0" fieldPosition="0">
        <references count="3">
          <reference field="4294967294" count="1" selected="0">
            <x v="0"/>
          </reference>
          <reference field="0" count="1" selected="0">
            <x v="2"/>
          </reference>
          <reference field="1" count="1" selected="0">
            <x v="2"/>
          </reference>
        </references>
      </pivotArea>
    </chartFormat>
    <chartFormat chart="2" format="14" series="1">
      <pivotArea type="data" outline="0" fieldPosition="0">
        <references count="3">
          <reference field="4294967294" count="1" selected="0">
            <x v="0"/>
          </reference>
          <reference field="0" count="1" selected="0">
            <x v="2"/>
          </reference>
          <reference field="1" count="1" selected="0">
            <x v="3"/>
          </reference>
        </references>
      </pivotArea>
    </chartFormat>
    <chartFormat chart="2" format="15" series="1">
      <pivotArea type="data" outline="0" fieldPosition="0">
        <references count="3">
          <reference field="4294967294" count="1" selected="0">
            <x v="0"/>
          </reference>
          <reference field="0" count="1" selected="0">
            <x v="2"/>
          </reference>
          <reference field="1" count="1" selected="0">
            <x v="6"/>
          </reference>
        </references>
      </pivotArea>
    </chartFormat>
    <chartFormat chart="2" format="16" series="1">
      <pivotArea type="data" outline="0" fieldPosition="0">
        <references count="3">
          <reference field="4294967294" count="1" selected="0">
            <x v="0"/>
          </reference>
          <reference field="0" count="1" selected="0">
            <x v="0"/>
          </reference>
          <reference field="1" count="1" selected="0">
            <x v="3"/>
          </reference>
        </references>
      </pivotArea>
    </chartFormat>
    <chartFormat chart="2" format="17" series="1">
      <pivotArea type="data" outline="0" fieldPosition="0">
        <references count="3">
          <reference field="4294967294" count="1" selected="0">
            <x v="0"/>
          </reference>
          <reference field="0" count="1" selected="0">
            <x v="1"/>
          </reference>
          <reference field="1" count="1" selected="0">
            <x v="3"/>
          </reference>
        </references>
      </pivotArea>
    </chartFormat>
    <chartFormat chart="2" format="19" series="1">
      <pivotArea type="data" outline="0" fieldPosition="0">
        <references count="3">
          <reference field="4294967294" count="1" selected="0">
            <x v="0"/>
          </reference>
          <reference field="0" count="1" selected="0">
            <x v="3"/>
          </reference>
          <reference field="1" count="1" selected="0">
            <x v="3"/>
          </reference>
        </references>
      </pivotArea>
    </chartFormat>
    <chartFormat chart="2" format="20" series="1">
      <pivotArea type="data" outline="0" fieldPosition="0">
        <references count="3">
          <reference field="4294967294" count="1" selected="0">
            <x v="0"/>
          </reference>
          <reference field="0" count="1" selected="0">
            <x v="4"/>
          </reference>
          <reference field="1" count="1" selected="0">
            <x v="3"/>
          </reference>
        </references>
      </pivotArea>
    </chartFormat>
    <chartFormat chart="2" format="21" series="1">
      <pivotArea type="data" outline="0" fieldPosition="0">
        <references count="3">
          <reference field="4294967294" count="1" selected="0">
            <x v="0"/>
          </reference>
          <reference field="0" count="1" selected="0">
            <x v="5"/>
          </reference>
          <reference field="1" count="1" selected="0">
            <x v="3"/>
          </reference>
        </references>
      </pivotArea>
    </chartFormat>
    <chartFormat chart="2" format="22" series="1">
      <pivotArea type="data" outline="0" fieldPosition="0">
        <references count="3">
          <reference field="4294967294" count="1" selected="0">
            <x v="0"/>
          </reference>
          <reference field="0" count="1" selected="0">
            <x v="6"/>
          </reference>
          <reference field="1" count="1" selected="0">
            <x v="3"/>
          </reference>
        </references>
      </pivotArea>
    </chartFormat>
    <chartFormat chart="2" format="23" series="1">
      <pivotArea type="data" outline="0" fieldPosition="0">
        <references count="3">
          <reference field="4294967294" count="1" selected="0">
            <x v="0"/>
          </reference>
          <reference field="0" count="1" selected="0">
            <x v="7"/>
          </reference>
          <reference field="1" count="1" selected="0">
            <x v="3"/>
          </reference>
        </references>
      </pivotArea>
    </chartFormat>
    <chartFormat chart="2" format="24" series="1">
      <pivotArea type="data" outline="0" fieldPosition="0">
        <references count="3">
          <reference field="4294967294" count="1" selected="0">
            <x v="0"/>
          </reference>
          <reference field="0" count="1" selected="0">
            <x v="8"/>
          </reference>
          <reference field="1" count="1" selected="0">
            <x v="3"/>
          </reference>
        </references>
      </pivotArea>
    </chartFormat>
    <chartFormat chart="2" format="25" series="1">
      <pivotArea type="data" outline="0" fieldPosition="0">
        <references count="3">
          <reference field="4294967294" count="1" selected="0">
            <x v="0"/>
          </reference>
          <reference field="0" count="1" selected="0">
            <x v="9"/>
          </reference>
          <reference field="1" count="1" selected="0">
            <x v="3"/>
          </reference>
        </references>
      </pivotArea>
    </chartFormat>
    <chartFormat chart="2" format="26" series="1">
      <pivotArea type="data" outline="0" fieldPosition="0">
        <references count="3">
          <reference field="4294967294" count="1" selected="0">
            <x v="0"/>
          </reference>
          <reference field="0" count="1" selected="0">
            <x v="10"/>
          </reference>
          <reference field="1" count="1" selected="0">
            <x v="3"/>
          </reference>
        </references>
      </pivotArea>
    </chartFormat>
    <chartFormat chart="2" format="28" series="1">
      <pivotArea type="data" outline="0" fieldPosition="0">
        <references count="3">
          <reference field="4294967294" count="1" selected="0">
            <x v="0"/>
          </reference>
          <reference field="0" count="1" selected="0">
            <x v="11"/>
          </reference>
          <reference field="1" count="1" selected="0">
            <x v="3"/>
          </reference>
        </references>
      </pivotArea>
    </chartFormat>
    <chartFormat chart="2" format="30" series="1">
      <pivotArea type="data" outline="0" fieldPosition="0">
        <references count="2">
          <reference field="4294967294" count="1" selected="0">
            <x v="0"/>
          </reference>
          <reference field="0" count="1" selected="0">
            <x v="0"/>
          </reference>
        </references>
      </pivotArea>
    </chartFormat>
    <chartFormat chart="2" format="31" series="1">
      <pivotArea type="data" outline="0" fieldPosition="0">
        <references count="2">
          <reference field="4294967294" count="1" selected="0">
            <x v="0"/>
          </reference>
          <reference field="0" count="1" selected="0">
            <x v="1"/>
          </reference>
        </references>
      </pivotArea>
    </chartFormat>
    <chartFormat chart="2" format="32" series="1">
      <pivotArea type="data" outline="0" fieldPosition="0">
        <references count="2">
          <reference field="4294967294" count="1" selected="0">
            <x v="0"/>
          </reference>
          <reference field="0" count="1" selected="0">
            <x v="2"/>
          </reference>
        </references>
      </pivotArea>
    </chartFormat>
    <chartFormat chart="2" format="34" series="1">
      <pivotArea type="data" outline="0" fieldPosition="0">
        <references count="2">
          <reference field="4294967294" count="1" selected="0">
            <x v="0"/>
          </reference>
          <reference field="0" count="1" selected="0">
            <x v="3"/>
          </reference>
        </references>
      </pivotArea>
    </chartFormat>
    <chartFormat chart="2" format="36" series="1">
      <pivotArea type="data" outline="0" fieldPosition="0">
        <references count="3">
          <reference field="4294967294" count="1" selected="0">
            <x v="0"/>
          </reference>
          <reference field="0" count="1" selected="0">
            <x v="4"/>
          </reference>
          <reference field="1" count="1" selected="0">
            <x v="2"/>
          </reference>
        </references>
      </pivotArea>
    </chartFormat>
    <chartFormat chart="2" format="37" series="1">
      <pivotArea type="data" outline="0" fieldPosition="0">
        <references count="3">
          <reference field="4294967294" count="1" selected="0">
            <x v="0"/>
          </reference>
          <reference field="0" count="1" selected="0">
            <x v="5"/>
          </reference>
          <reference field="1" count="1" selected="0">
            <x v="2"/>
          </reference>
        </references>
      </pivotArea>
    </chartFormat>
    <chartFormat chart="2" format="39" series="1">
      <pivotArea type="data" outline="0" fieldPosition="0">
        <references count="3">
          <reference field="4294967294" count="1" selected="0">
            <x v="0"/>
          </reference>
          <reference field="0" count="1" selected="0">
            <x v="4"/>
          </reference>
          <reference field="1" count="1" selected="0">
            <x v="0"/>
          </reference>
        </references>
      </pivotArea>
    </chartFormat>
    <chartFormat chart="2" format="42" series="1">
      <pivotArea type="data" outline="0" fieldPosition="0">
        <references count="3">
          <reference field="4294967294" count="1" selected="0">
            <x v="0"/>
          </reference>
          <reference field="0" count="1" selected="0">
            <x v="3"/>
          </reference>
          <reference field="1" count="1" selected="0">
            <x v="1"/>
          </reference>
        </references>
      </pivotArea>
    </chartFormat>
    <chartFormat chart="2" format="43" series="1">
      <pivotArea type="data" outline="0" fieldPosition="0">
        <references count="3">
          <reference field="4294967294" count="1" selected="0">
            <x v="0"/>
          </reference>
          <reference field="0" count="1" selected="0">
            <x v="4"/>
          </reference>
          <reference field="1" count="1" selected="0">
            <x v="1"/>
          </reference>
        </references>
      </pivotArea>
    </chartFormat>
    <chartFormat chart="2" format="44" series="1">
      <pivotArea type="data" outline="0" fieldPosition="0">
        <references count="3">
          <reference field="4294967294" count="1" selected="0">
            <x v="0"/>
          </reference>
          <reference field="0" count="1" selected="0">
            <x v="5"/>
          </reference>
          <reference field="1" count="1" selected="0">
            <x v="1"/>
          </reference>
        </references>
      </pivotArea>
    </chartFormat>
    <chartFormat chart="2" format="47" series="1">
      <pivotArea type="data" outline="0" fieldPosition="0">
        <references count="3">
          <reference field="4294967294" count="1" selected="0">
            <x v="0"/>
          </reference>
          <reference field="0" count="1" selected="0">
            <x v="3"/>
          </reference>
          <reference field="1" count="1" selected="0">
            <x v="2"/>
          </reference>
        </references>
      </pivotArea>
    </chartFormat>
    <chartFormat chart="2" format="49" series="1">
      <pivotArea type="data" outline="0" fieldPosition="0">
        <references count="3">
          <reference field="4294967294" count="1" selected="0">
            <x v="0"/>
          </reference>
          <reference field="0" count="1" selected="0">
            <x v="3"/>
          </reference>
          <reference field="1" count="1" selected="0">
            <x v="4"/>
          </reference>
        </references>
      </pivotArea>
    </chartFormat>
    <chartFormat chart="2" format="51" series="1">
      <pivotArea type="data" outline="0" fieldPosition="0">
        <references count="3">
          <reference field="4294967294" count="1" selected="0">
            <x v="0"/>
          </reference>
          <reference field="0" count="1" selected="0">
            <x v="4"/>
          </reference>
          <reference field="1" count="1" selected="0">
            <x v="5"/>
          </reference>
        </references>
      </pivotArea>
    </chartFormat>
    <chartFormat chart="2" format="54" series="1">
      <pivotArea type="data" outline="0" fieldPosition="0">
        <references count="3">
          <reference field="4294967294" count="1" selected="0">
            <x v="0"/>
          </reference>
          <reference field="0" count="1" selected="0">
            <x v="3"/>
          </reference>
          <reference field="1" count="1" selected="0">
            <x v="6"/>
          </reference>
        </references>
      </pivotArea>
    </chartFormat>
    <chartFormat chart="2" format="55" series="1">
      <pivotArea type="data" outline="0" fieldPosition="0">
        <references count="3">
          <reference field="4294967294" count="1" selected="0">
            <x v="0"/>
          </reference>
          <reference field="0" count="1" selected="0">
            <x v="4"/>
          </reference>
          <reference field="1" count="1" selected="0">
            <x v="6"/>
          </reference>
        </references>
      </pivotArea>
    </chartFormat>
    <chartFormat chart="2" format="56" series="1">
      <pivotArea type="data" outline="0" fieldPosition="0">
        <references count="3">
          <reference field="4294967294" count="1" selected="0">
            <x v="0"/>
          </reference>
          <reference field="0" count="1" selected="0">
            <x v="5"/>
          </reference>
          <reference field="1" count="1" selected="0">
            <x v="6"/>
          </reference>
        </references>
      </pivotArea>
    </chartFormat>
    <chartFormat chart="2" format="59" series="1">
      <pivotArea type="data" outline="0" fieldPosition="0">
        <references count="3">
          <reference field="4294967294" count="1" selected="0">
            <x v="0"/>
          </reference>
          <reference field="0" count="1" selected="0">
            <x v="3"/>
          </reference>
          <reference field="1" count="1" selected="0">
            <x v="7"/>
          </reference>
        </references>
      </pivotArea>
    </chartFormat>
    <chartFormat chart="2" format="60" series="1">
      <pivotArea type="data" outline="0" fieldPosition="0">
        <references count="3">
          <reference field="4294967294" count="1" selected="0">
            <x v="0"/>
          </reference>
          <reference field="0" count="1" selected="0">
            <x v="4"/>
          </reference>
          <reference field="1" count="1" selected="0">
            <x v="7"/>
          </reference>
        </references>
      </pivotArea>
    </chartFormat>
    <chartFormat chart="2" format="61" series="1">
      <pivotArea type="data" outline="0" fieldPosition="0">
        <references count="3">
          <reference field="4294967294" count="1" selected="0">
            <x v="0"/>
          </reference>
          <reference field="0" count="1" selected="0">
            <x v="5"/>
          </reference>
          <reference field="1" count="1" selected="0">
            <x v="7"/>
          </reference>
        </references>
      </pivotArea>
    </chartFormat>
    <chartFormat chart="2" format="63" series="1">
      <pivotArea type="data" outline="0" fieldPosition="0">
        <references count="3">
          <reference field="4294967294" count="1" selected="0">
            <x v="0"/>
          </reference>
          <reference field="0" count="1" selected="0">
            <x v="6"/>
          </reference>
          <reference field="1" count="1" selected="0">
            <x v="0"/>
          </reference>
        </references>
      </pivotArea>
    </chartFormat>
    <chartFormat chart="2" format="64" series="1">
      <pivotArea type="data" outline="0" fieldPosition="0">
        <references count="3">
          <reference field="4294967294" count="1" selected="0">
            <x v="0"/>
          </reference>
          <reference field="0" count="1" selected="0">
            <x v="7"/>
          </reference>
          <reference field="1" count="1" selected="0">
            <x v="0"/>
          </reference>
        </references>
      </pivotArea>
    </chartFormat>
    <chartFormat chart="2" format="66" series="1">
      <pivotArea type="data" outline="0" fieldPosition="0">
        <references count="3">
          <reference field="4294967294" count="1" selected="0">
            <x v="0"/>
          </reference>
          <reference field="0" count="1" selected="0">
            <x v="8"/>
          </reference>
          <reference field="1" count="1" selected="0">
            <x v="0"/>
          </reference>
        </references>
      </pivotArea>
    </chartFormat>
    <chartFormat chart="2" format="67" series="1">
      <pivotArea type="data" outline="0" fieldPosition="0">
        <references count="3">
          <reference field="4294967294" count="1" selected="0">
            <x v="0"/>
          </reference>
          <reference field="0" count="1" selected="0">
            <x v="10"/>
          </reference>
          <reference field="1" count="1" selected="0">
            <x v="0"/>
          </reference>
        </references>
      </pivotArea>
    </chartFormat>
    <chartFormat chart="2" format="68" series="1">
      <pivotArea type="data" outline="0" fieldPosition="0">
        <references count="3">
          <reference field="4294967294" count="1" selected="0">
            <x v="0"/>
          </reference>
          <reference field="0" count="1" selected="0">
            <x v="11"/>
          </reference>
          <reference field="1" count="1" selected="0">
            <x v="0"/>
          </reference>
        </references>
      </pivotArea>
    </chartFormat>
    <chartFormat chart="2" format="70" series="1">
      <pivotArea type="data" outline="0" fieldPosition="0">
        <references count="3">
          <reference field="4294967294" count="1" selected="0">
            <x v="0"/>
          </reference>
          <reference field="0" count="1" selected="0">
            <x v="0"/>
          </reference>
          <reference field="1" count="1" selected="0">
            <x v="1"/>
          </reference>
        </references>
      </pivotArea>
    </chartFormat>
    <chartFormat chart="2" format="71" series="1">
      <pivotArea type="data" outline="0" fieldPosition="0">
        <references count="3">
          <reference field="4294967294" count="1" selected="0">
            <x v="0"/>
          </reference>
          <reference field="0" count="1" selected="0">
            <x v="1"/>
          </reference>
          <reference field="1" count="1" selected="0">
            <x v="1"/>
          </reference>
        </references>
      </pivotArea>
    </chartFormat>
    <chartFormat chart="2" format="72" series="1">
      <pivotArea type="data" outline="0" fieldPosition="0">
        <references count="3">
          <reference field="4294967294" count="1" selected="0">
            <x v="0"/>
          </reference>
          <reference field="0" count="1" selected="0">
            <x v="6"/>
          </reference>
          <reference field="1" count="1" selected="0">
            <x v="1"/>
          </reference>
        </references>
      </pivotArea>
    </chartFormat>
    <chartFormat chart="2" format="73" series="1">
      <pivotArea type="data" outline="0" fieldPosition="0">
        <references count="3">
          <reference field="4294967294" count="1" selected="0">
            <x v="0"/>
          </reference>
          <reference field="0" count="1" selected="0">
            <x v="7"/>
          </reference>
          <reference field="1" count="1" selected="0">
            <x v="1"/>
          </reference>
        </references>
      </pivotArea>
    </chartFormat>
    <chartFormat chart="2" format="75" series="1">
      <pivotArea type="data" outline="0" fieldPosition="0">
        <references count="3">
          <reference field="4294967294" count="1" selected="0">
            <x v="0"/>
          </reference>
          <reference field="0" count="1" selected="0">
            <x v="8"/>
          </reference>
          <reference field="1" count="1" selected="0">
            <x v="1"/>
          </reference>
        </references>
      </pivotArea>
    </chartFormat>
    <chartFormat chart="2" format="76" series="1">
      <pivotArea type="data" outline="0" fieldPosition="0">
        <references count="3">
          <reference field="4294967294" count="1" selected="0">
            <x v="0"/>
          </reference>
          <reference field="0" count="1" selected="0">
            <x v="9"/>
          </reference>
          <reference field="1" count="1" selected="0">
            <x v="1"/>
          </reference>
        </references>
      </pivotArea>
    </chartFormat>
    <chartFormat chart="2" format="77" series="1">
      <pivotArea type="data" outline="0" fieldPosition="0">
        <references count="3">
          <reference field="4294967294" count="1" selected="0">
            <x v="0"/>
          </reference>
          <reference field="0" count="1" selected="0">
            <x v="10"/>
          </reference>
          <reference field="1" count="1" selected="0">
            <x v="1"/>
          </reference>
        </references>
      </pivotArea>
    </chartFormat>
    <chartFormat chart="2" format="78" series="1">
      <pivotArea type="data" outline="0" fieldPosition="0">
        <references count="3">
          <reference field="4294967294" count="1" selected="0">
            <x v="0"/>
          </reference>
          <reference field="0" count="1" selected="0">
            <x v="11"/>
          </reference>
          <reference field="1" count="1" selected="0">
            <x v="1"/>
          </reference>
        </references>
      </pivotArea>
    </chartFormat>
    <chartFormat chart="2" format="80" series="1">
      <pivotArea type="data" outline="0" fieldPosition="0">
        <references count="3">
          <reference field="4294967294" count="1" selected="0">
            <x v="0"/>
          </reference>
          <reference field="0" count="1" selected="0">
            <x v="0"/>
          </reference>
          <reference field="1" count="1" selected="0">
            <x v="2"/>
          </reference>
        </references>
      </pivotArea>
    </chartFormat>
    <chartFormat chart="2" format="81" series="1">
      <pivotArea type="data" outline="0" fieldPosition="0">
        <references count="3">
          <reference field="4294967294" count="1" selected="0">
            <x v="0"/>
          </reference>
          <reference field="0" count="1" selected="0">
            <x v="1"/>
          </reference>
          <reference field="1" count="1" selected="0">
            <x v="2"/>
          </reference>
        </references>
      </pivotArea>
    </chartFormat>
    <chartFormat chart="2" format="82" series="1">
      <pivotArea type="data" outline="0" fieldPosition="0">
        <references count="3">
          <reference field="4294967294" count="1" selected="0">
            <x v="0"/>
          </reference>
          <reference field="0" count="1" selected="0">
            <x v="6"/>
          </reference>
          <reference field="1" count="1" selected="0">
            <x v="2"/>
          </reference>
        </references>
      </pivotArea>
    </chartFormat>
    <chartFormat chart="2" format="83" series="1">
      <pivotArea type="data" outline="0" fieldPosition="0">
        <references count="3">
          <reference field="4294967294" count="1" selected="0">
            <x v="0"/>
          </reference>
          <reference field="0" count="1" selected="0">
            <x v="7"/>
          </reference>
          <reference field="1" count="1" selected="0">
            <x v="2"/>
          </reference>
        </references>
      </pivotArea>
    </chartFormat>
    <chartFormat chart="2" format="85" series="1">
      <pivotArea type="data" outline="0" fieldPosition="0">
        <references count="3">
          <reference field="4294967294" count="1" selected="0">
            <x v="0"/>
          </reference>
          <reference field="0" count="1" selected="0">
            <x v="8"/>
          </reference>
          <reference field="1" count="1" selected="0">
            <x v="2"/>
          </reference>
        </references>
      </pivotArea>
    </chartFormat>
    <chartFormat chart="2" format="86" series="1">
      <pivotArea type="data" outline="0" fieldPosition="0">
        <references count="3">
          <reference field="4294967294" count="1" selected="0">
            <x v="0"/>
          </reference>
          <reference field="0" count="1" selected="0">
            <x v="9"/>
          </reference>
          <reference field="1" count="1" selected="0">
            <x v="2"/>
          </reference>
        </references>
      </pivotArea>
    </chartFormat>
    <chartFormat chart="2" format="87" series="1">
      <pivotArea type="data" outline="0" fieldPosition="0">
        <references count="3">
          <reference field="4294967294" count="1" selected="0">
            <x v="0"/>
          </reference>
          <reference field="0" count="1" selected="0">
            <x v="10"/>
          </reference>
          <reference field="1" count="1" selected="0">
            <x v="2"/>
          </reference>
        </references>
      </pivotArea>
    </chartFormat>
    <chartFormat chart="2" format="88" series="1">
      <pivotArea type="data" outline="0" fieldPosition="0">
        <references count="3">
          <reference field="4294967294" count="1" selected="0">
            <x v="0"/>
          </reference>
          <reference field="0" count="1" selected="0">
            <x v="11"/>
          </reference>
          <reference field="1" count="1" selected="0">
            <x v="2"/>
          </reference>
        </references>
      </pivotArea>
    </chartFormat>
    <chartFormat chart="2" format="90" series="1">
      <pivotArea type="data" outline="0" fieldPosition="0">
        <references count="3">
          <reference field="4294967294" count="1" selected="0">
            <x v="0"/>
          </reference>
          <reference field="0" count="1" selected="0">
            <x v="7"/>
          </reference>
          <reference field="1" count="1" selected="0">
            <x v="4"/>
          </reference>
        </references>
      </pivotArea>
    </chartFormat>
    <chartFormat chart="2" format="92" series="1">
      <pivotArea type="data" outline="0" fieldPosition="0">
        <references count="3">
          <reference field="4294967294" count="1" selected="0">
            <x v="0"/>
          </reference>
          <reference field="0" count="1" selected="0">
            <x v="8"/>
          </reference>
          <reference field="1" count="1" selected="0">
            <x v="4"/>
          </reference>
        </references>
      </pivotArea>
    </chartFormat>
    <chartFormat chart="2" format="94" series="1">
      <pivotArea type="data" outline="0" fieldPosition="0">
        <references count="3">
          <reference field="4294967294" count="1" selected="0">
            <x v="0"/>
          </reference>
          <reference field="0" count="1" selected="0">
            <x v="1"/>
          </reference>
          <reference field="1" count="1" selected="0">
            <x v="5"/>
          </reference>
        </references>
      </pivotArea>
    </chartFormat>
    <chartFormat chart="2" format="95" series="1">
      <pivotArea type="data" outline="0" fieldPosition="0">
        <references count="3">
          <reference field="4294967294" count="1" selected="0">
            <x v="0"/>
          </reference>
          <reference field="0" count="1" selected="0">
            <x v="7"/>
          </reference>
          <reference field="1" count="1" selected="0">
            <x v="5"/>
          </reference>
        </references>
      </pivotArea>
    </chartFormat>
    <chartFormat chart="2" format="97" series="1">
      <pivotArea type="data" outline="0" fieldPosition="0">
        <references count="3">
          <reference field="4294967294" count="1" selected="0">
            <x v="0"/>
          </reference>
          <reference field="0" count="1" selected="0">
            <x v="8"/>
          </reference>
          <reference field="1" count="1" selected="0">
            <x v="5"/>
          </reference>
        </references>
      </pivotArea>
    </chartFormat>
    <chartFormat chart="2" format="99" series="1">
      <pivotArea type="data" outline="0" fieldPosition="0">
        <references count="3">
          <reference field="4294967294" count="1" selected="0">
            <x v="0"/>
          </reference>
          <reference field="0" count="1" selected="0">
            <x v="0"/>
          </reference>
          <reference field="1" count="1" selected="0">
            <x v="6"/>
          </reference>
        </references>
      </pivotArea>
    </chartFormat>
    <chartFormat chart="2" format="100" series="1">
      <pivotArea type="data" outline="0" fieldPosition="0">
        <references count="3">
          <reference field="4294967294" count="1" selected="0">
            <x v="0"/>
          </reference>
          <reference field="0" count="1" selected="0">
            <x v="1"/>
          </reference>
          <reference field="1" count="1" selected="0">
            <x v="6"/>
          </reference>
        </references>
      </pivotArea>
    </chartFormat>
    <chartFormat chart="2" format="101" series="1">
      <pivotArea type="data" outline="0" fieldPosition="0">
        <references count="3">
          <reference field="4294967294" count="1" selected="0">
            <x v="0"/>
          </reference>
          <reference field="0" count="1" selected="0">
            <x v="6"/>
          </reference>
          <reference field="1" count="1" selected="0">
            <x v="6"/>
          </reference>
        </references>
      </pivotArea>
    </chartFormat>
    <chartFormat chart="2" format="102" series="1">
      <pivotArea type="data" outline="0" fieldPosition="0">
        <references count="3">
          <reference field="4294967294" count="1" selected="0">
            <x v="0"/>
          </reference>
          <reference field="0" count="1" selected="0">
            <x v="7"/>
          </reference>
          <reference field="1" count="1" selected="0">
            <x v="6"/>
          </reference>
        </references>
      </pivotArea>
    </chartFormat>
    <chartFormat chart="2" format="103" series="1">
      <pivotArea type="data" outline="0" fieldPosition="0">
        <references count="3">
          <reference field="4294967294" count="1" selected="0">
            <x v="0"/>
          </reference>
          <reference field="0" count="1" selected="0">
            <x v="8"/>
          </reference>
          <reference field="1" count="1" selected="0">
            <x v="6"/>
          </reference>
        </references>
      </pivotArea>
    </chartFormat>
    <chartFormat chart="2" format="104" series="1">
      <pivotArea type="data" outline="0" fieldPosition="0">
        <references count="3">
          <reference field="4294967294" count="1" selected="0">
            <x v="0"/>
          </reference>
          <reference field="0" count="1" selected="0">
            <x v="9"/>
          </reference>
          <reference field="1" count="1" selected="0">
            <x v="6"/>
          </reference>
        </references>
      </pivotArea>
    </chartFormat>
    <chartFormat chart="2" format="105" series="1">
      <pivotArea type="data" outline="0" fieldPosition="0">
        <references count="3">
          <reference field="4294967294" count="1" selected="0">
            <x v="0"/>
          </reference>
          <reference field="0" count="1" selected="0">
            <x v="10"/>
          </reference>
          <reference field="1" count="1" selected="0">
            <x v="6"/>
          </reference>
        </references>
      </pivotArea>
    </chartFormat>
    <chartFormat chart="2" format="106" series="1">
      <pivotArea type="data" outline="0" fieldPosition="0">
        <references count="3">
          <reference field="4294967294" count="1" selected="0">
            <x v="0"/>
          </reference>
          <reference field="0" count="1" selected="0">
            <x v="11"/>
          </reference>
          <reference field="1" count="1" selected="0">
            <x v="6"/>
          </reference>
        </references>
      </pivotArea>
    </chartFormat>
    <chartFormat chart="2" format="108" series="1">
      <pivotArea type="data" outline="0" fieldPosition="0">
        <references count="3">
          <reference field="4294967294" count="1" selected="0">
            <x v="0"/>
          </reference>
          <reference field="0" count="1" selected="0">
            <x v="0"/>
          </reference>
          <reference field="1" count="1" selected="0">
            <x v="7"/>
          </reference>
        </references>
      </pivotArea>
    </chartFormat>
    <chartFormat chart="2" format="109" series="1">
      <pivotArea type="data" outline="0" fieldPosition="0">
        <references count="3">
          <reference field="4294967294" count="1" selected="0">
            <x v="0"/>
          </reference>
          <reference field="0" count="1" selected="0">
            <x v="1"/>
          </reference>
          <reference field="1" count="1" selected="0">
            <x v="7"/>
          </reference>
        </references>
      </pivotArea>
    </chartFormat>
    <chartFormat chart="2" format="110" series="1">
      <pivotArea type="data" outline="0" fieldPosition="0">
        <references count="3">
          <reference field="4294967294" count="1" selected="0">
            <x v="0"/>
          </reference>
          <reference field="0" count="1" selected="0">
            <x v="6"/>
          </reference>
          <reference field="1" count="1" selected="0">
            <x v="7"/>
          </reference>
        </references>
      </pivotArea>
    </chartFormat>
    <chartFormat chart="2" format="111" series="1">
      <pivotArea type="data" outline="0" fieldPosition="0">
        <references count="3">
          <reference field="4294967294" count="1" selected="0">
            <x v="0"/>
          </reference>
          <reference field="0" count="1" selected="0">
            <x v="7"/>
          </reference>
          <reference field="1" count="1" selected="0">
            <x v="7"/>
          </reference>
        </references>
      </pivotArea>
    </chartFormat>
    <chartFormat chart="2" format="113" series="1">
      <pivotArea type="data" outline="0" fieldPosition="0">
        <references count="3">
          <reference field="4294967294" count="1" selected="0">
            <x v="0"/>
          </reference>
          <reference field="0" count="1" selected="0">
            <x v="8"/>
          </reference>
          <reference field="1" count="1" selected="0">
            <x v="7"/>
          </reference>
        </references>
      </pivotArea>
    </chartFormat>
    <chartFormat chart="2" format="114" series="1">
      <pivotArea type="data" outline="0" fieldPosition="0">
        <references count="3">
          <reference field="4294967294" count="1" selected="0">
            <x v="0"/>
          </reference>
          <reference field="0" count="1" selected="0">
            <x v="9"/>
          </reference>
          <reference field="1" count="1" selected="0">
            <x v="7"/>
          </reference>
        </references>
      </pivotArea>
    </chartFormat>
    <chartFormat chart="2" format="115" series="1">
      <pivotArea type="data" outline="0" fieldPosition="0">
        <references count="3">
          <reference field="4294967294" count="1" selected="0">
            <x v="0"/>
          </reference>
          <reference field="0" count="1" selected="0">
            <x v="10"/>
          </reference>
          <reference field="1" count="1" selected="0">
            <x v="7"/>
          </reference>
        </references>
      </pivotArea>
    </chartFormat>
    <chartFormat chart="2" format="116" series="1">
      <pivotArea type="data" outline="0" fieldPosition="0">
        <references count="3">
          <reference field="4294967294" count="1" selected="0">
            <x v="0"/>
          </reference>
          <reference field="0" count="1" selected="0">
            <x v="11"/>
          </reference>
          <reference field="1" count="1" selected="0">
            <x v="7"/>
          </reference>
        </references>
      </pivotArea>
    </chartFormat>
    <chartFormat chart="2" format="157" series="1">
      <pivotArea type="data" outline="0" fieldPosition="0">
        <references count="3">
          <reference field="4294967294" count="1" selected="0">
            <x v="0"/>
          </reference>
          <reference field="0" count="1" selected="0">
            <x v="12"/>
          </reference>
          <reference field="1" count="1" selected="0">
            <x v="0"/>
          </reference>
        </references>
      </pivotArea>
    </chartFormat>
    <chartFormat chart="2" format="158" series="1">
      <pivotArea type="data" outline="0" fieldPosition="0">
        <references count="3">
          <reference field="4294967294" count="1" selected="0">
            <x v="0"/>
          </reference>
          <reference field="0" count="1" selected="0">
            <x v="13"/>
          </reference>
          <reference field="1" count="1" selected="0">
            <x v="0"/>
          </reference>
        </references>
      </pivotArea>
    </chartFormat>
    <chartFormat chart="2" format="159" series="1">
      <pivotArea type="data" outline="0" fieldPosition="0">
        <references count="3">
          <reference field="4294967294" count="1" selected="0">
            <x v="0"/>
          </reference>
          <reference field="0" count="1" selected="0">
            <x v="14"/>
          </reference>
          <reference field="1" count="1" selected="0">
            <x v="0"/>
          </reference>
        </references>
      </pivotArea>
    </chartFormat>
    <chartFormat chart="2" format="160" series="1">
      <pivotArea type="data" outline="0" fieldPosition="0">
        <references count="3">
          <reference field="4294967294" count="1" selected="0">
            <x v="0"/>
          </reference>
          <reference field="0" count="1" selected="0">
            <x v="17"/>
          </reference>
          <reference field="1" count="1" selected="0">
            <x v="0"/>
          </reference>
        </references>
      </pivotArea>
    </chartFormat>
    <chartFormat chart="2" format="161" series="1">
      <pivotArea type="data" outline="0" fieldPosition="0">
        <references count="3">
          <reference field="4294967294" count="1" selected="0">
            <x v="0"/>
          </reference>
          <reference field="0" count="1" selected="0">
            <x v="12"/>
          </reference>
          <reference field="1" count="1" selected="0">
            <x v="1"/>
          </reference>
        </references>
      </pivotArea>
    </chartFormat>
    <chartFormat chart="2" format="162" series="1">
      <pivotArea type="data" outline="0" fieldPosition="0">
        <references count="3">
          <reference field="4294967294" count="1" selected="0">
            <x v="0"/>
          </reference>
          <reference field="0" count="1" selected="0">
            <x v="13"/>
          </reference>
          <reference field="1" count="1" selected="0">
            <x v="1"/>
          </reference>
        </references>
      </pivotArea>
    </chartFormat>
    <chartFormat chart="2" format="163" series="1">
      <pivotArea type="data" outline="0" fieldPosition="0">
        <references count="3">
          <reference field="4294967294" count="1" selected="0">
            <x v="0"/>
          </reference>
          <reference field="0" count="1" selected="0">
            <x v="14"/>
          </reference>
          <reference field="1" count="1" selected="0">
            <x v="1"/>
          </reference>
        </references>
      </pivotArea>
    </chartFormat>
    <chartFormat chart="2" format="164" series="1">
      <pivotArea type="data" outline="0" fieldPosition="0">
        <references count="3">
          <reference field="4294967294" count="1" selected="0">
            <x v="0"/>
          </reference>
          <reference field="0" count="1" selected="0">
            <x v="15"/>
          </reference>
          <reference field="1" count="1" selected="0">
            <x v="1"/>
          </reference>
        </references>
      </pivotArea>
    </chartFormat>
    <chartFormat chart="2" format="165" series="1">
      <pivotArea type="data" outline="0" fieldPosition="0">
        <references count="3">
          <reference field="4294967294" count="1" selected="0">
            <x v="0"/>
          </reference>
          <reference field="0" count="1" selected="0">
            <x v="16"/>
          </reference>
          <reference field="1" count="1" selected="0">
            <x v="1"/>
          </reference>
        </references>
      </pivotArea>
    </chartFormat>
    <chartFormat chart="2" format="166" series="1">
      <pivotArea type="data" outline="0" fieldPosition="0">
        <references count="3">
          <reference field="4294967294" count="1" selected="0">
            <x v="0"/>
          </reference>
          <reference field="0" count="1" selected="0">
            <x v="17"/>
          </reference>
          <reference field="1" count="1" selected="0">
            <x v="1"/>
          </reference>
        </references>
      </pivotArea>
    </chartFormat>
    <chartFormat chart="2" format="167" series="1">
      <pivotArea type="data" outline="0" fieldPosition="0">
        <references count="3">
          <reference field="4294967294" count="1" selected="0">
            <x v="0"/>
          </reference>
          <reference field="0" count="1" selected="0">
            <x v="12"/>
          </reference>
          <reference field="1" count="1" selected="0">
            <x v="2"/>
          </reference>
        </references>
      </pivotArea>
    </chartFormat>
    <chartFormat chart="2" format="168" series="1">
      <pivotArea type="data" outline="0" fieldPosition="0">
        <references count="3">
          <reference field="4294967294" count="1" selected="0">
            <x v="0"/>
          </reference>
          <reference field="0" count="1" selected="0">
            <x v="13"/>
          </reference>
          <reference field="1" count="1" selected="0">
            <x v="2"/>
          </reference>
        </references>
      </pivotArea>
    </chartFormat>
    <chartFormat chart="2" format="169" series="1">
      <pivotArea type="data" outline="0" fieldPosition="0">
        <references count="3">
          <reference field="4294967294" count="1" selected="0">
            <x v="0"/>
          </reference>
          <reference field="0" count="1" selected="0">
            <x v="14"/>
          </reference>
          <reference field="1" count="1" selected="0">
            <x v="2"/>
          </reference>
        </references>
      </pivotArea>
    </chartFormat>
    <chartFormat chart="2" format="170" series="1">
      <pivotArea type="data" outline="0" fieldPosition="0">
        <references count="3">
          <reference field="4294967294" count="1" selected="0">
            <x v="0"/>
          </reference>
          <reference field="0" count="1" selected="0">
            <x v="15"/>
          </reference>
          <reference field="1" count="1" selected="0">
            <x v="2"/>
          </reference>
        </references>
      </pivotArea>
    </chartFormat>
    <chartFormat chart="2" format="171" series="1">
      <pivotArea type="data" outline="0" fieldPosition="0">
        <references count="3">
          <reference field="4294967294" count="1" selected="0">
            <x v="0"/>
          </reference>
          <reference field="0" count="1" selected="0">
            <x v="16"/>
          </reference>
          <reference field="1" count="1" selected="0">
            <x v="2"/>
          </reference>
        </references>
      </pivotArea>
    </chartFormat>
    <chartFormat chart="2" format="172" series="1">
      <pivotArea type="data" outline="0" fieldPosition="0">
        <references count="3">
          <reference field="4294967294" count="1" selected="0">
            <x v="0"/>
          </reference>
          <reference field="0" count="1" selected="0">
            <x v="17"/>
          </reference>
          <reference field="1" count="1" selected="0">
            <x v="2"/>
          </reference>
        </references>
      </pivotArea>
    </chartFormat>
    <chartFormat chart="2" format="173" series="1">
      <pivotArea type="data" outline="0" fieldPosition="0">
        <references count="3">
          <reference field="4294967294" count="1" selected="0">
            <x v="0"/>
          </reference>
          <reference field="0" count="1" selected="0">
            <x v="14"/>
          </reference>
          <reference field="1" count="1" selected="0">
            <x v="3"/>
          </reference>
        </references>
      </pivotArea>
    </chartFormat>
    <chartFormat chart="2" format="174" series="1">
      <pivotArea type="data" outline="0" fieldPosition="0">
        <references count="3">
          <reference field="4294967294" count="1" selected="0">
            <x v="0"/>
          </reference>
          <reference field="0" count="1" selected="0">
            <x v="15"/>
          </reference>
          <reference field="1" count="1" selected="0">
            <x v="3"/>
          </reference>
        </references>
      </pivotArea>
    </chartFormat>
    <chartFormat chart="2" format="175" series="1">
      <pivotArea type="data" outline="0" fieldPosition="0">
        <references count="3">
          <reference field="4294967294" count="1" selected="0">
            <x v="0"/>
          </reference>
          <reference field="0" count="1" selected="0">
            <x v="16"/>
          </reference>
          <reference field="1" count="1" selected="0">
            <x v="3"/>
          </reference>
        </references>
      </pivotArea>
    </chartFormat>
    <chartFormat chart="2" format="176" series="1">
      <pivotArea type="data" outline="0" fieldPosition="0">
        <references count="3">
          <reference field="4294967294" count="1" selected="0">
            <x v="0"/>
          </reference>
          <reference field="0" count="1" selected="0">
            <x v="13"/>
          </reference>
          <reference field="1" count="1" selected="0">
            <x v="4"/>
          </reference>
        </references>
      </pivotArea>
    </chartFormat>
    <chartFormat chart="2" format="177" series="1">
      <pivotArea type="data" outline="0" fieldPosition="0">
        <references count="3">
          <reference field="4294967294" count="1" selected="0">
            <x v="0"/>
          </reference>
          <reference field="0" count="1" selected="0">
            <x v="16"/>
          </reference>
          <reference field="1" count="1" selected="0">
            <x v="4"/>
          </reference>
        </references>
      </pivotArea>
    </chartFormat>
    <chartFormat chart="2" format="178" series="1">
      <pivotArea type="data" outline="0" fieldPosition="0">
        <references count="3">
          <reference field="4294967294" count="1" selected="0">
            <x v="0"/>
          </reference>
          <reference field="0" count="1" selected="0">
            <x v="17"/>
          </reference>
          <reference field="1" count="1" selected="0">
            <x v="4"/>
          </reference>
        </references>
      </pivotArea>
    </chartFormat>
    <chartFormat chart="2" format="179" series="1">
      <pivotArea type="data" outline="0" fieldPosition="0">
        <references count="3">
          <reference field="4294967294" count="1" selected="0">
            <x v="0"/>
          </reference>
          <reference field="0" count="1" selected="0">
            <x v="3"/>
          </reference>
          <reference field="1" count="1" selected="0">
            <x v="5"/>
          </reference>
        </references>
      </pivotArea>
    </chartFormat>
    <chartFormat chart="2" format="180" series="1">
      <pivotArea type="data" outline="0" fieldPosition="0">
        <references count="3">
          <reference field="4294967294" count="1" selected="0">
            <x v="0"/>
          </reference>
          <reference field="0" count="1" selected="0">
            <x v="5"/>
          </reference>
          <reference field="1" count="1" selected="0">
            <x v="5"/>
          </reference>
        </references>
      </pivotArea>
    </chartFormat>
    <chartFormat chart="2" format="181" series="1">
      <pivotArea type="data" outline="0" fieldPosition="0">
        <references count="3">
          <reference field="4294967294" count="1" selected="0">
            <x v="0"/>
          </reference>
          <reference field="0" count="1" selected="0">
            <x v="9"/>
          </reference>
          <reference field="1" count="1" selected="0">
            <x v="5"/>
          </reference>
        </references>
      </pivotArea>
    </chartFormat>
    <chartFormat chart="2" format="182" series="1">
      <pivotArea type="data" outline="0" fieldPosition="0">
        <references count="3">
          <reference field="4294967294" count="1" selected="0">
            <x v="0"/>
          </reference>
          <reference field="0" count="1" selected="0">
            <x v="14"/>
          </reference>
          <reference field="1" count="1" selected="0">
            <x v="5"/>
          </reference>
        </references>
      </pivotArea>
    </chartFormat>
    <chartFormat chart="2" format="183" series="1">
      <pivotArea type="data" outline="0" fieldPosition="0">
        <references count="3">
          <reference field="4294967294" count="1" selected="0">
            <x v="0"/>
          </reference>
          <reference field="0" count="1" selected="0">
            <x v="17"/>
          </reference>
          <reference field="1" count="1" selected="0">
            <x v="5"/>
          </reference>
        </references>
      </pivotArea>
    </chartFormat>
    <chartFormat chart="2" format="184" series="1">
      <pivotArea type="data" outline="0" fieldPosition="0">
        <references count="3">
          <reference field="4294967294" count="1" selected="0">
            <x v="0"/>
          </reference>
          <reference field="0" count="1" selected="0">
            <x v="12"/>
          </reference>
          <reference field="1" count="1" selected="0">
            <x v="6"/>
          </reference>
        </references>
      </pivotArea>
    </chartFormat>
    <chartFormat chart="2" format="185" series="1">
      <pivotArea type="data" outline="0" fieldPosition="0">
        <references count="3">
          <reference field="4294967294" count="1" selected="0">
            <x v="0"/>
          </reference>
          <reference field="0" count="1" selected="0">
            <x v="13"/>
          </reference>
          <reference field="1" count="1" selected="0">
            <x v="6"/>
          </reference>
        </references>
      </pivotArea>
    </chartFormat>
    <chartFormat chart="2" format="186" series="1">
      <pivotArea type="data" outline="0" fieldPosition="0">
        <references count="3">
          <reference field="4294967294" count="1" selected="0">
            <x v="0"/>
          </reference>
          <reference field="0" count="1" selected="0">
            <x v="14"/>
          </reference>
          <reference field="1" count="1" selected="0">
            <x v="6"/>
          </reference>
        </references>
      </pivotArea>
    </chartFormat>
    <chartFormat chart="2" format="187" series="1">
      <pivotArea type="data" outline="0" fieldPosition="0">
        <references count="3">
          <reference field="4294967294" count="1" selected="0">
            <x v="0"/>
          </reference>
          <reference field="0" count="1" selected="0">
            <x v="15"/>
          </reference>
          <reference field="1" count="1" selected="0">
            <x v="6"/>
          </reference>
        </references>
      </pivotArea>
    </chartFormat>
    <chartFormat chart="2" format="188" series="1">
      <pivotArea type="data" outline="0" fieldPosition="0">
        <references count="3">
          <reference field="4294967294" count="1" selected="0">
            <x v="0"/>
          </reference>
          <reference field="0" count="1" selected="0">
            <x v="16"/>
          </reference>
          <reference field="1" count="1" selected="0">
            <x v="6"/>
          </reference>
        </references>
      </pivotArea>
    </chartFormat>
    <chartFormat chart="2" format="189" series="1">
      <pivotArea type="data" outline="0" fieldPosition="0">
        <references count="3">
          <reference field="4294967294" count="1" selected="0">
            <x v="0"/>
          </reference>
          <reference field="0" count="1" selected="0">
            <x v="17"/>
          </reference>
          <reference field="1" count="1" selected="0">
            <x v="6"/>
          </reference>
        </references>
      </pivotArea>
    </chartFormat>
    <chartFormat chart="2" format="190" series="1">
      <pivotArea type="data" outline="0" fieldPosition="0">
        <references count="3">
          <reference field="4294967294" count="1" selected="0">
            <x v="0"/>
          </reference>
          <reference field="0" count="1" selected="0">
            <x v="12"/>
          </reference>
          <reference field="1" count="1" selected="0">
            <x v="7"/>
          </reference>
        </references>
      </pivotArea>
    </chartFormat>
    <chartFormat chart="2" format="191" series="1">
      <pivotArea type="data" outline="0" fieldPosition="0">
        <references count="3">
          <reference field="4294967294" count="1" selected="0">
            <x v="0"/>
          </reference>
          <reference field="0" count="1" selected="0">
            <x v="13"/>
          </reference>
          <reference field="1" count="1" selected="0">
            <x v="7"/>
          </reference>
        </references>
      </pivotArea>
    </chartFormat>
    <chartFormat chart="2" format="192" series="1">
      <pivotArea type="data" outline="0" fieldPosition="0">
        <references count="3">
          <reference field="4294967294" count="1" selected="0">
            <x v="0"/>
          </reference>
          <reference field="0" count="1" selected="0">
            <x v="14"/>
          </reference>
          <reference field="1" count="1" selected="0">
            <x v="7"/>
          </reference>
        </references>
      </pivotArea>
    </chartFormat>
    <chartFormat chart="2" format="193" series="1">
      <pivotArea type="data" outline="0" fieldPosition="0">
        <references count="3">
          <reference field="4294967294" count="1" selected="0">
            <x v="0"/>
          </reference>
          <reference field="0" count="1" selected="0">
            <x v="15"/>
          </reference>
          <reference field="1" count="1" selected="0">
            <x v="7"/>
          </reference>
        </references>
      </pivotArea>
    </chartFormat>
    <chartFormat chart="2" format="194" series="1">
      <pivotArea type="data" outline="0" fieldPosition="0">
        <references count="3">
          <reference field="4294967294" count="1" selected="0">
            <x v="0"/>
          </reference>
          <reference field="0" count="1" selected="0">
            <x v="16"/>
          </reference>
          <reference field="1" count="1" selected="0">
            <x v="7"/>
          </reference>
        </references>
      </pivotArea>
    </chartFormat>
    <chartFormat chart="2" format="195" series="1">
      <pivotArea type="data" outline="0" fieldPosition="0">
        <references count="3">
          <reference field="4294967294" count="1" selected="0">
            <x v="0"/>
          </reference>
          <reference field="0" count="1" selected="0">
            <x v="17"/>
          </reference>
          <reference field="1"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9.xml><?xml version="1.0" encoding="utf-8"?>
<pivotTableDefinition xmlns="http://schemas.openxmlformats.org/spreadsheetml/2006/main" name="PivotTable1" cacheId="177" applyNumberFormats="0" applyBorderFormats="0" applyFontFormats="0" applyPatternFormats="0" applyAlignmentFormats="0" applyWidthHeightFormats="1" dataCaption="Werte" updatedVersion="6" minRefreshableVersion="3" useAutoFormatting="1" itemPrintTitles="1" createdVersion="4" indent="0" outline="1" outlineData="1" multipleFieldFilters="0" chartFormat="2">
  <location ref="A3:C6" firstHeaderRow="0" firstDataRow="1" firstDataCol="1"/>
  <pivotFields count="4">
    <pivotField axis="axisRow" showAll="0">
      <items count="2">
        <item x="0"/>
        <item t="default"/>
      </items>
    </pivotField>
    <pivotField axis="axisRow" showAll="0">
      <items count="2">
        <item x="0"/>
        <item t="default"/>
      </items>
    </pivotField>
    <pivotField dataField="1" showAll="0"/>
    <pivotField dataField="1" showAll="0"/>
  </pivotFields>
  <rowFields count="2">
    <field x="0"/>
    <field x="1"/>
  </rowFields>
  <rowItems count="3">
    <i>
      <x/>
    </i>
    <i r="1">
      <x/>
    </i>
    <i t="grand">
      <x/>
    </i>
  </rowItems>
  <colFields count="1">
    <field x="-2"/>
  </colFields>
  <colItems count="2">
    <i>
      <x/>
    </i>
    <i i="1">
      <x v="1"/>
    </i>
  </colItems>
  <dataFields count="2">
    <dataField name="Summe von size_usk" fld="2" baseField="0" baseItem="0"/>
    <dataField name="Summe von size_skl" fld="3" baseField="0" baseItem="0"/>
  </dataFields>
  <chartFormats count="2">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region1" sourceName="region">
  <pivotTables>
    <pivotTable tabId="42" name="PivotTable3"/>
  </pivotTables>
  <data>
    <tabular pivotCacheId="363">
      <items count="19">
        <i x="9" s="1"/>
        <i x="13" s="1"/>
        <i x="14" s="1"/>
        <i x="3" s="1"/>
        <i x="6" s="1"/>
        <i x="18" s="1"/>
        <i x="10" s="1"/>
        <i x="11" s="1"/>
        <i x="2" s="1"/>
        <i x="0" s="1"/>
        <i x="4" s="1"/>
        <i x="12" s="1"/>
        <i x="16" s="1"/>
        <i x="5" s="1"/>
        <i x="17" s="1"/>
        <i x="15" s="1"/>
        <i x="7" s="1"/>
        <i x="8"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technology1" sourceName="technology">
  <pivotTables>
    <pivotTable tabId="42" name="PivotTable3"/>
  </pivotTables>
  <data>
    <tabular pivotCacheId="363">
      <items count="13">
        <i x="11" s="1"/>
        <i x="3" s="1"/>
        <i x="5" s="1"/>
        <i x="1" s="1"/>
        <i x="12" s="1"/>
        <i x="6" s="1"/>
        <i x="7" s="1"/>
        <i x="4" s="1"/>
        <i x="8" s="1"/>
        <i x="0" s="1"/>
        <i x="10" s="1"/>
        <i x="2"/>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42" name="PivotTable3"/>
  </pivotTables>
  <data>
    <tabular pivotCacheId="363">
      <items count="9">
        <i x="0" s="1"/>
        <i x="1" s="1"/>
        <i x="2" s="1"/>
        <i x="3" s="1"/>
        <i x="4" s="1"/>
        <i x="5" s="1"/>
        <i x="6" s="1"/>
        <i x="7" s="1"/>
        <i x="8"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region2" sourceName="region">
  <pivotTables>
    <pivotTable tabId="43" name="PivotTable3"/>
  </pivotTables>
  <data>
    <tabular pivotCacheId="361">
      <items count="19">
        <i x="9"/>
        <i x="13"/>
        <i x="14"/>
        <i x="3" s="1"/>
        <i x="6"/>
        <i x="18"/>
        <i x="10"/>
        <i x="11"/>
        <i x="2"/>
        <i x="0"/>
        <i x="4"/>
        <i x="12"/>
        <i x="16"/>
        <i x="5"/>
        <i x="17"/>
        <i x="15"/>
        <i x="7"/>
        <i x="8"/>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Datenschnitt_technology2" sourceName="technology">
  <pivotTables>
    <pivotTable tabId="43" name="PivotTable3"/>
  </pivotTables>
  <data>
    <tabular pivotCacheId="361">
      <items count="19">
        <i x="1" s="1"/>
        <i x="2" s="1"/>
        <i x="8" s="1"/>
        <i x="6" s="1"/>
        <i x="3" s="1"/>
        <i x="5" s="1"/>
        <i x="4" s="1"/>
        <i x="0" s="1"/>
        <i x="7" s="1"/>
        <i x="14" s="1"/>
        <i x="10" s="1"/>
        <i x="9" s="1"/>
        <i x="13" s="1"/>
        <i x="12" s="1"/>
        <i x="11" s="1"/>
        <i x="16" s="1"/>
        <i x="17" s="1"/>
        <i x="15" s="1"/>
        <i x="18"/>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Datenschnitt_year2" sourceName="year">
  <pivotTables>
    <pivotTable tabId="43" name="PivotTable3"/>
  </pivotTables>
  <data>
    <tabular pivotCacheId="361">
      <items count="9">
        <i x="0" s="1"/>
        <i x="1" s="1"/>
        <i x="2" s="1"/>
        <i x="3" s="1"/>
        <i x="4" s="1"/>
        <i x="5" s="1"/>
        <i x="6" s="1"/>
        <i x="7" s="1"/>
        <i x="8"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Datenschnitt_Region4" sourceName="Region">
  <pivotTables>
    <pivotTable tabId="17" name="PivotTable2"/>
  </pivotTables>
  <data>
    <tabular pivotCacheId="355">
      <items count="20">
        <i x="9"/>
        <i x="13"/>
        <i x="14"/>
        <i x="3"/>
        <i x="6"/>
        <i x="19" s="1"/>
        <i x="10"/>
        <i x="11"/>
        <i x="2"/>
        <i x="0"/>
        <i x="4"/>
        <i x="12"/>
        <i x="16"/>
        <i x="5"/>
        <i x="17"/>
        <i x="15"/>
        <i x="7"/>
        <i x="8"/>
        <i x="1"/>
        <i x="18"/>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Datenschnitt_Year3" sourceName="Year">
  <pivotTables>
    <pivotTable tabId="17" name="PivotTable2"/>
  </pivotTables>
  <data>
    <tabular pivotCacheId="355">
      <items count="9">
        <i x="0" s="1"/>
        <i x="1" s="1"/>
        <i x="2" s="1"/>
        <i x="3" s="1"/>
        <i x="4" s="1"/>
        <i x="5" s="1"/>
        <i x="6" s="1"/>
        <i x="7" s="1"/>
        <i x="8"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Datenschnitt_region6" sourceName="region">
  <pivotTables>
    <pivotTable tabId="28" name="PivotTable6"/>
  </pivotTables>
  <data>
    <tabular pivotCacheId="403">
      <items count="18">
        <i x="9" s="1"/>
        <i x="13" s="1"/>
        <i x="14" s="1"/>
        <i x="3" s="1"/>
        <i x="6" s="1"/>
        <i x="10" s="1"/>
        <i x="11" s="1"/>
        <i x="2" s="1"/>
        <i x="0" s="1"/>
        <i x="4" s="1"/>
        <i x="12" s="1"/>
        <i x="16" s="1"/>
        <i x="5" s="1"/>
        <i x="17" s="1"/>
        <i x="15" s="1"/>
        <i x="7" s="1"/>
        <i x="8" s="1"/>
        <i x="1"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Datenschnitt_energy_production" sourceName="energy production">
  <pivotTables>
    <pivotTable tabId="28" name="PivotTable6"/>
  </pivotTables>
  <data>
    <tabular pivotCacheId="403">
      <items count="18">
        <i x="16"/>
        <i x="14"/>
        <i x="9"/>
        <i x="7" s="1"/>
        <i x="8" s="1"/>
        <i x="6" s="1"/>
        <i x="12"/>
        <i x="1" s="1"/>
        <i x="10"/>
        <i x="11"/>
        <i x="5"/>
        <i x="4"/>
        <i x="3"/>
        <i x="0" s="1"/>
        <i x="2"/>
        <i x="13"/>
        <i x="17"/>
        <i x="15"/>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Datenschnitt_energy_usage" sourceName="energy usage">
  <pivotTables>
    <pivotTable tabId="28" name="PivotTable6"/>
  </pivotTables>
  <data>
    <tabular pivotCacheId="403">
      <items count="21">
        <i x="19"/>
        <i x="17"/>
        <i x="7"/>
        <i x="12"/>
        <i x="10"/>
        <i x="11"/>
        <i x="6" s="1"/>
        <i x="15"/>
        <i x="8"/>
        <i x="1"/>
        <i x="9"/>
        <i x="13"/>
        <i x="14"/>
        <i x="5"/>
        <i x="4"/>
        <i x="3"/>
        <i x="0"/>
        <i x="2"/>
        <i x="16"/>
        <i x="20"/>
        <i x="18"/>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Datenschnitt_year5" sourceName="year">
  <pivotTables>
    <pivotTable tabId="28" name="PivotTable6"/>
  </pivotTables>
  <data>
    <tabular pivotCacheId="403">
      <items count="9">
        <i x="0" s="1"/>
        <i x="1" s="1"/>
        <i x="2" s="1"/>
        <i x="3" s="1"/>
        <i x="4" s="1"/>
        <i x="5" s="1"/>
        <i x="6" s="1"/>
        <i x="7" s="1"/>
        <i x="8"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Datenschnitt_region7" sourceName="region">
  <pivotTables>
    <pivotTable tabId="22" name="PivotTable1"/>
  </pivotTables>
  <data>
    <tabular pivotCacheId="389">
      <items count="10">
        <i x="6" s="1"/>
        <i x="1" s="1"/>
        <i x="4" s="1"/>
        <i x="9" s="1"/>
        <i x="7" s="1"/>
        <i x="8" s="1"/>
        <i x="0" s="1"/>
        <i x="2" s="1"/>
        <i x="3" s="1"/>
        <i x="5"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Datenschnitt_region8" sourceName="region">
  <pivotTables>
    <pivotTable tabId="45" name="PivotTable1"/>
  </pivotTables>
  <data>
    <tabular pivotCacheId="376">
      <items count="20">
        <i x="9"/>
        <i x="13"/>
        <i x="14"/>
        <i x="3" s="1"/>
        <i x="6"/>
        <i x="19"/>
        <i x="10"/>
        <i x="11"/>
        <i x="2"/>
        <i x="0"/>
        <i x="4"/>
        <i x="12"/>
        <i x="16"/>
        <i x="5"/>
        <i x="17"/>
        <i x="15"/>
        <i x="7"/>
        <i x="8"/>
        <i x="1"/>
        <i x="18"/>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Datenschnitt_sector" sourceName="sector">
  <pivotTables>
    <pivotTable tabId="45" name="PivotTable1"/>
  </pivotTables>
  <data>
    <tabular pivotCacheId="376">
      <items count="19">
        <i x="16"/>
        <i x="14"/>
        <i x="9"/>
        <i x="7"/>
        <i x="6"/>
        <i x="12"/>
        <i x="1"/>
        <i x="10"/>
        <i x="11"/>
        <i x="5"/>
        <i x="4"/>
        <i x="3"/>
        <i x="0" s="1"/>
        <i x="2"/>
        <i x="13"/>
        <i x="17"/>
        <i x="18"/>
        <i x="15"/>
        <i x="8"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Datenschnitt_year6" sourceName="year">
  <pivotTables>
    <pivotTable tabId="45" name="PivotTable1"/>
  </pivotTables>
  <data>
    <tabular pivotCacheId="376">
      <items count="9">
        <i x="0" s="1"/>
        <i x="1" s="1"/>
        <i x="2" s="1"/>
        <i x="3" s="1"/>
        <i x="4" s="1"/>
        <i x="5" s="1"/>
        <i x="6" s="1"/>
        <i x="7" s="1"/>
        <i x="8"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Datenschnitt_region9" sourceName="region">
  <pivotTables>
    <pivotTable tabId="46" name="PivotTable1"/>
  </pivotTables>
  <data>
    <tabular pivotCacheId="375">
      <items count="19">
        <i x="9"/>
        <i x="13"/>
        <i x="14"/>
        <i x="3" s="1"/>
        <i x="6"/>
        <i x="18"/>
        <i x="10"/>
        <i x="11"/>
        <i x="2"/>
        <i x="0"/>
        <i x="4"/>
        <i x="12"/>
        <i x="16"/>
        <i x="5"/>
        <i x="17"/>
        <i x="15"/>
        <i x="7"/>
        <i x="8"/>
        <i x="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Datenschnitt_PA_out" sourceName="PA_out">
  <pivotTables>
    <pivotTable tabId="46" name="PivotTable1"/>
  </pivotTables>
  <data>
    <tabular pivotCacheId="375">
      <items count="18">
        <i x="16" s="1"/>
        <i x="14" s="1"/>
        <i x="9" s="1"/>
        <i x="7" s="1"/>
        <i x="8" s="1"/>
        <i x="6" s="1"/>
        <i x="12" s="1"/>
        <i x="1" s="1"/>
        <i x="10" s="1"/>
        <i x="11" s="1"/>
        <i x="5" s="1"/>
        <i x="4" s="1"/>
        <i x="3" s="1"/>
        <i x="0" s="1"/>
        <i x="2" s="1"/>
        <i x="13" s="1"/>
        <i x="17" s="1"/>
        <i x="15"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Datenschnitt_PA_in" sourceName="PA_in">
  <pivotTables>
    <pivotTable tabId="46" name="PivotTable1"/>
  </pivotTables>
  <data>
    <tabular pivotCacheId="375">
      <items count="20">
        <i x="17"/>
        <i x="15"/>
        <i x="7"/>
        <i x="10"/>
        <i x="8"/>
        <i x="6"/>
        <i x="13"/>
        <i x="1"/>
        <i x="19"/>
        <i x="11"/>
        <i x="12"/>
        <i x="5"/>
        <i x="4" s="1"/>
        <i x="3"/>
        <i x="0"/>
        <i x="2"/>
        <i x="14"/>
        <i x="18"/>
        <i x="16"/>
        <i x="9"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mc:Ignorable="x" name="Datenschnitt_year7" sourceName="year">
  <pivotTables>
    <pivotTable tabId="46" name="PivotTable1"/>
  </pivotTables>
  <data>
    <tabular pivotCacheId="375">
      <items count="9">
        <i x="0" s="1"/>
        <i x="1" s="1"/>
        <i x="2" s="1"/>
        <i x="3" s="1"/>
        <i x="4" s="1"/>
        <i x="5" s="1"/>
        <i x="6" s="1"/>
        <i x="7" s="1"/>
        <i x="8" s="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mc:Ignorable="x" name="Datenschnitt_region10" sourceName="region">
  <pivotTables>
    <pivotTable tabId="47" name="PivotTable2"/>
  </pivotTables>
  <data>
    <tabular pivotCacheId="374">
      <items count="18">
        <i x="9"/>
        <i x="13"/>
        <i x="14"/>
        <i x="3" s="1"/>
        <i x="6"/>
        <i x="10"/>
        <i x="11"/>
        <i x="2"/>
        <i x="0"/>
        <i x="4"/>
        <i x="12"/>
        <i x="16"/>
        <i x="5"/>
        <i x="17"/>
        <i x="15"/>
        <i x="7"/>
        <i x="8"/>
        <i x="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mc:Ignorable="x" name="Datenschnitt_sector1" sourceName="sector">
  <pivotTables>
    <pivotTable tabId="47" name="PivotTable2"/>
  </pivotTables>
  <data>
    <tabular pivotCacheId="374">
      <items count="18">
        <i x="16"/>
        <i x="14"/>
        <i x="9"/>
        <i x="7" s="1"/>
        <i x="8" s="1"/>
        <i x="6" s="1"/>
        <i x="12"/>
        <i x="1" s="1"/>
        <i x="10"/>
        <i x="11"/>
        <i x="5"/>
        <i x="4"/>
        <i x="3"/>
        <i x="0" s="1"/>
        <i x="2"/>
        <i x="13"/>
        <i x="17"/>
        <i x="15" s="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mc:Ignorable="x" name="Datenschnitt_year8" sourceName="year">
  <pivotTables>
    <pivotTable tabId="47" name="PivotTable2"/>
  </pivotTables>
  <data>
    <tabular pivotCacheId="374">
      <items count="9">
        <i x="0" s="1"/>
        <i x="1" s="1"/>
        <i x="2" s="1"/>
        <i x="3" s="1"/>
        <i x="4" s="1"/>
        <i x="5" s="1"/>
        <i x="6" s="1"/>
        <i x="7" s="1"/>
        <i x="8" s="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mc:Ignorable="x" name="Datenschnitt_region11" sourceName="region">
  <pivotTables>
    <pivotTable tabId="48" name="PivotTable3"/>
  </pivotTables>
  <data>
    <tabular pivotCacheId="371">
      <items count="20">
        <i x="9" s="1"/>
        <i x="13" s="1"/>
        <i x="14" s="1"/>
        <i x="3" s="1"/>
        <i x="6" s="1"/>
        <i x="19" s="1"/>
        <i x="10" s="1"/>
        <i x="11" s="1"/>
        <i x="2" s="1"/>
        <i x="0" s="1"/>
        <i x="4" s="1"/>
        <i x="12" s="1"/>
        <i x="16" s="1"/>
        <i x="5" s="1"/>
        <i x="17" s="1"/>
        <i x="15" s="1"/>
        <i x="7" s="1"/>
        <i x="8" s="1"/>
        <i x="1" s="1"/>
        <i x="18"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mc:Ignorable="x" name="Datenschnitt_sector2" sourceName="sector">
  <pivotTables>
    <pivotTable tabId="48" name="PivotTable3"/>
  </pivotTables>
  <data>
    <tabular pivotCacheId="371">
      <items count="19">
        <i x="16"/>
        <i x="14"/>
        <i x="9"/>
        <i x="7"/>
        <i x="8"/>
        <i x="6"/>
        <i x="12"/>
        <i x="1"/>
        <i x="10"/>
        <i x="11"/>
        <i x="5"/>
        <i x="4"/>
        <i x="3"/>
        <i x="0"/>
        <i x="2"/>
        <i x="13"/>
        <i x="17"/>
        <i x="18" s="1"/>
        <i x="15"/>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mc:Ignorable="x" name="Datenschnitt_year9" sourceName="year">
  <pivotTables>
    <pivotTable tabId="48" name="PivotTable3"/>
  </pivotTables>
  <data>
    <tabular pivotCacheId="371">
      <items count="9">
        <i x="0" s="1"/>
        <i x="1" s="1"/>
        <i x="2" s="1"/>
        <i x="3" s="1"/>
        <i x="4" s="1"/>
        <i x="5" s="1"/>
        <i x="6" s="1"/>
        <i x="7" s="1"/>
        <i x="8" s="1"/>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mc:Ignorable="x" name="Datenschnitt_region12" sourceName="region">
  <pivotTables>
    <pivotTable tabId="5" name="PivotTable2"/>
  </pivotTables>
  <data>
    <tabular pivotCacheId="365">
      <items count="19">
        <i x="9"/>
        <i x="13"/>
        <i x="14"/>
        <i x="3" s="1"/>
        <i x="6"/>
        <i x="18"/>
        <i x="10"/>
        <i x="11"/>
        <i x="2"/>
        <i x="0"/>
        <i x="4"/>
        <i x="12"/>
        <i x="16"/>
        <i x="5"/>
        <i x="17"/>
        <i x="15"/>
        <i x="7"/>
        <i x="8"/>
        <i x="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mc:Ignorable="x" name="Datenschnitt_sector3" sourceName="sector">
  <pivotTables>
    <pivotTable tabId="5" name="PivotTable2"/>
  </pivotTables>
  <data>
    <tabular pivotCacheId="365">
      <items count="18">
        <i x="12"/>
        <i x="2" s="1"/>
        <i x="10"/>
        <i x="5" s="1"/>
        <i x="6" s="1"/>
        <i x="4" s="1"/>
        <i x="8"/>
        <i x="7" s="1"/>
        <i x="0" s="1"/>
        <i x="3" s="1"/>
        <i x="1" s="1"/>
        <i x="9" s="1"/>
        <i x="13"/>
        <i x="15"/>
        <i x="11"/>
        <i x="16" nd="1"/>
        <i x="17" nd="1"/>
        <i x="14"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mc:Ignorable="x" name="Datenschnitt_year10" sourceName="year">
  <pivotTables>
    <pivotTable tabId="5" name="PivotTable2"/>
  </pivotTables>
  <data>
    <tabular pivotCacheId="365">
      <items count="9">
        <i x="0"/>
        <i x="1"/>
        <i x="2"/>
        <i x="3"/>
        <i x="4" s="1"/>
        <i x="5"/>
        <i x="6"/>
        <i x="7"/>
        <i x="8"/>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mc:Ignorable="x" name="Datenschnitt_region14" sourceName="region">
  <pivotTables>
    <pivotTable tabId="54" name="PivotTable3"/>
  </pivotTables>
  <data>
    <tabular pivotCacheId="377">
      <items count="19">
        <i x="9" s="1"/>
        <i x="13" s="1"/>
        <i x="14" s="1"/>
        <i x="3" s="1"/>
        <i x="6" s="1"/>
        <i x="18" s="1"/>
        <i x="10" s="1"/>
        <i x="11" s="1"/>
        <i x="2" s="1"/>
        <i x="0" s="1"/>
        <i x="4" s="1"/>
        <i x="12" s="1"/>
        <i x="16" s="1"/>
        <i x="5" s="1"/>
        <i x="17" s="1"/>
        <i x="15" s="1"/>
        <i x="7" s="1"/>
        <i x="8" s="1"/>
        <i x="1" s="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mc:Ignorable="x" name="Datenschnitt_year12" sourceName="year">
  <pivotTables>
    <pivotTable tabId="54" name="PivotTable3"/>
  </pivotTables>
  <data>
    <tabular pivotCacheId="377">
      <items count="9">
        <i x="0"/>
        <i x="1" s="1"/>
        <i x="2" s="1"/>
        <i x="3" s="1"/>
        <i x="4" s="1"/>
        <i x="5"/>
        <i x="6"/>
        <i x="7"/>
        <i x="8"/>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mc:Ignorable="x" name="Datenschnitt_region15" sourceName="region">
  <pivotTables>
    <pivotTable tabId="55" name="PivotTable4"/>
  </pivotTables>
  <data>
    <tabular pivotCacheId="379">
      <items count="20">
        <i x="9"/>
        <i x="13" s="1"/>
        <i x="14"/>
        <i x="3" s="1"/>
        <i x="6"/>
        <i x="19"/>
        <i x="10" s="1"/>
        <i x="11" s="1"/>
        <i x="2" s="1"/>
        <i x="0" s="1"/>
        <i x="4"/>
        <i x="12" s="1"/>
        <i x="16"/>
        <i x="5"/>
        <i x="17" s="1"/>
        <i x="15" s="1"/>
        <i x="7" s="1"/>
        <i x="8"/>
        <i x="1" s="1"/>
        <i x="18"/>
      </items>
    </tabular>
  </data>
</slicerCacheDefinition>
</file>

<file path=xl/slicerCaches/slicerCache33.xml><?xml version="1.0" encoding="utf-8"?>
<slicerCacheDefinition xmlns="http://schemas.microsoft.com/office/spreadsheetml/2009/9/main" xmlns:mc="http://schemas.openxmlformats.org/markup-compatibility/2006" xmlns:x="http://schemas.openxmlformats.org/spreadsheetml/2006/main" mc:Ignorable="x" name="Datenschnitt_year13" sourceName="year">
  <pivotTables>
    <pivotTable tabId="55" name="PivotTable4"/>
  </pivotTables>
  <data>
    <tabular pivotCacheId="379">
      <items count="9">
        <i x="0" s="1"/>
        <i x="1" s="1"/>
        <i x="2" s="1"/>
        <i x="3" s="1"/>
        <i x="4" s="1"/>
        <i x="5" s="1"/>
        <i x="6" s="1"/>
        <i x="7" s="1"/>
        <i x="8" s="1"/>
      </items>
    </tabular>
  </data>
</slicerCacheDefinition>
</file>

<file path=xl/slicerCaches/slicerCache34.xml><?xml version="1.0" encoding="utf-8"?>
<slicerCacheDefinition xmlns="http://schemas.microsoft.com/office/spreadsheetml/2009/9/main" xmlns:mc="http://schemas.openxmlformats.org/markup-compatibility/2006" xmlns:x="http://schemas.openxmlformats.org/spreadsheetml/2006/main" mc:Ignorable="x" name="Datenschnitt_type" sourceName="type">
  <pivotTables>
    <pivotTable tabId="56" name="PivotTable1"/>
  </pivotTables>
  <data>
    <tabular pivotCacheId="364">
      <items count="6">
        <i x="3" s="1"/>
        <i x="4" s="1"/>
        <i x="0" s="1"/>
        <i x="1" s="1"/>
        <i x="5" s="1"/>
        <i x="2" s="1"/>
      </items>
    </tabular>
  </data>
</slicerCacheDefinition>
</file>

<file path=xl/slicerCaches/slicerCache35.xml><?xml version="1.0" encoding="utf-8"?>
<slicerCacheDefinition xmlns="http://schemas.microsoft.com/office/spreadsheetml/2009/9/main" xmlns:mc="http://schemas.openxmlformats.org/markup-compatibility/2006" xmlns:x="http://schemas.openxmlformats.org/spreadsheetml/2006/main" mc:Ignorable="x" name="Datenschnitt_region16" sourceName="region">
  <pivotTables>
    <pivotTable tabId="56" name="PivotTable1"/>
  </pivotTables>
  <data>
    <tabular pivotCacheId="364">
      <items count="19">
        <i x="9" s="1"/>
        <i x="13" s="1"/>
        <i x="14" s="1"/>
        <i x="3" s="1"/>
        <i x="6" s="1"/>
        <i x="18" s="1"/>
        <i x="10" s="1"/>
        <i x="11" s="1"/>
        <i x="2" s="1"/>
        <i x="0" s="1"/>
        <i x="4" s="1"/>
        <i x="12" s="1"/>
        <i x="16" s="1"/>
        <i x="5" s="1"/>
        <i x="17" s="1"/>
        <i x="15" s="1"/>
        <i x="7" s="1"/>
        <i x="8" s="1"/>
        <i x="1" s="1"/>
      </items>
    </tabular>
  </data>
</slicerCacheDefinition>
</file>

<file path=xl/slicerCaches/slicerCache36.xml><?xml version="1.0" encoding="utf-8"?>
<slicerCacheDefinition xmlns="http://schemas.microsoft.com/office/spreadsheetml/2009/9/main" xmlns:mc="http://schemas.openxmlformats.org/markup-compatibility/2006" xmlns:x="http://schemas.openxmlformats.org/spreadsheetml/2006/main" mc:Ignorable="x" name="Datenschnitt_technology4" sourceName="technology">
  <pivotTables>
    <pivotTable tabId="56" name="PivotTable1"/>
  </pivotTables>
  <data>
    <tabular pivotCacheId="364">
      <items count="19">
        <i x="1"/>
        <i x="2"/>
        <i x="7"/>
        <i x="5"/>
        <i x="17"/>
        <i x="4"/>
        <i x="3"/>
        <i x="0"/>
        <i x="6"/>
        <i x="13"/>
        <i x="9"/>
        <i x="8"/>
        <i x="12"/>
        <i x="11" s="1"/>
        <i x="10"/>
        <i x="15"/>
        <i x="18"/>
        <i x="14"/>
        <i x="16"/>
      </items>
    </tabular>
  </data>
</slicerCacheDefinition>
</file>

<file path=xl/slicerCaches/slicerCache37.xml><?xml version="1.0" encoding="utf-8"?>
<slicerCacheDefinition xmlns="http://schemas.microsoft.com/office/spreadsheetml/2009/9/main" xmlns:mc="http://schemas.openxmlformats.org/markup-compatibility/2006" xmlns:x="http://schemas.openxmlformats.org/spreadsheetml/2006/main" mc:Ignorable="x" name="Datenschnitt_year14" sourceName="year">
  <pivotTables>
    <pivotTable tabId="56" name="PivotTable1"/>
  </pivotTables>
  <data>
    <tabular pivotCacheId="364">
      <items count="9">
        <i x="0" s="1"/>
        <i x="1" s="1"/>
        <i x="2" s="1"/>
        <i x="3" s="1"/>
        <i x="4" s="1"/>
        <i x="5" s="1"/>
        <i x="6" s="1"/>
        <i x="7" s="1"/>
        <i x="8" s="1"/>
      </items>
    </tabular>
  </data>
</slicerCacheDefinition>
</file>

<file path=xl/slicerCaches/slicerCache38.xml><?xml version="1.0" encoding="utf-8"?>
<slicerCacheDefinition xmlns="http://schemas.microsoft.com/office/spreadsheetml/2009/9/main" xmlns:mc="http://schemas.openxmlformats.org/markup-compatibility/2006" xmlns:x="http://schemas.openxmlformats.org/spreadsheetml/2006/main" mc:Ignorable="x" name="Datenschnitt_commodity" sourceName="commodity">
  <pivotTables>
    <pivotTable tabId="58" name="PivotTable1"/>
  </pivotTables>
  <data>
    <tabular pivotCacheId="372">
      <items count="19">
        <i x="16" s="1"/>
        <i x="14" s="1"/>
        <i x="9" s="1"/>
        <i x="7" s="1"/>
        <i x="8" s="1"/>
        <i x="6" s="1"/>
        <i x="12" s="1"/>
        <i x="1" s="1"/>
        <i x="10" s="1"/>
        <i x="11" s="1"/>
        <i x="5" s="1"/>
        <i x="4" s="1"/>
        <i x="3" s="1"/>
        <i x="0" s="1"/>
        <i x="2" s="1"/>
        <i x="13" s="1"/>
        <i x="17" s="1"/>
        <i x="18" s="1"/>
        <i x="15" s="1"/>
      </items>
    </tabular>
  </data>
</slicerCacheDefinition>
</file>

<file path=xl/slicerCaches/slicerCache39.xml><?xml version="1.0" encoding="utf-8"?>
<slicerCacheDefinition xmlns="http://schemas.microsoft.com/office/spreadsheetml/2009/9/main" xmlns:mc="http://schemas.openxmlformats.org/markup-compatibility/2006" xmlns:x="http://schemas.openxmlformats.org/spreadsheetml/2006/main" mc:Ignorable="x" name="Datenschnitt_exporter" sourceName="exporter">
  <pivotTables>
    <pivotTable tabId="58" name="PivotTable1"/>
  </pivotTables>
  <data>
    <tabular pivotCacheId="372">
      <items count="20">
        <i x="9" s="1"/>
        <i x="13" s="1"/>
        <i x="14" s="1"/>
        <i x="3" s="1"/>
        <i x="6" s="1"/>
        <i x="19" s="1"/>
        <i x="10" s="1"/>
        <i x="11" s="1"/>
        <i x="2" s="1"/>
        <i x="0" s="1"/>
        <i x="4" s="1"/>
        <i x="12" s="1"/>
        <i x="16" s="1"/>
        <i x="5" s="1"/>
        <i x="17" s="1"/>
        <i x="15" s="1"/>
        <i x="7" s="1"/>
        <i x="8" s="1"/>
        <i x="1" s="1"/>
        <i x="18" s="1"/>
      </items>
    </tabular>
  </data>
</slicerCacheDefinition>
</file>

<file path=xl/slicerCaches/slicerCache40.xml><?xml version="1.0" encoding="utf-8"?>
<slicerCacheDefinition xmlns="http://schemas.microsoft.com/office/spreadsheetml/2009/9/main" xmlns:mc="http://schemas.openxmlformats.org/markup-compatibility/2006" xmlns:x="http://schemas.openxmlformats.org/spreadsheetml/2006/main" mc:Ignorable="x" name="Datenschnitt_importer" sourceName="importer">
  <pivotTables>
    <pivotTable tabId="58" name="PivotTable1"/>
  </pivotTables>
  <data>
    <tabular pivotCacheId="372">
      <items count="20">
        <i x="8"/>
        <i x="12" s="1"/>
        <i x="13" s="1"/>
        <i x="2"/>
        <i x="5"/>
        <i x="18"/>
        <i x="9" s="1"/>
        <i x="10" s="1"/>
        <i x="1" s="1"/>
        <i x="19" s="1"/>
        <i x="3"/>
        <i x="11" s="1"/>
        <i x="15"/>
        <i x="4"/>
        <i x="16" s="1"/>
        <i x="14" s="1"/>
        <i x="6" s="1"/>
        <i x="7"/>
        <i x="0" s="1"/>
        <i x="17"/>
      </items>
    </tabular>
  </data>
</slicerCacheDefinition>
</file>

<file path=xl/slicerCaches/slicerCache41.xml><?xml version="1.0" encoding="utf-8"?>
<slicerCacheDefinition xmlns="http://schemas.microsoft.com/office/spreadsheetml/2009/9/main" xmlns:mc="http://schemas.openxmlformats.org/markup-compatibility/2006" xmlns:x="http://schemas.openxmlformats.org/spreadsheetml/2006/main" mc:Ignorable="x" name="Datenschnitt_year16" sourceName="year">
  <pivotTables>
    <pivotTable tabId="58" name="PivotTable1"/>
  </pivotTables>
  <data>
    <tabular pivotCacheId="372">
      <items count="9">
        <i x="0" s="1"/>
        <i x="1" s="1"/>
        <i x="2" s="1"/>
        <i x="3" s="1"/>
        <i x="4" s="1"/>
        <i x="5" s="1"/>
        <i x="6" s="1"/>
        <i x="7" s="1"/>
        <i x="8" s="1"/>
      </items>
    </tabular>
  </data>
</slicerCacheDefinition>
</file>

<file path=xl/slicerCaches/slicerCache42.xml><?xml version="1.0" encoding="utf-8"?>
<slicerCacheDefinition xmlns="http://schemas.microsoft.com/office/spreadsheetml/2009/9/main" xmlns:mc="http://schemas.openxmlformats.org/markup-compatibility/2006" xmlns:x="http://schemas.openxmlformats.org/spreadsheetml/2006/main" mc:Ignorable="x" name="Datenschnitt_region18" sourceName="region">
  <pivotTables>
    <pivotTable tabId="60" name="PivotTable1"/>
  </pivotTables>
  <data>
    <tabular pivotCacheId="378">
      <items count="18">
        <i x="9" s="1"/>
        <i x="13" s="1"/>
        <i x="14" s="1"/>
        <i x="3" s="1"/>
        <i x="6" s="1"/>
        <i x="10" s="1"/>
        <i x="11" s="1"/>
        <i x="2" s="1"/>
        <i x="0" s="1"/>
        <i x="4" s="1"/>
        <i x="12" s="1"/>
        <i x="16" s="1"/>
        <i x="5" s="1"/>
        <i x="17" s="1"/>
        <i x="15" s="1"/>
        <i x="7" s="1"/>
        <i x="8" s="1"/>
        <i x="1" s="1"/>
      </items>
    </tabular>
  </data>
</slicerCacheDefinition>
</file>

<file path=xl/slicerCaches/slicerCache43.xml><?xml version="1.0" encoding="utf-8"?>
<slicerCacheDefinition xmlns="http://schemas.microsoft.com/office/spreadsheetml/2009/9/main" xmlns:mc="http://schemas.openxmlformats.org/markup-compatibility/2006" xmlns:x="http://schemas.openxmlformats.org/spreadsheetml/2006/main" mc:Ignorable="x" name="Datenschnitt_sector4" sourceName="sector">
  <pivotTables>
    <pivotTable tabId="60" name="PivotTable1"/>
  </pivotTables>
  <data>
    <tabular pivotCacheId="378">
      <items count="18">
        <i x="11" s="1"/>
        <i x="9" s="1"/>
        <i x="4" s="1"/>
        <i x="14" s="1"/>
        <i x="15" s="1"/>
        <i x="16" s="1"/>
        <i x="7" s="1"/>
        <i x="13" s="1"/>
        <i x="5" s="1"/>
        <i x="6" s="1"/>
        <i x="3" s="1"/>
        <i x="2" s="1"/>
        <i x="1" s="1"/>
        <i x="17" s="1"/>
        <i x="0" s="1"/>
        <i x="8" s="1"/>
        <i x="12" s="1"/>
        <i x="10" s="1"/>
      </items>
    </tabular>
  </data>
</slicerCacheDefinition>
</file>

<file path=xl/slicerCaches/slicerCache44.xml><?xml version="1.0" encoding="utf-8"?>
<slicerCacheDefinition xmlns="http://schemas.microsoft.com/office/spreadsheetml/2009/9/main" xmlns:mc="http://schemas.openxmlformats.org/markup-compatibility/2006" xmlns:x="http://schemas.openxmlformats.org/spreadsheetml/2006/main" mc:Ignorable="x" name="Datenschnitt_year17" sourceName="year">
  <pivotTables>
    <pivotTable tabId="60" name="PivotTable1"/>
  </pivotTables>
  <data>
    <tabular pivotCacheId="378">
      <items count="9">
        <i x="0" s="1"/>
        <i x="1" s="1"/>
        <i x="2" s="1"/>
        <i x="3" s="1"/>
        <i x="4" s="1"/>
        <i x="5" s="1"/>
        <i x="6" s="1"/>
        <i x="7" s="1"/>
        <i x="8" s="1"/>
      </items>
    </tabular>
  </data>
</slicerCacheDefinition>
</file>

<file path=xl/slicerCaches/slicerCache45.xml><?xml version="1.0" encoding="utf-8"?>
<slicerCacheDefinition xmlns="http://schemas.microsoft.com/office/spreadsheetml/2009/9/main" xmlns:mc="http://schemas.openxmlformats.org/markup-compatibility/2006" xmlns:x="http://schemas.openxmlformats.org/spreadsheetml/2006/main" mc:Ignorable="x" name="Datenschnitt_region1811" sourceName="region">
  <pivotTables>
    <pivotTable tabId="61" name="PivotTable1"/>
  </pivotTables>
  <data>
    <tabular pivotCacheId="380">
      <items count="18">
        <i x="9"/>
        <i x="13"/>
        <i x="14"/>
        <i x="3" s="1"/>
        <i x="6"/>
        <i x="10" s="1"/>
        <i x="11" s="1"/>
        <i x="2" s="1"/>
        <i x="0"/>
        <i x="4"/>
        <i x="12"/>
        <i x="16"/>
        <i x="5"/>
        <i x="17"/>
        <i x="15"/>
        <i x="7"/>
        <i x="8"/>
        <i x="1"/>
      </items>
    </tabular>
  </data>
</slicerCacheDefinition>
</file>

<file path=xl/slicerCaches/slicerCache46.xml><?xml version="1.0" encoding="utf-8"?>
<slicerCacheDefinition xmlns="http://schemas.microsoft.com/office/spreadsheetml/2009/9/main" xmlns:mc="http://schemas.openxmlformats.org/markup-compatibility/2006" xmlns:x="http://schemas.openxmlformats.org/spreadsheetml/2006/main" mc:Ignorable="x" name="Datenschnitt_year1711" sourceName="year">
  <pivotTables>
    <pivotTable tabId="61" name="PivotTable1"/>
  </pivotTables>
  <data>
    <tabular pivotCacheId="380">
      <items count="9">
        <i x="0" s="1"/>
        <i x="1" s="1"/>
        <i x="2" s="1"/>
        <i x="3" s="1"/>
        <i x="4" s="1"/>
        <i x="5" s="1"/>
        <i x="6" s="1"/>
        <i x="7" s="1"/>
        <i x="8" s="1"/>
      </items>
    </tabular>
  </data>
</slicerCacheDefinition>
</file>

<file path=xl/slicerCaches/slicerCache47.xml><?xml version="1.0" encoding="utf-8"?>
<slicerCacheDefinition xmlns="http://schemas.microsoft.com/office/spreadsheetml/2009/9/main" xmlns:mc="http://schemas.openxmlformats.org/markup-compatibility/2006" xmlns:x="http://schemas.openxmlformats.org/spreadsheetml/2006/main" mc:Ignorable="x" name="Datenschnitt_region181" sourceName="region">
  <pivotTables>
    <pivotTable tabId="62" name="PivotTable1"/>
  </pivotTables>
  <data>
    <tabular pivotCacheId="381">
      <items count="18">
        <i x="9"/>
        <i x="13"/>
        <i x="14"/>
        <i x="3" s="1"/>
        <i x="6"/>
        <i x="10"/>
        <i x="11"/>
        <i x="2"/>
        <i x="0"/>
        <i x="4"/>
        <i x="12"/>
        <i x="16"/>
        <i x="5"/>
        <i x="17"/>
        <i x="15"/>
        <i x="7"/>
        <i x="8"/>
        <i x="1"/>
      </items>
    </tabular>
  </data>
</slicerCacheDefinition>
</file>

<file path=xl/slicerCaches/slicerCache48.xml><?xml version="1.0" encoding="utf-8"?>
<slicerCacheDefinition xmlns="http://schemas.microsoft.com/office/spreadsheetml/2009/9/main" xmlns:mc="http://schemas.openxmlformats.org/markup-compatibility/2006" xmlns:x="http://schemas.openxmlformats.org/spreadsheetml/2006/main" mc:Ignorable="x" name="Datenschnitt_year171" sourceName="year">
  <pivotTables>
    <pivotTable tabId="62" name="PivotTable1"/>
  </pivotTables>
  <data>
    <tabular pivotCacheId="381">
      <items count="9">
        <i x="0" s="1"/>
        <i x="1" s="1"/>
        <i x="2" s="1"/>
        <i x="3" s="1"/>
        <i x="4" s="1"/>
        <i x="5" s="1"/>
        <i x="6" s="1"/>
        <i x="7" s="1"/>
        <i x="8" s="1"/>
      </items>
    </tabular>
  </data>
</slicerCacheDefinition>
</file>

<file path=xl/slicerCaches/slicerCache49.xml><?xml version="1.0" encoding="utf-8"?>
<slicerCacheDefinition xmlns="http://schemas.microsoft.com/office/spreadsheetml/2009/9/main" xmlns:mc="http://schemas.openxmlformats.org/markup-compatibility/2006" xmlns:x="http://schemas.openxmlformats.org/spreadsheetml/2006/main" mc:Ignorable="x" name="Datenschnitt_region19" sourceName="region">
  <pivotTables>
    <pivotTable tabId="63" name="PivotTable2"/>
  </pivotTables>
  <data>
    <tabular pivotCacheId="384">
      <items count="18">
        <i x="9" s="1"/>
        <i x="13" s="1"/>
        <i x="14" s="1"/>
        <i x="3" s="1"/>
        <i x="6" s="1"/>
        <i x="10" s="1"/>
        <i x="11" s="1"/>
        <i x="2" s="1"/>
        <i x="0" s="1"/>
        <i x="4" s="1"/>
        <i x="12" s="1"/>
        <i x="16" s="1"/>
        <i x="5" s="1"/>
        <i x="17" s="1"/>
        <i x="15" s="1"/>
        <i x="7" s="1"/>
        <i x="8" s="1"/>
        <i x="1" s="1"/>
      </items>
    </tabular>
  </data>
</slicerCacheDefinition>
</file>

<file path=xl/slicerCaches/slicerCache50.xml><?xml version="1.0" encoding="utf-8"?>
<slicerCacheDefinition xmlns="http://schemas.microsoft.com/office/spreadsheetml/2009/9/main" xmlns:mc="http://schemas.openxmlformats.org/markup-compatibility/2006" xmlns:x="http://schemas.openxmlformats.org/spreadsheetml/2006/main" mc:Ignorable="x" name="Datenschnitt_year18" sourceName="year">
  <pivotTables>
    <pivotTable tabId="63" name="PivotTable2"/>
  </pivotTables>
  <data>
    <tabular pivotCacheId="384">
      <items count="9">
        <i x="0" s="1"/>
        <i x="1" s="1"/>
        <i x="2" s="1"/>
        <i x="3" s="1"/>
        <i x="4" s="1"/>
        <i x="5" s="1"/>
        <i x="6" s="1"/>
        <i x="7" s="1"/>
        <i x="8" s="1"/>
      </items>
    </tabular>
  </data>
</slicerCacheDefinition>
</file>

<file path=xl/slicerCaches/slicerCache51.xml><?xml version="1.0" encoding="utf-8"?>
<slicerCacheDefinition xmlns="http://schemas.microsoft.com/office/spreadsheetml/2009/9/main" xmlns:mc="http://schemas.openxmlformats.org/markup-compatibility/2006" xmlns:x="http://schemas.openxmlformats.org/spreadsheetml/2006/main" mc:Ignorable="x" name="Datenschnitt_region20" sourceName="region">
  <pivotTables>
    <pivotTable tabId="64" name="PivotTable2"/>
  </pivotTables>
  <data>
    <tabular pivotCacheId="385">
      <items count="18">
        <i x="9" s="1"/>
        <i x="13" s="1"/>
        <i x="14" s="1"/>
        <i x="3" s="1"/>
        <i x="6" s="1"/>
        <i x="10" s="1"/>
        <i x="11" s="1"/>
        <i x="2" s="1"/>
        <i x="0" s="1"/>
        <i x="4" s="1"/>
        <i x="12" s="1"/>
        <i x="16" s="1"/>
        <i x="5" s="1"/>
        <i x="17" s="1"/>
        <i x="15" s="1"/>
        <i x="7" s="1"/>
        <i x="8" s="1"/>
        <i x="1" s="1"/>
      </items>
    </tabular>
  </data>
</slicerCacheDefinition>
</file>

<file path=xl/slicerCaches/slicerCache52.xml><?xml version="1.0" encoding="utf-8"?>
<slicerCacheDefinition xmlns="http://schemas.microsoft.com/office/spreadsheetml/2009/9/main" xmlns:mc="http://schemas.openxmlformats.org/markup-compatibility/2006" xmlns:x="http://schemas.openxmlformats.org/spreadsheetml/2006/main" mc:Ignorable="x" name="Datenschnitt_technology5" sourceName="technology">
  <pivotTables>
    <pivotTable tabId="64" name="PivotTable2"/>
  </pivotTables>
  <data>
    <tabular pivotCacheId="385">
      <items count="18">
        <i x="1" s="1"/>
        <i x="2" s="1"/>
        <i x="8" s="1"/>
        <i x="6" s="1"/>
        <i x="3" s="1"/>
        <i x="5" s="1"/>
        <i x="4"/>
        <i x="0"/>
        <i x="7" s="1"/>
        <i x="14" s="1"/>
        <i x="10" s="1"/>
        <i x="9" s="1"/>
        <i x="13" s="1"/>
        <i x="12" s="1"/>
        <i x="11" s="1"/>
        <i x="16" s="1"/>
        <i x="17" s="1"/>
        <i x="15" s="1"/>
      </items>
    </tabular>
  </data>
</slicerCacheDefinition>
</file>

<file path=xl/slicerCaches/slicerCache53.xml><?xml version="1.0" encoding="utf-8"?>
<slicerCacheDefinition xmlns="http://schemas.microsoft.com/office/spreadsheetml/2009/9/main" xmlns:mc="http://schemas.openxmlformats.org/markup-compatibility/2006" xmlns:x="http://schemas.openxmlformats.org/spreadsheetml/2006/main" mc:Ignorable="x" name="Datenschnitt_year19" sourceName="year">
  <pivotTables>
    <pivotTable tabId="64" name="PivotTable2"/>
  </pivotTables>
  <data>
    <tabular pivotCacheId="385">
      <items count="9">
        <i x="0" s="1"/>
        <i x="1" s="1"/>
        <i x="2" s="1"/>
        <i x="3" s="1"/>
        <i x="4" s="1"/>
        <i x="5" s="1"/>
        <i x="6" s="1"/>
        <i x="7" s="1"/>
        <i x="8" s="1"/>
      </items>
    </tabular>
  </data>
</slicerCacheDefinition>
</file>

<file path=xl/slicerCaches/slicerCache54.xml><?xml version="1.0" encoding="utf-8"?>
<slicerCacheDefinition xmlns="http://schemas.microsoft.com/office/spreadsheetml/2009/9/main" xmlns:mc="http://schemas.openxmlformats.org/markup-compatibility/2006" xmlns:x="http://schemas.openxmlformats.org/spreadsheetml/2006/main" mc:Ignorable="x" name="Datenschnitt_region111" sourceName="region">
  <pivotTables>
    <pivotTable tabId="65" name="PivotTable2"/>
  </pivotTables>
  <data>
    <tabular pivotCacheId="386">
      <items count="18">
        <i x="9"/>
        <i x="13"/>
        <i x="14"/>
        <i x="3" s="1"/>
        <i x="6"/>
        <i x="10"/>
        <i x="11"/>
        <i x="2"/>
        <i x="0"/>
        <i x="4"/>
        <i x="12"/>
        <i x="16"/>
        <i x="5"/>
        <i x="17"/>
        <i x="15"/>
        <i x="7"/>
        <i x="8"/>
        <i x="1"/>
      </items>
    </tabular>
  </data>
</slicerCacheDefinition>
</file>

<file path=xl/slicerCaches/slicerCache55.xml><?xml version="1.0" encoding="utf-8"?>
<slicerCacheDefinition xmlns="http://schemas.microsoft.com/office/spreadsheetml/2009/9/main" xmlns:mc="http://schemas.openxmlformats.org/markup-compatibility/2006" xmlns:x="http://schemas.openxmlformats.org/spreadsheetml/2006/main" mc:Ignorable="x" name="Datenschnitt_year111" sourceName="year">
  <pivotTables>
    <pivotTable tabId="65" name="PivotTable2"/>
  </pivotTables>
  <data>
    <tabular pivotCacheId="386">
      <items count="9">
        <i x="0" s="1"/>
        <i x="1" s="1"/>
        <i x="2" s="1"/>
        <i x="3" s="1"/>
        <i x="4" s="1"/>
        <i x="5" s="1"/>
        <i x="6" s="1"/>
        <i x="7" s="1"/>
        <i x="8" s="1"/>
      </items>
    </tabular>
  </data>
</slicerCacheDefinition>
</file>

<file path=xl/slicerCaches/slicerCache56.xml><?xml version="1.0" encoding="utf-8"?>
<slicerCacheDefinition xmlns="http://schemas.microsoft.com/office/spreadsheetml/2009/9/main" xmlns:mc="http://schemas.openxmlformats.org/markup-compatibility/2006" xmlns:x="http://schemas.openxmlformats.org/spreadsheetml/2006/main" mc:Ignorable="x" name="Datenschnitt_region112" sourceName="region">
  <pivotTables>
    <pivotTable tabId="66" name="PivotTable2"/>
  </pivotTables>
  <data>
    <tabular pivotCacheId="387">
      <items count="18">
        <i x="9"/>
        <i x="13"/>
        <i x="14"/>
        <i x="3" s="1"/>
        <i x="6"/>
        <i x="10"/>
        <i x="11"/>
        <i x="2"/>
        <i x="0"/>
        <i x="4"/>
        <i x="12"/>
        <i x="16"/>
        <i x="5"/>
        <i x="17"/>
        <i x="15"/>
        <i x="7"/>
        <i x="8"/>
        <i x="1"/>
      </items>
    </tabular>
  </data>
</slicerCacheDefinition>
</file>

<file path=xl/slicerCaches/slicerCache57.xml><?xml version="1.0" encoding="utf-8"?>
<slicerCacheDefinition xmlns="http://schemas.microsoft.com/office/spreadsheetml/2009/9/main" xmlns:mc="http://schemas.openxmlformats.org/markup-compatibility/2006" xmlns:x="http://schemas.openxmlformats.org/spreadsheetml/2006/main" mc:Ignorable="x" name="Datenschnitt_year112" sourceName="year">
  <pivotTables>
    <pivotTable tabId="66" name="PivotTable2"/>
  </pivotTables>
  <data>
    <tabular pivotCacheId="387">
      <items count="9">
        <i x="0" s="1"/>
        <i x="1" s="1"/>
        <i x="2" s="1"/>
        <i x="3" s="1"/>
        <i x="4" s="1"/>
        <i x="5" s="1"/>
        <i x="6" s="1"/>
        <i x="7" s="1"/>
        <i x="8" s="1"/>
      </items>
    </tabular>
  </data>
</slicerCacheDefinition>
</file>

<file path=xl/slicerCaches/slicerCache58.xml><?xml version="1.0" encoding="utf-8"?>
<slicerCacheDefinition xmlns="http://schemas.microsoft.com/office/spreadsheetml/2009/9/main" xmlns:mc="http://schemas.openxmlformats.org/markup-compatibility/2006" xmlns:x="http://schemas.openxmlformats.org/spreadsheetml/2006/main" mc:Ignorable="x" name="Datenschnitt_region23" sourceName="region">
  <pivotTables>
    <pivotTable tabId="72" name="PivotTable1"/>
  </pivotTables>
  <data>
    <tabular pivotCacheId="382">
      <items count="18">
        <i x="9" s="1"/>
        <i x="13" s="1"/>
        <i x="14" s="1"/>
        <i x="3" s="1"/>
        <i x="6" s="1"/>
        <i x="10" s="1"/>
        <i x="11" s="1"/>
        <i x="2" s="1"/>
        <i x="0" s="1"/>
        <i x="4" s="1"/>
        <i x="12" s="1"/>
        <i x="16" s="1"/>
        <i x="5" s="1"/>
        <i x="17" s="1"/>
        <i x="15" s="1"/>
        <i x="7" s="1"/>
        <i x="8" s="1"/>
        <i x="1" s="1"/>
      </items>
    </tabular>
  </data>
</slicerCacheDefinition>
</file>

<file path=xl/slicerCaches/slicerCache59.xml><?xml version="1.0" encoding="utf-8"?>
<slicerCacheDefinition xmlns="http://schemas.microsoft.com/office/spreadsheetml/2009/9/main" xmlns:mc="http://schemas.openxmlformats.org/markup-compatibility/2006" xmlns:x="http://schemas.openxmlformats.org/spreadsheetml/2006/main" mc:Ignorable="x" name="Datenschnitt_technology6" sourceName="technology">
  <pivotTables>
    <pivotTable tabId="72" name="PivotTable1"/>
  </pivotTables>
  <data>
    <tabular pivotCacheId="382">
      <items count="18">
        <i x="1" s="1"/>
        <i x="2" s="1"/>
        <i x="8"/>
        <i x="6" s="1"/>
        <i x="3"/>
        <i x="5" s="1"/>
        <i x="4"/>
        <i x="0" s="1"/>
        <i x="7"/>
        <i x="14"/>
        <i x="10"/>
        <i x="9"/>
        <i x="13"/>
        <i x="12" s="1"/>
        <i x="11"/>
        <i x="16"/>
        <i x="17"/>
        <i x="15"/>
      </items>
    </tabular>
  </data>
</slicerCacheDefinition>
</file>

<file path=xl/slicerCaches/slicerCache60.xml><?xml version="1.0" encoding="utf-8"?>
<slicerCacheDefinition xmlns="http://schemas.microsoft.com/office/spreadsheetml/2009/9/main" xmlns:mc="http://schemas.openxmlformats.org/markup-compatibility/2006" xmlns:x="http://schemas.openxmlformats.org/spreadsheetml/2006/main" mc:Ignorable="x" name="Datenschnitt_year20" sourceName="year">
  <pivotTables>
    <pivotTable tabId="72" name="PivotTable1"/>
  </pivotTables>
  <data>
    <tabular pivotCacheId="382">
      <items count="9">
        <i x="0" s="1"/>
        <i x="1" s="1"/>
        <i x="2" s="1"/>
        <i x="3" s="1"/>
        <i x="4" s="1"/>
        <i x="5" s="1"/>
        <i x="6" s="1"/>
        <i x="7" s="1"/>
        <i x="8" s="1"/>
      </items>
    </tabular>
  </data>
</slicerCacheDefinition>
</file>

<file path=xl/slicerCaches/slicerCache61.xml><?xml version="1.0" encoding="utf-8"?>
<slicerCacheDefinition xmlns="http://schemas.microsoft.com/office/spreadsheetml/2009/9/main" xmlns:mc="http://schemas.openxmlformats.org/markup-compatibility/2006" xmlns:x="http://schemas.openxmlformats.org/spreadsheetml/2006/main" mc:Ignorable="x" name="Datenschnitt_region24" sourceName="region">
  <pivotTables>
    <pivotTable tabId="20" name="PivotTable4"/>
  </pivotTables>
  <data>
    <tabular pivotCacheId="383">
      <items count="18">
        <i x="9" s="1"/>
        <i x="13" s="1"/>
        <i x="14" s="1"/>
        <i x="3" s="1"/>
        <i x="6" s="1"/>
        <i x="10" s="1"/>
        <i x="11" s="1"/>
        <i x="2" s="1"/>
        <i x="0" s="1"/>
        <i x="4" s="1"/>
        <i x="12" s="1"/>
        <i x="16" s="1"/>
        <i x="5" s="1"/>
        <i x="17" s="1"/>
        <i x="15" s="1"/>
        <i x="7" s="1"/>
        <i x="8" s="1"/>
        <i x="1" s="1"/>
      </items>
    </tabular>
  </data>
</slicerCacheDefinition>
</file>

<file path=xl/slicerCaches/slicerCache62.xml><?xml version="1.0" encoding="utf-8"?>
<slicerCacheDefinition xmlns="http://schemas.microsoft.com/office/spreadsheetml/2009/9/main" xmlns:mc="http://schemas.openxmlformats.org/markup-compatibility/2006" xmlns:x="http://schemas.openxmlformats.org/spreadsheetml/2006/main" mc:Ignorable="x" name="Datenschnitt_factor" sourceName="factor">
  <pivotTables>
    <pivotTable tabId="20" name="PivotTable4"/>
  </pivotTables>
  <data>
    <tabular pivotCacheId="383">
      <items count="4">
        <i x="2" s="1"/>
        <i x="3"/>
        <i x="1"/>
        <i x="0"/>
      </items>
    </tabular>
  </data>
</slicerCacheDefinition>
</file>

<file path=xl/slicerCaches/slicerCache63.xml><?xml version="1.0" encoding="utf-8"?>
<slicerCacheDefinition xmlns="http://schemas.microsoft.com/office/spreadsheetml/2009/9/main" xmlns:mc="http://schemas.openxmlformats.org/markup-compatibility/2006" xmlns:x="http://schemas.openxmlformats.org/spreadsheetml/2006/main" mc:Ignorable="x" name="Datenschnitt_year23" sourceName="year">
  <pivotTables>
    <pivotTable tabId="20" name="PivotTable4"/>
  </pivotTables>
  <data>
    <tabular pivotCacheId="383">
      <items count="9">
        <i x="0"/>
        <i x="1"/>
        <i x="2"/>
        <i x="3"/>
        <i x="4" s="1"/>
        <i x="5"/>
        <i x="6"/>
        <i x="7"/>
        <i x="8"/>
      </items>
    </tabular>
  </data>
</slicerCacheDefinition>
</file>

<file path=xl/slicerCaches/slicerCache64.xml><?xml version="1.0" encoding="utf-8"?>
<slicerCacheDefinition xmlns="http://schemas.microsoft.com/office/spreadsheetml/2009/9/main" xmlns:mc="http://schemas.openxmlformats.org/markup-compatibility/2006" xmlns:x="http://schemas.openxmlformats.org/spreadsheetml/2006/main" mc:Ignorable="x" name="Datenschnitt_region25" sourceName="region">
  <pivotTables>
    <pivotTable tabId="24" name="PivotTable3"/>
  </pivotTables>
  <data>
    <tabular pivotCacheId="391">
      <items count="10">
        <i x="6"/>
        <i x="1" s="1"/>
        <i x="4"/>
        <i x="9" s="1"/>
        <i x="7" s="1"/>
        <i x="8" s="1"/>
        <i x="0" s="1"/>
        <i x="2"/>
        <i x="3"/>
        <i x="5"/>
      </items>
    </tabular>
  </data>
</slicerCacheDefinition>
</file>

<file path=xl/slicerCaches/slicerCache65.xml><?xml version="1.0" encoding="utf-8"?>
<slicerCacheDefinition xmlns="http://schemas.microsoft.com/office/spreadsheetml/2009/9/main" xmlns:mc="http://schemas.openxmlformats.org/markup-compatibility/2006" xmlns:x="http://schemas.openxmlformats.org/spreadsheetml/2006/main" mc:Ignorable="x" name="Datenschnitt_year24" sourceName="year">
  <pivotTables>
    <pivotTable tabId="24" name="PivotTable3"/>
  </pivotTables>
  <data>
    <tabular pivotCacheId="391">
      <items count="9">
        <i x="0" s="1"/>
        <i x="1" s="1"/>
        <i x="2" s="1"/>
        <i x="3" s="1"/>
        <i x="4" s="1"/>
        <i x="5" s="1"/>
        <i x="6" s="1"/>
        <i x="7" s="1"/>
        <i x="8" s="1"/>
      </items>
    </tabular>
  </data>
</slicerCacheDefinition>
</file>

<file path=xl/slicerCaches/slicerCache66.xml><?xml version="1.0" encoding="utf-8"?>
<slicerCacheDefinition xmlns="http://schemas.microsoft.com/office/spreadsheetml/2009/9/main" xmlns:mc="http://schemas.openxmlformats.org/markup-compatibility/2006" xmlns:x="http://schemas.openxmlformats.org/spreadsheetml/2006/main" mc:Ignorable="x" name="Datenschnitt_region26" sourceName="region">
  <pivotTables>
    <pivotTable tabId="74" name="PivotTable3"/>
  </pivotTables>
  <data>
    <tabular pivotCacheId="362">
      <items count="19">
        <i x="9"/>
        <i x="13"/>
        <i x="14"/>
        <i x="3" s="1"/>
        <i x="6"/>
        <i x="18"/>
        <i x="10"/>
        <i x="11"/>
        <i x="2"/>
        <i x="0"/>
        <i x="4"/>
        <i x="12"/>
        <i x="16"/>
        <i x="5"/>
        <i x="17"/>
        <i x="15"/>
        <i x="7"/>
        <i x="8"/>
        <i x="1"/>
      </items>
    </tabular>
  </data>
</slicerCacheDefinition>
</file>

<file path=xl/slicerCaches/slicerCache67.xml><?xml version="1.0" encoding="utf-8"?>
<slicerCacheDefinition xmlns="http://schemas.microsoft.com/office/spreadsheetml/2009/9/main" xmlns:mc="http://schemas.openxmlformats.org/markup-compatibility/2006" xmlns:x="http://schemas.openxmlformats.org/spreadsheetml/2006/main" mc:Ignorable="x" name="Datenschnitt_technology21" sourceName="technology">
  <pivotTables>
    <pivotTable tabId="74" name="PivotTable3"/>
  </pivotTables>
  <data>
    <tabular pivotCacheId="362">
      <items count="20">
        <i x="1" s="1"/>
        <i x="2" s="1"/>
        <i x="8" s="1"/>
        <i x="6" s="1"/>
        <i x="3" s="1"/>
        <i x="5" s="1"/>
        <i x="4" s="1"/>
        <i x="0" s="1"/>
        <i x="7" s="1"/>
        <i x="14" s="1"/>
        <i x="10" s="1"/>
        <i x="9" s="1"/>
        <i x="13" s="1"/>
        <i x="12" s="1"/>
        <i x="11" s="1"/>
        <i x="19" s="1"/>
        <i x="16" s="1"/>
        <i x="17" s="1"/>
        <i x="15" s="1"/>
        <i x="18"/>
      </items>
    </tabular>
  </data>
</slicerCacheDefinition>
</file>

<file path=xl/slicerCaches/slicerCache68.xml><?xml version="1.0" encoding="utf-8"?>
<slicerCacheDefinition xmlns="http://schemas.microsoft.com/office/spreadsheetml/2009/9/main" xmlns:mc="http://schemas.openxmlformats.org/markup-compatibility/2006" xmlns:x="http://schemas.openxmlformats.org/spreadsheetml/2006/main" mc:Ignorable="x" name="Datenschnitt_year25" sourceName="year">
  <pivotTables>
    <pivotTable tabId="74" name="PivotTable3"/>
  </pivotTables>
  <data>
    <tabular pivotCacheId="362">
      <items count="9">
        <i x="0" s="1"/>
        <i x="1" s="1"/>
        <i x="2" s="1"/>
        <i x="3" s="1"/>
        <i x="4" s="1"/>
        <i x="5" s="1"/>
        <i x="6" s="1"/>
        <i x="7" s="1"/>
        <i x="8" s="1"/>
      </items>
    </tabular>
  </data>
</slicerCacheDefinition>
</file>

<file path=xl/slicerCaches/slicerCache69.xml><?xml version="1.0" encoding="utf-8"?>
<slicerCacheDefinition xmlns="http://schemas.microsoft.com/office/spreadsheetml/2009/9/main" xmlns:mc="http://schemas.openxmlformats.org/markup-compatibility/2006" xmlns:x="http://schemas.openxmlformats.org/spreadsheetml/2006/main" mc:Ignorable="x" name="Datenschnitt_region251" sourceName="region">
  <pivotTables>
    <pivotTable tabId="75" name="PivotTable3"/>
  </pivotTables>
  <data>
    <tabular pivotCacheId="354">
      <items count="18">
        <i x="9" s="1"/>
        <i x="13"/>
        <i x="14"/>
        <i x="3" s="1"/>
        <i x="6" s="1"/>
        <i x="10" s="1"/>
        <i x="11" s="1"/>
        <i x="2" s="1"/>
        <i x="0"/>
        <i x="4" s="1"/>
        <i x="12"/>
        <i x="16"/>
        <i x="5" s="1"/>
        <i x="17"/>
        <i x="15"/>
        <i x="7"/>
        <i x="8" s="1"/>
        <i x="1"/>
      </items>
    </tabular>
  </data>
</slicerCacheDefinition>
</file>

<file path=xl/slicerCaches/slicerCache70.xml><?xml version="1.0" encoding="utf-8"?>
<slicerCacheDefinition xmlns="http://schemas.microsoft.com/office/spreadsheetml/2009/9/main" xmlns:mc="http://schemas.openxmlformats.org/markup-compatibility/2006" xmlns:x="http://schemas.openxmlformats.org/spreadsheetml/2006/main" mc:Ignorable="x" name="Datenschnitt_year241" sourceName="year">
  <pivotTables>
    <pivotTable tabId="75" name="PivotTable3"/>
  </pivotTables>
  <data>
    <tabular pivotCacheId="354">
      <items count="9">
        <i x="0"/>
        <i x="1" s="1"/>
        <i x="2" s="1"/>
        <i x="3" s="1"/>
        <i x="4" s="1"/>
        <i x="5" s="1"/>
        <i x="6" s="1"/>
        <i x="7" s="1"/>
        <i x="8" s="1"/>
      </items>
    </tabular>
  </data>
</slicerCacheDefinition>
</file>

<file path=xl/slicerCaches/slicerCache71.xml><?xml version="1.0" encoding="utf-8"?>
<slicerCacheDefinition xmlns="http://schemas.microsoft.com/office/spreadsheetml/2009/9/main" xmlns:mc="http://schemas.openxmlformats.org/markup-compatibility/2006" xmlns:x="http://schemas.openxmlformats.org/spreadsheetml/2006/main" mc:Ignorable="x" name="Datenschnitt_year2411" sourceName="year">
  <pivotTables>
    <pivotTable tabId="76" name="PivotTable3"/>
  </pivotTables>
  <data>
    <tabular pivotCacheId="359">
      <items count="9">
        <i x="0" s="1"/>
        <i x="1" s="1"/>
        <i x="2" s="1"/>
        <i x="3" s="1"/>
        <i x="4" s="1"/>
        <i x="5" s="1"/>
        <i x="6" s="1"/>
        <i x="7" s="1"/>
        <i x="8" s="1"/>
      </items>
    </tabular>
  </data>
</slicerCacheDefinition>
</file>

<file path=xl/slicerCaches/slicerCache72.xml><?xml version="1.0" encoding="utf-8"?>
<slicerCacheDefinition xmlns="http://schemas.microsoft.com/office/spreadsheetml/2009/9/main" xmlns:mc="http://schemas.openxmlformats.org/markup-compatibility/2006" xmlns:x="http://schemas.openxmlformats.org/spreadsheetml/2006/main" mc:Ignorable="x" name="Datenschnitt_region252" sourceName="region">
  <pivotTables>
    <pivotTable tabId="77" name="PivotTable3"/>
  </pivotTables>
  <data>
    <tabular pivotCacheId="187">
      <items count="9">
        <i x="6" s="1" nd="1"/>
        <i x="3" s="1" nd="1"/>
        <i x="7" s="1" nd="1"/>
        <i x="2" s="1" nd="1"/>
        <i x="4" s="1" nd="1"/>
        <i x="5" s="1" nd="1"/>
        <i x="1" s="1" nd="1"/>
        <i x="8" s="1" nd="1"/>
        <i x="0" s="1" nd="1"/>
      </items>
    </tabular>
  </data>
</slicerCacheDefinition>
</file>

<file path=xl/slicerCaches/slicerCache73.xml><?xml version="1.0" encoding="utf-8"?>
<slicerCacheDefinition xmlns="http://schemas.microsoft.com/office/spreadsheetml/2009/9/main" xmlns:mc="http://schemas.openxmlformats.org/markup-compatibility/2006" xmlns:x="http://schemas.openxmlformats.org/spreadsheetml/2006/main" mc:Ignorable="x" name="Datenschnitt_year242" sourceName="year">
  <pivotTables>
    <pivotTable tabId="77" name="PivotTable3"/>
  </pivotTables>
  <data>
    <tabular pivotCacheId="187">
      <items count="7">
        <i x="2" s="1" nd="1"/>
        <i x="6" s="1" nd="1"/>
        <i x="4" s="1" nd="1"/>
        <i x="1" s="1" nd="1"/>
        <i x="5" s="1" nd="1"/>
        <i x="3" s="1" nd="1"/>
        <i x="0" s="1" nd="1"/>
      </items>
    </tabular>
  </data>
</slicerCacheDefinition>
</file>

<file path=xl/slicerCaches/slicerCache74.xml><?xml version="1.0" encoding="utf-8"?>
<slicerCacheDefinition xmlns="http://schemas.microsoft.com/office/spreadsheetml/2009/9/main" xmlns:mc="http://schemas.openxmlformats.org/markup-compatibility/2006" xmlns:x="http://schemas.openxmlformats.org/spreadsheetml/2006/main" mc:Ignorable="x" name="Datenschnitt_sector5" sourceName="sector">
  <pivotTables>
    <pivotTable tabId="77" name="PivotTable3"/>
  </pivotTables>
  <data>
    <tabular pivotCacheId="187">
      <items count="12">
        <i x="9" s="1" nd="1"/>
        <i x="4" s="1" nd="1"/>
        <i x="2" s="1" nd="1"/>
        <i x="6" s="1" nd="1"/>
        <i x="8" s="1" nd="1"/>
        <i x="5" s="1" nd="1"/>
        <i x="10" s="1" nd="1"/>
        <i x="11" s="1" nd="1"/>
        <i x="3" s="1" nd="1"/>
        <i x="7" s="1" nd="1"/>
        <i x="1" s="1" nd="1"/>
        <i x="0" s="1" nd="1"/>
      </items>
    </tabular>
  </data>
</slicerCacheDefinition>
</file>

<file path=xl/slicerCaches/slicerCache75.xml><?xml version="1.0" encoding="utf-8"?>
<slicerCacheDefinition xmlns="http://schemas.microsoft.com/office/spreadsheetml/2009/9/main" xmlns:mc="http://schemas.openxmlformats.org/markup-compatibility/2006" xmlns:x="http://schemas.openxmlformats.org/spreadsheetml/2006/main" mc:Ignorable="x" name="Datenschnitt_region13" sourceName="region">
  <pivotTables>
    <pivotTable tabId="79" name="PivotTable2"/>
  </pivotTables>
  <data>
    <tabular pivotCacheId="402">
      <items count="19">
        <i x="9"/>
        <i x="13"/>
        <i x="14"/>
        <i x="3" s="1"/>
        <i x="6"/>
        <i x="18" s="1"/>
        <i x="10" s="1"/>
        <i x="11" s="1"/>
        <i x="2" s="1"/>
        <i x="0"/>
        <i x="4"/>
        <i x="12"/>
        <i x="16"/>
        <i x="5"/>
        <i x="17"/>
        <i x="15"/>
        <i x="7"/>
        <i x="8"/>
        <i x="1"/>
      </items>
    </tabular>
  </data>
</slicerCacheDefinition>
</file>

<file path=xl/slicerCaches/slicerCache76.xml><?xml version="1.0" encoding="utf-8"?>
<slicerCacheDefinition xmlns="http://schemas.microsoft.com/office/spreadsheetml/2009/9/main" xmlns:mc="http://schemas.openxmlformats.org/markup-compatibility/2006" xmlns:x="http://schemas.openxmlformats.org/spreadsheetml/2006/main" mc:Ignorable="x" name="Datenschnitt_year11" sourceName="year">
  <pivotTables>
    <pivotTable tabId="79" name="PivotTable2"/>
  </pivotTables>
  <data>
    <tabular pivotCacheId="402">
      <items count="9">
        <i x="0"/>
        <i x="1" s="1"/>
        <i x="2" s="1"/>
        <i x="3" s="1"/>
        <i x="4" s="1"/>
        <i x="5"/>
        <i x="6"/>
        <i x="7"/>
        <i x="8"/>
      </items>
    </tabular>
  </data>
</slicerCacheDefinition>
</file>

<file path=xl/slicerCaches/slicerCache77.xml><?xml version="1.0" encoding="utf-8"?>
<slicerCacheDefinition xmlns="http://schemas.microsoft.com/office/spreadsheetml/2009/9/main" xmlns:mc="http://schemas.openxmlformats.org/markup-compatibility/2006" xmlns:x="http://schemas.openxmlformats.org/spreadsheetml/2006/main" mc:Ignorable="x" name="Datenschnitt_yr1" sourceName="yr">
  <pivotTables>
    <pivotTable tabId="81" name="PivotTable3"/>
  </pivotTables>
  <data>
    <tabular pivotCacheId="360">
      <items count="9">
        <i x="0" s="1"/>
        <i x="1" s="1"/>
        <i x="2" s="1"/>
        <i x="3" s="1"/>
        <i x="4" s="1"/>
        <i x="5"/>
        <i x="6"/>
        <i x="7"/>
        <i x="8"/>
      </items>
    </tabular>
  </data>
</slicerCacheDefinition>
</file>

<file path=xl/slicerCaches/slicerCache78.xml><?xml version="1.0" encoding="utf-8"?>
<slicerCacheDefinition xmlns="http://schemas.microsoft.com/office/spreadsheetml/2009/9/main" xmlns:mc="http://schemas.openxmlformats.org/markup-compatibility/2006" xmlns:x="http://schemas.openxmlformats.org/spreadsheetml/2006/main" mc:Ignorable="x" name="Datenschnitt_pco2w_yr" sourceName="pco2w_yr">
  <pivotTables>
    <pivotTable tabId="81" name="PivotTable3"/>
  </pivotTables>
  <data>
    <tabular pivotCacheId="360">
      <items count="9">
        <i x="0" s="1"/>
        <i x="1" s="1"/>
        <i x="2" s="1"/>
        <i x="3" s="1"/>
        <i x="4" s="1"/>
        <i x="5" s="1" nd="1"/>
        <i x="6" s="1" nd="1"/>
        <i x="7" s="1" nd="1"/>
        <i x="8" s="1" nd="1"/>
      </items>
    </tabular>
  </data>
</slicerCacheDefinition>
</file>

<file path=xl/slicerCaches/slicerCache79.xml><?xml version="1.0" encoding="utf-8"?>
<slicerCacheDefinition xmlns="http://schemas.microsoft.com/office/spreadsheetml/2009/9/main" xmlns:mc="http://schemas.openxmlformats.org/markup-compatibility/2006" xmlns:x="http://schemas.openxmlformats.org/spreadsheetml/2006/main" mc:Ignorable="x" name="Datenschnitt_region253" sourceName="region">
  <pivotTables>
    <pivotTable tabId="83" name="PivotTable3"/>
  </pivotTables>
  <data>
    <tabular pivotCacheId="392">
      <items count="11">
        <i x="9" s="1"/>
        <i x="6" s="1"/>
        <i x="1" s="1"/>
        <i x="4" s="1"/>
        <i x="10" s="1"/>
        <i x="7" s="1"/>
        <i x="8" s="1"/>
        <i x="0" s="1"/>
        <i x="2" s="1"/>
        <i x="3" s="1"/>
        <i x="5" s="1"/>
      </items>
    </tabular>
  </data>
</slicerCacheDefinition>
</file>

<file path=xl/slicerCaches/slicerCache80.xml><?xml version="1.0" encoding="utf-8"?>
<slicerCacheDefinition xmlns="http://schemas.microsoft.com/office/spreadsheetml/2009/9/main" xmlns:mc="http://schemas.openxmlformats.org/markup-compatibility/2006" xmlns:x="http://schemas.openxmlformats.org/spreadsheetml/2006/main" mc:Ignorable="x" name="Datenschnitt_sector6" sourceName="sector">
  <pivotTables>
    <pivotTable tabId="83" name="PivotTable3"/>
  </pivotTables>
  <data>
    <tabular pivotCacheId="392">
      <items count="33">
        <i x="13" s="1"/>
        <i x="28" s="1"/>
        <i x="31" s="1"/>
        <i x="30" s="1"/>
        <i x="29" s="1"/>
        <i x="32" s="1"/>
        <i x="11" s="1"/>
        <i x="6" s="1"/>
        <i x="5" s="1"/>
        <i x="26" s="1"/>
        <i x="27" s="1"/>
        <i x="24" s="1"/>
        <i x="22" s="1"/>
        <i x="9" s="1"/>
        <i x="7" s="1"/>
        <i x="8" s="1"/>
        <i x="18" s="1"/>
        <i x="16" s="1"/>
        <i x="15" s="1"/>
        <i x="17" s="1"/>
        <i x="4" s="1"/>
        <i x="25" s="1"/>
        <i x="3" s="1"/>
        <i x="2" s="1"/>
        <i x="0" s="1"/>
        <i x="20" s="1"/>
        <i x="19" s="1"/>
        <i x="1" s="1"/>
        <i x="10" s="1"/>
        <i x="14" s="1"/>
        <i x="21" s="1"/>
        <i x="12" s="1"/>
        <i x="23" s="1"/>
      </items>
    </tabular>
  </data>
</slicerCacheDefinition>
</file>

<file path=xl/slicerCaches/slicerCache81.xml><?xml version="1.0" encoding="utf-8"?>
<slicerCacheDefinition xmlns="http://schemas.microsoft.com/office/spreadsheetml/2009/9/main" xmlns:mc="http://schemas.openxmlformats.org/markup-compatibility/2006" xmlns:x="http://schemas.openxmlformats.org/spreadsheetml/2006/main" mc:Ignorable="x" name="Datenschnitt_yr2" sourceName="yr">
  <pivotTables>
    <pivotTable tabId="83" name="PivotTable3"/>
  </pivotTables>
  <data>
    <tabular pivotCacheId="392">
      <items count="9">
        <i x="0" s="1"/>
        <i x="1" s="1"/>
        <i x="2" s="1"/>
        <i x="3" s="1"/>
        <i x="4" s="1"/>
        <i x="5" s="1"/>
        <i x="6" s="1"/>
        <i x="7" s="1"/>
        <i x="8" s="1"/>
      </items>
    </tabular>
  </data>
</slicerCacheDefinition>
</file>

<file path=xl/slicerCaches/slicerCache82.xml><?xml version="1.0" encoding="utf-8"?>
<slicerCacheDefinition xmlns="http://schemas.microsoft.com/office/spreadsheetml/2009/9/main" xmlns:mc="http://schemas.openxmlformats.org/markup-compatibility/2006" xmlns:x="http://schemas.openxmlformats.org/spreadsheetml/2006/main" mc:Ignorable="x" name="Datenschnitt_region211" sourceName="region">
  <pivotTables>
    <pivotTable tabId="84" name="PivotTable1"/>
  </pivotTables>
  <data>
    <tabular pivotCacheId="356">
      <items count="19">
        <i x="9"/>
        <i x="13"/>
        <i x="14"/>
        <i x="3" s="1"/>
        <i x="6"/>
        <i x="18" s="1"/>
        <i x="10"/>
        <i x="11"/>
        <i x="2"/>
        <i x="0"/>
        <i x="4"/>
        <i x="12"/>
        <i x="16"/>
        <i x="5"/>
        <i x="17"/>
        <i x="15"/>
        <i x="7"/>
        <i x="8"/>
        <i x="1"/>
      </items>
    </tabular>
  </data>
</slicerCacheDefinition>
</file>

<file path=xl/slicerCaches/slicerCache83.xml><?xml version="1.0" encoding="utf-8"?>
<slicerCacheDefinition xmlns="http://schemas.microsoft.com/office/spreadsheetml/2009/9/main" xmlns:mc="http://schemas.openxmlformats.org/markup-compatibility/2006" xmlns:x="http://schemas.openxmlformats.org/spreadsheetml/2006/main" mc:Ignorable="x" name="Datenschnitt_type1" sourceName="type">
  <pivotTables>
    <pivotTable tabId="84" name="PivotTable1"/>
  </pivotTables>
  <data>
    <tabular pivotCacheId="356">
      <items count="3">
        <i x="1" s="1"/>
        <i x="2" s="1"/>
        <i x="0" s="1"/>
      </items>
    </tabular>
  </data>
</slicerCacheDefinition>
</file>

<file path=xl/slicerCaches/slicerCache84.xml><?xml version="1.0" encoding="utf-8"?>
<slicerCacheDefinition xmlns="http://schemas.microsoft.com/office/spreadsheetml/2009/9/main" xmlns:mc="http://schemas.openxmlformats.org/markup-compatibility/2006" xmlns:x="http://schemas.openxmlformats.org/spreadsheetml/2006/main" mc:Ignorable="x" name="Datenschnitt_year15" sourceName="year">
  <pivotTables>
    <pivotTable tabId="84" name="PivotTable1"/>
  </pivotTables>
  <data>
    <tabular pivotCacheId="356">
      <items count="9">
        <i x="0"/>
        <i x="1"/>
        <i x="2"/>
        <i x="3"/>
        <i x="4" s="1"/>
        <i x="5"/>
        <i x="6"/>
        <i x="7"/>
        <i x="8"/>
      </items>
    </tabular>
  </data>
</slicerCacheDefinition>
</file>

<file path=xl/slicerCaches/slicerCache85.xml><?xml version="1.0" encoding="utf-8"?>
<slicerCacheDefinition xmlns="http://schemas.microsoft.com/office/spreadsheetml/2009/9/main" xmlns:mc="http://schemas.openxmlformats.org/markup-compatibility/2006" xmlns:x="http://schemas.openxmlformats.org/spreadsheetml/2006/main" mc:Ignorable="x" name="Datenschnitt_region2111" sourceName="region">
  <pivotTables>
    <pivotTable tabId="90" name="PivotTable2"/>
  </pivotTables>
  <data>
    <tabular pivotCacheId="394">
      <items count="20">
        <i x="1"/>
        <i x="19"/>
        <i x="4"/>
        <i x="15" s="1"/>
        <i x="10"/>
        <i x="8"/>
        <i x="2"/>
        <i x="11"/>
        <i x="9"/>
        <i x="13"/>
        <i x="16"/>
        <i x="3"/>
        <i x="5"/>
        <i x="0"/>
        <i x="6"/>
        <i x="12"/>
        <i x="17"/>
        <i x="18"/>
        <i x="14"/>
        <i x="7"/>
      </items>
    </tabular>
  </data>
</slicerCacheDefinition>
</file>

<file path=xl/slicerCaches/slicerCache86.xml><?xml version="1.0" encoding="utf-8"?>
<slicerCacheDefinition xmlns="http://schemas.microsoft.com/office/spreadsheetml/2009/9/main" xmlns:mc="http://schemas.openxmlformats.org/markup-compatibility/2006" xmlns:x="http://schemas.openxmlformats.org/spreadsheetml/2006/main" mc:Ignorable="x" name="Datenschnitt_year211" sourceName="year">
  <pivotTables>
    <pivotTable tabId="90" name="PivotTable2"/>
  </pivotTables>
  <data>
    <tabular pivotCacheId="394">
      <items count="9">
        <i x="0" s="1"/>
        <i x="1" s="1"/>
        <i x="2" s="1"/>
        <i x="3" s="1"/>
        <i x="4" s="1"/>
        <i x="5" s="1"/>
        <i x="6" s="1"/>
        <i x="7" s="1"/>
        <i x="8" s="1"/>
      </items>
    </tabular>
  </data>
</slicerCacheDefinition>
</file>

<file path=xl/slicerCaches/slicerCache87.xml><?xml version="1.0" encoding="utf-8"?>
<slicerCacheDefinition xmlns="http://schemas.microsoft.com/office/spreadsheetml/2009/9/main" xmlns:mc="http://schemas.openxmlformats.org/markup-compatibility/2006" xmlns:x="http://schemas.openxmlformats.org/spreadsheetml/2006/main" mc:Ignorable="x" name="Datenschnitt_sector21" sourceName="sector">
  <pivotTables>
    <pivotTable tabId="90" name="PivotTable2"/>
  </pivotTables>
  <data>
    <tabular pivotCacheId="394">
      <items count="4">
        <i x="2"/>
        <i x="1"/>
        <i x="0"/>
        <i x="3" s="1"/>
      </items>
    </tabular>
  </data>
</slicerCacheDefinition>
</file>

<file path=xl/slicerCaches/slicerCache88.xml><?xml version="1.0" encoding="utf-8"?>
<slicerCacheDefinition xmlns="http://schemas.microsoft.com/office/spreadsheetml/2009/9/main" xmlns:mc="http://schemas.openxmlformats.org/markup-compatibility/2006" xmlns:x="http://schemas.openxmlformats.org/spreadsheetml/2006/main" mc:Ignorable="x" name="Datenschnitt_gen" sourceName="gen">
  <pivotTables>
    <pivotTable tabId="90" name="PivotTable2"/>
  </pivotTables>
  <data>
    <tabular pivotCacheId="394">
      <items count="12">
        <i x="7" s="1"/>
        <i x="9"/>
        <i x="4" s="1"/>
        <i x="8" s="1"/>
        <i x="11"/>
        <i x="5" s="1"/>
        <i x="10" s="1"/>
        <i x="6" s="1"/>
        <i x="2" s="1"/>
        <i x="3" s="1"/>
        <i x="0" s="1" nd="1"/>
        <i x="1" s="1" nd="1"/>
      </items>
    </tabular>
  </data>
</slicerCacheDefinition>
</file>

<file path=xl/slicerCaches/slicerCache89.xml><?xml version="1.0" encoding="utf-8"?>
<slicerCacheDefinition xmlns="http://schemas.microsoft.com/office/spreadsheetml/2009/9/main" xmlns:mc="http://schemas.openxmlformats.org/markup-compatibility/2006" xmlns:x="http://schemas.openxmlformats.org/spreadsheetml/2006/main" mc:Ignorable="x" name="Datenschnitt_region212" sourceName="region">
  <pivotTables>
    <pivotTable tabId="91" name="PivotTable2"/>
  </pivotTables>
  <data>
    <tabular pivotCacheId="395">
      <items count="20">
        <i x="9"/>
        <i x="13"/>
        <i x="14"/>
        <i x="3" s="1"/>
        <i x="6"/>
        <i x="19"/>
        <i x="10"/>
        <i x="11"/>
        <i x="2"/>
        <i x="0"/>
        <i x="4"/>
        <i x="12"/>
        <i x="16"/>
        <i x="5"/>
        <i x="17"/>
        <i x="15"/>
        <i x="7"/>
        <i x="8"/>
        <i x="1"/>
        <i x="18"/>
      </items>
    </tabular>
  </data>
</slicerCacheDefinition>
</file>

<file path=xl/slicerCaches/slicerCache90.xml><?xml version="1.0" encoding="utf-8"?>
<slicerCacheDefinition xmlns="http://schemas.microsoft.com/office/spreadsheetml/2009/9/main" xmlns:mc="http://schemas.openxmlformats.org/markup-compatibility/2006" xmlns:x="http://schemas.openxmlformats.org/spreadsheetml/2006/main" mc:Ignorable="x" name="Datenschnitt_year212" sourceName="year">
  <pivotTables>
    <pivotTable tabId="91" name="PivotTable2"/>
  </pivotTables>
  <data>
    <tabular pivotCacheId="395">
      <items count="9">
        <i x="0"/>
        <i x="1" s="1"/>
        <i x="2" s="1"/>
        <i x="3" s="1"/>
        <i x="4" s="1"/>
        <i x="5"/>
        <i x="6"/>
        <i x="7"/>
        <i x="8"/>
      </items>
    </tabular>
  </data>
</slicerCacheDefinition>
</file>

<file path=xl/slicerCaches/slicerCache91.xml><?xml version="1.0" encoding="utf-8"?>
<slicerCacheDefinition xmlns="http://schemas.microsoft.com/office/spreadsheetml/2009/9/main" xmlns:mc="http://schemas.openxmlformats.org/markup-compatibility/2006" xmlns:x="http://schemas.openxmlformats.org/spreadsheetml/2006/main" mc:Ignorable="x" name="Datenschnitt_sector_fe" sourceName="sector_fe">
  <pivotTables>
    <pivotTable tabId="91" name="PivotTable2"/>
  </pivotTables>
  <data>
    <tabular pivotCacheId="395">
      <items count="4">
        <i x="2"/>
        <i x="1"/>
        <i x="0"/>
        <i x="3" s="1"/>
      </items>
    </tabular>
  </data>
</slicerCacheDefinition>
</file>

<file path=xl/slicerCaches/slicerCache92.xml><?xml version="1.0" encoding="utf-8"?>
<slicerCacheDefinition xmlns="http://schemas.microsoft.com/office/spreadsheetml/2009/9/main" xmlns:mc="http://schemas.openxmlformats.org/markup-compatibility/2006" xmlns:x="http://schemas.openxmlformats.org/spreadsheetml/2006/main" mc:Ignorable="x" name="Datenschnitt_sector_i" sourceName="sector_i">
  <pivotTables>
    <pivotTable tabId="91" name="PivotTable2"/>
  </pivotTables>
  <data>
    <tabular pivotCacheId="395">
      <items count="15">
        <i x="12" s="1"/>
        <i x="10" s="1"/>
        <i x="5" s="1"/>
        <i x="8" s="1"/>
        <i x="6" s="1"/>
        <i x="7" s="1"/>
        <i x="4" s="1"/>
        <i x="3" s="1"/>
        <i x="2" s="1"/>
        <i x="0" s="1"/>
        <i x="1" s="1"/>
        <i x="9" s="1"/>
        <i x="13" s="1"/>
        <i x="14" s="1"/>
        <i x="11" s="1"/>
      </items>
    </tabular>
  </data>
</slicerCacheDefinition>
</file>

<file path=xl/slicerCaches/slicerCache93.xml><?xml version="1.0" encoding="utf-8"?>
<slicerCacheDefinition xmlns="http://schemas.microsoft.com/office/spreadsheetml/2009/9/main" xmlns:mc="http://schemas.openxmlformats.org/markup-compatibility/2006" xmlns:x="http://schemas.openxmlformats.org/spreadsheetml/2006/main" mc:Ignorable="x" name="Datenschnitt_sector11" sourceName="sector">
  <pivotTables>
    <pivotTable tabId="92" name="PivotTable2"/>
  </pivotTables>
  <data>
    <tabular pivotCacheId="396">
      <items count="4">
        <i x="2"/>
        <i x="1"/>
        <i x="0"/>
        <i x="3" s="1"/>
      </items>
    </tabular>
  </data>
</slicerCacheDefinition>
</file>

<file path=xl/slicerCaches/slicerCache94.xml><?xml version="1.0" encoding="utf-8"?>
<slicerCacheDefinition xmlns="http://schemas.microsoft.com/office/spreadsheetml/2009/9/main" xmlns:mc="http://schemas.openxmlformats.org/markup-compatibility/2006" xmlns:x="http://schemas.openxmlformats.org/spreadsheetml/2006/main" mc:Ignorable="x" name="Datenschnitt_region28" sourceName="region">
  <pivotTables>
    <pivotTable tabId="92" name="PivotTable2"/>
  </pivotTables>
  <data>
    <tabular pivotCacheId="396">
      <items count="20">
        <i x="9" s="1"/>
        <i x="13" s="1"/>
        <i x="14" s="1"/>
        <i x="3" s="1"/>
        <i x="6" s="1"/>
        <i x="19" s="1"/>
        <i x="10" s="1"/>
        <i x="11" s="1"/>
        <i x="2" s="1"/>
        <i x="0" s="1"/>
        <i x="4" s="1"/>
        <i x="12" s="1"/>
        <i x="16" s="1"/>
        <i x="5" s="1"/>
        <i x="17" s="1"/>
        <i x="15" s="1"/>
        <i x="7" s="1"/>
        <i x="8" s="1"/>
        <i x="1" s="1"/>
        <i x="18" s="1"/>
      </items>
    </tabular>
  </data>
</slicerCacheDefinition>
</file>

<file path=xl/slicerCaches/slicerCache95.xml><?xml version="1.0" encoding="utf-8"?>
<slicerCacheDefinition xmlns="http://schemas.microsoft.com/office/spreadsheetml/2009/9/main" xmlns:mc="http://schemas.openxmlformats.org/markup-compatibility/2006" xmlns:x="http://schemas.openxmlformats.org/spreadsheetml/2006/main" mc:Ignorable="x" name="Datenschnitt_year27" sourceName="year">
  <pivotTables>
    <pivotTable tabId="92" name="PivotTable2"/>
  </pivotTables>
  <data>
    <tabular pivotCacheId="396">
      <items count="9">
        <i x="0" s="1"/>
        <i x="1" s="1"/>
        <i x="2" s="1"/>
        <i x="3" s="1"/>
        <i x="4" s="1"/>
        <i x="5" s="1"/>
        <i x="6" s="1"/>
        <i x="7" s="1"/>
        <i x="8" s="1"/>
      </items>
    </tabular>
  </data>
</slicerCacheDefinition>
</file>

<file path=xl/slicerCaches/slicerCache96.xml><?xml version="1.0" encoding="utf-8"?>
<slicerCacheDefinition xmlns="http://schemas.microsoft.com/office/spreadsheetml/2009/9/main" xmlns:mc="http://schemas.openxmlformats.org/markup-compatibility/2006" xmlns:x="http://schemas.openxmlformats.org/spreadsheetml/2006/main" mc:Ignorable="x" name="Datenschnitt_sector7" sourceName="sector">
  <pivotTables>
    <pivotTable tabId="93" name="PivotTable2"/>
  </pivotTables>
  <data>
    <tabular pivotCacheId="401">
      <items count="4">
        <i x="2"/>
        <i x="1"/>
        <i x="0"/>
        <i x="3" s="1"/>
      </items>
    </tabular>
  </data>
</slicerCacheDefinition>
</file>

<file path=xl/slicerCaches/slicerCache97.xml><?xml version="1.0" encoding="utf-8"?>
<slicerCacheDefinition xmlns="http://schemas.microsoft.com/office/spreadsheetml/2009/9/main" xmlns:mc="http://schemas.openxmlformats.org/markup-compatibility/2006" xmlns:x="http://schemas.openxmlformats.org/spreadsheetml/2006/main" mc:Ignorable="x" name="Datenschnitt_region29" sourceName="region">
  <pivotTables>
    <pivotTable tabId="93" name="PivotTable2"/>
  </pivotTables>
  <data>
    <tabular pivotCacheId="401">
      <items count="20">
        <i x="9"/>
        <i x="13"/>
        <i x="14"/>
        <i x="3"/>
        <i x="6"/>
        <i x="19" s="1"/>
        <i x="10"/>
        <i x="11"/>
        <i x="2"/>
        <i x="0"/>
        <i x="4"/>
        <i x="12"/>
        <i x="16"/>
        <i x="5"/>
        <i x="17"/>
        <i x="15"/>
        <i x="7"/>
        <i x="8"/>
        <i x="1"/>
        <i x="18"/>
      </items>
    </tabular>
  </data>
</slicerCacheDefinition>
</file>

<file path=xl/slicerCaches/slicerCache98.xml><?xml version="1.0" encoding="utf-8"?>
<slicerCacheDefinition xmlns="http://schemas.microsoft.com/office/spreadsheetml/2009/9/main" xmlns:mc="http://schemas.openxmlformats.org/markup-compatibility/2006" xmlns:x="http://schemas.openxmlformats.org/spreadsheetml/2006/main" mc:Ignorable="x" name="Datenschnitt_year28" sourceName="year">
  <pivotTables>
    <pivotTable tabId="93" name="PivotTable2"/>
  </pivotTables>
  <data>
    <tabular pivotCacheId="401">
      <items count="9">
        <i x="0" s="1"/>
        <i x="1" s="1"/>
        <i x="2" s="1"/>
        <i x="3" s="1"/>
        <i x="4" s="1"/>
        <i x="5" s="1"/>
        <i x="6" s="1"/>
        <i x="7" s="1"/>
        <i x="8" s="1"/>
      </items>
    </tabular>
  </data>
</slicerCacheDefinition>
</file>

<file path=xl/slicerCaches/slicerCache99.xml><?xml version="1.0" encoding="utf-8"?>
<slicerCacheDefinition xmlns="http://schemas.microsoft.com/office/spreadsheetml/2009/9/main" xmlns:mc="http://schemas.openxmlformats.org/markup-compatibility/2006" xmlns:x="http://schemas.openxmlformats.org/spreadsheetml/2006/main" mc:Ignorable="x" name="Datenschnitt_sector71" sourceName="sector">
  <pivotTables>
    <pivotTable tabId="94" name="PivotTable2"/>
  </pivotTables>
  <data>
    <tabular pivotCacheId="399">
      <items count="4">
        <i x="2"/>
        <i x="1"/>
        <i x="0"/>
        <i x="3" s="1"/>
      </items>
    </tabular>
  </data>
</slicerCacheDefinition>
</file>

<file path=xl/slicerCaches/slicerCache100.xml><?xml version="1.0" encoding="utf-8"?>
<slicerCacheDefinition xmlns="http://schemas.microsoft.com/office/spreadsheetml/2009/9/main" xmlns:mc="http://schemas.openxmlformats.org/markup-compatibility/2006" xmlns:x="http://schemas.openxmlformats.org/spreadsheetml/2006/main" mc:Ignorable="x" name="Datenschnitt_region291" sourceName="region">
  <pivotTables>
    <pivotTable tabId="94" name="PivotTable2"/>
  </pivotTables>
  <data>
    <tabular pivotCacheId="399">
      <items count="20">
        <i x="9"/>
        <i x="13"/>
        <i x="14"/>
        <i x="3"/>
        <i x="6"/>
        <i x="19" s="1"/>
        <i x="10"/>
        <i x="11"/>
        <i x="2"/>
        <i x="0"/>
        <i x="4"/>
        <i x="12"/>
        <i x="16"/>
        <i x="5"/>
        <i x="17"/>
        <i x="15"/>
        <i x="7"/>
        <i x="8"/>
        <i x="1"/>
        <i x="18"/>
      </items>
    </tabular>
  </data>
</slicerCacheDefinition>
</file>

<file path=xl/slicerCaches/slicerCache101.xml><?xml version="1.0" encoding="utf-8"?>
<slicerCacheDefinition xmlns="http://schemas.microsoft.com/office/spreadsheetml/2009/9/main" xmlns:mc="http://schemas.openxmlformats.org/markup-compatibility/2006" xmlns:x="http://schemas.openxmlformats.org/spreadsheetml/2006/main" mc:Ignorable="x" name="Datenschnitt_year281" sourceName="year">
  <pivotTables>
    <pivotTable tabId="94" name="PivotTable2"/>
  </pivotTables>
  <data>
    <tabular pivotCacheId="399">
      <items count="9">
        <i x="0" s="1"/>
        <i x="1" s="1"/>
        <i x="2" s="1"/>
        <i x="3" s="1"/>
        <i x="4" s="1"/>
        <i x="5" s="1"/>
        <i x="6" s="1"/>
        <i x="7" s="1"/>
        <i x="8" s="1"/>
      </items>
    </tabular>
  </data>
</slicerCacheDefinition>
</file>

<file path=xl/slicerCaches/slicerCache102.xml><?xml version="1.0" encoding="utf-8"?>
<slicerCacheDefinition xmlns="http://schemas.microsoft.com/office/spreadsheetml/2009/9/main" xmlns:mc="http://schemas.openxmlformats.org/markup-compatibility/2006" xmlns:x="http://schemas.openxmlformats.org/spreadsheetml/2006/main" mc:Ignorable="x" name="Datenschnitt_region30" sourceName="region">
  <pivotTables>
    <pivotTable tabId="21" name="PivotTable1"/>
  </pivotTables>
  <data>
    <tabular pivotCacheId="388">
      <items count="10">
        <i x="6" s="1"/>
        <i x="1" s="1"/>
        <i x="4" s="1"/>
        <i x="9" s="1"/>
        <i x="7" s="1"/>
        <i x="8" s="1"/>
        <i x="0" s="1"/>
        <i x="2" s="1"/>
        <i x="3" s="1"/>
        <i x="5" s="1"/>
      </items>
    </tabular>
  </data>
</slicerCacheDefinition>
</file>

<file path=xl/slicerCaches/slicerCache103.xml><?xml version="1.0" encoding="utf-8"?>
<slicerCacheDefinition xmlns="http://schemas.microsoft.com/office/spreadsheetml/2009/9/main" xmlns:mc="http://schemas.openxmlformats.org/markup-compatibility/2006" xmlns:x="http://schemas.openxmlformats.org/spreadsheetml/2006/main" mc:Ignorable="x" name="Datenschnitt_year29" sourceName="year">
  <pivotTables>
    <pivotTable tabId="21" name="PivotTable1"/>
  </pivotTables>
  <data>
    <tabular pivotCacheId="388">
      <items count="9">
        <i x="0"/>
        <i x="1" s="1"/>
        <i x="2" s="1"/>
        <i x="3" s="1"/>
        <i x="4" s="1"/>
        <i x="5"/>
        <i x="6"/>
        <i x="7"/>
        <i x="8"/>
      </items>
    </tabular>
  </data>
</slicerCacheDefinition>
</file>

<file path=xl/slicerCaches/slicerCache104.xml><?xml version="1.0" encoding="utf-8"?>
<slicerCacheDefinition xmlns="http://schemas.microsoft.com/office/spreadsheetml/2009/9/main" xmlns:mc="http://schemas.openxmlformats.org/markup-compatibility/2006" xmlns:x="http://schemas.openxmlformats.org/spreadsheetml/2006/main" mc:Ignorable="x" name="Datenschnitt_region31" sourceName="region">
  <pivotTables>
    <pivotTable tabId="11" name="PivotTable5"/>
  </pivotTables>
  <data>
    <tabular pivotCacheId="404">
      <items count="18">
        <i x="9" s="1"/>
        <i x="13" s="1"/>
        <i x="14" s="1"/>
        <i x="3" s="1"/>
        <i x="6" s="1"/>
        <i x="10" s="1"/>
        <i x="11" s="1"/>
        <i x="2" s="1"/>
        <i x="0" s="1"/>
        <i x="4" s="1"/>
        <i x="12" s="1"/>
        <i x="16" s="1"/>
        <i x="5" s="1"/>
        <i x="17" s="1"/>
        <i x="15" s="1"/>
        <i x="7" s="1"/>
        <i x="8" s="1"/>
        <i x="1" s="1"/>
      </items>
    </tabular>
  </data>
</slicerCacheDefinition>
</file>

<file path=xl/slicerCaches/slicerCache105.xml><?xml version="1.0" encoding="utf-8"?>
<slicerCacheDefinition xmlns="http://schemas.microsoft.com/office/spreadsheetml/2009/9/main" xmlns:mc="http://schemas.openxmlformats.org/markup-compatibility/2006" xmlns:x="http://schemas.openxmlformats.org/spreadsheetml/2006/main" mc:Ignorable="x" name="Datenschnitt_technology8" sourceName="technology">
  <pivotTables>
    <pivotTable tabId="11" name="PivotTable5"/>
  </pivotTables>
  <data>
    <tabular pivotCacheId="404">
      <items count="8">
        <i x="1" s="1"/>
        <i x="2" s="1"/>
        <i x="3" s="1"/>
        <i x="0" s="1"/>
        <i x="7" s="1"/>
        <i x="6" s="1"/>
        <i x="4" s="1"/>
        <i x="5" s="1"/>
      </items>
    </tabular>
  </data>
</slicerCacheDefinition>
</file>

<file path=xl/slicerCaches/slicerCache106.xml><?xml version="1.0" encoding="utf-8"?>
<slicerCacheDefinition xmlns="http://schemas.microsoft.com/office/spreadsheetml/2009/9/main" xmlns:mc="http://schemas.openxmlformats.org/markup-compatibility/2006" xmlns:x="http://schemas.openxmlformats.org/spreadsheetml/2006/main" mc:Ignorable="x" name="Datenschnitt_year30" sourceName="year">
  <pivotTables>
    <pivotTable tabId="11" name="PivotTable5"/>
  </pivotTables>
  <data>
    <tabular pivotCacheId="404">
      <items count="9">
        <i x="0" s="1"/>
        <i x="1" s="1"/>
        <i x="2" s="1"/>
        <i x="3" s="1"/>
        <i x="4" s="1"/>
        <i x="5" s="1"/>
        <i x="6" s="1"/>
        <i x="7" s="1"/>
        <i x="8" s="1"/>
      </items>
    </tabular>
  </data>
</slicerCacheDefinition>
</file>

<file path=xl/slicerCaches/slicerCache107.xml><?xml version="1.0" encoding="utf-8"?>
<slicerCacheDefinition xmlns="http://schemas.microsoft.com/office/spreadsheetml/2009/9/main" xmlns:mc="http://schemas.openxmlformats.org/markup-compatibility/2006" xmlns:x="http://schemas.openxmlformats.org/spreadsheetml/2006/main" mc:Ignorable="x" name="Datenschnitt_region32" sourceName="region">
  <pivotTables>
    <pivotTable tabId="95" name="PivotTable1"/>
  </pivotTables>
  <data>
    <tabular pivotCacheId="189">
      <items count="1">
        <i x="0" s="1" nd="1"/>
      </items>
    </tabular>
  </data>
</slicerCacheDefinition>
</file>

<file path=xl/slicerCaches/slicerCache108.xml><?xml version="1.0" encoding="utf-8"?>
<slicerCacheDefinition xmlns="http://schemas.microsoft.com/office/spreadsheetml/2009/9/main" xmlns:mc="http://schemas.openxmlformats.org/markup-compatibility/2006" xmlns:x="http://schemas.openxmlformats.org/spreadsheetml/2006/main" mc:Ignorable="x" name="Datenschnitt_year31" sourceName="year">
  <pivotTables>
    <pivotTable tabId="95" name="PivotTable1"/>
  </pivotTables>
  <data>
    <tabular pivotCacheId="189">
      <items count="1">
        <i x="0" s="1" nd="1"/>
      </items>
    </tabular>
  </data>
</slicerCacheDefinition>
</file>

<file path=xl/slicerCaches/slicerCache109.xml><?xml version="1.0" encoding="utf-8"?>
<slicerCacheDefinition xmlns="http://schemas.microsoft.com/office/spreadsheetml/2009/9/main" xmlns:mc="http://schemas.openxmlformats.org/markup-compatibility/2006" xmlns:x="http://schemas.openxmlformats.org/spreadsheetml/2006/main" mc:Ignorable="x" name="Datenschnitt_region71" sourceName="region">
  <pivotTables>
    <pivotTable tabId="96" name="PivotTable1"/>
  </pivotTables>
  <data>
    <tabular pivotCacheId="393">
      <items count="10">
        <i x="6"/>
        <i x="1" s="1"/>
        <i x="4"/>
        <i x="9" s="1"/>
        <i x="7" s="1"/>
        <i x="8" s="1"/>
        <i x="0" s="1"/>
        <i x="2"/>
        <i x="3"/>
        <i x="5"/>
      </items>
    </tabular>
  </data>
</slicerCacheDefinition>
</file>

<file path=xl/slicerCaches/slicerCache110.xml><?xml version="1.0" encoding="utf-8"?>
<slicerCacheDefinition xmlns="http://schemas.microsoft.com/office/spreadsheetml/2009/9/main" xmlns:mc="http://schemas.openxmlformats.org/markup-compatibility/2006" xmlns:x="http://schemas.openxmlformats.org/spreadsheetml/2006/main" mc:Ignorable="x" name="Datenschnitt_region33" sourceName="region">
  <pivotTables>
    <pivotTable tabId="6" name="PivotTable2"/>
  </pivotTables>
  <data>
    <tabular pivotCacheId="367">
      <items count="19">
        <i x="9"/>
        <i x="13"/>
        <i x="14"/>
        <i x="3" s="1"/>
        <i x="6"/>
        <i x="18"/>
        <i x="10"/>
        <i x="11"/>
        <i x="2"/>
        <i x="0"/>
        <i x="4"/>
        <i x="12"/>
        <i x="16"/>
        <i x="5"/>
        <i x="17"/>
        <i x="15"/>
        <i x="7"/>
        <i x="8"/>
        <i x="1"/>
      </items>
    </tabular>
  </data>
</slicerCacheDefinition>
</file>

<file path=xl/slicerCaches/slicerCache111.xml><?xml version="1.0" encoding="utf-8"?>
<slicerCacheDefinition xmlns="http://schemas.microsoft.com/office/spreadsheetml/2009/9/main" xmlns:mc="http://schemas.openxmlformats.org/markup-compatibility/2006" xmlns:x="http://schemas.openxmlformats.org/spreadsheetml/2006/main" mc:Ignorable="x" name="Datenschnitt_sector8" sourceName="sector">
  <pivotTables>
    <pivotTable tabId="6" name="PivotTable2"/>
  </pivotTables>
  <data>
    <tabular pivotCacheId="367">
      <items count="18">
        <i x="12" s="1"/>
        <i x="10" s="1"/>
        <i x="5" s="1"/>
        <i x="15" s="1"/>
        <i x="8" s="1"/>
        <i x="6" s="1"/>
        <i x="7" s="1"/>
        <i x="4" s="1"/>
        <i x="3" s="1"/>
        <i x="2" s="1"/>
        <i x="0" s="1"/>
        <i x="1" s="1"/>
        <i x="9" s="1"/>
        <i x="13" s="1"/>
        <i x="11" s="1"/>
        <i x="16" s="1" nd="1"/>
        <i x="17" s="1" nd="1"/>
        <i x="14" s="1" nd="1"/>
      </items>
    </tabular>
  </data>
</slicerCacheDefinition>
</file>

<file path=xl/slicerCaches/slicerCache112.xml><?xml version="1.0" encoding="utf-8"?>
<slicerCacheDefinition xmlns="http://schemas.microsoft.com/office/spreadsheetml/2009/9/main" xmlns:mc="http://schemas.openxmlformats.org/markup-compatibility/2006" xmlns:x="http://schemas.openxmlformats.org/spreadsheetml/2006/main" mc:Ignorable="x" name="Datenschnitt_year32" sourceName="year">
  <pivotTables>
    <pivotTable tabId="6" name="PivotTable2"/>
  </pivotTables>
  <data>
    <tabular pivotCacheId="367">
      <items count="9">
        <i x="0" s="1"/>
        <i x="1" s="1"/>
        <i x="2" s="1"/>
        <i x="3" s="1"/>
        <i x="4" s="1"/>
        <i x="5" s="1"/>
        <i x="6" s="1"/>
        <i x="7" s="1"/>
        <i x="8" s="1"/>
      </items>
    </tabular>
  </data>
</slicerCacheDefinition>
</file>

<file path=xl/slicerCaches/slicerCache113.xml><?xml version="1.0" encoding="utf-8"?>
<slicerCacheDefinition xmlns="http://schemas.microsoft.com/office/spreadsheetml/2009/9/main" xmlns:mc="http://schemas.openxmlformats.org/markup-compatibility/2006" xmlns:x="http://schemas.openxmlformats.org/spreadsheetml/2006/main" mc:Ignorable="x" name="Datenschnitt_region121" sourceName="region">
  <pivotTables>
    <pivotTable tabId="97" name="PivotTable2"/>
  </pivotTables>
  <data>
    <tabular pivotCacheId="366">
      <items count="19">
        <i x="9" s="1"/>
        <i x="13" s="1"/>
        <i x="14" s="1"/>
        <i x="3" s="1"/>
        <i x="6" s="1"/>
        <i x="18" s="1"/>
        <i x="10" s="1"/>
        <i x="11" s="1"/>
        <i x="2" s="1"/>
        <i x="0" s="1"/>
        <i x="4" s="1"/>
        <i x="12" s="1"/>
        <i x="16" s="1"/>
        <i x="5" s="1"/>
        <i x="17" s="1"/>
        <i x="15" s="1"/>
        <i x="7" s="1"/>
        <i x="8" s="1"/>
        <i x="1" s="1"/>
      </items>
    </tabular>
  </data>
</slicerCacheDefinition>
</file>

<file path=xl/slicerCaches/slicerCache114.xml><?xml version="1.0" encoding="utf-8"?>
<slicerCacheDefinition xmlns="http://schemas.microsoft.com/office/spreadsheetml/2009/9/main" xmlns:mc="http://schemas.openxmlformats.org/markup-compatibility/2006" xmlns:x="http://schemas.openxmlformats.org/spreadsheetml/2006/main" mc:Ignorable="x" name="Datenschnitt_sector31" sourceName="sector">
  <pivotTables>
    <pivotTable tabId="97" name="PivotTable2"/>
  </pivotTables>
  <data>
    <tabular pivotCacheId="366">
      <items count="18">
        <i x="12"/>
        <i x="2" s="1"/>
        <i x="10"/>
        <i x="5" s="1"/>
        <i x="16"/>
        <i x="17"/>
        <i x="6" s="1"/>
        <i x="4" s="1"/>
        <i x="8"/>
        <i x="14"/>
        <i x="7" s="1"/>
        <i x="0" s="1"/>
        <i x="3" s="1"/>
        <i x="1" s="1"/>
        <i x="9" s="1"/>
        <i x="13"/>
        <i x="15"/>
        <i x="11"/>
      </items>
    </tabular>
  </data>
</slicerCacheDefinition>
</file>

<file path=xl/slicerCaches/slicerCache115.xml><?xml version="1.0" encoding="utf-8"?>
<slicerCacheDefinition xmlns="http://schemas.microsoft.com/office/spreadsheetml/2009/9/main" xmlns:mc="http://schemas.openxmlformats.org/markup-compatibility/2006" xmlns:x="http://schemas.openxmlformats.org/spreadsheetml/2006/main" mc:Ignorable="x" name="Datenschnitt_year101" sourceName="year">
  <pivotTables>
    <pivotTable tabId="97" name="PivotTable2"/>
  </pivotTables>
  <data>
    <tabular pivotCacheId="366">
      <items count="9">
        <i x="0"/>
        <i x="1"/>
        <i x="2"/>
        <i x="3"/>
        <i x="4" s="1"/>
        <i x="5"/>
        <i x="6"/>
        <i x="7"/>
        <i x="8"/>
      </items>
    </tabular>
  </data>
</slicerCacheDefinition>
</file>

<file path=xl/slicerCaches/slicerCache116.xml><?xml version="1.0" encoding="utf-8"?>
<slicerCacheDefinition xmlns="http://schemas.microsoft.com/office/spreadsheetml/2009/9/main" xmlns:mc="http://schemas.openxmlformats.org/markup-compatibility/2006" xmlns:x="http://schemas.openxmlformats.org/spreadsheetml/2006/main" mc:Ignorable="x" name="Datenschnitt_region131" sourceName="region">
  <pivotTables>
    <pivotTable tabId="99" name="PivotTable2"/>
  </pivotTables>
  <data>
    <tabular pivotCacheId="182">
      <items count="16">
        <i x="6" s="1"/>
        <i x="1" s="1"/>
        <i x="4" s="1"/>
        <i x="10" s="1"/>
        <i x="7" s="1"/>
        <i x="8" s="1"/>
        <i x="0" s="1"/>
        <i x="2" s="1"/>
        <i x="3" s="1"/>
        <i x="5" s="1"/>
        <i x="9" s="1"/>
        <i x="13" s="1" nd="1"/>
        <i x="14" s="1" nd="1"/>
        <i x="12" s="1" nd="1"/>
        <i x="15" s="1" nd="1"/>
        <i x="11" s="1" nd="1"/>
      </items>
    </tabular>
  </data>
</slicerCacheDefinition>
</file>

<file path=xl/slicerCaches/slicerCache117.xml><?xml version="1.0" encoding="utf-8"?>
<slicerCacheDefinition xmlns="http://schemas.microsoft.com/office/spreadsheetml/2009/9/main" xmlns:mc="http://schemas.openxmlformats.org/markup-compatibility/2006" xmlns:x="http://schemas.openxmlformats.org/spreadsheetml/2006/main" mc:Ignorable="x" name="Datenschnitt_year113" sourceName="year">
  <pivotTables>
    <pivotTable tabId="99" name="PivotTable2"/>
  </pivotTables>
  <data>
    <tabular pivotCacheId="182">
      <items count="8">
        <i x="0" s="1"/>
        <i x="1" s="1"/>
        <i x="2" s="1"/>
        <i x="3" s="1"/>
        <i x="4" s="1"/>
        <i x="6" s="1" nd="1"/>
        <i x="7" s="1" nd="1"/>
        <i x="5" s="1" nd="1"/>
      </items>
    </tabular>
  </data>
</slicerCacheDefinition>
</file>

<file path=xl/slicerCaches/slicerCache118.xml><?xml version="1.0" encoding="utf-8"?>
<slicerCacheDefinition xmlns="http://schemas.microsoft.com/office/spreadsheetml/2009/9/main" xmlns:mc="http://schemas.openxmlformats.org/markup-compatibility/2006" xmlns:x="http://schemas.openxmlformats.org/spreadsheetml/2006/main" mc:Ignorable="x" name="Datenschnitt_region182" sourceName="region">
  <pivotTables>
    <pivotTable tabId="100" name="PivotTable1"/>
  </pivotTables>
  <data>
    <tabular pivotCacheId="368">
      <items count="9">
        <i x="6" s="1"/>
        <i x="1" s="1"/>
        <i x="4" s="1"/>
        <i x="7" s="1"/>
        <i x="8" s="1"/>
        <i x="0" s="1"/>
        <i x="2" s="1"/>
        <i x="3" s="1"/>
        <i x="5" s="1"/>
      </items>
    </tabular>
  </data>
</slicerCacheDefinition>
</file>

<file path=xl/slicerCaches/slicerCache119.xml><?xml version="1.0" encoding="utf-8"?>
<slicerCacheDefinition xmlns="http://schemas.microsoft.com/office/spreadsheetml/2009/9/main" xmlns:mc="http://schemas.openxmlformats.org/markup-compatibility/2006" xmlns:x="http://schemas.openxmlformats.org/spreadsheetml/2006/main" mc:Ignorable="x" name="Datenschnitt_year172" sourceName="year">
  <pivotTables>
    <pivotTable tabId="100" name="PivotTable1"/>
  </pivotTables>
  <data>
    <tabular pivotCacheId="368">
      <items count="9">
        <i x="0" s="1"/>
        <i x="1" s="1"/>
        <i x="2" s="1"/>
        <i x="3" s="1"/>
        <i x="4" s="1"/>
        <i x="5" s="1"/>
        <i x="6" s="1"/>
        <i x="7" s="1"/>
        <i x="8" s="1"/>
      </items>
    </tabular>
  </data>
</slicerCacheDefinition>
</file>

<file path=xl/slicerCaches/slicerCache120.xml><?xml version="1.0" encoding="utf-8"?>
<slicerCacheDefinition xmlns="http://schemas.microsoft.com/office/spreadsheetml/2009/9/main" xmlns:mc="http://schemas.openxmlformats.org/markup-compatibility/2006" xmlns:x="http://schemas.openxmlformats.org/spreadsheetml/2006/main" mc:Ignorable="x" name="Datenschnitt_input1" sourceName="input">
  <pivotTables>
    <pivotTable tabId="100" name="PivotTable1"/>
  </pivotTables>
  <data>
    <tabular pivotCacheId="368">
      <items count="2">
        <i x="0" s="1"/>
        <i x="1" s="1"/>
      </items>
    </tabular>
  </data>
</slicerCacheDefinition>
</file>

<file path=xl/slicerCaches/slicerCache121.xml><?xml version="1.0" encoding="utf-8"?>
<slicerCacheDefinition xmlns="http://schemas.microsoft.com/office/spreadsheetml/2009/9/main" xmlns:mc="http://schemas.openxmlformats.org/markup-compatibility/2006" xmlns:x="http://schemas.openxmlformats.org/spreadsheetml/2006/main" mc:Ignorable="x" name="Datenschnitt_region1821" sourceName="region">
  <pivotTables>
    <pivotTable tabId="101" name="PivotTable1"/>
  </pivotTables>
  <data>
    <tabular pivotCacheId="369">
      <items count="18">
        <i x="9"/>
        <i x="13"/>
        <i x="14"/>
        <i x="3" s="1"/>
        <i x="6"/>
        <i x="10"/>
        <i x="11"/>
        <i x="2"/>
        <i x="0"/>
        <i x="4"/>
        <i x="12"/>
        <i x="16"/>
        <i x="5"/>
        <i x="17"/>
        <i x="15"/>
        <i x="7"/>
        <i x="8"/>
        <i x="1"/>
      </items>
    </tabular>
  </data>
</slicerCacheDefinition>
</file>

<file path=xl/slicerCaches/slicerCache122.xml><?xml version="1.0" encoding="utf-8"?>
<slicerCacheDefinition xmlns="http://schemas.microsoft.com/office/spreadsheetml/2009/9/main" xmlns:mc="http://schemas.openxmlformats.org/markup-compatibility/2006" xmlns:x="http://schemas.openxmlformats.org/spreadsheetml/2006/main" mc:Ignorable="x" name="Datenschnitt_year1721" sourceName="year">
  <pivotTables>
    <pivotTable tabId="101" name="PivotTable1"/>
  </pivotTables>
  <data>
    <tabular pivotCacheId="369">
      <items count="9">
        <i x="0" s="1"/>
        <i x="1" s="1"/>
        <i x="2" s="1"/>
        <i x="3" s="1"/>
        <i x="4" s="1"/>
        <i x="5" s="1"/>
        <i x="6" s="1"/>
        <i x="7" s="1"/>
        <i x="8" s="1"/>
      </items>
    </tabular>
  </data>
</slicerCacheDefinition>
</file>

<file path=xl/slicerCaches/slicerCache123.xml><?xml version="1.0" encoding="utf-8"?>
<slicerCacheDefinition xmlns="http://schemas.microsoft.com/office/spreadsheetml/2009/9/main" xmlns:mc="http://schemas.openxmlformats.org/markup-compatibility/2006" xmlns:x="http://schemas.openxmlformats.org/spreadsheetml/2006/main" mc:Ignorable="x" name="Datenschnitt_input11" sourceName="input">
  <pivotTables>
    <pivotTable tabId="101" name="PivotTable1"/>
  </pivotTables>
  <data>
    <tabular pivotCacheId="369">
      <items count="23">
        <i x="16" s="1"/>
        <i x="14" s="1"/>
        <i x="20" s="1"/>
        <i x="9" s="1"/>
        <i x="7" s="1"/>
        <i x="8" s="1"/>
        <i x="6" s="1"/>
        <i x="12" s="1"/>
        <i x="1" s="1"/>
        <i x="10" s="1"/>
        <i x="11" s="1"/>
        <i x="5" s="1"/>
        <i x="4" s="1"/>
        <i x="3" s="1"/>
        <i x="0" s="1"/>
        <i x="22" s="1"/>
        <i x="2" s="1"/>
        <i x="13" s="1"/>
        <i x="17" s="1"/>
        <i x="19" s="1"/>
        <i x="15" s="1"/>
        <i x="18" s="1"/>
        <i x="21" s="1" nd="1"/>
      </items>
    </tabular>
  </data>
</slicerCacheDefinition>
</file>

<file path=xl/slicerCaches/slicerCache124.xml><?xml version="1.0" encoding="utf-8"?>
<slicerCacheDefinition xmlns="http://schemas.microsoft.com/office/spreadsheetml/2009/9/main" xmlns:mc="http://schemas.openxmlformats.org/markup-compatibility/2006" xmlns:x="http://schemas.openxmlformats.org/spreadsheetml/2006/main" mc:Ignorable="x" name="Datenschnitt_output1" sourceName="output">
  <pivotTables>
    <pivotTable tabId="101" name="PivotTable1"/>
  </pivotTables>
  <data>
    <tabular pivotCacheId="369">
      <items count="17">
        <i x="15"/>
        <i x="13"/>
        <i x="8"/>
        <i x="6"/>
        <i x="11"/>
        <i x="1"/>
        <i x="9" s="1"/>
        <i x="10"/>
        <i x="5"/>
        <i x="4"/>
        <i x="3"/>
        <i x="0"/>
        <i x="2"/>
        <i x="12"/>
        <i x="16"/>
        <i x="14"/>
        <i x="7" nd="1"/>
      </items>
    </tabular>
  </data>
</slicerCacheDefinition>
</file>

<file path=xl/slicerCaches/slicerCache125.xml><?xml version="1.0" encoding="utf-8"?>
<slicerCacheDefinition xmlns="http://schemas.microsoft.com/office/spreadsheetml/2009/9/main" xmlns:mc="http://schemas.openxmlformats.org/markup-compatibility/2006" xmlns:x="http://schemas.openxmlformats.org/spreadsheetml/2006/main" mc:Ignorable="x" name="Datenschnitt_region18212" sourceName="region">
  <pivotTables>
    <pivotTable tabId="103" name="PivotTable1"/>
  </pivotTables>
  <data>
    <tabular pivotCacheId="370">
      <items count="18">
        <i x="9"/>
        <i x="13"/>
        <i x="14"/>
        <i x="3" s="1"/>
        <i x="6"/>
        <i x="10"/>
        <i x="11"/>
        <i x="2"/>
        <i x="0"/>
        <i x="4"/>
        <i x="12"/>
        <i x="16"/>
        <i x="5"/>
        <i x="17"/>
        <i x="15"/>
        <i x="7"/>
        <i x="8"/>
        <i x="1"/>
      </items>
    </tabular>
  </data>
</slicerCacheDefinition>
</file>

<file path=xl/slicerCaches/slicerCache126.xml><?xml version="1.0" encoding="utf-8"?>
<slicerCacheDefinition xmlns="http://schemas.microsoft.com/office/spreadsheetml/2009/9/main" xmlns:mc="http://schemas.openxmlformats.org/markup-compatibility/2006" xmlns:x="http://schemas.openxmlformats.org/spreadsheetml/2006/main" mc:Ignorable="x" name="Datenschnitt_year17212" sourceName="year">
  <pivotTables>
    <pivotTable tabId="103" name="PivotTable1"/>
  </pivotTables>
  <data>
    <tabular pivotCacheId="370">
      <items count="9">
        <i x="0" s="1"/>
        <i x="1" s="1"/>
        <i x="2" s="1"/>
        <i x="3" s="1"/>
        <i x="4" s="1"/>
        <i x="5" s="1"/>
        <i x="6" s="1"/>
        <i x="7" s="1"/>
        <i x="8" s="1"/>
      </items>
    </tabular>
  </data>
</slicerCacheDefinition>
</file>

<file path=xl/slicerCaches/slicerCache127.xml><?xml version="1.0" encoding="utf-8"?>
<slicerCacheDefinition xmlns="http://schemas.microsoft.com/office/spreadsheetml/2009/9/main" xmlns:mc="http://schemas.openxmlformats.org/markup-compatibility/2006" xmlns:x="http://schemas.openxmlformats.org/spreadsheetml/2006/main" mc:Ignorable="x" name="Datenschnitt_input112" sourceName="input">
  <pivotTables>
    <pivotTable tabId="103" name="PivotTable1"/>
  </pivotTables>
  <data>
    <tabular pivotCacheId="370">
      <items count="5">
        <i x="2" s="1"/>
        <i x="4" s="1"/>
        <i x="1" s="1"/>
        <i x="0" s="1"/>
        <i x="3" s="1" nd="1"/>
      </items>
    </tabular>
  </data>
</slicerCacheDefinition>
</file>

<file path=xl/slicerCaches/slicerCache128.xml><?xml version="1.0" encoding="utf-8"?>
<slicerCacheDefinition xmlns="http://schemas.microsoft.com/office/spreadsheetml/2009/9/main" xmlns:mc="http://schemas.openxmlformats.org/markup-compatibility/2006" xmlns:x="http://schemas.openxmlformats.org/spreadsheetml/2006/main" mc:Ignorable="x" name="Datenschnitt_output12" sourceName="output">
  <pivotTables>
    <pivotTable tabId="103" name="PivotTable1"/>
  </pivotTables>
  <data>
    <tabular pivotCacheId="370">
      <items count="17">
        <i x="15"/>
        <i x="13"/>
        <i x="8"/>
        <i x="6"/>
        <i x="11"/>
        <i x="1"/>
        <i x="9"/>
        <i x="10"/>
        <i x="5"/>
        <i x="4"/>
        <i x="3" s="1"/>
        <i x="0"/>
        <i x="2"/>
        <i x="12"/>
        <i x="16"/>
        <i x="14"/>
        <i x="7" nd="1"/>
      </items>
    </tabular>
  </data>
</slicerCacheDefinition>
</file>

<file path=xl/slicerCaches/slicerCache129.xml><?xml version="1.0" encoding="utf-8"?>
<slicerCacheDefinition xmlns="http://schemas.microsoft.com/office/spreadsheetml/2009/9/main" xmlns:mc="http://schemas.openxmlformats.org/markup-compatibility/2006" xmlns:x="http://schemas.openxmlformats.org/spreadsheetml/2006/main" mc:Ignorable="x" name="Datenschnitt_region34" sourceName="region">
  <pivotTables>
    <pivotTable tabId="23" name="PivotTable2"/>
  </pivotTables>
  <data>
    <tabular pivotCacheId="390">
      <items count="10">
        <i x="6"/>
        <i x="1" s="1"/>
        <i x="4"/>
        <i x="9" s="1"/>
        <i x="7" s="1"/>
        <i x="8" s="1"/>
        <i x="0" s="1"/>
        <i x="2"/>
        <i x="3"/>
        <i x="5"/>
      </items>
    </tabular>
  </data>
</slicerCacheDefinition>
</file>

<file path=xl/slicerCaches/slicerCache130.xml><?xml version="1.0" encoding="utf-8"?>
<slicerCacheDefinition xmlns="http://schemas.microsoft.com/office/spreadsheetml/2009/9/main" xmlns:mc="http://schemas.openxmlformats.org/markup-compatibility/2006" xmlns:x="http://schemas.openxmlformats.org/spreadsheetml/2006/main" mc:Ignorable="x" name="Datenschnitt_year33" sourceName="year">
  <pivotTables>
    <pivotTable tabId="23" name="PivotTable2"/>
  </pivotTables>
  <data>
    <tabular pivotCacheId="390">
      <items count="9">
        <i x="0" s="1"/>
        <i x="1" s="1"/>
        <i x="2" s="1"/>
        <i x="3" s="1"/>
        <i x="4" s="1"/>
        <i x="5" s="1"/>
        <i x="6" s="1"/>
        <i x="7" s="1"/>
        <i x="8" s="1"/>
      </items>
    </tabular>
  </data>
</slicerCacheDefinition>
</file>

<file path=xl/slicerCaches/slicerCache131.xml><?xml version="1.0" encoding="utf-8"?>
<slicerCacheDefinition xmlns="http://schemas.microsoft.com/office/spreadsheetml/2009/9/main" xmlns:mc="http://schemas.openxmlformats.org/markup-compatibility/2006" xmlns:x="http://schemas.openxmlformats.org/spreadsheetml/2006/main" mc:Ignorable="x" name="Datenschnitt_year34" sourceName="year">
  <pivotTables>
    <pivotTable tabId="96" name="PivotTable1"/>
  </pivotTables>
  <data>
    <tabular pivotCacheId="393">
      <items count="9">
        <i x="0" s="1"/>
        <i x="1" s="1"/>
        <i x="2" s="1"/>
        <i x="3" s="1"/>
        <i x="4" s="1"/>
        <i x="5" s="1"/>
        <i x="6" s="1"/>
        <i x="7" s="1"/>
        <i x="8" s="1"/>
      </items>
    </tabular>
  </data>
</slicerCacheDefinition>
</file>

<file path=xl/slicerCaches/slicerCache132.xml><?xml version="1.0" encoding="utf-8"?>
<slicerCacheDefinition xmlns="http://schemas.microsoft.com/office/spreadsheetml/2009/9/main" xmlns:mc="http://schemas.openxmlformats.org/markup-compatibility/2006" xmlns:x="http://schemas.openxmlformats.org/spreadsheetml/2006/main" mc:Ignorable="x" name="Datenschnitt_commodity1" sourceName="commodity">
  <pivotTables>
    <pivotTable tabId="110" name="PivotTable1"/>
  </pivotTables>
  <data>
    <tabular pivotCacheId="373">
      <items count="19">
        <i x="16" s="1"/>
        <i x="14" s="1"/>
        <i x="9" s="1"/>
        <i x="7" s="1"/>
        <i x="8" s="1"/>
        <i x="6" s="1"/>
        <i x="12" s="1"/>
        <i x="1" s="1"/>
        <i x="10" s="1"/>
        <i x="11" s="1"/>
        <i x="5" s="1"/>
        <i x="4" s="1"/>
        <i x="3" s="1"/>
        <i x="0" s="1"/>
        <i x="2" s="1"/>
        <i x="13" s="1"/>
        <i x="17" s="1"/>
        <i x="18" s="1"/>
        <i x="15" s="1"/>
      </items>
    </tabular>
  </data>
</slicerCacheDefinition>
</file>

<file path=xl/slicerCaches/slicerCache133.xml><?xml version="1.0" encoding="utf-8"?>
<slicerCacheDefinition xmlns="http://schemas.microsoft.com/office/spreadsheetml/2009/9/main" xmlns:mc="http://schemas.openxmlformats.org/markup-compatibility/2006" xmlns:x="http://schemas.openxmlformats.org/spreadsheetml/2006/main" mc:Ignorable="x" name="Datenschnitt_exporter1" sourceName="exporter">
  <pivotTables>
    <pivotTable tabId="110" name="PivotTable1"/>
  </pivotTables>
  <data>
    <tabular pivotCacheId="373">
      <items count="20">
        <i x="9"/>
        <i x="13" s="1"/>
        <i x="14" s="1"/>
        <i x="3"/>
        <i x="6"/>
        <i x="19"/>
        <i x="10" s="1"/>
        <i x="11" s="1"/>
        <i x="2" s="1"/>
        <i x="0" s="1"/>
        <i x="4"/>
        <i x="12" s="1"/>
        <i x="16"/>
        <i x="5"/>
        <i x="17" s="1"/>
        <i x="15" s="1"/>
        <i x="7" s="1"/>
        <i x="8"/>
        <i x="1" s="1"/>
        <i x="18"/>
      </items>
    </tabular>
  </data>
</slicerCacheDefinition>
</file>

<file path=xl/slicerCaches/slicerCache134.xml><?xml version="1.0" encoding="utf-8"?>
<slicerCacheDefinition xmlns="http://schemas.microsoft.com/office/spreadsheetml/2009/9/main" xmlns:mc="http://schemas.openxmlformats.org/markup-compatibility/2006" xmlns:x="http://schemas.openxmlformats.org/spreadsheetml/2006/main" mc:Ignorable="x" name="Datenschnitt_importer1" sourceName="importer">
  <pivotTables>
    <pivotTable tabId="110" name="PivotTable1"/>
  </pivotTables>
  <data>
    <tabular pivotCacheId="373">
      <items count="20">
        <i x="8"/>
        <i x="12" s="1"/>
        <i x="13" s="1"/>
        <i x="2"/>
        <i x="5"/>
        <i x="18"/>
        <i x="9" s="1"/>
        <i x="10" s="1"/>
        <i x="1" s="1"/>
        <i x="19" s="1"/>
        <i x="3"/>
        <i x="11" s="1"/>
        <i x="15"/>
        <i x="4"/>
        <i x="16" s="1"/>
        <i x="14" s="1"/>
        <i x="6" s="1"/>
        <i x="7"/>
        <i x="0" s="1"/>
        <i x="17"/>
      </items>
    </tabular>
  </data>
</slicerCacheDefinition>
</file>

<file path=xl/slicerCaches/slicerCache135.xml><?xml version="1.0" encoding="utf-8"?>
<slicerCacheDefinition xmlns="http://schemas.microsoft.com/office/spreadsheetml/2009/9/main" xmlns:mc="http://schemas.openxmlformats.org/markup-compatibility/2006" xmlns:x="http://schemas.openxmlformats.org/spreadsheetml/2006/main" mc:Ignorable="x" name="Datenschnitt_year161" sourceName="year">
  <pivotTables>
    <pivotTable tabId="110" name="PivotTable1"/>
  </pivotTables>
  <data>
    <tabular pivotCacheId="373">
      <items count="9">
        <i x="0"/>
        <i x="1"/>
        <i x="2"/>
        <i x="3"/>
        <i x="4" s="1"/>
        <i x="5"/>
        <i x="6"/>
        <i x="7"/>
        <i x="8"/>
      </items>
    </tabular>
  </data>
</slicerCacheDefinition>
</file>

<file path=xl/slicerCaches/slicerCache136.xml><?xml version="1.0" encoding="utf-8"?>
<slicerCacheDefinition xmlns="http://schemas.microsoft.com/office/spreadsheetml/2009/9/main" xmlns:mc="http://schemas.openxmlformats.org/markup-compatibility/2006" xmlns:x="http://schemas.openxmlformats.org/spreadsheetml/2006/main" mc:Ignorable="x" name="Datenschnitt_ct" sourceName="ct">
  <pivotTables>
    <pivotTable tabId="112" name="PivotTable1"/>
  </pivotTables>
  <data>
    <tabular pivotCacheId="357">
      <items count="3">
        <i x="2" s="1"/>
        <i x="1" s="1"/>
        <i x="0" s="1"/>
      </items>
    </tabular>
  </data>
</slicerCacheDefinition>
</file>

<file path=xl/slicerCaches/slicerCache137.xml><?xml version="1.0" encoding="utf-8"?>
<slicerCacheDefinition xmlns="http://schemas.microsoft.com/office/spreadsheetml/2009/9/main" xmlns:mc="http://schemas.openxmlformats.org/markup-compatibility/2006" xmlns:x="http://schemas.openxmlformats.org/spreadsheetml/2006/main" mc:Ignorable="x" name="Datenschnitt_cf" sourceName="cf">
  <pivotTables>
    <pivotTable tabId="112" name="PivotTable1"/>
  </pivotTables>
  <data>
    <tabular pivotCacheId="357">
      <items count="5">
        <i x="2" s="1"/>
        <i x="3" s="1"/>
        <i x="1" s="1"/>
        <i x="0" s="1"/>
        <i x="4" s="1"/>
      </items>
    </tabular>
  </data>
</slicerCacheDefinition>
</file>

<file path=xl/slicerCaches/slicerCache138.xml><?xml version="1.0" encoding="utf-8"?>
<slicerCacheDefinition xmlns="http://schemas.microsoft.com/office/spreadsheetml/2009/9/main" xmlns:mc="http://schemas.openxmlformats.org/markup-compatibility/2006" xmlns:x="http://schemas.openxmlformats.org/spreadsheetml/2006/main" mc:Ignorable="x" name="Datenschnitt_year" sourceName="year ">
  <pivotTables>
    <pivotTable tabId="112" name="PivotTable1"/>
  </pivotTables>
  <data>
    <tabular pivotCacheId="357">
      <items count="5">
        <i x="0"/>
        <i x="1" s="1"/>
        <i x="2" s="1"/>
        <i x="3" s="1"/>
        <i x="4" s="1"/>
      </items>
    </tabular>
  </data>
</slicerCacheDefinition>
</file>

<file path=xl/slicerCaches/slicerCache139.xml><?xml version="1.0" encoding="utf-8"?>
<slicerCacheDefinition xmlns="http://schemas.microsoft.com/office/spreadsheetml/2009/9/main" xmlns:mc="http://schemas.openxmlformats.org/markup-compatibility/2006" xmlns:x="http://schemas.openxmlformats.org/spreadsheetml/2006/main" mc:Ignorable="x" name="Datenschnitt_bt" sourceName="bt">
  <pivotTables>
    <pivotTable tabId="113" name="PivotTable1"/>
  </pivotTables>
  <data>
    <tabular pivotCacheId="358">
      <items count="3">
        <i x="1"/>
        <i x="2"/>
        <i x="0" s="1"/>
      </items>
    </tabular>
  </data>
</slicerCacheDefinition>
</file>

<file path=xl/slicerCaches/slicerCache140.xml><?xml version="1.0" encoding="utf-8"?>
<slicerCacheDefinition xmlns="http://schemas.microsoft.com/office/spreadsheetml/2009/9/main" xmlns:mc="http://schemas.openxmlformats.org/markup-compatibility/2006" xmlns:x="http://schemas.openxmlformats.org/spreadsheetml/2006/main" mc:Ignorable="x" name="Datenschnitt_bf" sourceName="bf">
  <pivotTables>
    <pivotTable tabId="113" name="PivotTable1"/>
  </pivotTables>
  <data>
    <tabular pivotCacheId="358">
      <items count="4">
        <i x="2" s="1"/>
        <i x="0" s="1"/>
        <i x="3"/>
        <i x="1" s="1"/>
      </items>
    </tabular>
  </data>
</slicerCacheDefinition>
</file>

<file path=xl/slicerCaches/slicerCache141.xml><?xml version="1.0" encoding="utf-8"?>
<slicerCacheDefinition xmlns="http://schemas.microsoft.com/office/spreadsheetml/2009/9/main" xmlns:mc="http://schemas.openxmlformats.org/markup-compatibility/2006" xmlns:x="http://schemas.openxmlformats.org/spreadsheetml/2006/main" mc:Ignorable="x" name="Datenschnitt_year35" sourceName="year">
  <pivotTables>
    <pivotTable tabId="113" name="PivotTable1"/>
  </pivotTables>
  <data>
    <tabular pivotCacheId="358">
      <items count="5">
        <i x="0"/>
        <i x="1" s="1"/>
        <i x="2" s="1"/>
        <i x="3" s="1"/>
        <i x="4" s="1"/>
      </items>
    </tabular>
  </data>
</slicerCacheDefinition>
</file>

<file path=xl/slicerCaches/slicerCache142.xml><?xml version="1.0" encoding="utf-8"?>
<slicerCacheDefinition xmlns="http://schemas.microsoft.com/office/spreadsheetml/2009/9/main" xmlns:mc="http://schemas.openxmlformats.org/markup-compatibility/2006" xmlns:x="http://schemas.openxmlformats.org/spreadsheetml/2006/main" mc:Ignorable="x" name="Datenschnitt_fossil_energy" sourceName="fossil energy">
  <pivotTables>
    <pivotTable tabId="114" name="PivotTable1"/>
  </pivotTables>
  <data>
    <tabular pivotCacheId="397">
      <items count="4">
        <i x="2"/>
        <i x="1"/>
        <i x="0"/>
        <i x="3" s="1"/>
      </items>
    </tabular>
  </data>
</slicerCacheDefinition>
</file>

<file path=xl/slicerCaches/slicerCache143.xml><?xml version="1.0" encoding="utf-8"?>
<slicerCacheDefinition xmlns="http://schemas.microsoft.com/office/spreadsheetml/2009/9/main" xmlns:mc="http://schemas.openxmlformats.org/markup-compatibility/2006" xmlns:x="http://schemas.openxmlformats.org/spreadsheetml/2006/main" mc:Ignorable="x" name="Datenschnitt_class" sourceName="class">
  <pivotTables>
    <pivotTable tabId="114" name="PivotTable1"/>
  </pivotTables>
  <data>
    <tabular pivotCacheId="397">
      <items count="7">
        <i x="2" s="1"/>
        <i x="1" s="1"/>
        <i x="5" s="1"/>
        <i x="6" s="1"/>
        <i x="4" s="1"/>
        <i x="3" s="1"/>
        <i x="0" s="1"/>
      </items>
    </tabular>
  </data>
</slicerCacheDefinition>
</file>

<file path=xl/slicerCaches/slicerCache144.xml><?xml version="1.0" encoding="utf-8"?>
<slicerCacheDefinition xmlns="http://schemas.microsoft.com/office/spreadsheetml/2009/9/main" xmlns:mc="http://schemas.openxmlformats.org/markup-compatibility/2006" xmlns:x="http://schemas.openxmlformats.org/spreadsheetml/2006/main" mc:Ignorable="x" name="Datenschnitt_energy_carrier" sourceName="energy carrier">
  <pivotTables>
    <pivotTable tabId="114" name="PivotTable1"/>
  </pivotTables>
  <data>
    <tabular pivotCacheId="397">
      <items count="6">
        <i x="0" s="1"/>
        <i x="5" s="1"/>
        <i x="1" s="1"/>
        <i x="4" s="1"/>
        <i x="3" s="1"/>
        <i x="2" s="1"/>
      </items>
    </tabular>
  </data>
</slicerCacheDefinition>
</file>

<file path=xl/slicerCaches/slicerCache145.xml><?xml version="1.0" encoding="utf-8"?>
<slicerCacheDefinition xmlns="http://schemas.microsoft.com/office/spreadsheetml/2009/9/main" xmlns:mc="http://schemas.openxmlformats.org/markup-compatibility/2006" xmlns:x="http://schemas.openxmlformats.org/spreadsheetml/2006/main" mc:Ignorable="x" name="Datenschnitt_year36" sourceName="year">
  <pivotTables>
    <pivotTable tabId="114" name="PivotTable1"/>
  </pivotTables>
  <data>
    <tabular pivotCacheId="397">
      <items count="5">
        <i x="0" s="1"/>
        <i x="1" s="1"/>
        <i x="2" s="1"/>
        <i x="3" s="1"/>
        <i x="4" s="1"/>
      </items>
    </tabular>
  </data>
</slicerCacheDefinition>
</file>

<file path=xl/slicerCaches/slicerCache146.xml><?xml version="1.0" encoding="utf-8"?>
<slicerCacheDefinition xmlns="http://schemas.microsoft.com/office/spreadsheetml/2009/9/main" xmlns:mc="http://schemas.openxmlformats.org/markup-compatibility/2006" xmlns:x="http://schemas.openxmlformats.org/spreadsheetml/2006/main" mc:Ignorable="x" name="Datenschnitt_type3" sourceName="type">
  <pivotTables>
    <pivotTable tabId="27" name="PivotTable5"/>
  </pivotTables>
  <data>
    <tabular pivotCacheId="353">
      <items count="4">
        <i x="3" s="1"/>
        <i x="1" s="1"/>
        <i x="2" s="1"/>
        <i x="0" s="1"/>
      </items>
    </tabular>
  </data>
</slicerCacheDefinition>
</file>

<file path=xl/slicerCaches/slicerCache147.xml><?xml version="1.0" encoding="utf-8"?>
<slicerCacheDefinition xmlns="http://schemas.microsoft.com/office/spreadsheetml/2009/9/main" xmlns:mc="http://schemas.openxmlformats.org/markup-compatibility/2006" xmlns:x="http://schemas.openxmlformats.org/spreadsheetml/2006/main" mc:Ignorable="x" name="Datenschnitt_year37" sourceName="year">
  <pivotTables>
    <pivotTable tabId="27" name="PivotTable5"/>
  </pivotTables>
  <data>
    <tabular pivotCacheId="353">
      <items count="10">
        <i x="0" s="1"/>
        <i x="1" s="1"/>
        <i x="2" s="1"/>
        <i x="3" s="1"/>
        <i x="4" s="1"/>
        <i x="5" s="1"/>
        <i x="6" s="1"/>
        <i x="7" s="1"/>
        <i x="8" s="1"/>
        <i x="9" s="1"/>
      </items>
    </tabular>
  </data>
</slicerCacheDefinition>
</file>

<file path=xl/slicerCaches/slicerCache148.xml><?xml version="1.0" encoding="utf-8"?>
<slicerCacheDefinition xmlns="http://schemas.microsoft.com/office/spreadsheetml/2009/9/main" xmlns:mc="http://schemas.openxmlformats.org/markup-compatibility/2006" xmlns:x="http://schemas.openxmlformats.org/spreadsheetml/2006/main" mc:Ignorable="x" name="Datenschnitt_region" sourceName="region">
  <pivotTables>
    <pivotTable tabId="116" name="PivotTable2"/>
  </pivotTables>
  <data>
    <tabular pivotCacheId="398">
      <items count="3">
        <i x="0" s="1"/>
        <i x="2" s="1"/>
        <i x="1" s="1"/>
      </items>
    </tabular>
  </data>
</slicerCacheDefinition>
</file>

<file path=xl/slicerCaches/slicerCache149.xml><?xml version="1.0" encoding="utf-8"?>
<slicerCacheDefinition xmlns="http://schemas.microsoft.com/office/spreadsheetml/2009/9/main" xmlns:mc="http://schemas.openxmlformats.org/markup-compatibility/2006" xmlns:x="http://schemas.openxmlformats.org/spreadsheetml/2006/main" mc:Ignorable="x" name="Datenschnitt_fossil_energy1" sourceName="fossil energy">
  <pivotTables>
    <pivotTable tabId="116" name="PivotTable2"/>
  </pivotTables>
  <data>
    <tabular pivotCacheId="398">
      <items count="4">
        <i x="2"/>
        <i x="1"/>
        <i x="0"/>
        <i x="3" s="1"/>
      </items>
    </tabular>
  </data>
</slicerCacheDefinition>
</file>

<file path=xl/slicerCaches/slicerCache150.xml><?xml version="1.0" encoding="utf-8"?>
<slicerCacheDefinition xmlns="http://schemas.microsoft.com/office/spreadsheetml/2009/9/main" xmlns:mc="http://schemas.openxmlformats.org/markup-compatibility/2006" xmlns:x="http://schemas.openxmlformats.org/spreadsheetml/2006/main" mc:Ignorable="x" name="Datenschnitt_region3" sourceName="region">
  <pivotTables>
    <pivotTable tabId="117" name="PivotTable1"/>
  </pivotTables>
  <data>
    <tabular pivotCacheId="400">
      <items count="20">
        <i x="9"/>
        <i x="13"/>
        <i x="14"/>
        <i x="3" s="1"/>
        <i x="6"/>
        <i x="19"/>
        <i x="10"/>
        <i x="11"/>
        <i x="2"/>
        <i x="0"/>
        <i x="4"/>
        <i x="12"/>
        <i x="16"/>
        <i x="5"/>
        <i x="17"/>
        <i x="15"/>
        <i x="7"/>
        <i x="8"/>
        <i x="1"/>
        <i x="18"/>
      </items>
    </tabular>
  </data>
</slicerCacheDefinition>
</file>

<file path=xl/slicerCaches/slicerCache151.xml><?xml version="1.0" encoding="utf-8"?>
<slicerCacheDefinition xmlns="http://schemas.microsoft.com/office/spreadsheetml/2009/9/main" xmlns:mc="http://schemas.openxmlformats.org/markup-compatibility/2006" xmlns:x="http://schemas.openxmlformats.org/spreadsheetml/2006/main" mc:Ignorable="x" name="Datenschnitt_sector9" sourceName="sector">
  <pivotTables>
    <pivotTable tabId="117" name="PivotTable1"/>
  </pivotTables>
  <data>
    <tabular pivotCacheId="400">
      <items count="22">
        <i x="13" s="1"/>
        <i x="11"/>
        <i x="5" s="1"/>
        <i x="6"/>
        <i x="18" s="1"/>
        <i x="15" s="1"/>
        <i x="17" s="1"/>
        <i x="9"/>
        <i x="7"/>
        <i x="8"/>
        <i x="4"/>
        <i x="3"/>
        <i x="2"/>
        <i x="19" s="1"/>
        <i x="0" s="1"/>
        <i x="1"/>
        <i x="10"/>
        <i x="14"/>
        <i x="20" s="1"/>
        <i x="21"/>
        <i x="12" s="1"/>
        <i x="16"/>
      </items>
    </tabular>
  </data>
</slicerCacheDefinition>
</file>

<file path=xl/slicerCaches/slicerCache152.xml><?xml version="1.0" encoding="utf-8"?>
<slicerCacheDefinition xmlns="http://schemas.microsoft.com/office/spreadsheetml/2009/9/main" xmlns:mc="http://schemas.openxmlformats.org/markup-compatibility/2006" xmlns:x="http://schemas.openxmlformats.org/spreadsheetml/2006/main" mc:Ignorable="x" name="Datenschnitt_year4" sourceName="year">
  <pivotTables>
    <pivotTable tabId="117" name="PivotTable1"/>
  </pivotTables>
  <data>
    <tabular pivotCacheId="400">
      <items count="9">
        <i x="0" s="1"/>
        <i x="1" s="1"/>
        <i x="2" s="1"/>
        <i x="3" s="1"/>
        <i x="4" s="1"/>
        <i x="5" s="1"/>
        <i x="6"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3" cache="Datenschnitt_type3" caption="type" rowHeight="241300"/>
  <slicer name="year 58" cache="Datenschnitt_year37" caption="year"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region 35" cache="Datenschnitt_region251" caption="region" rowHeight="241300"/>
  <slicer name="year 33" cache="Datenschnitt_year241" caption="year" startItem="1" rowHeight="241300"/>
</slicers>
</file>

<file path=xl/slicers/slicer3.xml><?xml version="1.0" encoding="utf-8"?>
<slicers xmlns="http://schemas.microsoft.com/office/spreadsheetml/2009/9/main" xmlns:mc="http://schemas.openxmlformats.org/markup-compatibility/2006" xmlns:x="http://schemas.openxmlformats.org/spreadsheetml/2006/main" mc:Ignorable="x">
  <slicer name="Region 4" cache="Datenschnitt_Region4" caption="Region" rowHeight="241300"/>
  <slicer name="Year 3" cache="Datenschnitt_Year3" caption="Year" rowHeight="241300"/>
</slicers>
</file>

<file path=xl/slicers/slicer4.xml><?xml version="1.0" encoding="utf-8"?>
<slicers xmlns="http://schemas.microsoft.com/office/spreadsheetml/2009/9/main" xmlns:mc="http://schemas.openxmlformats.org/markup-compatibility/2006" xmlns:x="http://schemas.openxmlformats.org/spreadsheetml/2006/main" mc:Ignorable="x">
  <slicer name="region 26" cache="Datenschnitt_region211" caption="region" startItem="10" rowHeight="241300"/>
  <slicer name="type 1" cache="Datenschnitt_type1" caption="type" rowHeight="241300"/>
  <slicer name="year 15" cache="Datenschnitt_year15" caption="year" rowHeight="241300"/>
</slicers>
</file>

<file path=xl/slicers/slicer5.xml><?xml version="1.0" encoding="utf-8"?>
<slicers xmlns="http://schemas.microsoft.com/office/spreadsheetml/2009/9/main" xmlns:mc="http://schemas.openxmlformats.org/markup-compatibility/2006" xmlns:x="http://schemas.openxmlformats.org/spreadsheetml/2006/main" mc:Ignorable="x">
  <slicer name="ct" cache="Datenschnitt_ct" caption="ct" rowHeight="241300"/>
  <slicer name="cf" cache="Datenschnitt_cf" caption="cf" rowHeight="241300"/>
  <slicer name="year " cache="Datenschnitt_year" caption="year " rowHeight="241300"/>
</slicers>
</file>

<file path=xl/slicers/slicer6.xml><?xml version="1.0" encoding="utf-8"?>
<slicers xmlns="http://schemas.microsoft.com/office/spreadsheetml/2009/9/main" xmlns:mc="http://schemas.openxmlformats.org/markup-compatibility/2006" xmlns:x="http://schemas.openxmlformats.org/spreadsheetml/2006/main" mc:Ignorable="x">
  <slicer name="bt" cache="Datenschnitt_bt" caption="bt" rowHeight="241300"/>
  <slicer name="bf" cache="Datenschnitt_bf" caption="bf" rowHeight="241300"/>
  <slicer name="year" cache="Datenschnitt_year35" caption="year" rowHeight="241300"/>
</slicers>
</file>

<file path=xl/slicers/slicer7.xml><?xml version="1.0" encoding="utf-8"?>
<slicers xmlns="http://schemas.microsoft.com/office/spreadsheetml/2009/9/main" xmlns:mc="http://schemas.openxmlformats.org/markup-compatibility/2006" xmlns:x="http://schemas.openxmlformats.org/spreadsheetml/2006/main" mc:Ignorable="x">
  <slicer name="year 34" cache="Datenschnitt_year2411" caption="year" rowHeight="241300"/>
</slicers>
</file>

<file path=xl/slicers/slicer8.xml><?xml version="1.0" encoding="utf-8"?>
<slicers xmlns="http://schemas.microsoft.com/office/spreadsheetml/2009/9/main" xmlns:mc="http://schemas.openxmlformats.org/markup-compatibility/2006" xmlns:x="http://schemas.openxmlformats.org/spreadsheetml/2006/main" mc:Ignorable="x">
  <slicer name="yr 1" cache="Datenschnitt_yr1" caption="yr" rowHeight="241300"/>
  <slicer name="pco2w_yr" cache="Datenschnitt_pco2w_yr" caption="pco2w_yr" rowHeight="241300"/>
</slicers>
</file>

<file path=xl/slicers/slicer9.xml><?xml version="1.0" encoding="utf-8"?>
<slicers xmlns="http://schemas.microsoft.com/office/spreadsheetml/2009/9/main" xmlns:mc="http://schemas.openxmlformats.org/markup-compatibility/2006" xmlns:x="http://schemas.openxmlformats.org/spreadsheetml/2006/main" mc:Ignorable="x">
  <slicer name="region 2" cache="Datenschnitt_region2" caption="region" rowHeight="241300"/>
  <slicer name="technology 2" cache="Datenschnitt_technology2" caption="technology" startItem="11" rowHeight="241300"/>
  <slicer name="year 2" cache="Datenschnitt_year2" caption="year" rowHeight="241300"/>
</slicers>
</file>

<file path=xl/slicers/slicer10.xml><?xml version="1.0" encoding="utf-8"?>
<slicers xmlns="http://schemas.microsoft.com/office/spreadsheetml/2009/9/main" xmlns:mc="http://schemas.openxmlformats.org/markup-compatibility/2006" xmlns:x="http://schemas.openxmlformats.org/spreadsheetml/2006/main" mc:Ignorable="x">
  <slicer name="region 34" cache="Datenschnitt_region26" caption="region" rowHeight="241300"/>
  <slicer name="technology 9" cache="Datenschnitt_technology21" caption="technology" startItem="3" rowHeight="241300"/>
  <slicer name="year 32" cache="Datenschnitt_year25" caption="year" rowHeight="241300"/>
</slicers>
</file>

<file path=xl/slicers/slicer11.xml><?xml version="1.0" encoding="utf-8"?>
<slicers xmlns="http://schemas.microsoft.com/office/spreadsheetml/2009/9/main" xmlns:mc="http://schemas.openxmlformats.org/markup-compatibility/2006" xmlns:x="http://schemas.openxmlformats.org/spreadsheetml/2006/main" mc:Ignorable="x">
  <slicer name="region 1" cache="Datenschnitt_region1" caption="region" rowHeight="241300"/>
  <slicer name="technology 1" cache="Datenschnitt_technology1" caption="technology" rowHeight="241300"/>
  <slicer name="year 1" cache="Datenschnitt_year1" caption="year" rowHeight="241300"/>
</slicers>
</file>

<file path=xl/slicers/slicer12.xml><?xml version="1.0" encoding="utf-8"?>
<slicers xmlns="http://schemas.microsoft.com/office/spreadsheetml/2009/9/main" xmlns:mc="http://schemas.openxmlformats.org/markup-compatibility/2006" xmlns:x="http://schemas.openxmlformats.org/spreadsheetml/2006/main" mc:Ignorable="x">
  <slicer name="type" cache="Datenschnitt_type" caption="type" rowHeight="241300"/>
  <slicer name="region 16" cache="Datenschnitt_region16" caption="region" rowHeight="241300"/>
  <slicer name="technology 4" cache="Datenschnitt_technology4" caption="technology" startItem="11" rowHeight="241300"/>
  <slicer name="year 14" cache="Datenschnitt_year14" caption="year" rowHeight="241300"/>
</slicers>
</file>

<file path=xl/slicers/slicer13.xml><?xml version="1.0" encoding="utf-8"?>
<slicers xmlns="http://schemas.microsoft.com/office/spreadsheetml/2009/9/main" xmlns:mc="http://schemas.openxmlformats.org/markup-compatibility/2006" xmlns:x="http://schemas.openxmlformats.org/spreadsheetml/2006/main" mc:Ignorable="x">
  <slicer name="region 12" cache="Datenschnitt_region12" caption="region" rowHeight="241300"/>
  <slicer name="sector 3" cache="Datenschnitt_sector3" caption="sector" startItem="6" rowHeight="241300"/>
  <slicer name="year 10" cache="Datenschnitt_year10" caption="year" rowHeight="241300"/>
</slicers>
</file>

<file path=xl/slicers/slicer14.xml><?xml version="1.0" encoding="utf-8"?>
<slicers xmlns="http://schemas.microsoft.com/office/spreadsheetml/2009/9/main" xmlns:mc="http://schemas.openxmlformats.org/markup-compatibility/2006" xmlns:x="http://schemas.openxmlformats.org/spreadsheetml/2006/main" mc:Ignorable="x">
  <slicer name="region 47" cache="Datenschnitt_region121" caption="region" startItem="11" rowHeight="241300"/>
  <slicer name="sector 12" cache="Datenschnitt_sector31" caption="sector" rowHeight="241300"/>
  <slicer name="year 44" cache="Datenschnitt_year101" caption="year" rowHeight="241300"/>
</slicers>
</file>

<file path=xl/slicers/slicer15.xml><?xml version="1.0" encoding="utf-8"?>
<slicers xmlns="http://schemas.microsoft.com/office/spreadsheetml/2009/9/main" xmlns:mc="http://schemas.openxmlformats.org/markup-compatibility/2006" xmlns:x="http://schemas.openxmlformats.org/spreadsheetml/2006/main" mc:Ignorable="x">
  <slicer name="region 46" cache="Datenschnitt_region33" caption="region" rowHeight="241300"/>
  <slicer name="sector 11" cache="Datenschnitt_sector8" caption="sector" rowHeight="241300"/>
  <slicer name="year 43" cache="Datenschnitt_year32" caption="year" startItem="1" rowHeight="241300"/>
</slicers>
</file>

<file path=xl/slicers/slicer16.xml><?xml version="1.0" encoding="utf-8"?>
<slicers xmlns="http://schemas.microsoft.com/office/spreadsheetml/2009/9/main" xmlns:mc="http://schemas.openxmlformats.org/markup-compatibility/2006" xmlns:x="http://schemas.openxmlformats.org/spreadsheetml/2006/main" mc:Ignorable="x">
  <slicer name="region 49" cache="Datenschnitt_region182" caption="region" rowHeight="241300"/>
  <slicer name="year 46" cache="Datenschnitt_year172" caption="year" rowHeight="241300"/>
  <slicer name="input 1" cache="Datenschnitt_input1" caption="input" rowHeight="241300"/>
</slicers>
</file>

<file path=xl/slicers/slicer17.xml><?xml version="1.0" encoding="utf-8"?>
<slicers xmlns="http://schemas.microsoft.com/office/spreadsheetml/2009/9/main" xmlns:mc="http://schemas.openxmlformats.org/markup-compatibility/2006" xmlns:x="http://schemas.openxmlformats.org/spreadsheetml/2006/main" mc:Ignorable="x">
  <slicer name="region 50" cache="Datenschnitt_region1821" caption="region" rowHeight="241300"/>
  <slicer name="year 47" cache="Datenschnitt_year1721" caption="year" rowHeight="241300"/>
  <slicer name="input 2" cache="Datenschnitt_input11" caption="input" rowHeight="241300"/>
  <slicer name="output 1" cache="Datenschnitt_output1" caption="output" startItem="3" rowHeight="241300"/>
</slicers>
</file>

<file path=xl/slicers/slicer18.xml><?xml version="1.0" encoding="utf-8"?>
<slicers xmlns="http://schemas.microsoft.com/office/spreadsheetml/2009/9/main" xmlns:mc="http://schemas.openxmlformats.org/markup-compatibility/2006" xmlns:x="http://schemas.openxmlformats.org/spreadsheetml/2006/main" mc:Ignorable="x">
  <slicer name="region 52" cache="Datenschnitt_region18212" caption="region" rowHeight="241300"/>
  <slicer name="year 49" cache="Datenschnitt_year17212" caption="year" rowHeight="241300"/>
  <slicer name="input 4" cache="Datenschnitt_input112" caption="input" rowHeight="241300"/>
  <slicer name="output 3" cache="Datenschnitt_output12" caption="output" rowHeight="241300"/>
</slicers>
</file>

<file path=xl/slicers/slicer19.xml><?xml version="1.0" encoding="utf-8"?>
<slicers xmlns="http://schemas.microsoft.com/office/spreadsheetml/2009/9/main" xmlns:mc="http://schemas.openxmlformats.org/markup-compatibility/2006" xmlns:x="http://schemas.openxmlformats.org/spreadsheetml/2006/main" mc:Ignorable="x">
  <slicer name="region 11" cache="Datenschnitt_region11" caption="region" rowHeight="241300"/>
  <slicer name="sector 2" cache="Datenschnitt_sector2" caption="sector" rowHeight="241300"/>
  <slicer name="year 9" cache="Datenschnitt_year9" caption="year" rowHeight="241300"/>
</slicers>
</file>

<file path=xl/slicers/slicer20.xml><?xml version="1.0" encoding="utf-8"?>
<slicers xmlns="http://schemas.microsoft.com/office/spreadsheetml/2009/9/main" xmlns:mc="http://schemas.openxmlformats.org/markup-compatibility/2006" xmlns:x="http://schemas.openxmlformats.org/spreadsheetml/2006/main" mc:Ignorable="x">
  <slicer name="commodity" cache="Datenschnitt_commodity" caption="commodity" startItem="11" rowHeight="241300"/>
  <slicer name="exporter" cache="Datenschnitt_exporter" caption="exporter" rowHeight="241300"/>
  <slicer name="importer" cache="Datenschnitt_importer" caption="importer" startItem="12" rowHeight="241300"/>
  <slicer name="year 16" cache="Datenschnitt_year16" caption="year" rowHeight="241300"/>
</slicers>
</file>

<file path=xl/slicers/slicer21.xml><?xml version="1.0" encoding="utf-8"?>
<slicers xmlns="http://schemas.microsoft.com/office/spreadsheetml/2009/9/main" xmlns:mc="http://schemas.openxmlformats.org/markup-compatibility/2006" xmlns:x="http://schemas.openxmlformats.org/spreadsheetml/2006/main" mc:Ignorable="x">
  <slicer name="commodity 1" cache="Datenschnitt_commodity1" caption="commodity" startItem="11" rowHeight="241300"/>
  <slicer name="exporter 1" cache="Datenschnitt_exporter1" caption="exporter" startItem="7" rowHeight="241300"/>
  <slicer name="importer 1" cache="Datenschnitt_importer1" caption="importer" rowHeight="241300"/>
  <slicer name="year 57" cache="Datenschnitt_year161" caption="year" rowHeight="241300"/>
</slicers>
</file>

<file path=xl/slicers/slicer22.xml><?xml version="1.0" encoding="utf-8"?>
<slicers xmlns="http://schemas.microsoft.com/office/spreadsheetml/2009/9/main" xmlns:mc="http://schemas.openxmlformats.org/markup-compatibility/2006" xmlns:x="http://schemas.openxmlformats.org/spreadsheetml/2006/main" mc:Ignorable="x">
  <slicer name="region 10" cache="Datenschnitt_region10" caption="region" rowHeight="241300"/>
  <slicer name="sector 1" cache="Datenschnitt_sector1" caption="sector" rowHeight="241300"/>
  <slicer name="year 8" cache="Datenschnitt_year8" caption="year" rowHeight="241300"/>
</slicers>
</file>

<file path=xl/slicers/slicer23.xml><?xml version="1.0" encoding="utf-8"?>
<slicers xmlns="http://schemas.microsoft.com/office/spreadsheetml/2009/9/main" xmlns:mc="http://schemas.openxmlformats.org/markup-compatibility/2006" xmlns:x="http://schemas.openxmlformats.org/spreadsheetml/2006/main" mc:Ignorable="x">
  <slicer name="region 9" cache="Datenschnitt_region9" caption="region" rowHeight="241300"/>
  <slicer name="PA_out" cache="Datenschnitt_PA_out" caption="PA_out" rowHeight="241300"/>
  <slicer name="PA_in" cache="Datenschnitt_PA_in" caption="PA_in" rowHeight="241300"/>
  <slicer name="year 7" cache="Datenschnitt_year7" caption="year" rowHeight="241300"/>
</slicers>
</file>

<file path=xl/slicers/slicer24.xml><?xml version="1.0" encoding="utf-8"?>
<slicers xmlns="http://schemas.microsoft.com/office/spreadsheetml/2009/9/main" xmlns:mc="http://schemas.openxmlformats.org/markup-compatibility/2006" xmlns:x="http://schemas.openxmlformats.org/spreadsheetml/2006/main" mc:Ignorable="x">
  <slicer name="region 8" cache="Datenschnitt_region8" caption="region" rowHeight="241300"/>
  <slicer name="sector" cache="Datenschnitt_sector" caption="sector" startItem="11" rowHeight="241300"/>
  <slicer name="year 6" cache="Datenschnitt_year6" caption="year" rowHeight="241300"/>
</slicers>
</file>

<file path=xl/slicers/slicer25.xml><?xml version="1.0" encoding="utf-8"?>
<slicers xmlns="http://schemas.microsoft.com/office/spreadsheetml/2009/9/main" xmlns:mc="http://schemas.openxmlformats.org/markup-compatibility/2006" xmlns:x="http://schemas.openxmlformats.org/spreadsheetml/2006/main" mc:Ignorable="x">
  <slicer name="region 14" cache="Datenschnitt_region14" caption="region" rowHeight="241300"/>
  <slicer name="year 12" cache="Datenschnitt_year12" caption="year" rowHeight="241300"/>
</slicers>
</file>

<file path=xl/slicers/slicer26.xml><?xml version="1.0" encoding="utf-8"?>
<slicers xmlns="http://schemas.microsoft.com/office/spreadsheetml/2009/9/main" xmlns:mc="http://schemas.openxmlformats.org/markup-compatibility/2006" xmlns:x="http://schemas.openxmlformats.org/spreadsheetml/2006/main" mc:Ignorable="x">
  <slicer name="region 18" cache="Datenschnitt_region18" caption="region" rowHeight="241300"/>
  <slicer name="sector 4" cache="Datenschnitt_sector4" caption="sector" rowHeight="241300"/>
  <slicer name="year 17" cache="Datenschnitt_year17" caption="year" rowHeight="241300"/>
</slicers>
</file>

<file path=xl/slicers/slicer27.xml><?xml version="1.0" encoding="utf-8"?>
<slicers xmlns="http://schemas.microsoft.com/office/spreadsheetml/2009/9/main" xmlns:mc="http://schemas.openxmlformats.org/markup-compatibility/2006" xmlns:x="http://schemas.openxmlformats.org/spreadsheetml/2006/main" mc:Ignorable="x">
  <slicer name="region 15" cache="Datenschnitt_region15" caption="region" startItem="2" rowHeight="241300"/>
  <slicer name="year 13" cache="Datenschnitt_year13" caption="year" rowHeight="241300"/>
</slicers>
</file>

<file path=xl/slicers/slicer28.xml><?xml version="1.0" encoding="utf-8"?>
<slicers xmlns="http://schemas.microsoft.com/office/spreadsheetml/2009/9/main" xmlns:mc="http://schemas.openxmlformats.org/markup-compatibility/2006" xmlns:x="http://schemas.openxmlformats.org/spreadsheetml/2006/main" mc:Ignorable="x">
  <slicer name="region 20" cache="Datenschnitt_region1811" caption="region" rowHeight="241300"/>
  <slicer name="year 19" cache="Datenschnitt_year1711" caption="year" rowHeight="241300"/>
</slicers>
</file>

<file path=xl/slicers/slicer29.xml><?xml version="1.0" encoding="utf-8"?>
<slicers xmlns="http://schemas.microsoft.com/office/spreadsheetml/2009/9/main" xmlns:mc="http://schemas.openxmlformats.org/markup-compatibility/2006" xmlns:x="http://schemas.openxmlformats.org/spreadsheetml/2006/main" mc:Ignorable="x">
  <slicer name="region 19" cache="Datenschnitt_region181" caption="region" rowHeight="241300"/>
  <slicer name="year 18" cache="Datenschnitt_year171" caption="year" rowHeight="241300"/>
</slicers>
</file>

<file path=xl/slicers/slicer30.xml><?xml version="1.0" encoding="utf-8"?>
<slicers xmlns="http://schemas.microsoft.com/office/spreadsheetml/2009/9/main" xmlns:mc="http://schemas.openxmlformats.org/markup-compatibility/2006" xmlns:x="http://schemas.openxmlformats.org/spreadsheetml/2006/main" mc:Ignorable="x">
  <slicer name="region 30" cache="Datenschnitt_region23" caption="region" rowHeight="241300"/>
  <slicer name="technology 7" cache="Datenschnitt_technology6" caption="technology" rowHeight="241300"/>
  <slicer name="year 28" cache="Datenschnitt_year20" caption="year" rowHeight="241300"/>
</slicers>
</file>

<file path=xl/slicers/slicer31.xml><?xml version="1.0" encoding="utf-8"?>
<slicers xmlns="http://schemas.microsoft.com/office/spreadsheetml/2009/9/main" xmlns:mc="http://schemas.openxmlformats.org/markup-compatibility/2006" xmlns:x="http://schemas.openxmlformats.org/spreadsheetml/2006/main" mc:Ignorable="x">
  <slicer name="region 31" cache="Datenschnitt_region24" caption="region" rowHeight="241300"/>
  <slicer name="factor" cache="Datenschnitt_factor" caption="factor" rowHeight="241300"/>
  <slicer name="year 29" cache="Datenschnitt_year23" caption="year" rowHeight="241300"/>
</slicers>
</file>

<file path=xl/slicers/slicer32.xml><?xml version="1.0" encoding="utf-8"?>
<slicers xmlns="http://schemas.microsoft.com/office/spreadsheetml/2009/9/main" xmlns:mc="http://schemas.openxmlformats.org/markup-compatibility/2006" xmlns:x="http://schemas.openxmlformats.org/spreadsheetml/2006/main" mc:Ignorable="x">
  <slicer name="region 21" cache="Datenschnitt_region19" caption="region" rowHeight="241300"/>
  <slicer name="year 20" cache="Datenschnitt_year18" caption="year" rowHeight="241300"/>
</slicers>
</file>

<file path=xl/slicers/slicer33.xml><?xml version="1.0" encoding="utf-8"?>
<slicers xmlns="http://schemas.microsoft.com/office/spreadsheetml/2009/9/main" xmlns:mc="http://schemas.openxmlformats.org/markup-compatibility/2006" xmlns:x="http://schemas.openxmlformats.org/spreadsheetml/2006/main" mc:Ignorable="x">
  <slicer name="region 22" cache="Datenschnitt_region20" caption="region" rowHeight="241300"/>
  <slicer name="technology 5" cache="Datenschnitt_technology5" caption="technology" startItem="8" rowHeight="241300"/>
  <slicer name="year 21" cache="Datenschnitt_year19" caption="year" rowHeight="241300"/>
</slicers>
</file>

<file path=xl/slicers/slicer34.xml><?xml version="1.0" encoding="utf-8"?>
<slicers xmlns="http://schemas.microsoft.com/office/spreadsheetml/2009/9/main" xmlns:mc="http://schemas.openxmlformats.org/markup-compatibility/2006" xmlns:x="http://schemas.openxmlformats.org/spreadsheetml/2006/main" mc:Ignorable="x">
  <slicer name="region 23" cache="Datenschnitt_region111" caption="region" rowHeight="241300"/>
  <slicer name="year 22" cache="Datenschnitt_year111" caption="year" rowHeight="241300"/>
</slicers>
</file>

<file path=xl/slicers/slicer35.xml><?xml version="1.0" encoding="utf-8"?>
<slicers xmlns="http://schemas.microsoft.com/office/spreadsheetml/2009/9/main" xmlns:mc="http://schemas.openxmlformats.org/markup-compatibility/2006" xmlns:x="http://schemas.openxmlformats.org/spreadsheetml/2006/main" mc:Ignorable="x">
  <slicer name="region 24" cache="Datenschnitt_region112" caption="region" rowHeight="241300"/>
  <slicer name="year 23" cache="Datenschnitt_year112" caption="year" rowHeight="241300"/>
</slicers>
</file>

<file path=xl/slicers/slicer36.xml><?xml version="1.0" encoding="utf-8"?>
<slicers xmlns="http://schemas.microsoft.com/office/spreadsheetml/2009/9/main" xmlns:mc="http://schemas.openxmlformats.org/markup-compatibility/2006" xmlns:x="http://schemas.openxmlformats.org/spreadsheetml/2006/main" mc:Ignorable="x">
  <slicer name="region 42" cache="Datenschnitt_region30" caption="region" rowHeight="241300"/>
  <slicer name="year 40" cache="Datenschnitt_year29" caption="year" rowHeight="241300"/>
</slicers>
</file>

<file path=xl/slicers/slicer37.xml><?xml version="1.0" encoding="utf-8"?>
<slicers xmlns="http://schemas.microsoft.com/office/spreadsheetml/2009/9/main" xmlns:mc="http://schemas.openxmlformats.org/markup-compatibility/2006" xmlns:x="http://schemas.openxmlformats.org/spreadsheetml/2006/main" mc:Ignorable="x">
  <slicer name="region 7" cache="Datenschnitt_region7" caption="region" rowHeight="241300"/>
</slicers>
</file>

<file path=xl/slicers/slicer38.xml><?xml version="1.0" encoding="utf-8"?>
<slicers xmlns="http://schemas.microsoft.com/office/spreadsheetml/2009/9/main" xmlns:mc="http://schemas.openxmlformats.org/markup-compatibility/2006" xmlns:x="http://schemas.openxmlformats.org/spreadsheetml/2006/main" mc:Ignorable="x">
  <slicer name="region 58" cache="Datenschnitt_region34" caption="region" rowHeight="241300"/>
  <slicer name="year 55" cache="Datenschnitt_year33" caption="year" rowHeight="241300"/>
</slicers>
</file>

<file path=xl/slicers/slicer39.xml><?xml version="1.0" encoding="utf-8"?>
<slicers xmlns="http://schemas.microsoft.com/office/spreadsheetml/2009/9/main" xmlns:mc="http://schemas.openxmlformats.org/markup-compatibility/2006" xmlns:x="http://schemas.openxmlformats.org/spreadsheetml/2006/main" mc:Ignorable="x">
  <slicer name="region 33" cache="Datenschnitt_region25" caption="region" rowHeight="241300"/>
  <slicer name="year 31" cache="Datenschnitt_year24" caption="year" rowHeight="241300"/>
</slicers>
</file>

<file path=xl/slicers/slicer40.xml><?xml version="1.0" encoding="utf-8"?>
<slicers xmlns="http://schemas.microsoft.com/office/spreadsheetml/2009/9/main" xmlns:mc="http://schemas.openxmlformats.org/markup-compatibility/2006" xmlns:x="http://schemas.openxmlformats.org/spreadsheetml/2006/main" mc:Ignorable="x">
  <slicer name="region 32" cache="Datenschnitt_region252" caption="region" rowHeight="241300"/>
  <slicer name="year 30" cache="Datenschnitt_year242" caption="year" rowHeight="241300"/>
  <slicer name="sector 5" cache="Datenschnitt_sector5" caption="sector" rowHeight="241300"/>
</slicers>
</file>

<file path=xl/slicers/slicer41.xml><?xml version="1.0" encoding="utf-8"?>
<slicers xmlns="http://schemas.microsoft.com/office/spreadsheetml/2009/9/main" xmlns:mc="http://schemas.openxmlformats.org/markup-compatibility/2006" xmlns:x="http://schemas.openxmlformats.org/spreadsheetml/2006/main" mc:Ignorable="x">
  <slicer name="region 37" cache="Datenschnitt_region253" caption="region" rowHeight="241300"/>
  <slicer name="sector 7" cache="Datenschnitt_sector6" caption="sector" rowHeight="241300"/>
  <slicer name="yr 2" cache="Datenschnitt_yr2" caption="yr" rowHeight="241300"/>
</slicers>
</file>

<file path=xl/slicers/slicer42.xml><?xml version="1.0" encoding="utf-8"?>
<slicers xmlns="http://schemas.microsoft.com/office/spreadsheetml/2009/9/main" xmlns:mc="http://schemas.openxmlformats.org/markup-compatibility/2006" xmlns:x="http://schemas.openxmlformats.org/spreadsheetml/2006/main" mc:Ignorable="x">
  <slicer name="region 45" cache="Datenschnitt_region71" caption="region" rowHeight="241300"/>
  <slicer name="year 56" cache="Datenschnitt_year34" caption="year" rowHeight="241300"/>
</slicers>
</file>

<file path=xl/slicers/slicer43.xml><?xml version="1.0" encoding="utf-8"?>
<slicers xmlns="http://schemas.microsoft.com/office/spreadsheetml/2009/9/main" xmlns:mc="http://schemas.openxmlformats.org/markup-compatibility/2006" xmlns:x="http://schemas.openxmlformats.org/spreadsheetml/2006/main" mc:Ignorable="x">
  <slicer name="region 36" cache="Datenschnitt_region2111" caption="region" rowHeight="241300"/>
  <slicer name="year 35" cache="Datenschnitt_year211" caption="year" rowHeight="241300"/>
  <slicer name="sector 6" cache="Datenschnitt_sector21" caption="sector" rowHeight="241300"/>
  <slicer name="gen" cache="Datenschnitt_gen" caption="gen" rowHeight="241300"/>
</slicers>
</file>

<file path=xl/slicers/slicer44.xml><?xml version="1.0" encoding="utf-8"?>
<slicers xmlns="http://schemas.microsoft.com/office/spreadsheetml/2009/9/main" xmlns:mc="http://schemas.openxmlformats.org/markup-compatibility/2006" xmlns:x="http://schemas.openxmlformats.org/spreadsheetml/2006/main" mc:Ignorable="x">
  <slicer name="region 38" cache="Datenschnitt_region212" caption="region" rowHeight="241300"/>
  <slicer name="year 36" cache="Datenschnitt_year212" caption="year" rowHeight="241300"/>
  <slicer name="sector_fe" cache="Datenschnitt_sector_fe" caption="sector_fe" rowHeight="241300"/>
  <slicer name="sector_i" cache="Datenschnitt_sector_i" caption="sector_i" startItem="7" rowHeight="241300"/>
</slicers>
</file>

<file path=xl/slicers/slicer45.xml><?xml version="1.0" encoding="utf-8"?>
<slicers xmlns="http://schemas.microsoft.com/office/spreadsheetml/2009/9/main" xmlns:mc="http://schemas.openxmlformats.org/markup-compatibility/2006" xmlns:x="http://schemas.openxmlformats.org/spreadsheetml/2006/main" mc:Ignorable="x">
  <slicer name="sector 8" cache="Datenschnitt_sector11" caption="sector" rowHeight="241300"/>
  <slicer name="sector 13" cache="Datenschnitt_sector11" caption="sector" rowHeight="241300"/>
  <slicer name="region 39" cache="Datenschnitt_region28" caption="region" rowHeight="241300"/>
  <slicer name="year 37" cache="Datenschnitt_year27" caption="year" rowHeight="241300"/>
</slicers>
</file>

<file path=xl/slicers/slicer46.xml><?xml version="1.0" encoding="utf-8"?>
<slicers xmlns="http://schemas.microsoft.com/office/spreadsheetml/2009/9/main" xmlns:mc="http://schemas.openxmlformats.org/markup-compatibility/2006" xmlns:x="http://schemas.openxmlformats.org/spreadsheetml/2006/main" mc:Ignorable="x">
  <slicer name="fossil energy" cache="Datenschnitt_fossil_energy" caption="fossil energy" rowHeight="241300"/>
  <slicer name="class" cache="Datenschnitt_class" caption="class" rowHeight="241300"/>
  <slicer name="energy carrier" cache="Datenschnitt_energy_carrier" caption="energy carrier" rowHeight="241300"/>
  <slicer name="year 48" cache="Datenschnitt_year36" caption="year" rowHeight="241300"/>
</slicers>
</file>

<file path=xl/slicers/slicer47.xml><?xml version="1.0" encoding="utf-8"?>
<slicers xmlns="http://schemas.microsoft.com/office/spreadsheetml/2009/9/main" xmlns:mc="http://schemas.openxmlformats.org/markup-compatibility/2006" xmlns:x="http://schemas.openxmlformats.org/spreadsheetml/2006/main" mc:Ignorable="x">
  <slicer name="region" cache="Datenschnitt_region" caption="region" rowHeight="241300"/>
  <slicer name="fossil energy 1" cache="Datenschnitt_fossil_energy1" caption="fossil energy" rowHeight="241300"/>
</slicers>
</file>

<file path=xl/slicers/slicer48.xml><?xml version="1.0" encoding="utf-8"?>
<slicers xmlns="http://schemas.microsoft.com/office/spreadsheetml/2009/9/main" xmlns:mc="http://schemas.openxmlformats.org/markup-compatibility/2006" xmlns:x="http://schemas.openxmlformats.org/spreadsheetml/2006/main" mc:Ignorable="x">
  <slicer name="region 48" cache="Datenschnitt_region131" caption="region" rowHeight="241300"/>
  <slicer name="year 45" cache="Datenschnitt_year113" caption="year" rowHeight="241300"/>
</slicers>
</file>

<file path=xl/slicers/slicer49.xml><?xml version="1.0" encoding="utf-8"?>
<slicers xmlns="http://schemas.microsoft.com/office/spreadsheetml/2009/9/main" xmlns:mc="http://schemas.openxmlformats.org/markup-compatibility/2006" xmlns:x="http://schemas.openxmlformats.org/spreadsheetml/2006/main" mc:Ignorable="x">
  <slicer name="sector 10" cache="Datenschnitt_sector71" caption="sector" rowHeight="241300"/>
  <slicer name="region 41" cache="Datenschnitt_region291" caption="region" rowHeight="241300"/>
  <slicer name="year 39" cache="Datenschnitt_year281" caption="year" rowHeight="241300"/>
</slicers>
</file>

<file path=xl/slicers/slicer50.xml><?xml version="1.0" encoding="utf-8"?>
<slicers xmlns="http://schemas.microsoft.com/office/spreadsheetml/2009/9/main" xmlns:mc="http://schemas.openxmlformats.org/markup-compatibility/2006" xmlns:x="http://schemas.openxmlformats.org/spreadsheetml/2006/main" mc:Ignorable="x">
  <slicer name="region 3" cache="Datenschnitt_region3" caption="region" startItem="2" rowHeight="241300"/>
  <slicer name="sector 14" cache="Datenschnitt_sector9" caption="sector" startItem="1" rowHeight="241300"/>
  <slicer name="year 4" cache="Datenschnitt_year4" caption="year" rowHeight="241300"/>
</slicers>
</file>

<file path=xl/slicers/slicer51.xml><?xml version="1.0" encoding="utf-8"?>
<slicers xmlns="http://schemas.microsoft.com/office/spreadsheetml/2009/9/main" xmlns:mc="http://schemas.openxmlformats.org/markup-compatibility/2006" xmlns:x="http://schemas.openxmlformats.org/spreadsheetml/2006/main" mc:Ignorable="x">
  <slicer name="sector 9" cache="Datenschnitt_sector7" caption="sector" rowHeight="241300"/>
  <slicer name="region 40" cache="Datenschnitt_region29" caption="region" rowHeight="241300"/>
  <slicer name="year 38" cache="Datenschnitt_year28" caption="year" rowHeight="241300"/>
</slicers>
</file>

<file path=xl/slicers/slicer52.xml><?xml version="1.0" encoding="utf-8"?>
<slicers xmlns="http://schemas.microsoft.com/office/spreadsheetml/2009/9/main" xmlns:mc="http://schemas.openxmlformats.org/markup-compatibility/2006" xmlns:x="http://schemas.openxmlformats.org/spreadsheetml/2006/main" mc:Ignorable="x">
  <slicer name="region 13" cache="Datenschnitt_region13" caption="region" rowHeight="241300"/>
  <slicer name="year 11" cache="Datenschnitt_year11" caption="year" rowHeight="241300"/>
</slicers>
</file>

<file path=xl/slicers/slicer53.xml><?xml version="1.0" encoding="utf-8"?>
<slicers xmlns="http://schemas.microsoft.com/office/spreadsheetml/2009/9/main" xmlns:mc="http://schemas.openxmlformats.org/markup-compatibility/2006" xmlns:x="http://schemas.openxmlformats.org/spreadsheetml/2006/main" mc:Ignorable="x">
  <slicer name="region 6" cache="Datenschnitt_region6" caption="region" rowHeight="241300"/>
  <slicer name="energy production" cache="Datenschnitt_energy_production" caption="energy production" rowHeight="241300"/>
  <slicer name="energy usage" cache="Datenschnitt_energy_usage" caption="energy usage" rowHeight="241300"/>
  <slicer name="year 5" cache="Datenschnitt_year5" caption="year" rowHeight="241300"/>
</slicers>
</file>

<file path=xl/slicers/slicer54.xml><?xml version="1.0" encoding="utf-8"?>
<slicers xmlns="http://schemas.microsoft.com/office/spreadsheetml/2009/9/main" xmlns:mc="http://schemas.openxmlformats.org/markup-compatibility/2006" xmlns:x="http://schemas.openxmlformats.org/spreadsheetml/2006/main" mc:Ignorable="x">
  <slicer name="region 43" cache="Datenschnitt_region31" caption="region" rowHeight="241300"/>
  <slicer name="technology 12" cache="Datenschnitt_technology8" caption="technology" rowHeight="241300"/>
  <slicer name="year 41" cache="Datenschnitt_year30" caption="year" rowHeight="241300"/>
</slicers>
</file>

<file path=xl/slicers/slicer55.xml><?xml version="1.0" encoding="utf-8"?>
<slicers xmlns="http://schemas.microsoft.com/office/spreadsheetml/2009/9/main" xmlns:mc="http://schemas.openxmlformats.org/markup-compatibility/2006" xmlns:x="http://schemas.openxmlformats.org/spreadsheetml/2006/main" mc:Ignorable="x">
  <slicer name="region 44" cache="Datenschnitt_region32" caption="region" rowHeight="241300"/>
  <slicer name="year 42" cache="Datenschnitt_year31" caption="year" rowHeight="241300"/>
</slicer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microsoft.com/office/2007/relationships/slicer" Target="../slicers/slicer10.xml"/></Relationships>
</file>

<file path=xl/worksheets/_rels/sheet13.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8.xml"/><Relationship Id="rId1" Type="http://schemas.openxmlformats.org/officeDocument/2006/relationships/pivotTable" Target="../pivotTables/pivotTable16.xml"/></Relationships>
</file>

<file path=xl/worksheets/_rels/sheet18.xml.rels><?xml version="1.0" encoding="UTF-8" standalone="yes"?>
<Relationships xmlns="http://schemas.openxmlformats.org/package/2006/relationships"><Relationship Id="rId3" Type="http://schemas.microsoft.com/office/2007/relationships/slicer" Target="../slicers/slicer16.xml"/><Relationship Id="rId2" Type="http://schemas.openxmlformats.org/officeDocument/2006/relationships/drawing" Target="../drawings/drawing19.xml"/><Relationship Id="rId1" Type="http://schemas.openxmlformats.org/officeDocument/2006/relationships/pivotTable" Target="../pivotTables/pivotTable17.xml"/></Relationships>
</file>

<file path=xl/worksheets/_rels/sheet19.xml.rels><?xml version="1.0" encoding="UTF-8" standalone="yes"?>
<Relationships xmlns="http://schemas.openxmlformats.org/package/2006/relationships"><Relationship Id="rId3" Type="http://schemas.microsoft.com/office/2007/relationships/slicer" Target="../slicers/slicer17.xml"/><Relationship Id="rId2" Type="http://schemas.openxmlformats.org/officeDocument/2006/relationships/drawing" Target="../drawings/drawing20.xml"/><Relationship Id="rId1" Type="http://schemas.openxmlformats.org/officeDocument/2006/relationships/pivotTable" Target="../pivotTables/pivotTable18.xml"/></Relationships>
</file>

<file path=xl/worksheets/_rels/sheet20.xml.rels><?xml version="1.0" encoding="UTF-8" standalone="yes"?>
<Relationships xmlns="http://schemas.openxmlformats.org/package/2006/relationships"><Relationship Id="rId3" Type="http://schemas.microsoft.com/office/2007/relationships/slicer" Target="../slicers/slicer18.xml"/><Relationship Id="rId2" Type="http://schemas.openxmlformats.org/officeDocument/2006/relationships/drawing" Target="../drawings/drawing21.xml"/><Relationship Id="rId1" Type="http://schemas.openxmlformats.org/officeDocument/2006/relationships/pivotTable" Target="../pivotTables/pivotTable19.xml"/></Relationships>
</file>

<file path=xl/worksheets/_rels/sheet21.xml.rels><?xml version="1.0" encoding="UTF-8" standalone="yes"?>
<Relationships xmlns="http://schemas.openxmlformats.org/package/2006/relationships"><Relationship Id="rId3" Type="http://schemas.microsoft.com/office/2007/relationships/slicer" Target="../slicers/slicer19.xml"/><Relationship Id="rId2" Type="http://schemas.openxmlformats.org/officeDocument/2006/relationships/drawing" Target="../drawings/drawing22.xml"/><Relationship Id="rId1" Type="http://schemas.openxmlformats.org/officeDocument/2006/relationships/pivotTable" Target="../pivotTables/pivotTable20.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1.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2.xml"/></Relationships>
</file>

<file path=xl/worksheets/_rels/sheet24.xml.rels><?xml version="1.0" encoding="UTF-8" standalone="yes"?>
<Relationships xmlns="http://schemas.openxmlformats.org/package/2006/relationships"><Relationship Id="rId3" Type="http://schemas.microsoft.com/office/2007/relationships/slicer" Target="../slicers/slicer20.xml"/><Relationship Id="rId2" Type="http://schemas.openxmlformats.org/officeDocument/2006/relationships/drawing" Target="../drawings/drawing25.xml"/><Relationship Id="rId1" Type="http://schemas.openxmlformats.org/officeDocument/2006/relationships/pivotTable" Target="../pivotTables/pivotTable23.xml"/></Relationships>
</file>

<file path=xl/worksheets/_rels/sheet25.xml.rels><?xml version="1.0" encoding="UTF-8" standalone="yes"?>
<Relationships xmlns="http://schemas.openxmlformats.org/package/2006/relationships"><Relationship Id="rId3" Type="http://schemas.microsoft.com/office/2007/relationships/slicer" Target="../slicers/slicer21.xml"/><Relationship Id="rId2" Type="http://schemas.openxmlformats.org/officeDocument/2006/relationships/drawing" Target="../drawings/drawing26.xml"/><Relationship Id="rId1" Type="http://schemas.openxmlformats.org/officeDocument/2006/relationships/pivotTable" Target="../pivotTables/pivotTable24.xml"/></Relationships>
</file>

<file path=xl/worksheets/_rels/sheet26.xml.rels><?xml version="1.0" encoding="UTF-8" standalone="yes"?>
<Relationships xmlns="http://schemas.openxmlformats.org/package/2006/relationships"><Relationship Id="rId3" Type="http://schemas.microsoft.com/office/2007/relationships/slicer" Target="../slicers/slicer22.xml"/><Relationship Id="rId2" Type="http://schemas.openxmlformats.org/officeDocument/2006/relationships/drawing" Target="../drawings/drawing27.xml"/><Relationship Id="rId1" Type="http://schemas.openxmlformats.org/officeDocument/2006/relationships/pivotTable" Target="../pivotTables/pivotTable25.xml"/></Relationships>
</file>

<file path=xl/worksheets/_rels/sheet27.xml.rels><?xml version="1.0" encoding="UTF-8" standalone="yes"?>
<Relationships xmlns="http://schemas.openxmlformats.org/package/2006/relationships"><Relationship Id="rId3" Type="http://schemas.microsoft.com/office/2007/relationships/slicer" Target="../slicers/slicer23.xml"/><Relationship Id="rId2" Type="http://schemas.openxmlformats.org/officeDocument/2006/relationships/drawing" Target="../drawings/drawing28.xml"/><Relationship Id="rId1" Type="http://schemas.openxmlformats.org/officeDocument/2006/relationships/pivotTable" Target="../pivotTables/pivotTable26.xml"/></Relationships>
</file>

<file path=xl/worksheets/_rels/sheet28.xml.rels><?xml version="1.0" encoding="UTF-8" standalone="yes"?>
<Relationships xmlns="http://schemas.openxmlformats.org/package/2006/relationships"><Relationship Id="rId3" Type="http://schemas.microsoft.com/office/2007/relationships/slicer" Target="../slicers/slicer24.xml"/><Relationship Id="rId2" Type="http://schemas.openxmlformats.org/officeDocument/2006/relationships/drawing" Target="../drawings/drawing29.xml"/><Relationship Id="rId1" Type="http://schemas.openxmlformats.org/officeDocument/2006/relationships/pivotTable" Target="../pivotTables/pivotTable27.xml"/></Relationships>
</file>

<file path=xl/worksheets/_rels/sheet29.xml.rels><?xml version="1.0" encoding="UTF-8" standalone="yes"?>
<Relationships xmlns="http://schemas.openxmlformats.org/package/2006/relationships"><Relationship Id="rId3" Type="http://schemas.microsoft.com/office/2007/relationships/slicer" Target="../slicers/slicer25.xml"/><Relationship Id="rId2" Type="http://schemas.openxmlformats.org/officeDocument/2006/relationships/drawing" Target="../drawings/drawing30.xml"/><Relationship Id="rId1" Type="http://schemas.openxmlformats.org/officeDocument/2006/relationships/pivotTable" Target="../pivotTables/pivotTable28.xml"/></Relationships>
</file>

<file path=xl/worksheets/_rels/sheet30.xml.rels><?xml version="1.0" encoding="UTF-8" standalone="yes"?>
<Relationships xmlns="http://schemas.openxmlformats.org/package/2006/relationships"><Relationship Id="rId3" Type="http://schemas.microsoft.com/office/2007/relationships/slicer" Target="../slicers/slicer26.xml"/><Relationship Id="rId2" Type="http://schemas.openxmlformats.org/officeDocument/2006/relationships/drawing" Target="../drawings/drawing31.xml"/><Relationship Id="rId1" Type="http://schemas.openxmlformats.org/officeDocument/2006/relationships/pivotTable" Target="../pivotTables/pivotTable29.xml"/></Relationships>
</file>

<file path=xl/worksheets/_rels/sheet31.xml.rels><?xml version="1.0" encoding="UTF-8" standalone="yes"?>
<Relationships xmlns="http://schemas.openxmlformats.org/package/2006/relationships"><Relationship Id="rId3" Type="http://schemas.microsoft.com/office/2007/relationships/slicer" Target="../slicers/slicer27.xml"/><Relationship Id="rId2" Type="http://schemas.openxmlformats.org/officeDocument/2006/relationships/drawing" Target="../drawings/drawing32.xml"/><Relationship Id="rId1" Type="http://schemas.openxmlformats.org/officeDocument/2006/relationships/pivotTable" Target="../pivotTables/pivotTable30.xml"/></Relationships>
</file>

<file path=xl/worksheets/_rels/sheet32.xml.rels><?xml version="1.0" encoding="UTF-8" standalone="yes"?>
<Relationships xmlns="http://schemas.openxmlformats.org/package/2006/relationships"><Relationship Id="rId3" Type="http://schemas.microsoft.com/office/2007/relationships/slicer" Target="../slicers/slicer28.xml"/><Relationship Id="rId2" Type="http://schemas.openxmlformats.org/officeDocument/2006/relationships/drawing" Target="../drawings/drawing33.xml"/><Relationship Id="rId1" Type="http://schemas.openxmlformats.org/officeDocument/2006/relationships/pivotTable" Target="../pivotTables/pivotTable31.xml"/></Relationships>
</file>

<file path=xl/worksheets/_rels/sheet33.xml.rels><?xml version="1.0" encoding="UTF-8" standalone="yes"?>
<Relationships xmlns="http://schemas.openxmlformats.org/package/2006/relationships"><Relationship Id="rId3" Type="http://schemas.microsoft.com/office/2007/relationships/slicer" Target="../slicers/slicer29.xml"/><Relationship Id="rId2" Type="http://schemas.openxmlformats.org/officeDocument/2006/relationships/drawing" Target="../drawings/drawing34.xml"/><Relationship Id="rId1" Type="http://schemas.openxmlformats.org/officeDocument/2006/relationships/pivotTable" Target="../pivotTables/pivotTable32.xml"/></Relationships>
</file>

<file path=xl/worksheets/_rels/sheet34.xml.rels><?xml version="1.0" encoding="UTF-8" standalone="yes"?>
<Relationships xmlns="http://schemas.openxmlformats.org/package/2006/relationships"><Relationship Id="rId3" Type="http://schemas.microsoft.com/office/2007/relationships/slicer" Target="../slicers/slicer30.xml"/><Relationship Id="rId2" Type="http://schemas.openxmlformats.org/officeDocument/2006/relationships/drawing" Target="../drawings/drawing35.xml"/><Relationship Id="rId1" Type="http://schemas.openxmlformats.org/officeDocument/2006/relationships/pivotTable" Target="../pivotTables/pivotTable33.xml"/></Relationships>
</file>

<file path=xl/worksheets/_rels/sheet35.xml.rels><?xml version="1.0" encoding="UTF-8" standalone="yes"?>
<Relationships xmlns="http://schemas.openxmlformats.org/package/2006/relationships"><Relationship Id="rId3" Type="http://schemas.microsoft.com/office/2007/relationships/slicer" Target="../slicers/slicer31.xml"/><Relationship Id="rId2" Type="http://schemas.openxmlformats.org/officeDocument/2006/relationships/drawing" Target="../drawings/drawing36.xml"/><Relationship Id="rId1" Type="http://schemas.openxmlformats.org/officeDocument/2006/relationships/pivotTable" Target="../pivotTables/pivotTable34.xml"/></Relationships>
</file>

<file path=xl/worksheets/_rels/sheet36.xml.rels><?xml version="1.0" encoding="UTF-8" standalone="yes"?>
<Relationships xmlns="http://schemas.openxmlformats.org/package/2006/relationships"><Relationship Id="rId3" Type="http://schemas.microsoft.com/office/2007/relationships/slicer" Target="../slicers/slicer32.xml"/><Relationship Id="rId2" Type="http://schemas.openxmlformats.org/officeDocument/2006/relationships/drawing" Target="../drawings/drawing37.xml"/><Relationship Id="rId1" Type="http://schemas.openxmlformats.org/officeDocument/2006/relationships/pivotTable" Target="../pivotTables/pivotTable35.xml"/></Relationships>
</file>

<file path=xl/worksheets/_rels/sheet37.xml.rels><?xml version="1.0" encoding="UTF-8" standalone="yes"?>
<Relationships xmlns="http://schemas.openxmlformats.org/package/2006/relationships"><Relationship Id="rId3" Type="http://schemas.microsoft.com/office/2007/relationships/slicer" Target="../slicers/slicer33.xml"/><Relationship Id="rId2" Type="http://schemas.openxmlformats.org/officeDocument/2006/relationships/drawing" Target="../drawings/drawing38.xml"/><Relationship Id="rId1" Type="http://schemas.openxmlformats.org/officeDocument/2006/relationships/pivotTable" Target="../pivotTables/pivotTable36.xml"/></Relationships>
</file>

<file path=xl/worksheets/_rels/sheet38.xml.rels><?xml version="1.0" encoding="UTF-8" standalone="yes"?>
<Relationships xmlns="http://schemas.openxmlformats.org/package/2006/relationships"><Relationship Id="rId3" Type="http://schemas.microsoft.com/office/2007/relationships/slicer" Target="../slicers/slicer34.xml"/><Relationship Id="rId2" Type="http://schemas.openxmlformats.org/officeDocument/2006/relationships/drawing" Target="../drawings/drawing39.xml"/><Relationship Id="rId1" Type="http://schemas.openxmlformats.org/officeDocument/2006/relationships/pivotTable" Target="../pivotTables/pivotTable37.xml"/></Relationships>
</file>

<file path=xl/worksheets/_rels/sheet39.xml.rels><?xml version="1.0" encoding="UTF-8" standalone="yes"?>
<Relationships xmlns="http://schemas.openxmlformats.org/package/2006/relationships"><Relationship Id="rId3" Type="http://schemas.microsoft.com/office/2007/relationships/slicer" Target="../slicers/slicer35.xml"/><Relationship Id="rId2" Type="http://schemas.openxmlformats.org/officeDocument/2006/relationships/drawing" Target="../drawings/drawing40.xml"/><Relationship Id="rId1" Type="http://schemas.openxmlformats.org/officeDocument/2006/relationships/pivotTable" Target="../pivotTables/pivotTable38.xml"/></Relationships>
</file>

<file path=xl/worksheets/_rels/sheet40.xml.rels><?xml version="1.0" encoding="UTF-8" standalone="yes"?>
<Relationships xmlns="http://schemas.openxmlformats.org/package/2006/relationships"><Relationship Id="rId3" Type="http://schemas.microsoft.com/office/2007/relationships/slicer" Target="../slicers/slicer36.xml"/><Relationship Id="rId2" Type="http://schemas.openxmlformats.org/officeDocument/2006/relationships/drawing" Target="../drawings/drawing41.xml"/><Relationship Id="rId1" Type="http://schemas.openxmlformats.org/officeDocument/2006/relationships/pivotTable" Target="../pivotTables/pivotTable39.xml"/></Relationships>
</file>

<file path=xl/worksheets/_rels/sheet41.xml.rels><?xml version="1.0" encoding="UTF-8" standalone="yes"?>
<Relationships xmlns="http://schemas.openxmlformats.org/package/2006/relationships"><Relationship Id="rId3" Type="http://schemas.microsoft.com/office/2007/relationships/slicer" Target="../slicers/slicer37.xml"/><Relationship Id="rId2" Type="http://schemas.openxmlformats.org/officeDocument/2006/relationships/drawing" Target="../drawings/drawing42.xml"/><Relationship Id="rId1" Type="http://schemas.openxmlformats.org/officeDocument/2006/relationships/pivotTable" Target="../pivotTables/pivotTable40.xml"/></Relationships>
</file>

<file path=xl/worksheets/_rels/sheet42.xml.rels><?xml version="1.0" encoding="UTF-8" standalone="yes"?>
<Relationships xmlns="http://schemas.openxmlformats.org/package/2006/relationships"><Relationship Id="rId3" Type="http://schemas.microsoft.com/office/2007/relationships/slicer" Target="../slicers/slicer38.xml"/><Relationship Id="rId2" Type="http://schemas.openxmlformats.org/officeDocument/2006/relationships/drawing" Target="../drawings/drawing43.xml"/><Relationship Id="rId1" Type="http://schemas.openxmlformats.org/officeDocument/2006/relationships/pivotTable" Target="../pivotTables/pivotTable41.xml"/></Relationships>
</file>

<file path=xl/worksheets/_rels/sheet43.xml.rels><?xml version="1.0" encoding="UTF-8" standalone="yes"?>
<Relationships xmlns="http://schemas.openxmlformats.org/package/2006/relationships"><Relationship Id="rId3" Type="http://schemas.microsoft.com/office/2007/relationships/slicer" Target="../slicers/slicer39.xml"/><Relationship Id="rId2" Type="http://schemas.openxmlformats.org/officeDocument/2006/relationships/drawing" Target="../drawings/drawing44.xml"/><Relationship Id="rId1" Type="http://schemas.openxmlformats.org/officeDocument/2006/relationships/pivotTable" Target="../pivotTables/pivotTable42.xml"/></Relationships>
</file>

<file path=xl/worksheets/_rels/sheet44.xml.rels><?xml version="1.0" encoding="UTF-8" standalone="yes"?>
<Relationships xmlns="http://schemas.openxmlformats.org/package/2006/relationships"><Relationship Id="rId3" Type="http://schemas.microsoft.com/office/2007/relationships/slicer" Target="../slicers/slicer40.xml"/><Relationship Id="rId2" Type="http://schemas.openxmlformats.org/officeDocument/2006/relationships/drawing" Target="../drawings/drawing45.xml"/><Relationship Id="rId1" Type="http://schemas.openxmlformats.org/officeDocument/2006/relationships/pivotTable" Target="../pivotTables/pivotTable43.xml"/></Relationships>
</file>

<file path=xl/worksheets/_rels/sheet45.xml.rels><?xml version="1.0" encoding="UTF-8" standalone="yes"?>
<Relationships xmlns="http://schemas.openxmlformats.org/package/2006/relationships"><Relationship Id="rId3" Type="http://schemas.microsoft.com/office/2007/relationships/slicer" Target="../slicers/slicer41.xml"/><Relationship Id="rId2" Type="http://schemas.openxmlformats.org/officeDocument/2006/relationships/drawing" Target="../drawings/drawing46.xml"/><Relationship Id="rId1" Type="http://schemas.openxmlformats.org/officeDocument/2006/relationships/pivotTable" Target="../pivotTables/pivotTable44.xml"/></Relationships>
</file>

<file path=xl/worksheets/_rels/sheet46.xml.rels><?xml version="1.0" encoding="UTF-8" standalone="yes"?>
<Relationships xmlns="http://schemas.openxmlformats.org/package/2006/relationships"><Relationship Id="rId3" Type="http://schemas.microsoft.com/office/2007/relationships/slicer" Target="../slicers/slicer42.xml"/><Relationship Id="rId2" Type="http://schemas.openxmlformats.org/officeDocument/2006/relationships/drawing" Target="../drawings/drawing47.xml"/><Relationship Id="rId1" Type="http://schemas.openxmlformats.org/officeDocument/2006/relationships/pivotTable" Target="../pivotTables/pivotTable45.xml"/></Relationships>
</file>

<file path=xl/worksheets/_rels/sheet47.xml.rels><?xml version="1.0" encoding="UTF-8" standalone="yes"?>
<Relationships xmlns="http://schemas.openxmlformats.org/package/2006/relationships"><Relationship Id="rId3" Type="http://schemas.microsoft.com/office/2007/relationships/slicer" Target="../slicers/slicer43.xml"/><Relationship Id="rId2" Type="http://schemas.openxmlformats.org/officeDocument/2006/relationships/drawing" Target="../drawings/drawing48.xml"/><Relationship Id="rId1" Type="http://schemas.openxmlformats.org/officeDocument/2006/relationships/pivotTable" Target="../pivotTables/pivotTable46.xml"/></Relationships>
</file>

<file path=xl/worksheets/_rels/sheet48.xml.rels><?xml version="1.0" encoding="UTF-8" standalone="yes"?>
<Relationships xmlns="http://schemas.openxmlformats.org/package/2006/relationships"><Relationship Id="rId3" Type="http://schemas.microsoft.com/office/2007/relationships/slicer" Target="../slicers/slicer44.xml"/><Relationship Id="rId2" Type="http://schemas.openxmlformats.org/officeDocument/2006/relationships/drawing" Target="../drawings/drawing49.xml"/><Relationship Id="rId1" Type="http://schemas.openxmlformats.org/officeDocument/2006/relationships/pivotTable" Target="../pivotTables/pivotTable47.xml"/></Relationships>
</file>

<file path=xl/worksheets/_rels/sheet49.xml.rels><?xml version="1.0" encoding="UTF-8" standalone="yes"?>
<Relationships xmlns="http://schemas.openxmlformats.org/package/2006/relationships"><Relationship Id="rId3" Type="http://schemas.microsoft.com/office/2007/relationships/slicer" Target="../slicers/slicer45.xml"/><Relationship Id="rId2" Type="http://schemas.openxmlformats.org/officeDocument/2006/relationships/drawing" Target="../drawings/drawing50.xml"/><Relationship Id="rId1" Type="http://schemas.openxmlformats.org/officeDocument/2006/relationships/pivotTable" Target="../pivotTables/pivotTable48.xml"/></Relationships>
</file>

<file path=xl/worksheets/_rels/sheet50.xml.rels><?xml version="1.0" encoding="UTF-8" standalone="yes"?>
<Relationships xmlns="http://schemas.openxmlformats.org/package/2006/relationships"><Relationship Id="rId3" Type="http://schemas.microsoft.com/office/2007/relationships/slicer" Target="../slicers/slicer46.xml"/><Relationship Id="rId2" Type="http://schemas.openxmlformats.org/officeDocument/2006/relationships/drawing" Target="../drawings/drawing51.xml"/><Relationship Id="rId1" Type="http://schemas.openxmlformats.org/officeDocument/2006/relationships/pivotTable" Target="../pivotTables/pivotTable49.xml"/></Relationships>
</file>

<file path=xl/worksheets/_rels/sheet51.xml.rels><?xml version="1.0" encoding="UTF-8" standalone="yes"?>
<Relationships xmlns="http://schemas.openxmlformats.org/package/2006/relationships"><Relationship Id="rId3" Type="http://schemas.microsoft.com/office/2007/relationships/slicer" Target="../slicers/slicer47.xml"/><Relationship Id="rId2" Type="http://schemas.openxmlformats.org/officeDocument/2006/relationships/drawing" Target="../drawings/drawing52.xml"/><Relationship Id="rId1" Type="http://schemas.openxmlformats.org/officeDocument/2006/relationships/pivotTable" Target="../pivotTables/pivotTable50.xml"/></Relationships>
</file>

<file path=xl/worksheets/_rels/sheet52.xml.rels><?xml version="1.0" encoding="UTF-8" standalone="yes"?>
<Relationships xmlns="http://schemas.openxmlformats.org/package/2006/relationships"><Relationship Id="rId3" Type="http://schemas.openxmlformats.org/officeDocument/2006/relationships/drawing" Target="../drawings/drawing53.xml"/><Relationship Id="rId2" Type="http://schemas.openxmlformats.org/officeDocument/2006/relationships/printerSettings" Target="../printerSettings/printerSettings4.bin"/><Relationship Id="rId1" Type="http://schemas.openxmlformats.org/officeDocument/2006/relationships/pivotTable" Target="../pivotTables/pivotTable51.xml"/><Relationship Id="rId4" Type="http://schemas.microsoft.com/office/2007/relationships/slicer" Target="../slicers/slicer48.xml"/></Relationships>
</file>

<file path=xl/worksheets/_rels/sheet53.xml.rels><?xml version="1.0" encoding="UTF-8" standalone="yes"?>
<Relationships xmlns="http://schemas.openxmlformats.org/package/2006/relationships"><Relationship Id="rId3" Type="http://schemas.microsoft.com/office/2007/relationships/slicer" Target="../slicers/slicer49.xml"/><Relationship Id="rId2" Type="http://schemas.openxmlformats.org/officeDocument/2006/relationships/drawing" Target="../drawings/drawing54.xml"/><Relationship Id="rId1" Type="http://schemas.openxmlformats.org/officeDocument/2006/relationships/pivotTable" Target="../pivotTables/pivotTable52.xml"/></Relationships>
</file>

<file path=xl/worksheets/_rels/sheet54.xml.rels><?xml version="1.0" encoding="UTF-8" standalone="yes"?>
<Relationships xmlns="http://schemas.openxmlformats.org/package/2006/relationships"><Relationship Id="rId3" Type="http://schemas.microsoft.com/office/2007/relationships/slicer" Target="../slicers/slicer50.xml"/><Relationship Id="rId2" Type="http://schemas.openxmlformats.org/officeDocument/2006/relationships/drawing" Target="../drawings/drawing55.xml"/><Relationship Id="rId1" Type="http://schemas.openxmlformats.org/officeDocument/2006/relationships/pivotTable" Target="../pivotTables/pivotTable53.xml"/></Relationships>
</file>

<file path=xl/worksheets/_rels/sheet55.xml.rels><?xml version="1.0" encoding="UTF-8" standalone="yes"?>
<Relationships xmlns="http://schemas.openxmlformats.org/package/2006/relationships"><Relationship Id="rId8" Type="http://schemas.openxmlformats.org/officeDocument/2006/relationships/control" Target="../activeX/activeX3.xml"/><Relationship Id="rId13" Type="http://schemas.openxmlformats.org/officeDocument/2006/relationships/control" Target="../activeX/activeX8.xml"/><Relationship Id="rId18" Type="http://schemas.openxmlformats.org/officeDocument/2006/relationships/control" Target="../activeX/activeX13.xml"/><Relationship Id="rId3" Type="http://schemas.openxmlformats.org/officeDocument/2006/relationships/drawing" Target="../drawings/drawing56.xml"/><Relationship Id="rId21" Type="http://schemas.microsoft.com/office/2007/relationships/slicer" Target="../slicers/slicer51.xml"/><Relationship Id="rId7" Type="http://schemas.openxmlformats.org/officeDocument/2006/relationships/control" Target="../activeX/activeX2.xml"/><Relationship Id="rId12" Type="http://schemas.openxmlformats.org/officeDocument/2006/relationships/control" Target="../activeX/activeX7.xml"/><Relationship Id="rId17" Type="http://schemas.openxmlformats.org/officeDocument/2006/relationships/control" Target="../activeX/activeX12.xml"/><Relationship Id="rId2" Type="http://schemas.openxmlformats.org/officeDocument/2006/relationships/printerSettings" Target="../printerSettings/printerSettings5.bin"/><Relationship Id="rId16" Type="http://schemas.openxmlformats.org/officeDocument/2006/relationships/control" Target="../activeX/activeX11.xml"/><Relationship Id="rId20" Type="http://schemas.openxmlformats.org/officeDocument/2006/relationships/control" Target="../activeX/activeX15.xml"/><Relationship Id="rId1" Type="http://schemas.openxmlformats.org/officeDocument/2006/relationships/pivotTable" Target="../pivotTables/pivotTable54.xml"/><Relationship Id="rId6" Type="http://schemas.openxmlformats.org/officeDocument/2006/relationships/image" Target="../media/image1.emf"/><Relationship Id="rId11" Type="http://schemas.openxmlformats.org/officeDocument/2006/relationships/control" Target="../activeX/activeX6.xml"/><Relationship Id="rId5" Type="http://schemas.openxmlformats.org/officeDocument/2006/relationships/control" Target="../activeX/activeX1.xml"/><Relationship Id="rId15" Type="http://schemas.openxmlformats.org/officeDocument/2006/relationships/control" Target="../activeX/activeX10.xml"/><Relationship Id="rId10" Type="http://schemas.openxmlformats.org/officeDocument/2006/relationships/control" Target="../activeX/activeX5.xml"/><Relationship Id="rId19" Type="http://schemas.openxmlformats.org/officeDocument/2006/relationships/control" Target="../activeX/activeX14.xml"/><Relationship Id="rId4" Type="http://schemas.openxmlformats.org/officeDocument/2006/relationships/vmlDrawing" Target="../drawings/vmlDrawing1.vml"/><Relationship Id="rId9" Type="http://schemas.openxmlformats.org/officeDocument/2006/relationships/control" Target="../activeX/activeX4.xml"/><Relationship Id="rId14" Type="http://schemas.openxmlformats.org/officeDocument/2006/relationships/control" Target="../activeX/activeX9.xml"/></Relationships>
</file>

<file path=xl/worksheets/_rels/sheet56.xml.rels><?xml version="1.0" encoding="UTF-8" standalone="yes"?>
<Relationships xmlns="http://schemas.openxmlformats.org/package/2006/relationships"><Relationship Id="rId3" Type="http://schemas.openxmlformats.org/officeDocument/2006/relationships/drawing" Target="../drawings/drawing57.xml"/><Relationship Id="rId2" Type="http://schemas.openxmlformats.org/officeDocument/2006/relationships/printerSettings" Target="../printerSettings/printerSettings6.bin"/><Relationship Id="rId1" Type="http://schemas.openxmlformats.org/officeDocument/2006/relationships/pivotTable" Target="../pivotTables/pivotTable55.xml"/><Relationship Id="rId4" Type="http://schemas.microsoft.com/office/2007/relationships/slicer" Target="../slicers/slicer52.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ivotTable" Target="../pivotTables/pivotTable56.xml"/></Relationships>
</file>

<file path=xl/worksheets/_rels/sheet60.xml.rels><?xml version="1.0" encoding="UTF-8" standalone="yes"?>
<Relationships xmlns="http://schemas.openxmlformats.org/package/2006/relationships"><Relationship Id="rId3" Type="http://schemas.microsoft.com/office/2007/relationships/slicer" Target="../slicers/slicer53.xml"/><Relationship Id="rId2" Type="http://schemas.openxmlformats.org/officeDocument/2006/relationships/drawing" Target="../drawings/drawing60.xml"/><Relationship Id="rId1" Type="http://schemas.openxmlformats.org/officeDocument/2006/relationships/pivotTable" Target="../pivotTables/pivotTable57.xml"/></Relationships>
</file>

<file path=xl/worksheets/_rels/sheet61.xml.rels><?xml version="1.0" encoding="UTF-8" standalone="yes"?>
<Relationships xmlns="http://schemas.openxmlformats.org/package/2006/relationships"><Relationship Id="rId3" Type="http://schemas.microsoft.com/office/2007/relationships/slicer" Target="../slicers/slicer54.xml"/><Relationship Id="rId2" Type="http://schemas.openxmlformats.org/officeDocument/2006/relationships/drawing" Target="../drawings/drawing61.xml"/><Relationship Id="rId1" Type="http://schemas.openxmlformats.org/officeDocument/2006/relationships/pivotTable" Target="../pivotTables/pivotTable58.xml"/></Relationships>
</file>

<file path=xl/worksheets/_rels/sheet62.xml.rels><?xml version="1.0" encoding="UTF-8" standalone="yes"?>
<Relationships xmlns="http://schemas.openxmlformats.org/package/2006/relationships"><Relationship Id="rId3" Type="http://schemas.microsoft.com/office/2007/relationships/slicer" Target="../slicers/slicer55.xml"/><Relationship Id="rId2" Type="http://schemas.openxmlformats.org/officeDocument/2006/relationships/drawing" Target="../drawings/drawing62.xml"/><Relationship Id="rId1" Type="http://schemas.openxmlformats.org/officeDocument/2006/relationships/pivotTable" Target="../pivotTables/pivotTable5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Q60"/>
  <sheetViews>
    <sheetView tabSelected="1" workbookViewId="0">
      <selection activeCell="A2" sqref="A2"/>
    </sheetView>
  </sheetViews>
  <sheetFormatPr baseColWidth="10" defaultRowHeight="15" x14ac:dyDescent="0.25"/>
  <cols>
    <col min="1" max="1" width="27.7109375" bestFit="1" customWidth="1"/>
    <col min="2" max="2" width="0" hidden="1" customWidth="1"/>
    <col min="3" max="3" width="92" hidden="1" customWidth="1"/>
    <col min="4" max="4" width="24.42578125" hidden="1" customWidth="1"/>
    <col min="5" max="5" width="100.28515625" hidden="1" customWidth="1"/>
    <col min="6" max="6" width="17.85546875" hidden="1" customWidth="1"/>
    <col min="7" max="14" width="0" hidden="1" customWidth="1"/>
    <col min="16" max="16" width="19.28515625" bestFit="1" customWidth="1"/>
    <col min="17" max="17" width="71" bestFit="1" customWidth="1"/>
  </cols>
  <sheetData>
    <row r="1" spans="1:17" s="45" customFormat="1" x14ac:dyDescent="0.25">
      <c r="A1" s="45" t="s">
        <v>257</v>
      </c>
      <c r="B1" s="45" t="s">
        <v>258</v>
      </c>
      <c r="C1" s="45" t="s">
        <v>259</v>
      </c>
      <c r="D1" s="45" t="s">
        <v>389</v>
      </c>
      <c r="E1" s="45" t="s">
        <v>390</v>
      </c>
      <c r="F1" s="45" t="s">
        <v>257</v>
      </c>
      <c r="G1" s="45" t="s">
        <v>382</v>
      </c>
      <c r="H1" s="45" t="s">
        <v>383</v>
      </c>
      <c r="I1" s="45" t="s">
        <v>384</v>
      </c>
      <c r="J1" s="45" t="s">
        <v>385</v>
      </c>
      <c r="K1" s="45" t="s">
        <v>386</v>
      </c>
      <c r="L1" s="45" t="s">
        <v>387</v>
      </c>
      <c r="M1" s="45" t="s">
        <v>388</v>
      </c>
    </row>
    <row r="2" spans="1:17" x14ac:dyDescent="0.25">
      <c r="A2" s="53" t="s">
        <v>260</v>
      </c>
      <c r="B2" t="s">
        <v>261</v>
      </c>
      <c r="C2" s="52" t="s">
        <v>262</v>
      </c>
      <c r="D2" t="str">
        <f>$Q$4</f>
        <v>report_pivot_eutrade.xlsx</v>
      </c>
      <c r="E2" t="str">
        <f>$Q$3&amp;"["&amp;D2&amp;RIGHT(C2,LEN(C2)-FIND("]",C2)+1)</f>
        <v>\GAMS\NEWAGE_REEEM_pilot\results\Results6\[report_pivot_eutrade.xlsx]STATUS'!Z1S2:Z22S4</v>
      </c>
      <c r="F2" t="str">
        <f>MID(C2,FIND("]",C2)+1,(FIND("'!",C2)-FIND("]",C2)-1))</f>
        <v>STATUS</v>
      </c>
      <c r="G2" t="str">
        <f>RIGHT(C2,LEN(C2)-FIND("!",C2))</f>
        <v>Z1S2:Z22S4</v>
      </c>
      <c r="H2" t="str">
        <f>LEFT(G2,FIND(":",G2)-1)</f>
        <v>Z1S2</v>
      </c>
      <c r="I2" t="str">
        <f>MID(H2,FIND("Z",H2)+1,(FIND("S",H2)-FIND("Z",H2)-1))</f>
        <v>1</v>
      </c>
      <c r="J2" t="str">
        <f>RIGHT(H2,LEN(H2)-FIND("S",H2))</f>
        <v>2</v>
      </c>
      <c r="K2" t="str">
        <f>RIGHT(G2,LEN(G2)-FIND(":",G2))</f>
        <v>Z22S4</v>
      </c>
      <c r="L2" t="str">
        <f>MID(K2,FIND("Z",K2)+1,(FIND("S",K2)-FIND("Z",K2)-1))</f>
        <v>22</v>
      </c>
      <c r="M2" t="str">
        <f>RIGHT(K2,LEN(K2)-FIND("S",K2))</f>
        <v>4</v>
      </c>
      <c r="N2" t="str">
        <f>CHAR(J2+64)&amp;I2&amp;":"&amp;CHAR(M2+64)&amp;L2</f>
        <v>B1:D22</v>
      </c>
    </row>
    <row r="3" spans="1:17" x14ac:dyDescent="0.25">
      <c r="A3" s="53" t="s">
        <v>263</v>
      </c>
      <c r="B3" t="s">
        <v>264</v>
      </c>
      <c r="C3" s="52" t="s">
        <v>265</v>
      </c>
      <c r="D3" t="str">
        <f t="shared" ref="D3:D60" si="0">$Q$4</f>
        <v>report_pivot_eutrade.xlsx</v>
      </c>
      <c r="E3" t="str">
        <f t="shared" ref="E3:E60" si="1">$Q$3&amp;"["&amp;D3&amp;RIGHT(C3,LEN(C3)-FIND("]",C3)+1)</f>
        <v>\GAMS\NEWAGE_REEEM_pilot\results\Results6\[report_pivot_eutrade.xlsx]welf_yr'!Z1S2:Z181S4</v>
      </c>
      <c r="F3" t="str">
        <f t="shared" ref="F3:F60" si="2">MID(C3,FIND("]",C3)+1,(FIND("'!",C3)-FIND("]",C3)-1))</f>
        <v>welf_yr</v>
      </c>
      <c r="G3" t="str">
        <f t="shared" ref="G3:G60" si="3">RIGHT(C3,LEN(C3)-FIND("!",C3))</f>
        <v>Z1S2:Z181S4</v>
      </c>
      <c r="H3" t="str">
        <f t="shared" ref="H3:H60" si="4">LEFT(G3,FIND(":",G3)-1)</f>
        <v>Z1S2</v>
      </c>
      <c r="I3" t="str">
        <f t="shared" ref="I3:I60" si="5">MID(H3,FIND("Z",H3)+1,(FIND("S",H3)-FIND("Z",H3)-1))</f>
        <v>1</v>
      </c>
      <c r="J3" t="str">
        <f t="shared" ref="J3:J60" si="6">RIGHT(H3,LEN(H3)-FIND("S",H3))</f>
        <v>2</v>
      </c>
      <c r="K3" t="str">
        <f t="shared" ref="K3:K60" si="7">RIGHT(G3,LEN(G3)-FIND(":",G3))</f>
        <v>Z181S4</v>
      </c>
      <c r="L3" t="str">
        <f t="shared" ref="L3:L60" si="8">MID(K3,FIND("Z",K3)+1,(FIND("S",K3)-FIND("Z",K3)-1))</f>
        <v>181</v>
      </c>
      <c r="M3" t="str">
        <f t="shared" ref="M3:M60" si="9">RIGHT(K3,LEN(K3)-FIND("S",K3))</f>
        <v>4</v>
      </c>
      <c r="N3" t="str">
        <f t="shared" ref="N3:N60" si="10">CHAR(J3+64)&amp;I3&amp;":"&amp;CHAR(M3+64)&amp;L3</f>
        <v>B1:D181</v>
      </c>
      <c r="P3" t="s">
        <v>394</v>
      </c>
      <c r="Q3" s="55" t="s">
        <v>402</v>
      </c>
    </row>
    <row r="4" spans="1:17" x14ac:dyDescent="0.25">
      <c r="A4" s="53" t="s">
        <v>266</v>
      </c>
      <c r="B4" t="s">
        <v>267</v>
      </c>
      <c r="C4" s="52" t="s">
        <v>268</v>
      </c>
      <c r="D4" t="str">
        <f t="shared" si="0"/>
        <v>report_pivot_eutrade.xlsx</v>
      </c>
      <c r="E4" t="str">
        <f t="shared" si="1"/>
        <v>\GAMS\NEWAGE_REEEM_pilot\results\Results6\[report_pivot_eutrade.xlsx]gdpreal_yr'!Z1S2:Z127S4</v>
      </c>
      <c r="F4" t="str">
        <f t="shared" si="2"/>
        <v>gdpreal_yr</v>
      </c>
      <c r="G4" t="str">
        <f t="shared" si="3"/>
        <v>Z1S2:Z127S4</v>
      </c>
      <c r="H4" t="str">
        <f t="shared" si="4"/>
        <v>Z1S2</v>
      </c>
      <c r="I4" t="str">
        <f t="shared" si="5"/>
        <v>1</v>
      </c>
      <c r="J4" t="str">
        <f t="shared" si="6"/>
        <v>2</v>
      </c>
      <c r="K4" t="str">
        <f t="shared" si="7"/>
        <v>Z127S4</v>
      </c>
      <c r="L4" t="str">
        <f t="shared" si="8"/>
        <v>127</v>
      </c>
      <c r="M4" t="str">
        <f t="shared" si="9"/>
        <v>4</v>
      </c>
      <c r="N4" t="str">
        <f t="shared" si="10"/>
        <v>B1:D127</v>
      </c>
      <c r="P4" t="s">
        <v>392</v>
      </c>
      <c r="Q4" s="55" t="s">
        <v>393</v>
      </c>
    </row>
    <row r="5" spans="1:17" x14ac:dyDescent="0.25">
      <c r="A5" s="53" t="s">
        <v>269</v>
      </c>
      <c r="B5" t="s">
        <v>270</v>
      </c>
      <c r="C5" s="52" t="s">
        <v>271</v>
      </c>
      <c r="D5" t="str">
        <f t="shared" si="0"/>
        <v>report_pivot_eutrade.xlsx</v>
      </c>
      <c r="E5" t="str">
        <f t="shared" si="1"/>
        <v>\GAMS\NEWAGE_REEEM_pilot\results\Results6\[report_pivot_eutrade.xlsx]emplmtno_yr'!Z1S2:Z361S5</v>
      </c>
      <c r="F5" t="str">
        <f t="shared" si="2"/>
        <v>emplmtno_yr</v>
      </c>
      <c r="G5" t="str">
        <f t="shared" si="3"/>
        <v>Z1S2:Z361S5</v>
      </c>
      <c r="H5" t="str">
        <f t="shared" si="4"/>
        <v>Z1S2</v>
      </c>
      <c r="I5" t="str">
        <f t="shared" si="5"/>
        <v>1</v>
      </c>
      <c r="J5" t="str">
        <f t="shared" si="6"/>
        <v>2</v>
      </c>
      <c r="K5" t="str">
        <f t="shared" si="7"/>
        <v>Z361S5</v>
      </c>
      <c r="L5" t="str">
        <f t="shared" si="8"/>
        <v>361</v>
      </c>
      <c r="M5" t="str">
        <f t="shared" si="9"/>
        <v>5</v>
      </c>
      <c r="N5" t="str">
        <f t="shared" si="10"/>
        <v>B1:E361</v>
      </c>
      <c r="P5" t="s">
        <v>391</v>
      </c>
      <c r="Q5" s="54" t="str">
        <f>"C:"&amp;Q3&amp;Q4</f>
        <v>C:\GAMS\NEWAGE_REEEM_pilot\results\Results6\report_pivot_eutrade.xlsx</v>
      </c>
    </row>
    <row r="6" spans="1:17" x14ac:dyDescent="0.25">
      <c r="A6" s="53" t="s">
        <v>272</v>
      </c>
      <c r="B6" t="s">
        <v>270</v>
      </c>
      <c r="C6" s="52" t="s">
        <v>273</v>
      </c>
      <c r="D6" t="str">
        <f t="shared" si="0"/>
        <v>report_pivot_eutrade.xlsx</v>
      </c>
      <c r="E6" t="str">
        <f t="shared" si="1"/>
        <v>\GAMS\NEWAGE_REEEM_pilot\results\Results6\[report_pivot_eutrade.xlsx]vnc_newcar_yr'!Z1S2:Z111S6</v>
      </c>
      <c r="F6" t="str">
        <f t="shared" si="2"/>
        <v>vnc_newcar_yr</v>
      </c>
      <c r="G6" t="str">
        <f t="shared" si="3"/>
        <v>Z1S2:Z111S6</v>
      </c>
      <c r="H6" t="str">
        <f t="shared" si="4"/>
        <v>Z1S2</v>
      </c>
      <c r="I6" t="str">
        <f t="shared" si="5"/>
        <v>1</v>
      </c>
      <c r="J6" t="str">
        <f t="shared" si="6"/>
        <v>2</v>
      </c>
      <c r="K6" t="str">
        <f t="shared" si="7"/>
        <v>Z111S6</v>
      </c>
      <c r="L6" t="str">
        <f t="shared" si="8"/>
        <v>111</v>
      </c>
      <c r="M6" t="str">
        <f t="shared" si="9"/>
        <v>6</v>
      </c>
      <c r="N6" t="str">
        <f t="shared" si="10"/>
        <v>B1:F111</v>
      </c>
    </row>
    <row r="7" spans="1:17" x14ac:dyDescent="0.25">
      <c r="A7" s="53" t="s">
        <v>274</v>
      </c>
      <c r="B7" t="s">
        <v>270</v>
      </c>
      <c r="C7" s="52" t="s">
        <v>275</v>
      </c>
      <c r="D7" t="str">
        <f t="shared" si="0"/>
        <v>report_pivot_eutrade.xlsx</v>
      </c>
      <c r="E7" t="str">
        <f t="shared" si="1"/>
        <v>\GAMS\NEWAGE_REEEM_pilot\results\Results6\[report_pivot_eutrade.xlsx]vnh_newhouse_yr'!Z1S2:Z111S6</v>
      </c>
      <c r="F7" t="str">
        <f t="shared" si="2"/>
        <v>vnh_newhouse_yr</v>
      </c>
      <c r="G7" t="str">
        <f t="shared" si="3"/>
        <v>Z1S2:Z111S6</v>
      </c>
      <c r="H7" t="str">
        <f t="shared" si="4"/>
        <v>Z1S2</v>
      </c>
      <c r="I7" t="str">
        <f t="shared" si="5"/>
        <v>1</v>
      </c>
      <c r="J7" t="str">
        <f t="shared" si="6"/>
        <v>2</v>
      </c>
      <c r="K7" t="str">
        <f t="shared" si="7"/>
        <v>Z111S6</v>
      </c>
      <c r="L7" t="str">
        <f t="shared" si="8"/>
        <v>111</v>
      </c>
      <c r="M7" t="str">
        <f t="shared" si="9"/>
        <v>6</v>
      </c>
      <c r="N7" t="str">
        <f t="shared" si="10"/>
        <v>B1:F111</v>
      </c>
    </row>
    <row r="8" spans="1:17" x14ac:dyDescent="0.25">
      <c r="A8" s="53" t="s">
        <v>276</v>
      </c>
      <c r="B8" t="s">
        <v>264</v>
      </c>
      <c r="C8" s="52" t="s">
        <v>277</v>
      </c>
      <c r="D8" t="str">
        <f t="shared" si="0"/>
        <v>report_pivot_eutrade.xlsx</v>
      </c>
      <c r="E8" t="str">
        <f t="shared" si="1"/>
        <v>\GAMS\NEWAGE_REEEM_pilot\results\Results6\[report_pivot_eutrade.xlsx]pco2_ets_yr'!Z1S2:Z5S3</v>
      </c>
      <c r="F8" t="str">
        <f t="shared" si="2"/>
        <v>pco2_ets_yr</v>
      </c>
      <c r="G8" t="str">
        <f t="shared" si="3"/>
        <v>Z1S2:Z5S3</v>
      </c>
      <c r="H8" t="str">
        <f t="shared" si="4"/>
        <v>Z1S2</v>
      </c>
      <c r="I8" t="str">
        <f t="shared" si="5"/>
        <v>1</v>
      </c>
      <c r="J8" t="str">
        <f t="shared" si="6"/>
        <v>2</v>
      </c>
      <c r="K8" t="str">
        <f t="shared" si="7"/>
        <v>Z5S3</v>
      </c>
      <c r="L8" t="str">
        <f t="shared" si="8"/>
        <v>5</v>
      </c>
      <c r="M8" t="str">
        <f t="shared" si="9"/>
        <v>3</v>
      </c>
      <c r="N8" t="str">
        <f t="shared" si="10"/>
        <v>B1:C5</v>
      </c>
    </row>
    <row r="9" spans="1:17" x14ac:dyDescent="0.25">
      <c r="A9" s="53" t="s">
        <v>278</v>
      </c>
      <c r="B9" t="s">
        <v>264</v>
      </c>
      <c r="C9" s="52" t="s">
        <v>279</v>
      </c>
      <c r="D9" t="str">
        <f t="shared" si="0"/>
        <v>report_pivot_eutrade.xlsx</v>
      </c>
      <c r="E9" t="str">
        <f t="shared" si="1"/>
        <v>\GAMS\NEWAGE_REEEM_pilot\results\Results6\[report_pivot_eutrade.xlsx]pco2_nets_yr'!Z1S2:Z11S3</v>
      </c>
      <c r="F9" t="str">
        <f t="shared" si="2"/>
        <v>pco2_nets_yr</v>
      </c>
      <c r="G9" t="str">
        <f t="shared" si="3"/>
        <v>Z1S2:Z11S3</v>
      </c>
      <c r="H9" t="str">
        <f t="shared" si="4"/>
        <v>Z1S2</v>
      </c>
      <c r="I9" t="str">
        <f t="shared" si="5"/>
        <v>1</v>
      </c>
      <c r="J9" t="str">
        <f t="shared" si="6"/>
        <v>2</v>
      </c>
      <c r="K9" t="str">
        <f t="shared" si="7"/>
        <v>Z11S3</v>
      </c>
      <c r="L9" t="str">
        <f t="shared" si="8"/>
        <v>11</v>
      </c>
      <c r="M9" t="str">
        <f t="shared" si="9"/>
        <v>3</v>
      </c>
      <c r="N9" t="str">
        <f t="shared" si="10"/>
        <v>B1:C11</v>
      </c>
    </row>
    <row r="10" spans="1:17" x14ac:dyDescent="0.25">
      <c r="A10" s="53" t="s">
        <v>280</v>
      </c>
      <c r="B10" t="s">
        <v>264</v>
      </c>
      <c r="C10" s="52" t="s">
        <v>281</v>
      </c>
      <c r="D10" t="str">
        <f t="shared" si="0"/>
        <v>report_pivot_eutrade.xlsx</v>
      </c>
      <c r="E10" t="str">
        <f t="shared" si="1"/>
        <v>\GAMS\NEWAGE_REEEM_pilot\results\Results6\[report_pivot_eutrade.xlsx]pco2w_yr'!Z1S2:Z11S3</v>
      </c>
      <c r="F10" t="str">
        <f t="shared" si="2"/>
        <v>pco2w_yr</v>
      </c>
      <c r="G10" t="str">
        <f t="shared" si="3"/>
        <v>Z1S2:Z11S3</v>
      </c>
      <c r="H10" t="str">
        <f t="shared" si="4"/>
        <v>Z1S2</v>
      </c>
      <c r="I10" t="str">
        <f t="shared" si="5"/>
        <v>1</v>
      </c>
      <c r="J10" t="str">
        <f t="shared" si="6"/>
        <v>2</v>
      </c>
      <c r="K10" t="str">
        <f t="shared" si="7"/>
        <v>Z11S3</v>
      </c>
      <c r="L10" t="str">
        <f t="shared" si="8"/>
        <v>11</v>
      </c>
      <c r="M10" t="str">
        <f t="shared" si="9"/>
        <v>3</v>
      </c>
      <c r="N10" t="str">
        <f t="shared" si="10"/>
        <v>B1:C11</v>
      </c>
    </row>
    <row r="11" spans="1:17" x14ac:dyDescent="0.25">
      <c r="A11" s="53" t="s">
        <v>282</v>
      </c>
      <c r="B11" t="s">
        <v>264</v>
      </c>
      <c r="C11" s="52" t="s">
        <v>283</v>
      </c>
      <c r="D11" t="str">
        <f t="shared" si="0"/>
        <v>report_pivot_eutrade.xlsx</v>
      </c>
      <c r="E11" t="str">
        <f t="shared" si="1"/>
        <v>\GAMS\NEWAGE_REEEM_pilot\results\Results6\[report_pivot_eutrade.xlsx]ele_twh_yr'!Z1S2:Z3694S5</v>
      </c>
      <c r="F11" t="str">
        <f t="shared" si="2"/>
        <v>ele_twh_yr</v>
      </c>
      <c r="G11" t="str">
        <f t="shared" si="3"/>
        <v>Z1S2:Z3694S5</v>
      </c>
      <c r="H11" t="str">
        <f t="shared" si="4"/>
        <v>Z1S2</v>
      </c>
      <c r="I11" t="str">
        <f t="shared" si="5"/>
        <v>1</v>
      </c>
      <c r="J11" t="str">
        <f t="shared" si="6"/>
        <v>2</v>
      </c>
      <c r="K11" t="str">
        <f t="shared" si="7"/>
        <v>Z3694S5</v>
      </c>
      <c r="L11" t="str">
        <f t="shared" si="8"/>
        <v>3694</v>
      </c>
      <c r="M11" t="str">
        <f t="shared" si="9"/>
        <v>5</v>
      </c>
      <c r="N11" t="str">
        <f t="shared" si="10"/>
        <v>B1:E3694</v>
      </c>
    </row>
    <row r="12" spans="1:17" x14ac:dyDescent="0.25">
      <c r="A12" s="53" t="s">
        <v>284</v>
      </c>
      <c r="B12" t="s">
        <v>264</v>
      </c>
      <c r="C12" s="52" t="s">
        <v>285</v>
      </c>
      <c r="D12" t="str">
        <f t="shared" si="0"/>
        <v>report_pivot_eutrade.xlsx</v>
      </c>
      <c r="E12" t="str">
        <f t="shared" si="1"/>
        <v>\GAMS\NEWAGE_REEEM_pilot\results\Results6\[report_pivot_eutrade.xlsx]elecontwh_yr'!Z1S2:Z2279S5</v>
      </c>
      <c r="F12" t="str">
        <f t="shared" si="2"/>
        <v>elecontwh_yr</v>
      </c>
      <c r="G12" t="str">
        <f t="shared" si="3"/>
        <v>Z1S2:Z2279S5</v>
      </c>
      <c r="H12" t="str">
        <f t="shared" si="4"/>
        <v>Z1S2</v>
      </c>
      <c r="I12" t="str">
        <f t="shared" si="5"/>
        <v>1</v>
      </c>
      <c r="J12" t="str">
        <f t="shared" si="6"/>
        <v>2</v>
      </c>
      <c r="K12" t="str">
        <f t="shared" si="7"/>
        <v>Z2279S5</v>
      </c>
      <c r="L12" t="str">
        <f t="shared" si="8"/>
        <v>2279</v>
      </c>
      <c r="M12" t="str">
        <f t="shared" si="9"/>
        <v>5</v>
      </c>
      <c r="N12" t="str">
        <f t="shared" si="10"/>
        <v>B1:E2279</v>
      </c>
    </row>
    <row r="13" spans="1:17" x14ac:dyDescent="0.25">
      <c r="A13" s="53" t="s">
        <v>286</v>
      </c>
      <c r="B13" t="s">
        <v>264</v>
      </c>
      <c r="C13" s="52" t="s">
        <v>287</v>
      </c>
      <c r="D13" t="str">
        <f t="shared" si="0"/>
        <v>report_pivot_eutrade.xlsx</v>
      </c>
      <c r="E13" t="str">
        <f t="shared" si="1"/>
        <v>\GAMS\NEWAGE_REEEM_pilot\results\Results6\[report_pivot_eutrade.xlsx]elecontwh2_yr'!Z1S2:Z2565S5</v>
      </c>
      <c r="F13" t="str">
        <f t="shared" si="2"/>
        <v>elecontwh2_yr</v>
      </c>
      <c r="G13" t="str">
        <f t="shared" si="3"/>
        <v>Z1S2:Z2565S5</v>
      </c>
      <c r="H13" t="str">
        <f t="shared" si="4"/>
        <v>Z1S2</v>
      </c>
      <c r="I13" t="str">
        <f t="shared" si="5"/>
        <v>1</v>
      </c>
      <c r="J13" t="str">
        <f t="shared" si="6"/>
        <v>2</v>
      </c>
      <c r="K13" t="str">
        <f t="shared" si="7"/>
        <v>Z2565S5</v>
      </c>
      <c r="L13" t="str">
        <f t="shared" si="8"/>
        <v>2565</v>
      </c>
      <c r="M13" t="str">
        <f t="shared" si="9"/>
        <v>5</v>
      </c>
      <c r="N13" t="str">
        <f t="shared" si="10"/>
        <v>B1:E2565</v>
      </c>
    </row>
    <row r="14" spans="1:17" x14ac:dyDescent="0.25">
      <c r="A14" s="53" t="s">
        <v>288</v>
      </c>
      <c r="B14" t="s">
        <v>270</v>
      </c>
      <c r="C14" s="52" t="s">
        <v>289</v>
      </c>
      <c r="D14" t="str">
        <f t="shared" si="0"/>
        <v>report_pivot_eutrade.xlsx</v>
      </c>
      <c r="E14" t="str">
        <f t="shared" si="1"/>
        <v>\GAMS\NEWAGE_REEEM_pilot\results\Results6\[report_pivot_eutrade.xlsx]eletwhyr'!Z1S2:Z20494S6</v>
      </c>
      <c r="F14" t="str">
        <f t="shared" si="2"/>
        <v>eletwhyr</v>
      </c>
      <c r="G14" t="str">
        <f t="shared" si="3"/>
        <v>Z1S2:Z20494S6</v>
      </c>
      <c r="H14" t="str">
        <f t="shared" si="4"/>
        <v>Z1S2</v>
      </c>
      <c r="I14" t="str">
        <f t="shared" si="5"/>
        <v>1</v>
      </c>
      <c r="J14" t="str">
        <f t="shared" si="6"/>
        <v>2</v>
      </c>
      <c r="K14" t="str">
        <f t="shared" si="7"/>
        <v>Z20494S6</v>
      </c>
      <c r="L14" t="str">
        <f t="shared" si="8"/>
        <v>20494</v>
      </c>
      <c r="M14" t="str">
        <f t="shared" si="9"/>
        <v>6</v>
      </c>
      <c r="N14" t="str">
        <f t="shared" si="10"/>
        <v>B1:F20494</v>
      </c>
    </row>
    <row r="15" spans="1:17" x14ac:dyDescent="0.25">
      <c r="A15" s="53" t="s">
        <v>290</v>
      </c>
      <c r="B15" t="s">
        <v>267</v>
      </c>
      <c r="C15" s="52" t="s">
        <v>291</v>
      </c>
      <c r="D15" t="str">
        <f t="shared" si="0"/>
        <v>report_pivot_eutrade.xlsx</v>
      </c>
      <c r="E15" t="str">
        <f t="shared" si="1"/>
        <v>\GAMS\NEWAGE_REEEM_pilot\results\Results6\[report_pivot_eutrade.xlsx]rca_yr'!Z1S2:Z3231S5</v>
      </c>
      <c r="F15" t="str">
        <f t="shared" si="2"/>
        <v>rca_yr</v>
      </c>
      <c r="G15" t="str">
        <f t="shared" si="3"/>
        <v>Z1S2:Z3231S5</v>
      </c>
      <c r="H15" t="str">
        <f t="shared" si="4"/>
        <v>Z1S2</v>
      </c>
      <c r="I15" t="str">
        <f t="shared" si="5"/>
        <v>1</v>
      </c>
      <c r="J15" t="str">
        <f t="shared" si="6"/>
        <v>2</v>
      </c>
      <c r="K15" t="str">
        <f t="shared" si="7"/>
        <v>Z3231S5</v>
      </c>
      <c r="L15" t="str">
        <f t="shared" si="8"/>
        <v>3231</v>
      </c>
      <c r="M15" t="str">
        <f t="shared" si="9"/>
        <v>5</v>
      </c>
      <c r="N15" t="str">
        <f t="shared" si="10"/>
        <v>B1:E3231</v>
      </c>
    </row>
    <row r="16" spans="1:17" x14ac:dyDescent="0.25">
      <c r="A16" s="53" t="s">
        <v>292</v>
      </c>
      <c r="B16" t="s">
        <v>267</v>
      </c>
      <c r="C16" s="52" t="s">
        <v>293</v>
      </c>
      <c r="D16" t="str">
        <f t="shared" si="0"/>
        <v>report_pivot_eutrade.xlsx</v>
      </c>
      <c r="E16" t="str">
        <f t="shared" si="1"/>
        <v>\GAMS\NEWAGE_REEEM_pilot\results\Results6\[report_pivot_eutrade.xlsx]rwa_yr'!Z1S2:Z3261S5</v>
      </c>
      <c r="F16" t="str">
        <f t="shared" si="2"/>
        <v>rwa_yr</v>
      </c>
      <c r="G16" t="str">
        <f t="shared" si="3"/>
        <v>Z1S2:Z3261S5</v>
      </c>
      <c r="H16" t="str">
        <f t="shared" si="4"/>
        <v>Z1S2</v>
      </c>
      <c r="I16" t="str">
        <f t="shared" si="5"/>
        <v>1</v>
      </c>
      <c r="J16" t="str">
        <f t="shared" si="6"/>
        <v>2</v>
      </c>
      <c r="K16" t="str">
        <f t="shared" si="7"/>
        <v>Z3261S5</v>
      </c>
      <c r="L16" t="str">
        <f t="shared" si="8"/>
        <v>3261</v>
      </c>
      <c r="M16" t="str">
        <f t="shared" si="9"/>
        <v>5</v>
      </c>
      <c r="N16" t="str">
        <f t="shared" si="10"/>
        <v>B1:E3261</v>
      </c>
    </row>
    <row r="17" spans="1:14" x14ac:dyDescent="0.25">
      <c r="A17" s="53" t="s">
        <v>294</v>
      </c>
      <c r="B17" t="s">
        <v>267</v>
      </c>
      <c r="C17" s="52" t="s">
        <v>293</v>
      </c>
      <c r="D17" t="str">
        <f t="shared" si="0"/>
        <v>report_pivot_eutrade.xlsx</v>
      </c>
      <c r="E17" t="str">
        <f t="shared" si="1"/>
        <v>\GAMS\NEWAGE_REEEM_pilot\results\Results6\[report_pivot_eutrade.xlsx]rwa_yr'!Z1S2:Z3261S5</v>
      </c>
      <c r="F17" t="str">
        <f t="shared" si="2"/>
        <v>rwa_yr</v>
      </c>
      <c r="G17" t="str">
        <f t="shared" si="3"/>
        <v>Z1S2:Z3261S5</v>
      </c>
      <c r="H17" t="str">
        <f t="shared" si="4"/>
        <v>Z1S2</v>
      </c>
      <c r="I17" t="str">
        <f t="shared" si="5"/>
        <v>1</v>
      </c>
      <c r="J17" t="str">
        <f t="shared" si="6"/>
        <v>2</v>
      </c>
      <c r="K17" t="str">
        <f t="shared" si="7"/>
        <v>Z3261S5</v>
      </c>
      <c r="L17" t="str">
        <f t="shared" si="8"/>
        <v>3261</v>
      </c>
      <c r="M17" t="str">
        <f t="shared" si="9"/>
        <v>5</v>
      </c>
      <c r="N17" t="str">
        <f t="shared" si="10"/>
        <v>B1:E3261</v>
      </c>
    </row>
    <row r="18" spans="1:14" x14ac:dyDescent="0.25">
      <c r="A18" s="53" t="s">
        <v>295</v>
      </c>
      <c r="B18" t="s">
        <v>270</v>
      </c>
      <c r="C18" s="52" t="s">
        <v>296</v>
      </c>
      <c r="D18" t="str">
        <f t="shared" si="0"/>
        <v>report_pivot_eutrade.xlsx</v>
      </c>
      <c r="E18" t="str">
        <f t="shared" si="1"/>
        <v>\GAMS\NEWAGE_REEEM_pilot\results\Results6\[report_pivot_eutrade.xlsx]shareC_yr'!Z1S2:Z3101S5</v>
      </c>
      <c r="F18" t="str">
        <f t="shared" si="2"/>
        <v>shareC_yr</v>
      </c>
      <c r="G18" t="str">
        <f t="shared" si="3"/>
        <v>Z1S2:Z3101S5</v>
      </c>
      <c r="H18" t="str">
        <f t="shared" si="4"/>
        <v>Z1S2</v>
      </c>
      <c r="I18" t="str">
        <f t="shared" si="5"/>
        <v>1</v>
      </c>
      <c r="J18" t="str">
        <f t="shared" si="6"/>
        <v>2</v>
      </c>
      <c r="K18" t="str">
        <f t="shared" si="7"/>
        <v>Z3101S5</v>
      </c>
      <c r="L18" t="str">
        <f t="shared" si="8"/>
        <v>3101</v>
      </c>
      <c r="M18" t="str">
        <f t="shared" si="9"/>
        <v>5</v>
      </c>
      <c r="N18" t="str">
        <f t="shared" si="10"/>
        <v>B1:E3101</v>
      </c>
    </row>
    <row r="19" spans="1:14" x14ac:dyDescent="0.25">
      <c r="A19" s="53" t="s">
        <v>297</v>
      </c>
      <c r="B19" t="s">
        <v>270</v>
      </c>
      <c r="C19" s="52" t="s">
        <v>298</v>
      </c>
      <c r="D19" t="str">
        <f t="shared" si="0"/>
        <v>report_pivot_eutrade.xlsx</v>
      </c>
      <c r="E19" t="str">
        <f t="shared" si="1"/>
        <v>\GAMS\NEWAGE_REEEM_pilot\results\Results6\[report_pivot_eutrade.xlsx]shareY_yr'!Z1S2:Z61695S6</v>
      </c>
      <c r="F19" t="str">
        <f t="shared" si="2"/>
        <v>shareY_yr</v>
      </c>
      <c r="G19" t="str">
        <f t="shared" si="3"/>
        <v>Z1S2:Z61695S6</v>
      </c>
      <c r="H19" t="str">
        <f t="shared" si="4"/>
        <v>Z1S2</v>
      </c>
      <c r="I19" t="str">
        <f t="shared" si="5"/>
        <v>1</v>
      </c>
      <c r="J19" t="str">
        <f t="shared" si="6"/>
        <v>2</v>
      </c>
      <c r="K19" t="str">
        <f t="shared" si="7"/>
        <v>Z61695S6</v>
      </c>
      <c r="L19" t="str">
        <f t="shared" si="8"/>
        <v>61695</v>
      </c>
      <c r="M19" t="str">
        <f t="shared" si="9"/>
        <v>6</v>
      </c>
      <c r="N19" t="str">
        <f t="shared" si="10"/>
        <v>B1:F61695</v>
      </c>
    </row>
    <row r="20" spans="1:14" x14ac:dyDescent="0.25">
      <c r="A20" s="53" t="s">
        <v>299</v>
      </c>
      <c r="B20" t="s">
        <v>270</v>
      </c>
      <c r="C20" s="52" t="s">
        <v>300</v>
      </c>
      <c r="D20" t="str">
        <f t="shared" si="0"/>
        <v>report_pivot_eutrade.xlsx</v>
      </c>
      <c r="E20" t="str">
        <f t="shared" si="1"/>
        <v>\GAMS\NEWAGE_REEEM_pilot\results\Results6\[report_pivot_eutrade.xlsx]shareYgva_yr'!Z1S2:Z9955S6</v>
      </c>
      <c r="F20" t="str">
        <f t="shared" si="2"/>
        <v>shareYgva_yr</v>
      </c>
      <c r="G20" t="str">
        <f t="shared" si="3"/>
        <v>Z1S2:Z9955S6</v>
      </c>
      <c r="H20" t="str">
        <f t="shared" si="4"/>
        <v>Z1S2</v>
      </c>
      <c r="I20" t="str">
        <f t="shared" si="5"/>
        <v>1</v>
      </c>
      <c r="J20" t="str">
        <f t="shared" si="6"/>
        <v>2</v>
      </c>
      <c r="K20" t="str">
        <f t="shared" si="7"/>
        <v>Z9955S6</v>
      </c>
      <c r="L20" t="str">
        <f t="shared" si="8"/>
        <v>9955</v>
      </c>
      <c r="M20" t="str">
        <f t="shared" si="9"/>
        <v>6</v>
      </c>
      <c r="N20" t="str">
        <f t="shared" si="10"/>
        <v>B1:F9955</v>
      </c>
    </row>
    <row r="21" spans="1:14" x14ac:dyDescent="0.25">
      <c r="A21" s="53" t="s">
        <v>301</v>
      </c>
      <c r="B21" t="s">
        <v>264</v>
      </c>
      <c r="C21" s="52" t="s">
        <v>302</v>
      </c>
      <c r="D21" t="str">
        <f t="shared" si="0"/>
        <v>report_pivot_eutrade.xlsx</v>
      </c>
      <c r="E21" t="str">
        <f t="shared" si="1"/>
        <v>\GAMS\NEWAGE_REEEM_pilot\results\Results6\[report_pivot_eutrade.xlsx]trdblnc_yr'!Z1S2:Z3971S5</v>
      </c>
      <c r="F21" t="str">
        <f t="shared" si="2"/>
        <v>trdblnc_yr</v>
      </c>
      <c r="G21" t="str">
        <f t="shared" si="3"/>
        <v>Z1S2:Z3971S5</v>
      </c>
      <c r="H21" t="str">
        <f t="shared" si="4"/>
        <v>Z1S2</v>
      </c>
      <c r="I21" t="str">
        <f t="shared" si="5"/>
        <v>1</v>
      </c>
      <c r="J21" t="str">
        <f t="shared" si="6"/>
        <v>2</v>
      </c>
      <c r="K21" t="str">
        <f t="shared" si="7"/>
        <v>Z3971S5</v>
      </c>
      <c r="L21" t="str">
        <f t="shared" si="8"/>
        <v>3971</v>
      </c>
      <c r="M21" t="str">
        <f t="shared" si="9"/>
        <v>5</v>
      </c>
      <c r="N21" t="str">
        <f t="shared" si="10"/>
        <v>B1:E3971</v>
      </c>
    </row>
    <row r="22" spans="1:14" x14ac:dyDescent="0.25">
      <c r="A22" s="53" t="s">
        <v>303</v>
      </c>
      <c r="B22" t="s">
        <v>264</v>
      </c>
      <c r="C22" s="52" t="s">
        <v>304</v>
      </c>
      <c r="D22" t="str">
        <f t="shared" si="0"/>
        <v>report_pivot_eutrade.xlsx</v>
      </c>
      <c r="E22" t="str">
        <f t="shared" si="1"/>
        <v>\GAMS\NEWAGE_REEEM_pilot\results\Results6\[report_pivot_eutrade.xlsx]ex_yr'!Z1S2:Z3461S5</v>
      </c>
      <c r="F22" t="str">
        <f t="shared" si="2"/>
        <v>ex_yr</v>
      </c>
      <c r="G22" t="str">
        <f t="shared" si="3"/>
        <v>Z1S2:Z3461S5</v>
      </c>
      <c r="H22" t="str">
        <f t="shared" si="4"/>
        <v>Z1S2</v>
      </c>
      <c r="I22" t="str">
        <f t="shared" si="5"/>
        <v>1</v>
      </c>
      <c r="J22" t="str">
        <f t="shared" si="6"/>
        <v>2</v>
      </c>
      <c r="K22" t="str">
        <f t="shared" si="7"/>
        <v>Z3461S5</v>
      </c>
      <c r="L22" t="str">
        <f t="shared" si="8"/>
        <v>3461</v>
      </c>
      <c r="M22" t="str">
        <f t="shared" si="9"/>
        <v>5</v>
      </c>
      <c r="N22" t="str">
        <f t="shared" si="10"/>
        <v>B1:E3461</v>
      </c>
    </row>
    <row r="23" spans="1:14" x14ac:dyDescent="0.25">
      <c r="A23" s="53" t="s">
        <v>305</v>
      </c>
      <c r="B23" t="s">
        <v>264</v>
      </c>
      <c r="C23" s="52" t="s">
        <v>306</v>
      </c>
      <c r="D23" t="str">
        <f t="shared" si="0"/>
        <v>report_pivot_eutrade.xlsx</v>
      </c>
      <c r="E23" t="str">
        <f t="shared" si="1"/>
        <v>\GAMS\NEWAGE_REEEM_pilot\results\Results6\[report_pivot_eutrade.xlsx]im_yr'!Z1S2:Z3751S5</v>
      </c>
      <c r="F23" t="str">
        <f t="shared" si="2"/>
        <v>im_yr</v>
      </c>
      <c r="G23" t="str">
        <f t="shared" si="3"/>
        <v>Z1S2:Z3751S5</v>
      </c>
      <c r="H23" t="str">
        <f t="shared" si="4"/>
        <v>Z1S2</v>
      </c>
      <c r="I23" t="str">
        <f t="shared" si="5"/>
        <v>1</v>
      </c>
      <c r="J23" t="str">
        <f t="shared" si="6"/>
        <v>2</v>
      </c>
      <c r="K23" t="str">
        <f t="shared" si="7"/>
        <v>Z3751S5</v>
      </c>
      <c r="L23" t="str">
        <f t="shared" si="8"/>
        <v>3751</v>
      </c>
      <c r="M23" t="str">
        <f t="shared" si="9"/>
        <v>5</v>
      </c>
      <c r="N23" t="str">
        <f t="shared" si="10"/>
        <v>B1:E3751</v>
      </c>
    </row>
    <row r="24" spans="1:14" x14ac:dyDescent="0.25">
      <c r="A24" s="53" t="s">
        <v>307</v>
      </c>
      <c r="B24" t="s">
        <v>270</v>
      </c>
      <c r="C24" s="52" t="s">
        <v>308</v>
      </c>
      <c r="D24" t="str">
        <f t="shared" si="0"/>
        <v>report_pivot_eutrade.xlsx</v>
      </c>
      <c r="E24" t="str">
        <f t="shared" si="1"/>
        <v>\GAMS\NEWAGE_REEEM_pilot\results\Results6\[report_pivot_eutrade.xlsx]tradematrix_yr'!Z1S2:Z70641S6</v>
      </c>
      <c r="F24" t="str">
        <f t="shared" si="2"/>
        <v>tradematrix_yr</v>
      </c>
      <c r="G24" t="str">
        <f t="shared" si="3"/>
        <v>Z1S2:Z70641S6</v>
      </c>
      <c r="H24" t="str">
        <f t="shared" si="4"/>
        <v>Z1S2</v>
      </c>
      <c r="I24" t="str">
        <f t="shared" si="5"/>
        <v>1</v>
      </c>
      <c r="J24" t="str">
        <f t="shared" si="6"/>
        <v>2</v>
      </c>
      <c r="K24" t="str">
        <f t="shared" si="7"/>
        <v>Z70641S6</v>
      </c>
      <c r="L24" t="str">
        <f t="shared" si="8"/>
        <v>70641</v>
      </c>
      <c r="M24" t="str">
        <f t="shared" si="9"/>
        <v>6</v>
      </c>
      <c r="N24" t="str">
        <f t="shared" si="10"/>
        <v>B1:F70641</v>
      </c>
    </row>
    <row r="25" spans="1:14" x14ac:dyDescent="0.25">
      <c r="A25" s="53" t="s">
        <v>309</v>
      </c>
      <c r="B25" t="s">
        <v>270</v>
      </c>
      <c r="C25" s="52" t="s">
        <v>308</v>
      </c>
      <c r="D25" t="str">
        <f t="shared" si="0"/>
        <v>report_pivot_eutrade.xlsx</v>
      </c>
      <c r="E25" t="str">
        <f t="shared" si="1"/>
        <v>\GAMS\NEWAGE_REEEM_pilot\results\Results6\[report_pivot_eutrade.xlsx]tradematrix_yr'!Z1S2:Z70641S6</v>
      </c>
      <c r="F25" t="str">
        <f t="shared" si="2"/>
        <v>tradematrix_yr</v>
      </c>
      <c r="G25" t="str">
        <f t="shared" si="3"/>
        <v>Z1S2:Z70641S6</v>
      </c>
      <c r="H25" t="str">
        <f t="shared" si="4"/>
        <v>Z1S2</v>
      </c>
      <c r="I25" t="str">
        <f t="shared" si="5"/>
        <v>1</v>
      </c>
      <c r="J25" t="str">
        <f t="shared" si="6"/>
        <v>2</v>
      </c>
      <c r="K25" t="str">
        <f t="shared" si="7"/>
        <v>Z70641S6</v>
      </c>
      <c r="L25" t="str">
        <f t="shared" si="8"/>
        <v>70641</v>
      </c>
      <c r="M25" t="str">
        <f t="shared" si="9"/>
        <v>6</v>
      </c>
      <c r="N25" t="str">
        <f t="shared" si="10"/>
        <v>B1:F70641</v>
      </c>
    </row>
    <row r="26" spans="1:14" x14ac:dyDescent="0.25">
      <c r="A26" s="53" t="s">
        <v>310</v>
      </c>
      <c r="B26" t="s">
        <v>267</v>
      </c>
      <c r="C26" s="52" t="s">
        <v>311</v>
      </c>
      <c r="D26" t="str">
        <f t="shared" si="0"/>
        <v>report_pivot_eutrade.xlsx</v>
      </c>
      <c r="E26" t="str">
        <f t="shared" si="1"/>
        <v>\GAMS\NEWAGE_REEEM_pilot\results\Results6\[report_pivot_eutrade.xlsx]pa_yr'!Z1S2:Z3241S5</v>
      </c>
      <c r="F26" t="str">
        <f t="shared" si="2"/>
        <v>pa_yr</v>
      </c>
      <c r="G26" t="str">
        <f t="shared" si="3"/>
        <v>Z1S2:Z3241S5</v>
      </c>
      <c r="H26" t="str">
        <f t="shared" si="4"/>
        <v>Z1S2</v>
      </c>
      <c r="I26" t="str">
        <f t="shared" si="5"/>
        <v>1</v>
      </c>
      <c r="J26" t="str">
        <f t="shared" si="6"/>
        <v>2</v>
      </c>
      <c r="K26" t="str">
        <f t="shared" si="7"/>
        <v>Z3241S5</v>
      </c>
      <c r="L26" t="str">
        <f t="shared" si="8"/>
        <v>3241</v>
      </c>
      <c r="M26" t="str">
        <f t="shared" si="9"/>
        <v>5</v>
      </c>
      <c r="N26" t="str">
        <f t="shared" si="10"/>
        <v>B1:E3241</v>
      </c>
    </row>
    <row r="27" spans="1:14" x14ac:dyDescent="0.25">
      <c r="A27" s="53" t="s">
        <v>312</v>
      </c>
      <c r="B27" t="s">
        <v>270</v>
      </c>
      <c r="C27" s="52" t="s">
        <v>313</v>
      </c>
      <c r="D27" t="str">
        <f t="shared" si="0"/>
        <v>report_pivot_eutrade.xlsx</v>
      </c>
      <c r="E27" t="str">
        <f t="shared" si="1"/>
        <v>\GAMS\NEWAGE_REEEM_pilot\results\Results6\[report_pivot_eutrade.xlsx]demand_yr'!Z1S2:Z67671S6</v>
      </c>
      <c r="F27" t="str">
        <f t="shared" si="2"/>
        <v>demand_yr</v>
      </c>
      <c r="G27" t="str">
        <f t="shared" si="3"/>
        <v>Z1S2:Z67671S6</v>
      </c>
      <c r="H27" t="str">
        <f t="shared" si="4"/>
        <v>Z1S2</v>
      </c>
      <c r="I27" t="str">
        <f t="shared" si="5"/>
        <v>1</v>
      </c>
      <c r="J27" t="str">
        <f t="shared" si="6"/>
        <v>2</v>
      </c>
      <c r="K27" t="str">
        <f t="shared" si="7"/>
        <v>Z67671S6</v>
      </c>
      <c r="L27" t="str">
        <f t="shared" si="8"/>
        <v>67671</v>
      </c>
      <c r="M27" t="str">
        <f t="shared" si="9"/>
        <v>6</v>
      </c>
      <c r="N27" t="str">
        <f t="shared" si="10"/>
        <v>B1:F67671</v>
      </c>
    </row>
    <row r="28" spans="1:14" x14ac:dyDescent="0.25">
      <c r="A28" s="53" t="s">
        <v>314</v>
      </c>
      <c r="B28" t="s">
        <v>270</v>
      </c>
      <c r="C28" s="52" t="s">
        <v>315</v>
      </c>
      <c r="D28" t="str">
        <f t="shared" si="0"/>
        <v>report_pivot_eutrade.xlsx</v>
      </c>
      <c r="E28" t="str">
        <f t="shared" si="1"/>
        <v>\GAMS\NEWAGE_REEEM_pilot\results\Results6\[report_pivot_eutrade.xlsx]gva_real_yr'!Z1S2:Z3461S5</v>
      </c>
      <c r="F28" t="str">
        <f t="shared" si="2"/>
        <v>gva_real_yr</v>
      </c>
      <c r="G28" t="str">
        <f t="shared" si="3"/>
        <v>Z1S2:Z3461S5</v>
      </c>
      <c r="H28" t="str">
        <f t="shared" si="4"/>
        <v>Z1S2</v>
      </c>
      <c r="I28" t="str">
        <f t="shared" si="5"/>
        <v>1</v>
      </c>
      <c r="J28" t="str">
        <f t="shared" si="6"/>
        <v>2</v>
      </c>
      <c r="K28" t="str">
        <f t="shared" si="7"/>
        <v>Z3461S5</v>
      </c>
      <c r="L28" t="str">
        <f t="shared" si="8"/>
        <v>3461</v>
      </c>
      <c r="M28" t="str">
        <f t="shared" si="9"/>
        <v>5</v>
      </c>
      <c r="N28" t="str">
        <f t="shared" si="10"/>
        <v>B1:E3461</v>
      </c>
    </row>
    <row r="29" spans="1:14" x14ac:dyDescent="0.25">
      <c r="A29" s="53" t="s">
        <v>316</v>
      </c>
      <c r="B29" t="s">
        <v>264</v>
      </c>
      <c r="C29" s="52" t="s">
        <v>317</v>
      </c>
      <c r="D29" t="str">
        <f t="shared" si="0"/>
        <v>report_pivot_eutrade.xlsx</v>
      </c>
      <c r="E29" t="str">
        <f t="shared" si="1"/>
        <v>\GAMS\NEWAGE_REEEM_pilot\results\Results6\[report_pivot_eutrade.xlsx]vc_pc_yr'!Z1S2:Z191S4</v>
      </c>
      <c r="F29" t="str">
        <f t="shared" si="2"/>
        <v>vc_pc_yr</v>
      </c>
      <c r="G29" t="str">
        <f t="shared" si="3"/>
        <v>Z1S2:Z191S4</v>
      </c>
      <c r="H29" t="str">
        <f t="shared" si="4"/>
        <v>Z1S2</v>
      </c>
      <c r="I29" t="str">
        <f t="shared" si="5"/>
        <v>1</v>
      </c>
      <c r="J29" t="str">
        <f t="shared" si="6"/>
        <v>2</v>
      </c>
      <c r="K29" t="str">
        <f t="shared" si="7"/>
        <v>Z191S4</v>
      </c>
      <c r="L29" t="str">
        <f t="shared" si="8"/>
        <v>191</v>
      </c>
      <c r="M29" t="str">
        <f t="shared" si="9"/>
        <v>4</v>
      </c>
      <c r="N29" t="str">
        <f t="shared" si="10"/>
        <v>B1:D191</v>
      </c>
    </row>
    <row r="30" spans="1:14" x14ac:dyDescent="0.25">
      <c r="A30" s="53" t="s">
        <v>318</v>
      </c>
      <c r="B30" t="s">
        <v>270</v>
      </c>
      <c r="C30" s="52" t="s">
        <v>319</v>
      </c>
      <c r="D30" t="str">
        <f t="shared" si="0"/>
        <v>report_pivot_eutrade.xlsx</v>
      </c>
      <c r="E30" t="str">
        <f t="shared" si="1"/>
        <v>\GAMS\NEWAGE_REEEM_pilot\results\Results6\[report_pivot_eutrade.xlsx]VINV_PA_yr'!Z1S2:Z2661S5</v>
      </c>
      <c r="F30" t="str">
        <f t="shared" si="2"/>
        <v>VINV_PA_yr</v>
      </c>
      <c r="G30" t="str">
        <f t="shared" si="3"/>
        <v>Z1S2:Z2661S5</v>
      </c>
      <c r="H30" t="str">
        <f t="shared" si="4"/>
        <v>Z1S2</v>
      </c>
      <c r="I30" t="str">
        <f t="shared" si="5"/>
        <v>1</v>
      </c>
      <c r="J30" t="str">
        <f t="shared" si="6"/>
        <v>2</v>
      </c>
      <c r="K30" t="str">
        <f t="shared" si="7"/>
        <v>Z2661S5</v>
      </c>
      <c r="L30" t="str">
        <f t="shared" si="8"/>
        <v>2661</v>
      </c>
      <c r="M30" t="str">
        <f t="shared" si="9"/>
        <v>5</v>
      </c>
      <c r="N30" t="str">
        <f t="shared" si="10"/>
        <v>B1:E2661</v>
      </c>
    </row>
    <row r="31" spans="1:14" x14ac:dyDescent="0.25">
      <c r="A31" s="53" t="s">
        <v>320</v>
      </c>
      <c r="B31" t="s">
        <v>321</v>
      </c>
      <c r="C31" s="52" t="s">
        <v>322</v>
      </c>
      <c r="D31" t="str">
        <f t="shared" si="0"/>
        <v>report_pivot_eutrade.xlsx</v>
      </c>
      <c r="E31" t="str">
        <f t="shared" si="1"/>
        <v>\GAMS\NEWAGE_REEEM_pilot\results\Results6\[report_pivot_eutrade.xlsx]vinv_pinv_yr'!Z1S2:Z211S4</v>
      </c>
      <c r="F31" t="str">
        <f t="shared" si="2"/>
        <v>vinv_pinv_yr</v>
      </c>
      <c r="G31" t="str">
        <f t="shared" si="3"/>
        <v>Z1S2:Z211S4</v>
      </c>
      <c r="H31" t="str">
        <f t="shared" si="4"/>
        <v>Z1S2</v>
      </c>
      <c r="I31" t="str">
        <f t="shared" si="5"/>
        <v>1</v>
      </c>
      <c r="J31" t="str">
        <f t="shared" si="6"/>
        <v>2</v>
      </c>
      <c r="K31" t="str">
        <f t="shared" si="7"/>
        <v>Z211S4</v>
      </c>
      <c r="L31" t="str">
        <f t="shared" si="8"/>
        <v>211</v>
      </c>
      <c r="M31" t="str">
        <f t="shared" si="9"/>
        <v>4</v>
      </c>
      <c r="N31" t="str">
        <f t="shared" si="10"/>
        <v>B1:D211</v>
      </c>
    </row>
    <row r="32" spans="1:14" x14ac:dyDescent="0.25">
      <c r="A32" s="53" t="s">
        <v>323</v>
      </c>
      <c r="B32" t="s">
        <v>270</v>
      </c>
      <c r="C32" s="52" t="s">
        <v>324</v>
      </c>
      <c r="D32" t="str">
        <f t="shared" si="0"/>
        <v>report_pivot_eutrade.xlsx</v>
      </c>
      <c r="E32" t="str">
        <f t="shared" si="1"/>
        <v>\GAMS\NEWAGE_REEEM_pilot\results\Results6\[report_pivot_eutrade.xlsx]VD_PINV_yr'!Z1S2:Z181S4</v>
      </c>
      <c r="F32" t="str">
        <f t="shared" si="2"/>
        <v>VD_PINV_yr</v>
      </c>
      <c r="G32" t="str">
        <f t="shared" si="3"/>
        <v>Z1S2:Z181S4</v>
      </c>
      <c r="H32" t="str">
        <f t="shared" si="4"/>
        <v>Z1S2</v>
      </c>
      <c r="I32" t="str">
        <f t="shared" si="5"/>
        <v>1</v>
      </c>
      <c r="J32" t="str">
        <f t="shared" si="6"/>
        <v>2</v>
      </c>
      <c r="K32" t="str">
        <f t="shared" si="7"/>
        <v>Z181S4</v>
      </c>
      <c r="L32" t="str">
        <f t="shared" si="8"/>
        <v>181</v>
      </c>
      <c r="M32" t="str">
        <f t="shared" si="9"/>
        <v>4</v>
      </c>
      <c r="N32" t="str">
        <f t="shared" si="10"/>
        <v>B1:D181</v>
      </c>
    </row>
    <row r="33" spans="1:14" x14ac:dyDescent="0.25">
      <c r="A33" s="53" t="s">
        <v>325</v>
      </c>
      <c r="B33" t="s">
        <v>270</v>
      </c>
      <c r="C33" s="52" t="s">
        <v>326</v>
      </c>
      <c r="D33" t="str">
        <f t="shared" si="0"/>
        <v>report_pivot_eutrade.xlsx</v>
      </c>
      <c r="E33" t="str">
        <f t="shared" si="1"/>
        <v>\GAMS\NEWAGE_REEEM_pilot\results\Results6\[report_pivot_eutrade.xlsx]VD_PC_yr'!Z1S2:Z181S4</v>
      </c>
      <c r="F33" t="str">
        <f t="shared" si="2"/>
        <v>VD_PC_yr</v>
      </c>
      <c r="G33" t="str">
        <f t="shared" si="3"/>
        <v>Z1S2:Z181S4</v>
      </c>
      <c r="H33" t="str">
        <f t="shared" si="4"/>
        <v>Z1S2</v>
      </c>
      <c r="I33" t="str">
        <f t="shared" si="5"/>
        <v>1</v>
      </c>
      <c r="J33" t="str">
        <f t="shared" si="6"/>
        <v>2</v>
      </c>
      <c r="K33" t="str">
        <f t="shared" si="7"/>
        <v>Z181S4</v>
      </c>
      <c r="L33" t="str">
        <f t="shared" si="8"/>
        <v>181</v>
      </c>
      <c r="M33" t="str">
        <f t="shared" si="9"/>
        <v>4</v>
      </c>
      <c r="N33" t="str">
        <f t="shared" si="10"/>
        <v>B1:D181</v>
      </c>
    </row>
    <row r="34" spans="1:14" x14ac:dyDescent="0.25">
      <c r="A34" s="53" t="s">
        <v>327</v>
      </c>
      <c r="B34" t="s">
        <v>270</v>
      </c>
      <c r="C34" s="52" t="s">
        <v>328</v>
      </c>
      <c r="D34" t="str">
        <f t="shared" si="0"/>
        <v>report_pivot_eutrade.xlsx</v>
      </c>
      <c r="E34" t="str">
        <f t="shared" si="1"/>
        <v>\GAMS\NEWAGE_REEEM_pilot\results\Results6\[report_pivot_eutrade.xlsx]abschr_pfad'!Z1S2:Z2958S5</v>
      </c>
      <c r="F34" t="str">
        <f t="shared" si="2"/>
        <v>abschr_pfad</v>
      </c>
      <c r="G34" t="str">
        <f t="shared" si="3"/>
        <v>Z1S2:Z2958S5</v>
      </c>
      <c r="H34" t="str">
        <f t="shared" si="4"/>
        <v>Z1S2</v>
      </c>
      <c r="I34" t="str">
        <f t="shared" si="5"/>
        <v>1</v>
      </c>
      <c r="J34" t="str">
        <f t="shared" si="6"/>
        <v>2</v>
      </c>
      <c r="K34" t="str">
        <f t="shared" si="7"/>
        <v>Z2958S5</v>
      </c>
      <c r="L34" t="str">
        <f t="shared" si="8"/>
        <v>2958</v>
      </c>
      <c r="M34" t="str">
        <f t="shared" si="9"/>
        <v>5</v>
      </c>
      <c r="N34" t="str">
        <f t="shared" si="10"/>
        <v>B1:E2958</v>
      </c>
    </row>
    <row r="35" spans="1:14" x14ac:dyDescent="0.25">
      <c r="A35" s="53" t="s">
        <v>329</v>
      </c>
      <c r="B35" t="s">
        <v>321</v>
      </c>
      <c r="C35" s="52" t="s">
        <v>330</v>
      </c>
      <c r="D35" t="str">
        <f t="shared" si="0"/>
        <v>report_pivot_eutrade.xlsx</v>
      </c>
      <c r="E35" t="str">
        <f t="shared" si="1"/>
        <v>\GAMS\NEWAGE_REEEM_pilot\results\Results6\[report_pivot_eutrade.xlsx]evoa_yr'!Z1S2:Z691S5</v>
      </c>
      <c r="F35" t="str">
        <f t="shared" si="2"/>
        <v>evoa_yr</v>
      </c>
      <c r="G35" t="str">
        <f t="shared" si="3"/>
        <v>Z1S2:Z691S5</v>
      </c>
      <c r="H35" t="str">
        <f t="shared" si="4"/>
        <v>Z1S2</v>
      </c>
      <c r="I35" t="str">
        <f t="shared" si="5"/>
        <v>1</v>
      </c>
      <c r="J35" t="str">
        <f t="shared" si="6"/>
        <v>2</v>
      </c>
      <c r="K35" t="str">
        <f t="shared" si="7"/>
        <v>Z691S5</v>
      </c>
      <c r="L35" t="str">
        <f t="shared" si="8"/>
        <v>691</v>
      </c>
      <c r="M35" t="str">
        <f t="shared" si="9"/>
        <v>5</v>
      </c>
      <c r="N35" t="str">
        <f t="shared" si="10"/>
        <v>B1:E691</v>
      </c>
    </row>
    <row r="36" spans="1:14" x14ac:dyDescent="0.25">
      <c r="A36" s="53" t="s">
        <v>331</v>
      </c>
      <c r="B36" t="s">
        <v>267</v>
      </c>
      <c r="C36" s="52" t="s">
        <v>332</v>
      </c>
      <c r="D36" t="str">
        <f t="shared" si="0"/>
        <v>report_pivot_eutrade.xlsx</v>
      </c>
      <c r="E36" t="str">
        <f t="shared" si="1"/>
        <v>\GAMS\NEWAGE_REEEM_pilot\results\Results6\[report_pivot_eutrade.xlsx]pk_yr'!Z1S2:Z181S4</v>
      </c>
      <c r="F36" t="str">
        <f t="shared" si="2"/>
        <v>pk_yr</v>
      </c>
      <c r="G36" t="str">
        <f t="shared" si="3"/>
        <v>Z1S2:Z181S4</v>
      </c>
      <c r="H36" t="str">
        <f t="shared" si="4"/>
        <v>Z1S2</v>
      </c>
      <c r="I36" t="str">
        <f t="shared" si="5"/>
        <v>1</v>
      </c>
      <c r="J36" t="str">
        <f t="shared" si="6"/>
        <v>2</v>
      </c>
      <c r="K36" t="str">
        <f t="shared" si="7"/>
        <v>Z181S4</v>
      </c>
      <c r="L36" t="str">
        <f t="shared" si="8"/>
        <v>181</v>
      </c>
      <c r="M36" t="str">
        <f t="shared" si="9"/>
        <v>4</v>
      </c>
      <c r="N36" t="str">
        <f t="shared" si="10"/>
        <v>B1:D181</v>
      </c>
    </row>
    <row r="37" spans="1:14" x14ac:dyDescent="0.25">
      <c r="A37" s="53" t="s">
        <v>333</v>
      </c>
      <c r="B37" t="s">
        <v>267</v>
      </c>
      <c r="C37" s="52" t="s">
        <v>334</v>
      </c>
      <c r="D37" t="str">
        <f t="shared" si="0"/>
        <v>report_pivot_eutrade.xlsx</v>
      </c>
      <c r="E37" t="str">
        <f t="shared" si="1"/>
        <v>\GAMS\NEWAGE_REEEM_pilot\results\Results6\[report_pivot_eutrade.xlsx]rkx_ele_yr'!Z1S2:Z2825S5</v>
      </c>
      <c r="F37" t="str">
        <f t="shared" si="2"/>
        <v>rkx_ele_yr</v>
      </c>
      <c r="G37" t="str">
        <f t="shared" si="3"/>
        <v>Z1S2:Z2825S5</v>
      </c>
      <c r="H37" t="str">
        <f t="shared" si="4"/>
        <v>Z1S2</v>
      </c>
      <c r="I37" t="str">
        <f t="shared" si="5"/>
        <v>1</v>
      </c>
      <c r="J37" t="str">
        <f t="shared" si="6"/>
        <v>2</v>
      </c>
      <c r="K37" t="str">
        <f t="shared" si="7"/>
        <v>Z2825S5</v>
      </c>
      <c r="L37" t="str">
        <f t="shared" si="8"/>
        <v>2825</v>
      </c>
      <c r="M37" t="str">
        <f t="shared" si="9"/>
        <v>5</v>
      </c>
      <c r="N37" t="str">
        <f t="shared" si="10"/>
        <v>B1:E2825</v>
      </c>
    </row>
    <row r="38" spans="1:14" x14ac:dyDescent="0.25">
      <c r="A38" s="53" t="s">
        <v>335</v>
      </c>
      <c r="B38" t="s">
        <v>267</v>
      </c>
      <c r="C38" s="52" t="s">
        <v>336</v>
      </c>
      <c r="D38" t="str">
        <f t="shared" si="0"/>
        <v>report_pivot_eutrade.xlsx</v>
      </c>
      <c r="E38" t="str">
        <f t="shared" si="1"/>
        <v>\GAMS\NEWAGE_REEEM_pilot\results\Results6\[report_pivot_eutrade.xlsx]pskl_yr'!Z1S2:Z181S4</v>
      </c>
      <c r="F38" t="str">
        <f t="shared" si="2"/>
        <v>pskl_yr</v>
      </c>
      <c r="G38" t="str">
        <f t="shared" si="3"/>
        <v>Z1S2:Z181S4</v>
      </c>
      <c r="H38" t="str">
        <f t="shared" si="4"/>
        <v>Z1S2</v>
      </c>
      <c r="I38" t="str">
        <f t="shared" si="5"/>
        <v>1</v>
      </c>
      <c r="J38" t="str">
        <f t="shared" si="6"/>
        <v>2</v>
      </c>
      <c r="K38" t="str">
        <f t="shared" si="7"/>
        <v>Z181S4</v>
      </c>
      <c r="L38" t="str">
        <f t="shared" si="8"/>
        <v>181</v>
      </c>
      <c r="M38" t="str">
        <f t="shared" si="9"/>
        <v>4</v>
      </c>
      <c r="N38" t="str">
        <f t="shared" si="10"/>
        <v>B1:D181</v>
      </c>
    </row>
    <row r="39" spans="1:14" x14ac:dyDescent="0.25">
      <c r="A39" s="53" t="s">
        <v>337</v>
      </c>
      <c r="B39" t="s">
        <v>267</v>
      </c>
      <c r="C39" s="52" t="s">
        <v>338</v>
      </c>
      <c r="D39" t="str">
        <f t="shared" si="0"/>
        <v>report_pivot_eutrade.xlsx</v>
      </c>
      <c r="E39" t="str">
        <f t="shared" si="1"/>
        <v>\GAMS\NEWAGE_REEEM_pilot\results\Results6\[report_pivot_eutrade.xlsx]pusk_yr'!Z1S2:Z181S4</v>
      </c>
      <c r="F39" t="str">
        <f t="shared" si="2"/>
        <v>pusk_yr</v>
      </c>
      <c r="G39" t="str">
        <f t="shared" si="3"/>
        <v>Z1S2:Z181S4</v>
      </c>
      <c r="H39" t="str">
        <f t="shared" si="4"/>
        <v>Z1S2</v>
      </c>
      <c r="I39" t="str">
        <f t="shared" si="5"/>
        <v>1</v>
      </c>
      <c r="J39" t="str">
        <f t="shared" si="6"/>
        <v>2</v>
      </c>
      <c r="K39" t="str">
        <f t="shared" si="7"/>
        <v>Z181S4</v>
      </c>
      <c r="L39" t="str">
        <f t="shared" si="8"/>
        <v>181</v>
      </c>
      <c r="M39" t="str">
        <f t="shared" si="9"/>
        <v>4</v>
      </c>
      <c r="N39" t="str">
        <f t="shared" si="10"/>
        <v>B1:D181</v>
      </c>
    </row>
    <row r="40" spans="1:14" x14ac:dyDescent="0.25">
      <c r="A40" s="53" t="s">
        <v>339</v>
      </c>
      <c r="B40" t="s">
        <v>270</v>
      </c>
      <c r="C40" s="52" t="s">
        <v>340</v>
      </c>
      <c r="D40" t="str">
        <f t="shared" si="0"/>
        <v>report_pivot_eutrade.xlsx</v>
      </c>
      <c r="E40" t="str">
        <f t="shared" si="1"/>
        <v>\GAMS\NEWAGE_REEEM_pilot\results\Results6\[report_pivot_eutrade.xlsx]co2ets_elen'!Z1S2:Z91S4</v>
      </c>
      <c r="F40" t="str">
        <f t="shared" si="2"/>
        <v>co2ets_elen</v>
      </c>
      <c r="G40" t="str">
        <f t="shared" si="3"/>
        <v>Z1S2:Z91S4</v>
      </c>
      <c r="H40" t="str">
        <f t="shared" si="4"/>
        <v>Z1S2</v>
      </c>
      <c r="I40" t="str">
        <f t="shared" si="5"/>
        <v>1</v>
      </c>
      <c r="J40" t="str">
        <f t="shared" si="6"/>
        <v>2</v>
      </c>
      <c r="K40" t="str">
        <f t="shared" si="7"/>
        <v>Z91S4</v>
      </c>
      <c r="L40" t="str">
        <f t="shared" si="8"/>
        <v>91</v>
      </c>
      <c r="M40" t="str">
        <f t="shared" si="9"/>
        <v>4</v>
      </c>
      <c r="N40" t="str">
        <f t="shared" si="10"/>
        <v>B1:D91</v>
      </c>
    </row>
    <row r="41" spans="1:14" x14ac:dyDescent="0.25">
      <c r="A41" s="53" t="s">
        <v>341</v>
      </c>
      <c r="B41" t="s">
        <v>270</v>
      </c>
      <c r="C41" s="52" t="s">
        <v>342</v>
      </c>
      <c r="D41" t="str">
        <f t="shared" si="0"/>
        <v>report_pivot_eutrade.xlsx</v>
      </c>
      <c r="E41" t="str">
        <f t="shared" si="1"/>
        <v>\GAMS\NEWAGE_REEEM_pilot\results\Results6\[report_pivot_eutrade.xlsx]co2ets_elex'!Z1S2:Z55S4</v>
      </c>
      <c r="F41" t="str">
        <f t="shared" si="2"/>
        <v>co2ets_elex</v>
      </c>
      <c r="G41" t="str">
        <f t="shared" si="3"/>
        <v>Z1S2:Z55S4</v>
      </c>
      <c r="H41" t="str">
        <f t="shared" si="4"/>
        <v>Z1S2</v>
      </c>
      <c r="I41" t="str">
        <f t="shared" si="5"/>
        <v>1</v>
      </c>
      <c r="J41" t="str">
        <f t="shared" si="6"/>
        <v>2</v>
      </c>
      <c r="K41" t="str">
        <f t="shared" si="7"/>
        <v>Z55S4</v>
      </c>
      <c r="L41" t="str">
        <f t="shared" si="8"/>
        <v>55</v>
      </c>
      <c r="M41" t="str">
        <f t="shared" si="9"/>
        <v>4</v>
      </c>
      <c r="N41" t="str">
        <f t="shared" si="10"/>
        <v>B1:D55</v>
      </c>
    </row>
    <row r="42" spans="1:14" x14ac:dyDescent="0.25">
      <c r="A42" s="53" t="s">
        <v>343</v>
      </c>
      <c r="B42" t="s">
        <v>267</v>
      </c>
      <c r="C42" s="52" t="s">
        <v>344</v>
      </c>
      <c r="D42" t="str">
        <f t="shared" si="0"/>
        <v>report_pivot_eutrade.xlsx</v>
      </c>
      <c r="E42" t="str">
        <f t="shared" si="1"/>
        <v>\GAMS\NEWAGE_REEEM_pilot\results\Results6\[report_pivot_eutrade.xlsx]co2ets_y'!Z1S2:Z55S4</v>
      </c>
      <c r="F42" t="str">
        <f t="shared" si="2"/>
        <v>co2ets_y</v>
      </c>
      <c r="G42" t="str">
        <f t="shared" si="3"/>
        <v>Z1S2:Z55S4</v>
      </c>
      <c r="H42" t="str">
        <f t="shared" si="4"/>
        <v>Z1S2</v>
      </c>
      <c r="I42" t="str">
        <f t="shared" si="5"/>
        <v>1</v>
      </c>
      <c r="J42" t="str">
        <f t="shared" si="6"/>
        <v>2</v>
      </c>
      <c r="K42" t="str">
        <f t="shared" si="7"/>
        <v>Z55S4</v>
      </c>
      <c r="L42" t="str">
        <f t="shared" si="8"/>
        <v>55</v>
      </c>
      <c r="M42" t="str">
        <f t="shared" si="9"/>
        <v>4</v>
      </c>
      <c r="N42" t="str">
        <f t="shared" si="10"/>
        <v>B1:D55</v>
      </c>
    </row>
    <row r="43" spans="1:14" x14ac:dyDescent="0.25">
      <c r="A43" s="53" t="s">
        <v>345</v>
      </c>
      <c r="B43" t="s">
        <v>264</v>
      </c>
      <c r="C43" s="52" t="s">
        <v>346</v>
      </c>
      <c r="D43" t="str">
        <f t="shared" si="0"/>
        <v>report_pivot_eutrade.xlsx</v>
      </c>
      <c r="E43" t="str">
        <f t="shared" si="1"/>
        <v>\GAMS\NEWAGE_REEEM_pilot\results\Results6\[report_pivot_eutrade.xlsx]co2ets_yr'!Z1S2:Z91S4</v>
      </c>
      <c r="F43" t="str">
        <f t="shared" si="2"/>
        <v>co2ets_yr</v>
      </c>
      <c r="G43" t="str">
        <f t="shared" si="3"/>
        <v>Z1S2:Z91S4</v>
      </c>
      <c r="H43" t="str">
        <f t="shared" si="4"/>
        <v>Z1S2</v>
      </c>
      <c r="I43" t="str">
        <f t="shared" si="5"/>
        <v>1</v>
      </c>
      <c r="J43" t="str">
        <f t="shared" si="6"/>
        <v>2</v>
      </c>
      <c r="K43" t="str">
        <f t="shared" si="7"/>
        <v>Z91S4</v>
      </c>
      <c r="L43" t="str">
        <f t="shared" si="8"/>
        <v>91</v>
      </c>
      <c r="M43" t="str">
        <f t="shared" si="9"/>
        <v>4</v>
      </c>
      <c r="N43" t="str">
        <f t="shared" si="10"/>
        <v>B1:D91</v>
      </c>
    </row>
    <row r="44" spans="1:14" x14ac:dyDescent="0.25">
      <c r="A44" s="53" t="s">
        <v>347</v>
      </c>
      <c r="B44" t="s">
        <v>264</v>
      </c>
      <c r="C44" s="52" t="s">
        <v>348</v>
      </c>
      <c r="D44" t="str">
        <f t="shared" si="0"/>
        <v>report_pivot_eutrade.xlsx</v>
      </c>
      <c r="E44" t="str">
        <f t="shared" si="1"/>
        <v>\GAMS\NEWAGE_REEEM_pilot\results\Results6\[report_pivot_eutrade.xlsx]co2nets_yr'!Z1S2:Z15000S5</v>
      </c>
      <c r="F44" t="str">
        <f t="shared" si="2"/>
        <v>co2nets_yr</v>
      </c>
      <c r="G44" t="str">
        <f t="shared" si="3"/>
        <v>Z1S2:Z15000S5</v>
      </c>
      <c r="H44" t="str">
        <f t="shared" si="4"/>
        <v>Z1S2</v>
      </c>
      <c r="I44" t="str">
        <f t="shared" si="5"/>
        <v>1</v>
      </c>
      <c r="J44" t="str">
        <f t="shared" si="6"/>
        <v>2</v>
      </c>
      <c r="K44" t="str">
        <f t="shared" si="7"/>
        <v>Z15000S5</v>
      </c>
      <c r="L44" t="str">
        <f t="shared" si="8"/>
        <v>15000</v>
      </c>
      <c r="M44" t="str">
        <f t="shared" si="9"/>
        <v>5</v>
      </c>
      <c r="N44" t="str">
        <f t="shared" si="10"/>
        <v>B1:E15000</v>
      </c>
    </row>
    <row r="45" spans="1:14" x14ac:dyDescent="0.25">
      <c r="A45" s="53" t="s">
        <v>349</v>
      </c>
      <c r="B45" t="s">
        <v>264</v>
      </c>
      <c r="C45" s="52" t="s">
        <v>350</v>
      </c>
      <c r="D45" t="str">
        <f t="shared" si="0"/>
        <v>report_pivot_eutrade.xlsx</v>
      </c>
      <c r="E45" t="str">
        <f t="shared" si="1"/>
        <v>\GAMS\NEWAGE_REEEM_pilot\results\Results6\[report_pivot_eutrade.xlsx]co2w_yr'!Z1S2:Z15000S5</v>
      </c>
      <c r="F45" t="str">
        <f t="shared" si="2"/>
        <v>co2w_yr</v>
      </c>
      <c r="G45" t="str">
        <f t="shared" si="3"/>
        <v>Z1S2:Z15000S5</v>
      </c>
      <c r="H45" t="str">
        <f t="shared" si="4"/>
        <v>Z1S2</v>
      </c>
      <c r="I45" t="str">
        <f t="shared" si="5"/>
        <v>1</v>
      </c>
      <c r="J45" t="str">
        <f t="shared" si="6"/>
        <v>2</v>
      </c>
      <c r="K45" t="str">
        <f t="shared" si="7"/>
        <v>Z15000S5</v>
      </c>
      <c r="L45" t="str">
        <f t="shared" si="8"/>
        <v>15000</v>
      </c>
      <c r="M45" t="str">
        <f t="shared" si="9"/>
        <v>5</v>
      </c>
      <c r="N45" t="str">
        <f t="shared" si="10"/>
        <v>B1:E15000</v>
      </c>
    </row>
    <row r="46" spans="1:14" x14ac:dyDescent="0.25">
      <c r="A46" s="53" t="s">
        <v>351</v>
      </c>
      <c r="B46" t="s">
        <v>270</v>
      </c>
      <c r="C46" s="52" t="s">
        <v>352</v>
      </c>
      <c r="D46" t="str">
        <f t="shared" si="0"/>
        <v>report_pivot_eutrade.xlsx</v>
      </c>
      <c r="E46" t="str">
        <f t="shared" si="1"/>
        <v>\GAMS\NEWAGE_REEEM_pilot\results\Results6\[report_pivot_eutrade.xlsx]co2ets_ele'!Z1S2:Z55S4</v>
      </c>
      <c r="F46" t="str">
        <f t="shared" si="2"/>
        <v>co2ets_ele</v>
      </c>
      <c r="G46" t="str">
        <f t="shared" si="3"/>
        <v>Z1S2:Z55S4</v>
      </c>
      <c r="H46" t="str">
        <f t="shared" si="4"/>
        <v>Z1S2</v>
      </c>
      <c r="I46" t="str">
        <f t="shared" si="5"/>
        <v>1</v>
      </c>
      <c r="J46" t="str">
        <f t="shared" si="6"/>
        <v>2</v>
      </c>
      <c r="K46" t="str">
        <f t="shared" si="7"/>
        <v>Z55S4</v>
      </c>
      <c r="L46" t="str">
        <f t="shared" si="8"/>
        <v>55</v>
      </c>
      <c r="M46" t="str">
        <f t="shared" si="9"/>
        <v>4</v>
      </c>
      <c r="N46" t="str">
        <f t="shared" si="10"/>
        <v>B1:D55</v>
      </c>
    </row>
    <row r="47" spans="1:14" x14ac:dyDescent="0.25">
      <c r="A47" s="53" t="s">
        <v>353</v>
      </c>
      <c r="B47" t="s">
        <v>267</v>
      </c>
      <c r="C47" s="52" t="s">
        <v>354</v>
      </c>
      <c r="D47" t="str">
        <f t="shared" si="0"/>
        <v>report_pivot_eutrade.xlsx</v>
      </c>
      <c r="E47" t="str">
        <f t="shared" si="1"/>
        <v>\GAMS\NEWAGE_REEEM_pilot\results\Results6\[report_pivot_eutrade.xlsx]co2ele_yr'!Z1S2:Z2431S6</v>
      </c>
      <c r="F47" t="str">
        <f t="shared" si="2"/>
        <v>co2ele_yr</v>
      </c>
      <c r="G47" t="str">
        <f t="shared" si="3"/>
        <v>Z1S2:Z2431S6</v>
      </c>
      <c r="H47" t="str">
        <f t="shared" si="4"/>
        <v>Z1S2</v>
      </c>
      <c r="I47" t="str">
        <f t="shared" si="5"/>
        <v>1</v>
      </c>
      <c r="J47" t="str">
        <f t="shared" si="6"/>
        <v>2</v>
      </c>
      <c r="K47" t="str">
        <f t="shared" si="7"/>
        <v>Z2431S6</v>
      </c>
      <c r="L47" t="str">
        <f t="shared" si="8"/>
        <v>2431</v>
      </c>
      <c r="M47" t="str">
        <f t="shared" si="9"/>
        <v>6</v>
      </c>
      <c r="N47" t="str">
        <f t="shared" si="10"/>
        <v>B1:F2431</v>
      </c>
    </row>
    <row r="48" spans="1:14" x14ac:dyDescent="0.25">
      <c r="A48" s="53" t="s">
        <v>355</v>
      </c>
      <c r="B48" t="s">
        <v>267</v>
      </c>
      <c r="C48" s="52" t="s">
        <v>356</v>
      </c>
      <c r="D48" t="str">
        <f t="shared" si="0"/>
        <v>report_pivot_eutrade.xlsx</v>
      </c>
      <c r="E48" t="str">
        <f t="shared" si="1"/>
        <v>\GAMS\NEWAGE_REEEM_pilot\results\Results6\[report_pivot_eutrade.xlsx]co2y_yr'!Z1S2:Z6709S6</v>
      </c>
      <c r="F48" t="str">
        <f t="shared" si="2"/>
        <v>co2y_yr</v>
      </c>
      <c r="G48" t="str">
        <f t="shared" si="3"/>
        <v>Z1S2:Z6709S6</v>
      </c>
      <c r="H48" t="str">
        <f t="shared" si="4"/>
        <v>Z1S2</v>
      </c>
      <c r="I48" t="str">
        <f t="shared" si="5"/>
        <v>1</v>
      </c>
      <c r="J48" t="str">
        <f t="shared" si="6"/>
        <v>2</v>
      </c>
      <c r="K48" t="str">
        <f t="shared" si="7"/>
        <v>Z6709S6</v>
      </c>
      <c r="L48" t="str">
        <f t="shared" si="8"/>
        <v>6709</v>
      </c>
      <c r="M48" t="str">
        <f t="shared" si="9"/>
        <v>6</v>
      </c>
      <c r="N48" t="str">
        <f t="shared" si="10"/>
        <v>B1:F6709</v>
      </c>
    </row>
    <row r="49" spans="1:14" x14ac:dyDescent="0.25">
      <c r="A49" s="53" t="s">
        <v>357</v>
      </c>
      <c r="B49" t="s">
        <v>267</v>
      </c>
      <c r="C49" s="52" t="s">
        <v>358</v>
      </c>
      <c r="D49" t="str">
        <f t="shared" si="0"/>
        <v>report_pivot_eutrade.xlsx</v>
      </c>
      <c r="E49" t="str">
        <f t="shared" si="1"/>
        <v>\GAMS\NEWAGE_REEEM_pilot\results\Results6\[report_pivot_eutrade.xlsx]co2c_yr'!Z1S2:Z469S5</v>
      </c>
      <c r="F49" t="str">
        <f t="shared" si="2"/>
        <v>co2c_yr</v>
      </c>
      <c r="G49" t="str">
        <f t="shared" si="3"/>
        <v>Z1S2:Z469S5</v>
      </c>
      <c r="H49" t="str">
        <f t="shared" si="4"/>
        <v>Z1S2</v>
      </c>
      <c r="I49" t="str">
        <f t="shared" si="5"/>
        <v>1</v>
      </c>
      <c r="J49" t="str">
        <f t="shared" si="6"/>
        <v>2</v>
      </c>
      <c r="K49" t="str">
        <f t="shared" si="7"/>
        <v>Z469S5</v>
      </c>
      <c r="L49" t="str">
        <f t="shared" si="8"/>
        <v>469</v>
      </c>
      <c r="M49" t="str">
        <f t="shared" si="9"/>
        <v>5</v>
      </c>
      <c r="N49" t="str">
        <f t="shared" si="10"/>
        <v>B1:E469</v>
      </c>
    </row>
    <row r="50" spans="1:14" x14ac:dyDescent="0.25">
      <c r="A50" s="53" t="s">
        <v>359</v>
      </c>
      <c r="B50" t="s">
        <v>270</v>
      </c>
      <c r="C50" s="52" t="s">
        <v>360</v>
      </c>
      <c r="D50" t="str">
        <f t="shared" si="0"/>
        <v>report_pivot_eutrade.xlsx</v>
      </c>
      <c r="E50" t="str">
        <f t="shared" si="1"/>
        <v>\GAMS\NEWAGE_REEEM_pilot\results\Results6\[report_pivot_eutrade.xlsx]co2hh_yr'!Z1S2:Z217S7</v>
      </c>
      <c r="F50" t="str">
        <f t="shared" si="2"/>
        <v>co2hh_yr</v>
      </c>
      <c r="G50" t="str">
        <f t="shared" si="3"/>
        <v>Z1S2:Z217S7</v>
      </c>
      <c r="H50" t="str">
        <f t="shared" si="4"/>
        <v>Z1S2</v>
      </c>
      <c r="I50" t="str">
        <f t="shared" si="5"/>
        <v>1</v>
      </c>
      <c r="J50" t="str">
        <f t="shared" si="6"/>
        <v>2</v>
      </c>
      <c r="K50" t="str">
        <f t="shared" si="7"/>
        <v>Z217S7</v>
      </c>
      <c r="L50" t="str">
        <f t="shared" si="8"/>
        <v>217</v>
      </c>
      <c r="M50" t="str">
        <f t="shared" si="9"/>
        <v>7</v>
      </c>
      <c r="N50" t="str">
        <f t="shared" si="10"/>
        <v>B1:G217</v>
      </c>
    </row>
    <row r="51" spans="1:14" x14ac:dyDescent="0.25">
      <c r="A51" s="53" t="s">
        <v>361</v>
      </c>
      <c r="B51" t="s">
        <v>267</v>
      </c>
      <c r="C51" s="52" t="s">
        <v>362</v>
      </c>
      <c r="D51" t="str">
        <f t="shared" si="0"/>
        <v>report_pivot_eutrade.xlsx</v>
      </c>
      <c r="E51" t="str">
        <f t="shared" si="1"/>
        <v>\GAMS\NEWAGE_REEEM_pilot\results\Results6\[report_pivot_eutrade.xlsx]co2hhsum_yr'!Z1S2:Z97S5</v>
      </c>
      <c r="F51" t="str">
        <f t="shared" si="2"/>
        <v>co2hhsum_yr</v>
      </c>
      <c r="G51" t="str">
        <f t="shared" si="3"/>
        <v>Z1S2:Z97S5</v>
      </c>
      <c r="H51" t="str">
        <f t="shared" si="4"/>
        <v>Z1S2</v>
      </c>
      <c r="I51" t="str">
        <f t="shared" si="5"/>
        <v>1</v>
      </c>
      <c r="J51" t="str">
        <f t="shared" si="6"/>
        <v>2</v>
      </c>
      <c r="K51" t="str">
        <f t="shared" si="7"/>
        <v>Z97S5</v>
      </c>
      <c r="L51" t="str">
        <f t="shared" si="8"/>
        <v>97</v>
      </c>
      <c r="M51" t="str">
        <f t="shared" si="9"/>
        <v>5</v>
      </c>
      <c r="N51" t="str">
        <f t="shared" si="10"/>
        <v>B1:E97</v>
      </c>
    </row>
    <row r="52" spans="1:14" x14ac:dyDescent="0.25">
      <c r="A52" s="53" t="s">
        <v>363</v>
      </c>
      <c r="B52" t="s">
        <v>267</v>
      </c>
      <c r="C52" s="52" t="s">
        <v>364</v>
      </c>
      <c r="D52" t="str">
        <f t="shared" si="0"/>
        <v>report_pivot_eutrade.xlsx</v>
      </c>
      <c r="E52" t="str">
        <f t="shared" si="1"/>
        <v>\GAMS\NEWAGE_REEEM_pilot\results\Results6\[report_pivot_eutrade.xlsx]co2_yr_2'!Z1S2:Z61S4</v>
      </c>
      <c r="F52" t="str">
        <f t="shared" si="2"/>
        <v>co2_yr_2</v>
      </c>
      <c r="G52" t="str">
        <f t="shared" si="3"/>
        <v>Z1S2:Z61S4</v>
      </c>
      <c r="H52" t="str">
        <f t="shared" si="4"/>
        <v>Z1S2</v>
      </c>
      <c r="I52" t="str">
        <f t="shared" si="5"/>
        <v>1</v>
      </c>
      <c r="J52" t="str">
        <f t="shared" si="6"/>
        <v>2</v>
      </c>
      <c r="K52" t="str">
        <f t="shared" si="7"/>
        <v>Z61S4</v>
      </c>
      <c r="L52" t="str">
        <f t="shared" si="8"/>
        <v>61</v>
      </c>
      <c r="M52" t="str">
        <f t="shared" si="9"/>
        <v>4</v>
      </c>
      <c r="N52" t="str">
        <f t="shared" si="10"/>
        <v>B1:D61</v>
      </c>
    </row>
    <row r="53" spans="1:14" x14ac:dyDescent="0.25">
      <c r="A53" s="53" t="s">
        <v>365</v>
      </c>
      <c r="B53" t="s">
        <v>267</v>
      </c>
      <c r="C53" s="52" t="s">
        <v>366</v>
      </c>
      <c r="D53" t="str">
        <f t="shared" si="0"/>
        <v>report_pivot_eutrade.xlsx</v>
      </c>
      <c r="E53" t="str">
        <f t="shared" si="1"/>
        <v>\GAMS\NEWAGE_REEEM_pilot\results\Results6\[report_pivot_eutrade.xlsx]co2_yr'!Z1S2:Z499S5</v>
      </c>
      <c r="F53" t="str">
        <f t="shared" si="2"/>
        <v>co2_yr</v>
      </c>
      <c r="G53" t="str">
        <f t="shared" si="3"/>
        <v>Z1S2:Z499S5</v>
      </c>
      <c r="H53" t="str">
        <f t="shared" si="4"/>
        <v>Z1S2</v>
      </c>
      <c r="I53" t="str">
        <f t="shared" si="5"/>
        <v>1</v>
      </c>
      <c r="J53" t="str">
        <f t="shared" si="6"/>
        <v>2</v>
      </c>
      <c r="K53" t="str">
        <f t="shared" si="7"/>
        <v>Z499S5</v>
      </c>
      <c r="L53" t="str">
        <f t="shared" si="8"/>
        <v>499</v>
      </c>
      <c r="M53" t="str">
        <f t="shared" si="9"/>
        <v>5</v>
      </c>
      <c r="N53" t="str">
        <f t="shared" si="10"/>
        <v>B1:E499</v>
      </c>
    </row>
    <row r="54" spans="1:14" x14ac:dyDescent="0.25">
      <c r="A54" s="53" t="s">
        <v>367</v>
      </c>
      <c r="B54" t="s">
        <v>270</v>
      </c>
      <c r="C54" s="52" t="s">
        <v>368</v>
      </c>
      <c r="D54" t="str">
        <f t="shared" si="0"/>
        <v>report_pivot_eutrade.xlsx</v>
      </c>
      <c r="E54" t="str">
        <f t="shared" si="1"/>
        <v>\GAMS\NEWAGE_REEEM_pilot\results\Results6\[report_pivot_eutrade.xlsx]co2all_yr'!Z1S2:Z2395S5</v>
      </c>
      <c r="F54" t="str">
        <f t="shared" si="2"/>
        <v>co2all_yr</v>
      </c>
      <c r="G54" t="str">
        <f t="shared" si="3"/>
        <v>Z1S2:Z2395S5</v>
      </c>
      <c r="H54" t="str">
        <f t="shared" si="4"/>
        <v>Z1S2</v>
      </c>
      <c r="I54" t="str">
        <f t="shared" si="5"/>
        <v>1</v>
      </c>
      <c r="J54" t="str">
        <f t="shared" si="6"/>
        <v>2</v>
      </c>
      <c r="K54" t="str">
        <f t="shared" si="7"/>
        <v>Z2395S5</v>
      </c>
      <c r="L54" t="str">
        <f t="shared" si="8"/>
        <v>2395</v>
      </c>
      <c r="M54" t="str">
        <f t="shared" si="9"/>
        <v>5</v>
      </c>
      <c r="N54" t="str">
        <f t="shared" si="10"/>
        <v>B1:E2395</v>
      </c>
    </row>
    <row r="55" spans="1:14" x14ac:dyDescent="0.25">
      <c r="A55" s="53" t="s">
        <v>369</v>
      </c>
      <c r="B55" t="s">
        <v>267</v>
      </c>
      <c r="C55" s="52" t="s">
        <v>370</v>
      </c>
      <c r="D55" t="str">
        <f t="shared" si="0"/>
        <v>report_pivot_eutrade.xlsx</v>
      </c>
      <c r="E55" t="str">
        <f t="shared" si="1"/>
        <v>\GAMS\NEWAGE_REEEM_pilot\results\Results6\[report_pivot_eutrade.xlsx]co2_yr'!Z1S2:Z831S5</v>
      </c>
      <c r="F55" t="str">
        <f t="shared" si="2"/>
        <v>co2_yr</v>
      </c>
      <c r="G55" t="str">
        <f t="shared" si="3"/>
        <v>Z1S2:Z831S5</v>
      </c>
      <c r="H55" t="str">
        <f t="shared" si="4"/>
        <v>Z1S2</v>
      </c>
      <c r="I55" t="str">
        <f t="shared" si="5"/>
        <v>1</v>
      </c>
      <c r="J55" t="str">
        <f t="shared" si="6"/>
        <v>2</v>
      </c>
      <c r="K55" t="str">
        <f t="shared" si="7"/>
        <v>Z831S5</v>
      </c>
      <c r="L55" t="str">
        <f t="shared" si="8"/>
        <v>831</v>
      </c>
      <c r="M55" t="str">
        <f t="shared" si="9"/>
        <v>5</v>
      </c>
      <c r="N55" t="str">
        <f t="shared" si="10"/>
        <v>B1:E831</v>
      </c>
    </row>
    <row r="56" spans="1:14" x14ac:dyDescent="0.25">
      <c r="A56" s="53" t="s">
        <v>371</v>
      </c>
      <c r="B56" t="s">
        <v>267</v>
      </c>
      <c r="C56" s="52" t="s">
        <v>372</v>
      </c>
      <c r="D56" t="str">
        <f t="shared" si="0"/>
        <v>report_pivot_eutrade.xlsx</v>
      </c>
      <c r="E56" t="str">
        <f t="shared" si="1"/>
        <v>\GAMS\NEWAGE_REEEM_pilot\results\Results6\[report_pivot_eutrade.xlsx]carblim_yr'!Z1S2:Z201S4</v>
      </c>
      <c r="F56" t="str">
        <f t="shared" si="2"/>
        <v>carblim_yr</v>
      </c>
      <c r="G56" t="str">
        <f t="shared" si="3"/>
        <v>Z1S2:Z201S4</v>
      </c>
      <c r="H56" t="str">
        <f t="shared" si="4"/>
        <v>Z1S2</v>
      </c>
      <c r="I56" t="str">
        <f t="shared" si="5"/>
        <v>1</v>
      </c>
      <c r="J56" t="str">
        <f t="shared" si="6"/>
        <v>2</v>
      </c>
      <c r="K56" t="str">
        <f t="shared" si="7"/>
        <v>Z201S4</v>
      </c>
      <c r="L56" t="str">
        <f t="shared" si="8"/>
        <v>201</v>
      </c>
      <c r="M56" t="str">
        <f t="shared" si="9"/>
        <v>4</v>
      </c>
      <c r="N56" t="str">
        <f t="shared" si="10"/>
        <v>B1:D201</v>
      </c>
    </row>
    <row r="57" spans="1:14" x14ac:dyDescent="0.25">
      <c r="A57" s="53" t="s">
        <v>373</v>
      </c>
      <c r="B57" t="s">
        <v>264</v>
      </c>
      <c r="C57" s="52" t="s">
        <v>374</v>
      </c>
      <c r="D57" t="str">
        <f t="shared" si="0"/>
        <v>report_pivot_eutrade.xlsx</v>
      </c>
      <c r="E57" t="str">
        <f t="shared" si="1"/>
        <v>\GAMS\NEWAGE_REEEM_pilot\results\Results6\[report_pivot_eutrade.xlsx]abschreibung_bmk'!Z1S2:Z2823S5</v>
      </c>
      <c r="F57" t="str">
        <f t="shared" si="2"/>
        <v>abschreibung_bmk</v>
      </c>
      <c r="G57" t="str">
        <f t="shared" si="3"/>
        <v>Z1S2:Z2823S5</v>
      </c>
      <c r="H57" t="str">
        <f t="shared" si="4"/>
        <v>Z1S2</v>
      </c>
      <c r="I57" t="str">
        <f t="shared" si="5"/>
        <v>1</v>
      </c>
      <c r="J57" t="str">
        <f t="shared" si="6"/>
        <v>2</v>
      </c>
      <c r="K57" t="str">
        <f t="shared" si="7"/>
        <v>Z2823S5</v>
      </c>
      <c r="L57" t="str">
        <f t="shared" si="8"/>
        <v>2823</v>
      </c>
      <c r="M57" t="str">
        <f t="shared" si="9"/>
        <v>5</v>
      </c>
      <c r="N57" t="str">
        <f t="shared" si="10"/>
        <v>B1:E2823</v>
      </c>
    </row>
    <row r="58" spans="1:14" x14ac:dyDescent="0.25">
      <c r="A58" s="53" t="s">
        <v>375</v>
      </c>
      <c r="B58" t="s">
        <v>376</v>
      </c>
      <c r="C58" s="52" t="s">
        <v>377</v>
      </c>
      <c r="D58" t="str">
        <f t="shared" si="0"/>
        <v>report_pivot_eutrade.xlsx</v>
      </c>
      <c r="E58" t="str">
        <f t="shared" si="1"/>
        <v>\GAMS\NEWAGE_REEEM_pilot\results\Results6\[report_pivot_eutrade.xlsx]aeei_yr'!Z1S2:Z68041S6</v>
      </c>
      <c r="F58" t="str">
        <f t="shared" si="2"/>
        <v>aeei_yr</v>
      </c>
      <c r="G58" t="str">
        <f t="shared" si="3"/>
        <v>Z1S2:Z68041S6</v>
      </c>
      <c r="H58" t="str">
        <f t="shared" si="4"/>
        <v>Z1S2</v>
      </c>
      <c r="I58" t="str">
        <f t="shared" si="5"/>
        <v>1</v>
      </c>
      <c r="J58" t="str">
        <f t="shared" si="6"/>
        <v>2</v>
      </c>
      <c r="K58" t="str">
        <f t="shared" si="7"/>
        <v>Z68041S6</v>
      </c>
      <c r="L58" t="str">
        <f t="shared" si="8"/>
        <v>68041</v>
      </c>
      <c r="M58" t="str">
        <f t="shared" si="9"/>
        <v>6</v>
      </c>
      <c r="N58" t="str">
        <f t="shared" si="10"/>
        <v>B1:F68041</v>
      </c>
    </row>
    <row r="59" spans="1:14" x14ac:dyDescent="0.25">
      <c r="A59" s="53" t="s">
        <v>378</v>
      </c>
      <c r="B59" t="s">
        <v>261</v>
      </c>
      <c r="C59" s="52" t="s">
        <v>379</v>
      </c>
      <c r="D59" t="str">
        <f t="shared" si="0"/>
        <v>report_pivot_eutrade.xlsx</v>
      </c>
      <c r="E59" t="str">
        <f t="shared" si="1"/>
        <v>\GAMS\NEWAGE_REEEM_pilot\results\Results6\[report_pivot_eutrade.xlsx]genlimit_twh_yr'!Z1S2:Z1073S5</v>
      </c>
      <c r="F59" t="str">
        <f t="shared" si="2"/>
        <v>genlimit_twh_yr</v>
      </c>
      <c r="G59" t="str">
        <f t="shared" si="3"/>
        <v>Z1S2:Z1073S5</v>
      </c>
      <c r="H59" t="str">
        <f t="shared" si="4"/>
        <v>Z1S2</v>
      </c>
      <c r="I59" t="str">
        <f t="shared" si="5"/>
        <v>1</v>
      </c>
      <c r="J59" t="str">
        <f t="shared" si="6"/>
        <v>2</v>
      </c>
      <c r="K59" t="str">
        <f t="shared" si="7"/>
        <v>Z1073S5</v>
      </c>
      <c r="L59" t="str">
        <f t="shared" si="8"/>
        <v>1073</v>
      </c>
      <c r="M59" t="str">
        <f t="shared" si="9"/>
        <v>5</v>
      </c>
      <c r="N59" t="str">
        <f t="shared" si="10"/>
        <v>B1:E1073</v>
      </c>
    </row>
    <row r="60" spans="1:14" x14ac:dyDescent="0.25">
      <c r="A60" s="53" t="s">
        <v>380</v>
      </c>
      <c r="B60" t="s">
        <v>270</v>
      </c>
      <c r="C60" s="52" t="s">
        <v>381</v>
      </c>
      <c r="D60" t="str">
        <f t="shared" si="0"/>
        <v>report_pivot_eutrade.xlsx</v>
      </c>
      <c r="E60" t="str">
        <f t="shared" si="1"/>
        <v>\GAMS\NEWAGE_REEEM_pilot\results\Results6\[report_pivot_eutrade.xlsx]SIZE_total'!Z1S2:Z735S5</v>
      </c>
      <c r="F60" t="str">
        <f t="shared" si="2"/>
        <v>SIZE_total</v>
      </c>
      <c r="G60" t="str">
        <f t="shared" si="3"/>
        <v>Z1S2:Z735S5</v>
      </c>
      <c r="H60" t="str">
        <f t="shared" si="4"/>
        <v>Z1S2</v>
      </c>
      <c r="I60" t="str">
        <f t="shared" si="5"/>
        <v>1</v>
      </c>
      <c r="J60" t="str">
        <f t="shared" si="6"/>
        <v>2</v>
      </c>
      <c r="K60" t="str">
        <f t="shared" si="7"/>
        <v>Z735S5</v>
      </c>
      <c r="L60" t="str">
        <f t="shared" si="8"/>
        <v>735</v>
      </c>
      <c r="M60" t="str">
        <f t="shared" si="9"/>
        <v>5</v>
      </c>
      <c r="N60" t="str">
        <f t="shared" si="10"/>
        <v>B1:E735</v>
      </c>
    </row>
  </sheetData>
  <hyperlinks>
    <hyperlink ref="A2" location="STATUS...pivot!A1" display="STATUS...pivot"/>
    <hyperlink ref="A3" location="WELF.p!A1" display="WELF.p"/>
    <hyperlink ref="A4" location="GDPreal...pivot!A1" display="GDPreal...pivot"/>
    <hyperlink ref="A5" location="Emplmnt_No!A1" display="Emplmnt_No"/>
    <hyperlink ref="A6" location="vnc_newcar_yr.p!A1" display="vnc_newcar_yr.p"/>
    <hyperlink ref="A7" location="vnh_newhouse_yr.p!A1" display="vnh_newhouse_yr.p"/>
    <hyperlink ref="A8" location="PCO2_ets.p!A1" display="PCO2_ets.p"/>
    <hyperlink ref="A9" location="PCO2_nets!A1" display="PCO2_nets"/>
    <hyperlink ref="A10" location="PCO2_W!A1" display="PCO2_W"/>
    <hyperlink ref="A11" location="ELE_TWh...FORMAT!A1" display="ELE_TWh...FORMAT"/>
    <hyperlink ref="A12" location="ELEconTWh...FORMAT (2)!A1" display="ELEconTWh...FORMAT (2)"/>
    <hyperlink ref="A13" location="ELEconTWh2groups...FORMAT!A1" display="ELEconTWh2groups...FORMAT"/>
    <hyperlink ref="A14" location="eletwhyr.p!A1" display="eletwhyr.p"/>
    <hyperlink ref="A15" location="RCA!A1" display="RCA"/>
    <hyperlink ref="A16" location="RWA!A1" display="RWA"/>
    <hyperlink ref="A17" location="RWA_1!A1" display="RWA_1"/>
    <hyperlink ref="A18" location="ShareC.p!A1" display="ShareC.p"/>
    <hyperlink ref="A19" location="ShareY_PW.p!A1" display="ShareY_PW.p"/>
    <hyperlink ref="A20" location="ShareY_GVA.p!A1" display="ShareY_GVA.p"/>
    <hyperlink ref="A21" location="AB...pivot!A1" display="AB...pivot"/>
    <hyperlink ref="A22" location="EX...pivot!A1" display="EX...pivot"/>
    <hyperlink ref="A23" location="IM...pivot!A1" display="IM...pivot"/>
    <hyperlink ref="A24" location="Tradematrix.p (ex)!A1" display="Tradematrix.p (ex)"/>
    <hyperlink ref="A25" location="Tradematrix.p (im)!A1" display="Tradematrix.p (im)"/>
    <hyperlink ref="A26" location="PA_yr...pivot!A1" display="PA_yr...pivot"/>
    <hyperlink ref="A27" location="DEMAND...pivot!A1" display="DEMAND...pivot"/>
    <hyperlink ref="A28" location="GVAreal...pivot!A1" display="GVAreal...pivot"/>
    <hyperlink ref="A29" location="VC_PC...pivot!A1" display="VC_PC...pivot"/>
    <hyperlink ref="A30" location="VINV_PA...pivot!A1" display="VINV_PA...pivot"/>
    <hyperlink ref="A31" location="VINV_PINV...pivot!A1" display="VINV_PINV...pivot"/>
    <hyperlink ref="A32" location="VD_PINV...pivot!A1" display="VD_PINV...pivot"/>
    <hyperlink ref="A33" location="VD_PC...pivot!A1" display="VD_PC...pivot"/>
    <hyperlink ref="A34" location="abschr_pfad...pivot!A1" display="abschr_pfad...pivot"/>
    <hyperlink ref="A35" location="EVOA...pivot!A1" display="EVOA...pivot"/>
    <hyperlink ref="A36" location="PK...pivot!A1" display="PK...pivot"/>
    <hyperlink ref="A37" location="RKX_ELE...pivot!A1" display="RKX_ELE...pivot"/>
    <hyperlink ref="A38" location="PSKL...pivot!A1" display="PSKL...pivot"/>
    <hyperlink ref="A39" location="PUSK...pivot!A1" display="PUSK...pivot"/>
    <hyperlink ref="A40" location="CO2ETSeleN...pivot!A1" display="CO2ETSeleN...pivot"/>
    <hyperlink ref="A41" location="CO2ETSeleX...pivot!A1" display="CO2ETSeleX...pivot"/>
    <hyperlink ref="A42" location="CO2etsY...pivot!A1" display="CO2etsY...pivot"/>
    <hyperlink ref="A43" location="CO2ets_yr...pivot!A1" display="CO2ets_yr...pivot"/>
    <hyperlink ref="A44" location="CO2nets_yr.p!A1" display="CO2nets_yr.p"/>
    <hyperlink ref="A45" location="CO2w_yr.p!A1" display="CO2w_yr.p"/>
    <hyperlink ref="A46" location="CO2ETSele...pivot!A1" display="CO2ETSele...pivot"/>
    <hyperlink ref="A47" location="CO2ele_yr.p!A1" display="CO2ele_yr.p"/>
    <hyperlink ref="A48" location="CO2y_yr.p!A1" display="CO2y_yr.p"/>
    <hyperlink ref="A49" location="CO2c_yr.p!A1" display="CO2c_yr.p"/>
    <hyperlink ref="A50" location="CO2HH_yr.p!A1" display="CO2HH_yr.p"/>
    <hyperlink ref="A51" location="CO2hh_sum_yr.p!A1" display="CO2hh_sum_yr.p"/>
    <hyperlink ref="A52" location="CO2_yr_2.p!A1" display="CO2_yr_2.p"/>
    <hyperlink ref="A53" location="CO2_yr.p (2)!A1" display="CO2_yr.p (2)"/>
    <hyperlink ref="A54" location="co2all_Yr.P!A1" display="co2all_Yr.P"/>
    <hyperlink ref="A55" location="CO2_yr.p!A1" display="CO2_yr.p"/>
    <hyperlink ref="A56" location="carblim_yr.p!A1" display="carblim_yr.p"/>
    <hyperlink ref="A57" location="Abschr_BMK!A1" display="Abschr_BMK"/>
    <hyperlink ref="A58" location="AEEIyr...pivot!A1" display="AEEIyr...pivot"/>
    <hyperlink ref="A59" location="GENlimitTWh_yr!A1" display="GENlimitTWh_yr"/>
    <hyperlink ref="A60" location="SIZE.p!A1" display="SIZE.p"/>
  </hyperlink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3:F15"/>
  <sheetViews>
    <sheetView workbookViewId="0">
      <selection activeCell="D9" sqref="D9"/>
    </sheetView>
  </sheetViews>
  <sheetFormatPr baseColWidth="10" defaultRowHeight="15" x14ac:dyDescent="0.25"/>
  <cols>
    <col min="1" max="1" width="22.42578125" bestFit="1" customWidth="1"/>
    <col min="2" max="2" width="23.7109375" bestFit="1" customWidth="1"/>
    <col min="3" max="3" width="13.28515625" customWidth="1"/>
    <col min="4" max="4" width="9" customWidth="1"/>
    <col min="5" max="5" width="10" customWidth="1"/>
    <col min="6" max="7" width="15.5703125" bestFit="1" customWidth="1"/>
    <col min="8" max="11" width="5" customWidth="1"/>
    <col min="12" max="12" width="15.5703125" bestFit="1" customWidth="1"/>
  </cols>
  <sheetData>
    <row r="3" spans="1:6" x14ac:dyDescent="0.25">
      <c r="A3" s="4" t="s">
        <v>89</v>
      </c>
      <c r="B3" s="4" t="s">
        <v>0</v>
      </c>
    </row>
    <row r="4" spans="1:6" x14ac:dyDescent="0.25">
      <c r="A4" s="4" t="s">
        <v>3</v>
      </c>
      <c r="B4" t="s">
        <v>64</v>
      </c>
      <c r="C4" t="s">
        <v>159</v>
      </c>
      <c r="D4" t="s">
        <v>61</v>
      </c>
      <c r="E4" t="s">
        <v>63</v>
      </c>
      <c r="F4" t="s">
        <v>2</v>
      </c>
    </row>
    <row r="5" spans="1:6" x14ac:dyDescent="0.25">
      <c r="A5" s="1" t="s">
        <v>10</v>
      </c>
      <c r="B5" s="2"/>
      <c r="C5" s="2">
        <v>0.219</v>
      </c>
      <c r="D5" s="2">
        <v>1</v>
      </c>
      <c r="E5" s="2">
        <v>1</v>
      </c>
      <c r="F5" s="2">
        <v>2.2190000000000003</v>
      </c>
    </row>
    <row r="6" spans="1:6" x14ac:dyDescent="0.25">
      <c r="A6" s="1" t="s">
        <v>11</v>
      </c>
      <c r="B6" s="2">
        <v>9.9999999999999995E-7</v>
      </c>
      <c r="C6" s="2">
        <v>0.159</v>
      </c>
      <c r="D6" s="2">
        <v>1</v>
      </c>
      <c r="E6" s="2">
        <v>1</v>
      </c>
      <c r="F6" s="2">
        <v>2.1590009999999999</v>
      </c>
    </row>
    <row r="7" spans="1:6" x14ac:dyDescent="0.25">
      <c r="A7" s="1" t="s">
        <v>12</v>
      </c>
      <c r="B7" s="2"/>
      <c r="C7" s="2">
        <v>0.33900000000000002</v>
      </c>
      <c r="D7" s="2">
        <v>1</v>
      </c>
      <c r="E7" s="2">
        <v>1</v>
      </c>
      <c r="F7" s="2">
        <v>2.339</v>
      </c>
    </row>
    <row r="8" spans="1:6" x14ac:dyDescent="0.25">
      <c r="A8" s="1" t="s">
        <v>13</v>
      </c>
      <c r="B8" s="2"/>
      <c r="C8" s="2">
        <v>0.19400000000000001</v>
      </c>
      <c r="D8" s="2">
        <v>1</v>
      </c>
      <c r="E8" s="2">
        <v>1</v>
      </c>
      <c r="F8" s="2">
        <v>2.194</v>
      </c>
    </row>
    <row r="9" spans="1:6" x14ac:dyDescent="0.25">
      <c r="A9" s="1" t="s">
        <v>62</v>
      </c>
      <c r="B9" s="2">
        <v>0.45636300000000002</v>
      </c>
      <c r="C9" s="2"/>
      <c r="D9" s="2">
        <v>2</v>
      </c>
      <c r="E9" s="2">
        <v>6</v>
      </c>
      <c r="F9" s="2">
        <v>8.4563629999999996</v>
      </c>
    </row>
    <row r="10" spans="1:6" x14ac:dyDescent="0.25">
      <c r="A10" s="1" t="s">
        <v>223</v>
      </c>
      <c r="B10" s="2"/>
      <c r="C10" s="2">
        <v>2.1999999999999999E-2</v>
      </c>
      <c r="D10" s="2">
        <v>1</v>
      </c>
      <c r="E10" s="2">
        <v>1</v>
      </c>
      <c r="F10" s="2">
        <v>2.0220000000000002</v>
      </c>
    </row>
    <row r="11" spans="1:6" x14ac:dyDescent="0.25">
      <c r="A11" s="1" t="s">
        <v>14</v>
      </c>
      <c r="B11" s="2"/>
      <c r="C11" s="2">
        <v>0.16800000000000001</v>
      </c>
      <c r="D11" s="2">
        <v>1</v>
      </c>
      <c r="E11" s="2">
        <v>1</v>
      </c>
      <c r="F11" s="2">
        <v>2.1680000000000001</v>
      </c>
    </row>
    <row r="12" spans="1:6" x14ac:dyDescent="0.25">
      <c r="A12" s="1" t="s">
        <v>15</v>
      </c>
      <c r="B12" s="2"/>
      <c r="C12" s="2">
        <v>0.216</v>
      </c>
      <c r="D12" s="2">
        <v>1</v>
      </c>
      <c r="E12" s="2">
        <v>1</v>
      </c>
      <c r="F12" s="2">
        <v>2.2160000000000002</v>
      </c>
    </row>
    <row r="13" spans="1:6" x14ac:dyDescent="0.25">
      <c r="A13" s="1" t="s">
        <v>16</v>
      </c>
      <c r="B13" s="2"/>
      <c r="C13" s="2">
        <v>0.254</v>
      </c>
      <c r="D13" s="2">
        <v>1</v>
      </c>
      <c r="E13" s="2">
        <v>1</v>
      </c>
      <c r="F13" s="2">
        <v>2.254</v>
      </c>
    </row>
    <row r="14" spans="1:6" x14ac:dyDescent="0.25">
      <c r="A14" s="1" t="s">
        <v>17</v>
      </c>
      <c r="B14" s="2">
        <v>9.9999999999999995E-7</v>
      </c>
      <c r="C14" s="2">
        <v>0.30399999999999999</v>
      </c>
      <c r="D14" s="2">
        <v>1</v>
      </c>
      <c r="E14" s="2">
        <v>1</v>
      </c>
      <c r="F14" s="2">
        <v>2.304001</v>
      </c>
    </row>
    <row r="15" spans="1:6" x14ac:dyDescent="0.25">
      <c r="A15" s="1" t="s">
        <v>2</v>
      </c>
      <c r="B15" s="2">
        <v>0.45636499999999997</v>
      </c>
      <c r="C15" s="2">
        <v>1.875</v>
      </c>
      <c r="D15" s="2">
        <v>11</v>
      </c>
      <c r="E15" s="2">
        <v>15</v>
      </c>
      <c r="F15" s="2">
        <v>28.331365000000002</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0"/>
  <dimension ref="A1:K62"/>
  <sheetViews>
    <sheetView workbookViewId="0">
      <selection activeCell="I8" sqref="I8"/>
    </sheetView>
  </sheetViews>
  <sheetFormatPr baseColWidth="10" defaultRowHeight="15" x14ac:dyDescent="0.25"/>
  <cols>
    <col min="1" max="1" width="22.42578125" bestFit="1" customWidth="1"/>
    <col min="2" max="2" width="23.7109375" bestFit="1" customWidth="1"/>
    <col min="3" max="13" width="12" customWidth="1"/>
    <col min="14" max="15" width="15.5703125" bestFit="1" customWidth="1"/>
    <col min="16" max="16" width="12" bestFit="1" customWidth="1"/>
    <col min="17" max="20" width="15.5703125" bestFit="1" customWidth="1"/>
  </cols>
  <sheetData>
    <row r="1" spans="1:11" x14ac:dyDescent="0.25">
      <c r="C1" s="49">
        <f>GETPIVOTDATA("WELF",$A$3,"Region","DEU","Year","2030")^(1/23)-1</f>
        <v>1.2403896969188644E-2</v>
      </c>
    </row>
    <row r="3" spans="1:11" x14ac:dyDescent="0.25">
      <c r="A3" s="4" t="s">
        <v>50</v>
      </c>
      <c r="B3" s="4" t="s">
        <v>0</v>
      </c>
    </row>
    <row r="4" spans="1:11" x14ac:dyDescent="0.25">
      <c r="A4" s="4" t="s">
        <v>3</v>
      </c>
      <c r="B4" t="s">
        <v>27</v>
      </c>
      <c r="C4" t="s">
        <v>29</v>
      </c>
      <c r="D4" t="s">
        <v>30</v>
      </c>
      <c r="E4" t="s">
        <v>31</v>
      </c>
      <c r="F4" t="s">
        <v>224</v>
      </c>
      <c r="G4" t="s">
        <v>225</v>
      </c>
      <c r="H4" t="s">
        <v>220</v>
      </c>
      <c r="I4" t="s">
        <v>226</v>
      </c>
      <c r="J4" t="s">
        <v>219</v>
      </c>
      <c r="K4" t="s">
        <v>2</v>
      </c>
    </row>
    <row r="5" spans="1:11" x14ac:dyDescent="0.25">
      <c r="A5" s="1" t="s">
        <v>10</v>
      </c>
      <c r="B5" s="2">
        <v>1.0726402728981672</v>
      </c>
      <c r="C5" s="2">
        <v>1.0786212781083711</v>
      </c>
      <c r="D5" s="2">
        <v>1.0769409206993295</v>
      </c>
      <c r="E5" s="2">
        <v>1.1018268477754822</v>
      </c>
      <c r="F5" s="2">
        <v>1.0430604895203506</v>
      </c>
      <c r="G5" s="2">
        <v>1.1314250728643842</v>
      </c>
      <c r="H5" s="2">
        <v>1.0547718514859938</v>
      </c>
      <c r="I5" s="2">
        <v>1.1106911479902193</v>
      </c>
      <c r="J5" s="2">
        <v>1.0826417070718306</v>
      </c>
      <c r="K5" s="2">
        <v>9.7526195884141291</v>
      </c>
    </row>
    <row r="6" spans="1:11" x14ac:dyDescent="0.25">
      <c r="A6" s="1" t="s">
        <v>11</v>
      </c>
      <c r="B6" s="2">
        <v>1.1631931645309803</v>
      </c>
      <c r="C6" s="2">
        <v>1.1953031425251637</v>
      </c>
      <c r="D6" s="2">
        <v>1.165899565427323</v>
      </c>
      <c r="E6" s="2">
        <v>1.2183262238603279</v>
      </c>
      <c r="F6" s="2">
        <v>1.093500465909649</v>
      </c>
      <c r="G6" s="2">
        <v>1.3355933888353104</v>
      </c>
      <c r="H6" s="2">
        <v>1.1302277779188232</v>
      </c>
      <c r="I6" s="2">
        <v>1.2432458627200389</v>
      </c>
      <c r="J6" s="2">
        <v>1.1903537541893081</v>
      </c>
      <c r="K6" s="2">
        <v>10.735643345916927</v>
      </c>
    </row>
    <row r="7" spans="1:11" x14ac:dyDescent="0.25">
      <c r="A7" s="1" t="s">
        <v>12</v>
      </c>
      <c r="B7" s="2">
        <v>1.2496148229215962</v>
      </c>
      <c r="C7" s="2">
        <v>1.3465574876975703</v>
      </c>
      <c r="D7" s="2">
        <v>1.2821994467719418</v>
      </c>
      <c r="E7" s="2">
        <v>1.3173096082597116</v>
      </c>
      <c r="F7" s="2">
        <v>1.1902931702310899</v>
      </c>
      <c r="G7" s="2">
        <v>1.5579901548821868</v>
      </c>
      <c r="H7" s="2">
        <v>1.2477627389554304</v>
      </c>
      <c r="I7" s="2">
        <v>1.3636411537569919</v>
      </c>
      <c r="J7" s="2">
        <v>1.3013251027923569</v>
      </c>
      <c r="K7" s="2">
        <v>11.856693686268876</v>
      </c>
    </row>
    <row r="8" spans="1:11" x14ac:dyDescent="0.25">
      <c r="A8" s="1" t="s">
        <v>13</v>
      </c>
      <c r="B8" s="2">
        <v>1.3278150544935956</v>
      </c>
      <c r="C8" s="2">
        <v>1.4756160081519103</v>
      </c>
      <c r="D8" s="2">
        <v>1.3868656914837951</v>
      </c>
      <c r="E8" s="2">
        <v>1.4009331797470368</v>
      </c>
      <c r="F8" s="2">
        <v>1.22912458600768</v>
      </c>
      <c r="G8" s="2">
        <v>1.7990702049474039</v>
      </c>
      <c r="H8" s="2">
        <v>1.2664784076410736</v>
      </c>
      <c r="I8" s="2">
        <v>1.4679630156079506</v>
      </c>
      <c r="J8" s="2">
        <v>1.4003716730123981</v>
      </c>
      <c r="K8" s="2">
        <v>12.754237821092843</v>
      </c>
    </row>
    <row r="9" spans="1:11" x14ac:dyDescent="0.25">
      <c r="A9" s="1" t="s">
        <v>14</v>
      </c>
      <c r="B9" s="2">
        <v>1.4238003121239289</v>
      </c>
      <c r="C9" s="2">
        <v>1.6000534414656722</v>
      </c>
      <c r="D9" s="2">
        <v>1.4884515080158849</v>
      </c>
      <c r="E9" s="2">
        <v>1.473172464516193</v>
      </c>
      <c r="F9" s="2">
        <v>1.233073602105945</v>
      </c>
      <c r="G9" s="2">
        <v>2.0758822823726164</v>
      </c>
      <c r="H9" s="2">
        <v>1.3078870751569112</v>
      </c>
      <c r="I9" s="2">
        <v>1.5712537952726426</v>
      </c>
      <c r="J9" s="2">
        <v>1.4948547577536284</v>
      </c>
      <c r="K9" s="2">
        <v>13.668429238783423</v>
      </c>
    </row>
    <row r="10" spans="1:11" x14ac:dyDescent="0.25">
      <c r="A10" s="1" t="s">
        <v>15</v>
      </c>
      <c r="B10" s="2">
        <v>1.5381742952575579</v>
      </c>
      <c r="C10" s="2">
        <v>1.7195978726104171</v>
      </c>
      <c r="D10" s="2">
        <v>1.5781367862846143</v>
      </c>
      <c r="E10" s="2">
        <v>1.5310665641124959</v>
      </c>
      <c r="F10" s="2">
        <v>1.1798649957218443</v>
      </c>
      <c r="G10" s="2">
        <v>2.3761182830610599</v>
      </c>
      <c r="H10" s="2">
        <v>1.3465209746097815</v>
      </c>
      <c r="I10" s="2">
        <v>1.667499225880839</v>
      </c>
      <c r="J10" s="2">
        <v>1.5838836925727835</v>
      </c>
      <c r="K10" s="2">
        <v>14.520862690111393</v>
      </c>
    </row>
    <row r="11" spans="1:11" x14ac:dyDescent="0.25">
      <c r="A11" s="1" t="s">
        <v>16</v>
      </c>
      <c r="B11" s="2">
        <v>1.6576391339538363</v>
      </c>
      <c r="C11" s="2">
        <v>1.8260823363437573</v>
      </c>
      <c r="D11" s="2">
        <v>1.6487048074790944</v>
      </c>
      <c r="E11" s="2">
        <v>1.5614065215542219</v>
      </c>
      <c r="F11" s="2">
        <v>1.1542054355694873</v>
      </c>
      <c r="G11" s="2">
        <v>2.6842051856057387</v>
      </c>
      <c r="H11" s="2">
        <v>1.3856125610900059</v>
      </c>
      <c r="I11" s="2">
        <v>1.7488516232656355</v>
      </c>
      <c r="J11" s="2">
        <v>1.6688801788489143</v>
      </c>
      <c r="K11" s="2">
        <v>15.335587783710691</v>
      </c>
    </row>
    <row r="12" spans="1:11" x14ac:dyDescent="0.25">
      <c r="A12" s="1" t="s">
        <v>17</v>
      </c>
      <c r="B12" s="2">
        <v>1.7708229984578379</v>
      </c>
      <c r="C12" s="2">
        <v>1.8985900505163296</v>
      </c>
      <c r="D12" s="2">
        <v>1.7304941697331699</v>
      </c>
      <c r="E12" s="2">
        <v>1.5757644217450633</v>
      </c>
      <c r="F12" s="2">
        <v>1.1822441189844581</v>
      </c>
      <c r="G12" s="2">
        <v>2.9842940966866283</v>
      </c>
      <c r="H12" s="2">
        <v>1.4107644060214106</v>
      </c>
      <c r="I12" s="2">
        <v>1.794788695913371</v>
      </c>
      <c r="J12" s="2">
        <v>1.7331809302972458</v>
      </c>
      <c r="K12" s="2">
        <v>16.080943888355513</v>
      </c>
    </row>
    <row r="13" spans="1:11" x14ac:dyDescent="0.25">
      <c r="A13" s="1" t="s">
        <v>2</v>
      </c>
      <c r="B13" s="2">
        <v>11.203700054637501</v>
      </c>
      <c r="C13" s="2">
        <v>12.140421617419191</v>
      </c>
      <c r="D13" s="2">
        <v>11.357692895895152</v>
      </c>
      <c r="E13" s="2">
        <v>11.179805831570533</v>
      </c>
      <c r="F13" s="2">
        <v>9.3053668640505052</v>
      </c>
      <c r="G13" s="2">
        <v>15.94457866925533</v>
      </c>
      <c r="H13" s="2">
        <v>10.150025792879431</v>
      </c>
      <c r="I13" s="2">
        <v>11.967934520407688</v>
      </c>
      <c r="J13" s="2">
        <v>11.455491796538466</v>
      </c>
      <c r="K13" s="2">
        <v>104.70501804265379</v>
      </c>
    </row>
    <row r="36" spans="2:9" x14ac:dyDescent="0.25">
      <c r="B36" t="str">
        <f>B4</f>
        <v>DEU</v>
      </c>
      <c r="C36" t="str">
        <f t="shared" ref="C36:I36" si="0">C4</f>
        <v>EUN</v>
      </c>
      <c r="D36" t="str">
        <f t="shared" si="0"/>
        <v>EUS</v>
      </c>
      <c r="E36" t="str">
        <f t="shared" si="0"/>
        <v>FRA</v>
      </c>
      <c r="F36" t="str">
        <f t="shared" si="0"/>
        <v>ITA</v>
      </c>
      <c r="G36" t="str">
        <f t="shared" si="0"/>
        <v>POL</v>
      </c>
      <c r="H36" t="str">
        <f t="shared" si="0"/>
        <v>ESP</v>
      </c>
      <c r="I36" t="str">
        <f t="shared" si="0"/>
        <v>UKI</v>
      </c>
    </row>
    <row r="37" spans="2:9" x14ac:dyDescent="0.25">
      <c r="B37">
        <f t="shared" ref="B37:I47" si="1">B5-B52</f>
        <v>7.264028108936027E-2</v>
      </c>
      <c r="C37">
        <f t="shared" si="1"/>
        <v>7.8621285553366227E-2</v>
      </c>
      <c r="D37">
        <f t="shared" si="1"/>
        <v>7.6940929388456092E-2</v>
      </c>
      <c r="E37">
        <f t="shared" si="1"/>
        <v>0.10182685019198234</v>
      </c>
      <c r="F37">
        <f t="shared" si="1"/>
        <v>4.3060489095098298E-2</v>
      </c>
      <c r="G37">
        <f t="shared" si="1"/>
        <v>0.1314250764549646</v>
      </c>
      <c r="H37">
        <f t="shared" si="1"/>
        <v>5.4771844372663248E-2</v>
      </c>
      <c r="I37">
        <f t="shared" si="1"/>
        <v>0.11069114407459546</v>
      </c>
    </row>
    <row r="38" spans="2:9" x14ac:dyDescent="0.25">
      <c r="B38">
        <f t="shared" si="1"/>
        <v>0.10756239814095636</v>
      </c>
      <c r="C38">
        <f t="shared" si="1"/>
        <v>0.16496724900095883</v>
      </c>
      <c r="D38">
        <f t="shared" si="1"/>
        <v>0.10858441361813154</v>
      </c>
      <c r="E38">
        <f t="shared" si="1"/>
        <v>0.1844967644309139</v>
      </c>
      <c r="F38">
        <f t="shared" si="1"/>
        <v>6.1980784834638092E-2</v>
      </c>
      <c r="G38">
        <f t="shared" si="1"/>
        <v>0.25629149999236223</v>
      </c>
      <c r="H38">
        <f t="shared" si="1"/>
        <v>6.0766131915824584E-2</v>
      </c>
      <c r="I38">
        <f t="shared" si="1"/>
        <v>0.2001695623188644</v>
      </c>
    </row>
    <row r="39" spans="2:9" x14ac:dyDescent="0.25">
      <c r="B39">
        <f t="shared" si="1"/>
        <v>7.0778077600940792E-2</v>
      </c>
      <c r="C39">
        <f t="shared" si="1"/>
        <v>0.20553713324047496</v>
      </c>
      <c r="D39">
        <f t="shared" si="1"/>
        <v>0.20874806886974717</v>
      </c>
      <c r="E39">
        <f t="shared" si="1"/>
        <v>0.12785834822234987</v>
      </c>
      <c r="F39">
        <f t="shared" si="1"/>
        <v>3.7553309652456957E-2</v>
      </c>
      <c r="G39">
        <f t="shared" si="1"/>
        <v>0.37654030771829761</v>
      </c>
      <c r="H39">
        <f t="shared" si="1"/>
        <v>5.8390031248845897E-2</v>
      </c>
      <c r="I39">
        <f t="shared" si="1"/>
        <v>0.21985451745233053</v>
      </c>
    </row>
    <row r="40" spans="2:9" x14ac:dyDescent="0.25">
      <c r="B40">
        <f t="shared" si="1"/>
        <v>3.491736046990046E-2</v>
      </c>
      <c r="C40">
        <f t="shared" si="1"/>
        <v>0.22372808990154835</v>
      </c>
      <c r="D40">
        <f t="shared" si="1"/>
        <v>0.2423975094117774</v>
      </c>
      <c r="E40">
        <f t="shared" si="1"/>
        <v>3.8635319203844665E-2</v>
      </c>
      <c r="F40">
        <f t="shared" si="1"/>
        <v>-4.6161517175997924E-2</v>
      </c>
      <c r="G40">
        <f t="shared" si="1"/>
        <v>0.49247186277073518</v>
      </c>
      <c r="H40">
        <f t="shared" si="1"/>
        <v>-3.5084613325170988E-2</v>
      </c>
      <c r="I40">
        <f t="shared" si="1"/>
        <v>0.22768155700926829</v>
      </c>
    </row>
    <row r="41" spans="2:9" x14ac:dyDescent="0.25">
      <c r="B41">
        <f t="shared" si="1"/>
        <v>2.8718184855291984E-2</v>
      </c>
      <c r="C41">
        <f t="shared" si="1"/>
        <v>0.24859911712254545</v>
      </c>
      <c r="D41">
        <f t="shared" si="1"/>
        <v>0.30944324919848154</v>
      </c>
      <c r="E41">
        <f t="shared" si="1"/>
        <v>-7.1579698747834986E-2</v>
      </c>
      <c r="F41">
        <f t="shared" si="1"/>
        <v>-0.15628498435192384</v>
      </c>
      <c r="G41">
        <f t="shared" si="1"/>
        <v>0.64455120565607538</v>
      </c>
      <c r="H41">
        <f t="shared" si="1"/>
        <v>-9.6173194438667231E-2</v>
      </c>
      <c r="I41">
        <f t="shared" si="1"/>
        <v>0.23660686259966979</v>
      </c>
    </row>
    <row r="42" spans="2:9" x14ac:dyDescent="0.25">
      <c r="B42">
        <f t="shared" si="1"/>
        <v>5.2578112577364111E-2</v>
      </c>
      <c r="C42">
        <f t="shared" si="1"/>
        <v>0.30196728481216417</v>
      </c>
      <c r="D42">
        <f t="shared" si="1"/>
        <v>0.35014578321447165</v>
      </c>
      <c r="E42">
        <f t="shared" si="1"/>
        <v>-0.20397520210259579</v>
      </c>
      <c r="F42">
        <f t="shared" si="1"/>
        <v>-0.31217854352151764</v>
      </c>
      <c r="G42">
        <f t="shared" si="1"/>
        <v>0.83678500555937307</v>
      </c>
      <c r="H42">
        <f t="shared" si="1"/>
        <v>-0.14381400750957485</v>
      </c>
      <c r="I42">
        <f t="shared" si="1"/>
        <v>0.23861795267374886</v>
      </c>
    </row>
    <row r="43" spans="2:9" x14ac:dyDescent="0.25">
      <c r="B43">
        <f t="shared" si="1"/>
        <v>8.5685491672584657E-2</v>
      </c>
      <c r="C43">
        <f t="shared" si="1"/>
        <v>0.3434938402708827</v>
      </c>
      <c r="D43">
        <f t="shared" si="1"/>
        <v>0.38889241002667885</v>
      </c>
      <c r="E43">
        <f t="shared" si="1"/>
        <v>-0.37281406201550316</v>
      </c>
      <c r="F43">
        <f t="shared" si="1"/>
        <v>-0.43869254455506912</v>
      </c>
      <c r="G43">
        <f t="shared" si="1"/>
        <v>1.0347215003017285</v>
      </c>
      <c r="H43">
        <f t="shared" si="1"/>
        <v>-0.17973746066841256</v>
      </c>
      <c r="I43">
        <f t="shared" si="1"/>
        <v>0.22491075765827739</v>
      </c>
    </row>
    <row r="44" spans="2:9" x14ac:dyDescent="0.25">
      <c r="B44">
        <f t="shared" si="1"/>
        <v>0.12415235672838398</v>
      </c>
      <c r="C44">
        <f t="shared" si="1"/>
        <v>0.34798410238028077</v>
      </c>
      <c r="D44">
        <f t="shared" si="1"/>
        <v>0.40074629099070558</v>
      </c>
      <c r="E44">
        <f t="shared" si="1"/>
        <v>-0.55957729724199456</v>
      </c>
      <c r="F44">
        <f t="shared" si="1"/>
        <v>-0.50281630446632275</v>
      </c>
      <c r="G44">
        <f t="shared" si="1"/>
        <v>1.2417017291356389</v>
      </c>
      <c r="H44">
        <f t="shared" si="1"/>
        <v>-0.20870886275960787</v>
      </c>
      <c r="I44">
        <f t="shared" si="1"/>
        <v>0.19679700342450324</v>
      </c>
    </row>
    <row r="45" spans="2:9" x14ac:dyDescent="0.25">
      <c r="B45">
        <f t="shared" si="1"/>
        <v>9.4960989792952066</v>
      </c>
      <c r="C45">
        <f t="shared" si="1"/>
        <v>10.534435696454308</v>
      </c>
      <c r="D45">
        <f t="shared" si="1"/>
        <v>9.9872426299302912</v>
      </c>
      <c r="E45">
        <f t="shared" si="1"/>
        <v>8.8503301653284598</v>
      </c>
      <c r="F45">
        <f t="shared" si="1"/>
        <v>7.5385772300414029</v>
      </c>
      <c r="G45">
        <f t="shared" si="1"/>
        <v>14.132150545072644</v>
      </c>
      <c r="H45">
        <f t="shared" si="1"/>
        <v>8.4957673573299211</v>
      </c>
      <c r="I45">
        <f t="shared" si="1"/>
        <v>10.293427049570422</v>
      </c>
    </row>
    <row r="46" spans="2:9" x14ac:dyDescent="0.25">
      <c r="B46">
        <f t="shared" si="1"/>
        <v>-1.759374478753355</v>
      </c>
      <c r="C46">
        <f t="shared" si="1"/>
        <v>-1.6396837909316324</v>
      </c>
      <c r="D46">
        <f t="shared" si="1"/>
        <v>-1.4411569479751563</v>
      </c>
      <c r="E46">
        <f t="shared" si="1"/>
        <v>-2.5330466786631454</v>
      </c>
      <c r="F46">
        <f t="shared" si="1"/>
        <v>-1.8512868122902055</v>
      </c>
      <c r="G46">
        <f t="shared" si="1"/>
        <v>-1.8599291831066718</v>
      </c>
      <c r="H46">
        <f t="shared" si="1"/>
        <v>-1.6791287923392135</v>
      </c>
      <c r="I46">
        <f t="shared" si="1"/>
        <v>-1.7549818788365699</v>
      </c>
    </row>
    <row r="47" spans="2:9" x14ac:dyDescent="0.25">
      <c r="B47">
        <f t="shared" si="1"/>
        <v>-14.093643345598366</v>
      </c>
      <c r="C47">
        <f t="shared" si="1"/>
        <v>-13.471193227033487</v>
      </c>
      <c r="D47">
        <f t="shared" si="1"/>
        <v>-12.08340145511672</v>
      </c>
      <c r="E47">
        <f t="shared" si="1"/>
        <v>-16.797457154534591</v>
      </c>
      <c r="F47">
        <f t="shared" si="1"/>
        <v>-14.236982620838448</v>
      </c>
      <c r="G47">
        <f t="shared" si="1"/>
        <v>-14.602447788955512</v>
      </c>
      <c r="H47">
        <f t="shared" si="1"/>
        <v>-13.973003151932252</v>
      </c>
      <c r="I47">
        <f t="shared" si="1"/>
        <v>-13.742094512870269</v>
      </c>
    </row>
    <row r="51" spans="2:9" x14ac:dyDescent="0.25">
      <c r="B51" s="47" t="s">
        <v>26</v>
      </c>
      <c r="C51" s="47" t="s">
        <v>1</v>
      </c>
      <c r="D51" s="47" t="s">
        <v>27</v>
      </c>
      <c r="E51" s="47" t="s">
        <v>28</v>
      </c>
      <c r="F51" s="47" t="s">
        <v>29</v>
      </c>
      <c r="G51" s="47" t="s">
        <v>30</v>
      </c>
      <c r="H51" s="47" t="s">
        <v>31</v>
      </c>
      <c r="I51" s="47" t="s">
        <v>88</v>
      </c>
    </row>
    <row r="52" spans="2:9" x14ac:dyDescent="0.25">
      <c r="B52" s="2">
        <v>0.99999999180880694</v>
      </c>
      <c r="C52" s="2">
        <v>0.99999999255500482</v>
      </c>
      <c r="D52" s="2">
        <v>0.99999999131087336</v>
      </c>
      <c r="E52" s="2">
        <v>0.99999999758349989</v>
      </c>
      <c r="F52" s="2">
        <v>1.0000000004252523</v>
      </c>
      <c r="G52" s="2">
        <v>0.99999999640941961</v>
      </c>
      <c r="H52" s="2">
        <v>1.0000000071133306</v>
      </c>
      <c r="I52" s="2">
        <v>1.0000000039156238</v>
      </c>
    </row>
    <row r="53" spans="2:9" x14ac:dyDescent="0.25">
      <c r="B53" s="2">
        <v>1.055630766390024</v>
      </c>
      <c r="C53" s="2">
        <v>1.0303358935242048</v>
      </c>
      <c r="D53" s="2">
        <v>1.0573151518091914</v>
      </c>
      <c r="E53" s="2">
        <v>1.033829459429414</v>
      </c>
      <c r="F53" s="2">
        <v>1.0315196810750109</v>
      </c>
      <c r="G53" s="2">
        <v>1.0793018888429482</v>
      </c>
      <c r="H53" s="2">
        <v>1.0694616460029986</v>
      </c>
      <c r="I53" s="2">
        <v>1.0430763004011745</v>
      </c>
    </row>
    <row r="54" spans="2:9" x14ac:dyDescent="0.25">
      <c r="B54" s="2">
        <v>1.1788367453206554</v>
      </c>
      <c r="C54" s="2">
        <v>1.1410203544570954</v>
      </c>
      <c r="D54" s="2">
        <v>1.0734513779021946</v>
      </c>
      <c r="E54" s="2">
        <v>1.1894512600373617</v>
      </c>
      <c r="F54" s="2">
        <v>1.152739860578633</v>
      </c>
      <c r="G54" s="2">
        <v>1.1814498471638892</v>
      </c>
      <c r="H54" s="2">
        <v>1.1893727077065845</v>
      </c>
      <c r="I54" s="2">
        <v>1.1437866363046614</v>
      </c>
    </row>
    <row r="55" spans="2:9" x14ac:dyDescent="0.25">
      <c r="B55" s="2">
        <v>1.2928976940236951</v>
      </c>
      <c r="C55" s="2">
        <v>1.2518879182503619</v>
      </c>
      <c r="D55" s="2">
        <v>1.1444681820720177</v>
      </c>
      <c r="E55" s="2">
        <v>1.3622978605431921</v>
      </c>
      <c r="F55" s="2">
        <v>1.275286103183678</v>
      </c>
      <c r="G55" s="2">
        <v>1.3065983421766687</v>
      </c>
      <c r="H55" s="2">
        <v>1.3015630209662445</v>
      </c>
      <c r="I55" s="2">
        <v>1.2402814585986823</v>
      </c>
    </row>
    <row r="56" spans="2:9" x14ac:dyDescent="0.25">
      <c r="B56" s="2">
        <v>1.3950821272686369</v>
      </c>
      <c r="C56" s="2">
        <v>1.3514543243431267</v>
      </c>
      <c r="D56" s="2">
        <v>1.1790082588174033</v>
      </c>
      <c r="E56" s="2">
        <v>1.544752163264028</v>
      </c>
      <c r="F56" s="2">
        <v>1.3893585864578688</v>
      </c>
      <c r="G56" s="2">
        <v>1.431331076716541</v>
      </c>
      <c r="H56" s="2">
        <v>1.4040602695955784</v>
      </c>
      <c r="I56" s="2">
        <v>1.3346469326729729</v>
      </c>
    </row>
    <row r="57" spans="2:9" x14ac:dyDescent="0.25">
      <c r="B57" s="2">
        <v>1.4855961826801938</v>
      </c>
      <c r="C57" s="2">
        <v>1.4176305877982529</v>
      </c>
      <c r="D57" s="2">
        <v>1.2279910030701426</v>
      </c>
      <c r="E57" s="2">
        <v>1.7350417662150917</v>
      </c>
      <c r="F57" s="2">
        <v>1.492043539243362</v>
      </c>
      <c r="G57" s="2">
        <v>1.5393332775016868</v>
      </c>
      <c r="H57" s="2">
        <v>1.4903349821193563</v>
      </c>
      <c r="I57" s="2">
        <v>1.4288812732070901</v>
      </c>
    </row>
    <row r="58" spans="2:9" x14ac:dyDescent="0.25">
      <c r="B58" s="2">
        <v>1.5719536422812517</v>
      </c>
      <c r="C58" s="2">
        <v>1.4825884960728746</v>
      </c>
      <c r="D58" s="2">
        <v>1.2598123974524156</v>
      </c>
      <c r="E58" s="2">
        <v>1.934220583569725</v>
      </c>
      <c r="F58" s="2">
        <v>1.5928979801245564</v>
      </c>
      <c r="G58" s="2">
        <v>1.6494836853040102</v>
      </c>
      <c r="H58" s="2">
        <v>1.5653500217584184</v>
      </c>
      <c r="I58" s="2">
        <v>1.5239408656073581</v>
      </c>
    </row>
    <row r="59" spans="2:9" x14ac:dyDescent="0.25">
      <c r="B59" s="2">
        <v>1.6466706417294539</v>
      </c>
      <c r="C59" s="2">
        <v>1.5506059481360488</v>
      </c>
      <c r="D59" s="2">
        <v>1.3297478787424644</v>
      </c>
      <c r="E59" s="2">
        <v>2.1353417189870578</v>
      </c>
      <c r="F59" s="2">
        <v>1.6850604234507809</v>
      </c>
      <c r="G59" s="2">
        <v>1.7425923675509893</v>
      </c>
      <c r="H59" s="2">
        <v>1.6194732687810185</v>
      </c>
      <c r="I59" s="2">
        <v>1.5979916924888677</v>
      </c>
    </row>
    <row r="60" spans="2:9" x14ac:dyDescent="0.25">
      <c r="B60" s="2">
        <v>1.7076010753422939</v>
      </c>
      <c r="C60" s="2">
        <v>1.6059859209648832</v>
      </c>
      <c r="D60" s="2">
        <v>1.3704502659648612</v>
      </c>
      <c r="E60" s="2">
        <v>2.3294756662420735</v>
      </c>
      <c r="F60" s="2">
        <v>1.7667896340091027</v>
      </c>
      <c r="G60" s="2">
        <v>1.812428124182687</v>
      </c>
      <c r="H60" s="2">
        <v>1.6542584355495091</v>
      </c>
      <c r="I60" s="2">
        <v>1.6745074708372663</v>
      </c>
    </row>
    <row r="61" spans="2:9" x14ac:dyDescent="0.25">
      <c r="B61" s="2">
        <v>1.759374478753355</v>
      </c>
      <c r="C61" s="2">
        <v>1.6396837909316324</v>
      </c>
      <c r="D61" s="2">
        <v>1.4411569479751563</v>
      </c>
      <c r="E61" s="2">
        <v>2.5330466786631454</v>
      </c>
      <c r="F61" s="2">
        <v>1.8512868122902055</v>
      </c>
      <c r="G61" s="2">
        <v>1.8599291831066718</v>
      </c>
      <c r="H61" s="2">
        <v>1.6791287923392135</v>
      </c>
      <c r="I61" s="2">
        <v>1.7549818788365699</v>
      </c>
    </row>
    <row r="62" spans="2:9" x14ac:dyDescent="0.25">
      <c r="B62" s="48">
        <v>14.093643345598366</v>
      </c>
      <c r="C62" s="48">
        <v>13.471193227033487</v>
      </c>
      <c r="D62" s="48">
        <v>12.08340145511672</v>
      </c>
      <c r="E62" s="48">
        <v>16.797457154534591</v>
      </c>
      <c r="F62" s="48">
        <v>14.236982620838448</v>
      </c>
      <c r="G62" s="48">
        <v>14.602447788955512</v>
      </c>
      <c r="H62" s="48">
        <v>13.973003151932252</v>
      </c>
      <c r="I62" s="48">
        <v>13.742094512870269</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5"/>
  <dimension ref="A1:U62"/>
  <sheetViews>
    <sheetView workbookViewId="0">
      <selection activeCell="F8" sqref="F8"/>
    </sheetView>
  </sheetViews>
  <sheetFormatPr baseColWidth="10" defaultRowHeight="15" x14ac:dyDescent="0.25"/>
  <cols>
    <col min="1" max="1" width="22.42578125" customWidth="1"/>
    <col min="2" max="2" width="23.7109375" bestFit="1" customWidth="1"/>
    <col min="3" max="3" width="12" bestFit="1" customWidth="1"/>
    <col min="4" max="4" width="15.5703125" bestFit="1" customWidth="1"/>
    <col min="5" max="5" width="12" bestFit="1" customWidth="1"/>
    <col min="6" max="6" width="15.5703125" bestFit="1" customWidth="1"/>
    <col min="7" max="20" width="12" bestFit="1" customWidth="1"/>
    <col min="21" max="21" width="15.5703125" bestFit="1" customWidth="1"/>
  </cols>
  <sheetData>
    <row r="1" spans="1:9" x14ac:dyDescent="0.25">
      <c r="B1" s="11" t="e">
        <f>GETPIVOTDATA("GDPreal",$A$3,"Region","DEU","Year","2030")^(1/23)-1</f>
        <v>#REF!</v>
      </c>
      <c r="C1" s="11" t="e">
        <f>GETPIVOTDATA("GDPreal",$A$3,"Region","eue","Year","2030")^(1/23)-1</f>
        <v>#REF!</v>
      </c>
      <c r="D1" s="11" t="e">
        <f>GETPIVOTDATA("GDPreal",$A$3,"Region","eun","Year","2030")^(1/23)-1</f>
        <v>#REF!</v>
      </c>
      <c r="E1" s="11" t="e">
        <f>GETPIVOTDATA("GDPreal",$A$3,"Region","eus","Year","2030")^(1/23)-1</f>
        <v>#REF!</v>
      </c>
      <c r="F1" s="11" t="e">
        <f>GETPIVOTDATA("GDPreal",$A$3,"Region","fra","Year","2030")^(1/23)-1</f>
        <v>#REF!</v>
      </c>
      <c r="I1" s="11">
        <f>GETPIVOTDATA("GDPreal",$A$3,"Region","EU28","Year","2030")^(1/23)-1</f>
        <v>0.52859329003048372</v>
      </c>
    </row>
    <row r="3" spans="1:9" x14ac:dyDescent="0.25">
      <c r="A3" s="4" t="s">
        <v>55</v>
      </c>
      <c r="B3" s="4" t="s">
        <v>0</v>
      </c>
    </row>
    <row r="4" spans="1:9" x14ac:dyDescent="0.25">
      <c r="A4" s="4" t="s">
        <v>3</v>
      </c>
      <c r="B4" t="s">
        <v>68</v>
      </c>
      <c r="C4" t="s">
        <v>2</v>
      </c>
    </row>
    <row r="5" spans="1:9" x14ac:dyDescent="0.25">
      <c r="A5" s="1" t="s">
        <v>223</v>
      </c>
      <c r="B5" s="2">
        <v>12633.687261834193</v>
      </c>
      <c r="C5" s="2">
        <v>12633.687261834193</v>
      </c>
    </row>
    <row r="6" spans="1:9" x14ac:dyDescent="0.25">
      <c r="A6" s="1" t="s">
        <v>10</v>
      </c>
      <c r="B6" s="2">
        <v>13674.845188276573</v>
      </c>
      <c r="C6" s="2">
        <v>13674.845188276573</v>
      </c>
    </row>
    <row r="7" spans="1:9" x14ac:dyDescent="0.25">
      <c r="A7" s="1" t="s">
        <v>11</v>
      </c>
      <c r="B7" s="2">
        <v>14955.776820653889</v>
      </c>
      <c r="C7" s="2">
        <v>14955.776820653889</v>
      </c>
    </row>
    <row r="8" spans="1:9" x14ac:dyDescent="0.25">
      <c r="A8" s="1" t="s">
        <v>12</v>
      </c>
      <c r="B8" s="2">
        <v>16324.519108087501</v>
      </c>
      <c r="C8" s="2">
        <v>16324.519108087501</v>
      </c>
    </row>
    <row r="9" spans="1:9" x14ac:dyDescent="0.25">
      <c r="A9" s="1" t="s">
        <v>13</v>
      </c>
      <c r="B9" s="2">
        <v>17326.658818698867</v>
      </c>
      <c r="C9" s="2">
        <v>17326.658818698867</v>
      </c>
    </row>
    <row r="10" spans="1:9" x14ac:dyDescent="0.25">
      <c r="A10" s="1" t="s">
        <v>14</v>
      </c>
      <c r="B10" s="2">
        <v>18293.860237516303</v>
      </c>
      <c r="C10" s="2">
        <v>18293.860237516303</v>
      </c>
    </row>
    <row r="11" spans="1:9" x14ac:dyDescent="0.25">
      <c r="A11" s="1" t="s">
        <v>15</v>
      </c>
      <c r="B11" s="2">
        <v>19115.522011543351</v>
      </c>
      <c r="C11" s="2">
        <v>19115.522011543351</v>
      </c>
    </row>
    <row r="12" spans="1:9" x14ac:dyDescent="0.25">
      <c r="A12" s="1" t="s">
        <v>16</v>
      </c>
      <c r="B12" s="2">
        <v>19839.228498760767</v>
      </c>
      <c r="C12" s="2">
        <v>19839.228498760767</v>
      </c>
    </row>
    <row r="13" spans="1:9" x14ac:dyDescent="0.25">
      <c r="A13" s="1" t="s">
        <v>17</v>
      </c>
      <c r="B13" s="2">
        <v>20333.177187070938</v>
      </c>
      <c r="C13" s="2">
        <v>20333.177187070938</v>
      </c>
    </row>
    <row r="14" spans="1:9" x14ac:dyDescent="0.25">
      <c r="A14" s="1" t="s">
        <v>2</v>
      </c>
      <c r="B14" s="2">
        <v>152497.27513244239</v>
      </c>
      <c r="C14" s="2">
        <v>152497.27513244239</v>
      </c>
    </row>
    <row r="19" spans="8:15" x14ac:dyDescent="0.25">
      <c r="H19" s="8" t="e">
        <f>(GETPIVOTDATA("GDPreal",$A$3,"Region","BRD","Year","2050")/GETPIVOTDATA("GDPreal",$A$3,"Region","BRD","Year","2010"))^(1/40)-1</f>
        <v>#REF!</v>
      </c>
    </row>
    <row r="20" spans="8:15" x14ac:dyDescent="0.25">
      <c r="H20" s="8" t="e">
        <f>(GETPIVOTDATA("GDPreal",$A$3,"Region","EU28","Year","2050")/GETPIVOTDATA("GDPreal",$A$3,"Region","EU28","Year","2010"))^(1/40)-1</f>
        <v>#REF!</v>
      </c>
    </row>
    <row r="23" spans="8:15" x14ac:dyDescent="0.25">
      <c r="M23" t="s">
        <v>111</v>
      </c>
    </row>
    <row r="24" spans="8:15" x14ac:dyDescent="0.25">
      <c r="K24">
        <v>2007</v>
      </c>
      <c r="L24" s="10">
        <f t="array" ref="L24:L33">C5:C14</f>
        <v>12633.687261834193</v>
      </c>
      <c r="M24" s="10"/>
    </row>
    <row r="25" spans="8:15" x14ac:dyDescent="0.25">
      <c r="K25">
        <v>2010</v>
      </c>
      <c r="L25" s="10">
        <v>13674.845188276573</v>
      </c>
      <c r="M25" s="10">
        <f>2*L24+1/2*2*(L25-L24)+L25</f>
        <v>39983.377638387341</v>
      </c>
    </row>
    <row r="26" spans="8:15" x14ac:dyDescent="0.25">
      <c r="K26">
        <f>K25+5</f>
        <v>2015</v>
      </c>
      <c r="L26" s="10">
        <v>14955.776820653889</v>
      </c>
      <c r="M26" s="10">
        <f>4*L25+1/2*4*(L26-L25)+L26</f>
        <v>72217.020838514814</v>
      </c>
    </row>
    <row r="27" spans="8:15" x14ac:dyDescent="0.25">
      <c r="K27">
        <f t="shared" ref="K27:K33" si="0">K26+5</f>
        <v>2020</v>
      </c>
      <c r="L27" s="10">
        <v>16324.519108087501</v>
      </c>
      <c r="M27" s="10">
        <f>4*L26+1/2*4*(L27-L26)+L27</f>
        <v>78885.110965570289</v>
      </c>
      <c r="O27" s="8">
        <f>(0.2*960)/M27</f>
        <v>2.4339193752772833E-3</v>
      </c>
    </row>
    <row r="28" spans="8:15" x14ac:dyDescent="0.25">
      <c r="K28">
        <f t="shared" si="0"/>
        <v>2025</v>
      </c>
      <c r="L28" s="10">
        <v>17326.658818698867</v>
      </c>
      <c r="M28" s="10">
        <f t="shared" ref="M28:M33" si="1">4*L27+1/2*4*(L28-L27)+L28</f>
        <v>84629.014672271602</v>
      </c>
    </row>
    <row r="29" spans="8:15" x14ac:dyDescent="0.25">
      <c r="K29">
        <f t="shared" si="0"/>
        <v>2030</v>
      </c>
      <c r="L29" s="10">
        <v>18293.860237516303</v>
      </c>
      <c r="M29" s="10">
        <f t="shared" si="1"/>
        <v>89534.898349946641</v>
      </c>
    </row>
    <row r="30" spans="8:15" x14ac:dyDescent="0.25">
      <c r="K30">
        <f t="shared" si="0"/>
        <v>2035</v>
      </c>
      <c r="L30" s="10">
        <v>19115.522011543351</v>
      </c>
      <c r="M30" s="10">
        <f t="shared" si="1"/>
        <v>93934.286509662648</v>
      </c>
    </row>
    <row r="31" spans="8:15" x14ac:dyDescent="0.25">
      <c r="H31" s="8">
        <f>100/GETPIVOTDATA("GDPreal",$A$3,"Region","EU28","Year","2020")</f>
        <v>6.6863795307442846E-3</v>
      </c>
      <c r="K31">
        <f t="shared" si="0"/>
        <v>2040</v>
      </c>
      <c r="L31" s="10">
        <v>19839.228498760767</v>
      </c>
      <c r="M31" s="10">
        <f t="shared" si="1"/>
        <v>97748.729519369008</v>
      </c>
    </row>
    <row r="32" spans="8:15" x14ac:dyDescent="0.25">
      <c r="H32" s="8">
        <f>250/GETPIVOTDATA("GDPreal",$A$3,"Region","EU28","Year","2050")</f>
        <v>1.2295176385860892E-2</v>
      </c>
      <c r="K32">
        <f t="shared" si="0"/>
        <v>2045</v>
      </c>
      <c r="L32" s="10">
        <v>20333.177187070938</v>
      </c>
      <c r="M32" s="10">
        <f t="shared" si="1"/>
        <v>100677.98855873435</v>
      </c>
    </row>
    <row r="33" spans="1:21" x14ac:dyDescent="0.25">
      <c r="K33">
        <f t="shared" si="0"/>
        <v>2050</v>
      </c>
      <c r="L33" s="10">
        <v>152497.27513244239</v>
      </c>
      <c r="M33" s="10">
        <f t="shared" si="1"/>
        <v>498158.17977146897</v>
      </c>
    </row>
    <row r="34" spans="1:21" x14ac:dyDescent="0.25">
      <c r="K34" t="s">
        <v>110</v>
      </c>
      <c r="L34" s="10"/>
      <c r="M34" s="10">
        <f>SUM(M25:M33)</f>
        <v>1155768.6068239256</v>
      </c>
      <c r="N34">
        <v>130</v>
      </c>
      <c r="O34" t="s">
        <v>112</v>
      </c>
    </row>
    <row r="35" spans="1:21" x14ac:dyDescent="0.25">
      <c r="M35" s="8">
        <f>N34/M34</f>
        <v>1.1247926205336422E-4</v>
      </c>
    </row>
    <row r="39" spans="1:21" x14ac:dyDescent="0.25">
      <c r="A39" t="str">
        <f>B4</f>
        <v>EU28</v>
      </c>
      <c r="B39" t="str">
        <f t="shared" ref="B39:U39" si="2">C4</f>
        <v>Gesamtergebnis</v>
      </c>
      <c r="C39">
        <f t="shared" si="2"/>
        <v>0</v>
      </c>
      <c r="D39">
        <f t="shared" si="2"/>
        <v>0</v>
      </c>
      <c r="E39">
        <f t="shared" si="2"/>
        <v>0</v>
      </c>
      <c r="F39">
        <f t="shared" si="2"/>
        <v>0</v>
      </c>
      <c r="G39">
        <f t="shared" si="2"/>
        <v>0</v>
      </c>
      <c r="H39">
        <f t="shared" si="2"/>
        <v>0</v>
      </c>
      <c r="I39">
        <f t="shared" si="2"/>
        <v>0</v>
      </c>
      <c r="J39">
        <f t="shared" si="2"/>
        <v>0</v>
      </c>
      <c r="K39">
        <f t="shared" si="2"/>
        <v>0</v>
      </c>
      <c r="L39">
        <f t="shared" si="2"/>
        <v>0</v>
      </c>
      <c r="M39">
        <f t="shared" si="2"/>
        <v>0</v>
      </c>
      <c r="N39">
        <f t="shared" si="2"/>
        <v>0</v>
      </c>
      <c r="O39">
        <f t="shared" si="2"/>
        <v>0</v>
      </c>
      <c r="P39">
        <f t="shared" si="2"/>
        <v>0</v>
      </c>
      <c r="Q39">
        <f t="shared" si="2"/>
        <v>0</v>
      </c>
      <c r="R39">
        <f t="shared" si="2"/>
        <v>0</v>
      </c>
      <c r="S39">
        <f t="shared" si="2"/>
        <v>0</v>
      </c>
      <c r="T39">
        <f t="shared" si="2"/>
        <v>0</v>
      </c>
      <c r="U39">
        <f t="shared" si="2"/>
        <v>0</v>
      </c>
    </row>
    <row r="40" spans="1:21" x14ac:dyDescent="0.25">
      <c r="A40" s="5">
        <f t="shared" ref="A40:A49" si="3">B5-A53</f>
        <v>12632.687261834193</v>
      </c>
      <c r="B40" s="5">
        <f t="shared" ref="B40:U40" si="4">C5-B53</f>
        <v>12632.687261834193</v>
      </c>
      <c r="C40" s="5">
        <f t="shared" si="4"/>
        <v>-1</v>
      </c>
      <c r="D40" s="5">
        <f t="shared" si="4"/>
        <v>-1</v>
      </c>
      <c r="E40" s="5">
        <f t="shared" si="4"/>
        <v>-1</v>
      </c>
      <c r="F40" s="5">
        <f t="shared" si="4"/>
        <v>-1</v>
      </c>
      <c r="G40" s="5">
        <f t="shared" si="4"/>
        <v>-1</v>
      </c>
      <c r="H40" s="5">
        <f t="shared" si="4"/>
        <v>-1</v>
      </c>
      <c r="I40" s="5">
        <f t="shared" si="4"/>
        <v>-1</v>
      </c>
      <c r="J40" s="5">
        <f t="shared" si="4"/>
        <v>-1</v>
      </c>
      <c r="K40" s="5">
        <f t="shared" si="4"/>
        <v>-1</v>
      </c>
      <c r="L40" s="5">
        <f t="shared" si="4"/>
        <v>-1</v>
      </c>
      <c r="M40" s="5">
        <f t="shared" si="4"/>
        <v>-1</v>
      </c>
      <c r="N40" s="5">
        <f t="shared" si="4"/>
        <v>-1</v>
      </c>
      <c r="O40" s="5">
        <f t="shared" si="4"/>
        <v>-1</v>
      </c>
      <c r="P40" s="5">
        <f t="shared" si="4"/>
        <v>-1</v>
      </c>
      <c r="Q40" s="5">
        <f t="shared" si="4"/>
        <v>-1</v>
      </c>
      <c r="R40" s="5">
        <f t="shared" si="4"/>
        <v>-1</v>
      </c>
      <c r="S40" s="5">
        <f t="shared" si="4"/>
        <v>-1</v>
      </c>
      <c r="T40" s="5">
        <f t="shared" si="4"/>
        <v>-1</v>
      </c>
      <c r="U40" s="5">
        <f t="shared" si="4"/>
        <v>-1</v>
      </c>
    </row>
    <row r="41" spans="1:21" x14ac:dyDescent="0.25">
      <c r="A41" s="5">
        <f t="shared" si="3"/>
        <v>13673.795948251249</v>
      </c>
      <c r="B41" s="5">
        <f t="shared" ref="B41:U41" si="5">C6-B54</f>
        <v>13673.8136037981</v>
      </c>
      <c r="C41" s="5">
        <f t="shared" si="5"/>
        <v>-1.0672173509979148</v>
      </c>
      <c r="D41" s="5">
        <f t="shared" si="5"/>
        <v>-1.2891269141814632</v>
      </c>
      <c r="E41" s="5">
        <f t="shared" si="5"/>
        <v>-1.0565804418079345</v>
      </c>
      <c r="F41" s="5">
        <f t="shared" si="5"/>
        <v>-1.0448039013891015</v>
      </c>
      <c r="G41" s="5">
        <f t="shared" si="5"/>
        <v>-1.0333176270057582</v>
      </c>
      <c r="H41" s="5">
        <f t="shared" si="5"/>
        <v>-1.095219440298832</v>
      </c>
      <c r="I41" s="5">
        <f t="shared" si="5"/>
        <v>-1.0783369798399494</v>
      </c>
      <c r="J41" s="5">
        <f t="shared" si="5"/>
        <v>-1.2404600241139658</v>
      </c>
      <c r="K41" s="5">
        <f t="shared" si="5"/>
        <v>-1.0339384646194087</v>
      </c>
      <c r="L41" s="5">
        <f t="shared" si="5"/>
        <v>-1.10075847771372</v>
      </c>
      <c r="M41" s="5">
        <f t="shared" si="5"/>
        <v>-1.0904419241620222</v>
      </c>
      <c r="N41" s="5">
        <f t="shared" si="5"/>
        <v>-1.0350054868257588</v>
      </c>
      <c r="O41" s="5">
        <f t="shared" si="5"/>
        <v>-1.1833417469555871</v>
      </c>
      <c r="P41" s="5">
        <f t="shared" si="5"/>
        <v>-1.0465052832894595</v>
      </c>
      <c r="Q41" s="5">
        <f t="shared" si="5"/>
        <v>-1.0533095783320787</v>
      </c>
      <c r="R41" s="5">
        <f t="shared" si="5"/>
        <v>-1.0605959994019205</v>
      </c>
      <c r="S41" s="5">
        <f t="shared" si="5"/>
        <v>-1.0560423538413379</v>
      </c>
      <c r="T41" s="5">
        <f t="shared" si="5"/>
        <v>-1.0533924564880957</v>
      </c>
      <c r="U41" s="5">
        <f t="shared" si="5"/>
        <v>-1.0783788352789869</v>
      </c>
    </row>
    <row r="42" spans="1:21" x14ac:dyDescent="0.25">
      <c r="A42" s="5">
        <f t="shared" si="3"/>
        <v>14954.460634618386</v>
      </c>
      <c r="B42" s="5">
        <f t="shared" ref="B42:U42" si="6">C7-B55</f>
        <v>14954.649383443111</v>
      </c>
      <c r="C42" s="5">
        <f t="shared" si="6"/>
        <v>-1.2191331663356122</v>
      </c>
      <c r="D42" s="5">
        <f t="shared" si="6"/>
        <v>-1.9098708356993135</v>
      </c>
      <c r="E42" s="5">
        <f t="shared" si="6"/>
        <v>-1.0671447916892245</v>
      </c>
      <c r="F42" s="5">
        <f t="shared" si="6"/>
        <v>-1.2135717713131464</v>
      </c>
      <c r="G42" s="5">
        <f t="shared" si="6"/>
        <v>-1.1555924027185893</v>
      </c>
      <c r="H42" s="5">
        <f t="shared" si="6"/>
        <v>-1.2097679975937576</v>
      </c>
      <c r="I42" s="5">
        <f t="shared" si="6"/>
        <v>-1.2049407210790053</v>
      </c>
      <c r="J42" s="5">
        <f t="shared" si="6"/>
        <v>-1.7704896327894231</v>
      </c>
      <c r="K42" s="5">
        <f t="shared" si="6"/>
        <v>-1.161976845145565</v>
      </c>
      <c r="L42" s="5">
        <f t="shared" si="6"/>
        <v>-1.384408028049974</v>
      </c>
      <c r="M42" s="5">
        <f t="shared" si="6"/>
        <v>-1.3434217198824603</v>
      </c>
      <c r="N42" s="5">
        <f t="shared" si="6"/>
        <v>-1.1764876620241362</v>
      </c>
      <c r="O42" s="5">
        <f t="shared" si="6"/>
        <v>-1.7068721976457504</v>
      </c>
      <c r="P42" s="5">
        <f t="shared" si="6"/>
        <v>-1.1406670421063894</v>
      </c>
      <c r="Q42" s="5">
        <f t="shared" si="6"/>
        <v>-1.1627346557818861</v>
      </c>
      <c r="R42" s="5">
        <f t="shared" si="6"/>
        <v>-1.1619826113492822</v>
      </c>
      <c r="S42" s="5">
        <f t="shared" si="6"/>
        <v>-1.1723852619243647</v>
      </c>
      <c r="T42" s="5">
        <f t="shared" si="6"/>
        <v>-1.0748344871964508</v>
      </c>
      <c r="U42" s="5">
        <f t="shared" si="6"/>
        <v>-1.2598662227081761</v>
      </c>
    </row>
    <row r="43" spans="1:21" x14ac:dyDescent="0.25">
      <c r="A43" s="5">
        <f t="shared" si="3"/>
        <v>16322.875893138724</v>
      </c>
      <c r="B43" s="5">
        <f t="shared" ref="B43:U43" si="7">C8-B56</f>
        <v>16323.298307170424</v>
      </c>
      <c r="C43" s="5">
        <f t="shared" si="7"/>
        <v>-1.3908838130219852</v>
      </c>
      <c r="D43" s="5">
        <f t="shared" si="7"/>
        <v>-2.6848542685054193</v>
      </c>
      <c r="E43" s="5">
        <f t="shared" si="7"/>
        <v>-1.129299648267226</v>
      </c>
      <c r="F43" s="5">
        <f t="shared" si="7"/>
        <v>-1.3973482494433422</v>
      </c>
      <c r="G43" s="5">
        <f t="shared" si="7"/>
        <v>-1.277746657686478</v>
      </c>
      <c r="H43" s="5">
        <f t="shared" si="7"/>
        <v>-1.3474953313271605</v>
      </c>
      <c r="I43" s="5">
        <f t="shared" si="7"/>
        <v>-1.322579999154013</v>
      </c>
      <c r="J43" s="5">
        <f t="shared" si="7"/>
        <v>-2.4055337450203944</v>
      </c>
      <c r="K43" s="5">
        <f t="shared" si="7"/>
        <v>-1.2997616236685143</v>
      </c>
      <c r="L43" s="5">
        <f t="shared" si="7"/>
        <v>-1.6766166000201281</v>
      </c>
      <c r="M43" s="5">
        <f t="shared" si="7"/>
        <v>-1.6564234877317454</v>
      </c>
      <c r="N43" s="5">
        <f t="shared" si="7"/>
        <v>-1.3374077652454812</v>
      </c>
      <c r="O43" s="5">
        <f t="shared" si="7"/>
        <v>-2.3967378966648476</v>
      </c>
      <c r="P43" s="5">
        <f t="shared" si="7"/>
        <v>-1.2225493748044662</v>
      </c>
      <c r="Q43" s="5">
        <f t="shared" si="7"/>
        <v>-1.2681013350317554</v>
      </c>
      <c r="R43" s="5">
        <f t="shared" si="7"/>
        <v>-1.2781134346900471</v>
      </c>
      <c r="S43" s="5">
        <f t="shared" si="7"/>
        <v>-1.2764900158896506</v>
      </c>
      <c r="T43" s="5">
        <f t="shared" si="7"/>
        <v>-1.1409697206627261</v>
      </c>
      <c r="U43" s="5">
        <f t="shared" si="7"/>
        <v>-1.4697552655601978</v>
      </c>
    </row>
    <row r="44" spans="1:21" x14ac:dyDescent="0.25">
      <c r="A44" s="5">
        <f t="shared" si="3"/>
        <v>17324.664292241279</v>
      </c>
      <c r="B44" s="5">
        <f t="shared" ref="B44:U44" si="8">C9-B57</f>
        <v>17325.368176192984</v>
      </c>
      <c r="C44" s="5">
        <f t="shared" si="8"/>
        <v>-1.5726505994159627</v>
      </c>
      <c r="D44" s="5">
        <f t="shared" si="8"/>
        <v>-3.6371623065401826</v>
      </c>
      <c r="E44" s="5">
        <f t="shared" si="8"/>
        <v>-1.1532622867850029</v>
      </c>
      <c r="F44" s="5">
        <f t="shared" si="8"/>
        <v>-1.5842459602835928</v>
      </c>
      <c r="G44" s="5">
        <f t="shared" si="8"/>
        <v>-1.3920687460859611</v>
      </c>
      <c r="H44" s="5">
        <f t="shared" si="8"/>
        <v>-1.4836331484078749</v>
      </c>
      <c r="I44" s="5">
        <f t="shared" si="8"/>
        <v>-1.4298681397615935</v>
      </c>
      <c r="J44" s="5">
        <f t="shared" si="8"/>
        <v>-3.1570107054764067</v>
      </c>
      <c r="K44" s="5">
        <f t="shared" si="8"/>
        <v>-1.4413256592366299</v>
      </c>
      <c r="L44" s="5">
        <f t="shared" si="8"/>
        <v>-1.9975959137851422</v>
      </c>
      <c r="M44" s="5">
        <f t="shared" si="8"/>
        <v>-1.999790157051806</v>
      </c>
      <c r="N44" s="5">
        <f t="shared" si="8"/>
        <v>-1.5201283941101835</v>
      </c>
      <c r="O44" s="5">
        <f t="shared" si="8"/>
        <v>-3.197748646769957</v>
      </c>
      <c r="P44" s="5">
        <f t="shared" si="8"/>
        <v>-1.2950490751764716</v>
      </c>
      <c r="Q44" s="5">
        <f t="shared" si="8"/>
        <v>-1.3673848939903015</v>
      </c>
      <c r="R44" s="5">
        <f t="shared" si="8"/>
        <v>-1.3817938020589926</v>
      </c>
      <c r="S44" s="5">
        <f t="shared" si="8"/>
        <v>-1.368030605462212</v>
      </c>
      <c r="T44" s="5">
        <f t="shared" si="8"/>
        <v>-1.170783760786555</v>
      </c>
      <c r="U44" s="5">
        <f t="shared" si="8"/>
        <v>-1.6952226845316505</v>
      </c>
    </row>
    <row r="45" spans="1:21" x14ac:dyDescent="0.25">
      <c r="A45" s="5">
        <f t="shared" si="3"/>
        <v>18291.491821486139</v>
      </c>
      <c r="B45" s="5">
        <f t="shared" ref="B45:U45" si="9">C10-B58</f>
        <v>18292.530967363342</v>
      </c>
      <c r="C45" s="5">
        <f t="shared" si="9"/>
        <v>-1.7578795793117312</v>
      </c>
      <c r="D45" s="5">
        <f t="shared" si="9"/>
        <v>-4.7751105696925515</v>
      </c>
      <c r="E45" s="5">
        <f t="shared" si="9"/>
        <v>-1.1883582698393396</v>
      </c>
      <c r="F45" s="5">
        <f t="shared" si="9"/>
        <v>-1.7823017223880357</v>
      </c>
      <c r="G45" s="5">
        <f t="shared" si="9"/>
        <v>-1.4948948007304355</v>
      </c>
      <c r="H45" s="5">
        <f t="shared" si="9"/>
        <v>-1.6023986515338808</v>
      </c>
      <c r="I45" s="5">
        <f t="shared" si="9"/>
        <v>-1.5232002030830185</v>
      </c>
      <c r="J45" s="5">
        <f t="shared" si="9"/>
        <v>-4.0230120990053866</v>
      </c>
      <c r="K45" s="5">
        <f t="shared" si="9"/>
        <v>-1.5831592539570531</v>
      </c>
      <c r="L45" s="5">
        <f t="shared" si="9"/>
        <v>-2.3462996790206359</v>
      </c>
      <c r="M45" s="5">
        <f t="shared" si="9"/>
        <v>-2.37633387562368</v>
      </c>
      <c r="N45" s="5">
        <f t="shared" si="9"/>
        <v>-1.7161676708433242</v>
      </c>
      <c r="O45" s="5">
        <f t="shared" si="9"/>
        <v>-4.1133375602834832</v>
      </c>
      <c r="P45" s="5">
        <f t="shared" si="9"/>
        <v>-1.356553749748024</v>
      </c>
      <c r="Q45" s="5">
        <f t="shared" si="9"/>
        <v>-1.4636022179724069</v>
      </c>
      <c r="R45" s="5">
        <f t="shared" si="9"/>
        <v>-1.4773695032273009</v>
      </c>
      <c r="S45" s="5">
        <f t="shared" si="9"/>
        <v>-1.4492876484878559</v>
      </c>
      <c r="T45" s="5">
        <f t="shared" si="9"/>
        <v>-1.2063301722925146</v>
      </c>
      <c r="U45" s="5">
        <f t="shared" si="9"/>
        <v>-1.938320088828934</v>
      </c>
    </row>
    <row r="46" spans="1:21" x14ac:dyDescent="0.25">
      <c r="A46" s="5">
        <f t="shared" si="3"/>
        <v>19112.757614488302</v>
      </c>
      <c r="B46" s="5">
        <f t="shared" ref="B46:U46" si="10">C11-B59</f>
        <v>19114.154900308979</v>
      </c>
      <c r="C46" s="5">
        <f t="shared" si="10"/>
        <v>-1.952903432117163</v>
      </c>
      <c r="D46" s="5">
        <f t="shared" si="10"/>
        <v>-6.1067417944455142</v>
      </c>
      <c r="E46" s="5">
        <f t="shared" si="10"/>
        <v>-1.2057309831849765</v>
      </c>
      <c r="F46" s="5">
        <f t="shared" si="10"/>
        <v>-1.9897329461384239</v>
      </c>
      <c r="G46" s="5">
        <f t="shared" si="10"/>
        <v>-1.593881332499284</v>
      </c>
      <c r="H46" s="5">
        <f t="shared" si="10"/>
        <v>-1.7226767196244237</v>
      </c>
      <c r="I46" s="5">
        <f t="shared" si="10"/>
        <v>-1.6037799250830505</v>
      </c>
      <c r="J46" s="5">
        <f t="shared" si="10"/>
        <v>-5.0045842540304077</v>
      </c>
      <c r="K46" s="5">
        <f t="shared" si="10"/>
        <v>-1.7245685485259303</v>
      </c>
      <c r="L46" s="5">
        <f t="shared" si="10"/>
        <v>-2.7216323455779441</v>
      </c>
      <c r="M46" s="5">
        <f t="shared" si="10"/>
        <v>-2.7910318540894226</v>
      </c>
      <c r="N46" s="5">
        <f t="shared" si="10"/>
        <v>-1.9270831893697982</v>
      </c>
      <c r="O46" s="5">
        <f t="shared" si="10"/>
        <v>-5.16164743960117</v>
      </c>
      <c r="P46" s="5">
        <f t="shared" si="10"/>
        <v>-1.4145323897930149</v>
      </c>
      <c r="Q46" s="5">
        <f t="shared" si="10"/>
        <v>-1.5602956604798088</v>
      </c>
      <c r="R46" s="5">
        <f t="shared" si="10"/>
        <v>-1.567201407593886</v>
      </c>
      <c r="S46" s="5">
        <f t="shared" si="10"/>
        <v>-1.5240416608416651</v>
      </c>
      <c r="T46" s="5">
        <f t="shared" si="10"/>
        <v>-1.2263134214293927</v>
      </c>
      <c r="U46" s="5">
        <f t="shared" si="10"/>
        <v>-2.2020892726202095</v>
      </c>
    </row>
    <row r="47" spans="1:21" x14ac:dyDescent="0.25">
      <c r="A47" s="5">
        <f t="shared" si="3"/>
        <v>19836.066981123779</v>
      </c>
      <c r="B47" s="5">
        <f t="shared" ref="B47:U47" si="11">C12-B60</f>
        <v>19837.819460290837</v>
      </c>
      <c r="C47" s="5">
        <f t="shared" si="11"/>
        <v>-2.1536628719337148</v>
      </c>
      <c r="D47" s="5">
        <f t="shared" si="11"/>
        <v>-7.6552844071597805</v>
      </c>
      <c r="E47" s="5">
        <f t="shared" si="11"/>
        <v>-1.2585695559674464</v>
      </c>
      <c r="F47" s="5">
        <f t="shared" si="11"/>
        <v>-2.2002182718048964</v>
      </c>
      <c r="G47" s="5">
        <f t="shared" si="11"/>
        <v>-1.6836803096709934</v>
      </c>
      <c r="H47" s="5">
        <f t="shared" si="11"/>
        <v>-1.8308596615497044</v>
      </c>
      <c r="I47" s="5">
        <f t="shared" si="11"/>
        <v>-1.662908242633633</v>
      </c>
      <c r="J47" s="5">
        <f t="shared" si="11"/>
        <v>-6.1027748154568586</v>
      </c>
      <c r="K47" s="5">
        <f t="shared" si="11"/>
        <v>-1.8622657916046268</v>
      </c>
      <c r="L47" s="5">
        <f t="shared" si="11"/>
        <v>-3.12071323450553</v>
      </c>
      <c r="M47" s="5">
        <f t="shared" si="11"/>
        <v>-3.2413788465602149</v>
      </c>
      <c r="N47" s="5">
        <f t="shared" si="11"/>
        <v>-2.1490834344535821</v>
      </c>
      <c r="O47" s="5">
        <f t="shared" si="11"/>
        <v>-6.3383159620653107</v>
      </c>
      <c r="P47" s="5">
        <f t="shared" si="11"/>
        <v>-1.4811311044696993</v>
      </c>
      <c r="Q47" s="5">
        <f t="shared" si="11"/>
        <v>-1.6507822775513756</v>
      </c>
      <c r="R47" s="5">
        <f t="shared" si="11"/>
        <v>-1.6549579857382699</v>
      </c>
      <c r="S47" s="5">
        <f t="shared" si="11"/>
        <v>-1.5862861043859546</v>
      </c>
      <c r="T47" s="5">
        <f t="shared" si="11"/>
        <v>-1.2777603621939204</v>
      </c>
      <c r="U47" s="5">
        <f t="shared" si="11"/>
        <v>-2.4859749379035834</v>
      </c>
    </row>
    <row r="48" spans="1:21" x14ac:dyDescent="0.25">
      <c r="A48" s="5">
        <f t="shared" si="3"/>
        <v>20329.630324215046</v>
      </c>
      <c r="B48" s="5">
        <f t="shared" ref="B48:U48" si="12">C13-B61</f>
        <v>20331.737007695778</v>
      </c>
      <c r="C48" s="5">
        <f t="shared" si="12"/>
        <v>-2.3572634520269471</v>
      </c>
      <c r="D48" s="5">
        <f t="shared" si="12"/>
        <v>-9.4212469380302952</v>
      </c>
      <c r="E48" s="5">
        <f t="shared" si="12"/>
        <v>-1.2802534683070481</v>
      </c>
      <c r="F48" s="5">
        <f t="shared" si="12"/>
        <v>-2.4097762487156822</v>
      </c>
      <c r="G48" s="5">
        <f t="shared" si="12"/>
        <v>-1.7635117209353437</v>
      </c>
      <c r="H48" s="5">
        <f t="shared" si="12"/>
        <v>-1.9230906636310892</v>
      </c>
      <c r="I48" s="5">
        <f t="shared" si="12"/>
        <v>-1.7054361040077026</v>
      </c>
      <c r="J48" s="5">
        <f t="shared" si="12"/>
        <v>-7.2971344449236364</v>
      </c>
      <c r="K48" s="5">
        <f t="shared" si="12"/>
        <v>-1.9915516790169268</v>
      </c>
      <c r="L48" s="5">
        <f t="shared" si="12"/>
        <v>-3.5283165464443438</v>
      </c>
      <c r="M48" s="5">
        <f t="shared" si="12"/>
        <v>-3.7128865565047855</v>
      </c>
      <c r="N48" s="5">
        <f t="shared" si="12"/>
        <v>-2.3744538961936983</v>
      </c>
      <c r="O48" s="5">
        <f t="shared" si="12"/>
        <v>-7.6341159795023819</v>
      </c>
      <c r="P48" s="5">
        <f t="shared" si="12"/>
        <v>-1.5481557797971759</v>
      </c>
      <c r="Q48" s="5">
        <f t="shared" si="12"/>
        <v>-1.7312525143846302</v>
      </c>
      <c r="R48" s="5">
        <f t="shared" si="12"/>
        <v>-1.7266502299633744</v>
      </c>
      <c r="S48" s="5">
        <f t="shared" si="12"/>
        <v>-1.6345273966192406</v>
      </c>
      <c r="T48" s="5">
        <f t="shared" si="12"/>
        <v>-1.3006504194655879</v>
      </c>
      <c r="U48" s="5">
        <f t="shared" si="12"/>
        <v>-2.7812947059279622</v>
      </c>
    </row>
    <row r="49" spans="1:21" x14ac:dyDescent="0.25">
      <c r="A49" s="5">
        <f t="shared" si="3"/>
        <v>152493.2809582749</v>
      </c>
      <c r="B49" s="5">
        <f t="shared" ref="B49:U49" si="13">C14-B62</f>
        <v>152495.82733429864</v>
      </c>
      <c r="C49" s="5">
        <f t="shared" si="13"/>
        <v>-2.5796305363252676</v>
      </c>
      <c r="D49" s="5">
        <f t="shared" si="13"/>
        <v>-11.406675509913164</v>
      </c>
      <c r="E49" s="5">
        <f t="shared" si="13"/>
        <v>-1.3229377634172028</v>
      </c>
      <c r="F49" s="5">
        <f t="shared" si="13"/>
        <v>-2.6320698247260301</v>
      </c>
      <c r="G49" s="5">
        <f t="shared" si="13"/>
        <v>-1.8378789267766507</v>
      </c>
      <c r="H49" s="5">
        <f t="shared" si="13"/>
        <v>-1.9915788023184497</v>
      </c>
      <c r="I49" s="5">
        <f t="shared" si="13"/>
        <v>-1.7340151697993855</v>
      </c>
      <c r="J49" s="5">
        <f t="shared" si="13"/>
        <v>-8.6616806213348418</v>
      </c>
      <c r="K49" s="5">
        <f t="shared" si="13"/>
        <v>-2.1288752652101333</v>
      </c>
      <c r="L49" s="5">
        <f t="shared" si="13"/>
        <v>-3.9840509242689648</v>
      </c>
      <c r="M49" s="5">
        <f t="shared" si="13"/>
        <v>-4.2438336834757244</v>
      </c>
      <c r="N49" s="5">
        <f t="shared" si="13"/>
        <v>-2.6183927509057625</v>
      </c>
      <c r="O49" s="5">
        <f t="shared" si="13"/>
        <v>-9.1636352210359249</v>
      </c>
      <c r="P49" s="5">
        <f t="shared" si="13"/>
        <v>-1.6118983811057686</v>
      </c>
      <c r="Q49" s="5">
        <f t="shared" si="13"/>
        <v>-1.8102316956857709</v>
      </c>
      <c r="R49" s="5">
        <f t="shared" si="13"/>
        <v>-1.7926068151393617</v>
      </c>
      <c r="S49" s="5">
        <f t="shared" si="13"/>
        <v>-1.6645905409561286</v>
      </c>
      <c r="T49" s="5">
        <f t="shared" si="13"/>
        <v>-1.3388624571043113</v>
      </c>
      <c r="U49" s="5">
        <f t="shared" si="13"/>
        <v>-3.1067695641252131</v>
      </c>
    </row>
    <row r="52" spans="1:21" x14ac:dyDescent="0.25">
      <c r="A52" s="47" t="s">
        <v>83</v>
      </c>
      <c r="B52" s="47" t="s">
        <v>1</v>
      </c>
      <c r="C52" s="47" t="s">
        <v>79</v>
      </c>
      <c r="D52" s="47" t="s">
        <v>84</v>
      </c>
      <c r="E52" s="47" t="s">
        <v>27</v>
      </c>
      <c r="F52" s="47" t="s">
        <v>28</v>
      </c>
      <c r="G52" s="47" t="s">
        <v>29</v>
      </c>
      <c r="H52" s="47" t="s">
        <v>30</v>
      </c>
      <c r="I52" s="47" t="s">
        <v>31</v>
      </c>
      <c r="J52" s="47" t="s">
        <v>80</v>
      </c>
      <c r="K52" s="47" t="s">
        <v>82</v>
      </c>
      <c r="L52" s="47" t="s">
        <v>81</v>
      </c>
      <c r="M52" s="47" t="s">
        <v>85</v>
      </c>
      <c r="N52" s="47" t="s">
        <v>86</v>
      </c>
      <c r="O52" s="47" t="s">
        <v>87</v>
      </c>
      <c r="P52" s="47" t="s">
        <v>32</v>
      </c>
      <c r="Q52" s="47" t="s">
        <v>88</v>
      </c>
      <c r="R52" s="47" t="s">
        <v>68</v>
      </c>
      <c r="S52" s="47" t="s">
        <v>26</v>
      </c>
      <c r="T52" s="47" t="s">
        <v>114</v>
      </c>
      <c r="U52" s="47" t="s">
        <v>178</v>
      </c>
    </row>
    <row r="53" spans="1:21" x14ac:dyDescent="0.25">
      <c r="A53" s="5">
        <v>1</v>
      </c>
      <c r="B53" s="5">
        <v>1</v>
      </c>
      <c r="C53" s="5">
        <v>1</v>
      </c>
      <c r="D53" s="5">
        <v>1</v>
      </c>
      <c r="E53" s="5">
        <v>1</v>
      </c>
      <c r="F53" s="5">
        <v>1</v>
      </c>
      <c r="G53" s="5">
        <v>1</v>
      </c>
      <c r="H53" s="5">
        <v>1</v>
      </c>
      <c r="I53" s="5">
        <v>1</v>
      </c>
      <c r="J53" s="5">
        <v>1</v>
      </c>
      <c r="K53" s="5">
        <v>1</v>
      </c>
      <c r="L53" s="5">
        <v>1</v>
      </c>
      <c r="M53" s="5">
        <v>1</v>
      </c>
      <c r="N53" s="5">
        <v>1</v>
      </c>
      <c r="O53" s="5">
        <v>1</v>
      </c>
      <c r="P53" s="5">
        <v>1</v>
      </c>
      <c r="Q53" s="5">
        <v>1</v>
      </c>
      <c r="R53" s="5">
        <v>1</v>
      </c>
      <c r="S53" s="5">
        <v>1</v>
      </c>
      <c r="T53" s="5">
        <v>1</v>
      </c>
      <c r="U53" s="5">
        <v>1</v>
      </c>
    </row>
    <row r="54" spans="1:21" x14ac:dyDescent="0.25">
      <c r="A54" s="5">
        <v>1.0492400253239584</v>
      </c>
      <c r="B54" s="5">
        <v>1.031584478472934</v>
      </c>
      <c r="C54" s="5">
        <v>1.0672173509979148</v>
      </c>
      <c r="D54" s="5">
        <v>1.2891269141814632</v>
      </c>
      <c r="E54" s="5">
        <v>1.0565804418079345</v>
      </c>
      <c r="F54" s="5">
        <v>1.0448039013891015</v>
      </c>
      <c r="G54" s="5">
        <v>1.0333176270057582</v>
      </c>
      <c r="H54" s="5">
        <v>1.095219440298832</v>
      </c>
      <c r="I54" s="5">
        <v>1.0783369798399494</v>
      </c>
      <c r="J54" s="5">
        <v>1.2404600241139658</v>
      </c>
      <c r="K54" s="5">
        <v>1.0339384646194087</v>
      </c>
      <c r="L54" s="5">
        <v>1.10075847771372</v>
      </c>
      <c r="M54" s="5">
        <v>1.0904419241620222</v>
      </c>
      <c r="N54" s="5">
        <v>1.0350054868257588</v>
      </c>
      <c r="O54" s="5">
        <v>1.1833417469555871</v>
      </c>
      <c r="P54" s="5">
        <v>1.0465052832894595</v>
      </c>
      <c r="Q54" s="5">
        <v>1.0533095783320787</v>
      </c>
      <c r="R54" s="5">
        <v>1.0605959994019205</v>
      </c>
      <c r="S54" s="5">
        <v>1.0560423538413379</v>
      </c>
      <c r="T54" s="5">
        <v>1.0533924564880957</v>
      </c>
      <c r="U54" s="5">
        <v>1.0783788352789869</v>
      </c>
    </row>
    <row r="55" spans="1:21" x14ac:dyDescent="0.25">
      <c r="A55" s="5">
        <v>1.3161860355031278</v>
      </c>
      <c r="B55" s="5">
        <v>1.1274372107790551</v>
      </c>
      <c r="C55" s="5">
        <v>1.2191331663356122</v>
      </c>
      <c r="D55" s="5">
        <v>1.9098708356993135</v>
      </c>
      <c r="E55" s="5">
        <v>1.0671447916892245</v>
      </c>
      <c r="F55" s="5">
        <v>1.2135717713131464</v>
      </c>
      <c r="G55" s="5">
        <v>1.1555924027185893</v>
      </c>
      <c r="H55" s="5">
        <v>1.2097679975937576</v>
      </c>
      <c r="I55" s="5">
        <v>1.2049407210790053</v>
      </c>
      <c r="J55" s="5">
        <v>1.7704896327894231</v>
      </c>
      <c r="K55" s="5">
        <v>1.161976845145565</v>
      </c>
      <c r="L55" s="5">
        <v>1.384408028049974</v>
      </c>
      <c r="M55" s="5">
        <v>1.3434217198824603</v>
      </c>
      <c r="N55" s="5">
        <v>1.1764876620241362</v>
      </c>
      <c r="O55" s="5">
        <v>1.7068721976457504</v>
      </c>
      <c r="P55" s="5">
        <v>1.1406670421063894</v>
      </c>
      <c r="Q55" s="5">
        <v>1.1627346557818861</v>
      </c>
      <c r="R55" s="5">
        <v>1.1619826113492822</v>
      </c>
      <c r="S55" s="5">
        <v>1.1723852619243647</v>
      </c>
      <c r="T55" s="5">
        <v>1.0748344871964508</v>
      </c>
      <c r="U55" s="5">
        <v>1.2598662227081761</v>
      </c>
    </row>
    <row r="56" spans="1:21" x14ac:dyDescent="0.25">
      <c r="A56" s="5">
        <v>1.6432149487776841</v>
      </c>
      <c r="B56" s="5">
        <v>1.2208009170777971</v>
      </c>
      <c r="C56" s="5">
        <v>1.3908838130219852</v>
      </c>
      <c r="D56" s="5">
        <v>2.6848542685054193</v>
      </c>
      <c r="E56" s="5">
        <v>1.129299648267226</v>
      </c>
      <c r="F56" s="5">
        <v>1.3973482494433422</v>
      </c>
      <c r="G56" s="5">
        <v>1.277746657686478</v>
      </c>
      <c r="H56" s="5">
        <v>1.3474953313271605</v>
      </c>
      <c r="I56" s="5">
        <v>1.322579999154013</v>
      </c>
      <c r="J56" s="5">
        <v>2.4055337450203944</v>
      </c>
      <c r="K56" s="5">
        <v>1.2997616236685143</v>
      </c>
      <c r="L56" s="5">
        <v>1.6766166000201281</v>
      </c>
      <c r="M56" s="5">
        <v>1.6564234877317454</v>
      </c>
      <c r="N56" s="5">
        <v>1.3374077652454812</v>
      </c>
      <c r="O56" s="5">
        <v>2.3967378966648476</v>
      </c>
      <c r="P56" s="5">
        <v>1.2225493748044662</v>
      </c>
      <c r="Q56" s="5">
        <v>1.2681013350317554</v>
      </c>
      <c r="R56" s="5">
        <v>1.2781134346900471</v>
      </c>
      <c r="S56" s="5">
        <v>1.2764900158896506</v>
      </c>
      <c r="T56" s="5">
        <v>1.1409697206627261</v>
      </c>
      <c r="U56" s="5">
        <v>1.4697552655601978</v>
      </c>
    </row>
    <row r="57" spans="1:21" x14ac:dyDescent="0.25">
      <c r="A57" s="5">
        <v>1.9945264575870678</v>
      </c>
      <c r="B57" s="5">
        <v>1.290642505882158</v>
      </c>
      <c r="C57" s="5">
        <v>1.5726505994159627</v>
      </c>
      <c r="D57" s="5">
        <v>3.6371623065401826</v>
      </c>
      <c r="E57" s="5">
        <v>1.1532622867850029</v>
      </c>
      <c r="F57" s="5">
        <v>1.5842459602835928</v>
      </c>
      <c r="G57" s="5">
        <v>1.3920687460859611</v>
      </c>
      <c r="H57" s="5">
        <v>1.4836331484078749</v>
      </c>
      <c r="I57" s="5">
        <v>1.4298681397615935</v>
      </c>
      <c r="J57" s="5">
        <v>3.1570107054764067</v>
      </c>
      <c r="K57" s="5">
        <v>1.4413256592366299</v>
      </c>
      <c r="L57" s="5">
        <v>1.9975959137851422</v>
      </c>
      <c r="M57" s="5">
        <v>1.999790157051806</v>
      </c>
      <c r="N57" s="5">
        <v>1.5201283941101835</v>
      </c>
      <c r="O57" s="5">
        <v>3.197748646769957</v>
      </c>
      <c r="P57" s="5">
        <v>1.2950490751764716</v>
      </c>
      <c r="Q57" s="5">
        <v>1.3673848939903015</v>
      </c>
      <c r="R57" s="5">
        <v>1.3817938020589926</v>
      </c>
      <c r="S57" s="5">
        <v>1.368030605462212</v>
      </c>
      <c r="T57" s="5">
        <v>1.170783760786555</v>
      </c>
      <c r="U57" s="5">
        <v>1.6952226845316505</v>
      </c>
    </row>
    <row r="58" spans="1:21" x14ac:dyDescent="0.25">
      <c r="A58" s="5">
        <v>2.3684160301644157</v>
      </c>
      <c r="B58" s="5">
        <v>1.3292701529600852</v>
      </c>
      <c r="C58" s="5">
        <v>1.7578795793117312</v>
      </c>
      <c r="D58" s="5">
        <v>4.7751105696925515</v>
      </c>
      <c r="E58" s="5">
        <v>1.1883582698393396</v>
      </c>
      <c r="F58" s="5">
        <v>1.7823017223880357</v>
      </c>
      <c r="G58" s="5">
        <v>1.4948948007304355</v>
      </c>
      <c r="H58" s="5">
        <v>1.6023986515338808</v>
      </c>
      <c r="I58" s="5">
        <v>1.5232002030830185</v>
      </c>
      <c r="J58" s="5">
        <v>4.0230120990053866</v>
      </c>
      <c r="K58" s="5">
        <v>1.5831592539570531</v>
      </c>
      <c r="L58" s="5">
        <v>2.3462996790206359</v>
      </c>
      <c r="M58" s="5">
        <v>2.37633387562368</v>
      </c>
      <c r="N58" s="5">
        <v>1.7161676708433242</v>
      </c>
      <c r="O58" s="5">
        <v>4.1133375602834832</v>
      </c>
      <c r="P58" s="5">
        <v>1.356553749748024</v>
      </c>
      <c r="Q58" s="5">
        <v>1.4636022179724069</v>
      </c>
      <c r="R58" s="5">
        <v>1.4773695032273009</v>
      </c>
      <c r="S58" s="5">
        <v>1.4492876484878559</v>
      </c>
      <c r="T58" s="5">
        <v>1.2063301722925146</v>
      </c>
      <c r="U58" s="5">
        <v>1.938320088828934</v>
      </c>
    </row>
    <row r="59" spans="1:21" x14ac:dyDescent="0.25">
      <c r="A59" s="5">
        <v>2.764397055049475</v>
      </c>
      <c r="B59" s="5">
        <v>1.3671112343739507</v>
      </c>
      <c r="C59" s="5">
        <v>1.952903432117163</v>
      </c>
      <c r="D59" s="5">
        <v>6.1067417944455142</v>
      </c>
      <c r="E59" s="5">
        <v>1.2057309831849765</v>
      </c>
      <c r="F59" s="5">
        <v>1.9897329461384239</v>
      </c>
      <c r="G59" s="5">
        <v>1.593881332499284</v>
      </c>
      <c r="H59" s="5">
        <v>1.7226767196244237</v>
      </c>
      <c r="I59" s="5">
        <v>1.6037799250830505</v>
      </c>
      <c r="J59" s="5">
        <v>5.0045842540304077</v>
      </c>
      <c r="K59" s="5">
        <v>1.7245685485259303</v>
      </c>
      <c r="L59" s="5">
        <v>2.7216323455779441</v>
      </c>
      <c r="M59" s="5">
        <v>2.7910318540894226</v>
      </c>
      <c r="N59" s="5">
        <v>1.9270831893697982</v>
      </c>
      <c r="O59" s="5">
        <v>5.16164743960117</v>
      </c>
      <c r="P59" s="5">
        <v>1.4145323897930149</v>
      </c>
      <c r="Q59" s="5">
        <v>1.5602956604798088</v>
      </c>
      <c r="R59" s="5">
        <v>1.567201407593886</v>
      </c>
      <c r="S59" s="5">
        <v>1.5240416608416651</v>
      </c>
      <c r="T59" s="5">
        <v>1.2263134214293927</v>
      </c>
      <c r="U59" s="5">
        <v>2.2020892726202095</v>
      </c>
    </row>
    <row r="60" spans="1:21" x14ac:dyDescent="0.25">
      <c r="A60" s="5">
        <v>3.1615176369903875</v>
      </c>
      <c r="B60" s="5">
        <v>1.4090384699304219</v>
      </c>
      <c r="C60" s="5">
        <v>2.1536628719337148</v>
      </c>
      <c r="D60" s="5">
        <v>7.6552844071597805</v>
      </c>
      <c r="E60" s="5">
        <v>1.2585695559674464</v>
      </c>
      <c r="F60" s="5">
        <v>2.2002182718048964</v>
      </c>
      <c r="G60" s="5">
        <v>1.6836803096709934</v>
      </c>
      <c r="H60" s="5">
        <v>1.8308596615497044</v>
      </c>
      <c r="I60" s="5">
        <v>1.662908242633633</v>
      </c>
      <c r="J60" s="5">
        <v>6.1027748154568586</v>
      </c>
      <c r="K60" s="5">
        <v>1.8622657916046268</v>
      </c>
      <c r="L60" s="5">
        <v>3.12071323450553</v>
      </c>
      <c r="M60" s="5">
        <v>3.2413788465602149</v>
      </c>
      <c r="N60" s="5">
        <v>2.1490834344535821</v>
      </c>
      <c r="O60" s="5">
        <v>6.3383159620653107</v>
      </c>
      <c r="P60" s="5">
        <v>1.4811311044696993</v>
      </c>
      <c r="Q60" s="5">
        <v>1.6507822775513756</v>
      </c>
      <c r="R60" s="5">
        <v>1.6549579857382699</v>
      </c>
      <c r="S60" s="5">
        <v>1.5862861043859546</v>
      </c>
      <c r="T60" s="5">
        <v>1.2777603621939204</v>
      </c>
      <c r="U60" s="5">
        <v>2.4859749379035834</v>
      </c>
    </row>
    <row r="61" spans="1:21" x14ac:dyDescent="0.25">
      <c r="A61" s="5">
        <v>3.5468628558931825</v>
      </c>
      <c r="B61" s="5">
        <v>1.4401793751586027</v>
      </c>
      <c r="C61" s="5">
        <v>2.3572634520269471</v>
      </c>
      <c r="D61" s="5">
        <v>9.4212469380302952</v>
      </c>
      <c r="E61" s="5">
        <v>1.2802534683070481</v>
      </c>
      <c r="F61" s="5">
        <v>2.4097762487156822</v>
      </c>
      <c r="G61" s="5">
        <v>1.7635117209353437</v>
      </c>
      <c r="H61" s="5">
        <v>1.9230906636310892</v>
      </c>
      <c r="I61" s="5">
        <v>1.7054361040077026</v>
      </c>
      <c r="J61" s="5">
        <v>7.2971344449236364</v>
      </c>
      <c r="K61" s="5">
        <v>1.9915516790169268</v>
      </c>
      <c r="L61" s="5">
        <v>3.5283165464443438</v>
      </c>
      <c r="M61" s="5">
        <v>3.7128865565047855</v>
      </c>
      <c r="N61" s="5">
        <v>2.3744538961936983</v>
      </c>
      <c r="O61" s="5">
        <v>7.6341159795023819</v>
      </c>
      <c r="P61" s="5">
        <v>1.5481557797971759</v>
      </c>
      <c r="Q61" s="5">
        <v>1.7312525143846302</v>
      </c>
      <c r="R61" s="5">
        <v>1.7266502299633744</v>
      </c>
      <c r="S61" s="5">
        <v>1.6345273966192406</v>
      </c>
      <c r="T61" s="5">
        <v>1.3006504194655879</v>
      </c>
      <c r="U61" s="5">
        <v>2.7812947059279622</v>
      </c>
    </row>
    <row r="62" spans="1:21" x14ac:dyDescent="0.25">
      <c r="A62" s="5">
        <v>3.9941741674724907</v>
      </c>
      <c r="B62" s="5">
        <v>1.4477981437480054</v>
      </c>
      <c r="C62" s="5">
        <v>2.5796305363252676</v>
      </c>
      <c r="D62" s="5">
        <v>11.406675509913164</v>
      </c>
      <c r="E62" s="5">
        <v>1.3229377634172028</v>
      </c>
      <c r="F62" s="5">
        <v>2.6320698247260301</v>
      </c>
      <c r="G62" s="5">
        <v>1.8378789267766507</v>
      </c>
      <c r="H62" s="5">
        <v>1.9915788023184497</v>
      </c>
      <c r="I62" s="5">
        <v>1.7340151697993855</v>
      </c>
      <c r="J62" s="5">
        <v>8.6616806213348418</v>
      </c>
      <c r="K62" s="5">
        <v>2.1288752652101333</v>
      </c>
      <c r="L62" s="5">
        <v>3.9840509242689648</v>
      </c>
      <c r="M62" s="5">
        <v>4.2438336834757244</v>
      </c>
      <c r="N62" s="5">
        <v>2.6183927509057625</v>
      </c>
      <c r="O62" s="5">
        <v>9.1636352210359249</v>
      </c>
      <c r="P62" s="5">
        <v>1.6118983811057686</v>
      </c>
      <c r="Q62" s="5">
        <v>1.8102316956857709</v>
      </c>
      <c r="R62" s="5">
        <v>1.7926068151393617</v>
      </c>
      <c r="S62" s="5">
        <v>1.6645905409561286</v>
      </c>
      <c r="T62" s="5">
        <v>1.3388624571043113</v>
      </c>
      <c r="U62" s="5">
        <v>3.1067695641252131</v>
      </c>
    </row>
  </sheetData>
  <conditionalFormatting sqref="A40:U49">
    <cfRule type="cellIs" dxfId="7" priority="1" operator="greaterThan">
      <formula>0</formula>
    </cfRule>
  </conditionalFormatting>
  <pageMargins left="0.7" right="0.7" top="0.78740157499999996" bottom="0.78740157499999996"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7"/>
  <dimension ref="A3:E9"/>
  <sheetViews>
    <sheetView zoomScaleNormal="100" workbookViewId="0">
      <selection activeCell="E8" sqref="E8"/>
    </sheetView>
  </sheetViews>
  <sheetFormatPr baseColWidth="10" defaultRowHeight="15" x14ac:dyDescent="0.25"/>
  <cols>
    <col min="1" max="1" width="24.140625" bestFit="1" customWidth="1"/>
    <col min="2" max="2" width="23.7109375" customWidth="1"/>
    <col min="3" max="4" width="12" bestFit="1" customWidth="1"/>
    <col min="5" max="5" width="15.5703125" bestFit="1" customWidth="1"/>
    <col min="6" max="6" width="8.140625" bestFit="1" customWidth="1"/>
    <col min="7" max="8" width="8.140625" customWidth="1"/>
    <col min="9" max="9" width="13.42578125" bestFit="1" customWidth="1"/>
    <col min="10" max="10" width="15.5703125" bestFit="1" customWidth="1"/>
    <col min="11" max="12" width="8.140625" customWidth="1"/>
    <col min="13" max="13" width="12.28515625" bestFit="1" customWidth="1"/>
    <col min="14" max="16" width="8.140625" customWidth="1"/>
    <col min="17" max="17" width="12" bestFit="1" customWidth="1"/>
    <col min="18" max="20" width="8.140625" customWidth="1"/>
    <col min="21" max="21" width="12.7109375" bestFit="1" customWidth="1"/>
    <col min="22" max="24" width="8.140625" bestFit="1" customWidth="1"/>
    <col min="25" max="25" width="12.42578125" bestFit="1" customWidth="1"/>
    <col min="26" max="28" width="8.140625" bestFit="1" customWidth="1"/>
    <col min="29" max="29" width="12.85546875" bestFit="1" customWidth="1"/>
    <col min="30" max="32" width="8.140625" bestFit="1" customWidth="1"/>
    <col min="33" max="33" width="12.42578125" bestFit="1" customWidth="1"/>
    <col min="34" max="36" width="8.140625" bestFit="1" customWidth="1"/>
    <col min="37" max="37" width="12.42578125" bestFit="1" customWidth="1"/>
    <col min="38" max="40" width="8.140625" bestFit="1" customWidth="1"/>
    <col min="41" max="41" width="12.28515625" bestFit="1" customWidth="1"/>
    <col min="42" max="44" width="8.140625" bestFit="1" customWidth="1"/>
    <col min="45" max="45" width="12.5703125" bestFit="1" customWidth="1"/>
    <col min="46" max="48" width="8.140625" bestFit="1" customWidth="1"/>
    <col min="49" max="49" width="12.5703125" bestFit="1" customWidth="1"/>
    <col min="50" max="52" width="8.140625" bestFit="1" customWidth="1"/>
    <col min="53" max="53" width="13.5703125" bestFit="1" customWidth="1"/>
    <col min="54" max="56" width="8.140625" bestFit="1" customWidth="1"/>
    <col min="57" max="57" width="12.42578125" bestFit="1" customWidth="1"/>
    <col min="58" max="60" width="8.140625" bestFit="1" customWidth="1"/>
    <col min="61" max="61" width="12.5703125" bestFit="1" customWidth="1"/>
    <col min="62" max="64" width="8.140625" bestFit="1" customWidth="1"/>
    <col min="65" max="65" width="13" bestFit="1" customWidth="1"/>
    <col min="66" max="68" width="8.140625" bestFit="1" customWidth="1"/>
    <col min="69" max="69" width="12.7109375" bestFit="1" customWidth="1"/>
    <col min="70" max="72" width="8.140625" bestFit="1" customWidth="1"/>
    <col min="73" max="73" width="13.42578125" bestFit="1" customWidth="1"/>
    <col min="74" max="74" width="15.5703125" bestFit="1" customWidth="1"/>
    <col min="75" max="75" width="14.28515625" bestFit="1" customWidth="1"/>
    <col min="76" max="76" width="15.5703125" bestFit="1" customWidth="1"/>
    <col min="77" max="77" width="12" customWidth="1"/>
    <col min="78" max="114" width="12" bestFit="1" customWidth="1"/>
    <col min="115" max="115" width="12" customWidth="1"/>
    <col min="116" max="133" width="12" bestFit="1" customWidth="1"/>
    <col min="134" max="134" width="12" customWidth="1"/>
    <col min="135" max="142" width="12" bestFit="1" customWidth="1"/>
    <col min="143" max="143" width="12" customWidth="1"/>
    <col min="144" max="150" width="12" bestFit="1" customWidth="1"/>
    <col min="151" max="151" width="12.5703125" customWidth="1"/>
    <col min="152" max="152" width="12" bestFit="1" customWidth="1"/>
    <col min="153" max="153" width="12" customWidth="1"/>
    <col min="154" max="158" width="12" bestFit="1" customWidth="1"/>
    <col min="159" max="159" width="12" customWidth="1"/>
    <col min="160" max="166" width="12" bestFit="1" customWidth="1"/>
    <col min="167" max="167" width="12.85546875" customWidth="1"/>
    <col min="168" max="168" width="12" bestFit="1" customWidth="1"/>
    <col min="169" max="169" width="12" customWidth="1"/>
    <col min="170" max="171" width="12" bestFit="1" customWidth="1"/>
    <col min="172" max="172" width="12" customWidth="1"/>
    <col min="173" max="173" width="12" bestFit="1" customWidth="1"/>
    <col min="174" max="174" width="12" customWidth="1"/>
    <col min="175" max="181" width="12" bestFit="1" customWidth="1"/>
    <col min="182" max="182" width="12.5703125" customWidth="1"/>
    <col min="183" max="185" width="12" bestFit="1" customWidth="1"/>
    <col min="186" max="186" width="12" customWidth="1"/>
    <col min="187" max="189" width="12" bestFit="1" customWidth="1"/>
    <col min="190" max="191" width="12" customWidth="1"/>
    <col min="192" max="197" width="12" bestFit="1" customWidth="1"/>
    <col min="198" max="198" width="13.5703125" customWidth="1"/>
    <col min="199" max="202" width="12" bestFit="1" customWidth="1"/>
    <col min="203" max="203" width="12" customWidth="1"/>
    <col min="204" max="209" width="12" bestFit="1" customWidth="1"/>
    <col min="210" max="210" width="12" customWidth="1"/>
    <col min="211" max="219" width="12" bestFit="1" customWidth="1"/>
    <col min="220" max="220" width="12" customWidth="1"/>
    <col min="221" max="223" width="12" bestFit="1" customWidth="1"/>
    <col min="224" max="224" width="12" customWidth="1"/>
    <col min="225" max="228" width="12" bestFit="1" customWidth="1"/>
    <col min="229" max="229" width="12" customWidth="1"/>
    <col min="230" max="231" width="12" bestFit="1" customWidth="1"/>
    <col min="232" max="232" width="12.42578125" customWidth="1"/>
    <col min="233" max="247" width="12" bestFit="1" customWidth="1"/>
    <col min="248" max="248" width="12" customWidth="1"/>
    <col min="249" max="253" width="12" bestFit="1" customWidth="1"/>
    <col min="254" max="254" width="12" customWidth="1"/>
    <col min="255" max="266" width="12" bestFit="1" customWidth="1"/>
    <col min="267" max="267" width="12" customWidth="1"/>
    <col min="268" max="275" width="12" bestFit="1" customWidth="1"/>
    <col min="276" max="277" width="12" customWidth="1"/>
    <col min="278" max="283" width="12" bestFit="1" customWidth="1"/>
    <col min="284" max="284" width="13.42578125" bestFit="1" customWidth="1"/>
    <col min="285" max="285" width="15.5703125" bestFit="1" customWidth="1"/>
    <col min="286" max="286" width="12" customWidth="1"/>
    <col min="287" max="304" width="12" bestFit="1" customWidth="1"/>
    <col min="305" max="305" width="12" customWidth="1"/>
    <col min="306" max="306" width="12.5703125" bestFit="1" customWidth="1"/>
    <col min="307" max="322" width="12" bestFit="1" customWidth="1"/>
    <col min="323" max="323" width="12" customWidth="1"/>
    <col min="324" max="341" width="12" bestFit="1" customWidth="1"/>
    <col min="342" max="343" width="12" customWidth="1"/>
    <col min="344" max="353" width="12" bestFit="1" customWidth="1"/>
    <col min="354" max="354" width="12.7109375" bestFit="1" customWidth="1"/>
    <col min="355" max="367" width="12" bestFit="1" customWidth="1"/>
    <col min="368" max="368" width="12.42578125" bestFit="1" customWidth="1"/>
    <col min="369" max="459" width="12" bestFit="1" customWidth="1"/>
    <col min="460" max="460" width="12.5703125" bestFit="1" customWidth="1"/>
    <col min="461" max="475" width="12" bestFit="1" customWidth="1"/>
    <col min="476" max="476" width="12.85546875" bestFit="1" customWidth="1"/>
    <col min="477" max="491" width="12" bestFit="1" customWidth="1"/>
    <col min="492" max="492" width="12.5703125" bestFit="1" customWidth="1"/>
    <col min="493" max="507" width="12" bestFit="1" customWidth="1"/>
    <col min="508" max="508" width="13.5703125" bestFit="1" customWidth="1"/>
    <col min="509" max="539" width="12" bestFit="1" customWidth="1"/>
    <col min="540" max="540" width="12.42578125" bestFit="1" customWidth="1"/>
    <col min="541" max="588" width="12" bestFit="1" customWidth="1"/>
    <col min="589" max="589" width="12.7109375" bestFit="1" customWidth="1"/>
    <col min="590" max="631" width="12" bestFit="1" customWidth="1"/>
    <col min="632" max="632" width="12.7109375" bestFit="1" customWidth="1"/>
    <col min="633" max="646" width="12" bestFit="1" customWidth="1"/>
    <col min="647" max="647" width="12.42578125" bestFit="1" customWidth="1"/>
    <col min="648" max="738" width="12" bestFit="1" customWidth="1"/>
    <col min="739" max="739" width="12.5703125" bestFit="1" customWidth="1"/>
    <col min="740" max="754" width="12" bestFit="1" customWidth="1"/>
    <col min="755" max="755" width="12.85546875" bestFit="1" customWidth="1"/>
    <col min="756" max="769" width="12" bestFit="1" customWidth="1"/>
    <col min="770" max="770" width="12.5703125" bestFit="1" customWidth="1"/>
    <col min="771" max="785" width="12" bestFit="1" customWidth="1"/>
    <col min="786" max="786" width="13.5703125" bestFit="1" customWidth="1"/>
    <col min="787" max="819" width="12" bestFit="1" customWidth="1"/>
    <col min="820" max="820" width="12.42578125" bestFit="1" customWidth="1"/>
    <col min="821" max="871" width="12" bestFit="1" customWidth="1"/>
    <col min="872" max="872" width="13.42578125" bestFit="1" customWidth="1"/>
    <col min="873" max="922" width="12" bestFit="1" customWidth="1"/>
    <col min="923" max="923" width="12.7109375" bestFit="1" customWidth="1"/>
    <col min="924" max="935" width="12" bestFit="1" customWidth="1"/>
    <col min="936" max="936" width="12.42578125" bestFit="1" customWidth="1"/>
    <col min="937" max="1030" width="12" bestFit="1" customWidth="1"/>
    <col min="1031" max="1031" width="12.5703125" bestFit="1" customWidth="1"/>
    <col min="1032" max="1047" width="12" bestFit="1" customWidth="1"/>
    <col min="1048" max="1048" width="12.85546875" bestFit="1" customWidth="1"/>
    <col min="1049" max="1064" width="12" bestFit="1" customWidth="1"/>
    <col min="1065" max="1065" width="12.5703125" bestFit="1" customWidth="1"/>
    <col min="1066" max="1081" width="12" bestFit="1" customWidth="1"/>
    <col min="1082" max="1082" width="13.5703125" bestFit="1" customWidth="1"/>
    <col min="1083" max="1115" width="12" bestFit="1" customWidth="1"/>
    <col min="1116" max="1116" width="12.42578125" bestFit="1" customWidth="1"/>
    <col min="1117" max="1167" width="12" bestFit="1" customWidth="1"/>
    <col min="1168" max="1168" width="12.28515625" bestFit="1" customWidth="1"/>
    <col min="1169" max="1220" width="12" bestFit="1" customWidth="1"/>
    <col min="1221" max="1221" width="12.7109375" bestFit="1" customWidth="1"/>
    <col min="1222" max="1238" width="12" bestFit="1" customWidth="1"/>
    <col min="1239" max="1239" width="12.42578125" bestFit="1" customWidth="1"/>
    <col min="1240" max="1345" width="12" bestFit="1" customWidth="1"/>
    <col min="1346" max="1346" width="12.5703125" bestFit="1" customWidth="1"/>
    <col min="1347" max="1363" width="12" bestFit="1" customWidth="1"/>
    <col min="1364" max="1364" width="12.85546875" bestFit="1" customWidth="1"/>
    <col min="1365" max="1381" width="12" bestFit="1" customWidth="1"/>
    <col min="1382" max="1382" width="12.5703125" bestFit="1" customWidth="1"/>
    <col min="1383" max="1399" width="12" bestFit="1" customWidth="1"/>
    <col min="1400" max="1400" width="13.5703125" bestFit="1" customWidth="1"/>
    <col min="1401" max="1435" width="12" bestFit="1" customWidth="1"/>
    <col min="1436" max="1436" width="12.42578125" bestFit="1" customWidth="1"/>
    <col min="1437" max="1541" width="12" bestFit="1" customWidth="1"/>
    <col min="1542" max="1542" width="12.7109375" bestFit="1" customWidth="1"/>
    <col min="1543" max="1558" width="12" bestFit="1" customWidth="1"/>
    <col min="1559" max="1559" width="12.42578125" bestFit="1" customWidth="1"/>
    <col min="1560" max="1660" width="12" bestFit="1" customWidth="1"/>
    <col min="1661" max="1661" width="12.5703125" bestFit="1" customWidth="1"/>
    <col min="1662" max="1677" width="12" bestFit="1" customWidth="1"/>
    <col min="1678" max="1678" width="12.85546875" bestFit="1" customWidth="1"/>
    <col min="1679" max="1694" width="12" bestFit="1" customWidth="1"/>
    <col min="1695" max="1695" width="12.5703125" bestFit="1" customWidth="1"/>
    <col min="1696" max="1711" width="12" bestFit="1" customWidth="1"/>
    <col min="1712" max="1712" width="13.5703125" bestFit="1" customWidth="1"/>
    <col min="1713" max="1745" width="12" bestFit="1" customWidth="1"/>
    <col min="1746" max="1746" width="12.42578125" bestFit="1" customWidth="1"/>
    <col min="1747" max="1797" width="12" bestFit="1" customWidth="1"/>
    <col min="1798" max="1798" width="12.7109375" bestFit="1" customWidth="1"/>
    <col min="1799" max="1851" width="12" bestFit="1" customWidth="1"/>
    <col min="1852" max="1852" width="12.7109375" bestFit="1" customWidth="1"/>
    <col min="1853" max="1869" width="12" bestFit="1" customWidth="1"/>
    <col min="1870" max="1870" width="12.42578125" bestFit="1" customWidth="1"/>
    <col min="1871" max="1977" width="12" bestFit="1" customWidth="1"/>
    <col min="1978" max="1978" width="12.5703125" bestFit="1" customWidth="1"/>
    <col min="1979" max="1995" width="12" bestFit="1" customWidth="1"/>
    <col min="1996" max="1996" width="12.85546875" bestFit="1" customWidth="1"/>
    <col min="1997" max="2013" width="12" bestFit="1" customWidth="1"/>
    <col min="2014" max="2014" width="12.5703125" bestFit="1" customWidth="1"/>
    <col min="2015" max="2031" width="12" bestFit="1" customWidth="1"/>
    <col min="2032" max="2032" width="13.5703125" bestFit="1" customWidth="1"/>
    <col min="2033" max="2067" width="12" bestFit="1" customWidth="1"/>
    <col min="2068" max="2068" width="12.42578125" bestFit="1" customWidth="1"/>
    <col min="2069" max="2122" width="12" bestFit="1" customWidth="1"/>
    <col min="2123" max="2123" width="12.42578125" bestFit="1" customWidth="1"/>
    <col min="2124" max="2176" width="12" bestFit="1" customWidth="1"/>
    <col min="2177" max="2177" width="12.7109375" bestFit="1" customWidth="1"/>
    <col min="2178" max="2194" width="12" bestFit="1" customWidth="1"/>
    <col min="2195" max="2195" width="12.42578125" bestFit="1" customWidth="1"/>
    <col min="2196" max="2301" width="12" bestFit="1" customWidth="1"/>
    <col min="2302" max="2302" width="12.5703125" bestFit="1" customWidth="1"/>
    <col min="2303" max="2319" width="12" bestFit="1" customWidth="1"/>
    <col min="2320" max="2320" width="12.85546875" bestFit="1" customWidth="1"/>
    <col min="2321" max="2337" width="12" bestFit="1" customWidth="1"/>
    <col min="2338" max="2338" width="12.5703125" bestFit="1" customWidth="1"/>
    <col min="2339" max="2355" width="12" bestFit="1" customWidth="1"/>
    <col min="2356" max="2356" width="13.5703125" bestFit="1" customWidth="1"/>
    <col min="2357" max="2391" width="12" bestFit="1" customWidth="1"/>
    <col min="2392" max="2392" width="12.42578125" bestFit="1" customWidth="1"/>
    <col min="2393" max="2446" width="12" bestFit="1" customWidth="1"/>
    <col min="2447" max="2447" width="12.85546875" bestFit="1" customWidth="1"/>
    <col min="2448" max="2499" width="12" bestFit="1" customWidth="1"/>
    <col min="2500" max="2500" width="12.7109375" bestFit="1" customWidth="1"/>
    <col min="2501" max="2516" width="12" bestFit="1" customWidth="1"/>
    <col min="2517" max="2517" width="12.42578125" bestFit="1" customWidth="1"/>
    <col min="2518" max="2622" width="12" bestFit="1" customWidth="1"/>
    <col min="2623" max="2623" width="12.5703125" bestFit="1" customWidth="1"/>
    <col min="2624" max="2639" width="12" bestFit="1" customWidth="1"/>
    <col min="2640" max="2640" width="12.85546875" bestFit="1" customWidth="1"/>
    <col min="2641" max="2657" width="12" bestFit="1" customWidth="1"/>
    <col min="2658" max="2658" width="12.5703125" bestFit="1" customWidth="1"/>
    <col min="2659" max="2675" width="12" bestFit="1" customWidth="1"/>
    <col min="2676" max="2676" width="13.5703125" bestFit="1" customWidth="1"/>
    <col min="2677" max="2711" width="12" bestFit="1" customWidth="1"/>
    <col min="2712" max="2712" width="12.42578125" bestFit="1" customWidth="1"/>
    <col min="2713" max="2766" width="12" bestFit="1" customWidth="1"/>
    <col min="2767" max="2767" width="12.42578125" bestFit="1" customWidth="1"/>
    <col min="2768" max="2811" width="12" bestFit="1" customWidth="1"/>
    <col min="2812" max="2812" width="12.7109375" bestFit="1" customWidth="1"/>
    <col min="2813" max="2825" width="12" bestFit="1" customWidth="1"/>
    <col min="2826" max="2826" width="12.42578125" bestFit="1" customWidth="1"/>
    <col min="2827" max="2915" width="12" bestFit="1" customWidth="1"/>
    <col min="2916" max="2916" width="12.5703125" bestFit="1" customWidth="1"/>
    <col min="2917" max="2930" width="12" bestFit="1" customWidth="1"/>
    <col min="2931" max="2931" width="12.85546875" bestFit="1" customWidth="1"/>
    <col min="2932" max="2945" width="12" bestFit="1" customWidth="1"/>
    <col min="2946" max="2946" width="12.5703125" bestFit="1" customWidth="1"/>
    <col min="2947" max="2960" width="12" bestFit="1" customWidth="1"/>
    <col min="2961" max="2961" width="13.5703125" bestFit="1" customWidth="1"/>
    <col min="2962" max="2990" width="12" bestFit="1" customWidth="1"/>
    <col min="2991" max="2991" width="12.42578125" bestFit="1" customWidth="1"/>
    <col min="2992" max="3036" width="12" bestFit="1" customWidth="1"/>
    <col min="3037" max="3037" width="12.42578125" bestFit="1" customWidth="1"/>
    <col min="3038" max="3090" width="12" bestFit="1" customWidth="1"/>
    <col min="3091" max="3091" width="12.7109375" bestFit="1" customWidth="1"/>
    <col min="3092" max="3107" width="12" bestFit="1" customWidth="1"/>
    <col min="3108" max="3108" width="12.42578125" bestFit="1" customWidth="1"/>
    <col min="3109" max="3211" width="12" bestFit="1" customWidth="1"/>
    <col min="3212" max="3212" width="12.5703125" bestFit="1" customWidth="1"/>
    <col min="3213" max="3229" width="12" bestFit="1" customWidth="1"/>
    <col min="3230" max="3230" width="12.85546875" bestFit="1" customWidth="1"/>
    <col min="3231" max="3247" width="12" bestFit="1" customWidth="1"/>
    <col min="3248" max="3248" width="12.5703125" bestFit="1" customWidth="1"/>
    <col min="3249" max="3265" width="12" bestFit="1" customWidth="1"/>
    <col min="3266" max="3266" width="13.5703125" bestFit="1" customWidth="1"/>
    <col min="3267" max="3301" width="12" bestFit="1" customWidth="1"/>
    <col min="3302" max="3302" width="12.42578125" bestFit="1" customWidth="1"/>
    <col min="3303" max="3356" width="12" bestFit="1" customWidth="1"/>
    <col min="3357" max="3357" width="12.28515625" bestFit="1" customWidth="1"/>
    <col min="3358" max="3410" width="12" bestFit="1" customWidth="1"/>
    <col min="3411" max="3411" width="12.7109375" bestFit="1" customWidth="1"/>
    <col min="3412" max="3428" width="12" bestFit="1" customWidth="1"/>
    <col min="3429" max="3429" width="12.42578125" bestFit="1" customWidth="1"/>
    <col min="3430" max="3536" width="12" bestFit="1" customWidth="1"/>
    <col min="3537" max="3537" width="12.5703125" bestFit="1" customWidth="1"/>
    <col min="3538" max="3554" width="12" bestFit="1" customWidth="1"/>
    <col min="3555" max="3555" width="12.85546875" bestFit="1" customWidth="1"/>
    <col min="3556" max="3572" width="12" bestFit="1" customWidth="1"/>
    <col min="3573" max="3573" width="12.5703125" bestFit="1" customWidth="1"/>
    <col min="3574" max="3590" width="12" bestFit="1" customWidth="1"/>
    <col min="3591" max="3591" width="13.5703125" bestFit="1" customWidth="1"/>
    <col min="3592" max="3626" width="12" bestFit="1" customWidth="1"/>
    <col min="3627" max="3627" width="12.42578125" bestFit="1" customWidth="1"/>
    <col min="3628" max="3681" width="12" bestFit="1" customWidth="1"/>
    <col min="3682" max="3682" width="12.5703125" bestFit="1" customWidth="1"/>
    <col min="3683" max="3735" width="12" bestFit="1" customWidth="1"/>
    <col min="3736" max="3736" width="12.7109375" bestFit="1" customWidth="1"/>
    <col min="3737" max="3752" width="12" bestFit="1" customWidth="1"/>
    <col min="3753" max="3753" width="12.42578125" bestFit="1" customWidth="1"/>
    <col min="3754" max="3852" width="12" bestFit="1" customWidth="1"/>
    <col min="3853" max="3853" width="12.5703125" bestFit="1" customWidth="1"/>
    <col min="3854" max="3870" width="12" bestFit="1" customWidth="1"/>
    <col min="3871" max="3871" width="12.85546875" bestFit="1" customWidth="1"/>
    <col min="3872" max="3888" width="12" bestFit="1" customWidth="1"/>
    <col min="3889" max="3889" width="12.5703125" bestFit="1" customWidth="1"/>
    <col min="3890" max="3906" width="12" bestFit="1" customWidth="1"/>
    <col min="3907" max="3907" width="13.5703125" bestFit="1" customWidth="1"/>
    <col min="3908" max="3942" width="12" bestFit="1" customWidth="1"/>
    <col min="3943" max="3943" width="12.42578125" bestFit="1" customWidth="1"/>
    <col min="3944" max="3997" width="12" bestFit="1" customWidth="1"/>
    <col min="3998" max="3998" width="12.5703125" bestFit="1" customWidth="1"/>
    <col min="3999" max="4051" width="12" bestFit="1" customWidth="1"/>
    <col min="4052" max="4052" width="12.7109375" bestFit="1" customWidth="1"/>
    <col min="4053" max="4069" width="12" bestFit="1" customWidth="1"/>
    <col min="4070" max="4070" width="12.42578125" bestFit="1" customWidth="1"/>
    <col min="4071" max="4177" width="12" bestFit="1" customWidth="1"/>
    <col min="4178" max="4178" width="12.5703125" bestFit="1" customWidth="1"/>
    <col min="4179" max="4195" width="12" bestFit="1" customWidth="1"/>
    <col min="4196" max="4196" width="12.85546875" bestFit="1" customWidth="1"/>
    <col min="4197" max="4213" width="12" bestFit="1" customWidth="1"/>
    <col min="4214" max="4214" width="12.5703125" bestFit="1" customWidth="1"/>
    <col min="4215" max="4231" width="12" bestFit="1" customWidth="1"/>
    <col min="4232" max="4232" width="13.5703125" bestFit="1" customWidth="1"/>
    <col min="4233" max="4267" width="12" bestFit="1" customWidth="1"/>
    <col min="4268" max="4268" width="12.42578125" bestFit="1" customWidth="1"/>
    <col min="4269" max="4322" width="12" bestFit="1" customWidth="1"/>
    <col min="4323" max="4323" width="13.5703125" bestFit="1" customWidth="1"/>
    <col min="4324" max="4373" width="12" bestFit="1" customWidth="1"/>
    <col min="4374" max="4374" width="12.7109375" bestFit="1" customWidth="1"/>
    <col min="4375" max="4390" width="12" bestFit="1" customWidth="1"/>
    <col min="4391" max="4391" width="12.42578125" bestFit="1" customWidth="1"/>
    <col min="4392" max="4480" width="12" bestFit="1" customWidth="1"/>
    <col min="4481" max="4481" width="12.5703125" bestFit="1" customWidth="1"/>
    <col min="4482" max="4497" width="12" bestFit="1" customWidth="1"/>
    <col min="4498" max="4498" width="12.85546875" bestFit="1" customWidth="1"/>
    <col min="4499" max="4514" width="12" bestFit="1" customWidth="1"/>
    <col min="4515" max="4515" width="12.5703125" bestFit="1" customWidth="1"/>
    <col min="4516" max="4531" width="12" bestFit="1" customWidth="1"/>
    <col min="4532" max="4532" width="13.5703125" bestFit="1" customWidth="1"/>
    <col min="4533" max="4565" width="12" bestFit="1" customWidth="1"/>
    <col min="4566" max="4566" width="12.42578125" bestFit="1" customWidth="1"/>
    <col min="4567" max="4617" width="12" bestFit="1" customWidth="1"/>
    <col min="4618" max="4618" width="12.42578125" bestFit="1" customWidth="1"/>
    <col min="4619" max="4671" width="12" bestFit="1" customWidth="1"/>
    <col min="4672" max="4672" width="12.7109375" bestFit="1" customWidth="1"/>
    <col min="4673" max="4689" width="12" bestFit="1" customWidth="1"/>
    <col min="4690" max="4690" width="12.42578125" bestFit="1" customWidth="1"/>
    <col min="4691" max="4797" width="12" bestFit="1" customWidth="1"/>
    <col min="4798" max="4798" width="12.5703125" bestFit="1" customWidth="1"/>
    <col min="4799" max="4815" width="12" bestFit="1" customWidth="1"/>
    <col min="4816" max="4816" width="12.85546875" bestFit="1" customWidth="1"/>
    <col min="4817" max="4833" width="12" bestFit="1" customWidth="1"/>
    <col min="4834" max="4834" width="12.5703125" bestFit="1" customWidth="1"/>
    <col min="4835" max="4851" width="12" bestFit="1" customWidth="1"/>
    <col min="4852" max="4852" width="13.5703125" bestFit="1" customWidth="1"/>
    <col min="4853" max="4887" width="12" bestFit="1" customWidth="1"/>
    <col min="4888" max="4888" width="12.42578125" bestFit="1" customWidth="1"/>
    <col min="4889" max="4942" width="12" bestFit="1" customWidth="1"/>
    <col min="4943" max="4943" width="12.5703125" bestFit="1" customWidth="1"/>
    <col min="4944" max="4987" width="12" bestFit="1" customWidth="1"/>
    <col min="4988" max="4988" width="12.7109375" bestFit="1" customWidth="1"/>
    <col min="4989" max="5074" width="12" bestFit="1" customWidth="1"/>
    <col min="5075" max="5075" width="12.5703125" bestFit="1" customWidth="1"/>
    <col min="5076" max="5089" width="12" bestFit="1" customWidth="1"/>
    <col min="5090" max="5090" width="12.85546875" bestFit="1" customWidth="1"/>
    <col min="5091" max="5104" width="12" bestFit="1" customWidth="1"/>
    <col min="5105" max="5105" width="12.5703125" bestFit="1" customWidth="1"/>
    <col min="5106" max="5119" width="12" bestFit="1" customWidth="1"/>
    <col min="5120" max="5120" width="13.5703125" bestFit="1" customWidth="1"/>
    <col min="5121" max="5149" width="12" bestFit="1" customWidth="1"/>
    <col min="5150" max="5150" width="12.42578125" bestFit="1" customWidth="1"/>
    <col min="5151" max="5195" width="12" bestFit="1" customWidth="1"/>
    <col min="5196" max="5196" width="13" bestFit="1" customWidth="1"/>
    <col min="5197" max="5249" width="12" bestFit="1" customWidth="1"/>
    <col min="5250" max="5250" width="12.7109375" bestFit="1" customWidth="1"/>
    <col min="5251" max="5266" width="12" bestFit="1" customWidth="1"/>
    <col min="5267" max="5267" width="12.42578125" bestFit="1" customWidth="1"/>
    <col min="5268" max="5370" width="12" bestFit="1" customWidth="1"/>
    <col min="5371" max="5371" width="12.5703125" bestFit="1" customWidth="1"/>
    <col min="5372" max="5388" width="12" bestFit="1" customWidth="1"/>
    <col min="5389" max="5389" width="12.85546875" bestFit="1" customWidth="1"/>
    <col min="5390" max="5406" width="12" bestFit="1" customWidth="1"/>
    <col min="5407" max="5407" width="12.5703125" bestFit="1" customWidth="1"/>
    <col min="5408" max="5424" width="12" bestFit="1" customWidth="1"/>
    <col min="5425" max="5425" width="13.5703125" bestFit="1" customWidth="1"/>
    <col min="5426" max="5460" width="12" bestFit="1" customWidth="1"/>
    <col min="5461" max="5461" width="12.42578125" bestFit="1" customWidth="1"/>
    <col min="5462" max="5515" width="12" bestFit="1" customWidth="1"/>
    <col min="5516" max="5516" width="12.7109375" bestFit="1" customWidth="1"/>
    <col min="5517" max="5517" width="15.5703125" bestFit="1" customWidth="1"/>
  </cols>
  <sheetData>
    <row r="3" spans="1:5" x14ac:dyDescent="0.25">
      <c r="A3" s="4" t="s">
        <v>129</v>
      </c>
      <c r="B3" s="4" t="s">
        <v>0</v>
      </c>
    </row>
    <row r="4" spans="1:5" x14ac:dyDescent="0.25">
      <c r="A4" s="4" t="s">
        <v>3</v>
      </c>
      <c r="B4" t="s">
        <v>221</v>
      </c>
      <c r="C4" t="s">
        <v>93</v>
      </c>
      <c r="D4" t="s">
        <v>222</v>
      </c>
      <c r="E4" t="s">
        <v>2</v>
      </c>
    </row>
    <row r="5" spans="1:5" x14ac:dyDescent="0.25">
      <c r="A5" s="1" t="s">
        <v>27</v>
      </c>
      <c r="B5" s="2">
        <v>14.475281207311545</v>
      </c>
      <c r="C5" s="2">
        <v>36.040350220308021</v>
      </c>
      <c r="D5" s="2">
        <v>21.565069012996478</v>
      </c>
      <c r="E5" s="2">
        <v>72.080700440616042</v>
      </c>
    </row>
    <row r="6" spans="1:5" x14ac:dyDescent="0.25">
      <c r="A6" s="3" t="s">
        <v>13</v>
      </c>
      <c r="B6" s="2">
        <v>14.475281207311545</v>
      </c>
      <c r="C6" s="2">
        <v>36.040350220308021</v>
      </c>
      <c r="D6" s="2">
        <v>21.565069012996478</v>
      </c>
      <c r="E6" s="2">
        <v>72.080700440616042</v>
      </c>
    </row>
    <row r="7" spans="1:5" x14ac:dyDescent="0.25">
      <c r="A7" s="1" t="s">
        <v>68</v>
      </c>
      <c r="B7" s="2">
        <v>101.99791669876603</v>
      </c>
      <c r="C7" s="2">
        <v>281.75695609625211</v>
      </c>
      <c r="D7" s="2">
        <v>179.75903939748605</v>
      </c>
      <c r="E7" s="2">
        <v>563.51391219250422</v>
      </c>
    </row>
    <row r="8" spans="1:5" x14ac:dyDescent="0.25">
      <c r="A8" s="3" t="s">
        <v>13</v>
      </c>
      <c r="B8" s="2">
        <v>101.99791669876603</v>
      </c>
      <c r="C8" s="2">
        <v>281.75695609625211</v>
      </c>
      <c r="D8" s="2">
        <v>179.75903939748605</v>
      </c>
      <c r="E8" s="2">
        <v>563.51391219250422</v>
      </c>
    </row>
    <row r="9" spans="1:5" x14ac:dyDescent="0.25">
      <c r="A9" s="1" t="s">
        <v>2</v>
      </c>
      <c r="B9" s="2">
        <v>116.47319790607757</v>
      </c>
      <c r="C9" s="2">
        <v>317.79730631656014</v>
      </c>
      <c r="D9" s="2">
        <v>201.32410841048252</v>
      </c>
      <c r="E9" s="2">
        <v>635.59461263312028</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3:G21"/>
  <sheetViews>
    <sheetView workbookViewId="0">
      <selection activeCell="C6" sqref="C6"/>
    </sheetView>
  </sheetViews>
  <sheetFormatPr baseColWidth="10" defaultRowHeight="15" x14ac:dyDescent="0.25"/>
  <cols>
    <col min="1" max="1" width="25.28515625" bestFit="1" customWidth="1"/>
    <col min="2" max="2" width="23.7109375" customWidth="1"/>
    <col min="3" max="6" width="12" bestFit="1" customWidth="1"/>
    <col min="7" max="7" width="15.5703125" customWidth="1"/>
    <col min="8" max="8" width="12" customWidth="1"/>
    <col min="9" max="9" width="12" bestFit="1" customWidth="1"/>
    <col min="10" max="10" width="14.140625" customWidth="1"/>
    <col min="11" max="11" width="12" bestFit="1" customWidth="1"/>
    <col min="12" max="12" width="12" customWidth="1"/>
    <col min="13" max="13" width="12" bestFit="1" customWidth="1"/>
    <col min="14" max="14" width="12" customWidth="1"/>
    <col min="15" max="15" width="13.7109375" customWidth="1"/>
    <col min="16" max="16" width="15.5703125" customWidth="1"/>
    <col min="17" max="17" width="12.42578125" customWidth="1"/>
    <col min="18" max="18" width="15.5703125" customWidth="1"/>
    <col min="19" max="19" width="12" bestFit="1" customWidth="1"/>
    <col min="20" max="20" width="14.140625" bestFit="1" customWidth="1"/>
    <col min="21" max="21" width="12" bestFit="1" customWidth="1"/>
    <col min="22" max="22" width="13.7109375" bestFit="1" customWidth="1"/>
    <col min="23" max="24" width="12" bestFit="1" customWidth="1"/>
    <col min="25" max="25" width="13.42578125" bestFit="1" customWidth="1"/>
    <col min="26" max="26" width="12" bestFit="1" customWidth="1"/>
    <col min="27" max="27" width="14.140625" bestFit="1" customWidth="1"/>
    <col min="28" max="28" width="12.42578125" bestFit="1" customWidth="1"/>
    <col min="29" max="29" width="15.5703125" bestFit="1" customWidth="1"/>
  </cols>
  <sheetData>
    <row r="3" spans="1:7" x14ac:dyDescent="0.25">
      <c r="A3" s="4" t="s">
        <v>185</v>
      </c>
      <c r="B3" s="4" t="s">
        <v>0</v>
      </c>
    </row>
    <row r="4" spans="1:7" x14ac:dyDescent="0.25">
      <c r="A4" s="4" t="s">
        <v>3</v>
      </c>
      <c r="B4" t="s">
        <v>181</v>
      </c>
      <c r="C4" t="s">
        <v>180</v>
      </c>
      <c r="D4" t="s">
        <v>19</v>
      </c>
      <c r="E4" t="s">
        <v>52</v>
      </c>
      <c r="F4" t="s">
        <v>179</v>
      </c>
      <c r="G4" t="s">
        <v>2</v>
      </c>
    </row>
    <row r="5" spans="1:7" x14ac:dyDescent="0.25">
      <c r="A5" s="1" t="s">
        <v>10</v>
      </c>
      <c r="B5" s="2">
        <v>10.92218244053312</v>
      </c>
      <c r="C5" s="2">
        <v>12.846774594987666</v>
      </c>
      <c r="D5" s="2">
        <v>5.4207144878785565</v>
      </c>
      <c r="E5" s="2">
        <v>0.44818969444092893</v>
      </c>
      <c r="F5" s="2">
        <v>1.9568160408961388</v>
      </c>
      <c r="G5" s="2">
        <v>31.594677258736411</v>
      </c>
    </row>
    <row r="6" spans="1:7" x14ac:dyDescent="0.25">
      <c r="A6" s="3" t="s">
        <v>184</v>
      </c>
      <c r="B6" s="2">
        <v>2.8881462719056978</v>
      </c>
      <c r="C6" s="2">
        <v>3.920879936514345</v>
      </c>
      <c r="D6" s="2"/>
      <c r="E6" s="2"/>
      <c r="F6" s="2">
        <v>0.74346099370327001</v>
      </c>
      <c r="G6" s="2">
        <v>7.5524872021233129</v>
      </c>
    </row>
    <row r="7" spans="1:7" x14ac:dyDescent="0.25">
      <c r="A7" s="3" t="s">
        <v>183</v>
      </c>
      <c r="B7" s="2">
        <v>4.8278824480378546</v>
      </c>
      <c r="C7" s="2">
        <v>8.6513701262710807</v>
      </c>
      <c r="D7" s="2"/>
      <c r="E7" s="2">
        <v>0.16769585387337987</v>
      </c>
      <c r="F7" s="2">
        <v>1.2133550471928687</v>
      </c>
      <c r="G7" s="2">
        <v>14.860303475375183</v>
      </c>
    </row>
    <row r="8" spans="1:7" x14ac:dyDescent="0.25">
      <c r="A8" s="3" t="s">
        <v>182</v>
      </c>
      <c r="B8" s="2">
        <v>3.2061537205895689</v>
      </c>
      <c r="C8" s="2">
        <v>0.27452453220224055</v>
      </c>
      <c r="D8" s="2">
        <v>5.4207144878785565</v>
      </c>
      <c r="E8" s="2">
        <v>0.28049384056754906</v>
      </c>
      <c r="F8" s="2"/>
      <c r="G8" s="2">
        <v>9.1818865812379151</v>
      </c>
    </row>
    <row r="9" spans="1:7" x14ac:dyDescent="0.25">
      <c r="A9" s="1" t="s">
        <v>11</v>
      </c>
      <c r="B9" s="2">
        <v>6.4606758727123346</v>
      </c>
      <c r="C9" s="2">
        <v>8.7680675067169194</v>
      </c>
      <c r="D9" s="2">
        <v>5.4269911523708991</v>
      </c>
      <c r="E9" s="2">
        <v>0.3067760379564648</v>
      </c>
      <c r="F9" s="2">
        <v>2.5538428538791447</v>
      </c>
      <c r="G9" s="2">
        <v>23.516353423635763</v>
      </c>
    </row>
    <row r="10" spans="1:7" x14ac:dyDescent="0.25">
      <c r="A10" s="3" t="s">
        <v>184</v>
      </c>
      <c r="B10" s="2">
        <v>1.8009228764917655</v>
      </c>
      <c r="C10" s="2">
        <v>2.509710044403481</v>
      </c>
      <c r="D10" s="2"/>
      <c r="E10" s="2"/>
      <c r="F10" s="2">
        <v>0.73925346474317932</v>
      </c>
      <c r="G10" s="2">
        <v>5.049886385638426</v>
      </c>
    </row>
    <row r="11" spans="1:7" x14ac:dyDescent="0.25">
      <c r="A11" s="3" t="s">
        <v>183</v>
      </c>
      <c r="B11" s="2">
        <v>2.8386323689257056</v>
      </c>
      <c r="C11" s="2">
        <v>6.0863228249461105</v>
      </c>
      <c r="D11" s="2"/>
      <c r="E11" s="2">
        <v>0.11711560847963501</v>
      </c>
      <c r="F11" s="2">
        <v>1.8145893891359652</v>
      </c>
      <c r="G11" s="2">
        <v>10.856660191487418</v>
      </c>
    </row>
    <row r="12" spans="1:7" x14ac:dyDescent="0.25">
      <c r="A12" s="3" t="s">
        <v>182</v>
      </c>
      <c r="B12" s="2">
        <v>1.8211206272948632</v>
      </c>
      <c r="C12" s="2">
        <v>0.17203463736732677</v>
      </c>
      <c r="D12" s="2">
        <v>5.4269911523708991</v>
      </c>
      <c r="E12" s="2">
        <v>0.18966042947682982</v>
      </c>
      <c r="F12" s="2"/>
      <c r="G12" s="2">
        <v>7.6098068465099189</v>
      </c>
    </row>
    <row r="13" spans="1:7" x14ac:dyDescent="0.25">
      <c r="A13" s="1" t="s">
        <v>12</v>
      </c>
      <c r="B13" s="2">
        <v>6.964934566341122</v>
      </c>
      <c r="C13" s="2">
        <v>6.8673055695145102</v>
      </c>
      <c r="D13" s="2">
        <v>5.4269918543114457</v>
      </c>
      <c r="E13" s="2">
        <v>0.21066021816003472</v>
      </c>
      <c r="F13" s="2">
        <v>1.1637782032514896</v>
      </c>
      <c r="G13" s="2">
        <v>20.633670411578603</v>
      </c>
    </row>
    <row r="14" spans="1:7" x14ac:dyDescent="0.25">
      <c r="A14" s="3" t="s">
        <v>184</v>
      </c>
      <c r="B14" s="2">
        <v>1.7197393440485746</v>
      </c>
      <c r="C14" s="2">
        <v>2.0210270271505877</v>
      </c>
      <c r="D14" s="2"/>
      <c r="E14" s="2"/>
      <c r="F14" s="2"/>
      <c r="G14" s="2">
        <v>3.7407663711991623</v>
      </c>
    </row>
    <row r="15" spans="1:7" x14ac:dyDescent="0.25">
      <c r="A15" s="3" t="s">
        <v>183</v>
      </c>
      <c r="B15" s="2">
        <v>3.2415960048801788</v>
      </c>
      <c r="C15" s="2">
        <v>4.719850589922415</v>
      </c>
      <c r="D15" s="2"/>
      <c r="E15" s="2">
        <v>8.8266110837041167E-2</v>
      </c>
      <c r="F15" s="2">
        <v>1.1637782032514896</v>
      </c>
      <c r="G15" s="2">
        <v>9.2134909088911243</v>
      </c>
    </row>
    <row r="16" spans="1:7" x14ac:dyDescent="0.25">
      <c r="A16" s="3" t="s">
        <v>182</v>
      </c>
      <c r="B16" s="2">
        <v>2.0035992174123685</v>
      </c>
      <c r="C16" s="2">
        <v>0.12642795244150759</v>
      </c>
      <c r="D16" s="2">
        <v>5.4269918543114457</v>
      </c>
      <c r="E16" s="2">
        <v>0.12239410732299356</v>
      </c>
      <c r="F16" s="2"/>
      <c r="G16" s="2">
        <v>7.6794131314883156</v>
      </c>
    </row>
    <row r="17" spans="1:7" x14ac:dyDescent="0.25">
      <c r="A17" s="1" t="s">
        <v>13</v>
      </c>
      <c r="B17" s="2">
        <v>7.870055756737754</v>
      </c>
      <c r="C17" s="2">
        <v>6.4781533857355527</v>
      </c>
      <c r="D17" s="2">
        <v>5.4269915050427073</v>
      </c>
      <c r="E17" s="2">
        <v>0.12560640508679616</v>
      </c>
      <c r="F17" s="2"/>
      <c r="G17" s="2">
        <v>19.900807052602811</v>
      </c>
    </row>
    <row r="18" spans="1:7" x14ac:dyDescent="0.25">
      <c r="A18" s="3" t="s">
        <v>184</v>
      </c>
      <c r="B18" s="2">
        <v>1.805429885556519</v>
      </c>
      <c r="C18" s="2">
        <v>1.9074143416619151</v>
      </c>
      <c r="D18" s="2"/>
      <c r="E18" s="2"/>
      <c r="F18" s="2"/>
      <c r="G18" s="2">
        <v>3.7128442272184339</v>
      </c>
    </row>
    <row r="19" spans="1:7" x14ac:dyDescent="0.25">
      <c r="A19" s="3" t="s">
        <v>183</v>
      </c>
      <c r="B19" s="2">
        <v>3.8517335259160892</v>
      </c>
      <c r="C19" s="2">
        <v>4.4399767532626218</v>
      </c>
      <c r="D19" s="2"/>
      <c r="E19" s="2">
        <v>7.9331065457452499E-2</v>
      </c>
      <c r="F19" s="2"/>
      <c r="G19" s="2">
        <v>8.3710413446361631</v>
      </c>
    </row>
    <row r="20" spans="1:7" x14ac:dyDescent="0.25">
      <c r="A20" s="3" t="s">
        <v>182</v>
      </c>
      <c r="B20" s="2">
        <v>2.2128923452651463</v>
      </c>
      <c r="C20" s="2">
        <v>0.13076229081101598</v>
      </c>
      <c r="D20" s="2">
        <v>5.4269915050427073</v>
      </c>
      <c r="E20" s="2">
        <v>4.6275339629343652E-2</v>
      </c>
      <c r="F20" s="2"/>
      <c r="G20" s="2">
        <v>7.8169214807482135</v>
      </c>
    </row>
    <row r="21" spans="1:7" x14ac:dyDescent="0.25">
      <c r="A21" s="1" t="s">
        <v>2</v>
      </c>
      <c r="B21" s="2">
        <v>32.217848636324334</v>
      </c>
      <c r="C21" s="2">
        <v>34.960301056954641</v>
      </c>
      <c r="D21" s="2">
        <v>21.701688999603608</v>
      </c>
      <c r="E21" s="2">
        <v>1.0912323556442247</v>
      </c>
      <c r="F21" s="2">
        <v>5.6744370980267735</v>
      </c>
      <c r="G21" s="2">
        <v>95.645508146553595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3:E13"/>
  <sheetViews>
    <sheetView workbookViewId="0">
      <selection activeCell="E6" sqref="E6"/>
    </sheetView>
  </sheetViews>
  <sheetFormatPr baseColWidth="10" defaultRowHeight="15" x14ac:dyDescent="0.25"/>
  <cols>
    <col min="1" max="1" width="28.5703125" customWidth="1"/>
    <col min="2" max="2" width="19.7109375" customWidth="1"/>
    <col min="3" max="3" width="16.140625" customWidth="1"/>
    <col min="4" max="4" width="19.42578125" customWidth="1"/>
    <col min="5" max="5" width="15.5703125" customWidth="1"/>
    <col min="6" max="6" width="12" bestFit="1" customWidth="1"/>
    <col min="7" max="8" width="12" customWidth="1"/>
    <col min="9" max="9" width="12" bestFit="1" customWidth="1"/>
    <col min="10" max="10" width="12" customWidth="1"/>
    <col min="11" max="11" width="12" bestFit="1" customWidth="1"/>
    <col min="12" max="12" width="12" customWidth="1"/>
    <col min="13" max="13" width="12" bestFit="1" customWidth="1"/>
    <col min="14" max="16" width="12" customWidth="1"/>
    <col min="17" max="17" width="12.42578125" customWidth="1"/>
    <col min="18" max="18" width="15.5703125" customWidth="1"/>
    <col min="19" max="19" width="12" bestFit="1" customWidth="1"/>
    <col min="20" max="20" width="14.140625" bestFit="1" customWidth="1"/>
    <col min="21" max="21" width="12" bestFit="1" customWidth="1"/>
    <col min="22" max="22" width="13.7109375" bestFit="1" customWidth="1"/>
    <col min="23" max="24" width="12" bestFit="1" customWidth="1"/>
    <col min="25" max="25" width="13.42578125" bestFit="1" customWidth="1"/>
    <col min="26" max="26" width="12" bestFit="1" customWidth="1"/>
    <col min="27" max="27" width="14.140625" bestFit="1" customWidth="1"/>
    <col min="28" max="28" width="12.42578125" bestFit="1" customWidth="1"/>
    <col min="29" max="29" width="15.5703125" bestFit="1" customWidth="1"/>
  </cols>
  <sheetData>
    <row r="3" spans="1:5" x14ac:dyDescent="0.25">
      <c r="A3" s="4" t="s">
        <v>186</v>
      </c>
      <c r="B3" s="4" t="s">
        <v>0</v>
      </c>
    </row>
    <row r="4" spans="1:5" x14ac:dyDescent="0.25">
      <c r="A4" s="4" t="s">
        <v>3</v>
      </c>
      <c r="B4" t="s">
        <v>188</v>
      </c>
      <c r="C4" t="s">
        <v>189</v>
      </c>
      <c r="D4" t="s">
        <v>165</v>
      </c>
      <c r="E4" t="s">
        <v>2</v>
      </c>
    </row>
    <row r="5" spans="1:5" x14ac:dyDescent="0.25">
      <c r="A5" s="1" t="s">
        <v>10</v>
      </c>
      <c r="B5" s="2"/>
      <c r="C5" s="2"/>
      <c r="D5" s="2"/>
      <c r="E5" s="2"/>
    </row>
    <row r="6" spans="1:5" x14ac:dyDescent="0.25">
      <c r="A6" s="3" t="s">
        <v>187</v>
      </c>
      <c r="B6" s="2">
        <v>0.17165480532348779</v>
      </c>
      <c r="C6" s="2">
        <v>1.6794842706547279</v>
      </c>
      <c r="D6" s="2">
        <v>0.48723766603458124</v>
      </c>
      <c r="E6" s="2">
        <v>2.3383767420127972</v>
      </c>
    </row>
    <row r="7" spans="1:5" x14ac:dyDescent="0.25">
      <c r="A7" s="1" t="s">
        <v>11</v>
      </c>
      <c r="B7" s="2"/>
      <c r="C7" s="2"/>
      <c r="D7" s="2"/>
      <c r="E7" s="2"/>
    </row>
    <row r="8" spans="1:5" x14ac:dyDescent="0.25">
      <c r="A8" s="3" t="s">
        <v>187</v>
      </c>
      <c r="B8" s="2">
        <v>0.23462299559836697</v>
      </c>
      <c r="C8" s="2">
        <v>1.3256309166820357</v>
      </c>
      <c r="D8" s="2">
        <v>0.64103631935728977</v>
      </c>
      <c r="E8" s="2">
        <v>2.2012902316376923</v>
      </c>
    </row>
    <row r="9" spans="1:5" x14ac:dyDescent="0.25">
      <c r="A9" s="1" t="s">
        <v>12</v>
      </c>
      <c r="B9" s="2"/>
      <c r="C9" s="2"/>
      <c r="D9" s="2"/>
      <c r="E9" s="2"/>
    </row>
    <row r="10" spans="1:5" x14ac:dyDescent="0.25">
      <c r="A10" s="3" t="s">
        <v>187</v>
      </c>
      <c r="B10" s="2">
        <v>0.21612467056296422</v>
      </c>
      <c r="C10" s="2">
        <v>0.93909678887933024</v>
      </c>
      <c r="D10" s="2">
        <v>0.80053148495388882</v>
      </c>
      <c r="E10" s="2">
        <v>1.9557529443961834</v>
      </c>
    </row>
    <row r="11" spans="1:5" x14ac:dyDescent="0.25">
      <c r="A11" s="1" t="s">
        <v>13</v>
      </c>
      <c r="B11" s="2"/>
      <c r="C11" s="2"/>
      <c r="D11" s="2"/>
      <c r="E11" s="2"/>
    </row>
    <row r="12" spans="1:5" x14ac:dyDescent="0.25">
      <c r="A12" s="3" t="s">
        <v>187</v>
      </c>
      <c r="B12" s="2">
        <v>0.34849029330958581</v>
      </c>
      <c r="C12" s="2">
        <v>1.0235043150666383</v>
      </c>
      <c r="D12" s="2">
        <v>1.2661894318296809</v>
      </c>
      <c r="E12" s="2">
        <v>2.6381840402059051</v>
      </c>
    </row>
    <row r="13" spans="1:5" x14ac:dyDescent="0.25">
      <c r="A13" s="1" t="s">
        <v>2</v>
      </c>
      <c r="B13" s="2">
        <v>0.97089276479440478</v>
      </c>
      <c r="C13" s="2">
        <v>4.9677162912827324</v>
      </c>
      <c r="D13" s="2">
        <v>3.1949949021754405</v>
      </c>
      <c r="E13" s="2">
        <v>9.1336039582525785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1"/>
  <dimension ref="A3:B13"/>
  <sheetViews>
    <sheetView workbookViewId="0">
      <selection activeCell="B5" sqref="B5"/>
    </sheetView>
  </sheetViews>
  <sheetFormatPr baseColWidth="10" defaultRowHeight="15" x14ac:dyDescent="0.25"/>
  <cols>
    <col min="1" max="1" width="22.42578125" customWidth="1"/>
    <col min="2" max="2" width="23.5703125" bestFit="1" customWidth="1"/>
    <col min="3" max="3" width="12" bestFit="1" customWidth="1"/>
    <col min="4" max="4" width="12" customWidth="1"/>
    <col min="5" max="8" width="12" bestFit="1" customWidth="1"/>
    <col min="9" max="9" width="12" customWidth="1"/>
    <col min="10" max="10" width="12" bestFit="1" customWidth="1"/>
    <col min="11" max="11" width="15.5703125" bestFit="1" customWidth="1"/>
    <col min="12" max="12" width="7.140625" bestFit="1" customWidth="1"/>
    <col min="13" max="14" width="8.140625" bestFit="1" customWidth="1"/>
    <col min="15" max="15" width="9.140625" bestFit="1" customWidth="1"/>
    <col min="16" max="19" width="8.140625" bestFit="1" customWidth="1"/>
    <col min="20" max="20" width="15.5703125" bestFit="1" customWidth="1"/>
  </cols>
  <sheetData>
    <row r="3" spans="1:2" x14ac:dyDescent="0.25">
      <c r="A3" s="4" t="s">
        <v>3</v>
      </c>
      <c r="B3" t="s">
        <v>125</v>
      </c>
    </row>
    <row r="4" spans="1:2" x14ac:dyDescent="0.25">
      <c r="A4" s="1" t="s">
        <v>11</v>
      </c>
      <c r="B4" s="2">
        <v>9.9999999999999995E-7</v>
      </c>
    </row>
    <row r="5" spans="1:2" x14ac:dyDescent="0.25">
      <c r="A5" s="1" t="s">
        <v>12</v>
      </c>
      <c r="B5" s="2">
        <v>9.9999999999999995E-7</v>
      </c>
    </row>
    <row r="6" spans="1:2" x14ac:dyDescent="0.25">
      <c r="A6" s="1" t="s">
        <v>13</v>
      </c>
      <c r="B6" s="2">
        <v>9.9999999999999995E-7</v>
      </c>
    </row>
    <row r="7" spans="1:2" x14ac:dyDescent="0.25">
      <c r="A7" s="1" t="s">
        <v>10</v>
      </c>
      <c r="B7" s="2">
        <v>9.9999999999999995E-7</v>
      </c>
    </row>
    <row r="8" spans="1:2" x14ac:dyDescent="0.25">
      <c r="A8" s="1" t="s">
        <v>223</v>
      </c>
      <c r="B8" s="2">
        <v>9.9999999999999995E-7</v>
      </c>
    </row>
    <row r="9" spans="1:2" x14ac:dyDescent="0.25">
      <c r="A9" s="1" t="s">
        <v>14</v>
      </c>
      <c r="B9" s="2">
        <v>9.9999999999999995E-7</v>
      </c>
    </row>
    <row r="10" spans="1:2" x14ac:dyDescent="0.25">
      <c r="A10" s="1" t="s">
        <v>15</v>
      </c>
      <c r="B10" s="2">
        <v>9.9999999999999995E-7</v>
      </c>
    </row>
    <row r="11" spans="1:2" x14ac:dyDescent="0.25">
      <c r="A11" s="1" t="s">
        <v>16</v>
      </c>
      <c r="B11" s="2">
        <v>9.9999999999999995E-7</v>
      </c>
    </row>
    <row r="12" spans="1:2" x14ac:dyDescent="0.25">
      <c r="A12" s="1" t="s">
        <v>17</v>
      </c>
      <c r="B12" s="2">
        <v>9.9999999999999995E-7</v>
      </c>
    </row>
    <row r="13" spans="1:2" x14ac:dyDescent="0.25">
      <c r="A13" s="1" t="s">
        <v>2</v>
      </c>
      <c r="B13" s="2">
        <v>9.0000000000000002E-6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2"/>
  <dimension ref="A3:B8"/>
  <sheetViews>
    <sheetView workbookViewId="0">
      <selection activeCell="B6" sqref="B6"/>
    </sheetView>
  </sheetViews>
  <sheetFormatPr baseColWidth="10" defaultRowHeight="15" x14ac:dyDescent="0.25"/>
  <cols>
    <col min="1" max="1" width="22.42578125" customWidth="1"/>
    <col min="2" max="2" width="23.85546875" customWidth="1"/>
    <col min="3" max="3" width="12" bestFit="1" customWidth="1"/>
    <col min="4" max="4" width="12" customWidth="1"/>
    <col min="5" max="8" width="12" bestFit="1" customWidth="1"/>
    <col min="9" max="9" width="12" customWidth="1"/>
    <col min="10" max="10" width="12" bestFit="1" customWidth="1"/>
    <col min="11" max="11" width="15.5703125" bestFit="1" customWidth="1"/>
    <col min="12" max="12" width="7.140625" bestFit="1" customWidth="1"/>
    <col min="13" max="14" width="8.140625" bestFit="1" customWidth="1"/>
    <col min="15" max="15" width="9.140625" bestFit="1" customWidth="1"/>
    <col min="16" max="19" width="8.140625" bestFit="1" customWidth="1"/>
    <col min="20" max="20" width="15.5703125" bestFit="1" customWidth="1"/>
  </cols>
  <sheetData>
    <row r="3" spans="1:2" x14ac:dyDescent="0.25">
      <c r="A3" s="4" t="s">
        <v>3</v>
      </c>
      <c r="B3" t="s">
        <v>123</v>
      </c>
    </row>
    <row r="4" spans="1:2" x14ac:dyDescent="0.25">
      <c r="A4" s="1" t="s">
        <v>10</v>
      </c>
      <c r="B4" s="2">
        <v>9.9999999999999995E-7</v>
      </c>
    </row>
    <row r="5" spans="1:2" x14ac:dyDescent="0.25">
      <c r="A5" s="1" t="s">
        <v>11</v>
      </c>
      <c r="B5" s="2">
        <v>9.9999999999999995E-7</v>
      </c>
    </row>
    <row r="6" spans="1:2" x14ac:dyDescent="0.25">
      <c r="A6" s="1" t="s">
        <v>12</v>
      </c>
      <c r="B6" s="2">
        <v>9.9999999999999995E-7</v>
      </c>
    </row>
    <row r="7" spans="1:2" x14ac:dyDescent="0.25">
      <c r="A7" s="1" t="s">
        <v>13</v>
      </c>
      <c r="B7" s="2">
        <v>9.9999999999999995E-7</v>
      </c>
    </row>
    <row r="8" spans="1:2" x14ac:dyDescent="0.25">
      <c r="A8" s="1" t="s">
        <v>2</v>
      </c>
      <c r="B8" s="2">
        <v>3.9999999999999998E-6</v>
      </c>
    </row>
  </sheetData>
  <pageMargins left="0.7" right="0.7" top="0.78740157499999996" bottom="0.78740157499999996"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3"/>
  <dimension ref="A3:B9"/>
  <sheetViews>
    <sheetView workbookViewId="0">
      <selection activeCell="I35" sqref="I35"/>
    </sheetView>
  </sheetViews>
  <sheetFormatPr baseColWidth="10" defaultRowHeight="15" x14ac:dyDescent="0.25"/>
  <cols>
    <col min="1" max="1" width="22.42578125" customWidth="1"/>
    <col min="2" max="2" width="20.42578125" customWidth="1"/>
    <col min="3" max="3" width="12" bestFit="1" customWidth="1"/>
    <col min="4" max="4" width="12" customWidth="1"/>
    <col min="5" max="8" width="12" bestFit="1" customWidth="1"/>
    <col min="9" max="9" width="12" customWidth="1"/>
    <col min="10" max="10" width="12" bestFit="1" customWidth="1"/>
    <col min="11" max="11" width="15.5703125" bestFit="1" customWidth="1"/>
    <col min="12" max="12" width="7.140625" bestFit="1" customWidth="1"/>
    <col min="13" max="14" width="8.140625" bestFit="1" customWidth="1"/>
    <col min="15" max="15" width="9.140625" bestFit="1" customWidth="1"/>
    <col min="16" max="19" width="8.140625" bestFit="1" customWidth="1"/>
    <col min="20" max="20" width="15.5703125" bestFit="1" customWidth="1"/>
  </cols>
  <sheetData>
    <row r="3" spans="1:2" x14ac:dyDescent="0.25">
      <c r="A3" s="4" t="s">
        <v>3</v>
      </c>
      <c r="B3" t="s">
        <v>124</v>
      </c>
    </row>
    <row r="4" spans="1:2" x14ac:dyDescent="0.25">
      <c r="A4" s="1" t="s">
        <v>10</v>
      </c>
      <c r="B4" s="2">
        <v>10.557174126749631</v>
      </c>
    </row>
    <row r="5" spans="1:2" x14ac:dyDescent="0.25">
      <c r="A5" s="1" t="s">
        <v>11</v>
      </c>
      <c r="B5" s="2">
        <v>38.504853380488015</v>
      </c>
    </row>
    <row r="6" spans="1:2" x14ac:dyDescent="0.25">
      <c r="A6" s="1" t="s">
        <v>12</v>
      </c>
      <c r="B6" s="2">
        <v>94.24073947561476</v>
      </c>
    </row>
    <row r="7" spans="1:2" x14ac:dyDescent="0.25">
      <c r="A7" s="1" t="s">
        <v>13</v>
      </c>
      <c r="B7" s="2">
        <v>191.19328149335362</v>
      </c>
    </row>
    <row r="8" spans="1:2" x14ac:dyDescent="0.25">
      <c r="A8" s="1" t="s">
        <v>223</v>
      </c>
      <c r="B8" s="2">
        <v>4.3478471227706851E-2</v>
      </c>
    </row>
    <row r="9" spans="1:2" x14ac:dyDescent="0.25">
      <c r="A9" s="1" t="s">
        <v>2</v>
      </c>
      <c r="B9" s="2">
        <v>334.53952694743379</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3:T15"/>
  <sheetViews>
    <sheetView zoomScaleNormal="100" workbookViewId="0">
      <selection activeCell="A8" sqref="A6:A14"/>
    </sheetView>
  </sheetViews>
  <sheetFormatPr baseColWidth="10" defaultRowHeight="15" x14ac:dyDescent="0.25"/>
  <cols>
    <col min="1" max="1" width="22.42578125" bestFit="1" customWidth="1"/>
    <col min="2" max="2" width="23.7109375" bestFit="1" customWidth="1"/>
    <col min="3" max="19" width="12" bestFit="1" customWidth="1"/>
    <col min="20" max="20" width="13.42578125" bestFit="1" customWidth="1"/>
    <col min="21" max="22" width="15.5703125" bestFit="1" customWidth="1"/>
    <col min="23" max="23" width="12" customWidth="1"/>
    <col min="24" max="24" width="12" bestFit="1" customWidth="1"/>
    <col min="25" max="26" width="12" customWidth="1"/>
    <col min="27" max="27" width="12" bestFit="1" customWidth="1"/>
    <col min="28" max="29" width="12" customWidth="1"/>
    <col min="30" max="30" width="12" bestFit="1" customWidth="1"/>
    <col min="31" max="32" width="12" customWidth="1"/>
    <col min="33" max="33" width="12" bestFit="1" customWidth="1"/>
    <col min="34" max="35" width="12.7109375" bestFit="1" customWidth="1"/>
    <col min="36" max="36" width="12" bestFit="1" customWidth="1"/>
    <col min="37" max="38" width="12" customWidth="1"/>
    <col min="39" max="39" width="12" bestFit="1" customWidth="1"/>
    <col min="40" max="41" width="12" customWidth="1"/>
    <col min="42" max="42" width="12" bestFit="1" customWidth="1"/>
    <col min="43" max="44" width="12" customWidth="1"/>
    <col min="45" max="45" width="12" bestFit="1" customWidth="1"/>
    <col min="46" max="47" width="12" customWidth="1"/>
    <col min="48" max="48" width="12" bestFit="1" customWidth="1"/>
    <col min="49" max="49" width="12.7109375" bestFit="1" customWidth="1"/>
    <col min="50" max="50" width="13.42578125" customWidth="1"/>
    <col min="51" max="51" width="12" bestFit="1" customWidth="1"/>
    <col min="52" max="53" width="12" customWidth="1"/>
    <col min="54" max="54" width="12" bestFit="1" customWidth="1"/>
    <col min="55" max="56" width="12" customWidth="1"/>
    <col min="57" max="57" width="12" bestFit="1" customWidth="1"/>
    <col min="58" max="59" width="12" customWidth="1"/>
    <col min="60" max="64" width="12" bestFit="1" customWidth="1"/>
    <col min="65" max="65" width="12.28515625" bestFit="1" customWidth="1"/>
    <col min="66" max="71" width="12" bestFit="1" customWidth="1"/>
    <col min="72" max="72" width="12" customWidth="1"/>
    <col min="73" max="81" width="12" bestFit="1" customWidth="1"/>
    <col min="82" max="82" width="12.7109375" bestFit="1" customWidth="1"/>
    <col min="83" max="90" width="12" bestFit="1" customWidth="1"/>
    <col min="91" max="91" width="12" customWidth="1"/>
    <col min="92" max="100" width="12" bestFit="1" customWidth="1"/>
    <col min="101" max="101" width="12.7109375" bestFit="1" customWidth="1"/>
    <col min="102" max="110" width="12" bestFit="1" customWidth="1"/>
    <col min="111" max="111" width="12" customWidth="1"/>
    <col min="112" max="120" width="12" bestFit="1" customWidth="1"/>
    <col min="121" max="121" width="12.7109375" bestFit="1" customWidth="1"/>
    <col min="122" max="122" width="13.42578125" bestFit="1" customWidth="1"/>
    <col min="123" max="130" width="12" bestFit="1" customWidth="1"/>
    <col min="131" max="131" width="12" customWidth="1"/>
    <col min="132" max="139" width="12" bestFit="1" customWidth="1"/>
    <col min="140" max="140" width="12.7109375" bestFit="1" customWidth="1"/>
    <col min="141" max="141" width="12.42578125" bestFit="1" customWidth="1"/>
    <col min="142" max="149" width="12" bestFit="1" customWidth="1"/>
    <col min="150" max="150" width="12" customWidth="1"/>
    <col min="151" max="158" width="12" bestFit="1" customWidth="1"/>
    <col min="159" max="159" width="12.7109375" bestFit="1" customWidth="1"/>
    <col min="160" max="160" width="12.85546875" bestFit="1" customWidth="1"/>
    <col min="161" max="168" width="12" bestFit="1" customWidth="1"/>
    <col min="169" max="169" width="12" customWidth="1"/>
    <col min="170" max="178" width="12" bestFit="1" customWidth="1"/>
    <col min="179" max="179" width="12.7109375" bestFit="1" customWidth="1"/>
    <col min="180" max="180" width="12.42578125" bestFit="1" customWidth="1"/>
    <col min="181" max="183" width="12" bestFit="1" customWidth="1"/>
    <col min="184" max="184" width="12" customWidth="1"/>
    <col min="185" max="192" width="12" bestFit="1" customWidth="1"/>
    <col min="193" max="193" width="12.7109375" bestFit="1" customWidth="1"/>
    <col min="194" max="194" width="12.42578125" bestFit="1" customWidth="1"/>
    <col min="195" max="201" width="12" bestFit="1" customWidth="1"/>
    <col min="202" max="202" width="12" customWidth="1"/>
    <col min="203" max="211" width="12" bestFit="1" customWidth="1"/>
    <col min="212" max="212" width="12.28515625" bestFit="1" customWidth="1"/>
    <col min="213" max="221" width="12" bestFit="1" customWidth="1"/>
    <col min="222" max="222" width="12" customWidth="1"/>
    <col min="223" max="231" width="12" bestFit="1" customWidth="1"/>
    <col min="232" max="232" width="12.7109375" bestFit="1" customWidth="1"/>
    <col min="233" max="233" width="12.5703125" bestFit="1" customWidth="1"/>
    <col min="234" max="239" width="12" bestFit="1" customWidth="1"/>
    <col min="240" max="240" width="12" customWidth="1"/>
    <col min="241" max="247" width="12" bestFit="1" customWidth="1"/>
    <col min="248" max="248" width="12.5703125" bestFit="1" customWidth="1"/>
    <col min="249" max="257" width="12" bestFit="1" customWidth="1"/>
    <col min="258" max="258" width="12" customWidth="1"/>
    <col min="259" max="267" width="12" bestFit="1" customWidth="1"/>
    <col min="268" max="268" width="12.7109375" bestFit="1" customWidth="1"/>
    <col min="269" max="269" width="13.5703125" bestFit="1" customWidth="1"/>
    <col min="270" max="274" width="12" bestFit="1" customWidth="1"/>
    <col min="275" max="275" width="12" customWidth="1"/>
    <col min="276" max="282" width="12" bestFit="1" customWidth="1"/>
    <col min="283" max="283" width="12.7109375" bestFit="1" customWidth="1"/>
    <col min="284" max="284" width="12.42578125" bestFit="1" customWidth="1"/>
    <col min="285" max="300" width="12" bestFit="1" customWidth="1"/>
    <col min="301" max="301" width="12.7109375" bestFit="1" customWidth="1"/>
    <col min="302" max="302" width="12.5703125" bestFit="1" customWidth="1"/>
    <col min="303" max="312" width="12" bestFit="1" customWidth="1"/>
    <col min="313" max="313" width="12.7109375" bestFit="1" customWidth="1"/>
    <col min="314" max="314" width="13" bestFit="1" customWidth="1"/>
    <col min="315" max="322" width="12" bestFit="1" customWidth="1"/>
    <col min="323" max="323" width="12" customWidth="1"/>
    <col min="324" max="331" width="12" bestFit="1" customWidth="1"/>
    <col min="332" max="333" width="12.7109375" bestFit="1" customWidth="1"/>
    <col min="334" max="334" width="15.5703125" bestFit="1" customWidth="1"/>
  </cols>
  <sheetData>
    <row r="3" spans="1:20" x14ac:dyDescent="0.25">
      <c r="A3" s="4" t="s">
        <v>47</v>
      </c>
      <c r="B3" s="4" t="s">
        <v>0</v>
      </c>
    </row>
    <row r="4" spans="1:20" x14ac:dyDescent="0.25">
      <c r="A4" s="4" t="s">
        <v>3</v>
      </c>
      <c r="B4" t="s">
        <v>45</v>
      </c>
      <c r="C4" t="s">
        <v>43</v>
      </c>
      <c r="D4" t="s">
        <v>40</v>
      </c>
      <c r="E4" t="s">
        <v>5</v>
      </c>
      <c r="F4" t="s">
        <v>7</v>
      </c>
      <c r="G4" t="s">
        <v>38</v>
      </c>
      <c r="H4" t="s">
        <v>4</v>
      </c>
      <c r="I4" t="s">
        <v>6</v>
      </c>
      <c r="J4" t="s">
        <v>8</v>
      </c>
      <c r="K4" t="s">
        <v>39</v>
      </c>
      <c r="L4" t="s">
        <v>37</v>
      </c>
      <c r="M4" t="s">
        <v>9</v>
      </c>
      <c r="N4" t="s">
        <v>41</v>
      </c>
      <c r="O4" t="s">
        <v>34</v>
      </c>
      <c r="P4" t="s">
        <v>44</v>
      </c>
      <c r="Q4" t="s">
        <v>35</v>
      </c>
      <c r="R4" t="s">
        <v>36</v>
      </c>
      <c r="S4" t="s">
        <v>42</v>
      </c>
      <c r="T4" t="s">
        <v>2</v>
      </c>
    </row>
    <row r="5" spans="1:20" x14ac:dyDescent="0.25">
      <c r="A5" s="1" t="s">
        <v>27</v>
      </c>
      <c r="B5" s="2">
        <v>529.91149922016166</v>
      </c>
      <c r="C5" s="2">
        <v>335.13334428199619</v>
      </c>
      <c r="D5" s="2">
        <v>188.17482700975057</v>
      </c>
      <c r="E5" s="2">
        <v>162.58639677819124</v>
      </c>
      <c r="F5" s="2">
        <v>586.15791625438385</v>
      </c>
      <c r="G5" s="2">
        <v>108.71382474467438</v>
      </c>
      <c r="H5" s="2">
        <v>475.20181318225036</v>
      </c>
      <c r="I5" s="2">
        <v>201.39319938721684</v>
      </c>
      <c r="J5" s="2">
        <v>85.070931535282298</v>
      </c>
      <c r="K5" s="2">
        <v>0</v>
      </c>
      <c r="L5" s="2">
        <v>0</v>
      </c>
      <c r="M5" s="2">
        <v>223.56393387100491</v>
      </c>
      <c r="N5" s="2">
        <v>169.38016242222722</v>
      </c>
      <c r="O5" s="2">
        <v>58.104977461918459</v>
      </c>
      <c r="P5" s="2">
        <v>287.46304312791483</v>
      </c>
      <c r="Q5" s="2">
        <v>1216.9263044964928</v>
      </c>
      <c r="R5" s="2">
        <v>325.6427229883036</v>
      </c>
      <c r="S5" s="2">
        <v>0.63814237934708773</v>
      </c>
      <c r="T5" s="2">
        <v>4954.063039141116</v>
      </c>
    </row>
    <row r="6" spans="1:20" x14ac:dyDescent="0.25">
      <c r="A6" s="3" t="s">
        <v>223</v>
      </c>
      <c r="B6" s="2">
        <v>146.34076104956108</v>
      </c>
      <c r="C6" s="2">
        <v>1.8760692555019887E-8</v>
      </c>
      <c r="D6" s="2">
        <v>108.47838113755934</v>
      </c>
      <c r="E6" s="2">
        <v>30.153376164562555</v>
      </c>
      <c r="F6" s="2">
        <v>81.389218488029826</v>
      </c>
      <c r="G6" s="2">
        <v>1.2510961266976039E-8</v>
      </c>
      <c r="H6" s="2">
        <v>54.581139888383802</v>
      </c>
      <c r="I6" s="2">
        <v>14.210333472336792</v>
      </c>
      <c r="J6" s="2">
        <v>15.018772701223858</v>
      </c>
      <c r="K6" s="2">
        <v>0</v>
      </c>
      <c r="L6" s="2">
        <v>0</v>
      </c>
      <c r="M6" s="2">
        <v>5.3416317121055945</v>
      </c>
      <c r="N6" s="2">
        <v>17.755974438550972</v>
      </c>
      <c r="O6" s="2">
        <v>5.8367601950851506</v>
      </c>
      <c r="P6" s="2">
        <v>32.996362520063279</v>
      </c>
      <c r="Q6" s="2">
        <v>48.826815704730102</v>
      </c>
      <c r="R6" s="2">
        <v>19.632286025731002</v>
      </c>
      <c r="S6" s="2">
        <v>2.0088031812209636E-2</v>
      </c>
      <c r="T6" s="2">
        <v>580.58190156100716</v>
      </c>
    </row>
    <row r="7" spans="1:20" x14ac:dyDescent="0.25">
      <c r="A7" s="3" t="s">
        <v>10</v>
      </c>
      <c r="B7" s="2">
        <v>143.93276227393409</v>
      </c>
      <c r="C7" s="2">
        <v>8.2450934968392176E-10</v>
      </c>
      <c r="D7" s="2">
        <v>65.05270816222675</v>
      </c>
      <c r="E7" s="2">
        <v>27.563345850527167</v>
      </c>
      <c r="F7" s="2">
        <v>80.54426807295593</v>
      </c>
      <c r="G7" s="2"/>
      <c r="H7" s="2">
        <v>58.02764966906404</v>
      </c>
      <c r="I7" s="2">
        <v>14.635049851766404</v>
      </c>
      <c r="J7" s="2">
        <v>14.995717511439411</v>
      </c>
      <c r="K7" s="2">
        <v>0</v>
      </c>
      <c r="L7" s="2">
        <v>0</v>
      </c>
      <c r="M7" s="2">
        <v>4.846728150959037</v>
      </c>
      <c r="N7" s="2">
        <v>18.502212096404904</v>
      </c>
      <c r="O7" s="2">
        <v>6.6271963609678481</v>
      </c>
      <c r="P7" s="2">
        <v>32.648120971643301</v>
      </c>
      <c r="Q7" s="2">
        <v>61.143396805256259</v>
      </c>
      <c r="R7" s="2">
        <v>25.100236436880035</v>
      </c>
      <c r="S7" s="2">
        <v>3.1335171336396773E-2</v>
      </c>
      <c r="T7" s="2">
        <v>553.65072738618608</v>
      </c>
    </row>
    <row r="8" spans="1:20" x14ac:dyDescent="0.25">
      <c r="A8" s="3" t="s">
        <v>11</v>
      </c>
      <c r="B8" s="2">
        <v>143.52211185758711</v>
      </c>
      <c r="C8" s="2">
        <v>8.2457551897618941E-10</v>
      </c>
      <c r="D8" s="2">
        <v>14.643690413330742</v>
      </c>
      <c r="E8" s="2">
        <v>42.671605909374215</v>
      </c>
      <c r="F8" s="2">
        <v>121.21923948246817</v>
      </c>
      <c r="G8" s="2"/>
      <c r="H8" s="2">
        <v>63.36575582733559</v>
      </c>
      <c r="I8" s="2">
        <v>27.995528635130846</v>
      </c>
      <c r="J8" s="2">
        <v>16.718517576041709</v>
      </c>
      <c r="K8" s="2">
        <v>0</v>
      </c>
      <c r="L8" s="2">
        <v>0</v>
      </c>
      <c r="M8" s="2">
        <v>4.6608867267116629</v>
      </c>
      <c r="N8" s="2">
        <v>18.61452141843894</v>
      </c>
      <c r="O8" s="2">
        <v>10.425820914140241</v>
      </c>
      <c r="P8" s="2">
        <v>32.741891890511994</v>
      </c>
      <c r="Q8" s="2">
        <v>43.710135148758248</v>
      </c>
      <c r="R8" s="2">
        <v>9.9383169917775778</v>
      </c>
      <c r="S8" s="2">
        <v>3.892531078434143E-2</v>
      </c>
      <c r="T8" s="2">
        <v>550.2669481032159</v>
      </c>
    </row>
    <row r="9" spans="1:20" x14ac:dyDescent="0.25">
      <c r="A9" s="3" t="s">
        <v>12</v>
      </c>
      <c r="B9" s="2">
        <v>72.934725311973921</v>
      </c>
      <c r="C9" s="2">
        <v>8.2511375509852769E-10</v>
      </c>
      <c r="D9" s="2">
        <v>7.5050419388327719E-6</v>
      </c>
      <c r="E9" s="2">
        <v>38.546757910629715</v>
      </c>
      <c r="F9" s="2">
        <v>128.32052833351159</v>
      </c>
      <c r="G9" s="2"/>
      <c r="H9" s="2">
        <v>75.774586776123996</v>
      </c>
      <c r="I9" s="2">
        <v>39.381702123016979</v>
      </c>
      <c r="J9" s="2">
        <v>9.4042921006748479</v>
      </c>
      <c r="K9" s="2">
        <v>0</v>
      </c>
      <c r="L9" s="2">
        <v>0</v>
      </c>
      <c r="M9" s="2">
        <v>21.291197791531552</v>
      </c>
      <c r="N9" s="2">
        <v>18.726830740472696</v>
      </c>
      <c r="O9" s="2">
        <v>5.7523999986208709</v>
      </c>
      <c r="P9" s="2">
        <v>30.989461445442217</v>
      </c>
      <c r="Q9" s="2">
        <v>51.163716400904669</v>
      </c>
      <c r="R9" s="2">
        <v>13.039249297902057</v>
      </c>
      <c r="S9" s="2">
        <v>4.8655989326903973E-2</v>
      </c>
      <c r="T9" s="2">
        <v>505.37411172599906</v>
      </c>
    </row>
    <row r="10" spans="1:20" x14ac:dyDescent="0.25">
      <c r="A10" s="3" t="s">
        <v>13</v>
      </c>
      <c r="B10" s="2">
        <v>19.165481453964841</v>
      </c>
      <c r="C10" s="2">
        <v>26.476650000824879</v>
      </c>
      <c r="D10" s="2">
        <v>7.2259237693621014E-6</v>
      </c>
      <c r="E10" s="2">
        <v>18.372054264329925</v>
      </c>
      <c r="F10" s="2">
        <v>97.589657226214257</v>
      </c>
      <c r="G10" s="2">
        <v>10.846462499608391</v>
      </c>
      <c r="H10" s="2">
        <v>73.60917033762145</v>
      </c>
      <c r="I10" s="2">
        <v>43.6197895629426</v>
      </c>
      <c r="J10" s="2">
        <v>7.6201052517297994</v>
      </c>
      <c r="K10" s="2">
        <v>0</v>
      </c>
      <c r="L10" s="2">
        <v>0</v>
      </c>
      <c r="M10" s="2">
        <v>30.000892629083975</v>
      </c>
      <c r="N10" s="2">
        <v>18.839140062506598</v>
      </c>
      <c r="O10" s="2">
        <v>5.7523999986208709</v>
      </c>
      <c r="P10" s="2">
        <v>29.237031051362781</v>
      </c>
      <c r="Q10" s="2">
        <v>76.745573768594141</v>
      </c>
      <c r="R10" s="2">
        <v>19.558873407720323</v>
      </c>
      <c r="S10" s="2">
        <v>6.0819337505137197E-2</v>
      </c>
      <c r="T10" s="2">
        <v>477.49410807855384</v>
      </c>
    </row>
    <row r="11" spans="1:20" x14ac:dyDescent="0.25">
      <c r="A11" s="3" t="s">
        <v>14</v>
      </c>
      <c r="B11" s="2">
        <v>3.534220433163374</v>
      </c>
      <c r="C11" s="2">
        <v>52.953300000825237</v>
      </c>
      <c r="D11" s="2">
        <v>9.8794609787100225E-6</v>
      </c>
      <c r="E11" s="2">
        <v>4.8103918595352457</v>
      </c>
      <c r="F11" s="2">
        <v>54.647615674331831</v>
      </c>
      <c r="G11" s="2">
        <v>21.692924999608543</v>
      </c>
      <c r="H11" s="2">
        <v>78.87030196953161</v>
      </c>
      <c r="I11" s="2">
        <v>35.470458675268738</v>
      </c>
      <c r="J11" s="2">
        <v>7.0371329273058869</v>
      </c>
      <c r="K11" s="2">
        <v>0</v>
      </c>
      <c r="L11" s="2">
        <v>0</v>
      </c>
      <c r="M11" s="2">
        <v>35.467957766963259</v>
      </c>
      <c r="N11" s="2">
        <v>18.982559066744191</v>
      </c>
      <c r="O11" s="2">
        <v>5.7523999986208727</v>
      </c>
      <c r="P11" s="2">
        <v>29.621472534806394</v>
      </c>
      <c r="Q11" s="2">
        <v>115.11835982012838</v>
      </c>
      <c r="R11" s="2">
        <v>29.338309572447766</v>
      </c>
      <c r="S11" s="2">
        <v>7.6023522728064577E-2</v>
      </c>
      <c r="T11" s="2">
        <v>493.37343870147043</v>
      </c>
    </row>
    <row r="12" spans="1:20" x14ac:dyDescent="0.25">
      <c r="A12" s="3" t="s">
        <v>15</v>
      </c>
      <c r="B12" s="2">
        <v>0.44186254334943048</v>
      </c>
      <c r="C12" s="2">
        <v>79.429950000824817</v>
      </c>
      <c r="D12" s="2">
        <v>7.9231307299317917E-6</v>
      </c>
      <c r="E12" s="2">
        <v>0.46274353642029808</v>
      </c>
      <c r="F12" s="2">
        <v>19.172726578348623</v>
      </c>
      <c r="G12" s="2">
        <v>32.444510119059558</v>
      </c>
      <c r="H12" s="2">
        <v>59.701598309057466</v>
      </c>
      <c r="I12" s="2">
        <v>19.446752687336183</v>
      </c>
      <c r="J12" s="2">
        <v>6.2341076797799069</v>
      </c>
      <c r="K12" s="2">
        <v>0</v>
      </c>
      <c r="L12" s="2">
        <v>0</v>
      </c>
      <c r="M12" s="2">
        <v>39.536207494630766</v>
      </c>
      <c r="N12" s="2">
        <v>19.140319971404914</v>
      </c>
      <c r="O12" s="2">
        <v>5.75239999862087</v>
      </c>
      <c r="P12" s="2">
        <v>30.219284569291116</v>
      </c>
      <c r="Q12" s="2">
        <v>172.67753889742966</v>
      </c>
      <c r="R12" s="2">
        <v>44.007463819538835</v>
      </c>
      <c r="S12" s="2">
        <v>9.5028754256471809E-2</v>
      </c>
      <c r="T12" s="2">
        <v>528.76250288247957</v>
      </c>
    </row>
    <row r="13" spans="1:20" x14ac:dyDescent="0.25">
      <c r="A13" s="3" t="s">
        <v>16</v>
      </c>
      <c r="B13" s="2">
        <v>3.8422478515514724E-2</v>
      </c>
      <c r="C13" s="2">
        <v>105.90660000082499</v>
      </c>
      <c r="D13" s="2">
        <v>8.432367648157872E-6</v>
      </c>
      <c r="E13" s="2">
        <v>5.9595532315985791E-3</v>
      </c>
      <c r="F13" s="2">
        <v>3.1659831626006243</v>
      </c>
      <c r="G13" s="2">
        <v>30.348664132089574</v>
      </c>
      <c r="H13" s="2">
        <v>10.87204177373799</v>
      </c>
      <c r="I13" s="2">
        <v>6.1265221159609977</v>
      </c>
      <c r="J13" s="2">
        <v>4.9849839465477626</v>
      </c>
      <c r="K13" s="2">
        <v>0</v>
      </c>
      <c r="L13" s="2">
        <v>0</v>
      </c>
      <c r="M13" s="2">
        <v>41.840997302808326</v>
      </c>
      <c r="N13" s="2">
        <v>19.313856966532175</v>
      </c>
      <c r="O13" s="2">
        <v>5.9275999986208721</v>
      </c>
      <c r="P13" s="2">
        <v>32.991465119986778</v>
      </c>
      <c r="Q13" s="2">
        <v>259.01630751338166</v>
      </c>
      <c r="R13" s="2">
        <v>66.011195190175513</v>
      </c>
      <c r="S13" s="2">
        <v>0.11878529366716524</v>
      </c>
      <c r="T13" s="2">
        <v>586.66939298104921</v>
      </c>
    </row>
    <row r="14" spans="1:20" x14ac:dyDescent="0.25">
      <c r="A14" s="3" t="s">
        <v>17</v>
      </c>
      <c r="B14" s="2">
        <v>1.151818112357031E-3</v>
      </c>
      <c r="C14" s="2">
        <v>70.366844257461338</v>
      </c>
      <c r="D14" s="2">
        <v>6.3307086498764772E-6</v>
      </c>
      <c r="E14" s="2">
        <v>1.617295804949705E-4</v>
      </c>
      <c r="F14" s="2">
        <v>0.10867923592294125</v>
      </c>
      <c r="G14" s="2">
        <v>13.381262981797365</v>
      </c>
      <c r="H14" s="2">
        <v>0.39956863139441934</v>
      </c>
      <c r="I14" s="2">
        <v>0.50706226345731398</v>
      </c>
      <c r="J14" s="2">
        <v>3.057301840539115</v>
      </c>
      <c r="K14" s="2">
        <v>0</v>
      </c>
      <c r="L14" s="2">
        <v>0</v>
      </c>
      <c r="M14" s="2">
        <v>40.577434296210754</v>
      </c>
      <c r="N14" s="2">
        <v>19.504747661171834</v>
      </c>
      <c r="O14" s="2">
        <v>6.2779999986208708</v>
      </c>
      <c r="P14" s="2">
        <v>36.017953024806964</v>
      </c>
      <c r="Q14" s="2">
        <v>388.52446043730964</v>
      </c>
      <c r="R14" s="2">
        <v>99.016792246130493</v>
      </c>
      <c r="S14" s="2">
        <v>0.14848096793039722</v>
      </c>
      <c r="T14" s="2">
        <v>677.88990772115494</v>
      </c>
    </row>
    <row r="15" spans="1:20" x14ac:dyDescent="0.25">
      <c r="A15" s="1" t="s">
        <v>2</v>
      </c>
      <c r="B15" s="2">
        <v>529.91149922016166</v>
      </c>
      <c r="C15" s="2">
        <v>335.13334428199619</v>
      </c>
      <c r="D15" s="2">
        <v>188.17482700975057</v>
      </c>
      <c r="E15" s="2">
        <v>162.58639677819124</v>
      </c>
      <c r="F15" s="2">
        <v>586.15791625438385</v>
      </c>
      <c r="G15" s="2">
        <v>108.71382474467438</v>
      </c>
      <c r="H15" s="2">
        <v>475.20181318225036</v>
      </c>
      <c r="I15" s="2">
        <v>201.39319938721684</v>
      </c>
      <c r="J15" s="2">
        <v>85.070931535282298</v>
      </c>
      <c r="K15" s="2">
        <v>0</v>
      </c>
      <c r="L15" s="2">
        <v>0</v>
      </c>
      <c r="M15" s="2">
        <v>223.56393387100491</v>
      </c>
      <c r="N15" s="2">
        <v>169.38016242222722</v>
      </c>
      <c r="O15" s="2">
        <v>58.104977461918459</v>
      </c>
      <c r="P15" s="2">
        <v>287.46304312791483</v>
      </c>
      <c r="Q15" s="2">
        <v>1216.9263044964928</v>
      </c>
      <c r="R15" s="2">
        <v>325.6427229883036</v>
      </c>
      <c r="S15" s="2">
        <v>0.63814237934708773</v>
      </c>
      <c r="T15" s="2">
        <v>4954.063039141116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4"/>
  <dimension ref="A3:U15"/>
  <sheetViews>
    <sheetView zoomScaleNormal="100" workbookViewId="0">
      <selection activeCell="J8" sqref="J8"/>
    </sheetView>
  </sheetViews>
  <sheetFormatPr baseColWidth="10" defaultRowHeight="15" x14ac:dyDescent="0.25"/>
  <cols>
    <col min="1" max="1" width="22.42578125" bestFit="1" customWidth="1"/>
    <col min="2" max="2" width="23.7109375" bestFit="1" customWidth="1"/>
    <col min="3" max="19" width="12" bestFit="1" customWidth="1"/>
    <col min="20" max="20" width="13.42578125" bestFit="1" customWidth="1"/>
    <col min="21" max="22" width="15.5703125" bestFit="1" customWidth="1"/>
    <col min="23" max="23" width="12" customWidth="1"/>
    <col min="24" max="24" width="12" bestFit="1" customWidth="1"/>
    <col min="25" max="26" width="12" customWidth="1"/>
    <col min="27" max="27" width="12" bestFit="1" customWidth="1"/>
    <col min="28" max="29" width="12" customWidth="1"/>
    <col min="30" max="30" width="12" bestFit="1" customWidth="1"/>
    <col min="31" max="32" width="12" customWidth="1"/>
    <col min="33" max="33" width="12" bestFit="1" customWidth="1"/>
    <col min="34" max="35" width="12.7109375" bestFit="1" customWidth="1"/>
    <col min="36" max="36" width="12" bestFit="1" customWidth="1"/>
    <col min="37" max="38" width="12" customWidth="1"/>
    <col min="39" max="39" width="12" bestFit="1" customWidth="1"/>
    <col min="40" max="41" width="12" customWidth="1"/>
    <col min="42" max="42" width="12" bestFit="1" customWidth="1"/>
    <col min="43" max="44" width="12" customWidth="1"/>
    <col min="45" max="45" width="12" bestFit="1" customWidth="1"/>
    <col min="46" max="47" width="12" customWidth="1"/>
    <col min="48" max="48" width="12" bestFit="1" customWidth="1"/>
    <col min="49" max="49" width="12.7109375" bestFit="1" customWidth="1"/>
    <col min="50" max="50" width="13.42578125" customWidth="1"/>
    <col min="51" max="51" width="12" bestFit="1" customWidth="1"/>
    <col min="52" max="53" width="12" customWidth="1"/>
    <col min="54" max="54" width="12" bestFit="1" customWidth="1"/>
    <col min="55" max="56" width="12" customWidth="1"/>
    <col min="57" max="57" width="12" bestFit="1" customWidth="1"/>
    <col min="58" max="59" width="12" customWidth="1"/>
    <col min="60" max="64" width="12" bestFit="1" customWidth="1"/>
    <col min="65" max="65" width="12.28515625" bestFit="1" customWidth="1"/>
    <col min="66" max="71" width="12" bestFit="1" customWidth="1"/>
    <col min="72" max="72" width="12" customWidth="1"/>
    <col min="73" max="81" width="12" bestFit="1" customWidth="1"/>
    <col min="82" max="82" width="12.7109375" bestFit="1" customWidth="1"/>
    <col min="83" max="90" width="12" bestFit="1" customWidth="1"/>
    <col min="91" max="91" width="12" customWidth="1"/>
    <col min="92" max="100" width="12" bestFit="1" customWidth="1"/>
    <col min="101" max="101" width="12.7109375" bestFit="1" customWidth="1"/>
    <col min="102" max="110" width="12" bestFit="1" customWidth="1"/>
    <col min="111" max="111" width="12" customWidth="1"/>
    <col min="112" max="120" width="12" bestFit="1" customWidth="1"/>
    <col min="121" max="121" width="12.7109375" bestFit="1" customWidth="1"/>
    <col min="122" max="122" width="13.42578125" bestFit="1" customWidth="1"/>
    <col min="123" max="130" width="12" bestFit="1" customWidth="1"/>
    <col min="131" max="131" width="12" customWidth="1"/>
    <col min="132" max="139" width="12" bestFit="1" customWidth="1"/>
    <col min="140" max="140" width="12.7109375" bestFit="1" customWidth="1"/>
    <col min="141" max="141" width="12.42578125" bestFit="1" customWidth="1"/>
    <col min="142" max="149" width="12" bestFit="1" customWidth="1"/>
    <col min="150" max="150" width="12" customWidth="1"/>
    <col min="151" max="158" width="12" bestFit="1" customWidth="1"/>
    <col min="159" max="159" width="12.7109375" bestFit="1" customWidth="1"/>
    <col min="160" max="160" width="12.85546875" bestFit="1" customWidth="1"/>
    <col min="161" max="168" width="12" bestFit="1" customWidth="1"/>
    <col min="169" max="169" width="12" customWidth="1"/>
    <col min="170" max="178" width="12" bestFit="1" customWidth="1"/>
    <col min="179" max="179" width="12.7109375" bestFit="1" customWidth="1"/>
    <col min="180" max="180" width="12.42578125" bestFit="1" customWidth="1"/>
    <col min="181" max="183" width="12" bestFit="1" customWidth="1"/>
    <col min="184" max="184" width="12" customWidth="1"/>
    <col min="185" max="192" width="12" bestFit="1" customWidth="1"/>
    <col min="193" max="193" width="12.7109375" bestFit="1" customWidth="1"/>
    <col min="194" max="194" width="12.42578125" bestFit="1" customWidth="1"/>
    <col min="195" max="201" width="12" bestFit="1" customWidth="1"/>
    <col min="202" max="202" width="12" customWidth="1"/>
    <col min="203" max="211" width="12" bestFit="1" customWidth="1"/>
    <col min="212" max="212" width="12.28515625" bestFit="1" customWidth="1"/>
    <col min="213" max="221" width="12" bestFit="1" customWidth="1"/>
    <col min="222" max="222" width="12" customWidth="1"/>
    <col min="223" max="231" width="12" bestFit="1" customWidth="1"/>
    <col min="232" max="232" width="12.7109375" bestFit="1" customWidth="1"/>
    <col min="233" max="233" width="12.5703125" bestFit="1" customWidth="1"/>
    <col min="234" max="239" width="12" bestFit="1" customWidth="1"/>
    <col min="240" max="240" width="12" customWidth="1"/>
    <col min="241" max="247" width="12" bestFit="1" customWidth="1"/>
    <col min="248" max="248" width="12.5703125" bestFit="1" customWidth="1"/>
    <col min="249" max="257" width="12" bestFit="1" customWidth="1"/>
    <col min="258" max="258" width="12" customWidth="1"/>
    <col min="259" max="267" width="12" bestFit="1" customWidth="1"/>
    <col min="268" max="268" width="12.7109375" bestFit="1" customWidth="1"/>
    <col min="269" max="269" width="13.5703125" bestFit="1" customWidth="1"/>
    <col min="270" max="274" width="12" bestFit="1" customWidth="1"/>
    <col min="275" max="275" width="12" customWidth="1"/>
    <col min="276" max="282" width="12" bestFit="1" customWidth="1"/>
    <col min="283" max="283" width="12.7109375" bestFit="1" customWidth="1"/>
    <col min="284" max="284" width="12.42578125" bestFit="1" customWidth="1"/>
    <col min="285" max="300" width="12" bestFit="1" customWidth="1"/>
    <col min="301" max="301" width="12.7109375" bestFit="1" customWidth="1"/>
    <col min="302" max="302" width="12.5703125" bestFit="1" customWidth="1"/>
    <col min="303" max="312" width="12" bestFit="1" customWidth="1"/>
    <col min="313" max="313" width="12.7109375" bestFit="1" customWidth="1"/>
    <col min="314" max="314" width="13" bestFit="1" customWidth="1"/>
    <col min="315" max="322" width="12" bestFit="1" customWidth="1"/>
    <col min="323" max="323" width="12" customWidth="1"/>
    <col min="324" max="331" width="12" bestFit="1" customWidth="1"/>
    <col min="332" max="333" width="12.7109375" bestFit="1" customWidth="1"/>
    <col min="334" max="334" width="15.5703125" bestFit="1" customWidth="1"/>
  </cols>
  <sheetData>
    <row r="3" spans="1:21" x14ac:dyDescent="0.25">
      <c r="A3" s="4" t="s">
        <v>66</v>
      </c>
      <c r="B3" s="4" t="s">
        <v>0</v>
      </c>
    </row>
    <row r="4" spans="1:21" x14ac:dyDescent="0.25">
      <c r="A4" s="4" t="s">
        <v>3</v>
      </c>
      <c r="B4" t="s">
        <v>45</v>
      </c>
      <c r="C4" t="s">
        <v>43</v>
      </c>
      <c r="D4" t="s">
        <v>5</v>
      </c>
      <c r="E4" t="s">
        <v>7</v>
      </c>
      <c r="F4" t="s">
        <v>38</v>
      </c>
      <c r="G4" t="s">
        <v>40</v>
      </c>
      <c r="H4" t="s">
        <v>4</v>
      </c>
      <c r="I4" t="s">
        <v>6</v>
      </c>
      <c r="J4" t="s">
        <v>8</v>
      </c>
      <c r="K4" t="s">
        <v>39</v>
      </c>
      <c r="L4" t="s">
        <v>37</v>
      </c>
      <c r="M4" t="s">
        <v>9</v>
      </c>
      <c r="N4" t="s">
        <v>41</v>
      </c>
      <c r="O4" t="s">
        <v>44</v>
      </c>
      <c r="P4" t="s">
        <v>42</v>
      </c>
      <c r="Q4" t="s">
        <v>35</v>
      </c>
      <c r="R4" t="s">
        <v>36</v>
      </c>
      <c r="S4" t="s">
        <v>34</v>
      </c>
      <c r="T4" t="s">
        <v>67</v>
      </c>
      <c r="U4" t="s">
        <v>2</v>
      </c>
    </row>
    <row r="5" spans="1:21" x14ac:dyDescent="0.25">
      <c r="A5" s="1" t="s">
        <v>27</v>
      </c>
      <c r="B5" s="2">
        <v>529.91149922016166</v>
      </c>
      <c r="C5" s="2">
        <v>335.13334428199619</v>
      </c>
      <c r="D5" s="2">
        <v>162.58639677819124</v>
      </c>
      <c r="E5" s="2">
        <v>586.15791625438374</v>
      </c>
      <c r="F5" s="2">
        <v>108.71382474467438</v>
      </c>
      <c r="G5" s="2">
        <v>188.17482700975054</v>
      </c>
      <c r="H5" s="2">
        <v>475.20181318225036</v>
      </c>
      <c r="I5" s="2">
        <v>201.39319938721684</v>
      </c>
      <c r="J5" s="2">
        <v>85.070931535282284</v>
      </c>
      <c r="K5" s="2">
        <v>0</v>
      </c>
      <c r="L5" s="2">
        <v>0</v>
      </c>
      <c r="M5" s="2">
        <v>223.56393387100491</v>
      </c>
      <c r="N5" s="2">
        <v>169.38016242222722</v>
      </c>
      <c r="O5" s="2">
        <v>287.46304312791483</v>
      </c>
      <c r="P5" s="2">
        <v>0.63814237934708795</v>
      </c>
      <c r="Q5" s="2">
        <v>1216.9263044964928</v>
      </c>
      <c r="R5" s="2">
        <v>325.6427229883036</v>
      </c>
      <c r="S5" s="2">
        <v>58.104977461918459</v>
      </c>
      <c r="T5" s="2">
        <v>5.6317680344190872</v>
      </c>
      <c r="U5" s="2">
        <v>4959.694807175536</v>
      </c>
    </row>
    <row r="6" spans="1:21" x14ac:dyDescent="0.25">
      <c r="A6" s="3" t="s">
        <v>10</v>
      </c>
      <c r="B6" s="2">
        <v>143.93276227393409</v>
      </c>
      <c r="C6" s="2">
        <v>8.2450934968392176E-10</v>
      </c>
      <c r="D6" s="2">
        <v>27.563345850527167</v>
      </c>
      <c r="E6" s="2">
        <v>80.54426807295593</v>
      </c>
      <c r="F6" s="2"/>
      <c r="G6" s="2">
        <v>65.05270816222675</v>
      </c>
      <c r="H6" s="2">
        <v>58.02764966906404</v>
      </c>
      <c r="I6" s="2">
        <v>14.635049851766404</v>
      </c>
      <c r="J6" s="2">
        <v>14.995717511439411</v>
      </c>
      <c r="K6" s="2">
        <v>0</v>
      </c>
      <c r="L6" s="2">
        <v>0</v>
      </c>
      <c r="M6" s="2">
        <v>4.846728150959037</v>
      </c>
      <c r="N6" s="2">
        <v>18.502212096404904</v>
      </c>
      <c r="O6" s="2">
        <v>32.648120971643301</v>
      </c>
      <c r="P6" s="2">
        <v>3.1335171336396773E-2</v>
      </c>
      <c r="Q6" s="2">
        <v>61.143396805256259</v>
      </c>
      <c r="R6" s="2">
        <v>25.100236436880035</v>
      </c>
      <c r="S6" s="2">
        <v>6.6271963609678481</v>
      </c>
      <c r="T6" s="2">
        <v>-2.041445107375389</v>
      </c>
      <c r="U6" s="2">
        <v>551.60928227881072</v>
      </c>
    </row>
    <row r="7" spans="1:21" x14ac:dyDescent="0.25">
      <c r="A7" s="3" t="s">
        <v>11</v>
      </c>
      <c r="B7" s="2">
        <v>143.52211185758711</v>
      </c>
      <c r="C7" s="2">
        <v>8.2457551897618941E-10</v>
      </c>
      <c r="D7" s="2">
        <v>42.671605909374215</v>
      </c>
      <c r="E7" s="2">
        <v>121.21923948246817</v>
      </c>
      <c r="F7" s="2"/>
      <c r="G7" s="2">
        <v>14.643690413330742</v>
      </c>
      <c r="H7" s="2">
        <v>63.36575582733559</v>
      </c>
      <c r="I7" s="2">
        <v>27.995528635130846</v>
      </c>
      <c r="J7" s="2">
        <v>16.718517576041709</v>
      </c>
      <c r="K7" s="2">
        <v>0</v>
      </c>
      <c r="L7" s="2">
        <v>0</v>
      </c>
      <c r="M7" s="2">
        <v>4.6608867267116629</v>
      </c>
      <c r="N7" s="2">
        <v>18.61452141843894</v>
      </c>
      <c r="O7" s="2">
        <v>32.741891890511994</v>
      </c>
      <c r="P7" s="2">
        <v>3.892531078434143E-2</v>
      </c>
      <c r="Q7" s="2">
        <v>43.710135148758248</v>
      </c>
      <c r="R7" s="2">
        <v>9.9383169917775778</v>
      </c>
      <c r="S7" s="2">
        <v>10.425820914140241</v>
      </c>
      <c r="T7" s="2">
        <v>-4.0218693898249969</v>
      </c>
      <c r="U7" s="2">
        <v>546.24507871339097</v>
      </c>
    </row>
    <row r="8" spans="1:21" x14ac:dyDescent="0.25">
      <c r="A8" s="3" t="s">
        <v>12</v>
      </c>
      <c r="B8" s="2">
        <v>72.934725311973921</v>
      </c>
      <c r="C8" s="2">
        <v>8.2511375509852769E-10</v>
      </c>
      <c r="D8" s="2">
        <v>38.546757910629715</v>
      </c>
      <c r="E8" s="2">
        <v>128.32052833351159</v>
      </c>
      <c r="F8" s="2"/>
      <c r="G8" s="2">
        <v>7.5050419388327719E-6</v>
      </c>
      <c r="H8" s="2">
        <v>75.774586776123996</v>
      </c>
      <c r="I8" s="2">
        <v>39.381702123016979</v>
      </c>
      <c r="J8" s="2">
        <v>9.4042921006748479</v>
      </c>
      <c r="K8" s="2">
        <v>0</v>
      </c>
      <c r="L8" s="2">
        <v>0</v>
      </c>
      <c r="M8" s="2">
        <v>21.291197791531552</v>
      </c>
      <c r="N8" s="2">
        <v>18.726830740472696</v>
      </c>
      <c r="O8" s="2">
        <v>30.989461445442217</v>
      </c>
      <c r="P8" s="2">
        <v>4.8655989326903973E-2</v>
      </c>
      <c r="Q8" s="2">
        <v>51.163716400904669</v>
      </c>
      <c r="R8" s="2">
        <v>13.039249297902057</v>
      </c>
      <c r="S8" s="2">
        <v>5.7523999986208709</v>
      </c>
      <c r="T8" s="2">
        <v>-1.4792501910734037</v>
      </c>
      <c r="U8" s="2">
        <v>503.89486153492567</v>
      </c>
    </row>
    <row r="9" spans="1:21" x14ac:dyDescent="0.25">
      <c r="A9" s="3" t="s">
        <v>13</v>
      </c>
      <c r="B9" s="2">
        <v>19.165481453964841</v>
      </c>
      <c r="C9" s="2">
        <v>26.476650000824879</v>
      </c>
      <c r="D9" s="2">
        <v>18.372054264329925</v>
      </c>
      <c r="E9" s="2">
        <v>97.589657226214257</v>
      </c>
      <c r="F9" s="2">
        <v>10.846462499608391</v>
      </c>
      <c r="G9" s="2">
        <v>7.2259237693621014E-6</v>
      </c>
      <c r="H9" s="2">
        <v>73.60917033762145</v>
      </c>
      <c r="I9" s="2">
        <v>43.6197895629426</v>
      </c>
      <c r="J9" s="2">
        <v>7.6201052517297994</v>
      </c>
      <c r="K9" s="2">
        <v>0</v>
      </c>
      <c r="L9" s="2">
        <v>0</v>
      </c>
      <c r="M9" s="2">
        <v>30.000892629083975</v>
      </c>
      <c r="N9" s="2">
        <v>18.839140062506598</v>
      </c>
      <c r="O9" s="2">
        <v>29.237031051362781</v>
      </c>
      <c r="P9" s="2">
        <v>6.0819337505137197E-2</v>
      </c>
      <c r="Q9" s="2">
        <v>76.745573768594141</v>
      </c>
      <c r="R9" s="2">
        <v>19.558873407720323</v>
      </c>
      <c r="S9" s="2">
        <v>5.7523999986208709</v>
      </c>
      <c r="T9" s="2">
        <v>-0.63291005526353805</v>
      </c>
      <c r="U9" s="2">
        <v>476.86119802329029</v>
      </c>
    </row>
    <row r="10" spans="1:21" x14ac:dyDescent="0.25">
      <c r="A10" s="3" t="s">
        <v>223</v>
      </c>
      <c r="B10" s="2">
        <v>146.34076104956108</v>
      </c>
      <c r="C10" s="2">
        <v>1.8760692555019887E-8</v>
      </c>
      <c r="D10" s="2">
        <v>30.153376164562555</v>
      </c>
      <c r="E10" s="2">
        <v>81.389218488029826</v>
      </c>
      <c r="F10" s="2">
        <v>1.2510961266976039E-8</v>
      </c>
      <c r="G10" s="2">
        <v>108.47838113755934</v>
      </c>
      <c r="H10" s="2">
        <v>54.581139888383802</v>
      </c>
      <c r="I10" s="2">
        <v>14.210333472336792</v>
      </c>
      <c r="J10" s="2">
        <v>15.018772701223858</v>
      </c>
      <c r="K10" s="2">
        <v>0</v>
      </c>
      <c r="L10" s="2">
        <v>0</v>
      </c>
      <c r="M10" s="2">
        <v>5.3416317121055945</v>
      </c>
      <c r="N10" s="2">
        <v>17.755974438550972</v>
      </c>
      <c r="O10" s="2">
        <v>32.996362520063279</v>
      </c>
      <c r="P10" s="2">
        <v>2.0088031812209636E-2</v>
      </c>
      <c r="Q10" s="2">
        <v>48.826815704730102</v>
      </c>
      <c r="R10" s="2">
        <v>19.632286025731002</v>
      </c>
      <c r="S10" s="2">
        <v>5.8367601950851506</v>
      </c>
      <c r="T10" s="2"/>
      <c r="U10" s="2">
        <v>580.58190156100716</v>
      </c>
    </row>
    <row r="11" spans="1:21" x14ac:dyDescent="0.25">
      <c r="A11" s="3" t="s">
        <v>14</v>
      </c>
      <c r="B11" s="2">
        <v>3.534220433163374</v>
      </c>
      <c r="C11" s="2">
        <v>52.953300000825237</v>
      </c>
      <c r="D11" s="2">
        <v>4.8103918595352457</v>
      </c>
      <c r="E11" s="2">
        <v>54.647615674331831</v>
      </c>
      <c r="F11" s="2">
        <v>21.692924999608543</v>
      </c>
      <c r="G11" s="2">
        <v>9.8794609787100225E-6</v>
      </c>
      <c r="H11" s="2">
        <v>78.87030196953161</v>
      </c>
      <c r="I11" s="2">
        <v>35.470458675268738</v>
      </c>
      <c r="J11" s="2">
        <v>7.0371329273058869</v>
      </c>
      <c r="K11" s="2">
        <v>0</v>
      </c>
      <c r="L11" s="2">
        <v>0</v>
      </c>
      <c r="M11" s="2">
        <v>35.467957766963259</v>
      </c>
      <c r="N11" s="2">
        <v>18.982559066744191</v>
      </c>
      <c r="O11" s="2">
        <v>29.621472534806394</v>
      </c>
      <c r="P11" s="2">
        <v>7.6023522728064577E-2</v>
      </c>
      <c r="Q11" s="2">
        <v>115.11835982012838</v>
      </c>
      <c r="R11" s="2">
        <v>29.338309572447766</v>
      </c>
      <c r="S11" s="2">
        <v>5.7523999986208727</v>
      </c>
      <c r="T11" s="2">
        <v>5.2494997664783938E-2</v>
      </c>
      <c r="U11" s="2">
        <v>493.42593369913521</v>
      </c>
    </row>
    <row r="12" spans="1:21" x14ac:dyDescent="0.25">
      <c r="A12" s="3" t="s">
        <v>15</v>
      </c>
      <c r="B12" s="2">
        <v>0.44186254334943048</v>
      </c>
      <c r="C12" s="2">
        <v>79.429950000824817</v>
      </c>
      <c r="D12" s="2">
        <v>0.46274353642029808</v>
      </c>
      <c r="E12" s="2">
        <v>19.172726578348623</v>
      </c>
      <c r="F12" s="2">
        <v>32.444510119059558</v>
      </c>
      <c r="G12" s="2">
        <v>7.9231307299317917E-6</v>
      </c>
      <c r="H12" s="2">
        <v>59.701598309057466</v>
      </c>
      <c r="I12" s="2">
        <v>19.446752687336183</v>
      </c>
      <c r="J12" s="2">
        <v>6.2341076797799069</v>
      </c>
      <c r="K12" s="2">
        <v>0</v>
      </c>
      <c r="L12" s="2">
        <v>0</v>
      </c>
      <c r="M12" s="2">
        <v>39.536207494630766</v>
      </c>
      <c r="N12" s="2">
        <v>19.140319971404914</v>
      </c>
      <c r="O12" s="2">
        <v>30.219284569291116</v>
      </c>
      <c r="P12" s="2">
        <v>9.5028754256471809E-2</v>
      </c>
      <c r="Q12" s="2">
        <v>172.67753889742966</v>
      </c>
      <c r="R12" s="2">
        <v>44.007463819538835</v>
      </c>
      <c r="S12" s="2">
        <v>5.75239999862087</v>
      </c>
      <c r="T12" s="2">
        <v>1.6048897424521336</v>
      </c>
      <c r="U12" s="2">
        <v>530.36739262493177</v>
      </c>
    </row>
    <row r="13" spans="1:21" x14ac:dyDescent="0.25">
      <c r="A13" s="3" t="s">
        <v>16</v>
      </c>
      <c r="B13" s="2">
        <v>3.8422478515514724E-2</v>
      </c>
      <c r="C13" s="2">
        <v>105.90660000082499</v>
      </c>
      <c r="D13" s="2">
        <v>5.9595532315985791E-3</v>
      </c>
      <c r="E13" s="2">
        <v>3.1659831626006243</v>
      </c>
      <c r="F13" s="2">
        <v>30.348664132089574</v>
      </c>
      <c r="G13" s="2">
        <v>8.432367648157872E-6</v>
      </c>
      <c r="H13" s="2">
        <v>10.87204177373799</v>
      </c>
      <c r="I13" s="2">
        <v>6.1265221159609977</v>
      </c>
      <c r="J13" s="2">
        <v>4.9849839465477626</v>
      </c>
      <c r="K13" s="2">
        <v>0</v>
      </c>
      <c r="L13" s="2">
        <v>0</v>
      </c>
      <c r="M13" s="2">
        <v>41.840997302808326</v>
      </c>
      <c r="N13" s="2">
        <v>19.313856966532175</v>
      </c>
      <c r="O13" s="2">
        <v>32.991465119986778</v>
      </c>
      <c r="P13" s="2">
        <v>0.11878529366716524</v>
      </c>
      <c r="Q13" s="2">
        <v>259.01630751338166</v>
      </c>
      <c r="R13" s="2">
        <v>66.011195190175513</v>
      </c>
      <c r="S13" s="2">
        <v>5.9275999986208721</v>
      </c>
      <c r="T13" s="2">
        <v>4.0875573451532148</v>
      </c>
      <c r="U13" s="2">
        <v>590.7569503262024</v>
      </c>
    </row>
    <row r="14" spans="1:21" x14ac:dyDescent="0.25">
      <c r="A14" s="3" t="s">
        <v>17</v>
      </c>
      <c r="B14" s="2">
        <v>1.151818112357031E-3</v>
      </c>
      <c r="C14" s="2">
        <v>70.366844257461338</v>
      </c>
      <c r="D14" s="2">
        <v>1.617295804949705E-4</v>
      </c>
      <c r="E14" s="2">
        <v>0.10867923592294125</v>
      </c>
      <c r="F14" s="2">
        <v>13.381262981797365</v>
      </c>
      <c r="G14" s="2">
        <v>6.3307086498764772E-6</v>
      </c>
      <c r="H14" s="2">
        <v>0.39956863139441934</v>
      </c>
      <c r="I14" s="2">
        <v>0.50706226345731398</v>
      </c>
      <c r="J14" s="2">
        <v>3.057301840539115</v>
      </c>
      <c r="K14" s="2">
        <v>0</v>
      </c>
      <c r="L14" s="2">
        <v>0</v>
      </c>
      <c r="M14" s="2">
        <v>40.577434296210754</v>
      </c>
      <c r="N14" s="2">
        <v>19.504747661171834</v>
      </c>
      <c r="O14" s="2">
        <v>36.017953024806964</v>
      </c>
      <c r="P14" s="2">
        <v>0.14848096793039722</v>
      </c>
      <c r="Q14" s="2">
        <v>388.52446043730964</v>
      </c>
      <c r="R14" s="2">
        <v>99.016792246130493</v>
      </c>
      <c r="S14" s="2">
        <v>6.2779999986208708</v>
      </c>
      <c r="T14" s="2">
        <v>8.0623006926862821</v>
      </c>
      <c r="U14" s="2">
        <v>685.95220841384128</v>
      </c>
    </row>
    <row r="15" spans="1:21" x14ac:dyDescent="0.25">
      <c r="A15" s="1" t="s">
        <v>2</v>
      </c>
      <c r="B15" s="2">
        <v>529.91149922016166</v>
      </c>
      <c r="C15" s="2">
        <v>335.13334428199619</v>
      </c>
      <c r="D15" s="2">
        <v>162.58639677819124</v>
      </c>
      <c r="E15" s="2">
        <v>586.15791625438374</v>
      </c>
      <c r="F15" s="2">
        <v>108.71382474467438</v>
      </c>
      <c r="G15" s="2">
        <v>188.17482700975054</v>
      </c>
      <c r="H15" s="2">
        <v>475.20181318225036</v>
      </c>
      <c r="I15" s="2">
        <v>201.39319938721684</v>
      </c>
      <c r="J15" s="2">
        <v>85.070931535282284</v>
      </c>
      <c r="K15" s="2">
        <v>0</v>
      </c>
      <c r="L15" s="2">
        <v>0</v>
      </c>
      <c r="M15" s="2">
        <v>223.56393387100491</v>
      </c>
      <c r="N15" s="2">
        <v>169.38016242222722</v>
      </c>
      <c r="O15" s="2">
        <v>287.46304312791483</v>
      </c>
      <c r="P15" s="2">
        <v>0.63814237934708795</v>
      </c>
      <c r="Q15" s="2">
        <v>1216.9263044964928</v>
      </c>
      <c r="R15" s="2">
        <v>325.6427229883036</v>
      </c>
      <c r="S15" s="2">
        <v>58.104977461918459</v>
      </c>
      <c r="T15" s="2">
        <v>5.6317680344190872</v>
      </c>
      <c r="U15" s="2">
        <v>4959.694807175536</v>
      </c>
    </row>
  </sheetData>
  <pageMargins left="0.7" right="0.7" top="0.78740157499999996" bottom="0.78740157499999996" header="0.3" footer="0.3"/>
  <pageSetup paperSize="9" scale="95" orientation="portrait" r:id="rId2"/>
  <drawing r:id="rId3"/>
  <extLst>
    <ext xmlns:x14="http://schemas.microsoft.com/office/spreadsheetml/2009/9/main" uri="{A8765BA9-456A-4dab-B4F3-ACF838C121DE}">
      <x14:slicerList>
        <x14:slicer r:id="rId4"/>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3:N195"/>
  <sheetViews>
    <sheetView zoomScaleNormal="100" workbookViewId="0">
      <selection activeCell="I4" sqref="I4"/>
    </sheetView>
  </sheetViews>
  <sheetFormatPr baseColWidth="10" defaultRowHeight="15" x14ac:dyDescent="0.25"/>
  <cols>
    <col min="1" max="1" width="25.28515625" bestFit="1" customWidth="1"/>
    <col min="2" max="2" width="23.7109375" bestFit="1" customWidth="1"/>
    <col min="3" max="5" width="12" bestFit="1" customWidth="1"/>
    <col min="6" max="9" width="12" customWidth="1"/>
    <col min="10" max="12" width="12" bestFit="1" customWidth="1"/>
    <col min="13" max="13" width="12.7109375" bestFit="1" customWidth="1"/>
    <col min="14" max="14" width="15.5703125" customWidth="1"/>
    <col min="15" max="15" width="15.5703125" bestFit="1" customWidth="1"/>
    <col min="16" max="19" width="12" customWidth="1"/>
    <col min="20" max="20" width="12.7109375" customWidth="1"/>
    <col min="21" max="22" width="15.5703125" bestFit="1" customWidth="1"/>
    <col min="23" max="23" width="12" customWidth="1"/>
    <col min="24" max="24" width="12" bestFit="1" customWidth="1"/>
    <col min="25" max="26" width="12" customWidth="1"/>
    <col min="27" max="27" width="12" bestFit="1" customWidth="1"/>
    <col min="28" max="29" width="12" customWidth="1"/>
    <col min="30" max="30" width="12" bestFit="1" customWidth="1"/>
    <col min="31" max="32" width="12" customWidth="1"/>
    <col min="33" max="33" width="12" bestFit="1" customWidth="1"/>
    <col min="34" max="35" width="12.7109375" bestFit="1" customWidth="1"/>
    <col min="36" max="36" width="12" bestFit="1" customWidth="1"/>
    <col min="37" max="38" width="12" customWidth="1"/>
    <col min="39" max="39" width="12" bestFit="1" customWidth="1"/>
    <col min="40" max="41" width="12" customWidth="1"/>
    <col min="42" max="42" width="12" bestFit="1" customWidth="1"/>
    <col min="43" max="44" width="12" customWidth="1"/>
    <col min="45" max="45" width="12" bestFit="1" customWidth="1"/>
    <col min="46" max="47" width="12" customWidth="1"/>
    <col min="48" max="48" width="12" bestFit="1" customWidth="1"/>
    <col min="49" max="49" width="12.7109375" bestFit="1" customWidth="1"/>
    <col min="50" max="50" width="13.42578125" customWidth="1"/>
    <col min="51" max="51" width="12" bestFit="1" customWidth="1"/>
    <col min="52" max="53" width="12" customWidth="1"/>
    <col min="54" max="54" width="12" bestFit="1" customWidth="1"/>
    <col min="55" max="56" width="12" customWidth="1"/>
    <col min="57" max="57" width="12" bestFit="1" customWidth="1"/>
    <col min="58" max="59" width="12" customWidth="1"/>
    <col min="60" max="64" width="12" bestFit="1" customWidth="1"/>
    <col min="65" max="65" width="12.28515625" bestFit="1" customWidth="1"/>
    <col min="66" max="71" width="12" bestFit="1" customWidth="1"/>
    <col min="72" max="72" width="12" customWidth="1"/>
    <col min="73" max="81" width="12" bestFit="1" customWidth="1"/>
    <col min="82" max="82" width="12.7109375" bestFit="1" customWidth="1"/>
    <col min="83" max="90" width="12" bestFit="1" customWidth="1"/>
    <col min="91" max="91" width="12" customWidth="1"/>
    <col min="92" max="100" width="12" bestFit="1" customWidth="1"/>
    <col min="101" max="101" width="12.7109375" bestFit="1" customWidth="1"/>
    <col min="102" max="110" width="12" bestFit="1" customWidth="1"/>
    <col min="111" max="111" width="12" customWidth="1"/>
    <col min="112" max="120" width="12" bestFit="1" customWidth="1"/>
    <col min="121" max="121" width="12.7109375" bestFit="1" customWidth="1"/>
    <col min="122" max="122" width="13.42578125" bestFit="1" customWidth="1"/>
    <col min="123" max="130" width="12" bestFit="1" customWidth="1"/>
    <col min="131" max="131" width="12" customWidth="1"/>
    <col min="132" max="139" width="12" bestFit="1" customWidth="1"/>
    <col min="140" max="140" width="12.7109375" bestFit="1" customWidth="1"/>
    <col min="141" max="141" width="12.42578125" bestFit="1" customWidth="1"/>
    <col min="142" max="149" width="12" bestFit="1" customWidth="1"/>
    <col min="150" max="150" width="12" customWidth="1"/>
    <col min="151" max="158" width="12" bestFit="1" customWidth="1"/>
    <col min="159" max="159" width="12.7109375" bestFit="1" customWidth="1"/>
    <col min="160" max="160" width="12.85546875" bestFit="1" customWidth="1"/>
    <col min="161" max="168" width="12" bestFit="1" customWidth="1"/>
    <col min="169" max="169" width="12" customWidth="1"/>
    <col min="170" max="178" width="12" bestFit="1" customWidth="1"/>
    <col min="179" max="179" width="12.7109375" bestFit="1" customWidth="1"/>
    <col min="180" max="180" width="12.42578125" bestFit="1" customWidth="1"/>
    <col min="181" max="183" width="12" bestFit="1" customWidth="1"/>
    <col min="184" max="184" width="12" customWidth="1"/>
    <col min="185" max="192" width="12" bestFit="1" customWidth="1"/>
    <col min="193" max="193" width="12.7109375" bestFit="1" customWidth="1"/>
    <col min="194" max="194" width="12.42578125" bestFit="1" customWidth="1"/>
    <col min="195" max="201" width="12" bestFit="1" customWidth="1"/>
    <col min="202" max="202" width="12" customWidth="1"/>
    <col min="203" max="211" width="12" bestFit="1" customWidth="1"/>
    <col min="212" max="212" width="12.28515625" bestFit="1" customWidth="1"/>
    <col min="213" max="221" width="12" bestFit="1" customWidth="1"/>
    <col min="222" max="222" width="12" customWidth="1"/>
    <col min="223" max="231" width="12" bestFit="1" customWidth="1"/>
    <col min="232" max="232" width="12.7109375" bestFit="1" customWidth="1"/>
    <col min="233" max="233" width="12.5703125" bestFit="1" customWidth="1"/>
    <col min="234" max="239" width="12" bestFit="1" customWidth="1"/>
    <col min="240" max="240" width="12" customWidth="1"/>
    <col min="241" max="247" width="12" bestFit="1" customWidth="1"/>
    <col min="248" max="248" width="12.5703125" bestFit="1" customWidth="1"/>
    <col min="249" max="257" width="12" bestFit="1" customWidth="1"/>
    <col min="258" max="258" width="12" customWidth="1"/>
    <col min="259" max="267" width="12" bestFit="1" customWidth="1"/>
    <col min="268" max="268" width="12.7109375" bestFit="1" customWidth="1"/>
    <col min="269" max="269" width="13.5703125" bestFit="1" customWidth="1"/>
    <col min="270" max="274" width="12" bestFit="1" customWidth="1"/>
    <col min="275" max="275" width="12" customWidth="1"/>
    <col min="276" max="282" width="12" bestFit="1" customWidth="1"/>
    <col min="283" max="283" width="12.7109375" bestFit="1" customWidth="1"/>
    <col min="284" max="284" width="12.42578125" bestFit="1" customWidth="1"/>
    <col min="285" max="300" width="12" bestFit="1" customWidth="1"/>
    <col min="301" max="301" width="12.7109375" bestFit="1" customWidth="1"/>
    <col min="302" max="302" width="12.5703125" bestFit="1" customWidth="1"/>
    <col min="303" max="312" width="12" bestFit="1" customWidth="1"/>
    <col min="313" max="313" width="12.7109375" bestFit="1" customWidth="1"/>
    <col min="314" max="314" width="13" bestFit="1" customWidth="1"/>
    <col min="315" max="322" width="12" bestFit="1" customWidth="1"/>
    <col min="323" max="323" width="12" customWidth="1"/>
    <col min="324" max="331" width="12" bestFit="1" customWidth="1"/>
    <col min="332" max="333" width="12.7109375" bestFit="1" customWidth="1"/>
    <col min="334" max="334" width="15.5703125" bestFit="1" customWidth="1"/>
  </cols>
  <sheetData>
    <row r="3" spans="1:14" x14ac:dyDescent="0.25">
      <c r="A3" s="4" t="s">
        <v>78</v>
      </c>
      <c r="B3" s="4" t="s">
        <v>0</v>
      </c>
    </row>
    <row r="4" spans="1:14" x14ac:dyDescent="0.25">
      <c r="A4" s="4" t="s">
        <v>3</v>
      </c>
      <c r="B4" t="s">
        <v>69</v>
      </c>
      <c r="C4" t="s">
        <v>70</v>
      </c>
      <c r="D4" t="s">
        <v>71</v>
      </c>
      <c r="E4" t="s">
        <v>72</v>
      </c>
      <c r="F4" t="s">
        <v>52</v>
      </c>
      <c r="G4" t="s">
        <v>25</v>
      </c>
      <c r="H4" t="s">
        <v>73</v>
      </c>
      <c r="I4" t="s">
        <v>74</v>
      </c>
      <c r="J4" t="s">
        <v>75</v>
      </c>
      <c r="K4" t="s">
        <v>76</v>
      </c>
      <c r="L4" t="s">
        <v>77</v>
      </c>
      <c r="M4" t="s">
        <v>67</v>
      </c>
      <c r="N4" t="s">
        <v>2</v>
      </c>
    </row>
    <row r="5" spans="1:14" x14ac:dyDescent="0.25">
      <c r="A5" s="1" t="s">
        <v>79</v>
      </c>
      <c r="B5" s="2">
        <v>426.40821931833409</v>
      </c>
      <c r="C5" s="2">
        <v>332.38893902481573</v>
      </c>
      <c r="D5" s="2">
        <v>17.298845249831793</v>
      </c>
      <c r="E5" s="2">
        <v>0.87018932482327138</v>
      </c>
      <c r="F5" s="2">
        <v>416.65435989308207</v>
      </c>
      <c r="G5" s="2">
        <v>99.891938314540837</v>
      </c>
      <c r="H5" s="2">
        <v>4294.7775415442757</v>
      </c>
      <c r="I5" s="2">
        <v>582.82498319675778</v>
      </c>
      <c r="J5" s="2">
        <v>28.570500570651987</v>
      </c>
      <c r="K5" s="2">
        <v>2.2745354396310263E-3</v>
      </c>
      <c r="L5" s="2">
        <v>0</v>
      </c>
      <c r="M5" s="2">
        <v>26.289422846761973</v>
      </c>
      <c r="N5" s="2">
        <v>6225.9772138193148</v>
      </c>
    </row>
    <row r="6" spans="1:14" x14ac:dyDescent="0.25">
      <c r="A6" s="3" t="s">
        <v>10</v>
      </c>
      <c r="B6" s="2">
        <v>6.8137260265167923</v>
      </c>
      <c r="C6" s="2">
        <v>19.647517378344993</v>
      </c>
      <c r="D6" s="2">
        <v>0.89164687632266082</v>
      </c>
      <c r="E6" s="2"/>
      <c r="F6" s="2">
        <v>27.575941696158253</v>
      </c>
      <c r="G6" s="2">
        <v>7.096787231863658</v>
      </c>
      <c r="H6" s="2">
        <v>434.49854389951537</v>
      </c>
      <c r="I6" s="2">
        <v>35.636804482814988</v>
      </c>
      <c r="J6" s="2">
        <v>2.6747993301261932</v>
      </c>
      <c r="K6" s="2">
        <v>1.9374446155721021E-4</v>
      </c>
      <c r="L6" s="2">
        <v>0</v>
      </c>
      <c r="M6" s="2">
        <v>0.10156041661139059</v>
      </c>
      <c r="N6" s="2">
        <v>534.93752108273588</v>
      </c>
    </row>
    <row r="7" spans="1:14" x14ac:dyDescent="0.25">
      <c r="A7" s="3" t="s">
        <v>11</v>
      </c>
      <c r="B7" s="2">
        <v>7.375163287490671</v>
      </c>
      <c r="C7" s="2">
        <v>24.83748717718122</v>
      </c>
      <c r="D7" s="2">
        <v>0.96664476987447956</v>
      </c>
      <c r="E7" s="2"/>
      <c r="F7" s="2">
        <v>31.382956012587087</v>
      </c>
      <c r="G7" s="2">
        <v>7.3146505834631155</v>
      </c>
      <c r="H7" s="2">
        <v>466.73172496541918</v>
      </c>
      <c r="I7" s="2">
        <v>41.257636732179613</v>
      </c>
      <c r="J7" s="2">
        <v>2.6619347389026253</v>
      </c>
      <c r="K7" s="2">
        <v>2.0446570245963649E-4</v>
      </c>
      <c r="L7" s="2">
        <v>0</v>
      </c>
      <c r="M7" s="2">
        <v>1.0433859620716524E-2</v>
      </c>
      <c r="N7" s="2">
        <v>582.53883659242115</v>
      </c>
    </row>
    <row r="8" spans="1:14" x14ac:dyDescent="0.25">
      <c r="A8" s="3" t="s">
        <v>12</v>
      </c>
      <c r="B8" s="2">
        <v>22.181562681244035</v>
      </c>
      <c r="C8" s="2">
        <v>28.295502178786581</v>
      </c>
      <c r="D8" s="2">
        <v>1.7589549142468188</v>
      </c>
      <c r="E8" s="2"/>
      <c r="F8" s="2">
        <v>38.805012472805899</v>
      </c>
      <c r="G8" s="2">
        <v>9.7693870226057982</v>
      </c>
      <c r="H8" s="2">
        <v>466.5919607151643</v>
      </c>
      <c r="I8" s="2">
        <v>44.773512882816014</v>
      </c>
      <c r="J8" s="2">
        <v>2.4095296534370592</v>
      </c>
      <c r="K8" s="2">
        <v>1.9377675391018636E-4</v>
      </c>
      <c r="L8" s="2">
        <v>0</v>
      </c>
      <c r="M8" s="2">
        <v>2.3452434833127835</v>
      </c>
      <c r="N8" s="2">
        <v>616.93085978117324</v>
      </c>
    </row>
    <row r="9" spans="1:14" x14ac:dyDescent="0.25">
      <c r="A9" s="3" t="s">
        <v>13</v>
      </c>
      <c r="B9" s="2">
        <v>44.088251938685069</v>
      </c>
      <c r="C9" s="2">
        <v>31.955699934892532</v>
      </c>
      <c r="D9" s="2">
        <v>1.8886543135012532</v>
      </c>
      <c r="E9" s="2">
        <v>8.7256852899892018E-2</v>
      </c>
      <c r="F9" s="2">
        <v>42.842124500026131</v>
      </c>
      <c r="G9" s="2">
        <v>10.78015689154175</v>
      </c>
      <c r="H9" s="2">
        <v>489.93531075663708</v>
      </c>
      <c r="I9" s="2">
        <v>49.038923757668307</v>
      </c>
      <c r="J9" s="2">
        <v>2.5359937527759686</v>
      </c>
      <c r="K9" s="2">
        <v>2.0847832820797843E-4</v>
      </c>
      <c r="L9" s="2">
        <v>0</v>
      </c>
      <c r="M9" s="2">
        <v>2.6481226451729096</v>
      </c>
      <c r="N9" s="2">
        <v>675.80070382212898</v>
      </c>
    </row>
    <row r="10" spans="1:14" x14ac:dyDescent="0.25">
      <c r="A10" s="3" t="s">
        <v>223</v>
      </c>
      <c r="B10" s="2">
        <v>5.6734780157712148</v>
      </c>
      <c r="C10" s="2">
        <v>15.659494506850768</v>
      </c>
      <c r="D10" s="2">
        <v>0.79204730124265132</v>
      </c>
      <c r="E10" s="2">
        <v>1.646443365671546E-8</v>
      </c>
      <c r="F10" s="2">
        <v>25.099371918923886</v>
      </c>
      <c r="G10" s="2">
        <v>7.3258001427543258</v>
      </c>
      <c r="H10" s="2">
        <v>428.31679847395714</v>
      </c>
      <c r="I10" s="2">
        <v>32.149132631088612</v>
      </c>
      <c r="J10" s="2">
        <v>2.9999077021827132</v>
      </c>
      <c r="K10" s="2">
        <v>1.9999412107571518E-4</v>
      </c>
      <c r="L10" s="2">
        <v>0</v>
      </c>
      <c r="M10" s="2"/>
      <c r="N10" s="2">
        <v>518.01623070335677</v>
      </c>
    </row>
    <row r="11" spans="1:14" x14ac:dyDescent="0.25">
      <c r="A11" s="3" t="s">
        <v>14</v>
      </c>
      <c r="B11" s="2">
        <v>59.864820553348103</v>
      </c>
      <c r="C11" s="2">
        <v>44.12463108281522</v>
      </c>
      <c r="D11" s="2">
        <v>2.2554205948071733</v>
      </c>
      <c r="E11" s="2">
        <v>0.13889942244999104</v>
      </c>
      <c r="F11" s="2">
        <v>50.7503090274285</v>
      </c>
      <c r="G11" s="2">
        <v>12.111674044321539</v>
      </c>
      <c r="H11" s="2">
        <v>485.85067206103838</v>
      </c>
      <c r="I11" s="2">
        <v>67.45813190834005</v>
      </c>
      <c r="J11" s="2">
        <v>3.0413589367245359</v>
      </c>
      <c r="K11" s="2">
        <v>2.5213210968198367E-4</v>
      </c>
      <c r="L11" s="2">
        <v>0</v>
      </c>
      <c r="M11" s="2">
        <v>3.5834333925017372</v>
      </c>
      <c r="N11" s="2">
        <v>729.17960315588505</v>
      </c>
    </row>
    <row r="12" spans="1:14" x14ac:dyDescent="0.25">
      <c r="A12" s="3" t="s">
        <v>15</v>
      </c>
      <c r="B12" s="2">
        <v>77.415207433884376</v>
      </c>
      <c r="C12" s="2">
        <v>50.016316702913535</v>
      </c>
      <c r="D12" s="2">
        <v>2.5663558664623718</v>
      </c>
      <c r="E12" s="2">
        <v>0.17926682067117805</v>
      </c>
      <c r="F12" s="2">
        <v>59.089179950658789</v>
      </c>
      <c r="G12" s="2">
        <v>13.416967897924179</v>
      </c>
      <c r="H12" s="2">
        <v>491.15724862832269</v>
      </c>
      <c r="I12" s="2">
        <v>87.436605158340939</v>
      </c>
      <c r="J12" s="2">
        <v>3.59819699247765</v>
      </c>
      <c r="K12" s="2">
        <v>2.9921841510365454E-4</v>
      </c>
      <c r="L12" s="2">
        <v>0</v>
      </c>
      <c r="M12" s="2">
        <v>4.4843582955631938</v>
      </c>
      <c r="N12" s="2">
        <v>789.36000296563395</v>
      </c>
    </row>
    <row r="13" spans="1:14" x14ac:dyDescent="0.25">
      <c r="A13" s="3" t="s">
        <v>16</v>
      </c>
      <c r="B13" s="2">
        <v>92.512886255638648</v>
      </c>
      <c r="C13" s="2">
        <v>55.945901582012134</v>
      </c>
      <c r="D13" s="2">
        <v>2.9024854422486834</v>
      </c>
      <c r="E13" s="2">
        <v>0.20960508723900168</v>
      </c>
      <c r="F13" s="2">
        <v>67.75314322064429</v>
      </c>
      <c r="G13" s="2">
        <v>14.692467834878183</v>
      </c>
      <c r="H13" s="2">
        <v>504.984873825384</v>
      </c>
      <c r="I13" s="2">
        <v>106.74334262189983</v>
      </c>
      <c r="J13" s="2">
        <v>4.1541755845904778</v>
      </c>
      <c r="K13" s="2">
        <v>3.4558267590219189E-4</v>
      </c>
      <c r="L13" s="2">
        <v>0</v>
      </c>
      <c r="M13" s="2">
        <v>5.4967522549363546</v>
      </c>
      <c r="N13" s="2">
        <v>855.39597929214756</v>
      </c>
    </row>
    <row r="14" spans="1:14" x14ac:dyDescent="0.25">
      <c r="A14" s="3" t="s">
        <v>17</v>
      </c>
      <c r="B14" s="2">
        <v>110.48312312575518</v>
      </c>
      <c r="C14" s="2">
        <v>61.906388481018737</v>
      </c>
      <c r="D14" s="2">
        <v>3.2766351711257027</v>
      </c>
      <c r="E14" s="2">
        <v>0.25516112509877498</v>
      </c>
      <c r="F14" s="2">
        <v>73.356321093849232</v>
      </c>
      <c r="G14" s="2">
        <v>17.384046665188279</v>
      </c>
      <c r="H14" s="2">
        <v>526.71040821883719</v>
      </c>
      <c r="I14" s="2">
        <v>118.3308930216094</v>
      </c>
      <c r="J14" s="2">
        <v>4.494603879434762</v>
      </c>
      <c r="K14" s="2">
        <v>3.7714287173246954E-4</v>
      </c>
      <c r="L14" s="2">
        <v>0</v>
      </c>
      <c r="M14" s="2">
        <v>7.6195184990428881</v>
      </c>
      <c r="N14" s="2">
        <v>923.81747642383186</v>
      </c>
    </row>
    <row r="15" spans="1:14" x14ac:dyDescent="0.25">
      <c r="A15" s="1" t="s">
        <v>84</v>
      </c>
      <c r="B15" s="2">
        <v>0</v>
      </c>
      <c r="C15" s="2">
        <v>479.71108860684762</v>
      </c>
      <c r="D15" s="2">
        <v>49598.864079699262</v>
      </c>
      <c r="E15" s="2"/>
      <c r="F15" s="2">
        <v>870.1333665718754</v>
      </c>
      <c r="G15" s="2">
        <v>108.29775783491269</v>
      </c>
      <c r="H15" s="2">
        <v>4563.7869715445877</v>
      </c>
      <c r="I15" s="2">
        <v>206.75906633666929</v>
      </c>
      <c r="J15" s="2">
        <v>1245.3786539834173</v>
      </c>
      <c r="K15" s="2">
        <v>32.606690650577903</v>
      </c>
      <c r="L15" s="2">
        <v>0.98098044656724026</v>
      </c>
      <c r="M15" s="2">
        <v>-46.072158429246741</v>
      </c>
      <c r="N15" s="2">
        <v>57060.446497245473</v>
      </c>
    </row>
    <row r="16" spans="1:14" x14ac:dyDescent="0.25">
      <c r="A16" s="3" t="s">
        <v>10</v>
      </c>
      <c r="B16" s="2">
        <v>0</v>
      </c>
      <c r="C16" s="2">
        <v>99.904294816790411</v>
      </c>
      <c r="D16" s="2">
        <v>3991.7013649530436</v>
      </c>
      <c r="E16" s="2"/>
      <c r="F16" s="2">
        <v>97.673192904732204</v>
      </c>
      <c r="G16" s="2">
        <v>7.8350645518951154</v>
      </c>
      <c r="H16" s="2">
        <v>659.82968958020854</v>
      </c>
      <c r="I16" s="2">
        <v>32.389669718915464</v>
      </c>
      <c r="J16" s="2">
        <v>65.326545393207539</v>
      </c>
      <c r="K16" s="2">
        <v>2.5254085215960869</v>
      </c>
      <c r="L16" s="2">
        <v>0.13840751577222338</v>
      </c>
      <c r="M16" s="2">
        <v>-0.35949883031929414</v>
      </c>
      <c r="N16" s="2">
        <v>4956.964139125841</v>
      </c>
    </row>
    <row r="17" spans="1:14" x14ac:dyDescent="0.25">
      <c r="A17" s="3" t="s">
        <v>11</v>
      </c>
      <c r="B17" s="2">
        <v>0</v>
      </c>
      <c r="C17" s="2">
        <v>103.20903536521361</v>
      </c>
      <c r="D17" s="2">
        <v>4196.9190518094747</v>
      </c>
      <c r="E17" s="2"/>
      <c r="F17" s="2">
        <v>101.50696945347795</v>
      </c>
      <c r="G17" s="2">
        <v>8.0244220107024571</v>
      </c>
      <c r="H17" s="2">
        <v>931.35909563720679</v>
      </c>
      <c r="I17" s="2">
        <v>38.323423379430388</v>
      </c>
      <c r="J17" s="2">
        <v>91.595268977284576</v>
      </c>
      <c r="K17" s="2">
        <v>3.5086527199454474</v>
      </c>
      <c r="L17" s="2">
        <v>0.12064927126685858</v>
      </c>
      <c r="M17" s="2">
        <v>-1.2036926422525049</v>
      </c>
      <c r="N17" s="2">
        <v>5473.3628759817502</v>
      </c>
    </row>
    <row r="18" spans="1:14" x14ac:dyDescent="0.25">
      <c r="A18" s="3" t="s">
        <v>12</v>
      </c>
      <c r="B18" s="2">
        <v>0</v>
      </c>
      <c r="C18" s="2">
        <v>46.107021404094979</v>
      </c>
      <c r="D18" s="2">
        <v>5558.6705005169079</v>
      </c>
      <c r="E18" s="2"/>
      <c r="F18" s="2">
        <v>99.705501870668357</v>
      </c>
      <c r="G18" s="2">
        <v>11.214302404625691</v>
      </c>
      <c r="H18" s="2">
        <v>373.20790607655823</v>
      </c>
      <c r="I18" s="2">
        <v>16.819585146937019</v>
      </c>
      <c r="J18" s="2">
        <v>75.806184435517167</v>
      </c>
      <c r="K18" s="2">
        <v>2.3759140077743548</v>
      </c>
      <c r="L18" s="2">
        <v>0.10368357965628013</v>
      </c>
      <c r="M18" s="2">
        <v>-2.7518117952326513</v>
      </c>
      <c r="N18" s="2">
        <v>6181.2587876475081</v>
      </c>
    </row>
    <row r="19" spans="1:14" x14ac:dyDescent="0.25">
      <c r="A19" s="3" t="s">
        <v>13</v>
      </c>
      <c r="B19" s="2">
        <v>0</v>
      </c>
      <c r="C19" s="2">
        <v>37.594406409100678</v>
      </c>
      <c r="D19" s="2">
        <v>5897.9702110764192</v>
      </c>
      <c r="E19" s="2"/>
      <c r="F19" s="2">
        <v>100.56595000873079</v>
      </c>
      <c r="G19" s="2">
        <v>12.236233364739892</v>
      </c>
      <c r="H19" s="2">
        <v>442.92214753726006</v>
      </c>
      <c r="I19" s="2">
        <v>15.468398970736185</v>
      </c>
      <c r="J19" s="2">
        <v>109.5134114329162</v>
      </c>
      <c r="K19" s="2">
        <v>3.0682597480499636</v>
      </c>
      <c r="L19" s="2">
        <v>9.4793755880152167E-2</v>
      </c>
      <c r="M19" s="2">
        <v>-4.2813763172678669</v>
      </c>
      <c r="N19" s="2">
        <v>6615.1524359865653</v>
      </c>
    </row>
    <row r="20" spans="1:14" x14ac:dyDescent="0.25">
      <c r="A20" s="3" t="s">
        <v>223</v>
      </c>
      <c r="B20" s="2">
        <v>0</v>
      </c>
      <c r="C20" s="2">
        <v>86.345447770540574</v>
      </c>
      <c r="D20" s="2">
        <v>3688.0371885523437</v>
      </c>
      <c r="E20" s="2"/>
      <c r="F20" s="2">
        <v>95.150532717272483</v>
      </c>
      <c r="G20" s="2">
        <v>7.9799463349922526</v>
      </c>
      <c r="H20" s="2">
        <v>698.91284093496836</v>
      </c>
      <c r="I20" s="2">
        <v>31.498455663751976</v>
      </c>
      <c r="J20" s="2">
        <v>73.198619635004491</v>
      </c>
      <c r="K20" s="2">
        <v>2.6049205970702469</v>
      </c>
      <c r="L20" s="2">
        <v>0.14999328714175059</v>
      </c>
      <c r="M20" s="2"/>
      <c r="N20" s="2">
        <v>4683.8779454930864</v>
      </c>
    </row>
    <row r="21" spans="1:14" x14ac:dyDescent="0.25">
      <c r="A21" s="3" t="s">
        <v>14</v>
      </c>
      <c r="B21" s="2">
        <v>0</v>
      </c>
      <c r="C21" s="2">
        <v>30.653452636414723</v>
      </c>
      <c r="D21" s="2">
        <v>6292.4363894842936</v>
      </c>
      <c r="E21" s="2"/>
      <c r="F21" s="2">
        <v>99.897799509505532</v>
      </c>
      <c r="G21" s="2">
        <v>13.551169801586033</v>
      </c>
      <c r="H21" s="2">
        <v>400.60126712815094</v>
      </c>
      <c r="I21" s="2">
        <v>16.819294343629974</v>
      </c>
      <c r="J21" s="2">
        <v>149.53895153239316</v>
      </c>
      <c r="K21" s="2">
        <v>3.7856522322076533</v>
      </c>
      <c r="L21" s="2">
        <v>9.0108485149027306E-2</v>
      </c>
      <c r="M21" s="2">
        <v>-6.5073618308212025</v>
      </c>
      <c r="N21" s="2">
        <v>7000.8667233225087</v>
      </c>
    </row>
    <row r="22" spans="1:14" x14ac:dyDescent="0.25">
      <c r="A22" s="3" t="s">
        <v>15</v>
      </c>
      <c r="B22" s="2">
        <v>0</v>
      </c>
      <c r="C22" s="2">
        <v>27.987901502384766</v>
      </c>
      <c r="D22" s="2">
        <v>6540.6892533042828</v>
      </c>
      <c r="E22" s="2"/>
      <c r="F22" s="2">
        <v>98.050224889902665</v>
      </c>
      <c r="G22" s="2">
        <v>14.6267251823616</v>
      </c>
      <c r="H22" s="2">
        <v>370.0394410203703</v>
      </c>
      <c r="I22" s="2">
        <v>18.878804474674688</v>
      </c>
      <c r="J22" s="2">
        <v>196.68117359725022</v>
      </c>
      <c r="K22" s="2">
        <v>4.5670700489272091</v>
      </c>
      <c r="L22" s="2">
        <v>8.9492304594675665E-2</v>
      </c>
      <c r="M22" s="2">
        <v>-8.7373787478717322</v>
      </c>
      <c r="N22" s="2">
        <v>7262.8727075768766</v>
      </c>
    </row>
    <row r="23" spans="1:14" x14ac:dyDescent="0.25">
      <c r="A23" s="3" t="s">
        <v>16</v>
      </c>
      <c r="B23" s="2">
        <v>0</v>
      </c>
      <c r="C23" s="2">
        <v>26.167823523475064</v>
      </c>
      <c r="D23" s="2">
        <v>6693.5303485004451</v>
      </c>
      <c r="E23" s="2"/>
      <c r="F23" s="2">
        <v>94.205836274009769</v>
      </c>
      <c r="G23" s="2">
        <v>15.191570570249697</v>
      </c>
      <c r="H23" s="2">
        <v>349.4601728752628</v>
      </c>
      <c r="I23" s="2">
        <v>19.214959183983339</v>
      </c>
      <c r="J23" s="2">
        <v>232.2545851849888</v>
      </c>
      <c r="K23" s="2">
        <v>5.0234422412973627</v>
      </c>
      <c r="L23" s="2">
        <v>9.2994964207193789E-2</v>
      </c>
      <c r="M23" s="2">
        <v>-10.915895724780686</v>
      </c>
      <c r="N23" s="2">
        <v>7424.2258375931387</v>
      </c>
    </row>
    <row r="24" spans="1:14" x14ac:dyDescent="0.25">
      <c r="A24" s="3" t="s">
        <v>17</v>
      </c>
      <c r="B24" s="2">
        <v>0</v>
      </c>
      <c r="C24" s="2">
        <v>21.741705178832852</v>
      </c>
      <c r="D24" s="2">
        <v>6738.9097715020562</v>
      </c>
      <c r="E24" s="2"/>
      <c r="F24" s="2">
        <v>83.377358943575615</v>
      </c>
      <c r="G24" s="2">
        <v>17.638323613759948</v>
      </c>
      <c r="H24" s="2">
        <v>337.45441075460189</v>
      </c>
      <c r="I24" s="2">
        <v>17.34647545461026</v>
      </c>
      <c r="J24" s="2">
        <v>251.46391379485516</v>
      </c>
      <c r="K24" s="2">
        <v>5.1473705337095792</v>
      </c>
      <c r="L24" s="2">
        <v>0.10085728289907868</v>
      </c>
      <c r="M24" s="2">
        <v>-11.315142540700808</v>
      </c>
      <c r="N24" s="2">
        <v>7461.8650445181993</v>
      </c>
    </row>
    <row r="25" spans="1:14" x14ac:dyDescent="0.25">
      <c r="A25" s="1" t="s">
        <v>27</v>
      </c>
      <c r="B25" s="2">
        <v>529.91149922016166</v>
      </c>
      <c r="C25" s="2">
        <v>188.17482700975054</v>
      </c>
      <c r="D25" s="2">
        <v>748.74431303257495</v>
      </c>
      <c r="E25" s="2">
        <v>443.8471690266706</v>
      </c>
      <c r="F25" s="2">
        <v>761.66594410474954</v>
      </c>
      <c r="G25" s="2">
        <v>223.56393387100491</v>
      </c>
      <c r="H25" s="2">
        <v>227.4851398841457</v>
      </c>
      <c r="I25" s="2">
        <v>287.46304312791483</v>
      </c>
      <c r="J25" s="2">
        <v>1216.9263044964928</v>
      </c>
      <c r="K25" s="2">
        <v>325.6427229883036</v>
      </c>
      <c r="L25" s="2">
        <v>0.63814237934708795</v>
      </c>
      <c r="M25" s="2">
        <v>5.6317680344190872</v>
      </c>
      <c r="N25" s="2">
        <v>4959.694807175536</v>
      </c>
    </row>
    <row r="26" spans="1:14" x14ac:dyDescent="0.25">
      <c r="A26" s="3" t="s">
        <v>10</v>
      </c>
      <c r="B26" s="2">
        <v>143.93276227393409</v>
      </c>
      <c r="C26" s="2">
        <v>65.05270816222675</v>
      </c>
      <c r="D26" s="2">
        <v>108.1076139234831</v>
      </c>
      <c r="E26" s="2">
        <v>8.2450934968392176E-10</v>
      </c>
      <c r="F26" s="2">
        <v>87.658417032269853</v>
      </c>
      <c r="G26" s="2">
        <v>4.846728150959037</v>
      </c>
      <c r="H26" s="2">
        <v>25.129408457372751</v>
      </c>
      <c r="I26" s="2">
        <v>32.648120971643301</v>
      </c>
      <c r="J26" s="2">
        <v>61.143396805256259</v>
      </c>
      <c r="K26" s="2">
        <v>25.100236436880035</v>
      </c>
      <c r="L26" s="2">
        <v>3.1335171336396773E-2</v>
      </c>
      <c r="M26" s="2">
        <v>-2.041445107375389</v>
      </c>
      <c r="N26" s="2">
        <v>551.60928227881072</v>
      </c>
    </row>
    <row r="27" spans="1:14" x14ac:dyDescent="0.25">
      <c r="A27" s="3" t="s">
        <v>11</v>
      </c>
      <c r="B27" s="2">
        <v>143.52211185758711</v>
      </c>
      <c r="C27" s="2">
        <v>14.643690413330742</v>
      </c>
      <c r="D27" s="2">
        <v>163.89084539184239</v>
      </c>
      <c r="E27" s="2">
        <v>8.2457551897618941E-10</v>
      </c>
      <c r="F27" s="2">
        <v>108.07980203850815</v>
      </c>
      <c r="G27" s="2">
        <v>4.6608867267116629</v>
      </c>
      <c r="H27" s="2">
        <v>29.040342332579179</v>
      </c>
      <c r="I27" s="2">
        <v>32.741891890511994</v>
      </c>
      <c r="J27" s="2">
        <v>43.710135148758248</v>
      </c>
      <c r="K27" s="2">
        <v>9.9383169917775778</v>
      </c>
      <c r="L27" s="2">
        <v>3.892531078434143E-2</v>
      </c>
      <c r="M27" s="2">
        <v>-4.0218693898249969</v>
      </c>
      <c r="N27" s="2">
        <v>546.24507871339097</v>
      </c>
    </row>
    <row r="28" spans="1:14" x14ac:dyDescent="0.25">
      <c r="A28" s="3" t="s">
        <v>12</v>
      </c>
      <c r="B28" s="2">
        <v>72.934725311973921</v>
      </c>
      <c r="C28" s="2">
        <v>7.5050419388327719E-6</v>
      </c>
      <c r="D28" s="2">
        <v>166.8672862441413</v>
      </c>
      <c r="E28" s="2">
        <v>8.2511375509852769E-10</v>
      </c>
      <c r="F28" s="2">
        <v>124.56058099981583</v>
      </c>
      <c r="G28" s="2">
        <v>21.291197791531552</v>
      </c>
      <c r="H28" s="2">
        <v>24.479230739093566</v>
      </c>
      <c r="I28" s="2">
        <v>30.989461445442217</v>
      </c>
      <c r="J28" s="2">
        <v>51.163716400904669</v>
      </c>
      <c r="K28" s="2">
        <v>13.039249297902057</v>
      </c>
      <c r="L28" s="2">
        <v>4.8655989326903973E-2</v>
      </c>
      <c r="M28" s="2">
        <v>-1.4792501910734037</v>
      </c>
      <c r="N28" s="2">
        <v>503.89486153492567</v>
      </c>
    </row>
    <row r="29" spans="1:14" x14ac:dyDescent="0.25">
      <c r="A29" s="3" t="s">
        <v>13</v>
      </c>
      <c r="B29" s="2">
        <v>19.165481453964841</v>
      </c>
      <c r="C29" s="2">
        <v>7.2259237693621014E-6</v>
      </c>
      <c r="D29" s="2">
        <v>115.96171149054419</v>
      </c>
      <c r="E29" s="2">
        <v>37.323112500433268</v>
      </c>
      <c r="F29" s="2">
        <v>124.84906515229385</v>
      </c>
      <c r="G29" s="2">
        <v>30.000892629083975</v>
      </c>
      <c r="H29" s="2">
        <v>24.591540061127468</v>
      </c>
      <c r="I29" s="2">
        <v>29.237031051362781</v>
      </c>
      <c r="J29" s="2">
        <v>76.745573768594141</v>
      </c>
      <c r="K29" s="2">
        <v>19.558873407720323</v>
      </c>
      <c r="L29" s="2">
        <v>6.0819337505137197E-2</v>
      </c>
      <c r="M29" s="2">
        <v>-0.63291005526353805</v>
      </c>
      <c r="N29" s="2">
        <v>476.86119802329029</v>
      </c>
    </row>
    <row r="30" spans="1:14" x14ac:dyDescent="0.25">
      <c r="A30" s="3" t="s">
        <v>223</v>
      </c>
      <c r="B30" s="2">
        <v>146.34076104956108</v>
      </c>
      <c r="C30" s="2">
        <v>108.47838113755934</v>
      </c>
      <c r="D30" s="2">
        <v>111.54259465259238</v>
      </c>
      <c r="E30" s="2">
        <v>3.1271653821995926E-8</v>
      </c>
      <c r="F30" s="2">
        <v>83.810246061944454</v>
      </c>
      <c r="G30" s="2">
        <v>5.3416317121055945</v>
      </c>
      <c r="H30" s="2">
        <v>23.592734633636123</v>
      </c>
      <c r="I30" s="2">
        <v>32.996362520063279</v>
      </c>
      <c r="J30" s="2">
        <v>48.826815704730102</v>
      </c>
      <c r="K30" s="2">
        <v>19.632286025731002</v>
      </c>
      <c r="L30" s="2">
        <v>2.0088031812209636E-2</v>
      </c>
      <c r="M30" s="2"/>
      <c r="N30" s="2">
        <v>580.58190156100704</v>
      </c>
    </row>
    <row r="31" spans="1:14" x14ac:dyDescent="0.25">
      <c r="A31" s="3" t="s">
        <v>14</v>
      </c>
      <c r="B31" s="2">
        <v>3.534220433163374</v>
      </c>
      <c r="C31" s="2">
        <v>9.8794609787100225E-6</v>
      </c>
      <c r="D31" s="2">
        <v>59.458007533867075</v>
      </c>
      <c r="E31" s="2">
        <v>74.646225000433787</v>
      </c>
      <c r="F31" s="2">
        <v>121.37789357210625</v>
      </c>
      <c r="G31" s="2">
        <v>35.467957766963259</v>
      </c>
      <c r="H31" s="2">
        <v>24.734959065365064</v>
      </c>
      <c r="I31" s="2">
        <v>29.621472534806394</v>
      </c>
      <c r="J31" s="2">
        <v>115.11835982012838</v>
      </c>
      <c r="K31" s="2">
        <v>29.338309572447766</v>
      </c>
      <c r="L31" s="2">
        <v>7.6023522728064577E-2</v>
      </c>
      <c r="M31" s="2">
        <v>5.2494997664783938E-2</v>
      </c>
      <c r="N31" s="2">
        <v>493.42593369913516</v>
      </c>
    </row>
    <row r="32" spans="1:14" x14ac:dyDescent="0.25">
      <c r="A32" s="3" t="s">
        <v>15</v>
      </c>
      <c r="B32" s="2">
        <v>0.44186254334943048</v>
      </c>
      <c r="C32" s="2">
        <v>7.9231307299317917E-6</v>
      </c>
      <c r="D32" s="2">
        <v>19.635470114768921</v>
      </c>
      <c r="E32" s="2">
        <v>111.87446011988438</v>
      </c>
      <c r="F32" s="2">
        <v>85.382458676173556</v>
      </c>
      <c r="G32" s="2">
        <v>39.536207494630766</v>
      </c>
      <c r="H32" s="2">
        <v>24.892719970025784</v>
      </c>
      <c r="I32" s="2">
        <v>30.219284569291116</v>
      </c>
      <c r="J32" s="2">
        <v>172.67753889742966</v>
      </c>
      <c r="K32" s="2">
        <v>44.007463819538835</v>
      </c>
      <c r="L32" s="2">
        <v>9.5028754256471809E-2</v>
      </c>
      <c r="M32" s="2">
        <v>1.6048897424521336</v>
      </c>
      <c r="N32" s="2">
        <v>530.36739262493177</v>
      </c>
    </row>
    <row r="33" spans="1:14" x14ac:dyDescent="0.25">
      <c r="A33" s="3" t="s">
        <v>16</v>
      </c>
      <c r="B33" s="2">
        <v>3.8422478515514724E-2</v>
      </c>
      <c r="C33" s="2">
        <v>8.432367648157872E-6</v>
      </c>
      <c r="D33" s="2">
        <v>3.1719427158322229</v>
      </c>
      <c r="E33" s="2">
        <v>136.25526413291456</v>
      </c>
      <c r="F33" s="2">
        <v>21.98354783624675</v>
      </c>
      <c r="G33" s="2">
        <v>41.840997302808326</v>
      </c>
      <c r="H33" s="2">
        <v>25.241456965153048</v>
      </c>
      <c r="I33" s="2">
        <v>32.991465119986778</v>
      </c>
      <c r="J33" s="2">
        <v>259.01630751338166</v>
      </c>
      <c r="K33" s="2">
        <v>66.011195190175513</v>
      </c>
      <c r="L33" s="2">
        <v>0.11878529366716524</v>
      </c>
      <c r="M33" s="2">
        <v>4.0875573451532148</v>
      </c>
      <c r="N33" s="2">
        <v>590.7569503262024</v>
      </c>
    </row>
    <row r="34" spans="1:14" x14ac:dyDescent="0.25">
      <c r="A34" s="3" t="s">
        <v>17</v>
      </c>
      <c r="B34" s="2">
        <v>1.151818112357031E-3</v>
      </c>
      <c r="C34" s="2">
        <v>6.3307086498764772E-6</v>
      </c>
      <c r="D34" s="2">
        <v>0.10884096550343622</v>
      </c>
      <c r="E34" s="2">
        <v>83.748107239258701</v>
      </c>
      <c r="F34" s="2">
        <v>3.9639327353908484</v>
      </c>
      <c r="G34" s="2">
        <v>40.577434296210754</v>
      </c>
      <c r="H34" s="2">
        <v>25.782747659792705</v>
      </c>
      <c r="I34" s="2">
        <v>36.017953024806964</v>
      </c>
      <c r="J34" s="2">
        <v>388.52446043730964</v>
      </c>
      <c r="K34" s="2">
        <v>99.016792246130493</v>
      </c>
      <c r="L34" s="2">
        <v>0.14848096793039722</v>
      </c>
      <c r="M34" s="2">
        <v>8.0623006926862821</v>
      </c>
      <c r="N34" s="2">
        <v>685.95220841384128</v>
      </c>
    </row>
    <row r="35" spans="1:14" x14ac:dyDescent="0.25">
      <c r="A35" s="1" t="s">
        <v>68</v>
      </c>
      <c r="B35" s="2">
        <v>1080.5006022263308</v>
      </c>
      <c r="C35" s="2">
        <v>7201.1718295320861</v>
      </c>
      <c r="D35" s="2">
        <v>1751.0212189618021</v>
      </c>
      <c r="E35" s="2">
        <v>484.57785596839108</v>
      </c>
      <c r="F35" s="2">
        <v>3732.9229776018979</v>
      </c>
      <c r="G35" s="2">
        <v>436.71632498554311</v>
      </c>
      <c r="H35" s="2">
        <v>3005.2382301861062</v>
      </c>
      <c r="I35" s="2">
        <v>1815.4071949476129</v>
      </c>
      <c r="J35" s="2">
        <v>6160.8760192472919</v>
      </c>
      <c r="K35" s="2">
        <v>1355.6733225735568</v>
      </c>
      <c r="L35" s="2">
        <v>137.52630628902639</v>
      </c>
      <c r="M35" s="2">
        <v>406.53979445015875</v>
      </c>
      <c r="N35" s="2">
        <v>27568.171676969803</v>
      </c>
    </row>
    <row r="36" spans="1:14" x14ac:dyDescent="0.25">
      <c r="A36" s="3" t="s">
        <v>10</v>
      </c>
      <c r="B36" s="2">
        <v>306.86387080370395</v>
      </c>
      <c r="C36" s="2">
        <v>862.93256595583728</v>
      </c>
      <c r="D36" s="2">
        <v>393.50184334919618</v>
      </c>
      <c r="E36" s="2">
        <v>5.967356719871475E-9</v>
      </c>
      <c r="F36" s="2">
        <v>611.28186130777965</v>
      </c>
      <c r="G36" s="2">
        <v>37.185276939842488</v>
      </c>
      <c r="H36" s="2">
        <v>323.98781895835396</v>
      </c>
      <c r="I36" s="2">
        <v>129.60098423924018</v>
      </c>
      <c r="J36" s="2">
        <v>224.04309677809155</v>
      </c>
      <c r="K36" s="2">
        <v>56.636655391772642</v>
      </c>
      <c r="L36" s="2">
        <v>7.8305835440505565</v>
      </c>
      <c r="M36" s="2">
        <v>0.72695186279792678</v>
      </c>
      <c r="N36" s="2">
        <v>2954.5915091366332</v>
      </c>
    </row>
    <row r="37" spans="1:14" x14ac:dyDescent="0.25">
      <c r="A37" s="3" t="s">
        <v>11</v>
      </c>
      <c r="B37" s="2">
        <v>276.88283992348425</v>
      </c>
      <c r="C37" s="2">
        <v>801.58752148312124</v>
      </c>
      <c r="D37" s="2">
        <v>368.89231554759419</v>
      </c>
      <c r="E37" s="2">
        <v>5.9667152330078466E-9</v>
      </c>
      <c r="F37" s="2">
        <v>614.8951556246592</v>
      </c>
      <c r="G37" s="2">
        <v>32.70328539168321</v>
      </c>
      <c r="H37" s="2">
        <v>323.93427146127846</v>
      </c>
      <c r="I37" s="2">
        <v>160.14864820823013</v>
      </c>
      <c r="J37" s="2">
        <v>319.36368753735235</v>
      </c>
      <c r="K37" s="2">
        <v>61.239336685167004</v>
      </c>
      <c r="L37" s="2">
        <v>8.3274910439896654</v>
      </c>
      <c r="M37" s="2">
        <v>4.9336563050618771</v>
      </c>
      <c r="N37" s="2">
        <v>2972.9082092175881</v>
      </c>
    </row>
    <row r="38" spans="1:14" x14ac:dyDescent="0.25">
      <c r="A38" s="3" t="s">
        <v>12</v>
      </c>
      <c r="B38" s="2">
        <v>103.67020859528991</v>
      </c>
      <c r="C38" s="2">
        <v>766.78881233420043</v>
      </c>
      <c r="D38" s="2">
        <v>292.94811119203501</v>
      </c>
      <c r="E38" s="2">
        <v>5.9692977227854271E-9</v>
      </c>
      <c r="F38" s="2">
        <v>742.48289082808901</v>
      </c>
      <c r="G38" s="2">
        <v>55.575096853875792</v>
      </c>
      <c r="H38" s="2">
        <v>298.85310454343562</v>
      </c>
      <c r="I38" s="2">
        <v>185.25166280260692</v>
      </c>
      <c r="J38" s="2">
        <v>355.02158951167218</v>
      </c>
      <c r="K38" s="2">
        <v>66.269488784495138</v>
      </c>
      <c r="L38" s="2">
        <v>10.353855053278584</v>
      </c>
      <c r="M38" s="2">
        <v>26.522287437335621</v>
      </c>
      <c r="N38" s="2">
        <v>2903.7371079422833</v>
      </c>
    </row>
    <row r="39" spans="1:14" x14ac:dyDescent="0.25">
      <c r="A39" s="3" t="s">
        <v>13</v>
      </c>
      <c r="B39" s="2">
        <v>32.133576857370606</v>
      </c>
      <c r="C39" s="2">
        <v>808.03654652133241</v>
      </c>
      <c r="D39" s="2">
        <v>161.72687729864319</v>
      </c>
      <c r="E39" s="2">
        <v>57.262314795705244</v>
      </c>
      <c r="F39" s="2">
        <v>572.77327759332934</v>
      </c>
      <c r="G39" s="2">
        <v>60.468163352526162</v>
      </c>
      <c r="H39" s="2">
        <v>302.37315697488651</v>
      </c>
      <c r="I39" s="2">
        <v>206.54990290835863</v>
      </c>
      <c r="J39" s="2">
        <v>538.57325125068064</v>
      </c>
      <c r="K39" s="2">
        <v>107.34070754948689</v>
      </c>
      <c r="L39" s="2">
        <v>12.890605125857114</v>
      </c>
      <c r="M39" s="2">
        <v>40.355156027631587</v>
      </c>
      <c r="N39" s="2">
        <v>2900.4835362558083</v>
      </c>
    </row>
    <row r="40" spans="1:14" x14ac:dyDescent="0.25">
      <c r="A40" s="3" t="s">
        <v>223</v>
      </c>
      <c r="B40" s="2">
        <v>347.0288107326827</v>
      </c>
      <c r="C40" s="2">
        <v>907.38397254406073</v>
      </c>
      <c r="D40" s="2">
        <v>422.39432209894733</v>
      </c>
      <c r="E40" s="2">
        <v>8.5004492500484474E-8</v>
      </c>
      <c r="F40" s="2">
        <v>592.2144575675029</v>
      </c>
      <c r="G40" s="2">
        <v>45.428875450175518</v>
      </c>
      <c r="H40" s="2">
        <v>340.03742432021568</v>
      </c>
      <c r="I40" s="2">
        <v>114.72996877534274</v>
      </c>
      <c r="J40" s="2">
        <v>178.35137969891852</v>
      </c>
      <c r="K40" s="2">
        <v>45.687607424801321</v>
      </c>
      <c r="L40" s="2">
        <v>5.8841672374263965</v>
      </c>
      <c r="M40" s="2"/>
      <c r="N40" s="2">
        <v>2999.1409859350783</v>
      </c>
    </row>
    <row r="41" spans="1:14" x14ac:dyDescent="0.25">
      <c r="A41" s="3" t="s">
        <v>14</v>
      </c>
      <c r="B41" s="2">
        <v>6.8669629506650018</v>
      </c>
      <c r="C41" s="2">
        <v>792.38274159159334</v>
      </c>
      <c r="D41" s="2">
        <v>76.715915423545283</v>
      </c>
      <c r="E41" s="2">
        <v>88.528199649623474</v>
      </c>
      <c r="F41" s="2">
        <v>371.7557299048317</v>
      </c>
      <c r="G41" s="2">
        <v>59.964297828809109</v>
      </c>
      <c r="H41" s="2">
        <v>311.66002976899267</v>
      </c>
      <c r="I41" s="2">
        <v>227.8224145329749</v>
      </c>
      <c r="J41" s="2">
        <v>765.85167694726442</v>
      </c>
      <c r="K41" s="2">
        <v>164.65695913288991</v>
      </c>
      <c r="L41" s="2">
        <v>16.061542716580398</v>
      </c>
      <c r="M41" s="2">
        <v>60.258567365565263</v>
      </c>
      <c r="N41" s="2">
        <v>2942.5250378133355</v>
      </c>
    </row>
    <row r="42" spans="1:14" x14ac:dyDescent="0.25">
      <c r="A42" s="3" t="s">
        <v>15</v>
      </c>
      <c r="B42" s="2">
        <v>0.77104972162685692</v>
      </c>
      <c r="C42" s="2">
        <v>765.75228938192913</v>
      </c>
      <c r="D42" s="2">
        <v>22.721955805761919</v>
      </c>
      <c r="E42" s="2">
        <v>118.65915730057507</v>
      </c>
      <c r="F42" s="2">
        <v>176.15134601730594</v>
      </c>
      <c r="G42" s="2">
        <v>56.240520553128697</v>
      </c>
      <c r="H42" s="2">
        <v>336.49887466748788</v>
      </c>
      <c r="I42" s="2">
        <v>246.61590254550046</v>
      </c>
      <c r="J42" s="2">
        <v>1028.8986652776371</v>
      </c>
      <c r="K42" s="2">
        <v>239.52076930958907</v>
      </c>
      <c r="L42" s="2">
        <v>20.025214704984208</v>
      </c>
      <c r="M42" s="2">
        <v>81.054112654774826</v>
      </c>
      <c r="N42" s="2">
        <v>3092.9098579403008</v>
      </c>
    </row>
    <row r="43" spans="1:14" x14ac:dyDescent="0.25">
      <c r="A43" s="3" t="s">
        <v>16</v>
      </c>
      <c r="B43" s="2">
        <v>1.6016159770245741</v>
      </c>
      <c r="C43" s="2">
        <v>751.77851708807418</v>
      </c>
      <c r="D43" s="2">
        <v>4.6094956511720113</v>
      </c>
      <c r="E43" s="2">
        <v>136.38007688032076</v>
      </c>
      <c r="F43" s="2">
        <v>40.349603097477001</v>
      </c>
      <c r="G43" s="2">
        <v>48.088724956442704</v>
      </c>
      <c r="H43" s="2">
        <v>373.4329047999899</v>
      </c>
      <c r="I43" s="2">
        <v>265.34676529319506</v>
      </c>
      <c r="J43" s="2">
        <v>1270.3713561749009</v>
      </c>
      <c r="K43" s="2">
        <v>298.03935694015178</v>
      </c>
      <c r="L43" s="2">
        <v>24.979804690489175</v>
      </c>
      <c r="M43" s="2">
        <v>94.388557636390829</v>
      </c>
      <c r="N43" s="2">
        <v>3309.3667791856292</v>
      </c>
    </row>
    <row r="44" spans="1:14" x14ac:dyDescent="0.25">
      <c r="A44" s="3" t="s">
        <v>17</v>
      </c>
      <c r="B44" s="2">
        <v>4.6816666644830249</v>
      </c>
      <c r="C44" s="2">
        <v>744.52886263193807</v>
      </c>
      <c r="D44" s="2">
        <v>7.5103825949072656</v>
      </c>
      <c r="E44" s="2">
        <v>83.748107239258701</v>
      </c>
      <c r="F44" s="2">
        <v>11.018655660923191</v>
      </c>
      <c r="G44" s="2">
        <v>41.062083659059411</v>
      </c>
      <c r="H44" s="2">
        <v>394.46064469146557</v>
      </c>
      <c r="I44" s="2">
        <v>279.34094564216412</v>
      </c>
      <c r="J44" s="2">
        <v>1480.4013160707739</v>
      </c>
      <c r="K44" s="2">
        <v>316.28244135520299</v>
      </c>
      <c r="L44" s="2">
        <v>31.173042172370284</v>
      </c>
      <c r="M44" s="2">
        <v>98.300505160600835</v>
      </c>
      <c r="N44" s="2">
        <v>3492.5086535431474</v>
      </c>
    </row>
    <row r="45" spans="1:14" x14ac:dyDescent="0.25">
      <c r="A45" s="1" t="s">
        <v>29</v>
      </c>
      <c r="B45" s="2">
        <v>42.384479853386971</v>
      </c>
      <c r="C45" s="2">
        <v>872.05971627806389</v>
      </c>
      <c r="D45" s="2">
        <v>111.24102241015547</v>
      </c>
      <c r="E45" s="2">
        <v>1.5675085054058111</v>
      </c>
      <c r="F45" s="2">
        <v>260.16840389180004</v>
      </c>
      <c r="G45" s="2">
        <v>6.2799374589270043</v>
      </c>
      <c r="H45" s="2">
        <v>485.11079346477175</v>
      </c>
      <c r="I45" s="2">
        <v>387.41126766414789</v>
      </c>
      <c r="J45" s="2">
        <v>794.08654998500538</v>
      </c>
      <c r="K45" s="2">
        <v>1.2148409625565828</v>
      </c>
      <c r="L45" s="2">
        <v>0</v>
      </c>
      <c r="M45" s="2">
        <v>87.480326257855253</v>
      </c>
      <c r="N45" s="2">
        <v>3049.0048467320762</v>
      </c>
    </row>
    <row r="46" spans="1:14" x14ac:dyDescent="0.25">
      <c r="A46" s="3" t="s">
        <v>10</v>
      </c>
      <c r="B46" s="2">
        <v>10.156275052624158</v>
      </c>
      <c r="C46" s="2">
        <v>74.487596581539989</v>
      </c>
      <c r="D46" s="2">
        <v>32.946500169144855</v>
      </c>
      <c r="E46" s="2"/>
      <c r="F46" s="2">
        <v>44.491550396917148</v>
      </c>
      <c r="G46" s="2">
        <v>1.5995586427080026</v>
      </c>
      <c r="H46" s="2">
        <v>70.562985203552103</v>
      </c>
      <c r="I46" s="2">
        <v>26.87445038098053</v>
      </c>
      <c r="J46" s="2">
        <v>33.339063072272751</v>
      </c>
      <c r="K46" s="2">
        <v>4.9087853033241091E-2</v>
      </c>
      <c r="L46" s="2">
        <v>0</v>
      </c>
      <c r="M46" s="2">
        <v>1.1382271714793086</v>
      </c>
      <c r="N46" s="2">
        <v>295.64529452425205</v>
      </c>
    </row>
    <row r="47" spans="1:14" x14ac:dyDescent="0.25">
      <c r="A47" s="3" t="s">
        <v>11</v>
      </c>
      <c r="B47" s="2">
        <v>7.0665958766858008</v>
      </c>
      <c r="C47" s="2">
        <v>65.329336336261662</v>
      </c>
      <c r="D47" s="2">
        <v>25.529472225699671</v>
      </c>
      <c r="E47" s="2"/>
      <c r="F47" s="2">
        <v>44.877593985039653</v>
      </c>
      <c r="G47" s="2">
        <v>1.1379801818644952</v>
      </c>
      <c r="H47" s="2">
        <v>60.780017506314849</v>
      </c>
      <c r="I47" s="2">
        <v>33.960917221460292</v>
      </c>
      <c r="J47" s="2">
        <v>64.077014700416967</v>
      </c>
      <c r="K47" s="2">
        <v>9.0293986907188512E-2</v>
      </c>
      <c r="L47" s="2">
        <v>0</v>
      </c>
      <c r="M47" s="2">
        <v>2.3443291570149087</v>
      </c>
      <c r="N47" s="2">
        <v>305.19355117766543</v>
      </c>
    </row>
    <row r="48" spans="1:14" x14ac:dyDescent="0.25">
      <c r="A48" s="3" t="s">
        <v>12</v>
      </c>
      <c r="B48" s="2">
        <v>1.6186500000000015</v>
      </c>
      <c r="C48" s="2">
        <v>83.291985000642995</v>
      </c>
      <c r="D48" s="2">
        <v>16.174683567287865</v>
      </c>
      <c r="E48" s="2"/>
      <c r="F48" s="2">
        <v>55.440095623179786</v>
      </c>
      <c r="G48" s="2">
        <v>0.56562115814126956</v>
      </c>
      <c r="H48" s="2">
        <v>52.002503674336531</v>
      </c>
      <c r="I48" s="2">
        <v>42.096183405485654</v>
      </c>
      <c r="J48" s="2">
        <v>63.484151339083311</v>
      </c>
      <c r="K48" s="2">
        <v>8.989507642751414E-2</v>
      </c>
      <c r="L48" s="2">
        <v>0</v>
      </c>
      <c r="M48" s="2">
        <v>8.9618037715131695</v>
      </c>
      <c r="N48" s="2">
        <v>323.72557261609813</v>
      </c>
    </row>
    <row r="49" spans="1:14" x14ac:dyDescent="0.25">
      <c r="A49" s="3" t="s">
        <v>13</v>
      </c>
      <c r="B49" s="2">
        <v>9.7119000000000089</v>
      </c>
      <c r="C49" s="2">
        <v>112.75695096069234</v>
      </c>
      <c r="D49" s="2">
        <v>5.6891967604418268</v>
      </c>
      <c r="E49" s="2">
        <v>0.80803880969884001</v>
      </c>
      <c r="F49" s="2">
        <v>38.005778534916459</v>
      </c>
      <c r="G49" s="2">
        <v>0.34078138002297509</v>
      </c>
      <c r="H49" s="2">
        <v>45.986725816677854</v>
      </c>
      <c r="I49" s="2">
        <v>46.030718210479009</v>
      </c>
      <c r="J49" s="2">
        <v>76.933771278809971</v>
      </c>
      <c r="K49" s="2">
        <v>0.1267249880312486</v>
      </c>
      <c r="L49" s="2">
        <v>0</v>
      </c>
      <c r="M49" s="2">
        <v>11.344688294519116</v>
      </c>
      <c r="N49" s="2">
        <v>347.73527503428966</v>
      </c>
    </row>
    <row r="50" spans="1:14" x14ac:dyDescent="0.25">
      <c r="A50" s="3" t="s">
        <v>223</v>
      </c>
      <c r="B50" s="2">
        <v>10.758465645783954</v>
      </c>
      <c r="C50" s="2">
        <v>83.680337243094542</v>
      </c>
      <c r="D50" s="2">
        <v>28.773192668723183</v>
      </c>
      <c r="E50" s="2"/>
      <c r="F50" s="2">
        <v>37.598719169241349</v>
      </c>
      <c r="G50" s="2">
        <v>2.3279774758936744</v>
      </c>
      <c r="H50" s="2">
        <v>83.732684415039088</v>
      </c>
      <c r="I50" s="2">
        <v>25.442428293002038</v>
      </c>
      <c r="J50" s="2">
        <v>21.624965812437459</v>
      </c>
      <c r="K50" s="2">
        <v>3.2000448688644094E-2</v>
      </c>
      <c r="L50" s="2">
        <v>0</v>
      </c>
      <c r="M50" s="2"/>
      <c r="N50" s="2">
        <v>293.97077117190389</v>
      </c>
    </row>
    <row r="51" spans="1:14" x14ac:dyDescent="0.25">
      <c r="A51" s="3" t="s">
        <v>14</v>
      </c>
      <c r="B51" s="2">
        <v>2.7801357439957184</v>
      </c>
      <c r="C51" s="2">
        <v>114.90753274882087</v>
      </c>
      <c r="D51" s="2">
        <v>1.5534163863192603</v>
      </c>
      <c r="E51" s="2">
        <v>0.66247407043115691</v>
      </c>
      <c r="F51" s="2">
        <v>24.11454610286815</v>
      </c>
      <c r="G51" s="2">
        <v>0.19489268266752771</v>
      </c>
      <c r="H51" s="2">
        <v>41.853121878997953</v>
      </c>
      <c r="I51" s="2">
        <v>48.069500189201364</v>
      </c>
      <c r="J51" s="2">
        <v>95.451382454939676</v>
      </c>
      <c r="K51" s="2">
        <v>0.19856300424265896</v>
      </c>
      <c r="L51" s="2">
        <v>0</v>
      </c>
      <c r="M51" s="2">
        <v>15.813983937315676</v>
      </c>
      <c r="N51" s="2">
        <v>345.59954919980004</v>
      </c>
    </row>
    <row r="52" spans="1:14" x14ac:dyDescent="0.25">
      <c r="A52" s="3" t="s">
        <v>15</v>
      </c>
      <c r="B52" s="2">
        <v>0.28981299725919246</v>
      </c>
      <c r="C52" s="2">
        <v>113.07760937556313</v>
      </c>
      <c r="D52" s="2">
        <v>0.2888886868296045</v>
      </c>
      <c r="E52" s="2">
        <v>9.699562527581429E-2</v>
      </c>
      <c r="F52" s="2">
        <v>11.829192256810702</v>
      </c>
      <c r="G52" s="2">
        <v>8.7780761009451994E-2</v>
      </c>
      <c r="H52" s="2">
        <v>41.012888754022775</v>
      </c>
      <c r="I52" s="2">
        <v>50.962915956842465</v>
      </c>
      <c r="J52" s="2">
        <v>120.36664278505097</v>
      </c>
      <c r="K52" s="2">
        <v>0.24027316007874347</v>
      </c>
      <c r="L52" s="2">
        <v>0</v>
      </c>
      <c r="M52" s="2">
        <v>17.70099916001061</v>
      </c>
      <c r="N52" s="2">
        <v>355.95399951875345</v>
      </c>
    </row>
    <row r="53" spans="1:14" x14ac:dyDescent="0.25">
      <c r="A53" s="3" t="s">
        <v>16</v>
      </c>
      <c r="B53" s="2">
        <v>2.6445370381401917E-3</v>
      </c>
      <c r="C53" s="2">
        <v>112.26014787353768</v>
      </c>
      <c r="D53" s="2">
        <v>6.5775283183205245E-3</v>
      </c>
      <c r="E53" s="2"/>
      <c r="F53" s="2">
        <v>3.5089273656949018</v>
      </c>
      <c r="G53" s="2">
        <v>2.3465042058881058E-2</v>
      </c>
      <c r="H53" s="2">
        <v>43.917343923056492</v>
      </c>
      <c r="I53" s="2">
        <v>54.696997200480368</v>
      </c>
      <c r="J53" s="2">
        <v>153.44332329073143</v>
      </c>
      <c r="K53" s="2">
        <v>0.21202635038107481</v>
      </c>
      <c r="L53" s="2">
        <v>0</v>
      </c>
      <c r="M53" s="2">
        <v>15.818395102243301</v>
      </c>
      <c r="N53" s="2">
        <v>383.88984821354057</v>
      </c>
    </row>
    <row r="54" spans="1:14" x14ac:dyDescent="0.25">
      <c r="A54" s="3" t="s">
        <v>17</v>
      </c>
      <c r="B54" s="2">
        <v>0</v>
      </c>
      <c r="C54" s="2">
        <v>112.2682201579107</v>
      </c>
      <c r="D54" s="2">
        <v>0.2790944173908752</v>
      </c>
      <c r="E54" s="2"/>
      <c r="F54" s="2">
        <v>0.3020004571319021</v>
      </c>
      <c r="G54" s="2">
        <v>1.880134560725567E-3</v>
      </c>
      <c r="H54" s="2">
        <v>45.262522292774115</v>
      </c>
      <c r="I54" s="2">
        <v>59.277156806216162</v>
      </c>
      <c r="J54" s="2">
        <v>165.36623525126291</v>
      </c>
      <c r="K54" s="2">
        <v>0.17597609476626916</v>
      </c>
      <c r="L54" s="2">
        <v>0</v>
      </c>
      <c r="M54" s="2">
        <v>14.357899663759166</v>
      </c>
      <c r="N54" s="2">
        <v>397.29098527577281</v>
      </c>
    </row>
    <row r="55" spans="1:14" x14ac:dyDescent="0.25">
      <c r="A55" s="1" t="s">
        <v>30</v>
      </c>
      <c r="B55" s="2">
        <v>342.00065750296085</v>
      </c>
      <c r="C55" s="2">
        <v>1351.5885758940647</v>
      </c>
      <c r="D55" s="2">
        <v>78.974767982146233</v>
      </c>
      <c r="E55" s="2">
        <v>14.464233007777498</v>
      </c>
      <c r="F55" s="2">
        <v>431.47449610509568</v>
      </c>
      <c r="G55" s="2">
        <v>72.477448159404474</v>
      </c>
      <c r="H55" s="2">
        <v>459.77210001511418</v>
      </c>
      <c r="I55" s="2">
        <v>156.84180969543996</v>
      </c>
      <c r="J55" s="2">
        <v>184.5570987645587</v>
      </c>
      <c r="K55" s="2">
        <v>164.21093452011542</v>
      </c>
      <c r="L55" s="2">
        <v>0</v>
      </c>
      <c r="M55" s="2">
        <v>156.85944446632371</v>
      </c>
      <c r="N55" s="2">
        <v>3413.2215661130012</v>
      </c>
    </row>
    <row r="56" spans="1:14" x14ac:dyDescent="0.25">
      <c r="A56" s="3" t="s">
        <v>10</v>
      </c>
      <c r="B56" s="2">
        <v>107.66890879957209</v>
      </c>
      <c r="C56" s="2">
        <v>95.501836969555711</v>
      </c>
      <c r="D56" s="2">
        <v>19.04405669222777</v>
      </c>
      <c r="E56" s="2"/>
      <c r="F56" s="2">
        <v>53.969338052989187</v>
      </c>
      <c r="G56" s="2">
        <v>13.263675774908917</v>
      </c>
      <c r="H56" s="2">
        <v>64.816170255235519</v>
      </c>
      <c r="I56" s="2">
        <v>10.869083014314544</v>
      </c>
      <c r="J56" s="2">
        <v>9.9628655918201083</v>
      </c>
      <c r="K56" s="2">
        <v>4.0465813852324768</v>
      </c>
      <c r="L56" s="2">
        <v>0</v>
      </c>
      <c r="M56" s="2">
        <v>1.1888710027552967</v>
      </c>
      <c r="N56" s="2">
        <v>380.33138753861158</v>
      </c>
    </row>
    <row r="57" spans="1:14" x14ac:dyDescent="0.25">
      <c r="A57" s="3" t="s">
        <v>11</v>
      </c>
      <c r="B57" s="2">
        <v>87.016375397110906</v>
      </c>
      <c r="C57" s="2">
        <v>92.657556813127911</v>
      </c>
      <c r="D57" s="2">
        <v>19.148860426692139</v>
      </c>
      <c r="E57" s="2"/>
      <c r="F57" s="2">
        <v>55.718950599629281</v>
      </c>
      <c r="G57" s="2">
        <v>11.015447808496434</v>
      </c>
      <c r="H57" s="2">
        <v>58.045170041042255</v>
      </c>
      <c r="I57" s="2">
        <v>12.811523318317088</v>
      </c>
      <c r="J57" s="2">
        <v>10.142432021513532</v>
      </c>
      <c r="K57" s="2">
        <v>8.2396489169012508</v>
      </c>
      <c r="L57" s="2">
        <v>0</v>
      </c>
      <c r="M57" s="2">
        <v>4.9282187463701792</v>
      </c>
      <c r="N57" s="2">
        <v>359.724184089201</v>
      </c>
    </row>
    <row r="58" spans="1:14" x14ac:dyDescent="0.25">
      <c r="A58" s="3" t="s">
        <v>12</v>
      </c>
      <c r="B58" s="2">
        <v>13.943115169544642</v>
      </c>
      <c r="C58" s="2">
        <v>125.20496021738083</v>
      </c>
      <c r="D58" s="2">
        <v>13.133262444090317</v>
      </c>
      <c r="E58" s="2"/>
      <c r="F58" s="2">
        <v>107.76392804867038</v>
      </c>
      <c r="G58" s="2">
        <v>9.5216672147949151</v>
      </c>
      <c r="H58" s="2">
        <v>49.418086023500386</v>
      </c>
      <c r="I58" s="2">
        <v>17.985992075794879</v>
      </c>
      <c r="J58" s="2">
        <v>11.298337287401164</v>
      </c>
      <c r="K58" s="2">
        <v>8.1876322724577584</v>
      </c>
      <c r="L58" s="2">
        <v>0</v>
      </c>
      <c r="M58" s="2">
        <v>9.4704296304724114</v>
      </c>
      <c r="N58" s="2">
        <v>365.9274103841077</v>
      </c>
    </row>
    <row r="59" spans="1:14" x14ac:dyDescent="0.25">
      <c r="A59" s="3" t="s">
        <v>13</v>
      </c>
      <c r="B59" s="2">
        <v>0.87389647905094126</v>
      </c>
      <c r="C59" s="2">
        <v>151.80092370649953</v>
      </c>
      <c r="D59" s="2">
        <v>5.9750968441861323</v>
      </c>
      <c r="E59" s="2">
        <v>6.7473388678514166</v>
      </c>
      <c r="F59" s="2">
        <v>88.347501461726395</v>
      </c>
      <c r="G59" s="2">
        <v>7.7974821238179732</v>
      </c>
      <c r="H59" s="2">
        <v>45.58878560537191</v>
      </c>
      <c r="I59" s="2">
        <v>18.636650872532556</v>
      </c>
      <c r="J59" s="2">
        <v>13.755068459566308</v>
      </c>
      <c r="K59" s="2">
        <v>12.817649645217791</v>
      </c>
      <c r="L59" s="2">
        <v>0</v>
      </c>
      <c r="M59" s="2">
        <v>14.008205437343657</v>
      </c>
      <c r="N59" s="2">
        <v>366.34859950316456</v>
      </c>
    </row>
    <row r="60" spans="1:14" x14ac:dyDescent="0.25">
      <c r="A60" s="3" t="s">
        <v>223</v>
      </c>
      <c r="B60" s="2">
        <v>132.44738876869096</v>
      </c>
      <c r="C60" s="2">
        <v>93.632168448600879</v>
      </c>
      <c r="D60" s="2">
        <v>19.279987391940487</v>
      </c>
      <c r="E60" s="2"/>
      <c r="F60" s="2">
        <v>54.864966706269769</v>
      </c>
      <c r="G60" s="2">
        <v>16.347055718465594</v>
      </c>
      <c r="H60" s="2">
        <v>75.962344479763388</v>
      </c>
      <c r="I60" s="2">
        <v>10.297692736934142</v>
      </c>
      <c r="J60" s="2">
        <v>8.7271690304305842</v>
      </c>
      <c r="K60" s="2">
        <v>3.5245706294985575</v>
      </c>
      <c r="L60" s="2">
        <v>0</v>
      </c>
      <c r="M60" s="2"/>
      <c r="N60" s="2">
        <v>415.08334391059435</v>
      </c>
    </row>
    <row r="61" spans="1:14" x14ac:dyDescent="0.25">
      <c r="A61" s="3" t="s">
        <v>14</v>
      </c>
      <c r="B61" s="2">
        <v>4.8533475894632722E-2</v>
      </c>
      <c r="C61" s="2">
        <v>183.67502345934631</v>
      </c>
      <c r="D61" s="2">
        <v>1.8028322012950888</v>
      </c>
      <c r="E61" s="2">
        <v>5.2654271957905401</v>
      </c>
      <c r="F61" s="2">
        <v>50.032102983961821</v>
      </c>
      <c r="G61" s="2">
        <v>6.7971484527843415</v>
      </c>
      <c r="H61" s="2">
        <v>42.47423441216992</v>
      </c>
      <c r="I61" s="2">
        <v>19.462101111871078</v>
      </c>
      <c r="J61" s="2">
        <v>18.029576328080733</v>
      </c>
      <c r="K61" s="2">
        <v>18.175189229513773</v>
      </c>
      <c r="L61" s="2">
        <v>0</v>
      </c>
      <c r="M61" s="2">
        <v>20.338083825848493</v>
      </c>
      <c r="N61" s="2">
        <v>366.10025267655669</v>
      </c>
    </row>
    <row r="62" spans="1:14" x14ac:dyDescent="0.25">
      <c r="A62" s="3" t="s">
        <v>15</v>
      </c>
      <c r="B62" s="2">
        <v>2.3874242877800949E-3</v>
      </c>
      <c r="C62" s="2">
        <v>192.63617238150229</v>
      </c>
      <c r="D62" s="2">
        <v>0.56039744386088719</v>
      </c>
      <c r="E62" s="2">
        <v>2.416914681441158</v>
      </c>
      <c r="F62" s="2">
        <v>18.102670897678756</v>
      </c>
      <c r="G62" s="2">
        <v>5.1388112400719077</v>
      </c>
      <c r="H62" s="2">
        <v>41.141286376536058</v>
      </c>
      <c r="I62" s="2">
        <v>20.633570536919159</v>
      </c>
      <c r="J62" s="2">
        <v>24.921927871763135</v>
      </c>
      <c r="K62" s="2">
        <v>26.405594563398839</v>
      </c>
      <c r="L62" s="2">
        <v>0</v>
      </c>
      <c r="M62" s="2">
        <v>29.121044257124957</v>
      </c>
      <c r="N62" s="2">
        <v>361.08077767458491</v>
      </c>
    </row>
    <row r="63" spans="1:14" x14ac:dyDescent="0.25">
      <c r="A63" s="3" t="s">
        <v>16</v>
      </c>
      <c r="B63" s="2">
        <v>5.1988808841797255E-5</v>
      </c>
      <c r="C63" s="2">
        <v>202.73066858329028</v>
      </c>
      <c r="D63" s="2">
        <v>2.9996274981042386E-2</v>
      </c>
      <c r="E63" s="2">
        <v>3.4552262694382829E-2</v>
      </c>
      <c r="F63" s="2">
        <v>2.5864633676219659</v>
      </c>
      <c r="G63" s="2">
        <v>2.4152760522437915</v>
      </c>
      <c r="H63" s="2">
        <v>41.500640650070181</v>
      </c>
      <c r="I63" s="2">
        <v>22.145403757945154</v>
      </c>
      <c r="J63" s="2">
        <v>35.652314922469429</v>
      </c>
      <c r="K63" s="2">
        <v>38.909463111159354</v>
      </c>
      <c r="L63" s="2">
        <v>0</v>
      </c>
      <c r="M63" s="2">
        <v>37.103353628697221</v>
      </c>
      <c r="N63" s="2">
        <v>383.10818459998166</v>
      </c>
    </row>
    <row r="64" spans="1:14" x14ac:dyDescent="0.25">
      <c r="A64" s="3" t="s">
        <v>17</v>
      </c>
      <c r="B64" s="2">
        <v>0</v>
      </c>
      <c r="C64" s="2">
        <v>213.74926531476081</v>
      </c>
      <c r="D64" s="2">
        <v>2.7826287235866142E-4</v>
      </c>
      <c r="E64" s="2"/>
      <c r="F64" s="2">
        <v>8.8573986548179065E-2</v>
      </c>
      <c r="G64" s="2">
        <v>0.1808837738206035</v>
      </c>
      <c r="H64" s="2">
        <v>40.825382171424543</v>
      </c>
      <c r="I64" s="2">
        <v>23.999792270811358</v>
      </c>
      <c r="J64" s="2">
        <v>52.067407251513721</v>
      </c>
      <c r="K64" s="2">
        <v>43.904604766735602</v>
      </c>
      <c r="L64" s="2">
        <v>0</v>
      </c>
      <c r="M64" s="2">
        <v>40.70123793771149</v>
      </c>
      <c r="N64" s="2">
        <v>415.51742573619862</v>
      </c>
    </row>
    <row r="65" spans="1:14" x14ac:dyDescent="0.25">
      <c r="A65" s="1" t="s">
        <v>31</v>
      </c>
      <c r="B65" s="2">
        <v>0</v>
      </c>
      <c r="C65" s="2">
        <v>2976.511668637871</v>
      </c>
      <c r="D65" s="2">
        <v>56.637950670441356</v>
      </c>
      <c r="E65" s="2">
        <v>1.6294384975226412</v>
      </c>
      <c r="F65" s="2">
        <v>108.22003277368742</v>
      </c>
      <c r="G65" s="2">
        <v>19.672943464332061</v>
      </c>
      <c r="H65" s="2">
        <v>551.28010890666349</v>
      </c>
      <c r="I65" s="2">
        <v>38.932609254698285</v>
      </c>
      <c r="J65" s="2">
        <v>694.16941231454553</v>
      </c>
      <c r="K65" s="2">
        <v>93.214639890616894</v>
      </c>
      <c r="L65" s="2">
        <v>0</v>
      </c>
      <c r="M65" s="2">
        <v>46.610917526112345</v>
      </c>
      <c r="N65" s="2">
        <v>4586.8797219364906</v>
      </c>
    </row>
    <row r="66" spans="1:14" x14ac:dyDescent="0.25">
      <c r="A66" s="3" t="s">
        <v>10</v>
      </c>
      <c r="B66" s="2">
        <v>0</v>
      </c>
      <c r="C66" s="2">
        <v>441.08730811389262</v>
      </c>
      <c r="D66" s="2">
        <v>12.45167083396881</v>
      </c>
      <c r="E66" s="2">
        <v>0</v>
      </c>
      <c r="F66" s="2">
        <v>24.048512464276282</v>
      </c>
      <c r="G66" s="2">
        <v>2.6208046070579205</v>
      </c>
      <c r="H66" s="2">
        <v>51.495115186381746</v>
      </c>
      <c r="I66" s="2">
        <v>3.3442227515034042</v>
      </c>
      <c r="J66" s="2">
        <v>10.960422166665142</v>
      </c>
      <c r="K66" s="2">
        <v>2.0499760235382096</v>
      </c>
      <c r="L66" s="2">
        <v>0</v>
      </c>
      <c r="M66" s="2">
        <v>-0.40733286981972761</v>
      </c>
      <c r="N66" s="2">
        <v>547.65069927746435</v>
      </c>
    </row>
    <row r="67" spans="1:14" x14ac:dyDescent="0.25">
      <c r="A67" s="3" t="s">
        <v>11</v>
      </c>
      <c r="B67" s="2">
        <v>0</v>
      </c>
      <c r="C67" s="2">
        <v>424.84388359271401</v>
      </c>
      <c r="D67" s="2">
        <v>10.438928227331706</v>
      </c>
      <c r="E67" s="2">
        <v>0</v>
      </c>
      <c r="F67" s="2">
        <v>21.191415028876452</v>
      </c>
      <c r="G67" s="2">
        <v>2.0750103022024566</v>
      </c>
      <c r="H67" s="2">
        <v>55.170909142954983</v>
      </c>
      <c r="I67" s="2">
        <v>3.6146756299958192</v>
      </c>
      <c r="J67" s="2">
        <v>21.168739486084551</v>
      </c>
      <c r="K67" s="2">
        <v>2.5254070951862277</v>
      </c>
      <c r="L67" s="2">
        <v>0</v>
      </c>
      <c r="M67" s="2">
        <v>1.1798260717325166</v>
      </c>
      <c r="N67" s="2">
        <v>542.20879457707861</v>
      </c>
    </row>
    <row r="68" spans="1:14" x14ac:dyDescent="0.25">
      <c r="A68" s="3" t="s">
        <v>12</v>
      </c>
      <c r="B68" s="2">
        <v>0</v>
      </c>
      <c r="C68" s="2">
        <v>368.3546225808285</v>
      </c>
      <c r="D68" s="2">
        <v>11.330964292854942</v>
      </c>
      <c r="E68" s="2">
        <v>0</v>
      </c>
      <c r="F68" s="2">
        <v>18.07827120870877</v>
      </c>
      <c r="G68" s="2">
        <v>2.4333184620227311</v>
      </c>
      <c r="H68" s="2">
        <v>55.320329919020836</v>
      </c>
      <c r="I68" s="2">
        <v>3.4353092853806868</v>
      </c>
      <c r="J68" s="2">
        <v>31.75310833068648</v>
      </c>
      <c r="K68" s="2">
        <v>3.8952733477384029</v>
      </c>
      <c r="L68" s="2">
        <v>0</v>
      </c>
      <c r="M68" s="2">
        <v>4.8846963172789675</v>
      </c>
      <c r="N68" s="2">
        <v>499.4858937445203</v>
      </c>
    </row>
    <row r="69" spans="1:14" x14ac:dyDescent="0.25">
      <c r="A69" s="3" t="s">
        <v>13</v>
      </c>
      <c r="B69" s="2">
        <v>0</v>
      </c>
      <c r="C69" s="2">
        <v>343.68094530474292</v>
      </c>
      <c r="D69" s="2">
        <v>5.174216867559891</v>
      </c>
      <c r="E69" s="2">
        <v>0.60786045959733226</v>
      </c>
      <c r="F69" s="2">
        <v>9.2673047225231286</v>
      </c>
      <c r="G69" s="2">
        <v>2.3017518374640877</v>
      </c>
      <c r="H69" s="2">
        <v>59.831591726926504</v>
      </c>
      <c r="I69" s="2">
        <v>4.0533373702003956</v>
      </c>
      <c r="J69" s="2">
        <v>47.629661597589397</v>
      </c>
      <c r="K69" s="2">
        <v>6.1401349769613329</v>
      </c>
      <c r="L69" s="2">
        <v>0</v>
      </c>
      <c r="M69" s="2">
        <v>6.1273664354465556</v>
      </c>
      <c r="N69" s="2">
        <v>484.81417129901155</v>
      </c>
    </row>
    <row r="70" spans="1:14" x14ac:dyDescent="0.25">
      <c r="A70" s="3" t="s">
        <v>223</v>
      </c>
      <c r="B70" s="2">
        <v>0</v>
      </c>
      <c r="C70" s="2">
        <v>442.39731122299969</v>
      </c>
      <c r="D70" s="2">
        <v>14.929243683640921</v>
      </c>
      <c r="E70" s="2">
        <v>0</v>
      </c>
      <c r="F70" s="2">
        <v>26.741519998984145</v>
      </c>
      <c r="G70" s="2">
        <v>3.4390961070169976</v>
      </c>
      <c r="H70" s="2">
        <v>49.893829385239954</v>
      </c>
      <c r="I70" s="2">
        <v>2.9500050145505101</v>
      </c>
      <c r="J70" s="2">
        <v>12.051767698911114</v>
      </c>
      <c r="K70" s="2">
        <v>2.078069506145293</v>
      </c>
      <c r="L70" s="2">
        <v>0</v>
      </c>
      <c r="M70" s="2"/>
      <c r="N70" s="2">
        <v>554.48084261748863</v>
      </c>
    </row>
    <row r="71" spans="1:14" x14ac:dyDescent="0.25">
      <c r="A71" s="3" t="s">
        <v>14</v>
      </c>
      <c r="B71" s="2">
        <v>0</v>
      </c>
      <c r="C71" s="2">
        <v>282.18231323956599</v>
      </c>
      <c r="D71" s="2">
        <v>2.0495849458331445</v>
      </c>
      <c r="E71" s="2">
        <v>0.74621861836021353</v>
      </c>
      <c r="F71" s="2">
        <v>5.1100223533372464</v>
      </c>
      <c r="G71" s="2">
        <v>2.6872256820845863</v>
      </c>
      <c r="H71" s="2">
        <v>63.827876094625935</v>
      </c>
      <c r="I71" s="2">
        <v>4.5268785458390912</v>
      </c>
      <c r="J71" s="2">
        <v>71.444491497943744</v>
      </c>
      <c r="K71" s="2">
        <v>9.8242152938695284</v>
      </c>
      <c r="L71" s="2">
        <v>0</v>
      </c>
      <c r="M71" s="2">
        <v>8.0491335071555614</v>
      </c>
      <c r="N71" s="2">
        <v>450.44795977861503</v>
      </c>
    </row>
    <row r="72" spans="1:14" x14ac:dyDescent="0.25">
      <c r="A72" s="3" t="s">
        <v>15</v>
      </c>
      <c r="B72" s="2">
        <v>0</v>
      </c>
      <c r="C72" s="2">
        <v>249.30683051639818</v>
      </c>
      <c r="D72" s="2">
        <v>0.25383142266451342</v>
      </c>
      <c r="E72" s="2">
        <v>0.27535941956509558</v>
      </c>
      <c r="F72" s="2">
        <v>3.3210815288706992</v>
      </c>
      <c r="G72" s="2">
        <v>3.0752149802902276</v>
      </c>
      <c r="H72" s="2">
        <v>68.685144658031732</v>
      </c>
      <c r="I72" s="2">
        <v>5.0557424018030739</v>
      </c>
      <c r="J72" s="2">
        <v>107.16673634847531</v>
      </c>
      <c r="K72" s="2">
        <v>15.718743800922683</v>
      </c>
      <c r="L72" s="2">
        <v>0</v>
      </c>
      <c r="M72" s="2">
        <v>8.3301280464073546</v>
      </c>
      <c r="N72" s="2">
        <v>461.18881312342887</v>
      </c>
    </row>
    <row r="73" spans="1:14" x14ac:dyDescent="0.25">
      <c r="A73" s="3" t="s">
        <v>16</v>
      </c>
      <c r="B73" s="2">
        <v>0</v>
      </c>
      <c r="C73" s="2">
        <v>223.57667968093114</v>
      </c>
      <c r="D73" s="2">
        <v>9.3729509462205842E-3</v>
      </c>
      <c r="E73" s="2">
        <v>0</v>
      </c>
      <c r="F73" s="2">
        <v>0.44867786992723591</v>
      </c>
      <c r="G73" s="2">
        <v>0.97146959902973185</v>
      </c>
      <c r="H73" s="2">
        <v>73.0830968032096</v>
      </c>
      <c r="I73" s="2">
        <v>5.6463921542084128</v>
      </c>
      <c r="J73" s="2">
        <v>160.75010362427261</v>
      </c>
      <c r="K73" s="2">
        <v>25.149989412207706</v>
      </c>
      <c r="L73" s="2">
        <v>0</v>
      </c>
      <c r="M73" s="2">
        <v>9.5700774120081711</v>
      </c>
      <c r="N73" s="2">
        <v>499.20585950674081</v>
      </c>
    </row>
    <row r="74" spans="1:14" x14ac:dyDescent="0.25">
      <c r="A74" s="3" t="s">
        <v>17</v>
      </c>
      <c r="B74" s="2">
        <v>0</v>
      </c>
      <c r="C74" s="2">
        <v>201.08177438579767</v>
      </c>
      <c r="D74" s="2">
        <v>1.3744564120493074E-4</v>
      </c>
      <c r="E74" s="2">
        <v>0</v>
      </c>
      <c r="F74" s="2">
        <v>1.3227598183478802E-2</v>
      </c>
      <c r="G74" s="2">
        <v>6.9051887163324027E-2</v>
      </c>
      <c r="H74" s="2">
        <v>73.972215990272261</v>
      </c>
      <c r="I74" s="2">
        <v>6.3060461012168929</v>
      </c>
      <c r="J74" s="2">
        <v>231.24438156391713</v>
      </c>
      <c r="K74" s="2">
        <v>25.832830434047512</v>
      </c>
      <c r="L74" s="2">
        <v>0</v>
      </c>
      <c r="M74" s="2">
        <v>8.8770226059029511</v>
      </c>
      <c r="N74" s="2">
        <v>547.39668801214248</v>
      </c>
    </row>
    <row r="75" spans="1:14" x14ac:dyDescent="0.25">
      <c r="A75" s="1" t="s">
        <v>80</v>
      </c>
      <c r="B75" s="2">
        <v>1516.6851498542273</v>
      </c>
      <c r="C75" s="2">
        <v>521.32713491949255</v>
      </c>
      <c r="D75" s="2">
        <v>13218.385134487899</v>
      </c>
      <c r="E75" s="2">
        <v>4.3699017780342455</v>
      </c>
      <c r="F75" s="2">
        <v>2076.1476654555709</v>
      </c>
      <c r="G75" s="2">
        <v>125.52665837092353</v>
      </c>
      <c r="H75" s="2">
        <v>2050.5945378796741</v>
      </c>
      <c r="I75" s="2">
        <v>548.98957325606261</v>
      </c>
      <c r="J75" s="2">
        <v>1021.7647967118577</v>
      </c>
      <c r="K75" s="2">
        <v>21.954191167971125</v>
      </c>
      <c r="L75" s="2">
        <v>0</v>
      </c>
      <c r="M75" s="2">
        <v>1.1937012129644597</v>
      </c>
      <c r="N75" s="2">
        <v>21106.938445094678</v>
      </c>
    </row>
    <row r="76" spans="1:14" x14ac:dyDescent="0.25">
      <c r="A76" s="3" t="s">
        <v>10</v>
      </c>
      <c r="B76" s="2">
        <v>89.823948618310368</v>
      </c>
      <c r="C76" s="2">
        <v>47.507010754903611</v>
      </c>
      <c r="D76" s="2">
        <v>729.41956069993012</v>
      </c>
      <c r="E76" s="2"/>
      <c r="F76" s="2">
        <v>118.66786011762048</v>
      </c>
      <c r="G76" s="2">
        <v>5.7880518882796475</v>
      </c>
      <c r="H76" s="2">
        <v>158.90988427209902</v>
      </c>
      <c r="I76" s="2">
        <v>35.829953526349357</v>
      </c>
      <c r="J76" s="2">
        <v>29.676999928903815</v>
      </c>
      <c r="K76" s="2">
        <v>0.97207163796438134</v>
      </c>
      <c r="L76" s="2">
        <v>0</v>
      </c>
      <c r="M76" s="2">
        <v>-8.7810329799045128E-3</v>
      </c>
      <c r="N76" s="2">
        <v>1216.5865604113808</v>
      </c>
    </row>
    <row r="77" spans="1:14" x14ac:dyDescent="0.25">
      <c r="A77" s="3" t="s">
        <v>11</v>
      </c>
      <c r="B77" s="2">
        <v>112.355940904791</v>
      </c>
      <c r="C77" s="2">
        <v>60.679118360140279</v>
      </c>
      <c r="D77" s="2">
        <v>863.47140724661256</v>
      </c>
      <c r="E77" s="2"/>
      <c r="F77" s="2">
        <v>135.23350441875084</v>
      </c>
      <c r="G77" s="2">
        <v>6.3796698981362869</v>
      </c>
      <c r="H77" s="2">
        <v>209.96794432092113</v>
      </c>
      <c r="I77" s="2">
        <v>57.24941988242113</v>
      </c>
      <c r="J77" s="2">
        <v>56.016166038557451</v>
      </c>
      <c r="K77" s="2">
        <v>1.5888301659214956</v>
      </c>
      <c r="L77" s="2">
        <v>0</v>
      </c>
      <c r="M77" s="2">
        <v>-1.2479907022343029E-2</v>
      </c>
      <c r="N77" s="2">
        <v>1502.9295213292296</v>
      </c>
    </row>
    <row r="78" spans="1:14" x14ac:dyDescent="0.25">
      <c r="A78" s="3" t="s">
        <v>12</v>
      </c>
      <c r="B78" s="2">
        <v>142.23631386342944</v>
      </c>
      <c r="C78" s="2">
        <v>36.910620350994407</v>
      </c>
      <c r="D78" s="2">
        <v>1280.2285786230163</v>
      </c>
      <c r="E78" s="2"/>
      <c r="F78" s="2">
        <v>203.833945257751</v>
      </c>
      <c r="G78" s="2">
        <v>10.600938841000367</v>
      </c>
      <c r="H78" s="2">
        <v>187.13267258809421</v>
      </c>
      <c r="I78" s="2">
        <v>34.733639528128691</v>
      </c>
      <c r="J78" s="2">
        <v>52.32826392339453</v>
      </c>
      <c r="K78" s="2">
        <v>1.3826418578647619</v>
      </c>
      <c r="L78" s="2">
        <v>0</v>
      </c>
      <c r="M78" s="2">
        <v>7.9243278648797155E-2</v>
      </c>
      <c r="N78" s="2">
        <v>1949.4668581123226</v>
      </c>
    </row>
    <row r="79" spans="1:14" x14ac:dyDescent="0.25">
      <c r="A79" s="3" t="s">
        <v>13</v>
      </c>
      <c r="B79" s="2">
        <v>165.63686175861667</v>
      </c>
      <c r="C79" s="2">
        <v>46.057883032247254</v>
      </c>
      <c r="D79" s="2">
        <v>1463.9704248662388</v>
      </c>
      <c r="E79" s="2">
        <v>0.41772483931373783</v>
      </c>
      <c r="F79" s="2">
        <v>244.26300528937085</v>
      </c>
      <c r="G79" s="2">
        <v>12.723776706838311</v>
      </c>
      <c r="H79" s="2">
        <v>248.01555435002621</v>
      </c>
      <c r="I79" s="2">
        <v>46.181283403598449</v>
      </c>
      <c r="J79" s="2">
        <v>79.125327063018261</v>
      </c>
      <c r="K79" s="2">
        <v>1.9047495170842987</v>
      </c>
      <c r="L79" s="2">
        <v>0</v>
      </c>
      <c r="M79" s="2">
        <v>0.11208834458719608</v>
      </c>
      <c r="N79" s="2">
        <v>2308.4086791709406</v>
      </c>
    </row>
    <row r="80" spans="1:14" x14ac:dyDescent="0.25">
      <c r="A80" s="3" t="s">
        <v>223</v>
      </c>
      <c r="B80" s="2">
        <v>69.052123029642971</v>
      </c>
      <c r="C80" s="2">
        <v>33.287459666688761</v>
      </c>
      <c r="D80" s="2">
        <v>637.4884781266129</v>
      </c>
      <c r="E80" s="2">
        <v>3.4421621109004263E-10</v>
      </c>
      <c r="F80" s="2">
        <v>108.53016244545958</v>
      </c>
      <c r="G80" s="2">
        <v>5.8045035767591342</v>
      </c>
      <c r="H80" s="2">
        <v>130.66001441890529</v>
      </c>
      <c r="I80" s="2">
        <v>28.717949064739464</v>
      </c>
      <c r="J80" s="2">
        <v>25.998908138973512</v>
      </c>
      <c r="K80" s="2">
        <v>0.82696651452146974</v>
      </c>
      <c r="L80" s="2">
        <v>0</v>
      </c>
      <c r="M80" s="2"/>
      <c r="N80" s="2">
        <v>1040.3665649826473</v>
      </c>
    </row>
    <row r="81" spans="1:14" x14ac:dyDescent="0.25">
      <c r="A81" s="3" t="s">
        <v>14</v>
      </c>
      <c r="B81" s="2">
        <v>194.87205149114769</v>
      </c>
      <c r="C81" s="2">
        <v>58.162793721096413</v>
      </c>
      <c r="D81" s="2">
        <v>1697.1036643243513</v>
      </c>
      <c r="E81" s="2">
        <v>0.68686939469333641</v>
      </c>
      <c r="F81" s="2">
        <v>278.33235105134617</v>
      </c>
      <c r="G81" s="2">
        <v>15.650767406548921</v>
      </c>
      <c r="H81" s="2">
        <v>256.62463096462062</v>
      </c>
      <c r="I81" s="2">
        <v>62.002980826364329</v>
      </c>
      <c r="J81" s="2">
        <v>117.78642414975805</v>
      </c>
      <c r="K81" s="2">
        <v>2.6002875150223708</v>
      </c>
      <c r="L81" s="2">
        <v>0</v>
      </c>
      <c r="M81" s="2">
        <v>0.16315647873625538</v>
      </c>
      <c r="N81" s="2">
        <v>2683.9859773236858</v>
      </c>
    </row>
    <row r="82" spans="1:14" x14ac:dyDescent="0.25">
      <c r="A82" s="3" t="s">
        <v>15</v>
      </c>
      <c r="B82" s="2">
        <v>222.39486036971059</v>
      </c>
      <c r="C82" s="2">
        <v>70.321960519235375</v>
      </c>
      <c r="D82" s="2">
        <v>1939.5886760523008</v>
      </c>
      <c r="E82" s="2">
        <v>0.90427750628621206</v>
      </c>
      <c r="F82" s="2">
        <v>304.19084401384339</v>
      </c>
      <c r="G82" s="2">
        <v>18.479181346528797</v>
      </c>
      <c r="H82" s="2">
        <v>269.08418870703792</v>
      </c>
      <c r="I82" s="2">
        <v>79.097006074992791</v>
      </c>
      <c r="J82" s="2">
        <v>166.05376709119921</v>
      </c>
      <c r="K82" s="2">
        <v>3.4004478779674598</v>
      </c>
      <c r="L82" s="2">
        <v>0</v>
      </c>
      <c r="M82" s="2">
        <v>0.21238139298683045</v>
      </c>
      <c r="N82" s="2">
        <v>3073.7275909520895</v>
      </c>
    </row>
    <row r="83" spans="1:14" x14ac:dyDescent="0.25">
      <c r="A83" s="3" t="s">
        <v>16</v>
      </c>
      <c r="B83" s="2">
        <v>253.13719811547034</v>
      </c>
      <c r="C83" s="2">
        <v>82.82538555237447</v>
      </c>
      <c r="D83" s="2">
        <v>2162.1698250209233</v>
      </c>
      <c r="E83" s="2">
        <v>1.1000623515918737</v>
      </c>
      <c r="F83" s="2">
        <v>325.1857486351941</v>
      </c>
      <c r="G83" s="2">
        <v>21.271350294669222</v>
      </c>
      <c r="H83" s="2">
        <v>285.22731934410069</v>
      </c>
      <c r="I83" s="2">
        <v>97.909465642253664</v>
      </c>
      <c r="J83" s="2">
        <v>224.41828556348864</v>
      </c>
      <c r="K83" s="2">
        <v>4.2910156982657037</v>
      </c>
      <c r="L83" s="2">
        <v>0</v>
      </c>
      <c r="M83" s="2">
        <v>0.27192520666537756</v>
      </c>
      <c r="N83" s="2">
        <v>3457.8075814249974</v>
      </c>
    </row>
    <row r="84" spans="1:14" x14ac:dyDescent="0.25">
      <c r="A84" s="3" t="s">
        <v>17</v>
      </c>
      <c r="B84" s="2">
        <v>267.17585170310821</v>
      </c>
      <c r="C84" s="2">
        <v>85.574902961812015</v>
      </c>
      <c r="D84" s="2">
        <v>2444.9445195279136</v>
      </c>
      <c r="E84" s="2">
        <v>1.2609676858048693</v>
      </c>
      <c r="F84" s="2">
        <v>357.91024422623428</v>
      </c>
      <c r="G84" s="2">
        <v>28.828418412162833</v>
      </c>
      <c r="H84" s="2">
        <v>304.97232891386926</v>
      </c>
      <c r="I84" s="2">
        <v>107.26787530721471</v>
      </c>
      <c r="J84" s="2">
        <v>270.36065481456421</v>
      </c>
      <c r="K84" s="2">
        <v>4.9871803833591821</v>
      </c>
      <c r="L84" s="2">
        <v>0</v>
      </c>
      <c r="M84" s="2">
        <v>0.37616745134225071</v>
      </c>
      <c r="N84" s="2">
        <v>3873.6591113873851</v>
      </c>
    </row>
    <row r="85" spans="1:14" x14ac:dyDescent="0.25">
      <c r="A85" s="1" t="s">
        <v>82</v>
      </c>
      <c r="B85" s="2">
        <v>4886.2660320899149</v>
      </c>
      <c r="C85" s="2">
        <v>3517.2633358178059</v>
      </c>
      <c r="D85" s="2">
        <v>7914.2923285131283</v>
      </c>
      <c r="E85" s="2">
        <v>6.426927612324107E-8</v>
      </c>
      <c r="F85" s="2">
        <v>11734.924742822514</v>
      </c>
      <c r="G85" s="2">
        <v>2217.8810284741971</v>
      </c>
      <c r="H85" s="2">
        <v>5674.5655909273264</v>
      </c>
      <c r="I85" s="2">
        <v>470.15438219169596</v>
      </c>
      <c r="J85" s="2">
        <v>458.6088269699801</v>
      </c>
      <c r="K85" s="2">
        <v>87.772568899953399</v>
      </c>
      <c r="L85" s="2">
        <v>202.16013736040964</v>
      </c>
      <c r="M85" s="2">
        <v>-107.28943304023596</v>
      </c>
      <c r="N85" s="2">
        <v>37056.59954109096</v>
      </c>
    </row>
    <row r="86" spans="1:14" x14ac:dyDescent="0.25">
      <c r="A86" s="3" t="s">
        <v>10</v>
      </c>
      <c r="B86" s="2">
        <v>136.77938623876435</v>
      </c>
      <c r="C86" s="2">
        <v>433.65183432981939</v>
      </c>
      <c r="D86" s="2">
        <v>709.15435750759355</v>
      </c>
      <c r="E86" s="2">
        <v>2.091043871388365E-8</v>
      </c>
      <c r="F86" s="2">
        <v>859.99073326541122</v>
      </c>
      <c r="G86" s="2">
        <v>195.87141649287835</v>
      </c>
      <c r="H86" s="2">
        <v>715.54412277769211</v>
      </c>
      <c r="I86" s="2">
        <v>57.234880254574293</v>
      </c>
      <c r="J86" s="2">
        <v>40.396711759816725</v>
      </c>
      <c r="K86" s="2">
        <v>8.416475342140707</v>
      </c>
      <c r="L86" s="2">
        <v>23.436546972853701</v>
      </c>
      <c r="M86" s="2">
        <v>-0.16445738482913619</v>
      </c>
      <c r="N86" s="2">
        <v>3180.3120075776255</v>
      </c>
    </row>
    <row r="87" spans="1:14" x14ac:dyDescent="0.25">
      <c r="A87" s="3" t="s">
        <v>11</v>
      </c>
      <c r="B87" s="2">
        <v>152.89339721631615</v>
      </c>
      <c r="C87" s="2">
        <v>435.01608400346396</v>
      </c>
      <c r="D87" s="2">
        <v>826.19395338170818</v>
      </c>
      <c r="E87" s="2">
        <v>2.0910183806677196E-8</v>
      </c>
      <c r="F87" s="2">
        <v>968.50386880935048</v>
      </c>
      <c r="G87" s="2">
        <v>195.2016450801934</v>
      </c>
      <c r="H87" s="2">
        <v>718.88417988106437</v>
      </c>
      <c r="I87" s="2">
        <v>81.334843314652971</v>
      </c>
      <c r="J87" s="2">
        <v>56.654925571106808</v>
      </c>
      <c r="K87" s="2">
        <v>11.244013377057726</v>
      </c>
      <c r="L87" s="2">
        <v>22.310843295867365</v>
      </c>
      <c r="M87" s="2">
        <v>-2.1348918499288621</v>
      </c>
      <c r="N87" s="2">
        <v>3466.1028621017631</v>
      </c>
    </row>
    <row r="88" spans="1:14" x14ac:dyDescent="0.25">
      <c r="A88" s="3" t="s">
        <v>12</v>
      </c>
      <c r="B88" s="2">
        <v>392.61958654396733</v>
      </c>
      <c r="C88" s="2">
        <v>338.32998062699318</v>
      </c>
      <c r="D88" s="2">
        <v>1008.3476615720796</v>
      </c>
      <c r="E88" s="2"/>
      <c r="F88" s="2">
        <v>1330.8549301894175</v>
      </c>
      <c r="G88" s="2">
        <v>182.97044005964406</v>
      </c>
      <c r="H88" s="2">
        <v>611.84389518150579</v>
      </c>
      <c r="I88" s="2">
        <v>41.892901099501053</v>
      </c>
      <c r="J88" s="2">
        <v>38.787940294339478</v>
      </c>
      <c r="K88" s="2">
        <v>7.8642750123843888</v>
      </c>
      <c r="L88" s="2">
        <v>19.404722788772386</v>
      </c>
      <c r="M88" s="2">
        <v>-4.5993027228098855</v>
      </c>
      <c r="N88" s="2">
        <v>3968.3170306457946</v>
      </c>
    </row>
    <row r="89" spans="1:14" x14ac:dyDescent="0.25">
      <c r="A89" s="3" t="s">
        <v>13</v>
      </c>
      <c r="B89" s="2">
        <v>736.61100032052514</v>
      </c>
      <c r="C89" s="2">
        <v>342.16689834904554</v>
      </c>
      <c r="D89" s="2">
        <v>947.78965079619866</v>
      </c>
      <c r="E89" s="2"/>
      <c r="F89" s="2">
        <v>1382.5974426769694</v>
      </c>
      <c r="G89" s="2">
        <v>205.43960217842124</v>
      </c>
      <c r="H89" s="2">
        <v>612.25311214311216</v>
      </c>
      <c r="I89" s="2">
        <v>42.865282569028722</v>
      </c>
      <c r="J89" s="2">
        <v>44.539670290148628</v>
      </c>
      <c r="K89" s="2">
        <v>8.7759492570566362</v>
      </c>
      <c r="L89" s="2">
        <v>19.612153577857942</v>
      </c>
      <c r="M89" s="2">
        <v>-9.4545503375950446</v>
      </c>
      <c r="N89" s="2">
        <v>4333.1962118207693</v>
      </c>
    </row>
    <row r="90" spans="1:14" x14ac:dyDescent="0.25">
      <c r="A90" s="3" t="s">
        <v>223</v>
      </c>
      <c r="B90" s="2">
        <v>119.02924406637067</v>
      </c>
      <c r="C90" s="2">
        <v>386.84449097484253</v>
      </c>
      <c r="D90" s="2">
        <v>610.58246306451269</v>
      </c>
      <c r="E90" s="2">
        <v>2.2448653602680224E-8</v>
      </c>
      <c r="F90" s="2">
        <v>771.28289110123046</v>
      </c>
      <c r="G90" s="2">
        <v>229.05137388565254</v>
      </c>
      <c r="H90" s="2">
        <v>722.17307979332713</v>
      </c>
      <c r="I90" s="2">
        <v>46.357155983930191</v>
      </c>
      <c r="J90" s="2">
        <v>35.345500157661263</v>
      </c>
      <c r="K90" s="2">
        <v>7.2516952409622624</v>
      </c>
      <c r="L90" s="2">
        <v>20.008849869022985</v>
      </c>
      <c r="M90" s="2"/>
      <c r="N90" s="2">
        <v>2947.9267441599613</v>
      </c>
    </row>
    <row r="91" spans="1:14" x14ac:dyDescent="0.25">
      <c r="A91" s="3" t="s">
        <v>14</v>
      </c>
      <c r="B91" s="2">
        <v>802.92769687822613</v>
      </c>
      <c r="C91" s="2">
        <v>381.23579088306332</v>
      </c>
      <c r="D91" s="2">
        <v>984.60633900274047</v>
      </c>
      <c r="E91" s="2"/>
      <c r="F91" s="2">
        <v>1503.5180269232699</v>
      </c>
      <c r="G91" s="2">
        <v>224.13759733059703</v>
      </c>
      <c r="H91" s="2">
        <v>584.43985106331525</v>
      </c>
      <c r="I91" s="2">
        <v>47.944195224670622</v>
      </c>
      <c r="J91" s="2">
        <v>52.392966666612409</v>
      </c>
      <c r="K91" s="2">
        <v>9.9849212986203124</v>
      </c>
      <c r="L91" s="2">
        <v>20.728805108804575</v>
      </c>
      <c r="M91" s="2">
        <v>-15.153326740587456</v>
      </c>
      <c r="N91" s="2">
        <v>4596.762863639332</v>
      </c>
    </row>
    <row r="92" spans="1:14" x14ac:dyDescent="0.25">
      <c r="A92" s="3" t="s">
        <v>15</v>
      </c>
      <c r="B92" s="2">
        <v>861.77981680120831</v>
      </c>
      <c r="C92" s="2">
        <v>409.78560668665739</v>
      </c>
      <c r="D92" s="2">
        <v>969.52438289762097</v>
      </c>
      <c r="E92" s="2"/>
      <c r="F92" s="2">
        <v>1583.7651229879989</v>
      </c>
      <c r="G92" s="2">
        <v>273.49891164186965</v>
      </c>
      <c r="H92" s="2">
        <v>569.98542267906078</v>
      </c>
      <c r="I92" s="2">
        <v>51.76155955112818</v>
      </c>
      <c r="J92" s="2">
        <v>60.173966165917946</v>
      </c>
      <c r="K92" s="2">
        <v>11.096389865092995</v>
      </c>
      <c r="L92" s="2">
        <v>22.82368995369427</v>
      </c>
      <c r="M92" s="2">
        <v>-22.371578892005942</v>
      </c>
      <c r="N92" s="2">
        <v>4791.8232903382423</v>
      </c>
    </row>
    <row r="93" spans="1:14" x14ac:dyDescent="0.25">
      <c r="A93" s="3" t="s">
        <v>16</v>
      </c>
      <c r="B93" s="2">
        <v>868.30695497181966</v>
      </c>
      <c r="C93" s="2">
        <v>423.47361026707318</v>
      </c>
      <c r="D93" s="2">
        <v>972.16625876162561</v>
      </c>
      <c r="E93" s="2"/>
      <c r="F93" s="2">
        <v>1645.8657462251965</v>
      </c>
      <c r="G93" s="2">
        <v>301.91186176121028</v>
      </c>
      <c r="H93" s="2">
        <v>567.22253894084463</v>
      </c>
      <c r="I93" s="2">
        <v>53.850116294716472</v>
      </c>
      <c r="J93" s="2">
        <v>66.616946907668805</v>
      </c>
      <c r="K93" s="2">
        <v>11.899575195559752</v>
      </c>
      <c r="L93" s="2">
        <v>26.012298850727706</v>
      </c>
      <c r="M93" s="2">
        <v>-27.439899441005135</v>
      </c>
      <c r="N93" s="2">
        <v>4909.8860087354378</v>
      </c>
    </row>
    <row r="94" spans="1:14" x14ac:dyDescent="0.25">
      <c r="A94" s="3" t="s">
        <v>17</v>
      </c>
      <c r="B94" s="2">
        <v>815.31894905271724</v>
      </c>
      <c r="C94" s="2">
        <v>366.75903969684754</v>
      </c>
      <c r="D94" s="2">
        <v>885.92726152904891</v>
      </c>
      <c r="E94" s="2"/>
      <c r="F94" s="2">
        <v>1688.5459806436702</v>
      </c>
      <c r="G94" s="2">
        <v>409.79818004373061</v>
      </c>
      <c r="H94" s="2">
        <v>572.21938846740363</v>
      </c>
      <c r="I94" s="2">
        <v>46.91344789949342</v>
      </c>
      <c r="J94" s="2">
        <v>63.700199156708052</v>
      </c>
      <c r="K94" s="2">
        <v>11.239274311078617</v>
      </c>
      <c r="L94" s="2">
        <v>27.822226942808683</v>
      </c>
      <c r="M94" s="2">
        <v>-25.971425671474488</v>
      </c>
      <c r="N94" s="2">
        <v>4862.2725220720331</v>
      </c>
    </row>
    <row r="95" spans="1:14" x14ac:dyDescent="0.25">
      <c r="A95" s="1" t="s">
        <v>85</v>
      </c>
      <c r="B95" s="2">
        <v>4955.7884644827145</v>
      </c>
      <c r="C95" s="2">
        <v>2179.3120617051536</v>
      </c>
      <c r="D95" s="2">
        <v>9336.0421059270975</v>
      </c>
      <c r="E95" s="2">
        <v>4.6195909442247576</v>
      </c>
      <c r="F95" s="2">
        <v>22625.64339894359</v>
      </c>
      <c r="G95" s="2">
        <v>2534.3329892418742</v>
      </c>
      <c r="H95" s="2">
        <v>2646.6018529195358</v>
      </c>
      <c r="I95" s="2">
        <v>103.23085062574563</v>
      </c>
      <c r="J95" s="2">
        <v>39.79621902334388</v>
      </c>
      <c r="K95" s="2">
        <v>1.7230236455386265</v>
      </c>
      <c r="L95" s="2">
        <v>71.064074795593925</v>
      </c>
      <c r="M95" s="2">
        <v>-167.2959838762261</v>
      </c>
      <c r="N95" s="2">
        <v>44330.858648378184</v>
      </c>
    </row>
    <row r="96" spans="1:14" x14ac:dyDescent="0.25">
      <c r="A96" s="3" t="s">
        <v>10</v>
      </c>
      <c r="B96" s="2">
        <v>190.32774213124316</v>
      </c>
      <c r="C96" s="2">
        <v>204.62479979596918</v>
      </c>
      <c r="D96" s="2">
        <v>599.75299865093928</v>
      </c>
      <c r="E96" s="2"/>
      <c r="F96" s="2">
        <v>1002.8414372491068</v>
      </c>
      <c r="G96" s="2">
        <v>197.65833448879621</v>
      </c>
      <c r="H96" s="2">
        <v>463.42715018033147</v>
      </c>
      <c r="I96" s="2">
        <v>18.27739951854263</v>
      </c>
      <c r="J96" s="2">
        <v>7.0457448119725488</v>
      </c>
      <c r="K96" s="2">
        <v>0.30505919425326067</v>
      </c>
      <c r="L96" s="2">
        <v>12.583093573041072</v>
      </c>
      <c r="M96" s="2">
        <v>0.16062213664237923</v>
      </c>
      <c r="N96" s="2">
        <v>2697.0043817308374</v>
      </c>
    </row>
    <row r="97" spans="1:14" x14ac:dyDescent="0.25">
      <c r="A97" s="3" t="s">
        <v>11</v>
      </c>
      <c r="B97" s="2">
        <v>272.66212727747103</v>
      </c>
      <c r="C97" s="2">
        <v>235.31467028121818</v>
      </c>
      <c r="D97" s="2">
        <v>839.5037246827327</v>
      </c>
      <c r="E97" s="2"/>
      <c r="F97" s="2">
        <v>1214.1943923730109</v>
      </c>
      <c r="G97" s="2">
        <v>173.02360525215562</v>
      </c>
      <c r="H97" s="2">
        <v>382.32635808711206</v>
      </c>
      <c r="I97" s="2">
        <v>14.965148968126094</v>
      </c>
      <c r="J97" s="2">
        <v>5.7688937371757696</v>
      </c>
      <c r="K97" s="2">
        <v>0.24977610346864915</v>
      </c>
      <c r="L97" s="2">
        <v>10.302569345618412</v>
      </c>
      <c r="M97" s="2">
        <v>-0.36775281363930645</v>
      </c>
      <c r="N97" s="2">
        <v>3147.94351329445</v>
      </c>
    </row>
    <row r="98" spans="1:14" x14ac:dyDescent="0.25">
      <c r="A98" s="3" t="s">
        <v>12</v>
      </c>
      <c r="B98" s="2">
        <v>425.50810492132399</v>
      </c>
      <c r="C98" s="2">
        <v>115.11726826012588</v>
      </c>
      <c r="D98" s="2">
        <v>793.28192494939833</v>
      </c>
      <c r="E98" s="2"/>
      <c r="F98" s="2">
        <v>2440.7603764806991</v>
      </c>
      <c r="G98" s="2">
        <v>166.92110036856809</v>
      </c>
      <c r="H98" s="2">
        <v>311.92773163337199</v>
      </c>
      <c r="I98" s="2">
        <v>12.264960996491098</v>
      </c>
      <c r="J98" s="2">
        <v>4.7280799568482692</v>
      </c>
      <c r="K98" s="2">
        <v>0.20471099829818989</v>
      </c>
      <c r="L98" s="2">
        <v>8.4433927455872837</v>
      </c>
      <c r="M98" s="2">
        <v>-11.181300626394254</v>
      </c>
      <c r="N98" s="2">
        <v>4267.9763506843174</v>
      </c>
    </row>
    <row r="99" spans="1:14" x14ac:dyDescent="0.25">
      <c r="A99" s="3" t="s">
        <v>13</v>
      </c>
      <c r="B99" s="2">
        <v>552.75748746104739</v>
      </c>
      <c r="C99" s="2">
        <v>172.43135305663651</v>
      </c>
      <c r="D99" s="2">
        <v>990.43733165752042</v>
      </c>
      <c r="E99" s="2">
        <v>0.47858276395051558</v>
      </c>
      <c r="F99" s="2">
        <v>2852.342652262867</v>
      </c>
      <c r="G99" s="2">
        <v>173.21168785826984</v>
      </c>
      <c r="H99" s="2">
        <v>257.71926905087946</v>
      </c>
      <c r="I99" s="2">
        <v>10.063108768363314</v>
      </c>
      <c r="J99" s="2">
        <v>3.8791452185237834</v>
      </c>
      <c r="K99" s="2">
        <v>0.16795867317359189</v>
      </c>
      <c r="L99" s="2">
        <v>6.9270758369782595</v>
      </c>
      <c r="M99" s="2">
        <v>-15.470072089951511</v>
      </c>
      <c r="N99" s="2">
        <v>5004.9455805182588</v>
      </c>
    </row>
    <row r="100" spans="1:14" x14ac:dyDescent="0.25">
      <c r="A100" s="3" t="s">
        <v>223</v>
      </c>
      <c r="B100" s="2">
        <v>139.51767213104196</v>
      </c>
      <c r="C100" s="2">
        <v>137.62256594602783</v>
      </c>
      <c r="D100" s="2">
        <v>452.14413419240145</v>
      </c>
      <c r="E100" s="2"/>
      <c r="F100" s="2">
        <v>861.95463084513028</v>
      </c>
      <c r="G100" s="2">
        <v>236.96667672902134</v>
      </c>
      <c r="H100" s="2">
        <v>564.38970391043165</v>
      </c>
      <c r="I100" s="2">
        <v>22.340000022796232</v>
      </c>
      <c r="J100" s="2">
        <v>8.6117000125029453</v>
      </c>
      <c r="K100" s="2">
        <v>0.37286000043773815</v>
      </c>
      <c r="L100" s="2">
        <v>15.379999995524713</v>
      </c>
      <c r="M100" s="2"/>
      <c r="N100" s="2">
        <v>2439.2999437853159</v>
      </c>
    </row>
    <row r="101" spans="1:14" x14ac:dyDescent="0.25">
      <c r="A101" s="3" t="s">
        <v>14</v>
      </c>
      <c r="B101" s="2">
        <v>675.33585682204</v>
      </c>
      <c r="C101" s="2">
        <v>236.32533692011162</v>
      </c>
      <c r="D101" s="2">
        <v>1142.6285863513319</v>
      </c>
      <c r="E101" s="2">
        <v>0.89410806529751463</v>
      </c>
      <c r="F101" s="2">
        <v>3272.9388673140097</v>
      </c>
      <c r="G101" s="2">
        <v>203.50761829666908</v>
      </c>
      <c r="H101" s="2">
        <v>213.77679419786926</v>
      </c>
      <c r="I101" s="2">
        <v>8.2675104498269611</v>
      </c>
      <c r="J101" s="2">
        <v>3.1870440809286635</v>
      </c>
      <c r="K101" s="2">
        <v>0.13799355834088864</v>
      </c>
      <c r="L101" s="2">
        <v>5.6908938207144004</v>
      </c>
      <c r="M101" s="2">
        <v>-22.385559008182955</v>
      </c>
      <c r="N101" s="2">
        <v>5740.3050508689566</v>
      </c>
    </row>
    <row r="102" spans="1:14" x14ac:dyDescent="0.25">
      <c r="A102" s="3" t="s">
        <v>15</v>
      </c>
      <c r="B102" s="2">
        <v>810.78426531373998</v>
      </c>
      <c r="C102" s="2">
        <v>316.5100033034102</v>
      </c>
      <c r="D102" s="2">
        <v>1362.8709853237924</v>
      </c>
      <c r="E102" s="2">
        <v>1.2061073105625075</v>
      </c>
      <c r="F102" s="2">
        <v>3552.3106299579654</v>
      </c>
      <c r="G102" s="2">
        <v>265.92992352617318</v>
      </c>
      <c r="H102" s="2">
        <v>178.29520038655747</v>
      </c>
      <c r="I102" s="2">
        <v>6.8041797866056593</v>
      </c>
      <c r="J102" s="2">
        <v>2.6230122947505583</v>
      </c>
      <c r="K102" s="2">
        <v>0.11357067007897342</v>
      </c>
      <c r="L102" s="2">
        <v>4.6834213417752402</v>
      </c>
      <c r="M102" s="2">
        <v>-31.440501892790881</v>
      </c>
      <c r="N102" s="2">
        <v>6470.6907973226207</v>
      </c>
    </row>
    <row r="103" spans="1:14" x14ac:dyDescent="0.25">
      <c r="A103" s="3" t="s">
        <v>16</v>
      </c>
      <c r="B103" s="2">
        <v>934.35595262664481</v>
      </c>
      <c r="C103" s="2">
        <v>390.56679054263446</v>
      </c>
      <c r="D103" s="2">
        <v>1535.3222606055083</v>
      </c>
      <c r="E103" s="2">
        <v>1.2521163655826024</v>
      </c>
      <c r="F103" s="2">
        <v>3682.5784960466167</v>
      </c>
      <c r="G103" s="2">
        <v>401.75686044454278</v>
      </c>
      <c r="H103" s="2">
        <v>149.66886089250173</v>
      </c>
      <c r="I103" s="2">
        <v>5.6108611043479923</v>
      </c>
      <c r="J103" s="2">
        <v>2.1631261546040474</v>
      </c>
      <c r="K103" s="2">
        <v>9.3655420459472311E-2</v>
      </c>
      <c r="L103" s="2">
        <v>3.861821028953619</v>
      </c>
      <c r="M103" s="2">
        <v>-39.941051975079873</v>
      </c>
      <c r="N103" s="2">
        <v>7067.2897492573156</v>
      </c>
    </row>
    <row r="104" spans="1:14" x14ac:dyDescent="0.25">
      <c r="A104" s="3" t="s">
        <v>17</v>
      </c>
      <c r="B104" s="2">
        <v>954.53925579816257</v>
      </c>
      <c r="C104" s="2">
        <v>370.79927359901961</v>
      </c>
      <c r="D104" s="2">
        <v>1620.1001595134737</v>
      </c>
      <c r="E104" s="2">
        <v>0.78867643883161742</v>
      </c>
      <c r="F104" s="2">
        <v>3745.7219164141843</v>
      </c>
      <c r="G104" s="2">
        <v>715.35718227767791</v>
      </c>
      <c r="H104" s="2">
        <v>125.07078458048038</v>
      </c>
      <c r="I104" s="2">
        <v>4.6376810106456547</v>
      </c>
      <c r="J104" s="2">
        <v>1.7894727560372945</v>
      </c>
      <c r="K104" s="2">
        <v>7.7439027027862345E-2</v>
      </c>
      <c r="L104" s="2">
        <v>3.1918071074009275</v>
      </c>
      <c r="M104" s="2">
        <v>-46.6703676068297</v>
      </c>
      <c r="N104" s="2">
        <v>7495.4032809161108</v>
      </c>
    </row>
    <row r="105" spans="1:14" x14ac:dyDescent="0.25">
      <c r="A105" s="1" t="s">
        <v>86</v>
      </c>
      <c r="B105" s="2">
        <v>0</v>
      </c>
      <c r="C105" s="2">
        <v>138.05900581072299</v>
      </c>
      <c r="D105" s="2">
        <v>3342.7379984382678</v>
      </c>
      <c r="E105" s="2">
        <v>2.6072260517207013E-7</v>
      </c>
      <c r="F105" s="2">
        <v>0</v>
      </c>
      <c r="G105" s="2">
        <v>1.9006714830486726</v>
      </c>
      <c r="H105" s="2">
        <v>46.645458343771899</v>
      </c>
      <c r="I105" s="2">
        <v>2.5760139879930617</v>
      </c>
      <c r="J105" s="2">
        <v>0.37792340404302383</v>
      </c>
      <c r="K105" s="2">
        <v>0.24238034888310528</v>
      </c>
      <c r="L105" s="2">
        <v>0</v>
      </c>
      <c r="M105" s="2">
        <v>-2.8038873793052788</v>
      </c>
      <c r="N105" s="2">
        <v>3529.7355646981478</v>
      </c>
    </row>
    <row r="106" spans="1:14" x14ac:dyDescent="0.25">
      <c r="A106" s="3" t="s">
        <v>10</v>
      </c>
      <c r="B106" s="2">
        <v>0</v>
      </c>
      <c r="C106" s="2">
        <v>15.969920461072883</v>
      </c>
      <c r="D106" s="2">
        <v>243.74735670694173</v>
      </c>
      <c r="E106" s="2">
        <v>5.5380000585358857E-10</v>
      </c>
      <c r="F106" s="2">
        <v>0</v>
      </c>
      <c r="G106" s="2">
        <v>0.16545828300048288</v>
      </c>
      <c r="H106" s="2">
        <v>6.2138808230665701</v>
      </c>
      <c r="I106" s="2">
        <v>0.29469607796786584</v>
      </c>
      <c r="J106" s="2">
        <v>3.2259751609284723E-2</v>
      </c>
      <c r="K106" s="2">
        <v>2.141647315942408E-2</v>
      </c>
      <c r="L106" s="2">
        <v>0</v>
      </c>
      <c r="M106" s="2">
        <v>-9.4872117746945872E-2</v>
      </c>
      <c r="N106" s="2">
        <v>266.3501164596251</v>
      </c>
    </row>
    <row r="107" spans="1:14" x14ac:dyDescent="0.25">
      <c r="A107" s="3" t="s">
        <v>11</v>
      </c>
      <c r="B107" s="2">
        <v>0</v>
      </c>
      <c r="C107" s="2">
        <v>23.080122416069145</v>
      </c>
      <c r="D107" s="2">
        <v>260.44009274283133</v>
      </c>
      <c r="E107" s="2">
        <v>9.2791985206730487E-10</v>
      </c>
      <c r="F107" s="2">
        <v>0</v>
      </c>
      <c r="G107" s="2">
        <v>0.14198207994139317</v>
      </c>
      <c r="H107" s="2">
        <v>8.450121291518764</v>
      </c>
      <c r="I107" s="2">
        <v>0.42828246829275601</v>
      </c>
      <c r="J107" s="2">
        <v>4.5513553504600186E-2</v>
      </c>
      <c r="K107" s="2">
        <v>2.8796771787569994E-2</v>
      </c>
      <c r="L107" s="2">
        <v>0</v>
      </c>
      <c r="M107" s="2">
        <v>-0.15004207803729852</v>
      </c>
      <c r="N107" s="2">
        <v>292.46486924683614</v>
      </c>
    </row>
    <row r="108" spans="1:14" x14ac:dyDescent="0.25">
      <c r="A108" s="3" t="s">
        <v>12</v>
      </c>
      <c r="B108" s="2">
        <v>0</v>
      </c>
      <c r="C108" s="2">
        <v>7.208393654542526</v>
      </c>
      <c r="D108" s="2">
        <v>347.32746867591209</v>
      </c>
      <c r="E108" s="2"/>
      <c r="F108" s="2">
        <v>0</v>
      </c>
      <c r="G108" s="2">
        <v>0.17681687314078248</v>
      </c>
      <c r="H108" s="2">
        <v>4.881588289359045</v>
      </c>
      <c r="I108" s="2">
        <v>0.14950742370457917</v>
      </c>
      <c r="J108" s="2">
        <v>2.1659361609432427E-2</v>
      </c>
      <c r="K108" s="2">
        <v>1.5094881455649228E-2</v>
      </c>
      <c r="L108" s="2">
        <v>0</v>
      </c>
      <c r="M108" s="2">
        <v>-0.45178855432865378</v>
      </c>
      <c r="N108" s="2">
        <v>359.32874060539547</v>
      </c>
    </row>
    <row r="109" spans="1:14" x14ac:dyDescent="0.25">
      <c r="A109" s="3" t="s">
        <v>13</v>
      </c>
      <c r="B109" s="2">
        <v>0</v>
      </c>
      <c r="C109" s="2">
        <v>8.75611528094203</v>
      </c>
      <c r="D109" s="2">
        <v>383.07077088582332</v>
      </c>
      <c r="E109" s="2"/>
      <c r="F109" s="2">
        <v>0</v>
      </c>
      <c r="G109" s="2">
        <v>0.19187963125063703</v>
      </c>
      <c r="H109" s="2">
        <v>4.7465981165955222</v>
      </c>
      <c r="I109" s="2">
        <v>0.16179359723236295</v>
      </c>
      <c r="J109" s="2">
        <v>2.8642735316547666E-2</v>
      </c>
      <c r="K109" s="2">
        <v>1.9416504934144992E-2</v>
      </c>
      <c r="L109" s="2">
        <v>0</v>
      </c>
      <c r="M109" s="2">
        <v>-0.53378901113217925</v>
      </c>
      <c r="N109" s="2">
        <v>396.44142774096241</v>
      </c>
    </row>
    <row r="110" spans="1:14" x14ac:dyDescent="0.25">
      <c r="A110" s="3" t="s">
        <v>223</v>
      </c>
      <c r="B110" s="2">
        <v>0</v>
      </c>
      <c r="C110" s="2">
        <v>13.496084536878588</v>
      </c>
      <c r="D110" s="2">
        <v>241.01530527113806</v>
      </c>
      <c r="E110" s="2">
        <v>2.5924088531414924E-7</v>
      </c>
      <c r="F110" s="2">
        <v>0</v>
      </c>
      <c r="G110" s="2">
        <v>0.19999692613916398</v>
      </c>
      <c r="H110" s="2">
        <v>5.0198205069010555</v>
      </c>
      <c r="I110" s="2">
        <v>0.27994108755137426</v>
      </c>
      <c r="J110" s="2">
        <v>3.1995711117209905E-2</v>
      </c>
      <c r="K110" s="2">
        <v>2.0998703260236659E-2</v>
      </c>
      <c r="L110" s="2">
        <v>0</v>
      </c>
      <c r="M110" s="2"/>
      <c r="N110" s="2">
        <v>260.06414300222656</v>
      </c>
    </row>
    <row r="111" spans="1:14" x14ac:dyDescent="0.25">
      <c r="A111" s="3" t="s">
        <v>14</v>
      </c>
      <c r="B111" s="2">
        <v>0</v>
      </c>
      <c r="C111" s="2">
        <v>11.74655231738288</v>
      </c>
      <c r="D111" s="2">
        <v>422.40872375200388</v>
      </c>
      <c r="E111" s="2"/>
      <c r="F111" s="2">
        <v>0</v>
      </c>
      <c r="G111" s="2">
        <v>0.2175548112716725</v>
      </c>
      <c r="H111" s="2">
        <v>4.4134925655221275</v>
      </c>
      <c r="I111" s="2">
        <v>0.21416791097776997</v>
      </c>
      <c r="J111" s="2">
        <v>3.755017841511394E-2</v>
      </c>
      <c r="K111" s="2">
        <v>2.4748515913980227E-2</v>
      </c>
      <c r="L111" s="2">
        <v>0</v>
      </c>
      <c r="M111" s="2">
        <v>-0.6175091796613541</v>
      </c>
      <c r="N111" s="2">
        <v>438.44528087182613</v>
      </c>
    </row>
    <row r="112" spans="1:14" x14ac:dyDescent="0.25">
      <c r="A112" s="3" t="s">
        <v>15</v>
      </c>
      <c r="B112" s="2">
        <v>0</v>
      </c>
      <c r="C112" s="2">
        <v>16.266384747209759</v>
      </c>
      <c r="D112" s="2">
        <v>452.9332616354634</v>
      </c>
      <c r="E112" s="2"/>
      <c r="F112" s="2">
        <v>0</v>
      </c>
      <c r="G112" s="2">
        <v>0.23521565507341272</v>
      </c>
      <c r="H112" s="2">
        <v>4.6299137274069988</v>
      </c>
      <c r="I112" s="2">
        <v>0.2918210488051996</v>
      </c>
      <c r="J112" s="2">
        <v>4.9827372776542526E-2</v>
      </c>
      <c r="K112" s="2">
        <v>3.1707567041513882E-2</v>
      </c>
      <c r="L112" s="2">
        <v>0</v>
      </c>
      <c r="M112" s="2">
        <v>-0.53632592058250594</v>
      </c>
      <c r="N112" s="2">
        <v>473.90180583319432</v>
      </c>
    </row>
    <row r="113" spans="1:14" x14ac:dyDescent="0.25">
      <c r="A113" s="3" t="s">
        <v>16</v>
      </c>
      <c r="B113" s="2">
        <v>0</v>
      </c>
      <c r="C113" s="2">
        <v>20.698699563106306</v>
      </c>
      <c r="D113" s="2">
        <v>480.70434665242556</v>
      </c>
      <c r="E113" s="2"/>
      <c r="F113" s="2">
        <v>0</v>
      </c>
      <c r="G113" s="2">
        <v>0.25347091029451063</v>
      </c>
      <c r="H113" s="2">
        <v>4.9336063937335224</v>
      </c>
      <c r="I113" s="2">
        <v>0.36818879379015307</v>
      </c>
      <c r="J113" s="2">
        <v>6.2786320863696107E-2</v>
      </c>
      <c r="K113" s="2">
        <v>3.866672613781464E-2</v>
      </c>
      <c r="L113" s="2">
        <v>0</v>
      </c>
      <c r="M113" s="2">
        <v>-0.36070232857755796</v>
      </c>
      <c r="N113" s="2">
        <v>506.69906303177402</v>
      </c>
    </row>
    <row r="114" spans="1:14" x14ac:dyDescent="0.25">
      <c r="A114" s="3" t="s">
        <v>17</v>
      </c>
      <c r="B114" s="2">
        <v>0</v>
      </c>
      <c r="C114" s="2">
        <v>20.836732833518891</v>
      </c>
      <c r="D114" s="2">
        <v>511.09067211572847</v>
      </c>
      <c r="E114" s="2"/>
      <c r="F114" s="2">
        <v>0</v>
      </c>
      <c r="G114" s="2">
        <v>0.3182963129366172</v>
      </c>
      <c r="H114" s="2">
        <v>3.3564366296682966</v>
      </c>
      <c r="I114" s="2">
        <v>0.38761557967100063</v>
      </c>
      <c r="J114" s="2">
        <v>6.768841883059637E-2</v>
      </c>
      <c r="K114" s="2">
        <v>4.1534205192771567E-2</v>
      </c>
      <c r="L114" s="2">
        <v>0</v>
      </c>
      <c r="M114" s="2">
        <v>-5.8858189238782999E-2</v>
      </c>
      <c r="N114" s="2">
        <v>536.04011790630784</v>
      </c>
    </row>
    <row r="115" spans="1:14" x14ac:dyDescent="0.25">
      <c r="A115" s="1" t="s">
        <v>87</v>
      </c>
      <c r="B115" s="2">
        <v>2195.5283717420903</v>
      </c>
      <c r="C115" s="2">
        <v>1383.3030185076104</v>
      </c>
      <c r="D115" s="2">
        <v>1066.9759855651628</v>
      </c>
      <c r="E115" s="2"/>
      <c r="F115" s="2">
        <v>7761.7863247496662</v>
      </c>
      <c r="G115" s="2">
        <v>245.32636676494258</v>
      </c>
      <c r="H115" s="2">
        <v>852.0483349771464</v>
      </c>
      <c r="I115" s="2">
        <v>0.24843719198964642</v>
      </c>
      <c r="J115" s="2">
        <v>1.9584011298876339E-2</v>
      </c>
      <c r="K115" s="2">
        <v>0</v>
      </c>
      <c r="L115" s="2">
        <v>0</v>
      </c>
      <c r="M115" s="2">
        <v>-76.032927241577482</v>
      </c>
      <c r="N115" s="2">
        <v>13429.20349626833</v>
      </c>
    </row>
    <row r="116" spans="1:14" x14ac:dyDescent="0.25">
      <c r="A116" s="3" t="s">
        <v>10</v>
      </c>
      <c r="B116" s="2">
        <v>70.517968376221475</v>
      </c>
      <c r="C116" s="2">
        <v>200.42820368464851</v>
      </c>
      <c r="D116" s="2">
        <v>95.460675188143242</v>
      </c>
      <c r="E116" s="2"/>
      <c r="F116" s="2">
        <v>528.52269436380402</v>
      </c>
      <c r="G116" s="2">
        <v>16.647265832977297</v>
      </c>
      <c r="H116" s="2">
        <v>143.08117528986617</v>
      </c>
      <c r="I116" s="2">
        <v>3.6623264317947844E-2</v>
      </c>
      <c r="J116" s="2">
        <v>3.2125684180948273E-3</v>
      </c>
      <c r="K116" s="2">
        <v>0</v>
      </c>
      <c r="L116" s="2">
        <v>0</v>
      </c>
      <c r="M116" s="2">
        <v>-0.21891235890718352</v>
      </c>
      <c r="N116" s="2">
        <v>1054.4789062094897</v>
      </c>
    </row>
    <row r="117" spans="1:14" x14ac:dyDescent="0.25">
      <c r="A117" s="3" t="s">
        <v>11</v>
      </c>
      <c r="B117" s="2">
        <v>77.666107779873187</v>
      </c>
      <c r="C117" s="2">
        <v>204.98342836886579</v>
      </c>
      <c r="D117" s="2">
        <v>103.67297994531147</v>
      </c>
      <c r="E117" s="2"/>
      <c r="F117" s="2">
        <v>552.6449907924291</v>
      </c>
      <c r="G117" s="2">
        <v>16.254738103600349</v>
      </c>
      <c r="H117" s="2">
        <v>190.79316138016927</v>
      </c>
      <c r="I117" s="2">
        <v>4.7015300250483651E-2</v>
      </c>
      <c r="J117" s="2">
        <v>3.2194405889717343E-3</v>
      </c>
      <c r="K117" s="2">
        <v>0</v>
      </c>
      <c r="L117" s="2">
        <v>0</v>
      </c>
      <c r="M117" s="2">
        <v>-0.50518921546270779</v>
      </c>
      <c r="N117" s="2">
        <v>1145.5604518956259</v>
      </c>
    </row>
    <row r="118" spans="1:14" x14ac:dyDescent="0.25">
      <c r="A118" s="3" t="s">
        <v>12</v>
      </c>
      <c r="B118" s="2">
        <v>184.80734085327029</v>
      </c>
      <c r="C118" s="2">
        <v>92.342192086336055</v>
      </c>
      <c r="D118" s="2">
        <v>86.146178043186936</v>
      </c>
      <c r="E118" s="2"/>
      <c r="F118" s="2">
        <v>853.42769124472284</v>
      </c>
      <c r="G118" s="2">
        <v>19.554554202213623</v>
      </c>
      <c r="H118" s="2">
        <v>89.496211732578473</v>
      </c>
      <c r="I118" s="2">
        <v>2.135820335663623E-2</v>
      </c>
      <c r="J118" s="2">
        <v>2.135820336186413E-3</v>
      </c>
      <c r="K118" s="2">
        <v>0</v>
      </c>
      <c r="L118" s="2">
        <v>0</v>
      </c>
      <c r="M118" s="2">
        <v>-8.2107733574874295</v>
      </c>
      <c r="N118" s="2">
        <v>1317.5868888285138</v>
      </c>
    </row>
    <row r="119" spans="1:14" x14ac:dyDescent="0.25">
      <c r="A119" s="3" t="s">
        <v>13</v>
      </c>
      <c r="B119" s="2">
        <v>221.12707042042391</v>
      </c>
      <c r="C119" s="2">
        <v>75.293302600025712</v>
      </c>
      <c r="D119" s="2">
        <v>98.277633372836519</v>
      </c>
      <c r="E119" s="2"/>
      <c r="F119" s="2">
        <v>931.03619449812663</v>
      </c>
      <c r="G119" s="2">
        <v>23.167676528640257</v>
      </c>
      <c r="H119" s="2">
        <v>73.532906159497941</v>
      </c>
      <c r="I119" s="2">
        <v>1.7414895871326341E-2</v>
      </c>
      <c r="J119" s="2">
        <v>1.7414895887331986E-3</v>
      </c>
      <c r="K119" s="2">
        <v>0</v>
      </c>
      <c r="L119" s="2">
        <v>0</v>
      </c>
      <c r="M119" s="2">
        <v>-10.340214342911111</v>
      </c>
      <c r="N119" s="2">
        <v>1412.1137256221</v>
      </c>
    </row>
    <row r="120" spans="1:14" x14ac:dyDescent="0.25">
      <c r="A120" s="3" t="s">
        <v>223</v>
      </c>
      <c r="B120" s="2">
        <v>65.133412582432854</v>
      </c>
      <c r="C120" s="2">
        <v>172.94637762970621</v>
      </c>
      <c r="D120" s="2">
        <v>89.820322894894971</v>
      </c>
      <c r="E120" s="2"/>
      <c r="F120" s="2">
        <v>519.20297747095765</v>
      </c>
      <c r="G120" s="2">
        <v>18.878306503879756</v>
      </c>
      <c r="H120" s="2">
        <v>167.6191025382978</v>
      </c>
      <c r="I120" s="2">
        <v>4.0000819997563761E-2</v>
      </c>
      <c r="J120" s="2">
        <v>4.0006497715631738E-3</v>
      </c>
      <c r="K120" s="2">
        <v>0</v>
      </c>
      <c r="L120" s="2">
        <v>0</v>
      </c>
      <c r="M120" s="2"/>
      <c r="N120" s="2">
        <v>1033.6445010899386</v>
      </c>
    </row>
    <row r="121" spans="1:14" x14ac:dyDescent="0.25">
      <c r="A121" s="3" t="s">
        <v>14</v>
      </c>
      <c r="B121" s="2">
        <v>273.17232137381899</v>
      </c>
      <c r="C121" s="2">
        <v>78.97784650883257</v>
      </c>
      <c r="D121" s="2">
        <v>111.65476993512725</v>
      </c>
      <c r="E121" s="2"/>
      <c r="F121" s="2">
        <v>1024.5002068565339</v>
      </c>
      <c r="G121" s="2">
        <v>28.047914552677</v>
      </c>
      <c r="H121" s="2">
        <v>60.712992506712141</v>
      </c>
      <c r="I121" s="2">
        <v>1.4199630648931861E-2</v>
      </c>
      <c r="J121" s="2">
        <v>1.4799630615444043E-3</v>
      </c>
      <c r="K121" s="2">
        <v>0</v>
      </c>
      <c r="L121" s="2">
        <v>0</v>
      </c>
      <c r="M121" s="2">
        <v>-14.27180235606356</v>
      </c>
      <c r="N121" s="2">
        <v>1562.8099289713487</v>
      </c>
    </row>
    <row r="122" spans="1:14" x14ac:dyDescent="0.25">
      <c r="A122" s="3" t="s">
        <v>15</v>
      </c>
      <c r="B122" s="2">
        <v>337.4349410873304</v>
      </c>
      <c r="C122" s="2">
        <v>129.10586593575945</v>
      </c>
      <c r="D122" s="2">
        <v>131.86798530895123</v>
      </c>
      <c r="E122" s="2"/>
      <c r="F122" s="2">
        <v>1078.6787271696289</v>
      </c>
      <c r="G122" s="2">
        <v>33.336110884135572</v>
      </c>
      <c r="H122" s="2">
        <v>50.432659243654477</v>
      </c>
      <c r="I122" s="2">
        <v>1.779196069489616E-2</v>
      </c>
      <c r="J122" s="2">
        <v>1.307799111535704E-3</v>
      </c>
      <c r="K122" s="2">
        <v>0</v>
      </c>
      <c r="L122" s="2">
        <v>0</v>
      </c>
      <c r="M122" s="2">
        <v>-15.591080699381092</v>
      </c>
      <c r="N122" s="2">
        <v>1745.2843086898856</v>
      </c>
    </row>
    <row r="123" spans="1:14" x14ac:dyDescent="0.25">
      <c r="A123" s="3" t="s">
        <v>16</v>
      </c>
      <c r="B123" s="2">
        <v>419.6876368462618</v>
      </c>
      <c r="C123" s="2">
        <v>194.02813435835557</v>
      </c>
      <c r="D123" s="2">
        <v>153.85223266358824</v>
      </c>
      <c r="E123" s="2"/>
      <c r="F123" s="2">
        <v>1110.6584142396987</v>
      </c>
      <c r="G123" s="2">
        <v>37.945238196105493</v>
      </c>
      <c r="H123" s="2">
        <v>42.187036883895487</v>
      </c>
      <c r="I123" s="2">
        <v>2.4554835713483353E-2</v>
      </c>
      <c r="J123" s="2">
        <v>1.2290377861382642E-3</v>
      </c>
      <c r="K123" s="2">
        <v>0</v>
      </c>
      <c r="L123" s="2">
        <v>0</v>
      </c>
      <c r="M123" s="2">
        <v>-13.791705911312896</v>
      </c>
      <c r="N123" s="2">
        <v>1944.5927711500917</v>
      </c>
    </row>
    <row r="124" spans="1:14" x14ac:dyDescent="0.25">
      <c r="A124" s="3" t="s">
        <v>17</v>
      </c>
      <c r="B124" s="2">
        <v>545.98157242245748</v>
      </c>
      <c r="C124" s="2">
        <v>235.19766733508052</v>
      </c>
      <c r="D124" s="2">
        <v>196.2232082131228</v>
      </c>
      <c r="E124" s="2"/>
      <c r="F124" s="2">
        <v>1163.1144281137638</v>
      </c>
      <c r="G124" s="2">
        <v>51.494561960713227</v>
      </c>
      <c r="H124" s="2">
        <v>34.193089242474649</v>
      </c>
      <c r="I124" s="2">
        <v>2.9478281138377197E-2</v>
      </c>
      <c r="J124" s="2">
        <v>1.2572426361086187E-3</v>
      </c>
      <c r="K124" s="2">
        <v>0</v>
      </c>
      <c r="L124" s="2">
        <v>0</v>
      </c>
      <c r="M124" s="2">
        <v>-13.103249000051491</v>
      </c>
      <c r="N124" s="2">
        <v>2213.1320138113356</v>
      </c>
    </row>
    <row r="125" spans="1:14" x14ac:dyDescent="0.25">
      <c r="A125" s="1" t="s">
        <v>88</v>
      </c>
      <c r="B125" s="2">
        <v>2161.2361699647172</v>
      </c>
      <c r="C125" s="2">
        <v>5824.2283831853611</v>
      </c>
      <c r="D125" s="2">
        <v>19790.863208783525</v>
      </c>
      <c r="E125" s="2">
        <v>3.1882253281878548E-8</v>
      </c>
      <c r="F125" s="2">
        <v>11163.26999212804</v>
      </c>
      <c r="G125" s="2">
        <v>130.6978571863458</v>
      </c>
      <c r="H125" s="2">
        <v>2228.417118861722</v>
      </c>
      <c r="I125" s="2">
        <v>383.27640788336066</v>
      </c>
      <c r="J125" s="2">
        <v>1019.0385571311548</v>
      </c>
      <c r="K125" s="2">
        <v>14.987229352689829</v>
      </c>
      <c r="L125" s="2">
        <v>112.89571442466109</v>
      </c>
      <c r="M125" s="2">
        <v>-15.540084505285453</v>
      </c>
      <c r="N125" s="2">
        <v>42813.370554428184</v>
      </c>
    </row>
    <row r="126" spans="1:14" x14ac:dyDescent="0.25">
      <c r="A126" s="3" t="s">
        <v>10</v>
      </c>
      <c r="B126" s="2">
        <v>97.518290686828394</v>
      </c>
      <c r="C126" s="2">
        <v>877.02810890626222</v>
      </c>
      <c r="D126" s="2">
        <v>1820.5565670984288</v>
      </c>
      <c r="E126" s="2">
        <v>1.0611930889581345E-8</v>
      </c>
      <c r="F126" s="2">
        <v>1041.0229846677178</v>
      </c>
      <c r="G126" s="2">
        <v>11.301755647567813</v>
      </c>
      <c r="H126" s="2">
        <v>344.28432890903554</v>
      </c>
      <c r="I126" s="2">
        <v>55.003104368071135</v>
      </c>
      <c r="J126" s="2">
        <v>119.90773690971646</v>
      </c>
      <c r="K126" s="2">
        <v>1.8413843801266336</v>
      </c>
      <c r="L126" s="2">
        <v>17.737110276750936</v>
      </c>
      <c r="M126" s="2">
        <v>-0.34192648177271368</v>
      </c>
      <c r="N126" s="2">
        <v>4385.8594453793439</v>
      </c>
    </row>
    <row r="127" spans="1:14" x14ac:dyDescent="0.25">
      <c r="A127" s="3" t="s">
        <v>11</v>
      </c>
      <c r="B127" s="2">
        <v>106.19026847639262</v>
      </c>
      <c r="C127" s="2">
        <v>870.47800189917962</v>
      </c>
      <c r="D127" s="2">
        <v>1916.6685275282016</v>
      </c>
      <c r="E127" s="2">
        <v>1.0611934442295023E-8</v>
      </c>
      <c r="F127" s="2">
        <v>1060.5775671656838</v>
      </c>
      <c r="G127" s="2">
        <v>9.7781738903214386</v>
      </c>
      <c r="H127" s="2">
        <v>349.90648650602611</v>
      </c>
      <c r="I127" s="2">
        <v>66.881051123489854</v>
      </c>
      <c r="J127" s="2">
        <v>140.72036299597738</v>
      </c>
      <c r="K127" s="2">
        <v>2.1209087108541813</v>
      </c>
      <c r="L127" s="2">
        <v>15.92657051632891</v>
      </c>
      <c r="M127" s="2">
        <v>-0.88617126273988656</v>
      </c>
      <c r="N127" s="2">
        <v>4538.3617475603287</v>
      </c>
    </row>
    <row r="128" spans="1:14" x14ac:dyDescent="0.25">
      <c r="A128" s="3" t="s">
        <v>12</v>
      </c>
      <c r="B128" s="2">
        <v>285.9211618046387</v>
      </c>
      <c r="C128" s="2">
        <v>543.91688576377373</v>
      </c>
      <c r="D128" s="2">
        <v>2403.6213574974081</v>
      </c>
      <c r="E128" s="2"/>
      <c r="F128" s="2">
        <v>1326.7600260712679</v>
      </c>
      <c r="G128" s="2">
        <v>11.378527367853351</v>
      </c>
      <c r="H128" s="2">
        <v>224.23530856672983</v>
      </c>
      <c r="I128" s="2">
        <v>34.651577863457454</v>
      </c>
      <c r="J128" s="2">
        <v>95.561285077376311</v>
      </c>
      <c r="K128" s="2">
        <v>1.45394842239235</v>
      </c>
      <c r="L128" s="2">
        <v>11.755978476918896</v>
      </c>
      <c r="M128" s="2">
        <v>-0.50531275551806987</v>
      </c>
      <c r="N128" s="2">
        <v>4938.7507441562984</v>
      </c>
    </row>
    <row r="129" spans="1:14" x14ac:dyDescent="0.25">
      <c r="A129" s="3" t="s">
        <v>13</v>
      </c>
      <c r="B129" s="2">
        <v>299.26839477721711</v>
      </c>
      <c r="C129" s="2">
        <v>551.79848913397529</v>
      </c>
      <c r="D129" s="2">
        <v>2417.116138933693</v>
      </c>
      <c r="E129" s="2"/>
      <c r="F129" s="2">
        <v>1336.4651906543882</v>
      </c>
      <c r="G129" s="2">
        <v>13.840845933060121</v>
      </c>
      <c r="H129" s="2">
        <v>225.46348621949863</v>
      </c>
      <c r="I129" s="2">
        <v>35.206359314464514</v>
      </c>
      <c r="J129" s="2">
        <v>101.82692584254379</v>
      </c>
      <c r="K129" s="2">
        <v>1.5114799420841674</v>
      </c>
      <c r="L129" s="2">
        <v>10.543214732257098</v>
      </c>
      <c r="M129" s="2">
        <v>-1.2851038321172155</v>
      </c>
      <c r="N129" s="2">
        <v>4991.7554216510653</v>
      </c>
    </row>
    <row r="130" spans="1:14" x14ac:dyDescent="0.25">
      <c r="A130" s="3" t="s">
        <v>223</v>
      </c>
      <c r="B130" s="2">
        <v>93.603838916620532</v>
      </c>
      <c r="C130" s="2">
        <v>821.30033499022431</v>
      </c>
      <c r="D130" s="2">
        <v>1759.4818534738438</v>
      </c>
      <c r="E130" s="2">
        <v>1.0658387950002179E-8</v>
      </c>
      <c r="F130" s="2">
        <v>1045.1995061097059</v>
      </c>
      <c r="G130" s="2">
        <v>13.678981128826322</v>
      </c>
      <c r="H130" s="2">
        <v>344.63586647248519</v>
      </c>
      <c r="I130" s="2">
        <v>53.693366088796502</v>
      </c>
      <c r="J130" s="2">
        <v>120.1678849457944</v>
      </c>
      <c r="K130" s="2">
        <v>1.8175740515568881</v>
      </c>
      <c r="L130" s="2">
        <v>17.887850918354644</v>
      </c>
      <c r="M130" s="2"/>
      <c r="N130" s="2">
        <v>4271.4670571068673</v>
      </c>
    </row>
    <row r="131" spans="1:14" x14ac:dyDescent="0.25">
      <c r="A131" s="3" t="s">
        <v>14</v>
      </c>
      <c r="B131" s="2">
        <v>315.05734165675159</v>
      </c>
      <c r="C131" s="2">
        <v>556.19145408753866</v>
      </c>
      <c r="D131" s="2">
        <v>2426.214435361625</v>
      </c>
      <c r="E131" s="2"/>
      <c r="F131" s="2">
        <v>1351.7709153678099</v>
      </c>
      <c r="G131" s="2">
        <v>16.09962728801948</v>
      </c>
      <c r="H131" s="2">
        <v>204.03613852643204</v>
      </c>
      <c r="I131" s="2">
        <v>35.493994078989815</v>
      </c>
      <c r="J131" s="2">
        <v>106.88302108841177</v>
      </c>
      <c r="K131" s="2">
        <v>1.5545920058432303</v>
      </c>
      <c r="L131" s="2">
        <v>9.7937879853900718</v>
      </c>
      <c r="M131" s="2">
        <v>-2.2531689759733844</v>
      </c>
      <c r="N131" s="2">
        <v>5020.8421384708372</v>
      </c>
    </row>
    <row r="132" spans="1:14" x14ac:dyDescent="0.25">
      <c r="A132" s="3" t="s">
        <v>15</v>
      </c>
      <c r="B132" s="2">
        <v>322.1816596557648</v>
      </c>
      <c r="C132" s="2">
        <v>564.10532176222512</v>
      </c>
      <c r="D132" s="2">
        <v>2397.9345541272551</v>
      </c>
      <c r="E132" s="2"/>
      <c r="F132" s="2">
        <v>1348.0024263023047</v>
      </c>
      <c r="G132" s="2">
        <v>16.962228764672158</v>
      </c>
      <c r="H132" s="2">
        <v>189.05089091711403</v>
      </c>
      <c r="I132" s="2">
        <v>35.891268438448435</v>
      </c>
      <c r="J132" s="2">
        <v>111.84334421811585</v>
      </c>
      <c r="K132" s="2">
        <v>1.5940618418612802</v>
      </c>
      <c r="L132" s="2">
        <v>9.4820105211738319</v>
      </c>
      <c r="M132" s="2">
        <v>-3.1750067308280294</v>
      </c>
      <c r="N132" s="2">
        <v>4993.8727598181085</v>
      </c>
    </row>
    <row r="133" spans="1:14" x14ac:dyDescent="0.25">
      <c r="A133" s="3" t="s">
        <v>16</v>
      </c>
      <c r="B133" s="2">
        <v>325.81563077884397</v>
      </c>
      <c r="C133" s="2">
        <v>556.7591906280079</v>
      </c>
      <c r="D133" s="2">
        <v>2353.8933051614476</v>
      </c>
      <c r="E133" s="2"/>
      <c r="F133" s="2">
        <v>1323.84395946321</v>
      </c>
      <c r="G133" s="2">
        <v>17.005539370362118</v>
      </c>
      <c r="H133" s="2">
        <v>178.90488998439636</v>
      </c>
      <c r="I133" s="2">
        <v>35.325808296794456</v>
      </c>
      <c r="J133" s="2">
        <v>114.97426216108096</v>
      </c>
      <c r="K133" s="2">
        <v>1.6047008806135898</v>
      </c>
      <c r="L133" s="2">
        <v>9.6019014638101581</v>
      </c>
      <c r="M133" s="2">
        <v>-3.7346073155406341</v>
      </c>
      <c r="N133" s="2">
        <v>4913.9945808730272</v>
      </c>
    </row>
    <row r="134" spans="1:14" x14ac:dyDescent="0.25">
      <c r="A134" s="3" t="s">
        <v>17</v>
      </c>
      <c r="B134" s="2">
        <v>315.67958321165918</v>
      </c>
      <c r="C134" s="2">
        <v>482.65059601417482</v>
      </c>
      <c r="D134" s="2">
        <v>2295.3764696016219</v>
      </c>
      <c r="E134" s="2"/>
      <c r="F134" s="2">
        <v>1329.6274163259523</v>
      </c>
      <c r="G134" s="2">
        <v>20.652177795662997</v>
      </c>
      <c r="H134" s="2">
        <v>167.89972276000424</v>
      </c>
      <c r="I134" s="2">
        <v>31.129878310848554</v>
      </c>
      <c r="J134" s="2">
        <v>107.15373389213788</v>
      </c>
      <c r="K134" s="2">
        <v>1.4885791173575096</v>
      </c>
      <c r="L134" s="2">
        <v>10.167289533676552</v>
      </c>
      <c r="M134" s="2">
        <v>-3.3587871507955187</v>
      </c>
      <c r="N134" s="2">
        <v>4758.4666594123009</v>
      </c>
    </row>
    <row r="135" spans="1:14" x14ac:dyDescent="0.25">
      <c r="A135" s="1" t="s">
        <v>224</v>
      </c>
      <c r="B135" s="2">
        <v>0.94586020230555834</v>
      </c>
      <c r="C135" s="2">
        <v>0</v>
      </c>
      <c r="D135" s="2">
        <v>157.3383942051363</v>
      </c>
      <c r="E135" s="2">
        <v>11.693619275701167</v>
      </c>
      <c r="F135" s="2">
        <v>905.1514640267244</v>
      </c>
      <c r="G135" s="2">
        <v>31.810918102676325</v>
      </c>
      <c r="H135" s="2">
        <v>552.46735691852075</v>
      </c>
      <c r="I135" s="2">
        <v>120.79593489143052</v>
      </c>
      <c r="J135" s="2">
        <v>558.06382911989044</v>
      </c>
      <c r="K135" s="2">
        <v>524.90386068366774</v>
      </c>
      <c r="L135" s="2">
        <v>133.2041953317144</v>
      </c>
      <c r="M135" s="2">
        <v>64.853296293888249</v>
      </c>
      <c r="N135" s="2">
        <v>3061.2287290516556</v>
      </c>
    </row>
    <row r="136" spans="1:14" x14ac:dyDescent="0.25">
      <c r="A136" s="3" t="s">
        <v>10</v>
      </c>
      <c r="B136" s="2">
        <v>0.23726396914646924</v>
      </c>
      <c r="C136" s="2">
        <v>0</v>
      </c>
      <c r="D136" s="2">
        <v>40.37831623622256</v>
      </c>
      <c r="E136" s="2">
        <v>5.433310468205832E-10</v>
      </c>
      <c r="F136" s="2">
        <v>151.81697052106142</v>
      </c>
      <c r="G136" s="2">
        <v>3.859369429540715</v>
      </c>
      <c r="H136" s="2">
        <v>49.781773206572943</v>
      </c>
      <c r="I136" s="2">
        <v>10.432998837195777</v>
      </c>
      <c r="J136" s="2">
        <v>12.047399473113609</v>
      </c>
      <c r="K136" s="2">
        <v>13.06580849356966</v>
      </c>
      <c r="L136" s="2">
        <v>7.5007206434774805</v>
      </c>
      <c r="M136" s="2">
        <v>0.38628086747433432</v>
      </c>
      <c r="N136" s="2">
        <v>289.50690167791834</v>
      </c>
    </row>
    <row r="137" spans="1:14" x14ac:dyDescent="0.25">
      <c r="A137" s="3" t="s">
        <v>11</v>
      </c>
      <c r="B137" s="2">
        <v>0.15643788757770002</v>
      </c>
      <c r="C137" s="2">
        <v>0</v>
      </c>
      <c r="D137" s="2">
        <v>31.848415080755508</v>
      </c>
      <c r="E137" s="2">
        <v>5.4286486417254309E-10</v>
      </c>
      <c r="F137" s="2">
        <v>156.29120515646628</v>
      </c>
      <c r="G137" s="2">
        <v>3.6480906542771523</v>
      </c>
      <c r="H137" s="2">
        <v>53.024884648893909</v>
      </c>
      <c r="I137" s="2">
        <v>14.564157887608982</v>
      </c>
      <c r="J137" s="2">
        <v>20.585401221596889</v>
      </c>
      <c r="K137" s="2">
        <v>21.638230791799373</v>
      </c>
      <c r="L137" s="2">
        <v>7.9671185717342832</v>
      </c>
      <c r="M137" s="2">
        <v>0.53710559006060032</v>
      </c>
      <c r="N137" s="2">
        <v>310.26104749131349</v>
      </c>
    </row>
    <row r="138" spans="1:14" x14ac:dyDescent="0.25">
      <c r="A138" s="3" t="s">
        <v>12</v>
      </c>
      <c r="B138" s="2">
        <v>5.4945000000000049E-2</v>
      </c>
      <c r="C138" s="2">
        <v>0</v>
      </c>
      <c r="D138" s="2">
        <v>20.986734914098172</v>
      </c>
      <c r="E138" s="2">
        <v>5.4390281167826515E-10</v>
      </c>
      <c r="F138" s="2">
        <v>181.33771357149772</v>
      </c>
      <c r="G138" s="2">
        <v>5.3041449425459435</v>
      </c>
      <c r="H138" s="2">
        <v>51.187117914971658</v>
      </c>
      <c r="I138" s="2">
        <v>12.402343356090649</v>
      </c>
      <c r="J138" s="2">
        <v>20.03197737554628</v>
      </c>
      <c r="K138" s="2">
        <v>21.70043500307353</v>
      </c>
      <c r="L138" s="2">
        <v>9.9551026121877335</v>
      </c>
      <c r="M138" s="2">
        <v>1.121110886505396</v>
      </c>
      <c r="N138" s="2">
        <v>324.08162557706095</v>
      </c>
    </row>
    <row r="139" spans="1:14" x14ac:dyDescent="0.25">
      <c r="A139" s="3" t="s">
        <v>13</v>
      </c>
      <c r="B139" s="2">
        <v>8.5939295477378247E-2</v>
      </c>
      <c r="C139" s="2">
        <v>0</v>
      </c>
      <c r="D139" s="2">
        <v>11.130565040908111</v>
      </c>
      <c r="E139" s="2">
        <v>3.0812209101661607</v>
      </c>
      <c r="F139" s="2">
        <v>143.62828485247169</v>
      </c>
      <c r="G139" s="2">
        <v>5.0572431846530588</v>
      </c>
      <c r="H139" s="2">
        <v>53.482867153935139</v>
      </c>
      <c r="I139" s="2">
        <v>11.843979014689458</v>
      </c>
      <c r="J139" s="2">
        <v>38.656937898937706</v>
      </c>
      <c r="K139" s="2">
        <v>40.04947669617254</v>
      </c>
      <c r="L139" s="2">
        <v>12.443877723721856</v>
      </c>
      <c r="M139" s="2">
        <v>3.5131228575917666</v>
      </c>
      <c r="N139" s="2">
        <v>322.9735146287249</v>
      </c>
    </row>
    <row r="140" spans="1:14" x14ac:dyDescent="0.25">
      <c r="A140" s="3" t="s">
        <v>223</v>
      </c>
      <c r="B140" s="2">
        <v>0.36544749308125313</v>
      </c>
      <c r="C140" s="2">
        <v>0</v>
      </c>
      <c r="D140" s="2">
        <v>43.874971536966342</v>
      </c>
      <c r="E140" s="2">
        <v>9.5381413878214971E-9</v>
      </c>
      <c r="F140" s="2">
        <v>144.50997649977214</v>
      </c>
      <c r="G140" s="2">
        <v>4.2745073373177993</v>
      </c>
      <c r="H140" s="2">
        <v>47.799088199283759</v>
      </c>
      <c r="I140" s="2">
        <v>8.6263235316849283</v>
      </c>
      <c r="J140" s="2">
        <v>9.7797118928954134</v>
      </c>
      <c r="K140" s="2">
        <v>10.672689626627884</v>
      </c>
      <c r="L140" s="2">
        <v>5.6539671011450148</v>
      </c>
      <c r="M140" s="2"/>
      <c r="N140" s="2">
        <v>275.55668322831269</v>
      </c>
    </row>
    <row r="141" spans="1:14" x14ac:dyDescent="0.25">
      <c r="A141" s="3" t="s">
        <v>14</v>
      </c>
      <c r="B141" s="2">
        <v>3.836990882773765E-2</v>
      </c>
      <c r="C141" s="2">
        <v>0</v>
      </c>
      <c r="D141" s="2">
        <v>7.6699132361191946</v>
      </c>
      <c r="E141" s="2">
        <v>4.5828463206642081</v>
      </c>
      <c r="F141" s="2">
        <v>87.592334916440535</v>
      </c>
      <c r="G141" s="2">
        <v>4.6972613785781405</v>
      </c>
      <c r="H141" s="2">
        <v>57.073977253094512</v>
      </c>
      <c r="I141" s="2">
        <v>13.227682382149831</v>
      </c>
      <c r="J141" s="2">
        <v>69.913613878955758</v>
      </c>
      <c r="K141" s="2">
        <v>69.906713757853311</v>
      </c>
      <c r="L141" s="2">
        <v>15.554846613139503</v>
      </c>
      <c r="M141" s="2">
        <v>7.6111677726220472</v>
      </c>
      <c r="N141" s="2">
        <v>337.86872741844473</v>
      </c>
    </row>
    <row r="142" spans="1:14" x14ac:dyDescent="0.25">
      <c r="A142" s="3" t="s">
        <v>15</v>
      </c>
      <c r="B142" s="2">
        <v>7.3123906899249221E-3</v>
      </c>
      <c r="C142" s="2">
        <v>0</v>
      </c>
      <c r="D142" s="2">
        <v>1.3739900090756039</v>
      </c>
      <c r="E142" s="2">
        <v>3.9392915489907363</v>
      </c>
      <c r="F142" s="2">
        <v>32.586115734676497</v>
      </c>
      <c r="G142" s="2">
        <v>3.4498643568500786</v>
      </c>
      <c r="H142" s="2">
        <v>65.861142202805937</v>
      </c>
      <c r="I142" s="2">
        <v>14.773040496864471</v>
      </c>
      <c r="J142" s="2">
        <v>115.23616095348153</v>
      </c>
      <c r="K142" s="2">
        <v>111.01370489648399</v>
      </c>
      <c r="L142" s="2">
        <v>19.443557724911532</v>
      </c>
      <c r="M142" s="2">
        <v>14.431936577303659</v>
      </c>
      <c r="N142" s="2">
        <v>382.11611689213396</v>
      </c>
    </row>
    <row r="143" spans="1:14" x14ac:dyDescent="0.25">
      <c r="A143" s="3" t="s">
        <v>16</v>
      </c>
      <c r="B143" s="2">
        <v>1.4425750509515362E-4</v>
      </c>
      <c r="C143" s="2">
        <v>0</v>
      </c>
      <c r="D143" s="2">
        <v>7.477247645551803E-2</v>
      </c>
      <c r="E143" s="2">
        <v>9.0260484711822131E-2</v>
      </c>
      <c r="F143" s="2">
        <v>6.8039334002128093</v>
      </c>
      <c r="G143" s="2">
        <v>1.4061266573311104</v>
      </c>
      <c r="H143" s="2">
        <v>81.060279768599457</v>
      </c>
      <c r="I143" s="2">
        <v>16.498939095418628</v>
      </c>
      <c r="J143" s="2">
        <v>139.21087262420022</v>
      </c>
      <c r="K143" s="2">
        <v>126.39551061481809</v>
      </c>
      <c r="L143" s="2">
        <v>24.304446614626581</v>
      </c>
      <c r="M143" s="2">
        <v>18.9820470377351</v>
      </c>
      <c r="N143" s="2">
        <v>414.82733303161444</v>
      </c>
    </row>
    <row r="144" spans="1:14" x14ac:dyDescent="0.25">
      <c r="A144" s="3" t="s">
        <v>17</v>
      </c>
      <c r="B144" s="2">
        <v>0</v>
      </c>
      <c r="C144" s="2">
        <v>0</v>
      </c>
      <c r="D144" s="2">
        <v>7.1567453531210022E-4</v>
      </c>
      <c r="E144" s="2"/>
      <c r="F144" s="2">
        <v>0.58492937412529267</v>
      </c>
      <c r="G144" s="2">
        <v>0.11431016158232668</v>
      </c>
      <c r="H144" s="2">
        <v>93.196226570363507</v>
      </c>
      <c r="I144" s="2">
        <v>18.426470289727789</v>
      </c>
      <c r="J144" s="2">
        <v>132.60175380116303</v>
      </c>
      <c r="K144" s="2">
        <v>110.46129080326935</v>
      </c>
      <c r="L144" s="2">
        <v>30.380557726770423</v>
      </c>
      <c r="M144" s="2">
        <v>18.270524704595342</v>
      </c>
      <c r="N144" s="2">
        <v>404.03677910613231</v>
      </c>
    </row>
    <row r="145" spans="1:14" x14ac:dyDescent="0.25">
      <c r="A145" s="1" t="s">
        <v>225</v>
      </c>
      <c r="B145" s="2">
        <v>154.64918239772666</v>
      </c>
      <c r="C145" s="2">
        <v>0</v>
      </c>
      <c r="D145" s="2">
        <v>253.68749442818611</v>
      </c>
      <c r="E145" s="2">
        <v>2.1904300174349309</v>
      </c>
      <c r="F145" s="2">
        <v>32.771964117558227</v>
      </c>
      <c r="G145" s="2">
        <v>14.254926906184927</v>
      </c>
      <c r="H145" s="2">
        <v>37.569860780957058</v>
      </c>
      <c r="I145" s="2">
        <v>441.08773270303243</v>
      </c>
      <c r="J145" s="2">
        <v>106.54606178425873</v>
      </c>
      <c r="K145" s="2">
        <v>0</v>
      </c>
      <c r="L145" s="2">
        <v>0</v>
      </c>
      <c r="M145" s="2">
        <v>1.1992596389848866</v>
      </c>
      <c r="N145" s="2">
        <v>1043.9569127743241</v>
      </c>
    </row>
    <row r="146" spans="1:14" x14ac:dyDescent="0.25">
      <c r="A146" s="3" t="s">
        <v>10</v>
      </c>
      <c r="B146" s="2">
        <v>42.121943509901762</v>
      </c>
      <c r="C146" s="2">
        <v>0</v>
      </c>
      <c r="D146" s="2">
        <v>78.70815080602847</v>
      </c>
      <c r="E146" s="2">
        <v>2.2030553492591309E-9</v>
      </c>
      <c r="F146" s="2">
        <v>5.8421583232925913</v>
      </c>
      <c r="G146" s="2">
        <v>1.7305254784259072</v>
      </c>
      <c r="H146" s="2">
        <v>2.971966540965127</v>
      </c>
      <c r="I146" s="2">
        <v>12.950249371046963</v>
      </c>
      <c r="J146" s="2">
        <v>3.9123408947675249</v>
      </c>
      <c r="K146" s="2">
        <v>0</v>
      </c>
      <c r="L146" s="2">
        <v>0</v>
      </c>
      <c r="M146" s="2">
        <v>0.20356669518279802</v>
      </c>
      <c r="N146" s="2">
        <v>148.44090162181422</v>
      </c>
    </row>
    <row r="147" spans="1:14" x14ac:dyDescent="0.25">
      <c r="A147" s="3" t="s">
        <v>11</v>
      </c>
      <c r="B147" s="2">
        <v>38.164068811571873</v>
      </c>
      <c r="C147" s="2">
        <v>0</v>
      </c>
      <c r="D147" s="2">
        <v>52.461661222681457</v>
      </c>
      <c r="E147" s="2">
        <v>2.2030583468612974E-9</v>
      </c>
      <c r="F147" s="2">
        <v>7.5110045278844924</v>
      </c>
      <c r="G147" s="2">
        <v>2.1610269016245161</v>
      </c>
      <c r="H147" s="2">
        <v>3.2856091485322501</v>
      </c>
      <c r="I147" s="2">
        <v>23.463620488610385</v>
      </c>
      <c r="J147" s="2">
        <v>5.9853735813487958</v>
      </c>
      <c r="K147" s="2">
        <v>0</v>
      </c>
      <c r="L147" s="2">
        <v>0</v>
      </c>
      <c r="M147" s="2">
        <v>-0.13544217308087536</v>
      </c>
      <c r="N147" s="2">
        <v>132.89692251137592</v>
      </c>
    </row>
    <row r="148" spans="1:14" x14ac:dyDescent="0.25">
      <c r="A148" s="3" t="s">
        <v>12</v>
      </c>
      <c r="B148" s="2">
        <v>13.609318001916892</v>
      </c>
      <c r="C148" s="2">
        <v>0</v>
      </c>
      <c r="D148" s="2">
        <v>22.26011453250079</v>
      </c>
      <c r="E148" s="2">
        <v>2.2032481949985083E-9</v>
      </c>
      <c r="F148" s="2">
        <v>4.6839032784268255</v>
      </c>
      <c r="G148" s="2">
        <v>3.8050879948182308</v>
      </c>
      <c r="H148" s="2">
        <v>3.430999699039619</v>
      </c>
      <c r="I148" s="2">
        <v>38.410589156483603</v>
      </c>
      <c r="J148" s="2">
        <v>8.5545673789232541</v>
      </c>
      <c r="K148" s="2">
        <v>0</v>
      </c>
      <c r="L148" s="2">
        <v>0</v>
      </c>
      <c r="M148" s="2">
        <v>0.98656478770474554</v>
      </c>
      <c r="N148" s="2">
        <v>95.741144832017213</v>
      </c>
    </row>
    <row r="149" spans="1:14" x14ac:dyDescent="0.25">
      <c r="A149" s="3" t="s">
        <v>13</v>
      </c>
      <c r="B149" s="2">
        <v>1.258780397840253</v>
      </c>
      <c r="C149" s="2">
        <v>0</v>
      </c>
      <c r="D149" s="2">
        <v>4.7650907667349456</v>
      </c>
      <c r="E149" s="2">
        <v>1.9702634082745205</v>
      </c>
      <c r="F149" s="2">
        <v>1.9858665093541785</v>
      </c>
      <c r="G149" s="2">
        <v>2.8373265317207053</v>
      </c>
      <c r="H149" s="2">
        <v>3.91928482266789</v>
      </c>
      <c r="I149" s="2">
        <v>56.208808986662596</v>
      </c>
      <c r="J149" s="2">
        <v>11.82417704474272</v>
      </c>
      <c r="K149" s="2">
        <v>0</v>
      </c>
      <c r="L149" s="2">
        <v>0</v>
      </c>
      <c r="M149" s="2">
        <v>0.93969444635079702</v>
      </c>
      <c r="N149" s="2">
        <v>85.709292914348609</v>
      </c>
    </row>
    <row r="150" spans="1:14" x14ac:dyDescent="0.25">
      <c r="A150" s="3" t="s">
        <v>223</v>
      </c>
      <c r="B150" s="2">
        <v>53.196330309714618</v>
      </c>
      <c r="C150" s="2">
        <v>0</v>
      </c>
      <c r="D150" s="2">
        <v>88.216173080582053</v>
      </c>
      <c r="E150" s="2">
        <v>2.5325909480677922E-8</v>
      </c>
      <c r="F150" s="2">
        <v>5.9294574985007076</v>
      </c>
      <c r="G150" s="2">
        <v>2.4984630215913644</v>
      </c>
      <c r="H150" s="2">
        <v>2.7939941780331612</v>
      </c>
      <c r="I150" s="2">
        <v>7.7411976266370441</v>
      </c>
      <c r="J150" s="2">
        <v>3.2342846633683573</v>
      </c>
      <c r="K150" s="2">
        <v>0</v>
      </c>
      <c r="L150" s="2">
        <v>0</v>
      </c>
      <c r="M150" s="2"/>
      <c r="N150" s="2">
        <v>163.60990040375322</v>
      </c>
    </row>
    <row r="151" spans="1:14" x14ac:dyDescent="0.25">
      <c r="A151" s="3" t="s">
        <v>14</v>
      </c>
      <c r="B151" s="2">
        <v>5.8016635632589131E-2</v>
      </c>
      <c r="C151" s="2">
        <v>0</v>
      </c>
      <c r="D151" s="2">
        <v>0.74371136130433546</v>
      </c>
      <c r="E151" s="2">
        <v>0.22016657722513899</v>
      </c>
      <c r="F151" s="2">
        <v>0.75344596132777863</v>
      </c>
      <c r="G151" s="2">
        <v>1.0388153199863499</v>
      </c>
      <c r="H151" s="2">
        <v>4.4451054252880224</v>
      </c>
      <c r="I151" s="2">
        <v>68.81689755976565</v>
      </c>
      <c r="J151" s="2">
        <v>14.568848445590115</v>
      </c>
      <c r="K151" s="2">
        <v>0</v>
      </c>
      <c r="L151" s="2">
        <v>0</v>
      </c>
      <c r="M151" s="2">
        <v>0.68443895540509392</v>
      </c>
      <c r="N151" s="2">
        <v>91.32944624152509</v>
      </c>
    </row>
    <row r="152" spans="1:14" x14ac:dyDescent="0.25">
      <c r="A152" s="3" t="s">
        <v>15</v>
      </c>
      <c r="B152" s="2">
        <v>2.2961592665933985E-5</v>
      </c>
      <c r="C152" s="2">
        <v>0</v>
      </c>
      <c r="D152" s="2">
        <v>4.868821028506605E-2</v>
      </c>
      <c r="E152" s="2"/>
      <c r="F152" s="2">
        <v>0.2637136608044241</v>
      </c>
      <c r="G152" s="2">
        <v>0.17096640809701485</v>
      </c>
      <c r="H152" s="2">
        <v>5.087722806642164</v>
      </c>
      <c r="I152" s="2">
        <v>76.681873974939052</v>
      </c>
      <c r="J152" s="2">
        <v>16.991574513716404</v>
      </c>
      <c r="K152" s="2">
        <v>0</v>
      </c>
      <c r="L152" s="2">
        <v>0</v>
      </c>
      <c r="M152" s="2">
        <v>0.13681319075353771</v>
      </c>
      <c r="N152" s="2">
        <v>99.381375726830328</v>
      </c>
    </row>
    <row r="153" spans="1:14" x14ac:dyDescent="0.25">
      <c r="A153" s="3" t="s">
        <v>16</v>
      </c>
      <c r="B153" s="2">
        <v>1.5601869231853331</v>
      </c>
      <c r="C153" s="2">
        <v>0</v>
      </c>
      <c r="D153" s="2">
        <v>1.296734482689661</v>
      </c>
      <c r="E153" s="2"/>
      <c r="F153" s="2">
        <v>3.898356093906339E-2</v>
      </c>
      <c r="G153" s="2">
        <v>1.2501977878100751E-2</v>
      </c>
      <c r="H153" s="2">
        <v>5.6645341774222846</v>
      </c>
      <c r="I153" s="2">
        <v>80.21958113521795</v>
      </c>
      <c r="J153" s="2">
        <v>19.513882875670649</v>
      </c>
      <c r="K153" s="2">
        <v>0</v>
      </c>
      <c r="L153" s="2">
        <v>0</v>
      </c>
      <c r="M153" s="2">
        <v>-0.57589628311854457</v>
      </c>
      <c r="N153" s="2">
        <v>107.7305088498845</v>
      </c>
    </row>
    <row r="154" spans="1:14" x14ac:dyDescent="0.25">
      <c r="A154" s="3" t="s">
        <v>17</v>
      </c>
      <c r="B154" s="2">
        <v>4.6805148463706683</v>
      </c>
      <c r="C154" s="2">
        <v>0</v>
      </c>
      <c r="D154" s="2">
        <v>5.187169965379324</v>
      </c>
      <c r="E154" s="2"/>
      <c r="F154" s="2">
        <v>5.7634307970281693</v>
      </c>
      <c r="G154" s="2">
        <v>2.1327204273721473E-4</v>
      </c>
      <c r="H154" s="2">
        <v>5.9706439823665418</v>
      </c>
      <c r="I154" s="2">
        <v>76.594914403669222</v>
      </c>
      <c r="J154" s="2">
        <v>21.961012386130918</v>
      </c>
      <c r="K154" s="2">
        <v>0</v>
      </c>
      <c r="L154" s="2">
        <v>0</v>
      </c>
      <c r="M154" s="2">
        <v>-1.0404799802126654</v>
      </c>
      <c r="N154" s="2">
        <v>119.11741967277491</v>
      </c>
    </row>
    <row r="155" spans="1:14" x14ac:dyDescent="0.25">
      <c r="A155" s="1" t="s">
        <v>220</v>
      </c>
      <c r="B155" s="2">
        <v>10.608923049789134</v>
      </c>
      <c r="C155" s="2">
        <v>553.14555642440359</v>
      </c>
      <c r="D155" s="2">
        <v>154.06355456602699</v>
      </c>
      <c r="E155" s="2">
        <v>1.8401667881080834</v>
      </c>
      <c r="F155" s="2">
        <v>494.8041432473496</v>
      </c>
      <c r="G155" s="2">
        <v>34.235685808629029</v>
      </c>
      <c r="H155" s="2">
        <v>485.29524306129116</v>
      </c>
      <c r="I155" s="2">
        <v>89.03596876444638</v>
      </c>
      <c r="J155" s="2">
        <v>1420.0689928663598</v>
      </c>
      <c r="K155" s="2">
        <v>236.70013955673403</v>
      </c>
      <c r="L155" s="2">
        <v>3.6839685779648876</v>
      </c>
      <c r="M155" s="2">
        <v>11.996825319285135</v>
      </c>
      <c r="N155" s="2">
        <v>3495.4791680303879</v>
      </c>
    </row>
    <row r="156" spans="1:14" x14ac:dyDescent="0.25">
      <c r="A156" s="3" t="s">
        <v>10</v>
      </c>
      <c r="B156" s="2">
        <v>2.7467171985253684</v>
      </c>
      <c r="C156" s="2">
        <v>58.395704390215521</v>
      </c>
      <c r="D156" s="2">
        <v>45.332682349056086</v>
      </c>
      <c r="E156" s="2">
        <v>1.7119100581552971E-10</v>
      </c>
      <c r="F156" s="2">
        <v>101.14014594747299</v>
      </c>
      <c r="G156" s="2">
        <v>4.843040277825482</v>
      </c>
      <c r="H156" s="2">
        <v>46.788440881240575</v>
      </c>
      <c r="I156" s="2">
        <v>7.9816653447654549</v>
      </c>
      <c r="J156" s="2">
        <v>64.456314808089772</v>
      </c>
      <c r="K156" s="2">
        <v>12.015466388954612</v>
      </c>
      <c r="L156" s="2">
        <v>0.2985277292366787</v>
      </c>
      <c r="M156" s="2">
        <v>1.4898857550094791E-2</v>
      </c>
      <c r="N156" s="2">
        <v>344.01360417310389</v>
      </c>
    </row>
    <row r="157" spans="1:14" x14ac:dyDescent="0.25">
      <c r="A157" s="3" t="s">
        <v>11</v>
      </c>
      <c r="B157" s="2">
        <v>0.95725009295087327</v>
      </c>
      <c r="C157" s="2">
        <v>61.920003815371487</v>
      </c>
      <c r="D157" s="2">
        <v>29.787562989498561</v>
      </c>
      <c r="E157" s="2">
        <v>1.7113915840027971E-10</v>
      </c>
      <c r="F157" s="2">
        <v>86.977462740544098</v>
      </c>
      <c r="G157" s="2">
        <v>3.9565783448715064</v>
      </c>
      <c r="H157" s="2">
        <v>49.371135437086359</v>
      </c>
      <c r="I157" s="2">
        <v>10.703954355164024</v>
      </c>
      <c r="J157" s="2">
        <v>100.23522409658706</v>
      </c>
      <c r="K157" s="2">
        <v>18.229111034682322</v>
      </c>
      <c r="L157" s="2">
        <v>0.3214471614710393</v>
      </c>
      <c r="M157" s="2">
        <v>-1.439432107749794E-2</v>
      </c>
      <c r="N157" s="2">
        <v>362.445335747321</v>
      </c>
    </row>
    <row r="158" spans="1:14" x14ac:dyDescent="0.25">
      <c r="A158" s="3" t="s">
        <v>12</v>
      </c>
      <c r="B158" s="2">
        <v>1.5094551118544435</v>
      </c>
      <c r="C158" s="2">
        <v>47.301323097540099</v>
      </c>
      <c r="D158" s="2">
        <v>18.903946606103688</v>
      </c>
      <c r="E158" s="2">
        <v>1.7125784124161214E-10</v>
      </c>
      <c r="F158" s="2">
        <v>109.21029976537754</v>
      </c>
      <c r="G158" s="2">
        <v>6.6675773237029592</v>
      </c>
      <c r="H158" s="2">
        <v>48.967093489825764</v>
      </c>
      <c r="I158" s="2">
        <v>7.9346260860724032</v>
      </c>
      <c r="J158" s="2">
        <v>101.86357001800894</v>
      </c>
      <c r="K158" s="2">
        <v>18.574984699769882</v>
      </c>
      <c r="L158" s="2">
        <v>0.35009645176394827</v>
      </c>
      <c r="M158" s="2">
        <v>1.1532725022370238</v>
      </c>
      <c r="N158" s="2">
        <v>362.43624515242789</v>
      </c>
    </row>
    <row r="159" spans="1:14" x14ac:dyDescent="0.25">
      <c r="A159" s="3" t="s">
        <v>13</v>
      </c>
      <c r="B159" s="2">
        <v>1.0375792310371847</v>
      </c>
      <c r="C159" s="2">
        <v>58.267667637211709</v>
      </c>
      <c r="D159" s="2">
        <v>7.8346333159160935</v>
      </c>
      <c r="E159" s="2">
        <v>1.261416510053484</v>
      </c>
      <c r="F159" s="2">
        <v>63.998696931115674</v>
      </c>
      <c r="G159" s="2">
        <v>6.46156720857085</v>
      </c>
      <c r="H159" s="2">
        <v>51.493240987448829</v>
      </c>
      <c r="I159" s="2">
        <v>8.8653194106530897</v>
      </c>
      <c r="J159" s="2">
        <v>152.92181935239444</v>
      </c>
      <c r="K159" s="2">
        <v>27.359004107140294</v>
      </c>
      <c r="L159" s="2">
        <v>0.38590806463012089</v>
      </c>
      <c r="M159" s="2">
        <v>1.8894140498131142</v>
      </c>
      <c r="N159" s="2">
        <v>381.77626680598496</v>
      </c>
    </row>
    <row r="160" spans="1:14" x14ac:dyDescent="0.25">
      <c r="A160" s="3" t="s">
        <v>223</v>
      </c>
      <c r="B160" s="2">
        <v>3.9204174658507993</v>
      </c>
      <c r="C160" s="2">
        <v>57.764438962315275</v>
      </c>
      <c r="D160" s="2">
        <v>49.080225022306358</v>
      </c>
      <c r="E160" s="2">
        <v>2.1710231945526459E-9</v>
      </c>
      <c r="F160" s="2">
        <v>99.393789362029537</v>
      </c>
      <c r="G160" s="2">
        <v>6.2586560819309245</v>
      </c>
      <c r="H160" s="2">
        <v>45.057045971524943</v>
      </c>
      <c r="I160" s="2">
        <v>6.4535233120874969</v>
      </c>
      <c r="J160" s="2">
        <v>50.989894215728611</v>
      </c>
      <c r="K160" s="2">
        <v>9.5038164869621546</v>
      </c>
      <c r="L160" s="2">
        <v>0.21011210446917239</v>
      </c>
      <c r="M160" s="2"/>
      <c r="N160" s="2">
        <v>328.63191898737625</v>
      </c>
    </row>
    <row r="161" spans="1:14" x14ac:dyDescent="0.25">
      <c r="A161" s="3" t="s">
        <v>14</v>
      </c>
      <c r="B161" s="2">
        <v>0.40768675315094949</v>
      </c>
      <c r="C161" s="2">
        <v>68.452996976943425</v>
      </c>
      <c r="D161" s="2">
        <v>2.1372334463097475</v>
      </c>
      <c r="E161" s="2">
        <v>0.57875027536998824</v>
      </c>
      <c r="F161" s="2">
        <v>25.337246415108545</v>
      </c>
      <c r="G161" s="2">
        <v>4.1069933280128827</v>
      </c>
      <c r="H161" s="2">
        <v>54.629433675569331</v>
      </c>
      <c r="I161" s="2">
        <v>9.9006890997620669</v>
      </c>
      <c r="J161" s="2">
        <v>205.92436210384616</v>
      </c>
      <c r="K161" s="2">
        <v>35.615130958021844</v>
      </c>
      <c r="L161" s="2">
        <v>0.43067258071283099</v>
      </c>
      <c r="M161" s="2">
        <v>2.4513686868038653</v>
      </c>
      <c r="N161" s="2">
        <v>409.97256429961163</v>
      </c>
    </row>
    <row r="162" spans="1:14" x14ac:dyDescent="0.25">
      <c r="A162" s="3" t="s">
        <v>15</v>
      </c>
      <c r="B162" s="2">
        <v>2.9651404447863156E-2</v>
      </c>
      <c r="C162" s="2">
        <v>66.525707195750797</v>
      </c>
      <c r="D162" s="2">
        <v>0.31599101218238723</v>
      </c>
      <c r="E162" s="2"/>
      <c r="F162" s="2">
        <v>7.0563241479779339</v>
      </c>
      <c r="G162" s="2">
        <v>1.6502809805056762</v>
      </c>
      <c r="H162" s="2">
        <v>59.245358933636794</v>
      </c>
      <c r="I162" s="2">
        <v>11.057018547547402</v>
      </c>
      <c r="J162" s="2">
        <v>243.64563626002322</v>
      </c>
      <c r="K162" s="2">
        <v>40.408589415240435</v>
      </c>
      <c r="L162" s="2">
        <v>0.48662822581620346</v>
      </c>
      <c r="M162" s="2">
        <v>2.6289479624594434</v>
      </c>
      <c r="N162" s="2">
        <v>433.05013408558818</v>
      </c>
    </row>
    <row r="163" spans="1:14" x14ac:dyDescent="0.25">
      <c r="A163" s="3" t="s">
        <v>16</v>
      </c>
      <c r="B163" s="2">
        <v>1.6579197164922612E-4</v>
      </c>
      <c r="C163" s="2">
        <v>66.64611020428282</v>
      </c>
      <c r="D163" s="2">
        <v>5.8597722875495433E-3</v>
      </c>
      <c r="E163" s="2"/>
      <c r="F163" s="2">
        <v>1.6044898586250069</v>
      </c>
      <c r="G163" s="2">
        <v>0.28340115567029445</v>
      </c>
      <c r="H163" s="2">
        <v>63.970789215538396</v>
      </c>
      <c r="I163" s="2">
        <v>12.348439192637249</v>
      </c>
      <c r="J163" s="2">
        <v>253.73639993583171</v>
      </c>
      <c r="K163" s="2">
        <v>39.650790197828009</v>
      </c>
      <c r="L163" s="2">
        <v>0.55657278219542905</v>
      </c>
      <c r="M163" s="2">
        <v>2.1770412246567306</v>
      </c>
      <c r="N163" s="2">
        <v>440.98005933152484</v>
      </c>
    </row>
    <row r="164" spans="1:14" x14ac:dyDescent="0.25">
      <c r="A164" s="3" t="s">
        <v>17</v>
      </c>
      <c r="B164" s="2">
        <v>0</v>
      </c>
      <c r="C164" s="2">
        <v>67.871604144772405</v>
      </c>
      <c r="D164" s="2">
        <v>0.66542005236652357</v>
      </c>
      <c r="E164" s="2"/>
      <c r="F164" s="2">
        <v>8.5688079098301645E-2</v>
      </c>
      <c r="G164" s="2">
        <v>7.5911075384534187E-3</v>
      </c>
      <c r="H164" s="2">
        <v>65.772704469420205</v>
      </c>
      <c r="I164" s="2">
        <v>13.790733415757193</v>
      </c>
      <c r="J164" s="2">
        <v>246.29577207584992</v>
      </c>
      <c r="K164" s="2">
        <v>35.343246268134486</v>
      </c>
      <c r="L164" s="2">
        <v>0.64400347766946475</v>
      </c>
      <c r="M164" s="2">
        <v>1.6962763568423587</v>
      </c>
      <c r="N164" s="2">
        <v>432.1730394474493</v>
      </c>
    </row>
    <row r="165" spans="1:14" x14ac:dyDescent="0.25">
      <c r="A165" s="1" t="s">
        <v>226</v>
      </c>
      <c r="B165" s="2">
        <v>0</v>
      </c>
      <c r="C165" s="2">
        <v>706.99609656491759</v>
      </c>
      <c r="D165" s="2">
        <v>116.63009259374965</v>
      </c>
      <c r="E165" s="2">
        <v>6.5225394565610797</v>
      </c>
      <c r="F165" s="2">
        <v>218.30316763264699</v>
      </c>
      <c r="G165" s="2">
        <v>24.714647342221291</v>
      </c>
      <c r="H165" s="2">
        <v>160.91989187134465</v>
      </c>
      <c r="I165" s="2">
        <v>155.6992594340467</v>
      </c>
      <c r="J165" s="2">
        <v>738.83064953967482</v>
      </c>
      <c r="K165" s="2">
        <v>9.7861839715625187</v>
      </c>
      <c r="L165" s="2">
        <v>0</v>
      </c>
      <c r="M165" s="2">
        <v>9.0704480718557896</v>
      </c>
      <c r="N165" s="2">
        <v>2147.4729764785811</v>
      </c>
    </row>
    <row r="166" spans="1:14" x14ac:dyDescent="0.25">
      <c r="A166" s="3" t="s">
        <v>10</v>
      </c>
      <c r="B166" s="2">
        <v>0</v>
      </c>
      <c r="C166" s="2">
        <v>79.676239274282153</v>
      </c>
      <c r="D166" s="2">
        <v>35.364076123029946</v>
      </c>
      <c r="E166" s="2">
        <v>1.4851990748354638E-9</v>
      </c>
      <c r="F166" s="2">
        <v>44.22472157813506</v>
      </c>
      <c r="G166" s="2">
        <v>2.9235677015967321</v>
      </c>
      <c r="H166" s="2">
        <v>9.4994880104690687</v>
      </c>
      <c r="I166" s="2">
        <v>14.928274764163904</v>
      </c>
      <c r="J166" s="2">
        <v>19.037839202644591</v>
      </c>
      <c r="K166" s="2">
        <v>0.30949881056439921</v>
      </c>
      <c r="L166" s="2">
        <v>0</v>
      </c>
      <c r="M166" s="2">
        <v>0.12967366448044437</v>
      </c>
      <c r="N166" s="2">
        <v>206.09337913085153</v>
      </c>
    </row>
    <row r="167" spans="1:14" x14ac:dyDescent="0.25">
      <c r="A167" s="3" t="s">
        <v>11</v>
      </c>
      <c r="B167" s="2">
        <v>0</v>
      </c>
      <c r="C167" s="2">
        <v>93.260450849795305</v>
      </c>
      <c r="D167" s="2">
        <v>19.714926792049663</v>
      </c>
      <c r="E167" s="2">
        <v>1.4852323815262025E-9</v>
      </c>
      <c r="F167" s="2">
        <v>40.021062667590321</v>
      </c>
      <c r="G167" s="2">
        <v>2.7625250397349204</v>
      </c>
      <c r="H167" s="2">
        <v>11.45099042579843</v>
      </c>
      <c r="I167" s="2">
        <v>15.855341611683892</v>
      </c>
      <c r="J167" s="2">
        <v>37.093637323898662</v>
      </c>
      <c r="K167" s="2">
        <v>0.57832786791305879</v>
      </c>
      <c r="L167" s="2">
        <v>0</v>
      </c>
      <c r="M167" s="2">
        <v>0.22449155700818002</v>
      </c>
      <c r="N167" s="2">
        <v>220.96175413695767</v>
      </c>
    </row>
    <row r="168" spans="1:14" x14ac:dyDescent="0.25">
      <c r="A168" s="3" t="s">
        <v>12</v>
      </c>
      <c r="B168" s="2">
        <v>0</v>
      </c>
      <c r="C168" s="2">
        <v>91.724949034790114</v>
      </c>
      <c r="D168" s="2">
        <v>14.440972294314033</v>
      </c>
      <c r="E168" s="2">
        <v>1.4854426577670665E-9</v>
      </c>
      <c r="F168" s="2">
        <v>39.474203915363596</v>
      </c>
      <c r="G168" s="2">
        <v>4.3335015411555773</v>
      </c>
      <c r="H168" s="2">
        <v>10.755637377028764</v>
      </c>
      <c r="I168" s="2">
        <v>16.171965118599182</v>
      </c>
      <c r="J168" s="2">
        <v>51.197543277299324</v>
      </c>
      <c r="K168" s="2">
        <v>0.78201908712598456</v>
      </c>
      <c r="L168" s="2">
        <v>0</v>
      </c>
      <c r="M168" s="2">
        <v>0.80344513160061415</v>
      </c>
      <c r="N168" s="2">
        <v>229.68423677876265</v>
      </c>
    </row>
    <row r="169" spans="1:14" x14ac:dyDescent="0.25">
      <c r="A169" s="3" t="s">
        <v>13</v>
      </c>
      <c r="B169" s="2">
        <v>0</v>
      </c>
      <c r="C169" s="2">
        <v>73.0418452058139</v>
      </c>
      <c r="D169" s="2">
        <v>3.0005524446209351</v>
      </c>
      <c r="E169" s="2">
        <v>5.1247379937576758</v>
      </c>
      <c r="F169" s="2">
        <v>27.179824932991867</v>
      </c>
      <c r="G169" s="2">
        <v>4.2557758362883575</v>
      </c>
      <c r="H169" s="2">
        <v>13.431858353830551</v>
      </c>
      <c r="I169" s="2">
        <v>15.443887283712543</v>
      </c>
      <c r="J169" s="2">
        <v>89.944859078972442</v>
      </c>
      <c r="K169" s="2">
        <v>1.28884372824337</v>
      </c>
      <c r="L169" s="2">
        <v>0</v>
      </c>
      <c r="M169" s="2">
        <v>1.2437020877014231</v>
      </c>
      <c r="N169" s="2">
        <v>233.95588694593306</v>
      </c>
    </row>
    <row r="170" spans="1:14" x14ac:dyDescent="0.25">
      <c r="A170" s="3" t="s">
        <v>223</v>
      </c>
      <c r="B170" s="2">
        <v>0</v>
      </c>
      <c r="C170" s="2">
        <v>69.032218087792742</v>
      </c>
      <c r="D170" s="2">
        <v>42.191498898062882</v>
      </c>
      <c r="E170" s="2">
        <v>1.2984608721566815E-8</v>
      </c>
      <c r="F170" s="2">
        <v>43.172787567866635</v>
      </c>
      <c r="G170" s="2">
        <v>3.2019209284233434</v>
      </c>
      <c r="H170" s="2">
        <v>8.5955233358801202</v>
      </c>
      <c r="I170" s="2">
        <v>11.247625494502223</v>
      </c>
      <c r="J170" s="2">
        <v>15.664228867642734</v>
      </c>
      <c r="K170" s="2">
        <v>0.24417470114778791</v>
      </c>
      <c r="L170" s="2">
        <v>0</v>
      </c>
      <c r="M170" s="2"/>
      <c r="N170" s="2">
        <v>193.34997789430307</v>
      </c>
    </row>
    <row r="171" spans="1:14" x14ac:dyDescent="0.25">
      <c r="A171" s="3" t="s">
        <v>14</v>
      </c>
      <c r="B171" s="2">
        <v>0</v>
      </c>
      <c r="C171" s="2">
        <v>71.242940001111407</v>
      </c>
      <c r="D171" s="2">
        <v>0.62548223062859987</v>
      </c>
      <c r="E171" s="2">
        <v>1.3978014453629211</v>
      </c>
      <c r="F171" s="2">
        <v>16.265731998018644</v>
      </c>
      <c r="G171" s="2">
        <v>3.8234551553576193</v>
      </c>
      <c r="H171" s="2">
        <v>17.632475547265141</v>
      </c>
      <c r="I171" s="2">
        <v>17.2481594241133</v>
      </c>
      <c r="J171" s="2">
        <v>118.02582015226255</v>
      </c>
      <c r="K171" s="2">
        <v>1.5988373169410299</v>
      </c>
      <c r="L171" s="2">
        <v>0</v>
      </c>
      <c r="M171" s="2">
        <v>1.5514086126005528</v>
      </c>
      <c r="N171" s="2">
        <v>249.41211188366177</v>
      </c>
    </row>
    <row r="172" spans="1:14" x14ac:dyDescent="0.25">
      <c r="A172" s="3" t="s">
        <v>15</v>
      </c>
      <c r="B172" s="2">
        <v>0</v>
      </c>
      <c r="C172" s="2">
        <v>73.429406404798129</v>
      </c>
      <c r="D172" s="2">
        <v>2.3394059302344949E-2</v>
      </c>
      <c r="E172" s="2"/>
      <c r="F172" s="2">
        <v>6.582918856804886</v>
      </c>
      <c r="G172" s="2">
        <v>2.4943222265614411</v>
      </c>
      <c r="H172" s="2">
        <v>23.996305715476687</v>
      </c>
      <c r="I172" s="2">
        <v>19.263220353277219</v>
      </c>
      <c r="J172" s="2">
        <v>134.28556575072218</v>
      </c>
      <c r="K172" s="2">
        <v>1.7263996539255451</v>
      </c>
      <c r="L172" s="2">
        <v>0</v>
      </c>
      <c r="M172" s="2">
        <v>1.7219919603756086</v>
      </c>
      <c r="N172" s="2">
        <v>263.52352498124407</v>
      </c>
    </row>
    <row r="173" spans="1:14" x14ac:dyDescent="0.25">
      <c r="A173" s="3" t="s">
        <v>16</v>
      </c>
      <c r="B173" s="2">
        <v>0</v>
      </c>
      <c r="C173" s="2">
        <v>76.300005123255858</v>
      </c>
      <c r="D173" s="2">
        <v>5.3125058040438995E-4</v>
      </c>
      <c r="E173" s="2"/>
      <c r="F173" s="2">
        <v>1.3295117036760853</v>
      </c>
      <c r="G173" s="2">
        <v>0.84637812694220904</v>
      </c>
      <c r="H173" s="2">
        <v>31.11199480273234</v>
      </c>
      <c r="I173" s="2">
        <v>21.513696020069453</v>
      </c>
      <c r="J173" s="2">
        <v>139.96871490525376</v>
      </c>
      <c r="K173" s="2">
        <v>1.7103820635819997</v>
      </c>
      <c r="L173" s="2">
        <v>0</v>
      </c>
      <c r="M173" s="2">
        <v>1.7274964453856858</v>
      </c>
      <c r="N173" s="2">
        <v>274.50871044147783</v>
      </c>
    </row>
    <row r="174" spans="1:14" x14ac:dyDescent="0.25">
      <c r="A174" s="3" t="s">
        <v>17</v>
      </c>
      <c r="B174" s="2">
        <v>0</v>
      </c>
      <c r="C174" s="2">
        <v>79.288042583278042</v>
      </c>
      <c r="D174" s="2">
        <v>1.2686585011608096</v>
      </c>
      <c r="E174" s="2"/>
      <c r="F174" s="2">
        <v>5.240441219987222E-2</v>
      </c>
      <c r="G174" s="2">
        <v>7.3200786161087023E-2</v>
      </c>
      <c r="H174" s="2">
        <v>34.445618302863551</v>
      </c>
      <c r="I174" s="2">
        <v>24.027089363924976</v>
      </c>
      <c r="J174" s="2">
        <v>133.61244098097853</v>
      </c>
      <c r="K174" s="2">
        <v>1.5477007421193443</v>
      </c>
      <c r="L174" s="2">
        <v>0</v>
      </c>
      <c r="M174" s="2">
        <v>1.66823861270328</v>
      </c>
      <c r="N174" s="2">
        <v>275.98339428538952</v>
      </c>
    </row>
    <row r="175" spans="1:14" x14ac:dyDescent="0.25">
      <c r="A175" s="1" t="s">
        <v>219</v>
      </c>
      <c r="B175" s="2">
        <v>0</v>
      </c>
      <c r="C175" s="2">
        <v>552.69538872301587</v>
      </c>
      <c r="D175" s="2">
        <v>73.703629073385486</v>
      </c>
      <c r="E175" s="2">
        <v>0.82275139320937907</v>
      </c>
      <c r="F175" s="2">
        <v>520.36336170228572</v>
      </c>
      <c r="G175" s="2">
        <v>9.705883872163044</v>
      </c>
      <c r="H175" s="2">
        <v>45.337735283297263</v>
      </c>
      <c r="I175" s="2">
        <v>138.13956941245615</v>
      </c>
      <c r="J175" s="2">
        <v>447.62712037650533</v>
      </c>
      <c r="K175" s="2">
        <v>0</v>
      </c>
      <c r="L175" s="2">
        <v>0</v>
      </c>
      <c r="M175" s="2">
        <v>22.83750884143431</v>
      </c>
      <c r="N175" s="2">
        <v>1811.2329486777528</v>
      </c>
    </row>
    <row r="176" spans="1:14" x14ac:dyDescent="0.25">
      <c r="A176" s="3" t="s">
        <v>10</v>
      </c>
      <c r="B176" s="2">
        <v>0</v>
      </c>
      <c r="C176" s="2">
        <v>48.731172464124612</v>
      </c>
      <c r="D176" s="2">
        <v>21.168776216034722</v>
      </c>
      <c r="E176" s="2">
        <v>7.4007089345684562E-10</v>
      </c>
      <c r="F176" s="2">
        <v>98.090046991364972</v>
      </c>
      <c r="G176" s="2">
        <v>1.4980068768197716</v>
      </c>
      <c r="H176" s="2">
        <v>2.9424712165641034</v>
      </c>
      <c r="I176" s="2">
        <v>9.571918803626307</v>
      </c>
      <c r="J176" s="2">
        <v>9.1834547634617874</v>
      </c>
      <c r="K176" s="2">
        <v>0</v>
      </c>
      <c r="L176" s="2">
        <v>0</v>
      </c>
      <c r="M176" s="2">
        <v>0.11421158107076668</v>
      </c>
      <c r="N176" s="2">
        <v>191.30005891380713</v>
      </c>
    </row>
    <row r="177" spans="1:14" x14ac:dyDescent="0.25">
      <c r="A177" s="3" t="s">
        <v>11</v>
      </c>
      <c r="B177" s="2">
        <v>0</v>
      </c>
      <c r="C177" s="2">
        <v>48.932599662519991</v>
      </c>
      <c r="D177" s="2">
        <v>16.071643191043115</v>
      </c>
      <c r="E177" s="2">
        <v>7.398449630713344E-10</v>
      </c>
      <c r="F177" s="2">
        <v>94.226658880120553</v>
      </c>
      <c r="G177" s="2">
        <v>1.2857394319000641</v>
      </c>
      <c r="H177" s="2">
        <v>3.7652127780762701</v>
      </c>
      <c r="I177" s="2">
        <v>12.432565804877635</v>
      </c>
      <c r="J177" s="2">
        <v>16.365729957147686</v>
      </c>
      <c r="K177" s="2">
        <v>0</v>
      </c>
      <c r="L177" s="2">
        <v>0</v>
      </c>
      <c r="M177" s="2">
        <v>-0.10860893314113773</v>
      </c>
      <c r="N177" s="2">
        <v>192.97154077328403</v>
      </c>
    </row>
    <row r="178" spans="1:14" x14ac:dyDescent="0.25">
      <c r="A178" s="3" t="s">
        <v>12</v>
      </c>
      <c r="B178" s="2">
        <v>0</v>
      </c>
      <c r="C178" s="2">
        <v>50.910964897975944</v>
      </c>
      <c r="D178" s="2">
        <v>8.8501462966439792</v>
      </c>
      <c r="E178" s="2">
        <v>7.4033246200144731E-10</v>
      </c>
      <c r="F178" s="2">
        <v>101.93389441704849</v>
      </c>
      <c r="G178" s="2">
        <v>1.6529804251626115</v>
      </c>
      <c r="H178" s="2">
        <v>3.2921057066184831</v>
      </c>
      <c r="I178" s="2">
        <v>15.825192873257642</v>
      </c>
      <c r="J178" s="2">
        <v>15.67461810381872</v>
      </c>
      <c r="K178" s="2">
        <v>0</v>
      </c>
      <c r="L178" s="2">
        <v>0</v>
      </c>
      <c r="M178" s="2">
        <v>0.6202146010966989</v>
      </c>
      <c r="N178" s="2">
        <v>198.7601173223629</v>
      </c>
    </row>
    <row r="179" spans="1:14" x14ac:dyDescent="0.25">
      <c r="A179" s="3" t="s">
        <v>13</v>
      </c>
      <c r="B179" s="2">
        <v>0</v>
      </c>
      <c r="C179" s="2">
        <v>68.488206480448113</v>
      </c>
      <c r="D179" s="2">
        <v>2.1958137677310701</v>
      </c>
      <c r="E179" s="2">
        <v>0.33832533587253644</v>
      </c>
      <c r="F179" s="2">
        <v>75.51095449593609</v>
      </c>
      <c r="G179" s="2">
        <v>1.4153426209041846</v>
      </c>
      <c r="H179" s="2">
        <v>4.0472624469003584</v>
      </c>
      <c r="I179" s="2">
        <v>16.230170708066229</v>
      </c>
      <c r="J179" s="2">
        <v>30.161382771073391</v>
      </c>
      <c r="K179" s="2">
        <v>0</v>
      </c>
      <c r="L179" s="2">
        <v>0</v>
      </c>
      <c r="M179" s="2">
        <v>1.9218724741286937</v>
      </c>
      <c r="N179" s="2">
        <v>200.30933110106068</v>
      </c>
    </row>
    <row r="180" spans="1:14" x14ac:dyDescent="0.25">
      <c r="A180" s="3" t="s">
        <v>223</v>
      </c>
      <c r="B180" s="2">
        <v>0</v>
      </c>
      <c r="C180" s="2">
        <v>52.399117441698358</v>
      </c>
      <c r="D180" s="2">
        <v>24.506435164132689</v>
      </c>
      <c r="E180" s="2">
        <v>3.7131558938696685E-9</v>
      </c>
      <c r="F180" s="2">
        <v>96.192994702894083</v>
      </c>
      <c r="G180" s="2">
        <v>1.7395670674302224</v>
      </c>
      <c r="H180" s="2">
        <v>2.610179721815105</v>
      </c>
      <c r="I180" s="2">
        <v>8.9748102458810912</v>
      </c>
      <c r="J180" s="2">
        <v>7.4525418127741023</v>
      </c>
      <c r="K180" s="2">
        <v>0</v>
      </c>
      <c r="L180" s="2">
        <v>0</v>
      </c>
      <c r="M180" s="2"/>
      <c r="N180" s="2">
        <v>193.87564616033882</v>
      </c>
    </row>
    <row r="181" spans="1:14" x14ac:dyDescent="0.25">
      <c r="A181" s="3" t="s">
        <v>14</v>
      </c>
      <c r="B181" s="2">
        <v>0</v>
      </c>
      <c r="C181" s="2">
        <v>71.921925286344361</v>
      </c>
      <c r="D181" s="2">
        <v>0.675734081868825</v>
      </c>
      <c r="E181" s="2">
        <v>0.42829014598553039</v>
      </c>
      <c r="F181" s="2">
        <v>41.17240560166276</v>
      </c>
      <c r="G181" s="2">
        <v>1.1505480623744009</v>
      </c>
      <c r="H181" s="2">
        <v>4.9888464166167648</v>
      </c>
      <c r="I181" s="2">
        <v>16.949033685466134</v>
      </c>
      <c r="J181" s="2">
        <v>57.375222265517358</v>
      </c>
      <c r="K181" s="2">
        <v>0</v>
      </c>
      <c r="L181" s="2">
        <v>0</v>
      </c>
      <c r="M181" s="2">
        <v>3.706487070149191</v>
      </c>
      <c r="N181" s="2">
        <v>198.36849261598533</v>
      </c>
    </row>
    <row r="182" spans="1:14" x14ac:dyDescent="0.25">
      <c r="A182" s="3" t="s">
        <v>15</v>
      </c>
      <c r="B182" s="2">
        <v>0</v>
      </c>
      <c r="C182" s="2">
        <v>70.776555584785839</v>
      </c>
      <c r="D182" s="2">
        <v>0.22130484679259177</v>
      </c>
      <c r="E182" s="2">
        <v>5.6135905417908027E-2</v>
      </c>
      <c r="F182" s="2">
        <v>11.026870257508476</v>
      </c>
      <c r="G182" s="2">
        <v>0.63707210511212664</v>
      </c>
      <c r="H182" s="2">
        <v>6.5763052503099537</v>
      </c>
      <c r="I182" s="2">
        <v>17.969235708016488</v>
      </c>
      <c r="J182" s="2">
        <v>93.60688189697477</v>
      </c>
      <c r="K182" s="2">
        <v>0</v>
      </c>
      <c r="L182" s="2">
        <v>0</v>
      </c>
      <c r="M182" s="2">
        <v>5.3773617578875292</v>
      </c>
      <c r="N182" s="2">
        <v>206.24772331280568</v>
      </c>
    </row>
    <row r="183" spans="1:14" x14ac:dyDescent="0.25">
      <c r="A183" s="3" t="s">
        <v>16</v>
      </c>
      <c r="B183" s="2">
        <v>0</v>
      </c>
      <c r="C183" s="2">
        <v>70.264897190408831</v>
      </c>
      <c r="D183" s="2">
        <v>1.3708199081072854E-2</v>
      </c>
      <c r="E183" s="2"/>
      <c r="F183" s="2">
        <v>2.0450681345331807</v>
      </c>
      <c r="G183" s="2">
        <v>0.28910904248026165</v>
      </c>
      <c r="H183" s="2">
        <v>7.8827684942081211</v>
      </c>
      <c r="I183" s="2">
        <v>19.28585161723111</v>
      </c>
      <c r="J183" s="2">
        <v>109.07943648308951</v>
      </c>
      <c r="K183" s="2">
        <v>0</v>
      </c>
      <c r="L183" s="2">
        <v>0</v>
      </c>
      <c r="M183" s="2">
        <v>5.4984857236299405</v>
      </c>
      <c r="N183" s="2">
        <v>214.35932488466204</v>
      </c>
    </row>
    <row r="184" spans="1:14" x14ac:dyDescent="0.25">
      <c r="A184" s="3" t="s">
        <v>17</v>
      </c>
      <c r="B184" s="2">
        <v>0</v>
      </c>
      <c r="C184" s="2">
        <v>70.269949714709838</v>
      </c>
      <c r="D184" s="2">
        <v>6.7310057420692527E-5</v>
      </c>
      <c r="E184" s="2"/>
      <c r="F184" s="2">
        <v>0.16446822121714688</v>
      </c>
      <c r="G184" s="2">
        <v>3.7518239979399709E-2</v>
      </c>
      <c r="H184" s="2">
        <v>9.2325832521881086</v>
      </c>
      <c r="I184" s="2">
        <v>20.900789966033532</v>
      </c>
      <c r="J184" s="2">
        <v>108.72785232264799</v>
      </c>
      <c r="K184" s="2">
        <v>0</v>
      </c>
      <c r="L184" s="2">
        <v>0</v>
      </c>
      <c r="M184" s="2">
        <v>5.7074845666126279</v>
      </c>
      <c r="N184" s="2">
        <v>215.04071359344607</v>
      </c>
    </row>
    <row r="185" spans="1:14" x14ac:dyDescent="0.25">
      <c r="A185" s="1" t="s">
        <v>227</v>
      </c>
      <c r="B185" s="2">
        <v>3304.5089966462724</v>
      </c>
      <c r="C185" s="2">
        <v>0</v>
      </c>
      <c r="D185" s="2">
        <v>236.90479384875835</v>
      </c>
      <c r="E185" s="2">
        <v>1.9527526727637228</v>
      </c>
      <c r="F185" s="2">
        <v>24101.294782434183</v>
      </c>
      <c r="G185" s="2">
        <v>4073.3499153734433</v>
      </c>
      <c r="H185" s="2">
        <v>1583.2275847380447</v>
      </c>
      <c r="I185" s="2">
        <v>14.702067310378812</v>
      </c>
      <c r="J185" s="2">
        <v>93.896906233685883</v>
      </c>
      <c r="K185" s="2">
        <v>7.2758774376118005</v>
      </c>
      <c r="L185" s="2">
        <v>0</v>
      </c>
      <c r="M185" s="2">
        <v>-18.988444038008186</v>
      </c>
      <c r="N185" s="2">
        <v>33398.125232657127</v>
      </c>
    </row>
    <row r="186" spans="1:14" x14ac:dyDescent="0.25">
      <c r="A186" s="3" t="s">
        <v>10</v>
      </c>
      <c r="B186" s="2">
        <v>133.59327826243708</v>
      </c>
      <c r="C186" s="2">
        <v>0</v>
      </c>
      <c r="D186" s="2">
        <v>16.743684203724218</v>
      </c>
      <c r="E186" s="2">
        <v>1.8716383998196306E-10</v>
      </c>
      <c r="F186" s="2">
        <v>1000.9943539309739</v>
      </c>
      <c r="G186" s="2">
        <v>312.75046081368265</v>
      </c>
      <c r="H186" s="2">
        <v>153.58744832989964</v>
      </c>
      <c r="I186" s="2">
        <v>1.1359957339567244</v>
      </c>
      <c r="J186" s="2">
        <v>4.0090437185841337</v>
      </c>
      <c r="K186" s="2">
        <v>0.3249736824190092</v>
      </c>
      <c r="L186" s="2">
        <v>0</v>
      </c>
      <c r="M186" s="2">
        <v>0.19931379050348258</v>
      </c>
      <c r="N186" s="2">
        <v>1623.3385524663679</v>
      </c>
    </row>
    <row r="187" spans="1:14" x14ac:dyDescent="0.25">
      <c r="A187" s="3" t="s">
        <v>11</v>
      </c>
      <c r="B187" s="2">
        <v>198.54694949880775</v>
      </c>
      <c r="C187" s="2">
        <v>0</v>
      </c>
      <c r="D187" s="2">
        <v>23.403592394963319</v>
      </c>
      <c r="E187" s="2">
        <v>1.8624635167441284E-10</v>
      </c>
      <c r="F187" s="2">
        <v>1361.7735876327699</v>
      </c>
      <c r="G187" s="2">
        <v>294.61694260249914</v>
      </c>
      <c r="H187" s="2">
        <v>168.55182561395847</v>
      </c>
      <c r="I187" s="2">
        <v>2.0958390447936086</v>
      </c>
      <c r="J187" s="2">
        <v>7.967453196867563</v>
      </c>
      <c r="K187" s="2">
        <v>0.62876457446973388</v>
      </c>
      <c r="L187" s="2">
        <v>0</v>
      </c>
      <c r="M187" s="2">
        <v>0.31612960440031745</v>
      </c>
      <c r="N187" s="2">
        <v>2057.9010841637164</v>
      </c>
    </row>
    <row r="188" spans="1:14" x14ac:dyDescent="0.25">
      <c r="A188" s="3" t="s">
        <v>12</v>
      </c>
      <c r="B188" s="2">
        <v>371.23534407047913</v>
      </c>
      <c r="C188" s="2">
        <v>0</v>
      </c>
      <c r="D188" s="2">
        <v>23.705718618791007</v>
      </c>
      <c r="E188" s="2">
        <v>1.888664780125282E-10</v>
      </c>
      <c r="F188" s="2">
        <v>2818.1461595435462</v>
      </c>
      <c r="G188" s="2">
        <v>185.64657373409801</v>
      </c>
      <c r="H188" s="2">
        <v>122.30311205064778</v>
      </c>
      <c r="I188" s="2">
        <v>0.8156878328558399</v>
      </c>
      <c r="J188" s="2">
        <v>4.6953042066097339</v>
      </c>
      <c r="K188" s="2">
        <v>0.37849076926633768</v>
      </c>
      <c r="L188" s="2">
        <v>0</v>
      </c>
      <c r="M188" s="2">
        <v>-1.2464843875262555</v>
      </c>
      <c r="N188" s="2">
        <v>3525.679906438957</v>
      </c>
    </row>
    <row r="189" spans="1:14" x14ac:dyDescent="0.25">
      <c r="A189" s="3" t="s">
        <v>13</v>
      </c>
      <c r="B189" s="2">
        <v>439.04909470849759</v>
      </c>
      <c r="C189" s="2">
        <v>0</v>
      </c>
      <c r="D189" s="2">
        <v>27.757088847131559</v>
      </c>
      <c r="E189" s="2">
        <v>0.23285081754072268</v>
      </c>
      <c r="F189" s="2">
        <v>3293.3084569280932</v>
      </c>
      <c r="G189" s="2">
        <v>222.23499586562613</v>
      </c>
      <c r="H189" s="2">
        <v>189.85335956094966</v>
      </c>
      <c r="I189" s="2">
        <v>1.1908247436190416</v>
      </c>
      <c r="J189" s="2">
        <v>7.4213920966751274</v>
      </c>
      <c r="K189" s="2">
        <v>0.58780548473726013</v>
      </c>
      <c r="L189" s="2">
        <v>0</v>
      </c>
      <c r="M189" s="2">
        <v>-1.7502610864167658</v>
      </c>
      <c r="N189" s="2">
        <v>4179.8856079664538</v>
      </c>
    </row>
    <row r="190" spans="1:14" x14ac:dyDescent="0.25">
      <c r="A190" s="3" t="s">
        <v>223</v>
      </c>
      <c r="B190" s="2">
        <v>80.198171351839022</v>
      </c>
      <c r="C190" s="2">
        <v>0</v>
      </c>
      <c r="D190" s="2">
        <v>11.563866881727161</v>
      </c>
      <c r="E190" s="2">
        <v>1.2101631030603244E-8</v>
      </c>
      <c r="F190" s="2">
        <v>721.5181543030526</v>
      </c>
      <c r="G190" s="2">
        <v>372.6248605185242</v>
      </c>
      <c r="H190" s="2">
        <v>140.41474068933869</v>
      </c>
      <c r="I190" s="2">
        <v>0.76998184591100083</v>
      </c>
      <c r="J190" s="2">
        <v>2.9806663330437355</v>
      </c>
      <c r="K190" s="2">
        <v>0.24233721174122866</v>
      </c>
      <c r="L190" s="2">
        <v>0</v>
      </c>
      <c r="M190" s="2"/>
      <c r="N190" s="2">
        <v>1330.3127791472791</v>
      </c>
    </row>
    <row r="191" spans="1:14" x14ac:dyDescent="0.25">
      <c r="A191" s="3" t="s">
        <v>14</v>
      </c>
      <c r="B191" s="2">
        <v>473.8306283635747</v>
      </c>
      <c r="C191" s="2">
        <v>0</v>
      </c>
      <c r="D191" s="2">
        <v>29.790506603308039</v>
      </c>
      <c r="E191" s="2">
        <v>0.30502304337441188</v>
      </c>
      <c r="F191" s="2">
        <v>3542.0213061011832</v>
      </c>
      <c r="G191" s="2">
        <v>361.64096952974018</v>
      </c>
      <c r="H191" s="2">
        <v>191.52437458283836</v>
      </c>
      <c r="I191" s="2">
        <v>1.5520063240532318</v>
      </c>
      <c r="J191" s="2">
        <v>10.44002125995306</v>
      </c>
      <c r="K191" s="2">
        <v>0.81540118728103383</v>
      </c>
      <c r="L191" s="2">
        <v>0</v>
      </c>
      <c r="M191" s="2">
        <v>-2.8164291455133377</v>
      </c>
      <c r="N191" s="2">
        <v>4609.1038078497922</v>
      </c>
    </row>
    <row r="192" spans="1:14" x14ac:dyDescent="0.25">
      <c r="A192" s="3" t="s">
        <v>15</v>
      </c>
      <c r="B192" s="2">
        <v>509.46745900818706</v>
      </c>
      <c r="C192" s="2">
        <v>0</v>
      </c>
      <c r="D192" s="2">
        <v>32.594950022906843</v>
      </c>
      <c r="E192" s="2">
        <v>0.41007632000187932</v>
      </c>
      <c r="F192" s="2">
        <v>3710.5384014584188</v>
      </c>
      <c r="G192" s="2">
        <v>538.23040602581</v>
      </c>
      <c r="H192" s="2">
        <v>196.57336261091547</v>
      </c>
      <c r="I192" s="2">
        <v>2.0085882538670705</v>
      </c>
      <c r="J192" s="2">
        <v>14.657482796467887</v>
      </c>
      <c r="K192" s="2">
        <v>1.1292493275914148</v>
      </c>
      <c r="L192" s="2">
        <v>0</v>
      </c>
      <c r="M192" s="2">
        <v>-3.8989794598646794</v>
      </c>
      <c r="N192" s="2">
        <v>5001.7109963643024</v>
      </c>
    </row>
    <row r="193" spans="1:14" x14ac:dyDescent="0.25">
      <c r="A193" s="3" t="s">
        <v>16</v>
      </c>
      <c r="B193" s="2">
        <v>591.14601016185577</v>
      </c>
      <c r="C193" s="2">
        <v>0</v>
      </c>
      <c r="D193" s="2">
        <v>37.125642829729244</v>
      </c>
      <c r="E193" s="2">
        <v>0.64260817728824904</v>
      </c>
      <c r="F193" s="2">
        <v>4008.6249387862263</v>
      </c>
      <c r="G193" s="2">
        <v>665.23743169771876</v>
      </c>
      <c r="H193" s="2">
        <v>204.76142524192338</v>
      </c>
      <c r="I193" s="2">
        <v>2.6949111990783661</v>
      </c>
      <c r="J193" s="2">
        <v>20.923013661711238</v>
      </c>
      <c r="K193" s="2">
        <v>1.5881377589860464</v>
      </c>
      <c r="L193" s="2">
        <v>0</v>
      </c>
      <c r="M193" s="2">
        <v>-3.9733724016957659</v>
      </c>
      <c r="N193" s="2">
        <v>5528.7707471128206</v>
      </c>
    </row>
    <row r="194" spans="1:14" x14ac:dyDescent="0.25">
      <c r="A194" s="3" t="s">
        <v>17</v>
      </c>
      <c r="B194" s="2">
        <v>507.4420612205941</v>
      </c>
      <c r="C194" s="2">
        <v>0</v>
      </c>
      <c r="D194" s="2">
        <v>34.219743446476897</v>
      </c>
      <c r="E194" s="2">
        <v>0.36219430189455215</v>
      </c>
      <c r="F194" s="2">
        <v>3644.3694237499167</v>
      </c>
      <c r="G194" s="2">
        <v>1120.3672745857439</v>
      </c>
      <c r="H194" s="2">
        <v>215.65793605757321</v>
      </c>
      <c r="I194" s="2">
        <v>2.4382323322439294</v>
      </c>
      <c r="J194" s="2">
        <v>20.802528963773391</v>
      </c>
      <c r="K194" s="2">
        <v>1.5807174411197364</v>
      </c>
      <c r="L194" s="2">
        <v>0</v>
      </c>
      <c r="M194" s="2">
        <v>-5.8183609518951833</v>
      </c>
      <c r="N194" s="2">
        <v>5541.4217511474408</v>
      </c>
    </row>
    <row r="195" spans="1:14" x14ac:dyDescent="0.25">
      <c r="A195" s="1" t="s">
        <v>2</v>
      </c>
      <c r="B195" s="2">
        <v>21607.422608550936</v>
      </c>
      <c r="C195" s="2">
        <v>28777.936626641975</v>
      </c>
      <c r="D195" s="2">
        <v>108024.40691843651</v>
      </c>
      <c r="E195" s="2">
        <v>980.96814701350218</v>
      </c>
      <c r="F195" s="2">
        <v>88215.700588202279</v>
      </c>
      <c r="G195" s="2">
        <v>10410.637833015313</v>
      </c>
      <c r="H195" s="2">
        <v>29951.141452108299</v>
      </c>
      <c r="I195" s="2">
        <v>5943.5761718758795</v>
      </c>
      <c r="J195" s="2">
        <v>16229.204006534012</v>
      </c>
      <c r="K195" s="2">
        <v>2877.9108811857795</v>
      </c>
      <c r="L195" s="2">
        <v>662.15351960528449</v>
      </c>
      <c r="M195" s="2">
        <v>406.53979445015932</v>
      </c>
      <c r="N195" s="2">
        <v>314087.59854762006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5"/>
  <dimension ref="A2:H214"/>
  <sheetViews>
    <sheetView workbookViewId="0">
      <selection activeCell="N43" sqref="N43"/>
    </sheetView>
  </sheetViews>
  <sheetFormatPr baseColWidth="10" defaultRowHeight="15" x14ac:dyDescent="0.25"/>
  <cols>
    <col min="1" max="1" width="22.42578125" bestFit="1" customWidth="1"/>
    <col min="2" max="2" width="23.7109375" bestFit="1" customWidth="1"/>
    <col min="3" max="3" width="12" bestFit="1" customWidth="1"/>
    <col min="4" max="4" width="8.5703125" bestFit="1" customWidth="1"/>
    <col min="5" max="6" width="12" bestFit="1" customWidth="1"/>
    <col min="7" max="7" width="5.28515625" bestFit="1" customWidth="1"/>
    <col min="8" max="9" width="15.5703125" bestFit="1" customWidth="1"/>
    <col min="10" max="10" width="12" customWidth="1"/>
    <col min="11" max="11" width="13.85546875" customWidth="1"/>
    <col min="12" max="12" width="12" customWidth="1"/>
    <col min="13" max="13" width="14.42578125" customWidth="1"/>
    <col min="14" max="14" width="12" customWidth="1"/>
    <col min="15" max="15" width="13.85546875" customWidth="1"/>
    <col min="16" max="16" width="6.85546875" customWidth="1"/>
    <col min="17" max="17" width="13" customWidth="1"/>
    <col min="18" max="18" width="7.42578125" customWidth="1"/>
    <col min="19" max="19" width="13.5703125" customWidth="1"/>
    <col min="20" max="20" width="12" customWidth="1"/>
    <col min="21" max="21" width="13" customWidth="1"/>
    <col min="22" max="22" width="7.28515625" customWidth="1"/>
    <col min="23" max="23" width="13.42578125" customWidth="1"/>
    <col min="24" max="24" width="7.85546875" customWidth="1"/>
    <col min="25" max="25" width="14" customWidth="1"/>
    <col min="26" max="26" width="12" customWidth="1"/>
    <col min="27" max="27" width="16.5703125" customWidth="1"/>
    <col min="28" max="28" width="12" customWidth="1"/>
    <col min="29" max="29" width="13.28515625" customWidth="1"/>
    <col min="30" max="30" width="12" customWidth="1"/>
    <col min="31" max="31" width="16.140625" customWidth="1"/>
    <col min="32" max="32" width="12" customWidth="1"/>
    <col min="33" max="33" width="16.5703125" customWidth="1"/>
    <col min="34" max="34" width="12" customWidth="1"/>
    <col min="35" max="35" width="16.5703125" customWidth="1"/>
    <col min="36" max="36" width="7.85546875" customWidth="1"/>
    <col min="37" max="37" width="14" customWidth="1"/>
    <col min="38" max="38" width="12" customWidth="1"/>
    <col min="39" max="39" width="13.140625" customWidth="1"/>
    <col min="40" max="40" width="15.5703125" customWidth="1"/>
    <col min="41" max="41" width="8.42578125" customWidth="1"/>
    <col min="42" max="42" width="5.140625" customWidth="1"/>
    <col min="43" max="43" width="13.5703125" customWidth="1"/>
    <col min="44" max="44" width="4.42578125" customWidth="1"/>
    <col min="45" max="50" width="12" customWidth="1"/>
    <col min="51" max="51" width="5" customWidth="1"/>
    <col min="52" max="52" width="5.5703125" customWidth="1"/>
    <col min="53" max="53" width="12" customWidth="1"/>
    <col min="54" max="54" width="5.42578125" customWidth="1"/>
    <col min="55" max="55" width="6" customWidth="1"/>
    <col min="56" max="60" width="12" customWidth="1"/>
    <col min="61" max="61" width="6" customWidth="1"/>
    <col min="62" max="63" width="12" customWidth="1"/>
    <col min="64" max="64" width="6.42578125" customWidth="1"/>
    <col min="65" max="70" width="12" customWidth="1"/>
    <col min="71" max="71" width="5" customWidth="1"/>
    <col min="72" max="72" width="5.5703125" customWidth="1"/>
    <col min="73" max="73" width="12" customWidth="1"/>
    <col min="74" max="74" width="5.42578125" customWidth="1"/>
    <col min="75" max="75" width="6" customWidth="1"/>
    <col min="76" max="80" width="12" customWidth="1"/>
    <col min="81" max="81" width="6" customWidth="1"/>
    <col min="82" max="82" width="12" customWidth="1"/>
    <col min="83" max="83" width="12.5703125" customWidth="1"/>
    <col min="84" max="84" width="15.5703125" customWidth="1"/>
    <col min="85" max="85" width="6" customWidth="1"/>
    <col min="86" max="86" width="12" customWidth="1"/>
    <col min="87" max="87" width="13.42578125" customWidth="1"/>
    <col min="88" max="88" width="12.5703125" customWidth="1"/>
    <col min="89" max="89" width="15.5703125" customWidth="1"/>
    <col min="90" max="98" width="12" customWidth="1"/>
    <col min="99" max="99" width="6" customWidth="1"/>
    <col min="100" max="100" width="12" customWidth="1"/>
    <col min="101" max="101" width="12" bestFit="1" customWidth="1"/>
    <col min="102" max="108" width="12" customWidth="1"/>
    <col min="109" max="109" width="5" customWidth="1"/>
    <col min="110" max="110" width="5.5703125" customWidth="1"/>
    <col min="111" max="118" width="12" customWidth="1"/>
    <col min="119" max="119" width="6" customWidth="1"/>
    <col min="120" max="120" width="12" customWidth="1"/>
    <col min="121" max="121" width="12.7109375" bestFit="1" customWidth="1"/>
    <col min="122" max="140" width="12" customWidth="1"/>
    <col min="141" max="141" width="13.42578125" bestFit="1" customWidth="1"/>
    <col min="142" max="156" width="12" customWidth="1"/>
    <col min="157" max="157" width="8.42578125" customWidth="1"/>
    <col min="158" max="158" width="12" customWidth="1"/>
    <col min="159" max="159" width="6" customWidth="1"/>
    <col min="160" max="160" width="12" customWidth="1"/>
    <col min="161" max="161" width="12.42578125" bestFit="1" customWidth="1"/>
    <col min="162" max="169" width="12" customWidth="1"/>
    <col min="170" max="170" width="5.5703125" customWidth="1"/>
    <col min="171" max="178" width="12" customWidth="1"/>
    <col min="179" max="179" width="6" customWidth="1"/>
    <col min="180" max="180" width="12" customWidth="1"/>
    <col min="181" max="181" width="12.85546875" bestFit="1" customWidth="1"/>
    <col min="182" max="188" width="12" customWidth="1"/>
    <col min="189" max="189" width="5" customWidth="1"/>
    <col min="190" max="200" width="12" customWidth="1"/>
    <col min="201" max="201" width="12.42578125" bestFit="1" customWidth="1"/>
    <col min="202" max="202" width="6.28515625" customWidth="1"/>
    <col min="203" max="203" width="12" customWidth="1"/>
    <col min="204" max="204" width="4.5703125" customWidth="1"/>
    <col min="205" max="205" width="12" customWidth="1"/>
    <col min="206" max="206" width="5.85546875" customWidth="1"/>
    <col min="207" max="208" width="12" customWidth="1"/>
    <col min="209" max="209" width="5" customWidth="1"/>
    <col min="210" max="210" width="5.5703125" customWidth="1"/>
    <col min="211" max="211" width="12" customWidth="1"/>
    <col min="212" max="212" width="5.42578125" customWidth="1"/>
    <col min="213" max="218" width="12" customWidth="1"/>
    <col min="219" max="219" width="6" customWidth="1"/>
    <col min="220" max="220" width="12" customWidth="1"/>
    <col min="221" max="221" width="12.42578125" bestFit="1" customWidth="1"/>
    <col min="222" max="228" width="12" customWidth="1"/>
    <col min="229" max="229" width="5" customWidth="1"/>
    <col min="230" max="230" width="5.5703125" customWidth="1"/>
    <col min="231" max="238" width="12" customWidth="1"/>
    <col min="239" max="239" width="6" customWidth="1"/>
    <col min="240" max="240" width="12" customWidth="1"/>
    <col min="241" max="241" width="12.28515625" bestFit="1" customWidth="1"/>
    <col min="242" max="260" width="12" customWidth="1"/>
    <col min="261" max="261" width="12.5703125" bestFit="1" customWidth="1"/>
    <col min="262" max="262" width="12" customWidth="1"/>
    <col min="263" max="263" width="6.140625" customWidth="1"/>
    <col min="264" max="264" width="4.5703125" customWidth="1"/>
    <col min="265" max="265" width="5.140625" customWidth="1"/>
    <col min="266" max="275" width="12" customWidth="1"/>
    <col min="276" max="276" width="8" customWidth="1"/>
    <col min="277" max="277" width="8.42578125" customWidth="1"/>
    <col min="278" max="278" width="12" customWidth="1"/>
    <col min="279" max="279" width="6" customWidth="1"/>
    <col min="280" max="280" width="12" customWidth="1"/>
    <col min="281" max="281" width="12.5703125" bestFit="1" customWidth="1"/>
    <col min="282" max="300" width="12" customWidth="1"/>
    <col min="301" max="301" width="13.5703125" bestFit="1" customWidth="1"/>
    <col min="302" max="302" width="6.28515625" customWidth="1"/>
    <col min="303" max="305" width="12" customWidth="1"/>
    <col min="306" max="306" width="5.85546875" customWidth="1"/>
    <col min="307" max="307" width="6.42578125" customWidth="1"/>
    <col min="308" max="308" width="12" customWidth="1"/>
    <col min="309" max="309" width="5" customWidth="1"/>
    <col min="310" max="310" width="5.5703125" customWidth="1"/>
    <col min="311" max="318" width="12" customWidth="1"/>
    <col min="319" max="319" width="6" customWidth="1"/>
    <col min="320" max="320" width="12" customWidth="1"/>
    <col min="321" max="321" width="12.42578125" bestFit="1" customWidth="1"/>
    <col min="322" max="328" width="12" customWidth="1"/>
    <col min="329" max="329" width="5" customWidth="1"/>
    <col min="330" max="330" width="5.5703125" customWidth="1"/>
    <col min="331" max="338" width="12" customWidth="1"/>
    <col min="339" max="339" width="6" customWidth="1"/>
    <col min="340" max="340" width="12" customWidth="1"/>
    <col min="341" max="341" width="12.5703125" bestFit="1" customWidth="1"/>
    <col min="342" max="342" width="6.85546875" customWidth="1"/>
    <col min="343" max="343" width="12" customWidth="1"/>
    <col min="344" max="344" width="4.5703125" customWidth="1"/>
    <col min="345" max="345" width="5.140625" customWidth="1"/>
    <col min="346" max="346" width="5.85546875" customWidth="1"/>
    <col min="347" max="348" width="12" customWidth="1"/>
    <col min="349" max="349" width="5" customWidth="1"/>
    <col min="350" max="350" width="5.5703125" customWidth="1"/>
    <col min="351" max="351" width="12" customWidth="1"/>
    <col min="352" max="352" width="5.42578125" customWidth="1"/>
    <col min="353" max="355" width="12" customWidth="1"/>
    <col min="356" max="356" width="8" customWidth="1"/>
    <col min="357" max="358" width="12" customWidth="1"/>
    <col min="359" max="359" width="6" customWidth="1"/>
    <col min="360" max="360" width="12" customWidth="1"/>
    <col min="361" max="361" width="13" bestFit="1" customWidth="1"/>
    <col min="362" max="368" width="12" customWidth="1"/>
    <col min="369" max="369" width="5" customWidth="1"/>
    <col min="370" max="370" width="5.5703125" customWidth="1"/>
    <col min="371" max="380" width="12" customWidth="1"/>
    <col min="381" max="381" width="12.7109375" bestFit="1" customWidth="1"/>
    <col min="382" max="384" width="12" customWidth="1"/>
    <col min="385" max="385" width="12.5703125" bestFit="1" customWidth="1"/>
    <col min="386" max="392" width="12" customWidth="1"/>
    <col min="393" max="393" width="12.7109375" bestFit="1" customWidth="1"/>
    <col min="394" max="400" width="12" customWidth="1"/>
    <col min="401" max="401" width="13.42578125" bestFit="1" customWidth="1"/>
    <col min="402" max="403" width="12" customWidth="1"/>
    <col min="404" max="404" width="12" bestFit="1" customWidth="1"/>
    <col min="405" max="410" width="12" customWidth="1"/>
    <col min="411" max="411" width="12.7109375" bestFit="1" customWidth="1"/>
    <col min="412" max="418" width="12" customWidth="1"/>
    <col min="419" max="419" width="13.42578125" bestFit="1" customWidth="1"/>
    <col min="420" max="425" width="12" customWidth="1"/>
    <col min="426" max="426" width="12.42578125" bestFit="1" customWidth="1"/>
    <col min="427" max="433" width="12" customWidth="1"/>
    <col min="434" max="434" width="12.85546875" bestFit="1" customWidth="1"/>
    <col min="435" max="441" width="12" customWidth="1"/>
    <col min="442" max="442" width="12.42578125" bestFit="1" customWidth="1"/>
    <col min="443" max="447" width="12" customWidth="1"/>
    <col min="448" max="448" width="12.42578125" bestFit="1" customWidth="1"/>
    <col min="449" max="450" width="12" customWidth="1"/>
    <col min="451" max="451" width="12.28515625" bestFit="1" customWidth="1"/>
    <col min="452" max="453" width="12" customWidth="1"/>
    <col min="454" max="454" width="12.5703125" bestFit="1" customWidth="1"/>
    <col min="455" max="456" width="12" customWidth="1"/>
    <col min="457" max="457" width="13.5703125" bestFit="1" customWidth="1"/>
    <col min="458" max="459" width="12" customWidth="1"/>
    <col min="460" max="460" width="12.42578125" bestFit="1" customWidth="1"/>
    <col min="461" max="463" width="12" customWidth="1"/>
    <col min="464" max="464" width="12.5703125" bestFit="1" customWidth="1"/>
    <col min="465" max="466" width="12" customWidth="1"/>
    <col min="467" max="467" width="13" bestFit="1" customWidth="1"/>
    <col min="468" max="469" width="12" customWidth="1"/>
    <col min="470" max="470" width="12.7109375" bestFit="1" customWidth="1"/>
    <col min="471" max="471" width="13.28515625" bestFit="1" customWidth="1"/>
    <col min="472" max="472" width="7.42578125" customWidth="1"/>
    <col min="473" max="474" width="12" customWidth="1"/>
    <col min="475" max="475" width="6.42578125" customWidth="1"/>
    <col min="476" max="476" width="5.85546875" customWidth="1"/>
    <col min="477" max="477" width="5" customWidth="1"/>
    <col min="478" max="478" width="5.5703125" customWidth="1"/>
    <col min="479" max="479" width="5" customWidth="1"/>
    <col min="480" max="484" width="12" customWidth="1"/>
    <col min="485" max="486" width="8.42578125" customWidth="1"/>
    <col min="487" max="487" width="5.140625" customWidth="1"/>
    <col min="488" max="488" width="12.5703125" bestFit="1" customWidth="1"/>
    <col min="489" max="489" width="6.5703125" customWidth="1"/>
    <col min="490" max="491" width="12" customWidth="1"/>
    <col min="492" max="492" width="6.42578125" customWidth="1"/>
    <col min="493" max="493" width="5.85546875" customWidth="1"/>
    <col min="494" max="494" width="5" customWidth="1"/>
    <col min="495" max="499" width="12" customWidth="1"/>
    <col min="500" max="501" width="8.42578125" customWidth="1"/>
    <col min="502" max="502" width="5.140625" customWidth="1"/>
    <col min="503" max="503" width="12.7109375" bestFit="1" customWidth="1"/>
    <col min="504" max="504" width="7.28515625" customWidth="1"/>
    <col min="505" max="505" width="4.5703125" customWidth="1"/>
    <col min="506" max="507" width="12" customWidth="1"/>
    <col min="508" max="508" width="6.42578125" customWidth="1"/>
    <col min="509" max="509" width="5.85546875" customWidth="1"/>
    <col min="510" max="513" width="12" customWidth="1"/>
    <col min="514" max="515" width="8.42578125" customWidth="1"/>
    <col min="516" max="516" width="5.140625" customWidth="1"/>
    <col min="517" max="517" width="13.42578125" bestFit="1" customWidth="1"/>
    <col min="518" max="518" width="6.140625" customWidth="1"/>
    <col min="519" max="520" width="12" customWidth="1"/>
    <col min="521" max="521" width="6.42578125" customWidth="1"/>
    <col min="522" max="522" width="5.85546875" customWidth="1"/>
    <col min="523" max="523" width="5" customWidth="1"/>
    <col min="524" max="528" width="12" customWidth="1"/>
    <col min="529" max="529" width="8.42578125" customWidth="1"/>
    <col min="530" max="530" width="5.140625" customWidth="1"/>
    <col min="531" max="531" width="12.28515625" bestFit="1" customWidth="1"/>
    <col min="532" max="532" width="12" customWidth="1"/>
    <col min="533" max="533" width="4.5703125" customWidth="1"/>
    <col min="534" max="535" width="12" customWidth="1"/>
    <col min="536" max="536" width="6.42578125" customWidth="1"/>
    <col min="537" max="537" width="5.85546875" customWidth="1"/>
    <col min="538" max="538" width="5.5703125" customWidth="1"/>
    <col min="539" max="539" width="5" customWidth="1"/>
    <col min="540" max="540" width="12" customWidth="1"/>
    <col min="541" max="541" width="6" customWidth="1"/>
    <col min="542" max="544" width="12" customWidth="1"/>
    <col min="545" max="546" width="8.42578125" customWidth="1"/>
    <col min="547" max="547" width="5.140625" customWidth="1"/>
    <col min="548" max="548" width="12" bestFit="1" customWidth="1"/>
    <col min="549" max="549" width="6.5703125" customWidth="1"/>
    <col min="550" max="550" width="6.140625" customWidth="1"/>
    <col min="551" max="551" width="4.5703125" customWidth="1"/>
    <col min="552" max="553" width="12" customWidth="1"/>
    <col min="554" max="554" width="6.42578125" customWidth="1"/>
    <col min="555" max="555" width="5.85546875" customWidth="1"/>
    <col min="556" max="556" width="5" customWidth="1"/>
    <col min="557" max="561" width="12" customWidth="1"/>
    <col min="562" max="563" width="8.42578125" customWidth="1"/>
    <col min="564" max="564" width="5.140625" customWidth="1"/>
    <col min="565" max="565" width="12.7109375" bestFit="1" customWidth="1"/>
    <col min="566" max="566" width="7.28515625" customWidth="1"/>
    <col min="567" max="567" width="12" customWidth="1"/>
    <col min="568" max="568" width="4.5703125" customWidth="1"/>
    <col min="569" max="570" width="12" customWidth="1"/>
    <col min="571" max="571" width="6.42578125" customWidth="1"/>
    <col min="572" max="572" width="5.85546875" customWidth="1"/>
    <col min="573" max="573" width="5" customWidth="1"/>
    <col min="574" max="574" width="5.5703125" customWidth="1"/>
    <col min="575" max="575" width="5" customWidth="1"/>
    <col min="576" max="580" width="12" customWidth="1"/>
    <col min="581" max="582" width="8.42578125" customWidth="1"/>
    <col min="583" max="583" width="12" customWidth="1"/>
    <col min="584" max="584" width="5.140625" customWidth="1"/>
    <col min="585" max="585" width="13.42578125" bestFit="1" customWidth="1"/>
    <col min="586" max="586" width="6.28515625" customWidth="1"/>
    <col min="587" max="587" width="12" customWidth="1"/>
    <col min="588" max="588" width="4.5703125" customWidth="1"/>
    <col min="589" max="590" width="12" customWidth="1"/>
    <col min="591" max="591" width="6.42578125" customWidth="1"/>
    <col min="592" max="592" width="5.85546875" customWidth="1"/>
    <col min="593" max="593" width="5" customWidth="1"/>
    <col min="594" max="594" width="5.5703125" customWidth="1"/>
    <col min="595" max="595" width="5" customWidth="1"/>
    <col min="596" max="600" width="12" customWidth="1"/>
    <col min="601" max="601" width="8.42578125" customWidth="1"/>
    <col min="602" max="602" width="5.140625" customWidth="1"/>
    <col min="603" max="603" width="12.42578125" bestFit="1" customWidth="1"/>
    <col min="604" max="604" width="6.7109375" customWidth="1"/>
    <col min="605" max="605" width="12" customWidth="1"/>
    <col min="606" max="606" width="4.5703125" customWidth="1"/>
    <col min="607" max="608" width="12" customWidth="1"/>
    <col min="609" max="609" width="6.42578125" customWidth="1"/>
    <col min="610" max="610" width="5.85546875" customWidth="1"/>
    <col min="611" max="612" width="5" customWidth="1"/>
    <col min="613" max="617" width="12" customWidth="1"/>
    <col min="618" max="619" width="8.42578125" customWidth="1"/>
    <col min="620" max="620" width="5.140625" customWidth="1"/>
    <col min="621" max="621" width="12.85546875" bestFit="1" customWidth="1"/>
    <col min="622" max="622" width="6.28515625" customWidth="1"/>
    <col min="623" max="623" width="12" customWidth="1"/>
    <col min="624" max="624" width="4.5703125" customWidth="1"/>
    <col min="625" max="626" width="12" customWidth="1"/>
    <col min="627" max="627" width="6.42578125" customWidth="1"/>
    <col min="628" max="628" width="5.85546875" customWidth="1"/>
    <col min="629" max="629" width="5.5703125" customWidth="1"/>
    <col min="630" max="630" width="5" customWidth="1"/>
    <col min="631" max="635" width="12" customWidth="1"/>
    <col min="636" max="637" width="8.42578125" customWidth="1"/>
    <col min="638" max="638" width="12" customWidth="1"/>
    <col min="639" max="639" width="5.140625" customWidth="1"/>
    <col min="640" max="640" width="12.42578125" bestFit="1" customWidth="1"/>
    <col min="641" max="642" width="12" customWidth="1"/>
    <col min="643" max="643" width="6.42578125" customWidth="1"/>
    <col min="644" max="644" width="5.85546875" customWidth="1"/>
    <col min="645" max="645" width="5" customWidth="1"/>
    <col min="646" max="649" width="12" customWidth="1"/>
    <col min="650" max="651" width="8.42578125" customWidth="1"/>
    <col min="652" max="652" width="5.140625" customWidth="1"/>
    <col min="653" max="653" width="12.42578125" bestFit="1" customWidth="1"/>
    <col min="654" max="654" width="6.140625" customWidth="1"/>
    <col min="655" max="655" width="12" customWidth="1"/>
    <col min="656" max="656" width="4.5703125" customWidth="1"/>
    <col min="657" max="657" width="12" customWidth="1"/>
    <col min="658" max="658" width="5.85546875" customWidth="1"/>
    <col min="659" max="659" width="6.42578125" customWidth="1"/>
    <col min="660" max="660" width="5.85546875" customWidth="1"/>
    <col min="661" max="661" width="5" customWidth="1"/>
    <col min="662" max="662" width="12" customWidth="1"/>
    <col min="663" max="663" width="6" customWidth="1"/>
    <col min="664" max="666" width="12" customWidth="1"/>
    <col min="667" max="668" width="8.42578125" customWidth="1"/>
    <col min="669" max="669" width="5.140625" customWidth="1"/>
    <col min="670" max="670" width="12.28515625" bestFit="1" customWidth="1"/>
    <col min="671" max="671" width="6.42578125" customWidth="1"/>
    <col min="672" max="672" width="12" customWidth="1"/>
    <col min="673" max="673" width="4.5703125" customWidth="1"/>
    <col min="674" max="675" width="12" customWidth="1"/>
    <col min="676" max="676" width="6.42578125" customWidth="1"/>
    <col min="677" max="677" width="5.85546875" customWidth="1"/>
    <col min="678" max="678" width="5" customWidth="1"/>
    <col min="679" max="679" width="5.5703125" customWidth="1"/>
    <col min="680" max="680" width="5" customWidth="1"/>
    <col min="681" max="685" width="12" customWidth="1"/>
    <col min="686" max="687" width="8.42578125" customWidth="1"/>
    <col min="688" max="688" width="6" customWidth="1"/>
    <col min="689" max="689" width="5.140625" customWidth="1"/>
    <col min="690" max="690" width="12.5703125" bestFit="1" customWidth="1"/>
    <col min="691" max="691" width="6.42578125" customWidth="1"/>
    <col min="692" max="692" width="12" customWidth="1"/>
    <col min="693" max="693" width="6.42578125" customWidth="1"/>
    <col min="694" max="694" width="5.85546875" customWidth="1"/>
    <col min="695" max="695" width="5" customWidth="1"/>
    <col min="696" max="696" width="5.5703125" customWidth="1"/>
    <col min="697" max="697" width="5" customWidth="1"/>
    <col min="698" max="701" width="12" customWidth="1"/>
    <col min="702" max="702" width="8.42578125" customWidth="1"/>
    <col min="703" max="703" width="5.140625" customWidth="1"/>
    <col min="704" max="704" width="12.5703125" bestFit="1" customWidth="1"/>
    <col min="705" max="705" width="7.42578125" customWidth="1"/>
    <col min="706" max="706" width="12" customWidth="1"/>
    <col min="707" max="707" width="4.5703125" customWidth="1"/>
    <col min="708" max="709" width="12" customWidth="1"/>
    <col min="710" max="710" width="6.42578125" customWidth="1"/>
    <col min="711" max="711" width="5.85546875" customWidth="1"/>
    <col min="712" max="712" width="5" customWidth="1"/>
    <col min="713" max="713" width="5.5703125" customWidth="1"/>
    <col min="714" max="714" width="5" customWidth="1"/>
    <col min="715" max="719" width="12" customWidth="1"/>
    <col min="720" max="721" width="8.42578125" customWidth="1"/>
    <col min="722" max="722" width="6" customWidth="1"/>
    <col min="723" max="723" width="5.140625" customWidth="1"/>
    <col min="724" max="724" width="13.5703125" bestFit="1" customWidth="1"/>
    <col min="725" max="725" width="12" customWidth="1"/>
    <col min="726" max="726" width="4.5703125" customWidth="1"/>
    <col min="727" max="727" width="12" customWidth="1"/>
    <col min="728" max="728" width="5.85546875" customWidth="1"/>
    <col min="729" max="729" width="5" customWidth="1"/>
    <col min="730" max="733" width="12" customWidth="1"/>
    <col min="734" max="734" width="11" customWidth="1"/>
    <col min="735" max="736" width="8.42578125" customWidth="1"/>
    <col min="737" max="737" width="5.140625" customWidth="1"/>
    <col min="738" max="738" width="12.42578125" bestFit="1" customWidth="1"/>
    <col min="739" max="739" width="6.42578125" customWidth="1"/>
    <col min="740" max="740" width="12" customWidth="1"/>
    <col min="741" max="741" width="4.5703125" customWidth="1"/>
    <col min="742" max="743" width="12" customWidth="1"/>
    <col min="744" max="744" width="6.42578125" customWidth="1"/>
    <col min="745" max="745" width="5.85546875" customWidth="1"/>
    <col min="746" max="746" width="5" customWidth="1"/>
    <col min="747" max="751" width="12" customWidth="1"/>
    <col min="752" max="753" width="8.42578125" customWidth="1"/>
    <col min="754" max="754" width="5.140625" customWidth="1"/>
    <col min="755" max="755" width="12.5703125" bestFit="1" customWidth="1"/>
    <col min="756" max="756" width="12" customWidth="1"/>
    <col min="757" max="757" width="6.42578125" customWidth="1"/>
    <col min="758" max="758" width="5.85546875" customWidth="1"/>
    <col min="759" max="759" width="5" customWidth="1"/>
    <col min="760" max="762" width="12" customWidth="1"/>
    <col min="763" max="764" width="8.42578125" customWidth="1"/>
    <col min="765" max="765" width="5.140625" customWidth="1"/>
    <col min="766" max="766" width="13" bestFit="1" customWidth="1"/>
    <col min="767" max="767" width="6.5703125" customWidth="1"/>
    <col min="768" max="768" width="12" customWidth="1"/>
    <col min="769" max="769" width="4.5703125" customWidth="1"/>
    <col min="770" max="771" width="12" customWidth="1"/>
    <col min="772" max="772" width="6.42578125" customWidth="1"/>
    <col min="773" max="773" width="5.85546875" customWidth="1"/>
    <col min="774" max="774" width="5" customWidth="1"/>
    <col min="775" max="779" width="12" customWidth="1"/>
    <col min="780" max="781" width="8.42578125" customWidth="1"/>
    <col min="782" max="782" width="6" customWidth="1"/>
    <col min="783" max="783" width="5.140625" customWidth="1"/>
    <col min="784" max="784" width="12.7109375" bestFit="1" customWidth="1"/>
    <col min="785" max="785" width="13.5703125" bestFit="1" customWidth="1"/>
    <col min="786" max="786" width="6.42578125" customWidth="1"/>
    <col min="787" max="787" width="6.140625" customWidth="1"/>
    <col min="788" max="802" width="12" customWidth="1"/>
    <col min="803" max="803" width="6" customWidth="1"/>
    <col min="804" max="804" width="12" customWidth="1"/>
    <col min="805" max="805" width="12.5703125" bestFit="1" customWidth="1"/>
    <col min="806" max="806" width="6.5703125" customWidth="1"/>
    <col min="807" max="807" width="6.140625" customWidth="1"/>
    <col min="808" max="812" width="12" customWidth="1"/>
    <col min="813" max="813" width="5" customWidth="1"/>
    <col min="814" max="814" width="5.5703125" customWidth="1"/>
    <col min="815" max="815" width="12" customWidth="1"/>
    <col min="816" max="816" width="11" customWidth="1"/>
    <col min="817" max="822" width="12" customWidth="1"/>
    <col min="823" max="823" width="6" customWidth="1"/>
    <col min="824" max="824" width="12" customWidth="1"/>
    <col min="825" max="825" width="12.7109375" bestFit="1" customWidth="1"/>
    <col min="826" max="826" width="7.28515625" customWidth="1"/>
    <col min="827" max="832" width="12" customWidth="1"/>
    <col min="833" max="833" width="5" customWidth="1"/>
    <col min="834" max="834" width="5.5703125" customWidth="1"/>
    <col min="835" max="835" width="12" customWidth="1"/>
    <col min="836" max="836" width="5.42578125" customWidth="1"/>
    <col min="837" max="837" width="6" customWidth="1"/>
    <col min="838" max="842" width="12" customWidth="1"/>
    <col min="843" max="843" width="6" customWidth="1"/>
    <col min="844" max="844" width="12" customWidth="1"/>
    <col min="845" max="845" width="13.42578125" bestFit="1" customWidth="1"/>
    <col min="846" max="847" width="12" customWidth="1"/>
    <col min="848" max="848" width="4.5703125" customWidth="1"/>
    <col min="849" max="849" width="12" customWidth="1"/>
    <col min="850" max="850" width="5.85546875" customWidth="1"/>
    <col min="851" max="852" width="12" customWidth="1"/>
    <col min="853" max="853" width="5" customWidth="1"/>
    <col min="854" max="854" width="5.5703125" customWidth="1"/>
    <col min="855" max="855" width="12" customWidth="1"/>
    <col min="856" max="856" width="9" customWidth="1"/>
    <col min="857" max="860" width="12" customWidth="1"/>
    <col min="861" max="861" width="8.42578125" customWidth="1"/>
    <col min="862" max="862" width="12" customWidth="1"/>
    <col min="863" max="863" width="6" customWidth="1"/>
    <col min="864" max="864" width="12" customWidth="1"/>
    <col min="865" max="865" width="12.28515625" bestFit="1" customWidth="1"/>
    <col min="866" max="866" width="5.85546875" customWidth="1"/>
    <col min="867" max="872" width="12" customWidth="1"/>
    <col min="873" max="873" width="5" customWidth="1"/>
    <col min="874" max="882" width="12" customWidth="1"/>
    <col min="883" max="883" width="6" customWidth="1"/>
    <col min="884" max="884" width="12" customWidth="1"/>
    <col min="885" max="885" width="12" bestFit="1" customWidth="1"/>
    <col min="886" max="892" width="12" customWidth="1"/>
    <col min="893" max="893" width="5" customWidth="1"/>
    <col min="894" max="894" width="5.5703125" customWidth="1"/>
    <col min="895" max="895" width="12" customWidth="1"/>
    <col min="896" max="896" width="11" customWidth="1"/>
    <col min="897" max="902" width="12" customWidth="1"/>
    <col min="903" max="903" width="6" customWidth="1"/>
    <col min="904" max="904" width="12" customWidth="1"/>
    <col min="905" max="905" width="12.7109375" bestFit="1" customWidth="1"/>
    <col min="906" max="924" width="12" customWidth="1"/>
    <col min="925" max="925" width="13.42578125" bestFit="1" customWidth="1"/>
    <col min="926" max="940" width="12" customWidth="1"/>
    <col min="941" max="941" width="8.42578125" customWidth="1"/>
    <col min="942" max="942" width="12" customWidth="1"/>
    <col min="943" max="943" width="6" customWidth="1"/>
    <col min="944" max="944" width="12" customWidth="1"/>
    <col min="945" max="945" width="12.42578125" bestFit="1" customWidth="1"/>
    <col min="946" max="953" width="12" customWidth="1"/>
    <col min="954" max="954" width="5.5703125" customWidth="1"/>
    <col min="955" max="962" width="12" customWidth="1"/>
    <col min="963" max="963" width="6" customWidth="1"/>
    <col min="964" max="964" width="12" customWidth="1"/>
    <col min="965" max="965" width="12.85546875" bestFit="1" customWidth="1"/>
    <col min="966" max="972" width="12" customWidth="1"/>
    <col min="973" max="973" width="5" customWidth="1"/>
    <col min="974" max="975" width="12" customWidth="1"/>
    <col min="976" max="977" width="11" customWidth="1"/>
    <col min="978" max="984" width="12" customWidth="1"/>
    <col min="985" max="985" width="12.42578125" bestFit="1" customWidth="1"/>
    <col min="986" max="986" width="6.28515625" customWidth="1"/>
    <col min="987" max="987" width="12" customWidth="1"/>
    <col min="988" max="988" width="4.5703125" customWidth="1"/>
    <col min="989" max="989" width="12" customWidth="1"/>
    <col min="990" max="990" width="5.85546875" customWidth="1"/>
    <col min="991" max="992" width="12" customWidth="1"/>
    <col min="993" max="993" width="5" customWidth="1"/>
    <col min="994" max="994" width="5.5703125" customWidth="1"/>
    <col min="995" max="995" width="12" customWidth="1"/>
    <col min="996" max="996" width="5.42578125" customWidth="1"/>
    <col min="997" max="1002" width="12" customWidth="1"/>
    <col min="1003" max="1003" width="6" customWidth="1"/>
    <col min="1004" max="1004" width="12" customWidth="1"/>
    <col min="1005" max="1005" width="12.42578125" bestFit="1" customWidth="1"/>
    <col min="1006" max="1012" width="12" customWidth="1"/>
    <col min="1013" max="1013" width="5" customWidth="1"/>
    <col min="1014" max="1014" width="5.5703125" customWidth="1"/>
    <col min="1015" max="1022" width="12" customWidth="1"/>
    <col min="1023" max="1023" width="6" customWidth="1"/>
    <col min="1024" max="1024" width="12" customWidth="1"/>
    <col min="1025" max="1025" width="12.28515625" bestFit="1" customWidth="1"/>
    <col min="1026" max="1044" width="12" customWidth="1"/>
    <col min="1045" max="1045" width="12.5703125" bestFit="1" customWidth="1"/>
    <col min="1046" max="1046" width="12" customWidth="1"/>
    <col min="1047" max="1047" width="6.140625" customWidth="1"/>
    <col min="1048" max="1048" width="4.5703125" customWidth="1"/>
    <col min="1049" max="1049" width="5.140625" customWidth="1"/>
    <col min="1050" max="1059" width="12" customWidth="1"/>
    <col min="1060" max="1060" width="8" customWidth="1"/>
    <col min="1061" max="1061" width="8.42578125" customWidth="1"/>
    <col min="1062" max="1062" width="12" customWidth="1"/>
    <col min="1063" max="1063" width="6" customWidth="1"/>
    <col min="1064" max="1064" width="12" customWidth="1"/>
    <col min="1065" max="1065" width="12.5703125" bestFit="1" customWidth="1"/>
    <col min="1066" max="1084" width="12" customWidth="1"/>
    <col min="1085" max="1085" width="13.5703125" bestFit="1" customWidth="1"/>
    <col min="1086" max="1086" width="6.28515625" customWidth="1"/>
    <col min="1087" max="1089" width="12" customWidth="1"/>
    <col min="1090" max="1090" width="5.85546875" customWidth="1"/>
    <col min="1091" max="1091" width="6.42578125" customWidth="1"/>
    <col min="1092" max="1092" width="12" customWidth="1"/>
    <col min="1093" max="1093" width="5" customWidth="1"/>
    <col min="1094" max="1094" width="5.5703125" customWidth="1"/>
    <col min="1095" max="1102" width="12" customWidth="1"/>
    <col min="1103" max="1103" width="6" customWidth="1"/>
    <col min="1104" max="1104" width="12" customWidth="1"/>
    <col min="1105" max="1105" width="12.42578125" bestFit="1" customWidth="1"/>
    <col min="1106" max="1112" width="12" customWidth="1"/>
    <col min="1113" max="1113" width="5" customWidth="1"/>
    <col min="1114" max="1114" width="5.5703125" customWidth="1"/>
    <col min="1115" max="1122" width="12" customWidth="1"/>
    <col min="1123" max="1123" width="6" customWidth="1"/>
    <col min="1124" max="1124" width="12" customWidth="1"/>
    <col min="1125" max="1125" width="12.5703125" bestFit="1" customWidth="1"/>
    <col min="1126" max="1126" width="6.85546875" customWidth="1"/>
    <col min="1127" max="1127" width="12" customWidth="1"/>
    <col min="1128" max="1128" width="4.5703125" customWidth="1"/>
    <col min="1129" max="1129" width="5.140625" customWidth="1"/>
    <col min="1130" max="1130" width="5.85546875" customWidth="1"/>
    <col min="1131" max="1132" width="12" customWidth="1"/>
    <col min="1133" max="1133" width="5" customWidth="1"/>
    <col min="1134" max="1134" width="5.5703125" customWidth="1"/>
    <col min="1135" max="1135" width="12" customWidth="1"/>
    <col min="1136" max="1136" width="5.42578125" customWidth="1"/>
    <col min="1137" max="1137" width="11" customWidth="1"/>
    <col min="1138" max="1139" width="12" customWidth="1"/>
    <col min="1140" max="1140" width="8" customWidth="1"/>
    <col min="1141" max="1142" width="12" customWidth="1"/>
    <col min="1143" max="1143" width="6" customWidth="1"/>
    <col min="1144" max="1144" width="12" customWidth="1"/>
    <col min="1145" max="1145" width="13" bestFit="1" customWidth="1"/>
    <col min="1146" max="1152" width="12" customWidth="1"/>
    <col min="1153" max="1153" width="5" customWidth="1"/>
    <col min="1154" max="1154" width="5.5703125" customWidth="1"/>
    <col min="1155" max="1155" width="12" customWidth="1"/>
    <col min="1156" max="1156" width="11" customWidth="1"/>
    <col min="1157" max="1164" width="12" customWidth="1"/>
    <col min="1165" max="1165" width="12.7109375" bestFit="1" customWidth="1"/>
    <col min="1166" max="1166" width="12" customWidth="1"/>
    <col min="1167" max="1167" width="6.42578125" customWidth="1"/>
    <col min="1168" max="1168" width="6.140625" customWidth="1"/>
    <col min="1169" max="1183" width="12" customWidth="1"/>
    <col min="1184" max="1184" width="6" customWidth="1"/>
    <col min="1185" max="1185" width="12" customWidth="1"/>
    <col min="1186" max="1186" width="12.5703125" bestFit="1" customWidth="1"/>
    <col min="1187" max="1187" width="6.5703125" customWidth="1"/>
    <col min="1188" max="1188" width="6.140625" customWidth="1"/>
    <col min="1189" max="1193" width="12" customWidth="1"/>
    <col min="1194" max="1194" width="5" customWidth="1"/>
    <col min="1195" max="1195" width="5.5703125" customWidth="1"/>
    <col min="1196" max="1203" width="12" customWidth="1"/>
    <col min="1204" max="1204" width="6" customWidth="1"/>
    <col min="1205" max="1205" width="12" customWidth="1"/>
    <col min="1206" max="1206" width="12.7109375" bestFit="1" customWidth="1"/>
    <col min="1207" max="1207" width="7.28515625" customWidth="1"/>
    <col min="1208" max="1213" width="12" customWidth="1"/>
    <col min="1214" max="1214" width="5" customWidth="1"/>
    <col min="1215" max="1215" width="5.5703125" customWidth="1"/>
    <col min="1216" max="1216" width="12" customWidth="1"/>
    <col min="1217" max="1217" width="5.42578125" customWidth="1"/>
    <col min="1218" max="1218" width="6" customWidth="1"/>
    <col min="1219" max="1223" width="12" customWidth="1"/>
    <col min="1224" max="1224" width="6" customWidth="1"/>
    <col min="1225" max="1225" width="12" customWidth="1"/>
    <col min="1226" max="1226" width="13.42578125" bestFit="1" customWidth="1"/>
    <col min="1227" max="1228" width="12" customWidth="1"/>
    <col min="1229" max="1229" width="4.5703125" customWidth="1"/>
    <col min="1230" max="1230" width="12" customWidth="1"/>
    <col min="1231" max="1231" width="5.85546875" customWidth="1"/>
    <col min="1232" max="1233" width="12" customWidth="1"/>
    <col min="1234" max="1234" width="5" customWidth="1"/>
    <col min="1235" max="1235" width="5.5703125" customWidth="1"/>
    <col min="1236" max="1241" width="12" customWidth="1"/>
    <col min="1242" max="1242" width="8.42578125" customWidth="1"/>
    <col min="1243" max="1243" width="12" customWidth="1"/>
    <col min="1244" max="1244" width="6" customWidth="1"/>
    <col min="1245" max="1245" width="12" customWidth="1"/>
    <col min="1246" max="1246" width="12.28515625" bestFit="1" customWidth="1"/>
    <col min="1247" max="1247" width="5.85546875" customWidth="1"/>
    <col min="1248" max="1253" width="12" customWidth="1"/>
    <col min="1254" max="1254" width="5" customWidth="1"/>
    <col min="1255" max="1263" width="12" customWidth="1"/>
    <col min="1264" max="1264" width="6" customWidth="1"/>
    <col min="1265" max="1265" width="12" customWidth="1"/>
    <col min="1266" max="1266" width="12" bestFit="1" customWidth="1"/>
    <col min="1267" max="1273" width="12" customWidth="1"/>
    <col min="1274" max="1274" width="5" customWidth="1"/>
    <col min="1275" max="1275" width="5.5703125" customWidth="1"/>
    <col min="1276" max="1283" width="12" customWidth="1"/>
    <col min="1284" max="1284" width="6" customWidth="1"/>
    <col min="1285" max="1285" width="12" customWidth="1"/>
    <col min="1286" max="1286" width="12.7109375" bestFit="1" customWidth="1"/>
    <col min="1287" max="1305" width="12" customWidth="1"/>
    <col min="1306" max="1306" width="13.42578125" bestFit="1" customWidth="1"/>
    <col min="1307" max="1321" width="12" customWidth="1"/>
    <col min="1322" max="1322" width="8.42578125" customWidth="1"/>
    <col min="1323" max="1323" width="12" customWidth="1"/>
    <col min="1324" max="1324" width="6" customWidth="1"/>
    <col min="1325" max="1325" width="12" customWidth="1"/>
    <col min="1326" max="1326" width="12.42578125" bestFit="1" customWidth="1"/>
    <col min="1327" max="1334" width="12" customWidth="1"/>
    <col min="1335" max="1335" width="5.5703125" customWidth="1"/>
    <col min="1336" max="1343" width="12" customWidth="1"/>
    <col min="1344" max="1344" width="6" customWidth="1"/>
    <col min="1345" max="1345" width="12" customWidth="1"/>
    <col min="1346" max="1346" width="12.85546875" bestFit="1" customWidth="1"/>
    <col min="1347" max="1353" width="12" customWidth="1"/>
    <col min="1354" max="1354" width="5" customWidth="1"/>
    <col min="1355" max="1365" width="12" customWidth="1"/>
    <col min="1366" max="1366" width="12.42578125" bestFit="1" customWidth="1"/>
    <col min="1367" max="1367" width="6.28515625" customWidth="1"/>
    <col min="1368" max="1368" width="12" customWidth="1"/>
    <col min="1369" max="1369" width="4.5703125" customWidth="1"/>
    <col min="1370" max="1370" width="12" customWidth="1"/>
    <col min="1371" max="1371" width="5.85546875" customWidth="1"/>
    <col min="1372" max="1373" width="12" customWidth="1"/>
    <col min="1374" max="1374" width="5" customWidth="1"/>
    <col min="1375" max="1375" width="5.5703125" customWidth="1"/>
    <col min="1376" max="1376" width="12" customWidth="1"/>
    <col min="1377" max="1377" width="5.42578125" customWidth="1"/>
    <col min="1378" max="1383" width="12" customWidth="1"/>
    <col min="1384" max="1384" width="6" customWidth="1"/>
    <col min="1385" max="1385" width="12" customWidth="1"/>
    <col min="1386" max="1386" width="12.42578125" bestFit="1" customWidth="1"/>
    <col min="1387" max="1393" width="12" customWidth="1"/>
    <col min="1394" max="1394" width="5" customWidth="1"/>
    <col min="1395" max="1395" width="5.5703125" customWidth="1"/>
    <col min="1396" max="1403" width="12" customWidth="1"/>
    <col min="1404" max="1404" width="6" customWidth="1"/>
    <col min="1405" max="1405" width="12" customWidth="1"/>
    <col min="1406" max="1406" width="12.28515625" bestFit="1" customWidth="1"/>
    <col min="1407" max="1425" width="12" customWidth="1"/>
    <col min="1426" max="1426" width="12.5703125" bestFit="1" customWidth="1"/>
    <col min="1427" max="1427" width="12" customWidth="1"/>
    <col min="1428" max="1428" width="6.140625" customWidth="1"/>
    <col min="1429" max="1429" width="4.5703125" customWidth="1"/>
    <col min="1430" max="1430" width="5.140625" customWidth="1"/>
    <col min="1431" max="1440" width="12" customWidth="1"/>
    <col min="1441" max="1441" width="8" customWidth="1"/>
    <col min="1442" max="1442" width="8.42578125" customWidth="1"/>
    <col min="1443" max="1443" width="12" customWidth="1"/>
    <col min="1444" max="1444" width="6" customWidth="1"/>
    <col min="1445" max="1445" width="12" customWidth="1"/>
    <col min="1446" max="1446" width="12.5703125" bestFit="1" customWidth="1"/>
    <col min="1447" max="1465" width="12" customWidth="1"/>
    <col min="1466" max="1466" width="13.5703125" bestFit="1" customWidth="1"/>
    <col min="1467" max="1467" width="6.28515625" customWidth="1"/>
    <col min="1468" max="1470" width="12" customWidth="1"/>
    <col min="1471" max="1471" width="5.85546875" customWidth="1"/>
    <col min="1472" max="1472" width="6.42578125" customWidth="1"/>
    <col min="1473" max="1473" width="12" customWidth="1"/>
    <col min="1474" max="1474" width="5" customWidth="1"/>
    <col min="1475" max="1475" width="5.5703125" customWidth="1"/>
    <col min="1476" max="1483" width="12" customWidth="1"/>
    <col min="1484" max="1484" width="6" customWidth="1"/>
    <col min="1485" max="1485" width="12" customWidth="1"/>
    <col min="1486" max="1486" width="12.42578125" bestFit="1" customWidth="1"/>
    <col min="1487" max="1493" width="12" customWidth="1"/>
    <col min="1494" max="1494" width="5" customWidth="1"/>
    <col min="1495" max="1495" width="5.5703125" customWidth="1"/>
    <col min="1496" max="1503" width="12" customWidth="1"/>
    <col min="1504" max="1504" width="6" customWidth="1"/>
    <col min="1505" max="1505" width="12" customWidth="1"/>
    <col min="1506" max="1506" width="12.5703125" bestFit="1" customWidth="1"/>
    <col min="1507" max="1507" width="6.85546875" customWidth="1"/>
    <col min="1508" max="1508" width="12" customWidth="1"/>
    <col min="1509" max="1509" width="4.5703125" customWidth="1"/>
    <col min="1510" max="1510" width="5.140625" customWidth="1"/>
    <col min="1511" max="1511" width="5.85546875" customWidth="1"/>
    <col min="1512" max="1513" width="12" customWidth="1"/>
    <col min="1514" max="1514" width="5" customWidth="1"/>
    <col min="1515" max="1515" width="5.5703125" customWidth="1"/>
    <col min="1516" max="1516" width="12" customWidth="1"/>
    <col min="1517" max="1517" width="5.42578125" customWidth="1"/>
    <col min="1518" max="1520" width="12" customWidth="1"/>
    <col min="1521" max="1521" width="8" customWidth="1"/>
    <col min="1522" max="1523" width="12" customWidth="1"/>
    <col min="1524" max="1524" width="6" customWidth="1"/>
    <col min="1525" max="1525" width="12" customWidth="1"/>
    <col min="1526" max="1526" width="13" bestFit="1" customWidth="1"/>
    <col min="1527" max="1533" width="12" customWidth="1"/>
    <col min="1534" max="1534" width="5" customWidth="1"/>
    <col min="1535" max="1535" width="5.5703125" customWidth="1"/>
    <col min="1536" max="1545" width="12" customWidth="1"/>
    <col min="1546" max="1546" width="12.7109375" bestFit="1" customWidth="1"/>
    <col min="1547" max="1547" width="12.5703125" bestFit="1" customWidth="1"/>
    <col min="1548" max="1548" width="15.5703125" bestFit="1" customWidth="1"/>
  </cols>
  <sheetData>
    <row r="2" spans="1:8" x14ac:dyDescent="0.25">
      <c r="H2" s="11">
        <f>GETPIVOTDATA("eletwhyr",$A$3,"region","DEU")/2725.57965100884-1</f>
        <v>-0.64381680437079836</v>
      </c>
    </row>
    <row r="3" spans="1:8" x14ac:dyDescent="0.25">
      <c r="A3" s="4" t="s">
        <v>99</v>
      </c>
      <c r="B3" s="4" t="s">
        <v>0</v>
      </c>
    </row>
    <row r="4" spans="1:8" x14ac:dyDescent="0.25">
      <c r="A4" s="4" t="s">
        <v>3</v>
      </c>
      <c r="B4" t="s">
        <v>101</v>
      </c>
      <c r="C4" t="s">
        <v>231</v>
      </c>
      <c r="D4" t="s">
        <v>100</v>
      </c>
      <c r="E4" t="s">
        <v>98</v>
      </c>
      <c r="F4" t="s">
        <v>130</v>
      </c>
      <c r="G4" t="s">
        <v>115</v>
      </c>
      <c r="H4" t="s">
        <v>2</v>
      </c>
    </row>
    <row r="5" spans="1:8" x14ac:dyDescent="0.25">
      <c r="A5" s="1" t="s">
        <v>79</v>
      </c>
      <c r="B5" s="2">
        <v>8.9704303856306988E-4</v>
      </c>
      <c r="C5" s="2">
        <v>1.3774924010679565E-3</v>
      </c>
      <c r="D5" s="2">
        <v>3.7220847711383186E-3</v>
      </c>
      <c r="E5" s="2">
        <v>2.2745354396310263E-3</v>
      </c>
      <c r="F5" s="2">
        <v>8.9704290274780806E-4</v>
      </c>
      <c r="G5" s="2">
        <v>0</v>
      </c>
      <c r="H5" s="2">
        <v>9.168198553148179E-3</v>
      </c>
    </row>
    <row r="6" spans="1:8" x14ac:dyDescent="0.25">
      <c r="A6" s="3" t="s">
        <v>36</v>
      </c>
      <c r="B6" s="2">
        <v>8.9704303856306988E-4</v>
      </c>
      <c r="C6" s="2">
        <v>1.3774924010679565E-3</v>
      </c>
      <c r="D6" s="2">
        <v>3.7220847711383186E-3</v>
      </c>
      <c r="E6" s="2">
        <v>2.2745354396310263E-3</v>
      </c>
      <c r="F6" s="2">
        <v>8.9704290274780806E-4</v>
      </c>
      <c r="G6" s="2">
        <v>0</v>
      </c>
      <c r="H6" s="2">
        <v>9.168198553148179E-3</v>
      </c>
    </row>
    <row r="7" spans="1:8" x14ac:dyDescent="0.25">
      <c r="A7" s="6" t="s">
        <v>10</v>
      </c>
      <c r="B7" s="2">
        <v>1.6062842147451122E-4</v>
      </c>
      <c r="C7" s="2">
        <v>3.3116040082698973E-5</v>
      </c>
      <c r="D7" s="2">
        <v>0</v>
      </c>
      <c r="E7" s="2">
        <v>1.9374446155721021E-4</v>
      </c>
      <c r="F7" s="2">
        <v>1.6062839019356285E-4</v>
      </c>
      <c r="G7" s="2">
        <v>0</v>
      </c>
      <c r="H7" s="2">
        <v>5.4811731330798317E-4</v>
      </c>
    </row>
    <row r="8" spans="1:8" x14ac:dyDescent="0.25">
      <c r="A8" s="6" t="s">
        <v>11</v>
      </c>
      <c r="B8" s="2">
        <v>1.3097202905835097E-4</v>
      </c>
      <c r="C8" s="2">
        <v>7.3493673401285508E-5</v>
      </c>
      <c r="D8" s="2">
        <v>1.955802004134949E-4</v>
      </c>
      <c r="E8" s="2">
        <v>2.0446570245963649E-4</v>
      </c>
      <c r="F8" s="2">
        <v>1.3097200382327073E-4</v>
      </c>
      <c r="G8" s="2">
        <v>0</v>
      </c>
      <c r="H8" s="2">
        <v>7.3548360915603865E-4</v>
      </c>
    </row>
    <row r="9" spans="1:8" x14ac:dyDescent="0.25">
      <c r="A9" s="6" t="s">
        <v>12</v>
      </c>
      <c r="B9" s="2">
        <v>1.0679101676676933E-4</v>
      </c>
      <c r="C9" s="2">
        <v>8.6985737143417061E-5</v>
      </c>
      <c r="D9" s="2">
        <v>3.9746836700642758E-4</v>
      </c>
      <c r="E9" s="2">
        <v>1.9377675391018636E-4</v>
      </c>
      <c r="F9" s="2">
        <v>1.0679099606745776E-4</v>
      </c>
      <c r="G9" s="2">
        <v>0</v>
      </c>
      <c r="H9" s="2">
        <v>8.9181287089425804E-4</v>
      </c>
    </row>
    <row r="10" spans="1:8" x14ac:dyDescent="0.25">
      <c r="A10" s="6" t="s">
        <v>13</v>
      </c>
      <c r="B10" s="2">
        <v>8.7074479451713791E-5</v>
      </c>
      <c r="C10" s="2">
        <v>1.2140384875626466E-4</v>
      </c>
      <c r="D10" s="2">
        <v>4.6492868571708536E-4</v>
      </c>
      <c r="E10" s="2">
        <v>2.0847832820797843E-4</v>
      </c>
      <c r="F10" s="2">
        <v>8.7074462542914018E-5</v>
      </c>
      <c r="G10" s="2">
        <v>0</v>
      </c>
      <c r="H10" s="2">
        <v>9.6895980467595622E-4</v>
      </c>
    </row>
    <row r="11" spans="1:8" x14ac:dyDescent="0.25">
      <c r="A11" s="6" t="s">
        <v>223</v>
      </c>
      <c r="B11" s="2">
        <v>1.9699996169403607E-4</v>
      </c>
      <c r="C11" s="2">
        <v>2.9941593816790977E-6</v>
      </c>
      <c r="D11" s="2">
        <v>0</v>
      </c>
      <c r="E11" s="2">
        <v>1.9999412107571518E-4</v>
      </c>
      <c r="F11" s="2">
        <v>1.9699996169403607E-4</v>
      </c>
      <c r="G11" s="2">
        <v>0</v>
      </c>
      <c r="H11" s="2">
        <v>5.9698820384546634E-4</v>
      </c>
    </row>
    <row r="12" spans="1:8" x14ac:dyDescent="0.25">
      <c r="A12" s="6" t="s">
        <v>14</v>
      </c>
      <c r="B12" s="2">
        <v>7.0998153206309645E-5</v>
      </c>
      <c r="C12" s="2">
        <v>1.8113395647567402E-4</v>
      </c>
      <c r="D12" s="2">
        <v>6.3701924378132321E-4</v>
      </c>
      <c r="E12" s="2">
        <v>2.5213210968198367E-4</v>
      </c>
      <c r="F12" s="2">
        <v>7.0998139415685959E-5</v>
      </c>
      <c r="G12" s="2">
        <v>0</v>
      </c>
      <c r="H12" s="2">
        <v>1.2122816025609765E-3</v>
      </c>
    </row>
    <row r="13" spans="1:8" x14ac:dyDescent="0.25">
      <c r="A13" s="6" t="s">
        <v>15</v>
      </c>
      <c r="B13" s="2">
        <v>5.7889955763257885E-5</v>
      </c>
      <c r="C13" s="2">
        <v>2.4132845934039666E-4</v>
      </c>
      <c r="D13" s="2">
        <v>9.3566978237837018E-4</v>
      </c>
      <c r="E13" s="2">
        <v>2.9921841510365454E-4</v>
      </c>
      <c r="F13" s="2">
        <v>5.7889944459948746E-5</v>
      </c>
      <c r="G13" s="2">
        <v>0</v>
      </c>
      <c r="H13" s="2">
        <v>1.591996557045628E-3</v>
      </c>
    </row>
    <row r="14" spans="1:8" x14ac:dyDescent="0.25">
      <c r="A14" s="6" t="s">
        <v>16</v>
      </c>
      <c r="B14" s="2">
        <v>4.7201889321779905E-5</v>
      </c>
      <c r="C14" s="2">
        <v>2.9838078658041197E-4</v>
      </c>
      <c r="D14" s="2">
        <v>4.886569186807933E-4</v>
      </c>
      <c r="E14" s="2">
        <v>3.4558267590219189E-4</v>
      </c>
      <c r="F14" s="2">
        <v>4.7201880178222581E-5</v>
      </c>
      <c r="G14" s="2">
        <v>0</v>
      </c>
      <c r="H14" s="2">
        <v>1.2270241506633997E-3</v>
      </c>
    </row>
    <row r="15" spans="1:8" x14ac:dyDescent="0.25">
      <c r="A15" s="6" t="s">
        <v>17</v>
      </c>
      <c r="B15" s="2">
        <v>3.848713182634098E-5</v>
      </c>
      <c r="C15" s="2">
        <v>3.386557399061286E-4</v>
      </c>
      <c r="D15" s="2">
        <v>6.0276157316082398E-4</v>
      </c>
      <c r="E15" s="2">
        <v>3.7714287173246954E-4</v>
      </c>
      <c r="F15" s="2">
        <v>3.8487124372709315E-5</v>
      </c>
      <c r="G15" s="2">
        <v>0</v>
      </c>
      <c r="H15" s="2">
        <v>1.3955344409984725E-3</v>
      </c>
    </row>
    <row r="16" spans="1:8" x14ac:dyDescent="0.25">
      <c r="A16" s="1" t="s">
        <v>84</v>
      </c>
      <c r="B16" s="2">
        <v>11.683986071389016</v>
      </c>
      <c r="C16" s="2">
        <v>20.922704579188885</v>
      </c>
      <c r="D16" s="2">
        <v>58.633143684620372</v>
      </c>
      <c r="E16" s="2">
        <v>32.606690650577903</v>
      </c>
      <c r="F16" s="2">
        <v>11.683986089635287</v>
      </c>
      <c r="G16" s="2">
        <v>0</v>
      </c>
      <c r="H16" s="2">
        <v>135.53051107541145</v>
      </c>
    </row>
    <row r="17" spans="1:8" x14ac:dyDescent="0.25">
      <c r="A17" s="3" t="s">
        <v>36</v>
      </c>
      <c r="B17" s="2">
        <v>11.683986071389016</v>
      </c>
      <c r="C17" s="2">
        <v>20.922704579188885</v>
      </c>
      <c r="D17" s="2">
        <v>58.633143684620372</v>
      </c>
      <c r="E17" s="2">
        <v>32.606690650577903</v>
      </c>
      <c r="F17" s="2">
        <v>11.683986089635287</v>
      </c>
      <c r="G17" s="2">
        <v>0</v>
      </c>
      <c r="H17" s="2">
        <v>135.53051107541145</v>
      </c>
    </row>
    <row r="18" spans="1:8" x14ac:dyDescent="0.25">
      <c r="A18" s="6" t="s">
        <v>10</v>
      </c>
      <c r="B18" s="2">
        <v>2.0921851846373558</v>
      </c>
      <c r="C18" s="2">
        <v>0.43322333695873089</v>
      </c>
      <c r="D18" s="2">
        <v>0</v>
      </c>
      <c r="E18" s="2">
        <v>2.5254085215960869</v>
      </c>
      <c r="F18" s="2">
        <v>2.0921851907786952</v>
      </c>
      <c r="G18" s="2">
        <v>0</v>
      </c>
      <c r="H18" s="2">
        <v>7.1430022339708685</v>
      </c>
    </row>
    <row r="19" spans="1:8" x14ac:dyDescent="0.25">
      <c r="A19" s="6" t="s">
        <v>11</v>
      </c>
      <c r="B19" s="2">
        <v>1.7059106761407783</v>
      </c>
      <c r="C19" s="2">
        <v>1.8027420438046688</v>
      </c>
      <c r="D19" s="2">
        <v>2.5568666847936545</v>
      </c>
      <c r="E19" s="2">
        <v>3.5086527199454474</v>
      </c>
      <c r="F19" s="2">
        <v>1.7059106828839952</v>
      </c>
      <c r="G19" s="2">
        <v>0</v>
      </c>
      <c r="H19" s="2">
        <v>11.280082807568544</v>
      </c>
    </row>
    <row r="20" spans="1:8" x14ac:dyDescent="0.25">
      <c r="A20" s="6" t="s">
        <v>12</v>
      </c>
      <c r="B20" s="2">
        <v>1.3909529902447879</v>
      </c>
      <c r="C20" s="2">
        <v>0.98496101752956666</v>
      </c>
      <c r="D20" s="2">
        <v>9.4044602190233455</v>
      </c>
      <c r="E20" s="2">
        <v>2.3759140077743548</v>
      </c>
      <c r="F20" s="2">
        <v>1.3909529953677813</v>
      </c>
      <c r="G20" s="2">
        <v>0</v>
      </c>
      <c r="H20" s="2">
        <v>15.547241229939837</v>
      </c>
    </row>
    <row r="21" spans="1:8" x14ac:dyDescent="0.25">
      <c r="A21" s="6" t="s">
        <v>13</v>
      </c>
      <c r="B21" s="2">
        <v>1.1341450999104121</v>
      </c>
      <c r="C21" s="2">
        <v>1.9341146481395515</v>
      </c>
      <c r="D21" s="2">
        <v>5.3155550876478337</v>
      </c>
      <c r="E21" s="2">
        <v>3.0682597480499636</v>
      </c>
      <c r="F21" s="2">
        <v>1.1341450960678281</v>
      </c>
      <c r="G21" s="2">
        <v>0</v>
      </c>
      <c r="H21" s="2">
        <v>12.58621967981559</v>
      </c>
    </row>
    <row r="22" spans="1:8" x14ac:dyDescent="0.25">
      <c r="A22" s="6" t="s">
        <v>223</v>
      </c>
      <c r="B22" s="2">
        <v>2.5659250020719546</v>
      </c>
      <c r="C22" s="2">
        <v>3.8995594998292152E-2</v>
      </c>
      <c r="D22" s="2">
        <v>0</v>
      </c>
      <c r="E22" s="2">
        <v>2.6049205970702469</v>
      </c>
      <c r="F22" s="2">
        <v>2.5659250020719546</v>
      </c>
      <c r="G22" s="2">
        <v>0</v>
      </c>
      <c r="H22" s="2">
        <v>7.775766196212448</v>
      </c>
    </row>
    <row r="23" spans="1:8" x14ac:dyDescent="0.25">
      <c r="A23" s="6" t="s">
        <v>14</v>
      </c>
      <c r="B23" s="2">
        <v>0.9247509452004139</v>
      </c>
      <c r="C23" s="2">
        <v>2.860901287007239</v>
      </c>
      <c r="D23" s="2">
        <v>10.061323240697758</v>
      </c>
      <c r="E23" s="2">
        <v>3.7856522322076533</v>
      </c>
      <c r="F23" s="2">
        <v>0.92475094645063616</v>
      </c>
      <c r="G23" s="2">
        <v>0</v>
      </c>
      <c r="H23" s="2">
        <v>18.557378651563702</v>
      </c>
    </row>
    <row r="24" spans="1:8" x14ac:dyDescent="0.25">
      <c r="A24" s="6" t="s">
        <v>15</v>
      </c>
      <c r="B24" s="2">
        <v>0.75401667268284733</v>
      </c>
      <c r="C24" s="2">
        <v>3.8130533762443615</v>
      </c>
      <c r="D24" s="2">
        <v>14.695256435036198</v>
      </c>
      <c r="E24" s="2">
        <v>4.5670700489272091</v>
      </c>
      <c r="F24" s="2">
        <v>0.75401667381560833</v>
      </c>
      <c r="G24" s="2">
        <v>0</v>
      </c>
      <c r="H24" s="2">
        <v>24.583413206706226</v>
      </c>
    </row>
    <row r="25" spans="1:8" x14ac:dyDescent="0.25">
      <c r="A25" s="6" t="s">
        <v>16</v>
      </c>
      <c r="B25" s="2">
        <v>0.61480460883093757</v>
      </c>
      <c r="C25" s="2">
        <v>4.4086376324664256</v>
      </c>
      <c r="D25" s="2">
        <v>7.7042567524887229</v>
      </c>
      <c r="E25" s="2">
        <v>5.0234422412973627</v>
      </c>
      <c r="F25" s="2">
        <v>0.61480460936441184</v>
      </c>
      <c r="G25" s="2">
        <v>0</v>
      </c>
      <c r="H25" s="2">
        <v>18.365945844447861</v>
      </c>
    </row>
    <row r="26" spans="1:8" x14ac:dyDescent="0.25">
      <c r="A26" s="6" t="s">
        <v>17</v>
      </c>
      <c r="B26" s="2">
        <v>0.50129489166952979</v>
      </c>
      <c r="C26" s="2">
        <v>4.6460756420400493</v>
      </c>
      <c r="D26" s="2">
        <v>8.895425264932852</v>
      </c>
      <c r="E26" s="2">
        <v>5.1473705337095792</v>
      </c>
      <c r="F26" s="2">
        <v>0.50129489283437467</v>
      </c>
      <c r="G26" s="2">
        <v>0</v>
      </c>
      <c r="H26" s="2">
        <v>19.691461225186384</v>
      </c>
    </row>
    <row r="27" spans="1:8" x14ac:dyDescent="0.25">
      <c r="A27" s="1" t="s">
        <v>27</v>
      </c>
      <c r="B27" s="2">
        <v>39.855521326781265</v>
      </c>
      <c r="C27" s="2">
        <v>285.78720166152237</v>
      </c>
      <c r="D27" s="2">
        <v>279.6647092107462</v>
      </c>
      <c r="E27" s="2">
        <v>325.6427229883036</v>
      </c>
      <c r="F27" s="2">
        <v>39.855514850899638</v>
      </c>
      <c r="G27" s="2">
        <v>0</v>
      </c>
      <c r="H27" s="2">
        <v>970.80567003825297</v>
      </c>
    </row>
    <row r="28" spans="1:8" x14ac:dyDescent="0.25">
      <c r="A28" s="3" t="s">
        <v>36</v>
      </c>
      <c r="B28" s="2">
        <v>39.855521326781265</v>
      </c>
      <c r="C28" s="2">
        <v>285.78720166152237</v>
      </c>
      <c r="D28" s="2">
        <v>279.6647092107462</v>
      </c>
      <c r="E28" s="2">
        <v>325.6427229883036</v>
      </c>
      <c r="F28" s="2">
        <v>39.855514850899638</v>
      </c>
      <c r="G28" s="2">
        <v>0</v>
      </c>
      <c r="H28" s="2">
        <v>970.80567003825297</v>
      </c>
    </row>
    <row r="29" spans="1:8" x14ac:dyDescent="0.25">
      <c r="A29" s="6" t="s">
        <v>10</v>
      </c>
      <c r="B29" s="2">
        <v>19.305015005930464</v>
      </c>
      <c r="C29" s="2">
        <v>5.7952214309495726</v>
      </c>
      <c r="D29" s="2">
        <v>0</v>
      </c>
      <c r="E29" s="2">
        <v>25.100236436880035</v>
      </c>
      <c r="F29" s="2">
        <v>19.305015005904391</v>
      </c>
      <c r="G29" s="2">
        <v>0</v>
      </c>
      <c r="H29" s="2">
        <v>69.505487879664472</v>
      </c>
    </row>
    <row r="30" spans="1:8" x14ac:dyDescent="0.25">
      <c r="A30" s="6" t="s">
        <v>11</v>
      </c>
      <c r="B30" s="2">
        <v>1.2454848453532184</v>
      </c>
      <c r="C30" s="2">
        <v>8.6928321464243599</v>
      </c>
      <c r="D30" s="2">
        <v>8.6928321464243599</v>
      </c>
      <c r="E30" s="2">
        <v>9.9383169917775778</v>
      </c>
      <c r="F30" s="2">
        <v>1.2454848390908171</v>
      </c>
      <c r="G30" s="2">
        <v>0</v>
      </c>
      <c r="H30" s="2">
        <v>29.814950969070335</v>
      </c>
    </row>
    <row r="31" spans="1:8" x14ac:dyDescent="0.25">
      <c r="A31" s="6" t="s">
        <v>12</v>
      </c>
      <c r="B31" s="2">
        <v>1.0782655179024114E-6</v>
      </c>
      <c r="C31" s="2">
        <v>13.039248219636539</v>
      </c>
      <c r="D31" s="2">
        <v>13.039248219636539</v>
      </c>
      <c r="E31" s="2">
        <v>13.039249297902057</v>
      </c>
      <c r="F31" s="2"/>
      <c r="G31" s="2">
        <v>0</v>
      </c>
      <c r="H31" s="2">
        <v>39.117746815440654</v>
      </c>
    </row>
    <row r="32" spans="1:8" x14ac:dyDescent="0.25">
      <c r="A32" s="6" t="s">
        <v>13</v>
      </c>
      <c r="B32" s="2">
        <v>1.0782655152566045E-6</v>
      </c>
      <c r="C32" s="2">
        <v>19.558872329454807</v>
      </c>
      <c r="D32" s="2">
        <v>19.558872329454807</v>
      </c>
      <c r="E32" s="2">
        <v>19.558873407720323</v>
      </c>
      <c r="F32" s="2"/>
      <c r="G32" s="2">
        <v>0</v>
      </c>
      <c r="H32" s="2">
        <v>58.676619144895454</v>
      </c>
    </row>
    <row r="33" spans="1:8" x14ac:dyDescent="0.25">
      <c r="A33" s="6" t="s">
        <v>223</v>
      </c>
      <c r="B33" s="2">
        <v>19.305015005904426</v>
      </c>
      <c r="C33" s="2">
        <v>0.3272710198265773</v>
      </c>
      <c r="D33" s="2">
        <v>0</v>
      </c>
      <c r="E33" s="2">
        <v>19.632286025731002</v>
      </c>
      <c r="F33" s="2">
        <v>19.305015005904426</v>
      </c>
      <c r="G33" s="2">
        <v>0</v>
      </c>
      <c r="H33" s="2">
        <v>58.569587057366434</v>
      </c>
    </row>
    <row r="34" spans="1:8" x14ac:dyDescent="0.25">
      <c r="A34" s="6" t="s">
        <v>14</v>
      </c>
      <c r="B34" s="2">
        <v>1.0782655555429407E-6</v>
      </c>
      <c r="C34" s="2">
        <v>29.338308494182211</v>
      </c>
      <c r="D34" s="2">
        <v>29.338308494182211</v>
      </c>
      <c r="E34" s="2">
        <v>29.338309572447766</v>
      </c>
      <c r="F34" s="2"/>
      <c r="G34" s="2">
        <v>0</v>
      </c>
      <c r="H34" s="2">
        <v>88.01492763907774</v>
      </c>
    </row>
    <row r="35" spans="1:8" x14ac:dyDescent="0.25">
      <c r="A35" s="6" t="s">
        <v>15</v>
      </c>
      <c r="B35" s="2">
        <v>1.0782655177320441E-6</v>
      </c>
      <c r="C35" s="2">
        <v>44.007462741273315</v>
      </c>
      <c r="D35" s="2">
        <v>44.007462741273315</v>
      </c>
      <c r="E35" s="2">
        <v>44.007463819538835</v>
      </c>
      <c r="F35" s="2"/>
      <c r="G35" s="2">
        <v>0</v>
      </c>
      <c r="H35" s="2">
        <v>132.02239038035097</v>
      </c>
    </row>
    <row r="36" spans="1:8" x14ac:dyDescent="0.25">
      <c r="A36" s="6" t="s">
        <v>16</v>
      </c>
      <c r="B36" s="2">
        <v>1.0782655339246063E-6</v>
      </c>
      <c r="C36" s="2">
        <v>66.011194111909987</v>
      </c>
      <c r="D36" s="2">
        <v>66.011194111909987</v>
      </c>
      <c r="E36" s="2">
        <v>66.011195190175513</v>
      </c>
      <c r="F36" s="2"/>
      <c r="G36" s="2">
        <v>0</v>
      </c>
      <c r="H36" s="2">
        <v>198.03358449226101</v>
      </c>
    </row>
    <row r="37" spans="1:8" x14ac:dyDescent="0.25">
      <c r="A37" s="6" t="s">
        <v>17</v>
      </c>
      <c r="B37" s="2">
        <v>1.0782655132540396E-6</v>
      </c>
      <c r="C37" s="2">
        <v>99.01679116786498</v>
      </c>
      <c r="D37" s="2">
        <v>99.01679116786498</v>
      </c>
      <c r="E37" s="2">
        <v>99.016792246130493</v>
      </c>
      <c r="F37" s="2"/>
      <c r="G37" s="2">
        <v>0</v>
      </c>
      <c r="H37" s="2">
        <v>297.05037566012595</v>
      </c>
    </row>
    <row r="38" spans="1:8" x14ac:dyDescent="0.25">
      <c r="A38" s="1" t="s">
        <v>68</v>
      </c>
      <c r="B38" s="2">
        <v>118.96709739618709</v>
      </c>
      <c r="C38" s="2">
        <v>1236.7062251773696</v>
      </c>
      <c r="D38" s="2">
        <v>2469.594959196058</v>
      </c>
      <c r="E38" s="2">
        <v>1355.6733225735568</v>
      </c>
      <c r="F38" s="2">
        <v>118.96707679303556</v>
      </c>
      <c r="G38" s="2">
        <v>0</v>
      </c>
      <c r="H38" s="2">
        <v>5299.9086811362076</v>
      </c>
    </row>
    <row r="39" spans="1:8" x14ac:dyDescent="0.25">
      <c r="A39" s="3" t="s">
        <v>36</v>
      </c>
      <c r="B39" s="2">
        <v>118.96709739618709</v>
      </c>
      <c r="C39" s="2">
        <v>1236.7062251773696</v>
      </c>
      <c r="D39" s="2">
        <v>2469.594959196058</v>
      </c>
      <c r="E39" s="2">
        <v>1355.6733225735568</v>
      </c>
      <c r="F39" s="2">
        <v>118.96707679303556</v>
      </c>
      <c r="G39" s="2">
        <v>0</v>
      </c>
      <c r="H39" s="2">
        <v>5299.9086811362076</v>
      </c>
    </row>
    <row r="40" spans="1:8" x14ac:dyDescent="0.25">
      <c r="A40" s="6" t="s">
        <v>10</v>
      </c>
      <c r="B40" s="2">
        <v>41.727709904617747</v>
      </c>
      <c r="C40" s="2">
        <v>14.908945487154888</v>
      </c>
      <c r="D40" s="2">
        <v>0</v>
      </c>
      <c r="E40" s="2">
        <v>56.636655391772642</v>
      </c>
      <c r="F40" s="2">
        <v>41.727709853103164</v>
      </c>
      <c r="G40" s="2">
        <v>0</v>
      </c>
      <c r="H40" s="2">
        <v>155.00102063664843</v>
      </c>
    </row>
    <row r="41" spans="1:8" x14ac:dyDescent="0.25">
      <c r="A41" s="6" t="s">
        <v>11</v>
      </c>
      <c r="B41" s="2">
        <v>13.728002961501945</v>
      </c>
      <c r="C41" s="2">
        <v>47.511333723665054</v>
      </c>
      <c r="D41" s="2">
        <v>58.363802427450928</v>
      </c>
      <c r="E41" s="2">
        <v>61.239336685167004</v>
      </c>
      <c r="F41" s="2">
        <v>13.728002955685524</v>
      </c>
      <c r="G41" s="2">
        <v>0</v>
      </c>
      <c r="H41" s="2">
        <v>194.57047875347044</v>
      </c>
    </row>
    <row r="42" spans="1:8" x14ac:dyDescent="0.25">
      <c r="A42" s="6" t="s">
        <v>12</v>
      </c>
      <c r="B42" s="2">
        <v>13.179209692445506</v>
      </c>
      <c r="C42" s="2">
        <v>53.09027909204962</v>
      </c>
      <c r="D42" s="2">
        <v>202.76754082101715</v>
      </c>
      <c r="E42" s="2">
        <v>66.269488784495138</v>
      </c>
      <c r="F42" s="2">
        <v>13.179208581666646</v>
      </c>
      <c r="G42" s="2">
        <v>0</v>
      </c>
      <c r="H42" s="2">
        <v>348.48572697167407</v>
      </c>
    </row>
    <row r="43" spans="1:8" x14ac:dyDescent="0.25">
      <c r="A43" s="6" t="s">
        <v>13</v>
      </c>
      <c r="B43" s="2">
        <v>1.5494942510394483</v>
      </c>
      <c r="C43" s="2">
        <v>105.79121329844745</v>
      </c>
      <c r="D43" s="2">
        <v>210.55689223580367</v>
      </c>
      <c r="E43" s="2">
        <v>107.34070754948689</v>
      </c>
      <c r="F43" s="2">
        <v>1.5494903627004386</v>
      </c>
      <c r="G43" s="2">
        <v>0</v>
      </c>
      <c r="H43" s="2">
        <v>426.78779769747791</v>
      </c>
    </row>
    <row r="44" spans="1:8" x14ac:dyDescent="0.25">
      <c r="A44" s="6" t="s">
        <v>223</v>
      </c>
      <c r="B44" s="2">
        <v>44.964265007730049</v>
      </c>
      <c r="C44" s="2">
        <v>0.72334241707128166</v>
      </c>
      <c r="D44" s="2">
        <v>0</v>
      </c>
      <c r="E44" s="2">
        <v>45.687607424801321</v>
      </c>
      <c r="F44" s="2">
        <v>44.964265007730049</v>
      </c>
      <c r="G44" s="2">
        <v>0</v>
      </c>
      <c r="H44" s="2">
        <v>136.33947985733272</v>
      </c>
    </row>
    <row r="45" spans="1:8" x14ac:dyDescent="0.25">
      <c r="A45" s="6" t="s">
        <v>14</v>
      </c>
      <c r="B45" s="2">
        <v>1.2634160245288604</v>
      </c>
      <c r="C45" s="2">
        <v>163.39354310836109</v>
      </c>
      <c r="D45" s="2">
        <v>403.39783901981497</v>
      </c>
      <c r="E45" s="2">
        <v>164.65695913288991</v>
      </c>
      <c r="F45" s="2">
        <v>1.2634121369402591</v>
      </c>
      <c r="G45" s="2">
        <v>0</v>
      </c>
      <c r="H45" s="2">
        <v>733.97516942253515</v>
      </c>
    </row>
    <row r="46" spans="1:8" x14ac:dyDescent="0.25">
      <c r="A46" s="6" t="s">
        <v>15</v>
      </c>
      <c r="B46" s="2">
        <v>1.0301556488901924</v>
      </c>
      <c r="C46" s="2">
        <v>238.49061366069887</v>
      </c>
      <c r="D46" s="2">
        <v>624.91192882025723</v>
      </c>
      <c r="E46" s="2">
        <v>239.52076930958907</v>
      </c>
      <c r="F46" s="2">
        <v>1.0301517622775596</v>
      </c>
      <c r="G46" s="2">
        <v>0</v>
      </c>
      <c r="H46" s="2">
        <v>1104.9836192017128</v>
      </c>
    </row>
    <row r="47" spans="1:8" x14ac:dyDescent="0.25">
      <c r="A47" s="6" t="s">
        <v>16</v>
      </c>
      <c r="B47" s="2">
        <v>0.83996150919463541</v>
      </c>
      <c r="C47" s="2">
        <v>297.19939543095711</v>
      </c>
      <c r="D47" s="2">
        <v>436.6499662797263</v>
      </c>
      <c r="E47" s="2">
        <v>298.03935694015178</v>
      </c>
      <c r="F47" s="2">
        <v>0.83995762134564766</v>
      </c>
      <c r="G47" s="2">
        <v>0</v>
      </c>
      <c r="H47" s="2">
        <v>1033.5686377813754</v>
      </c>
    </row>
    <row r="48" spans="1:8" x14ac:dyDescent="0.25">
      <c r="A48" s="6" t="s">
        <v>17</v>
      </c>
      <c r="B48" s="2">
        <v>0.68488239623870895</v>
      </c>
      <c r="C48" s="2">
        <v>315.59755895896433</v>
      </c>
      <c r="D48" s="2">
        <v>532.94698959198797</v>
      </c>
      <c r="E48" s="2">
        <v>316.28244135520299</v>
      </c>
      <c r="F48" s="2">
        <v>0.68487851158627999</v>
      </c>
      <c r="G48" s="2">
        <v>0</v>
      </c>
      <c r="H48" s="2">
        <v>1166.1967508139803</v>
      </c>
    </row>
    <row r="49" spans="1:8" x14ac:dyDescent="0.25">
      <c r="A49" s="1" t="s">
        <v>29</v>
      </c>
      <c r="B49" s="2">
        <v>0.14352689230330881</v>
      </c>
      <c r="C49" s="2">
        <v>1.071314070253274</v>
      </c>
      <c r="D49" s="2">
        <v>3.2245428931750215</v>
      </c>
      <c r="E49" s="2">
        <v>1.2148409625565828</v>
      </c>
      <c r="F49" s="2">
        <v>0.1435268918556333</v>
      </c>
      <c r="G49" s="2">
        <v>0</v>
      </c>
      <c r="H49" s="2">
        <v>5.797751710143821</v>
      </c>
    </row>
    <row r="50" spans="1:8" x14ac:dyDescent="0.25">
      <c r="A50" s="3" t="s">
        <v>36</v>
      </c>
      <c r="B50" s="2">
        <v>0.14352689230330881</v>
      </c>
      <c r="C50" s="2">
        <v>1.071314070253274</v>
      </c>
      <c r="D50" s="2">
        <v>3.2245428931750215</v>
      </c>
      <c r="E50" s="2">
        <v>1.2148409625565828</v>
      </c>
      <c r="F50" s="2">
        <v>0.1435268918556333</v>
      </c>
      <c r="G50" s="2">
        <v>0</v>
      </c>
      <c r="H50" s="2">
        <v>5.797751710143821</v>
      </c>
    </row>
    <row r="51" spans="1:8" x14ac:dyDescent="0.25">
      <c r="A51" s="6" t="s">
        <v>10</v>
      </c>
      <c r="B51" s="2">
        <v>2.5700547460014066E-2</v>
      </c>
      <c r="C51" s="2">
        <v>2.3387305573227029E-2</v>
      </c>
      <c r="D51" s="2">
        <v>0</v>
      </c>
      <c r="E51" s="2">
        <v>4.9087853033241091E-2</v>
      </c>
      <c r="F51" s="2">
        <v>2.5700547340194984E-2</v>
      </c>
      <c r="G51" s="2">
        <v>0</v>
      </c>
      <c r="H51" s="2">
        <v>0.12387625340667717</v>
      </c>
    </row>
    <row r="52" spans="1:8" x14ac:dyDescent="0.25">
      <c r="A52" s="6" t="s">
        <v>11</v>
      </c>
      <c r="B52" s="2">
        <v>2.0955524698701964E-2</v>
      </c>
      <c r="C52" s="2">
        <v>6.9338462208486551E-2</v>
      </c>
      <c r="D52" s="2">
        <v>0.12173652786613513</v>
      </c>
      <c r="E52" s="2">
        <v>9.0293986907188512E-2</v>
      </c>
      <c r="F52" s="2">
        <v>2.0955524614571289E-2</v>
      </c>
      <c r="G52" s="2">
        <v>0</v>
      </c>
      <c r="H52" s="2">
        <v>0.32328002629508346</v>
      </c>
    </row>
    <row r="53" spans="1:8" x14ac:dyDescent="0.25">
      <c r="A53" s="6" t="s">
        <v>12</v>
      </c>
      <c r="B53" s="2">
        <v>1.7086562681120191E-2</v>
      </c>
      <c r="C53" s="2">
        <v>7.2808513746393952E-2</v>
      </c>
      <c r="D53" s="2">
        <v>0.35149231104243273</v>
      </c>
      <c r="E53" s="2">
        <v>8.989507642751414E-2</v>
      </c>
      <c r="F53" s="2">
        <v>1.708656263460619E-2</v>
      </c>
      <c r="G53" s="2">
        <v>0</v>
      </c>
      <c r="H53" s="2">
        <v>0.54836902653206721</v>
      </c>
    </row>
    <row r="54" spans="1:8" x14ac:dyDescent="0.25">
      <c r="A54" s="6" t="s">
        <v>13</v>
      </c>
      <c r="B54" s="2">
        <v>1.393191674041939E-2</v>
      </c>
      <c r="C54" s="2">
        <v>0.1127930712908292</v>
      </c>
      <c r="D54" s="2">
        <v>0.3688425687319698</v>
      </c>
      <c r="E54" s="2">
        <v>0.1267249880312486</v>
      </c>
      <c r="F54" s="2">
        <v>1.3931916668090212E-2</v>
      </c>
      <c r="G54" s="2">
        <v>0</v>
      </c>
      <c r="H54" s="2">
        <v>0.63622446146255718</v>
      </c>
    </row>
    <row r="55" spans="1:8" x14ac:dyDescent="0.25">
      <c r="A55" s="6" t="s">
        <v>223</v>
      </c>
      <c r="B55" s="2">
        <v>3.1519999891881326E-2</v>
      </c>
      <c r="C55" s="2">
        <v>4.8044879676277199E-4</v>
      </c>
      <c r="D55" s="2">
        <v>0</v>
      </c>
      <c r="E55" s="2">
        <v>3.2000448688644094E-2</v>
      </c>
      <c r="F55" s="2">
        <v>3.1519999891881326E-2</v>
      </c>
      <c r="G55" s="2">
        <v>0</v>
      </c>
      <c r="H55" s="2">
        <v>9.5520897269169527E-2</v>
      </c>
    </row>
    <row r="56" spans="1:8" x14ac:dyDescent="0.25">
      <c r="A56" s="6" t="s">
        <v>14</v>
      </c>
      <c r="B56" s="2">
        <v>1.1359704531525293E-2</v>
      </c>
      <c r="C56" s="2">
        <v>0.18720329971113367</v>
      </c>
      <c r="D56" s="2">
        <v>0.56876535645414594</v>
      </c>
      <c r="E56" s="2">
        <v>0.19856300424265896</v>
      </c>
      <c r="F56" s="2">
        <v>1.1359704476399122E-2</v>
      </c>
      <c r="G56" s="2">
        <v>0</v>
      </c>
      <c r="H56" s="2">
        <v>0.97725106941586293</v>
      </c>
    </row>
    <row r="57" spans="1:8" x14ac:dyDescent="0.25">
      <c r="A57" s="6" t="s">
        <v>15</v>
      </c>
      <c r="B57" s="2">
        <v>9.262392904373631E-3</v>
      </c>
      <c r="C57" s="2">
        <v>0.23101076717436986</v>
      </c>
      <c r="D57" s="2">
        <v>0.94081649855566829</v>
      </c>
      <c r="E57" s="2">
        <v>0.24027316007874347</v>
      </c>
      <c r="F57" s="2">
        <v>9.2623928828603451E-3</v>
      </c>
      <c r="G57" s="2">
        <v>0</v>
      </c>
      <c r="H57" s="2">
        <v>1.4306252115960156</v>
      </c>
    </row>
    <row r="58" spans="1:8" x14ac:dyDescent="0.25">
      <c r="A58" s="6" t="s">
        <v>16</v>
      </c>
      <c r="B58" s="2">
        <v>7.552302293109694E-3</v>
      </c>
      <c r="C58" s="2">
        <v>0.20447404808796513</v>
      </c>
      <c r="D58" s="2">
        <v>0.46298153434873968</v>
      </c>
      <c r="E58" s="2">
        <v>0.21202635038107481</v>
      </c>
      <c r="F58" s="2">
        <v>7.552302271128881E-3</v>
      </c>
      <c r="G58" s="2">
        <v>0</v>
      </c>
      <c r="H58" s="2">
        <v>0.89458653738201821</v>
      </c>
    </row>
    <row r="59" spans="1:8" x14ac:dyDescent="0.25">
      <c r="A59" s="6" t="s">
        <v>17</v>
      </c>
      <c r="B59" s="2">
        <v>6.1579411021632606E-3</v>
      </c>
      <c r="C59" s="2">
        <v>0.16981815366410591</v>
      </c>
      <c r="D59" s="2">
        <v>0.40990809617593021</v>
      </c>
      <c r="E59" s="2">
        <v>0.17597609476626916</v>
      </c>
      <c r="F59" s="2">
        <v>6.1579410759009618E-3</v>
      </c>
      <c r="G59" s="2">
        <v>0</v>
      </c>
      <c r="H59" s="2">
        <v>0.76801822678436948</v>
      </c>
    </row>
    <row r="60" spans="1:8" x14ac:dyDescent="0.25">
      <c r="A60" s="1" t="s">
        <v>30</v>
      </c>
      <c r="B60" s="2">
        <v>15.819354674474804</v>
      </c>
      <c r="C60" s="2">
        <v>148.39157984564062</v>
      </c>
      <c r="D60" s="2">
        <v>206.32878167678967</v>
      </c>
      <c r="E60" s="2">
        <v>164.21093452011542</v>
      </c>
      <c r="F60" s="2">
        <v>15.819354671168933</v>
      </c>
      <c r="G60" s="2">
        <v>0</v>
      </c>
      <c r="H60" s="2">
        <v>550.57000538818943</v>
      </c>
    </row>
    <row r="61" spans="1:8" x14ac:dyDescent="0.25">
      <c r="A61" s="3" t="s">
        <v>36</v>
      </c>
      <c r="B61" s="2">
        <v>15.819354674474804</v>
      </c>
      <c r="C61" s="2">
        <v>148.39157984564062</v>
      </c>
      <c r="D61" s="2">
        <v>206.32878167678967</v>
      </c>
      <c r="E61" s="2">
        <v>164.21093452011542</v>
      </c>
      <c r="F61" s="2">
        <v>15.819354671168933</v>
      </c>
      <c r="G61" s="2">
        <v>0</v>
      </c>
      <c r="H61" s="2">
        <v>550.57000538818943</v>
      </c>
    </row>
    <row r="62" spans="1:8" x14ac:dyDescent="0.25">
      <c r="A62" s="6" t="s">
        <v>10</v>
      </c>
      <c r="B62" s="2">
        <v>2.8326822135361041</v>
      </c>
      <c r="C62" s="2">
        <v>1.2138991716963732</v>
      </c>
      <c r="D62" s="2">
        <v>0</v>
      </c>
      <c r="E62" s="2">
        <v>4.0465813852324768</v>
      </c>
      <c r="F62" s="2">
        <v>2.8326822127985376</v>
      </c>
      <c r="G62" s="2">
        <v>0</v>
      </c>
      <c r="H62" s="2">
        <v>10.925844983263492</v>
      </c>
    </row>
    <row r="63" spans="1:8" x14ac:dyDescent="0.25">
      <c r="A63" s="6" t="s">
        <v>11</v>
      </c>
      <c r="B63" s="2">
        <v>2.3096917352178941</v>
      </c>
      <c r="C63" s="2">
        <v>5.9299571816833563</v>
      </c>
      <c r="D63" s="2">
        <v>6.5985458584818657</v>
      </c>
      <c r="E63" s="2">
        <v>8.2396489169012508</v>
      </c>
      <c r="F63" s="2">
        <v>2.3096917372930807</v>
      </c>
      <c r="G63" s="2">
        <v>0</v>
      </c>
      <c r="H63" s="2">
        <v>25.387535429577447</v>
      </c>
    </row>
    <row r="64" spans="1:8" x14ac:dyDescent="0.25">
      <c r="A64" s="6" t="s">
        <v>12</v>
      </c>
      <c r="B64" s="2">
        <v>1.8832595836433328</v>
      </c>
      <c r="C64" s="2">
        <v>6.3043726888144249</v>
      </c>
      <c r="D64" s="2">
        <v>30.178835908416783</v>
      </c>
      <c r="E64" s="2">
        <v>8.1876322724577584</v>
      </c>
      <c r="F64" s="2">
        <v>1.8832595824610898</v>
      </c>
      <c r="G64" s="2">
        <v>0</v>
      </c>
      <c r="H64" s="2">
        <v>48.43736003579339</v>
      </c>
    </row>
    <row r="65" spans="1:8" x14ac:dyDescent="0.25">
      <c r="A65" s="6" t="s">
        <v>13</v>
      </c>
      <c r="B65" s="2">
        <v>1.5355584480223921</v>
      </c>
      <c r="C65" s="2">
        <v>11.282091197195401</v>
      </c>
      <c r="D65" s="2">
        <v>32.050913444072123</v>
      </c>
      <c r="E65" s="2">
        <v>12.817649645217791</v>
      </c>
      <c r="F65" s="2">
        <v>1.5355584460323484</v>
      </c>
      <c r="G65" s="2">
        <v>0</v>
      </c>
      <c r="H65" s="2">
        <v>59.221771180540053</v>
      </c>
    </row>
    <row r="66" spans="1:8" x14ac:dyDescent="0.25">
      <c r="A66" s="6" t="s">
        <v>223</v>
      </c>
      <c r="B66" s="2">
        <v>3.4740950011404181</v>
      </c>
      <c r="C66" s="2">
        <v>5.0475628358139388E-2</v>
      </c>
      <c r="D66" s="2">
        <v>0</v>
      </c>
      <c r="E66" s="2">
        <v>3.5245706294985575</v>
      </c>
      <c r="F66" s="2">
        <v>3.4740950011404181</v>
      </c>
      <c r="G66" s="2">
        <v>0</v>
      </c>
      <c r="H66" s="2">
        <v>10.523236260137534</v>
      </c>
    </row>
    <row r="67" spans="1:8" x14ac:dyDescent="0.25">
      <c r="A67" s="6" t="s">
        <v>14</v>
      </c>
      <c r="B67" s="2">
        <v>1.2520524337206735</v>
      </c>
      <c r="C67" s="2">
        <v>16.923136795793098</v>
      </c>
      <c r="D67" s="2">
        <v>16.923136795793098</v>
      </c>
      <c r="E67" s="2">
        <v>18.175189229513773</v>
      </c>
      <c r="F67" s="2">
        <v>1.25205243246386</v>
      </c>
      <c r="G67" s="2">
        <v>0</v>
      </c>
      <c r="H67" s="2">
        <v>54.525567687284514</v>
      </c>
    </row>
    <row r="68" spans="1:8" x14ac:dyDescent="0.25">
      <c r="A68" s="6" t="s">
        <v>15</v>
      </c>
      <c r="B68" s="2">
        <v>1.0208893697091885</v>
      </c>
      <c r="C68" s="2">
        <v>25.384705193689648</v>
      </c>
      <c r="D68" s="2">
        <v>25.384705193689648</v>
      </c>
      <c r="E68" s="2">
        <v>26.405594563398839</v>
      </c>
      <c r="F68" s="2">
        <v>1.0208893693946992</v>
      </c>
      <c r="G68" s="2">
        <v>0</v>
      </c>
      <c r="H68" s="2">
        <v>79.216783689882021</v>
      </c>
    </row>
    <row r="69" spans="1:8" x14ac:dyDescent="0.25">
      <c r="A69" s="6" t="s">
        <v>16</v>
      </c>
      <c r="B69" s="2">
        <v>0.83240532062488426</v>
      </c>
      <c r="C69" s="2">
        <v>38.077057790534468</v>
      </c>
      <c r="D69" s="2">
        <v>38.077057790534468</v>
      </c>
      <c r="E69" s="2">
        <v>38.909463111159354</v>
      </c>
      <c r="F69" s="2">
        <v>0.83240531907451876</v>
      </c>
      <c r="G69" s="2">
        <v>0</v>
      </c>
      <c r="H69" s="2">
        <v>116.7283893319277</v>
      </c>
    </row>
    <row r="70" spans="1:8" x14ac:dyDescent="0.25">
      <c r="A70" s="6" t="s">
        <v>17</v>
      </c>
      <c r="B70" s="2">
        <v>0.67872056885991605</v>
      </c>
      <c r="C70" s="2">
        <v>43.225884197875693</v>
      </c>
      <c r="D70" s="2">
        <v>57.115586685801702</v>
      </c>
      <c r="E70" s="2">
        <v>43.904604766735602</v>
      </c>
      <c r="F70" s="2">
        <v>0.67872057051037904</v>
      </c>
      <c r="G70" s="2">
        <v>0</v>
      </c>
      <c r="H70" s="2">
        <v>145.60351678978333</v>
      </c>
    </row>
    <row r="71" spans="1:8" x14ac:dyDescent="0.25">
      <c r="A71" s="1" t="s">
        <v>31</v>
      </c>
      <c r="B71" s="2">
        <v>3.8640606307401697</v>
      </c>
      <c r="C71" s="2">
        <v>89.350579259876724</v>
      </c>
      <c r="D71" s="2">
        <v>103.30913375008669</v>
      </c>
      <c r="E71" s="2">
        <v>93.214639890616894</v>
      </c>
      <c r="F71" s="2">
        <v>3.8640550527258264</v>
      </c>
      <c r="G71" s="2">
        <v>0</v>
      </c>
      <c r="H71" s="2">
        <v>293.60246858404628</v>
      </c>
    </row>
    <row r="72" spans="1:8" x14ac:dyDescent="0.25">
      <c r="A72" s="3" t="s">
        <v>36</v>
      </c>
      <c r="B72" s="2">
        <v>3.8640606307401697</v>
      </c>
      <c r="C72" s="2">
        <v>89.350579259876724</v>
      </c>
      <c r="D72" s="2">
        <v>103.30913375008669</v>
      </c>
      <c r="E72" s="2">
        <v>93.214639890616894</v>
      </c>
      <c r="F72" s="2">
        <v>3.8640550527258264</v>
      </c>
      <c r="G72" s="2">
        <v>0</v>
      </c>
      <c r="H72" s="2">
        <v>293.60246858404628</v>
      </c>
    </row>
    <row r="73" spans="1:8" x14ac:dyDescent="0.25">
      <c r="A73" s="6" t="s">
        <v>10</v>
      </c>
      <c r="B73" s="2">
        <v>1.6326180656074527</v>
      </c>
      <c r="C73" s="2">
        <v>0.41735795793075697</v>
      </c>
      <c r="D73" s="2">
        <v>0</v>
      </c>
      <c r="E73" s="2">
        <v>2.0499760235382096</v>
      </c>
      <c r="F73" s="2">
        <v>1.6326180649767201</v>
      </c>
      <c r="G73" s="2">
        <v>0</v>
      </c>
      <c r="H73" s="2">
        <v>5.7325701120531392</v>
      </c>
    </row>
    <row r="74" spans="1:8" x14ac:dyDescent="0.25">
      <c r="A74" s="6" t="s">
        <v>11</v>
      </c>
      <c r="B74" s="2">
        <v>0.12691730553244313</v>
      </c>
      <c r="C74" s="2">
        <v>2.3984897896537847</v>
      </c>
      <c r="D74" s="2">
        <v>2.3984897896537847</v>
      </c>
      <c r="E74" s="2">
        <v>2.5254070951862277</v>
      </c>
      <c r="F74" s="2">
        <v>0.1269173054045534</v>
      </c>
      <c r="G74" s="2">
        <v>0</v>
      </c>
      <c r="H74" s="2">
        <v>7.576221285430794</v>
      </c>
    </row>
    <row r="75" spans="1:8" x14ac:dyDescent="0.25">
      <c r="A75" s="6" t="s">
        <v>12</v>
      </c>
      <c r="B75" s="2">
        <v>5.7689684292346791E-2</v>
      </c>
      <c r="C75" s="2">
        <v>3.8375836634460563</v>
      </c>
      <c r="D75" s="2">
        <v>3.8375836634460563</v>
      </c>
      <c r="E75" s="2">
        <v>3.8952733477384029</v>
      </c>
      <c r="F75" s="2">
        <v>5.7689684274797398E-2</v>
      </c>
      <c r="G75" s="2">
        <v>0</v>
      </c>
      <c r="H75" s="2">
        <v>11.685820043197658</v>
      </c>
    </row>
    <row r="76" spans="1:8" x14ac:dyDescent="0.25">
      <c r="A76" s="6" t="s">
        <v>13</v>
      </c>
      <c r="B76" s="2">
        <v>1.1154476433089308E-6</v>
      </c>
      <c r="C76" s="2">
        <v>6.1401338615136902</v>
      </c>
      <c r="D76" s="2">
        <v>6.1401338615136902</v>
      </c>
      <c r="E76" s="2">
        <v>6.1401349769613329</v>
      </c>
      <c r="F76" s="2"/>
      <c r="G76" s="2">
        <v>0</v>
      </c>
      <c r="H76" s="2">
        <v>18.420403815436359</v>
      </c>
    </row>
    <row r="77" spans="1:8" x14ac:dyDescent="0.25">
      <c r="A77" s="6" t="s">
        <v>223</v>
      </c>
      <c r="B77" s="2">
        <v>2.0468299980697555</v>
      </c>
      <c r="C77" s="2">
        <v>3.1239508075537162E-2</v>
      </c>
      <c r="D77" s="2">
        <v>0</v>
      </c>
      <c r="E77" s="2">
        <v>2.078069506145293</v>
      </c>
      <c r="F77" s="2">
        <v>2.0468299980697555</v>
      </c>
      <c r="G77" s="2">
        <v>0</v>
      </c>
      <c r="H77" s="2">
        <v>6.2029690103603414</v>
      </c>
    </row>
    <row r="78" spans="1:8" x14ac:dyDescent="0.25">
      <c r="A78" s="6" t="s">
        <v>14</v>
      </c>
      <c r="B78" s="2">
        <v>1.1154476254922231E-6</v>
      </c>
      <c r="C78" s="2">
        <v>9.8242141784219044</v>
      </c>
      <c r="D78" s="2">
        <v>9.8242141784219044</v>
      </c>
      <c r="E78" s="2">
        <v>9.8242152938695284</v>
      </c>
      <c r="F78" s="2"/>
      <c r="G78" s="2">
        <v>0</v>
      </c>
      <c r="H78" s="2">
        <v>29.472644766160961</v>
      </c>
    </row>
    <row r="79" spans="1:8" x14ac:dyDescent="0.25">
      <c r="A79" s="6" t="s">
        <v>15</v>
      </c>
      <c r="B79" s="2">
        <v>1.1154476342839438E-6</v>
      </c>
      <c r="C79" s="2">
        <v>15.718742685475048</v>
      </c>
      <c r="D79" s="2">
        <v>15.718742685475048</v>
      </c>
      <c r="E79" s="2">
        <v>15.718743800922683</v>
      </c>
      <c r="F79" s="2"/>
      <c r="G79" s="2">
        <v>0</v>
      </c>
      <c r="H79" s="2">
        <v>47.156230287320412</v>
      </c>
    </row>
    <row r="80" spans="1:8" x14ac:dyDescent="0.25">
      <c r="A80" s="6" t="s">
        <v>16</v>
      </c>
      <c r="B80" s="2">
        <v>1.1154476297681293E-6</v>
      </c>
      <c r="C80" s="2">
        <v>25.149988296760078</v>
      </c>
      <c r="D80" s="2">
        <v>25.149988296760078</v>
      </c>
      <c r="E80" s="2">
        <v>25.149989412207706</v>
      </c>
      <c r="F80" s="2"/>
      <c r="G80" s="2">
        <v>0</v>
      </c>
      <c r="H80" s="2">
        <v>75.44996712117549</v>
      </c>
    </row>
    <row r="81" spans="1:8" x14ac:dyDescent="0.25">
      <c r="A81" s="6" t="s">
        <v>17</v>
      </c>
      <c r="B81" s="2">
        <v>1.1154476387620092E-6</v>
      </c>
      <c r="C81" s="2">
        <v>25.832829318599874</v>
      </c>
      <c r="D81" s="2">
        <v>40.239981274816131</v>
      </c>
      <c r="E81" s="2">
        <v>25.832830434047512</v>
      </c>
      <c r="F81" s="2"/>
      <c r="G81" s="2">
        <v>0</v>
      </c>
      <c r="H81" s="2">
        <v>91.905642142911148</v>
      </c>
    </row>
    <row r="82" spans="1:8" x14ac:dyDescent="0.25">
      <c r="A82" s="1" t="s">
        <v>80</v>
      </c>
      <c r="B82" s="2">
        <v>3.7092731222734807</v>
      </c>
      <c r="C82" s="2">
        <v>18.244918045697641</v>
      </c>
      <c r="D82" s="2">
        <v>45.921695791884872</v>
      </c>
      <c r="E82" s="2">
        <v>21.954191167971125</v>
      </c>
      <c r="F82" s="2">
        <v>3.7092731205437817</v>
      </c>
      <c r="G82" s="2">
        <v>0</v>
      </c>
      <c r="H82" s="2">
        <v>93.539351248370906</v>
      </c>
    </row>
    <row r="83" spans="1:8" x14ac:dyDescent="0.25">
      <c r="A83" s="3" t="s">
        <v>36</v>
      </c>
      <c r="B83" s="2">
        <v>3.7092731222734807</v>
      </c>
      <c r="C83" s="2">
        <v>18.244918045697641</v>
      </c>
      <c r="D83" s="2">
        <v>45.921695791884872</v>
      </c>
      <c r="E83" s="2">
        <v>21.954191167971125</v>
      </c>
      <c r="F83" s="2">
        <v>3.7092731205437817</v>
      </c>
      <c r="G83" s="2">
        <v>0</v>
      </c>
      <c r="H83" s="2">
        <v>93.539351248370906</v>
      </c>
    </row>
    <row r="84" spans="1:8" x14ac:dyDescent="0.25">
      <c r="A84" s="6" t="s">
        <v>10</v>
      </c>
      <c r="B84" s="2">
        <v>0.66419852303972804</v>
      </c>
      <c r="C84" s="2">
        <v>0.30787311492465325</v>
      </c>
      <c r="D84" s="2">
        <v>0</v>
      </c>
      <c r="E84" s="2">
        <v>0.97207163796438134</v>
      </c>
      <c r="F84" s="2">
        <v>0.6641985219615596</v>
      </c>
      <c r="G84" s="2">
        <v>0</v>
      </c>
      <c r="H84" s="2">
        <v>2.6083417978903221</v>
      </c>
    </row>
    <row r="85" spans="1:8" x14ac:dyDescent="0.25">
      <c r="A85" s="6" t="s">
        <v>11</v>
      </c>
      <c r="B85" s="2">
        <v>0.54156934220562203</v>
      </c>
      <c r="C85" s="2">
        <v>1.0472608237158734</v>
      </c>
      <c r="D85" s="2">
        <v>1.6634155746232666</v>
      </c>
      <c r="E85" s="2">
        <v>1.5888301659214956</v>
      </c>
      <c r="F85" s="2">
        <v>0.54156934059372963</v>
      </c>
      <c r="G85" s="2">
        <v>0</v>
      </c>
      <c r="H85" s="2">
        <v>5.3826452470599868</v>
      </c>
    </row>
    <row r="86" spans="1:8" x14ac:dyDescent="0.25">
      <c r="A86" s="6" t="s">
        <v>12</v>
      </c>
      <c r="B86" s="2">
        <v>0.44158085402531494</v>
      </c>
      <c r="C86" s="2">
        <v>0.94106100383944702</v>
      </c>
      <c r="D86" s="2">
        <v>5.3603541185793677</v>
      </c>
      <c r="E86" s="2">
        <v>1.3826418578647619</v>
      </c>
      <c r="F86" s="2">
        <v>0.44158085417736254</v>
      </c>
      <c r="G86" s="2">
        <v>0</v>
      </c>
      <c r="H86" s="2">
        <v>8.5672186884862533</v>
      </c>
    </row>
    <row r="87" spans="1:8" x14ac:dyDescent="0.25">
      <c r="A87" s="6" t="s">
        <v>13</v>
      </c>
      <c r="B87" s="2">
        <v>0.36005297194217006</v>
      </c>
      <c r="C87" s="2">
        <v>1.5446965451421286</v>
      </c>
      <c r="D87" s="2">
        <v>4.8293550191972354</v>
      </c>
      <c r="E87" s="2">
        <v>1.9047495170842987</v>
      </c>
      <c r="F87" s="2">
        <v>0.36005297227910832</v>
      </c>
      <c r="G87" s="2">
        <v>0</v>
      </c>
      <c r="H87" s="2">
        <v>8.9989070256449413</v>
      </c>
    </row>
    <row r="88" spans="1:8" x14ac:dyDescent="0.25">
      <c r="A88" s="6" t="s">
        <v>223</v>
      </c>
      <c r="B88" s="2">
        <v>0.8145949992151903</v>
      </c>
      <c r="C88" s="2">
        <v>1.2371515306279494E-2</v>
      </c>
      <c r="D88" s="2">
        <v>0</v>
      </c>
      <c r="E88" s="2">
        <v>0.82696651452146974</v>
      </c>
      <c r="F88" s="2">
        <v>0.8145949992151903</v>
      </c>
      <c r="G88" s="2">
        <v>0</v>
      </c>
      <c r="H88" s="2">
        <v>2.4685280282581297</v>
      </c>
    </row>
    <row r="89" spans="1:8" x14ac:dyDescent="0.25">
      <c r="A89" s="6" t="s">
        <v>14</v>
      </c>
      <c r="B89" s="2">
        <v>0.29357736324207162</v>
      </c>
      <c r="C89" s="2">
        <v>2.3067101517802993</v>
      </c>
      <c r="D89" s="2">
        <v>7.8475327257106438</v>
      </c>
      <c r="E89" s="2">
        <v>2.6002875150223708</v>
      </c>
      <c r="F89" s="2">
        <v>0.29357736328611456</v>
      </c>
      <c r="G89" s="2">
        <v>0</v>
      </c>
      <c r="H89" s="2">
        <v>13.3416851190415</v>
      </c>
    </row>
    <row r="90" spans="1:8" x14ac:dyDescent="0.25">
      <c r="A90" s="6" t="s">
        <v>15</v>
      </c>
      <c r="B90" s="2">
        <v>0.2393749666659987</v>
      </c>
      <c r="C90" s="2">
        <v>3.1610729113014613</v>
      </c>
      <c r="D90" s="2">
        <v>11.657600758901495</v>
      </c>
      <c r="E90" s="2">
        <v>3.4004478779674598</v>
      </c>
      <c r="F90" s="2">
        <v>0.23937496665689439</v>
      </c>
      <c r="G90" s="2">
        <v>0</v>
      </c>
      <c r="H90" s="2">
        <v>18.697871481493308</v>
      </c>
    </row>
    <row r="91" spans="1:8" x14ac:dyDescent="0.25">
      <c r="A91" s="6" t="s">
        <v>16</v>
      </c>
      <c r="B91" s="2">
        <v>0.19517981213073599</v>
      </c>
      <c r="C91" s="2">
        <v>4.0958358861349673</v>
      </c>
      <c r="D91" s="2">
        <v>6.346955822602923</v>
      </c>
      <c r="E91" s="2">
        <v>4.2910156982657037</v>
      </c>
      <c r="F91" s="2">
        <v>0.19517981230094203</v>
      </c>
      <c r="G91" s="2">
        <v>0</v>
      </c>
      <c r="H91" s="2">
        <v>15.12416703143527</v>
      </c>
    </row>
    <row r="92" spans="1:8" x14ac:dyDescent="0.25">
      <c r="A92" s="6" t="s">
        <v>17</v>
      </c>
      <c r="B92" s="2">
        <v>0.1591442898066493</v>
      </c>
      <c r="C92" s="2">
        <v>4.8280360935525328</v>
      </c>
      <c r="D92" s="2">
        <v>8.216481772269935</v>
      </c>
      <c r="E92" s="2">
        <v>4.9871803833591821</v>
      </c>
      <c r="F92" s="2">
        <v>0.15914429007288075</v>
      </c>
      <c r="G92" s="2">
        <v>0</v>
      </c>
      <c r="H92" s="2">
        <v>18.34998682906118</v>
      </c>
    </row>
    <row r="93" spans="1:8" x14ac:dyDescent="0.25">
      <c r="A93" s="1" t="s">
        <v>82</v>
      </c>
      <c r="B93" s="2">
        <v>32.526782016572774</v>
      </c>
      <c r="C93" s="2">
        <v>55.245786883380632</v>
      </c>
      <c r="D93" s="2">
        <v>174.78601954526835</v>
      </c>
      <c r="E93" s="2">
        <v>87.772568899953399</v>
      </c>
      <c r="F93" s="2">
        <v>32.526782099620704</v>
      </c>
      <c r="G93" s="2">
        <v>0</v>
      </c>
      <c r="H93" s="2">
        <v>382.85793944479587</v>
      </c>
    </row>
    <row r="94" spans="1:8" x14ac:dyDescent="0.25">
      <c r="A94" s="3" t="s">
        <v>36</v>
      </c>
      <c r="B94" s="2">
        <v>32.526782016572774</v>
      </c>
      <c r="C94" s="2">
        <v>55.245786883380632</v>
      </c>
      <c r="D94" s="2">
        <v>174.78601954526835</v>
      </c>
      <c r="E94" s="2">
        <v>87.772568899953399</v>
      </c>
      <c r="F94" s="2">
        <v>32.526782099620704</v>
      </c>
      <c r="G94" s="2">
        <v>0</v>
      </c>
      <c r="H94" s="2">
        <v>382.85793944479587</v>
      </c>
    </row>
    <row r="95" spans="1:8" x14ac:dyDescent="0.25">
      <c r="A95" s="6" t="s">
        <v>10</v>
      </c>
      <c r="B95" s="2">
        <v>5.8243865468253979</v>
      </c>
      <c r="C95" s="2">
        <v>2.5920887953153104</v>
      </c>
      <c r="D95" s="2">
        <v>0</v>
      </c>
      <c r="E95" s="2">
        <v>8.416475342140707</v>
      </c>
      <c r="F95" s="2">
        <v>5.8243865826646344</v>
      </c>
      <c r="G95" s="2">
        <v>0</v>
      </c>
      <c r="H95" s="2">
        <v>22.657337266946048</v>
      </c>
    </row>
    <row r="96" spans="1:8" x14ac:dyDescent="0.25">
      <c r="A96" s="6" t="s">
        <v>11</v>
      </c>
      <c r="B96" s="2">
        <v>4.7490457880954651</v>
      </c>
      <c r="C96" s="2">
        <v>6.4949675889622611</v>
      </c>
      <c r="D96" s="2">
        <v>14.048243976576552</v>
      </c>
      <c r="E96" s="2">
        <v>11.244013377057726</v>
      </c>
      <c r="F96" s="2">
        <v>4.7490457997725084</v>
      </c>
      <c r="G96" s="2">
        <v>0</v>
      </c>
      <c r="H96" s="2">
        <v>41.285316530464513</v>
      </c>
    </row>
    <row r="97" spans="1:8" x14ac:dyDescent="0.25">
      <c r="A97" s="6" t="s">
        <v>12</v>
      </c>
      <c r="B97" s="2">
        <v>3.8722422739488374</v>
      </c>
      <c r="C97" s="2">
        <v>3.9920327384355523</v>
      </c>
      <c r="D97" s="2">
        <v>33.562637944811307</v>
      </c>
      <c r="E97" s="2">
        <v>7.8642750123843888</v>
      </c>
      <c r="F97" s="2">
        <v>3.8722422847864593</v>
      </c>
      <c r="G97" s="2">
        <v>0</v>
      </c>
      <c r="H97" s="2">
        <v>53.163430254366546</v>
      </c>
    </row>
    <row r="98" spans="1:8" x14ac:dyDescent="0.25">
      <c r="A98" s="6" t="s">
        <v>13</v>
      </c>
      <c r="B98" s="2">
        <v>3.1573206307675488</v>
      </c>
      <c r="C98" s="2">
        <v>5.6186286262890883</v>
      </c>
      <c r="D98" s="2">
        <v>21.047963692177763</v>
      </c>
      <c r="E98" s="2">
        <v>8.7759492570566362</v>
      </c>
      <c r="F98" s="2">
        <v>3.157320637507123</v>
      </c>
      <c r="G98" s="2">
        <v>0</v>
      </c>
      <c r="H98" s="2">
        <v>41.757182843798162</v>
      </c>
    </row>
    <row r="99" spans="1:8" x14ac:dyDescent="0.25">
      <c r="A99" s="6" t="s">
        <v>223</v>
      </c>
      <c r="B99" s="2">
        <v>7.1432200266312114</v>
      </c>
      <c r="C99" s="2">
        <v>0.10847521433105134</v>
      </c>
      <c r="D99" s="2">
        <v>0</v>
      </c>
      <c r="E99" s="2">
        <v>7.2516952409622624</v>
      </c>
      <c r="F99" s="2">
        <v>7.1432200266312114</v>
      </c>
      <c r="G99" s="2">
        <v>0</v>
      </c>
      <c r="H99" s="2">
        <v>21.646610508555735</v>
      </c>
    </row>
    <row r="100" spans="1:8" x14ac:dyDescent="0.25">
      <c r="A100" s="6" t="s">
        <v>14</v>
      </c>
      <c r="B100" s="2">
        <v>2.5743930410874212</v>
      </c>
      <c r="C100" s="2">
        <v>7.4105282575328895</v>
      </c>
      <c r="D100" s="2">
        <v>29.180943131445442</v>
      </c>
      <c r="E100" s="2">
        <v>9.9849212986203124</v>
      </c>
      <c r="F100" s="2">
        <v>2.5743930453923345</v>
      </c>
      <c r="G100" s="2">
        <v>0</v>
      </c>
      <c r="H100" s="2">
        <v>51.725178774078401</v>
      </c>
    </row>
    <row r="101" spans="1:8" x14ac:dyDescent="0.25">
      <c r="A101" s="6" t="s">
        <v>15</v>
      </c>
      <c r="B101" s="2">
        <v>2.0990897956552228</v>
      </c>
      <c r="C101" s="2">
        <v>8.9973000694377721</v>
      </c>
      <c r="D101" s="2">
        <v>38.140441287664451</v>
      </c>
      <c r="E101" s="2">
        <v>11.096389865092995</v>
      </c>
      <c r="F101" s="2">
        <v>2.0990898021042268</v>
      </c>
      <c r="G101" s="2">
        <v>0</v>
      </c>
      <c r="H101" s="2">
        <v>62.432310819954665</v>
      </c>
    </row>
    <row r="102" spans="1:8" x14ac:dyDescent="0.25">
      <c r="A102" s="6" t="s">
        <v>16</v>
      </c>
      <c r="B102" s="2">
        <v>1.7115405087010929</v>
      </c>
      <c r="C102" s="2">
        <v>10.188034686858661</v>
      </c>
      <c r="D102" s="2">
        <v>18.212160138875547</v>
      </c>
      <c r="E102" s="2">
        <v>11.899575195559752</v>
      </c>
      <c r="F102" s="2">
        <v>1.7115405144463736</v>
      </c>
      <c r="G102" s="2">
        <v>0</v>
      </c>
      <c r="H102" s="2">
        <v>43.722851044441434</v>
      </c>
    </row>
    <row r="103" spans="1:8" x14ac:dyDescent="0.25">
      <c r="A103" s="6" t="s">
        <v>17</v>
      </c>
      <c r="B103" s="2">
        <v>1.395543404860575</v>
      </c>
      <c r="C103" s="2">
        <v>9.8437309062180418</v>
      </c>
      <c r="D103" s="2">
        <v>20.59362937371732</v>
      </c>
      <c r="E103" s="2">
        <v>11.239274311078617</v>
      </c>
      <c r="F103" s="2">
        <v>1.3955434063158312</v>
      </c>
      <c r="G103" s="2">
        <v>0</v>
      </c>
      <c r="H103" s="2">
        <v>44.467721402190385</v>
      </c>
    </row>
    <row r="104" spans="1:8" x14ac:dyDescent="0.25">
      <c r="A104" s="1" t="s">
        <v>85</v>
      </c>
      <c r="B104" s="2">
        <v>1.6723574089966153</v>
      </c>
      <c r="C104" s="2">
        <v>5.0666236542011106E-2</v>
      </c>
      <c r="D104" s="2">
        <v>0.46503585429923355</v>
      </c>
      <c r="E104" s="2">
        <v>1.7230236455386265</v>
      </c>
      <c r="F104" s="2">
        <v>1.672357410084971</v>
      </c>
      <c r="G104" s="2">
        <v>0</v>
      </c>
      <c r="H104" s="2">
        <v>5.5834405554614577</v>
      </c>
    </row>
    <row r="105" spans="1:8" x14ac:dyDescent="0.25">
      <c r="A105" s="3" t="s">
        <v>36</v>
      </c>
      <c r="B105" s="2">
        <v>1.6723574089966153</v>
      </c>
      <c r="C105" s="2">
        <v>5.0666236542011106E-2</v>
      </c>
      <c r="D105" s="2">
        <v>0.46503585429923355</v>
      </c>
      <c r="E105" s="2">
        <v>1.7230236455386265</v>
      </c>
      <c r="F105" s="2">
        <v>1.672357410084971</v>
      </c>
      <c r="G105" s="2">
        <v>0</v>
      </c>
      <c r="H105" s="2">
        <v>5.5834405554614577</v>
      </c>
    </row>
    <row r="106" spans="1:8" x14ac:dyDescent="0.25">
      <c r="A106" s="6" t="s">
        <v>10</v>
      </c>
      <c r="B106" s="2">
        <v>0.29945956615554814</v>
      </c>
      <c r="C106" s="2">
        <v>5.5996280977125513E-3</v>
      </c>
      <c r="D106" s="2">
        <v>0</v>
      </c>
      <c r="E106" s="2">
        <v>0.30505919425326067</v>
      </c>
      <c r="F106" s="2">
        <v>0.29945956630097348</v>
      </c>
      <c r="G106" s="2">
        <v>0</v>
      </c>
      <c r="H106" s="2">
        <v>0.90957795480749482</v>
      </c>
    </row>
    <row r="107" spans="1:8" x14ac:dyDescent="0.25">
      <c r="A107" s="6" t="s">
        <v>11</v>
      </c>
      <c r="B107" s="2">
        <v>0.24417115415632634</v>
      </c>
      <c r="C107" s="2">
        <v>5.6049493123228097E-3</v>
      </c>
      <c r="D107" s="2">
        <v>8.3927140488562813E-2</v>
      </c>
      <c r="E107" s="2">
        <v>0.24977610346864915</v>
      </c>
      <c r="F107" s="2">
        <v>0.24417115439695078</v>
      </c>
      <c r="G107" s="2">
        <v>0</v>
      </c>
      <c r="H107" s="2">
        <v>0.82765050182281186</v>
      </c>
    </row>
    <row r="108" spans="1:8" x14ac:dyDescent="0.25">
      <c r="A108" s="6" t="s">
        <v>12</v>
      </c>
      <c r="B108" s="2">
        <v>0.19909049267921214</v>
      </c>
      <c r="C108" s="2">
        <v>5.6205056189777541E-3</v>
      </c>
      <c r="D108" s="2">
        <v>8.3953746561614112E-2</v>
      </c>
      <c r="E108" s="2">
        <v>0.20471099829818989</v>
      </c>
      <c r="F108" s="2">
        <v>0.19909049283674785</v>
      </c>
      <c r="G108" s="2">
        <v>0</v>
      </c>
      <c r="H108" s="2">
        <v>0.69246623599474177</v>
      </c>
    </row>
    <row r="109" spans="1:8" x14ac:dyDescent="0.25">
      <c r="A109" s="6" t="s">
        <v>13</v>
      </c>
      <c r="B109" s="2">
        <v>0.16233295209280321</v>
      </c>
      <c r="C109" s="2">
        <v>5.6257210807886789E-3</v>
      </c>
      <c r="D109" s="2">
        <v>8.4031528094888827E-2</v>
      </c>
      <c r="E109" s="2">
        <v>0.16795867317359189</v>
      </c>
      <c r="F109" s="2">
        <v>0.16233295221081256</v>
      </c>
      <c r="G109" s="2">
        <v>0</v>
      </c>
      <c r="H109" s="2">
        <v>0.58228182665288519</v>
      </c>
    </row>
    <row r="110" spans="1:8" x14ac:dyDescent="0.25">
      <c r="A110" s="6" t="s">
        <v>223</v>
      </c>
      <c r="B110" s="2">
        <v>0.36726710028728521</v>
      </c>
      <c r="C110" s="2">
        <v>5.592900150452872E-3</v>
      </c>
      <c r="D110" s="2">
        <v>0</v>
      </c>
      <c r="E110" s="2">
        <v>0.37286000043773815</v>
      </c>
      <c r="F110" s="2">
        <v>0.36726710028728521</v>
      </c>
      <c r="G110" s="2">
        <v>0</v>
      </c>
      <c r="H110" s="2">
        <v>1.1129871011627614</v>
      </c>
    </row>
    <row r="111" spans="1:8" x14ac:dyDescent="0.25">
      <c r="A111" s="6" t="s">
        <v>14</v>
      </c>
      <c r="B111" s="2">
        <v>0.13236185716762611</v>
      </c>
      <c r="C111" s="2">
        <v>5.6317011732625244E-3</v>
      </c>
      <c r="D111" s="2">
        <v>8.4057605403943456E-2</v>
      </c>
      <c r="E111" s="2">
        <v>0.13799355834088864</v>
      </c>
      <c r="F111" s="2">
        <v>0.13236185715350213</v>
      </c>
      <c r="G111" s="2">
        <v>0</v>
      </c>
      <c r="H111" s="2">
        <v>0.49240657923922282</v>
      </c>
    </row>
    <row r="112" spans="1:8" x14ac:dyDescent="0.25">
      <c r="A112" s="6" t="s">
        <v>15</v>
      </c>
      <c r="B112" s="2">
        <v>0.10792424450733759</v>
      </c>
      <c r="C112" s="2">
        <v>5.6464255716358212E-3</v>
      </c>
      <c r="D112" s="2">
        <v>8.4087505866312681E-2</v>
      </c>
      <c r="E112" s="2">
        <v>0.11357067007897342</v>
      </c>
      <c r="F112" s="2">
        <v>0.10792424452659688</v>
      </c>
      <c r="G112" s="2">
        <v>0</v>
      </c>
      <c r="H112" s="2">
        <v>0.41915309055085637</v>
      </c>
    </row>
    <row r="113" spans="1:8" x14ac:dyDescent="0.25">
      <c r="A113" s="6" t="s">
        <v>16</v>
      </c>
      <c r="B113" s="2">
        <v>8.7998482089152313E-2</v>
      </c>
      <c r="C113" s="2">
        <v>5.6569383703200041E-3</v>
      </c>
      <c r="D113" s="2">
        <v>2.2478651143271654E-2</v>
      </c>
      <c r="E113" s="2">
        <v>9.3655420459472311E-2</v>
      </c>
      <c r="F113" s="2">
        <v>8.7998482396093328E-2</v>
      </c>
      <c r="G113" s="2">
        <v>0</v>
      </c>
      <c r="H113" s="2">
        <v>0.29778797445830962</v>
      </c>
    </row>
    <row r="114" spans="1:8" x14ac:dyDescent="0.25">
      <c r="A114" s="6" t="s">
        <v>17</v>
      </c>
      <c r="B114" s="2">
        <v>7.1751559861324254E-2</v>
      </c>
      <c r="C114" s="2">
        <v>5.6874671665380896E-3</v>
      </c>
      <c r="D114" s="2">
        <v>2.2499676740640021E-2</v>
      </c>
      <c r="E114" s="2">
        <v>7.7439027027862345E-2</v>
      </c>
      <c r="F114" s="2">
        <v>7.1751559976008725E-2</v>
      </c>
      <c r="G114" s="2">
        <v>0</v>
      </c>
      <c r="H114" s="2">
        <v>0.24912929077237345</v>
      </c>
    </row>
    <row r="115" spans="1:8" x14ac:dyDescent="0.25">
      <c r="A115" s="1" t="s">
        <v>86</v>
      </c>
      <c r="B115" s="2">
        <v>9.4189524026033505E-2</v>
      </c>
      <c r="C115" s="2">
        <v>0.14819082485707177</v>
      </c>
      <c r="D115" s="2">
        <v>0.39091138266505976</v>
      </c>
      <c r="E115" s="2">
        <v>0.24238034888310528</v>
      </c>
      <c r="F115" s="2">
        <v>9.4189527425279154E-2</v>
      </c>
      <c r="G115" s="2">
        <v>0</v>
      </c>
      <c r="H115" s="2">
        <v>0.96986160785654951</v>
      </c>
    </row>
    <row r="116" spans="1:8" x14ac:dyDescent="0.25">
      <c r="A116" s="3" t="s">
        <v>36</v>
      </c>
      <c r="B116" s="2">
        <v>9.4189524026033505E-2</v>
      </c>
      <c r="C116" s="2">
        <v>0.14819082485707177</v>
      </c>
      <c r="D116" s="2">
        <v>0.39091138266505976</v>
      </c>
      <c r="E116" s="2">
        <v>0.24238034888310528</v>
      </c>
      <c r="F116" s="2">
        <v>9.4189527425279154E-2</v>
      </c>
      <c r="G116" s="2">
        <v>0</v>
      </c>
      <c r="H116" s="2">
        <v>0.96986160785654951</v>
      </c>
    </row>
    <row r="117" spans="1:8" x14ac:dyDescent="0.25">
      <c r="A117" s="6" t="s">
        <v>10</v>
      </c>
      <c r="B117" s="2">
        <v>1.6865984253025296E-2</v>
      </c>
      <c r="C117" s="2">
        <v>4.5504889063987817E-3</v>
      </c>
      <c r="D117" s="2">
        <v>0</v>
      </c>
      <c r="E117" s="2">
        <v>2.141647315942408E-2</v>
      </c>
      <c r="F117" s="2">
        <v>1.6865985023760337E-2</v>
      </c>
      <c r="G117" s="2">
        <v>0</v>
      </c>
      <c r="H117" s="2">
        <v>5.9698931342608494E-2</v>
      </c>
    </row>
    <row r="118" spans="1:8" x14ac:dyDescent="0.25">
      <c r="A118" s="6" t="s">
        <v>11</v>
      </c>
      <c r="B118" s="2">
        <v>1.3752063070323771E-2</v>
      </c>
      <c r="C118" s="2">
        <v>1.5044708717246223E-2</v>
      </c>
      <c r="D118" s="2">
        <v>2.5902444531993914E-2</v>
      </c>
      <c r="E118" s="2">
        <v>2.8796771787569994E-2</v>
      </c>
      <c r="F118" s="2">
        <v>1.3752063706504667E-2</v>
      </c>
      <c r="G118" s="2">
        <v>0</v>
      </c>
      <c r="H118" s="2">
        <v>9.7248051813638575E-2</v>
      </c>
    </row>
    <row r="119" spans="1:8" x14ac:dyDescent="0.25">
      <c r="A119" s="6" t="s">
        <v>12</v>
      </c>
      <c r="B119" s="2">
        <v>1.121305676283193E-2</v>
      </c>
      <c r="C119" s="2">
        <v>3.8818246928172969E-3</v>
      </c>
      <c r="D119" s="2">
        <v>7.8373543586231123E-2</v>
      </c>
      <c r="E119" s="2">
        <v>1.5094881455649228E-2</v>
      </c>
      <c r="F119" s="2">
        <v>1.1213057281939765E-2</v>
      </c>
      <c r="G119" s="2">
        <v>0</v>
      </c>
      <c r="H119" s="2">
        <v>0.11977636377946935</v>
      </c>
    </row>
    <row r="120" spans="1:8" x14ac:dyDescent="0.25">
      <c r="A120" s="6" t="s">
        <v>13</v>
      </c>
      <c r="B120" s="2">
        <v>9.1428203366364629E-3</v>
      </c>
      <c r="C120" s="2">
        <v>1.0273684597508527E-2</v>
      </c>
      <c r="D120" s="2">
        <v>2.2559123464086488E-2</v>
      </c>
      <c r="E120" s="2">
        <v>1.9416504934144992E-2</v>
      </c>
      <c r="F120" s="2">
        <v>9.1428207643185506E-3</v>
      </c>
      <c r="G120" s="2">
        <v>0</v>
      </c>
      <c r="H120" s="2">
        <v>7.0534954096695024E-2</v>
      </c>
    </row>
    <row r="121" spans="1:8" x14ac:dyDescent="0.25">
      <c r="A121" s="6" t="s">
        <v>223</v>
      </c>
      <c r="B121" s="2">
        <v>2.0685000949141837E-2</v>
      </c>
      <c r="C121" s="2">
        <v>3.1370231109482217E-4</v>
      </c>
      <c r="D121" s="2">
        <v>0</v>
      </c>
      <c r="E121" s="2">
        <v>2.0998703260236659E-2</v>
      </c>
      <c r="F121" s="2">
        <v>2.0685000949141837E-2</v>
      </c>
      <c r="G121" s="2">
        <v>0</v>
      </c>
      <c r="H121" s="2">
        <v>6.2682407469615148E-2</v>
      </c>
    </row>
    <row r="122" spans="1:8" x14ac:dyDescent="0.25">
      <c r="A122" s="6" t="s">
        <v>14</v>
      </c>
      <c r="B122" s="2">
        <v>7.4548060742261916E-3</v>
      </c>
      <c r="C122" s="2">
        <v>1.7293709839754035E-2</v>
      </c>
      <c r="D122" s="2">
        <v>5.4518422987542649E-2</v>
      </c>
      <c r="E122" s="2">
        <v>2.4748515913980227E-2</v>
      </c>
      <c r="F122" s="2">
        <v>7.4548064302757096E-3</v>
      </c>
      <c r="G122" s="2">
        <v>0</v>
      </c>
      <c r="H122" s="2">
        <v>0.11147026124577882</v>
      </c>
    </row>
    <row r="123" spans="1:8" x14ac:dyDescent="0.25">
      <c r="A123" s="6" t="s">
        <v>15</v>
      </c>
      <c r="B123" s="2">
        <v>6.078445363710756E-3</v>
      </c>
      <c r="C123" s="2">
        <v>2.5629121677803124E-2</v>
      </c>
      <c r="D123" s="2">
        <v>8.9618549198770187E-2</v>
      </c>
      <c r="E123" s="2">
        <v>3.1707567041513882E-2</v>
      </c>
      <c r="F123" s="2">
        <v>6.0784456291397317E-3</v>
      </c>
      <c r="G123" s="2">
        <v>0</v>
      </c>
      <c r="H123" s="2">
        <v>0.15911212891093768</v>
      </c>
    </row>
    <row r="124" spans="1:8" x14ac:dyDescent="0.25">
      <c r="A124" s="6" t="s">
        <v>16</v>
      </c>
      <c r="B124" s="2">
        <v>4.9561983674000732E-3</v>
      </c>
      <c r="C124" s="2">
        <v>3.3710527770414569E-2</v>
      </c>
      <c r="D124" s="2">
        <v>5.1888243355606246E-2</v>
      </c>
      <c r="E124" s="2">
        <v>3.866672613781464E-2</v>
      </c>
      <c r="F124" s="2">
        <v>4.9561986098465918E-3</v>
      </c>
      <c r="G124" s="2">
        <v>0</v>
      </c>
      <c r="H124" s="2">
        <v>0.13417789424108212</v>
      </c>
    </row>
    <row r="125" spans="1:8" x14ac:dyDescent="0.25">
      <c r="A125" s="6" t="s">
        <v>17</v>
      </c>
      <c r="B125" s="2">
        <v>4.0411488487371791E-3</v>
      </c>
      <c r="C125" s="2">
        <v>3.7493056344034388E-2</v>
      </c>
      <c r="D125" s="2">
        <v>6.8051055540829145E-2</v>
      </c>
      <c r="E125" s="2">
        <v>4.1534205192771567E-2</v>
      </c>
      <c r="F125" s="2">
        <v>4.0411490303519848E-3</v>
      </c>
      <c r="G125" s="2">
        <v>0</v>
      </c>
      <c r="H125" s="2">
        <v>0.15516061495672426</v>
      </c>
    </row>
    <row r="126" spans="1:8" x14ac:dyDescent="0.25">
      <c r="A126" s="1" t="s">
        <v>87</v>
      </c>
      <c r="B126" s="2">
        <v>0</v>
      </c>
      <c r="C126" s="2">
        <v>0</v>
      </c>
      <c r="D126" s="2"/>
      <c r="E126" s="2">
        <v>0</v>
      </c>
      <c r="F126" s="2">
        <v>0</v>
      </c>
      <c r="G126" s="2"/>
      <c r="H126" s="2">
        <v>0</v>
      </c>
    </row>
    <row r="127" spans="1:8" x14ac:dyDescent="0.25">
      <c r="A127" s="3" t="s">
        <v>36</v>
      </c>
      <c r="B127" s="2">
        <v>0</v>
      </c>
      <c r="C127" s="2">
        <v>0</v>
      </c>
      <c r="D127" s="2"/>
      <c r="E127" s="2">
        <v>0</v>
      </c>
      <c r="F127" s="2">
        <v>0</v>
      </c>
      <c r="G127" s="2"/>
      <c r="H127" s="2">
        <v>0</v>
      </c>
    </row>
    <row r="128" spans="1:8" x14ac:dyDescent="0.25">
      <c r="A128" s="6" t="s">
        <v>10</v>
      </c>
      <c r="B128" s="2">
        <v>0</v>
      </c>
      <c r="C128" s="2">
        <v>0</v>
      </c>
      <c r="D128" s="2"/>
      <c r="E128" s="2">
        <v>0</v>
      </c>
      <c r="F128" s="2">
        <v>0</v>
      </c>
      <c r="G128" s="2"/>
      <c r="H128" s="2">
        <v>0</v>
      </c>
    </row>
    <row r="129" spans="1:8" x14ac:dyDescent="0.25">
      <c r="A129" s="6" t="s">
        <v>11</v>
      </c>
      <c r="B129" s="2">
        <v>0</v>
      </c>
      <c r="C129" s="2">
        <v>0</v>
      </c>
      <c r="D129" s="2"/>
      <c r="E129" s="2">
        <v>0</v>
      </c>
      <c r="F129" s="2">
        <v>0</v>
      </c>
      <c r="G129" s="2"/>
      <c r="H129" s="2">
        <v>0</v>
      </c>
    </row>
    <row r="130" spans="1:8" x14ac:dyDescent="0.25">
      <c r="A130" s="6" t="s">
        <v>12</v>
      </c>
      <c r="B130" s="2">
        <v>0</v>
      </c>
      <c r="C130" s="2">
        <v>0</v>
      </c>
      <c r="D130" s="2"/>
      <c r="E130" s="2">
        <v>0</v>
      </c>
      <c r="F130" s="2">
        <v>0</v>
      </c>
      <c r="G130" s="2"/>
      <c r="H130" s="2">
        <v>0</v>
      </c>
    </row>
    <row r="131" spans="1:8" x14ac:dyDescent="0.25">
      <c r="A131" s="6" t="s">
        <v>13</v>
      </c>
      <c r="B131" s="2">
        <v>0</v>
      </c>
      <c r="C131" s="2">
        <v>0</v>
      </c>
      <c r="D131" s="2"/>
      <c r="E131" s="2">
        <v>0</v>
      </c>
      <c r="F131" s="2">
        <v>0</v>
      </c>
      <c r="G131" s="2"/>
      <c r="H131" s="2">
        <v>0</v>
      </c>
    </row>
    <row r="132" spans="1:8" x14ac:dyDescent="0.25">
      <c r="A132" s="6" t="s">
        <v>223</v>
      </c>
      <c r="B132" s="2">
        <v>0</v>
      </c>
      <c r="C132" s="2">
        <v>0</v>
      </c>
      <c r="D132" s="2"/>
      <c r="E132" s="2">
        <v>0</v>
      </c>
      <c r="F132" s="2">
        <v>0</v>
      </c>
      <c r="G132" s="2"/>
      <c r="H132" s="2">
        <v>0</v>
      </c>
    </row>
    <row r="133" spans="1:8" x14ac:dyDescent="0.25">
      <c r="A133" s="6" t="s">
        <v>14</v>
      </c>
      <c r="B133" s="2">
        <v>0</v>
      </c>
      <c r="C133" s="2">
        <v>0</v>
      </c>
      <c r="D133" s="2"/>
      <c r="E133" s="2">
        <v>0</v>
      </c>
      <c r="F133" s="2">
        <v>0</v>
      </c>
      <c r="G133" s="2"/>
      <c r="H133" s="2">
        <v>0</v>
      </c>
    </row>
    <row r="134" spans="1:8" x14ac:dyDescent="0.25">
      <c r="A134" s="6" t="s">
        <v>15</v>
      </c>
      <c r="B134" s="2">
        <v>0</v>
      </c>
      <c r="C134" s="2">
        <v>0</v>
      </c>
      <c r="D134" s="2"/>
      <c r="E134" s="2">
        <v>0</v>
      </c>
      <c r="F134" s="2">
        <v>0</v>
      </c>
      <c r="G134" s="2"/>
      <c r="H134" s="2">
        <v>0</v>
      </c>
    </row>
    <row r="135" spans="1:8" x14ac:dyDescent="0.25">
      <c r="A135" s="6" t="s">
        <v>16</v>
      </c>
      <c r="B135" s="2">
        <v>0</v>
      </c>
      <c r="C135" s="2">
        <v>0</v>
      </c>
      <c r="D135" s="2"/>
      <c r="E135" s="2">
        <v>0</v>
      </c>
      <c r="F135" s="2">
        <v>0</v>
      </c>
      <c r="G135" s="2"/>
      <c r="H135" s="2">
        <v>0</v>
      </c>
    </row>
    <row r="136" spans="1:8" x14ac:dyDescent="0.25">
      <c r="A136" s="6" t="s">
        <v>17</v>
      </c>
      <c r="B136" s="2">
        <v>0</v>
      </c>
      <c r="C136" s="2">
        <v>0</v>
      </c>
      <c r="D136" s="2"/>
      <c r="E136" s="2">
        <v>0</v>
      </c>
      <c r="F136" s="2">
        <v>0</v>
      </c>
      <c r="G136" s="2"/>
      <c r="H136" s="2">
        <v>0</v>
      </c>
    </row>
    <row r="137" spans="1:8" x14ac:dyDescent="0.25">
      <c r="A137" s="1" t="s">
        <v>88</v>
      </c>
      <c r="B137" s="2">
        <v>8.1527760011310466</v>
      </c>
      <c r="C137" s="2">
        <v>6.8344533515587838</v>
      </c>
      <c r="D137" s="2">
        <v>23.084055433970093</v>
      </c>
      <c r="E137" s="2">
        <v>14.987229352689829</v>
      </c>
      <c r="F137" s="2">
        <v>8.1527760066306811</v>
      </c>
      <c r="G137" s="2">
        <v>0</v>
      </c>
      <c r="H137" s="2">
        <v>61.211290145980428</v>
      </c>
    </row>
    <row r="138" spans="1:8" x14ac:dyDescent="0.25">
      <c r="A138" s="3" t="s">
        <v>36</v>
      </c>
      <c r="B138" s="2">
        <v>8.1527760011310466</v>
      </c>
      <c r="C138" s="2">
        <v>6.8344533515587838</v>
      </c>
      <c r="D138" s="2">
        <v>23.084055433970093</v>
      </c>
      <c r="E138" s="2">
        <v>14.987229352689829</v>
      </c>
      <c r="F138" s="2">
        <v>8.1527760066306811</v>
      </c>
      <c r="G138" s="2">
        <v>0</v>
      </c>
      <c r="H138" s="2">
        <v>61.211290145980428</v>
      </c>
    </row>
    <row r="139" spans="1:8" x14ac:dyDescent="0.25">
      <c r="A139" s="6" t="s">
        <v>10</v>
      </c>
      <c r="B139" s="2">
        <v>1.4598714054278421</v>
      </c>
      <c r="C139" s="2">
        <v>0.38151297469879175</v>
      </c>
      <c r="D139" s="2">
        <v>0</v>
      </c>
      <c r="E139" s="2">
        <v>1.8413843801266336</v>
      </c>
      <c r="F139" s="2">
        <v>1.4598714080924597</v>
      </c>
      <c r="G139" s="2">
        <v>0</v>
      </c>
      <c r="H139" s="2">
        <v>5.1426401683457277</v>
      </c>
    </row>
    <row r="140" spans="1:8" x14ac:dyDescent="0.25">
      <c r="A140" s="6" t="s">
        <v>11</v>
      </c>
      <c r="B140" s="2">
        <v>1.1903392873041976</v>
      </c>
      <c r="C140" s="2">
        <v>0.93056942354998362</v>
      </c>
      <c r="D140" s="2">
        <v>2.1802198734939591</v>
      </c>
      <c r="E140" s="2">
        <v>2.1209087108541813</v>
      </c>
      <c r="F140" s="2">
        <v>1.1903392881654593</v>
      </c>
      <c r="G140" s="2">
        <v>0</v>
      </c>
      <c r="H140" s="2">
        <v>7.6123765833677801</v>
      </c>
    </row>
    <row r="141" spans="1:8" x14ac:dyDescent="0.25">
      <c r="A141" s="6" t="s">
        <v>12</v>
      </c>
      <c r="B141" s="2">
        <v>0.97057015454828932</v>
      </c>
      <c r="C141" s="2">
        <v>0.48337826784406052</v>
      </c>
      <c r="D141" s="2">
        <v>4.925502117749919</v>
      </c>
      <c r="E141" s="2">
        <v>1.45394842239235</v>
      </c>
      <c r="F141" s="2">
        <v>0.9705701564507343</v>
      </c>
      <c r="G141" s="2">
        <v>0</v>
      </c>
      <c r="H141" s="2">
        <v>8.8039691189853535</v>
      </c>
    </row>
    <row r="142" spans="1:8" x14ac:dyDescent="0.25">
      <c r="A142" s="6" t="s">
        <v>13</v>
      </c>
      <c r="B142" s="2">
        <v>0.79137640593088754</v>
      </c>
      <c r="C142" s="2">
        <v>0.72010353615327982</v>
      </c>
      <c r="D142" s="2">
        <v>2.689546339220303</v>
      </c>
      <c r="E142" s="2">
        <v>1.5114799420841674</v>
      </c>
      <c r="F142" s="2">
        <v>0.7913764066752893</v>
      </c>
      <c r="G142" s="2">
        <v>0</v>
      </c>
      <c r="H142" s="2">
        <v>6.5038826300639272</v>
      </c>
    </row>
    <row r="143" spans="1:8" x14ac:dyDescent="0.25">
      <c r="A143" s="6" t="s">
        <v>223</v>
      </c>
      <c r="B143" s="2">
        <v>1.7904344999403372</v>
      </c>
      <c r="C143" s="2">
        <v>2.7139551616550957E-2</v>
      </c>
      <c r="D143" s="2">
        <v>0</v>
      </c>
      <c r="E143" s="2">
        <v>1.8175740515568881</v>
      </c>
      <c r="F143" s="2">
        <v>1.7904344999403372</v>
      </c>
      <c r="G143" s="2">
        <v>0</v>
      </c>
      <c r="H143" s="2">
        <v>5.4255826030541137</v>
      </c>
    </row>
    <row r="144" spans="1:8" x14ac:dyDescent="0.25">
      <c r="A144" s="6" t="s">
        <v>14</v>
      </c>
      <c r="B144" s="2">
        <v>0.64526671692265969</v>
      </c>
      <c r="C144" s="2">
        <v>0.90932528892057074</v>
      </c>
      <c r="D144" s="2">
        <v>3.8731726807664</v>
      </c>
      <c r="E144" s="2">
        <v>1.5545920058432303</v>
      </c>
      <c r="F144" s="2">
        <v>0.64526671552782522</v>
      </c>
      <c r="G144" s="2">
        <v>0</v>
      </c>
      <c r="H144" s="2">
        <v>7.6276234079806855</v>
      </c>
    </row>
    <row r="145" spans="1:8" x14ac:dyDescent="0.25">
      <c r="A145" s="6" t="s">
        <v>15</v>
      </c>
      <c r="B145" s="2">
        <v>0.52613286120528424</v>
      </c>
      <c r="C145" s="2">
        <v>1.067928980655996</v>
      </c>
      <c r="D145" s="2">
        <v>4.8192814446028533</v>
      </c>
      <c r="E145" s="2">
        <v>1.5940618418612802</v>
      </c>
      <c r="F145" s="2">
        <v>0.52613286251141467</v>
      </c>
      <c r="G145" s="2">
        <v>0</v>
      </c>
      <c r="H145" s="2">
        <v>8.5335379908368267</v>
      </c>
    </row>
    <row r="146" spans="1:8" x14ac:dyDescent="0.25">
      <c r="A146" s="6" t="s">
        <v>16</v>
      </c>
      <c r="B146" s="2">
        <v>0.42899437220125763</v>
      </c>
      <c r="C146" s="2">
        <v>1.1757065084123322</v>
      </c>
      <c r="D146" s="2">
        <v>2.1903889613119922</v>
      </c>
      <c r="E146" s="2">
        <v>1.6047008806135898</v>
      </c>
      <c r="F146" s="2">
        <v>0.42899437140194202</v>
      </c>
      <c r="G146" s="2">
        <v>0</v>
      </c>
      <c r="H146" s="2">
        <v>5.8287850939411143</v>
      </c>
    </row>
    <row r="147" spans="1:8" x14ac:dyDescent="0.25">
      <c r="A147" s="6" t="s">
        <v>17</v>
      </c>
      <c r="B147" s="2">
        <v>0.34979029765029218</v>
      </c>
      <c r="C147" s="2">
        <v>1.1387888197072173</v>
      </c>
      <c r="D147" s="2">
        <v>2.4059440168246646</v>
      </c>
      <c r="E147" s="2">
        <v>1.4885791173575096</v>
      </c>
      <c r="F147" s="2">
        <v>0.34979029786521776</v>
      </c>
      <c r="G147" s="2">
        <v>0</v>
      </c>
      <c r="H147" s="2">
        <v>5.7328925494049017</v>
      </c>
    </row>
    <row r="148" spans="1:8" x14ac:dyDescent="0.25">
      <c r="A148" s="1" t="s">
        <v>224</v>
      </c>
      <c r="B148" s="2">
        <v>19.837221556231729</v>
      </c>
      <c r="C148" s="2">
        <v>505.06663912743602</v>
      </c>
      <c r="D148" s="2">
        <v>1268.6166343059963</v>
      </c>
      <c r="E148" s="2">
        <v>524.90386068366774</v>
      </c>
      <c r="F148" s="2">
        <v>19.837218160417024</v>
      </c>
      <c r="G148" s="2">
        <v>0</v>
      </c>
      <c r="H148" s="2">
        <v>2338.261573833749</v>
      </c>
    </row>
    <row r="149" spans="1:8" x14ac:dyDescent="0.25">
      <c r="A149" s="3" t="s">
        <v>36</v>
      </c>
      <c r="B149" s="2">
        <v>19.837221556231729</v>
      </c>
      <c r="C149" s="2">
        <v>505.06663912743602</v>
      </c>
      <c r="D149" s="2">
        <v>1268.6166343059963</v>
      </c>
      <c r="E149" s="2">
        <v>524.90386068366774</v>
      </c>
      <c r="F149" s="2">
        <v>19.837218160417024</v>
      </c>
      <c r="G149" s="2">
        <v>0</v>
      </c>
      <c r="H149" s="2">
        <v>2338.261573833749</v>
      </c>
    </row>
    <row r="150" spans="1:8" x14ac:dyDescent="0.25">
      <c r="A150" s="6" t="s">
        <v>10</v>
      </c>
      <c r="B150" s="2">
        <v>8.38150608049677</v>
      </c>
      <c r="C150" s="2">
        <v>4.6843024130728903</v>
      </c>
      <c r="D150" s="2">
        <v>0</v>
      </c>
      <c r="E150" s="2">
        <v>13.06580849356966</v>
      </c>
      <c r="F150" s="2">
        <v>8.381506030752476</v>
      </c>
      <c r="G150" s="2">
        <v>0</v>
      </c>
      <c r="H150" s="2">
        <v>34.5131230178918</v>
      </c>
    </row>
    <row r="151" spans="1:8" x14ac:dyDescent="0.25">
      <c r="A151" s="6" t="s">
        <v>11</v>
      </c>
      <c r="B151" s="2">
        <v>0.65156584123430805</v>
      </c>
      <c r="C151" s="2">
        <v>20.986664950565064</v>
      </c>
      <c r="D151" s="2">
        <v>25.021712065364447</v>
      </c>
      <c r="E151" s="2">
        <v>21.638230791799373</v>
      </c>
      <c r="F151" s="2">
        <v>0.65156583984649619</v>
      </c>
      <c r="G151" s="2">
        <v>0</v>
      </c>
      <c r="H151" s="2">
        <v>68.949739488809698</v>
      </c>
    </row>
    <row r="152" spans="1:8" x14ac:dyDescent="0.25">
      <c r="A152" s="6" t="s">
        <v>12</v>
      </c>
      <c r="B152" s="2">
        <v>0.29616629128772642</v>
      </c>
      <c r="C152" s="2">
        <v>21.4042687117858</v>
      </c>
      <c r="D152" s="2">
        <v>106.53352475282533</v>
      </c>
      <c r="E152" s="2">
        <v>21.70043500307353</v>
      </c>
      <c r="F152" s="2">
        <v>0.29616629083931845</v>
      </c>
      <c r="G152" s="2">
        <v>0</v>
      </c>
      <c r="H152" s="2">
        <v>150.23056104981171</v>
      </c>
    </row>
    <row r="153" spans="1:8" x14ac:dyDescent="0.25">
      <c r="A153" s="6" t="s">
        <v>13</v>
      </c>
      <c r="B153" s="2">
        <v>6.688468391471341E-7</v>
      </c>
      <c r="C153" s="2">
        <v>40.049476027325703</v>
      </c>
      <c r="D153" s="2">
        <v>108.62154355892901</v>
      </c>
      <c r="E153" s="2">
        <v>40.04947669617254</v>
      </c>
      <c r="F153" s="2"/>
      <c r="G153" s="2">
        <v>0</v>
      </c>
      <c r="H153" s="2">
        <v>188.7204969512741</v>
      </c>
    </row>
    <row r="154" spans="1:8" x14ac:dyDescent="0.25">
      <c r="A154" s="6" t="s">
        <v>223</v>
      </c>
      <c r="B154" s="2">
        <v>10.507979998978731</v>
      </c>
      <c r="C154" s="2">
        <v>0.16470962764915259</v>
      </c>
      <c r="D154" s="2">
        <v>0</v>
      </c>
      <c r="E154" s="2">
        <v>10.672689626627884</v>
      </c>
      <c r="F154" s="2">
        <v>10.507979998978731</v>
      </c>
      <c r="G154" s="2">
        <v>0</v>
      </c>
      <c r="H154" s="2">
        <v>31.853359252234497</v>
      </c>
    </row>
    <row r="155" spans="1:8" x14ac:dyDescent="0.25">
      <c r="A155" s="6" t="s">
        <v>14</v>
      </c>
      <c r="B155" s="2">
        <v>6.6884684008005577E-7</v>
      </c>
      <c r="C155" s="2">
        <v>69.906713089006473</v>
      </c>
      <c r="D155" s="2">
        <v>201.84758013662849</v>
      </c>
      <c r="E155" s="2">
        <v>69.906713757853311</v>
      </c>
      <c r="F155" s="2"/>
      <c r="G155" s="2">
        <v>0</v>
      </c>
      <c r="H155" s="2">
        <v>341.66100765233512</v>
      </c>
    </row>
    <row r="156" spans="1:8" x14ac:dyDescent="0.25">
      <c r="A156" s="6" t="s">
        <v>15</v>
      </c>
      <c r="B156" s="2">
        <v>6.6884683892203277E-7</v>
      </c>
      <c r="C156" s="2">
        <v>111.01370422763715</v>
      </c>
      <c r="D156" s="2">
        <v>351.13376544503228</v>
      </c>
      <c r="E156" s="2">
        <v>111.01370489648399</v>
      </c>
      <c r="F156" s="2"/>
      <c r="G156" s="2">
        <v>0</v>
      </c>
      <c r="H156" s="2">
        <v>573.16117523800028</v>
      </c>
    </row>
    <row r="157" spans="1:8" x14ac:dyDescent="0.25">
      <c r="A157" s="6" t="s">
        <v>16</v>
      </c>
      <c r="B157" s="2">
        <v>6.6884683855029436E-7</v>
      </c>
      <c r="C157" s="2">
        <v>126.39550994597126</v>
      </c>
      <c r="D157" s="2">
        <v>222.3474484552743</v>
      </c>
      <c r="E157" s="2">
        <v>126.39551061481809</v>
      </c>
      <c r="F157" s="2"/>
      <c r="G157" s="2">
        <v>0</v>
      </c>
      <c r="H157" s="2">
        <v>475.13846968491049</v>
      </c>
    </row>
    <row r="158" spans="1:8" x14ac:dyDescent="0.25">
      <c r="A158" s="6" t="s">
        <v>17</v>
      </c>
      <c r="B158" s="2">
        <v>6.6884683869959884E-7</v>
      </c>
      <c r="C158" s="2">
        <v>110.46129013442251</v>
      </c>
      <c r="D158" s="2">
        <v>253.11105989194252</v>
      </c>
      <c r="E158" s="2">
        <v>110.46129080326935</v>
      </c>
      <c r="F158" s="2"/>
      <c r="G158" s="2">
        <v>0</v>
      </c>
      <c r="H158" s="2">
        <v>474.03364149848119</v>
      </c>
    </row>
    <row r="159" spans="1:8" x14ac:dyDescent="0.25">
      <c r="A159" s="1" t="s">
        <v>225</v>
      </c>
      <c r="B159" s="2">
        <v>0</v>
      </c>
      <c r="C159" s="2">
        <v>0</v>
      </c>
      <c r="D159" s="2"/>
      <c r="E159" s="2">
        <v>0</v>
      </c>
      <c r="F159" s="2">
        <v>0</v>
      </c>
      <c r="G159" s="2"/>
      <c r="H159" s="2">
        <v>0</v>
      </c>
    </row>
    <row r="160" spans="1:8" x14ac:dyDescent="0.25">
      <c r="A160" s="3" t="s">
        <v>36</v>
      </c>
      <c r="B160" s="2">
        <v>0</v>
      </c>
      <c r="C160" s="2">
        <v>0</v>
      </c>
      <c r="D160" s="2"/>
      <c r="E160" s="2">
        <v>0</v>
      </c>
      <c r="F160" s="2">
        <v>0</v>
      </c>
      <c r="G160" s="2"/>
      <c r="H160" s="2">
        <v>0</v>
      </c>
    </row>
    <row r="161" spans="1:8" x14ac:dyDescent="0.25">
      <c r="A161" s="6" t="s">
        <v>10</v>
      </c>
      <c r="B161" s="2">
        <v>0</v>
      </c>
      <c r="C161" s="2">
        <v>0</v>
      </c>
      <c r="D161" s="2"/>
      <c r="E161" s="2">
        <v>0</v>
      </c>
      <c r="F161" s="2">
        <v>0</v>
      </c>
      <c r="G161" s="2"/>
      <c r="H161" s="2">
        <v>0</v>
      </c>
    </row>
    <row r="162" spans="1:8" x14ac:dyDescent="0.25">
      <c r="A162" s="6" t="s">
        <v>11</v>
      </c>
      <c r="B162" s="2">
        <v>0</v>
      </c>
      <c r="C162" s="2">
        <v>0</v>
      </c>
      <c r="D162" s="2"/>
      <c r="E162" s="2">
        <v>0</v>
      </c>
      <c r="F162" s="2">
        <v>0</v>
      </c>
      <c r="G162" s="2"/>
      <c r="H162" s="2">
        <v>0</v>
      </c>
    </row>
    <row r="163" spans="1:8" x14ac:dyDescent="0.25">
      <c r="A163" s="6" t="s">
        <v>12</v>
      </c>
      <c r="B163" s="2">
        <v>0</v>
      </c>
      <c r="C163" s="2">
        <v>0</v>
      </c>
      <c r="D163" s="2"/>
      <c r="E163" s="2">
        <v>0</v>
      </c>
      <c r="F163" s="2">
        <v>0</v>
      </c>
      <c r="G163" s="2"/>
      <c r="H163" s="2">
        <v>0</v>
      </c>
    </row>
    <row r="164" spans="1:8" x14ac:dyDescent="0.25">
      <c r="A164" s="6" t="s">
        <v>13</v>
      </c>
      <c r="B164" s="2">
        <v>0</v>
      </c>
      <c r="C164" s="2">
        <v>0</v>
      </c>
      <c r="D164" s="2"/>
      <c r="E164" s="2">
        <v>0</v>
      </c>
      <c r="F164" s="2"/>
      <c r="G164" s="2"/>
      <c r="H164" s="2">
        <v>0</v>
      </c>
    </row>
    <row r="165" spans="1:8" x14ac:dyDescent="0.25">
      <c r="A165" s="6" t="s">
        <v>223</v>
      </c>
      <c r="B165" s="2">
        <v>0</v>
      </c>
      <c r="C165" s="2">
        <v>0</v>
      </c>
      <c r="D165" s="2"/>
      <c r="E165" s="2">
        <v>0</v>
      </c>
      <c r="F165" s="2">
        <v>0</v>
      </c>
      <c r="G165" s="2"/>
      <c r="H165" s="2">
        <v>0</v>
      </c>
    </row>
    <row r="166" spans="1:8" x14ac:dyDescent="0.25">
      <c r="A166" s="6" t="s">
        <v>14</v>
      </c>
      <c r="B166" s="2">
        <v>0</v>
      </c>
      <c r="C166" s="2">
        <v>0</v>
      </c>
      <c r="D166" s="2"/>
      <c r="E166" s="2">
        <v>0</v>
      </c>
      <c r="F166" s="2"/>
      <c r="G166" s="2"/>
      <c r="H166" s="2">
        <v>0</v>
      </c>
    </row>
    <row r="167" spans="1:8" x14ac:dyDescent="0.25">
      <c r="A167" s="6" t="s">
        <v>15</v>
      </c>
      <c r="B167" s="2">
        <v>0</v>
      </c>
      <c r="C167" s="2">
        <v>0</v>
      </c>
      <c r="D167" s="2"/>
      <c r="E167" s="2">
        <v>0</v>
      </c>
      <c r="F167" s="2"/>
      <c r="G167" s="2"/>
      <c r="H167" s="2">
        <v>0</v>
      </c>
    </row>
    <row r="168" spans="1:8" x14ac:dyDescent="0.25">
      <c r="A168" s="6" t="s">
        <v>16</v>
      </c>
      <c r="B168" s="2">
        <v>0</v>
      </c>
      <c r="C168" s="2">
        <v>0</v>
      </c>
      <c r="D168" s="2"/>
      <c r="E168" s="2">
        <v>0</v>
      </c>
      <c r="F168" s="2"/>
      <c r="G168" s="2"/>
      <c r="H168" s="2">
        <v>0</v>
      </c>
    </row>
    <row r="169" spans="1:8" x14ac:dyDescent="0.25">
      <c r="A169" s="6" t="s">
        <v>17</v>
      </c>
      <c r="B169" s="2">
        <v>0</v>
      </c>
      <c r="C169" s="2">
        <v>0</v>
      </c>
      <c r="D169" s="2"/>
      <c r="E169" s="2">
        <v>0</v>
      </c>
      <c r="F169" s="2"/>
      <c r="G169" s="2"/>
      <c r="H169" s="2">
        <v>0</v>
      </c>
    </row>
    <row r="170" spans="1:8" x14ac:dyDescent="0.25">
      <c r="A170" s="1" t="s">
        <v>220</v>
      </c>
      <c r="B170" s="2">
        <v>38.993690626810277</v>
      </c>
      <c r="C170" s="2">
        <v>197.70644892992379</v>
      </c>
      <c r="D170" s="2">
        <v>578.6070338306962</v>
      </c>
      <c r="E170" s="2">
        <v>236.70013955673403</v>
      </c>
      <c r="F170" s="2">
        <v>38.993687515343368</v>
      </c>
      <c r="G170" s="2">
        <v>0</v>
      </c>
      <c r="H170" s="2">
        <v>1091.0010004595076</v>
      </c>
    </row>
    <row r="171" spans="1:8" x14ac:dyDescent="0.25">
      <c r="A171" s="3" t="s">
        <v>36</v>
      </c>
      <c r="B171" s="2">
        <v>38.993690626810277</v>
      </c>
      <c r="C171" s="2">
        <v>197.70644892992379</v>
      </c>
      <c r="D171" s="2">
        <v>578.6070338306962</v>
      </c>
      <c r="E171" s="2">
        <v>236.70013955673403</v>
      </c>
      <c r="F171" s="2">
        <v>38.993687515343368</v>
      </c>
      <c r="G171" s="2">
        <v>0</v>
      </c>
      <c r="H171" s="2">
        <v>1091.0010004595076</v>
      </c>
    </row>
    <row r="172" spans="1:8" x14ac:dyDescent="0.25">
      <c r="A172" s="6" t="s">
        <v>10</v>
      </c>
      <c r="B172" s="2">
        <v>9.3584850036967389</v>
      </c>
      <c r="C172" s="2">
        <v>2.6569813852578741</v>
      </c>
      <c r="D172" s="2">
        <v>0</v>
      </c>
      <c r="E172" s="2">
        <v>12.015466388954612</v>
      </c>
      <c r="F172" s="2">
        <v>9.3584850036824179</v>
      </c>
      <c r="G172" s="2">
        <v>0</v>
      </c>
      <c r="H172" s="2">
        <v>33.389417781591646</v>
      </c>
    </row>
    <row r="173" spans="1:8" x14ac:dyDescent="0.25">
      <c r="A173" s="6" t="s">
        <v>11</v>
      </c>
      <c r="B173" s="2">
        <v>9.3584850036967406</v>
      </c>
      <c r="C173" s="2">
        <v>8.8706260309855836</v>
      </c>
      <c r="D173" s="2">
        <v>14.710056926289374</v>
      </c>
      <c r="E173" s="2">
        <v>18.229111034682322</v>
      </c>
      <c r="F173" s="2">
        <v>9.3584850036824179</v>
      </c>
      <c r="G173" s="2">
        <v>0</v>
      </c>
      <c r="H173" s="2">
        <v>60.526763999336438</v>
      </c>
    </row>
    <row r="174" spans="1:8" x14ac:dyDescent="0.25">
      <c r="A174" s="6" t="s">
        <v>12</v>
      </c>
      <c r="B174" s="2">
        <v>10.918232535119014</v>
      </c>
      <c r="C174" s="2">
        <v>7.6567521646508707</v>
      </c>
      <c r="D174" s="2">
        <v>45.77828015492792</v>
      </c>
      <c r="E174" s="2">
        <v>18.574984699769882</v>
      </c>
      <c r="F174" s="2">
        <v>10.918232504296114</v>
      </c>
      <c r="G174" s="2">
        <v>0</v>
      </c>
      <c r="H174" s="2">
        <v>93.846482058763812</v>
      </c>
    </row>
    <row r="175" spans="1:8" x14ac:dyDescent="0.25">
      <c r="A175" s="6" t="s">
        <v>13</v>
      </c>
      <c r="B175" s="2">
        <v>6.1612307124351537E-7</v>
      </c>
      <c r="C175" s="2">
        <v>27.359003491017223</v>
      </c>
      <c r="D175" s="2">
        <v>39.708910823254357</v>
      </c>
      <c r="E175" s="2">
        <v>27.359004107140294</v>
      </c>
      <c r="F175" s="2"/>
      <c r="G175" s="2">
        <v>0</v>
      </c>
      <c r="H175" s="2">
        <v>94.426919037534944</v>
      </c>
    </row>
    <row r="176" spans="1:8" x14ac:dyDescent="0.25">
      <c r="A176" s="6" t="s">
        <v>223</v>
      </c>
      <c r="B176" s="2">
        <v>9.3584850036824179</v>
      </c>
      <c r="C176" s="2">
        <v>0.14533148327973414</v>
      </c>
      <c r="D176" s="2">
        <v>0</v>
      </c>
      <c r="E176" s="2">
        <v>9.5038164869621546</v>
      </c>
      <c r="F176" s="2">
        <v>9.3584850036824179</v>
      </c>
      <c r="G176" s="2">
        <v>0</v>
      </c>
      <c r="H176" s="2">
        <v>28.366117977606727</v>
      </c>
    </row>
    <row r="177" spans="1:8" x14ac:dyDescent="0.25">
      <c r="A177" s="6" t="s">
        <v>14</v>
      </c>
      <c r="B177" s="2">
        <v>6.1612307204340722E-7</v>
      </c>
      <c r="C177" s="2">
        <v>35.615130341898777</v>
      </c>
      <c r="D177" s="2">
        <v>138.22016745508611</v>
      </c>
      <c r="E177" s="2">
        <v>35.615130958021844</v>
      </c>
      <c r="F177" s="2"/>
      <c r="G177" s="2">
        <v>0</v>
      </c>
      <c r="H177" s="2">
        <v>209.45042937112981</v>
      </c>
    </row>
    <row r="178" spans="1:8" x14ac:dyDescent="0.25">
      <c r="A178" s="6" t="s">
        <v>15</v>
      </c>
      <c r="B178" s="2">
        <v>6.1612307136501261E-7</v>
      </c>
      <c r="C178" s="2">
        <v>40.408588799117361</v>
      </c>
      <c r="D178" s="2">
        <v>179.50080170949386</v>
      </c>
      <c r="E178" s="2">
        <v>40.408589415240435</v>
      </c>
      <c r="F178" s="2"/>
      <c r="G178" s="2">
        <v>0</v>
      </c>
      <c r="H178" s="2">
        <v>260.31798053997471</v>
      </c>
    </row>
    <row r="179" spans="1:8" x14ac:dyDescent="0.25">
      <c r="A179" s="6" t="s">
        <v>16</v>
      </c>
      <c r="B179" s="2">
        <v>6.1612307132635381E-7</v>
      </c>
      <c r="C179" s="2">
        <v>39.650789581704935</v>
      </c>
      <c r="D179" s="2">
        <v>81.102207598234727</v>
      </c>
      <c r="E179" s="2">
        <v>39.650790197828009</v>
      </c>
      <c r="F179" s="2"/>
      <c r="G179" s="2">
        <v>0</v>
      </c>
      <c r="H179" s="2">
        <v>160.40378799389075</v>
      </c>
    </row>
    <row r="180" spans="1:8" x14ac:dyDescent="0.25">
      <c r="A180" s="6" t="s">
        <v>17</v>
      </c>
      <c r="B180" s="2">
        <v>6.1612307112989977E-7</v>
      </c>
      <c r="C180" s="2">
        <v>35.343245652011419</v>
      </c>
      <c r="D180" s="2">
        <v>79.586609163409861</v>
      </c>
      <c r="E180" s="2">
        <v>35.343246268134486</v>
      </c>
      <c r="F180" s="2"/>
      <c r="G180" s="2">
        <v>0</v>
      </c>
      <c r="H180" s="2">
        <v>150.27310169967885</v>
      </c>
    </row>
    <row r="181" spans="1:8" x14ac:dyDescent="0.25">
      <c r="A181" s="1" t="s">
        <v>226</v>
      </c>
      <c r="B181" s="2">
        <v>0.45372168884554248</v>
      </c>
      <c r="C181" s="2">
        <v>9.3324622827169765</v>
      </c>
      <c r="D181" s="2">
        <v>28.791933528567885</v>
      </c>
      <c r="E181" s="2">
        <v>9.7861839715625187</v>
      </c>
      <c r="F181" s="2">
        <v>0.45371965062514663</v>
      </c>
      <c r="G181" s="2">
        <v>0</v>
      </c>
      <c r="H181" s="2">
        <v>48.818021122318072</v>
      </c>
    </row>
    <row r="182" spans="1:8" x14ac:dyDescent="0.25">
      <c r="A182" s="3" t="s">
        <v>36</v>
      </c>
      <c r="B182" s="2">
        <v>0.45372168884554248</v>
      </c>
      <c r="C182" s="2">
        <v>9.3324622827169765</v>
      </c>
      <c r="D182" s="2">
        <v>28.791933528567885</v>
      </c>
      <c r="E182" s="2">
        <v>9.7861839715625187</v>
      </c>
      <c r="F182" s="2">
        <v>0.45371965062514663</v>
      </c>
      <c r="G182" s="2">
        <v>0</v>
      </c>
      <c r="H182" s="2">
        <v>48.818021122318072</v>
      </c>
    </row>
    <row r="183" spans="1:8" x14ac:dyDescent="0.25">
      <c r="A183" s="6" t="s">
        <v>10</v>
      </c>
      <c r="B183" s="2">
        <v>0.1917029878902064</v>
      </c>
      <c r="C183" s="2">
        <v>0.11779582267419279</v>
      </c>
      <c r="D183" s="2">
        <v>0</v>
      </c>
      <c r="E183" s="2">
        <v>0.30949881056439921</v>
      </c>
      <c r="F183" s="2">
        <v>0.19170298764842683</v>
      </c>
      <c r="G183" s="2">
        <v>0</v>
      </c>
      <c r="H183" s="2">
        <v>0.81070060877722527</v>
      </c>
    </row>
    <row r="184" spans="1:8" x14ac:dyDescent="0.25">
      <c r="A184" s="6" t="s">
        <v>11</v>
      </c>
      <c r="B184" s="2">
        <v>1.4902705768639911E-2</v>
      </c>
      <c r="C184" s="2">
        <v>0.56342516214441885</v>
      </c>
      <c r="D184" s="2">
        <v>0.62557911337096395</v>
      </c>
      <c r="E184" s="2">
        <v>0.57832786791305879</v>
      </c>
      <c r="F184" s="2">
        <v>1.490270575358827E-2</v>
      </c>
      <c r="G184" s="2">
        <v>0</v>
      </c>
      <c r="H184" s="2">
        <v>1.7971375549506698</v>
      </c>
    </row>
    <row r="185" spans="1:8" x14ac:dyDescent="0.25">
      <c r="A185" s="6" t="s">
        <v>12</v>
      </c>
      <c r="B185" s="2">
        <v>6.773957156446974E-3</v>
      </c>
      <c r="C185" s="2">
        <v>0.77524512996953754</v>
      </c>
      <c r="D185" s="2">
        <v>2.8537258107220946</v>
      </c>
      <c r="E185" s="2">
        <v>0.78201908712598456</v>
      </c>
      <c r="F185" s="2">
        <v>6.7739571607219884E-3</v>
      </c>
      <c r="G185" s="2">
        <v>0</v>
      </c>
      <c r="H185" s="2">
        <v>4.4245379421347861</v>
      </c>
    </row>
    <row r="186" spans="1:8" x14ac:dyDescent="0.25">
      <c r="A186" s="6" t="s">
        <v>13</v>
      </c>
      <c r="B186" s="2">
        <v>4.0759356777345033E-7</v>
      </c>
      <c r="C186" s="2">
        <v>1.2888433206498024</v>
      </c>
      <c r="D186" s="2">
        <v>3.9128256498476874</v>
      </c>
      <c r="E186" s="2">
        <v>1.28884372824337</v>
      </c>
      <c r="F186" s="2"/>
      <c r="G186" s="2">
        <v>0</v>
      </c>
      <c r="H186" s="2">
        <v>6.4905131063344275</v>
      </c>
    </row>
    <row r="187" spans="1:8" x14ac:dyDescent="0.25">
      <c r="A187" s="6" t="s">
        <v>223</v>
      </c>
      <c r="B187" s="2">
        <v>0.24034000006240955</v>
      </c>
      <c r="C187" s="2">
        <v>3.8347010853783943E-3</v>
      </c>
      <c r="D187" s="2">
        <v>0</v>
      </c>
      <c r="E187" s="2">
        <v>0.24417470114778791</v>
      </c>
      <c r="F187" s="2">
        <v>0.24034000006240955</v>
      </c>
      <c r="G187" s="2">
        <v>0</v>
      </c>
      <c r="H187" s="2">
        <v>0.72868940235798541</v>
      </c>
    </row>
    <row r="188" spans="1:8" x14ac:dyDescent="0.25">
      <c r="A188" s="6" t="s">
        <v>14</v>
      </c>
      <c r="B188" s="2">
        <v>4.0759356828065747E-7</v>
      </c>
      <c r="C188" s="2">
        <v>1.5988369093474615</v>
      </c>
      <c r="D188" s="2">
        <v>6.4808166032490115</v>
      </c>
      <c r="E188" s="2">
        <v>1.5988373169410299</v>
      </c>
      <c r="F188" s="2"/>
      <c r="G188" s="2">
        <v>0</v>
      </c>
      <c r="H188" s="2">
        <v>9.6784912371310714</v>
      </c>
    </row>
    <row r="189" spans="1:8" x14ac:dyDescent="0.25">
      <c r="A189" s="6" t="s">
        <v>15</v>
      </c>
      <c r="B189" s="2">
        <v>4.075935679009839E-7</v>
      </c>
      <c r="C189" s="2">
        <v>1.7263992463319771</v>
      </c>
      <c r="D189" s="2">
        <v>8.0307845467373085</v>
      </c>
      <c r="E189" s="2">
        <v>1.7263996539255451</v>
      </c>
      <c r="F189" s="2"/>
      <c r="G189" s="2">
        <v>0</v>
      </c>
      <c r="H189" s="2">
        <v>11.483583854588399</v>
      </c>
    </row>
    <row r="190" spans="1:8" x14ac:dyDescent="0.25">
      <c r="A190" s="6" t="s">
        <v>16</v>
      </c>
      <c r="B190" s="2">
        <v>4.0759356792943605E-7</v>
      </c>
      <c r="C190" s="2">
        <v>1.7103816559884319</v>
      </c>
      <c r="D190" s="2">
        <v>3.4601184926639541</v>
      </c>
      <c r="E190" s="2">
        <v>1.7103820635819997</v>
      </c>
      <c r="F190" s="2"/>
      <c r="G190" s="2">
        <v>0</v>
      </c>
      <c r="H190" s="2">
        <v>6.880882619827954</v>
      </c>
    </row>
    <row r="191" spans="1:8" x14ac:dyDescent="0.25">
      <c r="A191" s="6" t="s">
        <v>17</v>
      </c>
      <c r="B191" s="2">
        <v>4.0759356774100357E-7</v>
      </c>
      <c r="C191" s="2">
        <v>1.5477003345257765</v>
      </c>
      <c r="D191" s="2">
        <v>3.4280833119768634</v>
      </c>
      <c r="E191" s="2">
        <v>1.5477007421193443</v>
      </c>
      <c r="F191" s="2"/>
      <c r="G191" s="2">
        <v>0</v>
      </c>
      <c r="H191" s="2">
        <v>6.523484796215552</v>
      </c>
    </row>
    <row r="192" spans="1:8" x14ac:dyDescent="0.25">
      <c r="A192" s="1" t="s">
        <v>219</v>
      </c>
      <c r="B192" s="2">
        <v>0</v>
      </c>
      <c r="C192" s="2">
        <v>0</v>
      </c>
      <c r="D192" s="2">
        <v>1.0521900000000008</v>
      </c>
      <c r="E192" s="2">
        <v>0</v>
      </c>
      <c r="F192" s="2">
        <v>0</v>
      </c>
      <c r="G192" s="2"/>
      <c r="H192" s="2">
        <v>1.0521900000000008</v>
      </c>
    </row>
    <row r="193" spans="1:8" x14ac:dyDescent="0.25">
      <c r="A193" s="3" t="s">
        <v>36</v>
      </c>
      <c r="B193" s="2">
        <v>0</v>
      </c>
      <c r="C193" s="2">
        <v>0</v>
      </c>
      <c r="D193" s="2">
        <v>1.0521900000000008</v>
      </c>
      <c r="E193" s="2">
        <v>0</v>
      </c>
      <c r="F193" s="2">
        <v>0</v>
      </c>
      <c r="G193" s="2"/>
      <c r="H193" s="2">
        <v>1.0521900000000008</v>
      </c>
    </row>
    <row r="194" spans="1:8" x14ac:dyDescent="0.25">
      <c r="A194" s="6" t="s">
        <v>10</v>
      </c>
      <c r="B194" s="2">
        <v>0</v>
      </c>
      <c r="C194" s="2">
        <v>0</v>
      </c>
      <c r="D194" s="2"/>
      <c r="E194" s="2">
        <v>0</v>
      </c>
      <c r="F194" s="2">
        <v>0</v>
      </c>
      <c r="G194" s="2"/>
      <c r="H194" s="2">
        <v>0</v>
      </c>
    </row>
    <row r="195" spans="1:8" x14ac:dyDescent="0.25">
      <c r="A195" s="6" t="s">
        <v>11</v>
      </c>
      <c r="B195" s="2">
        <v>0</v>
      </c>
      <c r="C195" s="2">
        <v>0</v>
      </c>
      <c r="D195" s="2">
        <v>0.19485000000000019</v>
      </c>
      <c r="E195" s="2">
        <v>0</v>
      </c>
      <c r="F195" s="2">
        <v>0</v>
      </c>
      <c r="G195" s="2"/>
      <c r="H195" s="2">
        <v>0.19485000000000019</v>
      </c>
    </row>
    <row r="196" spans="1:8" x14ac:dyDescent="0.25">
      <c r="A196" s="6" t="s">
        <v>12</v>
      </c>
      <c r="B196" s="2">
        <v>0</v>
      </c>
      <c r="C196" s="2">
        <v>0</v>
      </c>
      <c r="D196" s="2">
        <v>0.19485000000000019</v>
      </c>
      <c r="E196" s="2">
        <v>0</v>
      </c>
      <c r="F196" s="2">
        <v>0</v>
      </c>
      <c r="G196" s="2"/>
      <c r="H196" s="2">
        <v>0.19485000000000019</v>
      </c>
    </row>
    <row r="197" spans="1:8" x14ac:dyDescent="0.25">
      <c r="A197" s="6" t="s">
        <v>13</v>
      </c>
      <c r="B197" s="2">
        <v>0</v>
      </c>
      <c r="C197" s="2">
        <v>0</v>
      </c>
      <c r="D197" s="2">
        <v>0.19485000000000019</v>
      </c>
      <c r="E197" s="2">
        <v>0</v>
      </c>
      <c r="F197" s="2">
        <v>0</v>
      </c>
      <c r="G197" s="2"/>
      <c r="H197" s="2">
        <v>0.19485000000000019</v>
      </c>
    </row>
    <row r="198" spans="1:8" x14ac:dyDescent="0.25">
      <c r="A198" s="6" t="s">
        <v>223</v>
      </c>
      <c r="B198" s="2">
        <v>0</v>
      </c>
      <c r="C198" s="2">
        <v>0</v>
      </c>
      <c r="D198" s="2"/>
      <c r="E198" s="2">
        <v>0</v>
      </c>
      <c r="F198" s="2">
        <v>0</v>
      </c>
      <c r="G198" s="2"/>
      <c r="H198" s="2">
        <v>0</v>
      </c>
    </row>
    <row r="199" spans="1:8" x14ac:dyDescent="0.25">
      <c r="A199" s="6" t="s">
        <v>14</v>
      </c>
      <c r="B199" s="2">
        <v>0</v>
      </c>
      <c r="C199" s="2">
        <v>0</v>
      </c>
      <c r="D199" s="2">
        <v>0.19485000000000019</v>
      </c>
      <c r="E199" s="2">
        <v>0</v>
      </c>
      <c r="F199" s="2">
        <v>0</v>
      </c>
      <c r="G199" s="2"/>
      <c r="H199" s="2">
        <v>0.19485000000000019</v>
      </c>
    </row>
    <row r="200" spans="1:8" x14ac:dyDescent="0.25">
      <c r="A200" s="6" t="s">
        <v>15</v>
      </c>
      <c r="B200" s="2">
        <v>0</v>
      </c>
      <c r="C200" s="2">
        <v>0</v>
      </c>
      <c r="D200" s="2">
        <v>0.19485000000000019</v>
      </c>
      <c r="E200" s="2">
        <v>0</v>
      </c>
      <c r="F200" s="2">
        <v>0</v>
      </c>
      <c r="G200" s="2"/>
      <c r="H200" s="2">
        <v>0.19485000000000019</v>
      </c>
    </row>
    <row r="201" spans="1:8" x14ac:dyDescent="0.25">
      <c r="A201" s="6" t="s">
        <v>16</v>
      </c>
      <c r="B201" s="2">
        <v>0</v>
      </c>
      <c r="C201" s="2">
        <v>0</v>
      </c>
      <c r="D201" s="2">
        <v>3.8970000000000039E-2</v>
      </c>
      <c r="E201" s="2">
        <v>0</v>
      </c>
      <c r="F201" s="2">
        <v>0</v>
      </c>
      <c r="G201" s="2"/>
      <c r="H201" s="2">
        <v>3.8970000000000039E-2</v>
      </c>
    </row>
    <row r="202" spans="1:8" x14ac:dyDescent="0.25">
      <c r="A202" s="6" t="s">
        <v>17</v>
      </c>
      <c r="B202" s="2">
        <v>0</v>
      </c>
      <c r="C202" s="2">
        <v>0</v>
      </c>
      <c r="D202" s="2">
        <v>3.8970000000000039E-2</v>
      </c>
      <c r="E202" s="2">
        <v>0</v>
      </c>
      <c r="F202" s="2">
        <v>0</v>
      </c>
      <c r="G202" s="2"/>
      <c r="H202" s="2">
        <v>3.8970000000000039E-2</v>
      </c>
    </row>
    <row r="203" spans="1:8" x14ac:dyDescent="0.25">
      <c r="A203" s="1" t="s">
        <v>227</v>
      </c>
      <c r="B203" s="2">
        <v>1.086947096669441</v>
      </c>
      <c r="C203" s="2">
        <v>6.1889303409423588</v>
      </c>
      <c r="D203" s="2">
        <v>15.682230734907565</v>
      </c>
      <c r="E203" s="2">
        <v>7.2758774376118005</v>
      </c>
      <c r="F203" s="2">
        <v>1.0869470970985919</v>
      </c>
      <c r="G203" s="2">
        <v>0</v>
      </c>
      <c r="H203" s="2">
        <v>31.320932707229758</v>
      </c>
    </row>
    <row r="204" spans="1:8" x14ac:dyDescent="0.25">
      <c r="A204" s="3" t="s">
        <v>36</v>
      </c>
      <c r="B204" s="2">
        <v>1.086947096669441</v>
      </c>
      <c r="C204" s="2">
        <v>6.1889303409423588</v>
      </c>
      <c r="D204" s="2">
        <v>15.682230734907565</v>
      </c>
      <c r="E204" s="2">
        <v>7.2758774376118005</v>
      </c>
      <c r="F204" s="2">
        <v>1.0869470970985919</v>
      </c>
      <c r="G204" s="2">
        <v>0</v>
      </c>
      <c r="H204" s="2">
        <v>31.320932707229758</v>
      </c>
    </row>
    <row r="205" spans="1:8" x14ac:dyDescent="0.25">
      <c r="A205" s="6" t="s">
        <v>10</v>
      </c>
      <c r="B205" s="2">
        <v>0.19463345832830906</v>
      </c>
      <c r="C205" s="2">
        <v>0.13034022409070012</v>
      </c>
      <c r="D205" s="2">
        <v>0</v>
      </c>
      <c r="E205" s="2">
        <v>0.3249736824190092</v>
      </c>
      <c r="F205" s="2">
        <v>0.19463345833036264</v>
      </c>
      <c r="G205" s="2">
        <v>0</v>
      </c>
      <c r="H205" s="2">
        <v>0.8445808231683809</v>
      </c>
    </row>
    <row r="206" spans="1:8" x14ac:dyDescent="0.25">
      <c r="A206" s="6" t="s">
        <v>11</v>
      </c>
      <c r="B206" s="2">
        <v>0.15869880776979089</v>
      </c>
      <c r="C206" s="2">
        <v>0.4700657666999431</v>
      </c>
      <c r="D206" s="2">
        <v>0.68805212045350062</v>
      </c>
      <c r="E206" s="2">
        <v>0.62876457446973388</v>
      </c>
      <c r="F206" s="2">
        <v>0.15869880796204497</v>
      </c>
      <c r="G206" s="2">
        <v>0</v>
      </c>
      <c r="H206" s="2">
        <v>2.1042800773550137</v>
      </c>
    </row>
    <row r="207" spans="1:8" x14ac:dyDescent="0.25">
      <c r="A207" s="6" t="s">
        <v>12</v>
      </c>
      <c r="B207" s="2">
        <v>0.12939867515156281</v>
      </c>
      <c r="C207" s="2">
        <v>0.24909209411477487</v>
      </c>
      <c r="D207" s="2">
        <v>2.3866798334997155</v>
      </c>
      <c r="E207" s="2">
        <v>0.37849076926633768</v>
      </c>
      <c r="F207" s="2">
        <v>0.12939867515391695</v>
      </c>
      <c r="G207" s="2">
        <v>0</v>
      </c>
      <c r="H207" s="2">
        <v>3.2730600471863074</v>
      </c>
    </row>
    <row r="208" spans="1:8" x14ac:dyDescent="0.25">
      <c r="A208" s="6" t="s">
        <v>13</v>
      </c>
      <c r="B208" s="2">
        <v>0.10550814686703734</v>
      </c>
      <c r="C208" s="2">
        <v>0.48229733787022283</v>
      </c>
      <c r="D208" s="2">
        <v>1.2818114705738743</v>
      </c>
      <c r="E208" s="2">
        <v>0.58780548473726013</v>
      </c>
      <c r="F208" s="2">
        <v>0.10550814682611537</v>
      </c>
      <c r="G208" s="2">
        <v>0</v>
      </c>
      <c r="H208" s="2">
        <v>2.5629305868745096</v>
      </c>
    </row>
    <row r="209" spans="1:8" x14ac:dyDescent="0.25">
      <c r="A209" s="6" t="s">
        <v>223</v>
      </c>
      <c r="B209" s="2">
        <v>0.2387049001067296</v>
      </c>
      <c r="C209" s="2">
        <v>3.6323116344990892E-3</v>
      </c>
      <c r="D209" s="2">
        <v>0</v>
      </c>
      <c r="E209" s="2">
        <v>0.24233721174122866</v>
      </c>
      <c r="F209" s="2">
        <v>0.2387049001067296</v>
      </c>
      <c r="G209" s="2">
        <v>0</v>
      </c>
      <c r="H209" s="2">
        <v>0.723379323589187</v>
      </c>
    </row>
    <row r="210" spans="1:8" x14ac:dyDescent="0.25">
      <c r="A210" s="6" t="s">
        <v>14</v>
      </c>
      <c r="B210" s="2">
        <v>8.6028462314146653E-2</v>
      </c>
      <c r="C210" s="2">
        <v>0.72937272496688721</v>
      </c>
      <c r="D210" s="2">
        <v>2.4478376893511142</v>
      </c>
      <c r="E210" s="2">
        <v>0.81540118728103383</v>
      </c>
      <c r="F210" s="2">
        <v>8.6028462296386568E-2</v>
      </c>
      <c r="G210" s="2">
        <v>0</v>
      </c>
      <c r="H210" s="2">
        <v>4.1646685262095691</v>
      </c>
    </row>
    <row r="211" spans="1:8" x14ac:dyDescent="0.25">
      <c r="A211" s="6" t="s">
        <v>15</v>
      </c>
      <c r="B211" s="2">
        <v>7.0145259226164602E-2</v>
      </c>
      <c r="C211" s="2">
        <v>1.0591040683652502</v>
      </c>
      <c r="D211" s="2">
        <v>3.6832146248344362</v>
      </c>
      <c r="E211" s="2">
        <v>1.1292493275914148</v>
      </c>
      <c r="F211" s="2">
        <v>7.0145259372984603E-2</v>
      </c>
      <c r="G211" s="2">
        <v>0</v>
      </c>
      <c r="H211" s="2">
        <v>6.0118585393902508</v>
      </c>
    </row>
    <row r="212" spans="1:8" x14ac:dyDescent="0.25">
      <c r="A212" s="6" t="s">
        <v>16</v>
      </c>
      <c r="B212" s="2">
        <v>5.7194529253834073E-2</v>
      </c>
      <c r="C212" s="2">
        <v>1.5309432297322121</v>
      </c>
      <c r="D212" s="2">
        <v>2.1254783367305001</v>
      </c>
      <c r="E212" s="2">
        <v>1.5881377589860464</v>
      </c>
      <c r="F212" s="2">
        <v>5.7194529358802135E-2</v>
      </c>
      <c r="G212" s="2">
        <v>0</v>
      </c>
      <c r="H212" s="2">
        <v>5.358948384061395</v>
      </c>
    </row>
    <row r="213" spans="1:8" x14ac:dyDescent="0.25">
      <c r="A213" s="6" t="s">
        <v>17</v>
      </c>
      <c r="B213" s="2">
        <v>4.6634857651866007E-2</v>
      </c>
      <c r="C213" s="2">
        <v>1.5340825834678704</v>
      </c>
      <c r="D213" s="2">
        <v>3.069156659464424</v>
      </c>
      <c r="E213" s="2">
        <v>1.5807174411197364</v>
      </c>
      <c r="F213" s="2">
        <v>4.6634857691248886E-2</v>
      </c>
      <c r="G213" s="2">
        <v>0</v>
      </c>
      <c r="H213" s="2">
        <v>6.2772263993951452</v>
      </c>
    </row>
    <row r="214" spans="1:8" x14ac:dyDescent="0.25">
      <c r="A214" s="1" t="s">
        <v>2</v>
      </c>
      <c r="B214" s="2">
        <v>296.86140307647105</v>
      </c>
      <c r="C214" s="2">
        <v>2581.049478109308</v>
      </c>
      <c r="D214" s="2">
        <v>5258.1567329045001</v>
      </c>
      <c r="E214" s="2">
        <v>2877.9108811857795</v>
      </c>
      <c r="F214" s="2">
        <v>296.86136198001327</v>
      </c>
      <c r="G214" s="2">
        <v>0</v>
      </c>
      <c r="H214" s="2">
        <v>11310.839857256075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3:F27"/>
  <sheetViews>
    <sheetView workbookViewId="0">
      <selection activeCell="D6" sqref="D6"/>
    </sheetView>
  </sheetViews>
  <sheetFormatPr baseColWidth="10" defaultRowHeight="15" x14ac:dyDescent="0.25"/>
  <cols>
    <col min="1" max="1" width="22.42578125" bestFit="1" customWidth="1"/>
    <col min="2" max="2" width="23.7109375" bestFit="1" customWidth="1"/>
    <col min="3" max="17" width="12" bestFit="1" customWidth="1"/>
    <col min="18" max="18" width="15.5703125" bestFit="1" customWidth="1"/>
    <col min="19" max="19" width="12" bestFit="1" customWidth="1"/>
    <col min="20" max="20" width="15.5703125" customWidth="1"/>
    <col min="21" max="54" width="12" bestFit="1" customWidth="1"/>
    <col min="55" max="55" width="12.7109375" bestFit="1" customWidth="1"/>
    <col min="56" max="63" width="12" bestFit="1" customWidth="1"/>
    <col min="64" max="64" width="12.42578125" bestFit="1" customWidth="1"/>
    <col min="65" max="155" width="12" bestFit="1" customWidth="1"/>
    <col min="156" max="156" width="12.5703125" bestFit="1" customWidth="1"/>
    <col min="157" max="174" width="12" bestFit="1" customWidth="1"/>
    <col min="175" max="175" width="12.85546875" bestFit="1" customWidth="1"/>
    <col min="176" max="193" width="12" bestFit="1" customWidth="1"/>
    <col min="194" max="194" width="12.5703125" bestFit="1" customWidth="1"/>
    <col min="195" max="212" width="12" bestFit="1" customWidth="1"/>
    <col min="213" max="213" width="13.5703125" bestFit="1" customWidth="1"/>
    <col min="214" max="249" width="12" bestFit="1" customWidth="1"/>
    <col min="250" max="250" width="12.42578125" bestFit="1" customWidth="1"/>
    <col min="251" max="307" width="12" bestFit="1" customWidth="1"/>
    <col min="308" max="308" width="15.5703125" bestFit="1" customWidth="1"/>
  </cols>
  <sheetData>
    <row r="3" spans="1:4" x14ac:dyDescent="0.25">
      <c r="A3" s="4" t="s">
        <v>18</v>
      </c>
      <c r="B3" s="4" t="s">
        <v>0</v>
      </c>
    </row>
    <row r="4" spans="1:4" x14ac:dyDescent="0.25">
      <c r="B4" t="s">
        <v>27</v>
      </c>
      <c r="C4" t="s">
        <v>48</v>
      </c>
      <c r="D4" t="s">
        <v>2</v>
      </c>
    </row>
    <row r="5" spans="1:4" x14ac:dyDescent="0.25">
      <c r="A5" s="4" t="s">
        <v>3</v>
      </c>
      <c r="B5" t="s">
        <v>13</v>
      </c>
    </row>
    <row r="6" spans="1:4" x14ac:dyDescent="0.25">
      <c r="A6" s="1" t="s">
        <v>161</v>
      </c>
      <c r="B6" s="2">
        <v>0.58327186732883407</v>
      </c>
      <c r="C6" s="2">
        <v>0.58327186732883407</v>
      </c>
      <c r="D6" s="2">
        <v>0.58327186732883407</v>
      </c>
    </row>
    <row r="7" spans="1:4" x14ac:dyDescent="0.25">
      <c r="A7" s="1" t="s">
        <v>166</v>
      </c>
      <c r="B7" s="2">
        <v>0.97997391495768993</v>
      </c>
      <c r="C7" s="2">
        <v>0.97997391495768993</v>
      </c>
      <c r="D7" s="2">
        <v>0.97997391495768993</v>
      </c>
    </row>
    <row r="8" spans="1:4" x14ac:dyDescent="0.25">
      <c r="A8" s="1" t="s">
        <v>163</v>
      </c>
      <c r="B8" s="2">
        <v>0.90380235477311976</v>
      </c>
      <c r="C8" s="2">
        <v>0.90380235477311976</v>
      </c>
      <c r="D8" s="2">
        <v>0.90380235477311976</v>
      </c>
    </row>
    <row r="9" spans="1:4" x14ac:dyDescent="0.25">
      <c r="A9" s="1" t="s">
        <v>167</v>
      </c>
      <c r="B9" s="2">
        <v>0.63782701387237606</v>
      </c>
      <c r="C9" s="2">
        <v>0.63782701387237606</v>
      </c>
      <c r="D9" s="2">
        <v>0.63782701387237606</v>
      </c>
    </row>
    <row r="10" spans="1:4" x14ac:dyDescent="0.25">
      <c r="A10" s="1" t="s">
        <v>168</v>
      </c>
      <c r="B10" s="2">
        <v>1.3126476561403755</v>
      </c>
      <c r="C10" s="2">
        <v>1.3126476561403755</v>
      </c>
      <c r="D10" s="2">
        <v>1.3126476561403755</v>
      </c>
    </row>
    <row r="11" spans="1:4" x14ac:dyDescent="0.25">
      <c r="A11" s="1" t="s">
        <v>162</v>
      </c>
      <c r="B11" s="2">
        <v>0.993086744204004</v>
      </c>
      <c r="C11" s="2">
        <v>0.993086744204004</v>
      </c>
      <c r="D11" s="2">
        <v>0.993086744204004</v>
      </c>
    </row>
    <row r="12" spans="1:4" x14ac:dyDescent="0.25">
      <c r="A12" s="1" t="s">
        <v>169</v>
      </c>
      <c r="B12" s="2">
        <v>1.2863706701330129</v>
      </c>
      <c r="C12" s="2">
        <v>1.2863706701330129</v>
      </c>
      <c r="D12" s="2">
        <v>1.2863706701330129</v>
      </c>
    </row>
    <row r="13" spans="1:4" x14ac:dyDescent="0.25">
      <c r="A13" s="1" t="s">
        <v>164</v>
      </c>
      <c r="B13" s="2">
        <v>1.2945665604547558</v>
      </c>
      <c r="C13" s="2">
        <v>1.2945665604547558</v>
      </c>
      <c r="D13" s="2">
        <v>1.2945665604547558</v>
      </c>
    </row>
    <row r="14" spans="1:4" x14ac:dyDescent="0.25">
      <c r="A14" s="1" t="s">
        <v>170</v>
      </c>
      <c r="B14" s="2">
        <v>2.2696042532586236</v>
      </c>
      <c r="C14" s="2">
        <v>2.2696042532586236</v>
      </c>
      <c r="D14" s="2">
        <v>2.2696042532586236</v>
      </c>
    </row>
    <row r="15" spans="1:4" x14ac:dyDescent="0.25">
      <c r="A15" s="1" t="s">
        <v>2</v>
      </c>
      <c r="B15" s="2">
        <v>10.261151035122792</v>
      </c>
      <c r="C15" s="2">
        <v>10.261151035122792</v>
      </c>
      <c r="D15" s="2">
        <v>10.261151035122792</v>
      </c>
    </row>
    <row r="18" spans="6:6" x14ac:dyDescent="0.25">
      <c r="F18" s="1" t="s">
        <v>161</v>
      </c>
    </row>
    <row r="19" spans="6:6" x14ac:dyDescent="0.25">
      <c r="F19" s="1" t="s">
        <v>166</v>
      </c>
    </row>
    <row r="20" spans="6:6" x14ac:dyDescent="0.25">
      <c r="F20" s="1" t="s">
        <v>167</v>
      </c>
    </row>
    <row r="21" spans="6:6" x14ac:dyDescent="0.25">
      <c r="F21" s="1" t="s">
        <v>163</v>
      </c>
    </row>
    <row r="22" spans="6:6" x14ac:dyDescent="0.25">
      <c r="F22" s="1" t="s">
        <v>164</v>
      </c>
    </row>
    <row r="23" spans="6:6" x14ac:dyDescent="0.25">
      <c r="F23" s="1" t="s">
        <v>165</v>
      </c>
    </row>
    <row r="24" spans="6:6" x14ac:dyDescent="0.25">
      <c r="F24" s="1" t="s">
        <v>162</v>
      </c>
    </row>
    <row r="25" spans="6:6" x14ac:dyDescent="0.25">
      <c r="F25" s="1" t="s">
        <v>168</v>
      </c>
    </row>
    <row r="26" spans="6:6" x14ac:dyDescent="0.25">
      <c r="F26" s="1" t="s">
        <v>169</v>
      </c>
    </row>
    <row r="27" spans="6:6" x14ac:dyDescent="0.25">
      <c r="F27" s="1" t="s">
        <v>170</v>
      </c>
    </row>
  </sheetData>
  <sortState ref="A3:D15">
    <sortCondition ref="A6" customList="Mineralöl,NE-Metalle,Eisen &amp; Stahl,Restl. Verarb. Gew.,Chemie,Baustoffe,Maschinenbau,Papier,Fahrzeuge"/>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8"/>
  <dimension ref="A3:AN15"/>
  <sheetViews>
    <sheetView workbookViewId="0">
      <selection activeCell="A6" sqref="A6:A14"/>
    </sheetView>
  </sheetViews>
  <sheetFormatPr baseColWidth="10" defaultRowHeight="15" x14ac:dyDescent="0.25"/>
  <cols>
    <col min="1" max="1" width="22.42578125" bestFit="1" customWidth="1"/>
    <col min="2" max="2" width="23.7109375" bestFit="1" customWidth="1"/>
    <col min="3" max="17" width="12" bestFit="1" customWidth="1"/>
    <col min="18" max="18" width="15.5703125" bestFit="1" customWidth="1"/>
    <col min="19" max="19" width="12" bestFit="1" customWidth="1"/>
    <col min="20" max="20" width="15.5703125" customWidth="1"/>
    <col min="21" max="54" width="12" bestFit="1" customWidth="1"/>
    <col min="55" max="55" width="12.7109375" bestFit="1" customWidth="1"/>
    <col min="56" max="63" width="12" bestFit="1" customWidth="1"/>
    <col min="64" max="64" width="12.42578125" bestFit="1" customWidth="1"/>
    <col min="65" max="155" width="12" bestFit="1" customWidth="1"/>
    <col min="156" max="156" width="12.5703125" bestFit="1" customWidth="1"/>
    <col min="157" max="174" width="12" bestFit="1" customWidth="1"/>
    <col min="175" max="175" width="12.85546875" bestFit="1" customWidth="1"/>
    <col min="176" max="193" width="12" bestFit="1" customWidth="1"/>
    <col min="194" max="194" width="12.5703125" bestFit="1" customWidth="1"/>
    <col min="195" max="212" width="12" bestFit="1" customWidth="1"/>
    <col min="213" max="213" width="13.5703125" bestFit="1" customWidth="1"/>
    <col min="214" max="249" width="12" bestFit="1" customWidth="1"/>
    <col min="250" max="250" width="12.42578125" bestFit="1" customWidth="1"/>
    <col min="251" max="307" width="12" bestFit="1" customWidth="1"/>
    <col min="308" max="308" width="15.5703125" bestFit="1" customWidth="1"/>
  </cols>
  <sheetData>
    <row r="3" spans="1:40" x14ac:dyDescent="0.25">
      <c r="A3" s="4" t="s">
        <v>24</v>
      </c>
      <c r="B3" s="4" t="s">
        <v>0</v>
      </c>
    </row>
    <row r="4" spans="1:40" x14ac:dyDescent="0.25">
      <c r="B4" t="s">
        <v>79</v>
      </c>
      <c r="C4" t="s">
        <v>191</v>
      </c>
      <c r="D4" t="s">
        <v>84</v>
      </c>
      <c r="E4" t="s">
        <v>192</v>
      </c>
      <c r="F4" t="s">
        <v>27</v>
      </c>
      <c r="G4" t="s">
        <v>48</v>
      </c>
      <c r="H4" t="s">
        <v>29</v>
      </c>
      <c r="I4" t="s">
        <v>194</v>
      </c>
      <c r="J4" t="s">
        <v>30</v>
      </c>
      <c r="K4" t="s">
        <v>195</v>
      </c>
      <c r="L4" t="s">
        <v>31</v>
      </c>
      <c r="M4" t="s">
        <v>196</v>
      </c>
      <c r="N4" t="s">
        <v>80</v>
      </c>
      <c r="O4" t="s">
        <v>197</v>
      </c>
      <c r="P4" t="s">
        <v>82</v>
      </c>
      <c r="Q4" t="s">
        <v>198</v>
      </c>
      <c r="R4" t="s">
        <v>85</v>
      </c>
      <c r="S4" t="s">
        <v>199</v>
      </c>
      <c r="T4" t="s">
        <v>86</v>
      </c>
      <c r="U4" t="s">
        <v>200</v>
      </c>
      <c r="V4" t="s">
        <v>87</v>
      </c>
      <c r="W4" t="s">
        <v>201</v>
      </c>
      <c r="X4" t="s">
        <v>88</v>
      </c>
      <c r="Y4" t="s">
        <v>202</v>
      </c>
      <c r="Z4" t="s">
        <v>68</v>
      </c>
      <c r="AA4" t="s">
        <v>193</v>
      </c>
      <c r="AB4" t="s">
        <v>224</v>
      </c>
      <c r="AC4" t="s">
        <v>232</v>
      </c>
      <c r="AD4" t="s">
        <v>225</v>
      </c>
      <c r="AE4" t="s">
        <v>233</v>
      </c>
      <c r="AF4" t="s">
        <v>220</v>
      </c>
      <c r="AG4" t="s">
        <v>234</v>
      </c>
      <c r="AH4" t="s">
        <v>226</v>
      </c>
      <c r="AI4" t="s">
        <v>235</v>
      </c>
      <c r="AJ4" t="s">
        <v>219</v>
      </c>
      <c r="AK4" t="s">
        <v>236</v>
      </c>
      <c r="AL4" t="s">
        <v>227</v>
      </c>
      <c r="AM4" t="s">
        <v>237</v>
      </c>
      <c r="AN4" t="s">
        <v>2</v>
      </c>
    </row>
    <row r="5" spans="1:40" x14ac:dyDescent="0.25">
      <c r="A5" s="4" t="s">
        <v>3</v>
      </c>
      <c r="B5" t="s">
        <v>13</v>
      </c>
      <c r="D5" t="s">
        <v>13</v>
      </c>
      <c r="F5" t="s">
        <v>13</v>
      </c>
      <c r="H5" t="s">
        <v>13</v>
      </c>
      <c r="J5" t="s">
        <v>13</v>
      </c>
      <c r="L5" t="s">
        <v>13</v>
      </c>
      <c r="N5" t="s">
        <v>13</v>
      </c>
      <c r="P5" t="s">
        <v>13</v>
      </c>
      <c r="R5" t="s">
        <v>13</v>
      </c>
      <c r="T5" t="s">
        <v>13</v>
      </c>
      <c r="V5" t="s">
        <v>13</v>
      </c>
      <c r="X5" t="s">
        <v>13</v>
      </c>
      <c r="Z5" t="s">
        <v>13</v>
      </c>
      <c r="AB5" t="s">
        <v>13</v>
      </c>
      <c r="AD5" t="s">
        <v>13</v>
      </c>
      <c r="AF5" t="s">
        <v>13</v>
      </c>
      <c r="AH5" t="s">
        <v>13</v>
      </c>
      <c r="AJ5" t="s">
        <v>13</v>
      </c>
      <c r="AL5" t="s">
        <v>13</v>
      </c>
    </row>
    <row r="6" spans="1:40" x14ac:dyDescent="0.25">
      <c r="A6" s="1" t="s">
        <v>161</v>
      </c>
      <c r="B6" s="2">
        <v>0.37630608529016557</v>
      </c>
      <c r="C6" s="2">
        <v>0.37630608529016557</v>
      </c>
      <c r="D6" s="2">
        <v>1.3180183284113183</v>
      </c>
      <c r="E6" s="2">
        <v>1.3180183284113183</v>
      </c>
      <c r="F6" s="2">
        <v>0.28280561958294342</v>
      </c>
      <c r="G6" s="2">
        <v>0.28280561958294342</v>
      </c>
      <c r="H6" s="2">
        <v>0.30208159416296948</v>
      </c>
      <c r="I6" s="2">
        <v>0.30208159416296948</v>
      </c>
      <c r="J6" s="2">
        <v>0.30142534946984434</v>
      </c>
      <c r="K6" s="2">
        <v>0.30142534946984434</v>
      </c>
      <c r="L6" s="2">
        <v>0.41794033530099733</v>
      </c>
      <c r="M6" s="2">
        <v>0.41794033530099733</v>
      </c>
      <c r="N6" s="2">
        <v>2.2645729082151673</v>
      </c>
      <c r="O6" s="2">
        <v>2.2645729082151673</v>
      </c>
      <c r="P6" s="2">
        <v>0.59905965151769869</v>
      </c>
      <c r="Q6" s="2">
        <v>0.59905965151769869</v>
      </c>
      <c r="R6" s="2">
        <v>0.56061391918860426</v>
      </c>
      <c r="S6" s="2">
        <v>0.56061391918860426</v>
      </c>
      <c r="T6" s="2">
        <v>0.67933512118229766</v>
      </c>
      <c r="U6" s="2">
        <v>0.67933512118229766</v>
      </c>
      <c r="V6" s="2">
        <v>3.1052906212554068</v>
      </c>
      <c r="W6" s="2">
        <v>3.1052906212554068</v>
      </c>
      <c r="X6" s="2">
        <v>1.1482462838833722</v>
      </c>
      <c r="Y6" s="2">
        <v>1.1482462838833722</v>
      </c>
      <c r="Z6" s="2">
        <v>0.48166711053844719</v>
      </c>
      <c r="AA6" s="2">
        <v>0.48166711053844719</v>
      </c>
      <c r="AB6" s="2">
        <v>0.54194551861950679</v>
      </c>
      <c r="AC6" s="2">
        <v>0.54194551861950679</v>
      </c>
      <c r="AD6" s="2">
        <v>0.54725062870793439</v>
      </c>
      <c r="AE6" s="2">
        <v>0.54725062870793439</v>
      </c>
      <c r="AF6" s="2">
        <v>0.39562952144200991</v>
      </c>
      <c r="AG6" s="2">
        <v>0.39562952144200991</v>
      </c>
      <c r="AH6" s="2">
        <v>0.44818009699790329</v>
      </c>
      <c r="AI6" s="2">
        <v>0.44818009699790329</v>
      </c>
      <c r="AJ6" s="2">
        <v>1.2620615500984238</v>
      </c>
      <c r="AK6" s="2">
        <v>1.2620615500984238</v>
      </c>
      <c r="AL6" s="2">
        <v>2.7277783257539188</v>
      </c>
      <c r="AM6" s="2">
        <v>2.7277783257539188</v>
      </c>
      <c r="AN6" s="2">
        <v>17.760208569618932</v>
      </c>
    </row>
    <row r="7" spans="1:40" x14ac:dyDescent="0.25">
      <c r="A7" s="1" t="s">
        <v>166</v>
      </c>
      <c r="B7" s="2">
        <v>0.56664985958245995</v>
      </c>
      <c r="C7" s="2">
        <v>0.56664985958245995</v>
      </c>
      <c r="D7" s="2">
        <v>0.48957281765151045</v>
      </c>
      <c r="E7" s="2">
        <v>0.48957281765151045</v>
      </c>
      <c r="F7" s="2">
        <v>0.72243697419630304</v>
      </c>
      <c r="G7" s="2">
        <v>0.72243697419630304</v>
      </c>
      <c r="H7" s="2">
        <v>0.28352030528289801</v>
      </c>
      <c r="I7" s="2">
        <v>0.28352030528289801</v>
      </c>
      <c r="J7" s="2">
        <v>0.57931263361338892</v>
      </c>
      <c r="K7" s="2">
        <v>0.57931263361338892</v>
      </c>
      <c r="L7" s="2">
        <v>0.4791501507837585</v>
      </c>
      <c r="M7" s="2">
        <v>0.4791501507837585</v>
      </c>
      <c r="N7" s="2">
        <v>0.67748839244250936</v>
      </c>
      <c r="O7" s="2">
        <v>0.67748839244250936</v>
      </c>
      <c r="P7" s="2">
        <v>1.9844587963458125</v>
      </c>
      <c r="Q7" s="2">
        <v>1.9844587963458125</v>
      </c>
      <c r="R7" s="2">
        <v>1.400809205647203</v>
      </c>
      <c r="S7" s="2">
        <v>1.400809205647203</v>
      </c>
      <c r="T7" s="2">
        <v>5.9286116045159698</v>
      </c>
      <c r="U7" s="2">
        <v>5.9286116045159698</v>
      </c>
      <c r="V7" s="2">
        <v>1.4721657706377345</v>
      </c>
      <c r="W7" s="2">
        <v>1.4721657706377345</v>
      </c>
      <c r="X7" s="2">
        <v>0.72808704330553053</v>
      </c>
      <c r="Y7" s="2">
        <v>0.72808704330553053</v>
      </c>
      <c r="Z7" s="2">
        <v>0.60562140317280722</v>
      </c>
      <c r="AA7" s="2">
        <v>0.60562140317280722</v>
      </c>
      <c r="AB7" s="2">
        <v>0.65237381315422915</v>
      </c>
      <c r="AC7" s="2">
        <v>0.65237381315422915</v>
      </c>
      <c r="AD7" s="2">
        <v>1.0939527497213908</v>
      </c>
      <c r="AE7" s="2">
        <v>1.0939527497213908</v>
      </c>
      <c r="AF7" s="2">
        <v>0.65157836758588905</v>
      </c>
      <c r="AG7" s="2">
        <v>0.65157836758588905</v>
      </c>
      <c r="AH7" s="2">
        <v>0.70071310398427367</v>
      </c>
      <c r="AI7" s="2">
        <v>0.70071310398427367</v>
      </c>
      <c r="AJ7" s="2">
        <v>0.53232814677348983</v>
      </c>
      <c r="AK7" s="2">
        <v>0.53232814677348983</v>
      </c>
      <c r="AL7" s="2">
        <v>0.90070318377463443</v>
      </c>
      <c r="AM7" s="2">
        <v>0.90070318377463443</v>
      </c>
      <c r="AN7" s="2">
        <v>20.449534322171797</v>
      </c>
    </row>
    <row r="8" spans="1:40" x14ac:dyDescent="0.25">
      <c r="A8" s="1" t="s">
        <v>163</v>
      </c>
      <c r="B8" s="2">
        <v>1.1593510082618144</v>
      </c>
      <c r="C8" s="2">
        <v>1.1593510082618144</v>
      </c>
      <c r="D8" s="2">
        <v>1.4186437534547747</v>
      </c>
      <c r="E8" s="2">
        <v>1.4186437534547747</v>
      </c>
      <c r="F8" s="2">
        <v>0.8359940927314099</v>
      </c>
      <c r="G8" s="2">
        <v>0.8359940927314099</v>
      </c>
      <c r="H8" s="2">
        <v>0.62300051239910448</v>
      </c>
      <c r="I8" s="2">
        <v>0.62300051239910448</v>
      </c>
      <c r="J8" s="2">
        <v>0.97246185738307334</v>
      </c>
      <c r="K8" s="2">
        <v>0.97246185738307334</v>
      </c>
      <c r="L8" s="2">
        <v>0.98877138852565649</v>
      </c>
      <c r="M8" s="2">
        <v>0.98877138852565649</v>
      </c>
      <c r="N8" s="2">
        <v>1.2987186411597991</v>
      </c>
      <c r="O8" s="2">
        <v>1.2987186411597991</v>
      </c>
      <c r="P8" s="2">
        <v>1.0709032755851273</v>
      </c>
      <c r="Q8" s="2">
        <v>1.0709032755851273</v>
      </c>
      <c r="R8" s="2">
        <v>0.84507054218545075</v>
      </c>
      <c r="S8" s="2">
        <v>0.84507054218545075</v>
      </c>
      <c r="T8" s="2">
        <v>2.6947275556756436</v>
      </c>
      <c r="U8" s="2">
        <v>2.6947275556756436</v>
      </c>
      <c r="V8" s="2">
        <v>3.1923033332615005</v>
      </c>
      <c r="W8" s="2">
        <v>3.1923033332615005</v>
      </c>
      <c r="X8" s="2">
        <v>0.55335733799344677</v>
      </c>
      <c r="Y8" s="2">
        <v>0.55335733799344677</v>
      </c>
      <c r="Z8" s="2">
        <v>0.89685487023328558</v>
      </c>
      <c r="AA8" s="2">
        <v>0.89685487023328558</v>
      </c>
      <c r="AB8" s="2">
        <v>0.88068156340911619</v>
      </c>
      <c r="AC8" s="2">
        <v>0.88068156340911619</v>
      </c>
      <c r="AD8" s="2">
        <v>1.0119166428465749</v>
      </c>
      <c r="AE8" s="2">
        <v>1.0119166428465749</v>
      </c>
      <c r="AF8" s="2">
        <v>0.77192002537510618</v>
      </c>
      <c r="AG8" s="2">
        <v>0.77192002537510618</v>
      </c>
      <c r="AH8" s="2">
        <v>0.51221808374010425</v>
      </c>
      <c r="AI8" s="2">
        <v>0.51221808374010425</v>
      </c>
      <c r="AJ8" s="2">
        <v>1.5533030446759646</v>
      </c>
      <c r="AK8" s="2">
        <v>1.5533030446759646</v>
      </c>
      <c r="AL8" s="2">
        <v>0.33659378782723548</v>
      </c>
      <c r="AM8" s="2">
        <v>0.33659378782723548</v>
      </c>
      <c r="AN8" s="2">
        <v>21.616791316724189</v>
      </c>
    </row>
    <row r="9" spans="1:40" x14ac:dyDescent="0.25">
      <c r="A9" s="1" t="s">
        <v>167</v>
      </c>
      <c r="B9" s="2">
        <v>2.3561450056838971</v>
      </c>
      <c r="C9" s="2">
        <v>2.3561450056838971</v>
      </c>
      <c r="D9" s="2">
        <v>1.9218621090939223</v>
      </c>
      <c r="E9" s="2">
        <v>1.9218621090939223</v>
      </c>
      <c r="F9" s="2">
        <v>0.61433518962384792</v>
      </c>
      <c r="G9" s="2">
        <v>0.61433518962384792</v>
      </c>
      <c r="H9" s="2">
        <v>0.50697705192870113</v>
      </c>
      <c r="I9" s="2">
        <v>0.50697705192870113</v>
      </c>
      <c r="J9" s="2">
        <v>0.89746948340870492</v>
      </c>
      <c r="K9" s="2">
        <v>0.89746948340870492</v>
      </c>
      <c r="L9" s="2">
        <v>0.61038992407102555</v>
      </c>
      <c r="M9" s="2">
        <v>0.61038992407102555</v>
      </c>
      <c r="N9" s="2">
        <v>1.9612124073408062</v>
      </c>
      <c r="O9" s="2">
        <v>1.9612124073408062</v>
      </c>
      <c r="P9" s="2">
        <v>0.67894574253367812</v>
      </c>
      <c r="Q9" s="2">
        <v>0.67894574253367812</v>
      </c>
      <c r="R9" s="2">
        <v>1.1102584213465367</v>
      </c>
      <c r="S9" s="2">
        <v>1.1102584213465367</v>
      </c>
      <c r="T9" s="2">
        <v>1.6014426151357042</v>
      </c>
      <c r="U9" s="2">
        <v>1.6014426151357042</v>
      </c>
      <c r="V9" s="2">
        <v>0.3895532784545907</v>
      </c>
      <c r="W9" s="2">
        <v>0.3895532784545907</v>
      </c>
      <c r="X9" s="2">
        <v>0.438966545439685</v>
      </c>
      <c r="Y9" s="2">
        <v>0.438966545439685</v>
      </c>
      <c r="Z9" s="2">
        <v>0.75971330080287591</v>
      </c>
      <c r="AA9" s="2">
        <v>0.75971330080287591</v>
      </c>
      <c r="AB9" s="2">
        <v>1.5210500869170804</v>
      </c>
      <c r="AC9" s="2">
        <v>1.5210500869170804</v>
      </c>
      <c r="AD9" s="2">
        <v>1.1414986283838056</v>
      </c>
      <c r="AE9" s="2">
        <v>1.1414986283838056</v>
      </c>
      <c r="AF9" s="2">
        <v>0.84791111625677795</v>
      </c>
      <c r="AG9" s="2">
        <v>0.84791111625677795</v>
      </c>
      <c r="AH9" s="2">
        <v>0.54919424587419496</v>
      </c>
      <c r="AI9" s="2">
        <v>0.54919424587419496</v>
      </c>
      <c r="AJ9" s="2">
        <v>0.73813329965020091</v>
      </c>
      <c r="AK9" s="2">
        <v>0.73813329965020091</v>
      </c>
      <c r="AL9" s="2">
        <v>0.58979276397055747</v>
      </c>
      <c r="AM9" s="2">
        <v>0.58979276397055747</v>
      </c>
      <c r="AN9" s="2">
        <v>19.234851215916592</v>
      </c>
    </row>
    <row r="10" spans="1:40" x14ac:dyDescent="0.25">
      <c r="A10" s="1" t="s">
        <v>168</v>
      </c>
      <c r="B10" s="2">
        <v>0.48479778322723827</v>
      </c>
      <c r="C10" s="2">
        <v>0.48479778322723827</v>
      </c>
      <c r="D10" s="2">
        <v>0.8854232949495372</v>
      </c>
      <c r="E10" s="2">
        <v>0.8854232949495372</v>
      </c>
      <c r="F10" s="2">
        <v>1.3286054321693435</v>
      </c>
      <c r="G10" s="2">
        <v>1.3286054321693435</v>
      </c>
      <c r="H10" s="2">
        <v>1.6617955617034081</v>
      </c>
      <c r="I10" s="2">
        <v>1.6617955617034081</v>
      </c>
      <c r="J10" s="2">
        <v>0.70519183551184583</v>
      </c>
      <c r="K10" s="2">
        <v>0.70519183551184583</v>
      </c>
      <c r="L10" s="2">
        <v>1.3811286212497909</v>
      </c>
      <c r="M10" s="2">
        <v>1.3811286212497909</v>
      </c>
      <c r="N10" s="2">
        <v>1.1229880803083354</v>
      </c>
      <c r="O10" s="2">
        <v>1.1229880803083354</v>
      </c>
      <c r="P10" s="2">
        <v>0.89510180633318903</v>
      </c>
      <c r="Q10" s="2">
        <v>0.89510180633318903</v>
      </c>
      <c r="R10" s="2">
        <v>0.74975531225715442</v>
      </c>
      <c r="S10" s="2">
        <v>0.74975531225715442</v>
      </c>
      <c r="T10" s="2">
        <v>0.51202492894238771</v>
      </c>
      <c r="U10" s="2">
        <v>0.51202492894238771</v>
      </c>
      <c r="V10" s="2">
        <v>2.1174297564355373</v>
      </c>
      <c r="W10" s="2">
        <v>2.1174297564355373</v>
      </c>
      <c r="X10" s="2">
        <v>1.1434644493211383</v>
      </c>
      <c r="Y10" s="2">
        <v>1.1434644493211383</v>
      </c>
      <c r="Z10" s="2">
        <v>1.207254852410784</v>
      </c>
      <c r="AA10" s="2">
        <v>1.207254852410784</v>
      </c>
      <c r="AB10" s="2">
        <v>0.94369856124578033</v>
      </c>
      <c r="AC10" s="2">
        <v>0.94369856124578033</v>
      </c>
      <c r="AD10" s="2">
        <v>1.0183854066231874</v>
      </c>
      <c r="AE10" s="2">
        <v>1.0183854066231874</v>
      </c>
      <c r="AF10" s="2">
        <v>0.83624106159796929</v>
      </c>
      <c r="AG10" s="2">
        <v>0.83624106159796929</v>
      </c>
      <c r="AH10" s="2">
        <v>0.94130913850863873</v>
      </c>
      <c r="AI10" s="2">
        <v>0.94130913850863873</v>
      </c>
      <c r="AJ10" s="2">
        <v>1.5909738505888598</v>
      </c>
      <c r="AK10" s="2">
        <v>1.5909738505888598</v>
      </c>
      <c r="AL10" s="2">
        <v>0.68455588303487014</v>
      </c>
      <c r="AM10" s="2">
        <v>0.68455588303487014</v>
      </c>
      <c r="AN10" s="2">
        <v>20.210125616418999</v>
      </c>
    </row>
    <row r="11" spans="1:40" x14ac:dyDescent="0.25">
      <c r="A11" s="1" t="s">
        <v>162</v>
      </c>
      <c r="B11" s="2">
        <v>0.79499267561209708</v>
      </c>
      <c r="C11" s="2">
        <v>0.79499267561209708</v>
      </c>
      <c r="D11" s="2">
        <v>2.2906525120703227</v>
      </c>
      <c r="E11" s="2">
        <v>2.2906525120703227</v>
      </c>
      <c r="F11" s="2">
        <v>1.1012525792840782</v>
      </c>
      <c r="G11" s="2">
        <v>1.1012525792840782</v>
      </c>
      <c r="H11" s="2">
        <v>0.33761637078156409</v>
      </c>
      <c r="I11" s="2">
        <v>0.33761637078156409</v>
      </c>
      <c r="J11" s="2">
        <v>1.1164513422767615</v>
      </c>
      <c r="K11" s="2">
        <v>1.1164513422767615</v>
      </c>
      <c r="L11" s="2">
        <v>0.96236819041689836</v>
      </c>
      <c r="M11" s="2">
        <v>0.96236819041689836</v>
      </c>
      <c r="N11" s="2">
        <v>0.98582983483573183</v>
      </c>
      <c r="O11" s="2">
        <v>0.98582983483573183</v>
      </c>
      <c r="P11" s="2">
        <v>0.66775638495987244</v>
      </c>
      <c r="Q11" s="2">
        <v>0.66775638495987244</v>
      </c>
      <c r="R11" s="2">
        <v>0.5847855184455838</v>
      </c>
      <c r="S11" s="2">
        <v>0.5847855184455838</v>
      </c>
      <c r="T11" s="2">
        <v>0.46681782233999336</v>
      </c>
      <c r="U11" s="2">
        <v>0.46681782233999336</v>
      </c>
      <c r="V11" s="2">
        <v>0.35738475608570164</v>
      </c>
      <c r="W11" s="2">
        <v>0.35738475608570164</v>
      </c>
      <c r="X11" s="2">
        <v>0.75649300845146006</v>
      </c>
      <c r="Y11" s="2">
        <v>0.75649300845146006</v>
      </c>
      <c r="Z11" s="2">
        <v>0.98904675467474179</v>
      </c>
      <c r="AA11" s="2">
        <v>0.98904675467474179</v>
      </c>
      <c r="AB11" s="2">
        <v>1.6368792548029689</v>
      </c>
      <c r="AC11" s="2">
        <v>1.6368792548029689</v>
      </c>
      <c r="AD11" s="2">
        <v>2.1800222177797353</v>
      </c>
      <c r="AE11" s="2">
        <v>2.1800222177797353</v>
      </c>
      <c r="AF11" s="2">
        <v>1.2576908623649437</v>
      </c>
      <c r="AG11" s="2">
        <v>1.2576908623649437</v>
      </c>
      <c r="AH11" s="2">
        <v>0.42909864178753698</v>
      </c>
      <c r="AI11" s="2">
        <v>0.42909864178753698</v>
      </c>
      <c r="AJ11" s="2">
        <v>0.84699772725812927</v>
      </c>
      <c r="AK11" s="2">
        <v>0.84699772725812927</v>
      </c>
      <c r="AL11" s="2">
        <v>0.52375962666929476</v>
      </c>
      <c r="AM11" s="2">
        <v>0.52375962666929476</v>
      </c>
      <c r="AN11" s="2">
        <v>18.285896080897416</v>
      </c>
    </row>
    <row r="12" spans="1:40" x14ac:dyDescent="0.25">
      <c r="A12" s="1" t="s">
        <v>169</v>
      </c>
      <c r="B12" s="2">
        <v>0.37889712546570348</v>
      </c>
      <c r="C12" s="2">
        <v>0.37889712546570348</v>
      </c>
      <c r="D12" s="2">
        <v>1.5036602313064056</v>
      </c>
      <c r="E12" s="2">
        <v>1.5036602313064056</v>
      </c>
      <c r="F12" s="2">
        <v>1.2374020984434961</v>
      </c>
      <c r="G12" s="2">
        <v>1.2374020984434961</v>
      </c>
      <c r="H12" s="2">
        <v>0.87223305858086309</v>
      </c>
      <c r="I12" s="2">
        <v>0.87223305858086309</v>
      </c>
      <c r="J12" s="2">
        <v>1.1751794303914582</v>
      </c>
      <c r="K12" s="2">
        <v>1.1751794303914582</v>
      </c>
      <c r="L12" s="2">
        <v>1.1249198550782507</v>
      </c>
      <c r="M12" s="2">
        <v>1.1249198550782507</v>
      </c>
      <c r="N12" s="2">
        <v>0.29932679560758912</v>
      </c>
      <c r="O12" s="2">
        <v>0.29932679560758912</v>
      </c>
      <c r="P12" s="2">
        <v>1.2785629706229538</v>
      </c>
      <c r="Q12" s="2">
        <v>1.2785629706229538</v>
      </c>
      <c r="R12" s="2">
        <v>1.0414081327194216</v>
      </c>
      <c r="S12" s="2">
        <v>1.0414081327194216</v>
      </c>
      <c r="T12" s="2">
        <v>0.26784291910481639</v>
      </c>
      <c r="U12" s="2">
        <v>0.26784291910481639</v>
      </c>
      <c r="V12" s="2">
        <v>0.10230699976717968</v>
      </c>
      <c r="W12" s="2">
        <v>0.10230699976717968</v>
      </c>
      <c r="X12" s="2">
        <v>1.0983626273932887</v>
      </c>
      <c r="Y12" s="2">
        <v>1.0983626273932887</v>
      </c>
      <c r="Z12" s="2">
        <v>0.97179149150783262</v>
      </c>
      <c r="AA12" s="2">
        <v>0.97179149150783262</v>
      </c>
      <c r="AB12" s="2">
        <v>1.2079544138069003</v>
      </c>
      <c r="AC12" s="2">
        <v>1.2079544138069003</v>
      </c>
      <c r="AD12" s="2">
        <v>0.84353359494160629</v>
      </c>
      <c r="AE12" s="2">
        <v>0.84353359494160629</v>
      </c>
      <c r="AF12" s="2">
        <v>0.51635688554765435</v>
      </c>
      <c r="AG12" s="2">
        <v>0.51635688554765435</v>
      </c>
      <c r="AH12" s="2">
        <v>0.79503385500618562</v>
      </c>
      <c r="AI12" s="2">
        <v>0.79503385500618562</v>
      </c>
      <c r="AJ12" s="2">
        <v>0.53177458052144655</v>
      </c>
      <c r="AK12" s="2">
        <v>0.53177458052144655</v>
      </c>
      <c r="AL12" s="2">
        <v>0.16408316015469601</v>
      </c>
      <c r="AM12" s="2">
        <v>0.16408316015469601</v>
      </c>
      <c r="AN12" s="2">
        <v>15.410630225967751</v>
      </c>
    </row>
    <row r="13" spans="1:40" x14ac:dyDescent="0.25">
      <c r="A13" s="1" t="s">
        <v>164</v>
      </c>
      <c r="B13" s="2">
        <v>2.2472728285234869</v>
      </c>
      <c r="C13" s="2">
        <v>2.2472728285234869</v>
      </c>
      <c r="D13" s="2">
        <v>0.58630980977605462</v>
      </c>
      <c r="E13" s="2">
        <v>0.58630980977605462</v>
      </c>
      <c r="F13" s="2">
        <v>1.5159803996194554</v>
      </c>
      <c r="G13" s="2">
        <v>1.5159803996194554</v>
      </c>
      <c r="H13" s="2">
        <v>2.7622533142156995</v>
      </c>
      <c r="I13" s="2">
        <v>2.7622533142156995</v>
      </c>
      <c r="J13" s="2">
        <v>1.3518076688880933</v>
      </c>
      <c r="K13" s="2">
        <v>1.3518076688880933</v>
      </c>
      <c r="L13" s="2">
        <v>1.3651203436949251</v>
      </c>
      <c r="M13" s="2">
        <v>1.3651203436949251</v>
      </c>
      <c r="N13" s="2">
        <v>0.2178317990891448</v>
      </c>
      <c r="O13" s="2">
        <v>0.2178317990891448</v>
      </c>
      <c r="P13" s="2">
        <v>0.94534219299223632</v>
      </c>
      <c r="Q13" s="2">
        <v>0.94534219299223632</v>
      </c>
      <c r="R13" s="2">
        <v>0.47589688605068137</v>
      </c>
      <c r="S13" s="2">
        <v>0.47589688605068137</v>
      </c>
      <c r="T13" s="2">
        <v>1.0244437798015729</v>
      </c>
      <c r="U13" s="2">
        <v>1.0244437798015729</v>
      </c>
      <c r="V13" s="2">
        <v>0.96961096077279207</v>
      </c>
      <c r="W13" s="2">
        <v>0.96961096077279207</v>
      </c>
      <c r="X13" s="2">
        <v>1.4211842231959957</v>
      </c>
      <c r="Y13" s="2">
        <v>1.4211842231959957</v>
      </c>
      <c r="Z13" s="2">
        <v>1.5315428440882186</v>
      </c>
      <c r="AA13" s="2">
        <v>1.5315428440882186</v>
      </c>
      <c r="AB13" s="2">
        <v>1.2985224152169286</v>
      </c>
      <c r="AC13" s="2">
        <v>1.2985224152169286</v>
      </c>
      <c r="AD13" s="2">
        <v>2.1428683524584708</v>
      </c>
      <c r="AE13" s="2">
        <v>2.1428683524584708</v>
      </c>
      <c r="AF13" s="2">
        <v>1.4331281219020999</v>
      </c>
      <c r="AG13" s="2">
        <v>1.4331281219020999</v>
      </c>
      <c r="AH13" s="2">
        <v>1.1935733100352364</v>
      </c>
      <c r="AI13" s="2">
        <v>1.1935733100352364</v>
      </c>
      <c r="AJ13" s="2">
        <v>1.1498341420015594</v>
      </c>
      <c r="AK13" s="2">
        <v>1.1498341420015594</v>
      </c>
      <c r="AL13" s="2">
        <v>0.50501001994041805</v>
      </c>
      <c r="AM13" s="2">
        <v>0.50501001994041805</v>
      </c>
      <c r="AN13" s="2">
        <v>24.137533412263071</v>
      </c>
    </row>
    <row r="14" spans="1:40" x14ac:dyDescent="0.25">
      <c r="A14" s="1" t="s">
        <v>170</v>
      </c>
      <c r="B14" s="2">
        <v>1.2488915395346212</v>
      </c>
      <c r="C14" s="2">
        <v>1.2488915395346212</v>
      </c>
      <c r="D14" s="2">
        <v>0.32703545472288753</v>
      </c>
      <c r="E14" s="2">
        <v>0.32703545472288753</v>
      </c>
      <c r="F14" s="2">
        <v>2.7857969161288816</v>
      </c>
      <c r="G14" s="2">
        <v>2.7857969161288816</v>
      </c>
      <c r="H14" s="2">
        <v>0.69358774171924364</v>
      </c>
      <c r="I14" s="2">
        <v>0.69358774171924364</v>
      </c>
      <c r="J14" s="2">
        <v>2.111055545715752</v>
      </c>
      <c r="K14" s="2">
        <v>2.111055545715752</v>
      </c>
      <c r="L14" s="2">
        <v>1.5811801652532129</v>
      </c>
      <c r="M14" s="2">
        <v>1.5811801652532129</v>
      </c>
      <c r="N14" s="2">
        <v>0.31607323145505256</v>
      </c>
      <c r="O14" s="2">
        <v>0.31607323145505256</v>
      </c>
      <c r="P14" s="2">
        <v>1.7855058161475665</v>
      </c>
      <c r="Q14" s="2">
        <v>1.7855058161475665</v>
      </c>
      <c r="R14" s="2">
        <v>0.34202329513060759</v>
      </c>
      <c r="S14" s="2">
        <v>0.34202329513060759</v>
      </c>
      <c r="T14" s="2">
        <v>0.94575724239834025</v>
      </c>
      <c r="U14" s="2">
        <v>0.94575724239834025</v>
      </c>
      <c r="V14" s="2"/>
      <c r="W14" s="2"/>
      <c r="X14" s="2">
        <v>1.0397527014539127</v>
      </c>
      <c r="Y14" s="2">
        <v>1.0397527014539127</v>
      </c>
      <c r="Z14" s="2">
        <v>1.6802880818186638</v>
      </c>
      <c r="AA14" s="2">
        <v>1.6802880818186638</v>
      </c>
      <c r="AB14" s="2">
        <v>1.0150889563134291</v>
      </c>
      <c r="AC14" s="2">
        <v>1.0150889563134291</v>
      </c>
      <c r="AD14" s="2">
        <v>2.0666550914437649</v>
      </c>
      <c r="AE14" s="2">
        <v>2.0666550914437649</v>
      </c>
      <c r="AF14" s="2">
        <v>2.0129972209707678</v>
      </c>
      <c r="AG14" s="2">
        <v>2.0129972209707678</v>
      </c>
      <c r="AH14" s="2">
        <v>1.216883316179191</v>
      </c>
      <c r="AI14" s="2">
        <v>1.216883316179191</v>
      </c>
      <c r="AJ14" s="2">
        <v>0.98261985519216632</v>
      </c>
      <c r="AK14" s="2">
        <v>0.98261985519216632</v>
      </c>
      <c r="AL14" s="2">
        <v>7.4578176483180533E-2</v>
      </c>
      <c r="AM14" s="2">
        <v>7.4578176483180533E-2</v>
      </c>
      <c r="AN14" s="2">
        <v>22.225770348061239</v>
      </c>
    </row>
    <row r="15" spans="1:40" x14ac:dyDescent="0.25">
      <c r="A15" s="1" t="s">
        <v>2</v>
      </c>
      <c r="B15" s="2">
        <v>9.6133039111814842</v>
      </c>
      <c r="C15" s="2">
        <v>9.6133039111814842</v>
      </c>
      <c r="D15" s="2">
        <v>10.741178311436732</v>
      </c>
      <c r="E15" s="2">
        <v>10.741178311436732</v>
      </c>
      <c r="F15" s="2">
        <v>10.424609301779759</v>
      </c>
      <c r="G15" s="2">
        <v>10.424609301779759</v>
      </c>
      <c r="H15" s="2">
        <v>8.0430655107744506</v>
      </c>
      <c r="I15" s="2">
        <v>8.0430655107744506</v>
      </c>
      <c r="J15" s="2">
        <v>9.2103551466589231</v>
      </c>
      <c r="K15" s="2">
        <v>9.2103551466589231</v>
      </c>
      <c r="L15" s="2">
        <v>8.9109689743745157</v>
      </c>
      <c r="M15" s="2">
        <v>8.9109689743745157</v>
      </c>
      <c r="N15" s="2">
        <v>9.1440420904541355</v>
      </c>
      <c r="O15" s="2">
        <v>9.1440420904541355</v>
      </c>
      <c r="P15" s="2">
        <v>9.9056366370381337</v>
      </c>
      <c r="Q15" s="2">
        <v>9.9056366370381337</v>
      </c>
      <c r="R15" s="2">
        <v>7.1106212329712433</v>
      </c>
      <c r="S15" s="2">
        <v>7.1106212329712433</v>
      </c>
      <c r="T15" s="2">
        <v>14.121003589096727</v>
      </c>
      <c r="U15" s="2">
        <v>14.121003589096727</v>
      </c>
      <c r="V15" s="2">
        <v>11.706045476670445</v>
      </c>
      <c r="W15" s="2">
        <v>11.706045476670445</v>
      </c>
      <c r="X15" s="2">
        <v>8.3279142204378296</v>
      </c>
      <c r="Y15" s="2">
        <v>8.3279142204378296</v>
      </c>
      <c r="Z15" s="2">
        <v>9.1237807092476579</v>
      </c>
      <c r="AA15" s="2">
        <v>9.1237807092476579</v>
      </c>
      <c r="AB15" s="2">
        <v>9.6981945834859413</v>
      </c>
      <c r="AC15" s="2">
        <v>9.6981945834859413</v>
      </c>
      <c r="AD15" s="2">
        <v>12.04608331290647</v>
      </c>
      <c r="AE15" s="2">
        <v>12.04608331290647</v>
      </c>
      <c r="AF15" s="2">
        <v>8.7234531830432189</v>
      </c>
      <c r="AG15" s="2">
        <v>8.7234531830432189</v>
      </c>
      <c r="AH15" s="2">
        <v>6.7862037921132643</v>
      </c>
      <c r="AI15" s="2">
        <v>6.7862037921132643</v>
      </c>
      <c r="AJ15" s="2">
        <v>9.1880261967602408</v>
      </c>
      <c r="AK15" s="2">
        <v>9.1880261967602408</v>
      </c>
      <c r="AL15" s="2">
        <v>6.5068549276088063</v>
      </c>
      <c r="AM15" s="2">
        <v>6.5068549276088063</v>
      </c>
      <c r="AN15" s="2">
        <v>179.33134110803999</v>
      </c>
    </row>
  </sheetData>
  <sortState ref="A3:D15">
    <sortCondition ref="C6"/>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3:AF15"/>
  <sheetViews>
    <sheetView workbookViewId="0">
      <selection activeCell="H6" sqref="H6"/>
    </sheetView>
  </sheetViews>
  <sheetFormatPr baseColWidth="10" defaultRowHeight="15" x14ac:dyDescent="0.25"/>
  <cols>
    <col min="1" max="1" width="22.42578125" bestFit="1" customWidth="1"/>
    <col min="2" max="2" width="23.7109375" bestFit="1" customWidth="1"/>
    <col min="3" max="6" width="12" customWidth="1"/>
    <col min="7" max="7" width="12" bestFit="1" customWidth="1"/>
    <col min="8" max="8" width="12" customWidth="1"/>
    <col min="9" max="9" width="12" bestFit="1" customWidth="1"/>
    <col min="10" max="11" width="12" customWidth="1"/>
    <col min="12" max="18" width="12" bestFit="1" customWidth="1"/>
    <col min="19" max="19" width="12.7109375" bestFit="1" customWidth="1"/>
    <col min="20" max="20" width="15.5703125" bestFit="1" customWidth="1"/>
    <col min="21" max="21" width="12.85546875" bestFit="1" customWidth="1"/>
    <col min="22" max="22" width="12" bestFit="1" customWidth="1"/>
    <col min="23" max="23" width="12.5703125" bestFit="1" customWidth="1"/>
    <col min="24" max="24" width="12" bestFit="1" customWidth="1"/>
    <col min="25" max="25" width="13.5703125" bestFit="1" customWidth="1"/>
    <col min="26" max="28" width="12" bestFit="1" customWidth="1"/>
    <col min="29" max="29" width="12.42578125" bestFit="1" customWidth="1"/>
    <col min="30" max="35" width="12" bestFit="1" customWidth="1"/>
    <col min="36" max="36" width="15.5703125" bestFit="1" customWidth="1"/>
    <col min="37" max="54" width="12" bestFit="1" customWidth="1"/>
    <col min="55" max="55" width="12.7109375" bestFit="1" customWidth="1"/>
    <col min="56" max="63" width="12" bestFit="1" customWidth="1"/>
    <col min="64" max="64" width="12.42578125" bestFit="1" customWidth="1"/>
    <col min="65" max="155" width="12" bestFit="1" customWidth="1"/>
    <col min="156" max="156" width="12.5703125" bestFit="1" customWidth="1"/>
    <col min="157" max="174" width="12" bestFit="1" customWidth="1"/>
    <col min="175" max="175" width="12.85546875" bestFit="1" customWidth="1"/>
    <col min="176" max="193" width="12" bestFit="1" customWidth="1"/>
    <col min="194" max="194" width="12.5703125" bestFit="1" customWidth="1"/>
    <col min="195" max="212" width="12" bestFit="1" customWidth="1"/>
    <col min="213" max="213" width="13.5703125" bestFit="1" customWidth="1"/>
    <col min="214" max="249" width="12" bestFit="1" customWidth="1"/>
    <col min="250" max="250" width="12.42578125" bestFit="1" customWidth="1"/>
    <col min="251" max="307" width="12" bestFit="1" customWidth="1"/>
    <col min="308" max="308" width="15.5703125" bestFit="1" customWidth="1"/>
  </cols>
  <sheetData>
    <row r="3" spans="1:32" x14ac:dyDescent="0.25">
      <c r="A3" s="4" t="s">
        <v>24</v>
      </c>
      <c r="B3" s="4" t="s">
        <v>0</v>
      </c>
    </row>
    <row r="4" spans="1:32" x14ac:dyDescent="0.25">
      <c r="B4" t="s">
        <v>228</v>
      </c>
      <c r="C4" t="s">
        <v>238</v>
      </c>
      <c r="D4" t="s">
        <v>239</v>
      </c>
      <c r="E4" t="s">
        <v>240</v>
      </c>
      <c r="F4" t="s">
        <v>241</v>
      </c>
      <c r="G4" t="s">
        <v>242</v>
      </c>
      <c r="H4" t="s">
        <v>19</v>
      </c>
      <c r="I4" t="s">
        <v>33</v>
      </c>
      <c r="J4" t="s">
        <v>243</v>
      </c>
      <c r="K4" t="s">
        <v>244</v>
      </c>
      <c r="L4" t="s">
        <v>245</v>
      </c>
      <c r="M4" t="s">
        <v>246</v>
      </c>
      <c r="N4" t="s">
        <v>247</v>
      </c>
      <c r="O4" t="s">
        <v>248</v>
      </c>
      <c r="P4" t="s">
        <v>20</v>
      </c>
      <c r="Q4" t="s">
        <v>95</v>
      </c>
      <c r="R4" t="s">
        <v>21</v>
      </c>
      <c r="S4" t="s">
        <v>118</v>
      </c>
      <c r="T4" t="s">
        <v>22</v>
      </c>
      <c r="U4" t="s">
        <v>119</v>
      </c>
      <c r="V4" t="s">
        <v>25</v>
      </c>
      <c r="W4" t="s">
        <v>120</v>
      </c>
      <c r="X4" t="s">
        <v>23</v>
      </c>
      <c r="Y4" t="s">
        <v>121</v>
      </c>
      <c r="Z4" t="s">
        <v>249</v>
      </c>
      <c r="AA4" t="s">
        <v>250</v>
      </c>
      <c r="AB4" t="s">
        <v>251</v>
      </c>
      <c r="AC4" t="s">
        <v>252</v>
      </c>
      <c r="AD4" t="s">
        <v>229</v>
      </c>
      <c r="AE4" t="s">
        <v>253</v>
      </c>
      <c r="AF4" t="s">
        <v>2</v>
      </c>
    </row>
    <row r="5" spans="1:32" x14ac:dyDescent="0.25">
      <c r="A5" s="4" t="s">
        <v>3</v>
      </c>
      <c r="B5" t="s">
        <v>27</v>
      </c>
      <c r="D5" t="s">
        <v>27</v>
      </c>
      <c r="F5" t="s">
        <v>27</v>
      </c>
      <c r="H5" t="s">
        <v>27</v>
      </c>
      <c r="J5" t="s">
        <v>27</v>
      </c>
      <c r="L5" t="s">
        <v>27</v>
      </c>
      <c r="N5" t="s">
        <v>27</v>
      </c>
      <c r="P5" t="s">
        <v>27</v>
      </c>
      <c r="R5" t="s">
        <v>27</v>
      </c>
      <c r="T5" t="s">
        <v>27</v>
      </c>
      <c r="V5" t="s">
        <v>27</v>
      </c>
      <c r="X5" t="s">
        <v>27</v>
      </c>
      <c r="Z5" t="s">
        <v>27</v>
      </c>
      <c r="AB5" t="s">
        <v>27</v>
      </c>
      <c r="AD5" t="s">
        <v>27</v>
      </c>
    </row>
    <row r="6" spans="1:32" x14ac:dyDescent="0.25">
      <c r="A6" s="1" t="s">
        <v>10</v>
      </c>
      <c r="B6" s="2">
        <v>0.24265437306255849</v>
      </c>
      <c r="C6" s="2">
        <v>0.24265437306255849</v>
      </c>
      <c r="D6" s="2">
        <v>1.6711839180482162</v>
      </c>
      <c r="E6" s="2">
        <v>1.6711839180482162</v>
      </c>
      <c r="F6" s="2">
        <v>1.4522852447279566</v>
      </c>
      <c r="G6" s="2">
        <v>1.4522852447279566</v>
      </c>
      <c r="H6" s="2">
        <v>1.9965404715214243</v>
      </c>
      <c r="I6" s="2">
        <v>1.9965404715214243</v>
      </c>
      <c r="J6" s="2">
        <v>0.95154208216821445</v>
      </c>
      <c r="K6" s="2">
        <v>0.95154208216821445</v>
      </c>
      <c r="L6" s="2">
        <v>1.0692983461119272</v>
      </c>
      <c r="M6" s="2">
        <v>1.0692983461119272</v>
      </c>
      <c r="N6" s="2">
        <v>1.2260937078581791</v>
      </c>
      <c r="O6" s="2">
        <v>1.2260937078581791</v>
      </c>
      <c r="P6" s="2">
        <v>2.5341498989748965</v>
      </c>
      <c r="Q6" s="2">
        <v>2.5341498989748965</v>
      </c>
      <c r="R6" s="2">
        <v>0.84282010451744738</v>
      </c>
      <c r="S6" s="2">
        <v>0.84282010451744738</v>
      </c>
      <c r="T6" s="2">
        <v>1.2714613213676034</v>
      </c>
      <c r="U6" s="2">
        <v>1.2714613213676034</v>
      </c>
      <c r="V6" s="2">
        <v>0.32041726625514522</v>
      </c>
      <c r="W6" s="2">
        <v>0.32041726625514522</v>
      </c>
      <c r="X6" s="2">
        <v>1.4381766293361991</v>
      </c>
      <c r="Y6" s="2">
        <v>1.4381766293361991</v>
      </c>
      <c r="Z6" s="2">
        <v>0.66680073554451702</v>
      </c>
      <c r="AA6" s="2">
        <v>0.66680073554451702</v>
      </c>
      <c r="AB6" s="2">
        <v>0.67121781613523634</v>
      </c>
      <c r="AC6" s="2">
        <v>0.67121781613523634</v>
      </c>
      <c r="AD6" s="2">
        <v>0.69352024160844206</v>
      </c>
      <c r="AE6" s="2">
        <v>0.69352024160844206</v>
      </c>
      <c r="AF6" s="2">
        <v>17.048162157237964</v>
      </c>
    </row>
    <row r="7" spans="1:32" x14ac:dyDescent="0.25">
      <c r="A7" s="1" t="s">
        <v>11</v>
      </c>
      <c r="B7" s="2">
        <v>0.25933806513587582</v>
      </c>
      <c r="C7" s="2">
        <v>0.25933806513587582</v>
      </c>
      <c r="D7" s="2">
        <v>1.8101358962403016</v>
      </c>
      <c r="E7" s="2">
        <v>1.8101358962403016</v>
      </c>
      <c r="F7" s="2">
        <v>1.4002443454244251</v>
      </c>
      <c r="G7" s="2">
        <v>1.4002443454244251</v>
      </c>
      <c r="H7" s="2">
        <v>2.4825957663416229</v>
      </c>
      <c r="I7" s="2">
        <v>2.4825957663416229</v>
      </c>
      <c r="J7" s="2">
        <v>0.95391504546478922</v>
      </c>
      <c r="K7" s="2">
        <v>0.95391504546478922</v>
      </c>
      <c r="L7" s="2">
        <v>1.0105049177638337</v>
      </c>
      <c r="M7" s="2">
        <v>1.0105049177638337</v>
      </c>
      <c r="N7" s="2">
        <v>1.2265925689331381</v>
      </c>
      <c r="O7" s="2">
        <v>1.2265925689331381</v>
      </c>
      <c r="P7" s="2">
        <v>2.5917845016460874</v>
      </c>
      <c r="Q7" s="2">
        <v>2.5917845016460874</v>
      </c>
      <c r="R7" s="2">
        <v>0.81108531663107764</v>
      </c>
      <c r="S7" s="2">
        <v>0.81108531663107764</v>
      </c>
      <c r="T7" s="2">
        <v>1.2291094249264918</v>
      </c>
      <c r="U7" s="2">
        <v>1.2291094249264918</v>
      </c>
      <c r="V7" s="2">
        <v>0.30055227240690341</v>
      </c>
      <c r="W7" s="2">
        <v>0.30055227240690341</v>
      </c>
      <c r="X7" s="2">
        <v>1.4631717957445269</v>
      </c>
      <c r="Y7" s="2">
        <v>1.4631717957445269</v>
      </c>
      <c r="Z7" s="2">
        <v>0.64843345065649272</v>
      </c>
      <c r="AA7" s="2">
        <v>0.64843345065649272</v>
      </c>
      <c r="AB7" s="2">
        <v>0.66017169259738084</v>
      </c>
      <c r="AC7" s="2">
        <v>0.66017169259738084</v>
      </c>
      <c r="AD7" s="2">
        <v>0.61136519913109222</v>
      </c>
      <c r="AE7" s="2">
        <v>0.61136519913109222</v>
      </c>
      <c r="AF7" s="2">
        <v>17.459000259044039</v>
      </c>
    </row>
    <row r="8" spans="1:32" x14ac:dyDescent="0.25">
      <c r="A8" s="1" t="s">
        <v>12</v>
      </c>
      <c r="B8" s="2">
        <v>0.26603750817160371</v>
      </c>
      <c r="C8" s="2">
        <v>0.26603750817160371</v>
      </c>
      <c r="D8" s="2">
        <v>1.951667570839476</v>
      </c>
      <c r="E8" s="2">
        <v>1.951667570839476</v>
      </c>
      <c r="F8" s="2">
        <v>1.3602729923880879</v>
      </c>
      <c r="G8" s="2">
        <v>1.3602729923880879</v>
      </c>
      <c r="H8" s="2">
        <v>1.369664509336405</v>
      </c>
      <c r="I8" s="2">
        <v>1.369664509336405</v>
      </c>
      <c r="J8" s="2">
        <v>0.96635931875018022</v>
      </c>
      <c r="K8" s="2">
        <v>0.96635931875018022</v>
      </c>
      <c r="L8" s="2">
        <v>0.91729200600409322</v>
      </c>
      <c r="M8" s="2">
        <v>0.91729200600409322</v>
      </c>
      <c r="N8" s="2">
        <v>1.2315559315175895</v>
      </c>
      <c r="O8" s="2">
        <v>1.2315559315175895</v>
      </c>
      <c r="P8" s="2">
        <v>2.6895753418559081</v>
      </c>
      <c r="Q8" s="2">
        <v>2.6895753418559081</v>
      </c>
      <c r="R8" s="2">
        <v>0.75736872889364615</v>
      </c>
      <c r="S8" s="2">
        <v>0.75736872889364615</v>
      </c>
      <c r="T8" s="2">
        <v>1.1654231336575069</v>
      </c>
      <c r="U8" s="2">
        <v>1.1654231336575069</v>
      </c>
      <c r="V8" s="2">
        <v>0.29568760398778687</v>
      </c>
      <c r="W8" s="2">
        <v>0.29568760398778687</v>
      </c>
      <c r="X8" s="2">
        <v>1.4874621587676884</v>
      </c>
      <c r="Y8" s="2">
        <v>1.4874621587676884</v>
      </c>
      <c r="Z8" s="2">
        <v>0.63092049701269903</v>
      </c>
      <c r="AA8" s="2">
        <v>0.63092049701269903</v>
      </c>
      <c r="AB8" s="2">
        <v>0.67511484213228523</v>
      </c>
      <c r="AC8" s="2">
        <v>0.67511484213228523</v>
      </c>
      <c r="AD8" s="2">
        <v>0.55227471125112171</v>
      </c>
      <c r="AE8" s="2">
        <v>0.55227471125112171</v>
      </c>
      <c r="AF8" s="2">
        <v>16.316676854566076</v>
      </c>
    </row>
    <row r="9" spans="1:32" x14ac:dyDescent="0.25">
      <c r="A9" s="1" t="s">
        <v>13</v>
      </c>
      <c r="B9" s="2">
        <v>0.26760739482957163</v>
      </c>
      <c r="C9" s="2">
        <v>0.26760739482957163</v>
      </c>
      <c r="D9" s="2">
        <v>2.041842702203037</v>
      </c>
      <c r="E9" s="2">
        <v>2.041842702203037</v>
      </c>
      <c r="F9" s="2">
        <v>1.3286054321693435</v>
      </c>
      <c r="G9" s="2">
        <v>1.3286054321693435</v>
      </c>
      <c r="H9" s="2">
        <v>1.1065887362411782</v>
      </c>
      <c r="I9" s="2">
        <v>1.1065887362411782</v>
      </c>
      <c r="J9" s="2">
        <v>0.96821094522106066</v>
      </c>
      <c r="K9" s="2">
        <v>0.96821094522106066</v>
      </c>
      <c r="L9" s="2">
        <v>0.8359940927314099</v>
      </c>
      <c r="M9" s="2">
        <v>0.8359940927314099</v>
      </c>
      <c r="N9" s="2">
        <v>1.2374020984434961</v>
      </c>
      <c r="O9" s="2">
        <v>1.2374020984434961</v>
      </c>
      <c r="P9" s="2">
        <v>2.7857969161288816</v>
      </c>
      <c r="Q9" s="2">
        <v>2.7857969161288816</v>
      </c>
      <c r="R9" s="2">
        <v>0.72243697419630304</v>
      </c>
      <c r="S9" s="2">
        <v>0.72243697419630304</v>
      </c>
      <c r="T9" s="2">
        <v>1.1012525792840782</v>
      </c>
      <c r="U9" s="2">
        <v>1.1012525792840782</v>
      </c>
      <c r="V9" s="2">
        <v>0.28280561958294342</v>
      </c>
      <c r="W9" s="2">
        <v>0.28280561958294342</v>
      </c>
      <c r="X9" s="2">
        <v>1.5159803996194554</v>
      </c>
      <c r="Y9" s="2">
        <v>1.5159803996194554</v>
      </c>
      <c r="Z9" s="2">
        <v>0.61433518962384792</v>
      </c>
      <c r="AA9" s="2">
        <v>0.61433518962384792</v>
      </c>
      <c r="AB9" s="2">
        <v>0.69589680700548417</v>
      </c>
      <c r="AC9" s="2">
        <v>0.69589680700548417</v>
      </c>
      <c r="AD9" s="2">
        <v>0.45529286698000543</v>
      </c>
      <c r="AE9" s="2">
        <v>0.45529286698000543</v>
      </c>
      <c r="AF9" s="2">
        <v>15.960048754260093</v>
      </c>
    </row>
    <row r="10" spans="1:32" x14ac:dyDescent="0.25">
      <c r="A10" s="1" t="s">
        <v>223</v>
      </c>
      <c r="B10" s="2">
        <v>0.24637813022556276</v>
      </c>
      <c r="C10" s="2">
        <v>0.24637813022556276</v>
      </c>
      <c r="D10" s="2">
        <v>1.6895365743123771</v>
      </c>
      <c r="E10" s="2">
        <v>1.6895365743123771</v>
      </c>
      <c r="F10" s="2">
        <v>1.3917800725856273</v>
      </c>
      <c r="G10" s="2">
        <v>1.3917800725856273</v>
      </c>
      <c r="H10" s="2">
        <v>1.5018523201316767</v>
      </c>
      <c r="I10" s="2">
        <v>1.5018523201316767</v>
      </c>
      <c r="J10" s="2">
        <v>0.97493271522282499</v>
      </c>
      <c r="K10" s="2">
        <v>0.97493271522282499</v>
      </c>
      <c r="L10" s="2">
        <v>1.0312975370402055</v>
      </c>
      <c r="M10" s="2">
        <v>1.0312975370402055</v>
      </c>
      <c r="N10" s="2">
        <v>1.2829869210189933</v>
      </c>
      <c r="O10" s="2">
        <v>1.2829869210189933</v>
      </c>
      <c r="P10" s="2">
        <v>2.5232260673059503</v>
      </c>
      <c r="Q10" s="2">
        <v>2.5232260673059503</v>
      </c>
      <c r="R10" s="2">
        <v>0.84597414380536118</v>
      </c>
      <c r="S10" s="2">
        <v>0.84597414380536118</v>
      </c>
      <c r="T10" s="2">
        <v>1.2774334639536749</v>
      </c>
      <c r="U10" s="2">
        <v>1.2774334639536749</v>
      </c>
      <c r="V10" s="2">
        <v>0.24140104990926692</v>
      </c>
      <c r="W10" s="2">
        <v>0.24140104990926692</v>
      </c>
      <c r="X10" s="2">
        <v>1.4584839277178472</v>
      </c>
      <c r="Y10" s="2">
        <v>1.4584839277178472</v>
      </c>
      <c r="Z10" s="2">
        <v>0.70554627098594713</v>
      </c>
      <c r="AA10" s="2">
        <v>0.70554627098594713</v>
      </c>
      <c r="AB10" s="2">
        <v>0.77403209903461068</v>
      </c>
      <c r="AC10" s="2">
        <v>0.77403209903461068</v>
      </c>
      <c r="AD10" s="2">
        <v>0.60054072774003098</v>
      </c>
      <c r="AE10" s="2">
        <v>0.60054072774003098</v>
      </c>
      <c r="AF10" s="2">
        <v>16.545402020989954</v>
      </c>
    </row>
    <row r="11" spans="1:32" x14ac:dyDescent="0.25">
      <c r="A11" s="1" t="s">
        <v>14</v>
      </c>
      <c r="B11" s="2">
        <v>0.27262089060665962</v>
      </c>
      <c r="C11" s="2">
        <v>0.27262089060665962</v>
      </c>
      <c r="D11" s="2">
        <v>2.1161223173006958</v>
      </c>
      <c r="E11" s="2">
        <v>2.1161223173006958</v>
      </c>
      <c r="F11" s="2">
        <v>1.3007851215228328</v>
      </c>
      <c r="G11" s="2">
        <v>1.3007851215228328</v>
      </c>
      <c r="H11" s="2">
        <v>0.89440371485225956</v>
      </c>
      <c r="I11" s="2">
        <v>0.89440371485225956</v>
      </c>
      <c r="J11" s="2">
        <v>0.96313561229893885</v>
      </c>
      <c r="K11" s="2">
        <v>0.96313561229893885</v>
      </c>
      <c r="L11" s="2">
        <v>0.75165113038923081</v>
      </c>
      <c r="M11" s="2">
        <v>0.75165113038923081</v>
      </c>
      <c r="N11" s="2">
        <v>1.2520658434300687</v>
      </c>
      <c r="O11" s="2">
        <v>1.2520658434300687</v>
      </c>
      <c r="P11" s="2">
        <v>2.8993772262408264</v>
      </c>
      <c r="Q11" s="2">
        <v>2.8993772262408264</v>
      </c>
      <c r="R11" s="2">
        <v>0.68934231731709239</v>
      </c>
      <c r="S11" s="2">
        <v>0.68934231731709239</v>
      </c>
      <c r="T11" s="2">
        <v>1.027517380848868</v>
      </c>
      <c r="U11" s="2">
        <v>1.027517380848868</v>
      </c>
      <c r="V11" s="2">
        <v>0.25662585762559426</v>
      </c>
      <c r="W11" s="2">
        <v>0.25662585762559426</v>
      </c>
      <c r="X11" s="2">
        <v>1.5306891315967808</v>
      </c>
      <c r="Y11" s="2">
        <v>1.5306891315967808</v>
      </c>
      <c r="Z11" s="2">
        <v>0.60276078741768246</v>
      </c>
      <c r="AA11" s="2">
        <v>0.60276078741768246</v>
      </c>
      <c r="AB11" s="2">
        <v>0.71456753053966282</v>
      </c>
      <c r="AC11" s="2">
        <v>0.71456753053966282</v>
      </c>
      <c r="AD11" s="2">
        <v>0.32947475400432663</v>
      </c>
      <c r="AE11" s="2">
        <v>0.32947475400432663</v>
      </c>
      <c r="AF11" s="2">
        <v>15.601139615991521</v>
      </c>
    </row>
    <row r="12" spans="1:32" x14ac:dyDescent="0.25">
      <c r="A12" s="1" t="s">
        <v>15</v>
      </c>
      <c r="B12" s="2">
        <v>0.28244273372756645</v>
      </c>
      <c r="C12" s="2">
        <v>0.28244273372756645</v>
      </c>
      <c r="D12" s="2">
        <v>2.1801824272483996</v>
      </c>
      <c r="E12" s="2">
        <v>2.1801824272483996</v>
      </c>
      <c r="F12" s="2">
        <v>1.2676999547134087</v>
      </c>
      <c r="G12" s="2">
        <v>1.2676999547134087</v>
      </c>
      <c r="H12" s="2">
        <v>0.67200059211728747</v>
      </c>
      <c r="I12" s="2">
        <v>0.67200059211728747</v>
      </c>
      <c r="J12" s="2">
        <v>0.95146159780779027</v>
      </c>
      <c r="K12" s="2">
        <v>0.95146159780779027</v>
      </c>
      <c r="L12" s="2">
        <v>0.65395389934833281</v>
      </c>
      <c r="M12" s="2">
        <v>0.65395389934833281</v>
      </c>
      <c r="N12" s="2">
        <v>1.2792992546812858</v>
      </c>
      <c r="O12" s="2">
        <v>1.2792992546812858</v>
      </c>
      <c r="P12" s="2">
        <v>3.0326317132488909</v>
      </c>
      <c r="Q12" s="2">
        <v>3.0326317132488909</v>
      </c>
      <c r="R12" s="2">
        <v>0.65210210856549711</v>
      </c>
      <c r="S12" s="2">
        <v>0.65210210856549711</v>
      </c>
      <c r="T12" s="2">
        <v>0.94202388934565717</v>
      </c>
      <c r="U12" s="2">
        <v>0.94202388934565717</v>
      </c>
      <c r="V12" s="2">
        <v>0.21254936103954794</v>
      </c>
      <c r="W12" s="2">
        <v>0.21254936103954794</v>
      </c>
      <c r="X12" s="2">
        <v>1.5188928481141699</v>
      </c>
      <c r="Y12" s="2">
        <v>1.5188928481141699</v>
      </c>
      <c r="Z12" s="2">
        <v>0.59905971931919033</v>
      </c>
      <c r="AA12" s="2">
        <v>0.59905971931919033</v>
      </c>
      <c r="AB12" s="2">
        <v>0.73387305717179563</v>
      </c>
      <c r="AC12" s="2">
        <v>0.73387305717179563</v>
      </c>
      <c r="AD12" s="2">
        <v>0.19592708674635889</v>
      </c>
      <c r="AE12" s="2">
        <v>0.19592708674635889</v>
      </c>
      <c r="AF12" s="2">
        <v>15.174100243195179</v>
      </c>
    </row>
    <row r="13" spans="1:32" x14ac:dyDescent="0.25">
      <c r="A13" s="1" t="s">
        <v>16</v>
      </c>
      <c r="B13" s="2">
        <v>0.30665871618499224</v>
      </c>
      <c r="C13" s="2">
        <v>0.30665871618499224</v>
      </c>
      <c r="D13" s="2">
        <v>2.2457318937935273</v>
      </c>
      <c r="E13" s="2">
        <v>2.2457318937935273</v>
      </c>
      <c r="F13" s="2">
        <v>1.2254404367924721</v>
      </c>
      <c r="G13" s="2">
        <v>1.2254404367924721</v>
      </c>
      <c r="H13" s="2">
        <v>0.47505635054536638</v>
      </c>
      <c r="I13" s="2">
        <v>0.47505635054536638</v>
      </c>
      <c r="J13" s="2">
        <v>0.9377358203520153</v>
      </c>
      <c r="K13" s="2">
        <v>0.9377358203520153</v>
      </c>
      <c r="L13" s="2">
        <v>0.53702790430960967</v>
      </c>
      <c r="M13" s="2">
        <v>0.53702790430960967</v>
      </c>
      <c r="N13" s="2">
        <v>1.3179905420040383</v>
      </c>
      <c r="O13" s="2">
        <v>1.3179905420040383</v>
      </c>
      <c r="P13" s="2">
        <v>3.1738915104724743</v>
      </c>
      <c r="Q13" s="2">
        <v>3.1738915104724743</v>
      </c>
      <c r="R13" s="2">
        <v>0.60953678928057475</v>
      </c>
      <c r="S13" s="2">
        <v>0.60953678928057475</v>
      </c>
      <c r="T13" s="2">
        <v>0.83679449007819562</v>
      </c>
      <c r="U13" s="2">
        <v>0.83679449007819562</v>
      </c>
      <c r="V13" s="2">
        <v>0.15116342620902337</v>
      </c>
      <c r="W13" s="2">
        <v>0.15116342620902337</v>
      </c>
      <c r="X13" s="2">
        <v>1.4861991486247201</v>
      </c>
      <c r="Y13" s="2">
        <v>1.4861991486247201</v>
      </c>
      <c r="Z13" s="2">
        <v>0.60415562520230925</v>
      </c>
      <c r="AA13" s="2">
        <v>0.60415562520230925</v>
      </c>
      <c r="AB13" s="2">
        <v>0.75737627907934357</v>
      </c>
      <c r="AC13" s="2">
        <v>0.75737627907934357</v>
      </c>
      <c r="AD13" s="2">
        <v>8.5055608059648888E-2</v>
      </c>
      <c r="AE13" s="2">
        <v>8.5055608059648888E-2</v>
      </c>
      <c r="AF13" s="2">
        <v>14.749814540988314</v>
      </c>
    </row>
    <row r="14" spans="1:32" x14ac:dyDescent="0.25">
      <c r="A14" s="1" t="s">
        <v>17</v>
      </c>
      <c r="B14" s="2">
        <v>0.37173581909141606</v>
      </c>
      <c r="C14" s="2">
        <v>0.37173581909141606</v>
      </c>
      <c r="D14" s="2">
        <v>2.371116699576401</v>
      </c>
      <c r="E14" s="2">
        <v>2.371116699576401</v>
      </c>
      <c r="F14" s="2">
        <v>1.1139572716487482</v>
      </c>
      <c r="G14" s="2">
        <v>1.1139572716487482</v>
      </c>
      <c r="H14" s="2">
        <v>0.28139301698245328</v>
      </c>
      <c r="I14" s="2">
        <v>0.28139301698245328</v>
      </c>
      <c r="J14" s="2">
        <v>0.94077508188967951</v>
      </c>
      <c r="K14" s="2">
        <v>0.94077508188967951</v>
      </c>
      <c r="L14" s="2">
        <v>0.37346620784287282</v>
      </c>
      <c r="M14" s="2">
        <v>0.37346620784287282</v>
      </c>
      <c r="N14" s="2">
        <v>1.3932007123287056</v>
      </c>
      <c r="O14" s="2">
        <v>1.3932007123287056</v>
      </c>
      <c r="P14" s="2">
        <v>3.3695937313595405</v>
      </c>
      <c r="Q14" s="2">
        <v>3.3695937313595405</v>
      </c>
      <c r="R14" s="2">
        <v>0.559196965064228</v>
      </c>
      <c r="S14" s="2">
        <v>0.559196965064228</v>
      </c>
      <c r="T14" s="2">
        <v>0.67929554748379894</v>
      </c>
      <c r="U14" s="2">
        <v>0.67929554748379894</v>
      </c>
      <c r="V14" s="2">
        <v>5.8116587874562579E-2</v>
      </c>
      <c r="W14" s="2">
        <v>5.8116587874562579E-2</v>
      </c>
      <c r="X14" s="2">
        <v>1.4374683038662919</v>
      </c>
      <c r="Y14" s="2">
        <v>1.4374683038662919</v>
      </c>
      <c r="Z14" s="2">
        <v>0.62553667830244686</v>
      </c>
      <c r="AA14" s="2">
        <v>0.62553667830244686</v>
      </c>
      <c r="AB14" s="2">
        <v>0.81543156296725394</v>
      </c>
      <c r="AC14" s="2">
        <v>0.81543156296725394</v>
      </c>
      <c r="AD14" s="2">
        <v>1.7406470244737304E-2</v>
      </c>
      <c r="AE14" s="2">
        <v>1.7406470244737304E-2</v>
      </c>
      <c r="AF14" s="2">
        <v>14.407690656523135</v>
      </c>
    </row>
    <row r="15" spans="1:32" x14ac:dyDescent="0.25">
      <c r="A15" s="1" t="s">
        <v>2</v>
      </c>
      <c r="B15" s="2">
        <v>2.5154736310358068</v>
      </c>
      <c r="C15" s="2">
        <v>2.5154736310358068</v>
      </c>
      <c r="D15" s="2">
        <v>18.077519999562433</v>
      </c>
      <c r="E15" s="2">
        <v>18.077519999562433</v>
      </c>
      <c r="F15" s="2">
        <v>11.841070871972901</v>
      </c>
      <c r="G15" s="2">
        <v>11.841070871972901</v>
      </c>
      <c r="H15" s="2">
        <v>10.780095478069674</v>
      </c>
      <c r="I15" s="2">
        <v>10.780095478069674</v>
      </c>
      <c r="J15" s="2">
        <v>8.6080682191754931</v>
      </c>
      <c r="K15" s="2">
        <v>8.6080682191754931</v>
      </c>
      <c r="L15" s="2">
        <v>7.1804860415415162</v>
      </c>
      <c r="M15" s="2">
        <v>7.1804860415415162</v>
      </c>
      <c r="N15" s="2">
        <v>11.447187580215495</v>
      </c>
      <c r="O15" s="2">
        <v>11.447187580215495</v>
      </c>
      <c r="P15" s="2">
        <v>25.600026907233453</v>
      </c>
      <c r="Q15" s="2">
        <v>25.600026907233453</v>
      </c>
      <c r="R15" s="2">
        <v>6.4898634482712279</v>
      </c>
      <c r="S15" s="2">
        <v>6.4898634482712279</v>
      </c>
      <c r="T15" s="2">
        <v>9.5303112309458751</v>
      </c>
      <c r="U15" s="2">
        <v>9.5303112309458751</v>
      </c>
      <c r="V15" s="2">
        <v>2.1193190448907737</v>
      </c>
      <c r="W15" s="2">
        <v>2.1193190448907737</v>
      </c>
      <c r="X15" s="2">
        <v>13.33652434338768</v>
      </c>
      <c r="Y15" s="2">
        <v>13.33652434338768</v>
      </c>
      <c r="Z15" s="2">
        <v>5.6975489540651321</v>
      </c>
      <c r="AA15" s="2">
        <v>5.6975489540651321</v>
      </c>
      <c r="AB15" s="2">
        <v>6.4976816866630518</v>
      </c>
      <c r="AC15" s="2">
        <v>6.4976816866630518</v>
      </c>
      <c r="AD15" s="2">
        <v>3.5408576657657642</v>
      </c>
      <c r="AE15" s="2">
        <v>3.5408576657657642</v>
      </c>
      <c r="AF15" s="2">
        <v>143.26203510279626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9"/>
  <dimension ref="A3:D95"/>
  <sheetViews>
    <sheetView workbookViewId="0">
      <selection activeCell="G6" sqref="G6"/>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4" x14ac:dyDescent="0.25">
      <c r="A3" s="4" t="s">
        <v>157</v>
      </c>
      <c r="B3" s="4" t="s">
        <v>0</v>
      </c>
    </row>
    <row r="4" spans="1:4" x14ac:dyDescent="0.25">
      <c r="A4" s="4" t="s">
        <v>3</v>
      </c>
      <c r="B4" t="s">
        <v>255</v>
      </c>
      <c r="C4" t="s">
        <v>395</v>
      </c>
      <c r="D4" t="s">
        <v>2</v>
      </c>
    </row>
    <row r="5" spans="1:4" x14ac:dyDescent="0.25">
      <c r="A5" s="1" t="s">
        <v>27</v>
      </c>
      <c r="B5" s="2">
        <v>3.3913496718824679E-10</v>
      </c>
      <c r="C5" s="2">
        <v>9.0107244964584526E-2</v>
      </c>
      <c r="D5" s="2">
        <v>9.0107245303719483E-2</v>
      </c>
    </row>
    <row r="6" spans="1:4" x14ac:dyDescent="0.25">
      <c r="A6" s="3" t="s">
        <v>10</v>
      </c>
      <c r="B6" s="2">
        <v>5.5258262010386581E-11</v>
      </c>
      <c r="C6" s="2">
        <v>5.8337109398520521E-4</v>
      </c>
      <c r="D6" s="2">
        <v>5.8337114924346726E-4</v>
      </c>
    </row>
    <row r="7" spans="1:4" x14ac:dyDescent="0.25">
      <c r="A7" s="3" t="s">
        <v>11</v>
      </c>
      <c r="B7" s="2">
        <v>4.9475197046080519E-11</v>
      </c>
      <c r="C7" s="2">
        <v>1.9050352082300842E-3</v>
      </c>
      <c r="D7" s="2">
        <v>1.9050352577052812E-3</v>
      </c>
    </row>
    <row r="8" spans="1:4" x14ac:dyDescent="0.25">
      <c r="A8" s="3" t="s">
        <v>12</v>
      </c>
      <c r="B8" s="2">
        <v>4.3784939357616607E-11</v>
      </c>
      <c r="C8" s="2">
        <v>4.126325062956738E-3</v>
      </c>
      <c r="D8" s="2">
        <v>4.1263251067416773E-3</v>
      </c>
    </row>
    <row r="9" spans="1:4" x14ac:dyDescent="0.25">
      <c r="A9" s="3" t="s">
        <v>13</v>
      </c>
      <c r="B9" s="2">
        <v>3.7617380227016515E-11</v>
      </c>
      <c r="C9" s="2">
        <v>7.1921903667864825E-3</v>
      </c>
      <c r="D9" s="2">
        <v>7.192190404403863E-3</v>
      </c>
    </row>
    <row r="10" spans="1:4" x14ac:dyDescent="0.25">
      <c r="A10" s="3" t="s">
        <v>223</v>
      </c>
      <c r="B10" s="2">
        <v>6.6279200360713709E-11</v>
      </c>
      <c r="C10" s="2">
        <v>2.8817183058787095E-6</v>
      </c>
      <c r="D10" s="2">
        <v>2.8817845850790701E-6</v>
      </c>
    </row>
    <row r="11" spans="1:4" x14ac:dyDescent="0.25">
      <c r="A11" s="3" t="s">
        <v>14</v>
      </c>
      <c r="B11" s="2">
        <v>3.1414652650382125E-11</v>
      </c>
      <c r="C11" s="2">
        <v>1.0956055920650224E-2</v>
      </c>
      <c r="D11" s="2">
        <v>1.0956055952064876E-2</v>
      </c>
    </row>
    <row r="12" spans="1:4" x14ac:dyDescent="0.25">
      <c r="A12" s="3" t="s">
        <v>15</v>
      </c>
      <c r="B12" s="2">
        <v>2.5002672457781599E-11</v>
      </c>
      <c r="C12" s="2">
        <v>1.5467974383599425E-2</v>
      </c>
      <c r="D12" s="2">
        <v>1.5467974408602097E-2</v>
      </c>
    </row>
    <row r="13" spans="1:4" x14ac:dyDescent="0.25">
      <c r="A13" s="3" t="s">
        <v>16</v>
      </c>
      <c r="B13" s="2">
        <v>1.8409560783226877E-11</v>
      </c>
      <c r="C13" s="2">
        <v>2.0914806573112107E-2</v>
      </c>
      <c r="D13" s="2">
        <v>2.091480659152167E-2</v>
      </c>
    </row>
    <row r="14" spans="1:4" x14ac:dyDescent="0.25">
      <c r="A14" s="3" t="s">
        <v>17</v>
      </c>
      <c r="B14" s="2">
        <v>1.1893102295042301E-11</v>
      </c>
      <c r="C14" s="2">
        <v>2.8958604636958374E-2</v>
      </c>
      <c r="D14" s="2">
        <v>2.8958604648851475E-2</v>
      </c>
    </row>
    <row r="15" spans="1:4" x14ac:dyDescent="0.25">
      <c r="A15" s="1" t="s">
        <v>29</v>
      </c>
      <c r="B15" s="2">
        <v>2.4884359815433966E-10</v>
      </c>
      <c r="C15" s="2">
        <v>6.9708230748093888E-2</v>
      </c>
      <c r="D15" s="2">
        <v>6.9708230996937487E-2</v>
      </c>
    </row>
    <row r="16" spans="1:4" x14ac:dyDescent="0.25">
      <c r="A16" s="3" t="s">
        <v>10</v>
      </c>
      <c r="B16" s="2">
        <v>3.9784129708022262E-11</v>
      </c>
      <c r="C16" s="2">
        <v>4.2000798480878397E-4</v>
      </c>
      <c r="D16" s="2">
        <v>4.2000802459291368E-4</v>
      </c>
    </row>
    <row r="17" spans="1:4" x14ac:dyDescent="0.25">
      <c r="A17" s="3" t="s">
        <v>11</v>
      </c>
      <c r="B17" s="2">
        <v>3.6242506785509348E-11</v>
      </c>
      <c r="C17" s="2">
        <v>1.3955124099173796E-3</v>
      </c>
      <c r="D17" s="2">
        <v>1.3955124461598864E-3</v>
      </c>
    </row>
    <row r="18" spans="1:4" x14ac:dyDescent="0.25">
      <c r="A18" s="3" t="s">
        <v>12</v>
      </c>
      <c r="B18" s="2">
        <v>3.2580879548827308E-11</v>
      </c>
      <c r="C18" s="2">
        <v>3.0704461814474197E-3</v>
      </c>
      <c r="D18" s="2">
        <v>3.0704462140282991E-3</v>
      </c>
    </row>
    <row r="19" spans="1:4" x14ac:dyDescent="0.25">
      <c r="A19" s="3" t="s">
        <v>13</v>
      </c>
      <c r="B19" s="2">
        <v>2.869170797225823E-11</v>
      </c>
      <c r="C19" s="2">
        <v>5.4856617988650663E-3</v>
      </c>
      <c r="D19" s="2">
        <v>5.4856618275567742E-3</v>
      </c>
    </row>
    <row r="20" spans="1:4" x14ac:dyDescent="0.25">
      <c r="A20" s="3" t="s">
        <v>223</v>
      </c>
      <c r="B20" s="2">
        <v>4.3363741040138752E-11</v>
      </c>
      <c r="C20" s="2">
        <v>1.8853891671394034E-6</v>
      </c>
      <c r="D20" s="2">
        <v>1.8854325308804436E-6</v>
      </c>
    </row>
    <row r="21" spans="1:4" x14ac:dyDescent="0.25">
      <c r="A21" s="3" t="s">
        <v>14</v>
      </c>
      <c r="B21" s="2">
        <v>2.4759849576659171E-11</v>
      </c>
      <c r="C21" s="2">
        <v>8.6351518690265042E-3</v>
      </c>
      <c r="D21" s="2">
        <v>8.6351518937863546E-3</v>
      </c>
    </row>
    <row r="22" spans="1:4" x14ac:dyDescent="0.25">
      <c r="A22" s="3" t="s">
        <v>15</v>
      </c>
      <c r="B22" s="2">
        <v>1.9957831505401473E-11</v>
      </c>
      <c r="C22" s="2">
        <v>1.2346969188954214E-2</v>
      </c>
      <c r="D22" s="2">
        <v>1.2346969208912047E-2</v>
      </c>
    </row>
    <row r="23" spans="1:4" x14ac:dyDescent="0.25">
      <c r="A23" s="3" t="s">
        <v>16</v>
      </c>
      <c r="B23" s="2">
        <v>1.4457331364084505E-11</v>
      </c>
      <c r="C23" s="2">
        <v>1.6424742154560724E-2</v>
      </c>
      <c r="D23" s="2">
        <v>1.6424742169018056E-2</v>
      </c>
    </row>
    <row r="24" spans="1:4" x14ac:dyDescent="0.25">
      <c r="A24" s="3" t="s">
        <v>17</v>
      </c>
      <c r="B24" s="2">
        <v>9.0056206534385899E-12</v>
      </c>
      <c r="C24" s="2">
        <v>2.1927853771346654E-2</v>
      </c>
      <c r="D24" s="2">
        <v>2.1927853780352273E-2</v>
      </c>
    </row>
    <row r="25" spans="1:4" x14ac:dyDescent="0.25">
      <c r="A25" s="1" t="s">
        <v>30</v>
      </c>
      <c r="B25" s="2">
        <v>6.1405248009741815E-10</v>
      </c>
      <c r="C25" s="2">
        <v>0.16675908244753937</v>
      </c>
      <c r="D25" s="2">
        <v>0.16675908306159187</v>
      </c>
    </row>
    <row r="26" spans="1:4" x14ac:dyDescent="0.25">
      <c r="A26" s="3" t="s">
        <v>10</v>
      </c>
      <c r="B26" s="2">
        <v>9.8725389199684785E-11</v>
      </c>
      <c r="C26" s="2">
        <v>1.0422611245121997E-3</v>
      </c>
      <c r="D26" s="2">
        <v>1.0422612232375888E-3</v>
      </c>
    </row>
    <row r="27" spans="1:4" x14ac:dyDescent="0.25">
      <c r="A27" s="3" t="s">
        <v>11</v>
      </c>
      <c r="B27" s="2">
        <v>8.9516093654995076E-11</v>
      </c>
      <c r="C27" s="2">
        <v>3.4468040613796192E-3</v>
      </c>
      <c r="D27" s="2">
        <v>3.446804150895713E-3</v>
      </c>
    </row>
    <row r="28" spans="1:4" x14ac:dyDescent="0.25">
      <c r="A28" s="3" t="s">
        <v>12</v>
      </c>
      <c r="B28" s="2">
        <v>7.9392151417472915E-11</v>
      </c>
      <c r="C28" s="2">
        <v>7.4819750581426245E-3</v>
      </c>
      <c r="D28" s="2">
        <v>7.4819751375347762E-3</v>
      </c>
    </row>
    <row r="29" spans="1:4" x14ac:dyDescent="0.25">
      <c r="A29" s="3" t="s">
        <v>13</v>
      </c>
      <c r="B29" s="2">
        <v>6.8669327445178757E-11</v>
      </c>
      <c r="C29" s="2">
        <v>1.3129114052185337E-2</v>
      </c>
      <c r="D29" s="2">
        <v>1.3129114120854664E-2</v>
      </c>
    </row>
    <row r="30" spans="1:4" x14ac:dyDescent="0.25">
      <c r="A30" s="3" t="s">
        <v>223</v>
      </c>
      <c r="B30" s="2">
        <v>1.1691346064733931E-10</v>
      </c>
      <c r="C30" s="2">
        <v>5.0832185348869794E-6</v>
      </c>
      <c r="D30" s="2">
        <v>5.0833354483476265E-6</v>
      </c>
    </row>
    <row r="31" spans="1:4" x14ac:dyDescent="0.25">
      <c r="A31" s="3" t="s">
        <v>14</v>
      </c>
      <c r="B31" s="2">
        <v>5.7984282351655843E-11</v>
      </c>
      <c r="C31" s="2">
        <v>2.0222379888570431E-2</v>
      </c>
      <c r="D31" s="2">
        <v>2.0222379946554715E-2</v>
      </c>
    </row>
    <row r="32" spans="1:4" x14ac:dyDescent="0.25">
      <c r="A32" s="3" t="s">
        <v>15</v>
      </c>
      <c r="B32" s="2">
        <v>4.6511940406941427E-11</v>
      </c>
      <c r="C32" s="2">
        <v>2.8774744138287484E-2</v>
      </c>
      <c r="D32" s="2">
        <v>2.8774744184799424E-2</v>
      </c>
    </row>
    <row r="33" spans="1:4" x14ac:dyDescent="0.25">
      <c r="A33" s="3" t="s">
        <v>16</v>
      </c>
      <c r="B33" s="2">
        <v>3.4281459650376623E-11</v>
      </c>
      <c r="C33" s="2">
        <v>3.8946616167227131E-2</v>
      </c>
      <c r="D33" s="2">
        <v>3.8946616201508591E-2</v>
      </c>
    </row>
    <row r="34" spans="1:4" x14ac:dyDescent="0.25">
      <c r="A34" s="3" t="s">
        <v>17</v>
      </c>
      <c r="B34" s="2">
        <v>2.205837532377336E-11</v>
      </c>
      <c r="C34" s="2">
        <v>5.3710104738699672E-2</v>
      </c>
      <c r="D34" s="2">
        <v>5.3710104760758048E-2</v>
      </c>
    </row>
    <row r="35" spans="1:4" x14ac:dyDescent="0.25">
      <c r="A35" s="1" t="s">
        <v>31</v>
      </c>
      <c r="B35" s="2">
        <v>2.387917295447E-10</v>
      </c>
      <c r="C35" s="2">
        <v>6.8356964830381228E-2</v>
      </c>
      <c r="D35" s="2">
        <v>6.8356965069172951E-2</v>
      </c>
    </row>
    <row r="36" spans="1:4" x14ac:dyDescent="0.25">
      <c r="A36" s="3" t="s">
        <v>10</v>
      </c>
      <c r="B36" s="2">
        <v>3.7059163233607186E-11</v>
      </c>
      <c r="C36" s="2">
        <v>3.9124003924882901E-4</v>
      </c>
      <c r="D36" s="2">
        <v>3.9124007630799226E-4</v>
      </c>
    </row>
    <row r="37" spans="1:4" x14ac:dyDescent="0.25">
      <c r="A37" s="3" t="s">
        <v>11</v>
      </c>
      <c r="B37" s="2">
        <v>3.3711341505817084E-11</v>
      </c>
      <c r="C37" s="2">
        <v>1.298050261941047E-3</v>
      </c>
      <c r="D37" s="2">
        <v>1.2980502956523885E-3</v>
      </c>
    </row>
    <row r="38" spans="1:4" x14ac:dyDescent="0.25">
      <c r="A38" s="3" t="s">
        <v>12</v>
      </c>
      <c r="B38" s="2">
        <v>3.0717329626626525E-11</v>
      </c>
      <c r="C38" s="2">
        <v>2.8948238587294937E-3</v>
      </c>
      <c r="D38" s="2">
        <v>2.8948238894468234E-3</v>
      </c>
    </row>
    <row r="39" spans="1:4" x14ac:dyDescent="0.25">
      <c r="A39" s="3" t="s">
        <v>13</v>
      </c>
      <c r="B39" s="2">
        <v>2.7015221929586882E-11</v>
      </c>
      <c r="C39" s="2">
        <v>5.1651289309889254E-3</v>
      </c>
      <c r="D39" s="2">
        <v>5.1651289580041471E-3</v>
      </c>
    </row>
    <row r="40" spans="1:4" x14ac:dyDescent="0.25">
      <c r="A40" s="3" t="s">
        <v>223</v>
      </c>
      <c r="B40" s="2">
        <v>4.4629172350386204E-11</v>
      </c>
      <c r="C40" s="2">
        <v>1.9404081859526368E-6</v>
      </c>
      <c r="D40" s="2">
        <v>1.9404528151249873E-6</v>
      </c>
    </row>
    <row r="41" spans="1:4" x14ac:dyDescent="0.25">
      <c r="A41" s="3" t="s">
        <v>14</v>
      </c>
      <c r="B41" s="2">
        <v>2.3310349139431076E-11</v>
      </c>
      <c r="C41" s="2">
        <v>8.1296295567470211E-3</v>
      </c>
      <c r="D41" s="2">
        <v>8.1296295800573695E-3</v>
      </c>
    </row>
    <row r="42" spans="1:4" x14ac:dyDescent="0.25">
      <c r="A42" s="3" t="s">
        <v>15</v>
      </c>
      <c r="B42" s="2">
        <v>1.8837895943233128E-11</v>
      </c>
      <c r="C42" s="2">
        <v>1.1654117870114077E-2</v>
      </c>
      <c r="D42" s="2">
        <v>1.1654117888951973E-2</v>
      </c>
    </row>
    <row r="43" spans="1:4" x14ac:dyDescent="0.25">
      <c r="A43" s="3" t="s">
        <v>16</v>
      </c>
      <c r="B43" s="2">
        <v>1.4186453399042186E-11</v>
      </c>
      <c r="C43" s="2">
        <v>1.6117002045468058E-2</v>
      </c>
      <c r="D43" s="2">
        <v>1.6117002059654512E-2</v>
      </c>
    </row>
    <row r="44" spans="1:4" x14ac:dyDescent="0.25">
      <c r="A44" s="3" t="s">
        <v>17</v>
      </c>
      <c r="B44" s="2">
        <v>9.3248024169697118E-12</v>
      </c>
      <c r="C44" s="2">
        <v>2.2705031858957815E-2</v>
      </c>
      <c r="D44" s="2">
        <v>2.2705031868282616E-2</v>
      </c>
    </row>
    <row r="45" spans="1:4" x14ac:dyDescent="0.25">
      <c r="A45" s="1" t="s">
        <v>224</v>
      </c>
      <c r="B45" s="2">
        <v>3.3677530821900564E-10</v>
      </c>
      <c r="C45" s="2">
        <v>9.5123646055045002E-2</v>
      </c>
      <c r="D45" s="2">
        <v>9.5123646391820318E-2</v>
      </c>
    </row>
    <row r="46" spans="1:4" x14ac:dyDescent="0.25">
      <c r="A46" s="3" t="s">
        <v>10</v>
      </c>
      <c r="B46" s="2">
        <v>5.4502800015672843E-11</v>
      </c>
      <c r="C46" s="2">
        <v>5.7539555016087077E-4</v>
      </c>
      <c r="D46" s="2">
        <v>5.7539560466367083E-4</v>
      </c>
    </row>
    <row r="47" spans="1:4" x14ac:dyDescent="0.25">
      <c r="A47" s="3" t="s">
        <v>11</v>
      </c>
      <c r="B47" s="2">
        <v>5.0209288402262355E-11</v>
      </c>
      <c r="C47" s="2">
        <v>1.9333012882677492E-3</v>
      </c>
      <c r="D47" s="2">
        <v>1.9333013384770375E-3</v>
      </c>
    </row>
    <row r="48" spans="1:4" x14ac:dyDescent="0.25">
      <c r="A48" s="3" t="s">
        <v>12</v>
      </c>
      <c r="B48" s="2">
        <v>4.4372513458259534E-11</v>
      </c>
      <c r="C48" s="2">
        <v>4.1816984806980458E-3</v>
      </c>
      <c r="D48" s="2">
        <v>4.1816985250705593E-3</v>
      </c>
    </row>
    <row r="49" spans="1:4" x14ac:dyDescent="0.25">
      <c r="A49" s="3" t="s">
        <v>13</v>
      </c>
      <c r="B49" s="2">
        <v>3.8607695959163732E-11</v>
      </c>
      <c r="C49" s="2">
        <v>7.3815320813302035E-3</v>
      </c>
      <c r="D49" s="2">
        <v>7.3815321199378996E-3</v>
      </c>
    </row>
    <row r="50" spans="1:4" x14ac:dyDescent="0.25">
      <c r="A50" s="3" t="s">
        <v>223</v>
      </c>
      <c r="B50" s="2">
        <v>5.7728282543351616E-11</v>
      </c>
      <c r="C50" s="2">
        <v>2.5099374715860451E-6</v>
      </c>
      <c r="D50" s="2">
        <v>2.5099951998685884E-6</v>
      </c>
    </row>
    <row r="51" spans="1:4" x14ac:dyDescent="0.25">
      <c r="A51" s="3" t="s">
        <v>14</v>
      </c>
      <c r="B51" s="2">
        <v>3.2673035247905166E-11</v>
      </c>
      <c r="C51" s="2">
        <v>1.1394924695087166E-2</v>
      </c>
      <c r="D51" s="2">
        <v>1.13949247277602E-2</v>
      </c>
    </row>
    <row r="52" spans="1:4" x14ac:dyDescent="0.25">
      <c r="A52" s="3" t="s">
        <v>15</v>
      </c>
      <c r="B52" s="2">
        <v>2.6313761875239719E-11</v>
      </c>
      <c r="C52" s="2">
        <v>1.6279083578350274E-2</v>
      </c>
      <c r="D52" s="2">
        <v>1.6279083604664034E-2</v>
      </c>
    </row>
    <row r="53" spans="1:4" x14ac:dyDescent="0.25">
      <c r="A53" s="3" t="s">
        <v>16</v>
      </c>
      <c r="B53" s="2">
        <v>1.9585198907296177E-11</v>
      </c>
      <c r="C53" s="2">
        <v>2.2250430179476925E-2</v>
      </c>
      <c r="D53" s="2">
        <v>2.2250430199062123E-2</v>
      </c>
    </row>
    <row r="54" spans="1:4" x14ac:dyDescent="0.25">
      <c r="A54" s="3" t="s">
        <v>17</v>
      </c>
      <c r="B54" s="2">
        <v>1.2782731809854481E-11</v>
      </c>
      <c r="C54" s="2">
        <v>3.112477026420218E-2</v>
      </c>
      <c r="D54" s="2">
        <v>3.1124770276984914E-2</v>
      </c>
    </row>
    <row r="55" spans="1:4" x14ac:dyDescent="0.25">
      <c r="A55" s="1" t="s">
        <v>225</v>
      </c>
      <c r="B55" s="2">
        <v>5.5319028395543597E-10</v>
      </c>
      <c r="C55" s="2">
        <v>9.368224605029421E-2</v>
      </c>
      <c r="D55" s="2">
        <v>9.3682246603484495E-2</v>
      </c>
    </row>
    <row r="56" spans="1:4" x14ac:dyDescent="0.25">
      <c r="A56" s="3" t="s">
        <v>10</v>
      </c>
      <c r="B56" s="2">
        <v>1.1790709703201404E-10</v>
      </c>
      <c r="C56" s="2">
        <v>1.244765754146537E-3</v>
      </c>
      <c r="D56" s="2">
        <v>1.2447658720536341E-3</v>
      </c>
    </row>
    <row r="57" spans="1:4" x14ac:dyDescent="0.25">
      <c r="A57" s="3" t="s">
        <v>11</v>
      </c>
      <c r="B57" s="2">
        <v>8.8535703173417426E-11</v>
      </c>
      <c r="C57" s="2">
        <v>3.4090542696308458E-3</v>
      </c>
      <c r="D57" s="2">
        <v>3.4090543581665488E-3</v>
      </c>
    </row>
    <row r="58" spans="1:4" x14ac:dyDescent="0.25">
      <c r="A58" s="3" t="s">
        <v>12</v>
      </c>
      <c r="B58" s="2">
        <v>6.6160220801723604E-11</v>
      </c>
      <c r="C58" s="2">
        <v>6.234988132224382E-3</v>
      </c>
      <c r="D58" s="2">
        <v>6.2349881983846025E-3</v>
      </c>
    </row>
    <row r="59" spans="1:4" x14ac:dyDescent="0.25">
      <c r="A59" s="3" t="s">
        <v>13</v>
      </c>
      <c r="B59" s="2">
        <v>4.8543822826911789E-11</v>
      </c>
      <c r="C59" s="2">
        <v>9.281252782509233E-3</v>
      </c>
      <c r="D59" s="2">
        <v>9.2812528310530565E-3</v>
      </c>
    </row>
    <row r="60" spans="1:4" x14ac:dyDescent="0.25">
      <c r="A60" s="3" t="s">
        <v>223</v>
      </c>
      <c r="B60" s="2">
        <v>1.4239640547002647E-10</v>
      </c>
      <c r="C60" s="2">
        <v>6.1911780181574242E-6</v>
      </c>
      <c r="D60" s="2">
        <v>6.1913204145628941E-6</v>
      </c>
    </row>
    <row r="61" spans="1:4" x14ac:dyDescent="0.25">
      <c r="A61" s="3" t="s">
        <v>14</v>
      </c>
      <c r="B61" s="2">
        <v>3.5968895990461259E-11</v>
      </c>
      <c r="C61" s="2">
        <v>1.2544376672289951E-2</v>
      </c>
      <c r="D61" s="2">
        <v>1.2544376708258847E-2</v>
      </c>
    </row>
    <row r="62" spans="1:4" x14ac:dyDescent="0.25">
      <c r="A62" s="3" t="s">
        <v>15</v>
      </c>
      <c r="B62" s="2">
        <v>2.5913048693505685E-11</v>
      </c>
      <c r="C62" s="2">
        <v>1.6031181229483424E-2</v>
      </c>
      <c r="D62" s="2">
        <v>1.6031181255396473E-2</v>
      </c>
    </row>
    <row r="63" spans="1:4" x14ac:dyDescent="0.25">
      <c r="A63" s="3" t="s">
        <v>16</v>
      </c>
      <c r="B63" s="2">
        <v>1.7458099199684345E-11</v>
      </c>
      <c r="C63" s="2">
        <v>1.9833866336902355E-2</v>
      </c>
      <c r="D63" s="2">
        <v>1.9833866354360453E-2</v>
      </c>
    </row>
    <row r="64" spans="1:4" x14ac:dyDescent="0.25">
      <c r="A64" s="3" t="s">
        <v>17</v>
      </c>
      <c r="B64" s="2">
        <v>1.030699076769142E-11</v>
      </c>
      <c r="C64" s="2">
        <v>2.5096569695089329E-2</v>
      </c>
      <c r="D64" s="2">
        <v>2.509656970539632E-2</v>
      </c>
    </row>
    <row r="65" spans="1:4" x14ac:dyDescent="0.25">
      <c r="A65" s="1" t="s">
        <v>220</v>
      </c>
      <c r="B65" s="2">
        <v>2.6027156608428242E-10</v>
      </c>
      <c r="C65" s="2">
        <v>7.3334636498356864E-2</v>
      </c>
      <c r="D65" s="2">
        <v>7.3334636758628419E-2</v>
      </c>
    </row>
    <row r="66" spans="1:4" x14ac:dyDescent="0.25">
      <c r="A66" s="3" t="s">
        <v>10</v>
      </c>
      <c r="B66" s="2">
        <v>4.1746499874586023E-11</v>
      </c>
      <c r="C66" s="2">
        <v>4.4072506835833635E-4</v>
      </c>
      <c r="D66" s="2">
        <v>4.4072511010483621E-4</v>
      </c>
    </row>
    <row r="67" spans="1:4" x14ac:dyDescent="0.25">
      <c r="A67" s="3" t="s">
        <v>11</v>
      </c>
      <c r="B67" s="2">
        <v>3.7779992546478338E-11</v>
      </c>
      <c r="C67" s="2">
        <v>1.4547130737180784E-3</v>
      </c>
      <c r="D67" s="2">
        <v>1.4547131114980708E-3</v>
      </c>
    </row>
    <row r="68" spans="1:4" x14ac:dyDescent="0.25">
      <c r="A68" s="3" t="s">
        <v>12</v>
      </c>
      <c r="B68" s="2">
        <v>3.414463382153558E-11</v>
      </c>
      <c r="C68" s="2">
        <v>3.2178155404655991E-3</v>
      </c>
      <c r="D68" s="2">
        <v>3.2178155746102328E-3</v>
      </c>
    </row>
    <row r="69" spans="1:4" x14ac:dyDescent="0.25">
      <c r="A69" s="3" t="s">
        <v>13</v>
      </c>
      <c r="B69" s="2">
        <v>2.9942298379042517E-11</v>
      </c>
      <c r="C69" s="2">
        <v>5.7247662825422622E-3</v>
      </c>
      <c r="D69" s="2">
        <v>5.7247663124845609E-3</v>
      </c>
    </row>
    <row r="70" spans="1:4" x14ac:dyDescent="0.25">
      <c r="A70" s="3" t="s">
        <v>223</v>
      </c>
      <c r="B70" s="2">
        <v>4.5824881464845315E-11</v>
      </c>
      <c r="C70" s="2">
        <v>1.9923957902823541E-6</v>
      </c>
      <c r="D70" s="2">
        <v>1.9924416151638192E-6</v>
      </c>
    </row>
    <row r="71" spans="1:4" x14ac:dyDescent="0.25">
      <c r="A71" s="3" t="s">
        <v>14</v>
      </c>
      <c r="B71" s="2">
        <v>2.5480679423315007E-11</v>
      </c>
      <c r="C71" s="2">
        <v>8.886545771009979E-3</v>
      </c>
      <c r="D71" s="2">
        <v>8.8865457964906591E-3</v>
      </c>
    </row>
    <row r="72" spans="1:4" x14ac:dyDescent="0.25">
      <c r="A72" s="3" t="s">
        <v>15</v>
      </c>
      <c r="B72" s="2">
        <v>2.0483606388498177E-11</v>
      </c>
      <c r="C72" s="2">
        <v>1.2672241314844446E-2</v>
      </c>
      <c r="D72" s="2">
        <v>1.2672241335328053E-2</v>
      </c>
    </row>
    <row r="73" spans="1:4" x14ac:dyDescent="0.25">
      <c r="A73" s="3" t="s">
        <v>16</v>
      </c>
      <c r="B73" s="2">
        <v>1.5104295950622539E-11</v>
      </c>
      <c r="C73" s="2">
        <v>1.7159748238976643E-2</v>
      </c>
      <c r="D73" s="2">
        <v>1.7159748254080939E-2</v>
      </c>
    </row>
    <row r="74" spans="1:4" x14ac:dyDescent="0.25">
      <c r="A74" s="3" t="s">
        <v>17</v>
      </c>
      <c r="B74" s="2">
        <v>9.7646782353589401E-12</v>
      </c>
      <c r="C74" s="2">
        <v>2.3776088812651232E-2</v>
      </c>
      <c r="D74" s="2">
        <v>2.377608882241591E-2</v>
      </c>
    </row>
    <row r="75" spans="1:4" x14ac:dyDescent="0.25">
      <c r="A75" s="1" t="s">
        <v>226</v>
      </c>
      <c r="B75" s="2">
        <v>3.3165848389154116E-10</v>
      </c>
      <c r="C75" s="2">
        <v>8.0268385267082881E-2</v>
      </c>
      <c r="D75" s="2">
        <v>8.026838559874136E-2</v>
      </c>
    </row>
    <row r="76" spans="1:4" x14ac:dyDescent="0.25">
      <c r="A76" s="3" t="s">
        <v>10</v>
      </c>
      <c r="B76" s="2">
        <v>6.024775820536467E-11</v>
      </c>
      <c r="C76" s="2">
        <v>6.3604607412034379E-4</v>
      </c>
      <c r="D76" s="2">
        <v>6.3604613436810196E-4</v>
      </c>
    </row>
    <row r="77" spans="1:4" x14ac:dyDescent="0.25">
      <c r="A77" s="3" t="s">
        <v>11</v>
      </c>
      <c r="B77" s="2">
        <v>5.1585223346491123E-11</v>
      </c>
      <c r="C77" s="2">
        <v>1.9862814615563685E-3</v>
      </c>
      <c r="D77" s="2">
        <v>1.986281513141592E-3</v>
      </c>
    </row>
    <row r="78" spans="1:4" x14ac:dyDescent="0.25">
      <c r="A78" s="3" t="s">
        <v>12</v>
      </c>
      <c r="B78" s="2">
        <v>4.2419398853485333E-11</v>
      </c>
      <c r="C78" s="2">
        <v>3.9976355160635021E-3</v>
      </c>
      <c r="D78" s="2">
        <v>3.9976355584829008E-3</v>
      </c>
    </row>
    <row r="79" spans="1:4" x14ac:dyDescent="0.25">
      <c r="A79" s="3" t="s">
        <v>13</v>
      </c>
      <c r="B79" s="2">
        <v>3.4386296805069071E-11</v>
      </c>
      <c r="C79" s="2">
        <v>6.5744289245655771E-3</v>
      </c>
      <c r="D79" s="2">
        <v>6.5744289589518739E-3</v>
      </c>
    </row>
    <row r="80" spans="1:4" x14ac:dyDescent="0.25">
      <c r="A80" s="3" t="s">
        <v>223</v>
      </c>
      <c r="B80" s="2">
        <v>6.7186968963954885E-11</v>
      </c>
      <c r="C80" s="2">
        <v>2.9211866969761459E-6</v>
      </c>
      <c r="D80" s="2">
        <v>2.9212538839451096E-6</v>
      </c>
    </row>
    <row r="81" spans="1:4" x14ac:dyDescent="0.25">
      <c r="A81" s="3" t="s">
        <v>14</v>
      </c>
      <c r="B81" s="2">
        <v>2.7618881403266163E-11</v>
      </c>
      <c r="C81" s="2">
        <v>9.6322570390193329E-3</v>
      </c>
      <c r="D81" s="2">
        <v>9.632257066638214E-3</v>
      </c>
    </row>
    <row r="82" spans="1:4" x14ac:dyDescent="0.25">
      <c r="A82" s="3" t="s">
        <v>15</v>
      </c>
      <c r="B82" s="2">
        <v>2.1591882635616692E-11</v>
      </c>
      <c r="C82" s="2">
        <v>1.3357879565288571E-2</v>
      </c>
      <c r="D82" s="2">
        <v>1.3357879586880454E-2</v>
      </c>
    </row>
    <row r="83" spans="1:4" x14ac:dyDescent="0.25">
      <c r="A83" s="3" t="s">
        <v>16</v>
      </c>
      <c r="B83" s="2">
        <v>1.5969337784184064E-11</v>
      </c>
      <c r="C83" s="2">
        <v>1.8142508384078715E-2</v>
      </c>
      <c r="D83" s="2">
        <v>1.8142508400048052E-2</v>
      </c>
    </row>
    <row r="84" spans="1:4" x14ac:dyDescent="0.25">
      <c r="A84" s="3" t="s">
        <v>17</v>
      </c>
      <c r="B84" s="2">
        <v>1.0652735894109134E-11</v>
      </c>
      <c r="C84" s="2">
        <v>2.593842711569349E-2</v>
      </c>
      <c r="D84" s="2">
        <v>2.5938427126346225E-2</v>
      </c>
    </row>
    <row r="85" spans="1:4" x14ac:dyDescent="0.25">
      <c r="A85" s="1" t="s">
        <v>219</v>
      </c>
      <c r="B85" s="2">
        <v>3.6829176427041179E-10</v>
      </c>
      <c r="C85" s="2">
        <v>0.10117185278685323</v>
      </c>
      <c r="D85" s="2">
        <v>0.101171853155145</v>
      </c>
    </row>
    <row r="86" spans="1:4" x14ac:dyDescent="0.25">
      <c r="A86" s="3" t="s">
        <v>10</v>
      </c>
      <c r="B86" s="2">
        <v>6.0300673376567662E-11</v>
      </c>
      <c r="C86" s="2">
        <v>6.3660470879668045E-4</v>
      </c>
      <c r="D86" s="2">
        <v>6.3660476909735387E-4</v>
      </c>
    </row>
    <row r="87" spans="1:4" x14ac:dyDescent="0.25">
      <c r="A87" s="3" t="s">
        <v>11</v>
      </c>
      <c r="B87" s="2">
        <v>5.4535893556870733E-11</v>
      </c>
      <c r="C87" s="2">
        <v>2.0998965853812088E-3</v>
      </c>
      <c r="D87" s="2">
        <v>2.0998966399171023E-3</v>
      </c>
    </row>
    <row r="88" spans="1:4" x14ac:dyDescent="0.25">
      <c r="A88" s="3" t="s">
        <v>12</v>
      </c>
      <c r="B88" s="2">
        <v>4.8346510055859372E-11</v>
      </c>
      <c r="C88" s="2">
        <v>4.5562108587294328E-3</v>
      </c>
      <c r="D88" s="2">
        <v>4.5562109070759428E-3</v>
      </c>
    </row>
    <row r="89" spans="1:4" x14ac:dyDescent="0.25">
      <c r="A89" s="3" t="s">
        <v>13</v>
      </c>
      <c r="B89" s="2">
        <v>4.1836232613371579E-11</v>
      </c>
      <c r="C89" s="2">
        <v>7.9988065986697741E-3</v>
      </c>
      <c r="D89" s="2">
        <v>7.9988066405060065E-3</v>
      </c>
    </row>
    <row r="90" spans="1:4" x14ac:dyDescent="0.25">
      <c r="A90" s="3" t="s">
        <v>223</v>
      </c>
      <c r="B90" s="2">
        <v>6.6001849978710336E-11</v>
      </c>
      <c r="C90" s="2">
        <v>2.869659535274781E-6</v>
      </c>
      <c r="D90" s="2">
        <v>2.8697255371247595E-6</v>
      </c>
    </row>
    <row r="91" spans="1:4" x14ac:dyDescent="0.25">
      <c r="A91" s="3" t="s">
        <v>14</v>
      </c>
      <c r="B91" s="2">
        <v>3.5126177059840368E-11</v>
      </c>
      <c r="C91" s="2">
        <v>1.2250473192533961E-2</v>
      </c>
      <c r="D91" s="2">
        <v>1.2250473227660137E-2</v>
      </c>
    </row>
    <row r="92" spans="1:4" x14ac:dyDescent="0.25">
      <c r="A92" s="3" t="s">
        <v>15</v>
      </c>
      <c r="B92" s="2">
        <v>2.8005478674872153E-11</v>
      </c>
      <c r="C92" s="2">
        <v>1.7325668984978487E-2</v>
      </c>
      <c r="D92" s="2">
        <v>1.7325669012983966E-2</v>
      </c>
    </row>
    <row r="93" spans="1:4" x14ac:dyDescent="0.25">
      <c r="A93" s="3" t="s">
        <v>16</v>
      </c>
      <c r="B93" s="2">
        <v>2.0652429229087949E-11</v>
      </c>
      <c r="C93" s="2">
        <v>2.3462893421379576E-2</v>
      </c>
      <c r="D93" s="2">
        <v>2.3462893442032003E-2</v>
      </c>
    </row>
    <row r="94" spans="1:4" x14ac:dyDescent="0.25">
      <c r="A94" s="3" t="s">
        <v>17</v>
      </c>
      <c r="B94" s="2">
        <v>1.3486519725231657E-11</v>
      </c>
      <c r="C94" s="2">
        <v>3.2838428776848838E-2</v>
      </c>
      <c r="D94" s="2">
        <v>3.2838428790335356E-2</v>
      </c>
    </row>
    <row r="95" spans="1:4" x14ac:dyDescent="0.25">
      <c r="A95" s="1" t="s">
        <v>2</v>
      </c>
      <c r="B95" s="2">
        <v>3.2910101814053817E-9</v>
      </c>
      <c r="C95" s="2">
        <v>0.83851228964823099</v>
      </c>
      <c r="D95" s="2">
        <v>0.83851229293924101</v>
      </c>
    </row>
  </sheetData>
  <sortState columnSort="1" ref="A3:S16">
    <sortCondition descending="1" ref="B15"/>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0"/>
  <dimension ref="A3:X16"/>
  <sheetViews>
    <sheetView topLeftCell="A2" workbookViewId="0">
      <selection activeCell="G6" sqref="G6"/>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24" x14ac:dyDescent="0.25">
      <c r="A3" s="4" t="s">
        <v>158</v>
      </c>
      <c r="B3" s="4" t="s">
        <v>0</v>
      </c>
    </row>
    <row r="4" spans="1:24" x14ac:dyDescent="0.25">
      <c r="A4" s="4" t="s">
        <v>3</v>
      </c>
      <c r="B4" t="s">
        <v>245</v>
      </c>
      <c r="C4" t="s">
        <v>222</v>
      </c>
      <c r="D4" t="s">
        <v>19</v>
      </c>
      <c r="E4" t="s">
        <v>251</v>
      </c>
      <c r="F4" t="s">
        <v>25</v>
      </c>
      <c r="G4" t="s">
        <v>229</v>
      </c>
      <c r="H4" t="s">
        <v>254</v>
      </c>
      <c r="I4" t="s">
        <v>221</v>
      </c>
      <c r="J4" t="s">
        <v>249</v>
      </c>
      <c r="K4" t="s">
        <v>21</v>
      </c>
      <c r="L4" t="s">
        <v>239</v>
      </c>
      <c r="M4" t="s">
        <v>247</v>
      </c>
      <c r="N4" t="s">
        <v>22</v>
      </c>
      <c r="O4" t="s">
        <v>241</v>
      </c>
      <c r="P4" t="s">
        <v>52</v>
      </c>
      <c r="Q4" t="s">
        <v>23</v>
      </c>
      <c r="R4" t="s">
        <v>20</v>
      </c>
      <c r="S4" t="s">
        <v>53</v>
      </c>
      <c r="T4" t="s">
        <v>243</v>
      </c>
      <c r="U4" t="s">
        <v>228</v>
      </c>
      <c r="V4" t="s">
        <v>230</v>
      </c>
      <c r="W4" t="s">
        <v>395</v>
      </c>
      <c r="X4" t="s">
        <v>2</v>
      </c>
    </row>
    <row r="5" spans="1:24" x14ac:dyDescent="0.25">
      <c r="A5" s="1" t="s">
        <v>245</v>
      </c>
      <c r="B5" s="2"/>
      <c r="C5" s="2"/>
      <c r="D5" s="2"/>
      <c r="E5" s="2"/>
      <c r="F5" s="2"/>
      <c r="G5" s="2"/>
      <c r="H5" s="2"/>
      <c r="I5" s="2"/>
      <c r="J5" s="2"/>
      <c r="K5" s="2"/>
      <c r="L5" s="2"/>
      <c r="M5" s="2"/>
      <c r="N5" s="2"/>
      <c r="O5" s="2"/>
      <c r="P5" s="2"/>
      <c r="Q5" s="2"/>
      <c r="R5" s="2"/>
      <c r="S5" s="2"/>
      <c r="T5" s="2"/>
      <c r="U5" s="2"/>
      <c r="V5" s="2"/>
      <c r="W5" s="2"/>
      <c r="X5" s="2"/>
    </row>
    <row r="6" spans="1:24" x14ac:dyDescent="0.25">
      <c r="A6" s="3" t="s">
        <v>27</v>
      </c>
      <c r="B6" s="2">
        <v>2.0858919755287659</v>
      </c>
      <c r="C6" s="2">
        <v>0.96201235961417164</v>
      </c>
      <c r="D6" s="2">
        <v>0.55427628458968292</v>
      </c>
      <c r="E6" s="2">
        <v>1.3065590300076473</v>
      </c>
      <c r="F6" s="2">
        <v>0.32439124883961534</v>
      </c>
      <c r="G6" s="2">
        <v>0.61156941029959488</v>
      </c>
      <c r="H6" s="2">
        <v>0.67939232191017873</v>
      </c>
      <c r="I6" s="2">
        <v>0.86318039058235074</v>
      </c>
      <c r="J6" s="2">
        <v>0.61225694886949267</v>
      </c>
      <c r="K6" s="2">
        <v>0.18424776853591163</v>
      </c>
      <c r="L6" s="2">
        <v>0.12207966787912937</v>
      </c>
      <c r="M6" s="2">
        <v>0.11735827088448691</v>
      </c>
      <c r="N6" s="2">
        <v>8.8879746616829333E-2</v>
      </c>
      <c r="O6" s="2">
        <v>5.9694565671488842E-2</v>
      </c>
      <c r="P6" s="2">
        <v>6.1081619844790304E-2</v>
      </c>
      <c r="Q6" s="2">
        <v>3.1087399229282327E-2</v>
      </c>
      <c r="R6" s="2">
        <v>1.2845950714447199E-2</v>
      </c>
      <c r="S6" s="2">
        <v>1.2923548623506425E-2</v>
      </c>
      <c r="T6" s="2">
        <v>1.6123383526613173E-3</v>
      </c>
      <c r="U6" s="2">
        <v>6.8818992290026366E-4</v>
      </c>
      <c r="V6" s="2">
        <v>4.0665415130145677E-5</v>
      </c>
      <c r="W6" s="2">
        <v>0.30793029809621542</v>
      </c>
      <c r="X6" s="2">
        <v>9.0000000000282796</v>
      </c>
    </row>
    <row r="7" spans="1:24" x14ac:dyDescent="0.25">
      <c r="A7" s="6" t="s">
        <v>10</v>
      </c>
      <c r="B7" s="2">
        <v>0.23735609130604954</v>
      </c>
      <c r="C7" s="2">
        <v>0.10526482816813165</v>
      </c>
      <c r="D7" s="2">
        <v>7.1874442918460082E-2</v>
      </c>
      <c r="E7" s="2">
        <v>0.15563393830974423</v>
      </c>
      <c r="F7" s="2">
        <v>3.430131043531652E-2</v>
      </c>
      <c r="G7" s="2">
        <v>6.4824028430612565E-2</v>
      </c>
      <c r="H7" s="2">
        <v>7.4340121839292686E-2</v>
      </c>
      <c r="I7" s="2">
        <v>9.4450486612452256E-2</v>
      </c>
      <c r="J7" s="2">
        <v>7.2225870949105736E-2</v>
      </c>
      <c r="K7" s="2">
        <v>2.177645730969684E-2</v>
      </c>
      <c r="L7" s="2">
        <v>1.4218205386563992E-2</v>
      </c>
      <c r="M7" s="2">
        <v>1.387535068155233E-2</v>
      </c>
      <c r="N7" s="2">
        <v>1.0007711806154135E-2</v>
      </c>
      <c r="O7" s="2">
        <v>7.0262976714709456E-3</v>
      </c>
      <c r="P7" s="2">
        <v>1.278524402979146E-2</v>
      </c>
      <c r="Q7" s="2">
        <v>3.623833081632498E-3</v>
      </c>
      <c r="R7" s="2">
        <v>1.5063453593404242E-3</v>
      </c>
      <c r="S7" s="2">
        <v>2.553332248766315E-3</v>
      </c>
      <c r="T7" s="2">
        <v>1.8772083670647778E-4</v>
      </c>
      <c r="U7" s="2">
        <v>8.0246244331420958E-5</v>
      </c>
      <c r="V7" s="2">
        <v>4.1324711226767157E-6</v>
      </c>
      <c r="W7" s="2">
        <v>2.0840039056556018E-3</v>
      </c>
      <c r="X7" s="2">
        <v>1.0000000000019502</v>
      </c>
    </row>
    <row r="8" spans="1:24" x14ac:dyDescent="0.25">
      <c r="A8" s="6" t="s">
        <v>11</v>
      </c>
      <c r="B8" s="2">
        <v>0.23634854717311332</v>
      </c>
      <c r="C8" s="2">
        <v>0.10552344989580488</v>
      </c>
      <c r="D8" s="2">
        <v>7.0550125095560162E-2</v>
      </c>
      <c r="E8" s="2">
        <v>0.15280074574179045</v>
      </c>
      <c r="F8" s="2">
        <v>3.6742664231543883E-2</v>
      </c>
      <c r="G8" s="2">
        <v>6.6178572673579669E-2</v>
      </c>
      <c r="H8" s="2">
        <v>7.4522765663256413E-2</v>
      </c>
      <c r="I8" s="2">
        <v>9.468253893659867E-2</v>
      </c>
      <c r="J8" s="2">
        <v>7.1036746335769327E-2</v>
      </c>
      <c r="K8" s="2">
        <v>2.146880341417004E-2</v>
      </c>
      <c r="L8" s="2">
        <v>1.3995875027030282E-2</v>
      </c>
      <c r="M8" s="2">
        <v>1.3628228095210415E-2</v>
      </c>
      <c r="N8" s="2">
        <v>9.9589892911240499E-3</v>
      </c>
      <c r="O8" s="2">
        <v>6.9706350445624295E-3</v>
      </c>
      <c r="P8" s="2">
        <v>1.1473824935264483E-2</v>
      </c>
      <c r="Q8" s="2">
        <v>3.5743104749773524E-3</v>
      </c>
      <c r="R8" s="2">
        <v>1.4849180484616574E-3</v>
      </c>
      <c r="S8" s="2">
        <v>2.1702214736809265E-3</v>
      </c>
      <c r="T8" s="2">
        <v>1.8518840565442439E-4</v>
      </c>
      <c r="U8" s="2">
        <v>7.9119223823975331E-5</v>
      </c>
      <c r="V8" s="2">
        <v>4.663633234424769E-6</v>
      </c>
      <c r="W8" s="2">
        <v>6.6190671883676498E-3</v>
      </c>
      <c r="X8" s="2">
        <v>1.0000000000025788</v>
      </c>
    </row>
    <row r="9" spans="1:24" x14ac:dyDescent="0.25">
      <c r="A9" s="6" t="s">
        <v>12</v>
      </c>
      <c r="B9" s="2">
        <v>0.23474374928996741</v>
      </c>
      <c r="C9" s="2">
        <v>0.10663528318429624</v>
      </c>
      <c r="D9" s="2">
        <v>6.5579780936931301E-2</v>
      </c>
      <c r="E9" s="2">
        <v>0.15146364354537947</v>
      </c>
      <c r="F9" s="2">
        <v>3.9101058463104695E-2</v>
      </c>
      <c r="G9" s="2">
        <v>6.6817189632126947E-2</v>
      </c>
      <c r="H9" s="2">
        <v>7.5307964514285883E-2</v>
      </c>
      <c r="I9" s="2">
        <v>9.5680148460666886E-2</v>
      </c>
      <c r="J9" s="2">
        <v>7.0358445631105798E-2</v>
      </c>
      <c r="K9" s="2">
        <v>2.1122220146278899E-2</v>
      </c>
      <c r="L9" s="2">
        <v>1.3942957181283846E-2</v>
      </c>
      <c r="M9" s="2">
        <v>1.3502985004105244E-2</v>
      </c>
      <c r="N9" s="2">
        <v>9.9621337562497657E-3</v>
      </c>
      <c r="O9" s="2">
        <v>6.8843675107396161E-3</v>
      </c>
      <c r="P9" s="2">
        <v>8.4961681047754298E-3</v>
      </c>
      <c r="Q9" s="2">
        <v>3.5463046666674609E-3</v>
      </c>
      <c r="R9" s="2">
        <v>1.4746663433972658E-3</v>
      </c>
      <c r="S9" s="2">
        <v>1.5314203377773943E-3</v>
      </c>
      <c r="T9" s="2">
        <v>1.8426687973333003E-4</v>
      </c>
      <c r="U9" s="2">
        <v>7.8817761498497886E-5</v>
      </c>
      <c r="V9" s="2">
        <v>4.7950805153291492E-6</v>
      </c>
      <c r="W9" s="2">
        <v>1.3581633572550289E-2</v>
      </c>
      <c r="X9" s="2">
        <v>1.000000000003437</v>
      </c>
    </row>
    <row r="10" spans="1:24" x14ac:dyDescent="0.25">
      <c r="A10" s="6" t="s">
        <v>13</v>
      </c>
      <c r="B10" s="2">
        <v>0.23299904030782606</v>
      </c>
      <c r="C10" s="2">
        <v>0.10772214062115416</v>
      </c>
      <c r="D10" s="2">
        <v>6.3322041301384205E-2</v>
      </c>
      <c r="E10" s="2">
        <v>0.14814689802779324</v>
      </c>
      <c r="F10" s="2">
        <v>3.9845679426908642E-2</v>
      </c>
      <c r="G10" s="2">
        <v>6.728236785457524E-2</v>
      </c>
      <c r="H10" s="2">
        <v>7.6075524920587112E-2</v>
      </c>
      <c r="I10" s="2">
        <v>9.6655348017594261E-2</v>
      </c>
      <c r="J10" s="2">
        <v>6.9098304004266475E-2</v>
      </c>
      <c r="K10" s="2">
        <v>2.0728386044198809E-2</v>
      </c>
      <c r="L10" s="2">
        <v>1.3791322544492965E-2</v>
      </c>
      <c r="M10" s="2">
        <v>1.3255740582544242E-2</v>
      </c>
      <c r="N10" s="2">
        <v>9.921106858580336E-3</v>
      </c>
      <c r="O10" s="2">
        <v>6.7489697301699719E-3</v>
      </c>
      <c r="P10" s="2">
        <v>5.7632443131233708E-3</v>
      </c>
      <c r="Q10" s="2">
        <v>3.4970539216233987E-3</v>
      </c>
      <c r="R10" s="2">
        <v>1.4522130930168953E-3</v>
      </c>
      <c r="S10" s="2">
        <v>1.1413040813084466E-3</v>
      </c>
      <c r="T10" s="2">
        <v>1.8170861592330042E-4</v>
      </c>
      <c r="U10" s="2">
        <v>7.7764476831611599E-5</v>
      </c>
      <c r="V10" s="2">
        <v>4.8514725992039387E-6</v>
      </c>
      <c r="W10" s="2">
        <v>2.2288989787717386E-2</v>
      </c>
      <c r="X10" s="2">
        <v>1.0000000000042191</v>
      </c>
    </row>
    <row r="11" spans="1:24" x14ac:dyDescent="0.25">
      <c r="A11" s="6" t="s">
        <v>223</v>
      </c>
      <c r="B11" s="2">
        <v>0.23696370208271311</v>
      </c>
      <c r="C11" s="2">
        <v>0.1027807853793553</v>
      </c>
      <c r="D11" s="2">
        <v>8.0824028893613842E-2</v>
      </c>
      <c r="E11" s="2">
        <v>0.15317357213033056</v>
      </c>
      <c r="F11" s="2">
        <v>3.5991617249572901E-2</v>
      </c>
      <c r="G11" s="2">
        <v>6.4440861073155054E-2</v>
      </c>
      <c r="H11" s="2">
        <v>7.2585841261579659E-2</v>
      </c>
      <c r="I11" s="2">
        <v>9.2221641002298987E-2</v>
      </c>
      <c r="J11" s="2">
        <v>7.1787562817874254E-2</v>
      </c>
      <c r="K11" s="2">
        <v>2.1721120377218392E-2</v>
      </c>
      <c r="L11" s="2">
        <v>1.4053444180044367E-2</v>
      </c>
      <c r="M11" s="2">
        <v>1.3816163060407765E-2</v>
      </c>
      <c r="N11" s="2">
        <v>9.9448777097381688E-3</v>
      </c>
      <c r="O11" s="2">
        <v>6.9930675708012634E-3</v>
      </c>
      <c r="P11" s="2">
        <v>1.4218820594226212E-2</v>
      </c>
      <c r="Q11" s="2">
        <v>3.5972390931204132E-3</v>
      </c>
      <c r="R11" s="2">
        <v>1.4970297157270724E-3</v>
      </c>
      <c r="S11" s="2">
        <v>3.1101495174308508E-3</v>
      </c>
      <c r="T11" s="2">
        <v>1.8575341342688358E-4</v>
      </c>
      <c r="U11" s="2">
        <v>7.9193548457592885E-5</v>
      </c>
      <c r="V11" s="2">
        <v>3.5035798565519271E-6</v>
      </c>
      <c r="W11" s="2">
        <v>1.002575021333717E-5</v>
      </c>
      <c r="X11" s="2">
        <v>1.0000000000011626</v>
      </c>
    </row>
    <row r="12" spans="1:24" x14ac:dyDescent="0.25">
      <c r="A12" s="6" t="s">
        <v>14</v>
      </c>
      <c r="B12" s="2">
        <v>0.23123576179062991</v>
      </c>
      <c r="C12" s="2">
        <v>0.10854981358705704</v>
      </c>
      <c r="D12" s="2">
        <v>5.9490181721366386E-2</v>
      </c>
      <c r="E12" s="2">
        <v>0.14472677498979167</v>
      </c>
      <c r="F12" s="2">
        <v>3.9379220522443345E-2</v>
      </c>
      <c r="G12" s="2">
        <v>6.822424000251498E-2</v>
      </c>
      <c r="H12" s="2">
        <v>7.6660044082391382E-2</v>
      </c>
      <c r="I12" s="2">
        <v>9.7397990320307506E-2</v>
      </c>
      <c r="J12" s="2">
        <v>6.7752514367563965E-2</v>
      </c>
      <c r="K12" s="2">
        <v>2.0316643521459087E-2</v>
      </c>
      <c r="L12" s="2">
        <v>1.361668477666462E-2</v>
      </c>
      <c r="M12" s="2">
        <v>1.2989128473497785E-2</v>
      </c>
      <c r="N12" s="2">
        <v>9.8862236057084395E-3</v>
      </c>
      <c r="O12" s="2">
        <v>6.6034011708436752E-3</v>
      </c>
      <c r="P12" s="2">
        <v>3.7414633496816964E-3</v>
      </c>
      <c r="Q12" s="2">
        <v>3.4466483910566958E-3</v>
      </c>
      <c r="R12" s="2">
        <v>1.426670446043858E-3</v>
      </c>
      <c r="S12" s="2">
        <v>8.8033024582667046E-4</v>
      </c>
      <c r="T12" s="2">
        <v>1.7908124755327415E-4</v>
      </c>
      <c r="U12" s="2">
        <v>7.6647565590709209E-5</v>
      </c>
      <c r="V12" s="2">
        <v>4.8684250679636527E-6</v>
      </c>
      <c r="W12" s="2">
        <v>3.3415667401450674E-2</v>
      </c>
      <c r="X12" s="2">
        <v>1.0000000000045115</v>
      </c>
    </row>
    <row r="13" spans="1:24" x14ac:dyDescent="0.25">
      <c r="A13" s="6" t="s">
        <v>15</v>
      </c>
      <c r="B13" s="2">
        <v>0.22919639860083627</v>
      </c>
      <c r="C13" s="2">
        <v>0.10893640873873643</v>
      </c>
      <c r="D13" s="2">
        <v>5.479965309871216E-2</v>
      </c>
      <c r="E13" s="2">
        <v>0.14053222268205445</v>
      </c>
      <c r="F13" s="2">
        <v>3.7429818318362194E-2</v>
      </c>
      <c r="G13" s="2">
        <v>6.9671365814862482E-2</v>
      </c>
      <c r="H13" s="2">
        <v>7.6933065291644898E-2</v>
      </c>
      <c r="I13" s="2">
        <v>9.7744868768062265E-2</v>
      </c>
      <c r="J13" s="2">
        <v>6.6111885690508951E-2</v>
      </c>
      <c r="K13" s="2">
        <v>1.9831517202403219E-2</v>
      </c>
      <c r="L13" s="2">
        <v>1.3361380926355332E-2</v>
      </c>
      <c r="M13" s="2">
        <v>1.2659330477007765E-2</v>
      </c>
      <c r="N13" s="2">
        <v>9.8406837274465052E-3</v>
      </c>
      <c r="O13" s="2">
        <v>6.4346532809538819E-3</v>
      </c>
      <c r="P13" s="2">
        <v>2.3644466533254867E-3</v>
      </c>
      <c r="Q13" s="2">
        <v>3.384040648161842E-3</v>
      </c>
      <c r="R13" s="2">
        <v>1.3934736642201291E-3</v>
      </c>
      <c r="S13" s="2">
        <v>6.9471528950712893E-4</v>
      </c>
      <c r="T13" s="2">
        <v>1.7576484946382837E-4</v>
      </c>
      <c r="U13" s="2">
        <v>7.5137162063049296E-5</v>
      </c>
      <c r="V13" s="2">
        <v>4.8635724634063726E-6</v>
      </c>
      <c r="W13" s="2">
        <v>4.8424305547178866E-2</v>
      </c>
      <c r="X13" s="2">
        <v>1.0000000000043305</v>
      </c>
    </row>
    <row r="14" spans="1:24" x14ac:dyDescent="0.25">
      <c r="A14" s="6" t="s">
        <v>16</v>
      </c>
      <c r="B14" s="2">
        <v>0.22631645827081104</v>
      </c>
      <c r="C14" s="2">
        <v>0.10874368622476872</v>
      </c>
      <c r="D14" s="2">
        <v>4.8420676329240353E-2</v>
      </c>
      <c r="E14" s="2">
        <v>0.13468387202674706</v>
      </c>
      <c r="F14" s="2">
        <v>3.4319479569549234E-2</v>
      </c>
      <c r="G14" s="2">
        <v>7.1669144967239001E-2</v>
      </c>
      <c r="H14" s="2">
        <v>7.6796960807185455E-2</v>
      </c>
      <c r="I14" s="2">
        <v>9.7571945527297074E-2</v>
      </c>
      <c r="J14" s="2">
        <v>6.3822723437825635E-2</v>
      </c>
      <c r="K14" s="2">
        <v>1.9167259870558971E-2</v>
      </c>
      <c r="L14" s="2">
        <v>1.2934589473050049E-2</v>
      </c>
      <c r="M14" s="2">
        <v>1.2194211169974819E-2</v>
      </c>
      <c r="N14" s="2">
        <v>9.763604979914282E-3</v>
      </c>
      <c r="O14" s="2">
        <v>6.2171107706659222E-3</v>
      </c>
      <c r="P14" s="2">
        <v>1.4622444080470073E-3</v>
      </c>
      <c r="Q14" s="2">
        <v>3.2895675154960198E-3</v>
      </c>
      <c r="R14" s="2">
        <v>1.3456000870964088E-3</v>
      </c>
      <c r="S14" s="2">
        <v>5.317907979271628E-4</v>
      </c>
      <c r="T14" s="2">
        <v>1.7075674418524914E-4</v>
      </c>
      <c r="U14" s="2">
        <v>7.2727676770898949E-5</v>
      </c>
      <c r="V14" s="2">
        <v>4.8737344256264099E-6</v>
      </c>
      <c r="W14" s="2">
        <v>7.05007156149558E-2</v>
      </c>
      <c r="X14" s="2">
        <v>1.0000000000037317</v>
      </c>
    </row>
    <row r="15" spans="1:24" x14ac:dyDescent="0.25">
      <c r="A15" s="6" t="s">
        <v>17</v>
      </c>
      <c r="B15" s="2">
        <v>0.22073222670681933</v>
      </c>
      <c r="C15" s="2">
        <v>0.10785596381486715</v>
      </c>
      <c r="D15" s="2">
        <v>3.9415354294414506E-2</v>
      </c>
      <c r="E15" s="2">
        <v>0.12539736255401598</v>
      </c>
      <c r="F15" s="2">
        <v>2.7280400622813929E-2</v>
      </c>
      <c r="G15" s="2">
        <v>7.2461639850928933E-2</v>
      </c>
      <c r="H15" s="2">
        <v>7.6170033529955244E-2</v>
      </c>
      <c r="I15" s="2">
        <v>9.6775422937072891E-2</v>
      </c>
      <c r="J15" s="2">
        <v>6.0062895635472478E-2</v>
      </c>
      <c r="K15" s="2">
        <v>1.8115360649927352E-2</v>
      </c>
      <c r="L15" s="2">
        <v>1.2165208383643902E-2</v>
      </c>
      <c r="M15" s="2">
        <v>1.1437133340186542E-2</v>
      </c>
      <c r="N15" s="2">
        <v>9.5944148819136505E-3</v>
      </c>
      <c r="O15" s="2">
        <v>5.8160629212811342E-3</v>
      </c>
      <c r="P15" s="2">
        <v>7.7616345655516549E-4</v>
      </c>
      <c r="Q15" s="2">
        <v>3.1284014365466455E-3</v>
      </c>
      <c r="R15" s="2">
        <v>1.2650339571434871E-3</v>
      </c>
      <c r="S15" s="2">
        <v>3.1028463128153071E-4</v>
      </c>
      <c r="T15" s="2">
        <v>1.6209736001454933E-4</v>
      </c>
      <c r="U15" s="2">
        <v>6.8536263532507552E-5</v>
      </c>
      <c r="V15" s="2">
        <v>4.1134458449627344E-6</v>
      </c>
      <c r="W15" s="2">
        <v>0.11100588932812581</v>
      </c>
      <c r="X15" s="2">
        <v>1.0000000000023579</v>
      </c>
    </row>
    <row r="16" spans="1:24" x14ac:dyDescent="0.25">
      <c r="A16" s="1" t="s">
        <v>2</v>
      </c>
      <c r="B16" s="2">
        <v>2.0858919755287659</v>
      </c>
      <c r="C16" s="2">
        <v>0.96201235961417164</v>
      </c>
      <c r="D16" s="2">
        <v>0.55427628458968292</v>
      </c>
      <c r="E16" s="2">
        <v>1.3065590300076473</v>
      </c>
      <c r="F16" s="2">
        <v>0.32439124883961534</v>
      </c>
      <c r="G16" s="2">
        <v>0.61156941029959488</v>
      </c>
      <c r="H16" s="2">
        <v>0.67939232191017873</v>
      </c>
      <c r="I16" s="2">
        <v>0.86318039058235074</v>
      </c>
      <c r="J16" s="2">
        <v>0.61225694886949267</v>
      </c>
      <c r="K16" s="2">
        <v>0.18424776853591163</v>
      </c>
      <c r="L16" s="2">
        <v>0.12207966787912937</v>
      </c>
      <c r="M16" s="2">
        <v>0.11735827088448691</v>
      </c>
      <c r="N16" s="2">
        <v>8.8879746616829333E-2</v>
      </c>
      <c r="O16" s="2">
        <v>5.9694565671488842E-2</v>
      </c>
      <c r="P16" s="2">
        <v>6.1081619844790304E-2</v>
      </c>
      <c r="Q16" s="2">
        <v>3.1087399229282327E-2</v>
      </c>
      <c r="R16" s="2">
        <v>1.2845950714447199E-2</v>
      </c>
      <c r="S16" s="2">
        <v>1.2923548623506425E-2</v>
      </c>
      <c r="T16" s="2">
        <v>1.6123383526613173E-3</v>
      </c>
      <c r="U16" s="2">
        <v>6.8818992290026366E-4</v>
      </c>
      <c r="V16" s="2">
        <v>4.0665415130145677E-5</v>
      </c>
      <c r="W16" s="2">
        <v>0.30793029809621542</v>
      </c>
      <c r="X16" s="2">
        <v>9.0000000000282796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2"/>
  <dimension ref="A3:F16"/>
  <sheetViews>
    <sheetView topLeftCell="A2" workbookViewId="0">
      <selection activeCell="E6" sqref="E6"/>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6" x14ac:dyDescent="0.25">
      <c r="A3" s="4" t="s">
        <v>160</v>
      </c>
      <c r="B3" s="4" t="s">
        <v>0</v>
      </c>
    </row>
    <row r="4" spans="1:6" x14ac:dyDescent="0.25">
      <c r="A4" s="4" t="s">
        <v>3</v>
      </c>
      <c r="B4" t="s">
        <v>222</v>
      </c>
      <c r="C4" t="s">
        <v>254</v>
      </c>
      <c r="D4" t="s">
        <v>221</v>
      </c>
      <c r="E4" t="s">
        <v>395</v>
      </c>
      <c r="F4" t="s">
        <v>2</v>
      </c>
    </row>
    <row r="5" spans="1:6" x14ac:dyDescent="0.25">
      <c r="A5" s="1" t="s">
        <v>27</v>
      </c>
      <c r="B5" s="2">
        <v>2.9152847406101454</v>
      </c>
      <c r="C5" s="2">
        <v>2.7730609828373622</v>
      </c>
      <c r="D5" s="2">
        <v>2.6157841629577812</v>
      </c>
      <c r="E5" s="2">
        <v>0.69587011470541893</v>
      </c>
      <c r="F5" s="2">
        <v>9.000000001110708</v>
      </c>
    </row>
    <row r="6" spans="1:6" x14ac:dyDescent="0.25">
      <c r="A6" s="3" t="s">
        <v>22</v>
      </c>
      <c r="B6" s="2"/>
      <c r="C6" s="2"/>
      <c r="D6" s="2"/>
      <c r="E6" s="2"/>
      <c r="F6" s="2"/>
    </row>
    <row r="7" spans="1:6" x14ac:dyDescent="0.25">
      <c r="A7" s="6" t="s">
        <v>10</v>
      </c>
      <c r="B7" s="2">
        <v>0.34876729609943741</v>
      </c>
      <c r="C7" s="2">
        <v>0.33175249313746896</v>
      </c>
      <c r="D7" s="2">
        <v>0.31293683151635415</v>
      </c>
      <c r="E7" s="2">
        <v>6.5433793801665217E-3</v>
      </c>
      <c r="F7" s="2">
        <v>1.000000000133427</v>
      </c>
    </row>
    <row r="8" spans="1:6" x14ac:dyDescent="0.25">
      <c r="A8" s="6" t="s">
        <v>11</v>
      </c>
      <c r="B8" s="2">
        <v>0.34397650262178386</v>
      </c>
      <c r="C8" s="2">
        <v>0.32719542113532474</v>
      </c>
      <c r="D8" s="2">
        <v>0.3086382182343374</v>
      </c>
      <c r="E8" s="2">
        <v>2.018985814116863E-2</v>
      </c>
      <c r="F8" s="2">
        <v>1.0000000001326146</v>
      </c>
    </row>
    <row r="9" spans="1:6" x14ac:dyDescent="0.25">
      <c r="A9" s="6" t="s">
        <v>12</v>
      </c>
      <c r="B9" s="2">
        <v>0.33724130029946325</v>
      </c>
      <c r="C9" s="2">
        <v>0.32078879933561893</v>
      </c>
      <c r="D9" s="2">
        <v>0.30259495414982973</v>
      </c>
      <c r="E9" s="2">
        <v>3.9374946345103821E-2</v>
      </c>
      <c r="F9" s="2">
        <v>1.0000000001300158</v>
      </c>
    </row>
    <row r="10" spans="1:6" x14ac:dyDescent="0.25">
      <c r="A10" s="6" t="s">
        <v>13</v>
      </c>
      <c r="B10" s="2">
        <v>0.32972308269715939</v>
      </c>
      <c r="C10" s="2">
        <v>0.31363736208387832</v>
      </c>
      <c r="D10" s="2">
        <v>0.29584911753777349</v>
      </c>
      <c r="E10" s="2">
        <v>6.0790437807933542E-2</v>
      </c>
      <c r="F10" s="2">
        <v>1.0000000001267448</v>
      </c>
    </row>
    <row r="11" spans="1:6" x14ac:dyDescent="0.25">
      <c r="A11" s="6" t="s">
        <v>223</v>
      </c>
      <c r="B11" s="2">
        <v>0.35105296716714557</v>
      </c>
      <c r="C11" s="2">
        <v>0.33392665649419651</v>
      </c>
      <c r="D11" s="2">
        <v>0.3149876851078941</v>
      </c>
      <c r="E11" s="2">
        <v>3.2691364417073655E-5</v>
      </c>
      <c r="F11" s="2">
        <v>1.0000000001336533</v>
      </c>
    </row>
    <row r="12" spans="1:6" x14ac:dyDescent="0.25">
      <c r="A12" s="6" t="s">
        <v>14</v>
      </c>
      <c r="B12" s="2">
        <v>0.3212314072569622</v>
      </c>
      <c r="C12" s="2">
        <v>0.30555995766635974</v>
      </c>
      <c r="D12" s="2">
        <v>0.28822983087804349</v>
      </c>
      <c r="E12" s="2">
        <v>8.4978804321429541E-2</v>
      </c>
      <c r="F12" s="2">
        <v>1.0000000001227949</v>
      </c>
    </row>
    <row r="13" spans="1:6" x14ac:dyDescent="0.25">
      <c r="A13" s="6" t="s">
        <v>15</v>
      </c>
      <c r="B13" s="2">
        <v>0.31093313845273624</v>
      </c>
      <c r="C13" s="2">
        <v>0.29576409552844957</v>
      </c>
      <c r="D13" s="2">
        <v>0.27898955047979374</v>
      </c>
      <c r="E13" s="2">
        <v>0.11431321565692198</v>
      </c>
      <c r="F13" s="2">
        <v>1.0000000001179015</v>
      </c>
    </row>
    <row r="14" spans="1:6" x14ac:dyDescent="0.25">
      <c r="A14" s="6" t="s">
        <v>16</v>
      </c>
      <c r="B14" s="2">
        <v>0.29722010022864354</v>
      </c>
      <c r="C14" s="2">
        <v>0.28272005536123423</v>
      </c>
      <c r="D14" s="2">
        <v>0.26668531559222353</v>
      </c>
      <c r="E14" s="2">
        <v>0.15337452892973191</v>
      </c>
      <c r="F14" s="2">
        <v>1.0000000001118332</v>
      </c>
    </row>
    <row r="15" spans="1:6" x14ac:dyDescent="0.25">
      <c r="A15" s="6" t="s">
        <v>17</v>
      </c>
      <c r="B15" s="2">
        <v>0.27513894578681408</v>
      </c>
      <c r="C15" s="2">
        <v>0.26171614209483135</v>
      </c>
      <c r="D15" s="2">
        <v>0.24687265946153153</v>
      </c>
      <c r="E15" s="2">
        <v>0.21627225275854586</v>
      </c>
      <c r="F15" s="2">
        <v>1.0000000001017229</v>
      </c>
    </row>
    <row r="16" spans="1:6" x14ac:dyDescent="0.25">
      <c r="A16" s="1" t="s">
        <v>2</v>
      </c>
      <c r="B16" s="2">
        <v>2.9152847406101454</v>
      </c>
      <c r="C16" s="2">
        <v>2.7730609828373622</v>
      </c>
      <c r="D16" s="2">
        <v>2.6157841629577812</v>
      </c>
      <c r="E16" s="2">
        <v>0.69587011470541893</v>
      </c>
      <c r="F16" s="2">
        <v>9.000000001110708</v>
      </c>
    </row>
  </sheetData>
  <sortState columnSort="1" ref="A3:F17">
    <sortCondition descending="1" ref="B16"/>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6"/>
  <dimension ref="A3:AP15"/>
  <sheetViews>
    <sheetView workbookViewId="0">
      <selection activeCell="Q34" sqref="Q34"/>
    </sheetView>
  </sheetViews>
  <sheetFormatPr baseColWidth="10" defaultRowHeight="15" x14ac:dyDescent="0.25"/>
  <cols>
    <col min="1" max="1" width="22.42578125" bestFit="1" customWidth="1"/>
    <col min="2" max="2" width="23.7109375" bestFit="1" customWidth="1"/>
    <col min="3" max="3" width="12" customWidth="1"/>
    <col min="4" max="5" width="12.7109375" bestFit="1" customWidth="1"/>
    <col min="6" max="6" width="12.7109375" customWidth="1"/>
    <col min="7" max="8" width="12.7109375" bestFit="1" customWidth="1"/>
    <col min="9" max="9" width="12.7109375" customWidth="1"/>
    <col min="10" max="10" width="12.7109375" bestFit="1" customWidth="1"/>
    <col min="11" max="12" width="12" customWidth="1"/>
    <col min="13" max="14" width="12.7109375" bestFit="1" customWidth="1"/>
    <col min="15" max="15" width="12.7109375" customWidth="1"/>
    <col min="16" max="17" width="12" customWidth="1"/>
    <col min="18" max="18" width="12.7109375" bestFit="1" customWidth="1"/>
    <col min="19" max="19" width="12" customWidth="1"/>
    <col min="20" max="20" width="12.7109375" bestFit="1" customWidth="1"/>
    <col min="21" max="21" width="13.42578125" customWidth="1"/>
    <col min="22" max="22" width="15.5703125" bestFit="1" customWidth="1"/>
    <col min="23" max="23" width="12" bestFit="1" customWidth="1"/>
    <col min="24" max="27" width="12.7109375" bestFit="1" customWidth="1"/>
    <col min="28" max="28" width="12" bestFit="1" customWidth="1"/>
    <col min="29" max="30" width="12.7109375" bestFit="1" customWidth="1"/>
    <col min="31" max="32" width="12" bestFit="1" customWidth="1"/>
    <col min="33" max="35" width="12.7109375" bestFit="1" customWidth="1"/>
    <col min="36" max="36" width="12" bestFit="1" customWidth="1"/>
    <col min="37" max="37" width="12.7109375" bestFit="1" customWidth="1"/>
    <col min="38" max="39" width="12" bestFit="1" customWidth="1"/>
    <col min="40" max="42" width="12.7109375" bestFit="1" customWidth="1"/>
    <col min="43" max="43" width="12" bestFit="1" customWidth="1"/>
    <col min="44" max="50" width="12.7109375" bestFit="1" customWidth="1"/>
    <col min="51" max="52" width="12" bestFit="1" customWidth="1"/>
    <col min="53" max="55" width="12.7109375" bestFit="1" customWidth="1"/>
    <col min="56" max="57" width="12" bestFit="1" customWidth="1"/>
    <col min="58" max="58" width="12.7109375" bestFit="1" customWidth="1"/>
    <col min="59" max="59" width="12" bestFit="1" customWidth="1"/>
    <col min="60" max="60" width="12.7109375" bestFit="1" customWidth="1"/>
    <col min="61" max="61" width="13.42578125" bestFit="1" customWidth="1"/>
    <col min="62" max="62" width="12" bestFit="1" customWidth="1"/>
    <col min="63" max="67" width="12.7109375" bestFit="1" customWidth="1"/>
    <col min="68" max="68" width="12" bestFit="1" customWidth="1"/>
    <col min="69" max="69" width="12.7109375" bestFit="1" customWidth="1"/>
    <col min="70" max="70" width="12" bestFit="1" customWidth="1"/>
    <col min="71" max="71" width="12.7109375" bestFit="1" customWidth="1"/>
    <col min="72" max="72" width="12" bestFit="1" customWidth="1"/>
    <col min="73" max="73" width="12.7109375" bestFit="1" customWidth="1"/>
    <col min="74" max="74" width="12" bestFit="1" customWidth="1"/>
    <col min="75" max="75" width="12.7109375" bestFit="1" customWidth="1"/>
    <col min="76" max="77" width="12" bestFit="1" customWidth="1"/>
    <col min="78" max="78" width="12.7109375" bestFit="1" customWidth="1"/>
    <col min="79" max="79" width="12" bestFit="1" customWidth="1"/>
    <col min="80" max="80" width="12.7109375" bestFit="1" customWidth="1"/>
    <col min="81" max="81" width="12.28515625" bestFit="1" customWidth="1"/>
    <col min="82" max="82" width="12.7109375" bestFit="1" customWidth="1"/>
    <col min="83" max="83" width="12" bestFit="1" customWidth="1"/>
    <col min="84" max="86" width="12.7109375" bestFit="1" customWidth="1"/>
    <col min="87" max="87" width="12" bestFit="1" customWidth="1"/>
    <col min="88" max="89" width="12.7109375" bestFit="1" customWidth="1"/>
    <col min="90" max="90" width="12" bestFit="1" customWidth="1"/>
    <col min="91" max="93" width="12.7109375" bestFit="1" customWidth="1"/>
    <col min="94" max="94" width="12" bestFit="1" customWidth="1"/>
    <col min="95" max="96" width="12.7109375" bestFit="1" customWidth="1"/>
    <col min="97" max="97" width="12" bestFit="1" customWidth="1"/>
    <col min="98" max="98" width="12.7109375" bestFit="1" customWidth="1"/>
    <col min="99" max="101" width="12" bestFit="1" customWidth="1"/>
    <col min="102" max="102" width="12.7109375" bestFit="1" customWidth="1"/>
    <col min="103" max="103" width="12" bestFit="1" customWidth="1"/>
    <col min="104" max="110" width="12.7109375" bestFit="1" customWidth="1"/>
    <col min="111" max="112" width="12" bestFit="1" customWidth="1"/>
    <col min="113" max="122" width="12.7109375" bestFit="1" customWidth="1"/>
    <col min="123" max="123" width="12" bestFit="1" customWidth="1"/>
    <col min="124" max="127" width="12.7109375" bestFit="1" customWidth="1"/>
    <col min="128" max="128" width="12" bestFit="1" customWidth="1"/>
    <col min="129" max="130" width="12.7109375" bestFit="1" customWidth="1"/>
    <col min="131" max="132" width="12" bestFit="1" customWidth="1"/>
    <col min="133" max="135" width="12.7109375" bestFit="1" customWidth="1"/>
    <col min="136" max="136" width="12" bestFit="1" customWidth="1"/>
    <col min="137" max="140" width="12.7109375" bestFit="1" customWidth="1"/>
    <col min="141" max="141" width="13.42578125" bestFit="1" customWidth="1"/>
    <col min="142" max="142" width="12.7109375" bestFit="1" customWidth="1"/>
    <col min="143" max="143" width="12" bestFit="1" customWidth="1"/>
    <col min="144" max="147" width="12.7109375" bestFit="1" customWidth="1"/>
    <col min="148" max="148" width="12" bestFit="1" customWidth="1"/>
    <col min="149" max="151" width="12.7109375" bestFit="1" customWidth="1"/>
    <col min="152" max="152" width="12" bestFit="1" customWidth="1"/>
    <col min="153" max="159" width="12.7109375" bestFit="1" customWidth="1"/>
    <col min="160" max="160" width="12" bestFit="1" customWidth="1"/>
    <col min="161" max="167" width="12.7109375" bestFit="1" customWidth="1"/>
    <col min="168" max="168" width="12" bestFit="1" customWidth="1"/>
    <col min="169" max="175" width="12.7109375" bestFit="1" customWidth="1"/>
    <col min="176" max="176" width="12" bestFit="1" customWidth="1"/>
    <col min="177" max="177" width="12.7109375" bestFit="1" customWidth="1"/>
    <col min="178" max="178" width="12" bestFit="1" customWidth="1"/>
    <col min="179" max="180" width="12.7109375" bestFit="1" customWidth="1"/>
    <col min="181" max="181" width="12.85546875" bestFit="1" customWidth="1"/>
    <col min="182" max="182" width="12.7109375" bestFit="1" customWidth="1"/>
    <col min="183" max="183" width="12" bestFit="1" customWidth="1"/>
    <col min="184" max="196" width="12.7109375" bestFit="1" customWidth="1"/>
    <col min="197" max="198" width="12" bestFit="1" customWidth="1"/>
    <col min="199" max="201" width="12.7109375" bestFit="1" customWidth="1"/>
    <col min="202" max="203" width="12" bestFit="1" customWidth="1"/>
    <col min="204" max="207" width="12.7109375" bestFit="1" customWidth="1"/>
    <col min="208" max="208" width="12" bestFit="1" customWidth="1"/>
    <col min="209" max="211" width="12.7109375" bestFit="1" customWidth="1"/>
    <col min="212" max="212" width="12" bestFit="1" customWidth="1"/>
    <col min="213" max="221" width="12.7109375" bestFit="1" customWidth="1"/>
    <col min="222" max="222" width="12" bestFit="1" customWidth="1"/>
    <col min="223" max="227" width="12.7109375" bestFit="1" customWidth="1"/>
    <col min="228" max="228" width="12" bestFit="1" customWidth="1"/>
    <col min="229" max="231" width="12.7109375" bestFit="1" customWidth="1"/>
    <col min="232" max="232" width="12" bestFit="1" customWidth="1"/>
    <col min="233" max="233" width="12.7109375" bestFit="1" customWidth="1"/>
    <col min="234" max="235" width="12" bestFit="1" customWidth="1"/>
    <col min="236" max="236" width="12.7109375" bestFit="1" customWidth="1"/>
    <col min="237" max="238" width="12" bestFit="1" customWidth="1"/>
    <col min="239" max="239" width="12.7109375" bestFit="1" customWidth="1"/>
    <col min="240" max="240" width="12" bestFit="1" customWidth="1"/>
    <col min="241" max="242" width="12.7109375" bestFit="1" customWidth="1"/>
    <col min="243" max="243" width="12" bestFit="1" customWidth="1"/>
    <col min="244" max="246" width="12.7109375" bestFit="1" customWidth="1"/>
    <col min="247" max="247" width="12" bestFit="1" customWidth="1"/>
    <col min="248" max="248" width="12.7109375" bestFit="1" customWidth="1"/>
    <col min="249" max="249" width="12" bestFit="1" customWidth="1"/>
    <col min="250" max="250" width="12.7109375" bestFit="1" customWidth="1"/>
    <col min="251" max="253" width="12" bestFit="1" customWidth="1"/>
    <col min="254" max="255" width="12.7109375" bestFit="1" customWidth="1"/>
    <col min="256" max="256" width="12" bestFit="1" customWidth="1"/>
    <col min="257" max="264" width="12.7109375" bestFit="1" customWidth="1"/>
    <col min="265" max="266" width="12" bestFit="1" customWidth="1"/>
    <col min="267" max="267" width="12.7109375" bestFit="1" customWidth="1"/>
    <col min="268" max="269" width="12" bestFit="1" customWidth="1"/>
    <col min="270" max="272" width="12.7109375" bestFit="1" customWidth="1"/>
    <col min="273" max="273" width="12" bestFit="1" customWidth="1"/>
    <col min="274" max="275" width="12.7109375" bestFit="1" customWidth="1"/>
    <col min="276" max="277" width="12" bestFit="1" customWidth="1"/>
    <col min="278" max="281" width="12.7109375" bestFit="1" customWidth="1"/>
    <col min="282" max="282" width="12" bestFit="1" customWidth="1"/>
    <col min="283" max="287" width="12.7109375" bestFit="1" customWidth="1"/>
    <col min="288" max="288" width="12" bestFit="1" customWidth="1"/>
    <col min="289" max="290" width="12.7109375" bestFit="1" customWidth="1"/>
    <col min="291" max="291" width="12" bestFit="1" customWidth="1"/>
    <col min="292" max="292" width="12.7109375" bestFit="1" customWidth="1"/>
    <col min="293" max="293" width="12" bestFit="1" customWidth="1"/>
    <col min="294" max="296" width="12.7109375" bestFit="1" customWidth="1"/>
    <col min="297" max="297" width="12" bestFit="1" customWidth="1"/>
    <col min="298" max="298" width="12.7109375" bestFit="1" customWidth="1"/>
    <col min="299" max="300" width="12" bestFit="1" customWidth="1"/>
    <col min="301" max="301" width="13.5703125" bestFit="1" customWidth="1"/>
    <col min="302" max="303" width="12" bestFit="1" customWidth="1"/>
    <col min="304" max="304" width="12.7109375" bestFit="1" customWidth="1"/>
    <col min="305" max="305" width="12" bestFit="1" customWidth="1"/>
    <col min="306" max="309" width="12.7109375" bestFit="1" customWidth="1"/>
    <col min="310" max="310" width="12" bestFit="1" customWidth="1"/>
    <col min="311" max="312" width="12.7109375" bestFit="1" customWidth="1"/>
    <col min="313" max="313" width="12" bestFit="1" customWidth="1"/>
    <col min="314" max="314" width="12.7109375" bestFit="1" customWidth="1"/>
    <col min="315" max="317" width="12" bestFit="1" customWidth="1"/>
    <col min="318" max="318" width="12.7109375" bestFit="1" customWidth="1"/>
    <col min="319" max="319" width="12" bestFit="1" customWidth="1"/>
    <col min="320" max="320" width="12.7109375" bestFit="1" customWidth="1"/>
    <col min="321" max="321" width="12.42578125" bestFit="1" customWidth="1"/>
    <col min="322" max="325" width="12.7109375" bestFit="1" customWidth="1"/>
    <col min="326" max="326" width="12" bestFit="1" customWidth="1"/>
    <col min="327" max="328" width="12.7109375" bestFit="1" customWidth="1"/>
    <col min="329" max="330" width="12" bestFit="1" customWidth="1"/>
    <col min="331" max="332" width="12.7109375" bestFit="1" customWidth="1"/>
    <col min="333" max="333" width="12" bestFit="1" customWidth="1"/>
    <col min="334" max="334" width="12.7109375" bestFit="1" customWidth="1"/>
    <col min="335" max="335" width="12" bestFit="1" customWidth="1"/>
    <col min="336" max="342" width="12.7109375" bestFit="1" customWidth="1"/>
    <col min="343" max="343" width="12" bestFit="1" customWidth="1"/>
    <col min="344" max="348" width="12.7109375" bestFit="1" customWidth="1"/>
    <col min="349" max="349" width="12" bestFit="1" customWidth="1"/>
    <col min="350" max="355" width="12.7109375" bestFit="1" customWidth="1"/>
    <col min="356" max="357" width="12" bestFit="1" customWidth="1"/>
    <col min="358" max="358" width="12.7109375" bestFit="1" customWidth="1"/>
    <col min="359" max="359" width="13" bestFit="1" customWidth="1"/>
    <col min="360" max="363" width="12" bestFit="1" customWidth="1"/>
    <col min="364" max="375" width="12.7109375" bestFit="1" customWidth="1"/>
    <col min="376" max="376" width="12" bestFit="1" customWidth="1"/>
    <col min="377" max="379" width="12.7109375" bestFit="1" customWidth="1"/>
    <col min="380" max="380" width="15.5703125" bestFit="1" customWidth="1"/>
  </cols>
  <sheetData>
    <row r="3" spans="1:42" x14ac:dyDescent="0.25">
      <c r="A3" s="4" t="s">
        <v>94</v>
      </c>
      <c r="B3" s="4" t="s">
        <v>0</v>
      </c>
    </row>
    <row r="4" spans="1:42" x14ac:dyDescent="0.25">
      <c r="B4" t="s">
        <v>79</v>
      </c>
      <c r="C4" t="s">
        <v>191</v>
      </c>
      <c r="D4" t="s">
        <v>84</v>
      </c>
      <c r="E4" t="s">
        <v>192</v>
      </c>
      <c r="F4" t="s">
        <v>27</v>
      </c>
      <c r="G4" t="s">
        <v>48</v>
      </c>
      <c r="H4" t="s">
        <v>68</v>
      </c>
      <c r="I4" t="s">
        <v>193</v>
      </c>
      <c r="J4" t="s">
        <v>29</v>
      </c>
      <c r="K4" t="s">
        <v>194</v>
      </c>
      <c r="L4" t="s">
        <v>30</v>
      </c>
      <c r="M4" t="s">
        <v>195</v>
      </c>
      <c r="N4" t="s">
        <v>31</v>
      </c>
      <c r="O4" t="s">
        <v>196</v>
      </c>
      <c r="P4" t="s">
        <v>80</v>
      </c>
      <c r="Q4" t="s">
        <v>197</v>
      </c>
      <c r="R4" t="s">
        <v>82</v>
      </c>
      <c r="S4" t="s">
        <v>198</v>
      </c>
      <c r="T4" t="s">
        <v>85</v>
      </c>
      <c r="U4" t="s">
        <v>199</v>
      </c>
      <c r="V4" t="s">
        <v>86</v>
      </c>
      <c r="W4" t="s">
        <v>200</v>
      </c>
      <c r="X4" t="s">
        <v>87</v>
      </c>
      <c r="Y4" t="s">
        <v>201</v>
      </c>
      <c r="Z4" t="s">
        <v>88</v>
      </c>
      <c r="AA4" t="s">
        <v>202</v>
      </c>
      <c r="AB4" t="s">
        <v>178</v>
      </c>
      <c r="AC4" t="s">
        <v>203</v>
      </c>
      <c r="AD4" t="s">
        <v>224</v>
      </c>
      <c r="AE4" t="s">
        <v>232</v>
      </c>
      <c r="AF4" t="s">
        <v>225</v>
      </c>
      <c r="AG4" t="s">
        <v>233</v>
      </c>
      <c r="AH4" t="s">
        <v>220</v>
      </c>
      <c r="AI4" t="s">
        <v>234</v>
      </c>
      <c r="AJ4" t="s">
        <v>226</v>
      </c>
      <c r="AK4" t="s">
        <v>235</v>
      </c>
      <c r="AL4" t="s">
        <v>219</v>
      </c>
      <c r="AM4" t="s">
        <v>236</v>
      </c>
      <c r="AN4" t="s">
        <v>227</v>
      </c>
      <c r="AO4" t="s">
        <v>237</v>
      </c>
      <c r="AP4" t="s">
        <v>2</v>
      </c>
    </row>
    <row r="5" spans="1:42" x14ac:dyDescent="0.25">
      <c r="A5" s="4" t="s">
        <v>3</v>
      </c>
      <c r="B5" t="s">
        <v>93</v>
      </c>
      <c r="D5" t="s">
        <v>93</v>
      </c>
      <c r="F5" t="s">
        <v>93</v>
      </c>
      <c r="H5" t="s">
        <v>93</v>
      </c>
      <c r="J5" t="s">
        <v>93</v>
      </c>
      <c r="L5" t="s">
        <v>93</v>
      </c>
      <c r="N5" t="s">
        <v>93</v>
      </c>
      <c r="P5" t="s">
        <v>93</v>
      </c>
      <c r="R5" t="s">
        <v>93</v>
      </c>
      <c r="T5" t="s">
        <v>93</v>
      </c>
      <c r="V5" t="s">
        <v>93</v>
      </c>
      <c r="X5" t="s">
        <v>93</v>
      </c>
      <c r="Z5" t="s">
        <v>93</v>
      </c>
      <c r="AB5" t="s">
        <v>93</v>
      </c>
      <c r="AD5" t="s">
        <v>93</v>
      </c>
      <c r="AF5" t="s">
        <v>93</v>
      </c>
      <c r="AH5" t="s">
        <v>93</v>
      </c>
      <c r="AJ5" t="s">
        <v>93</v>
      </c>
      <c r="AL5" t="s">
        <v>93</v>
      </c>
      <c r="AN5" t="s">
        <v>93</v>
      </c>
    </row>
    <row r="6" spans="1:42" x14ac:dyDescent="0.25">
      <c r="A6" s="1" t="s">
        <v>10</v>
      </c>
      <c r="B6" s="2">
        <v>8.9180282774800173</v>
      </c>
      <c r="C6" s="2">
        <v>8.9180282774800173</v>
      </c>
      <c r="D6" s="2">
        <v>250.05231422654487</v>
      </c>
      <c r="E6" s="2">
        <v>250.05231422654487</v>
      </c>
      <c r="F6" s="2">
        <v>77.405904397944198</v>
      </c>
      <c r="G6" s="2">
        <v>77.405904397944198</v>
      </c>
      <c r="H6" s="2">
        <v>-140.77947436666733</v>
      </c>
      <c r="I6" s="2">
        <v>-140.77947436666733</v>
      </c>
      <c r="J6" s="2">
        <v>69.915606449348473</v>
      </c>
      <c r="K6" s="2">
        <v>69.915606449348473</v>
      </c>
      <c r="L6" s="2">
        <v>-23.717515315444523</v>
      </c>
      <c r="M6" s="2">
        <v>-23.717515315444523</v>
      </c>
      <c r="N6" s="2">
        <v>-57.485755439277554</v>
      </c>
      <c r="O6" s="2">
        <v>-57.485755439277554</v>
      </c>
      <c r="P6" s="2">
        <v>-89.265908231158846</v>
      </c>
      <c r="Q6" s="2">
        <v>-89.265908231158846</v>
      </c>
      <c r="R6" s="2">
        <v>141.13859280534857</v>
      </c>
      <c r="S6" s="2">
        <v>141.13859280534857</v>
      </c>
      <c r="T6" s="2">
        <v>25.629315694984641</v>
      </c>
      <c r="U6" s="2">
        <v>25.629315694984641</v>
      </c>
      <c r="V6" s="2">
        <v>-1.930095778088825E-2</v>
      </c>
      <c r="W6" s="2">
        <v>-1.930095778088825E-2</v>
      </c>
      <c r="X6" s="2">
        <v>16.075086126019901</v>
      </c>
      <c r="Y6" s="2">
        <v>16.075086126019901</v>
      </c>
      <c r="Z6" s="2">
        <v>-449.56806077387455</v>
      </c>
      <c r="AA6" s="2">
        <v>-449.56806077387455</v>
      </c>
      <c r="AB6" s="2">
        <v>0</v>
      </c>
      <c r="AC6" s="2">
        <v>0</v>
      </c>
      <c r="AD6" s="2">
        <v>-22.028165072001322</v>
      </c>
      <c r="AE6" s="2">
        <v>-22.028165072001322</v>
      </c>
      <c r="AF6" s="2">
        <v>-19.317757269468331</v>
      </c>
      <c r="AG6" s="2">
        <v>-19.317757269468331</v>
      </c>
      <c r="AH6" s="2">
        <v>-38.076955373332311</v>
      </c>
      <c r="AI6" s="2">
        <v>-38.076955373332311</v>
      </c>
      <c r="AJ6" s="2">
        <v>-115.53023960134061</v>
      </c>
      <c r="AK6" s="2">
        <v>-115.53023960134061</v>
      </c>
      <c r="AL6" s="2">
        <v>-11.944597143095336</v>
      </c>
      <c r="AM6" s="2">
        <v>-11.944597143095336</v>
      </c>
      <c r="AN6" s="2">
        <v>237.81940719910358</v>
      </c>
      <c r="AO6" s="2">
        <v>237.81940719910358</v>
      </c>
      <c r="AP6" s="2">
        <v>-140.77947436666733</v>
      </c>
    </row>
    <row r="7" spans="1:42" x14ac:dyDescent="0.25">
      <c r="A7" s="1" t="s">
        <v>11</v>
      </c>
      <c r="B7" s="2">
        <v>10.045269147739852</v>
      </c>
      <c r="C7" s="2">
        <v>10.045269147739852</v>
      </c>
      <c r="D7" s="2">
        <v>311.16604876271606</v>
      </c>
      <c r="E7" s="2">
        <v>311.16604876271606</v>
      </c>
      <c r="F7" s="2">
        <v>54.344312218369538</v>
      </c>
      <c r="G7" s="2">
        <v>54.344312218369538</v>
      </c>
      <c r="H7" s="2">
        <v>-150.04041553862263</v>
      </c>
      <c r="I7" s="2">
        <v>-150.04041553862263</v>
      </c>
      <c r="J7" s="2">
        <v>69.378892267321518</v>
      </c>
      <c r="K7" s="2">
        <v>69.378892267321518</v>
      </c>
      <c r="L7" s="2">
        <v>-20.36534639357015</v>
      </c>
      <c r="M7" s="2">
        <v>-20.36534639357015</v>
      </c>
      <c r="N7" s="2">
        <v>-51.632955943861901</v>
      </c>
      <c r="O7" s="2">
        <v>-51.632955943861901</v>
      </c>
      <c r="P7" s="2">
        <v>-56.857231487804789</v>
      </c>
      <c r="Q7" s="2">
        <v>-56.857231487804789</v>
      </c>
      <c r="R7" s="2">
        <v>143.81177279262943</v>
      </c>
      <c r="S7" s="2">
        <v>143.81177279262943</v>
      </c>
      <c r="T7" s="2">
        <v>40.722280780828136</v>
      </c>
      <c r="U7" s="2">
        <v>40.722280780828136</v>
      </c>
      <c r="V7" s="2">
        <v>2.3078165027092226</v>
      </c>
      <c r="W7" s="2">
        <v>2.3078165027092226</v>
      </c>
      <c r="X7" s="2">
        <v>-18.53767785590443</v>
      </c>
      <c r="Y7" s="2">
        <v>-18.53767785590443</v>
      </c>
      <c r="Z7" s="2">
        <v>-411.63542824989651</v>
      </c>
      <c r="AA7" s="2">
        <v>-411.63542824989651</v>
      </c>
      <c r="AB7" s="2">
        <v>0</v>
      </c>
      <c r="AC7" s="2">
        <v>0</v>
      </c>
      <c r="AD7" s="2">
        <v>-16.941286298808421</v>
      </c>
      <c r="AE7" s="2">
        <v>-16.941286298808421</v>
      </c>
      <c r="AF7" s="2">
        <v>-17.759266575506317</v>
      </c>
      <c r="AG7" s="2">
        <v>-17.759266575506317</v>
      </c>
      <c r="AH7" s="2">
        <v>-35.205371157781805</v>
      </c>
      <c r="AI7" s="2">
        <v>-35.205371157781805</v>
      </c>
      <c r="AJ7" s="2">
        <v>-114.21743366261174</v>
      </c>
      <c r="AK7" s="2">
        <v>-114.21743366261174</v>
      </c>
      <c r="AL7" s="2">
        <v>-17.641959992173344</v>
      </c>
      <c r="AM7" s="2">
        <v>-17.641959992173344</v>
      </c>
      <c r="AN7" s="2">
        <v>129.01756514560546</v>
      </c>
      <c r="AO7" s="2">
        <v>129.01756514560546</v>
      </c>
      <c r="AP7" s="2">
        <v>-150.04041553862274</v>
      </c>
    </row>
    <row r="8" spans="1:42" x14ac:dyDescent="0.25">
      <c r="A8" s="1" t="s">
        <v>12</v>
      </c>
      <c r="B8" s="2">
        <v>9.4416296576292176</v>
      </c>
      <c r="C8" s="2">
        <v>9.4416296576292176</v>
      </c>
      <c r="D8" s="2">
        <v>369.71304302461124</v>
      </c>
      <c r="E8" s="2">
        <v>369.71304302461124</v>
      </c>
      <c r="F8" s="2">
        <v>25.701316594259538</v>
      </c>
      <c r="G8" s="2">
        <v>25.701316594259538</v>
      </c>
      <c r="H8" s="2">
        <v>-205.42838647967849</v>
      </c>
      <c r="I8" s="2">
        <v>-205.42838647967849</v>
      </c>
      <c r="J8" s="2">
        <v>64.830658701141516</v>
      </c>
      <c r="K8" s="2">
        <v>64.830658701141516</v>
      </c>
      <c r="L8" s="2">
        <v>-28.045812198474842</v>
      </c>
      <c r="M8" s="2">
        <v>-28.045812198474842</v>
      </c>
      <c r="N8" s="2">
        <v>-48.144944594775978</v>
      </c>
      <c r="O8" s="2">
        <v>-48.144944594775978</v>
      </c>
      <c r="P8" s="2">
        <v>-28.836548647264664</v>
      </c>
      <c r="Q8" s="2">
        <v>-28.836548647264664</v>
      </c>
      <c r="R8" s="2">
        <v>126.4240535783548</v>
      </c>
      <c r="S8" s="2">
        <v>126.4240535783548</v>
      </c>
      <c r="T8" s="2">
        <v>70.413655043370682</v>
      </c>
      <c r="U8" s="2">
        <v>70.413655043370682</v>
      </c>
      <c r="V8" s="2">
        <v>4.6835575958093401</v>
      </c>
      <c r="W8" s="2">
        <v>4.6835575958093401</v>
      </c>
      <c r="X8" s="2">
        <v>-21.052806970756691</v>
      </c>
      <c r="Y8" s="2">
        <v>-21.052806970756691</v>
      </c>
      <c r="Z8" s="2">
        <v>-407.03906660131094</v>
      </c>
      <c r="AA8" s="2">
        <v>-407.03906660131094</v>
      </c>
      <c r="AB8" s="2">
        <v>0</v>
      </c>
      <c r="AC8" s="2">
        <v>0</v>
      </c>
      <c r="AD8" s="2">
        <v>-17.621695628722883</v>
      </c>
      <c r="AE8" s="2">
        <v>-17.621695628722883</v>
      </c>
      <c r="AF8" s="2">
        <v>-22.528578641462779</v>
      </c>
      <c r="AG8" s="2">
        <v>-22.528578641462779</v>
      </c>
      <c r="AH8" s="2">
        <v>-34.290968581262732</v>
      </c>
      <c r="AI8" s="2">
        <v>-34.290968581262732</v>
      </c>
      <c r="AJ8" s="2">
        <v>-117.71289893735462</v>
      </c>
      <c r="AK8" s="2">
        <v>-117.71289893735462</v>
      </c>
      <c r="AL8" s="2">
        <v>-27.615463193025722</v>
      </c>
      <c r="AM8" s="2">
        <v>-27.615463193025722</v>
      </c>
      <c r="AN8" s="2">
        <v>81.680869799235481</v>
      </c>
      <c r="AO8" s="2">
        <v>81.680869799235481</v>
      </c>
      <c r="AP8" s="2">
        <v>-205.42838647967852</v>
      </c>
    </row>
    <row r="9" spans="1:42" x14ac:dyDescent="0.25">
      <c r="A9" s="1" t="s">
        <v>13</v>
      </c>
      <c r="B9" s="2">
        <v>9.526786560037344</v>
      </c>
      <c r="C9" s="2">
        <v>9.526786560037344</v>
      </c>
      <c r="D9" s="2">
        <v>438.7899905075385</v>
      </c>
      <c r="E9" s="2">
        <v>438.7899905075385</v>
      </c>
      <c r="F9" s="2">
        <v>-21.932757672164811</v>
      </c>
      <c r="G9" s="2">
        <v>-21.932757672164811</v>
      </c>
      <c r="H9" s="2">
        <v>-287.67243904306548</v>
      </c>
      <c r="I9" s="2">
        <v>-287.67243904306548</v>
      </c>
      <c r="J9" s="2">
        <v>62.662735343971931</v>
      </c>
      <c r="K9" s="2">
        <v>62.662735343971931</v>
      </c>
      <c r="L9" s="2">
        <v>-36.177148824024883</v>
      </c>
      <c r="M9" s="2">
        <v>-36.177148824024883</v>
      </c>
      <c r="N9" s="2">
        <v>-38.302060324788783</v>
      </c>
      <c r="O9" s="2">
        <v>-38.302060324788783</v>
      </c>
      <c r="P9" s="2">
        <v>7.2670629645550946</v>
      </c>
      <c r="Q9" s="2">
        <v>7.2670629645550946</v>
      </c>
      <c r="R9" s="2">
        <v>99.629746232517249</v>
      </c>
      <c r="S9" s="2">
        <v>99.629746232517249</v>
      </c>
      <c r="T9" s="2">
        <v>117.32979223987425</v>
      </c>
      <c r="U9" s="2">
        <v>117.32979223987425</v>
      </c>
      <c r="V9" s="2">
        <v>6.571199674488037</v>
      </c>
      <c r="W9" s="2">
        <v>6.571199674488037</v>
      </c>
      <c r="X9" s="2">
        <v>-21.292571320369106</v>
      </c>
      <c r="Y9" s="2">
        <v>-21.292571320369106</v>
      </c>
      <c r="Z9" s="2">
        <v>-410.07634231741952</v>
      </c>
      <c r="AA9" s="2">
        <v>-410.07634231741952</v>
      </c>
      <c r="AB9" s="2">
        <v>0</v>
      </c>
      <c r="AC9" s="2">
        <v>0</v>
      </c>
      <c r="AD9" s="2">
        <v>-20.223247466738677</v>
      </c>
      <c r="AE9" s="2">
        <v>-20.223247466738677</v>
      </c>
      <c r="AF9" s="2">
        <v>-31.152901143300877</v>
      </c>
      <c r="AG9" s="2">
        <v>-31.152901143300877</v>
      </c>
      <c r="AH9" s="2">
        <v>-41.278162012031814</v>
      </c>
      <c r="AI9" s="2">
        <v>-41.278162012031814</v>
      </c>
      <c r="AJ9" s="2">
        <v>-123.14001113177227</v>
      </c>
      <c r="AK9" s="2">
        <v>-123.14001113177227</v>
      </c>
      <c r="AL9" s="2">
        <v>-38.128885812215302</v>
      </c>
      <c r="AM9" s="2">
        <v>-38.128885812215302</v>
      </c>
      <c r="AN9" s="2">
        <v>39.926774501843866</v>
      </c>
      <c r="AO9" s="2">
        <v>39.926774501843866</v>
      </c>
      <c r="AP9" s="2">
        <v>-287.67243904306531</v>
      </c>
    </row>
    <row r="10" spans="1:42" x14ac:dyDescent="0.25">
      <c r="A10" s="1" t="s">
        <v>223</v>
      </c>
      <c r="B10" s="2">
        <v>8.5666146082327153</v>
      </c>
      <c r="C10" s="2">
        <v>8.5666146082327153</v>
      </c>
      <c r="D10" s="2">
        <v>202.05838499976906</v>
      </c>
      <c r="E10" s="2">
        <v>202.05838499976906</v>
      </c>
      <c r="F10" s="2">
        <v>95.289795249737125</v>
      </c>
      <c r="G10" s="2">
        <v>95.289795249737125</v>
      </c>
      <c r="H10" s="2">
        <v>-149.4713319922659</v>
      </c>
      <c r="I10" s="2">
        <v>-149.4713319922659</v>
      </c>
      <c r="J10" s="2">
        <v>70.015350485306186</v>
      </c>
      <c r="K10" s="2">
        <v>70.015350485306186</v>
      </c>
      <c r="L10" s="2">
        <v>-27.926600302074711</v>
      </c>
      <c r="M10" s="2">
        <v>-27.926600302074711</v>
      </c>
      <c r="N10" s="2">
        <v>-64.182243377053311</v>
      </c>
      <c r="O10" s="2">
        <v>-64.182243377053311</v>
      </c>
      <c r="P10" s="2">
        <v>-110.94649835699347</v>
      </c>
      <c r="Q10" s="2">
        <v>-110.94649835699347</v>
      </c>
      <c r="R10" s="2">
        <v>132.57082894732739</v>
      </c>
      <c r="S10" s="2">
        <v>132.57082894732739</v>
      </c>
      <c r="T10" s="2">
        <v>27.503279550542658</v>
      </c>
      <c r="U10" s="2">
        <v>27.503279550542658</v>
      </c>
      <c r="V10" s="2">
        <v>-2.0604196597557332</v>
      </c>
      <c r="W10" s="2">
        <v>-2.0604196597557332</v>
      </c>
      <c r="X10" s="2">
        <v>49.361571749493393</v>
      </c>
      <c r="Y10" s="2">
        <v>49.361571749493393</v>
      </c>
      <c r="Z10" s="2">
        <v>-499.37469219278091</v>
      </c>
      <c r="AA10" s="2">
        <v>-499.37469219278091</v>
      </c>
      <c r="AB10" s="2">
        <v>0</v>
      </c>
      <c r="AC10" s="2">
        <v>0</v>
      </c>
      <c r="AD10" s="2">
        <v>-28.273482690898419</v>
      </c>
      <c r="AE10" s="2">
        <v>-28.273482690898419</v>
      </c>
      <c r="AF10" s="2">
        <v>-21.639174829193191</v>
      </c>
      <c r="AG10" s="2">
        <v>-21.639174829193191</v>
      </c>
      <c r="AH10" s="2">
        <v>-42.903905093777901</v>
      </c>
      <c r="AI10" s="2">
        <v>-42.903905093777901</v>
      </c>
      <c r="AJ10" s="2">
        <v>-119.52490746629735</v>
      </c>
      <c r="AK10" s="2">
        <v>-119.52490746629735</v>
      </c>
      <c r="AL10" s="2">
        <v>-10.326163968014317</v>
      </c>
      <c r="AM10" s="2">
        <v>-10.326163968014317</v>
      </c>
      <c r="AN10" s="2">
        <v>341.79226234643079</v>
      </c>
      <c r="AO10" s="2">
        <v>341.79226234643079</v>
      </c>
      <c r="AP10" s="2">
        <v>-149.4713319922659</v>
      </c>
    </row>
    <row r="11" spans="1:42" x14ac:dyDescent="0.25">
      <c r="A11" s="1" t="s">
        <v>14</v>
      </c>
      <c r="B11" s="2">
        <v>11.45057357718796</v>
      </c>
      <c r="C11" s="2">
        <v>11.45057357718796</v>
      </c>
      <c r="D11" s="2">
        <v>546.20886824936656</v>
      </c>
      <c r="E11" s="2">
        <v>546.20886824936656</v>
      </c>
      <c r="F11" s="2">
        <v>-79.500571020569652</v>
      </c>
      <c r="G11" s="2">
        <v>-79.500571020569652</v>
      </c>
      <c r="H11" s="2">
        <v>-397.29447277668464</v>
      </c>
      <c r="I11" s="2">
        <v>-397.29447277668464</v>
      </c>
      <c r="J11" s="2">
        <v>62.388810625327622</v>
      </c>
      <c r="K11" s="2">
        <v>62.388810625327622</v>
      </c>
      <c r="L11" s="2">
        <v>-44.651439849652974</v>
      </c>
      <c r="M11" s="2">
        <v>-44.651439849652974</v>
      </c>
      <c r="N11" s="2">
        <v>-30.135542975356081</v>
      </c>
      <c r="O11" s="2">
        <v>-30.135542975356081</v>
      </c>
      <c r="P11" s="2">
        <v>50.726737860188038</v>
      </c>
      <c r="Q11" s="2">
        <v>50.726737860188038</v>
      </c>
      <c r="R11" s="2">
        <v>67.273929568407851</v>
      </c>
      <c r="S11" s="2">
        <v>67.273929568407851</v>
      </c>
      <c r="T11" s="2">
        <v>170.54770800534777</v>
      </c>
      <c r="U11" s="2">
        <v>170.54770800534777</v>
      </c>
      <c r="V11" s="2">
        <v>8.7352755284264028</v>
      </c>
      <c r="W11" s="2">
        <v>8.7352755284264028</v>
      </c>
      <c r="X11" s="2">
        <v>-14.295118236763386</v>
      </c>
      <c r="Y11" s="2">
        <v>-14.295118236763386</v>
      </c>
      <c r="Z11" s="2">
        <v>-445.79261300266518</v>
      </c>
      <c r="AA11" s="2">
        <v>-445.79261300266518</v>
      </c>
      <c r="AB11" s="2">
        <v>0</v>
      </c>
      <c r="AC11" s="2">
        <v>0</v>
      </c>
      <c r="AD11" s="2">
        <v>-29.199579679408298</v>
      </c>
      <c r="AE11" s="2">
        <v>-29.199579679408298</v>
      </c>
      <c r="AF11" s="2">
        <v>-40.654436063332241</v>
      </c>
      <c r="AG11" s="2">
        <v>-40.654436063332241</v>
      </c>
      <c r="AH11" s="2">
        <v>-51.849336115560519</v>
      </c>
      <c r="AI11" s="2">
        <v>-51.849336115560519</v>
      </c>
      <c r="AJ11" s="2">
        <v>-131.50625732254292</v>
      </c>
      <c r="AK11" s="2">
        <v>-131.50625732254292</v>
      </c>
      <c r="AL11" s="2">
        <v>-52.18612037558961</v>
      </c>
      <c r="AM11" s="2">
        <v>-52.18612037558961</v>
      </c>
      <c r="AN11" s="2">
        <v>2.4391112271884765</v>
      </c>
      <c r="AO11" s="2">
        <v>2.4391112271884765</v>
      </c>
      <c r="AP11" s="2">
        <v>-397.29447277668487</v>
      </c>
    </row>
    <row r="12" spans="1:42" x14ac:dyDescent="0.25">
      <c r="A12" s="1" t="s">
        <v>15</v>
      </c>
      <c r="B12" s="2">
        <v>13.462122030421703</v>
      </c>
      <c r="C12" s="2">
        <v>13.462122030421703</v>
      </c>
      <c r="D12" s="2">
        <v>658.41400730485395</v>
      </c>
      <c r="E12" s="2">
        <v>658.41400730485395</v>
      </c>
      <c r="F12" s="2">
        <v>-145.33913964873781</v>
      </c>
      <c r="G12" s="2">
        <v>-145.33913964873781</v>
      </c>
      <c r="H12" s="2">
        <v>-544.88832371299736</v>
      </c>
      <c r="I12" s="2">
        <v>-544.88832371299736</v>
      </c>
      <c r="J12" s="2">
        <v>60.609772292567875</v>
      </c>
      <c r="K12" s="2">
        <v>60.609772292567875</v>
      </c>
      <c r="L12" s="2">
        <v>-54.173517562099732</v>
      </c>
      <c r="M12" s="2">
        <v>-54.173517562099732</v>
      </c>
      <c r="N12" s="2">
        <v>-30.571508820838901</v>
      </c>
      <c r="O12" s="2">
        <v>-30.571508820838901</v>
      </c>
      <c r="P12" s="2">
        <v>100.052509415088</v>
      </c>
      <c r="Q12" s="2">
        <v>100.052509415088</v>
      </c>
      <c r="R12" s="2">
        <v>25.666753267140592</v>
      </c>
      <c r="S12" s="2">
        <v>25.666753267140592</v>
      </c>
      <c r="T12" s="2">
        <v>233.80143403817169</v>
      </c>
      <c r="U12" s="2">
        <v>233.80143403817169</v>
      </c>
      <c r="V12" s="2">
        <v>11.173542787894457</v>
      </c>
      <c r="W12" s="2">
        <v>11.173542787894457</v>
      </c>
      <c r="X12" s="2">
        <v>-3.2022402585538998</v>
      </c>
      <c r="Y12" s="2">
        <v>-3.2022402585538998</v>
      </c>
      <c r="Z12" s="2">
        <v>-461.56377218796928</v>
      </c>
      <c r="AA12" s="2">
        <v>-461.56377218796928</v>
      </c>
      <c r="AB12" s="2">
        <v>0</v>
      </c>
      <c r="AC12" s="2">
        <v>0</v>
      </c>
      <c r="AD12" s="2">
        <v>-50.799688647449301</v>
      </c>
      <c r="AE12" s="2">
        <v>-50.799688647449301</v>
      </c>
      <c r="AF12" s="2">
        <v>-49.379057264408047</v>
      </c>
      <c r="AG12" s="2">
        <v>-49.379057264408047</v>
      </c>
      <c r="AH12" s="2">
        <v>-65.3189160530941</v>
      </c>
      <c r="AI12" s="2">
        <v>-65.3189160530941</v>
      </c>
      <c r="AJ12" s="2">
        <v>-140.9584036843282</v>
      </c>
      <c r="AK12" s="2">
        <v>-140.9584036843282</v>
      </c>
      <c r="AL12" s="2">
        <v>-68.957864324609176</v>
      </c>
      <c r="AM12" s="2">
        <v>-68.957864324609176</v>
      </c>
      <c r="AN12" s="2">
        <v>-32.916032684050052</v>
      </c>
      <c r="AO12" s="2">
        <v>-32.916032684050052</v>
      </c>
      <c r="AP12" s="2">
        <v>-544.88832371299759</v>
      </c>
    </row>
    <row r="13" spans="1:42" x14ac:dyDescent="0.25">
      <c r="A13" s="1" t="s">
        <v>16</v>
      </c>
      <c r="B13" s="2">
        <v>15.994740374528043</v>
      </c>
      <c r="C13" s="2">
        <v>15.994740374528043</v>
      </c>
      <c r="D13" s="2">
        <v>808.36199565716595</v>
      </c>
      <c r="E13" s="2">
        <v>808.36199565716595</v>
      </c>
      <c r="F13" s="2">
        <v>-225.34447293091654</v>
      </c>
      <c r="G13" s="2">
        <v>-225.34447293091654</v>
      </c>
      <c r="H13" s="2">
        <v>-728.75763803761458</v>
      </c>
      <c r="I13" s="2">
        <v>-728.75763803761458</v>
      </c>
      <c r="J13" s="2">
        <v>54.523759091312186</v>
      </c>
      <c r="K13" s="2">
        <v>54.523759091312186</v>
      </c>
      <c r="L13" s="2">
        <v>-74.207605812581704</v>
      </c>
      <c r="M13" s="2">
        <v>-74.207605812581704</v>
      </c>
      <c r="N13" s="2">
        <v>-31.407852950515277</v>
      </c>
      <c r="O13" s="2">
        <v>-31.407852950515277</v>
      </c>
      <c r="P13" s="2">
        <v>157.19952289313918</v>
      </c>
      <c r="Q13" s="2">
        <v>157.19952289313918</v>
      </c>
      <c r="R13" s="2">
        <v>-20.77749791997752</v>
      </c>
      <c r="S13" s="2">
        <v>-20.77749791997752</v>
      </c>
      <c r="T13" s="2">
        <v>306.64789354546815</v>
      </c>
      <c r="U13" s="2">
        <v>306.64789354546815</v>
      </c>
      <c r="V13" s="2">
        <v>14.560850912084728</v>
      </c>
      <c r="W13" s="2">
        <v>14.560850912084728</v>
      </c>
      <c r="X13" s="2">
        <v>8.0612812355154375</v>
      </c>
      <c r="Y13" s="2">
        <v>8.0612812355154375</v>
      </c>
      <c r="Z13" s="2">
        <v>-478.96896513965481</v>
      </c>
      <c r="AA13" s="2">
        <v>-478.96896513965481</v>
      </c>
      <c r="AB13" s="2">
        <v>0</v>
      </c>
      <c r="AC13" s="2">
        <v>0</v>
      </c>
      <c r="AD13" s="2">
        <v>-77.933678582540495</v>
      </c>
      <c r="AE13" s="2">
        <v>-77.933678582540495</v>
      </c>
      <c r="AF13" s="2">
        <v>-56.032306554414816</v>
      </c>
      <c r="AG13" s="2">
        <v>-56.032306554414816</v>
      </c>
      <c r="AH13" s="2">
        <v>-81.484905554275088</v>
      </c>
      <c r="AI13" s="2">
        <v>-81.484905554275088</v>
      </c>
      <c r="AJ13" s="2">
        <v>-150.87023910888894</v>
      </c>
      <c r="AK13" s="2">
        <v>-150.87023910888894</v>
      </c>
      <c r="AL13" s="2">
        <v>-86.000335634793885</v>
      </c>
      <c r="AM13" s="2">
        <v>-86.000335634793885</v>
      </c>
      <c r="AN13" s="2">
        <v>-82.322183520654534</v>
      </c>
      <c r="AO13" s="2">
        <v>-82.322183520654534</v>
      </c>
      <c r="AP13" s="2">
        <v>-728.75763803761447</v>
      </c>
    </row>
    <row r="14" spans="1:42" x14ac:dyDescent="0.25">
      <c r="A14" s="1" t="s">
        <v>17</v>
      </c>
      <c r="B14" s="2">
        <v>10.651379368325898</v>
      </c>
      <c r="C14" s="2">
        <v>10.651379368325898</v>
      </c>
      <c r="D14" s="2">
        <v>990.87403202546125</v>
      </c>
      <c r="E14" s="2">
        <v>990.87403202546125</v>
      </c>
      <c r="F14" s="2">
        <v>-338.14648640942266</v>
      </c>
      <c r="G14" s="2">
        <v>-338.14648640942266</v>
      </c>
      <c r="H14" s="2">
        <v>-1054.1360057561456</v>
      </c>
      <c r="I14" s="2">
        <v>-1054.1360057561456</v>
      </c>
      <c r="J14" s="2">
        <v>37.130039870241767</v>
      </c>
      <c r="K14" s="2">
        <v>37.130039870241767</v>
      </c>
      <c r="L14" s="2">
        <v>-118.54449237493111</v>
      </c>
      <c r="M14" s="2">
        <v>-118.54449237493111</v>
      </c>
      <c r="N14" s="2">
        <v>-55.048713197279781</v>
      </c>
      <c r="O14" s="2">
        <v>-55.048713197279781</v>
      </c>
      <c r="P14" s="2">
        <v>177.84575561156691</v>
      </c>
      <c r="Q14" s="2">
        <v>177.84575561156691</v>
      </c>
      <c r="R14" s="2">
        <v>-126.20374807262201</v>
      </c>
      <c r="S14" s="2">
        <v>-126.20374807262201</v>
      </c>
      <c r="T14" s="2">
        <v>361.93524081288348</v>
      </c>
      <c r="U14" s="2">
        <v>361.93524081288348</v>
      </c>
      <c r="V14" s="2">
        <v>15.667351375053242</v>
      </c>
      <c r="W14" s="2">
        <v>15.667351375053242</v>
      </c>
      <c r="X14" s="2">
        <v>97.487148243069882</v>
      </c>
      <c r="Y14" s="2">
        <v>97.487148243069882</v>
      </c>
      <c r="Z14" s="2">
        <v>-536.13429609765967</v>
      </c>
      <c r="AA14" s="2">
        <v>-536.13429609765967</v>
      </c>
      <c r="AB14" s="2">
        <v>0</v>
      </c>
      <c r="AC14" s="2">
        <v>0</v>
      </c>
      <c r="AD14" s="2">
        <v>-116.20301863973629</v>
      </c>
      <c r="AE14" s="2">
        <v>-116.20301863973629</v>
      </c>
      <c r="AF14" s="2">
        <v>-63.733108593737185</v>
      </c>
      <c r="AG14" s="2">
        <v>-63.733108593737185</v>
      </c>
      <c r="AH14" s="2">
        <v>-114.35992253241106</v>
      </c>
      <c r="AI14" s="2">
        <v>-114.35992253241106</v>
      </c>
      <c r="AJ14" s="2">
        <v>-174.32641797965465</v>
      </c>
      <c r="AK14" s="2">
        <v>-174.32641797965465</v>
      </c>
      <c r="AL14" s="2">
        <v>-110.9038858992146</v>
      </c>
      <c r="AM14" s="2">
        <v>-110.9038858992146</v>
      </c>
      <c r="AN14" s="2">
        <v>62.013142490067423</v>
      </c>
      <c r="AO14" s="2">
        <v>62.013142490067423</v>
      </c>
      <c r="AP14" s="2">
        <v>-1054.1360057561449</v>
      </c>
    </row>
    <row r="15" spans="1:42" x14ac:dyDescent="0.25">
      <c r="A15" s="1" t="s">
        <v>2</v>
      </c>
      <c r="B15" s="2">
        <v>98.057143601582766</v>
      </c>
      <c r="C15" s="2">
        <v>98.057143601582766</v>
      </c>
      <c r="D15" s="2">
        <v>4575.638684758027</v>
      </c>
      <c r="E15" s="2">
        <v>4575.638684758027</v>
      </c>
      <c r="F15" s="2">
        <v>-557.52209922150109</v>
      </c>
      <c r="G15" s="2">
        <v>-557.52209922150109</v>
      </c>
      <c r="H15" s="2">
        <v>-3658.4684877037421</v>
      </c>
      <c r="I15" s="2">
        <v>-3658.4684877037421</v>
      </c>
      <c r="J15" s="2">
        <v>551.45562512653908</v>
      </c>
      <c r="K15" s="2">
        <v>551.45562512653908</v>
      </c>
      <c r="L15" s="2">
        <v>-427.80947863285462</v>
      </c>
      <c r="M15" s="2">
        <v>-427.80947863285462</v>
      </c>
      <c r="N15" s="2">
        <v>-406.91157762374758</v>
      </c>
      <c r="O15" s="2">
        <v>-406.91157762374758</v>
      </c>
      <c r="P15" s="2">
        <v>207.18540202131544</v>
      </c>
      <c r="Q15" s="2">
        <v>207.18540202131544</v>
      </c>
      <c r="R15" s="2">
        <v>589.53443119912652</v>
      </c>
      <c r="S15" s="2">
        <v>589.53443119912652</v>
      </c>
      <c r="T15" s="2">
        <v>1354.5305997114715</v>
      </c>
      <c r="U15" s="2">
        <v>1354.5305997114715</v>
      </c>
      <c r="V15" s="2">
        <v>61.619873758928804</v>
      </c>
      <c r="W15" s="2">
        <v>61.619873758928804</v>
      </c>
      <c r="X15" s="2">
        <v>92.604672711751107</v>
      </c>
      <c r="Y15" s="2">
        <v>92.604672711751107</v>
      </c>
      <c r="Z15" s="2">
        <v>-4100.1532365632311</v>
      </c>
      <c r="AA15" s="2">
        <v>-4100.1532365632311</v>
      </c>
      <c r="AB15" s="2">
        <v>0</v>
      </c>
      <c r="AC15" s="2">
        <v>0</v>
      </c>
      <c r="AD15" s="2">
        <v>-379.22384270630408</v>
      </c>
      <c r="AE15" s="2">
        <v>-379.22384270630408</v>
      </c>
      <c r="AF15" s="2">
        <v>-322.19658693482376</v>
      </c>
      <c r="AG15" s="2">
        <v>-322.19658693482376</v>
      </c>
      <c r="AH15" s="2">
        <v>-504.76844247352733</v>
      </c>
      <c r="AI15" s="2">
        <v>-504.76844247352733</v>
      </c>
      <c r="AJ15" s="2">
        <v>-1187.7868088947914</v>
      </c>
      <c r="AK15" s="2">
        <v>-1187.7868088947914</v>
      </c>
      <c r="AL15" s="2">
        <v>-423.70527634273128</v>
      </c>
      <c r="AM15" s="2">
        <v>-423.70527634273128</v>
      </c>
      <c r="AN15" s="2">
        <v>779.45091650477048</v>
      </c>
      <c r="AO15" s="2">
        <v>779.45091650477048</v>
      </c>
      <c r="AP15" s="2">
        <v>-3658.4684877037416</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3:R15"/>
  <sheetViews>
    <sheetView workbookViewId="0">
      <selection activeCell="I7" sqref="I7"/>
    </sheetView>
  </sheetViews>
  <sheetFormatPr baseColWidth="10" defaultRowHeight="15" x14ac:dyDescent="0.25"/>
  <cols>
    <col min="1" max="1" width="22.42578125" bestFit="1" customWidth="1"/>
    <col min="2" max="2" width="23.7109375" customWidth="1"/>
    <col min="3" max="3" width="12" customWidth="1"/>
    <col min="4" max="16" width="12" bestFit="1" customWidth="1"/>
    <col min="17" max="17" width="12.28515625" bestFit="1" customWidth="1"/>
    <col min="18" max="18" width="15.5703125" bestFit="1" customWidth="1"/>
    <col min="19" max="19" width="12.5703125" bestFit="1" customWidth="1"/>
    <col min="20" max="21" width="15.5703125" bestFit="1" customWidth="1"/>
  </cols>
  <sheetData>
    <row r="3" spans="1:18" x14ac:dyDescent="0.25">
      <c r="A3" s="4" t="s">
        <v>51</v>
      </c>
      <c r="B3" s="4" t="s">
        <v>0</v>
      </c>
    </row>
    <row r="4" spans="1:18" x14ac:dyDescent="0.25">
      <c r="B4" t="s">
        <v>79</v>
      </c>
      <c r="Q4" t="s">
        <v>191</v>
      </c>
      <c r="R4" t="s">
        <v>2</v>
      </c>
    </row>
    <row r="5" spans="1:18" x14ac:dyDescent="0.25">
      <c r="A5" s="4" t="s">
        <v>3</v>
      </c>
      <c r="B5" t="s">
        <v>228</v>
      </c>
      <c r="C5" t="s">
        <v>241</v>
      </c>
      <c r="D5" t="s">
        <v>230</v>
      </c>
      <c r="E5" t="s">
        <v>19</v>
      </c>
      <c r="F5" t="s">
        <v>243</v>
      </c>
      <c r="G5" t="s">
        <v>245</v>
      </c>
      <c r="H5" t="s">
        <v>247</v>
      </c>
      <c r="I5" t="s">
        <v>20</v>
      </c>
      <c r="J5" t="s">
        <v>21</v>
      </c>
      <c r="K5" t="s">
        <v>22</v>
      </c>
      <c r="L5" t="s">
        <v>25</v>
      </c>
      <c r="M5" t="s">
        <v>23</v>
      </c>
      <c r="N5" t="s">
        <v>249</v>
      </c>
      <c r="O5" t="s">
        <v>251</v>
      </c>
      <c r="P5" t="s">
        <v>229</v>
      </c>
    </row>
    <row r="6" spans="1:18" x14ac:dyDescent="0.25">
      <c r="A6" s="1" t="s">
        <v>10</v>
      </c>
      <c r="B6" s="2">
        <v>24.574360690560017</v>
      </c>
      <c r="C6" s="2">
        <v>12.990535922416401</v>
      </c>
      <c r="D6" s="2">
        <v>8.1080649407948897</v>
      </c>
      <c r="E6" s="2">
        <v>0.12538638735110597</v>
      </c>
      <c r="F6" s="2">
        <v>34.796013416848808</v>
      </c>
      <c r="G6" s="2">
        <v>7.5559059980282317</v>
      </c>
      <c r="H6" s="2">
        <v>16.177705480747228</v>
      </c>
      <c r="I6" s="2">
        <v>13.266847184391608</v>
      </c>
      <c r="J6" s="2">
        <v>5.3406566287371939</v>
      </c>
      <c r="K6" s="2">
        <v>1.5498971361411815</v>
      </c>
      <c r="L6" s="2">
        <v>3.9421668671016432</v>
      </c>
      <c r="M6" s="2">
        <v>6.110097921798662</v>
      </c>
      <c r="N6" s="2">
        <v>52.452522065185391</v>
      </c>
      <c r="O6" s="2">
        <v>17.925347454364704</v>
      </c>
      <c r="P6" s="2">
        <v>4.9501725892843274</v>
      </c>
      <c r="Q6" s="2">
        <v>209.86568068375141</v>
      </c>
      <c r="R6" s="2">
        <v>209.86568068375141</v>
      </c>
    </row>
    <row r="7" spans="1:18" x14ac:dyDescent="0.25">
      <c r="A7" s="1" t="s">
        <v>11</v>
      </c>
      <c r="B7" s="2">
        <v>24.409691392536686</v>
      </c>
      <c r="C7" s="2">
        <v>15.009405928123225</v>
      </c>
      <c r="D7" s="2">
        <v>8.2212335945405588</v>
      </c>
      <c r="E7" s="2">
        <v>0.16780018050045331</v>
      </c>
      <c r="F7" s="2">
        <v>38.942359368617481</v>
      </c>
      <c r="G7" s="2">
        <v>8.0882649143090184</v>
      </c>
      <c r="H7" s="2">
        <v>19.947140600406932</v>
      </c>
      <c r="I7" s="2">
        <v>16.717373557379819</v>
      </c>
      <c r="J7" s="2">
        <v>5.6162874932089677</v>
      </c>
      <c r="K7" s="2">
        <v>1.7500523420102458</v>
      </c>
      <c r="L7" s="2">
        <v>3.6986961964662202</v>
      </c>
      <c r="M7" s="2">
        <v>7.3710444234456673</v>
      </c>
      <c r="N7" s="2">
        <v>62.452496613321287</v>
      </c>
      <c r="O7" s="2">
        <v>20.746430167116294</v>
      </c>
      <c r="P7" s="2">
        <v>5.6941808328948031</v>
      </c>
      <c r="Q7" s="2">
        <v>238.83245760487765</v>
      </c>
      <c r="R7" s="2">
        <v>238.83245760487765</v>
      </c>
    </row>
    <row r="8" spans="1:18" x14ac:dyDescent="0.25">
      <c r="A8" s="1" t="s">
        <v>12</v>
      </c>
      <c r="B8" s="2">
        <v>25.562262391742973</v>
      </c>
      <c r="C8" s="2">
        <v>16.622417900699485</v>
      </c>
      <c r="D8" s="2">
        <v>8.4484750993490145</v>
      </c>
      <c r="E8" s="2">
        <v>7.9390524393435191E-2</v>
      </c>
      <c r="F8" s="2">
        <v>44.51447937923399</v>
      </c>
      <c r="G8" s="2">
        <v>8.2690943417991267</v>
      </c>
      <c r="H8" s="2">
        <v>24.610142064388896</v>
      </c>
      <c r="I8" s="2">
        <v>21.082703310825067</v>
      </c>
      <c r="J8" s="2">
        <v>6.2778280410837421</v>
      </c>
      <c r="K8" s="2">
        <v>1.9819240474020632</v>
      </c>
      <c r="L8" s="2">
        <v>3.6655933138835488</v>
      </c>
      <c r="M8" s="2">
        <v>8.7780390203859984</v>
      </c>
      <c r="N8" s="2">
        <v>74.127638598571238</v>
      </c>
      <c r="O8" s="2">
        <v>23.994579479818832</v>
      </c>
      <c r="P8" s="2">
        <v>6.2762685871130381</v>
      </c>
      <c r="Q8" s="2">
        <v>274.29083610069046</v>
      </c>
      <c r="R8" s="2">
        <v>274.29083610069046</v>
      </c>
    </row>
    <row r="9" spans="1:18" x14ac:dyDescent="0.25">
      <c r="A9" s="1" t="s">
        <v>13</v>
      </c>
      <c r="B9" s="2">
        <v>26.818102655529131</v>
      </c>
      <c r="C9" s="2">
        <v>18.411725587856324</v>
      </c>
      <c r="D9" s="2">
        <v>8.4812049191737344</v>
      </c>
      <c r="E9" s="2">
        <v>0.1120107630895171</v>
      </c>
      <c r="F9" s="2">
        <v>49.421237048671671</v>
      </c>
      <c r="G9" s="2">
        <v>8.9300751019994511</v>
      </c>
      <c r="H9" s="2">
        <v>29.410641314686721</v>
      </c>
      <c r="I9" s="2">
        <v>25.666018386609295</v>
      </c>
      <c r="J9" s="2">
        <v>6.9434507128249425</v>
      </c>
      <c r="K9" s="2">
        <v>2.240194772128985</v>
      </c>
      <c r="L9" s="2">
        <v>3.5759204903752044</v>
      </c>
      <c r="M9" s="2">
        <v>10.404354947296483</v>
      </c>
      <c r="N9" s="2">
        <v>86.442781947525134</v>
      </c>
      <c r="O9" s="2">
        <v>26.433485811460045</v>
      </c>
      <c r="P9" s="2">
        <v>6.8413225376351674</v>
      </c>
      <c r="Q9" s="2">
        <v>310.13252699686183</v>
      </c>
      <c r="R9" s="2">
        <v>310.13252699686183</v>
      </c>
    </row>
    <row r="10" spans="1:18" x14ac:dyDescent="0.25">
      <c r="A10" s="1" t="s">
        <v>223</v>
      </c>
      <c r="B10" s="2">
        <v>25.638014773401476</v>
      </c>
      <c r="C10" s="2">
        <v>11.733547852007709</v>
      </c>
      <c r="D10" s="2">
        <v>8.4844625159064151</v>
      </c>
      <c r="E10" s="2">
        <v>0.12640720996103408</v>
      </c>
      <c r="F10" s="2">
        <v>31.595772933035711</v>
      </c>
      <c r="G10" s="2">
        <v>7.3953599904640672</v>
      </c>
      <c r="H10" s="2">
        <v>13.606496952057004</v>
      </c>
      <c r="I10" s="2">
        <v>10.88426309348716</v>
      </c>
      <c r="J10" s="2">
        <v>5.1041045305979935</v>
      </c>
      <c r="K10" s="2">
        <v>1.4115096853192244</v>
      </c>
      <c r="L10" s="2">
        <v>4.4444157406348168</v>
      </c>
      <c r="M10" s="2">
        <v>5.2852972495102346</v>
      </c>
      <c r="N10" s="2">
        <v>45.25681031452536</v>
      </c>
      <c r="O10" s="2">
        <v>15.691361812850802</v>
      </c>
      <c r="P10" s="2">
        <v>4.4700581258366379</v>
      </c>
      <c r="Q10" s="2">
        <v>191.12788277959567</v>
      </c>
      <c r="R10" s="2">
        <v>191.12788277959567</v>
      </c>
    </row>
    <row r="11" spans="1:18" x14ac:dyDescent="0.25">
      <c r="A11" s="1" t="s">
        <v>14</v>
      </c>
      <c r="B11" s="2">
        <v>28.772731743530354</v>
      </c>
      <c r="C11" s="2">
        <v>20.293415565610836</v>
      </c>
      <c r="D11" s="2">
        <v>8.6031379721277439</v>
      </c>
      <c r="E11" s="2">
        <v>0.12729520710986911</v>
      </c>
      <c r="F11" s="2">
        <v>55.222227986550109</v>
      </c>
      <c r="G11" s="2">
        <v>9.6137380059316175</v>
      </c>
      <c r="H11" s="2">
        <v>34.830841183112668</v>
      </c>
      <c r="I11" s="2">
        <v>30.806038741079728</v>
      </c>
      <c r="J11" s="2">
        <v>7.3428205196814318</v>
      </c>
      <c r="K11" s="2">
        <v>2.5118918122714442</v>
      </c>
      <c r="L11" s="2">
        <v>3.5352886528089149</v>
      </c>
      <c r="M11" s="2">
        <v>12.246298903950926</v>
      </c>
      <c r="N11" s="2">
        <v>100.37369688439277</v>
      </c>
      <c r="O11" s="2">
        <v>29.243302830681799</v>
      </c>
      <c r="P11" s="2">
        <v>7.5637982077556316</v>
      </c>
      <c r="Q11" s="2">
        <v>351.08652421659582</v>
      </c>
      <c r="R11" s="2">
        <v>351.08652421659582</v>
      </c>
    </row>
    <row r="12" spans="1:18" x14ac:dyDescent="0.25">
      <c r="A12" s="1" t="s">
        <v>15</v>
      </c>
      <c r="B12" s="2">
        <v>30.964383511598843</v>
      </c>
      <c r="C12" s="2">
        <v>22.150603612554299</v>
      </c>
      <c r="D12" s="2">
        <v>8.7156494424212454</v>
      </c>
      <c r="E12" s="2">
        <v>0.1496134036428873</v>
      </c>
      <c r="F12" s="2">
        <v>61.334350897149051</v>
      </c>
      <c r="G12" s="2">
        <v>10.369751869234367</v>
      </c>
      <c r="H12" s="2">
        <v>40.529475648181219</v>
      </c>
      <c r="I12" s="2">
        <v>36.2535946968583</v>
      </c>
      <c r="J12" s="2">
        <v>7.8065363594094705</v>
      </c>
      <c r="K12" s="2">
        <v>2.7862158019164882</v>
      </c>
      <c r="L12" s="2">
        <v>3.5063555244546127</v>
      </c>
      <c r="M12" s="2">
        <v>14.188673741953536</v>
      </c>
      <c r="N12" s="2">
        <v>115.09041254847361</v>
      </c>
      <c r="O12" s="2">
        <v>31.92621180449617</v>
      </c>
      <c r="P12" s="2">
        <v>8.4814095960863884</v>
      </c>
      <c r="Q12" s="2">
        <v>394.25323845843047</v>
      </c>
      <c r="R12" s="2">
        <v>394.25323845843047</v>
      </c>
    </row>
    <row r="13" spans="1:18" x14ac:dyDescent="0.25">
      <c r="A13" s="1" t="s">
        <v>16</v>
      </c>
      <c r="B13" s="2">
        <v>33.15167192822873</v>
      </c>
      <c r="C13" s="2">
        <v>24.055718350418488</v>
      </c>
      <c r="D13" s="2">
        <v>8.8695415879589969</v>
      </c>
      <c r="E13" s="2">
        <v>0.15494696557133653</v>
      </c>
      <c r="F13" s="2">
        <v>67.652522913858505</v>
      </c>
      <c r="G13" s="2">
        <v>11.229421606773542</v>
      </c>
      <c r="H13" s="2">
        <v>46.414488225016562</v>
      </c>
      <c r="I13" s="2">
        <v>41.985804808529231</v>
      </c>
      <c r="J13" s="2">
        <v>8.3143205855555529</v>
      </c>
      <c r="K13" s="2">
        <v>3.0486144983436878</v>
      </c>
      <c r="L13" s="2">
        <v>3.4974691516375689</v>
      </c>
      <c r="M13" s="2">
        <v>16.173670559512193</v>
      </c>
      <c r="N13" s="2">
        <v>130.03045686409533</v>
      </c>
      <c r="O13" s="2">
        <v>34.609401606678318</v>
      </c>
      <c r="P13" s="2">
        <v>9.8080121625364693</v>
      </c>
      <c r="Q13" s="2">
        <v>438.99606181471444</v>
      </c>
      <c r="R13" s="2">
        <v>438.99606181471444</v>
      </c>
    </row>
    <row r="14" spans="1:18" x14ac:dyDescent="0.25">
      <c r="A14" s="1" t="s">
        <v>17</v>
      </c>
      <c r="B14" s="2">
        <v>35.147278638885354</v>
      </c>
      <c r="C14" s="2">
        <v>24.692359281097197</v>
      </c>
      <c r="D14" s="2">
        <v>9.7630927034411243</v>
      </c>
      <c r="E14" s="2">
        <v>0.11863965349438926</v>
      </c>
      <c r="F14" s="2">
        <v>74.511281161280365</v>
      </c>
      <c r="G14" s="2">
        <v>12.340583780843936</v>
      </c>
      <c r="H14" s="2">
        <v>52.746765903438302</v>
      </c>
      <c r="I14" s="2">
        <v>48.631953115950481</v>
      </c>
      <c r="J14" s="2">
        <v>9.9814731270721317</v>
      </c>
      <c r="K14" s="2">
        <v>3.5098596708659024</v>
      </c>
      <c r="L14" s="2">
        <v>3.9136791686145225</v>
      </c>
      <c r="M14" s="2">
        <v>18.099616633614069</v>
      </c>
      <c r="N14" s="2">
        <v>143.47544667259515</v>
      </c>
      <c r="O14" s="2">
        <v>36.672325100881586</v>
      </c>
      <c r="P14" s="2">
        <v>11.84643348116844</v>
      </c>
      <c r="Q14" s="2">
        <v>485.45078809324298</v>
      </c>
      <c r="R14" s="2">
        <v>485.45078809324298</v>
      </c>
    </row>
    <row r="15" spans="1:18" x14ac:dyDescent="0.25">
      <c r="A15" s="1" t="s">
        <v>2</v>
      </c>
      <c r="B15" s="2">
        <v>255.03849772601356</v>
      </c>
      <c r="C15" s="2">
        <v>165.95973000078396</v>
      </c>
      <c r="D15" s="2">
        <v>77.694862775713716</v>
      </c>
      <c r="E15" s="2">
        <v>1.1614902951140278</v>
      </c>
      <c r="F15" s="2">
        <v>457.99024510524566</v>
      </c>
      <c r="G15" s="2">
        <v>83.792195609383356</v>
      </c>
      <c r="H15" s="2">
        <v>278.27369737203554</v>
      </c>
      <c r="I15" s="2">
        <v>245.29459689511066</v>
      </c>
      <c r="J15" s="2">
        <v>62.727477998171423</v>
      </c>
      <c r="K15" s="2">
        <v>20.790159766399224</v>
      </c>
      <c r="L15" s="2">
        <v>33.779585105977048</v>
      </c>
      <c r="M15" s="2">
        <v>98.657093401467762</v>
      </c>
      <c r="N15" s="2">
        <v>809.70226250868518</v>
      </c>
      <c r="O15" s="2">
        <v>237.24244606834853</v>
      </c>
      <c r="P15" s="2">
        <v>65.931656120310905</v>
      </c>
      <c r="Q15" s="2">
        <v>2894.0359967487602</v>
      </c>
      <c r="R15" s="2">
        <v>2894.0359967487602</v>
      </c>
    </row>
  </sheetData>
  <pageMargins left="0.7" right="0.7" top="0.78740157499999996" bottom="0.78740157499999996"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3:U15"/>
  <sheetViews>
    <sheetView workbookViewId="0">
      <selection activeCell="K35" sqref="K35"/>
    </sheetView>
  </sheetViews>
  <sheetFormatPr baseColWidth="10" defaultRowHeight="15" x14ac:dyDescent="0.25"/>
  <cols>
    <col min="1" max="1" width="22.42578125" bestFit="1" customWidth="1"/>
    <col min="2" max="2" width="23.7109375" customWidth="1"/>
    <col min="3" max="19" width="12" customWidth="1"/>
    <col min="20" max="20" width="12.28515625" bestFit="1" customWidth="1"/>
    <col min="21" max="21" width="15.5703125" bestFit="1" customWidth="1"/>
  </cols>
  <sheetData>
    <row r="3" spans="1:21" x14ac:dyDescent="0.25">
      <c r="A3" s="4" t="s">
        <v>54</v>
      </c>
      <c r="B3" s="4" t="s">
        <v>0</v>
      </c>
    </row>
    <row r="4" spans="1:21" x14ac:dyDescent="0.25">
      <c r="B4" t="s">
        <v>79</v>
      </c>
      <c r="T4" t="s">
        <v>191</v>
      </c>
      <c r="U4" t="s">
        <v>2</v>
      </c>
    </row>
    <row r="5" spans="1:21" x14ac:dyDescent="0.25">
      <c r="A5" s="4" t="s">
        <v>3</v>
      </c>
      <c r="B5" t="s">
        <v>228</v>
      </c>
      <c r="C5" t="s">
        <v>239</v>
      </c>
      <c r="D5" t="s">
        <v>241</v>
      </c>
      <c r="E5" t="s">
        <v>53</v>
      </c>
      <c r="F5" t="s">
        <v>230</v>
      </c>
      <c r="G5" t="s">
        <v>19</v>
      </c>
      <c r="H5" t="s">
        <v>243</v>
      </c>
      <c r="I5" t="s">
        <v>52</v>
      </c>
      <c r="J5" t="s">
        <v>245</v>
      </c>
      <c r="K5" t="s">
        <v>247</v>
      </c>
      <c r="L5" t="s">
        <v>20</v>
      </c>
      <c r="M5" t="s">
        <v>21</v>
      </c>
      <c r="N5" t="s">
        <v>22</v>
      </c>
      <c r="O5" t="s">
        <v>25</v>
      </c>
      <c r="P5" t="s">
        <v>23</v>
      </c>
      <c r="Q5" t="s">
        <v>249</v>
      </c>
      <c r="R5" t="s">
        <v>251</v>
      </c>
      <c r="S5" t="s">
        <v>229</v>
      </c>
    </row>
    <row r="6" spans="1:21" x14ac:dyDescent="0.25">
      <c r="A6" s="1" t="s">
        <v>10</v>
      </c>
      <c r="B6" s="2">
        <v>4.1036644070109531</v>
      </c>
      <c r="C6" s="2">
        <v>0.17043989725010933</v>
      </c>
      <c r="D6" s="2">
        <v>37.331491067683451</v>
      </c>
      <c r="E6" s="2">
        <v>1.7783306825352476</v>
      </c>
      <c r="F6" s="2">
        <v>6.443906663748117</v>
      </c>
      <c r="G6" s="2">
        <v>2.1751735536287491</v>
      </c>
      <c r="H6" s="2">
        <v>5.9714911661800132</v>
      </c>
      <c r="I6" s="2">
        <v>0.72803495744851787</v>
      </c>
      <c r="J6" s="2">
        <v>3.1735905229331416</v>
      </c>
      <c r="K6" s="2">
        <v>50.621838506044931</v>
      </c>
      <c r="L6" s="2">
        <v>18.391688473113117</v>
      </c>
      <c r="M6" s="2">
        <v>4.3983011471653066</v>
      </c>
      <c r="N6" s="2">
        <v>1.6370361214963434</v>
      </c>
      <c r="O6" s="2">
        <v>15.787131647268758</v>
      </c>
      <c r="P6" s="2">
        <v>1.9690974880560952</v>
      </c>
      <c r="Q6" s="2">
        <v>13.523076489548551</v>
      </c>
      <c r="R6" s="2">
        <v>24.331774168653364</v>
      </c>
      <c r="S6" s="2">
        <v>8.4115854465066029</v>
      </c>
      <c r="T6" s="2">
        <v>200.94765240627135</v>
      </c>
      <c r="U6" s="2">
        <v>200.94765240627135</v>
      </c>
    </row>
    <row r="7" spans="1:21" x14ac:dyDescent="0.25">
      <c r="A7" s="1" t="s">
        <v>11</v>
      </c>
      <c r="B7" s="2">
        <v>5.3301208738106052</v>
      </c>
      <c r="C7" s="2">
        <v>0.20817394808206655</v>
      </c>
      <c r="D7" s="2">
        <v>42.82787789170559</v>
      </c>
      <c r="E7" s="2">
        <v>1.7982844915941301</v>
      </c>
      <c r="F7" s="2">
        <v>6.5617287564108171</v>
      </c>
      <c r="G7" s="2">
        <v>2.1264607897874224</v>
      </c>
      <c r="H7" s="2">
        <v>7.066079009104989</v>
      </c>
      <c r="I7" s="2">
        <v>0.72688671602958888</v>
      </c>
      <c r="J7" s="2">
        <v>3.8558417776524059</v>
      </c>
      <c r="K7" s="2">
        <v>57.407399894103499</v>
      </c>
      <c r="L7" s="2">
        <v>20.872041826901164</v>
      </c>
      <c r="M7" s="2">
        <v>5.2942945614251462</v>
      </c>
      <c r="N7" s="2">
        <v>1.8650556452960412</v>
      </c>
      <c r="O7" s="2">
        <v>17.488936176437072</v>
      </c>
      <c r="P7" s="2">
        <v>2.2283553712927304</v>
      </c>
      <c r="Q7" s="2">
        <v>15.666736123290399</v>
      </c>
      <c r="R7" s="2">
        <v>28.248436416558782</v>
      </c>
      <c r="S7" s="2">
        <v>9.2144781876553488</v>
      </c>
      <c r="T7" s="2">
        <v>228.7871884571378</v>
      </c>
      <c r="U7" s="2">
        <v>228.7871884571378</v>
      </c>
    </row>
    <row r="8" spans="1:21" x14ac:dyDescent="0.25">
      <c r="A8" s="1" t="s">
        <v>12</v>
      </c>
      <c r="B8" s="2">
        <v>6.7054764960308528</v>
      </c>
      <c r="C8" s="2">
        <v>0.25272152023028599</v>
      </c>
      <c r="D8" s="2">
        <v>50.235657961541072</v>
      </c>
      <c r="E8" s="2">
        <v>2.1343134865433986</v>
      </c>
      <c r="F8" s="2">
        <v>7.208112222329186</v>
      </c>
      <c r="G8" s="2">
        <v>4.3728607573724716</v>
      </c>
      <c r="H8" s="2">
        <v>8.2538596672051447</v>
      </c>
      <c r="I8" s="2">
        <v>0.6274111458255992</v>
      </c>
      <c r="J8" s="2">
        <v>4.7584748937623864</v>
      </c>
      <c r="K8" s="2">
        <v>64.673001971597643</v>
      </c>
      <c r="L8" s="2">
        <v>23.642437748320347</v>
      </c>
      <c r="M8" s="2">
        <v>6.2112906228309797</v>
      </c>
      <c r="N8" s="2">
        <v>2.1108826820887105</v>
      </c>
      <c r="O8" s="2">
        <v>20.053059993138618</v>
      </c>
      <c r="P8" s="2">
        <v>2.5286713554091258</v>
      </c>
      <c r="Q8" s="2">
        <v>18.129999893108195</v>
      </c>
      <c r="R8" s="2">
        <v>32.482541675530442</v>
      </c>
      <c r="S8" s="2">
        <v>10.468432350196771</v>
      </c>
      <c r="T8" s="2">
        <v>264.84920644306123</v>
      </c>
      <c r="U8" s="2">
        <v>264.84920644306123</v>
      </c>
    </row>
    <row r="9" spans="1:21" x14ac:dyDescent="0.25">
      <c r="A9" s="1" t="s">
        <v>13</v>
      </c>
      <c r="B9" s="2">
        <v>8.2002114199258074</v>
      </c>
      <c r="C9" s="2">
        <v>0.3034771240927237</v>
      </c>
      <c r="D9" s="2">
        <v>57.509697995896914</v>
      </c>
      <c r="E9" s="2">
        <v>2.6104768327282422</v>
      </c>
      <c r="F9" s="2">
        <v>7.8449617635610069</v>
      </c>
      <c r="G9" s="2">
        <v>4.7083601579286798</v>
      </c>
      <c r="H9" s="2">
        <v>9.5233010164299614</v>
      </c>
      <c r="I9" s="2">
        <v>0.61658373532614141</v>
      </c>
      <c r="J9" s="2">
        <v>5.6115570791367437</v>
      </c>
      <c r="K9" s="2">
        <v>72.135279408103258</v>
      </c>
      <c r="L9" s="2">
        <v>26.58814565900386</v>
      </c>
      <c r="M9" s="2">
        <v>7.1840162143100299</v>
      </c>
      <c r="N9" s="2">
        <v>2.3504188098295233</v>
      </c>
      <c r="O9" s="2">
        <v>22.764201293263874</v>
      </c>
      <c r="P9" s="2">
        <v>2.8049135939252037</v>
      </c>
      <c r="Q9" s="2">
        <v>20.624208636478691</v>
      </c>
      <c r="R9" s="2">
        <v>37.393181027583829</v>
      </c>
      <c r="S9" s="2">
        <v>11.832748669299953</v>
      </c>
      <c r="T9" s="2">
        <v>300.60574043682442</v>
      </c>
      <c r="U9" s="2">
        <v>300.60574043682442</v>
      </c>
    </row>
    <row r="10" spans="1:21" x14ac:dyDescent="0.25">
      <c r="A10" s="1" t="s">
        <v>223</v>
      </c>
      <c r="B10" s="2">
        <v>3.3076250859059351</v>
      </c>
      <c r="C10" s="2">
        <v>0.14817700826420172</v>
      </c>
      <c r="D10" s="2">
        <v>33.380870666312148</v>
      </c>
      <c r="E10" s="2">
        <v>1.8101979151163015</v>
      </c>
      <c r="F10" s="2">
        <v>6.6628577457935521</v>
      </c>
      <c r="G10" s="2">
        <v>2.0746339596272865</v>
      </c>
      <c r="H10" s="2">
        <v>5.2545039093779833</v>
      </c>
      <c r="I10" s="2">
        <v>0.69266770188388449</v>
      </c>
      <c r="J10" s="2">
        <v>2.6843271818724297</v>
      </c>
      <c r="K10" s="2">
        <v>45.994570279318694</v>
      </c>
      <c r="L10" s="2">
        <v>16.800419888680203</v>
      </c>
      <c r="M10" s="2">
        <v>3.8064550590341351</v>
      </c>
      <c r="N10" s="2">
        <v>1.47599592725757</v>
      </c>
      <c r="O10" s="2">
        <v>15.138029074136963</v>
      </c>
      <c r="P10" s="2">
        <v>1.7809545467899117</v>
      </c>
      <c r="Q10" s="2">
        <v>12.03247621877065</v>
      </c>
      <c r="R10" s="2">
        <v>21.819283651595796</v>
      </c>
      <c r="S10" s="2">
        <v>7.6972223516252889</v>
      </c>
      <c r="T10" s="2">
        <v>182.56126817136297</v>
      </c>
      <c r="U10" s="2">
        <v>182.56126817136297</v>
      </c>
    </row>
    <row r="11" spans="1:21" x14ac:dyDescent="0.25">
      <c r="A11" s="1" t="s">
        <v>14</v>
      </c>
      <c r="B11" s="2">
        <v>9.6445817750801019</v>
      </c>
      <c r="C11" s="2">
        <v>0.36002263905237925</v>
      </c>
      <c r="D11" s="2">
        <v>65.443621854330772</v>
      </c>
      <c r="E11" s="2">
        <v>2.968757482260965</v>
      </c>
      <c r="F11" s="2">
        <v>8.5576485843819761</v>
      </c>
      <c r="G11" s="2">
        <v>5.6589553492778588</v>
      </c>
      <c r="H11" s="2">
        <v>10.811513021931507</v>
      </c>
      <c r="I11" s="2">
        <v>0.61956670821976523</v>
      </c>
      <c r="J11" s="2">
        <v>6.5695060736474868</v>
      </c>
      <c r="K11" s="2">
        <v>80.082873112490375</v>
      </c>
      <c r="L11" s="2">
        <v>29.731671487899348</v>
      </c>
      <c r="M11" s="2">
        <v>8.3704594393306753</v>
      </c>
      <c r="N11" s="2">
        <v>2.6055726985266627</v>
      </c>
      <c r="O11" s="2">
        <v>25.72014805187262</v>
      </c>
      <c r="P11" s="2">
        <v>3.0826909356174599</v>
      </c>
      <c r="Q11" s="2">
        <v>23.206634089217175</v>
      </c>
      <c r="R11" s="2">
        <v>42.720510290868241</v>
      </c>
      <c r="S11" s="2">
        <v>13.481217045402527</v>
      </c>
      <c r="T11" s="2">
        <v>339.63595063940784</v>
      </c>
      <c r="U11" s="2">
        <v>339.63595063940784</v>
      </c>
    </row>
    <row r="12" spans="1:21" x14ac:dyDescent="0.25">
      <c r="A12" s="1" t="s">
        <v>15</v>
      </c>
      <c r="B12" s="2">
        <v>11.090944417556848</v>
      </c>
      <c r="C12" s="2">
        <v>0.42264061789720175</v>
      </c>
      <c r="D12" s="2">
        <v>73.714539961978531</v>
      </c>
      <c r="E12" s="2">
        <v>3.3338742815728128</v>
      </c>
      <c r="F12" s="2">
        <v>9.3010857745439601</v>
      </c>
      <c r="G12" s="2">
        <v>6.582198448872334</v>
      </c>
      <c r="H12" s="2">
        <v>12.102867106627466</v>
      </c>
      <c r="I12" s="2">
        <v>0.63140319895180075</v>
      </c>
      <c r="J12" s="2">
        <v>7.5685752986500585</v>
      </c>
      <c r="K12" s="2">
        <v>88.461105236175555</v>
      </c>
      <c r="L12" s="2">
        <v>33.030987416582967</v>
      </c>
      <c r="M12" s="2">
        <v>9.6126551782834113</v>
      </c>
      <c r="N12" s="2">
        <v>2.858761733379958</v>
      </c>
      <c r="O12" s="2">
        <v>28.78588522944203</v>
      </c>
      <c r="P12" s="2">
        <v>3.3543347859880903</v>
      </c>
      <c r="Q12" s="2">
        <v>25.773760754557561</v>
      </c>
      <c r="R12" s="2">
        <v>48.639322172498048</v>
      </c>
      <c r="S12" s="2">
        <v>15.526174814450155</v>
      </c>
      <c r="T12" s="2">
        <v>380.79111642800882</v>
      </c>
      <c r="U12" s="2">
        <v>380.79111642800882</v>
      </c>
    </row>
    <row r="13" spans="1:21" x14ac:dyDescent="0.25">
      <c r="A13" s="1" t="s">
        <v>16</v>
      </c>
      <c r="B13" s="2">
        <v>12.460915557172667</v>
      </c>
      <c r="C13" s="2">
        <v>0.4926232299297989</v>
      </c>
      <c r="D13" s="2">
        <v>81.86954500416482</v>
      </c>
      <c r="E13" s="2">
        <v>3.6603578739391112</v>
      </c>
      <c r="F13" s="2">
        <v>9.9943491180422139</v>
      </c>
      <c r="G13" s="2">
        <v>7.5999259701739437</v>
      </c>
      <c r="H13" s="2">
        <v>13.321411196639522</v>
      </c>
      <c r="I13" s="2">
        <v>0.64046307482207654</v>
      </c>
      <c r="J13" s="2">
        <v>8.5770442616191342</v>
      </c>
      <c r="K13" s="2">
        <v>97.196506277592732</v>
      </c>
      <c r="L13" s="2">
        <v>36.418465541299518</v>
      </c>
      <c r="M13" s="2">
        <v>10.910829106831532</v>
      </c>
      <c r="N13" s="2">
        <v>3.1001811173823168</v>
      </c>
      <c r="O13" s="2">
        <v>31.73897975916195</v>
      </c>
      <c r="P13" s="2">
        <v>3.6005159060063101</v>
      </c>
      <c r="Q13" s="2">
        <v>28.175366911245632</v>
      </c>
      <c r="R13" s="2">
        <v>55.238303424854628</v>
      </c>
      <c r="S13" s="2">
        <v>18.00553810930856</v>
      </c>
      <c r="T13" s="2">
        <v>423.00132144018653</v>
      </c>
      <c r="U13" s="2">
        <v>423.00132144018653</v>
      </c>
    </row>
    <row r="14" spans="1:21" x14ac:dyDescent="0.25">
      <c r="A14" s="1" t="s">
        <v>17</v>
      </c>
      <c r="B14" s="2">
        <v>13.648180909714307</v>
      </c>
      <c r="C14" s="2">
        <v>0.57699136704319987</v>
      </c>
      <c r="D14" s="2">
        <v>93.039567377647202</v>
      </c>
      <c r="E14" s="2">
        <v>4.1109045062582119</v>
      </c>
      <c r="F14" s="2">
        <v>11.681649766240374</v>
      </c>
      <c r="G14" s="2">
        <v>9.68638490220353</v>
      </c>
      <c r="H14" s="2">
        <v>14.402319042869761</v>
      </c>
      <c r="I14" s="2">
        <v>0.64011971512653909</v>
      </c>
      <c r="J14" s="2">
        <v>9.5795966091084068</v>
      </c>
      <c r="K14" s="2">
        <v>106.74043513545135</v>
      </c>
      <c r="L14" s="2">
        <v>39.970064453307273</v>
      </c>
      <c r="M14" s="2">
        <v>11.861423466084204</v>
      </c>
      <c r="N14" s="2">
        <v>3.2079859966139526</v>
      </c>
      <c r="O14" s="2">
        <v>36.056299524671246</v>
      </c>
      <c r="P14" s="2">
        <v>3.8087670556095512</v>
      </c>
      <c r="Q14" s="2">
        <v>30.543616570668366</v>
      </c>
      <c r="R14" s="2">
        <v>63.52860689256746</v>
      </c>
      <c r="S14" s="2">
        <v>21.716495433732135</v>
      </c>
      <c r="T14" s="2">
        <v>474.79940872491704</v>
      </c>
      <c r="U14" s="2">
        <v>474.79940872491704</v>
      </c>
    </row>
    <row r="15" spans="1:21" x14ac:dyDescent="0.25">
      <c r="A15" s="1" t="s">
        <v>2</v>
      </c>
      <c r="B15" s="2">
        <v>74.491720942208076</v>
      </c>
      <c r="C15" s="2">
        <v>2.9352673518419672</v>
      </c>
      <c r="D15" s="2">
        <v>535.35286978126055</v>
      </c>
      <c r="E15" s="2">
        <v>24.205497552548422</v>
      </c>
      <c r="F15" s="2">
        <v>74.256300395051213</v>
      </c>
      <c r="G15" s="2">
        <v>44.984953888872276</v>
      </c>
      <c r="H15" s="2">
        <v>86.707345136366342</v>
      </c>
      <c r="I15" s="2">
        <v>5.9231369536339136</v>
      </c>
      <c r="J15" s="2">
        <v>52.3785136983822</v>
      </c>
      <c r="K15" s="2">
        <v>663.31300982087805</v>
      </c>
      <c r="L15" s="2">
        <v>245.44592249510782</v>
      </c>
      <c r="M15" s="2">
        <v>67.649724795295427</v>
      </c>
      <c r="N15" s="2">
        <v>21.21189073187108</v>
      </c>
      <c r="O15" s="2">
        <v>213.53267074939316</v>
      </c>
      <c r="P15" s="2">
        <v>25.158301038694479</v>
      </c>
      <c r="Q15" s="2">
        <v>187.67587568688523</v>
      </c>
      <c r="R15" s="2">
        <v>354.40195972071058</v>
      </c>
      <c r="S15" s="2">
        <v>116.35389240817734</v>
      </c>
      <c r="T15" s="2">
        <v>2795.9788531471781</v>
      </c>
      <c r="U15" s="2">
        <v>2795.9788531471781</v>
      </c>
    </row>
  </sheetData>
  <pageMargins left="0.7" right="0.7" top="0.78740157499999996" bottom="0.78740157499999996"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8"/>
  <dimension ref="A3:K35554"/>
  <sheetViews>
    <sheetView workbookViewId="0">
      <selection activeCell="A20" sqref="A20:B20"/>
    </sheetView>
  </sheetViews>
  <sheetFormatPr baseColWidth="10" defaultRowHeight="15" x14ac:dyDescent="0.25"/>
  <cols>
    <col min="1" max="1" width="22.42578125" customWidth="1"/>
    <col min="2" max="2" width="25.28515625" customWidth="1"/>
    <col min="3" max="3" width="12" customWidth="1"/>
    <col min="4" max="4" width="12" bestFit="1" customWidth="1"/>
    <col min="5" max="5" width="12" customWidth="1"/>
    <col min="6" max="6" width="12" bestFit="1" customWidth="1"/>
    <col min="7" max="9" width="12" customWidth="1"/>
    <col min="10" max="10" width="12" bestFit="1" customWidth="1"/>
    <col min="11" max="11" width="12" customWidth="1"/>
    <col min="12" max="12" width="12" bestFit="1" customWidth="1"/>
    <col min="13" max="15" width="12" customWidth="1"/>
    <col min="16" max="16" width="12" bestFit="1" customWidth="1"/>
    <col min="17" max="19" width="12" customWidth="1"/>
    <col min="20" max="20" width="12" bestFit="1" customWidth="1"/>
    <col min="21" max="21" width="12" customWidth="1"/>
    <col min="22" max="22" width="15.5703125" bestFit="1" customWidth="1"/>
    <col min="23" max="23" width="12" customWidth="1"/>
    <col min="24" max="25" width="11" customWidth="1"/>
    <col min="26" max="26" width="12" bestFit="1" customWidth="1"/>
    <col min="27" max="27" width="12" customWidth="1"/>
    <col min="28" max="28" width="11" customWidth="1"/>
    <col min="29" max="29" width="12" customWidth="1"/>
    <col min="30" max="30" width="12" bestFit="1" customWidth="1"/>
    <col min="31" max="31" width="10" customWidth="1"/>
    <col min="32" max="32" width="12" bestFit="1" customWidth="1"/>
    <col min="33" max="34" width="12" customWidth="1"/>
    <col min="35" max="35" width="13" customWidth="1"/>
    <col min="36" max="39" width="12" customWidth="1"/>
    <col min="40" max="43" width="12" bestFit="1" customWidth="1"/>
    <col min="44" max="45" width="11" customWidth="1"/>
    <col min="46" max="46" width="12" customWidth="1"/>
    <col min="47" max="48" width="12" bestFit="1" customWidth="1"/>
    <col min="49" max="50" width="11" customWidth="1"/>
    <col min="51" max="51" width="12" bestFit="1" customWidth="1"/>
    <col min="52" max="52" width="13" bestFit="1" customWidth="1"/>
    <col min="53" max="54" width="12" bestFit="1" customWidth="1"/>
    <col min="55" max="55" width="12" customWidth="1"/>
    <col min="56" max="60" width="12" bestFit="1" customWidth="1"/>
    <col min="61" max="61" width="11" customWidth="1"/>
    <col min="62" max="63" width="12" bestFit="1" customWidth="1"/>
    <col min="64" max="64" width="11" customWidth="1"/>
    <col min="65" max="65" width="12" bestFit="1" customWidth="1"/>
    <col min="66" max="66" width="11" customWidth="1"/>
    <col min="67" max="68" width="12" bestFit="1" customWidth="1"/>
    <col min="69" max="69" width="13" bestFit="1" customWidth="1"/>
    <col min="70" max="70" width="10" customWidth="1"/>
    <col min="71" max="72" width="12" bestFit="1" customWidth="1"/>
    <col min="73" max="73" width="12" customWidth="1"/>
    <col min="74" max="76" width="12" bestFit="1" customWidth="1"/>
    <col min="77" max="77" width="12" customWidth="1"/>
    <col min="78" max="83" width="12" bestFit="1" customWidth="1"/>
    <col min="84" max="84" width="10" customWidth="1"/>
    <col min="85" max="85" width="12" bestFit="1" customWidth="1"/>
    <col min="86" max="86" width="13" bestFit="1" customWidth="1"/>
    <col min="87" max="91" width="12" bestFit="1" customWidth="1"/>
    <col min="92" max="92" width="12" customWidth="1"/>
    <col min="93" max="98" width="12" bestFit="1" customWidth="1"/>
    <col min="99" max="99" width="10" customWidth="1"/>
    <col min="100" max="101" width="12" bestFit="1" customWidth="1"/>
    <col min="102" max="102" width="11" customWidth="1"/>
    <col min="103" max="103" width="13" bestFit="1" customWidth="1"/>
    <col min="104" max="104" width="15.5703125" bestFit="1" customWidth="1"/>
    <col min="105" max="106" width="12" bestFit="1" customWidth="1"/>
    <col min="107" max="107" width="12.85546875" bestFit="1" customWidth="1"/>
    <col min="108" max="108" width="12" bestFit="1" customWidth="1"/>
    <col min="109" max="109" width="12" customWidth="1"/>
    <col min="110" max="121" width="12" bestFit="1" customWidth="1"/>
    <col min="122" max="122" width="12.42578125" bestFit="1" customWidth="1"/>
    <col min="123" max="126" width="12" bestFit="1" customWidth="1"/>
    <col min="127" max="127" width="12" customWidth="1"/>
    <col min="128" max="137" width="12" bestFit="1" customWidth="1"/>
    <col min="138" max="138" width="12.42578125" bestFit="1" customWidth="1"/>
    <col min="139" max="144" width="12" bestFit="1" customWidth="1"/>
    <col min="145" max="145" width="12" customWidth="1"/>
    <col min="146" max="152" width="12" bestFit="1" customWidth="1"/>
    <col min="153" max="153" width="12.28515625" bestFit="1" customWidth="1"/>
    <col min="154" max="162" width="12" bestFit="1" customWidth="1"/>
    <col min="163" max="163" width="12" customWidth="1"/>
    <col min="164" max="167" width="12" bestFit="1" customWidth="1"/>
    <col min="168" max="168" width="12.5703125" bestFit="1" customWidth="1"/>
    <col min="169" max="180" width="12" bestFit="1" customWidth="1"/>
    <col min="181" max="181" width="12" customWidth="1"/>
    <col min="182" max="182" width="12.5703125" bestFit="1" customWidth="1"/>
    <col min="183" max="196" width="12" bestFit="1" customWidth="1"/>
    <col min="197" max="197" width="13.5703125" bestFit="1" customWidth="1"/>
    <col min="198" max="198" width="12" bestFit="1" customWidth="1"/>
    <col min="199" max="199" width="12" customWidth="1"/>
    <col min="200" max="209" width="12" bestFit="1" customWidth="1"/>
    <col min="210" max="210" width="12.42578125" bestFit="1" customWidth="1"/>
    <col min="211" max="216" width="12" bestFit="1" customWidth="1"/>
    <col min="217" max="217" width="12" customWidth="1"/>
    <col min="218" max="224" width="12" bestFit="1" customWidth="1"/>
    <col min="225" max="225" width="12.5703125" bestFit="1" customWidth="1"/>
    <col min="226" max="234" width="12" bestFit="1" customWidth="1"/>
    <col min="235" max="235" width="12" customWidth="1"/>
    <col min="236" max="239" width="12" bestFit="1" customWidth="1"/>
    <col min="240" max="240" width="13" bestFit="1" customWidth="1"/>
    <col min="241" max="252" width="12" bestFit="1" customWidth="1"/>
    <col min="253" max="253" width="12" customWidth="1"/>
    <col min="254" max="254" width="12" bestFit="1" customWidth="1"/>
    <col min="255" max="255" width="12.7109375" bestFit="1" customWidth="1"/>
    <col min="256" max="256" width="13.42578125" bestFit="1" customWidth="1"/>
    <col min="257" max="257" width="15.5703125" bestFit="1" customWidth="1"/>
    <col min="258" max="270" width="12" bestFit="1" customWidth="1"/>
    <col min="271" max="271" width="12.42578125" bestFit="1" customWidth="1"/>
    <col min="272" max="288" width="12" bestFit="1" customWidth="1"/>
    <col min="289" max="289" width="12.5703125" bestFit="1" customWidth="1"/>
    <col min="290" max="306" width="12" bestFit="1" customWidth="1"/>
    <col min="307" max="307" width="13" bestFit="1" customWidth="1"/>
    <col min="308" max="324" width="12" bestFit="1" customWidth="1"/>
    <col min="325" max="325" width="12.7109375" bestFit="1" customWidth="1"/>
    <col min="326" max="326" width="15.5703125" bestFit="1" customWidth="1"/>
  </cols>
  <sheetData>
    <row r="3" spans="1:2" x14ac:dyDescent="0.25">
      <c r="A3" s="4" t="s">
        <v>3</v>
      </c>
      <c r="B3" t="s">
        <v>102</v>
      </c>
    </row>
    <row r="4" spans="1:2" x14ac:dyDescent="0.25">
      <c r="A4" s="1" t="s">
        <v>10</v>
      </c>
      <c r="B4" s="2">
        <v>44336.069817448682</v>
      </c>
    </row>
    <row r="5" spans="1:2" x14ac:dyDescent="0.25">
      <c r="A5" s="3" t="s">
        <v>27</v>
      </c>
      <c r="B5" s="2">
        <v>1543.5393896581159</v>
      </c>
    </row>
    <row r="6" spans="1:2" x14ac:dyDescent="0.25">
      <c r="A6" s="6" t="s">
        <v>228</v>
      </c>
      <c r="B6" s="2">
        <v>4.0309099062540747</v>
      </c>
    </row>
    <row r="7" spans="1:2" x14ac:dyDescent="0.25">
      <c r="A7" s="28" t="s">
        <v>79</v>
      </c>
      <c r="B7" s="2">
        <v>5.2051850871257112E-2</v>
      </c>
    </row>
    <row r="8" spans="1:2" x14ac:dyDescent="0.25">
      <c r="A8" s="28" t="s">
        <v>86</v>
      </c>
      <c r="B8" s="2">
        <v>6.9714078945173952E-2</v>
      </c>
    </row>
    <row r="9" spans="1:2" x14ac:dyDescent="0.25">
      <c r="A9" s="28" t="s">
        <v>87</v>
      </c>
      <c r="B9" s="2">
        <v>0.17971513549594895</v>
      </c>
    </row>
    <row r="10" spans="1:2" x14ac:dyDescent="0.25">
      <c r="A10" s="28" t="s">
        <v>31</v>
      </c>
      <c r="B10" s="2">
        <v>0.43488137111525832</v>
      </c>
    </row>
    <row r="11" spans="1:2" x14ac:dyDescent="0.25">
      <c r="A11" s="28" t="s">
        <v>29</v>
      </c>
      <c r="B11" s="2">
        <v>0.41032924520804626</v>
      </c>
    </row>
    <row r="12" spans="1:2" x14ac:dyDescent="0.25">
      <c r="A12" s="28" t="s">
        <v>30</v>
      </c>
      <c r="B12" s="2">
        <v>1.0859970256001621</v>
      </c>
    </row>
    <row r="13" spans="1:2" x14ac:dyDescent="0.25">
      <c r="A13" s="28" t="s">
        <v>88</v>
      </c>
      <c r="B13" s="2">
        <v>0.12150268706541746</v>
      </c>
    </row>
    <row r="14" spans="1:2" x14ac:dyDescent="0.25">
      <c r="A14" s="28" t="s">
        <v>80</v>
      </c>
      <c r="B14" s="2">
        <v>1.9364660014691316E-2</v>
      </c>
    </row>
    <row r="15" spans="1:2" x14ac:dyDescent="0.25">
      <c r="A15" s="28" t="s">
        <v>84</v>
      </c>
      <c r="B15" s="2">
        <v>0.19997257100467794</v>
      </c>
    </row>
    <row r="16" spans="1:2" x14ac:dyDescent="0.25">
      <c r="A16" s="28" t="s">
        <v>85</v>
      </c>
      <c r="B16" s="2">
        <v>0.82935368591189884</v>
      </c>
    </row>
    <row r="17" spans="1:2" x14ac:dyDescent="0.25">
      <c r="A17" s="28" t="s">
        <v>82</v>
      </c>
      <c r="B17" s="2">
        <v>0.62802759502154271</v>
      </c>
    </row>
    <row r="18" spans="1:2" x14ac:dyDescent="0.25">
      <c r="A18" s="6" t="s">
        <v>239</v>
      </c>
      <c r="B18" s="2">
        <v>8.2155149622487667</v>
      </c>
    </row>
    <row r="19" spans="1:2" x14ac:dyDescent="0.25">
      <c r="A19" s="28" t="s">
        <v>79</v>
      </c>
      <c r="B19" s="2">
        <v>3.2309668264006723E-3</v>
      </c>
    </row>
    <row r="20" spans="1:2" x14ac:dyDescent="0.25">
      <c r="A20" s="28" t="s">
        <v>87</v>
      </c>
      <c r="B20" s="2">
        <v>1.1973073524394844</v>
      </c>
    </row>
    <row r="21" spans="1:2" x14ac:dyDescent="0.25">
      <c r="A21" s="28" t="s">
        <v>31</v>
      </c>
      <c r="B21" s="2">
        <v>0.57630189323397274</v>
      </c>
    </row>
    <row r="22" spans="1:2" x14ac:dyDescent="0.25">
      <c r="A22" s="28" t="s">
        <v>29</v>
      </c>
      <c r="B22" s="2">
        <v>0.87993193517639734</v>
      </c>
    </row>
    <row r="23" spans="1:2" x14ac:dyDescent="0.25">
      <c r="A23" s="28" t="s">
        <v>30</v>
      </c>
      <c r="B23" s="2">
        <v>0.91733161500404825</v>
      </c>
    </row>
    <row r="24" spans="1:2" x14ac:dyDescent="0.25">
      <c r="A24" s="28" t="s">
        <v>88</v>
      </c>
      <c r="B24" s="2">
        <v>0.16210119985851312</v>
      </c>
    </row>
    <row r="25" spans="1:2" x14ac:dyDescent="0.25">
      <c r="A25" s="28" t="s">
        <v>80</v>
      </c>
      <c r="B25" s="2">
        <v>0.24527863001814024</v>
      </c>
    </row>
    <row r="26" spans="1:2" x14ac:dyDescent="0.25">
      <c r="A26" s="28" t="s">
        <v>84</v>
      </c>
      <c r="B26" s="2">
        <v>0.9010278998711948</v>
      </c>
    </row>
    <row r="27" spans="1:2" x14ac:dyDescent="0.25">
      <c r="A27" s="28" t="s">
        <v>85</v>
      </c>
      <c r="B27" s="2">
        <v>2.4063576737441421</v>
      </c>
    </row>
    <row r="28" spans="1:2" x14ac:dyDescent="0.25">
      <c r="A28" s="28" t="s">
        <v>82</v>
      </c>
      <c r="B28" s="2">
        <v>0.92664579607647335</v>
      </c>
    </row>
    <row r="29" spans="1:2" x14ac:dyDescent="0.25">
      <c r="A29" s="6" t="s">
        <v>241</v>
      </c>
      <c r="B29" s="2">
        <v>127.05678619105103</v>
      </c>
    </row>
    <row r="30" spans="1:2" x14ac:dyDescent="0.25">
      <c r="A30" s="28" t="s">
        <v>79</v>
      </c>
      <c r="B30" s="2">
        <v>3.3922069090322164</v>
      </c>
    </row>
    <row r="31" spans="1:2" x14ac:dyDescent="0.25">
      <c r="A31" s="28" t="s">
        <v>86</v>
      </c>
      <c r="B31" s="2">
        <v>1.563618496861346</v>
      </c>
    </row>
    <row r="32" spans="1:2" x14ac:dyDescent="0.25">
      <c r="A32" s="28" t="s">
        <v>87</v>
      </c>
      <c r="B32" s="2">
        <v>6.052338038092854</v>
      </c>
    </row>
    <row r="33" spans="1:11" x14ac:dyDescent="0.25">
      <c r="A33" s="28" t="s">
        <v>31</v>
      </c>
      <c r="B33" s="2">
        <v>18.656834488686098</v>
      </c>
    </row>
    <row r="34" spans="1:11" x14ac:dyDescent="0.25">
      <c r="A34" s="28" t="s">
        <v>29</v>
      </c>
      <c r="B34" s="2">
        <v>9.8064606566086034</v>
      </c>
    </row>
    <row r="35" spans="1:11" x14ac:dyDescent="0.25">
      <c r="A35" s="28" t="s">
        <v>30</v>
      </c>
      <c r="B35" s="2">
        <v>22.832506773895826</v>
      </c>
    </row>
    <row r="36" spans="1:11" x14ac:dyDescent="0.25">
      <c r="A36" s="28" t="s">
        <v>88</v>
      </c>
      <c r="B36" s="2">
        <v>14.869001422031323</v>
      </c>
    </row>
    <row r="37" spans="1:11" x14ac:dyDescent="0.25">
      <c r="A37" s="28" t="s">
        <v>80</v>
      </c>
      <c r="B37" s="2">
        <v>1.9896051468781832</v>
      </c>
    </row>
    <row r="38" spans="1:11" x14ac:dyDescent="0.25">
      <c r="A38" s="28" t="s">
        <v>84</v>
      </c>
      <c r="B38" s="2">
        <v>8.713006424533889</v>
      </c>
      <c r="K38" t="s">
        <v>26</v>
      </c>
    </row>
    <row r="39" spans="1:11" x14ac:dyDescent="0.25">
      <c r="A39" s="28" t="s">
        <v>85</v>
      </c>
      <c r="B39" s="2">
        <v>15.757465579064329</v>
      </c>
      <c r="K39" t="s">
        <v>1</v>
      </c>
    </row>
    <row r="40" spans="1:11" x14ac:dyDescent="0.25">
      <c r="A40" s="28" t="s">
        <v>82</v>
      </c>
      <c r="B40" s="2">
        <v>23.423742255366385</v>
      </c>
      <c r="K40" t="s">
        <v>27</v>
      </c>
    </row>
    <row r="41" spans="1:11" x14ac:dyDescent="0.25">
      <c r="A41" s="6" t="s">
        <v>19</v>
      </c>
      <c r="B41" s="2">
        <v>4.1882181404186376</v>
      </c>
      <c r="K41" t="s">
        <v>114</v>
      </c>
    </row>
    <row r="42" spans="1:11" x14ac:dyDescent="0.25">
      <c r="A42" s="28" t="s">
        <v>79</v>
      </c>
      <c r="B42" s="2">
        <v>0.19197951521360529</v>
      </c>
      <c r="K42" t="s">
        <v>31</v>
      </c>
    </row>
    <row r="43" spans="1:11" x14ac:dyDescent="0.25">
      <c r="A43" s="28" t="s">
        <v>86</v>
      </c>
      <c r="B43" s="2">
        <v>1.0334275170253414E-2</v>
      </c>
      <c r="K43" t="s">
        <v>28</v>
      </c>
    </row>
    <row r="44" spans="1:11" x14ac:dyDescent="0.25">
      <c r="A44" s="28" t="s">
        <v>87</v>
      </c>
      <c r="B44" s="2">
        <v>1.0861641823838825E-2</v>
      </c>
      <c r="K44" t="s">
        <v>29</v>
      </c>
    </row>
    <row r="45" spans="1:11" x14ac:dyDescent="0.25">
      <c r="A45" s="28" t="s">
        <v>31</v>
      </c>
      <c r="B45" s="2">
        <v>3.4177934917515029E-2</v>
      </c>
      <c r="K45" t="s">
        <v>30</v>
      </c>
    </row>
    <row r="46" spans="1:11" x14ac:dyDescent="0.25">
      <c r="A46" s="28" t="s">
        <v>29</v>
      </c>
      <c r="B46" s="2">
        <v>0.2982884398812114</v>
      </c>
      <c r="K46" t="s">
        <v>68</v>
      </c>
    </row>
    <row r="47" spans="1:11" x14ac:dyDescent="0.25">
      <c r="A47" s="28" t="s">
        <v>30</v>
      </c>
      <c r="B47" s="2">
        <v>1.7216309748209706</v>
      </c>
      <c r="K47" t="s">
        <v>32</v>
      </c>
    </row>
    <row r="48" spans="1:11" x14ac:dyDescent="0.25">
      <c r="A48" s="28" t="s">
        <v>88</v>
      </c>
      <c r="B48" s="2">
        <v>2.8529319868093327E-2</v>
      </c>
      <c r="K48" t="s">
        <v>88</v>
      </c>
    </row>
    <row r="49" spans="1:11" x14ac:dyDescent="0.25">
      <c r="A49" s="28" t="s">
        <v>80</v>
      </c>
      <c r="B49" s="2">
        <v>2.9827030791033396E-2</v>
      </c>
      <c r="K49" t="s">
        <v>82</v>
      </c>
    </row>
    <row r="50" spans="1:11" x14ac:dyDescent="0.25">
      <c r="A50" s="28" t="s">
        <v>84</v>
      </c>
      <c r="B50" s="2">
        <v>8.892413637118941E-3</v>
      </c>
      <c r="K50" t="s">
        <v>79</v>
      </c>
    </row>
    <row r="51" spans="1:11" x14ac:dyDescent="0.25">
      <c r="A51" s="28" t="s">
        <v>85</v>
      </c>
      <c r="B51" s="2">
        <v>0.16292850661028369</v>
      </c>
      <c r="K51" t="s">
        <v>87</v>
      </c>
    </row>
    <row r="52" spans="1:11" x14ac:dyDescent="0.25">
      <c r="A52" s="28" t="s">
        <v>82</v>
      </c>
      <c r="B52" s="2">
        <v>1.6907680876847135</v>
      </c>
      <c r="K52" t="s">
        <v>80</v>
      </c>
    </row>
    <row r="53" spans="1:11" x14ac:dyDescent="0.25">
      <c r="A53" s="6" t="s">
        <v>243</v>
      </c>
      <c r="B53" s="2">
        <v>27.074482197289274</v>
      </c>
      <c r="K53" t="s">
        <v>84</v>
      </c>
    </row>
    <row r="54" spans="1:11" x14ac:dyDescent="0.25">
      <c r="A54" s="28" t="s">
        <v>79</v>
      </c>
      <c r="B54" s="2">
        <v>9.8026047245494963E-2</v>
      </c>
      <c r="K54" t="s">
        <v>86</v>
      </c>
    </row>
    <row r="55" spans="1:11" x14ac:dyDescent="0.25">
      <c r="A55" s="28" t="s">
        <v>86</v>
      </c>
      <c r="B55" s="2">
        <v>0.23197325885424749</v>
      </c>
      <c r="K55" t="s">
        <v>83</v>
      </c>
    </row>
    <row r="56" spans="1:11" x14ac:dyDescent="0.25">
      <c r="A56" s="28" t="s">
        <v>87</v>
      </c>
      <c r="B56" s="2">
        <v>2.0506279850456339</v>
      </c>
      <c r="K56" t="s">
        <v>81</v>
      </c>
    </row>
    <row r="57" spans="1:11" x14ac:dyDescent="0.25">
      <c r="A57" s="28" t="s">
        <v>31</v>
      </c>
      <c r="B57" s="2">
        <v>4.8637611589647216</v>
      </c>
      <c r="K57" t="s">
        <v>85</v>
      </c>
    </row>
    <row r="58" spans="1:11" x14ac:dyDescent="0.25">
      <c r="A58" s="28" t="s">
        <v>29</v>
      </c>
      <c r="B58" s="2">
        <v>4.3318492280429464</v>
      </c>
    </row>
    <row r="59" spans="1:11" x14ac:dyDescent="0.25">
      <c r="A59" s="28" t="s">
        <v>30</v>
      </c>
      <c r="B59" s="2">
        <v>7.8596023538156405</v>
      </c>
    </row>
    <row r="60" spans="1:11" x14ac:dyDescent="0.25">
      <c r="A60" s="28" t="s">
        <v>88</v>
      </c>
      <c r="B60" s="2">
        <v>1.1416141581883061</v>
      </c>
    </row>
    <row r="61" spans="1:11" x14ac:dyDescent="0.25">
      <c r="A61" s="28" t="s">
        <v>80</v>
      </c>
      <c r="B61" s="2">
        <v>5.216353896189882E-2</v>
      </c>
    </row>
    <row r="62" spans="1:11" x14ac:dyDescent="0.25">
      <c r="A62" s="28" t="s">
        <v>84</v>
      </c>
      <c r="B62" s="2">
        <v>0.55915212793241753</v>
      </c>
    </row>
    <row r="63" spans="1:11" x14ac:dyDescent="0.25">
      <c r="A63" s="28" t="s">
        <v>85</v>
      </c>
      <c r="B63" s="2">
        <v>2.6896831463944584</v>
      </c>
    </row>
    <row r="64" spans="1:11" x14ac:dyDescent="0.25">
      <c r="A64" s="28" t="s">
        <v>82</v>
      </c>
      <c r="B64" s="2">
        <v>3.1960291938435077</v>
      </c>
    </row>
    <row r="65" spans="1:2" x14ac:dyDescent="0.25">
      <c r="A65" s="6" t="s">
        <v>245</v>
      </c>
      <c r="B65" s="2">
        <v>17.995388523202411</v>
      </c>
    </row>
    <row r="66" spans="1:2" x14ac:dyDescent="0.25">
      <c r="A66" s="28" t="s">
        <v>79</v>
      </c>
      <c r="B66" s="2">
        <v>0.18077574320451506</v>
      </c>
    </row>
    <row r="67" spans="1:2" x14ac:dyDescent="0.25">
      <c r="A67" s="28" t="s">
        <v>86</v>
      </c>
      <c r="B67" s="2">
        <v>0.14339236114026893</v>
      </c>
    </row>
    <row r="68" spans="1:2" x14ac:dyDescent="0.25">
      <c r="A68" s="28" t="s">
        <v>87</v>
      </c>
      <c r="B68" s="2">
        <v>0.90251664799688491</v>
      </c>
    </row>
    <row r="69" spans="1:2" x14ac:dyDescent="0.25">
      <c r="A69" s="28" t="s">
        <v>31</v>
      </c>
      <c r="B69" s="2">
        <v>3.3364667923944751</v>
      </c>
    </row>
    <row r="70" spans="1:2" x14ac:dyDescent="0.25">
      <c r="A70" s="28" t="s">
        <v>29</v>
      </c>
      <c r="B70" s="2">
        <v>2.3222471861576848</v>
      </c>
    </row>
    <row r="71" spans="1:2" x14ac:dyDescent="0.25">
      <c r="A71" s="28" t="s">
        <v>30</v>
      </c>
      <c r="B71" s="2">
        <v>3.9003750768544325</v>
      </c>
    </row>
    <row r="72" spans="1:2" x14ac:dyDescent="0.25">
      <c r="A72" s="28" t="s">
        <v>88</v>
      </c>
      <c r="B72" s="2">
        <v>1.3120825565604572</v>
      </c>
    </row>
    <row r="73" spans="1:2" x14ac:dyDescent="0.25">
      <c r="A73" s="28" t="s">
        <v>80</v>
      </c>
      <c r="B73" s="2">
        <v>0.47737005359535956</v>
      </c>
    </row>
    <row r="74" spans="1:2" x14ac:dyDescent="0.25">
      <c r="A74" s="28" t="s">
        <v>84</v>
      </c>
      <c r="B74" s="2">
        <v>1.0370074083597784</v>
      </c>
    </row>
    <row r="75" spans="1:2" x14ac:dyDescent="0.25">
      <c r="A75" s="28" t="s">
        <v>85</v>
      </c>
      <c r="B75" s="2">
        <v>1.8905485313768176</v>
      </c>
    </row>
    <row r="76" spans="1:2" x14ac:dyDescent="0.25">
      <c r="A76" s="28" t="s">
        <v>82</v>
      </c>
      <c r="B76" s="2">
        <v>2.4926061655617384</v>
      </c>
    </row>
    <row r="77" spans="1:2" x14ac:dyDescent="0.25">
      <c r="A77" s="6" t="s">
        <v>247</v>
      </c>
      <c r="B77" s="2">
        <v>251.33441644575737</v>
      </c>
    </row>
    <row r="78" spans="1:2" x14ac:dyDescent="0.25">
      <c r="A78" s="28" t="s">
        <v>79</v>
      </c>
      <c r="B78" s="2">
        <v>4.9764361230493659</v>
      </c>
    </row>
    <row r="79" spans="1:2" x14ac:dyDescent="0.25">
      <c r="A79" s="28" t="s">
        <v>86</v>
      </c>
      <c r="B79" s="2">
        <v>3.0876269232769733</v>
      </c>
    </row>
    <row r="80" spans="1:2" x14ac:dyDescent="0.25">
      <c r="A80" s="28" t="s">
        <v>87</v>
      </c>
      <c r="B80" s="2">
        <v>14.024136533529939</v>
      </c>
    </row>
    <row r="81" spans="1:2" x14ac:dyDescent="0.25">
      <c r="A81" s="28" t="s">
        <v>31</v>
      </c>
      <c r="B81" s="2">
        <v>30.25631773489723</v>
      </c>
    </row>
    <row r="82" spans="1:2" x14ac:dyDescent="0.25">
      <c r="A82" s="28" t="s">
        <v>29</v>
      </c>
      <c r="B82" s="2">
        <v>16.352689546469669</v>
      </c>
    </row>
    <row r="83" spans="1:2" x14ac:dyDescent="0.25">
      <c r="A83" s="28" t="s">
        <v>30</v>
      </c>
      <c r="B83" s="2">
        <v>40.062419576705381</v>
      </c>
    </row>
    <row r="84" spans="1:2" x14ac:dyDescent="0.25">
      <c r="A84" s="28" t="s">
        <v>88</v>
      </c>
      <c r="B84" s="2">
        <v>26.943547772182207</v>
      </c>
    </row>
    <row r="85" spans="1:2" x14ac:dyDescent="0.25">
      <c r="A85" s="28" t="s">
        <v>80</v>
      </c>
      <c r="B85" s="2">
        <v>7.1229672039467422</v>
      </c>
    </row>
    <row r="86" spans="1:2" x14ac:dyDescent="0.25">
      <c r="A86" s="28" t="s">
        <v>84</v>
      </c>
      <c r="B86" s="2">
        <v>39.327278476249738</v>
      </c>
    </row>
    <row r="87" spans="1:2" x14ac:dyDescent="0.25">
      <c r="A87" s="28" t="s">
        <v>85</v>
      </c>
      <c r="B87" s="2">
        <v>34.472768348460932</v>
      </c>
    </row>
    <row r="88" spans="1:2" x14ac:dyDescent="0.25">
      <c r="A88" s="28" t="s">
        <v>82</v>
      </c>
      <c r="B88" s="2">
        <v>34.70822820698919</v>
      </c>
    </row>
    <row r="89" spans="1:2" x14ac:dyDescent="0.25">
      <c r="A89" s="6" t="s">
        <v>20</v>
      </c>
      <c r="B89" s="2">
        <v>133.123497581734</v>
      </c>
    </row>
    <row r="90" spans="1:2" x14ac:dyDescent="0.25">
      <c r="A90" s="28" t="s">
        <v>79</v>
      </c>
      <c r="B90" s="2">
        <v>1.8323425756480434</v>
      </c>
    </row>
    <row r="91" spans="1:2" x14ac:dyDescent="0.25">
      <c r="A91" s="28" t="s">
        <v>86</v>
      </c>
      <c r="B91" s="2">
        <v>2.8030984544254625</v>
      </c>
    </row>
    <row r="92" spans="1:2" x14ac:dyDescent="0.25">
      <c r="A92" s="28" t="s">
        <v>87</v>
      </c>
      <c r="B92" s="2">
        <v>6.9902949838302106</v>
      </c>
    </row>
    <row r="93" spans="1:2" x14ac:dyDescent="0.25">
      <c r="A93" s="28" t="s">
        <v>31</v>
      </c>
      <c r="B93" s="2">
        <v>15.833369025007604</v>
      </c>
    </row>
    <row r="94" spans="1:2" x14ac:dyDescent="0.25">
      <c r="A94" s="28" t="s">
        <v>29</v>
      </c>
      <c r="B94" s="2">
        <v>9.217541140934463</v>
      </c>
    </row>
    <row r="95" spans="1:2" x14ac:dyDescent="0.25">
      <c r="A95" s="28" t="s">
        <v>30</v>
      </c>
      <c r="B95" s="2">
        <v>19.27493576240289</v>
      </c>
    </row>
    <row r="96" spans="1:2" x14ac:dyDescent="0.25">
      <c r="A96" s="28" t="s">
        <v>88</v>
      </c>
      <c r="B96" s="2">
        <v>19.111015609130138</v>
      </c>
    </row>
    <row r="97" spans="1:2" x14ac:dyDescent="0.25">
      <c r="A97" s="28" t="s">
        <v>80</v>
      </c>
      <c r="B97" s="2">
        <v>1.0297806547314854</v>
      </c>
    </row>
    <row r="98" spans="1:2" x14ac:dyDescent="0.25">
      <c r="A98" s="28" t="s">
        <v>84</v>
      </c>
      <c r="B98" s="2">
        <v>22.19106869600898</v>
      </c>
    </row>
    <row r="99" spans="1:2" x14ac:dyDescent="0.25">
      <c r="A99" s="28" t="s">
        <v>85</v>
      </c>
      <c r="B99" s="2">
        <v>13.773413479684297</v>
      </c>
    </row>
    <row r="100" spans="1:2" x14ac:dyDescent="0.25">
      <c r="A100" s="28" t="s">
        <v>82</v>
      </c>
      <c r="B100" s="2">
        <v>21.066637199930437</v>
      </c>
    </row>
    <row r="101" spans="1:2" x14ac:dyDescent="0.25">
      <c r="A101" s="6" t="s">
        <v>21</v>
      </c>
      <c r="B101" s="2">
        <v>22.562255010979502</v>
      </c>
    </row>
    <row r="102" spans="1:2" x14ac:dyDescent="0.25">
      <c r="A102" s="28" t="s">
        <v>79</v>
      </c>
      <c r="B102" s="2">
        <v>0.381329245056727</v>
      </c>
    </row>
    <row r="103" spans="1:2" x14ac:dyDescent="0.25">
      <c r="A103" s="28" t="s">
        <v>86</v>
      </c>
      <c r="B103" s="2">
        <v>0.1039005058040211</v>
      </c>
    </row>
    <row r="104" spans="1:2" x14ac:dyDescent="0.25">
      <c r="A104" s="28" t="s">
        <v>87</v>
      </c>
      <c r="B104" s="2">
        <v>0.24228453487486556</v>
      </c>
    </row>
    <row r="105" spans="1:2" x14ac:dyDescent="0.25">
      <c r="A105" s="28" t="s">
        <v>31</v>
      </c>
      <c r="B105" s="2">
        <v>2.7088257453452984</v>
      </c>
    </row>
    <row r="106" spans="1:2" x14ac:dyDescent="0.25">
      <c r="A106" s="28" t="s">
        <v>29</v>
      </c>
      <c r="B106" s="2">
        <v>1.1844440901870412</v>
      </c>
    </row>
    <row r="107" spans="1:2" x14ac:dyDescent="0.25">
      <c r="A107" s="28" t="s">
        <v>30</v>
      </c>
      <c r="B107" s="2">
        <v>4.980754433171831</v>
      </c>
    </row>
    <row r="108" spans="1:2" x14ac:dyDescent="0.25">
      <c r="A108" s="28" t="s">
        <v>88</v>
      </c>
      <c r="B108" s="2">
        <v>1.9797608568249343</v>
      </c>
    </row>
    <row r="109" spans="1:2" x14ac:dyDescent="0.25">
      <c r="A109" s="28" t="s">
        <v>80</v>
      </c>
      <c r="B109" s="2">
        <v>0.49204879088956704</v>
      </c>
    </row>
    <row r="110" spans="1:2" x14ac:dyDescent="0.25">
      <c r="A110" s="28" t="s">
        <v>84</v>
      </c>
      <c r="B110" s="2">
        <v>1.9898021198460523</v>
      </c>
    </row>
    <row r="111" spans="1:2" x14ac:dyDescent="0.25">
      <c r="A111" s="28" t="s">
        <v>85</v>
      </c>
      <c r="B111" s="2">
        <v>1.4268505371994817</v>
      </c>
    </row>
    <row r="112" spans="1:2" x14ac:dyDescent="0.25">
      <c r="A112" s="28" t="s">
        <v>82</v>
      </c>
      <c r="B112" s="2">
        <v>7.0722541517796813</v>
      </c>
    </row>
    <row r="113" spans="1:2" x14ac:dyDescent="0.25">
      <c r="A113" s="6" t="s">
        <v>22</v>
      </c>
      <c r="B113" s="2">
        <v>8.548666844229043</v>
      </c>
    </row>
    <row r="114" spans="1:2" x14ac:dyDescent="0.25">
      <c r="A114" s="28" t="s">
        <v>79</v>
      </c>
      <c r="B114" s="2">
        <v>9.2476977873538257E-2</v>
      </c>
    </row>
    <row r="115" spans="1:2" x14ac:dyDescent="0.25">
      <c r="A115" s="28" t="s">
        <v>86</v>
      </c>
      <c r="B115" s="2">
        <v>0.13509519288062305</v>
      </c>
    </row>
    <row r="116" spans="1:2" x14ac:dyDescent="0.25">
      <c r="A116" s="28" t="s">
        <v>87</v>
      </c>
      <c r="B116" s="2">
        <v>0.39847643384529147</v>
      </c>
    </row>
    <row r="117" spans="1:2" x14ac:dyDescent="0.25">
      <c r="A117" s="28" t="s">
        <v>31</v>
      </c>
      <c r="B117" s="2">
        <v>1.1722607498198105</v>
      </c>
    </row>
    <row r="118" spans="1:2" x14ac:dyDescent="0.25">
      <c r="A118" s="28" t="s">
        <v>29</v>
      </c>
      <c r="B118" s="2">
        <v>0.86653157231900713</v>
      </c>
    </row>
    <row r="119" spans="1:2" x14ac:dyDescent="0.25">
      <c r="A119" s="28" t="s">
        <v>30</v>
      </c>
      <c r="B119" s="2">
        <v>1.9104864215952289</v>
      </c>
    </row>
    <row r="120" spans="1:2" x14ac:dyDescent="0.25">
      <c r="A120" s="28" t="s">
        <v>88</v>
      </c>
      <c r="B120" s="2">
        <v>0.71940823374538476</v>
      </c>
    </row>
    <row r="121" spans="1:2" x14ac:dyDescent="0.25">
      <c r="A121" s="28" t="s">
        <v>80</v>
      </c>
      <c r="B121" s="2">
        <v>0.11788848443369843</v>
      </c>
    </row>
    <row r="122" spans="1:2" x14ac:dyDescent="0.25">
      <c r="A122" s="28" t="s">
        <v>84</v>
      </c>
      <c r="B122" s="2">
        <v>0.55401003153274631</v>
      </c>
    </row>
    <row r="123" spans="1:2" x14ac:dyDescent="0.25">
      <c r="A123" s="28" t="s">
        <v>85</v>
      </c>
      <c r="B123" s="2">
        <v>0.92156305169740371</v>
      </c>
    </row>
    <row r="124" spans="1:2" x14ac:dyDescent="0.25">
      <c r="A124" s="28" t="s">
        <v>82</v>
      </c>
      <c r="B124" s="2">
        <v>1.6604696944863111</v>
      </c>
    </row>
    <row r="125" spans="1:2" x14ac:dyDescent="0.25">
      <c r="A125" s="6" t="s">
        <v>25</v>
      </c>
      <c r="B125" s="2">
        <v>9.1807640948231395</v>
      </c>
    </row>
    <row r="126" spans="1:2" x14ac:dyDescent="0.25">
      <c r="A126" s="28" t="s">
        <v>79</v>
      </c>
      <c r="B126" s="2">
        <v>3.8656653233025924E-2</v>
      </c>
    </row>
    <row r="127" spans="1:2" x14ac:dyDescent="0.25">
      <c r="A127" s="28" t="s">
        <v>86</v>
      </c>
      <c r="B127" s="2">
        <v>0.11841965921798235</v>
      </c>
    </row>
    <row r="128" spans="1:2" x14ac:dyDescent="0.25">
      <c r="A128" s="28" t="s">
        <v>87</v>
      </c>
      <c r="B128" s="2">
        <v>0.32177340679443095</v>
      </c>
    </row>
    <row r="129" spans="1:2" x14ac:dyDescent="0.25">
      <c r="A129" s="28" t="s">
        <v>31</v>
      </c>
      <c r="B129" s="2">
        <v>0.48042276760926761</v>
      </c>
    </row>
    <row r="130" spans="1:2" x14ac:dyDescent="0.25">
      <c r="A130" s="28" t="s">
        <v>29</v>
      </c>
      <c r="B130" s="2">
        <v>0.53536140527133946</v>
      </c>
    </row>
    <row r="131" spans="1:2" x14ac:dyDescent="0.25">
      <c r="A131" s="28" t="s">
        <v>30</v>
      </c>
      <c r="B131" s="2">
        <v>3.690183782461661</v>
      </c>
    </row>
    <row r="132" spans="1:2" x14ac:dyDescent="0.25">
      <c r="A132" s="28" t="s">
        <v>88</v>
      </c>
      <c r="B132" s="2">
        <v>0.24975063476353501</v>
      </c>
    </row>
    <row r="133" spans="1:2" x14ac:dyDescent="0.25">
      <c r="A133" s="28" t="s">
        <v>80</v>
      </c>
      <c r="B133" s="2">
        <v>2.1607375257439592E-2</v>
      </c>
    </row>
    <row r="134" spans="1:2" x14ac:dyDescent="0.25">
      <c r="A134" s="28" t="s">
        <v>84</v>
      </c>
      <c r="B134" s="2">
        <v>8.5061361339342945E-2</v>
      </c>
    </row>
    <row r="135" spans="1:2" x14ac:dyDescent="0.25">
      <c r="A135" s="28" t="s">
        <v>85</v>
      </c>
      <c r="B135" s="2">
        <v>0.53231117128162408</v>
      </c>
    </row>
    <row r="136" spans="1:2" x14ac:dyDescent="0.25">
      <c r="A136" s="28" t="s">
        <v>82</v>
      </c>
      <c r="B136" s="2">
        <v>3.1072158775934895</v>
      </c>
    </row>
    <row r="137" spans="1:2" x14ac:dyDescent="0.25">
      <c r="A137" s="6" t="s">
        <v>23</v>
      </c>
      <c r="B137" s="2">
        <v>15.273659346254478</v>
      </c>
    </row>
    <row r="138" spans="1:2" x14ac:dyDescent="0.25">
      <c r="A138" s="28" t="s">
        <v>79</v>
      </c>
      <c r="B138" s="2">
        <v>0.20419120490990247</v>
      </c>
    </row>
    <row r="139" spans="1:2" x14ac:dyDescent="0.25">
      <c r="A139" s="28" t="s">
        <v>86</v>
      </c>
      <c r="B139" s="2">
        <v>0.15977839391615412</v>
      </c>
    </row>
    <row r="140" spans="1:2" x14ac:dyDescent="0.25">
      <c r="A140" s="28" t="s">
        <v>87</v>
      </c>
      <c r="B140" s="2">
        <v>0.66207459191564555</v>
      </c>
    </row>
    <row r="141" spans="1:2" x14ac:dyDescent="0.25">
      <c r="A141" s="28" t="s">
        <v>31</v>
      </c>
      <c r="B141" s="2">
        <v>2.7186220640154177</v>
      </c>
    </row>
    <row r="142" spans="1:2" x14ac:dyDescent="0.25">
      <c r="A142" s="28" t="s">
        <v>29</v>
      </c>
      <c r="B142" s="2">
        <v>1.4281447510874847</v>
      </c>
    </row>
    <row r="143" spans="1:2" x14ac:dyDescent="0.25">
      <c r="A143" s="28" t="s">
        <v>30</v>
      </c>
      <c r="B143" s="2">
        <v>3.982605012515366</v>
      </c>
    </row>
    <row r="144" spans="1:2" x14ac:dyDescent="0.25">
      <c r="A144" s="28" t="s">
        <v>88</v>
      </c>
      <c r="B144" s="2">
        <v>0.83338282941503095</v>
      </c>
    </row>
    <row r="145" spans="1:2" x14ac:dyDescent="0.25">
      <c r="A145" s="28" t="s">
        <v>80</v>
      </c>
      <c r="B145" s="2">
        <v>0.19793749744175865</v>
      </c>
    </row>
    <row r="146" spans="1:2" x14ac:dyDescent="0.25">
      <c r="A146" s="28" t="s">
        <v>84</v>
      </c>
      <c r="B146" s="2">
        <v>0.56696004041173476</v>
      </c>
    </row>
    <row r="147" spans="1:2" x14ac:dyDescent="0.25">
      <c r="A147" s="28" t="s">
        <v>85</v>
      </c>
      <c r="B147" s="2">
        <v>1.8167047475365163</v>
      </c>
    </row>
    <row r="148" spans="1:2" x14ac:dyDescent="0.25">
      <c r="A148" s="28" t="s">
        <v>82</v>
      </c>
      <c r="B148" s="2">
        <v>2.7032582130894673</v>
      </c>
    </row>
    <row r="149" spans="1:2" x14ac:dyDescent="0.25">
      <c r="A149" s="6" t="s">
        <v>249</v>
      </c>
      <c r="B149" s="2">
        <v>56.921651865023172</v>
      </c>
    </row>
    <row r="150" spans="1:2" x14ac:dyDescent="0.25">
      <c r="A150" s="28" t="s">
        <v>79</v>
      </c>
      <c r="B150" s="2">
        <v>0.48731273547216725</v>
      </c>
    </row>
    <row r="151" spans="1:2" x14ac:dyDescent="0.25">
      <c r="A151" s="28" t="s">
        <v>86</v>
      </c>
      <c r="B151" s="2">
        <v>0.40604405860163989</v>
      </c>
    </row>
    <row r="152" spans="1:2" x14ac:dyDescent="0.25">
      <c r="A152" s="28" t="s">
        <v>87</v>
      </c>
      <c r="B152" s="2">
        <v>3.0224316454374573</v>
      </c>
    </row>
    <row r="153" spans="1:2" x14ac:dyDescent="0.25">
      <c r="A153" s="28" t="s">
        <v>31</v>
      </c>
      <c r="B153" s="2">
        <v>6.2925083678172875</v>
      </c>
    </row>
    <row r="154" spans="1:2" x14ac:dyDescent="0.25">
      <c r="A154" s="28" t="s">
        <v>29</v>
      </c>
      <c r="B154" s="2">
        <v>5.1951827215821167</v>
      </c>
    </row>
    <row r="155" spans="1:2" x14ac:dyDescent="0.25">
      <c r="A155" s="28" t="s">
        <v>30</v>
      </c>
      <c r="B155" s="2">
        <v>17.757301728830615</v>
      </c>
    </row>
    <row r="156" spans="1:2" x14ac:dyDescent="0.25">
      <c r="A156" s="28" t="s">
        <v>88</v>
      </c>
      <c r="B156" s="2">
        <v>3.3736500799314406</v>
      </c>
    </row>
    <row r="157" spans="1:2" x14ac:dyDescent="0.25">
      <c r="A157" s="28" t="s">
        <v>80</v>
      </c>
      <c r="B157" s="2">
        <v>0.68828913272424053</v>
      </c>
    </row>
    <row r="158" spans="1:2" x14ac:dyDescent="0.25">
      <c r="A158" s="28" t="s">
        <v>84</v>
      </c>
      <c r="B158" s="2">
        <v>3.1888934897693528</v>
      </c>
    </row>
    <row r="159" spans="1:2" x14ac:dyDescent="0.25">
      <c r="A159" s="28" t="s">
        <v>85</v>
      </c>
      <c r="B159" s="2">
        <v>5.4172452046599089</v>
      </c>
    </row>
    <row r="160" spans="1:2" x14ac:dyDescent="0.25">
      <c r="A160" s="28" t="s">
        <v>82</v>
      </c>
      <c r="B160" s="2">
        <v>11.092792700196938</v>
      </c>
    </row>
    <row r="161" spans="1:2" x14ac:dyDescent="0.25">
      <c r="A161" s="6" t="s">
        <v>251</v>
      </c>
      <c r="B161" s="2">
        <v>63.555123572357509</v>
      </c>
    </row>
    <row r="162" spans="1:2" x14ac:dyDescent="0.25">
      <c r="A162" s="28" t="s">
        <v>79</v>
      </c>
      <c r="B162" s="2">
        <v>1.1220833935121908</v>
      </c>
    </row>
    <row r="163" spans="1:2" x14ac:dyDescent="0.25">
      <c r="A163" s="28" t="s">
        <v>86</v>
      </c>
      <c r="B163" s="2">
        <v>0.38777589667276763</v>
      </c>
    </row>
    <row r="164" spans="1:2" x14ac:dyDescent="0.25">
      <c r="A164" s="28" t="s">
        <v>87</v>
      </c>
      <c r="B164" s="2">
        <v>2.6998970263514841</v>
      </c>
    </row>
    <row r="165" spans="1:2" x14ac:dyDescent="0.25">
      <c r="A165" s="28" t="s">
        <v>31</v>
      </c>
      <c r="B165" s="2">
        <v>5.082259123012717</v>
      </c>
    </row>
    <row r="166" spans="1:2" x14ac:dyDescent="0.25">
      <c r="A166" s="28" t="s">
        <v>29</v>
      </c>
      <c r="B166" s="2">
        <v>7.2722081007556749</v>
      </c>
    </row>
    <row r="167" spans="1:2" x14ac:dyDescent="0.25">
      <c r="A167" s="28" t="s">
        <v>30</v>
      </c>
      <c r="B167" s="2">
        <v>7.7198331936952371</v>
      </c>
    </row>
    <row r="168" spans="1:2" x14ac:dyDescent="0.25">
      <c r="A168" s="28" t="s">
        <v>88</v>
      </c>
      <c r="B168" s="2">
        <v>13.453999638551442</v>
      </c>
    </row>
    <row r="169" spans="1:2" x14ac:dyDescent="0.25">
      <c r="A169" s="28" t="s">
        <v>80</v>
      </c>
      <c r="B169" s="2">
        <v>1.6177730483375026</v>
      </c>
    </row>
    <row r="170" spans="1:2" x14ac:dyDescent="0.25">
      <c r="A170" s="28" t="s">
        <v>84</v>
      </c>
      <c r="B170" s="2">
        <v>4.2947992327881339</v>
      </c>
    </row>
    <row r="171" spans="1:2" x14ac:dyDescent="0.25">
      <c r="A171" s="28" t="s">
        <v>85</v>
      </c>
      <c r="B171" s="2">
        <v>10.214358001585573</v>
      </c>
    </row>
    <row r="172" spans="1:2" x14ac:dyDescent="0.25">
      <c r="A172" s="28" t="s">
        <v>82</v>
      </c>
      <c r="B172" s="2">
        <v>9.6901369170947849</v>
      </c>
    </row>
    <row r="173" spans="1:2" x14ac:dyDescent="0.25">
      <c r="A173" s="6" t="s">
        <v>229</v>
      </c>
      <c r="B173" s="2">
        <v>22.708360147435307</v>
      </c>
    </row>
    <row r="174" spans="1:2" x14ac:dyDescent="0.25">
      <c r="A174" s="28" t="s">
        <v>79</v>
      </c>
      <c r="B174" s="2">
        <v>0.79629572948796823</v>
      </c>
    </row>
    <row r="175" spans="1:2" x14ac:dyDescent="0.25">
      <c r="A175" s="28" t="s">
        <v>86</v>
      </c>
      <c r="B175" s="2">
        <v>0.36422708263494569</v>
      </c>
    </row>
    <row r="176" spans="1:2" x14ac:dyDescent="0.25">
      <c r="A176" s="28" t="s">
        <v>87</v>
      </c>
      <c r="B176" s="2">
        <v>0.96013315930854448</v>
      </c>
    </row>
    <row r="177" spans="1:2" x14ac:dyDescent="0.25">
      <c r="A177" s="28" t="s">
        <v>31</v>
      </c>
      <c r="B177" s="2">
        <v>1.5580178263365358</v>
      </c>
    </row>
    <row r="178" spans="1:2" x14ac:dyDescent="0.25">
      <c r="A178" s="28" t="s">
        <v>29</v>
      </c>
      <c r="B178" s="2">
        <v>1.8794977718803076</v>
      </c>
    </row>
    <row r="179" spans="1:2" x14ac:dyDescent="0.25">
      <c r="A179" s="28" t="s">
        <v>30</v>
      </c>
      <c r="B179" s="2">
        <v>2.4529204371669882</v>
      </c>
    </row>
    <row r="180" spans="1:2" x14ac:dyDescent="0.25">
      <c r="A180" s="28" t="s">
        <v>88</v>
      </c>
      <c r="B180" s="2">
        <v>2.8599767782656711</v>
      </c>
    </row>
    <row r="181" spans="1:2" x14ac:dyDescent="0.25">
      <c r="A181" s="28" t="s">
        <v>80</v>
      </c>
      <c r="B181" s="2">
        <v>1.3555851012609099</v>
      </c>
    </row>
    <row r="182" spans="1:2" x14ac:dyDescent="0.25">
      <c r="A182" s="28" t="s">
        <v>84</v>
      </c>
      <c r="B182" s="2">
        <v>1.178253167246029</v>
      </c>
    </row>
    <row r="183" spans="1:2" x14ac:dyDescent="0.25">
      <c r="A183" s="28" t="s">
        <v>85</v>
      </c>
      <c r="B183" s="2">
        <v>4.0551701397502988</v>
      </c>
    </row>
    <row r="184" spans="1:2" x14ac:dyDescent="0.25">
      <c r="A184" s="28" t="s">
        <v>82</v>
      </c>
      <c r="B184" s="2">
        <v>5.2482829540971059</v>
      </c>
    </row>
    <row r="185" spans="1:2" x14ac:dyDescent="0.25">
      <c r="A185" s="6" t="s">
        <v>93</v>
      </c>
      <c r="B185" s="2">
        <v>771.7696948290577</v>
      </c>
    </row>
    <row r="186" spans="1:2" x14ac:dyDescent="0.25">
      <c r="A186" s="28" t="s">
        <v>79</v>
      </c>
      <c r="B186" s="2">
        <v>13.849395670636419</v>
      </c>
    </row>
    <row r="187" spans="1:2" x14ac:dyDescent="0.25">
      <c r="A187" s="28" t="s">
        <v>86</v>
      </c>
      <c r="B187" s="2">
        <v>9.5849986384018617</v>
      </c>
    </row>
    <row r="188" spans="1:2" x14ac:dyDescent="0.25">
      <c r="A188" s="28" t="s">
        <v>87</v>
      </c>
      <c r="B188" s="2">
        <v>39.714869116782523</v>
      </c>
    </row>
    <row r="189" spans="1:2" x14ac:dyDescent="0.25">
      <c r="A189" s="28" t="s">
        <v>31</v>
      </c>
      <c r="B189" s="2">
        <v>94.005027043173214</v>
      </c>
    </row>
    <row r="190" spans="1:2" x14ac:dyDescent="0.25">
      <c r="A190" s="28" t="s">
        <v>29</v>
      </c>
      <c r="B190" s="2">
        <v>61.980707791561997</v>
      </c>
    </row>
    <row r="191" spans="1:2" x14ac:dyDescent="0.25">
      <c r="A191" s="28" t="s">
        <v>30</v>
      </c>
      <c r="B191" s="2">
        <v>140.14888416853631</v>
      </c>
    </row>
    <row r="192" spans="1:2" x14ac:dyDescent="0.25">
      <c r="A192" s="28" t="s">
        <v>88</v>
      </c>
      <c r="B192" s="2">
        <v>87.159323776381882</v>
      </c>
    </row>
    <row r="193" spans="1:2" x14ac:dyDescent="0.25">
      <c r="A193" s="28" t="s">
        <v>80</v>
      </c>
      <c r="B193" s="2">
        <v>15.45748634928265</v>
      </c>
    </row>
    <row r="194" spans="1:2" x14ac:dyDescent="0.25">
      <c r="A194" s="28" t="s">
        <v>84</v>
      </c>
      <c r="B194" s="2">
        <v>84.795185460531187</v>
      </c>
    </row>
    <row r="195" spans="1:2" x14ac:dyDescent="0.25">
      <c r="A195" s="28" t="s">
        <v>85</v>
      </c>
      <c r="B195" s="2">
        <v>96.366721804957962</v>
      </c>
    </row>
    <row r="196" spans="1:2" x14ac:dyDescent="0.25">
      <c r="A196" s="28" t="s">
        <v>82</v>
      </c>
      <c r="B196" s="2">
        <v>128.70709500881179</v>
      </c>
    </row>
    <row r="197" spans="1:2" x14ac:dyDescent="0.25">
      <c r="A197" s="3" t="s">
        <v>31</v>
      </c>
      <c r="B197" s="2">
        <v>491.03545244828587</v>
      </c>
    </row>
    <row r="198" spans="1:2" x14ac:dyDescent="0.25">
      <c r="A198" s="6" t="s">
        <v>228</v>
      </c>
      <c r="B198" s="2">
        <v>3.6192212083217354</v>
      </c>
    </row>
    <row r="199" spans="1:2" x14ac:dyDescent="0.25">
      <c r="A199" s="28" t="s">
        <v>79</v>
      </c>
      <c r="B199" s="2">
        <v>1.193229826564964E-2</v>
      </c>
    </row>
    <row r="200" spans="1:2" x14ac:dyDescent="0.25">
      <c r="A200" s="28" t="s">
        <v>86</v>
      </c>
      <c r="B200" s="2">
        <v>6.798347795806182E-3</v>
      </c>
    </row>
    <row r="201" spans="1:2" x14ac:dyDescent="0.25">
      <c r="A201" s="28" t="s">
        <v>87</v>
      </c>
      <c r="B201" s="2">
        <v>0.23222189685523378</v>
      </c>
    </row>
    <row r="202" spans="1:2" x14ac:dyDescent="0.25">
      <c r="A202" s="28" t="s">
        <v>29</v>
      </c>
      <c r="B202" s="2">
        <v>0.32906513241635155</v>
      </c>
    </row>
    <row r="203" spans="1:2" x14ac:dyDescent="0.25">
      <c r="A203" s="28" t="s">
        <v>30</v>
      </c>
      <c r="B203" s="2">
        <v>0.52532678817027634</v>
      </c>
    </row>
    <row r="204" spans="1:2" x14ac:dyDescent="0.25">
      <c r="A204" s="28" t="s">
        <v>88</v>
      </c>
      <c r="B204" s="2">
        <v>8.0819818362256934E-2</v>
      </c>
    </row>
    <row r="205" spans="1:2" x14ac:dyDescent="0.25">
      <c r="A205" s="28" t="s">
        <v>80</v>
      </c>
      <c r="B205" s="2">
        <v>4.465989101117579E-2</v>
      </c>
    </row>
    <row r="206" spans="1:2" x14ac:dyDescent="0.25">
      <c r="A206" s="28" t="s">
        <v>84</v>
      </c>
      <c r="B206" s="2">
        <v>0.33042453419607409</v>
      </c>
    </row>
    <row r="207" spans="1:2" x14ac:dyDescent="0.25">
      <c r="A207" s="28" t="s">
        <v>85</v>
      </c>
      <c r="B207" s="2">
        <v>1.5142140894189142</v>
      </c>
    </row>
    <row r="208" spans="1:2" x14ac:dyDescent="0.25">
      <c r="A208" s="28" t="s">
        <v>82</v>
      </c>
      <c r="B208" s="2">
        <v>0.54375841182999662</v>
      </c>
    </row>
    <row r="209" spans="1:2" x14ac:dyDescent="0.25">
      <c r="A209" s="6" t="s">
        <v>239</v>
      </c>
      <c r="B209" s="2">
        <v>2.7105795982586098</v>
      </c>
    </row>
    <row r="210" spans="1:2" x14ac:dyDescent="0.25">
      <c r="A210" s="28" t="s">
        <v>79</v>
      </c>
      <c r="B210" s="2">
        <v>2.4875705348766017E-2</v>
      </c>
    </row>
    <row r="211" spans="1:2" x14ac:dyDescent="0.25">
      <c r="A211" s="28" t="s">
        <v>87</v>
      </c>
      <c r="B211" s="2">
        <v>0.71281575265827224</v>
      </c>
    </row>
    <row r="212" spans="1:2" x14ac:dyDescent="0.25">
      <c r="A212" s="28" t="s">
        <v>29</v>
      </c>
      <c r="B212" s="2">
        <v>0.25525792821781723</v>
      </c>
    </row>
    <row r="213" spans="1:2" x14ac:dyDescent="0.25">
      <c r="A213" s="28" t="s">
        <v>30</v>
      </c>
      <c r="B213" s="2">
        <v>9.5704223347023568E-2</v>
      </c>
    </row>
    <row r="214" spans="1:2" x14ac:dyDescent="0.25">
      <c r="A214" s="28" t="s">
        <v>88</v>
      </c>
      <c r="B214" s="2">
        <v>0.19106128627726282</v>
      </c>
    </row>
    <row r="215" spans="1:2" x14ac:dyDescent="0.25">
      <c r="A215" s="28" t="s">
        <v>80</v>
      </c>
      <c r="B215" s="2">
        <v>2.7907637760251569E-2</v>
      </c>
    </row>
    <row r="216" spans="1:2" x14ac:dyDescent="0.25">
      <c r="A216" s="28" t="s">
        <v>84</v>
      </c>
      <c r="B216" s="2">
        <v>0.2026737704392283</v>
      </c>
    </row>
    <row r="217" spans="1:2" x14ac:dyDescent="0.25">
      <c r="A217" s="28" t="s">
        <v>85</v>
      </c>
      <c r="B217" s="2">
        <v>0.90044770454268008</v>
      </c>
    </row>
    <row r="218" spans="1:2" x14ac:dyDescent="0.25">
      <c r="A218" s="28" t="s">
        <v>82</v>
      </c>
      <c r="B218" s="2">
        <v>0.29983558966730794</v>
      </c>
    </row>
    <row r="219" spans="1:2" x14ac:dyDescent="0.25">
      <c r="A219" s="6" t="s">
        <v>241</v>
      </c>
      <c r="B219" s="2">
        <v>47.394443678898682</v>
      </c>
    </row>
    <row r="220" spans="1:2" x14ac:dyDescent="0.25">
      <c r="A220" s="28" t="s">
        <v>79</v>
      </c>
      <c r="B220" s="2">
        <v>1.4224207478810351</v>
      </c>
    </row>
    <row r="221" spans="1:2" x14ac:dyDescent="0.25">
      <c r="A221" s="28" t="s">
        <v>86</v>
      </c>
      <c r="B221" s="2">
        <v>0.64584543906615288</v>
      </c>
    </row>
    <row r="222" spans="1:2" x14ac:dyDescent="0.25">
      <c r="A222" s="28" t="s">
        <v>87</v>
      </c>
      <c r="B222" s="2">
        <v>2.8579753466563225</v>
      </c>
    </row>
    <row r="223" spans="1:2" x14ac:dyDescent="0.25">
      <c r="A223" s="28" t="s">
        <v>29</v>
      </c>
      <c r="B223" s="2">
        <v>3.9814016591602965</v>
      </c>
    </row>
    <row r="224" spans="1:2" x14ac:dyDescent="0.25">
      <c r="A224" s="28" t="s">
        <v>30</v>
      </c>
      <c r="B224" s="2">
        <v>5.2645451111580384</v>
      </c>
    </row>
    <row r="225" spans="1:2" x14ac:dyDescent="0.25">
      <c r="A225" s="28" t="s">
        <v>88</v>
      </c>
      <c r="B225" s="2">
        <v>6.9489283510438886</v>
      </c>
    </row>
    <row r="226" spans="1:2" x14ac:dyDescent="0.25">
      <c r="A226" s="28" t="s">
        <v>80</v>
      </c>
      <c r="B226" s="2">
        <v>0.66565702128971382</v>
      </c>
    </row>
    <row r="227" spans="1:2" x14ac:dyDescent="0.25">
      <c r="A227" s="28" t="s">
        <v>84</v>
      </c>
      <c r="B227" s="2">
        <v>3.9407217912331927</v>
      </c>
    </row>
    <row r="228" spans="1:2" x14ac:dyDescent="0.25">
      <c r="A228" s="28" t="s">
        <v>85</v>
      </c>
      <c r="B228" s="2">
        <v>10.137388171347823</v>
      </c>
    </row>
    <row r="229" spans="1:2" x14ac:dyDescent="0.25">
      <c r="A229" s="28" t="s">
        <v>82</v>
      </c>
      <c r="B229" s="2">
        <v>11.529560040062217</v>
      </c>
    </row>
    <row r="230" spans="1:2" x14ac:dyDescent="0.25">
      <c r="A230" s="6" t="s">
        <v>19</v>
      </c>
      <c r="B230" s="2">
        <v>0.94539391262536188</v>
      </c>
    </row>
    <row r="231" spans="1:2" x14ac:dyDescent="0.25">
      <c r="A231" s="28" t="s">
        <v>79</v>
      </c>
      <c r="B231" s="2">
        <v>0.27145434192089862</v>
      </c>
    </row>
    <row r="232" spans="1:2" x14ac:dyDescent="0.25">
      <c r="A232" s="28" t="s">
        <v>86</v>
      </c>
      <c r="B232" s="2">
        <v>1.0747545022319621E-2</v>
      </c>
    </row>
    <row r="233" spans="1:2" x14ac:dyDescent="0.25">
      <c r="A233" s="28" t="s">
        <v>87</v>
      </c>
      <c r="B233" s="2">
        <v>2.5385009239086145E-3</v>
      </c>
    </row>
    <row r="234" spans="1:2" x14ac:dyDescent="0.25">
      <c r="A234" s="28" t="s">
        <v>29</v>
      </c>
      <c r="B234" s="2">
        <v>1.7921109606830399E-2</v>
      </c>
    </row>
    <row r="235" spans="1:2" x14ac:dyDescent="0.25">
      <c r="A235" s="28" t="s">
        <v>30</v>
      </c>
      <c r="B235" s="2">
        <v>1.8439397732920897E-2</v>
      </c>
    </row>
    <row r="236" spans="1:2" x14ac:dyDescent="0.25">
      <c r="A236" s="28" t="s">
        <v>88</v>
      </c>
      <c r="B236" s="2">
        <v>3.1428901634805634E-2</v>
      </c>
    </row>
    <row r="237" spans="1:2" x14ac:dyDescent="0.25">
      <c r="A237" s="28" t="s">
        <v>80</v>
      </c>
      <c r="B237" s="2">
        <v>3.1325305176004604E-3</v>
      </c>
    </row>
    <row r="238" spans="1:2" x14ac:dyDescent="0.25">
      <c r="A238" s="28" t="s">
        <v>84</v>
      </c>
      <c r="B238" s="2">
        <v>5.1082577470036436E-3</v>
      </c>
    </row>
    <row r="239" spans="1:2" x14ac:dyDescent="0.25">
      <c r="A239" s="28" t="s">
        <v>85</v>
      </c>
      <c r="B239" s="2">
        <v>0.20748937410302598</v>
      </c>
    </row>
    <row r="240" spans="1:2" x14ac:dyDescent="0.25">
      <c r="A240" s="28" t="s">
        <v>82</v>
      </c>
      <c r="B240" s="2">
        <v>0.377133953416048</v>
      </c>
    </row>
    <row r="241" spans="1:2" x14ac:dyDescent="0.25">
      <c r="A241" s="6" t="s">
        <v>243</v>
      </c>
      <c r="B241" s="2">
        <v>18.028834558168931</v>
      </c>
    </row>
    <row r="242" spans="1:2" x14ac:dyDescent="0.25">
      <c r="A242" s="28" t="s">
        <v>79</v>
      </c>
      <c r="B242" s="2">
        <v>0.17267096817607766</v>
      </c>
    </row>
    <row r="243" spans="1:2" x14ac:dyDescent="0.25">
      <c r="A243" s="28" t="s">
        <v>86</v>
      </c>
      <c r="B243" s="2">
        <v>0.12126011878937558</v>
      </c>
    </row>
    <row r="244" spans="1:2" x14ac:dyDescent="0.25">
      <c r="A244" s="28" t="s">
        <v>87</v>
      </c>
      <c r="B244" s="2">
        <v>1.1042363409495375</v>
      </c>
    </row>
    <row r="245" spans="1:2" x14ac:dyDescent="0.25">
      <c r="A245" s="28" t="s">
        <v>29</v>
      </c>
      <c r="B245" s="2">
        <v>1.5930438040437815</v>
      </c>
    </row>
    <row r="246" spans="1:2" x14ac:dyDescent="0.25">
      <c r="A246" s="28" t="s">
        <v>30</v>
      </c>
      <c r="B246" s="2">
        <v>1.6442215799717048</v>
      </c>
    </row>
    <row r="247" spans="1:2" x14ac:dyDescent="0.25">
      <c r="A247" s="28" t="s">
        <v>88</v>
      </c>
      <c r="B247" s="2">
        <v>3.0046790095347737</v>
      </c>
    </row>
    <row r="248" spans="1:2" x14ac:dyDescent="0.25">
      <c r="A248" s="28" t="s">
        <v>80</v>
      </c>
      <c r="B248" s="2">
        <v>4.6053041783217369E-2</v>
      </c>
    </row>
    <row r="249" spans="1:2" x14ac:dyDescent="0.25">
      <c r="A249" s="28" t="s">
        <v>84</v>
      </c>
      <c r="B249" s="2">
        <v>2.0653052577839897</v>
      </c>
    </row>
    <row r="250" spans="1:2" x14ac:dyDescent="0.25">
      <c r="A250" s="28" t="s">
        <v>85</v>
      </c>
      <c r="B250" s="2">
        <v>4.0083032015088707</v>
      </c>
    </row>
    <row r="251" spans="1:2" x14ac:dyDescent="0.25">
      <c r="A251" s="28" t="s">
        <v>82</v>
      </c>
      <c r="B251" s="2">
        <v>4.2690612356276034</v>
      </c>
    </row>
    <row r="252" spans="1:2" x14ac:dyDescent="0.25">
      <c r="A252" s="6" t="s">
        <v>245</v>
      </c>
      <c r="B252" s="2">
        <v>4.4948797009476404</v>
      </c>
    </row>
    <row r="253" spans="1:2" x14ac:dyDescent="0.25">
      <c r="A253" s="28" t="s">
        <v>79</v>
      </c>
      <c r="B253" s="2">
        <v>0.11593107889338115</v>
      </c>
    </row>
    <row r="254" spans="1:2" x14ac:dyDescent="0.25">
      <c r="A254" s="28" t="s">
        <v>86</v>
      </c>
      <c r="B254" s="2">
        <v>4.6064555707808902E-2</v>
      </c>
    </row>
    <row r="255" spans="1:2" x14ac:dyDescent="0.25">
      <c r="A255" s="28" t="s">
        <v>87</v>
      </c>
      <c r="B255" s="2">
        <v>0.14706550740711063</v>
      </c>
    </row>
    <row r="256" spans="1:2" x14ac:dyDescent="0.25">
      <c r="A256" s="28" t="s">
        <v>29</v>
      </c>
      <c r="B256" s="2">
        <v>0.47177525761648992</v>
      </c>
    </row>
    <row r="257" spans="1:2" x14ac:dyDescent="0.25">
      <c r="A257" s="28" t="s">
        <v>30</v>
      </c>
      <c r="B257" s="2">
        <v>0.79880337435912352</v>
      </c>
    </row>
    <row r="258" spans="1:2" x14ac:dyDescent="0.25">
      <c r="A258" s="28" t="s">
        <v>88</v>
      </c>
      <c r="B258" s="2">
        <v>0.4737495278389256</v>
      </c>
    </row>
    <row r="259" spans="1:2" x14ac:dyDescent="0.25">
      <c r="A259" s="28" t="s">
        <v>80</v>
      </c>
      <c r="B259" s="2">
        <v>0.13867203846737661</v>
      </c>
    </row>
    <row r="260" spans="1:2" x14ac:dyDescent="0.25">
      <c r="A260" s="28" t="s">
        <v>84</v>
      </c>
      <c r="B260" s="2">
        <v>0.34402577600618878</v>
      </c>
    </row>
    <row r="261" spans="1:2" x14ac:dyDescent="0.25">
      <c r="A261" s="28" t="s">
        <v>85</v>
      </c>
      <c r="B261" s="2">
        <v>1.2709059280174129</v>
      </c>
    </row>
    <row r="262" spans="1:2" x14ac:dyDescent="0.25">
      <c r="A262" s="28" t="s">
        <v>82</v>
      </c>
      <c r="B262" s="2">
        <v>0.68788665663382309</v>
      </c>
    </row>
    <row r="263" spans="1:2" x14ac:dyDescent="0.25">
      <c r="A263" s="6" t="s">
        <v>247</v>
      </c>
      <c r="B263" s="2">
        <v>72.503240288025452</v>
      </c>
    </row>
    <row r="264" spans="1:2" x14ac:dyDescent="0.25">
      <c r="A264" s="28" t="s">
        <v>79</v>
      </c>
      <c r="B264" s="2">
        <v>1.4404057017278038</v>
      </c>
    </row>
    <row r="265" spans="1:2" x14ac:dyDescent="0.25">
      <c r="A265" s="28" t="s">
        <v>86</v>
      </c>
      <c r="B265" s="2">
        <v>0.84619827804978243</v>
      </c>
    </row>
    <row r="266" spans="1:2" x14ac:dyDescent="0.25">
      <c r="A266" s="28" t="s">
        <v>87</v>
      </c>
      <c r="B266" s="2">
        <v>3.6867776727707433</v>
      </c>
    </row>
    <row r="267" spans="1:2" x14ac:dyDescent="0.25">
      <c r="A267" s="28" t="s">
        <v>29</v>
      </c>
      <c r="B267" s="2">
        <v>3.7714924745152714</v>
      </c>
    </row>
    <row r="268" spans="1:2" x14ac:dyDescent="0.25">
      <c r="A268" s="28" t="s">
        <v>30</v>
      </c>
      <c r="B268" s="2">
        <v>5.8624247579106701</v>
      </c>
    </row>
    <row r="269" spans="1:2" x14ac:dyDescent="0.25">
      <c r="A269" s="28" t="s">
        <v>88</v>
      </c>
      <c r="B269" s="2">
        <v>12.48382135924281</v>
      </c>
    </row>
    <row r="270" spans="1:2" x14ac:dyDescent="0.25">
      <c r="A270" s="28" t="s">
        <v>80</v>
      </c>
      <c r="B270" s="2">
        <v>1.669261045637505</v>
      </c>
    </row>
    <row r="271" spans="1:2" x14ac:dyDescent="0.25">
      <c r="A271" s="28" t="s">
        <v>84</v>
      </c>
      <c r="B271" s="2">
        <v>10.565807531884836</v>
      </c>
    </row>
    <row r="272" spans="1:2" x14ac:dyDescent="0.25">
      <c r="A272" s="28" t="s">
        <v>85</v>
      </c>
      <c r="B272" s="2">
        <v>18.662920013764683</v>
      </c>
    </row>
    <row r="273" spans="1:2" x14ac:dyDescent="0.25">
      <c r="A273" s="28" t="s">
        <v>82</v>
      </c>
      <c r="B273" s="2">
        <v>13.514131452521344</v>
      </c>
    </row>
    <row r="274" spans="1:2" x14ac:dyDescent="0.25">
      <c r="A274" s="6" t="s">
        <v>20</v>
      </c>
      <c r="B274" s="2">
        <v>15.732514828003341</v>
      </c>
    </row>
    <row r="275" spans="1:2" x14ac:dyDescent="0.25">
      <c r="A275" s="28" t="s">
        <v>79</v>
      </c>
      <c r="B275" s="2">
        <v>0.73948864504290823</v>
      </c>
    </row>
    <row r="276" spans="1:2" x14ac:dyDescent="0.25">
      <c r="A276" s="28" t="s">
        <v>86</v>
      </c>
      <c r="B276" s="2">
        <v>0.16749409971091236</v>
      </c>
    </row>
    <row r="277" spans="1:2" x14ac:dyDescent="0.25">
      <c r="A277" s="28" t="s">
        <v>87</v>
      </c>
      <c r="B277" s="2">
        <v>0.8446891836930206</v>
      </c>
    </row>
    <row r="278" spans="1:2" x14ac:dyDescent="0.25">
      <c r="A278" s="28" t="s">
        <v>29</v>
      </c>
      <c r="B278" s="2">
        <v>1.9372034396671287</v>
      </c>
    </row>
    <row r="279" spans="1:2" x14ac:dyDescent="0.25">
      <c r="A279" s="28" t="s">
        <v>30</v>
      </c>
      <c r="B279" s="2">
        <v>3.8032815200921037</v>
      </c>
    </row>
    <row r="280" spans="1:2" x14ac:dyDescent="0.25">
      <c r="A280" s="28" t="s">
        <v>88</v>
      </c>
      <c r="B280" s="2">
        <v>0.79489474281623862</v>
      </c>
    </row>
    <row r="281" spans="1:2" x14ac:dyDescent="0.25">
      <c r="A281" s="28" t="s">
        <v>80</v>
      </c>
      <c r="B281" s="2">
        <v>6.9995545169955722E-2</v>
      </c>
    </row>
    <row r="282" spans="1:2" x14ac:dyDescent="0.25">
      <c r="A282" s="28" t="s">
        <v>84</v>
      </c>
      <c r="B282" s="2">
        <v>0.92579601683109081</v>
      </c>
    </row>
    <row r="283" spans="1:2" x14ac:dyDescent="0.25">
      <c r="A283" s="28" t="s">
        <v>85</v>
      </c>
      <c r="B283" s="2">
        <v>3.7943368334935093</v>
      </c>
    </row>
    <row r="284" spans="1:2" x14ac:dyDescent="0.25">
      <c r="A284" s="28" t="s">
        <v>82</v>
      </c>
      <c r="B284" s="2">
        <v>2.6553348014864739</v>
      </c>
    </row>
    <row r="285" spans="1:2" x14ac:dyDescent="0.25">
      <c r="A285" s="6" t="s">
        <v>21</v>
      </c>
      <c r="B285" s="2">
        <v>4.1081543507007652</v>
      </c>
    </row>
    <row r="286" spans="1:2" x14ac:dyDescent="0.25">
      <c r="A286" s="28" t="s">
        <v>79</v>
      </c>
      <c r="B286" s="2">
        <v>5.4913695908399153E-2</v>
      </c>
    </row>
    <row r="287" spans="1:2" x14ac:dyDescent="0.25">
      <c r="A287" s="28" t="s">
        <v>86</v>
      </c>
      <c r="B287" s="2">
        <v>2.2363484387539351E-2</v>
      </c>
    </row>
    <row r="288" spans="1:2" x14ac:dyDescent="0.25">
      <c r="A288" s="28" t="s">
        <v>87</v>
      </c>
      <c r="B288" s="2">
        <v>1.7383875720799205E-2</v>
      </c>
    </row>
    <row r="289" spans="1:2" x14ac:dyDescent="0.25">
      <c r="A289" s="28" t="s">
        <v>29</v>
      </c>
      <c r="B289" s="2">
        <v>0.32871603987781084</v>
      </c>
    </row>
    <row r="290" spans="1:2" x14ac:dyDescent="0.25">
      <c r="A290" s="28" t="s">
        <v>30</v>
      </c>
      <c r="B290" s="2">
        <v>0.56061231568550407</v>
      </c>
    </row>
    <row r="291" spans="1:2" x14ac:dyDescent="0.25">
      <c r="A291" s="28" t="s">
        <v>88</v>
      </c>
      <c r="B291" s="2">
        <v>0.39783727865718593</v>
      </c>
    </row>
    <row r="292" spans="1:2" x14ac:dyDescent="0.25">
      <c r="A292" s="28" t="s">
        <v>80</v>
      </c>
      <c r="B292" s="2">
        <v>0.1801407774676505</v>
      </c>
    </row>
    <row r="293" spans="1:2" x14ac:dyDescent="0.25">
      <c r="A293" s="28" t="s">
        <v>84</v>
      </c>
      <c r="B293" s="2">
        <v>1.0496500408096643</v>
      </c>
    </row>
    <row r="294" spans="1:2" x14ac:dyDescent="0.25">
      <c r="A294" s="28" t="s">
        <v>85</v>
      </c>
      <c r="B294" s="2">
        <v>0.42552124259332341</v>
      </c>
    </row>
    <row r="295" spans="1:2" x14ac:dyDescent="0.25">
      <c r="A295" s="28" t="s">
        <v>82</v>
      </c>
      <c r="B295" s="2">
        <v>1.0710155995928885</v>
      </c>
    </row>
    <row r="296" spans="1:2" x14ac:dyDescent="0.25">
      <c r="A296" s="6" t="s">
        <v>22</v>
      </c>
      <c r="B296" s="2">
        <v>2.3357587601430216</v>
      </c>
    </row>
    <row r="297" spans="1:2" x14ac:dyDescent="0.25">
      <c r="A297" s="28" t="s">
        <v>79</v>
      </c>
      <c r="B297" s="2">
        <v>4.7296969286687356E-2</v>
      </c>
    </row>
    <row r="298" spans="1:2" x14ac:dyDescent="0.25">
      <c r="A298" s="28" t="s">
        <v>86</v>
      </c>
      <c r="B298" s="2">
        <v>4.6739372719386323E-2</v>
      </c>
    </row>
    <row r="299" spans="1:2" x14ac:dyDescent="0.25">
      <c r="A299" s="28" t="s">
        <v>87</v>
      </c>
      <c r="B299" s="2">
        <v>0.12678733683007926</v>
      </c>
    </row>
    <row r="300" spans="1:2" x14ac:dyDescent="0.25">
      <c r="A300" s="28" t="s">
        <v>29</v>
      </c>
      <c r="B300" s="2">
        <v>0.20367320776653433</v>
      </c>
    </row>
    <row r="301" spans="1:2" x14ac:dyDescent="0.25">
      <c r="A301" s="28" t="s">
        <v>30</v>
      </c>
      <c r="B301" s="2">
        <v>0.31180928021832094</v>
      </c>
    </row>
    <row r="302" spans="1:2" x14ac:dyDescent="0.25">
      <c r="A302" s="28" t="s">
        <v>88</v>
      </c>
      <c r="B302" s="2">
        <v>0.36363493120241192</v>
      </c>
    </row>
    <row r="303" spans="1:2" x14ac:dyDescent="0.25">
      <c r="A303" s="28" t="s">
        <v>80</v>
      </c>
      <c r="B303" s="2">
        <v>5.6367055137752677E-2</v>
      </c>
    </row>
    <row r="304" spans="1:2" x14ac:dyDescent="0.25">
      <c r="A304" s="28" t="s">
        <v>84</v>
      </c>
      <c r="B304" s="2">
        <v>0.17100834444407004</v>
      </c>
    </row>
    <row r="305" spans="1:2" x14ac:dyDescent="0.25">
      <c r="A305" s="28" t="s">
        <v>85</v>
      </c>
      <c r="B305" s="2">
        <v>0.43053981488982368</v>
      </c>
    </row>
    <row r="306" spans="1:2" x14ac:dyDescent="0.25">
      <c r="A306" s="28" t="s">
        <v>82</v>
      </c>
      <c r="B306" s="2">
        <v>0.57790244764795529</v>
      </c>
    </row>
    <row r="307" spans="1:2" x14ac:dyDescent="0.25">
      <c r="A307" s="6" t="s">
        <v>25</v>
      </c>
      <c r="B307" s="2">
        <v>5.3400738909818832</v>
      </c>
    </row>
    <row r="308" spans="1:2" x14ac:dyDescent="0.25">
      <c r="A308" s="28" t="s">
        <v>79</v>
      </c>
      <c r="B308" s="2">
        <v>8.7483296220677659E-2</v>
      </c>
    </row>
    <row r="309" spans="1:2" x14ac:dyDescent="0.25">
      <c r="A309" s="28" t="s">
        <v>86</v>
      </c>
      <c r="B309" s="2">
        <v>9.6788341903674968E-2</v>
      </c>
    </row>
    <row r="310" spans="1:2" x14ac:dyDescent="0.25">
      <c r="A310" s="28" t="s">
        <v>87</v>
      </c>
      <c r="B310" s="2">
        <v>2.8213589288122731E-2</v>
      </c>
    </row>
    <row r="311" spans="1:2" x14ac:dyDescent="0.25">
      <c r="A311" s="28" t="s">
        <v>29</v>
      </c>
      <c r="B311" s="2">
        <v>0.28695972487896582</v>
      </c>
    </row>
    <row r="312" spans="1:2" x14ac:dyDescent="0.25">
      <c r="A312" s="28" t="s">
        <v>30</v>
      </c>
      <c r="B312" s="2">
        <v>0.71561054404222169</v>
      </c>
    </row>
    <row r="313" spans="1:2" x14ac:dyDescent="0.25">
      <c r="A313" s="28" t="s">
        <v>88</v>
      </c>
      <c r="B313" s="2">
        <v>1.1003734324110632</v>
      </c>
    </row>
    <row r="314" spans="1:2" x14ac:dyDescent="0.25">
      <c r="A314" s="28" t="s">
        <v>80</v>
      </c>
      <c r="B314" s="2">
        <v>1.2274411128146784E-2</v>
      </c>
    </row>
    <row r="315" spans="1:2" x14ac:dyDescent="0.25">
      <c r="A315" s="28" t="s">
        <v>84</v>
      </c>
      <c r="B315" s="2">
        <v>5.6085178075616964E-2</v>
      </c>
    </row>
    <row r="316" spans="1:2" x14ac:dyDescent="0.25">
      <c r="A316" s="28" t="s">
        <v>85</v>
      </c>
      <c r="B316" s="2">
        <v>1.8535102001175188</v>
      </c>
    </row>
    <row r="317" spans="1:2" x14ac:dyDescent="0.25">
      <c r="A317" s="28" t="s">
        <v>82</v>
      </c>
      <c r="B317" s="2">
        <v>1.102775172915875</v>
      </c>
    </row>
    <row r="318" spans="1:2" x14ac:dyDescent="0.25">
      <c r="A318" s="6" t="s">
        <v>23</v>
      </c>
      <c r="B318" s="2">
        <v>3.3342155790440158</v>
      </c>
    </row>
    <row r="319" spans="1:2" x14ac:dyDescent="0.25">
      <c r="A319" s="28" t="s">
        <v>79</v>
      </c>
      <c r="B319" s="2">
        <v>7.2775150114926329E-2</v>
      </c>
    </row>
    <row r="320" spans="1:2" x14ac:dyDescent="0.25">
      <c r="A320" s="28" t="s">
        <v>86</v>
      </c>
      <c r="B320" s="2">
        <v>3.1026115389982938E-2</v>
      </c>
    </row>
    <row r="321" spans="1:2" x14ac:dyDescent="0.25">
      <c r="A321" s="28" t="s">
        <v>87</v>
      </c>
      <c r="B321" s="2">
        <v>0.10935175166271612</v>
      </c>
    </row>
    <row r="322" spans="1:2" x14ac:dyDescent="0.25">
      <c r="A322" s="28" t="s">
        <v>29</v>
      </c>
      <c r="B322" s="2">
        <v>0.20356137775727728</v>
      </c>
    </row>
    <row r="323" spans="1:2" x14ac:dyDescent="0.25">
      <c r="A323" s="28" t="s">
        <v>30</v>
      </c>
      <c r="B323" s="2">
        <v>0.35517167749563761</v>
      </c>
    </row>
    <row r="324" spans="1:2" x14ac:dyDescent="0.25">
      <c r="A324" s="28" t="s">
        <v>88</v>
      </c>
      <c r="B324" s="2">
        <v>0.30185957083010961</v>
      </c>
    </row>
    <row r="325" spans="1:2" x14ac:dyDescent="0.25">
      <c r="A325" s="28" t="s">
        <v>80</v>
      </c>
      <c r="B325" s="2">
        <v>7.384275632417038E-2</v>
      </c>
    </row>
    <row r="326" spans="1:2" x14ac:dyDescent="0.25">
      <c r="A326" s="28" t="s">
        <v>84</v>
      </c>
      <c r="B326" s="2">
        <v>0.29405898311925782</v>
      </c>
    </row>
    <row r="327" spans="1:2" x14ac:dyDescent="0.25">
      <c r="A327" s="28" t="s">
        <v>85</v>
      </c>
      <c r="B327" s="2">
        <v>0.70337197752220626</v>
      </c>
    </row>
    <row r="328" spans="1:2" x14ac:dyDescent="0.25">
      <c r="A328" s="28" t="s">
        <v>82</v>
      </c>
      <c r="B328" s="2">
        <v>1.1891962188277319</v>
      </c>
    </row>
    <row r="329" spans="1:2" x14ac:dyDescent="0.25">
      <c r="A329" s="6" t="s">
        <v>249</v>
      </c>
      <c r="B329" s="2">
        <v>18.131341232933728</v>
      </c>
    </row>
    <row r="330" spans="1:2" x14ac:dyDescent="0.25">
      <c r="A330" s="28" t="s">
        <v>79</v>
      </c>
      <c r="B330" s="2">
        <v>0.27182160010050233</v>
      </c>
    </row>
    <row r="331" spans="1:2" x14ac:dyDescent="0.25">
      <c r="A331" s="28" t="s">
        <v>86</v>
      </c>
      <c r="B331" s="2">
        <v>8.9859990382692545E-2</v>
      </c>
    </row>
    <row r="332" spans="1:2" x14ac:dyDescent="0.25">
      <c r="A332" s="28" t="s">
        <v>87</v>
      </c>
      <c r="B332" s="2">
        <v>0.39481844022035273</v>
      </c>
    </row>
    <row r="333" spans="1:2" x14ac:dyDescent="0.25">
      <c r="A333" s="28" t="s">
        <v>29</v>
      </c>
      <c r="B333" s="2">
        <v>0.73209839226439077</v>
      </c>
    </row>
    <row r="334" spans="1:2" x14ac:dyDescent="0.25">
      <c r="A334" s="28" t="s">
        <v>30</v>
      </c>
      <c r="B334" s="2">
        <v>2.2609079656163615</v>
      </c>
    </row>
    <row r="335" spans="1:2" x14ac:dyDescent="0.25">
      <c r="A335" s="28" t="s">
        <v>88</v>
      </c>
      <c r="B335" s="2">
        <v>3.4944139204703863</v>
      </c>
    </row>
    <row r="336" spans="1:2" x14ac:dyDescent="0.25">
      <c r="A336" s="28" t="s">
        <v>80</v>
      </c>
      <c r="B336" s="2">
        <v>0.14274068966379727</v>
      </c>
    </row>
    <row r="337" spans="1:2" x14ac:dyDescent="0.25">
      <c r="A337" s="28" t="s">
        <v>84</v>
      </c>
      <c r="B337" s="2">
        <v>1.6854003299242342</v>
      </c>
    </row>
    <row r="338" spans="1:2" x14ac:dyDescent="0.25">
      <c r="A338" s="28" t="s">
        <v>85</v>
      </c>
      <c r="B338" s="2">
        <v>3.217965378496435</v>
      </c>
    </row>
    <row r="339" spans="1:2" x14ac:dyDescent="0.25">
      <c r="A339" s="28" t="s">
        <v>82</v>
      </c>
      <c r="B339" s="2">
        <v>5.8413145257945738</v>
      </c>
    </row>
    <row r="340" spans="1:2" x14ac:dyDescent="0.25">
      <c r="A340" s="6" t="s">
        <v>251</v>
      </c>
      <c r="B340" s="2">
        <v>25.03397569842987</v>
      </c>
    </row>
    <row r="341" spans="1:2" x14ac:dyDescent="0.25">
      <c r="A341" s="28" t="s">
        <v>79</v>
      </c>
      <c r="B341" s="2">
        <v>0.75135533222435313</v>
      </c>
    </row>
    <row r="342" spans="1:2" x14ac:dyDescent="0.25">
      <c r="A342" s="28" t="s">
        <v>86</v>
      </c>
      <c r="B342" s="2">
        <v>0.17231690690079629</v>
      </c>
    </row>
    <row r="343" spans="1:2" x14ac:dyDescent="0.25">
      <c r="A343" s="28" t="s">
        <v>87</v>
      </c>
      <c r="B343" s="2">
        <v>1.2607489099531419</v>
      </c>
    </row>
    <row r="344" spans="1:2" x14ac:dyDescent="0.25">
      <c r="A344" s="28" t="s">
        <v>29</v>
      </c>
      <c r="B344" s="2">
        <v>4.2150989013974387</v>
      </c>
    </row>
    <row r="345" spans="1:2" x14ac:dyDescent="0.25">
      <c r="A345" s="28" t="s">
        <v>30</v>
      </c>
      <c r="B345" s="2">
        <v>1.8579119240503235</v>
      </c>
    </row>
    <row r="346" spans="1:2" x14ac:dyDescent="0.25">
      <c r="A346" s="28" t="s">
        <v>88</v>
      </c>
      <c r="B346" s="2">
        <v>3.599436700475751</v>
      </c>
    </row>
    <row r="347" spans="1:2" x14ac:dyDescent="0.25">
      <c r="A347" s="28" t="s">
        <v>80</v>
      </c>
      <c r="B347" s="2">
        <v>0.49932730964968797</v>
      </c>
    </row>
    <row r="348" spans="1:2" x14ac:dyDescent="0.25">
      <c r="A348" s="28" t="s">
        <v>84</v>
      </c>
      <c r="B348" s="2">
        <v>2.0760311893897905</v>
      </c>
    </row>
    <row r="349" spans="1:2" x14ac:dyDescent="0.25">
      <c r="A349" s="28" t="s">
        <v>85</v>
      </c>
      <c r="B349" s="2">
        <v>6.2954711843706903</v>
      </c>
    </row>
    <row r="350" spans="1:2" x14ac:dyDescent="0.25">
      <c r="A350" s="28" t="s">
        <v>82</v>
      </c>
      <c r="B350" s="2">
        <v>4.3062773400178953</v>
      </c>
    </row>
    <row r="351" spans="1:2" x14ac:dyDescent="0.25">
      <c r="A351" s="6" t="s">
        <v>229</v>
      </c>
      <c r="B351" s="2">
        <v>21.805098938659913</v>
      </c>
    </row>
    <row r="352" spans="1:2" x14ac:dyDescent="0.25">
      <c r="A352" s="28" t="s">
        <v>79</v>
      </c>
      <c r="B352" s="2">
        <v>1.1693617952364894</v>
      </c>
    </row>
    <row r="353" spans="1:2" x14ac:dyDescent="0.25">
      <c r="A353" s="28" t="s">
        <v>86</v>
      </c>
      <c r="B353" s="2">
        <v>0.33989641441199803</v>
      </c>
    </row>
    <row r="354" spans="1:2" x14ac:dyDescent="0.25">
      <c r="A354" s="28" t="s">
        <v>87</v>
      </c>
      <c r="B354" s="2">
        <v>0.55530398289598049</v>
      </c>
    </row>
    <row r="355" spans="1:2" x14ac:dyDescent="0.25">
      <c r="A355" s="28" t="s">
        <v>29</v>
      </c>
      <c r="B355" s="2">
        <v>1.2269013723342146</v>
      </c>
    </row>
    <row r="356" spans="1:2" x14ac:dyDescent="0.25">
      <c r="A356" s="28" t="s">
        <v>30</v>
      </c>
      <c r="B356" s="2">
        <v>1.2729582724797883</v>
      </c>
    </row>
    <row r="357" spans="1:2" x14ac:dyDescent="0.25">
      <c r="A357" s="28" t="s">
        <v>88</v>
      </c>
      <c r="B357" s="2">
        <v>6.3844733864077137</v>
      </c>
    </row>
    <row r="358" spans="1:2" x14ac:dyDescent="0.25">
      <c r="A358" s="28" t="s">
        <v>80</v>
      </c>
      <c r="B358" s="2">
        <v>0.45890047890753594</v>
      </c>
    </row>
    <row r="359" spans="1:2" x14ac:dyDescent="0.25">
      <c r="A359" s="28" t="s">
        <v>84</v>
      </c>
      <c r="B359" s="2">
        <v>0.90641372720023949</v>
      </c>
    </row>
    <row r="360" spans="1:2" x14ac:dyDescent="0.25">
      <c r="A360" s="28" t="s">
        <v>85</v>
      </c>
      <c r="B360" s="2">
        <v>4.3821383569235861</v>
      </c>
    </row>
    <row r="361" spans="1:2" x14ac:dyDescent="0.25">
      <c r="A361" s="28" t="s">
        <v>82</v>
      </c>
      <c r="B361" s="2">
        <v>5.1087511518623669</v>
      </c>
    </row>
    <row r="362" spans="1:2" x14ac:dyDescent="0.25">
      <c r="A362" s="6" t="s">
        <v>93</v>
      </c>
      <c r="B362" s="2">
        <v>245.51772622414296</v>
      </c>
    </row>
    <row r="363" spans="1:2" x14ac:dyDescent="0.25">
      <c r="A363" s="28" t="s">
        <v>79</v>
      </c>
      <c r="B363" s="2">
        <v>6.6541873263485556</v>
      </c>
    </row>
    <row r="364" spans="1:2" x14ac:dyDescent="0.25">
      <c r="A364" s="28" t="s">
        <v>86</v>
      </c>
      <c r="B364" s="2">
        <v>2.6433990102382281</v>
      </c>
    </row>
    <row r="365" spans="1:2" x14ac:dyDescent="0.25">
      <c r="A365" s="28" t="s">
        <v>87</v>
      </c>
      <c r="B365" s="2">
        <v>12.080928088485344</v>
      </c>
    </row>
    <row r="366" spans="1:2" x14ac:dyDescent="0.25">
      <c r="A366" s="28" t="s">
        <v>29</v>
      </c>
      <c r="B366" s="2">
        <v>19.554169821520599</v>
      </c>
    </row>
    <row r="367" spans="1:2" x14ac:dyDescent="0.25">
      <c r="A367" s="28" t="s">
        <v>30</v>
      </c>
      <c r="B367" s="2">
        <v>25.347728732330019</v>
      </c>
    </row>
    <row r="368" spans="1:2" x14ac:dyDescent="0.25">
      <c r="A368" s="28" t="s">
        <v>88</v>
      </c>
      <c r="B368" s="2">
        <v>39.651412217205582</v>
      </c>
    </row>
    <row r="369" spans="1:2" x14ac:dyDescent="0.25">
      <c r="A369" s="28" t="s">
        <v>80</v>
      </c>
      <c r="B369" s="2">
        <v>4.0889322299155371</v>
      </c>
    </row>
    <row r="370" spans="1:2" x14ac:dyDescent="0.25">
      <c r="A370" s="28" t="s">
        <v>84</v>
      </c>
      <c r="B370" s="2">
        <v>24.618510729084477</v>
      </c>
    </row>
    <row r="371" spans="1:2" x14ac:dyDescent="0.25">
      <c r="A371" s="28" t="s">
        <v>85</v>
      </c>
      <c r="B371" s="2">
        <v>57.804523471110507</v>
      </c>
    </row>
    <row r="372" spans="1:2" x14ac:dyDescent="0.25">
      <c r="A372" s="28" t="s">
        <v>82</v>
      </c>
      <c r="B372" s="2">
        <v>53.073934597904092</v>
      </c>
    </row>
    <row r="373" spans="1:2" x14ac:dyDescent="0.25">
      <c r="A373" s="3" t="s">
        <v>29</v>
      </c>
      <c r="B373" s="2">
        <v>580.7945604623693</v>
      </c>
    </row>
    <row r="374" spans="1:2" x14ac:dyDescent="0.25">
      <c r="A374" s="6" t="s">
        <v>228</v>
      </c>
      <c r="B374" s="2">
        <v>2.6877371191330388</v>
      </c>
    </row>
    <row r="375" spans="1:2" x14ac:dyDescent="0.25">
      <c r="A375" s="28" t="s">
        <v>79</v>
      </c>
      <c r="B375" s="2">
        <v>1.3811096747034289E-3</v>
      </c>
    </row>
    <row r="376" spans="1:2" x14ac:dyDescent="0.25">
      <c r="A376" s="28" t="s">
        <v>86</v>
      </c>
      <c r="B376" s="2">
        <v>4.8460622013883478E-3</v>
      </c>
    </row>
    <row r="377" spans="1:2" x14ac:dyDescent="0.25">
      <c r="A377" s="28" t="s">
        <v>87</v>
      </c>
      <c r="B377" s="2">
        <v>0.4750622504026199</v>
      </c>
    </row>
    <row r="378" spans="1:2" x14ac:dyDescent="0.25">
      <c r="A378" s="28" t="s">
        <v>31</v>
      </c>
      <c r="B378" s="2">
        <v>0.29939218670442552</v>
      </c>
    </row>
    <row r="379" spans="1:2" x14ac:dyDescent="0.25">
      <c r="A379" s="28" t="s">
        <v>30</v>
      </c>
      <c r="B379" s="2">
        <v>0.21329870225390393</v>
      </c>
    </row>
    <row r="380" spans="1:2" x14ac:dyDescent="0.25">
      <c r="A380" s="28" t="s">
        <v>88</v>
      </c>
      <c r="B380" s="2">
        <v>7.9345512721726408E-2</v>
      </c>
    </row>
    <row r="381" spans="1:2" x14ac:dyDescent="0.25">
      <c r="A381" s="28" t="s">
        <v>80</v>
      </c>
      <c r="B381" s="2">
        <v>4.7209724614427056E-3</v>
      </c>
    </row>
    <row r="382" spans="1:2" x14ac:dyDescent="0.25">
      <c r="A382" s="28" t="s">
        <v>84</v>
      </c>
      <c r="B382" s="2">
        <v>0.88052276075518066</v>
      </c>
    </row>
    <row r="383" spans="1:2" x14ac:dyDescent="0.25">
      <c r="A383" s="28" t="s">
        <v>85</v>
      </c>
      <c r="B383" s="2">
        <v>0.28457460423481773</v>
      </c>
    </row>
    <row r="384" spans="1:2" x14ac:dyDescent="0.25">
      <c r="A384" s="28" t="s">
        <v>82</v>
      </c>
      <c r="B384" s="2">
        <v>0.44459295772282997</v>
      </c>
    </row>
    <row r="385" spans="1:2" x14ac:dyDescent="0.25">
      <c r="A385" s="6" t="s">
        <v>239</v>
      </c>
      <c r="B385" s="2">
        <v>2.28277720924559</v>
      </c>
    </row>
    <row r="386" spans="1:2" x14ac:dyDescent="0.25">
      <c r="A386" s="28" t="s">
        <v>79</v>
      </c>
      <c r="B386" s="2">
        <v>1.3868521838335994E-3</v>
      </c>
    </row>
    <row r="387" spans="1:2" x14ac:dyDescent="0.25">
      <c r="A387" s="28" t="s">
        <v>87</v>
      </c>
      <c r="B387" s="2">
        <v>0.31520049553815094</v>
      </c>
    </row>
    <row r="388" spans="1:2" x14ac:dyDescent="0.25">
      <c r="A388" s="28" t="s">
        <v>31</v>
      </c>
      <c r="B388" s="2">
        <v>8.7035173550941605E-2</v>
      </c>
    </row>
    <row r="389" spans="1:2" x14ac:dyDescent="0.25">
      <c r="A389" s="28" t="s">
        <v>30</v>
      </c>
      <c r="B389" s="2">
        <v>0.1224946478199811</v>
      </c>
    </row>
    <row r="390" spans="1:2" x14ac:dyDescent="0.25">
      <c r="A390" s="28" t="s">
        <v>88</v>
      </c>
      <c r="B390" s="2">
        <v>1.9851914297347516E-2</v>
      </c>
    </row>
    <row r="391" spans="1:2" x14ac:dyDescent="0.25">
      <c r="A391" s="28" t="s">
        <v>80</v>
      </c>
      <c r="B391" s="2">
        <v>1.8157765422234191E-2</v>
      </c>
    </row>
    <row r="392" spans="1:2" x14ac:dyDescent="0.25">
      <c r="A392" s="28" t="s">
        <v>84</v>
      </c>
      <c r="B392" s="2">
        <v>0.14570182636366302</v>
      </c>
    </row>
    <row r="393" spans="1:2" x14ac:dyDescent="0.25">
      <c r="A393" s="28" t="s">
        <v>85</v>
      </c>
      <c r="B393" s="2">
        <v>0.82828228900837608</v>
      </c>
    </row>
    <row r="394" spans="1:2" x14ac:dyDescent="0.25">
      <c r="A394" s="28" t="s">
        <v>82</v>
      </c>
      <c r="B394" s="2">
        <v>0.74466624506106205</v>
      </c>
    </row>
    <row r="395" spans="1:2" x14ac:dyDescent="0.25">
      <c r="A395" s="6" t="s">
        <v>241</v>
      </c>
      <c r="B395" s="2">
        <v>63.235356602477808</v>
      </c>
    </row>
    <row r="396" spans="1:2" x14ac:dyDescent="0.25">
      <c r="A396" s="28" t="s">
        <v>79</v>
      </c>
      <c r="B396" s="2">
        <v>0.87167392243456365</v>
      </c>
    </row>
    <row r="397" spans="1:2" x14ac:dyDescent="0.25">
      <c r="A397" s="28" t="s">
        <v>86</v>
      </c>
      <c r="B397" s="2">
        <v>0.3527036630674607</v>
      </c>
    </row>
    <row r="398" spans="1:2" x14ac:dyDescent="0.25">
      <c r="A398" s="28" t="s">
        <v>87</v>
      </c>
      <c r="B398" s="2">
        <v>2.1410398818750869</v>
      </c>
    </row>
    <row r="399" spans="1:2" x14ac:dyDescent="0.25">
      <c r="A399" s="28" t="s">
        <v>31</v>
      </c>
      <c r="B399" s="2">
        <v>7.231307203007141</v>
      </c>
    </row>
    <row r="400" spans="1:2" x14ac:dyDescent="0.25">
      <c r="A400" s="28" t="s">
        <v>30</v>
      </c>
      <c r="B400" s="2">
        <v>3.2231095091704947</v>
      </c>
    </row>
    <row r="401" spans="1:2" x14ac:dyDescent="0.25">
      <c r="A401" s="28" t="s">
        <v>88</v>
      </c>
      <c r="B401" s="2">
        <v>27.716265489280673</v>
      </c>
    </row>
    <row r="402" spans="1:2" x14ac:dyDescent="0.25">
      <c r="A402" s="28" t="s">
        <v>80</v>
      </c>
      <c r="B402" s="2">
        <v>0.68093342242080279</v>
      </c>
    </row>
    <row r="403" spans="1:2" x14ac:dyDescent="0.25">
      <c r="A403" s="28" t="s">
        <v>84</v>
      </c>
      <c r="B403" s="2">
        <v>2.2456912958280961</v>
      </c>
    </row>
    <row r="404" spans="1:2" x14ac:dyDescent="0.25">
      <c r="A404" s="28" t="s">
        <v>85</v>
      </c>
      <c r="B404" s="2">
        <v>4.5429463236132861</v>
      </c>
    </row>
    <row r="405" spans="1:2" x14ac:dyDescent="0.25">
      <c r="A405" s="28" t="s">
        <v>82</v>
      </c>
      <c r="B405" s="2">
        <v>14.229685891780205</v>
      </c>
    </row>
    <row r="406" spans="1:2" x14ac:dyDescent="0.25">
      <c r="A406" s="6" t="s">
        <v>230</v>
      </c>
      <c r="B406" s="2">
        <v>0.12305837706156489</v>
      </c>
    </row>
    <row r="407" spans="1:2" x14ac:dyDescent="0.25">
      <c r="A407" s="28" t="s">
        <v>79</v>
      </c>
      <c r="B407" s="2">
        <v>4.7776232932172517E-5</v>
      </c>
    </row>
    <row r="408" spans="1:2" x14ac:dyDescent="0.25">
      <c r="A408" s="28" t="s">
        <v>86</v>
      </c>
      <c r="B408" s="2">
        <v>1.0633736145352737E-4</v>
      </c>
    </row>
    <row r="409" spans="1:2" x14ac:dyDescent="0.25">
      <c r="A409" s="28" t="s">
        <v>31</v>
      </c>
      <c r="B409" s="2">
        <v>3.8436664599116474E-2</v>
      </c>
    </row>
    <row r="410" spans="1:2" x14ac:dyDescent="0.25">
      <c r="A410" s="28" t="s">
        <v>30</v>
      </c>
      <c r="B410" s="2">
        <v>3.1762814314743892E-4</v>
      </c>
    </row>
    <row r="411" spans="1:2" x14ac:dyDescent="0.25">
      <c r="A411" s="28" t="s">
        <v>88</v>
      </c>
      <c r="B411" s="2">
        <v>2.7570216658673354E-3</v>
      </c>
    </row>
    <row r="412" spans="1:2" x14ac:dyDescent="0.25">
      <c r="A412" s="28" t="s">
        <v>80</v>
      </c>
      <c r="B412" s="2">
        <v>1.1296825118924942E-3</v>
      </c>
    </row>
    <row r="413" spans="1:2" x14ac:dyDescent="0.25">
      <c r="A413" s="28" t="s">
        <v>84</v>
      </c>
      <c r="B413" s="2">
        <v>1.3572246681626083E-3</v>
      </c>
    </row>
    <row r="414" spans="1:2" x14ac:dyDescent="0.25">
      <c r="A414" s="28" t="s">
        <v>85</v>
      </c>
      <c r="B414" s="2">
        <v>1.9454174183726743E-2</v>
      </c>
    </row>
    <row r="415" spans="1:2" x14ac:dyDescent="0.25">
      <c r="A415" s="28" t="s">
        <v>82</v>
      </c>
      <c r="B415" s="2">
        <v>5.9451867695266093E-2</v>
      </c>
    </row>
    <row r="416" spans="1:2" x14ac:dyDescent="0.25">
      <c r="A416" s="6" t="s">
        <v>19</v>
      </c>
      <c r="B416" s="2">
        <v>0.68829027616053251</v>
      </c>
    </row>
    <row r="417" spans="1:2" x14ac:dyDescent="0.25">
      <c r="A417" s="28" t="s">
        <v>79</v>
      </c>
      <c r="B417" s="2">
        <v>8.7673862268029562E-2</v>
      </c>
    </row>
    <row r="418" spans="1:2" x14ac:dyDescent="0.25">
      <c r="A418" s="28" t="s">
        <v>86</v>
      </c>
      <c r="B418" s="2">
        <v>5.8391704363517606E-3</v>
      </c>
    </row>
    <row r="419" spans="1:2" x14ac:dyDescent="0.25">
      <c r="A419" s="28" t="s">
        <v>87</v>
      </c>
      <c r="B419" s="2">
        <v>8.4834654293456397E-3</v>
      </c>
    </row>
    <row r="420" spans="1:2" x14ac:dyDescent="0.25">
      <c r="A420" s="28" t="s">
        <v>31</v>
      </c>
      <c r="B420" s="2">
        <v>5.9381962923070125E-3</v>
      </c>
    </row>
    <row r="421" spans="1:2" x14ac:dyDescent="0.25">
      <c r="A421" s="28" t="s">
        <v>30</v>
      </c>
      <c r="B421" s="2">
        <v>1.9492943356653625E-2</v>
      </c>
    </row>
    <row r="422" spans="1:2" x14ac:dyDescent="0.25">
      <c r="A422" s="28" t="s">
        <v>88</v>
      </c>
      <c r="B422" s="2">
        <v>1.356951138691056E-2</v>
      </c>
    </row>
    <row r="423" spans="1:2" x14ac:dyDescent="0.25">
      <c r="A423" s="28" t="s">
        <v>80</v>
      </c>
      <c r="B423" s="2">
        <v>1.3187935480570151E-2</v>
      </c>
    </row>
    <row r="424" spans="1:2" x14ac:dyDescent="0.25">
      <c r="A424" s="28" t="s">
        <v>84</v>
      </c>
      <c r="B424" s="2">
        <v>5.2121653952268152E-3</v>
      </c>
    </row>
    <row r="425" spans="1:2" x14ac:dyDescent="0.25">
      <c r="A425" s="28" t="s">
        <v>85</v>
      </c>
      <c r="B425" s="2">
        <v>9.0289349517563247E-2</v>
      </c>
    </row>
    <row r="426" spans="1:2" x14ac:dyDescent="0.25">
      <c r="A426" s="28" t="s">
        <v>82</v>
      </c>
      <c r="B426" s="2">
        <v>0.43860367659757415</v>
      </c>
    </row>
    <row r="427" spans="1:2" x14ac:dyDescent="0.25">
      <c r="A427" s="6" t="s">
        <v>243</v>
      </c>
      <c r="B427" s="2">
        <v>13.032996530810792</v>
      </c>
    </row>
    <row r="428" spans="1:2" x14ac:dyDescent="0.25">
      <c r="A428" s="28" t="s">
        <v>79</v>
      </c>
      <c r="B428" s="2">
        <v>2.5133438967074605E-2</v>
      </c>
    </row>
    <row r="429" spans="1:2" x14ac:dyDescent="0.25">
      <c r="A429" s="28" t="s">
        <v>86</v>
      </c>
      <c r="B429" s="2">
        <v>0.12821772338949095</v>
      </c>
    </row>
    <row r="430" spans="1:2" x14ac:dyDescent="0.25">
      <c r="A430" s="28" t="s">
        <v>87</v>
      </c>
      <c r="B430" s="2">
        <v>2.4461668831535985</v>
      </c>
    </row>
    <row r="431" spans="1:2" x14ac:dyDescent="0.25">
      <c r="A431" s="28" t="s">
        <v>31</v>
      </c>
      <c r="B431" s="2">
        <v>1.4077502028407098</v>
      </c>
    </row>
    <row r="432" spans="1:2" x14ac:dyDescent="0.25">
      <c r="A432" s="28" t="s">
        <v>30</v>
      </c>
      <c r="B432" s="2">
        <v>0.96024205311279465</v>
      </c>
    </row>
    <row r="433" spans="1:2" x14ac:dyDescent="0.25">
      <c r="A433" s="28" t="s">
        <v>88</v>
      </c>
      <c r="B433" s="2">
        <v>1.5954664388941833</v>
      </c>
    </row>
    <row r="434" spans="1:2" x14ac:dyDescent="0.25">
      <c r="A434" s="28" t="s">
        <v>80</v>
      </c>
      <c r="B434" s="2">
        <v>2.8612805074818157E-2</v>
      </c>
    </row>
    <row r="435" spans="1:2" x14ac:dyDescent="0.25">
      <c r="A435" s="28" t="s">
        <v>84</v>
      </c>
      <c r="B435" s="2">
        <v>0.76525763496110444</v>
      </c>
    </row>
    <row r="436" spans="1:2" x14ac:dyDescent="0.25">
      <c r="A436" s="28" t="s">
        <v>85</v>
      </c>
      <c r="B436" s="2">
        <v>2.1223608418710631</v>
      </c>
    </row>
    <row r="437" spans="1:2" x14ac:dyDescent="0.25">
      <c r="A437" s="28" t="s">
        <v>82</v>
      </c>
      <c r="B437" s="2">
        <v>3.5537885085459533</v>
      </c>
    </row>
    <row r="438" spans="1:2" x14ac:dyDescent="0.25">
      <c r="A438" s="6" t="s">
        <v>52</v>
      </c>
      <c r="B438" s="2">
        <v>4.7877209614038102E-2</v>
      </c>
    </row>
    <row r="439" spans="1:2" x14ac:dyDescent="0.25">
      <c r="A439" s="28" t="s">
        <v>79</v>
      </c>
      <c r="B439" s="2">
        <v>2.1064973660660919E-4</v>
      </c>
    </row>
    <row r="440" spans="1:2" x14ac:dyDescent="0.25">
      <c r="A440" s="28" t="s">
        <v>86</v>
      </c>
      <c r="B440" s="2">
        <v>1.7790472112395693E-4</v>
      </c>
    </row>
    <row r="441" spans="1:2" x14ac:dyDescent="0.25">
      <c r="A441" s="28" t="s">
        <v>87</v>
      </c>
      <c r="B441" s="2">
        <v>9.4888517092576261E-3</v>
      </c>
    </row>
    <row r="442" spans="1:2" x14ac:dyDescent="0.25">
      <c r="A442" s="28" t="s">
        <v>31</v>
      </c>
      <c r="B442" s="2">
        <v>3.2259812859329749E-3</v>
      </c>
    </row>
    <row r="443" spans="1:2" x14ac:dyDescent="0.25">
      <c r="A443" s="28" t="s">
        <v>30</v>
      </c>
      <c r="B443" s="2">
        <v>2.4281567099335702E-3</v>
      </c>
    </row>
    <row r="444" spans="1:2" x14ac:dyDescent="0.25">
      <c r="A444" s="28" t="s">
        <v>88</v>
      </c>
      <c r="B444" s="2">
        <v>6.7537376232527499E-3</v>
      </c>
    </row>
    <row r="445" spans="1:2" x14ac:dyDescent="0.25">
      <c r="A445" s="28" t="s">
        <v>80</v>
      </c>
      <c r="B445" s="2">
        <v>1.0760917356817794E-4</v>
      </c>
    </row>
    <row r="446" spans="1:2" x14ac:dyDescent="0.25">
      <c r="A446" s="28" t="s">
        <v>84</v>
      </c>
      <c r="B446" s="2">
        <v>9.691804211333162E-4</v>
      </c>
    </row>
    <row r="447" spans="1:2" x14ac:dyDescent="0.25">
      <c r="A447" s="28" t="s">
        <v>85</v>
      </c>
      <c r="B447" s="2">
        <v>2.0644299995635232E-2</v>
      </c>
    </row>
    <row r="448" spans="1:2" x14ac:dyDescent="0.25">
      <c r="A448" s="28" t="s">
        <v>82</v>
      </c>
      <c r="B448" s="2">
        <v>3.8708382375938913E-3</v>
      </c>
    </row>
    <row r="449" spans="1:2" x14ac:dyDescent="0.25">
      <c r="A449" s="6" t="s">
        <v>245</v>
      </c>
      <c r="B449" s="2">
        <v>5.2541124260123748</v>
      </c>
    </row>
    <row r="450" spans="1:2" x14ac:dyDescent="0.25">
      <c r="A450" s="28" t="s">
        <v>79</v>
      </c>
      <c r="B450" s="2">
        <v>0.13285849049653464</v>
      </c>
    </row>
    <row r="451" spans="1:2" x14ac:dyDescent="0.25">
      <c r="A451" s="28" t="s">
        <v>86</v>
      </c>
      <c r="B451" s="2">
        <v>5.5325135036892015E-2</v>
      </c>
    </row>
    <row r="452" spans="1:2" x14ac:dyDescent="0.25">
      <c r="A452" s="28" t="s">
        <v>87</v>
      </c>
      <c r="B452" s="2">
        <v>0.27495891826263025</v>
      </c>
    </row>
    <row r="453" spans="1:2" x14ac:dyDescent="0.25">
      <c r="A453" s="28" t="s">
        <v>31</v>
      </c>
      <c r="B453" s="2">
        <v>0.40692523161366867</v>
      </c>
    </row>
    <row r="454" spans="1:2" x14ac:dyDescent="0.25">
      <c r="A454" s="28" t="s">
        <v>30</v>
      </c>
      <c r="B454" s="2">
        <v>0.4755168256055532</v>
      </c>
    </row>
    <row r="455" spans="1:2" x14ac:dyDescent="0.25">
      <c r="A455" s="28" t="s">
        <v>88</v>
      </c>
      <c r="B455" s="2">
        <v>0.63192497068143272</v>
      </c>
    </row>
    <row r="456" spans="1:2" x14ac:dyDescent="0.25">
      <c r="A456" s="28" t="s">
        <v>80</v>
      </c>
      <c r="B456" s="2">
        <v>0.31189209496747589</v>
      </c>
    </row>
    <row r="457" spans="1:2" x14ac:dyDescent="0.25">
      <c r="A457" s="28" t="s">
        <v>84</v>
      </c>
      <c r="B457" s="2">
        <v>0.57028881952517219</v>
      </c>
    </row>
    <row r="458" spans="1:2" x14ac:dyDescent="0.25">
      <c r="A458" s="28" t="s">
        <v>85</v>
      </c>
      <c r="B458" s="2">
        <v>1.2675286147047999</v>
      </c>
    </row>
    <row r="459" spans="1:2" x14ac:dyDescent="0.25">
      <c r="A459" s="28" t="s">
        <v>82</v>
      </c>
      <c r="B459" s="2">
        <v>1.1268933251182154</v>
      </c>
    </row>
    <row r="460" spans="1:2" x14ac:dyDescent="0.25">
      <c r="A460" s="6" t="s">
        <v>247</v>
      </c>
      <c r="B460" s="2">
        <v>64.852451854818568</v>
      </c>
    </row>
    <row r="461" spans="1:2" x14ac:dyDescent="0.25">
      <c r="A461" s="28" t="s">
        <v>79</v>
      </c>
      <c r="B461" s="2">
        <v>1.3878016124821626</v>
      </c>
    </row>
    <row r="462" spans="1:2" x14ac:dyDescent="0.25">
      <c r="A462" s="28" t="s">
        <v>86</v>
      </c>
      <c r="B462" s="2">
        <v>1.2497906801275642</v>
      </c>
    </row>
    <row r="463" spans="1:2" x14ac:dyDescent="0.25">
      <c r="A463" s="28" t="s">
        <v>87</v>
      </c>
      <c r="B463" s="2">
        <v>4.8764548594041379</v>
      </c>
    </row>
    <row r="464" spans="1:2" x14ac:dyDescent="0.25">
      <c r="A464" s="28" t="s">
        <v>31</v>
      </c>
      <c r="B464" s="2">
        <v>4.7898866469311079</v>
      </c>
    </row>
    <row r="465" spans="1:2" x14ac:dyDescent="0.25">
      <c r="A465" s="28" t="s">
        <v>30</v>
      </c>
      <c r="B465" s="2">
        <v>3.9904624425692443</v>
      </c>
    </row>
    <row r="466" spans="1:2" x14ac:dyDescent="0.25">
      <c r="A466" s="28" t="s">
        <v>88</v>
      </c>
      <c r="B466" s="2">
        <v>11.512478579938566</v>
      </c>
    </row>
    <row r="467" spans="1:2" x14ac:dyDescent="0.25">
      <c r="A467" s="28" t="s">
        <v>80</v>
      </c>
      <c r="B467" s="2">
        <v>1.9645822174559189</v>
      </c>
    </row>
    <row r="468" spans="1:2" x14ac:dyDescent="0.25">
      <c r="A468" s="28" t="s">
        <v>84</v>
      </c>
      <c r="B468" s="2">
        <v>7.5586913349560625</v>
      </c>
    </row>
    <row r="469" spans="1:2" x14ac:dyDescent="0.25">
      <c r="A469" s="28" t="s">
        <v>85</v>
      </c>
      <c r="B469" s="2">
        <v>11.676214656677116</v>
      </c>
    </row>
    <row r="470" spans="1:2" x14ac:dyDescent="0.25">
      <c r="A470" s="28" t="s">
        <v>82</v>
      </c>
      <c r="B470" s="2">
        <v>15.846088824276693</v>
      </c>
    </row>
    <row r="471" spans="1:2" x14ac:dyDescent="0.25">
      <c r="A471" s="6" t="s">
        <v>20</v>
      </c>
      <c r="B471" s="2">
        <v>10.404206000238</v>
      </c>
    </row>
    <row r="472" spans="1:2" x14ac:dyDescent="0.25">
      <c r="A472" s="28" t="s">
        <v>79</v>
      </c>
      <c r="B472" s="2">
        <v>0.45063773560789017</v>
      </c>
    </row>
    <row r="473" spans="1:2" x14ac:dyDescent="0.25">
      <c r="A473" s="28" t="s">
        <v>86</v>
      </c>
      <c r="B473" s="2">
        <v>0.20637685431278563</v>
      </c>
    </row>
    <row r="474" spans="1:2" x14ac:dyDescent="0.25">
      <c r="A474" s="28" t="s">
        <v>87</v>
      </c>
      <c r="B474" s="2">
        <v>1.2387091774394601</v>
      </c>
    </row>
    <row r="475" spans="1:2" x14ac:dyDescent="0.25">
      <c r="A475" s="28" t="s">
        <v>31</v>
      </c>
      <c r="B475" s="2">
        <v>1.4500077267471643</v>
      </c>
    </row>
    <row r="476" spans="1:2" x14ac:dyDescent="0.25">
      <c r="A476" s="28" t="s">
        <v>30</v>
      </c>
      <c r="B476" s="2">
        <v>0.69562841324372782</v>
      </c>
    </row>
    <row r="477" spans="1:2" x14ac:dyDescent="0.25">
      <c r="A477" s="28" t="s">
        <v>88</v>
      </c>
      <c r="B477" s="2">
        <v>1.1224383094959267</v>
      </c>
    </row>
    <row r="478" spans="1:2" x14ac:dyDescent="0.25">
      <c r="A478" s="28" t="s">
        <v>80</v>
      </c>
      <c r="B478" s="2">
        <v>0.16032504915784934</v>
      </c>
    </row>
    <row r="479" spans="1:2" x14ac:dyDescent="0.25">
      <c r="A479" s="28" t="s">
        <v>84</v>
      </c>
      <c r="B479" s="2">
        <v>0.76339836322977872</v>
      </c>
    </row>
    <row r="480" spans="1:2" x14ac:dyDescent="0.25">
      <c r="A480" s="28" t="s">
        <v>85</v>
      </c>
      <c r="B480" s="2">
        <v>1.5045809704603081</v>
      </c>
    </row>
    <row r="481" spans="1:2" x14ac:dyDescent="0.25">
      <c r="A481" s="28" t="s">
        <v>82</v>
      </c>
      <c r="B481" s="2">
        <v>2.8121034005431089</v>
      </c>
    </row>
    <row r="482" spans="1:2" x14ac:dyDescent="0.25">
      <c r="A482" s="6" t="s">
        <v>21</v>
      </c>
      <c r="B482" s="2">
        <v>3.0842838845549694</v>
      </c>
    </row>
    <row r="483" spans="1:2" x14ac:dyDescent="0.25">
      <c r="A483" s="28" t="s">
        <v>79</v>
      </c>
      <c r="B483" s="2">
        <v>1.6597798048647919E-2</v>
      </c>
    </row>
    <row r="484" spans="1:2" x14ac:dyDescent="0.25">
      <c r="A484" s="28" t="s">
        <v>86</v>
      </c>
      <c r="B484" s="2">
        <v>5.9174465674987301E-3</v>
      </c>
    </row>
    <row r="485" spans="1:2" x14ac:dyDescent="0.25">
      <c r="A485" s="28" t="s">
        <v>87</v>
      </c>
      <c r="B485" s="2">
        <v>0.15738994913365098</v>
      </c>
    </row>
    <row r="486" spans="1:2" x14ac:dyDescent="0.25">
      <c r="A486" s="28" t="s">
        <v>31</v>
      </c>
      <c r="B486" s="2">
        <v>0.17418279166263792</v>
      </c>
    </row>
    <row r="487" spans="1:2" x14ac:dyDescent="0.25">
      <c r="A487" s="28" t="s">
        <v>30</v>
      </c>
      <c r="B487" s="2">
        <v>0.31448099778929856</v>
      </c>
    </row>
    <row r="488" spans="1:2" x14ac:dyDescent="0.25">
      <c r="A488" s="28" t="s">
        <v>88</v>
      </c>
      <c r="B488" s="2">
        <v>0.39087405052977553</v>
      </c>
    </row>
    <row r="489" spans="1:2" x14ac:dyDescent="0.25">
      <c r="A489" s="28" t="s">
        <v>80</v>
      </c>
      <c r="B489" s="2">
        <v>0.19488535255170583</v>
      </c>
    </row>
    <row r="490" spans="1:2" x14ac:dyDescent="0.25">
      <c r="A490" s="28" t="s">
        <v>84</v>
      </c>
      <c r="B490" s="2">
        <v>0.35767795440734174</v>
      </c>
    </row>
    <row r="491" spans="1:2" x14ac:dyDescent="0.25">
      <c r="A491" s="28" t="s">
        <v>85</v>
      </c>
      <c r="B491" s="2">
        <v>0.32794028434816819</v>
      </c>
    </row>
    <row r="492" spans="1:2" x14ac:dyDescent="0.25">
      <c r="A492" s="28" t="s">
        <v>82</v>
      </c>
      <c r="B492" s="2">
        <v>1.144337259516244</v>
      </c>
    </row>
    <row r="493" spans="1:2" x14ac:dyDescent="0.25">
      <c r="A493" s="6" t="s">
        <v>22</v>
      </c>
      <c r="B493" s="2">
        <v>1.2790237246053122</v>
      </c>
    </row>
    <row r="494" spans="1:2" x14ac:dyDescent="0.25">
      <c r="A494" s="28" t="s">
        <v>79</v>
      </c>
      <c r="B494" s="2">
        <v>2.2068219640175264E-2</v>
      </c>
    </row>
    <row r="495" spans="1:2" x14ac:dyDescent="0.25">
      <c r="A495" s="28" t="s">
        <v>86</v>
      </c>
      <c r="B495" s="2">
        <v>1.2702793490581451E-2</v>
      </c>
    </row>
    <row r="496" spans="1:2" x14ac:dyDescent="0.25">
      <c r="A496" s="28" t="s">
        <v>87</v>
      </c>
      <c r="B496" s="2">
        <v>0.16739553572107654</v>
      </c>
    </row>
    <row r="497" spans="1:2" x14ac:dyDescent="0.25">
      <c r="A497" s="28" t="s">
        <v>31</v>
      </c>
      <c r="B497" s="2">
        <v>0.10654631386890749</v>
      </c>
    </row>
    <row r="498" spans="1:2" x14ac:dyDescent="0.25">
      <c r="A498" s="28" t="s">
        <v>30</v>
      </c>
      <c r="B498" s="2">
        <v>8.1442971339887371E-2</v>
      </c>
    </row>
    <row r="499" spans="1:2" x14ac:dyDescent="0.25">
      <c r="A499" s="28" t="s">
        <v>88</v>
      </c>
      <c r="B499" s="2">
        <v>0.1133890132668029</v>
      </c>
    </row>
    <row r="500" spans="1:2" x14ac:dyDescent="0.25">
      <c r="A500" s="28" t="s">
        <v>80</v>
      </c>
      <c r="B500" s="2">
        <v>3.0879899116400066E-2</v>
      </c>
    </row>
    <row r="501" spans="1:2" x14ac:dyDescent="0.25">
      <c r="A501" s="28" t="s">
        <v>84</v>
      </c>
      <c r="B501" s="2">
        <v>5.0026895369995633E-2</v>
      </c>
    </row>
    <row r="502" spans="1:2" x14ac:dyDescent="0.25">
      <c r="A502" s="28" t="s">
        <v>85</v>
      </c>
      <c r="B502" s="2">
        <v>0.16179565070212118</v>
      </c>
    </row>
    <row r="503" spans="1:2" x14ac:dyDescent="0.25">
      <c r="A503" s="28" t="s">
        <v>82</v>
      </c>
      <c r="B503" s="2">
        <v>0.53277643208936409</v>
      </c>
    </row>
    <row r="504" spans="1:2" x14ac:dyDescent="0.25">
      <c r="A504" s="6" t="s">
        <v>25</v>
      </c>
      <c r="B504" s="2">
        <v>4.8527652108628354</v>
      </c>
    </row>
    <row r="505" spans="1:2" x14ac:dyDescent="0.25">
      <c r="A505" s="28" t="s">
        <v>79</v>
      </c>
      <c r="B505" s="2">
        <v>7.0656376720089759E-3</v>
      </c>
    </row>
    <row r="506" spans="1:2" x14ac:dyDescent="0.25">
      <c r="A506" s="28" t="s">
        <v>86</v>
      </c>
      <c r="B506" s="2">
        <v>1.6688929296650019E-2</v>
      </c>
    </row>
    <row r="507" spans="1:2" x14ac:dyDescent="0.25">
      <c r="A507" s="28" t="s">
        <v>87</v>
      </c>
      <c r="B507" s="2">
        <v>0.24586937926089467</v>
      </c>
    </row>
    <row r="508" spans="1:2" x14ac:dyDescent="0.25">
      <c r="A508" s="28" t="s">
        <v>31</v>
      </c>
      <c r="B508" s="2">
        <v>0.88573284327207469</v>
      </c>
    </row>
    <row r="509" spans="1:2" x14ac:dyDescent="0.25">
      <c r="A509" s="28" t="s">
        <v>30</v>
      </c>
      <c r="B509" s="2">
        <v>0.13752677858656251</v>
      </c>
    </row>
    <row r="510" spans="1:2" x14ac:dyDescent="0.25">
      <c r="A510" s="28" t="s">
        <v>88</v>
      </c>
      <c r="B510" s="2">
        <v>0.95961635484397279</v>
      </c>
    </row>
    <row r="511" spans="1:2" x14ac:dyDescent="0.25">
      <c r="A511" s="28" t="s">
        <v>80</v>
      </c>
      <c r="B511" s="2">
        <v>9.6191301546411697E-3</v>
      </c>
    </row>
    <row r="512" spans="1:2" x14ac:dyDescent="0.25">
      <c r="A512" s="28" t="s">
        <v>84</v>
      </c>
      <c r="B512" s="2">
        <v>5.987930852970857E-3</v>
      </c>
    </row>
    <row r="513" spans="1:2" x14ac:dyDescent="0.25">
      <c r="A513" s="28" t="s">
        <v>85</v>
      </c>
      <c r="B513" s="2">
        <v>1.0965191144482205</v>
      </c>
    </row>
    <row r="514" spans="1:2" x14ac:dyDescent="0.25">
      <c r="A514" s="28" t="s">
        <v>82</v>
      </c>
      <c r="B514" s="2">
        <v>1.4881391124748393</v>
      </c>
    </row>
    <row r="515" spans="1:2" x14ac:dyDescent="0.25">
      <c r="A515" s="6" t="s">
        <v>23</v>
      </c>
      <c r="B515" s="2">
        <v>9.9900526693895095</v>
      </c>
    </row>
    <row r="516" spans="1:2" x14ac:dyDescent="0.25">
      <c r="A516" s="28" t="s">
        <v>79</v>
      </c>
      <c r="B516" s="2">
        <v>0.18349052654465761</v>
      </c>
    </row>
    <row r="517" spans="1:2" x14ac:dyDescent="0.25">
      <c r="A517" s="28" t="s">
        <v>86</v>
      </c>
      <c r="B517" s="2">
        <v>0.1312858852806523</v>
      </c>
    </row>
    <row r="518" spans="1:2" x14ac:dyDescent="0.25">
      <c r="A518" s="28" t="s">
        <v>87</v>
      </c>
      <c r="B518" s="2">
        <v>0.86168046132109677</v>
      </c>
    </row>
    <row r="519" spans="1:2" x14ac:dyDescent="0.25">
      <c r="A519" s="28" t="s">
        <v>31</v>
      </c>
      <c r="B519" s="2">
        <v>1.3356319675241048</v>
      </c>
    </row>
    <row r="520" spans="1:2" x14ac:dyDescent="0.25">
      <c r="A520" s="28" t="s">
        <v>30</v>
      </c>
      <c r="B520" s="2">
        <v>0.95338879383870456</v>
      </c>
    </row>
    <row r="521" spans="1:2" x14ac:dyDescent="0.25">
      <c r="A521" s="28" t="s">
        <v>88</v>
      </c>
      <c r="B521" s="2">
        <v>0.79181465851626998</v>
      </c>
    </row>
    <row r="522" spans="1:2" x14ac:dyDescent="0.25">
      <c r="A522" s="28" t="s">
        <v>80</v>
      </c>
      <c r="B522" s="2">
        <v>0.33236384933111757</v>
      </c>
    </row>
    <row r="523" spans="1:2" x14ac:dyDescent="0.25">
      <c r="A523" s="28" t="s">
        <v>84</v>
      </c>
      <c r="B523" s="2">
        <v>1.3002684584384885</v>
      </c>
    </row>
    <row r="524" spans="1:2" x14ac:dyDescent="0.25">
      <c r="A524" s="28" t="s">
        <v>85</v>
      </c>
      <c r="B524" s="2">
        <v>2.0003477459085848</v>
      </c>
    </row>
    <row r="525" spans="1:2" x14ac:dyDescent="0.25">
      <c r="A525" s="28" t="s">
        <v>82</v>
      </c>
      <c r="B525" s="2">
        <v>2.0997803226858327</v>
      </c>
    </row>
    <row r="526" spans="1:2" x14ac:dyDescent="0.25">
      <c r="A526" s="6" t="s">
        <v>249</v>
      </c>
      <c r="B526" s="2">
        <v>15.998000711913932</v>
      </c>
    </row>
    <row r="527" spans="1:2" x14ac:dyDescent="0.25">
      <c r="A527" s="28" t="s">
        <v>79</v>
      </c>
      <c r="B527" s="2">
        <v>0.1004935197026722</v>
      </c>
    </row>
    <row r="528" spans="1:2" x14ac:dyDescent="0.25">
      <c r="A528" s="28" t="s">
        <v>86</v>
      </c>
      <c r="B528" s="2">
        <v>7.2275722867842965E-2</v>
      </c>
    </row>
    <row r="529" spans="1:2" x14ac:dyDescent="0.25">
      <c r="A529" s="28" t="s">
        <v>87</v>
      </c>
      <c r="B529" s="2">
        <v>1.2093735765922877</v>
      </c>
    </row>
    <row r="530" spans="1:2" x14ac:dyDescent="0.25">
      <c r="A530" s="28" t="s">
        <v>31</v>
      </c>
      <c r="B530" s="2">
        <v>1.5016068962561755</v>
      </c>
    </row>
    <row r="531" spans="1:2" x14ac:dyDescent="0.25">
      <c r="A531" s="28" t="s">
        <v>30</v>
      </c>
      <c r="B531" s="2">
        <v>1.3863508145716108</v>
      </c>
    </row>
    <row r="532" spans="1:2" x14ac:dyDescent="0.25">
      <c r="A532" s="28" t="s">
        <v>88</v>
      </c>
      <c r="B532" s="2">
        <v>1.4235880529999621</v>
      </c>
    </row>
    <row r="533" spans="1:2" x14ac:dyDescent="0.25">
      <c r="A533" s="28" t="s">
        <v>80</v>
      </c>
      <c r="B533" s="2">
        <v>0.13472670484875854</v>
      </c>
    </row>
    <row r="534" spans="1:2" x14ac:dyDescent="0.25">
      <c r="A534" s="28" t="s">
        <v>84</v>
      </c>
      <c r="B534" s="2">
        <v>1.387999599775454</v>
      </c>
    </row>
    <row r="535" spans="1:2" x14ac:dyDescent="0.25">
      <c r="A535" s="28" t="s">
        <v>85</v>
      </c>
      <c r="B535" s="2">
        <v>1.7784598093042694</v>
      </c>
    </row>
    <row r="536" spans="1:2" x14ac:dyDescent="0.25">
      <c r="A536" s="28" t="s">
        <v>82</v>
      </c>
      <c r="B536" s="2">
        <v>7.0031260149948986</v>
      </c>
    </row>
    <row r="537" spans="1:2" x14ac:dyDescent="0.25">
      <c r="A537" s="6" t="s">
        <v>251</v>
      </c>
      <c r="B537" s="2">
        <v>81.900957008193458</v>
      </c>
    </row>
    <row r="538" spans="1:2" x14ac:dyDescent="0.25">
      <c r="A538" s="28" t="s">
        <v>79</v>
      </c>
      <c r="B538" s="2">
        <v>3.2015343512029748</v>
      </c>
    </row>
    <row r="539" spans="1:2" x14ac:dyDescent="0.25">
      <c r="A539" s="28" t="s">
        <v>86</v>
      </c>
      <c r="B539" s="2">
        <v>0.93574977098778966</v>
      </c>
    </row>
    <row r="540" spans="1:2" x14ac:dyDescent="0.25">
      <c r="A540" s="28" t="s">
        <v>87</v>
      </c>
      <c r="B540" s="2">
        <v>4.0912302046616658</v>
      </c>
    </row>
    <row r="541" spans="1:2" x14ac:dyDescent="0.25">
      <c r="A541" s="28" t="s">
        <v>31</v>
      </c>
      <c r="B541" s="2">
        <v>6.0219912301763303</v>
      </c>
    </row>
    <row r="542" spans="1:2" x14ac:dyDescent="0.25">
      <c r="A542" s="28" t="s">
        <v>30</v>
      </c>
      <c r="B542" s="2">
        <v>5.0741276088476308</v>
      </c>
    </row>
    <row r="543" spans="1:2" x14ac:dyDescent="0.25">
      <c r="A543" s="28" t="s">
        <v>88</v>
      </c>
      <c r="B543" s="2">
        <v>15.319624866248283</v>
      </c>
    </row>
    <row r="544" spans="1:2" x14ac:dyDescent="0.25">
      <c r="A544" s="28" t="s">
        <v>80</v>
      </c>
      <c r="B544" s="2">
        <v>5.0055811405093324</v>
      </c>
    </row>
    <row r="545" spans="1:2" x14ac:dyDescent="0.25">
      <c r="A545" s="28" t="s">
        <v>84</v>
      </c>
      <c r="B545" s="2">
        <v>9.2468457817950576</v>
      </c>
    </row>
    <row r="546" spans="1:2" x14ac:dyDescent="0.25">
      <c r="A546" s="28" t="s">
        <v>85</v>
      </c>
      <c r="B546" s="2">
        <v>13.301224658620269</v>
      </c>
    </row>
    <row r="547" spans="1:2" x14ac:dyDescent="0.25">
      <c r="A547" s="28" t="s">
        <v>82</v>
      </c>
      <c r="B547" s="2">
        <v>19.703047395144118</v>
      </c>
    </row>
    <row r="548" spans="1:2" x14ac:dyDescent="0.25">
      <c r="A548" s="6" t="s">
        <v>229</v>
      </c>
      <c r="B548" s="2">
        <v>10.683333416092278</v>
      </c>
    </row>
    <row r="549" spans="1:2" x14ac:dyDescent="0.25">
      <c r="A549" s="28" t="s">
        <v>79</v>
      </c>
      <c r="B549" s="2">
        <v>0.25848346937610445</v>
      </c>
    </row>
    <row r="550" spans="1:2" x14ac:dyDescent="0.25">
      <c r="A550" s="28" t="s">
        <v>86</v>
      </c>
      <c r="B550" s="2">
        <v>0.13483766436468644</v>
      </c>
    </row>
    <row r="551" spans="1:2" x14ac:dyDescent="0.25">
      <c r="A551" s="28" t="s">
        <v>87</v>
      </c>
      <c r="B551" s="2">
        <v>0.69966858342172256</v>
      </c>
    </row>
    <row r="552" spans="1:2" x14ac:dyDescent="0.25">
      <c r="A552" s="28" t="s">
        <v>31</v>
      </c>
      <c r="B552" s="2">
        <v>0.63889989120899682</v>
      </c>
    </row>
    <row r="553" spans="1:2" x14ac:dyDescent="0.25">
      <c r="A553" s="28" t="s">
        <v>30</v>
      </c>
      <c r="B553" s="2">
        <v>0.73469100133619225</v>
      </c>
    </row>
    <row r="554" spans="1:2" x14ac:dyDescent="0.25">
      <c r="A554" s="28" t="s">
        <v>88</v>
      </c>
      <c r="B554" s="2">
        <v>2.0919548121102083</v>
      </c>
    </row>
    <row r="555" spans="1:2" x14ac:dyDescent="0.25">
      <c r="A555" s="28" t="s">
        <v>80</v>
      </c>
      <c r="B555" s="2">
        <v>0.3457718275144307</v>
      </c>
    </row>
    <row r="556" spans="1:2" x14ac:dyDescent="0.25">
      <c r="A556" s="28" t="s">
        <v>84</v>
      </c>
      <c r="B556" s="2">
        <v>0.31142718041811707</v>
      </c>
    </row>
    <row r="557" spans="1:2" x14ac:dyDescent="0.25">
      <c r="A557" s="28" t="s">
        <v>85</v>
      </c>
      <c r="B557" s="2">
        <v>2.1090013616128278</v>
      </c>
    </row>
    <row r="558" spans="1:2" x14ac:dyDescent="0.25">
      <c r="A558" s="28" t="s">
        <v>82</v>
      </c>
      <c r="B558" s="2">
        <v>3.3585976247289921</v>
      </c>
    </row>
    <row r="559" spans="1:2" x14ac:dyDescent="0.25">
      <c r="A559" s="6" t="s">
        <v>93</v>
      </c>
      <c r="B559" s="2">
        <v>290.3972802311846</v>
      </c>
    </row>
    <row r="560" spans="1:2" x14ac:dyDescent="0.25">
      <c r="A560" s="28" t="s">
        <v>79</v>
      </c>
      <c r="B560" s="2">
        <v>6.7485389722715716</v>
      </c>
    </row>
    <row r="561" spans="1:2" x14ac:dyDescent="0.25">
      <c r="A561" s="28" t="s">
        <v>86</v>
      </c>
      <c r="B561" s="2">
        <v>3.3128417435102118</v>
      </c>
    </row>
    <row r="562" spans="1:2" x14ac:dyDescent="0.25">
      <c r="A562" s="28" t="s">
        <v>87</v>
      </c>
      <c r="B562" s="2">
        <v>19.218172473326685</v>
      </c>
    </row>
    <row r="563" spans="1:2" x14ac:dyDescent="0.25">
      <c r="A563" s="28" t="s">
        <v>31</v>
      </c>
      <c r="B563" s="2">
        <v>26.38449714754174</v>
      </c>
    </row>
    <row r="564" spans="1:2" x14ac:dyDescent="0.25">
      <c r="A564" s="28" t="s">
        <v>30</v>
      </c>
      <c r="B564" s="2">
        <v>18.385000288295323</v>
      </c>
    </row>
    <row r="565" spans="1:2" x14ac:dyDescent="0.25">
      <c r="A565" s="28" t="s">
        <v>88</v>
      </c>
      <c r="B565" s="2">
        <v>63.791713294501157</v>
      </c>
    </row>
    <row r="566" spans="1:2" x14ac:dyDescent="0.25">
      <c r="A566" s="28" t="s">
        <v>80</v>
      </c>
      <c r="B566" s="2">
        <v>9.2374774581529593</v>
      </c>
    </row>
    <row r="567" spans="1:2" x14ac:dyDescent="0.25">
      <c r="A567" s="28" t="s">
        <v>84</v>
      </c>
      <c r="B567" s="2">
        <v>25.597324407161004</v>
      </c>
    </row>
    <row r="568" spans="1:2" x14ac:dyDescent="0.25">
      <c r="A568" s="28" t="s">
        <v>85</v>
      </c>
      <c r="B568" s="2">
        <v>43.13216474921115</v>
      </c>
    </row>
    <row r="569" spans="1:2" x14ac:dyDescent="0.25">
      <c r="A569" s="28" t="s">
        <v>82</v>
      </c>
      <c r="B569" s="2">
        <v>74.589549697212789</v>
      </c>
    </row>
    <row r="570" spans="1:2" x14ac:dyDescent="0.25">
      <c r="A570" s="3" t="s">
        <v>30</v>
      </c>
      <c r="B570" s="2">
        <v>417.52388431513822</v>
      </c>
    </row>
    <row r="571" spans="1:2" x14ac:dyDescent="0.25">
      <c r="A571" s="6" t="s">
        <v>228</v>
      </c>
      <c r="B571" s="2">
        <v>3.1341203236433954</v>
      </c>
    </row>
    <row r="572" spans="1:2" x14ac:dyDescent="0.25">
      <c r="A572" s="28" t="s">
        <v>79</v>
      </c>
      <c r="B572" s="2">
        <v>1.0260375518607262E-3</v>
      </c>
    </row>
    <row r="573" spans="1:2" x14ac:dyDescent="0.25">
      <c r="A573" s="28" t="s">
        <v>86</v>
      </c>
      <c r="B573" s="2">
        <v>1.9307976274858422E-2</v>
      </c>
    </row>
    <row r="574" spans="1:2" x14ac:dyDescent="0.25">
      <c r="A574" s="28" t="s">
        <v>87</v>
      </c>
      <c r="B574" s="2">
        <v>0.31547465415698933</v>
      </c>
    </row>
    <row r="575" spans="1:2" x14ac:dyDescent="0.25">
      <c r="A575" s="28" t="s">
        <v>31</v>
      </c>
      <c r="B575" s="2">
        <v>0.43953137009875276</v>
      </c>
    </row>
    <row r="576" spans="1:2" x14ac:dyDescent="0.25">
      <c r="A576" s="28" t="s">
        <v>29</v>
      </c>
      <c r="B576" s="2">
        <v>0.14728009977783518</v>
      </c>
    </row>
    <row r="577" spans="1:2" x14ac:dyDescent="0.25">
      <c r="A577" s="28" t="s">
        <v>88</v>
      </c>
      <c r="B577" s="2">
        <v>0.10173865250798488</v>
      </c>
    </row>
    <row r="578" spans="1:2" x14ac:dyDescent="0.25">
      <c r="A578" s="28" t="s">
        <v>80</v>
      </c>
      <c r="B578" s="2">
        <v>8.7441826599236085E-3</v>
      </c>
    </row>
    <row r="579" spans="1:2" x14ac:dyDescent="0.25">
      <c r="A579" s="28" t="s">
        <v>84</v>
      </c>
      <c r="B579" s="2">
        <v>0.19162205337414911</v>
      </c>
    </row>
    <row r="580" spans="1:2" x14ac:dyDescent="0.25">
      <c r="A580" s="28" t="s">
        <v>85</v>
      </c>
      <c r="B580" s="2">
        <v>1.6506610679703999</v>
      </c>
    </row>
    <row r="581" spans="1:2" x14ac:dyDescent="0.25">
      <c r="A581" s="28" t="s">
        <v>82</v>
      </c>
      <c r="B581" s="2">
        <v>0.25873422927064149</v>
      </c>
    </row>
    <row r="582" spans="1:2" x14ac:dyDescent="0.25">
      <c r="A582" s="6" t="s">
        <v>239</v>
      </c>
      <c r="B582" s="2">
        <v>1.3062943012534474</v>
      </c>
    </row>
    <row r="583" spans="1:2" x14ac:dyDescent="0.25">
      <c r="A583" s="28" t="s">
        <v>79</v>
      </c>
      <c r="B583" s="2">
        <v>1.8202533657857367E-3</v>
      </c>
    </row>
    <row r="584" spans="1:2" x14ac:dyDescent="0.25">
      <c r="A584" s="28" t="s">
        <v>87</v>
      </c>
      <c r="B584" s="2">
        <v>0.23600651739885162</v>
      </c>
    </row>
    <row r="585" spans="1:2" x14ac:dyDescent="0.25">
      <c r="A585" s="28" t="s">
        <v>31</v>
      </c>
      <c r="B585" s="2">
        <v>8.2526467084446414E-2</v>
      </c>
    </row>
    <row r="586" spans="1:2" x14ac:dyDescent="0.25">
      <c r="A586" s="28" t="s">
        <v>29</v>
      </c>
      <c r="B586" s="2">
        <v>6.8058057247493503E-2</v>
      </c>
    </row>
    <row r="587" spans="1:2" x14ac:dyDescent="0.25">
      <c r="A587" s="28" t="s">
        <v>88</v>
      </c>
      <c r="B587" s="2">
        <v>1.7643113735907344E-2</v>
      </c>
    </row>
    <row r="588" spans="1:2" x14ac:dyDescent="0.25">
      <c r="A588" s="28" t="s">
        <v>80</v>
      </c>
      <c r="B588" s="2">
        <v>8.6016305652368962E-3</v>
      </c>
    </row>
    <row r="589" spans="1:2" x14ac:dyDescent="0.25">
      <c r="A589" s="28" t="s">
        <v>84</v>
      </c>
      <c r="B589" s="2">
        <v>1.6109959732935705E-2</v>
      </c>
    </row>
    <row r="590" spans="1:2" x14ac:dyDescent="0.25">
      <c r="A590" s="28" t="s">
        <v>85</v>
      </c>
      <c r="B590" s="2">
        <v>0.59653743115348812</v>
      </c>
    </row>
    <row r="591" spans="1:2" x14ac:dyDescent="0.25">
      <c r="A591" s="28" t="s">
        <v>82</v>
      </c>
      <c r="B591" s="2">
        <v>0.27899087096930197</v>
      </c>
    </row>
    <row r="592" spans="1:2" x14ac:dyDescent="0.25">
      <c r="A592" s="6" t="s">
        <v>241</v>
      </c>
      <c r="B592" s="2">
        <v>21.962721503046669</v>
      </c>
    </row>
    <row r="593" spans="1:2" x14ac:dyDescent="0.25">
      <c r="A593" s="28" t="s">
        <v>79</v>
      </c>
      <c r="B593" s="2">
        <v>0.44558828082702107</v>
      </c>
    </row>
    <row r="594" spans="1:2" x14ac:dyDescent="0.25">
      <c r="A594" s="28" t="s">
        <v>86</v>
      </c>
      <c r="B594" s="2">
        <v>0.12779270960154127</v>
      </c>
    </row>
    <row r="595" spans="1:2" x14ac:dyDescent="0.25">
      <c r="A595" s="28" t="s">
        <v>87</v>
      </c>
      <c r="B595" s="2">
        <v>2.9438759173214706</v>
      </c>
    </row>
    <row r="596" spans="1:2" x14ac:dyDescent="0.25">
      <c r="A596" s="28" t="s">
        <v>31</v>
      </c>
      <c r="B596" s="2">
        <v>3.0456478664505457</v>
      </c>
    </row>
    <row r="597" spans="1:2" x14ac:dyDescent="0.25">
      <c r="A597" s="28" t="s">
        <v>29</v>
      </c>
      <c r="B597" s="2">
        <v>1.8916684515474986</v>
      </c>
    </row>
    <row r="598" spans="1:2" x14ac:dyDescent="0.25">
      <c r="A598" s="28" t="s">
        <v>88</v>
      </c>
      <c r="B598" s="2">
        <v>2.7411842925083425</v>
      </c>
    </row>
    <row r="599" spans="1:2" x14ac:dyDescent="0.25">
      <c r="A599" s="28" t="s">
        <v>80</v>
      </c>
      <c r="B599" s="2">
        <v>0.4063379005336315</v>
      </c>
    </row>
    <row r="600" spans="1:2" x14ac:dyDescent="0.25">
      <c r="A600" s="28" t="s">
        <v>84</v>
      </c>
      <c r="B600" s="2">
        <v>0.94871126620679325</v>
      </c>
    </row>
    <row r="601" spans="1:2" x14ac:dyDescent="0.25">
      <c r="A601" s="28" t="s">
        <v>85</v>
      </c>
      <c r="B601" s="2">
        <v>5.8159743915850015</v>
      </c>
    </row>
    <row r="602" spans="1:2" x14ac:dyDescent="0.25">
      <c r="A602" s="28" t="s">
        <v>82</v>
      </c>
      <c r="B602" s="2">
        <v>3.5959404264648218</v>
      </c>
    </row>
    <row r="603" spans="1:2" x14ac:dyDescent="0.25">
      <c r="A603" s="6" t="s">
        <v>53</v>
      </c>
      <c r="B603" s="2">
        <v>8.1008412520099382E-2</v>
      </c>
    </row>
    <row r="604" spans="1:2" x14ac:dyDescent="0.25">
      <c r="A604" s="28" t="s">
        <v>79</v>
      </c>
      <c r="B604" s="2">
        <v>6.4529472674644181E-5</v>
      </c>
    </row>
    <row r="605" spans="1:2" x14ac:dyDescent="0.25">
      <c r="A605" s="28" t="s">
        <v>86</v>
      </c>
      <c r="B605" s="2">
        <v>6.4419014409129239E-5</v>
      </c>
    </row>
    <row r="606" spans="1:2" x14ac:dyDescent="0.25">
      <c r="A606" s="28" t="s">
        <v>87</v>
      </c>
      <c r="B606" s="2">
        <v>5.004962401222661E-3</v>
      </c>
    </row>
    <row r="607" spans="1:2" x14ac:dyDescent="0.25">
      <c r="A607" s="28" t="s">
        <v>31</v>
      </c>
      <c r="B607" s="2">
        <v>3.6897578337296818E-4</v>
      </c>
    </row>
    <row r="608" spans="1:2" x14ac:dyDescent="0.25">
      <c r="A608" s="28" t="s">
        <v>29</v>
      </c>
      <c r="B608" s="2">
        <v>3.2149508883897823E-2</v>
      </c>
    </row>
    <row r="609" spans="1:2" x14ac:dyDescent="0.25">
      <c r="A609" s="28" t="s">
        <v>80</v>
      </c>
      <c r="B609" s="2">
        <v>4.4255992814343475E-4</v>
      </c>
    </row>
    <row r="610" spans="1:2" x14ac:dyDescent="0.25">
      <c r="A610" s="28" t="s">
        <v>84</v>
      </c>
      <c r="B610" s="2">
        <v>7.5917258837464741E-4</v>
      </c>
    </row>
    <row r="611" spans="1:2" x14ac:dyDescent="0.25">
      <c r="A611" s="28" t="s">
        <v>85</v>
      </c>
      <c r="B611" s="2">
        <v>4.0576859809160849E-2</v>
      </c>
    </row>
    <row r="612" spans="1:2" x14ac:dyDescent="0.25">
      <c r="A612" s="28" t="s">
        <v>82</v>
      </c>
      <c r="B612" s="2">
        <v>1.5774246388432262E-3</v>
      </c>
    </row>
    <row r="613" spans="1:2" x14ac:dyDescent="0.25">
      <c r="A613" s="6" t="s">
        <v>19</v>
      </c>
      <c r="B613" s="2">
        <v>1.4576214599502029</v>
      </c>
    </row>
    <row r="614" spans="1:2" x14ac:dyDescent="0.25">
      <c r="A614" s="28" t="s">
        <v>79</v>
      </c>
      <c r="B614" s="2">
        <v>9.8444588384110632E-2</v>
      </c>
    </row>
    <row r="615" spans="1:2" x14ac:dyDescent="0.25">
      <c r="A615" s="28" t="s">
        <v>86</v>
      </c>
      <c r="B615" s="2">
        <v>2.5481327142142397E-2</v>
      </c>
    </row>
    <row r="616" spans="1:2" x14ac:dyDescent="0.25">
      <c r="A616" s="28" t="s">
        <v>87</v>
      </c>
      <c r="B616" s="2">
        <v>2.1899688224488605E-2</v>
      </c>
    </row>
    <row r="617" spans="1:2" x14ac:dyDescent="0.25">
      <c r="A617" s="28" t="s">
        <v>31</v>
      </c>
      <c r="B617" s="2">
        <v>2.9360283120669246E-2</v>
      </c>
    </row>
    <row r="618" spans="1:2" x14ac:dyDescent="0.25">
      <c r="A618" s="28" t="s">
        <v>29</v>
      </c>
      <c r="B618" s="2">
        <v>5.658607184644962E-2</v>
      </c>
    </row>
    <row r="619" spans="1:2" x14ac:dyDescent="0.25">
      <c r="A619" s="28" t="s">
        <v>88</v>
      </c>
      <c r="B619" s="2">
        <v>5.0412790999439884E-2</v>
      </c>
    </row>
    <row r="620" spans="1:2" x14ac:dyDescent="0.25">
      <c r="A620" s="28" t="s">
        <v>80</v>
      </c>
      <c r="B620" s="2">
        <v>3.7659046457285433E-2</v>
      </c>
    </row>
    <row r="621" spans="1:2" x14ac:dyDescent="0.25">
      <c r="A621" s="28" t="s">
        <v>84</v>
      </c>
      <c r="B621" s="2">
        <v>2.3395344381016935E-2</v>
      </c>
    </row>
    <row r="622" spans="1:2" x14ac:dyDescent="0.25">
      <c r="A622" s="28" t="s">
        <v>85</v>
      </c>
      <c r="B622" s="2">
        <v>0.97075730249823744</v>
      </c>
    </row>
    <row r="623" spans="1:2" x14ac:dyDescent="0.25">
      <c r="A623" s="28" t="s">
        <v>82</v>
      </c>
      <c r="B623" s="2">
        <v>0.14362501689636253</v>
      </c>
    </row>
    <row r="624" spans="1:2" x14ac:dyDescent="0.25">
      <c r="A624" s="6" t="s">
        <v>243</v>
      </c>
      <c r="B624" s="2">
        <v>6.2934434361375473</v>
      </c>
    </row>
    <row r="625" spans="1:2" x14ac:dyDescent="0.25">
      <c r="A625" s="28" t="s">
        <v>79</v>
      </c>
      <c r="B625" s="2">
        <v>7.1376677480867484E-2</v>
      </c>
    </row>
    <row r="626" spans="1:2" x14ac:dyDescent="0.25">
      <c r="A626" s="28" t="s">
        <v>86</v>
      </c>
      <c r="B626" s="2">
        <v>4.1500004091519764E-2</v>
      </c>
    </row>
    <row r="627" spans="1:2" x14ac:dyDescent="0.25">
      <c r="A627" s="28" t="s">
        <v>87</v>
      </c>
      <c r="B627" s="2">
        <v>0.63307974689927604</v>
      </c>
    </row>
    <row r="628" spans="1:2" x14ac:dyDescent="0.25">
      <c r="A628" s="28" t="s">
        <v>31</v>
      </c>
      <c r="B628" s="2">
        <v>0.75667089285743494</v>
      </c>
    </row>
    <row r="629" spans="1:2" x14ac:dyDescent="0.25">
      <c r="A629" s="28" t="s">
        <v>29</v>
      </c>
      <c r="B629" s="2">
        <v>0.7449690520029123</v>
      </c>
    </row>
    <row r="630" spans="1:2" x14ac:dyDescent="0.25">
      <c r="A630" s="28" t="s">
        <v>88</v>
      </c>
      <c r="B630" s="2">
        <v>0.71761453556195498</v>
      </c>
    </row>
    <row r="631" spans="1:2" x14ac:dyDescent="0.25">
      <c r="A631" s="28" t="s">
        <v>80</v>
      </c>
      <c r="B631" s="2">
        <v>9.5121348125612581E-3</v>
      </c>
    </row>
    <row r="632" spans="1:2" x14ac:dyDescent="0.25">
      <c r="A632" s="28" t="s">
        <v>84</v>
      </c>
      <c r="B632" s="2">
        <v>9.1210818284754316E-2</v>
      </c>
    </row>
    <row r="633" spans="1:2" x14ac:dyDescent="0.25">
      <c r="A633" s="28" t="s">
        <v>85</v>
      </c>
      <c r="B633" s="2">
        <v>2.0381856072142099</v>
      </c>
    </row>
    <row r="634" spans="1:2" x14ac:dyDescent="0.25">
      <c r="A634" s="28" t="s">
        <v>82</v>
      </c>
      <c r="B634" s="2">
        <v>1.1893239669320561</v>
      </c>
    </row>
    <row r="635" spans="1:2" x14ac:dyDescent="0.25">
      <c r="A635" s="6" t="s">
        <v>52</v>
      </c>
      <c r="B635" s="2">
        <v>2.1214495291511259E-2</v>
      </c>
    </row>
    <row r="636" spans="1:2" x14ac:dyDescent="0.25">
      <c r="A636" s="28" t="s">
        <v>79</v>
      </c>
      <c r="B636" s="2">
        <v>4.8612573358444694E-5</v>
      </c>
    </row>
    <row r="637" spans="1:2" x14ac:dyDescent="0.25">
      <c r="A637" s="28" t="s">
        <v>86</v>
      </c>
      <c r="B637" s="2">
        <v>1.1073475005770327E-4</v>
      </c>
    </row>
    <row r="638" spans="1:2" x14ac:dyDescent="0.25">
      <c r="A638" s="28" t="s">
        <v>87</v>
      </c>
      <c r="B638" s="2">
        <v>7.160137288914215E-3</v>
      </c>
    </row>
    <row r="639" spans="1:2" x14ac:dyDescent="0.25">
      <c r="A639" s="28" t="s">
        <v>31</v>
      </c>
      <c r="B639" s="2">
        <v>6.9670393483333923E-4</v>
      </c>
    </row>
    <row r="640" spans="1:2" x14ac:dyDescent="0.25">
      <c r="A640" s="28" t="s">
        <v>29</v>
      </c>
      <c r="B640" s="2">
        <v>3.2581809576601173E-4</v>
      </c>
    </row>
    <row r="641" spans="1:2" x14ac:dyDescent="0.25">
      <c r="A641" s="28" t="s">
        <v>88</v>
      </c>
      <c r="B641" s="2">
        <v>1.140315324201476E-3</v>
      </c>
    </row>
    <row r="642" spans="1:2" x14ac:dyDescent="0.25">
      <c r="A642" s="28" t="s">
        <v>80</v>
      </c>
      <c r="B642" s="2">
        <v>1.6402358123011326E-4</v>
      </c>
    </row>
    <row r="643" spans="1:2" x14ac:dyDescent="0.25">
      <c r="A643" s="28" t="s">
        <v>84</v>
      </c>
      <c r="B643" s="2">
        <v>2.1375344595896645E-3</v>
      </c>
    </row>
    <row r="644" spans="1:2" x14ac:dyDescent="0.25">
      <c r="A644" s="28" t="s">
        <v>85</v>
      </c>
      <c r="B644" s="2">
        <v>7.6886281727187276E-3</v>
      </c>
    </row>
    <row r="645" spans="1:2" x14ac:dyDescent="0.25">
      <c r="A645" s="28" t="s">
        <v>82</v>
      </c>
      <c r="B645" s="2">
        <v>1.7419871108415659E-3</v>
      </c>
    </row>
    <row r="646" spans="1:2" x14ac:dyDescent="0.25">
      <c r="A646" s="6" t="s">
        <v>245</v>
      </c>
      <c r="B646" s="2">
        <v>6.2912134921924387</v>
      </c>
    </row>
    <row r="647" spans="1:2" x14ac:dyDescent="0.25">
      <c r="A647" s="28" t="s">
        <v>79</v>
      </c>
      <c r="B647" s="2">
        <v>8.660826182882693E-2</v>
      </c>
    </row>
    <row r="648" spans="1:2" x14ac:dyDescent="0.25">
      <c r="A648" s="28" t="s">
        <v>86</v>
      </c>
      <c r="B648" s="2">
        <v>6.1961374848325833E-2</v>
      </c>
    </row>
    <row r="649" spans="1:2" x14ac:dyDescent="0.25">
      <c r="A649" s="28" t="s">
        <v>87</v>
      </c>
      <c r="B649" s="2">
        <v>0.17246664010632559</v>
      </c>
    </row>
    <row r="650" spans="1:2" x14ac:dyDescent="0.25">
      <c r="A650" s="28" t="s">
        <v>31</v>
      </c>
      <c r="B650" s="2">
        <v>0.59067526425218742</v>
      </c>
    </row>
    <row r="651" spans="1:2" x14ac:dyDescent="0.25">
      <c r="A651" s="28" t="s">
        <v>29</v>
      </c>
      <c r="B651" s="2">
        <v>0.73250181138491677</v>
      </c>
    </row>
    <row r="652" spans="1:2" x14ac:dyDescent="0.25">
      <c r="A652" s="28" t="s">
        <v>88</v>
      </c>
      <c r="B652" s="2">
        <v>0.96763462007524825</v>
      </c>
    </row>
    <row r="653" spans="1:2" x14ac:dyDescent="0.25">
      <c r="A653" s="28" t="s">
        <v>80</v>
      </c>
      <c r="B653" s="2">
        <v>0.1106391090416682</v>
      </c>
    </row>
    <row r="654" spans="1:2" x14ac:dyDescent="0.25">
      <c r="A654" s="28" t="s">
        <v>84</v>
      </c>
      <c r="B654" s="2">
        <v>0.10623410519751811</v>
      </c>
    </row>
    <row r="655" spans="1:2" x14ac:dyDescent="0.25">
      <c r="A655" s="28" t="s">
        <v>85</v>
      </c>
      <c r="B655" s="2">
        <v>2.5919222632233985</v>
      </c>
    </row>
    <row r="656" spans="1:2" x14ac:dyDescent="0.25">
      <c r="A656" s="28" t="s">
        <v>82</v>
      </c>
      <c r="B656" s="2">
        <v>0.87057004223402312</v>
      </c>
    </row>
    <row r="657" spans="1:2" x14ac:dyDescent="0.25">
      <c r="A657" s="6" t="s">
        <v>247</v>
      </c>
      <c r="B657" s="2">
        <v>54.858490417164255</v>
      </c>
    </row>
    <row r="658" spans="1:2" x14ac:dyDescent="0.25">
      <c r="A658" s="28" t="s">
        <v>79</v>
      </c>
      <c r="B658" s="2">
        <v>0.8950556564539468</v>
      </c>
    </row>
    <row r="659" spans="1:2" x14ac:dyDescent="0.25">
      <c r="A659" s="28" t="s">
        <v>86</v>
      </c>
      <c r="B659" s="2">
        <v>1.1332924361620447</v>
      </c>
    </row>
    <row r="660" spans="1:2" x14ac:dyDescent="0.25">
      <c r="A660" s="28" t="s">
        <v>87</v>
      </c>
      <c r="B660" s="2">
        <v>5.7448126159112451</v>
      </c>
    </row>
    <row r="661" spans="1:2" x14ac:dyDescent="0.25">
      <c r="A661" s="28" t="s">
        <v>31</v>
      </c>
      <c r="B661" s="2">
        <v>9.2593697059983509</v>
      </c>
    </row>
    <row r="662" spans="1:2" x14ac:dyDescent="0.25">
      <c r="A662" s="28" t="s">
        <v>29</v>
      </c>
      <c r="B662" s="2">
        <v>5.5671270605879046</v>
      </c>
    </row>
    <row r="663" spans="1:2" x14ac:dyDescent="0.25">
      <c r="A663" s="28" t="s">
        <v>88</v>
      </c>
      <c r="B663" s="2">
        <v>6.4956016131812637</v>
      </c>
    </row>
    <row r="664" spans="1:2" x14ac:dyDescent="0.25">
      <c r="A664" s="28" t="s">
        <v>80</v>
      </c>
      <c r="B664" s="2">
        <v>1.3513477664146514</v>
      </c>
    </row>
    <row r="665" spans="1:2" x14ac:dyDescent="0.25">
      <c r="A665" s="28" t="s">
        <v>84</v>
      </c>
      <c r="B665" s="2">
        <v>5.0089930349095564</v>
      </c>
    </row>
    <row r="666" spans="1:2" x14ac:dyDescent="0.25">
      <c r="A666" s="28" t="s">
        <v>85</v>
      </c>
      <c r="B666" s="2">
        <v>11.072541226337647</v>
      </c>
    </row>
    <row r="667" spans="1:2" x14ac:dyDescent="0.25">
      <c r="A667" s="28" t="s">
        <v>82</v>
      </c>
      <c r="B667" s="2">
        <v>8.3303493012076419</v>
      </c>
    </row>
    <row r="668" spans="1:2" x14ac:dyDescent="0.25">
      <c r="A668" s="6" t="s">
        <v>20</v>
      </c>
      <c r="B668" s="2">
        <v>24.327738276005704</v>
      </c>
    </row>
    <row r="669" spans="1:2" x14ac:dyDescent="0.25">
      <c r="A669" s="28" t="s">
        <v>79</v>
      </c>
      <c r="B669" s="2">
        <v>0.30616111773631571</v>
      </c>
    </row>
    <row r="670" spans="1:2" x14ac:dyDescent="0.25">
      <c r="A670" s="28" t="s">
        <v>86</v>
      </c>
      <c r="B670" s="2">
        <v>0.38467273016632936</v>
      </c>
    </row>
    <row r="671" spans="1:2" x14ac:dyDescent="0.25">
      <c r="A671" s="28" t="s">
        <v>87</v>
      </c>
      <c r="B671" s="2">
        <v>3.0813405611497275</v>
      </c>
    </row>
    <row r="672" spans="1:2" x14ac:dyDescent="0.25">
      <c r="A672" s="28" t="s">
        <v>31</v>
      </c>
      <c r="B672" s="2">
        <v>6.0792162959617961</v>
      </c>
    </row>
    <row r="673" spans="1:2" x14ac:dyDescent="0.25">
      <c r="A673" s="28" t="s">
        <v>29</v>
      </c>
      <c r="B673" s="2">
        <v>1.9952399683721271</v>
      </c>
    </row>
    <row r="674" spans="1:2" x14ac:dyDescent="0.25">
      <c r="A674" s="28" t="s">
        <v>88</v>
      </c>
      <c r="B674" s="2">
        <v>2.3947644467975691</v>
      </c>
    </row>
    <row r="675" spans="1:2" x14ac:dyDescent="0.25">
      <c r="A675" s="28" t="s">
        <v>80</v>
      </c>
      <c r="B675" s="2">
        <v>0.30196207797766994</v>
      </c>
    </row>
    <row r="676" spans="1:2" x14ac:dyDescent="0.25">
      <c r="A676" s="28" t="s">
        <v>84</v>
      </c>
      <c r="B676" s="2">
        <v>4.2347508576357118</v>
      </c>
    </row>
    <row r="677" spans="1:2" x14ac:dyDescent="0.25">
      <c r="A677" s="28" t="s">
        <v>85</v>
      </c>
      <c r="B677" s="2">
        <v>2.8056515955506902</v>
      </c>
    </row>
    <row r="678" spans="1:2" x14ac:dyDescent="0.25">
      <c r="A678" s="28" t="s">
        <v>82</v>
      </c>
      <c r="B678" s="2">
        <v>2.7439786246577658</v>
      </c>
    </row>
    <row r="679" spans="1:2" x14ac:dyDescent="0.25">
      <c r="A679" s="6" t="s">
        <v>21</v>
      </c>
      <c r="B679" s="2">
        <v>3.7294533536363663</v>
      </c>
    </row>
    <row r="680" spans="1:2" x14ac:dyDescent="0.25">
      <c r="A680" s="28" t="s">
        <v>79</v>
      </c>
      <c r="B680" s="2">
        <v>3.1071995927174582E-2</v>
      </c>
    </row>
    <row r="681" spans="1:2" x14ac:dyDescent="0.25">
      <c r="A681" s="28" t="s">
        <v>86</v>
      </c>
      <c r="B681" s="2">
        <v>3.3338836230057353E-3</v>
      </c>
    </row>
    <row r="682" spans="1:2" x14ac:dyDescent="0.25">
      <c r="A682" s="28" t="s">
        <v>87</v>
      </c>
      <c r="B682" s="2">
        <v>9.2323811236995054E-2</v>
      </c>
    </row>
    <row r="683" spans="1:2" x14ac:dyDescent="0.25">
      <c r="A683" s="28" t="s">
        <v>31</v>
      </c>
      <c r="B683" s="2">
        <v>0.79929607083110887</v>
      </c>
    </row>
    <row r="684" spans="1:2" x14ac:dyDescent="0.25">
      <c r="A684" s="28" t="s">
        <v>29</v>
      </c>
      <c r="B684" s="2">
        <v>0.18007929751639332</v>
      </c>
    </row>
    <row r="685" spans="1:2" x14ac:dyDescent="0.25">
      <c r="A685" s="28" t="s">
        <v>88</v>
      </c>
      <c r="B685" s="2">
        <v>0.31132539500899359</v>
      </c>
    </row>
    <row r="686" spans="1:2" x14ac:dyDescent="0.25">
      <c r="A686" s="28" t="s">
        <v>80</v>
      </c>
      <c r="B686" s="2">
        <v>0.10029420541254318</v>
      </c>
    </row>
    <row r="687" spans="1:2" x14ac:dyDescent="0.25">
      <c r="A687" s="28" t="s">
        <v>84</v>
      </c>
      <c r="B687" s="2">
        <v>0.48025382254528076</v>
      </c>
    </row>
    <row r="688" spans="1:2" x14ac:dyDescent="0.25">
      <c r="A688" s="28" t="s">
        <v>85</v>
      </c>
      <c r="B688" s="2">
        <v>1.1268470464741851</v>
      </c>
    </row>
    <row r="689" spans="1:2" x14ac:dyDescent="0.25">
      <c r="A689" s="28" t="s">
        <v>82</v>
      </c>
      <c r="B689" s="2">
        <v>0.60462782506068591</v>
      </c>
    </row>
    <row r="690" spans="1:2" x14ac:dyDescent="0.25">
      <c r="A690" s="6" t="s">
        <v>22</v>
      </c>
      <c r="B690" s="2">
        <v>3.0366311635407865</v>
      </c>
    </row>
    <row r="691" spans="1:2" x14ac:dyDescent="0.25">
      <c r="A691" s="28" t="s">
        <v>79</v>
      </c>
      <c r="B691" s="2">
        <v>5.6436352087035686E-2</v>
      </c>
    </row>
    <row r="692" spans="1:2" x14ac:dyDescent="0.25">
      <c r="A692" s="28" t="s">
        <v>86</v>
      </c>
      <c r="B692" s="2">
        <v>5.2450196740196617E-2</v>
      </c>
    </row>
    <row r="693" spans="1:2" x14ac:dyDescent="0.25">
      <c r="A693" s="28" t="s">
        <v>87</v>
      </c>
      <c r="B693" s="2">
        <v>0.22144642883295493</v>
      </c>
    </row>
    <row r="694" spans="1:2" x14ac:dyDescent="0.25">
      <c r="A694" s="28" t="s">
        <v>31</v>
      </c>
      <c r="B694" s="2">
        <v>0.39932176931702212</v>
      </c>
    </row>
    <row r="695" spans="1:2" x14ac:dyDescent="0.25">
      <c r="A695" s="28" t="s">
        <v>29</v>
      </c>
      <c r="B695" s="2">
        <v>0.25191135985731078</v>
      </c>
    </row>
    <row r="696" spans="1:2" x14ac:dyDescent="0.25">
      <c r="A696" s="28" t="s">
        <v>88</v>
      </c>
      <c r="B696" s="2">
        <v>0.35611799900967839</v>
      </c>
    </row>
    <row r="697" spans="1:2" x14ac:dyDescent="0.25">
      <c r="A697" s="28" t="s">
        <v>80</v>
      </c>
      <c r="B697" s="2">
        <v>5.985330421243349E-2</v>
      </c>
    </row>
    <row r="698" spans="1:2" x14ac:dyDescent="0.25">
      <c r="A698" s="28" t="s">
        <v>84</v>
      </c>
      <c r="B698" s="2">
        <v>0.35461543808167473</v>
      </c>
    </row>
    <row r="699" spans="1:2" x14ac:dyDescent="0.25">
      <c r="A699" s="28" t="s">
        <v>85</v>
      </c>
      <c r="B699" s="2">
        <v>0.6822924899631867</v>
      </c>
    </row>
    <row r="700" spans="1:2" x14ac:dyDescent="0.25">
      <c r="A700" s="28" t="s">
        <v>82</v>
      </c>
      <c r="B700" s="2">
        <v>0.60218582543929344</v>
      </c>
    </row>
    <row r="701" spans="1:2" x14ac:dyDescent="0.25">
      <c r="A701" s="6" t="s">
        <v>25</v>
      </c>
      <c r="B701" s="2">
        <v>3.7726542366673739</v>
      </c>
    </row>
    <row r="702" spans="1:2" x14ac:dyDescent="0.25">
      <c r="A702" s="28" t="s">
        <v>79</v>
      </c>
      <c r="B702" s="2">
        <v>2.0503590408892183E-2</v>
      </c>
    </row>
    <row r="703" spans="1:2" x14ac:dyDescent="0.25">
      <c r="A703" s="28" t="s">
        <v>86</v>
      </c>
      <c r="B703" s="2">
        <v>2.974519955692553E-3</v>
      </c>
    </row>
    <row r="704" spans="1:2" x14ac:dyDescent="0.25">
      <c r="A704" s="28" t="s">
        <v>87</v>
      </c>
      <c r="B704" s="2">
        <v>9.5785437645786176E-2</v>
      </c>
    </row>
    <row r="705" spans="1:2" x14ac:dyDescent="0.25">
      <c r="A705" s="28" t="s">
        <v>31</v>
      </c>
      <c r="B705" s="2">
        <v>0.13565158851614137</v>
      </c>
    </row>
    <row r="706" spans="1:2" x14ac:dyDescent="0.25">
      <c r="A706" s="28" t="s">
        <v>29</v>
      </c>
      <c r="B706" s="2">
        <v>8.3645030390790728E-2</v>
      </c>
    </row>
    <row r="707" spans="1:2" x14ac:dyDescent="0.25">
      <c r="A707" s="28" t="s">
        <v>88</v>
      </c>
      <c r="B707" s="2">
        <v>0.13004344720849564</v>
      </c>
    </row>
    <row r="708" spans="1:2" x14ac:dyDescent="0.25">
      <c r="A708" s="28" t="s">
        <v>80</v>
      </c>
      <c r="B708" s="2">
        <v>1.807917950793524E-2</v>
      </c>
    </row>
    <row r="709" spans="1:2" x14ac:dyDescent="0.25">
      <c r="A709" s="28" t="s">
        <v>84</v>
      </c>
      <c r="B709" s="2">
        <v>1.4717185663005882E-2</v>
      </c>
    </row>
    <row r="710" spans="1:2" x14ac:dyDescent="0.25">
      <c r="A710" s="28" t="s">
        <v>85</v>
      </c>
      <c r="B710" s="2">
        <v>3.1076972441912698</v>
      </c>
    </row>
    <row r="711" spans="1:2" x14ac:dyDescent="0.25">
      <c r="A711" s="28" t="s">
        <v>82</v>
      </c>
      <c r="B711" s="2">
        <v>0.16355701317936411</v>
      </c>
    </row>
    <row r="712" spans="1:2" x14ac:dyDescent="0.25">
      <c r="A712" s="6" t="s">
        <v>23</v>
      </c>
      <c r="B712" s="2">
        <v>3.3476903743829949</v>
      </c>
    </row>
    <row r="713" spans="1:2" x14ac:dyDescent="0.25">
      <c r="A713" s="28" t="s">
        <v>79</v>
      </c>
      <c r="B713" s="2">
        <v>7.4898246452283407E-2</v>
      </c>
    </row>
    <row r="714" spans="1:2" x14ac:dyDescent="0.25">
      <c r="A714" s="28" t="s">
        <v>86</v>
      </c>
      <c r="B714" s="2">
        <v>5.9962944294549216E-2</v>
      </c>
    </row>
    <row r="715" spans="1:2" x14ac:dyDescent="0.25">
      <c r="A715" s="28" t="s">
        <v>87</v>
      </c>
      <c r="B715" s="2">
        <v>0.44441952688139047</v>
      </c>
    </row>
    <row r="716" spans="1:2" x14ac:dyDescent="0.25">
      <c r="A716" s="28" t="s">
        <v>31</v>
      </c>
      <c r="B716" s="2">
        <v>0.57198591303510948</v>
      </c>
    </row>
    <row r="717" spans="1:2" x14ac:dyDescent="0.25">
      <c r="A717" s="28" t="s">
        <v>29</v>
      </c>
      <c r="B717" s="2">
        <v>0.32765089206523651</v>
      </c>
    </row>
    <row r="718" spans="1:2" x14ac:dyDescent="0.25">
      <c r="A718" s="28" t="s">
        <v>88</v>
      </c>
      <c r="B718" s="2">
        <v>0.12009148567218901</v>
      </c>
    </row>
    <row r="719" spans="1:2" x14ac:dyDescent="0.25">
      <c r="A719" s="28" t="s">
        <v>80</v>
      </c>
      <c r="B719" s="2">
        <v>5.8311863093292698E-2</v>
      </c>
    </row>
    <row r="720" spans="1:2" x14ac:dyDescent="0.25">
      <c r="A720" s="28" t="s">
        <v>84</v>
      </c>
      <c r="B720" s="2">
        <v>0.12890118842032078</v>
      </c>
    </row>
    <row r="721" spans="1:2" x14ac:dyDescent="0.25">
      <c r="A721" s="28" t="s">
        <v>85</v>
      </c>
      <c r="B721" s="2">
        <v>0.95977583091629148</v>
      </c>
    </row>
    <row r="722" spans="1:2" x14ac:dyDescent="0.25">
      <c r="A722" s="28" t="s">
        <v>82</v>
      </c>
      <c r="B722" s="2">
        <v>0.60169248355233196</v>
      </c>
    </row>
    <row r="723" spans="1:2" x14ac:dyDescent="0.25">
      <c r="A723" s="6" t="s">
        <v>249</v>
      </c>
      <c r="B723" s="2">
        <v>17.763858112660639</v>
      </c>
    </row>
    <row r="724" spans="1:2" x14ac:dyDescent="0.25">
      <c r="A724" s="28" t="s">
        <v>79</v>
      </c>
      <c r="B724" s="2">
        <v>0.12636493357044609</v>
      </c>
    </row>
    <row r="725" spans="1:2" x14ac:dyDescent="0.25">
      <c r="A725" s="28" t="s">
        <v>86</v>
      </c>
      <c r="B725" s="2">
        <v>9.0943300635621879E-2</v>
      </c>
    </row>
    <row r="726" spans="1:2" x14ac:dyDescent="0.25">
      <c r="A726" s="28" t="s">
        <v>87</v>
      </c>
      <c r="B726" s="2">
        <v>1.3318362194805322</v>
      </c>
    </row>
    <row r="727" spans="1:2" x14ac:dyDescent="0.25">
      <c r="A727" s="28" t="s">
        <v>31</v>
      </c>
      <c r="B727" s="2">
        <v>3.5689265952797262</v>
      </c>
    </row>
    <row r="728" spans="1:2" x14ac:dyDescent="0.25">
      <c r="A728" s="28" t="s">
        <v>29</v>
      </c>
      <c r="B728" s="2">
        <v>1.8392887307887851</v>
      </c>
    </row>
    <row r="729" spans="1:2" x14ac:dyDescent="0.25">
      <c r="A729" s="28" t="s">
        <v>88</v>
      </c>
      <c r="B729" s="2">
        <v>1.6497713117908954</v>
      </c>
    </row>
    <row r="730" spans="1:2" x14ac:dyDescent="0.25">
      <c r="A730" s="28" t="s">
        <v>80</v>
      </c>
      <c r="B730" s="2">
        <v>0.16804429493204939</v>
      </c>
    </row>
    <row r="731" spans="1:2" x14ac:dyDescent="0.25">
      <c r="A731" s="28" t="s">
        <v>84</v>
      </c>
      <c r="B731" s="2">
        <v>0.91803378346687281</v>
      </c>
    </row>
    <row r="732" spans="1:2" x14ac:dyDescent="0.25">
      <c r="A732" s="28" t="s">
        <v>85</v>
      </c>
      <c r="B732" s="2">
        <v>3.6027904558822517</v>
      </c>
    </row>
    <row r="733" spans="1:2" x14ac:dyDescent="0.25">
      <c r="A733" s="28" t="s">
        <v>82</v>
      </c>
      <c r="B733" s="2">
        <v>4.4678584868334577</v>
      </c>
    </row>
    <row r="734" spans="1:2" x14ac:dyDescent="0.25">
      <c r="A734" s="6" t="s">
        <v>251</v>
      </c>
      <c r="B734" s="2">
        <v>28.110141918522157</v>
      </c>
    </row>
    <row r="735" spans="1:2" x14ac:dyDescent="0.25">
      <c r="A735" s="28" t="s">
        <v>79</v>
      </c>
      <c r="B735" s="2">
        <v>0.56296245034689718</v>
      </c>
    </row>
    <row r="736" spans="1:2" x14ac:dyDescent="0.25">
      <c r="A736" s="28" t="s">
        <v>86</v>
      </c>
      <c r="B736" s="2">
        <v>0.1470875428357909</v>
      </c>
    </row>
    <row r="737" spans="1:2" x14ac:dyDescent="0.25">
      <c r="A737" s="28" t="s">
        <v>87</v>
      </c>
      <c r="B737" s="2">
        <v>3.4731766845442218</v>
      </c>
    </row>
    <row r="738" spans="1:2" x14ac:dyDescent="0.25">
      <c r="A738" s="28" t="s">
        <v>31</v>
      </c>
      <c r="B738" s="2">
        <v>2.3768755917689948</v>
      </c>
    </row>
    <row r="739" spans="1:2" x14ac:dyDescent="0.25">
      <c r="A739" s="28" t="s">
        <v>29</v>
      </c>
      <c r="B739" s="2">
        <v>3.6086624013034934</v>
      </c>
    </row>
    <row r="740" spans="1:2" x14ac:dyDescent="0.25">
      <c r="A740" s="28" t="s">
        <v>88</v>
      </c>
      <c r="B740" s="2">
        <v>3.1838023643258571</v>
      </c>
    </row>
    <row r="741" spans="1:2" x14ac:dyDescent="0.25">
      <c r="A741" s="28" t="s">
        <v>80</v>
      </c>
      <c r="B741" s="2">
        <v>0.65677589041502227</v>
      </c>
    </row>
    <row r="742" spans="1:2" x14ac:dyDescent="0.25">
      <c r="A742" s="28" t="s">
        <v>84</v>
      </c>
      <c r="B742" s="2">
        <v>1.6936201264653044</v>
      </c>
    </row>
    <row r="743" spans="1:2" x14ac:dyDescent="0.25">
      <c r="A743" s="28" t="s">
        <v>85</v>
      </c>
      <c r="B743" s="2">
        <v>6.6903680590635934</v>
      </c>
    </row>
    <row r="744" spans="1:2" x14ac:dyDescent="0.25">
      <c r="A744" s="28" t="s">
        <v>82</v>
      </c>
      <c r="B744" s="2">
        <v>5.7168108074529789</v>
      </c>
    </row>
    <row r="745" spans="1:2" x14ac:dyDescent="0.25">
      <c r="A745" s="6" t="s">
        <v>229</v>
      </c>
      <c r="B745" s="2">
        <v>29.267646880953578</v>
      </c>
    </row>
    <row r="746" spans="1:2" x14ac:dyDescent="0.25">
      <c r="A746" s="28" t="s">
        <v>79</v>
      </c>
      <c r="B746" s="2">
        <v>1.012242861533093</v>
      </c>
    </row>
    <row r="747" spans="1:2" x14ac:dyDescent="0.25">
      <c r="A747" s="28" t="s">
        <v>86</v>
      </c>
      <c r="B747" s="2">
        <v>0.17052358348386473</v>
      </c>
    </row>
    <row r="748" spans="1:2" x14ac:dyDescent="0.25">
      <c r="A748" s="28" t="s">
        <v>87</v>
      </c>
      <c r="B748" s="2">
        <v>2.1265130631092108</v>
      </c>
    </row>
    <row r="749" spans="1:2" x14ac:dyDescent="0.25">
      <c r="A749" s="28" t="s">
        <v>31</v>
      </c>
      <c r="B749" s="2">
        <v>2.4513281599725647</v>
      </c>
    </row>
    <row r="750" spans="1:2" x14ac:dyDescent="0.25">
      <c r="A750" s="28" t="s">
        <v>29</v>
      </c>
      <c r="B750" s="2">
        <v>2.1843978778000408</v>
      </c>
    </row>
    <row r="751" spans="1:2" x14ac:dyDescent="0.25">
      <c r="A751" s="28" t="s">
        <v>88</v>
      </c>
      <c r="B751" s="2">
        <v>2.4763933577965647</v>
      </c>
    </row>
    <row r="752" spans="1:2" x14ac:dyDescent="0.25">
      <c r="A752" s="28" t="s">
        <v>80</v>
      </c>
      <c r="B752" s="2">
        <v>0.79528761410761417</v>
      </c>
    </row>
    <row r="753" spans="1:2" x14ac:dyDescent="0.25">
      <c r="A753" s="28" t="s">
        <v>84</v>
      </c>
      <c r="B753" s="2">
        <v>0.83494931609680068</v>
      </c>
    </row>
    <row r="754" spans="1:2" x14ac:dyDescent="0.25">
      <c r="A754" s="28" t="s">
        <v>85</v>
      </c>
      <c r="B754" s="2">
        <v>7.2146265452130205</v>
      </c>
    </row>
    <row r="755" spans="1:2" x14ac:dyDescent="0.25">
      <c r="A755" s="28" t="s">
        <v>82</v>
      </c>
      <c r="B755" s="2">
        <v>10.001384501840802</v>
      </c>
    </row>
    <row r="756" spans="1:2" x14ac:dyDescent="0.25">
      <c r="A756" s="6" t="s">
        <v>93</v>
      </c>
      <c r="B756" s="2">
        <v>208.76194215756914</v>
      </c>
    </row>
    <row r="757" spans="1:2" x14ac:dyDescent="0.25">
      <c r="A757" s="28" t="s">
        <v>79</v>
      </c>
      <c r="B757" s="2">
        <v>3.7906744460005899</v>
      </c>
    </row>
    <row r="758" spans="1:2" x14ac:dyDescent="0.25">
      <c r="A758" s="28" t="s">
        <v>86</v>
      </c>
      <c r="B758" s="2">
        <v>2.3214596836199499</v>
      </c>
    </row>
    <row r="759" spans="1:2" x14ac:dyDescent="0.25">
      <c r="A759" s="28" t="s">
        <v>87</v>
      </c>
      <c r="B759" s="2">
        <v>20.9466226125896</v>
      </c>
    </row>
    <row r="760" spans="1:2" x14ac:dyDescent="0.25">
      <c r="A760" s="28" t="s">
        <v>31</v>
      </c>
      <c r="B760" s="2">
        <v>30.587449514263056</v>
      </c>
    </row>
    <row r="761" spans="1:2" x14ac:dyDescent="0.25">
      <c r="A761" s="28" t="s">
        <v>29</v>
      </c>
      <c r="B761" s="2">
        <v>19.711541489468853</v>
      </c>
    </row>
    <row r="762" spans="1:2" x14ac:dyDescent="0.25">
      <c r="A762" s="28" t="s">
        <v>88</v>
      </c>
      <c r="B762" s="2">
        <v>21.715279741504585</v>
      </c>
    </row>
    <row r="763" spans="1:2" x14ac:dyDescent="0.25">
      <c r="A763" s="28" t="s">
        <v>80</v>
      </c>
      <c r="B763" s="2">
        <v>4.0920567836528932</v>
      </c>
    </row>
    <row r="764" spans="1:2" x14ac:dyDescent="0.25">
      <c r="A764" s="28" t="s">
        <v>84</v>
      </c>
      <c r="B764" s="2">
        <v>15.049015007509658</v>
      </c>
    </row>
    <row r="765" spans="1:2" x14ac:dyDescent="0.25">
      <c r="A765" s="28" t="s">
        <v>85</v>
      </c>
      <c r="B765" s="2">
        <v>50.974894045218747</v>
      </c>
    </row>
    <row r="766" spans="1:2" x14ac:dyDescent="0.25">
      <c r="A766" s="28" t="s">
        <v>82</v>
      </c>
      <c r="B766" s="2">
        <v>39.572948833741215</v>
      </c>
    </row>
    <row r="767" spans="1:2" x14ac:dyDescent="0.25">
      <c r="A767" s="3" t="s">
        <v>68</v>
      </c>
      <c r="B767" s="2">
        <v>5460.5083435455117</v>
      </c>
    </row>
    <row r="768" spans="1:2" x14ac:dyDescent="0.25">
      <c r="A768" s="6" t="s">
        <v>228</v>
      </c>
      <c r="B768" s="2">
        <v>32.733757643652083</v>
      </c>
    </row>
    <row r="769" spans="1:2" x14ac:dyDescent="0.25">
      <c r="A769" s="28" t="s">
        <v>79</v>
      </c>
      <c r="B769" s="2">
        <v>0.23713768566675586</v>
      </c>
    </row>
    <row r="770" spans="1:2" x14ac:dyDescent="0.25">
      <c r="A770" s="28" t="s">
        <v>86</v>
      </c>
      <c r="B770" s="2">
        <v>0.18409905715232761</v>
      </c>
    </row>
    <row r="771" spans="1:2" x14ac:dyDescent="0.25">
      <c r="A771" s="28" t="s">
        <v>87</v>
      </c>
      <c r="B771" s="2">
        <v>2.9632814207941682</v>
      </c>
    </row>
    <row r="772" spans="1:2" x14ac:dyDescent="0.25">
      <c r="A772" s="28" t="s">
        <v>31</v>
      </c>
      <c r="B772" s="2">
        <v>6.5582081030870549</v>
      </c>
    </row>
    <row r="773" spans="1:2" x14ac:dyDescent="0.25">
      <c r="A773" s="28" t="s">
        <v>29</v>
      </c>
      <c r="B773" s="2">
        <v>4.048864041275074</v>
      </c>
    </row>
    <row r="774" spans="1:2" x14ac:dyDescent="0.25">
      <c r="A774" s="28" t="s">
        <v>30</v>
      </c>
      <c r="B774" s="2">
        <v>5.0567674531862226</v>
      </c>
    </row>
    <row r="775" spans="1:2" x14ac:dyDescent="0.25">
      <c r="A775" s="28" t="s">
        <v>88</v>
      </c>
      <c r="B775" s="2">
        <v>1.2673693261574277</v>
      </c>
    </row>
    <row r="776" spans="1:2" x14ac:dyDescent="0.25">
      <c r="A776" s="28" t="s">
        <v>80</v>
      </c>
      <c r="B776" s="2">
        <v>0.15139722954187437</v>
      </c>
    </row>
    <row r="777" spans="1:2" x14ac:dyDescent="0.25">
      <c r="A777" s="28" t="s">
        <v>84</v>
      </c>
      <c r="B777" s="2">
        <v>2.3497467778567702</v>
      </c>
    </row>
    <row r="778" spans="1:2" x14ac:dyDescent="0.25">
      <c r="A778" s="28" t="s">
        <v>85</v>
      </c>
      <c r="B778" s="2">
        <v>5.8864076301443031</v>
      </c>
    </row>
    <row r="779" spans="1:2" x14ac:dyDescent="0.25">
      <c r="A779" s="28" t="s">
        <v>82</v>
      </c>
      <c r="B779" s="2">
        <v>4.0304789187901013</v>
      </c>
    </row>
    <row r="780" spans="1:2" x14ac:dyDescent="0.25">
      <c r="A780" s="6" t="s">
        <v>239</v>
      </c>
      <c r="B780" s="2">
        <v>24.736855738313686</v>
      </c>
    </row>
    <row r="781" spans="1:2" x14ac:dyDescent="0.25">
      <c r="A781" s="28" t="s">
        <v>79</v>
      </c>
      <c r="B781" s="2">
        <v>6.0326447333441162E-2</v>
      </c>
    </row>
    <row r="782" spans="1:2" x14ac:dyDescent="0.25">
      <c r="A782" s="28" t="s">
        <v>87</v>
      </c>
      <c r="B782" s="2">
        <v>4.1416582050383308</v>
      </c>
    </row>
    <row r="783" spans="1:2" x14ac:dyDescent="0.25">
      <c r="A783" s="28" t="s">
        <v>31</v>
      </c>
      <c r="B783" s="2">
        <v>1.4650409627622998</v>
      </c>
    </row>
    <row r="784" spans="1:2" x14ac:dyDescent="0.25">
      <c r="A784" s="28" t="s">
        <v>29</v>
      </c>
      <c r="B784" s="2">
        <v>2.5740883700251014</v>
      </c>
    </row>
    <row r="785" spans="1:2" x14ac:dyDescent="0.25">
      <c r="A785" s="28" t="s">
        <v>30</v>
      </c>
      <c r="B785" s="2">
        <v>1.7561985182468938</v>
      </c>
    </row>
    <row r="786" spans="1:2" x14ac:dyDescent="0.25">
      <c r="A786" s="28" t="s">
        <v>88</v>
      </c>
      <c r="B786" s="2">
        <v>0.67677155968844682</v>
      </c>
    </row>
    <row r="787" spans="1:2" x14ac:dyDescent="0.25">
      <c r="A787" s="28" t="s">
        <v>80</v>
      </c>
      <c r="B787" s="2">
        <v>0.42412766646537792</v>
      </c>
    </row>
    <row r="788" spans="1:2" x14ac:dyDescent="0.25">
      <c r="A788" s="28" t="s">
        <v>84</v>
      </c>
      <c r="B788" s="2">
        <v>1.5973665328734532</v>
      </c>
    </row>
    <row r="789" spans="1:2" x14ac:dyDescent="0.25">
      <c r="A789" s="28" t="s">
        <v>85</v>
      </c>
      <c r="B789" s="2">
        <v>7.712272971834798</v>
      </c>
    </row>
    <row r="790" spans="1:2" x14ac:dyDescent="0.25">
      <c r="A790" s="28" t="s">
        <v>82</v>
      </c>
      <c r="B790" s="2">
        <v>4.3290045040455425</v>
      </c>
    </row>
    <row r="791" spans="1:2" x14ac:dyDescent="0.25">
      <c r="A791" s="6" t="s">
        <v>241</v>
      </c>
      <c r="B791" s="2">
        <v>428.23225590724149</v>
      </c>
    </row>
    <row r="792" spans="1:2" x14ac:dyDescent="0.25">
      <c r="A792" s="28" t="s">
        <v>79</v>
      </c>
      <c r="B792" s="2">
        <v>9.995157468010369</v>
      </c>
    </row>
    <row r="793" spans="1:2" x14ac:dyDescent="0.25">
      <c r="A793" s="28" t="s">
        <v>86</v>
      </c>
      <c r="B793" s="2">
        <v>4.624571543650017</v>
      </c>
    </row>
    <row r="794" spans="1:2" x14ac:dyDescent="0.25">
      <c r="A794" s="28" t="s">
        <v>87</v>
      </c>
      <c r="B794" s="2">
        <v>20.253518970206372</v>
      </c>
    </row>
    <row r="795" spans="1:2" x14ac:dyDescent="0.25">
      <c r="A795" s="28" t="s">
        <v>31</v>
      </c>
      <c r="B795" s="2">
        <v>61.142268542062972</v>
      </c>
    </row>
    <row r="796" spans="1:2" x14ac:dyDescent="0.25">
      <c r="A796" s="28" t="s">
        <v>29</v>
      </c>
      <c r="B796" s="2">
        <v>31.9325763757106</v>
      </c>
    </row>
    <row r="797" spans="1:2" x14ac:dyDescent="0.25">
      <c r="A797" s="28" t="s">
        <v>30</v>
      </c>
      <c r="B797" s="2">
        <v>51.727974988131102</v>
      </c>
    </row>
    <row r="798" spans="1:2" x14ac:dyDescent="0.25">
      <c r="A798" s="28" t="s">
        <v>88</v>
      </c>
      <c r="B798" s="2">
        <v>74.962070625725715</v>
      </c>
    </row>
    <row r="799" spans="1:2" x14ac:dyDescent="0.25">
      <c r="A799" s="28" t="s">
        <v>80</v>
      </c>
      <c r="B799" s="2">
        <v>6.0231009668458571</v>
      </c>
    </row>
    <row r="800" spans="1:2" x14ac:dyDescent="0.25">
      <c r="A800" s="28" t="s">
        <v>84</v>
      </c>
      <c r="B800" s="2">
        <v>24.681661993263887</v>
      </c>
    </row>
    <row r="801" spans="1:2" x14ac:dyDescent="0.25">
      <c r="A801" s="28" t="s">
        <v>85</v>
      </c>
      <c r="B801" s="2">
        <v>60.765647571558475</v>
      </c>
    </row>
    <row r="802" spans="1:2" x14ac:dyDescent="0.25">
      <c r="A802" s="28" t="s">
        <v>82</v>
      </c>
      <c r="B802" s="2">
        <v>82.123706862076119</v>
      </c>
    </row>
    <row r="803" spans="1:2" x14ac:dyDescent="0.25">
      <c r="A803" s="6" t="s">
        <v>53</v>
      </c>
      <c r="B803" s="2">
        <v>0.32518568422113686</v>
      </c>
    </row>
    <row r="804" spans="1:2" x14ac:dyDescent="0.25">
      <c r="A804" s="28" t="s">
        <v>79</v>
      </c>
      <c r="B804" s="2">
        <v>1.3182863020148259E-4</v>
      </c>
    </row>
    <row r="805" spans="1:2" x14ac:dyDescent="0.25">
      <c r="A805" s="28" t="s">
        <v>86</v>
      </c>
      <c r="B805" s="2">
        <v>8.3629579131044426E-5</v>
      </c>
    </row>
    <row r="806" spans="1:2" x14ac:dyDescent="0.25">
      <c r="A806" s="28" t="s">
        <v>87</v>
      </c>
      <c r="B806" s="2">
        <v>7.8862833735072121E-3</v>
      </c>
    </row>
    <row r="807" spans="1:2" x14ac:dyDescent="0.25">
      <c r="A807" s="28" t="s">
        <v>31</v>
      </c>
      <c r="B807" s="2">
        <v>6.0032030223776348E-3</v>
      </c>
    </row>
    <row r="808" spans="1:2" x14ac:dyDescent="0.25">
      <c r="A808" s="28" t="s">
        <v>29</v>
      </c>
      <c r="B808" s="2">
        <v>5.6808536032931428E-2</v>
      </c>
    </row>
    <row r="809" spans="1:2" x14ac:dyDescent="0.25">
      <c r="A809" s="28" t="s">
        <v>30</v>
      </c>
      <c r="B809" s="2">
        <v>0.19111335371412019</v>
      </c>
    </row>
    <row r="810" spans="1:2" x14ac:dyDescent="0.25">
      <c r="A810" s="28" t="s">
        <v>80</v>
      </c>
      <c r="B810" s="2">
        <v>7.1520758243366709E-4</v>
      </c>
    </row>
    <row r="811" spans="1:2" x14ac:dyDescent="0.25">
      <c r="A811" s="28" t="s">
        <v>84</v>
      </c>
      <c r="B811" s="2">
        <v>1.2659966604940719E-3</v>
      </c>
    </row>
    <row r="812" spans="1:2" x14ac:dyDescent="0.25">
      <c r="A812" s="28" t="s">
        <v>85</v>
      </c>
      <c r="B812" s="2">
        <v>5.8672220096721808E-2</v>
      </c>
    </row>
    <row r="813" spans="1:2" x14ac:dyDescent="0.25">
      <c r="A813" s="28" t="s">
        <v>82</v>
      </c>
      <c r="B813" s="2">
        <v>2.5054255292183674E-3</v>
      </c>
    </row>
    <row r="814" spans="1:2" x14ac:dyDescent="0.25">
      <c r="A814" s="6" t="s">
        <v>230</v>
      </c>
      <c r="B814" s="2">
        <v>2.517340553613951</v>
      </c>
    </row>
    <row r="815" spans="1:2" x14ac:dyDescent="0.25">
      <c r="A815" s="28" t="s">
        <v>79</v>
      </c>
      <c r="B815" s="2">
        <v>1.2222913910531224E-4</v>
      </c>
    </row>
    <row r="816" spans="1:2" x14ac:dyDescent="0.25">
      <c r="A816" s="28" t="s">
        <v>86</v>
      </c>
      <c r="B816" s="2">
        <v>2.7202734960855347E-4</v>
      </c>
    </row>
    <row r="817" spans="1:2" x14ac:dyDescent="0.25">
      <c r="A817" s="28" t="s">
        <v>31</v>
      </c>
      <c r="B817" s="2">
        <v>0.18828132050981877</v>
      </c>
    </row>
    <row r="818" spans="1:2" x14ac:dyDescent="0.25">
      <c r="A818" s="28" t="s">
        <v>29</v>
      </c>
      <c r="B818" s="2">
        <v>0.80146874948428104</v>
      </c>
    </row>
    <row r="819" spans="1:2" x14ac:dyDescent="0.25">
      <c r="A819" s="28" t="s">
        <v>30</v>
      </c>
      <c r="B819" s="2">
        <v>8.7639019213539191E-4</v>
      </c>
    </row>
    <row r="820" spans="1:2" x14ac:dyDescent="0.25">
      <c r="A820" s="28" t="s">
        <v>88</v>
      </c>
      <c r="B820" s="2">
        <v>0.58950206025617535</v>
      </c>
    </row>
    <row r="821" spans="1:2" x14ac:dyDescent="0.25">
      <c r="A821" s="28" t="s">
        <v>80</v>
      </c>
      <c r="B821" s="2">
        <v>2.8895750240407114E-3</v>
      </c>
    </row>
    <row r="822" spans="1:2" x14ac:dyDescent="0.25">
      <c r="A822" s="28" t="s">
        <v>84</v>
      </c>
      <c r="B822" s="2">
        <v>3.4715870055324559E-3</v>
      </c>
    </row>
    <row r="823" spans="1:2" x14ac:dyDescent="0.25">
      <c r="A823" s="28" t="s">
        <v>85</v>
      </c>
      <c r="B823" s="2">
        <v>0.32375734358927866</v>
      </c>
    </row>
    <row r="824" spans="1:2" x14ac:dyDescent="0.25">
      <c r="A824" s="28" t="s">
        <v>82</v>
      </c>
      <c r="B824" s="2">
        <v>0.60669927106397448</v>
      </c>
    </row>
    <row r="825" spans="1:2" x14ac:dyDescent="0.25">
      <c r="A825" s="6" t="s">
        <v>19</v>
      </c>
      <c r="B825" s="2">
        <v>9.5442908309699934</v>
      </c>
    </row>
    <row r="826" spans="1:2" x14ac:dyDescent="0.25">
      <c r="A826" s="28" t="s">
        <v>79</v>
      </c>
      <c r="B826" s="2">
        <v>1.05468419548273</v>
      </c>
    </row>
    <row r="827" spans="1:2" x14ac:dyDescent="0.25">
      <c r="A827" s="28" t="s">
        <v>86</v>
      </c>
      <c r="B827" s="2">
        <v>0.10054264309729372</v>
      </c>
    </row>
    <row r="828" spans="1:2" x14ac:dyDescent="0.25">
      <c r="A828" s="28" t="s">
        <v>87</v>
      </c>
      <c r="B828" s="2">
        <v>5.6087743702322196E-2</v>
      </c>
    </row>
    <row r="829" spans="1:2" x14ac:dyDescent="0.25">
      <c r="A829" s="28" t="s">
        <v>31</v>
      </c>
      <c r="B829" s="2">
        <v>0.43459354172014819</v>
      </c>
    </row>
    <row r="830" spans="1:2" x14ac:dyDescent="0.25">
      <c r="A830" s="28" t="s">
        <v>29</v>
      </c>
      <c r="B830" s="2">
        <v>0.49232025242100008</v>
      </c>
    </row>
    <row r="831" spans="1:2" x14ac:dyDescent="0.25">
      <c r="A831" s="28" t="s">
        <v>30</v>
      </c>
      <c r="B831" s="2">
        <v>2.4271881300621101</v>
      </c>
    </row>
    <row r="832" spans="1:2" x14ac:dyDescent="0.25">
      <c r="A832" s="28" t="s">
        <v>88</v>
      </c>
      <c r="B832" s="2">
        <v>0.2059208569168921</v>
      </c>
    </row>
    <row r="833" spans="1:2" x14ac:dyDescent="0.25">
      <c r="A833" s="28" t="s">
        <v>80</v>
      </c>
      <c r="B833" s="2">
        <v>0.11399229498675774</v>
      </c>
    </row>
    <row r="834" spans="1:2" x14ac:dyDescent="0.25">
      <c r="A834" s="28" t="s">
        <v>84</v>
      </c>
      <c r="B834" s="2">
        <v>5.9340208285680623E-2</v>
      </c>
    </row>
    <row r="835" spans="1:2" x14ac:dyDescent="0.25">
      <c r="A835" s="28" t="s">
        <v>85</v>
      </c>
      <c r="B835" s="2">
        <v>1.8788989970358798</v>
      </c>
    </row>
    <row r="836" spans="1:2" x14ac:dyDescent="0.25">
      <c r="A836" s="28" t="s">
        <v>82</v>
      </c>
      <c r="B836" s="2">
        <v>2.7207219672591783</v>
      </c>
    </row>
    <row r="837" spans="1:2" x14ac:dyDescent="0.25">
      <c r="A837" s="6" t="s">
        <v>243</v>
      </c>
      <c r="B837" s="2">
        <v>141.65711454214366</v>
      </c>
    </row>
    <row r="838" spans="1:2" x14ac:dyDescent="0.25">
      <c r="A838" s="28" t="s">
        <v>79</v>
      </c>
      <c r="B838" s="2">
        <v>1.2434194505724732</v>
      </c>
    </row>
    <row r="839" spans="1:2" x14ac:dyDescent="0.25">
      <c r="A839" s="28" t="s">
        <v>86</v>
      </c>
      <c r="B839" s="2">
        <v>1.2816464244655019</v>
      </c>
    </row>
    <row r="840" spans="1:2" x14ac:dyDescent="0.25">
      <c r="A840" s="28" t="s">
        <v>87</v>
      </c>
      <c r="B840" s="2">
        <v>9.5420922223978391</v>
      </c>
    </row>
    <row r="841" spans="1:2" x14ac:dyDescent="0.25">
      <c r="A841" s="28" t="s">
        <v>31</v>
      </c>
      <c r="B841" s="2">
        <v>27.032678818447359</v>
      </c>
    </row>
    <row r="842" spans="1:2" x14ac:dyDescent="0.25">
      <c r="A842" s="28" t="s">
        <v>29</v>
      </c>
      <c r="B842" s="2">
        <v>17.331839028438214</v>
      </c>
    </row>
    <row r="843" spans="1:2" x14ac:dyDescent="0.25">
      <c r="A843" s="28" t="s">
        <v>30</v>
      </c>
      <c r="B843" s="2">
        <v>21.198713109700066</v>
      </c>
    </row>
    <row r="844" spans="1:2" x14ac:dyDescent="0.25">
      <c r="A844" s="28" t="s">
        <v>88</v>
      </c>
      <c r="B844" s="2">
        <v>14.618940306131378</v>
      </c>
    </row>
    <row r="845" spans="1:2" x14ac:dyDescent="0.25">
      <c r="A845" s="28" t="s">
        <v>80</v>
      </c>
      <c r="B845" s="2">
        <v>0.30901278157938661</v>
      </c>
    </row>
    <row r="846" spans="1:2" x14ac:dyDescent="0.25">
      <c r="A846" s="28" t="s">
        <v>84</v>
      </c>
      <c r="B846" s="2">
        <v>5.4023822715101915</v>
      </c>
    </row>
    <row r="847" spans="1:2" x14ac:dyDescent="0.25">
      <c r="A847" s="28" t="s">
        <v>85</v>
      </c>
      <c r="B847" s="2">
        <v>22.155621117658885</v>
      </c>
    </row>
    <row r="848" spans="1:2" x14ac:dyDescent="0.25">
      <c r="A848" s="28" t="s">
        <v>82</v>
      </c>
      <c r="B848" s="2">
        <v>21.540769011242375</v>
      </c>
    </row>
    <row r="849" spans="1:2" x14ac:dyDescent="0.25">
      <c r="A849" s="6" t="s">
        <v>52</v>
      </c>
      <c r="B849" s="2">
        <v>2.4648542561776567</v>
      </c>
    </row>
    <row r="850" spans="1:2" x14ac:dyDescent="0.25">
      <c r="A850" s="28" t="s">
        <v>79</v>
      </c>
      <c r="B850" s="2">
        <v>2.9763109526128727E-2</v>
      </c>
    </row>
    <row r="851" spans="1:2" x14ac:dyDescent="0.25">
      <c r="A851" s="28" t="s">
        <v>86</v>
      </c>
      <c r="B851" s="2">
        <v>1.0569567810039392E-2</v>
      </c>
    </row>
    <row r="852" spans="1:2" x14ac:dyDescent="0.25">
      <c r="A852" s="28" t="s">
        <v>87</v>
      </c>
      <c r="B852" s="2">
        <v>0.14258942056946122</v>
      </c>
    </row>
    <row r="853" spans="1:2" x14ac:dyDescent="0.25">
      <c r="A853" s="28" t="s">
        <v>31</v>
      </c>
      <c r="B853" s="2">
        <v>4.2746925812778697E-2</v>
      </c>
    </row>
    <row r="854" spans="1:2" x14ac:dyDescent="0.25">
      <c r="A854" s="28" t="s">
        <v>29</v>
      </c>
      <c r="B854" s="2">
        <v>1.2369122791129457</v>
      </c>
    </row>
    <row r="855" spans="1:2" x14ac:dyDescent="0.25">
      <c r="A855" s="28" t="s">
        <v>30</v>
      </c>
      <c r="B855" s="2">
        <v>2.4844392250221812E-2</v>
      </c>
    </row>
    <row r="856" spans="1:2" x14ac:dyDescent="0.25">
      <c r="A856" s="28" t="s">
        <v>88</v>
      </c>
      <c r="B856" s="2">
        <v>7.1438472671573147E-2</v>
      </c>
    </row>
    <row r="857" spans="1:2" x14ac:dyDescent="0.25">
      <c r="A857" s="28" t="s">
        <v>80</v>
      </c>
      <c r="B857" s="2">
        <v>2.4916653899999426E-2</v>
      </c>
    </row>
    <row r="858" spans="1:2" x14ac:dyDescent="0.25">
      <c r="A858" s="28" t="s">
        <v>84</v>
      </c>
      <c r="B858" s="2">
        <v>4.0309949814071724E-2</v>
      </c>
    </row>
    <row r="859" spans="1:2" x14ac:dyDescent="0.25">
      <c r="A859" s="28" t="s">
        <v>85</v>
      </c>
      <c r="B859" s="2">
        <v>0.32716112615542114</v>
      </c>
    </row>
    <row r="860" spans="1:2" x14ac:dyDescent="0.25">
      <c r="A860" s="28" t="s">
        <v>82</v>
      </c>
      <c r="B860" s="2">
        <v>0.51360235855501601</v>
      </c>
    </row>
    <row r="861" spans="1:2" x14ac:dyDescent="0.25">
      <c r="A861" s="6" t="s">
        <v>245</v>
      </c>
      <c r="B861" s="2">
        <v>65.275005954604367</v>
      </c>
    </row>
    <row r="862" spans="1:2" x14ac:dyDescent="0.25">
      <c r="A862" s="28" t="s">
        <v>79</v>
      </c>
      <c r="B862" s="2">
        <v>0.81394508273707777</v>
      </c>
    </row>
    <row r="863" spans="1:2" x14ac:dyDescent="0.25">
      <c r="A863" s="28" t="s">
        <v>86</v>
      </c>
      <c r="B863" s="2">
        <v>0.49717651965471565</v>
      </c>
    </row>
    <row r="864" spans="1:2" x14ac:dyDescent="0.25">
      <c r="A864" s="28" t="s">
        <v>87</v>
      </c>
      <c r="B864" s="2">
        <v>2.0488534599219022</v>
      </c>
    </row>
    <row r="865" spans="1:2" x14ac:dyDescent="0.25">
      <c r="A865" s="28" t="s">
        <v>31</v>
      </c>
      <c r="B865" s="2">
        <v>11.583914665679956</v>
      </c>
    </row>
    <row r="866" spans="1:2" x14ac:dyDescent="0.25">
      <c r="A866" s="28" t="s">
        <v>29</v>
      </c>
      <c r="B866" s="2">
        <v>7.335390941359206</v>
      </c>
    </row>
    <row r="867" spans="1:2" x14ac:dyDescent="0.25">
      <c r="A867" s="28" t="s">
        <v>30</v>
      </c>
      <c r="B867" s="2">
        <v>9.521158252313354</v>
      </c>
    </row>
    <row r="868" spans="1:2" x14ac:dyDescent="0.25">
      <c r="A868" s="28" t="s">
        <v>88</v>
      </c>
      <c r="B868" s="2">
        <v>5.3692941813893231</v>
      </c>
    </row>
    <row r="869" spans="1:2" x14ac:dyDescent="0.25">
      <c r="A869" s="28" t="s">
        <v>80</v>
      </c>
      <c r="B869" s="2">
        <v>2.4403963090373275</v>
      </c>
    </row>
    <row r="870" spans="1:2" x14ac:dyDescent="0.25">
      <c r="A870" s="28" t="s">
        <v>84</v>
      </c>
      <c r="B870" s="2">
        <v>3.1319588230748661</v>
      </c>
    </row>
    <row r="871" spans="1:2" x14ac:dyDescent="0.25">
      <c r="A871" s="28" t="s">
        <v>85</v>
      </c>
      <c r="B871" s="2">
        <v>14.017729786603896</v>
      </c>
    </row>
    <row r="872" spans="1:2" x14ac:dyDescent="0.25">
      <c r="A872" s="28" t="s">
        <v>82</v>
      </c>
      <c r="B872" s="2">
        <v>8.5151879328327453</v>
      </c>
    </row>
    <row r="873" spans="1:2" x14ac:dyDescent="0.25">
      <c r="A873" s="6" t="s">
        <v>247</v>
      </c>
      <c r="B873" s="2">
        <v>673.23393000798262</v>
      </c>
    </row>
    <row r="874" spans="1:2" x14ac:dyDescent="0.25">
      <c r="A874" s="28" t="s">
        <v>79</v>
      </c>
      <c r="B874" s="2">
        <v>13.875899131120006</v>
      </c>
    </row>
    <row r="875" spans="1:2" x14ac:dyDescent="0.25">
      <c r="A875" s="28" t="s">
        <v>86</v>
      </c>
      <c r="B875" s="2">
        <v>9.4289251201336022</v>
      </c>
    </row>
    <row r="876" spans="1:2" x14ac:dyDescent="0.25">
      <c r="A876" s="28" t="s">
        <v>87</v>
      </c>
      <c r="B876" s="2">
        <v>39.169678411676188</v>
      </c>
    </row>
    <row r="877" spans="1:2" x14ac:dyDescent="0.25">
      <c r="A877" s="28" t="s">
        <v>31</v>
      </c>
      <c r="B877" s="2">
        <v>76.817613914374931</v>
      </c>
    </row>
    <row r="878" spans="1:2" x14ac:dyDescent="0.25">
      <c r="A878" s="28" t="s">
        <v>29</v>
      </c>
      <c r="B878" s="2">
        <v>45.706535534526857</v>
      </c>
    </row>
    <row r="879" spans="1:2" x14ac:dyDescent="0.25">
      <c r="A879" s="28" t="s">
        <v>30</v>
      </c>
      <c r="B879" s="2">
        <v>74.268848159354363</v>
      </c>
    </row>
    <row r="880" spans="1:2" x14ac:dyDescent="0.25">
      <c r="A880" s="28" t="s">
        <v>88</v>
      </c>
      <c r="B880" s="2">
        <v>89.653132829717691</v>
      </c>
    </row>
    <row r="881" spans="1:2" x14ac:dyDescent="0.25">
      <c r="A881" s="28" t="s">
        <v>80</v>
      </c>
      <c r="B881" s="2">
        <v>18.222496451349496</v>
      </c>
    </row>
    <row r="882" spans="1:2" x14ac:dyDescent="0.25">
      <c r="A882" s="28" t="s">
        <v>84</v>
      </c>
      <c r="B882" s="2">
        <v>80.067004309707826</v>
      </c>
    </row>
    <row r="883" spans="1:2" x14ac:dyDescent="0.25">
      <c r="A883" s="28" t="s">
        <v>85</v>
      </c>
      <c r="B883" s="2">
        <v>120.95073812112071</v>
      </c>
    </row>
    <row r="884" spans="1:2" x14ac:dyDescent="0.25">
      <c r="A884" s="28" t="s">
        <v>82</v>
      </c>
      <c r="B884" s="2">
        <v>105.07305802490087</v>
      </c>
    </row>
    <row r="885" spans="1:2" x14ac:dyDescent="0.25">
      <c r="A885" s="6" t="s">
        <v>20</v>
      </c>
      <c r="B885" s="2">
        <v>267.95115088952139</v>
      </c>
    </row>
    <row r="886" spans="1:2" x14ac:dyDescent="0.25">
      <c r="A886" s="28" t="s">
        <v>79</v>
      </c>
      <c r="B886" s="2">
        <v>4.7143126388920944</v>
      </c>
    </row>
    <row r="887" spans="1:2" x14ac:dyDescent="0.25">
      <c r="A887" s="28" t="s">
        <v>86</v>
      </c>
      <c r="B887" s="2">
        <v>4.7480729824032304</v>
      </c>
    </row>
    <row r="888" spans="1:2" x14ac:dyDescent="0.25">
      <c r="A888" s="28" t="s">
        <v>87</v>
      </c>
      <c r="B888" s="2">
        <v>17.344490122234543</v>
      </c>
    </row>
    <row r="889" spans="1:2" x14ac:dyDescent="0.25">
      <c r="A889" s="28" t="s">
        <v>31</v>
      </c>
      <c r="B889" s="2">
        <v>43.987192262318899</v>
      </c>
    </row>
    <row r="890" spans="1:2" x14ac:dyDescent="0.25">
      <c r="A890" s="28" t="s">
        <v>29</v>
      </c>
      <c r="B890" s="2">
        <v>20.982969153122504</v>
      </c>
    </row>
    <row r="891" spans="1:2" x14ac:dyDescent="0.25">
      <c r="A891" s="28" t="s">
        <v>30</v>
      </c>
      <c r="B891" s="2">
        <v>35.20371822511386</v>
      </c>
    </row>
    <row r="892" spans="1:2" x14ac:dyDescent="0.25">
      <c r="A892" s="28" t="s">
        <v>88</v>
      </c>
      <c r="B892" s="2">
        <v>30.388932727519894</v>
      </c>
    </row>
    <row r="893" spans="1:2" x14ac:dyDescent="0.25">
      <c r="A893" s="28" t="s">
        <v>80</v>
      </c>
      <c r="B893" s="2">
        <v>2.3327700728418375</v>
      </c>
    </row>
    <row r="894" spans="1:2" x14ac:dyDescent="0.25">
      <c r="A894" s="28" t="s">
        <v>84</v>
      </c>
      <c r="B894" s="2">
        <v>34.51984513560101</v>
      </c>
    </row>
    <row r="895" spans="1:2" x14ac:dyDescent="0.25">
      <c r="A895" s="28" t="s">
        <v>85</v>
      </c>
      <c r="B895" s="2">
        <v>34.481043050426891</v>
      </c>
    </row>
    <row r="896" spans="1:2" x14ac:dyDescent="0.25">
      <c r="A896" s="28" t="s">
        <v>82</v>
      </c>
      <c r="B896" s="2">
        <v>39.247804519046632</v>
      </c>
    </row>
    <row r="897" spans="1:2" x14ac:dyDescent="0.25">
      <c r="A897" s="6" t="s">
        <v>21</v>
      </c>
      <c r="B897" s="2">
        <v>67.78738678416866</v>
      </c>
    </row>
    <row r="898" spans="1:2" x14ac:dyDescent="0.25">
      <c r="A898" s="28" t="s">
        <v>79</v>
      </c>
      <c r="B898" s="2">
        <v>0.59176741493714902</v>
      </c>
    </row>
    <row r="899" spans="1:2" x14ac:dyDescent="0.25">
      <c r="A899" s="28" t="s">
        <v>86</v>
      </c>
      <c r="B899" s="2">
        <v>0.21649008058925254</v>
      </c>
    </row>
    <row r="900" spans="1:2" x14ac:dyDescent="0.25">
      <c r="A900" s="28" t="s">
        <v>87</v>
      </c>
      <c r="B900" s="2">
        <v>0.69016049103044164</v>
      </c>
    </row>
    <row r="901" spans="1:2" x14ac:dyDescent="0.25">
      <c r="A901" s="28" t="s">
        <v>31</v>
      </c>
      <c r="B901" s="2">
        <v>8.2270510998636901</v>
      </c>
    </row>
    <row r="902" spans="1:2" x14ac:dyDescent="0.25">
      <c r="A902" s="28" t="s">
        <v>29</v>
      </c>
      <c r="B902" s="2">
        <v>3.0033001371206423</v>
      </c>
    </row>
    <row r="903" spans="1:2" x14ac:dyDescent="0.25">
      <c r="A903" s="28" t="s">
        <v>30</v>
      </c>
      <c r="B903" s="2">
        <v>9.6050425617403281</v>
      </c>
    </row>
    <row r="904" spans="1:2" x14ac:dyDescent="0.25">
      <c r="A904" s="28" t="s">
        <v>88</v>
      </c>
      <c r="B904" s="2">
        <v>5.7927783644268924</v>
      </c>
    </row>
    <row r="905" spans="1:2" x14ac:dyDescent="0.25">
      <c r="A905" s="28" t="s">
        <v>80</v>
      </c>
      <c r="B905" s="2">
        <v>4.5484927740973546</v>
      </c>
    </row>
    <row r="906" spans="1:2" x14ac:dyDescent="0.25">
      <c r="A906" s="28" t="s">
        <v>84</v>
      </c>
      <c r="B906" s="2">
        <v>9.1497894668760544</v>
      </c>
    </row>
    <row r="907" spans="1:2" x14ac:dyDescent="0.25">
      <c r="A907" s="28" t="s">
        <v>85</v>
      </c>
      <c r="B907" s="2">
        <v>5.6907054418237912</v>
      </c>
    </row>
    <row r="908" spans="1:2" x14ac:dyDescent="0.25">
      <c r="A908" s="28" t="s">
        <v>82</v>
      </c>
      <c r="B908" s="2">
        <v>20.271808951663061</v>
      </c>
    </row>
    <row r="909" spans="1:2" x14ac:dyDescent="0.25">
      <c r="A909" s="6" t="s">
        <v>22</v>
      </c>
      <c r="B909" s="2">
        <v>29.728412619100958</v>
      </c>
    </row>
    <row r="910" spans="1:2" x14ac:dyDescent="0.25">
      <c r="A910" s="28" t="s">
        <v>79</v>
      </c>
      <c r="B910" s="2">
        <v>0.44614479336962132</v>
      </c>
    </row>
    <row r="911" spans="1:2" x14ac:dyDescent="0.25">
      <c r="A911" s="28" t="s">
        <v>86</v>
      </c>
      <c r="B911" s="2">
        <v>0.36913570757022263</v>
      </c>
    </row>
    <row r="912" spans="1:2" x14ac:dyDescent="0.25">
      <c r="A912" s="28" t="s">
        <v>87</v>
      </c>
      <c r="B912" s="2">
        <v>1.5126650338094605</v>
      </c>
    </row>
    <row r="913" spans="1:2" x14ac:dyDescent="0.25">
      <c r="A913" s="28" t="s">
        <v>31</v>
      </c>
      <c r="B913" s="2">
        <v>5.4144405373591313</v>
      </c>
    </row>
    <row r="914" spans="1:2" x14ac:dyDescent="0.25">
      <c r="A914" s="28" t="s">
        <v>29</v>
      </c>
      <c r="B914" s="2">
        <v>2.8714585550032097</v>
      </c>
    </row>
    <row r="915" spans="1:2" x14ac:dyDescent="0.25">
      <c r="A915" s="28" t="s">
        <v>30</v>
      </c>
      <c r="B915" s="2">
        <v>4.4158189989443768</v>
      </c>
    </row>
    <row r="916" spans="1:2" x14ac:dyDescent="0.25">
      <c r="A916" s="28" t="s">
        <v>88</v>
      </c>
      <c r="B916" s="2">
        <v>2.9647319479838177</v>
      </c>
    </row>
    <row r="917" spans="1:2" x14ac:dyDescent="0.25">
      <c r="A917" s="28" t="s">
        <v>80</v>
      </c>
      <c r="B917" s="2">
        <v>0.41118266690436639</v>
      </c>
    </row>
    <row r="918" spans="1:2" x14ac:dyDescent="0.25">
      <c r="A918" s="28" t="s">
        <v>84</v>
      </c>
      <c r="B918" s="2">
        <v>1.5155961077832281</v>
      </c>
    </row>
    <row r="919" spans="1:2" x14ac:dyDescent="0.25">
      <c r="A919" s="28" t="s">
        <v>85</v>
      </c>
      <c r="B919" s="2">
        <v>4.5878145652811462</v>
      </c>
    </row>
    <row r="920" spans="1:2" x14ac:dyDescent="0.25">
      <c r="A920" s="28" t="s">
        <v>82</v>
      </c>
      <c r="B920" s="2">
        <v>5.2194237050923737</v>
      </c>
    </row>
    <row r="921" spans="1:2" x14ac:dyDescent="0.25">
      <c r="A921" s="6" t="s">
        <v>25</v>
      </c>
      <c r="B921" s="2">
        <v>59.294043846817878</v>
      </c>
    </row>
    <row r="922" spans="1:2" x14ac:dyDescent="0.25">
      <c r="A922" s="28" t="s">
        <v>79</v>
      </c>
      <c r="B922" s="2">
        <v>0.5912411697000004</v>
      </c>
    </row>
    <row r="923" spans="1:2" x14ac:dyDescent="0.25">
      <c r="A923" s="28" t="s">
        <v>86</v>
      </c>
      <c r="B923" s="2">
        <v>0.66121773691806607</v>
      </c>
    </row>
    <row r="924" spans="1:2" x14ac:dyDescent="0.25">
      <c r="A924" s="28" t="s">
        <v>87</v>
      </c>
      <c r="B924" s="2">
        <v>1.0216339016733575</v>
      </c>
    </row>
    <row r="925" spans="1:2" x14ac:dyDescent="0.25">
      <c r="A925" s="28" t="s">
        <v>31</v>
      </c>
      <c r="B925" s="2">
        <v>6.8324451267807458</v>
      </c>
    </row>
    <row r="926" spans="1:2" x14ac:dyDescent="0.25">
      <c r="A926" s="28" t="s">
        <v>29</v>
      </c>
      <c r="B926" s="2">
        <v>5.576023129669454</v>
      </c>
    </row>
    <row r="927" spans="1:2" x14ac:dyDescent="0.25">
      <c r="A927" s="28" t="s">
        <v>30</v>
      </c>
      <c r="B927" s="2">
        <v>10.093770846575508</v>
      </c>
    </row>
    <row r="928" spans="1:2" x14ac:dyDescent="0.25">
      <c r="A928" s="28" t="s">
        <v>88</v>
      </c>
      <c r="B928" s="2">
        <v>10.301440059165898</v>
      </c>
    </row>
    <row r="929" spans="1:2" x14ac:dyDescent="0.25">
      <c r="A929" s="28" t="s">
        <v>80</v>
      </c>
      <c r="B929" s="2">
        <v>0.14108672912365289</v>
      </c>
    </row>
    <row r="930" spans="1:2" x14ac:dyDescent="0.25">
      <c r="A930" s="28" t="s">
        <v>84</v>
      </c>
      <c r="B930" s="2">
        <v>0.44104217689883207</v>
      </c>
    </row>
    <row r="931" spans="1:2" x14ac:dyDescent="0.25">
      <c r="A931" s="28" t="s">
        <v>85</v>
      </c>
      <c r="B931" s="2">
        <v>14.051226846903965</v>
      </c>
    </row>
    <row r="932" spans="1:2" x14ac:dyDescent="0.25">
      <c r="A932" s="28" t="s">
        <v>82</v>
      </c>
      <c r="B932" s="2">
        <v>9.5829161234084044</v>
      </c>
    </row>
    <row r="933" spans="1:2" x14ac:dyDescent="0.25">
      <c r="A933" s="6" t="s">
        <v>23</v>
      </c>
      <c r="B933" s="2">
        <v>55.295320731259096</v>
      </c>
    </row>
    <row r="934" spans="1:2" x14ac:dyDescent="0.25">
      <c r="A934" s="28" t="s">
        <v>79</v>
      </c>
      <c r="B934" s="2">
        <v>0.77803356162648407</v>
      </c>
    </row>
    <row r="935" spans="1:2" x14ac:dyDescent="0.25">
      <c r="A935" s="28" t="s">
        <v>86</v>
      </c>
      <c r="B935" s="2">
        <v>0.64835647507089356</v>
      </c>
    </row>
    <row r="936" spans="1:2" x14ac:dyDescent="0.25">
      <c r="A936" s="28" t="s">
        <v>87</v>
      </c>
      <c r="B936" s="2">
        <v>3.11626770932194</v>
      </c>
    </row>
    <row r="937" spans="1:2" x14ac:dyDescent="0.25">
      <c r="A937" s="28" t="s">
        <v>31</v>
      </c>
      <c r="B937" s="2">
        <v>10.649601534155003</v>
      </c>
    </row>
    <row r="938" spans="1:2" x14ac:dyDescent="0.25">
      <c r="A938" s="28" t="s">
        <v>29</v>
      </c>
      <c r="B938" s="2">
        <v>4.9395626100196077</v>
      </c>
    </row>
    <row r="939" spans="1:2" x14ac:dyDescent="0.25">
      <c r="A939" s="28" t="s">
        <v>30</v>
      </c>
      <c r="B939" s="2">
        <v>8.400651421488627</v>
      </c>
    </row>
    <row r="940" spans="1:2" x14ac:dyDescent="0.25">
      <c r="A940" s="28" t="s">
        <v>88</v>
      </c>
      <c r="B940" s="2">
        <v>3.4113775017587757</v>
      </c>
    </row>
    <row r="941" spans="1:2" x14ac:dyDescent="0.25">
      <c r="A941" s="28" t="s">
        <v>80</v>
      </c>
      <c r="B941" s="2">
        <v>1.0954755423539895</v>
      </c>
    </row>
    <row r="942" spans="1:2" x14ac:dyDescent="0.25">
      <c r="A942" s="28" t="s">
        <v>84</v>
      </c>
      <c r="B942" s="2">
        <v>4.2772175800324268</v>
      </c>
    </row>
    <row r="943" spans="1:2" x14ac:dyDescent="0.25">
      <c r="A943" s="28" t="s">
        <v>85</v>
      </c>
      <c r="B943" s="2">
        <v>9.0205059466746143</v>
      </c>
    </row>
    <row r="944" spans="1:2" x14ac:dyDescent="0.25">
      <c r="A944" s="28" t="s">
        <v>82</v>
      </c>
      <c r="B944" s="2">
        <v>8.9582708487567277</v>
      </c>
    </row>
    <row r="945" spans="1:2" x14ac:dyDescent="0.25">
      <c r="A945" s="6" t="s">
        <v>249</v>
      </c>
      <c r="B945" s="2">
        <v>243.74595817632854</v>
      </c>
    </row>
    <row r="946" spans="1:2" x14ac:dyDescent="0.25">
      <c r="A946" s="28" t="s">
        <v>79</v>
      </c>
      <c r="B946" s="2">
        <v>2.1995015672284062</v>
      </c>
    </row>
    <row r="947" spans="1:2" x14ac:dyDescent="0.25">
      <c r="A947" s="28" t="s">
        <v>86</v>
      </c>
      <c r="B947" s="2">
        <v>2.2589225631147585</v>
      </c>
    </row>
    <row r="948" spans="1:2" x14ac:dyDescent="0.25">
      <c r="A948" s="28" t="s">
        <v>87</v>
      </c>
      <c r="B948" s="2">
        <v>11.937403727526871</v>
      </c>
    </row>
    <row r="949" spans="1:2" x14ac:dyDescent="0.25">
      <c r="A949" s="28" t="s">
        <v>31</v>
      </c>
      <c r="B949" s="2">
        <v>34.404625475330704</v>
      </c>
    </row>
    <row r="950" spans="1:2" x14ac:dyDescent="0.25">
      <c r="A950" s="28" t="s">
        <v>29</v>
      </c>
      <c r="B950" s="2">
        <v>19.883300561924244</v>
      </c>
    </row>
    <row r="951" spans="1:2" x14ac:dyDescent="0.25">
      <c r="A951" s="28" t="s">
        <v>30</v>
      </c>
      <c r="B951" s="2">
        <v>40.965950312354778</v>
      </c>
    </row>
    <row r="952" spans="1:2" x14ac:dyDescent="0.25">
      <c r="A952" s="28" t="s">
        <v>88</v>
      </c>
      <c r="B952" s="2">
        <v>24.971529854315236</v>
      </c>
    </row>
    <row r="953" spans="1:2" x14ac:dyDescent="0.25">
      <c r="A953" s="28" t="s">
        <v>80</v>
      </c>
      <c r="B953" s="2">
        <v>10.891551016877399</v>
      </c>
    </row>
    <row r="954" spans="1:2" x14ac:dyDescent="0.25">
      <c r="A954" s="28" t="s">
        <v>84</v>
      </c>
      <c r="B954" s="2">
        <v>14.72217541384323</v>
      </c>
    </row>
    <row r="955" spans="1:2" x14ac:dyDescent="0.25">
      <c r="A955" s="28" t="s">
        <v>85</v>
      </c>
      <c r="B955" s="2">
        <v>33.993435822449491</v>
      </c>
    </row>
    <row r="956" spans="1:2" x14ac:dyDescent="0.25">
      <c r="A956" s="28" t="s">
        <v>82</v>
      </c>
      <c r="B956" s="2">
        <v>47.517561861363411</v>
      </c>
    </row>
    <row r="957" spans="1:2" x14ac:dyDescent="0.25">
      <c r="A957" s="6" t="s">
        <v>251</v>
      </c>
      <c r="B957" s="2">
        <v>482.42348202147917</v>
      </c>
    </row>
    <row r="958" spans="1:2" x14ac:dyDescent="0.25">
      <c r="A958" s="28" t="s">
        <v>79</v>
      </c>
      <c r="B958" s="2">
        <v>11.675442442082522</v>
      </c>
    </row>
    <row r="959" spans="1:2" x14ac:dyDescent="0.25">
      <c r="A959" s="28" t="s">
        <v>86</v>
      </c>
      <c r="B959" s="2">
        <v>3.1358326256984537</v>
      </c>
    </row>
    <row r="960" spans="1:2" x14ac:dyDescent="0.25">
      <c r="A960" s="28" t="s">
        <v>87</v>
      </c>
      <c r="B960" s="2">
        <v>21.98781125891314</v>
      </c>
    </row>
    <row r="961" spans="1:2" x14ac:dyDescent="0.25">
      <c r="A961" s="28" t="s">
        <v>31</v>
      </c>
      <c r="B961" s="2">
        <v>44.909323711547081</v>
      </c>
    </row>
    <row r="962" spans="1:2" x14ac:dyDescent="0.25">
      <c r="A962" s="28" t="s">
        <v>29</v>
      </c>
      <c r="B962" s="2">
        <v>61.824630835627019</v>
      </c>
    </row>
    <row r="963" spans="1:2" x14ac:dyDescent="0.25">
      <c r="A963" s="28" t="s">
        <v>30</v>
      </c>
      <c r="B963" s="2">
        <v>33.894738424572473</v>
      </c>
    </row>
    <row r="964" spans="1:2" x14ac:dyDescent="0.25">
      <c r="A964" s="28" t="s">
        <v>88</v>
      </c>
      <c r="B964" s="2">
        <v>87.651763294565711</v>
      </c>
    </row>
    <row r="965" spans="1:2" x14ac:dyDescent="0.25">
      <c r="A965" s="28" t="s">
        <v>80</v>
      </c>
      <c r="B965" s="2">
        <v>15.533188392342367</v>
      </c>
    </row>
    <row r="966" spans="1:2" x14ac:dyDescent="0.25">
      <c r="A966" s="28" t="s">
        <v>84</v>
      </c>
      <c r="B966" s="2">
        <v>31.960582493371852</v>
      </c>
    </row>
    <row r="967" spans="1:2" x14ac:dyDescent="0.25">
      <c r="A967" s="28" t="s">
        <v>85</v>
      </c>
      <c r="B967" s="2">
        <v>83.489108769321064</v>
      </c>
    </row>
    <row r="968" spans="1:2" x14ac:dyDescent="0.25">
      <c r="A968" s="28" t="s">
        <v>82</v>
      </c>
      <c r="B968" s="2">
        <v>86.361059773437475</v>
      </c>
    </row>
    <row r="969" spans="1:2" x14ac:dyDescent="0.25">
      <c r="A969" s="6" t="s">
        <v>229</v>
      </c>
      <c r="B969" s="2">
        <v>143.30782558516003</v>
      </c>
    </row>
    <row r="970" spans="1:2" x14ac:dyDescent="0.25">
      <c r="A970" s="28" t="s">
        <v>79</v>
      </c>
      <c r="B970" s="2">
        <v>4.8833451966217609</v>
      </c>
    </row>
    <row r="971" spans="1:2" x14ac:dyDescent="0.25">
      <c r="A971" s="28" t="s">
        <v>86</v>
      </c>
      <c r="B971" s="2">
        <v>1.7930390533633818</v>
      </c>
    </row>
    <row r="972" spans="1:2" x14ac:dyDescent="0.25">
      <c r="A972" s="28" t="s">
        <v>87</v>
      </c>
      <c r="B972" s="2">
        <v>5.911850812830366</v>
      </c>
    </row>
    <row r="973" spans="1:2" x14ac:dyDescent="0.25">
      <c r="A973" s="28" t="s">
        <v>31</v>
      </c>
      <c r="B973" s="2">
        <v>11.961894993987791</v>
      </c>
    </row>
    <row r="974" spans="1:2" x14ac:dyDescent="0.25">
      <c r="A974" s="28" t="s">
        <v>29</v>
      </c>
      <c r="B974" s="2">
        <v>10.004974819097695</v>
      </c>
    </row>
    <row r="975" spans="1:2" x14ac:dyDescent="0.25">
      <c r="A975" s="28" t="s">
        <v>30</v>
      </c>
      <c r="B975" s="2">
        <v>9.7273647756023891</v>
      </c>
    </row>
    <row r="976" spans="1:2" x14ac:dyDescent="0.25">
      <c r="A976" s="28" t="s">
        <v>88</v>
      </c>
      <c r="B976" s="2">
        <v>25.936501191594914</v>
      </c>
    </row>
    <row r="977" spans="1:2" x14ac:dyDescent="0.25">
      <c r="A977" s="28" t="s">
        <v>80</v>
      </c>
      <c r="B977" s="2">
        <v>4.8071197216743418</v>
      </c>
    </row>
    <row r="978" spans="1:2" x14ac:dyDescent="0.25">
      <c r="A978" s="28" t="s">
        <v>84</v>
      </c>
      <c r="B978" s="2">
        <v>5.784732682240854</v>
      </c>
    </row>
    <row r="979" spans="1:2" x14ac:dyDescent="0.25">
      <c r="A979" s="28" t="s">
        <v>85</v>
      </c>
      <c r="B979" s="2">
        <v>28.212882561629058</v>
      </c>
    </row>
    <row r="980" spans="1:2" x14ac:dyDescent="0.25">
      <c r="A980" s="28" t="s">
        <v>82</v>
      </c>
      <c r="B980" s="2">
        <v>34.284119776517471</v>
      </c>
    </row>
    <row r="981" spans="1:2" x14ac:dyDescent="0.25">
      <c r="A981" s="6" t="s">
        <v>93</v>
      </c>
      <c r="B981" s="2">
        <v>2730.2541717727568</v>
      </c>
    </row>
    <row r="982" spans="1:2" x14ac:dyDescent="0.25">
      <c r="A982" s="28" t="s">
        <v>79</v>
      </c>
      <c r="B982" s="2">
        <v>53.190375412676325</v>
      </c>
    </row>
    <row r="983" spans="1:2" x14ac:dyDescent="0.25">
      <c r="A983" s="28" t="s">
        <v>86</v>
      </c>
      <c r="B983" s="2">
        <v>29.958953757620499</v>
      </c>
    </row>
    <row r="984" spans="1:2" x14ac:dyDescent="0.25">
      <c r="A984" s="28" t="s">
        <v>87</v>
      </c>
      <c r="B984" s="2">
        <v>141.84792919502021</v>
      </c>
    </row>
    <row r="985" spans="1:2" x14ac:dyDescent="0.25">
      <c r="A985" s="28" t="s">
        <v>31</v>
      </c>
      <c r="B985" s="2">
        <v>351.65792473882277</v>
      </c>
    </row>
    <row r="986" spans="1:2" x14ac:dyDescent="0.25">
      <c r="A986" s="28" t="s">
        <v>29</v>
      </c>
      <c r="B986" s="2">
        <v>240.6030239099706</v>
      </c>
    </row>
    <row r="987" spans="1:2" x14ac:dyDescent="0.25">
      <c r="A987" s="28" t="s">
        <v>30</v>
      </c>
      <c r="B987" s="2">
        <v>318.48073831354299</v>
      </c>
    </row>
    <row r="988" spans="1:2" x14ac:dyDescent="0.25">
      <c r="A988" s="28" t="s">
        <v>88</v>
      </c>
      <c r="B988" s="2">
        <v>378.83349515998572</v>
      </c>
    </row>
    <row r="989" spans="1:2" x14ac:dyDescent="0.25">
      <c r="A989" s="28" t="s">
        <v>80</v>
      </c>
      <c r="B989" s="2">
        <v>67.473912052527865</v>
      </c>
    </row>
    <row r="990" spans="1:2" x14ac:dyDescent="0.25">
      <c r="A990" s="28" t="s">
        <v>84</v>
      </c>
      <c r="B990" s="2">
        <v>219.7054895067003</v>
      </c>
    </row>
    <row r="991" spans="1:2" x14ac:dyDescent="0.25">
      <c r="A991" s="28" t="s">
        <v>85</v>
      </c>
      <c r="B991" s="2">
        <v>447.60362989030841</v>
      </c>
    </row>
    <row r="992" spans="1:2" x14ac:dyDescent="0.25">
      <c r="A992" s="28" t="s">
        <v>82</v>
      </c>
      <c r="B992" s="2">
        <v>480.89869983558077</v>
      </c>
    </row>
    <row r="993" spans="1:2" x14ac:dyDescent="0.25">
      <c r="A993" s="3" t="s">
        <v>88</v>
      </c>
      <c r="B993" s="2">
        <v>2188.2272209438856</v>
      </c>
    </row>
    <row r="994" spans="1:2" x14ac:dyDescent="0.25">
      <c r="A994" s="6" t="s">
        <v>228</v>
      </c>
      <c r="B994" s="2">
        <v>61.002933476048213</v>
      </c>
    </row>
    <row r="995" spans="1:2" x14ac:dyDescent="0.25">
      <c r="A995" s="28" t="s">
        <v>79</v>
      </c>
      <c r="B995" s="2">
        <v>0.44188286582788489</v>
      </c>
    </row>
    <row r="996" spans="1:2" x14ac:dyDescent="0.25">
      <c r="A996" s="28" t="s">
        <v>86</v>
      </c>
      <c r="B996" s="2">
        <v>0.17892452351850277</v>
      </c>
    </row>
    <row r="997" spans="1:2" x14ac:dyDescent="0.25">
      <c r="A997" s="28" t="s">
        <v>87</v>
      </c>
      <c r="B997" s="2">
        <v>0.4378229675130062</v>
      </c>
    </row>
    <row r="998" spans="1:2" x14ac:dyDescent="0.25">
      <c r="A998" s="28" t="s">
        <v>31</v>
      </c>
      <c r="B998" s="2">
        <v>0.47754090882397815</v>
      </c>
    </row>
    <row r="999" spans="1:2" x14ac:dyDescent="0.25">
      <c r="A999" s="28" t="s">
        <v>29</v>
      </c>
      <c r="B999" s="2">
        <v>0.23477852135755489</v>
      </c>
    </row>
    <row r="1000" spans="1:2" x14ac:dyDescent="0.25">
      <c r="A1000" s="28" t="s">
        <v>30</v>
      </c>
      <c r="B1000" s="2">
        <v>0.22916610203830851</v>
      </c>
    </row>
    <row r="1001" spans="1:2" x14ac:dyDescent="0.25">
      <c r="A1001" s="28" t="s">
        <v>80</v>
      </c>
      <c r="B1001" s="2">
        <v>0.48619539638432396</v>
      </c>
    </row>
    <row r="1002" spans="1:2" x14ac:dyDescent="0.25">
      <c r="A1002" s="28" t="s">
        <v>84</v>
      </c>
      <c r="B1002" s="2">
        <v>19.492211424426891</v>
      </c>
    </row>
    <row r="1003" spans="1:2" x14ac:dyDescent="0.25">
      <c r="A1003" s="28" t="s">
        <v>85</v>
      </c>
      <c r="B1003" s="2">
        <v>14.545355588450105</v>
      </c>
    </row>
    <row r="1004" spans="1:2" x14ac:dyDescent="0.25">
      <c r="A1004" s="28" t="s">
        <v>82</v>
      </c>
      <c r="B1004" s="2">
        <v>24.479055177707654</v>
      </c>
    </row>
    <row r="1005" spans="1:2" x14ac:dyDescent="0.25">
      <c r="A1005" s="6" t="s">
        <v>239</v>
      </c>
      <c r="B1005" s="2">
        <v>4.6788961242364486</v>
      </c>
    </row>
    <row r="1006" spans="1:2" x14ac:dyDescent="0.25">
      <c r="A1006" s="28" t="s">
        <v>87</v>
      </c>
      <c r="B1006" s="2">
        <v>0.80217945292714787</v>
      </c>
    </row>
    <row r="1007" spans="1:2" x14ac:dyDescent="0.25">
      <c r="A1007" s="28" t="s">
        <v>31</v>
      </c>
      <c r="B1007" s="2">
        <v>0.38057938584969858</v>
      </c>
    </row>
    <row r="1008" spans="1:2" x14ac:dyDescent="0.25">
      <c r="A1008" s="28" t="s">
        <v>29</v>
      </c>
      <c r="B1008" s="2">
        <v>0.39082324037996607</v>
      </c>
    </row>
    <row r="1009" spans="1:2" x14ac:dyDescent="0.25">
      <c r="A1009" s="28" t="s">
        <v>30</v>
      </c>
      <c r="B1009" s="2">
        <v>5.6642458175990999E-2</v>
      </c>
    </row>
    <row r="1010" spans="1:2" x14ac:dyDescent="0.25">
      <c r="A1010" s="28" t="s">
        <v>80</v>
      </c>
      <c r="B1010" s="2">
        <v>1.6258808517121713E-2</v>
      </c>
    </row>
    <row r="1011" spans="1:2" x14ac:dyDescent="0.25">
      <c r="A1011" s="28" t="s">
        <v>84</v>
      </c>
      <c r="B1011" s="2">
        <v>0.10848752254541148</v>
      </c>
    </row>
    <row r="1012" spans="1:2" x14ac:dyDescent="0.25">
      <c r="A1012" s="28" t="s">
        <v>85</v>
      </c>
      <c r="B1012" s="2">
        <v>1.3070307060058688</v>
      </c>
    </row>
    <row r="1013" spans="1:2" x14ac:dyDescent="0.25">
      <c r="A1013" s="28" t="s">
        <v>82</v>
      </c>
      <c r="B1013" s="2">
        <v>1.6168945498352429</v>
      </c>
    </row>
    <row r="1014" spans="1:2" x14ac:dyDescent="0.25">
      <c r="A1014" s="6" t="s">
        <v>241</v>
      </c>
      <c r="B1014" s="2">
        <v>158.13598903260612</v>
      </c>
    </row>
    <row r="1015" spans="1:2" x14ac:dyDescent="0.25">
      <c r="A1015" s="28" t="s">
        <v>79</v>
      </c>
      <c r="B1015" s="2">
        <v>7.4290593147232773</v>
      </c>
    </row>
    <row r="1016" spans="1:2" x14ac:dyDescent="0.25">
      <c r="A1016" s="28" t="s">
        <v>86</v>
      </c>
      <c r="B1016" s="2">
        <v>1.1528209298078762</v>
      </c>
    </row>
    <row r="1017" spans="1:2" x14ac:dyDescent="0.25">
      <c r="A1017" s="28" t="s">
        <v>87</v>
      </c>
      <c r="B1017" s="2">
        <v>1.8694989188884903</v>
      </c>
    </row>
    <row r="1018" spans="1:2" x14ac:dyDescent="0.25">
      <c r="A1018" s="28" t="s">
        <v>31</v>
      </c>
      <c r="B1018" s="2">
        <v>8.0304343194926542</v>
      </c>
    </row>
    <row r="1019" spans="1:2" x14ac:dyDescent="0.25">
      <c r="A1019" s="28" t="s">
        <v>29</v>
      </c>
      <c r="B1019" s="2">
        <v>2.7731328621655784</v>
      </c>
    </row>
    <row r="1020" spans="1:2" x14ac:dyDescent="0.25">
      <c r="A1020" s="28" t="s">
        <v>30</v>
      </c>
      <c r="B1020" s="2">
        <v>2.4726646280682396</v>
      </c>
    </row>
    <row r="1021" spans="1:2" x14ac:dyDescent="0.25">
      <c r="A1021" s="28" t="s">
        <v>80</v>
      </c>
      <c r="B1021" s="2">
        <v>4.3978752481722001</v>
      </c>
    </row>
    <row r="1022" spans="1:2" x14ac:dyDescent="0.25">
      <c r="A1022" s="28" t="s">
        <v>84</v>
      </c>
      <c r="B1022" s="2">
        <v>20.080769602483191</v>
      </c>
    </row>
    <row r="1023" spans="1:2" x14ac:dyDescent="0.25">
      <c r="A1023" s="28" t="s">
        <v>85</v>
      </c>
      <c r="B1023" s="2">
        <v>30.889576611028733</v>
      </c>
    </row>
    <row r="1024" spans="1:2" x14ac:dyDescent="0.25">
      <c r="A1024" s="28" t="s">
        <v>82</v>
      </c>
      <c r="B1024" s="2">
        <v>79.040156597775891</v>
      </c>
    </row>
    <row r="1025" spans="1:2" x14ac:dyDescent="0.25">
      <c r="A1025" s="6" t="s">
        <v>53</v>
      </c>
      <c r="B1025" s="2">
        <v>6.669792199439744</v>
      </c>
    </row>
    <row r="1026" spans="1:2" x14ac:dyDescent="0.25">
      <c r="A1026" s="28" t="s">
        <v>79</v>
      </c>
      <c r="B1026" s="2">
        <v>0.72260503029702616</v>
      </c>
    </row>
    <row r="1027" spans="1:2" x14ac:dyDescent="0.25">
      <c r="A1027" s="28" t="s">
        <v>86</v>
      </c>
      <c r="B1027" s="2">
        <v>3.7558162562174084E-2</v>
      </c>
    </row>
    <row r="1028" spans="1:2" x14ac:dyDescent="0.25">
      <c r="A1028" s="28" t="s">
        <v>87</v>
      </c>
      <c r="B1028" s="2">
        <v>0.69318125391734375</v>
      </c>
    </row>
    <row r="1029" spans="1:2" x14ac:dyDescent="0.25">
      <c r="A1029" s="28" t="s">
        <v>31</v>
      </c>
      <c r="B1029" s="2">
        <v>0.2015902092049727</v>
      </c>
    </row>
    <row r="1030" spans="1:2" x14ac:dyDescent="0.25">
      <c r="A1030" s="28" t="s">
        <v>29</v>
      </c>
      <c r="B1030" s="2">
        <v>0.15192950289258084</v>
      </c>
    </row>
    <row r="1031" spans="1:2" x14ac:dyDescent="0.25">
      <c r="A1031" s="28" t="s">
        <v>30</v>
      </c>
      <c r="B1031" s="2">
        <v>0.23180889765054563</v>
      </c>
    </row>
    <row r="1032" spans="1:2" x14ac:dyDescent="0.25">
      <c r="A1032" s="28" t="s">
        <v>80</v>
      </c>
      <c r="B1032" s="2">
        <v>0.30953824152716192</v>
      </c>
    </row>
    <row r="1033" spans="1:2" x14ac:dyDescent="0.25">
      <c r="A1033" s="28" t="s">
        <v>84</v>
      </c>
      <c r="B1033" s="2">
        <v>0.3872026623362953</v>
      </c>
    </row>
    <row r="1034" spans="1:2" x14ac:dyDescent="0.25">
      <c r="A1034" s="28" t="s">
        <v>85</v>
      </c>
      <c r="B1034" s="2">
        <v>1.9208302223906806</v>
      </c>
    </row>
    <row r="1035" spans="1:2" x14ac:dyDescent="0.25">
      <c r="A1035" s="28" t="s">
        <v>82</v>
      </c>
      <c r="B1035" s="2">
        <v>2.0135480166609638</v>
      </c>
    </row>
    <row r="1036" spans="1:2" x14ac:dyDescent="0.25">
      <c r="A1036" s="6" t="s">
        <v>19</v>
      </c>
      <c r="B1036" s="2">
        <v>0.7236741580746977</v>
      </c>
    </row>
    <row r="1037" spans="1:2" x14ac:dyDescent="0.25">
      <c r="A1037" s="28" t="s">
        <v>79</v>
      </c>
      <c r="B1037" s="2">
        <v>4.8962017729471792E-2</v>
      </c>
    </row>
    <row r="1038" spans="1:2" x14ac:dyDescent="0.25">
      <c r="A1038" s="28" t="s">
        <v>86</v>
      </c>
      <c r="B1038" s="2">
        <v>1.3721431452230971E-2</v>
      </c>
    </row>
    <row r="1039" spans="1:2" x14ac:dyDescent="0.25">
      <c r="A1039" s="28" t="s">
        <v>87</v>
      </c>
      <c r="B1039" s="2">
        <v>1.6630579547121957E-3</v>
      </c>
    </row>
    <row r="1040" spans="1:2" x14ac:dyDescent="0.25">
      <c r="A1040" s="28" t="s">
        <v>31</v>
      </c>
      <c r="B1040" s="2">
        <v>1.3024759567931988E-2</v>
      </c>
    </row>
    <row r="1041" spans="1:2" x14ac:dyDescent="0.25">
      <c r="A1041" s="28" t="s">
        <v>29</v>
      </c>
      <c r="B1041" s="2">
        <v>1.445963964186626E-2</v>
      </c>
    </row>
    <row r="1042" spans="1:2" x14ac:dyDescent="0.25">
      <c r="A1042" s="28" t="s">
        <v>30</v>
      </c>
      <c r="B1042" s="2">
        <v>1.1406506594721097E-2</v>
      </c>
    </row>
    <row r="1043" spans="1:2" x14ac:dyDescent="0.25">
      <c r="A1043" s="28" t="s">
        <v>80</v>
      </c>
      <c r="B1043" s="2">
        <v>4.7405891841358863E-2</v>
      </c>
    </row>
    <row r="1044" spans="1:2" x14ac:dyDescent="0.25">
      <c r="A1044" s="28" t="s">
        <v>84</v>
      </c>
      <c r="B1044" s="2">
        <v>1.224408881585929E-2</v>
      </c>
    </row>
    <row r="1045" spans="1:2" x14ac:dyDescent="0.25">
      <c r="A1045" s="28" t="s">
        <v>85</v>
      </c>
      <c r="B1045" s="2">
        <v>0.11518269936686266</v>
      </c>
    </row>
    <row r="1046" spans="1:2" x14ac:dyDescent="0.25">
      <c r="A1046" s="28" t="s">
        <v>82</v>
      </c>
      <c r="B1046" s="2">
        <v>0.44560406510968253</v>
      </c>
    </row>
    <row r="1047" spans="1:2" x14ac:dyDescent="0.25">
      <c r="A1047" s="6" t="s">
        <v>243</v>
      </c>
      <c r="B1047" s="2">
        <v>51.630192967273516</v>
      </c>
    </row>
    <row r="1048" spans="1:2" x14ac:dyDescent="0.25">
      <c r="A1048" s="28" t="s">
        <v>79</v>
      </c>
      <c r="B1048" s="2">
        <v>0.87695785712770602</v>
      </c>
    </row>
    <row r="1049" spans="1:2" x14ac:dyDescent="0.25">
      <c r="A1049" s="28" t="s">
        <v>86</v>
      </c>
      <c r="B1049" s="2">
        <v>0.18014403470743134</v>
      </c>
    </row>
    <row r="1050" spans="1:2" x14ac:dyDescent="0.25">
      <c r="A1050" s="28" t="s">
        <v>87</v>
      </c>
      <c r="B1050" s="2">
        <v>1.1431921310398008</v>
      </c>
    </row>
    <row r="1051" spans="1:2" x14ac:dyDescent="0.25">
      <c r="A1051" s="28" t="s">
        <v>31</v>
      </c>
      <c r="B1051" s="2">
        <v>0.60026734271976234</v>
      </c>
    </row>
    <row r="1052" spans="1:2" x14ac:dyDescent="0.25">
      <c r="A1052" s="28" t="s">
        <v>29</v>
      </c>
      <c r="B1052" s="2">
        <v>0.78844505245069296</v>
      </c>
    </row>
    <row r="1053" spans="1:2" x14ac:dyDescent="0.25">
      <c r="A1053" s="28" t="s">
        <v>30</v>
      </c>
      <c r="B1053" s="2">
        <v>0.26930397803008649</v>
      </c>
    </row>
    <row r="1054" spans="1:2" x14ac:dyDescent="0.25">
      <c r="A1054" s="28" t="s">
        <v>80</v>
      </c>
      <c r="B1054" s="2">
        <v>9.9992957606103924E-2</v>
      </c>
    </row>
    <row r="1055" spans="1:2" x14ac:dyDescent="0.25">
      <c r="A1055" s="28" t="s">
        <v>84</v>
      </c>
      <c r="B1055" s="2">
        <v>5.3123452771030761</v>
      </c>
    </row>
    <row r="1056" spans="1:2" x14ac:dyDescent="0.25">
      <c r="A1056" s="28" t="s">
        <v>85</v>
      </c>
      <c r="B1056" s="2">
        <v>11.20962999297782</v>
      </c>
    </row>
    <row r="1057" spans="1:2" x14ac:dyDescent="0.25">
      <c r="A1057" s="28" t="s">
        <v>82</v>
      </c>
      <c r="B1057" s="2">
        <v>31.149914343511032</v>
      </c>
    </row>
    <row r="1058" spans="1:2" x14ac:dyDescent="0.25">
      <c r="A1058" s="6" t="s">
        <v>52</v>
      </c>
      <c r="B1058" s="2">
        <v>4.361531308806466</v>
      </c>
    </row>
    <row r="1059" spans="1:2" x14ac:dyDescent="0.25">
      <c r="A1059" s="28" t="s">
        <v>79</v>
      </c>
      <c r="B1059" s="2">
        <v>4.4631741777286051E-2</v>
      </c>
    </row>
    <row r="1060" spans="1:2" x14ac:dyDescent="0.25">
      <c r="A1060" s="28" t="s">
        <v>86</v>
      </c>
      <c r="B1060" s="2">
        <v>4.8072616911329236E-3</v>
      </c>
    </row>
    <row r="1061" spans="1:2" x14ac:dyDescent="0.25">
      <c r="A1061" s="28" t="s">
        <v>87</v>
      </c>
      <c r="B1061" s="2">
        <v>6.9404020253424153E-2</v>
      </c>
    </row>
    <row r="1062" spans="1:2" x14ac:dyDescent="0.25">
      <c r="A1062" s="28" t="s">
        <v>31</v>
      </c>
      <c r="B1062" s="2">
        <v>2.3945369543329053E-2</v>
      </c>
    </row>
    <row r="1063" spans="1:2" x14ac:dyDescent="0.25">
      <c r="A1063" s="28" t="s">
        <v>29</v>
      </c>
      <c r="B1063" s="2">
        <v>9.5573456917229828E-3</v>
      </c>
    </row>
    <row r="1064" spans="1:2" x14ac:dyDescent="0.25">
      <c r="A1064" s="28" t="s">
        <v>30</v>
      </c>
      <c r="B1064" s="2">
        <v>8.2855138706772174E-3</v>
      </c>
    </row>
    <row r="1065" spans="1:2" x14ac:dyDescent="0.25">
      <c r="A1065" s="28" t="s">
        <v>80</v>
      </c>
      <c r="B1065" s="2">
        <v>9.6119192012372706E-2</v>
      </c>
    </row>
    <row r="1066" spans="1:2" x14ac:dyDescent="0.25">
      <c r="A1066" s="28" t="s">
        <v>84</v>
      </c>
      <c r="B1066" s="2">
        <v>5.4250030120962391E-2</v>
      </c>
    </row>
    <row r="1067" spans="1:2" x14ac:dyDescent="0.25">
      <c r="A1067" s="28" t="s">
        <v>85</v>
      </c>
      <c r="B1067" s="2">
        <v>0.32940182564298459</v>
      </c>
    </row>
    <row r="1068" spans="1:2" x14ac:dyDescent="0.25">
      <c r="A1068" s="28" t="s">
        <v>82</v>
      </c>
      <c r="B1068" s="2">
        <v>3.7211290082025741</v>
      </c>
    </row>
    <row r="1069" spans="1:2" x14ac:dyDescent="0.25">
      <c r="A1069" s="6" t="s">
        <v>245</v>
      </c>
      <c r="B1069" s="2">
        <v>19.992429988006311</v>
      </c>
    </row>
    <row r="1070" spans="1:2" x14ac:dyDescent="0.25">
      <c r="A1070" s="28" t="s">
        <v>79</v>
      </c>
      <c r="B1070" s="2">
        <v>0.26788234521063614</v>
      </c>
    </row>
    <row r="1071" spans="1:2" x14ac:dyDescent="0.25">
      <c r="A1071" s="28" t="s">
        <v>86</v>
      </c>
      <c r="B1071" s="2">
        <v>2.3709084285597939E-2</v>
      </c>
    </row>
    <row r="1072" spans="1:2" x14ac:dyDescent="0.25">
      <c r="A1072" s="28" t="s">
        <v>87</v>
      </c>
      <c r="B1072" s="2">
        <v>8.6484473062465039E-2</v>
      </c>
    </row>
    <row r="1073" spans="1:2" x14ac:dyDescent="0.25">
      <c r="A1073" s="28" t="s">
        <v>31</v>
      </c>
      <c r="B1073" s="2">
        <v>9.7956481401025322E-2</v>
      </c>
    </row>
    <row r="1074" spans="1:2" x14ac:dyDescent="0.25">
      <c r="A1074" s="28" t="s">
        <v>29</v>
      </c>
      <c r="B1074" s="2">
        <v>0.23628177104966827</v>
      </c>
    </row>
    <row r="1075" spans="1:2" x14ac:dyDescent="0.25">
      <c r="A1075" s="28" t="s">
        <v>30</v>
      </c>
      <c r="B1075" s="2">
        <v>9.2800205950215806E-2</v>
      </c>
    </row>
    <row r="1076" spans="1:2" x14ac:dyDescent="0.25">
      <c r="A1076" s="28" t="s">
        <v>80</v>
      </c>
      <c r="B1076" s="2">
        <v>0.70687667612318317</v>
      </c>
    </row>
    <row r="1077" spans="1:2" x14ac:dyDescent="0.25">
      <c r="A1077" s="28" t="s">
        <v>84</v>
      </c>
      <c r="B1077" s="2">
        <v>1.9759386310955398</v>
      </c>
    </row>
    <row r="1078" spans="1:2" x14ac:dyDescent="0.25">
      <c r="A1078" s="28" t="s">
        <v>85</v>
      </c>
      <c r="B1078" s="2">
        <v>6.0424859387835905</v>
      </c>
    </row>
    <row r="1079" spans="1:2" x14ac:dyDescent="0.25">
      <c r="A1079" s="28" t="s">
        <v>82</v>
      </c>
      <c r="B1079" s="2">
        <v>10.462014381044389</v>
      </c>
    </row>
    <row r="1080" spans="1:2" x14ac:dyDescent="0.25">
      <c r="A1080" s="6" t="s">
        <v>247</v>
      </c>
      <c r="B1080" s="2">
        <v>318.11889435624255</v>
      </c>
    </row>
    <row r="1081" spans="1:2" x14ac:dyDescent="0.25">
      <c r="A1081" s="28" t="s">
        <v>79</v>
      </c>
      <c r="B1081" s="2">
        <v>10.092295702774544</v>
      </c>
    </row>
    <row r="1082" spans="1:2" x14ac:dyDescent="0.25">
      <c r="A1082" s="28" t="s">
        <v>86</v>
      </c>
      <c r="B1082" s="2">
        <v>3.3142669269410292</v>
      </c>
    </row>
    <row r="1083" spans="1:2" x14ac:dyDescent="0.25">
      <c r="A1083" s="28" t="s">
        <v>87</v>
      </c>
      <c r="B1083" s="2">
        <v>4.8800167027471204</v>
      </c>
    </row>
    <row r="1084" spans="1:2" x14ac:dyDescent="0.25">
      <c r="A1084" s="28" t="s">
        <v>31</v>
      </c>
      <c r="B1084" s="2">
        <v>16.310576653986587</v>
      </c>
    </row>
    <row r="1085" spans="1:2" x14ac:dyDescent="0.25">
      <c r="A1085" s="28" t="s">
        <v>29</v>
      </c>
      <c r="B1085" s="2">
        <v>8.4998479413552701</v>
      </c>
    </row>
    <row r="1086" spans="1:2" x14ac:dyDescent="0.25">
      <c r="A1086" s="28" t="s">
        <v>30</v>
      </c>
      <c r="B1086" s="2">
        <v>5.6749141362901652</v>
      </c>
    </row>
    <row r="1087" spans="1:2" x14ac:dyDescent="0.25">
      <c r="A1087" s="28" t="s">
        <v>80</v>
      </c>
      <c r="B1087" s="2">
        <v>5.720184209200708</v>
      </c>
    </row>
    <row r="1088" spans="1:2" x14ac:dyDescent="0.25">
      <c r="A1088" s="28" t="s">
        <v>84</v>
      </c>
      <c r="B1088" s="2">
        <v>43.277233602476826</v>
      </c>
    </row>
    <row r="1089" spans="1:2" x14ac:dyDescent="0.25">
      <c r="A1089" s="28" t="s">
        <v>85</v>
      </c>
      <c r="B1089" s="2">
        <v>85.585747623973816</v>
      </c>
    </row>
    <row r="1090" spans="1:2" x14ac:dyDescent="0.25">
      <c r="A1090" s="28" t="s">
        <v>82</v>
      </c>
      <c r="B1090" s="2">
        <v>134.76381085649652</v>
      </c>
    </row>
    <row r="1091" spans="1:2" x14ac:dyDescent="0.25">
      <c r="A1091" s="6" t="s">
        <v>20</v>
      </c>
      <c r="B1091" s="2">
        <v>78.158959224252754</v>
      </c>
    </row>
    <row r="1092" spans="1:2" x14ac:dyDescent="0.25">
      <c r="A1092" s="28" t="s">
        <v>79</v>
      </c>
      <c r="B1092" s="2">
        <v>0.75671659021734494</v>
      </c>
    </row>
    <row r="1093" spans="1:2" x14ac:dyDescent="0.25">
      <c r="A1093" s="28" t="s">
        <v>86</v>
      </c>
      <c r="B1093" s="2">
        <v>0.57168505817944826</v>
      </c>
    </row>
    <row r="1094" spans="1:2" x14ac:dyDescent="0.25">
      <c r="A1094" s="28" t="s">
        <v>87</v>
      </c>
      <c r="B1094" s="2">
        <v>1.4435097655436948</v>
      </c>
    </row>
    <row r="1095" spans="1:2" x14ac:dyDescent="0.25">
      <c r="A1095" s="28" t="s">
        <v>31</v>
      </c>
      <c r="B1095" s="2">
        <v>0.4434292241040047</v>
      </c>
    </row>
    <row r="1096" spans="1:2" x14ac:dyDescent="0.25">
      <c r="A1096" s="28" t="s">
        <v>29</v>
      </c>
      <c r="B1096" s="2">
        <v>0.51156787064361875</v>
      </c>
    </row>
    <row r="1097" spans="1:2" x14ac:dyDescent="0.25">
      <c r="A1097" s="28" t="s">
        <v>30</v>
      </c>
      <c r="B1097" s="2">
        <v>0.61880341087477964</v>
      </c>
    </row>
    <row r="1098" spans="1:2" x14ac:dyDescent="0.25">
      <c r="A1098" s="28" t="s">
        <v>80</v>
      </c>
      <c r="B1098" s="2">
        <v>0.32190534246422225</v>
      </c>
    </row>
    <row r="1099" spans="1:2" x14ac:dyDescent="0.25">
      <c r="A1099" s="28" t="s">
        <v>84</v>
      </c>
      <c r="B1099" s="2">
        <v>6.8006931127216186</v>
      </c>
    </row>
    <row r="1100" spans="1:2" x14ac:dyDescent="0.25">
      <c r="A1100" s="28" t="s">
        <v>85</v>
      </c>
      <c r="B1100" s="2">
        <v>8.1909836372356004</v>
      </c>
    </row>
    <row r="1101" spans="1:2" x14ac:dyDescent="0.25">
      <c r="A1101" s="28" t="s">
        <v>82</v>
      </c>
      <c r="B1101" s="2">
        <v>58.499665212268418</v>
      </c>
    </row>
    <row r="1102" spans="1:2" x14ac:dyDescent="0.25">
      <c r="A1102" s="6" t="s">
        <v>21</v>
      </c>
      <c r="B1102" s="2">
        <v>30.398929630675681</v>
      </c>
    </row>
    <row r="1103" spans="1:2" x14ac:dyDescent="0.25">
      <c r="A1103" s="28" t="s">
        <v>79</v>
      </c>
      <c r="B1103" s="2">
        <v>0.16531441053169299</v>
      </c>
    </row>
    <row r="1104" spans="1:2" x14ac:dyDescent="0.25">
      <c r="A1104" s="28" t="s">
        <v>86</v>
      </c>
      <c r="B1104" s="2">
        <v>0.45574836280945724</v>
      </c>
    </row>
    <row r="1105" spans="1:2" x14ac:dyDescent="0.25">
      <c r="A1105" s="28" t="s">
        <v>87</v>
      </c>
      <c r="B1105" s="2">
        <v>5.1316491845929312E-2</v>
      </c>
    </row>
    <row r="1106" spans="1:2" x14ac:dyDescent="0.25">
      <c r="A1106" s="28" t="s">
        <v>31</v>
      </c>
      <c r="B1106" s="2">
        <v>0.71535600463990512</v>
      </c>
    </row>
    <row r="1107" spans="1:2" x14ac:dyDescent="0.25">
      <c r="A1107" s="28" t="s">
        <v>29</v>
      </c>
      <c r="B1107" s="2">
        <v>0.25774223877300023</v>
      </c>
    </row>
    <row r="1108" spans="1:2" x14ac:dyDescent="0.25">
      <c r="A1108" s="28" t="s">
        <v>30</v>
      </c>
      <c r="B1108" s="2">
        <v>0.31479289306046188</v>
      </c>
    </row>
    <row r="1109" spans="1:2" x14ac:dyDescent="0.25">
      <c r="A1109" s="28" t="s">
        <v>80</v>
      </c>
      <c r="B1109" s="2">
        <v>1.5844812767765102</v>
      </c>
    </row>
    <row r="1110" spans="1:2" x14ac:dyDescent="0.25">
      <c r="A1110" s="28" t="s">
        <v>84</v>
      </c>
      <c r="B1110" s="2">
        <v>4.9587287211907398</v>
      </c>
    </row>
    <row r="1111" spans="1:2" x14ac:dyDescent="0.25">
      <c r="A1111" s="28" t="s">
        <v>85</v>
      </c>
      <c r="B1111" s="2">
        <v>3.9954627056955494</v>
      </c>
    </row>
    <row r="1112" spans="1:2" x14ac:dyDescent="0.25">
      <c r="A1112" s="28" t="s">
        <v>82</v>
      </c>
      <c r="B1112" s="2">
        <v>17.899986525352432</v>
      </c>
    </row>
    <row r="1113" spans="1:2" x14ac:dyDescent="0.25">
      <c r="A1113" s="6" t="s">
        <v>22</v>
      </c>
      <c r="B1113" s="2">
        <v>8.6098069351521929</v>
      </c>
    </row>
    <row r="1114" spans="1:2" x14ac:dyDescent="0.25">
      <c r="A1114" s="28" t="s">
        <v>79</v>
      </c>
      <c r="B1114" s="2">
        <v>0.18719861255760578</v>
      </c>
    </row>
    <row r="1115" spans="1:2" x14ac:dyDescent="0.25">
      <c r="A1115" s="28" t="s">
        <v>86</v>
      </c>
      <c r="B1115" s="2">
        <v>9.9053678388967337E-2</v>
      </c>
    </row>
    <row r="1116" spans="1:2" x14ac:dyDescent="0.25">
      <c r="A1116" s="28" t="s">
        <v>87</v>
      </c>
      <c r="B1116" s="2">
        <v>5.5131815141382406E-2</v>
      </c>
    </row>
    <row r="1117" spans="1:2" x14ac:dyDescent="0.25">
      <c r="A1117" s="28" t="s">
        <v>31</v>
      </c>
      <c r="B1117" s="2">
        <v>0.2179510789792489</v>
      </c>
    </row>
    <row r="1118" spans="1:2" x14ac:dyDescent="0.25">
      <c r="A1118" s="28" t="s">
        <v>29</v>
      </c>
      <c r="B1118" s="2">
        <v>0.11306753689502991</v>
      </c>
    </row>
    <row r="1119" spans="1:2" x14ac:dyDescent="0.25">
      <c r="A1119" s="28" t="s">
        <v>30</v>
      </c>
      <c r="B1119" s="2">
        <v>0.16610206326369439</v>
      </c>
    </row>
    <row r="1120" spans="1:2" x14ac:dyDescent="0.25">
      <c r="A1120" s="28" t="s">
        <v>80</v>
      </c>
      <c r="B1120" s="2">
        <v>9.4620723383421507E-2</v>
      </c>
    </row>
    <row r="1121" spans="1:2" x14ac:dyDescent="0.25">
      <c r="A1121" s="28" t="s">
        <v>84</v>
      </c>
      <c r="B1121" s="2">
        <v>1.2957841627308631</v>
      </c>
    </row>
    <row r="1122" spans="1:2" x14ac:dyDescent="0.25">
      <c r="A1122" s="28" t="s">
        <v>85</v>
      </c>
      <c r="B1122" s="2">
        <v>1.7074772095338728</v>
      </c>
    </row>
    <row r="1123" spans="1:2" x14ac:dyDescent="0.25">
      <c r="A1123" s="28" t="s">
        <v>82</v>
      </c>
      <c r="B1123" s="2">
        <v>4.6734200542781066</v>
      </c>
    </row>
    <row r="1124" spans="1:2" x14ac:dyDescent="0.25">
      <c r="A1124" s="6" t="s">
        <v>25</v>
      </c>
      <c r="B1124" s="2">
        <v>60.312922008191229</v>
      </c>
    </row>
    <row r="1125" spans="1:2" x14ac:dyDescent="0.25">
      <c r="A1125" s="28" t="s">
        <v>79</v>
      </c>
      <c r="B1125" s="2">
        <v>4.893554405279728</v>
      </c>
    </row>
    <row r="1126" spans="1:2" x14ac:dyDescent="0.25">
      <c r="A1126" s="28" t="s">
        <v>86</v>
      </c>
      <c r="B1126" s="2">
        <v>0.30701864610283525</v>
      </c>
    </row>
    <row r="1127" spans="1:2" x14ac:dyDescent="0.25">
      <c r="A1127" s="28" t="s">
        <v>87</v>
      </c>
      <c r="B1127" s="2">
        <v>0.13693082307109578</v>
      </c>
    </row>
    <row r="1128" spans="1:2" x14ac:dyDescent="0.25">
      <c r="A1128" s="28" t="s">
        <v>31</v>
      </c>
      <c r="B1128" s="2">
        <v>4.1525653402259346</v>
      </c>
    </row>
    <row r="1129" spans="1:2" x14ac:dyDescent="0.25">
      <c r="A1129" s="28" t="s">
        <v>29</v>
      </c>
      <c r="B1129" s="2">
        <v>0.70455196009678112</v>
      </c>
    </row>
    <row r="1130" spans="1:2" x14ac:dyDescent="0.25">
      <c r="A1130" s="28" t="s">
        <v>30</v>
      </c>
      <c r="B1130" s="2">
        <v>3.7021551762510656</v>
      </c>
    </row>
    <row r="1131" spans="1:2" x14ac:dyDescent="0.25">
      <c r="A1131" s="28" t="s">
        <v>80</v>
      </c>
      <c r="B1131" s="2">
        <v>0.44464831021137585</v>
      </c>
    </row>
    <row r="1132" spans="1:2" x14ac:dyDescent="0.25">
      <c r="A1132" s="28" t="s">
        <v>84</v>
      </c>
      <c r="B1132" s="2">
        <v>1.1669017232069729</v>
      </c>
    </row>
    <row r="1133" spans="1:2" x14ac:dyDescent="0.25">
      <c r="A1133" s="28" t="s">
        <v>85</v>
      </c>
      <c r="B1133" s="2">
        <v>20.463990188791573</v>
      </c>
    </row>
    <row r="1134" spans="1:2" x14ac:dyDescent="0.25">
      <c r="A1134" s="28" t="s">
        <v>82</v>
      </c>
      <c r="B1134" s="2">
        <v>24.340605434953865</v>
      </c>
    </row>
    <row r="1135" spans="1:2" x14ac:dyDescent="0.25">
      <c r="A1135" s="6" t="s">
        <v>23</v>
      </c>
      <c r="B1135" s="2">
        <v>25.28591830317075</v>
      </c>
    </row>
    <row r="1136" spans="1:2" x14ac:dyDescent="0.25">
      <c r="A1136" s="28" t="s">
        <v>79</v>
      </c>
      <c r="B1136" s="2">
        <v>0.35674326627236075</v>
      </c>
    </row>
    <row r="1137" spans="1:2" x14ac:dyDescent="0.25">
      <c r="A1137" s="28" t="s">
        <v>86</v>
      </c>
      <c r="B1137" s="2">
        <v>0.12510337689520917</v>
      </c>
    </row>
    <row r="1138" spans="1:2" x14ac:dyDescent="0.25">
      <c r="A1138" s="28" t="s">
        <v>87</v>
      </c>
      <c r="B1138" s="2">
        <v>8.7944398142439664E-2</v>
      </c>
    </row>
    <row r="1139" spans="1:2" x14ac:dyDescent="0.25">
      <c r="A1139" s="28" t="s">
        <v>31</v>
      </c>
      <c r="B1139" s="2">
        <v>0.34022427034312547</v>
      </c>
    </row>
    <row r="1140" spans="1:2" x14ac:dyDescent="0.25">
      <c r="A1140" s="28" t="s">
        <v>29</v>
      </c>
      <c r="B1140" s="2">
        <v>0.22648068021748421</v>
      </c>
    </row>
    <row r="1141" spans="1:2" x14ac:dyDescent="0.25">
      <c r="A1141" s="28" t="s">
        <v>30</v>
      </c>
      <c r="B1141" s="2">
        <v>0.22598858742989211</v>
      </c>
    </row>
    <row r="1142" spans="1:2" x14ac:dyDescent="0.25">
      <c r="A1142" s="28" t="s">
        <v>80</v>
      </c>
      <c r="B1142" s="2">
        <v>0.7358134506446965</v>
      </c>
    </row>
    <row r="1143" spans="1:2" x14ac:dyDescent="0.25">
      <c r="A1143" s="28" t="s">
        <v>84</v>
      </c>
      <c r="B1143" s="2">
        <v>5.5539748413108425</v>
      </c>
    </row>
    <row r="1144" spans="1:2" x14ac:dyDescent="0.25">
      <c r="A1144" s="28" t="s">
        <v>85</v>
      </c>
      <c r="B1144" s="2">
        <v>4.4929801688110267</v>
      </c>
    </row>
    <row r="1145" spans="1:2" x14ac:dyDescent="0.25">
      <c r="A1145" s="28" t="s">
        <v>82</v>
      </c>
      <c r="B1145" s="2">
        <v>13.140665263103672</v>
      </c>
    </row>
    <row r="1146" spans="1:2" x14ac:dyDescent="0.25">
      <c r="A1146" s="6" t="s">
        <v>249</v>
      </c>
      <c r="B1146" s="2">
        <v>63.425840299164598</v>
      </c>
    </row>
    <row r="1147" spans="1:2" x14ac:dyDescent="0.25">
      <c r="A1147" s="28" t="s">
        <v>79</v>
      </c>
      <c r="B1147" s="2">
        <v>1.0243939440742058</v>
      </c>
    </row>
    <row r="1148" spans="1:2" x14ac:dyDescent="0.25">
      <c r="A1148" s="28" t="s">
        <v>86</v>
      </c>
      <c r="B1148" s="2">
        <v>0.27446863767741048</v>
      </c>
    </row>
    <row r="1149" spans="1:2" x14ac:dyDescent="0.25">
      <c r="A1149" s="28" t="s">
        <v>87</v>
      </c>
      <c r="B1149" s="2">
        <v>0.62397984070107526</v>
      </c>
    </row>
    <row r="1150" spans="1:2" x14ac:dyDescent="0.25">
      <c r="A1150" s="28" t="s">
        <v>31</v>
      </c>
      <c r="B1150" s="2">
        <v>1.3896538052726735</v>
      </c>
    </row>
    <row r="1151" spans="1:2" x14ac:dyDescent="0.25">
      <c r="A1151" s="28" t="s">
        <v>29</v>
      </c>
      <c r="B1151" s="2">
        <v>0.90066674671692659</v>
      </c>
    </row>
    <row r="1152" spans="1:2" x14ac:dyDescent="0.25">
      <c r="A1152" s="28" t="s">
        <v>30</v>
      </c>
      <c r="B1152" s="2">
        <v>0.63071759509324143</v>
      </c>
    </row>
    <row r="1153" spans="1:2" x14ac:dyDescent="0.25">
      <c r="A1153" s="28" t="s">
        <v>80</v>
      </c>
      <c r="B1153" s="2">
        <v>2.3911138497827218</v>
      </c>
    </row>
    <row r="1154" spans="1:2" x14ac:dyDescent="0.25">
      <c r="A1154" s="28" t="s">
        <v>84</v>
      </c>
      <c r="B1154" s="2">
        <v>7.4986322536824295</v>
      </c>
    </row>
    <row r="1155" spans="1:2" x14ac:dyDescent="0.25">
      <c r="A1155" s="28" t="s">
        <v>85</v>
      </c>
      <c r="B1155" s="2">
        <v>14.158369868328274</v>
      </c>
    </row>
    <row r="1156" spans="1:2" x14ac:dyDescent="0.25">
      <c r="A1156" s="28" t="s">
        <v>82</v>
      </c>
      <c r="B1156" s="2">
        <v>34.533843757835641</v>
      </c>
    </row>
    <row r="1157" spans="1:2" x14ac:dyDescent="0.25">
      <c r="A1157" s="6" t="s">
        <v>251</v>
      </c>
      <c r="B1157" s="2">
        <v>169.86019790261361</v>
      </c>
    </row>
    <row r="1158" spans="1:2" x14ac:dyDescent="0.25">
      <c r="A1158" s="28" t="s">
        <v>79</v>
      </c>
      <c r="B1158" s="2">
        <v>3.3901335246836677</v>
      </c>
    </row>
    <row r="1159" spans="1:2" x14ac:dyDescent="0.25">
      <c r="A1159" s="28" t="s">
        <v>86</v>
      </c>
      <c r="B1159" s="2">
        <v>0.98209355958826794</v>
      </c>
    </row>
    <row r="1160" spans="1:2" x14ac:dyDescent="0.25">
      <c r="A1160" s="28" t="s">
        <v>87</v>
      </c>
      <c r="B1160" s="2">
        <v>4.3922717205294797</v>
      </c>
    </row>
    <row r="1161" spans="1:2" x14ac:dyDescent="0.25">
      <c r="A1161" s="28" t="s">
        <v>31</v>
      </c>
      <c r="B1161" s="2">
        <v>8.8202457309544862</v>
      </c>
    </row>
    <row r="1162" spans="1:2" x14ac:dyDescent="0.25">
      <c r="A1162" s="28" t="s">
        <v>29</v>
      </c>
      <c r="B1162" s="2">
        <v>24.988884267405979</v>
      </c>
    </row>
    <row r="1163" spans="1:2" x14ac:dyDescent="0.25">
      <c r="A1163" s="28" t="s">
        <v>30</v>
      </c>
      <c r="B1163" s="2">
        <v>5.4506476119136247</v>
      </c>
    </row>
    <row r="1164" spans="1:2" x14ac:dyDescent="0.25">
      <c r="A1164" s="28" t="s">
        <v>80</v>
      </c>
      <c r="B1164" s="2">
        <v>7.9765615103693683</v>
      </c>
    </row>
    <row r="1165" spans="1:2" x14ac:dyDescent="0.25">
      <c r="A1165" s="28" t="s">
        <v>84</v>
      </c>
      <c r="B1165" s="2">
        <v>10.429408306189055</v>
      </c>
    </row>
    <row r="1166" spans="1:2" x14ac:dyDescent="0.25">
      <c r="A1166" s="28" t="s">
        <v>85</v>
      </c>
      <c r="B1166" s="2">
        <v>34.074890838128368</v>
      </c>
    </row>
    <row r="1167" spans="1:2" x14ac:dyDescent="0.25">
      <c r="A1167" s="28" t="s">
        <v>82</v>
      </c>
      <c r="B1167" s="2">
        <v>69.355060832851308</v>
      </c>
    </row>
    <row r="1168" spans="1:2" x14ac:dyDescent="0.25">
      <c r="A1168" s="6" t="s">
        <v>229</v>
      </c>
      <c r="B1168" s="2">
        <v>32.746702557987739</v>
      </c>
    </row>
    <row r="1169" spans="1:2" x14ac:dyDescent="0.25">
      <c r="A1169" s="28" t="s">
        <v>79</v>
      </c>
      <c r="B1169" s="2">
        <v>0.51243745944040486</v>
      </c>
    </row>
    <row r="1170" spans="1:2" x14ac:dyDescent="0.25">
      <c r="A1170" s="28" t="s">
        <v>86</v>
      </c>
      <c r="B1170" s="2">
        <v>0.22447878909383792</v>
      </c>
    </row>
    <row r="1171" spans="1:2" x14ac:dyDescent="0.25">
      <c r="A1171" s="28" t="s">
        <v>87</v>
      </c>
      <c r="B1171" s="2">
        <v>0.31223237864323994</v>
      </c>
    </row>
    <row r="1172" spans="1:2" x14ac:dyDescent="0.25">
      <c r="A1172" s="28" t="s">
        <v>31</v>
      </c>
      <c r="B1172" s="2">
        <v>4.0170586244521331</v>
      </c>
    </row>
    <row r="1173" spans="1:2" x14ac:dyDescent="0.25">
      <c r="A1173" s="28" t="s">
        <v>29</v>
      </c>
      <c r="B1173" s="2">
        <v>1.4485246386821409</v>
      </c>
    </row>
    <row r="1174" spans="1:2" x14ac:dyDescent="0.25">
      <c r="A1174" s="28" t="s">
        <v>30</v>
      </c>
      <c r="B1174" s="2">
        <v>2.0374274427646886</v>
      </c>
    </row>
    <row r="1175" spans="1:2" x14ac:dyDescent="0.25">
      <c r="A1175" s="28" t="s">
        <v>80</v>
      </c>
      <c r="B1175" s="2">
        <v>1.1311623640219184</v>
      </c>
    </row>
    <row r="1176" spans="1:2" x14ac:dyDescent="0.25">
      <c r="A1176" s="28" t="s">
        <v>84</v>
      </c>
      <c r="B1176" s="2">
        <v>2.2333872754602528</v>
      </c>
    </row>
    <row r="1177" spans="1:2" x14ac:dyDescent="0.25">
      <c r="A1177" s="28" t="s">
        <v>85</v>
      </c>
      <c r="B1177" s="2">
        <v>6.7912317927467321</v>
      </c>
    </row>
    <row r="1178" spans="1:2" x14ac:dyDescent="0.25">
      <c r="A1178" s="28" t="s">
        <v>82</v>
      </c>
      <c r="B1178" s="2">
        <v>14.038761792682394</v>
      </c>
    </row>
    <row r="1179" spans="1:2" x14ac:dyDescent="0.25">
      <c r="A1179" s="6" t="s">
        <v>93</v>
      </c>
      <c r="B1179" s="2">
        <v>1094.1136104719426</v>
      </c>
    </row>
    <row r="1180" spans="1:2" x14ac:dyDescent="0.25">
      <c r="A1180" s="28" t="s">
        <v>79</v>
      </c>
      <c r="B1180" s="2">
        <v>31.210769088524842</v>
      </c>
    </row>
    <row r="1181" spans="1:2" x14ac:dyDescent="0.25">
      <c r="A1181" s="28" t="s">
        <v>86</v>
      </c>
      <c r="B1181" s="2">
        <v>7.945602463701408</v>
      </c>
    </row>
    <row r="1182" spans="1:2" x14ac:dyDescent="0.25">
      <c r="A1182" s="28" t="s">
        <v>87</v>
      </c>
      <c r="B1182" s="2">
        <v>17.086760211921845</v>
      </c>
    </row>
    <row r="1183" spans="1:2" x14ac:dyDescent="0.25">
      <c r="A1183" s="28" t="s">
        <v>31</v>
      </c>
      <c r="B1183" s="2">
        <v>46.232399509561446</v>
      </c>
    </row>
    <row r="1184" spans="1:2" x14ac:dyDescent="0.25">
      <c r="A1184" s="28" t="s">
        <v>29</v>
      </c>
      <c r="B1184" s="2">
        <v>42.250741816415861</v>
      </c>
    </row>
    <row r="1185" spans="1:2" x14ac:dyDescent="0.25">
      <c r="A1185" s="28" t="s">
        <v>30</v>
      </c>
      <c r="B1185" s="2">
        <v>22.193627207320397</v>
      </c>
    </row>
    <row r="1186" spans="1:2" x14ac:dyDescent="0.25">
      <c r="A1186" s="28" t="s">
        <v>80</v>
      </c>
      <c r="B1186" s="2">
        <v>26.560753449038771</v>
      </c>
    </row>
    <row r="1187" spans="1:2" x14ac:dyDescent="0.25">
      <c r="A1187" s="28" t="s">
        <v>84</v>
      </c>
      <c r="B1187" s="2">
        <v>130.63819323789684</v>
      </c>
    </row>
    <row r="1188" spans="1:2" x14ac:dyDescent="0.25">
      <c r="A1188" s="28" t="s">
        <v>85</v>
      </c>
      <c r="B1188" s="2">
        <v>245.82062761789143</v>
      </c>
    </row>
    <row r="1189" spans="1:2" x14ac:dyDescent="0.25">
      <c r="A1189" s="28" t="s">
        <v>82</v>
      </c>
      <c r="B1189" s="2">
        <v>524.17413586966984</v>
      </c>
    </row>
    <row r="1190" spans="1:2" x14ac:dyDescent="0.25">
      <c r="A1190" s="3" t="s">
        <v>82</v>
      </c>
      <c r="B1190" s="2">
        <v>3373.4628074101824</v>
      </c>
    </row>
    <row r="1191" spans="1:2" x14ac:dyDescent="0.25">
      <c r="A1191" s="6" t="s">
        <v>228</v>
      </c>
      <c r="B1191" s="2">
        <v>32.631288401509586</v>
      </c>
    </row>
    <row r="1192" spans="1:2" x14ac:dyDescent="0.25">
      <c r="A1192" s="28" t="s">
        <v>79</v>
      </c>
      <c r="B1192" s="2">
        <v>5.6962665943480095E-2</v>
      </c>
    </row>
    <row r="1193" spans="1:2" x14ac:dyDescent="0.25">
      <c r="A1193" s="28" t="s">
        <v>86</v>
      </c>
      <c r="B1193" s="2">
        <v>0.16380974896935119</v>
      </c>
    </row>
    <row r="1194" spans="1:2" x14ac:dyDescent="0.25">
      <c r="A1194" s="28" t="s">
        <v>87</v>
      </c>
      <c r="B1194" s="2">
        <v>0.74188076116983603</v>
      </c>
    </row>
    <row r="1195" spans="1:2" x14ac:dyDescent="0.25">
      <c r="A1195" s="28" t="s">
        <v>31</v>
      </c>
      <c r="B1195" s="2">
        <v>0.72517333339314338</v>
      </c>
    </row>
    <row r="1196" spans="1:2" x14ac:dyDescent="0.25">
      <c r="A1196" s="28" t="s">
        <v>29</v>
      </c>
      <c r="B1196" s="2">
        <v>0.87594802849801046</v>
      </c>
    </row>
    <row r="1197" spans="1:2" x14ac:dyDescent="0.25">
      <c r="A1197" s="28" t="s">
        <v>30</v>
      </c>
      <c r="B1197" s="2">
        <v>0.2100645098030324</v>
      </c>
    </row>
    <row r="1198" spans="1:2" x14ac:dyDescent="0.25">
      <c r="A1198" s="28" t="s">
        <v>88</v>
      </c>
      <c r="B1198" s="2">
        <v>11.405256154874795</v>
      </c>
    </row>
    <row r="1199" spans="1:2" x14ac:dyDescent="0.25">
      <c r="A1199" s="28" t="s">
        <v>80</v>
      </c>
      <c r="B1199" s="2">
        <v>1.0843266359585273</v>
      </c>
    </row>
    <row r="1200" spans="1:2" x14ac:dyDescent="0.25">
      <c r="A1200" s="28" t="s">
        <v>84</v>
      </c>
      <c r="B1200" s="2">
        <v>9.6513421204288186</v>
      </c>
    </row>
    <row r="1201" spans="1:2" x14ac:dyDescent="0.25">
      <c r="A1201" s="28" t="s">
        <v>85</v>
      </c>
      <c r="B1201" s="2">
        <v>7.7165244424705906</v>
      </c>
    </row>
    <row r="1202" spans="1:2" x14ac:dyDescent="0.25">
      <c r="A1202" s="6" t="s">
        <v>239</v>
      </c>
      <c r="B1202" s="2">
        <v>9.3680099395542591</v>
      </c>
    </row>
    <row r="1203" spans="1:2" x14ac:dyDescent="0.25">
      <c r="A1203" s="28" t="s">
        <v>87</v>
      </c>
      <c r="B1203" s="2">
        <v>0.84084417319146432</v>
      </c>
    </row>
    <row r="1204" spans="1:2" x14ac:dyDescent="0.25">
      <c r="A1204" s="28" t="s">
        <v>31</v>
      </c>
      <c r="B1204" s="2">
        <v>0.24753486724988599</v>
      </c>
    </row>
    <row r="1205" spans="1:2" x14ac:dyDescent="0.25">
      <c r="A1205" s="28" t="s">
        <v>29</v>
      </c>
      <c r="B1205" s="2">
        <v>0.78661919124532631</v>
      </c>
    </row>
    <row r="1206" spans="1:2" x14ac:dyDescent="0.25">
      <c r="A1206" s="28" t="s">
        <v>30</v>
      </c>
      <c r="B1206" s="2">
        <v>0.772544614732117</v>
      </c>
    </row>
    <row r="1207" spans="1:2" x14ac:dyDescent="0.25">
      <c r="A1207" s="28" t="s">
        <v>88</v>
      </c>
      <c r="B1207" s="2">
        <v>0.82036162728460582</v>
      </c>
    </row>
    <row r="1208" spans="1:2" x14ac:dyDescent="0.25">
      <c r="A1208" s="28" t="s">
        <v>80</v>
      </c>
      <c r="B1208" s="2">
        <v>0.23979569079313007</v>
      </c>
    </row>
    <row r="1209" spans="1:2" x14ac:dyDescent="0.25">
      <c r="A1209" s="28" t="s">
        <v>84</v>
      </c>
      <c r="B1209" s="2">
        <v>1.5919277291220462</v>
      </c>
    </row>
    <row r="1210" spans="1:2" x14ac:dyDescent="0.25">
      <c r="A1210" s="28" t="s">
        <v>85</v>
      </c>
      <c r="B1210" s="2">
        <v>4.0683820459356843</v>
      </c>
    </row>
    <row r="1211" spans="1:2" x14ac:dyDescent="0.25">
      <c r="A1211" s="6" t="s">
        <v>241</v>
      </c>
      <c r="B1211" s="2">
        <v>183.54386842092205</v>
      </c>
    </row>
    <row r="1212" spans="1:2" x14ac:dyDescent="0.25">
      <c r="A1212" s="28" t="s">
        <v>79</v>
      </c>
      <c r="B1212" s="2">
        <v>4.493398391338836</v>
      </c>
    </row>
    <row r="1213" spans="1:2" x14ac:dyDescent="0.25">
      <c r="A1213" s="28" t="s">
        <v>86</v>
      </c>
      <c r="B1213" s="2">
        <v>0.80968686600172923</v>
      </c>
    </row>
    <row r="1214" spans="1:2" x14ac:dyDescent="0.25">
      <c r="A1214" s="28" t="s">
        <v>87</v>
      </c>
      <c r="B1214" s="2">
        <v>2.5671479992806749</v>
      </c>
    </row>
    <row r="1215" spans="1:2" x14ac:dyDescent="0.25">
      <c r="A1215" s="28" t="s">
        <v>31</v>
      </c>
      <c r="B1215" s="2">
        <v>6.5186734419156318</v>
      </c>
    </row>
    <row r="1216" spans="1:2" x14ac:dyDescent="0.25">
      <c r="A1216" s="28" t="s">
        <v>29</v>
      </c>
      <c r="B1216" s="2">
        <v>4.2159731136303646</v>
      </c>
    </row>
    <row r="1217" spans="1:2" x14ac:dyDescent="0.25">
      <c r="A1217" s="28" t="s">
        <v>30</v>
      </c>
      <c r="B1217" s="2">
        <v>5.3313475698138451</v>
      </c>
    </row>
    <row r="1218" spans="1:2" x14ac:dyDescent="0.25">
      <c r="A1218" s="28" t="s">
        <v>88</v>
      </c>
      <c r="B1218" s="2">
        <v>54.46564944393586</v>
      </c>
    </row>
    <row r="1219" spans="1:2" x14ac:dyDescent="0.25">
      <c r="A1219" s="28" t="s">
        <v>80</v>
      </c>
      <c r="B1219" s="2">
        <v>4.753772483728393</v>
      </c>
    </row>
    <row r="1220" spans="1:2" x14ac:dyDescent="0.25">
      <c r="A1220" s="28" t="s">
        <v>84</v>
      </c>
      <c r="B1220" s="2">
        <v>55.862716274498666</v>
      </c>
    </row>
    <row r="1221" spans="1:2" x14ac:dyDescent="0.25">
      <c r="A1221" s="28" t="s">
        <v>85</v>
      </c>
      <c r="B1221" s="2">
        <v>44.525502836778024</v>
      </c>
    </row>
    <row r="1222" spans="1:2" x14ac:dyDescent="0.25">
      <c r="A1222" s="6" t="s">
        <v>53</v>
      </c>
      <c r="B1222" s="2">
        <v>16.386004771607325</v>
      </c>
    </row>
    <row r="1223" spans="1:2" x14ac:dyDescent="0.25">
      <c r="A1223" s="28" t="s">
        <v>79</v>
      </c>
      <c r="B1223" s="2">
        <v>0.59153022719662851</v>
      </c>
    </row>
    <row r="1224" spans="1:2" x14ac:dyDescent="0.25">
      <c r="A1224" s="28" t="s">
        <v>86</v>
      </c>
      <c r="B1224" s="2">
        <v>0.15069454476923222</v>
      </c>
    </row>
    <row r="1225" spans="1:2" x14ac:dyDescent="0.25">
      <c r="A1225" s="28" t="s">
        <v>87</v>
      </c>
      <c r="B1225" s="2">
        <v>8.5225398610109492E-3</v>
      </c>
    </row>
    <row r="1226" spans="1:2" x14ac:dyDescent="0.25">
      <c r="A1226" s="28" t="s">
        <v>31</v>
      </c>
      <c r="B1226" s="2">
        <v>0.2735324536219591</v>
      </c>
    </row>
    <row r="1227" spans="1:2" x14ac:dyDescent="0.25">
      <c r="A1227" s="28" t="s">
        <v>29</v>
      </c>
      <c r="B1227" s="2">
        <v>0.20861000825115572</v>
      </c>
    </row>
    <row r="1228" spans="1:2" x14ac:dyDescent="0.25">
      <c r="A1228" s="28" t="s">
        <v>30</v>
      </c>
      <c r="B1228" s="2">
        <v>2.147721566675561E-2</v>
      </c>
    </row>
    <row r="1229" spans="1:2" x14ac:dyDescent="0.25">
      <c r="A1229" s="28" t="s">
        <v>80</v>
      </c>
      <c r="B1229" s="2">
        <v>7.6379376593568873</v>
      </c>
    </row>
    <row r="1230" spans="1:2" x14ac:dyDescent="0.25">
      <c r="A1230" s="28" t="s">
        <v>84</v>
      </c>
      <c r="B1230" s="2">
        <v>3.0140753690719926</v>
      </c>
    </row>
    <row r="1231" spans="1:2" x14ac:dyDescent="0.25">
      <c r="A1231" s="28" t="s">
        <v>85</v>
      </c>
      <c r="B1231" s="2">
        <v>4.4796247538117058</v>
      </c>
    </row>
    <row r="1232" spans="1:2" x14ac:dyDescent="0.25">
      <c r="A1232" s="6" t="s">
        <v>230</v>
      </c>
      <c r="B1232" s="2">
        <v>66.081136120865636</v>
      </c>
    </row>
    <row r="1233" spans="1:2" x14ac:dyDescent="0.25">
      <c r="A1233" s="28" t="s">
        <v>79</v>
      </c>
      <c r="B1233" s="2">
        <v>0.15757924324895023</v>
      </c>
    </row>
    <row r="1234" spans="1:2" x14ac:dyDescent="0.25">
      <c r="A1234" s="28" t="s">
        <v>86</v>
      </c>
      <c r="B1234" s="2">
        <v>3.7423670168847095E-2</v>
      </c>
    </row>
    <row r="1235" spans="1:2" x14ac:dyDescent="0.25">
      <c r="A1235" s="28" t="s">
        <v>31</v>
      </c>
      <c r="B1235" s="2">
        <v>5.2279230066794433</v>
      </c>
    </row>
    <row r="1236" spans="1:2" x14ac:dyDescent="0.25">
      <c r="A1236" s="28" t="s">
        <v>29</v>
      </c>
      <c r="B1236" s="2">
        <v>4.8030957849508296</v>
      </c>
    </row>
    <row r="1237" spans="1:2" x14ac:dyDescent="0.25">
      <c r="A1237" s="28" t="s">
        <v>30</v>
      </c>
      <c r="B1237" s="2">
        <v>1.0648247608352035E-2</v>
      </c>
    </row>
    <row r="1238" spans="1:2" x14ac:dyDescent="0.25">
      <c r="A1238" s="28" t="s">
        <v>88</v>
      </c>
      <c r="B1238" s="2">
        <v>50.285384928082784</v>
      </c>
    </row>
    <row r="1239" spans="1:2" x14ac:dyDescent="0.25">
      <c r="A1239" s="28" t="s">
        <v>80</v>
      </c>
      <c r="B1239" s="2">
        <v>1.0901562754952454</v>
      </c>
    </row>
    <row r="1240" spans="1:2" x14ac:dyDescent="0.25">
      <c r="A1240" s="28" t="s">
        <v>84</v>
      </c>
      <c r="B1240" s="2">
        <v>2.2321710746995231</v>
      </c>
    </row>
    <row r="1241" spans="1:2" x14ac:dyDescent="0.25">
      <c r="A1241" s="28" t="s">
        <v>85</v>
      </c>
      <c r="B1241" s="2">
        <v>2.2367538899316601</v>
      </c>
    </row>
    <row r="1242" spans="1:2" x14ac:dyDescent="0.25">
      <c r="A1242" s="6" t="s">
        <v>19</v>
      </c>
      <c r="B1242" s="2">
        <v>4.7986454014844417</v>
      </c>
    </row>
    <row r="1243" spans="1:2" x14ac:dyDescent="0.25">
      <c r="A1243" s="28" t="s">
        <v>79</v>
      </c>
      <c r="B1243" s="2">
        <v>8.6417299864494687E-2</v>
      </c>
    </row>
    <row r="1244" spans="1:2" x14ac:dyDescent="0.25">
      <c r="A1244" s="28" t="s">
        <v>86</v>
      </c>
      <c r="B1244" s="2">
        <v>1.2472910848979267E-2</v>
      </c>
    </row>
    <row r="1245" spans="1:2" x14ac:dyDescent="0.25">
      <c r="A1245" s="28" t="s">
        <v>87</v>
      </c>
      <c r="B1245" s="2">
        <v>5.8403214990694627E-3</v>
      </c>
    </row>
    <row r="1246" spans="1:2" x14ac:dyDescent="0.25">
      <c r="A1246" s="28" t="s">
        <v>31</v>
      </c>
      <c r="B1246" s="2">
        <v>0.13398646372576931</v>
      </c>
    </row>
    <row r="1247" spans="1:2" x14ac:dyDescent="0.25">
      <c r="A1247" s="28" t="s">
        <v>29</v>
      </c>
      <c r="B1247" s="2">
        <v>0.57742470975506577</v>
      </c>
    </row>
    <row r="1248" spans="1:2" x14ac:dyDescent="0.25">
      <c r="A1248" s="28" t="s">
        <v>30</v>
      </c>
      <c r="B1248" s="2">
        <v>0.62997494253624875</v>
      </c>
    </row>
    <row r="1249" spans="1:2" x14ac:dyDescent="0.25">
      <c r="A1249" s="28" t="s">
        <v>88</v>
      </c>
      <c r="B1249" s="2">
        <v>2.1362086659649702</v>
      </c>
    </row>
    <row r="1250" spans="1:2" x14ac:dyDescent="0.25">
      <c r="A1250" s="28" t="s">
        <v>80</v>
      </c>
      <c r="B1250" s="2">
        <v>1.0843785917480135E-2</v>
      </c>
    </row>
    <row r="1251" spans="1:2" x14ac:dyDescent="0.25">
      <c r="A1251" s="28" t="s">
        <v>84</v>
      </c>
      <c r="B1251" s="2">
        <v>0.10556493200978942</v>
      </c>
    </row>
    <row r="1252" spans="1:2" x14ac:dyDescent="0.25">
      <c r="A1252" s="28" t="s">
        <v>85</v>
      </c>
      <c r="B1252" s="2">
        <v>1.0999113693625746</v>
      </c>
    </row>
    <row r="1253" spans="1:2" x14ac:dyDescent="0.25">
      <c r="A1253" s="6" t="s">
        <v>243</v>
      </c>
      <c r="B1253" s="2">
        <v>49.382229325227577</v>
      </c>
    </row>
    <row r="1254" spans="1:2" x14ac:dyDescent="0.25">
      <c r="A1254" s="28" t="s">
        <v>79</v>
      </c>
      <c r="B1254" s="2">
        <v>0.32129004518069398</v>
      </c>
    </row>
    <row r="1255" spans="1:2" x14ac:dyDescent="0.25">
      <c r="A1255" s="28" t="s">
        <v>86</v>
      </c>
      <c r="B1255" s="2">
        <v>0.27509978728842466</v>
      </c>
    </row>
    <row r="1256" spans="1:2" x14ac:dyDescent="0.25">
      <c r="A1256" s="28" t="s">
        <v>87</v>
      </c>
      <c r="B1256" s="2">
        <v>1.8547305728004946</v>
      </c>
    </row>
    <row r="1257" spans="1:2" x14ac:dyDescent="0.25">
      <c r="A1257" s="28" t="s">
        <v>31</v>
      </c>
      <c r="B1257" s="2">
        <v>1.8412375555321352</v>
      </c>
    </row>
    <row r="1258" spans="1:2" x14ac:dyDescent="0.25">
      <c r="A1258" s="28" t="s">
        <v>29</v>
      </c>
      <c r="B1258" s="2">
        <v>1.5800041231379029</v>
      </c>
    </row>
    <row r="1259" spans="1:2" x14ac:dyDescent="0.25">
      <c r="A1259" s="28" t="s">
        <v>30</v>
      </c>
      <c r="B1259" s="2">
        <v>0.70864222233881013</v>
      </c>
    </row>
    <row r="1260" spans="1:2" x14ac:dyDescent="0.25">
      <c r="A1260" s="28" t="s">
        <v>88</v>
      </c>
      <c r="B1260" s="2">
        <v>23.583311007111615</v>
      </c>
    </row>
    <row r="1261" spans="1:2" x14ac:dyDescent="0.25">
      <c r="A1261" s="28" t="s">
        <v>80</v>
      </c>
      <c r="B1261" s="2">
        <v>0.119605521138963</v>
      </c>
    </row>
    <row r="1262" spans="1:2" x14ac:dyDescent="0.25">
      <c r="A1262" s="28" t="s">
        <v>84</v>
      </c>
      <c r="B1262" s="2">
        <v>7.2556786073563622</v>
      </c>
    </row>
    <row r="1263" spans="1:2" x14ac:dyDescent="0.25">
      <c r="A1263" s="28" t="s">
        <v>85</v>
      </c>
      <c r="B1263" s="2">
        <v>11.842629883342175</v>
      </c>
    </row>
    <row r="1264" spans="1:2" x14ac:dyDescent="0.25">
      <c r="A1264" s="6" t="s">
        <v>52</v>
      </c>
      <c r="B1264" s="2">
        <v>12.801340926447532</v>
      </c>
    </row>
    <row r="1265" spans="1:2" x14ac:dyDescent="0.25">
      <c r="A1265" s="28" t="s">
        <v>79</v>
      </c>
      <c r="B1265" s="2">
        <v>1.7103118456122677E-3</v>
      </c>
    </row>
    <row r="1266" spans="1:2" x14ac:dyDescent="0.25">
      <c r="A1266" s="28" t="s">
        <v>86</v>
      </c>
      <c r="B1266" s="2">
        <v>1.7214671360142838E-3</v>
      </c>
    </row>
    <row r="1267" spans="1:2" x14ac:dyDescent="0.25">
      <c r="A1267" s="28" t="s">
        <v>87</v>
      </c>
      <c r="B1267" s="2">
        <v>1.3644299822743584E-2</v>
      </c>
    </row>
    <row r="1268" spans="1:2" x14ac:dyDescent="0.25">
      <c r="A1268" s="28" t="s">
        <v>31</v>
      </c>
      <c r="B1268" s="2">
        <v>2.4400559472240757</v>
      </c>
    </row>
    <row r="1269" spans="1:2" x14ac:dyDescent="0.25">
      <c r="A1269" s="28" t="s">
        <v>29</v>
      </c>
      <c r="B1269" s="2">
        <v>7.3898333173248246E-2</v>
      </c>
    </row>
    <row r="1270" spans="1:2" x14ac:dyDescent="0.25">
      <c r="A1270" s="28" t="s">
        <v>30</v>
      </c>
      <c r="B1270" s="2">
        <v>1.3744826633321185</v>
      </c>
    </row>
    <row r="1271" spans="1:2" x14ac:dyDescent="0.25">
      <c r="A1271" s="28" t="s">
        <v>88</v>
      </c>
      <c r="B1271" s="2">
        <v>8.3541876044198222</v>
      </c>
    </row>
    <row r="1272" spans="1:2" x14ac:dyDescent="0.25">
      <c r="A1272" s="28" t="s">
        <v>80</v>
      </c>
      <c r="B1272" s="2">
        <v>3.1242564460160382E-2</v>
      </c>
    </row>
    <row r="1273" spans="1:2" x14ac:dyDescent="0.25">
      <c r="A1273" s="28" t="s">
        <v>84</v>
      </c>
      <c r="B1273" s="2">
        <v>0.12387580766546887</v>
      </c>
    </row>
    <row r="1274" spans="1:2" x14ac:dyDescent="0.25">
      <c r="A1274" s="28" t="s">
        <v>85</v>
      </c>
      <c r="B1274" s="2">
        <v>0.38652192736826779</v>
      </c>
    </row>
    <row r="1275" spans="1:2" x14ac:dyDescent="0.25">
      <c r="A1275" s="6" t="s">
        <v>245</v>
      </c>
      <c r="B1275" s="2">
        <v>45.029676255472459</v>
      </c>
    </row>
    <row r="1276" spans="1:2" x14ac:dyDescent="0.25">
      <c r="A1276" s="28" t="s">
        <v>79</v>
      </c>
      <c r="B1276" s="2">
        <v>0.54103919194056493</v>
      </c>
    </row>
    <row r="1277" spans="1:2" x14ac:dyDescent="0.25">
      <c r="A1277" s="28" t="s">
        <v>86</v>
      </c>
      <c r="B1277" s="2">
        <v>0.20322341831913854</v>
      </c>
    </row>
    <row r="1278" spans="1:2" x14ac:dyDescent="0.25">
      <c r="A1278" s="28" t="s">
        <v>87</v>
      </c>
      <c r="B1278" s="2">
        <v>0.73108392650592691</v>
      </c>
    </row>
    <row r="1279" spans="1:2" x14ac:dyDescent="0.25">
      <c r="A1279" s="28" t="s">
        <v>31</v>
      </c>
      <c r="B1279" s="2">
        <v>0.31056139135916244</v>
      </c>
    </row>
    <row r="1280" spans="1:2" x14ac:dyDescent="0.25">
      <c r="A1280" s="28" t="s">
        <v>29</v>
      </c>
      <c r="B1280" s="2">
        <v>0.60967950922625957</v>
      </c>
    </row>
    <row r="1281" spans="1:2" x14ac:dyDescent="0.25">
      <c r="A1281" s="28" t="s">
        <v>30</v>
      </c>
      <c r="B1281" s="2">
        <v>0.51444313198799807</v>
      </c>
    </row>
    <row r="1282" spans="1:2" x14ac:dyDescent="0.25">
      <c r="A1282" s="28" t="s">
        <v>88</v>
      </c>
      <c r="B1282" s="2">
        <v>11.188087213782605</v>
      </c>
    </row>
    <row r="1283" spans="1:2" x14ac:dyDescent="0.25">
      <c r="A1283" s="28" t="s">
        <v>80</v>
      </c>
      <c r="B1283" s="2">
        <v>2.0393818283306433</v>
      </c>
    </row>
    <row r="1284" spans="1:2" x14ac:dyDescent="0.25">
      <c r="A1284" s="28" t="s">
        <v>84</v>
      </c>
      <c r="B1284" s="2">
        <v>10.645959671540819</v>
      </c>
    </row>
    <row r="1285" spans="1:2" x14ac:dyDescent="0.25">
      <c r="A1285" s="28" t="s">
        <v>85</v>
      </c>
      <c r="B1285" s="2">
        <v>18.246216972479342</v>
      </c>
    </row>
    <row r="1286" spans="1:2" x14ac:dyDescent="0.25">
      <c r="A1286" s="6" t="s">
        <v>247</v>
      </c>
      <c r="B1286" s="2">
        <v>562.99097215910047</v>
      </c>
    </row>
    <row r="1287" spans="1:2" x14ac:dyDescent="0.25">
      <c r="A1287" s="28" t="s">
        <v>79</v>
      </c>
      <c r="B1287" s="2">
        <v>7.9703239458220363</v>
      </c>
    </row>
    <row r="1288" spans="1:2" x14ac:dyDescent="0.25">
      <c r="A1288" s="28" t="s">
        <v>86</v>
      </c>
      <c r="B1288" s="2">
        <v>2.8169794164110376</v>
      </c>
    </row>
    <row r="1289" spans="1:2" x14ac:dyDescent="0.25">
      <c r="A1289" s="28" t="s">
        <v>87</v>
      </c>
      <c r="B1289" s="2">
        <v>8.7487459906927914</v>
      </c>
    </row>
    <row r="1290" spans="1:2" x14ac:dyDescent="0.25">
      <c r="A1290" s="28" t="s">
        <v>31</v>
      </c>
      <c r="B1290" s="2">
        <v>17.42582341906348</v>
      </c>
    </row>
    <row r="1291" spans="1:2" x14ac:dyDescent="0.25">
      <c r="A1291" s="28" t="s">
        <v>29</v>
      </c>
      <c r="B1291" s="2">
        <v>7.3477040867745762</v>
      </c>
    </row>
    <row r="1292" spans="1:2" x14ac:dyDescent="0.25">
      <c r="A1292" s="28" t="s">
        <v>30</v>
      </c>
      <c r="B1292" s="2">
        <v>16.246048145980563</v>
      </c>
    </row>
    <row r="1293" spans="1:2" x14ac:dyDescent="0.25">
      <c r="A1293" s="28" t="s">
        <v>88</v>
      </c>
      <c r="B1293" s="2">
        <v>178.21881539211364</v>
      </c>
    </row>
    <row r="1294" spans="1:2" x14ac:dyDescent="0.25">
      <c r="A1294" s="28" t="s">
        <v>80</v>
      </c>
      <c r="B1294" s="2">
        <v>11.203794121158902</v>
      </c>
    </row>
    <row r="1295" spans="1:2" x14ac:dyDescent="0.25">
      <c r="A1295" s="28" t="s">
        <v>84</v>
      </c>
      <c r="B1295" s="2">
        <v>174.7097076736506</v>
      </c>
    </row>
    <row r="1296" spans="1:2" x14ac:dyDescent="0.25">
      <c r="A1296" s="28" t="s">
        <v>85</v>
      </c>
      <c r="B1296" s="2">
        <v>138.30302996743279</v>
      </c>
    </row>
    <row r="1297" spans="1:2" x14ac:dyDescent="0.25">
      <c r="A1297" s="6" t="s">
        <v>20</v>
      </c>
      <c r="B1297" s="2">
        <v>209.42408075810408</v>
      </c>
    </row>
    <row r="1298" spans="1:2" x14ac:dyDescent="0.25">
      <c r="A1298" s="28" t="s">
        <v>79</v>
      </c>
      <c r="B1298" s="2">
        <v>5.1804843563256933</v>
      </c>
    </row>
    <row r="1299" spans="1:2" x14ac:dyDescent="0.25">
      <c r="A1299" s="28" t="s">
        <v>86</v>
      </c>
      <c r="B1299" s="2">
        <v>2.7098074785311956</v>
      </c>
    </row>
    <row r="1300" spans="1:2" x14ac:dyDescent="0.25">
      <c r="A1300" s="28" t="s">
        <v>87</v>
      </c>
      <c r="B1300" s="2">
        <v>10.196516018432694</v>
      </c>
    </row>
    <row r="1301" spans="1:2" x14ac:dyDescent="0.25">
      <c r="A1301" s="28" t="s">
        <v>31</v>
      </c>
      <c r="B1301" s="2">
        <v>3.000003312215926</v>
      </c>
    </row>
    <row r="1302" spans="1:2" x14ac:dyDescent="0.25">
      <c r="A1302" s="28" t="s">
        <v>29</v>
      </c>
      <c r="B1302" s="2">
        <v>1.1973968892317501</v>
      </c>
    </row>
    <row r="1303" spans="1:2" x14ac:dyDescent="0.25">
      <c r="A1303" s="28" t="s">
        <v>30</v>
      </c>
      <c r="B1303" s="2">
        <v>3.3234658383190157</v>
      </c>
    </row>
    <row r="1304" spans="1:2" x14ac:dyDescent="0.25">
      <c r="A1304" s="28" t="s">
        <v>88</v>
      </c>
      <c r="B1304" s="2">
        <v>120.81978763743244</v>
      </c>
    </row>
    <row r="1305" spans="1:2" x14ac:dyDescent="0.25">
      <c r="A1305" s="28" t="s">
        <v>80</v>
      </c>
      <c r="B1305" s="2">
        <v>1.8592245872415647</v>
      </c>
    </row>
    <row r="1306" spans="1:2" x14ac:dyDescent="0.25">
      <c r="A1306" s="28" t="s">
        <v>84</v>
      </c>
      <c r="B1306" s="2">
        <v>25.832660288948244</v>
      </c>
    </row>
    <row r="1307" spans="1:2" x14ac:dyDescent="0.25">
      <c r="A1307" s="28" t="s">
        <v>85</v>
      </c>
      <c r="B1307" s="2">
        <v>35.304734351425552</v>
      </c>
    </row>
    <row r="1308" spans="1:2" x14ac:dyDescent="0.25">
      <c r="A1308" s="6" t="s">
        <v>21</v>
      </c>
      <c r="B1308" s="2">
        <v>113.58884357576562</v>
      </c>
    </row>
    <row r="1309" spans="1:2" x14ac:dyDescent="0.25">
      <c r="A1309" s="28" t="s">
        <v>79</v>
      </c>
      <c r="B1309" s="2">
        <v>0.37148193419857012</v>
      </c>
    </row>
    <row r="1310" spans="1:2" x14ac:dyDescent="0.25">
      <c r="A1310" s="28" t="s">
        <v>86</v>
      </c>
      <c r="B1310" s="2">
        <v>0.48610344252341148</v>
      </c>
    </row>
    <row r="1311" spans="1:2" x14ac:dyDescent="0.25">
      <c r="A1311" s="28" t="s">
        <v>87</v>
      </c>
      <c r="B1311" s="2">
        <v>0.39942935444794864</v>
      </c>
    </row>
    <row r="1312" spans="1:2" x14ac:dyDescent="0.25">
      <c r="A1312" s="28" t="s">
        <v>31</v>
      </c>
      <c r="B1312" s="2">
        <v>1.0094796767859626</v>
      </c>
    </row>
    <row r="1313" spans="1:2" x14ac:dyDescent="0.25">
      <c r="A1313" s="28" t="s">
        <v>29</v>
      </c>
      <c r="B1313" s="2">
        <v>1.5942573557336925</v>
      </c>
    </row>
    <row r="1314" spans="1:2" x14ac:dyDescent="0.25">
      <c r="A1314" s="28" t="s">
        <v>30</v>
      </c>
      <c r="B1314" s="2">
        <v>3.1904539409004151</v>
      </c>
    </row>
    <row r="1315" spans="1:2" x14ac:dyDescent="0.25">
      <c r="A1315" s="28" t="s">
        <v>88</v>
      </c>
      <c r="B1315" s="2">
        <v>26.953200650856587</v>
      </c>
    </row>
    <row r="1316" spans="1:2" x14ac:dyDescent="0.25">
      <c r="A1316" s="28" t="s">
        <v>80</v>
      </c>
      <c r="B1316" s="2">
        <v>31.536574277163986</v>
      </c>
    </row>
    <row r="1317" spans="1:2" x14ac:dyDescent="0.25">
      <c r="A1317" s="28" t="s">
        <v>84</v>
      </c>
      <c r="B1317" s="2">
        <v>16.671167204785267</v>
      </c>
    </row>
    <row r="1318" spans="1:2" x14ac:dyDescent="0.25">
      <c r="A1318" s="28" t="s">
        <v>85</v>
      </c>
      <c r="B1318" s="2">
        <v>31.376695738369786</v>
      </c>
    </row>
    <row r="1319" spans="1:2" x14ac:dyDescent="0.25">
      <c r="A1319" s="6" t="s">
        <v>22</v>
      </c>
      <c r="B1319" s="2">
        <v>11.015083080188376</v>
      </c>
    </row>
    <row r="1320" spans="1:2" x14ac:dyDescent="0.25">
      <c r="A1320" s="28" t="s">
        <v>79</v>
      </c>
      <c r="B1320" s="2">
        <v>0.1556003686883394</v>
      </c>
    </row>
    <row r="1321" spans="1:2" x14ac:dyDescent="0.25">
      <c r="A1321" s="28" t="s">
        <v>86</v>
      </c>
      <c r="B1321" s="2">
        <v>0.1153794612935162</v>
      </c>
    </row>
    <row r="1322" spans="1:2" x14ac:dyDescent="0.25">
      <c r="A1322" s="28" t="s">
        <v>87</v>
      </c>
      <c r="B1322" s="2">
        <v>0.12144639970237686</v>
      </c>
    </row>
    <row r="1323" spans="1:2" x14ac:dyDescent="0.25">
      <c r="A1323" s="28" t="s">
        <v>31</v>
      </c>
      <c r="B1323" s="2">
        <v>0.21765857189160959</v>
      </c>
    </row>
    <row r="1324" spans="1:2" x14ac:dyDescent="0.25">
      <c r="A1324" s="28" t="s">
        <v>29</v>
      </c>
      <c r="B1324" s="2">
        <v>0.24646095411078317</v>
      </c>
    </row>
    <row r="1325" spans="1:2" x14ac:dyDescent="0.25">
      <c r="A1325" s="28" t="s">
        <v>30</v>
      </c>
      <c r="B1325" s="2">
        <v>0.17773091416252895</v>
      </c>
    </row>
    <row r="1326" spans="1:2" x14ac:dyDescent="0.25">
      <c r="A1326" s="28" t="s">
        <v>88</v>
      </c>
      <c r="B1326" s="2">
        <v>4.0369585801198875</v>
      </c>
    </row>
    <row r="1327" spans="1:2" x14ac:dyDescent="0.25">
      <c r="A1327" s="28" t="s">
        <v>80</v>
      </c>
      <c r="B1327" s="2">
        <v>0.12812187034474265</v>
      </c>
    </row>
    <row r="1328" spans="1:2" x14ac:dyDescent="0.25">
      <c r="A1328" s="28" t="s">
        <v>84</v>
      </c>
      <c r="B1328" s="2">
        <v>2.4285200324263325</v>
      </c>
    </row>
    <row r="1329" spans="1:2" x14ac:dyDescent="0.25">
      <c r="A1329" s="28" t="s">
        <v>85</v>
      </c>
      <c r="B1329" s="2">
        <v>3.3872059274482589</v>
      </c>
    </row>
    <row r="1330" spans="1:2" x14ac:dyDescent="0.25">
      <c r="A1330" s="6" t="s">
        <v>25</v>
      </c>
      <c r="B1330" s="2">
        <v>39.601513224621513</v>
      </c>
    </row>
    <row r="1331" spans="1:2" x14ac:dyDescent="0.25">
      <c r="A1331" s="28" t="s">
        <v>79</v>
      </c>
      <c r="B1331" s="2">
        <v>0.88260124605086843</v>
      </c>
    </row>
    <row r="1332" spans="1:2" x14ac:dyDescent="0.25">
      <c r="A1332" s="28" t="s">
        <v>86</v>
      </c>
      <c r="B1332" s="2">
        <v>0.19468286006377133</v>
      </c>
    </row>
    <row r="1333" spans="1:2" x14ac:dyDescent="0.25">
      <c r="A1333" s="28" t="s">
        <v>87</v>
      </c>
      <c r="B1333" s="2">
        <v>0.20401541981601343</v>
      </c>
    </row>
    <row r="1334" spans="1:2" x14ac:dyDescent="0.25">
      <c r="A1334" s="28" t="s">
        <v>31</v>
      </c>
      <c r="B1334" s="2">
        <v>1.280906312179376</v>
      </c>
    </row>
    <row r="1335" spans="1:2" x14ac:dyDescent="0.25">
      <c r="A1335" s="28" t="s">
        <v>29</v>
      </c>
      <c r="B1335" s="2">
        <v>2.0401535167814568</v>
      </c>
    </row>
    <row r="1336" spans="1:2" x14ac:dyDescent="0.25">
      <c r="A1336" s="28" t="s">
        <v>30</v>
      </c>
      <c r="B1336" s="2">
        <v>0.72415965884507483</v>
      </c>
    </row>
    <row r="1337" spans="1:2" x14ac:dyDescent="0.25">
      <c r="A1337" s="28" t="s">
        <v>88</v>
      </c>
      <c r="B1337" s="2">
        <v>16.998692268361555</v>
      </c>
    </row>
    <row r="1338" spans="1:2" x14ac:dyDescent="0.25">
      <c r="A1338" s="28" t="s">
        <v>80</v>
      </c>
      <c r="B1338" s="2">
        <v>0.52698675913158854</v>
      </c>
    </row>
    <row r="1339" spans="1:2" x14ac:dyDescent="0.25">
      <c r="A1339" s="28" t="s">
        <v>84</v>
      </c>
      <c r="B1339" s="2">
        <v>9.7264000529916128</v>
      </c>
    </row>
    <row r="1340" spans="1:2" x14ac:dyDescent="0.25">
      <c r="A1340" s="28" t="s">
        <v>85</v>
      </c>
      <c r="B1340" s="2">
        <v>7.0229151304001958</v>
      </c>
    </row>
    <row r="1341" spans="1:2" x14ac:dyDescent="0.25">
      <c r="A1341" s="6" t="s">
        <v>23</v>
      </c>
      <c r="B1341" s="2">
        <v>24.318883531791602</v>
      </c>
    </row>
    <row r="1342" spans="1:2" x14ac:dyDescent="0.25">
      <c r="A1342" s="28" t="s">
        <v>79</v>
      </c>
      <c r="B1342" s="2">
        <v>0.26752914264991334</v>
      </c>
    </row>
    <row r="1343" spans="1:2" x14ac:dyDescent="0.25">
      <c r="A1343" s="28" t="s">
        <v>86</v>
      </c>
      <c r="B1343" s="2">
        <v>0.11218497772423738</v>
      </c>
    </row>
    <row r="1344" spans="1:2" x14ac:dyDescent="0.25">
      <c r="A1344" s="28" t="s">
        <v>87</v>
      </c>
      <c r="B1344" s="2">
        <v>0.18302572188134819</v>
      </c>
    </row>
    <row r="1345" spans="1:2" x14ac:dyDescent="0.25">
      <c r="A1345" s="28" t="s">
        <v>31</v>
      </c>
      <c r="B1345" s="2">
        <v>0.48052308314559511</v>
      </c>
    </row>
    <row r="1346" spans="1:2" x14ac:dyDescent="0.25">
      <c r="A1346" s="28" t="s">
        <v>29</v>
      </c>
      <c r="B1346" s="2">
        <v>0.43377459865071361</v>
      </c>
    </row>
    <row r="1347" spans="1:2" x14ac:dyDescent="0.25">
      <c r="A1347" s="28" t="s">
        <v>30</v>
      </c>
      <c r="B1347" s="2">
        <v>0.28068910644773859</v>
      </c>
    </row>
    <row r="1348" spans="1:2" x14ac:dyDescent="0.25">
      <c r="A1348" s="28" t="s">
        <v>88</v>
      </c>
      <c r="B1348" s="2">
        <v>10.879856846327479</v>
      </c>
    </row>
    <row r="1349" spans="1:2" x14ac:dyDescent="0.25">
      <c r="A1349" s="28" t="s">
        <v>80</v>
      </c>
      <c r="B1349" s="2">
        <v>0.74297175146657746</v>
      </c>
    </row>
    <row r="1350" spans="1:2" x14ac:dyDescent="0.25">
      <c r="A1350" s="28" t="s">
        <v>84</v>
      </c>
      <c r="B1350" s="2">
        <v>6.9052827692654528</v>
      </c>
    </row>
    <row r="1351" spans="1:2" x14ac:dyDescent="0.25">
      <c r="A1351" s="28" t="s">
        <v>85</v>
      </c>
      <c r="B1351" s="2">
        <v>4.0330455342325449</v>
      </c>
    </row>
    <row r="1352" spans="1:2" x14ac:dyDescent="0.25">
      <c r="A1352" s="6" t="s">
        <v>249</v>
      </c>
      <c r="B1352" s="2">
        <v>137.48108632192063</v>
      </c>
    </row>
    <row r="1353" spans="1:2" x14ac:dyDescent="0.25">
      <c r="A1353" s="28" t="s">
        <v>79</v>
      </c>
      <c r="B1353" s="2">
        <v>0.77538558564368321</v>
      </c>
    </row>
    <row r="1354" spans="1:2" x14ac:dyDescent="0.25">
      <c r="A1354" s="28" t="s">
        <v>86</v>
      </c>
      <c r="B1354" s="2">
        <v>0.36128408362289888</v>
      </c>
    </row>
    <row r="1355" spans="1:2" x14ac:dyDescent="0.25">
      <c r="A1355" s="28" t="s">
        <v>87</v>
      </c>
      <c r="B1355" s="2">
        <v>1.0056311750223703</v>
      </c>
    </row>
    <row r="1356" spans="1:2" x14ac:dyDescent="0.25">
      <c r="A1356" s="28" t="s">
        <v>31</v>
      </c>
      <c r="B1356" s="2">
        <v>2.678789269935884</v>
      </c>
    </row>
    <row r="1357" spans="1:2" x14ac:dyDescent="0.25">
      <c r="A1357" s="28" t="s">
        <v>29</v>
      </c>
      <c r="B1357" s="2">
        <v>1.7672811169827176</v>
      </c>
    </row>
    <row r="1358" spans="1:2" x14ac:dyDescent="0.25">
      <c r="A1358" s="28" t="s">
        <v>30</v>
      </c>
      <c r="B1358" s="2">
        <v>1.8763532037165365</v>
      </c>
    </row>
    <row r="1359" spans="1:2" x14ac:dyDescent="0.25">
      <c r="A1359" s="28" t="s">
        <v>88</v>
      </c>
      <c r="B1359" s="2">
        <v>36.734517477224216</v>
      </c>
    </row>
    <row r="1360" spans="1:2" x14ac:dyDescent="0.25">
      <c r="A1360" s="28" t="s">
        <v>80</v>
      </c>
      <c r="B1360" s="2">
        <v>4.0283406128778756</v>
      </c>
    </row>
    <row r="1361" spans="1:2" x14ac:dyDescent="0.25">
      <c r="A1361" s="28" t="s">
        <v>84</v>
      </c>
      <c r="B1361" s="2">
        <v>68.043369468690372</v>
      </c>
    </row>
    <row r="1362" spans="1:2" x14ac:dyDescent="0.25">
      <c r="A1362" s="28" t="s">
        <v>85</v>
      </c>
      <c r="B1362" s="2">
        <v>20.210134328204084</v>
      </c>
    </row>
    <row r="1363" spans="1:2" x14ac:dyDescent="0.25">
      <c r="A1363" s="6" t="s">
        <v>251</v>
      </c>
      <c r="B1363" s="2">
        <v>126.85540190001902</v>
      </c>
    </row>
    <row r="1364" spans="1:2" x14ac:dyDescent="0.25">
      <c r="A1364" s="28" t="s">
        <v>79</v>
      </c>
      <c r="B1364" s="2">
        <v>1.7281961804138701</v>
      </c>
    </row>
    <row r="1365" spans="1:2" x14ac:dyDescent="0.25">
      <c r="A1365" s="28" t="s">
        <v>86</v>
      </c>
      <c r="B1365" s="2">
        <v>0.63349752219147326</v>
      </c>
    </row>
    <row r="1366" spans="1:2" x14ac:dyDescent="0.25">
      <c r="A1366" s="28" t="s">
        <v>87</v>
      </c>
      <c r="B1366" s="2">
        <v>1.8965513591013448</v>
      </c>
    </row>
    <row r="1367" spans="1:2" x14ac:dyDescent="0.25">
      <c r="A1367" s="28" t="s">
        <v>31</v>
      </c>
      <c r="B1367" s="2">
        <v>6.1293860297965796</v>
      </c>
    </row>
    <row r="1368" spans="1:2" x14ac:dyDescent="0.25">
      <c r="A1368" s="28" t="s">
        <v>29</v>
      </c>
      <c r="B1368" s="2">
        <v>12.01291010771412</v>
      </c>
    </row>
    <row r="1369" spans="1:2" x14ac:dyDescent="0.25">
      <c r="A1369" s="28" t="s">
        <v>30</v>
      </c>
      <c r="B1369" s="2">
        <v>3.0235373428658878</v>
      </c>
    </row>
    <row r="1370" spans="1:2" x14ac:dyDescent="0.25">
      <c r="A1370" s="28" t="s">
        <v>88</v>
      </c>
      <c r="B1370" s="2">
        <v>44.6515679290601</v>
      </c>
    </row>
    <row r="1371" spans="1:2" x14ac:dyDescent="0.25">
      <c r="A1371" s="28" t="s">
        <v>80</v>
      </c>
      <c r="B1371" s="2">
        <v>4.6863843486265937</v>
      </c>
    </row>
    <row r="1372" spans="1:2" x14ac:dyDescent="0.25">
      <c r="A1372" s="28" t="s">
        <v>84</v>
      </c>
      <c r="B1372" s="2">
        <v>20.453818205788753</v>
      </c>
    </row>
    <row r="1373" spans="1:2" x14ac:dyDescent="0.25">
      <c r="A1373" s="28" t="s">
        <v>85</v>
      </c>
      <c r="B1373" s="2">
        <v>31.639552874460303</v>
      </c>
    </row>
    <row r="1374" spans="1:2" x14ac:dyDescent="0.25">
      <c r="A1374" s="6" t="s">
        <v>229</v>
      </c>
      <c r="B1374" s="2">
        <v>41.433339590489474</v>
      </c>
    </row>
    <row r="1375" spans="1:2" x14ac:dyDescent="0.25">
      <c r="A1375" s="28" t="s">
        <v>79</v>
      </c>
      <c r="B1375" s="2">
        <v>0.36448030918862512</v>
      </c>
    </row>
    <row r="1376" spans="1:2" x14ac:dyDescent="0.25">
      <c r="A1376" s="28" t="s">
        <v>86</v>
      </c>
      <c r="B1376" s="2">
        <v>0.20131054243111193</v>
      </c>
    </row>
    <row r="1377" spans="1:2" x14ac:dyDescent="0.25">
      <c r="A1377" s="28" t="s">
        <v>87</v>
      </c>
      <c r="B1377" s="2">
        <v>0.95953629454720457</v>
      </c>
    </row>
    <row r="1378" spans="1:2" x14ac:dyDescent="0.25">
      <c r="A1378" s="28" t="s">
        <v>31</v>
      </c>
      <c r="B1378" s="2">
        <v>2.7130434178950495</v>
      </c>
    </row>
    <row r="1379" spans="1:2" x14ac:dyDescent="0.25">
      <c r="A1379" s="28" t="s">
        <v>29</v>
      </c>
      <c r="B1379" s="2">
        <v>2.5795698797984081</v>
      </c>
    </row>
    <row r="1380" spans="1:2" x14ac:dyDescent="0.25">
      <c r="A1380" s="28" t="s">
        <v>30</v>
      </c>
      <c r="B1380" s="2">
        <v>2.3731399103227298</v>
      </c>
    </row>
    <row r="1381" spans="1:2" x14ac:dyDescent="0.25">
      <c r="A1381" s="28" t="s">
        <v>88</v>
      </c>
      <c r="B1381" s="2">
        <v>14.532244656123874</v>
      </c>
    </row>
    <row r="1382" spans="1:2" x14ac:dyDescent="0.25">
      <c r="A1382" s="28" t="s">
        <v>80</v>
      </c>
      <c r="B1382" s="2">
        <v>0.65982390267486013</v>
      </c>
    </row>
    <row r="1383" spans="1:2" x14ac:dyDescent="0.25">
      <c r="A1383" s="28" t="s">
        <v>84</v>
      </c>
      <c r="B1383" s="2">
        <v>6.270754816762576</v>
      </c>
    </row>
    <row r="1384" spans="1:2" x14ac:dyDescent="0.25">
      <c r="A1384" s="28" t="s">
        <v>85</v>
      </c>
      <c r="B1384" s="2">
        <v>10.779435860745037</v>
      </c>
    </row>
    <row r="1385" spans="1:2" x14ac:dyDescent="0.25">
      <c r="A1385" s="6" t="s">
        <v>93</v>
      </c>
      <c r="B1385" s="2">
        <v>1686.7314037050915</v>
      </c>
    </row>
    <row r="1386" spans="1:2" x14ac:dyDescent="0.25">
      <c r="A1386" s="28" t="s">
        <v>79</v>
      </c>
      <c r="B1386" s="2">
        <v>23.94601044554086</v>
      </c>
    </row>
    <row r="1387" spans="1:2" x14ac:dyDescent="0.25">
      <c r="A1387" s="28" t="s">
        <v>86</v>
      </c>
      <c r="B1387" s="2">
        <v>9.2853621982943704</v>
      </c>
    </row>
    <row r="1388" spans="1:2" x14ac:dyDescent="0.25">
      <c r="A1388" s="28" t="s">
        <v>87</v>
      </c>
      <c r="B1388" s="2">
        <v>30.47859232777531</v>
      </c>
    </row>
    <row r="1389" spans="1:2" x14ac:dyDescent="0.25">
      <c r="A1389" s="28" t="s">
        <v>31</v>
      </c>
      <c r="B1389" s="2">
        <v>52.654291553610662</v>
      </c>
    </row>
    <row r="1390" spans="1:2" x14ac:dyDescent="0.25">
      <c r="A1390" s="28" t="s">
        <v>29</v>
      </c>
      <c r="B1390" s="2">
        <v>42.950761307646388</v>
      </c>
    </row>
    <row r="1391" spans="1:2" x14ac:dyDescent="0.25">
      <c r="A1391" s="28" t="s">
        <v>30</v>
      </c>
      <c r="B1391" s="2">
        <v>40.789203179379761</v>
      </c>
    </row>
    <row r="1392" spans="1:2" x14ac:dyDescent="0.25">
      <c r="A1392" s="28" t="s">
        <v>88</v>
      </c>
      <c r="B1392" s="2">
        <v>616.06408808307674</v>
      </c>
    </row>
    <row r="1393" spans="1:2" x14ac:dyDescent="0.25">
      <c r="A1393" s="28" t="s">
        <v>80</v>
      </c>
      <c r="B1393" s="2">
        <v>72.379284675866117</v>
      </c>
    </row>
    <row r="1394" spans="1:2" x14ac:dyDescent="0.25">
      <c r="A1394" s="28" t="s">
        <v>84</v>
      </c>
      <c r="B1394" s="2">
        <v>421.52499209970267</v>
      </c>
    </row>
    <row r="1395" spans="1:2" x14ac:dyDescent="0.25">
      <c r="A1395" s="28" t="s">
        <v>85</v>
      </c>
      <c r="B1395" s="2">
        <v>376.65881783419854</v>
      </c>
    </row>
    <row r="1396" spans="1:2" x14ac:dyDescent="0.25">
      <c r="A1396" s="3" t="s">
        <v>79</v>
      </c>
      <c r="B1396" s="2">
        <v>313.56625534716483</v>
      </c>
    </row>
    <row r="1397" spans="1:2" x14ac:dyDescent="0.25">
      <c r="A1397" s="6" t="s">
        <v>228</v>
      </c>
      <c r="B1397" s="2">
        <v>17.039406282398506</v>
      </c>
    </row>
    <row r="1398" spans="1:2" x14ac:dyDescent="0.25">
      <c r="A1398" s="28" t="s">
        <v>86</v>
      </c>
      <c r="B1398" s="2">
        <v>6.1559400258744186E-2</v>
      </c>
    </row>
    <row r="1399" spans="1:2" x14ac:dyDescent="0.25">
      <c r="A1399" s="28" t="s">
        <v>87</v>
      </c>
      <c r="B1399" s="2">
        <v>0.36411549441155</v>
      </c>
    </row>
    <row r="1400" spans="1:2" x14ac:dyDescent="0.25">
      <c r="A1400" s="28" t="s">
        <v>31</v>
      </c>
      <c r="B1400" s="2">
        <v>0.29406201032111445</v>
      </c>
    </row>
    <row r="1401" spans="1:2" x14ac:dyDescent="0.25">
      <c r="A1401" s="28" t="s">
        <v>29</v>
      </c>
      <c r="B1401" s="2">
        <v>0.23899619980006137</v>
      </c>
    </row>
    <row r="1402" spans="1:2" x14ac:dyDescent="0.25">
      <c r="A1402" s="28" t="s">
        <v>30</v>
      </c>
      <c r="B1402" s="2">
        <v>0.2701190347584802</v>
      </c>
    </row>
    <row r="1403" spans="1:2" x14ac:dyDescent="0.25">
      <c r="A1403" s="28" t="s">
        <v>88</v>
      </c>
      <c r="B1403" s="2">
        <v>1.6169388893309571</v>
      </c>
    </row>
    <row r="1404" spans="1:2" x14ac:dyDescent="0.25">
      <c r="A1404" s="28" t="s">
        <v>80</v>
      </c>
      <c r="B1404" s="2">
        <v>1.180826541139254E-2</v>
      </c>
    </row>
    <row r="1405" spans="1:2" x14ac:dyDescent="0.25">
      <c r="A1405" s="28" t="s">
        <v>84</v>
      </c>
      <c r="B1405" s="2">
        <v>9.8553115730592005</v>
      </c>
    </row>
    <row r="1406" spans="1:2" x14ac:dyDescent="0.25">
      <c r="A1406" s="28" t="s">
        <v>85</v>
      </c>
      <c r="B1406" s="2">
        <v>2.5343216961884041</v>
      </c>
    </row>
    <row r="1407" spans="1:2" x14ac:dyDescent="0.25">
      <c r="A1407" s="28" t="s">
        <v>82</v>
      </c>
      <c r="B1407" s="2">
        <v>1.7921737188586042</v>
      </c>
    </row>
    <row r="1408" spans="1:2" x14ac:dyDescent="0.25">
      <c r="A1408" s="6" t="s">
        <v>241</v>
      </c>
      <c r="B1408" s="2">
        <v>9.8971541457654517</v>
      </c>
    </row>
    <row r="1409" spans="1:2" x14ac:dyDescent="0.25">
      <c r="A1409" s="28" t="s">
        <v>86</v>
      </c>
      <c r="B1409" s="2">
        <v>9.9209944142837167E-2</v>
      </c>
    </row>
    <row r="1410" spans="1:2" x14ac:dyDescent="0.25">
      <c r="A1410" s="28" t="s">
        <v>87</v>
      </c>
      <c r="B1410" s="2">
        <v>1.6626613441293073E-2</v>
      </c>
    </row>
    <row r="1411" spans="1:2" x14ac:dyDescent="0.25">
      <c r="A1411" s="28" t="s">
        <v>31</v>
      </c>
      <c r="B1411" s="2">
        <v>0.23888431185678421</v>
      </c>
    </row>
    <row r="1412" spans="1:2" x14ac:dyDescent="0.25">
      <c r="A1412" s="28" t="s">
        <v>29</v>
      </c>
      <c r="B1412" s="2">
        <v>0.22782225053222388</v>
      </c>
    </row>
    <row r="1413" spans="1:2" x14ac:dyDescent="0.25">
      <c r="A1413" s="28" t="s">
        <v>30</v>
      </c>
      <c r="B1413" s="2">
        <v>8.2195455054152045E-3</v>
      </c>
    </row>
    <row r="1414" spans="1:2" x14ac:dyDescent="0.25">
      <c r="A1414" s="28" t="s">
        <v>88</v>
      </c>
      <c r="B1414" s="2">
        <v>1.8901847115204109</v>
      </c>
    </row>
    <row r="1415" spans="1:2" x14ac:dyDescent="0.25">
      <c r="A1415" s="28" t="s">
        <v>80</v>
      </c>
      <c r="B1415" s="2">
        <v>0.10772818720195525</v>
      </c>
    </row>
    <row r="1416" spans="1:2" x14ac:dyDescent="0.25">
      <c r="A1416" s="28" t="s">
        <v>84</v>
      </c>
      <c r="B1416" s="2">
        <v>0.55224724878934484</v>
      </c>
    </row>
    <row r="1417" spans="1:2" x14ac:dyDescent="0.25">
      <c r="A1417" s="28" t="s">
        <v>85</v>
      </c>
      <c r="B1417" s="2">
        <v>5.6443431190489068</v>
      </c>
    </row>
    <row r="1418" spans="1:2" x14ac:dyDescent="0.25">
      <c r="A1418" s="28" t="s">
        <v>82</v>
      </c>
      <c r="B1418" s="2">
        <v>1.1118882137262818</v>
      </c>
    </row>
    <row r="1419" spans="1:2" x14ac:dyDescent="0.25">
      <c r="A1419" s="6" t="s">
        <v>230</v>
      </c>
      <c r="B1419" s="2">
        <v>7.6255672595723247</v>
      </c>
    </row>
    <row r="1420" spans="1:2" x14ac:dyDescent="0.25">
      <c r="A1420" s="28" t="s">
        <v>86</v>
      </c>
      <c r="B1420" s="2">
        <v>1.2106213395126001E-4</v>
      </c>
    </row>
    <row r="1421" spans="1:2" x14ac:dyDescent="0.25">
      <c r="A1421" s="28" t="s">
        <v>31</v>
      </c>
      <c r="B1421" s="2">
        <v>0.11989067131254089</v>
      </c>
    </row>
    <row r="1422" spans="1:2" x14ac:dyDescent="0.25">
      <c r="A1422" s="28" t="s">
        <v>29</v>
      </c>
      <c r="B1422" s="2">
        <v>3.0944299067029146E-4</v>
      </c>
    </row>
    <row r="1423" spans="1:2" x14ac:dyDescent="0.25">
      <c r="A1423" s="28" t="s">
        <v>30</v>
      </c>
      <c r="B1423" s="2">
        <v>3.6160664935470449E-4</v>
      </c>
    </row>
    <row r="1424" spans="1:2" x14ac:dyDescent="0.25">
      <c r="A1424" s="28" t="s">
        <v>88</v>
      </c>
      <c r="B1424" s="2">
        <v>2.4010029752021547</v>
      </c>
    </row>
    <row r="1425" spans="1:2" x14ac:dyDescent="0.25">
      <c r="A1425" s="28" t="s">
        <v>80</v>
      </c>
      <c r="B1425" s="2">
        <v>0.55403361484413505</v>
      </c>
    </row>
    <row r="1426" spans="1:2" x14ac:dyDescent="0.25">
      <c r="A1426" s="28" t="s">
        <v>84</v>
      </c>
      <c r="B1426" s="2">
        <v>1.4101728124443556</v>
      </c>
    </row>
    <row r="1427" spans="1:2" x14ac:dyDescent="0.25">
      <c r="A1427" s="28" t="s">
        <v>85</v>
      </c>
      <c r="B1427" s="2">
        <v>3.0523841648101868</v>
      </c>
    </row>
    <row r="1428" spans="1:2" x14ac:dyDescent="0.25">
      <c r="A1428" s="28" t="s">
        <v>82</v>
      </c>
      <c r="B1428" s="2">
        <v>8.7290909184975674E-2</v>
      </c>
    </row>
    <row r="1429" spans="1:2" x14ac:dyDescent="0.25">
      <c r="A1429" s="6" t="s">
        <v>19</v>
      </c>
      <c r="B1429" s="2">
        <v>7.7627610686294674E-2</v>
      </c>
    </row>
    <row r="1430" spans="1:2" x14ac:dyDescent="0.25">
      <c r="A1430" s="28" t="s">
        <v>86</v>
      </c>
      <c r="B1430" s="2">
        <v>1.0609000452030156E-3</v>
      </c>
    </row>
    <row r="1431" spans="1:2" x14ac:dyDescent="0.25">
      <c r="A1431" s="28" t="s">
        <v>87</v>
      </c>
      <c r="B1431" s="2">
        <v>1.8179020053538336E-4</v>
      </c>
    </row>
    <row r="1432" spans="1:2" x14ac:dyDescent="0.25">
      <c r="A1432" s="28" t="s">
        <v>31</v>
      </c>
      <c r="B1432" s="2">
        <v>1.5325290583606866E-3</v>
      </c>
    </row>
    <row r="1433" spans="1:2" x14ac:dyDescent="0.25">
      <c r="A1433" s="28" t="s">
        <v>29</v>
      </c>
      <c r="B1433" s="2">
        <v>1.6627213819333279E-3</v>
      </c>
    </row>
    <row r="1434" spans="1:2" x14ac:dyDescent="0.25">
      <c r="A1434" s="28" t="s">
        <v>30</v>
      </c>
      <c r="B1434" s="2">
        <v>1.410431125457755E-3</v>
      </c>
    </row>
    <row r="1435" spans="1:2" x14ac:dyDescent="0.25">
      <c r="A1435" s="28" t="s">
        <v>88</v>
      </c>
      <c r="B1435" s="2">
        <v>1.1360194416643519E-2</v>
      </c>
    </row>
    <row r="1436" spans="1:2" x14ac:dyDescent="0.25">
      <c r="A1436" s="28" t="s">
        <v>80</v>
      </c>
      <c r="B1436" s="2">
        <v>1.0662991925144867E-3</v>
      </c>
    </row>
    <row r="1437" spans="1:2" x14ac:dyDescent="0.25">
      <c r="A1437" s="28" t="s">
        <v>84</v>
      </c>
      <c r="B1437" s="2">
        <v>1.130529876141163E-2</v>
      </c>
    </row>
    <row r="1438" spans="1:2" x14ac:dyDescent="0.25">
      <c r="A1438" s="28" t="s">
        <v>85</v>
      </c>
      <c r="B1438" s="2">
        <v>4.5563822186018808E-2</v>
      </c>
    </row>
    <row r="1439" spans="1:2" x14ac:dyDescent="0.25">
      <c r="A1439" s="28" t="s">
        <v>82</v>
      </c>
      <c r="B1439" s="2">
        <v>2.4836243182160514E-3</v>
      </c>
    </row>
    <row r="1440" spans="1:2" x14ac:dyDescent="0.25">
      <c r="A1440" s="6" t="s">
        <v>243</v>
      </c>
      <c r="B1440" s="2">
        <v>21.059716761508227</v>
      </c>
    </row>
    <row r="1441" spans="1:2" x14ac:dyDescent="0.25">
      <c r="A1441" s="28" t="s">
        <v>86</v>
      </c>
      <c r="B1441" s="2">
        <v>0.36642847856568428</v>
      </c>
    </row>
    <row r="1442" spans="1:2" x14ac:dyDescent="0.25">
      <c r="A1442" s="28" t="s">
        <v>87</v>
      </c>
      <c r="B1442" s="2">
        <v>2.6898388700816289</v>
      </c>
    </row>
    <row r="1443" spans="1:2" x14ac:dyDescent="0.25">
      <c r="A1443" s="28" t="s">
        <v>31</v>
      </c>
      <c r="B1443" s="2">
        <v>1.1689068691384954</v>
      </c>
    </row>
    <row r="1444" spans="1:2" x14ac:dyDescent="0.25">
      <c r="A1444" s="28" t="s">
        <v>29</v>
      </c>
      <c r="B1444" s="2">
        <v>0.29266139444234018</v>
      </c>
    </row>
    <row r="1445" spans="1:2" x14ac:dyDescent="0.25">
      <c r="A1445" s="28" t="s">
        <v>30</v>
      </c>
      <c r="B1445" s="2">
        <v>0.61734091437331096</v>
      </c>
    </row>
    <row r="1446" spans="1:2" x14ac:dyDescent="0.25">
      <c r="A1446" s="28" t="s">
        <v>88</v>
      </c>
      <c r="B1446" s="2">
        <v>1.5412902835275177</v>
      </c>
    </row>
    <row r="1447" spans="1:2" x14ac:dyDescent="0.25">
      <c r="A1447" s="28" t="s">
        <v>80</v>
      </c>
      <c r="B1447" s="2">
        <v>0.27882015738883037</v>
      </c>
    </row>
    <row r="1448" spans="1:2" x14ac:dyDescent="0.25">
      <c r="A1448" s="28" t="s">
        <v>84</v>
      </c>
      <c r="B1448" s="2">
        <v>2.9110342985900983</v>
      </c>
    </row>
    <row r="1449" spans="1:2" x14ac:dyDescent="0.25">
      <c r="A1449" s="28" t="s">
        <v>85</v>
      </c>
      <c r="B1449" s="2">
        <v>8.1169260155740197</v>
      </c>
    </row>
    <row r="1450" spans="1:2" x14ac:dyDescent="0.25">
      <c r="A1450" s="28" t="s">
        <v>82</v>
      </c>
      <c r="B1450" s="2">
        <v>3.0764694798263021</v>
      </c>
    </row>
    <row r="1451" spans="1:2" x14ac:dyDescent="0.25">
      <c r="A1451" s="6" t="s">
        <v>245</v>
      </c>
      <c r="B1451" s="2">
        <v>6.4653413286259154</v>
      </c>
    </row>
    <row r="1452" spans="1:2" x14ac:dyDescent="0.25">
      <c r="A1452" s="28" t="s">
        <v>86</v>
      </c>
      <c r="B1452" s="2">
        <v>1.8569306282328214E-2</v>
      </c>
    </row>
    <row r="1453" spans="1:2" x14ac:dyDescent="0.25">
      <c r="A1453" s="28" t="s">
        <v>31</v>
      </c>
      <c r="B1453" s="2">
        <v>0.14460647524630654</v>
      </c>
    </row>
    <row r="1454" spans="1:2" x14ac:dyDescent="0.25">
      <c r="A1454" s="28" t="s">
        <v>29</v>
      </c>
      <c r="B1454" s="2">
        <v>1.7152427545076839E-2</v>
      </c>
    </row>
    <row r="1455" spans="1:2" x14ac:dyDescent="0.25">
      <c r="A1455" s="28" t="s">
        <v>30</v>
      </c>
      <c r="B1455" s="2">
        <v>5.2104299102122501E-3</v>
      </c>
    </row>
    <row r="1456" spans="1:2" x14ac:dyDescent="0.25">
      <c r="A1456" s="28" t="s">
        <v>88</v>
      </c>
      <c r="B1456" s="2">
        <v>2.3843967593048427</v>
      </c>
    </row>
    <row r="1457" spans="1:2" x14ac:dyDescent="0.25">
      <c r="A1457" s="28" t="s">
        <v>80</v>
      </c>
      <c r="B1457" s="2">
        <v>0.20425479028151239</v>
      </c>
    </row>
    <row r="1458" spans="1:2" x14ac:dyDescent="0.25">
      <c r="A1458" s="28" t="s">
        <v>84</v>
      </c>
      <c r="B1458" s="2">
        <v>0.51169619174577552</v>
      </c>
    </row>
    <row r="1459" spans="1:2" x14ac:dyDescent="0.25">
      <c r="A1459" s="28" t="s">
        <v>85</v>
      </c>
      <c r="B1459" s="2">
        <v>2.0475098697765102</v>
      </c>
    </row>
    <row r="1460" spans="1:2" x14ac:dyDescent="0.25">
      <c r="A1460" s="28" t="s">
        <v>82</v>
      </c>
      <c r="B1460" s="2">
        <v>1.1319450785333511</v>
      </c>
    </row>
    <row r="1461" spans="1:2" x14ac:dyDescent="0.25">
      <c r="A1461" s="6" t="s">
        <v>247</v>
      </c>
      <c r="B1461" s="2">
        <v>12.932843429650717</v>
      </c>
    </row>
    <row r="1462" spans="1:2" x14ac:dyDescent="0.25">
      <c r="A1462" s="28" t="s">
        <v>86</v>
      </c>
      <c r="B1462" s="2">
        <v>0.22641697426331919</v>
      </c>
    </row>
    <row r="1463" spans="1:2" x14ac:dyDescent="0.25">
      <c r="A1463" s="28" t="s">
        <v>87</v>
      </c>
      <c r="B1463" s="2">
        <v>0.11066460511889954</v>
      </c>
    </row>
    <row r="1464" spans="1:2" x14ac:dyDescent="0.25">
      <c r="A1464" s="28" t="s">
        <v>31</v>
      </c>
      <c r="B1464" s="2">
        <v>0.25000058912669781</v>
      </c>
    </row>
    <row r="1465" spans="1:2" x14ac:dyDescent="0.25">
      <c r="A1465" s="28" t="s">
        <v>29</v>
      </c>
      <c r="B1465" s="2">
        <v>0.22762961438629692</v>
      </c>
    </row>
    <row r="1466" spans="1:2" x14ac:dyDescent="0.25">
      <c r="A1466" s="28" t="s">
        <v>30</v>
      </c>
      <c r="B1466" s="2">
        <v>0.14803026653573084</v>
      </c>
    </row>
    <row r="1467" spans="1:2" x14ac:dyDescent="0.25">
      <c r="A1467" s="28" t="s">
        <v>88</v>
      </c>
      <c r="B1467" s="2">
        <v>2.7986340044611113</v>
      </c>
    </row>
    <row r="1468" spans="1:2" x14ac:dyDescent="0.25">
      <c r="A1468" s="28" t="s">
        <v>80</v>
      </c>
      <c r="B1468" s="2">
        <v>0.13015470215709324</v>
      </c>
    </row>
    <row r="1469" spans="1:2" x14ac:dyDescent="0.25">
      <c r="A1469" s="28" t="s">
        <v>84</v>
      </c>
      <c r="B1469" s="2">
        <v>0.86626768663236253</v>
      </c>
    </row>
    <row r="1470" spans="1:2" x14ac:dyDescent="0.25">
      <c r="A1470" s="28" t="s">
        <v>85</v>
      </c>
      <c r="B1470" s="2">
        <v>6.8066537628136938</v>
      </c>
    </row>
    <row r="1471" spans="1:2" x14ac:dyDescent="0.25">
      <c r="A1471" s="28" t="s">
        <v>82</v>
      </c>
      <c r="B1471" s="2">
        <v>1.3683912241555125</v>
      </c>
    </row>
    <row r="1472" spans="1:2" x14ac:dyDescent="0.25">
      <c r="A1472" s="6" t="s">
        <v>20</v>
      </c>
      <c r="B1472" s="2">
        <v>11.768262532560062</v>
      </c>
    </row>
    <row r="1473" spans="1:2" x14ac:dyDescent="0.25">
      <c r="A1473" s="28" t="s">
        <v>86</v>
      </c>
      <c r="B1473" s="2">
        <v>0.3028468317959731</v>
      </c>
    </row>
    <row r="1474" spans="1:2" x14ac:dyDescent="0.25">
      <c r="A1474" s="28" t="s">
        <v>31</v>
      </c>
      <c r="B1474" s="2">
        <v>0.103493824421181</v>
      </c>
    </row>
    <row r="1475" spans="1:2" x14ac:dyDescent="0.25">
      <c r="A1475" s="28" t="s">
        <v>29</v>
      </c>
      <c r="B1475" s="2">
        <v>6.952908522323506E-2</v>
      </c>
    </row>
    <row r="1476" spans="1:2" x14ac:dyDescent="0.25">
      <c r="A1476" s="28" t="s">
        <v>30</v>
      </c>
      <c r="B1476" s="2">
        <v>3.4835407486594513E-2</v>
      </c>
    </row>
    <row r="1477" spans="1:2" x14ac:dyDescent="0.25">
      <c r="A1477" s="28" t="s">
        <v>88</v>
      </c>
      <c r="B1477" s="2">
        <v>0.85216221318149199</v>
      </c>
    </row>
    <row r="1478" spans="1:2" x14ac:dyDescent="0.25">
      <c r="A1478" s="28" t="s">
        <v>80</v>
      </c>
      <c r="B1478" s="2">
        <v>4.4010306329202581E-2</v>
      </c>
    </row>
    <row r="1479" spans="1:2" x14ac:dyDescent="0.25">
      <c r="A1479" s="28" t="s">
        <v>84</v>
      </c>
      <c r="B1479" s="2">
        <v>7.8150716003695705E-2</v>
      </c>
    </row>
    <row r="1480" spans="1:2" x14ac:dyDescent="0.25">
      <c r="A1480" s="28" t="s">
        <v>85</v>
      </c>
      <c r="B1480" s="2">
        <v>9.1464746394520979</v>
      </c>
    </row>
    <row r="1481" spans="1:2" x14ac:dyDescent="0.25">
      <c r="A1481" s="28" t="s">
        <v>82</v>
      </c>
      <c r="B1481" s="2">
        <v>1.1367595086665903</v>
      </c>
    </row>
    <row r="1482" spans="1:2" x14ac:dyDescent="0.25">
      <c r="A1482" s="6" t="s">
        <v>21</v>
      </c>
      <c r="B1482" s="2">
        <v>4.5093282122340925</v>
      </c>
    </row>
    <row r="1483" spans="1:2" x14ac:dyDescent="0.25">
      <c r="A1483" s="28" t="s">
        <v>86</v>
      </c>
      <c r="B1483" s="2">
        <v>8.3986376990955909E-3</v>
      </c>
    </row>
    <row r="1484" spans="1:2" x14ac:dyDescent="0.25">
      <c r="A1484" s="28" t="s">
        <v>31</v>
      </c>
      <c r="B1484" s="2">
        <v>9.6943796431318827E-2</v>
      </c>
    </row>
    <row r="1485" spans="1:2" x14ac:dyDescent="0.25">
      <c r="A1485" s="28" t="s">
        <v>29</v>
      </c>
      <c r="B1485" s="2">
        <v>0.16504029051822991</v>
      </c>
    </row>
    <row r="1486" spans="1:2" x14ac:dyDescent="0.25">
      <c r="A1486" s="28" t="s">
        <v>30</v>
      </c>
      <c r="B1486" s="2">
        <v>6.1387872940820544E-3</v>
      </c>
    </row>
    <row r="1487" spans="1:2" x14ac:dyDescent="0.25">
      <c r="A1487" s="28" t="s">
        <v>88</v>
      </c>
      <c r="B1487" s="2">
        <v>0.71450501182010362</v>
      </c>
    </row>
    <row r="1488" spans="1:2" x14ac:dyDescent="0.25">
      <c r="A1488" s="28" t="s">
        <v>80</v>
      </c>
      <c r="B1488" s="2">
        <v>1.0352938055875708E-2</v>
      </c>
    </row>
    <row r="1489" spans="1:2" x14ac:dyDescent="0.25">
      <c r="A1489" s="28" t="s">
        <v>84</v>
      </c>
      <c r="B1489" s="2">
        <v>0.15844737527379238</v>
      </c>
    </row>
    <row r="1490" spans="1:2" x14ac:dyDescent="0.25">
      <c r="A1490" s="28" t="s">
        <v>85</v>
      </c>
      <c r="B1490" s="2">
        <v>0.86030813127749173</v>
      </c>
    </row>
    <row r="1491" spans="1:2" x14ac:dyDescent="0.25">
      <c r="A1491" s="28" t="s">
        <v>82</v>
      </c>
      <c r="B1491" s="2">
        <v>2.4891932438641025</v>
      </c>
    </row>
    <row r="1492" spans="1:2" x14ac:dyDescent="0.25">
      <c r="A1492" s="6" t="s">
        <v>22</v>
      </c>
      <c r="B1492" s="2">
        <v>1.344587905452544</v>
      </c>
    </row>
    <row r="1493" spans="1:2" x14ac:dyDescent="0.25">
      <c r="A1493" s="28" t="s">
        <v>86</v>
      </c>
      <c r="B1493" s="2">
        <v>1.1198125889828537E-2</v>
      </c>
    </row>
    <row r="1494" spans="1:2" x14ac:dyDescent="0.25">
      <c r="A1494" s="28" t="s">
        <v>87</v>
      </c>
      <c r="B1494" s="2">
        <v>8.8459093755292612E-3</v>
      </c>
    </row>
    <row r="1495" spans="1:2" x14ac:dyDescent="0.25">
      <c r="A1495" s="28" t="s">
        <v>31</v>
      </c>
      <c r="B1495" s="2">
        <v>1.6280238257891291E-2</v>
      </c>
    </row>
    <row r="1496" spans="1:2" x14ac:dyDescent="0.25">
      <c r="A1496" s="28" t="s">
        <v>29</v>
      </c>
      <c r="B1496" s="2">
        <v>8.982896562765446E-3</v>
      </c>
    </row>
    <row r="1497" spans="1:2" x14ac:dyDescent="0.25">
      <c r="A1497" s="28" t="s">
        <v>30</v>
      </c>
      <c r="B1497" s="2">
        <v>5.7845313154902813E-3</v>
      </c>
    </row>
    <row r="1498" spans="1:2" x14ac:dyDescent="0.25">
      <c r="A1498" s="28" t="s">
        <v>88</v>
      </c>
      <c r="B1498" s="2">
        <v>0.60759335708041662</v>
      </c>
    </row>
    <row r="1499" spans="1:2" x14ac:dyDescent="0.25">
      <c r="A1499" s="28" t="s">
        <v>80</v>
      </c>
      <c r="B1499" s="2">
        <v>7.1266811037514425E-3</v>
      </c>
    </row>
    <row r="1500" spans="1:2" x14ac:dyDescent="0.25">
      <c r="A1500" s="28" t="s">
        <v>84</v>
      </c>
      <c r="B1500" s="2">
        <v>9.9722147331528701E-3</v>
      </c>
    </row>
    <row r="1501" spans="1:2" x14ac:dyDescent="0.25">
      <c r="A1501" s="28" t="s">
        <v>85</v>
      </c>
      <c r="B1501" s="2">
        <v>0.52433190787221007</v>
      </c>
    </row>
    <row r="1502" spans="1:2" x14ac:dyDescent="0.25">
      <c r="A1502" s="28" t="s">
        <v>82</v>
      </c>
      <c r="B1502" s="2">
        <v>0.14447204326150809</v>
      </c>
    </row>
    <row r="1503" spans="1:2" x14ac:dyDescent="0.25">
      <c r="A1503" s="6" t="s">
        <v>25</v>
      </c>
      <c r="B1503" s="2">
        <v>3.7159352449740934</v>
      </c>
    </row>
    <row r="1504" spans="1:2" x14ac:dyDescent="0.25">
      <c r="A1504" s="28" t="s">
        <v>86</v>
      </c>
      <c r="B1504" s="2">
        <v>3.4936940419213414E-2</v>
      </c>
    </row>
    <row r="1505" spans="1:2" x14ac:dyDescent="0.25">
      <c r="A1505" s="28" t="s">
        <v>87</v>
      </c>
      <c r="B1505" s="2">
        <v>1.8966279624177615E-3</v>
      </c>
    </row>
    <row r="1506" spans="1:2" x14ac:dyDescent="0.25">
      <c r="A1506" s="28" t="s">
        <v>31</v>
      </c>
      <c r="B1506" s="2">
        <v>8.0445079432207387E-3</v>
      </c>
    </row>
    <row r="1507" spans="1:2" x14ac:dyDescent="0.25">
      <c r="A1507" s="28" t="s">
        <v>29</v>
      </c>
      <c r="B1507" s="2">
        <v>5.9735143695074039E-3</v>
      </c>
    </row>
    <row r="1508" spans="1:2" x14ac:dyDescent="0.25">
      <c r="A1508" s="28" t="s">
        <v>30</v>
      </c>
      <c r="B1508" s="2">
        <v>1.5584068583204387E-2</v>
      </c>
    </row>
    <row r="1509" spans="1:2" x14ac:dyDescent="0.25">
      <c r="A1509" s="28" t="s">
        <v>88</v>
      </c>
      <c r="B1509" s="2">
        <v>1.7847481184402825</v>
      </c>
    </row>
    <row r="1510" spans="1:2" x14ac:dyDescent="0.25">
      <c r="A1510" s="28" t="s">
        <v>80</v>
      </c>
      <c r="B1510" s="2">
        <v>3.2579837144497532E-3</v>
      </c>
    </row>
    <row r="1511" spans="1:2" x14ac:dyDescent="0.25">
      <c r="A1511" s="28" t="s">
        <v>84</v>
      </c>
      <c r="B1511" s="2">
        <v>1.7299478450646874E-2</v>
      </c>
    </row>
    <row r="1512" spans="1:2" x14ac:dyDescent="0.25">
      <c r="A1512" s="28" t="s">
        <v>85</v>
      </c>
      <c r="B1512" s="2">
        <v>1.7750491337380561</v>
      </c>
    </row>
    <row r="1513" spans="1:2" x14ac:dyDescent="0.25">
      <c r="A1513" s="28" t="s">
        <v>82</v>
      </c>
      <c r="B1513" s="2">
        <v>6.9144871353094772E-2</v>
      </c>
    </row>
    <row r="1514" spans="1:2" x14ac:dyDescent="0.25">
      <c r="A1514" s="6" t="s">
        <v>23</v>
      </c>
      <c r="B1514" s="2">
        <v>4.6712750572955546</v>
      </c>
    </row>
    <row r="1515" spans="1:2" x14ac:dyDescent="0.25">
      <c r="A1515" s="28" t="s">
        <v>86</v>
      </c>
      <c r="B1515" s="2">
        <v>2.5768823557375673E-2</v>
      </c>
    </row>
    <row r="1516" spans="1:2" x14ac:dyDescent="0.25">
      <c r="A1516" s="28" t="s">
        <v>31</v>
      </c>
      <c r="B1516" s="2">
        <v>0.31112372505782188</v>
      </c>
    </row>
    <row r="1517" spans="1:2" x14ac:dyDescent="0.25">
      <c r="A1517" s="28" t="s">
        <v>29</v>
      </c>
      <c r="B1517" s="2">
        <v>8.3995117810185312E-3</v>
      </c>
    </row>
    <row r="1518" spans="1:2" x14ac:dyDescent="0.25">
      <c r="A1518" s="28" t="s">
        <v>30</v>
      </c>
      <c r="B1518" s="2">
        <v>4.0125465578309504E-2</v>
      </c>
    </row>
    <row r="1519" spans="1:2" x14ac:dyDescent="0.25">
      <c r="A1519" s="28" t="s">
        <v>88</v>
      </c>
      <c r="B1519" s="2">
        <v>0.9967536685144438</v>
      </c>
    </row>
    <row r="1520" spans="1:2" x14ac:dyDescent="0.25">
      <c r="A1520" s="28" t="s">
        <v>80</v>
      </c>
      <c r="B1520" s="2">
        <v>2.5491865398092822E-2</v>
      </c>
    </row>
    <row r="1521" spans="1:2" x14ac:dyDescent="0.25">
      <c r="A1521" s="28" t="s">
        <v>84</v>
      </c>
      <c r="B1521" s="2">
        <v>1.7590183592026305</v>
      </c>
    </row>
    <row r="1522" spans="1:2" x14ac:dyDescent="0.25">
      <c r="A1522" s="28" t="s">
        <v>85</v>
      </c>
      <c r="B1522" s="2">
        <v>1.1658588324400632</v>
      </c>
    </row>
    <row r="1523" spans="1:2" x14ac:dyDescent="0.25">
      <c r="A1523" s="28" t="s">
        <v>82</v>
      </c>
      <c r="B1523" s="2">
        <v>0.33873480576579901</v>
      </c>
    </row>
    <row r="1524" spans="1:2" x14ac:dyDescent="0.25">
      <c r="A1524" s="6" t="s">
        <v>249</v>
      </c>
      <c r="B1524" s="2">
        <v>40.71279820875391</v>
      </c>
    </row>
    <row r="1525" spans="1:2" x14ac:dyDescent="0.25">
      <c r="A1525" s="28" t="s">
        <v>86</v>
      </c>
      <c r="B1525" s="2">
        <v>0.1210066119410111</v>
      </c>
    </row>
    <row r="1526" spans="1:2" x14ac:dyDescent="0.25">
      <c r="A1526" s="28" t="s">
        <v>87</v>
      </c>
      <c r="B1526" s="2">
        <v>3.8716595556927032E-2</v>
      </c>
    </row>
    <row r="1527" spans="1:2" x14ac:dyDescent="0.25">
      <c r="A1527" s="28" t="s">
        <v>31</v>
      </c>
      <c r="B1527" s="2">
        <v>1.2306353448243927</v>
      </c>
    </row>
    <row r="1528" spans="1:2" x14ac:dyDescent="0.25">
      <c r="A1528" s="28" t="s">
        <v>29</v>
      </c>
      <c r="B1528" s="2">
        <v>0.28880076579463138</v>
      </c>
    </row>
    <row r="1529" spans="1:2" x14ac:dyDescent="0.25">
      <c r="A1529" s="28" t="s">
        <v>30</v>
      </c>
      <c r="B1529" s="2">
        <v>0.33045238119907089</v>
      </c>
    </row>
    <row r="1530" spans="1:2" x14ac:dyDescent="0.25">
      <c r="A1530" s="28" t="s">
        <v>88</v>
      </c>
      <c r="B1530" s="2">
        <v>1.4501279123400643</v>
      </c>
    </row>
    <row r="1531" spans="1:2" x14ac:dyDescent="0.25">
      <c r="A1531" s="28" t="s">
        <v>80</v>
      </c>
      <c r="B1531" s="2">
        <v>0.45543829434674415</v>
      </c>
    </row>
    <row r="1532" spans="1:2" x14ac:dyDescent="0.25">
      <c r="A1532" s="28" t="s">
        <v>84</v>
      </c>
      <c r="B1532" s="2">
        <v>23.673075026459095</v>
      </c>
    </row>
    <row r="1533" spans="1:2" x14ac:dyDescent="0.25">
      <c r="A1533" s="28" t="s">
        <v>85</v>
      </c>
      <c r="B1533" s="2">
        <v>5.7334221384874162</v>
      </c>
    </row>
    <row r="1534" spans="1:2" x14ac:dyDescent="0.25">
      <c r="A1534" s="28" t="s">
        <v>82</v>
      </c>
      <c r="B1534" s="2">
        <v>7.3911231378045574</v>
      </c>
    </row>
    <row r="1535" spans="1:2" x14ac:dyDescent="0.25">
      <c r="A1535" s="6" t="s">
        <v>251</v>
      </c>
      <c r="B1535" s="2">
        <v>11.723173752372832</v>
      </c>
    </row>
    <row r="1536" spans="1:2" x14ac:dyDescent="0.25">
      <c r="A1536" s="28" t="s">
        <v>86</v>
      </c>
      <c r="B1536" s="2">
        <v>2.7650562604630211E-2</v>
      </c>
    </row>
    <row r="1537" spans="1:2" x14ac:dyDescent="0.25">
      <c r="A1537" s="28" t="s">
        <v>87</v>
      </c>
      <c r="B1537" s="2">
        <v>7.0243045560959727E-2</v>
      </c>
    </row>
    <row r="1538" spans="1:2" x14ac:dyDescent="0.25">
      <c r="A1538" s="28" t="s">
        <v>31</v>
      </c>
      <c r="B1538" s="2">
        <v>0.35545948699635438</v>
      </c>
    </row>
    <row r="1539" spans="1:2" x14ac:dyDescent="0.25">
      <c r="A1539" s="28" t="s">
        <v>29</v>
      </c>
      <c r="B1539" s="2">
        <v>0.41234680583921951</v>
      </c>
    </row>
    <row r="1540" spans="1:2" x14ac:dyDescent="0.25">
      <c r="A1540" s="28" t="s">
        <v>30</v>
      </c>
      <c r="B1540" s="2">
        <v>0.19241583788620287</v>
      </c>
    </row>
    <row r="1541" spans="1:2" x14ac:dyDescent="0.25">
      <c r="A1541" s="28" t="s">
        <v>88</v>
      </c>
      <c r="B1541" s="2">
        <v>3.7666514783345324</v>
      </c>
    </row>
    <row r="1542" spans="1:2" x14ac:dyDescent="0.25">
      <c r="A1542" s="28" t="s">
        <v>80</v>
      </c>
      <c r="B1542" s="2">
        <v>0.54418319481891086</v>
      </c>
    </row>
    <row r="1543" spans="1:2" x14ac:dyDescent="0.25">
      <c r="A1543" s="28" t="s">
        <v>84</v>
      </c>
      <c r="B1543" s="2">
        <v>1.2459487444700477</v>
      </c>
    </row>
    <row r="1544" spans="1:2" x14ac:dyDescent="0.25">
      <c r="A1544" s="28" t="s">
        <v>85</v>
      </c>
      <c r="B1544" s="2">
        <v>3.4196652255207431</v>
      </c>
    </row>
    <row r="1545" spans="1:2" x14ac:dyDescent="0.25">
      <c r="A1545" s="28" t="s">
        <v>82</v>
      </c>
      <c r="B1545" s="2">
        <v>1.6886093703412304</v>
      </c>
    </row>
    <row r="1546" spans="1:2" x14ac:dyDescent="0.25">
      <c r="A1546" s="6" t="s">
        <v>229</v>
      </c>
      <c r="B1546" s="2">
        <v>3.2401099417319363</v>
      </c>
    </row>
    <row r="1547" spans="1:2" x14ac:dyDescent="0.25">
      <c r="A1547" s="28" t="s">
        <v>86</v>
      </c>
      <c r="B1547" s="2">
        <v>7.0844584409539982E-3</v>
      </c>
    </row>
    <row r="1548" spans="1:2" x14ac:dyDescent="0.25">
      <c r="A1548" s="28" t="s">
        <v>87</v>
      </c>
      <c r="B1548" s="2">
        <v>1.6361953861502389E-2</v>
      </c>
    </row>
    <row r="1549" spans="1:2" x14ac:dyDescent="0.25">
      <c r="A1549" s="28" t="s">
        <v>31</v>
      </c>
      <c r="B1549" s="2">
        <v>0.28102827630032767</v>
      </c>
    </row>
    <row r="1550" spans="1:2" x14ac:dyDescent="0.25">
      <c r="A1550" s="28" t="s">
        <v>29</v>
      </c>
      <c r="B1550" s="2">
        <v>0.17131272745292128</v>
      </c>
    </row>
    <row r="1551" spans="1:2" x14ac:dyDescent="0.25">
      <c r="A1551" s="28" t="s">
        <v>30</v>
      </c>
      <c r="B1551" s="2">
        <v>0.2296160244639695</v>
      </c>
    </row>
    <row r="1552" spans="1:2" x14ac:dyDescent="0.25">
      <c r="A1552" s="28" t="s">
        <v>88</v>
      </c>
      <c r="B1552" s="2">
        <v>0.50737127249295344</v>
      </c>
    </row>
    <row r="1553" spans="1:2" x14ac:dyDescent="0.25">
      <c r="A1553" s="28" t="s">
        <v>80</v>
      </c>
      <c r="B1553" s="2">
        <v>6.2600932679653845E-2</v>
      </c>
    </row>
    <row r="1554" spans="1:2" x14ac:dyDescent="0.25">
      <c r="A1554" s="28" t="s">
        <v>84</v>
      </c>
      <c r="B1554" s="2">
        <v>0.34481304555999609</v>
      </c>
    </row>
    <row r="1555" spans="1:2" x14ac:dyDescent="0.25">
      <c r="A1555" s="28" t="s">
        <v>85</v>
      </c>
      <c r="B1555" s="2">
        <v>0.87034570922622934</v>
      </c>
    </row>
    <row r="1556" spans="1:2" x14ac:dyDescent="0.25">
      <c r="A1556" s="28" t="s">
        <v>82</v>
      </c>
      <c r="B1556" s="2">
        <v>0.74957554125342873</v>
      </c>
    </row>
    <row r="1557" spans="1:2" x14ac:dyDescent="0.25">
      <c r="A1557" s="6" t="s">
        <v>93</v>
      </c>
      <c r="B1557" s="2">
        <v>156.78312767358247</v>
      </c>
    </row>
    <row r="1558" spans="1:2" x14ac:dyDescent="0.25">
      <c r="A1558" s="28" t="s">
        <v>86</v>
      </c>
      <c r="B1558" s="2">
        <v>1.3122570580401491</v>
      </c>
    </row>
    <row r="1559" spans="1:2" x14ac:dyDescent="0.25">
      <c r="A1559" s="28" t="s">
        <v>87</v>
      </c>
      <c r="B1559" s="2">
        <v>3.3174915055712431</v>
      </c>
    </row>
    <row r="1560" spans="1:2" x14ac:dyDescent="0.25">
      <c r="A1560" s="28" t="s">
        <v>31</v>
      </c>
      <c r="B1560" s="2">
        <v>4.6208926562928081</v>
      </c>
    </row>
    <row r="1561" spans="1:2" x14ac:dyDescent="0.25">
      <c r="A1561" s="28" t="s">
        <v>29</v>
      </c>
      <c r="B1561" s="2">
        <v>2.1366196486201314</v>
      </c>
    </row>
    <row r="1562" spans="1:2" x14ac:dyDescent="0.25">
      <c r="A1562" s="28" t="s">
        <v>30</v>
      </c>
      <c r="B1562" s="2">
        <v>1.905644732664886</v>
      </c>
    </row>
    <row r="1563" spans="1:2" x14ac:dyDescent="0.25">
      <c r="A1563" s="28" t="s">
        <v>88</v>
      </c>
      <c r="B1563" s="2">
        <v>23.323720849967927</v>
      </c>
    </row>
    <row r="1564" spans="1:2" x14ac:dyDescent="0.25">
      <c r="A1564" s="28" t="s">
        <v>80</v>
      </c>
      <c r="B1564" s="2">
        <v>2.4403282129241144</v>
      </c>
    </row>
    <row r="1565" spans="1:2" x14ac:dyDescent="0.25">
      <c r="A1565" s="28" t="s">
        <v>84</v>
      </c>
      <c r="B1565" s="2">
        <v>43.404760070175605</v>
      </c>
    </row>
    <row r="1566" spans="1:2" x14ac:dyDescent="0.25">
      <c r="A1566" s="28" t="s">
        <v>85</v>
      </c>
      <c r="B1566" s="2">
        <v>51.743158168412045</v>
      </c>
    </row>
    <row r="1567" spans="1:2" x14ac:dyDescent="0.25">
      <c r="A1567" s="28" t="s">
        <v>82</v>
      </c>
      <c r="B1567" s="2">
        <v>22.578254770913553</v>
      </c>
    </row>
    <row r="1568" spans="1:2" x14ac:dyDescent="0.25">
      <c r="A1568" s="3" t="s">
        <v>87</v>
      </c>
      <c r="B1568" s="2">
        <v>396.70061043769374</v>
      </c>
    </row>
    <row r="1569" spans="1:2" x14ac:dyDescent="0.25">
      <c r="A1569" s="6" t="s">
        <v>228</v>
      </c>
      <c r="B1569" s="2">
        <v>4.2084680032637385</v>
      </c>
    </row>
    <row r="1570" spans="1:2" x14ac:dyDescent="0.25">
      <c r="A1570" s="28" t="s">
        <v>79</v>
      </c>
      <c r="B1570" s="2">
        <v>1.0344608641359091E-4</v>
      </c>
    </row>
    <row r="1571" spans="1:2" x14ac:dyDescent="0.25">
      <c r="A1571" s="28" t="s">
        <v>86</v>
      </c>
      <c r="B1571" s="2">
        <v>2.4197395868356869E-2</v>
      </c>
    </row>
    <row r="1572" spans="1:2" x14ac:dyDescent="0.25">
      <c r="A1572" s="28" t="s">
        <v>31</v>
      </c>
      <c r="B1572" s="2">
        <v>6.1783280354139611E-3</v>
      </c>
    </row>
    <row r="1573" spans="1:2" x14ac:dyDescent="0.25">
      <c r="A1573" s="28" t="s">
        <v>29</v>
      </c>
      <c r="B1573" s="2">
        <v>0.28342501652130475</v>
      </c>
    </row>
    <row r="1574" spans="1:2" x14ac:dyDescent="0.25">
      <c r="A1574" s="28" t="s">
        <v>30</v>
      </c>
      <c r="B1574" s="2">
        <v>8.2038598110551642E-2</v>
      </c>
    </row>
    <row r="1575" spans="1:2" x14ac:dyDescent="0.25">
      <c r="A1575" s="28" t="s">
        <v>88</v>
      </c>
      <c r="B1575" s="2">
        <v>1.4823734303040018E-2</v>
      </c>
    </row>
    <row r="1576" spans="1:2" x14ac:dyDescent="0.25">
      <c r="A1576" s="28" t="s">
        <v>80</v>
      </c>
      <c r="B1576" s="2">
        <v>5.6141922573987868E-2</v>
      </c>
    </row>
    <row r="1577" spans="1:2" x14ac:dyDescent="0.25">
      <c r="A1577" s="28" t="s">
        <v>84</v>
      </c>
      <c r="B1577" s="2">
        <v>1.3607495543334369</v>
      </c>
    </row>
    <row r="1578" spans="1:2" x14ac:dyDescent="0.25">
      <c r="A1578" s="28" t="s">
        <v>85</v>
      </c>
      <c r="B1578" s="2">
        <v>2.0780503197737303</v>
      </c>
    </row>
    <row r="1579" spans="1:2" x14ac:dyDescent="0.25">
      <c r="A1579" s="28" t="s">
        <v>82</v>
      </c>
      <c r="B1579" s="2">
        <v>0.30275968765750216</v>
      </c>
    </row>
    <row r="1580" spans="1:2" x14ac:dyDescent="0.25">
      <c r="A1580" s="6" t="s">
        <v>239</v>
      </c>
      <c r="B1580" s="2">
        <v>1.5101383042277567</v>
      </c>
    </row>
    <row r="1581" spans="1:2" x14ac:dyDescent="0.25">
      <c r="A1581" s="28" t="s">
        <v>79</v>
      </c>
      <c r="B1581" s="2">
        <v>2.5233430727612436E-4</v>
      </c>
    </row>
    <row r="1582" spans="1:2" x14ac:dyDescent="0.25">
      <c r="A1582" s="28" t="s">
        <v>31</v>
      </c>
      <c r="B1582" s="2">
        <v>1.1802586241580102E-2</v>
      </c>
    </row>
    <row r="1583" spans="1:2" x14ac:dyDescent="0.25">
      <c r="A1583" s="28" t="s">
        <v>29</v>
      </c>
      <c r="B1583" s="2">
        <v>5.8833217231811293E-2</v>
      </c>
    </row>
    <row r="1584" spans="1:2" x14ac:dyDescent="0.25">
      <c r="A1584" s="28" t="s">
        <v>30</v>
      </c>
      <c r="B1584" s="2">
        <v>0.42340973600012849</v>
      </c>
    </row>
    <row r="1585" spans="1:2" x14ac:dyDescent="0.25">
      <c r="A1585" s="28" t="s">
        <v>88</v>
      </c>
      <c r="B1585" s="2">
        <v>4.6712806449580396E-2</v>
      </c>
    </row>
    <row r="1586" spans="1:2" x14ac:dyDescent="0.25">
      <c r="A1586" s="28" t="s">
        <v>80</v>
      </c>
      <c r="B1586" s="2">
        <v>1.2106939600066095E-2</v>
      </c>
    </row>
    <row r="1587" spans="1:2" x14ac:dyDescent="0.25">
      <c r="A1587" s="28" t="s">
        <v>84</v>
      </c>
      <c r="B1587" s="2">
        <v>0.1818031875902795</v>
      </c>
    </row>
    <row r="1588" spans="1:2" x14ac:dyDescent="0.25">
      <c r="A1588" s="28" t="s">
        <v>85</v>
      </c>
      <c r="B1588" s="2">
        <v>0.58562296616522203</v>
      </c>
    </row>
    <row r="1589" spans="1:2" x14ac:dyDescent="0.25">
      <c r="A1589" s="28" t="s">
        <v>82</v>
      </c>
      <c r="B1589" s="2">
        <v>0.18959453064181275</v>
      </c>
    </row>
    <row r="1590" spans="1:2" x14ac:dyDescent="0.25">
      <c r="A1590" s="6" t="s">
        <v>241</v>
      </c>
      <c r="B1590" s="2">
        <v>30.79792130880254</v>
      </c>
    </row>
    <row r="1591" spans="1:2" x14ac:dyDescent="0.25">
      <c r="A1591" s="28" t="s">
        <v>79</v>
      </c>
      <c r="B1591" s="2">
        <v>2.1926347108939765</v>
      </c>
    </row>
    <row r="1592" spans="1:2" x14ac:dyDescent="0.25">
      <c r="A1592" s="28" t="s">
        <v>86</v>
      </c>
      <c r="B1592" s="2">
        <v>0.10677273883773948</v>
      </c>
    </row>
    <row r="1593" spans="1:2" x14ac:dyDescent="0.25">
      <c r="A1593" s="28" t="s">
        <v>31</v>
      </c>
      <c r="B1593" s="2">
        <v>1.0923548362334641</v>
      </c>
    </row>
    <row r="1594" spans="1:2" x14ac:dyDescent="0.25">
      <c r="A1594" s="28" t="s">
        <v>29</v>
      </c>
      <c r="B1594" s="2">
        <v>3.8572232599326579</v>
      </c>
    </row>
    <row r="1595" spans="1:2" x14ac:dyDescent="0.25">
      <c r="A1595" s="28" t="s">
        <v>30</v>
      </c>
      <c r="B1595" s="2">
        <v>2.2560598162357244</v>
      </c>
    </row>
    <row r="1596" spans="1:2" x14ac:dyDescent="0.25">
      <c r="A1596" s="28" t="s">
        <v>88</v>
      </c>
      <c r="B1596" s="2">
        <v>3.3824747688336152</v>
      </c>
    </row>
    <row r="1597" spans="1:2" x14ac:dyDescent="0.25">
      <c r="A1597" s="28" t="s">
        <v>80</v>
      </c>
      <c r="B1597" s="2">
        <v>1.3014600513700147</v>
      </c>
    </row>
    <row r="1598" spans="1:2" x14ac:dyDescent="0.25">
      <c r="A1598" s="28" t="s">
        <v>84</v>
      </c>
      <c r="B1598" s="2">
        <v>4.5196560048893133</v>
      </c>
    </row>
    <row r="1599" spans="1:2" x14ac:dyDescent="0.25">
      <c r="A1599" s="28" t="s">
        <v>85</v>
      </c>
      <c r="B1599" s="2">
        <v>9.8717967723062294</v>
      </c>
    </row>
    <row r="1600" spans="1:2" x14ac:dyDescent="0.25">
      <c r="A1600" s="28" t="s">
        <v>82</v>
      </c>
      <c r="B1600" s="2">
        <v>2.2174883492698036</v>
      </c>
    </row>
    <row r="1601" spans="1:2" x14ac:dyDescent="0.25">
      <c r="A1601" s="6" t="s">
        <v>53</v>
      </c>
      <c r="B1601" s="2">
        <v>7.2900994065190874</v>
      </c>
    </row>
    <row r="1602" spans="1:2" x14ac:dyDescent="0.25">
      <c r="A1602" s="28" t="s">
        <v>79</v>
      </c>
      <c r="B1602" s="2">
        <v>0.14948464000840386</v>
      </c>
    </row>
    <row r="1603" spans="1:2" x14ac:dyDescent="0.25">
      <c r="A1603" s="28" t="s">
        <v>86</v>
      </c>
      <c r="B1603" s="2">
        <v>1.0298386577214041E-4</v>
      </c>
    </row>
    <row r="1604" spans="1:2" x14ac:dyDescent="0.25">
      <c r="A1604" s="28" t="s">
        <v>31</v>
      </c>
      <c r="B1604" s="2">
        <v>0.20008220907226795</v>
      </c>
    </row>
    <row r="1605" spans="1:2" x14ac:dyDescent="0.25">
      <c r="A1605" s="28" t="s">
        <v>29</v>
      </c>
      <c r="B1605" s="2">
        <v>0.49226397900570629</v>
      </c>
    </row>
    <row r="1606" spans="1:2" x14ac:dyDescent="0.25">
      <c r="A1606" s="28" t="s">
        <v>30</v>
      </c>
      <c r="B1606" s="2">
        <v>0.22585914108483779</v>
      </c>
    </row>
    <row r="1607" spans="1:2" x14ac:dyDescent="0.25">
      <c r="A1607" s="28" t="s">
        <v>80</v>
      </c>
      <c r="B1607" s="2">
        <v>9.4975265038212159E-2</v>
      </c>
    </row>
    <row r="1608" spans="1:2" x14ac:dyDescent="0.25">
      <c r="A1608" s="28" t="s">
        <v>84</v>
      </c>
      <c r="B1608" s="2">
        <v>1.2263201998330009</v>
      </c>
    </row>
    <row r="1609" spans="1:2" x14ac:dyDescent="0.25">
      <c r="A1609" s="28" t="s">
        <v>85</v>
      </c>
      <c r="B1609" s="2">
        <v>1.2798878155696416</v>
      </c>
    </row>
    <row r="1610" spans="1:2" x14ac:dyDescent="0.25">
      <c r="A1610" s="28" t="s">
        <v>82</v>
      </c>
      <c r="B1610" s="2">
        <v>3.6211231730412448</v>
      </c>
    </row>
    <row r="1611" spans="1:2" x14ac:dyDescent="0.25">
      <c r="A1611" s="6" t="s">
        <v>230</v>
      </c>
      <c r="B1611" s="2">
        <v>51.599805489802883</v>
      </c>
    </row>
    <row r="1612" spans="1:2" x14ac:dyDescent="0.25">
      <c r="A1612" s="28" t="s">
        <v>79</v>
      </c>
      <c r="B1612" s="2">
        <v>1.9945918371114279E-3</v>
      </c>
    </row>
    <row r="1613" spans="1:2" x14ac:dyDescent="0.25">
      <c r="A1613" s="28" t="s">
        <v>86</v>
      </c>
      <c r="B1613" s="2">
        <v>4.439498432848998E-3</v>
      </c>
    </row>
    <row r="1614" spans="1:2" x14ac:dyDescent="0.25">
      <c r="A1614" s="28" t="s">
        <v>31</v>
      </c>
      <c r="B1614" s="2">
        <v>4.1187280383895049</v>
      </c>
    </row>
    <row r="1615" spans="1:2" x14ac:dyDescent="0.25">
      <c r="A1615" s="28" t="s">
        <v>29</v>
      </c>
      <c r="B1615" s="2">
        <v>8.6956823672602752</v>
      </c>
    </row>
    <row r="1616" spans="1:2" x14ac:dyDescent="0.25">
      <c r="A1616" s="28" t="s">
        <v>30</v>
      </c>
      <c r="B1616" s="2">
        <v>9.8291965154560934</v>
      </c>
    </row>
    <row r="1617" spans="1:2" x14ac:dyDescent="0.25">
      <c r="A1617" s="28" t="s">
        <v>88</v>
      </c>
      <c r="B1617" s="2">
        <v>4.8379151180818099</v>
      </c>
    </row>
    <row r="1618" spans="1:2" x14ac:dyDescent="0.25">
      <c r="A1618" s="28" t="s">
        <v>80</v>
      </c>
      <c r="B1618" s="2">
        <v>0.10739302022111617</v>
      </c>
    </row>
    <row r="1619" spans="1:2" x14ac:dyDescent="0.25">
      <c r="A1619" s="28" t="s">
        <v>84</v>
      </c>
      <c r="B1619" s="2">
        <v>10.577665582891138</v>
      </c>
    </row>
    <row r="1620" spans="1:2" x14ac:dyDescent="0.25">
      <c r="A1620" s="28" t="s">
        <v>85</v>
      </c>
      <c r="B1620" s="2">
        <v>5.988688088091112</v>
      </c>
    </row>
    <row r="1621" spans="1:2" x14ac:dyDescent="0.25">
      <c r="A1621" s="28" t="s">
        <v>82</v>
      </c>
      <c r="B1621" s="2">
        <v>7.4381026691418795</v>
      </c>
    </row>
    <row r="1622" spans="1:2" x14ac:dyDescent="0.25">
      <c r="A1622" s="6" t="s">
        <v>19</v>
      </c>
      <c r="B1622" s="2">
        <v>0.88927624339057165</v>
      </c>
    </row>
    <row r="1623" spans="1:2" x14ac:dyDescent="0.25">
      <c r="A1623" s="28" t="s">
        <v>79</v>
      </c>
      <c r="B1623" s="2">
        <v>1.9874260043716552E-2</v>
      </c>
    </row>
    <row r="1624" spans="1:2" x14ac:dyDescent="0.25">
      <c r="A1624" s="28" t="s">
        <v>86</v>
      </c>
      <c r="B1624" s="2">
        <v>3.5597906665575389E-3</v>
      </c>
    </row>
    <row r="1625" spans="1:2" x14ac:dyDescent="0.25">
      <c r="A1625" s="28" t="s">
        <v>31</v>
      </c>
      <c r="B1625" s="2">
        <v>4.432646209801128E-3</v>
      </c>
    </row>
    <row r="1626" spans="1:2" x14ac:dyDescent="0.25">
      <c r="A1626" s="28" t="s">
        <v>29</v>
      </c>
      <c r="B1626" s="2">
        <v>0.76675441320019389</v>
      </c>
    </row>
    <row r="1627" spans="1:2" x14ac:dyDescent="0.25">
      <c r="A1627" s="28" t="s">
        <v>30</v>
      </c>
      <c r="B1627" s="2">
        <v>6.0589979560228997E-3</v>
      </c>
    </row>
    <row r="1628" spans="1:2" x14ac:dyDescent="0.25">
      <c r="A1628" s="28" t="s">
        <v>88</v>
      </c>
      <c r="B1628" s="2">
        <v>8.7216205734052688E-3</v>
      </c>
    </row>
    <row r="1629" spans="1:2" x14ac:dyDescent="0.25">
      <c r="A1629" s="28" t="s">
        <v>80</v>
      </c>
      <c r="B1629" s="2">
        <v>9.5135279912260612E-4</v>
      </c>
    </row>
    <row r="1630" spans="1:2" x14ac:dyDescent="0.25">
      <c r="A1630" s="28" t="s">
        <v>84</v>
      </c>
      <c r="B1630" s="2">
        <v>1.0997550751444209E-3</v>
      </c>
    </row>
    <row r="1631" spans="1:2" x14ac:dyDescent="0.25">
      <c r="A1631" s="28" t="s">
        <v>85</v>
      </c>
      <c r="B1631" s="2">
        <v>6.5308587978408258E-2</v>
      </c>
    </row>
    <row r="1632" spans="1:2" x14ac:dyDescent="0.25">
      <c r="A1632" s="28" t="s">
        <v>82</v>
      </c>
      <c r="B1632" s="2">
        <v>1.2514818888199081E-2</v>
      </c>
    </row>
    <row r="1633" spans="1:2" x14ac:dyDescent="0.25">
      <c r="A1633" s="6" t="s">
        <v>243</v>
      </c>
      <c r="B1633" s="2">
        <v>4.7230244990105872</v>
      </c>
    </row>
    <row r="1634" spans="1:2" x14ac:dyDescent="0.25">
      <c r="A1634" s="28" t="s">
        <v>79</v>
      </c>
      <c r="B1634" s="2">
        <v>1.9040809227566409E-4</v>
      </c>
    </row>
    <row r="1635" spans="1:2" x14ac:dyDescent="0.25">
      <c r="A1635" s="28" t="s">
        <v>86</v>
      </c>
      <c r="B1635" s="2">
        <v>1.5357890470480895E-4</v>
      </c>
    </row>
    <row r="1636" spans="1:2" x14ac:dyDescent="0.25">
      <c r="A1636" s="28" t="s">
        <v>31</v>
      </c>
      <c r="B1636" s="2">
        <v>0.10273985980796606</v>
      </c>
    </row>
    <row r="1637" spans="1:2" x14ac:dyDescent="0.25">
      <c r="A1637" s="28" t="s">
        <v>29</v>
      </c>
      <c r="B1637" s="2">
        <v>0.21354391968863887</v>
      </c>
    </row>
    <row r="1638" spans="1:2" x14ac:dyDescent="0.25">
      <c r="A1638" s="28" t="s">
        <v>30</v>
      </c>
      <c r="B1638" s="2">
        <v>3.4059256738724342E-2</v>
      </c>
    </row>
    <row r="1639" spans="1:2" x14ac:dyDescent="0.25">
      <c r="A1639" s="28" t="s">
        <v>88</v>
      </c>
      <c r="B1639" s="2">
        <v>0.26003899472038106</v>
      </c>
    </row>
    <row r="1640" spans="1:2" x14ac:dyDescent="0.25">
      <c r="A1640" s="28" t="s">
        <v>84</v>
      </c>
      <c r="B1640" s="2">
        <v>1.015655022710338</v>
      </c>
    </row>
    <row r="1641" spans="1:2" x14ac:dyDescent="0.25">
      <c r="A1641" s="28" t="s">
        <v>85</v>
      </c>
      <c r="B1641" s="2">
        <v>1.9261223340661777</v>
      </c>
    </row>
    <row r="1642" spans="1:2" x14ac:dyDescent="0.25">
      <c r="A1642" s="28" t="s">
        <v>82</v>
      </c>
      <c r="B1642" s="2">
        <v>1.1705211242813809</v>
      </c>
    </row>
    <row r="1643" spans="1:2" x14ac:dyDescent="0.25">
      <c r="A1643" s="6" t="s">
        <v>52</v>
      </c>
      <c r="B1643" s="2">
        <v>9.3336572788926588</v>
      </c>
    </row>
    <row r="1644" spans="1:2" x14ac:dyDescent="0.25">
      <c r="A1644" s="28" t="s">
        <v>79</v>
      </c>
      <c r="B1644" s="2">
        <v>1.1813439923026395E-2</v>
      </c>
    </row>
    <row r="1645" spans="1:2" x14ac:dyDescent="0.25">
      <c r="A1645" s="28" t="s">
        <v>86</v>
      </c>
      <c r="B1645" s="2">
        <v>9.5904407606928633E-3</v>
      </c>
    </row>
    <row r="1646" spans="1:2" x14ac:dyDescent="0.25">
      <c r="A1646" s="28" t="s">
        <v>31</v>
      </c>
      <c r="B1646" s="2">
        <v>9.0059256037633567E-2</v>
      </c>
    </row>
    <row r="1647" spans="1:2" x14ac:dyDescent="0.25">
      <c r="A1647" s="28" t="s">
        <v>29</v>
      </c>
      <c r="B1647" s="2">
        <v>0.65517773570976445</v>
      </c>
    </row>
    <row r="1648" spans="1:2" x14ac:dyDescent="0.25">
      <c r="A1648" s="28" t="s">
        <v>30</v>
      </c>
      <c r="B1648" s="2">
        <v>1.6726451904180868</v>
      </c>
    </row>
    <row r="1649" spans="1:2" x14ac:dyDescent="0.25">
      <c r="A1649" s="28" t="s">
        <v>88</v>
      </c>
      <c r="B1649" s="2">
        <v>0.14052459810582635</v>
      </c>
    </row>
    <row r="1650" spans="1:2" x14ac:dyDescent="0.25">
      <c r="A1650" s="28" t="s">
        <v>80</v>
      </c>
      <c r="B1650" s="2">
        <v>1.8710270267798267E-2</v>
      </c>
    </row>
    <row r="1651" spans="1:2" x14ac:dyDescent="0.25">
      <c r="A1651" s="28" t="s">
        <v>84</v>
      </c>
      <c r="B1651" s="2">
        <v>7.1063104428608165E-2</v>
      </c>
    </row>
    <row r="1652" spans="1:2" x14ac:dyDescent="0.25">
      <c r="A1652" s="28" t="s">
        <v>85</v>
      </c>
      <c r="B1652" s="2">
        <v>4.4425694418211465</v>
      </c>
    </row>
    <row r="1653" spans="1:2" x14ac:dyDescent="0.25">
      <c r="A1653" s="28" t="s">
        <v>82</v>
      </c>
      <c r="B1653" s="2">
        <v>2.2215038014200754</v>
      </c>
    </row>
    <row r="1654" spans="1:2" x14ac:dyDescent="0.25">
      <c r="A1654" s="6" t="s">
        <v>245</v>
      </c>
      <c r="B1654" s="2">
        <v>11.746851387589778</v>
      </c>
    </row>
    <row r="1655" spans="1:2" x14ac:dyDescent="0.25">
      <c r="A1655" s="28" t="s">
        <v>79</v>
      </c>
      <c r="B1655" s="2">
        <v>5.8038501682844447E-2</v>
      </c>
    </row>
    <row r="1656" spans="1:2" x14ac:dyDescent="0.25">
      <c r="A1656" s="28" t="s">
        <v>31</v>
      </c>
      <c r="B1656" s="2">
        <v>0.25269193905460491</v>
      </c>
    </row>
    <row r="1657" spans="1:2" x14ac:dyDescent="0.25">
      <c r="A1657" s="28" t="s">
        <v>29</v>
      </c>
      <c r="B1657" s="2">
        <v>1.3036893545174078</v>
      </c>
    </row>
    <row r="1658" spans="1:2" x14ac:dyDescent="0.25">
      <c r="A1658" s="28" t="s">
        <v>30</v>
      </c>
      <c r="B1658" s="2">
        <v>0.45055595303526413</v>
      </c>
    </row>
    <row r="1659" spans="1:2" x14ac:dyDescent="0.25">
      <c r="A1659" s="28" t="s">
        <v>88</v>
      </c>
      <c r="B1659" s="2">
        <v>1.4992526017375025</v>
      </c>
    </row>
    <row r="1660" spans="1:2" x14ac:dyDescent="0.25">
      <c r="A1660" s="28" t="s">
        <v>80</v>
      </c>
      <c r="B1660" s="2">
        <v>0.30496910723232473</v>
      </c>
    </row>
    <row r="1661" spans="1:2" x14ac:dyDescent="0.25">
      <c r="A1661" s="28" t="s">
        <v>84</v>
      </c>
      <c r="B1661" s="2">
        <v>0.50645038436884815</v>
      </c>
    </row>
    <row r="1662" spans="1:2" x14ac:dyDescent="0.25">
      <c r="A1662" s="28" t="s">
        <v>85</v>
      </c>
      <c r="B1662" s="2">
        <v>6.535382662487633</v>
      </c>
    </row>
    <row r="1663" spans="1:2" x14ac:dyDescent="0.25">
      <c r="A1663" s="28" t="s">
        <v>82</v>
      </c>
      <c r="B1663" s="2">
        <v>0.83582088347334982</v>
      </c>
    </row>
    <row r="1664" spans="1:2" x14ac:dyDescent="0.25">
      <c r="A1664" s="6" t="s">
        <v>247</v>
      </c>
      <c r="B1664" s="2">
        <v>5.9929438787189451</v>
      </c>
    </row>
    <row r="1665" spans="1:2" x14ac:dyDescent="0.25">
      <c r="A1665" s="28" t="s">
        <v>79</v>
      </c>
      <c r="B1665" s="2">
        <v>1.9759880398102253E-2</v>
      </c>
    </row>
    <row r="1666" spans="1:2" x14ac:dyDescent="0.25">
      <c r="A1666" s="28" t="s">
        <v>86</v>
      </c>
      <c r="B1666" s="2">
        <v>4.808792075767376E-3</v>
      </c>
    </row>
    <row r="1667" spans="1:2" x14ac:dyDescent="0.25">
      <c r="A1667" s="28" t="s">
        <v>31</v>
      </c>
      <c r="B1667" s="2">
        <v>0.15000376315826436</v>
      </c>
    </row>
    <row r="1668" spans="1:2" x14ac:dyDescent="0.25">
      <c r="A1668" s="28" t="s">
        <v>29</v>
      </c>
      <c r="B1668" s="2">
        <v>0.26322085452484956</v>
      </c>
    </row>
    <row r="1669" spans="1:2" x14ac:dyDescent="0.25">
      <c r="A1669" s="28" t="s">
        <v>30</v>
      </c>
      <c r="B1669" s="2">
        <v>0.24938674061683719</v>
      </c>
    </row>
    <row r="1670" spans="1:2" x14ac:dyDescent="0.25">
      <c r="A1670" s="28" t="s">
        <v>88</v>
      </c>
      <c r="B1670" s="2">
        <v>0.3645138688697403</v>
      </c>
    </row>
    <row r="1671" spans="1:2" x14ac:dyDescent="0.25">
      <c r="A1671" s="28" t="s">
        <v>80</v>
      </c>
      <c r="B1671" s="2">
        <v>0.56755328737607491</v>
      </c>
    </row>
    <row r="1672" spans="1:2" x14ac:dyDescent="0.25">
      <c r="A1672" s="28" t="s">
        <v>84</v>
      </c>
      <c r="B1672" s="2">
        <v>0.29723524411613783</v>
      </c>
    </row>
    <row r="1673" spans="1:2" x14ac:dyDescent="0.25">
      <c r="A1673" s="28" t="s">
        <v>85</v>
      </c>
      <c r="B1673" s="2">
        <v>3.6526793939678224</v>
      </c>
    </row>
    <row r="1674" spans="1:2" x14ac:dyDescent="0.25">
      <c r="A1674" s="28" t="s">
        <v>82</v>
      </c>
      <c r="B1674" s="2">
        <v>0.42378205361534838</v>
      </c>
    </row>
    <row r="1675" spans="1:2" x14ac:dyDescent="0.25">
      <c r="A1675" s="6" t="s">
        <v>21</v>
      </c>
      <c r="B1675" s="2">
        <v>11.279142152894163</v>
      </c>
    </row>
    <row r="1676" spans="1:2" x14ac:dyDescent="0.25">
      <c r="A1676" s="28" t="s">
        <v>79</v>
      </c>
      <c r="B1676" s="2">
        <v>8.1044544554589731E-2</v>
      </c>
    </row>
    <row r="1677" spans="1:2" x14ac:dyDescent="0.25">
      <c r="A1677" s="28" t="s">
        <v>86</v>
      </c>
      <c r="B1677" s="2">
        <v>1.2628186034746094E-2</v>
      </c>
    </row>
    <row r="1678" spans="1:2" x14ac:dyDescent="0.25">
      <c r="A1678" s="28" t="s">
        <v>31</v>
      </c>
      <c r="B1678" s="2">
        <v>0.35829381994317783</v>
      </c>
    </row>
    <row r="1679" spans="1:2" x14ac:dyDescent="0.25">
      <c r="A1679" s="28" t="s">
        <v>29</v>
      </c>
      <c r="B1679" s="2">
        <v>0.35645657369510342</v>
      </c>
    </row>
    <row r="1680" spans="1:2" x14ac:dyDescent="0.25">
      <c r="A1680" s="28" t="s">
        <v>30</v>
      </c>
      <c r="B1680" s="2">
        <v>0.81897937075573002</v>
      </c>
    </row>
    <row r="1681" spans="1:2" x14ac:dyDescent="0.25">
      <c r="A1681" s="28" t="s">
        <v>88</v>
      </c>
      <c r="B1681" s="2">
        <v>1.8660481140206768</v>
      </c>
    </row>
    <row r="1682" spans="1:2" x14ac:dyDescent="0.25">
      <c r="A1682" s="28" t="s">
        <v>80</v>
      </c>
      <c r="B1682" s="2">
        <v>0.76659267286598287</v>
      </c>
    </row>
    <row r="1683" spans="1:2" x14ac:dyDescent="0.25">
      <c r="A1683" s="28" t="s">
        <v>84</v>
      </c>
      <c r="B1683" s="2">
        <v>2.3542908771476543</v>
      </c>
    </row>
    <row r="1684" spans="1:2" x14ac:dyDescent="0.25">
      <c r="A1684" s="28" t="s">
        <v>85</v>
      </c>
      <c r="B1684" s="2">
        <v>2.0601312053711425</v>
      </c>
    </row>
    <row r="1685" spans="1:2" x14ac:dyDescent="0.25">
      <c r="A1685" s="28" t="s">
        <v>82</v>
      </c>
      <c r="B1685" s="2">
        <v>2.6046767885053601</v>
      </c>
    </row>
    <row r="1686" spans="1:2" x14ac:dyDescent="0.25">
      <c r="A1686" s="6" t="s">
        <v>22</v>
      </c>
      <c r="B1686" s="2">
        <v>0.79826266211900276</v>
      </c>
    </row>
    <row r="1687" spans="1:2" x14ac:dyDescent="0.25">
      <c r="A1687" s="28" t="s">
        <v>86</v>
      </c>
      <c r="B1687" s="2">
        <v>3.9339123488113525E-3</v>
      </c>
    </row>
    <row r="1688" spans="1:2" x14ac:dyDescent="0.25">
      <c r="A1688" s="28" t="s">
        <v>31</v>
      </c>
      <c r="B1688" s="2">
        <v>2.5177183882517406E-3</v>
      </c>
    </row>
    <row r="1689" spans="1:2" x14ac:dyDescent="0.25">
      <c r="A1689" s="28" t="s">
        <v>29</v>
      </c>
      <c r="B1689" s="2">
        <v>7.1263810896836741E-2</v>
      </c>
    </row>
    <row r="1690" spans="1:2" x14ac:dyDescent="0.25">
      <c r="A1690" s="28" t="s">
        <v>30</v>
      </c>
      <c r="B1690" s="2">
        <v>1.8744861585097489E-2</v>
      </c>
    </row>
    <row r="1691" spans="1:2" x14ac:dyDescent="0.25">
      <c r="A1691" s="28" t="s">
        <v>88</v>
      </c>
      <c r="B1691" s="2">
        <v>0.10844648410923449</v>
      </c>
    </row>
    <row r="1692" spans="1:2" x14ac:dyDescent="0.25">
      <c r="A1692" s="28" t="s">
        <v>80</v>
      </c>
      <c r="B1692" s="2">
        <v>2.8343533065413144E-3</v>
      </c>
    </row>
    <row r="1693" spans="1:2" x14ac:dyDescent="0.25">
      <c r="A1693" s="28" t="s">
        <v>84</v>
      </c>
      <c r="B1693" s="2">
        <v>4.7257208557967799E-3</v>
      </c>
    </row>
    <row r="1694" spans="1:2" x14ac:dyDescent="0.25">
      <c r="A1694" s="28" t="s">
        <v>85</v>
      </c>
      <c r="B1694" s="2">
        <v>0.58249863685873138</v>
      </c>
    </row>
    <row r="1695" spans="1:2" x14ac:dyDescent="0.25">
      <c r="A1695" s="28" t="s">
        <v>82</v>
      </c>
      <c r="B1695" s="2">
        <v>3.2971637697014875E-3</v>
      </c>
    </row>
    <row r="1696" spans="1:2" x14ac:dyDescent="0.25">
      <c r="A1696" s="6" t="s">
        <v>25</v>
      </c>
      <c r="B1696" s="2">
        <v>30.734074582936177</v>
      </c>
    </row>
    <row r="1697" spans="1:2" x14ac:dyDescent="0.25">
      <c r="A1697" s="28" t="s">
        <v>79</v>
      </c>
      <c r="B1697" s="2">
        <v>0.13750486888543534</v>
      </c>
    </row>
    <row r="1698" spans="1:2" x14ac:dyDescent="0.25">
      <c r="A1698" s="28" t="s">
        <v>86</v>
      </c>
      <c r="B1698" s="2">
        <v>1.7677898088584876E-3</v>
      </c>
    </row>
    <row r="1699" spans="1:2" x14ac:dyDescent="0.25">
      <c r="A1699" s="28" t="s">
        <v>31</v>
      </c>
      <c r="B1699" s="2">
        <v>4.9979276674353654</v>
      </c>
    </row>
    <row r="1700" spans="1:2" x14ac:dyDescent="0.25">
      <c r="A1700" s="28" t="s">
        <v>29</v>
      </c>
      <c r="B1700" s="2">
        <v>2.8968837645445999</v>
      </c>
    </row>
    <row r="1701" spans="1:2" x14ac:dyDescent="0.25">
      <c r="A1701" s="28" t="s">
        <v>30</v>
      </c>
      <c r="B1701" s="2">
        <v>6.2148819327177929</v>
      </c>
    </row>
    <row r="1702" spans="1:2" x14ac:dyDescent="0.25">
      <c r="A1702" s="28" t="s">
        <v>88</v>
      </c>
      <c r="B1702" s="2">
        <v>7.9969939727545114</v>
      </c>
    </row>
    <row r="1703" spans="1:2" x14ac:dyDescent="0.25">
      <c r="A1703" s="28" t="s">
        <v>80</v>
      </c>
      <c r="B1703" s="2">
        <v>2.9334526807695067E-2</v>
      </c>
    </row>
    <row r="1704" spans="1:2" x14ac:dyDescent="0.25">
      <c r="A1704" s="28" t="s">
        <v>84</v>
      </c>
      <c r="B1704" s="2">
        <v>2.0085667171336414</v>
      </c>
    </row>
    <row r="1705" spans="1:2" x14ac:dyDescent="0.25">
      <c r="A1705" s="28" t="s">
        <v>85</v>
      </c>
      <c r="B1705" s="2">
        <v>5.1204150773699961</v>
      </c>
    </row>
    <row r="1706" spans="1:2" x14ac:dyDescent="0.25">
      <c r="A1706" s="28" t="s">
        <v>82</v>
      </c>
      <c r="B1706" s="2">
        <v>1.3297982654782792</v>
      </c>
    </row>
    <row r="1707" spans="1:2" x14ac:dyDescent="0.25">
      <c r="A1707" s="6" t="s">
        <v>23</v>
      </c>
      <c r="B1707" s="2">
        <v>2.0985973119000967</v>
      </c>
    </row>
    <row r="1708" spans="1:2" x14ac:dyDescent="0.25">
      <c r="A1708" s="28" t="s">
        <v>79</v>
      </c>
      <c r="B1708" s="2">
        <v>1.3634638764835609E-2</v>
      </c>
    </row>
    <row r="1709" spans="1:2" x14ac:dyDescent="0.25">
      <c r="A1709" s="28" t="s">
        <v>86</v>
      </c>
      <c r="B1709" s="2">
        <v>3.9289450951378105E-3</v>
      </c>
    </row>
    <row r="1710" spans="1:2" x14ac:dyDescent="0.25">
      <c r="A1710" s="28" t="s">
        <v>31</v>
      </c>
      <c r="B1710" s="2">
        <v>1.1260860345107943E-2</v>
      </c>
    </row>
    <row r="1711" spans="1:2" x14ac:dyDescent="0.25">
      <c r="A1711" s="28" t="s">
        <v>29</v>
      </c>
      <c r="B1711" s="2">
        <v>8.9143283486770655E-2</v>
      </c>
    </row>
    <row r="1712" spans="1:2" x14ac:dyDescent="0.25">
      <c r="A1712" s="28" t="s">
        <v>30</v>
      </c>
      <c r="B1712" s="2">
        <v>9.6363929186811526E-2</v>
      </c>
    </row>
    <row r="1713" spans="1:2" x14ac:dyDescent="0.25">
      <c r="A1713" s="28" t="s">
        <v>88</v>
      </c>
      <c r="B1713" s="2">
        <v>9.8702201805601231E-3</v>
      </c>
    </row>
    <row r="1714" spans="1:2" x14ac:dyDescent="0.25">
      <c r="A1714" s="28" t="s">
        <v>80</v>
      </c>
      <c r="B1714" s="2">
        <v>0.14883045976118162</v>
      </c>
    </row>
    <row r="1715" spans="1:2" x14ac:dyDescent="0.25">
      <c r="A1715" s="28" t="s">
        <v>84</v>
      </c>
      <c r="B1715" s="2">
        <v>0.79575562851853265</v>
      </c>
    </row>
    <row r="1716" spans="1:2" x14ac:dyDescent="0.25">
      <c r="A1716" s="28" t="s">
        <v>85</v>
      </c>
      <c r="B1716" s="2">
        <v>0.80575858587328342</v>
      </c>
    </row>
    <row r="1717" spans="1:2" x14ac:dyDescent="0.25">
      <c r="A1717" s="28" t="s">
        <v>82</v>
      </c>
      <c r="B1717" s="2">
        <v>0.12405076068787523</v>
      </c>
    </row>
    <row r="1718" spans="1:2" x14ac:dyDescent="0.25">
      <c r="A1718" s="6" t="s">
        <v>249</v>
      </c>
      <c r="B1718" s="2">
        <v>9.591059231882511</v>
      </c>
    </row>
    <row r="1719" spans="1:2" x14ac:dyDescent="0.25">
      <c r="A1719" s="28" t="s">
        <v>79</v>
      </c>
      <c r="B1719" s="2">
        <v>6.4486525843794301E-2</v>
      </c>
    </row>
    <row r="1720" spans="1:2" x14ac:dyDescent="0.25">
      <c r="A1720" s="28" t="s">
        <v>86</v>
      </c>
      <c r="B1720" s="2">
        <v>1.0269499451391606E-3</v>
      </c>
    </row>
    <row r="1721" spans="1:2" x14ac:dyDescent="0.25">
      <c r="A1721" s="28" t="s">
        <v>31</v>
      </c>
      <c r="B1721" s="2">
        <v>0.13379919754454786</v>
      </c>
    </row>
    <row r="1722" spans="1:2" x14ac:dyDescent="0.25">
      <c r="A1722" s="28" t="s">
        <v>29</v>
      </c>
      <c r="B1722" s="2">
        <v>0.66608205676232146</v>
      </c>
    </row>
    <row r="1723" spans="1:2" x14ac:dyDescent="0.25">
      <c r="A1723" s="28" t="s">
        <v>30</v>
      </c>
      <c r="B1723" s="2">
        <v>0.61140625385075043</v>
      </c>
    </row>
    <row r="1724" spans="1:2" x14ac:dyDescent="0.25">
      <c r="A1724" s="28" t="s">
        <v>88</v>
      </c>
      <c r="B1724" s="2">
        <v>0.46740157312693098</v>
      </c>
    </row>
    <row r="1725" spans="1:2" x14ac:dyDescent="0.25">
      <c r="A1725" s="28" t="s">
        <v>80</v>
      </c>
      <c r="B1725" s="2">
        <v>0.60195861267549855</v>
      </c>
    </row>
    <row r="1726" spans="1:2" x14ac:dyDescent="0.25">
      <c r="A1726" s="28" t="s">
        <v>84</v>
      </c>
      <c r="B1726" s="2">
        <v>3.6483902561467452</v>
      </c>
    </row>
    <row r="1727" spans="1:2" x14ac:dyDescent="0.25">
      <c r="A1727" s="28" t="s">
        <v>85</v>
      </c>
      <c r="B1727" s="2">
        <v>2.7301158747690968</v>
      </c>
    </row>
    <row r="1728" spans="1:2" x14ac:dyDescent="0.25">
      <c r="A1728" s="28" t="s">
        <v>82</v>
      </c>
      <c r="B1728" s="2">
        <v>0.66639193121768547</v>
      </c>
    </row>
    <row r="1729" spans="1:2" x14ac:dyDescent="0.25">
      <c r="A1729" s="6" t="s">
        <v>251</v>
      </c>
      <c r="B1729" s="2">
        <v>8.1072119634988216</v>
      </c>
    </row>
    <row r="1730" spans="1:2" x14ac:dyDescent="0.25">
      <c r="A1730" s="28" t="s">
        <v>79</v>
      </c>
      <c r="B1730" s="2">
        <v>5.1160900604004987E-2</v>
      </c>
    </row>
    <row r="1731" spans="1:2" x14ac:dyDescent="0.25">
      <c r="A1731" s="28" t="s">
        <v>86</v>
      </c>
      <c r="B1731" s="2">
        <v>2.0660532266541055E-2</v>
      </c>
    </row>
    <row r="1732" spans="1:2" x14ac:dyDescent="0.25">
      <c r="A1732" s="28" t="s">
        <v>31</v>
      </c>
      <c r="B1732" s="2">
        <v>0.45956484326231911</v>
      </c>
    </row>
    <row r="1733" spans="1:2" x14ac:dyDescent="0.25">
      <c r="A1733" s="28" t="s">
        <v>29</v>
      </c>
      <c r="B1733" s="2">
        <v>1.133091886146129</v>
      </c>
    </row>
    <row r="1734" spans="1:2" x14ac:dyDescent="0.25">
      <c r="A1734" s="28" t="s">
        <v>30</v>
      </c>
      <c r="B1734" s="2">
        <v>1.1859950565949327</v>
      </c>
    </row>
    <row r="1735" spans="1:2" x14ac:dyDescent="0.25">
      <c r="A1735" s="28" t="s">
        <v>88</v>
      </c>
      <c r="B1735" s="2">
        <v>1.9567236179887553</v>
      </c>
    </row>
    <row r="1736" spans="1:2" x14ac:dyDescent="0.25">
      <c r="A1736" s="28" t="s">
        <v>80</v>
      </c>
      <c r="B1736" s="2">
        <v>0.24324426859972109</v>
      </c>
    </row>
    <row r="1737" spans="1:2" x14ac:dyDescent="0.25">
      <c r="A1737" s="28" t="s">
        <v>84</v>
      </c>
      <c r="B1737" s="2">
        <v>0.280447842721743</v>
      </c>
    </row>
    <row r="1738" spans="1:2" x14ac:dyDescent="0.25">
      <c r="A1738" s="28" t="s">
        <v>85</v>
      </c>
      <c r="B1738" s="2">
        <v>1.6778626518789397</v>
      </c>
    </row>
    <row r="1739" spans="1:2" x14ac:dyDescent="0.25">
      <c r="A1739" s="28" t="s">
        <v>82</v>
      </c>
      <c r="B1739" s="2">
        <v>1.0984603634357357</v>
      </c>
    </row>
    <row r="1740" spans="1:2" x14ac:dyDescent="0.25">
      <c r="A1740" s="6" t="s">
        <v>229</v>
      </c>
      <c r="B1740" s="2">
        <v>7.6497715133975257</v>
      </c>
    </row>
    <row r="1741" spans="1:2" x14ac:dyDescent="0.25">
      <c r="A1741" s="28" t="s">
        <v>79</v>
      </c>
      <c r="B1741" s="2">
        <v>6.5082334443115855E-2</v>
      </c>
    </row>
    <row r="1742" spans="1:2" x14ac:dyDescent="0.25">
      <c r="A1742" s="28" t="s">
        <v>86</v>
      </c>
      <c r="B1742" s="2">
        <v>4.5809084749116852E-2</v>
      </c>
    </row>
    <row r="1743" spans="1:2" x14ac:dyDescent="0.25">
      <c r="A1743" s="28" t="s">
        <v>31</v>
      </c>
      <c r="B1743" s="2">
        <v>0.40389256623702574</v>
      </c>
    </row>
    <row r="1744" spans="1:2" x14ac:dyDescent="0.25">
      <c r="A1744" s="28" t="s">
        <v>29</v>
      </c>
      <c r="B1744" s="2">
        <v>1.2010771444137931</v>
      </c>
    </row>
    <row r="1745" spans="1:2" x14ac:dyDescent="0.25">
      <c r="A1745" s="28" t="s">
        <v>30</v>
      </c>
      <c r="B1745" s="2">
        <v>1.0841802736196369</v>
      </c>
    </row>
    <row r="1746" spans="1:2" x14ac:dyDescent="0.25">
      <c r="A1746" s="28" t="s">
        <v>88</v>
      </c>
      <c r="B1746" s="2">
        <v>1.1501209484164412</v>
      </c>
    </row>
    <row r="1747" spans="1:2" x14ac:dyDescent="0.25">
      <c r="A1747" s="28" t="s">
        <v>80</v>
      </c>
      <c r="B1747" s="2">
        <v>0.11938069647346172</v>
      </c>
    </row>
    <row r="1748" spans="1:2" x14ac:dyDescent="0.25">
      <c r="A1748" s="28" t="s">
        <v>84</v>
      </c>
      <c r="B1748" s="2">
        <v>0.47726781084591113</v>
      </c>
    </row>
    <row r="1749" spans="1:2" x14ac:dyDescent="0.25">
      <c r="A1749" s="28" t="s">
        <v>85</v>
      </c>
      <c r="B1749" s="2">
        <v>1.6642113729560215</v>
      </c>
    </row>
    <row r="1750" spans="1:2" x14ac:dyDescent="0.25">
      <c r="A1750" s="28" t="s">
        <v>82</v>
      </c>
      <c r="B1750" s="2">
        <v>1.4387492812430018</v>
      </c>
    </row>
    <row r="1751" spans="1:2" x14ac:dyDescent="0.25">
      <c r="A1751" s="6" t="s">
        <v>93</v>
      </c>
      <c r="B1751" s="2">
        <v>198.35030521884684</v>
      </c>
    </row>
    <row r="1752" spans="1:2" x14ac:dyDescent="0.25">
      <c r="A1752" s="28" t="s">
        <v>79</v>
      </c>
      <c r="B1752" s="2">
        <v>2.867060026368923</v>
      </c>
    </row>
    <row r="1753" spans="1:2" x14ac:dyDescent="0.25">
      <c r="A1753" s="28" t="s">
        <v>86</v>
      </c>
      <c r="B1753" s="2">
        <v>0.24338061966079086</v>
      </c>
    </row>
    <row r="1754" spans="1:2" x14ac:dyDescent="0.25">
      <c r="A1754" s="28" t="s">
        <v>31</v>
      </c>
      <c r="B1754" s="2">
        <v>12.396330135396298</v>
      </c>
    </row>
    <row r="1755" spans="1:2" x14ac:dyDescent="0.25">
      <c r="A1755" s="28" t="s">
        <v>29</v>
      </c>
      <c r="B1755" s="2">
        <v>23.003812637538164</v>
      </c>
    </row>
    <row r="1756" spans="1:2" x14ac:dyDescent="0.25">
      <c r="A1756" s="28" t="s">
        <v>30</v>
      </c>
      <c r="B1756" s="2">
        <v>25.25982162396302</v>
      </c>
    </row>
    <row r="1757" spans="1:2" x14ac:dyDescent="0.25">
      <c r="A1757" s="28" t="s">
        <v>88</v>
      </c>
      <c r="B1757" s="2">
        <v>24.110583042272008</v>
      </c>
    </row>
    <row r="1758" spans="1:2" x14ac:dyDescent="0.25">
      <c r="A1758" s="28" t="s">
        <v>80</v>
      </c>
      <c r="B1758" s="2">
        <v>4.3764368069688002</v>
      </c>
    </row>
    <row r="1759" spans="1:2" x14ac:dyDescent="0.25">
      <c r="A1759" s="28" t="s">
        <v>84</v>
      </c>
      <c r="B1759" s="2">
        <v>29.327142893606268</v>
      </c>
    </row>
    <row r="1760" spans="1:2" x14ac:dyDescent="0.25">
      <c r="A1760" s="28" t="s">
        <v>85</v>
      </c>
      <c r="B1760" s="2">
        <v>51.067101787304345</v>
      </c>
    </row>
    <row r="1761" spans="1:2" x14ac:dyDescent="0.25">
      <c r="A1761" s="28" t="s">
        <v>82</v>
      </c>
      <c r="B1761" s="2">
        <v>25.698635645768235</v>
      </c>
    </row>
    <row r="1762" spans="1:2" x14ac:dyDescent="0.25">
      <c r="A1762" s="3" t="s">
        <v>80</v>
      </c>
      <c r="B1762" s="2">
        <v>431.0031240314517</v>
      </c>
    </row>
    <row r="1763" spans="1:2" x14ac:dyDescent="0.25">
      <c r="A1763" s="6" t="s">
        <v>228</v>
      </c>
      <c r="B1763" s="2">
        <v>8.9508546224806</v>
      </c>
    </row>
    <row r="1764" spans="1:2" x14ac:dyDescent="0.25">
      <c r="A1764" s="28" t="s">
        <v>79</v>
      </c>
      <c r="B1764" s="2">
        <v>2.2547090805373395E-2</v>
      </c>
    </row>
    <row r="1765" spans="1:2" x14ac:dyDescent="0.25">
      <c r="A1765" s="28" t="s">
        <v>86</v>
      </c>
      <c r="B1765" s="2">
        <v>5.8482082718671315E-2</v>
      </c>
    </row>
    <row r="1766" spans="1:2" x14ac:dyDescent="0.25">
      <c r="A1766" s="28" t="s">
        <v>87</v>
      </c>
      <c r="B1766" s="2">
        <v>0.21967379670259796</v>
      </c>
    </row>
    <row r="1767" spans="1:2" x14ac:dyDescent="0.25">
      <c r="A1767" s="28" t="s">
        <v>31</v>
      </c>
      <c r="B1767" s="2">
        <v>0.14138542530601661</v>
      </c>
    </row>
    <row r="1768" spans="1:2" x14ac:dyDescent="0.25">
      <c r="A1768" s="28" t="s">
        <v>29</v>
      </c>
      <c r="B1768" s="2">
        <v>9.7203335189924953E-2</v>
      </c>
    </row>
    <row r="1769" spans="1:2" x14ac:dyDescent="0.25">
      <c r="A1769" s="28" t="s">
        <v>30</v>
      </c>
      <c r="B1769" s="2">
        <v>0.12672530594295323</v>
      </c>
    </row>
    <row r="1770" spans="1:2" x14ac:dyDescent="0.25">
      <c r="A1770" s="28" t="s">
        <v>88</v>
      </c>
      <c r="B1770" s="2">
        <v>0.93507109431506608</v>
      </c>
    </row>
    <row r="1771" spans="1:2" x14ac:dyDescent="0.25">
      <c r="A1771" s="28" t="s">
        <v>84</v>
      </c>
      <c r="B1771" s="2">
        <v>2.8350564575709107</v>
      </c>
    </row>
    <row r="1772" spans="1:2" x14ac:dyDescent="0.25">
      <c r="A1772" s="28" t="s">
        <v>85</v>
      </c>
      <c r="B1772" s="2">
        <v>3.93267764681109</v>
      </c>
    </row>
    <row r="1773" spans="1:2" x14ac:dyDescent="0.25">
      <c r="A1773" s="28" t="s">
        <v>82</v>
      </c>
      <c r="B1773" s="2">
        <v>0.58203238711799687</v>
      </c>
    </row>
    <row r="1774" spans="1:2" x14ac:dyDescent="0.25">
      <c r="A1774" s="6" t="s">
        <v>239</v>
      </c>
      <c r="B1774" s="2">
        <v>0.44719037379399929</v>
      </c>
    </row>
    <row r="1775" spans="1:2" x14ac:dyDescent="0.25">
      <c r="A1775" s="28" t="s">
        <v>87</v>
      </c>
      <c r="B1775" s="2">
        <v>1.3006145912821197E-2</v>
      </c>
    </row>
    <row r="1776" spans="1:2" x14ac:dyDescent="0.25">
      <c r="A1776" s="28" t="s">
        <v>31</v>
      </c>
      <c r="B1776" s="2">
        <v>4.5873748693410051E-2</v>
      </c>
    </row>
    <row r="1777" spans="1:2" x14ac:dyDescent="0.25">
      <c r="A1777" s="28" t="s">
        <v>29</v>
      </c>
      <c r="B1777" s="2">
        <v>3.7013820603354175E-2</v>
      </c>
    </row>
    <row r="1778" spans="1:2" x14ac:dyDescent="0.25">
      <c r="A1778" s="28" t="s">
        <v>30</v>
      </c>
      <c r="B1778" s="2">
        <v>9.0750482933060275E-3</v>
      </c>
    </row>
    <row r="1779" spans="1:2" x14ac:dyDescent="0.25">
      <c r="A1779" s="28" t="s">
        <v>88</v>
      </c>
      <c r="B1779" s="2">
        <v>9.588122769672542E-3</v>
      </c>
    </row>
    <row r="1780" spans="1:2" x14ac:dyDescent="0.25">
      <c r="A1780" s="28" t="s">
        <v>84</v>
      </c>
      <c r="B1780" s="2">
        <v>1.7675063692014693E-2</v>
      </c>
    </row>
    <row r="1781" spans="1:2" x14ac:dyDescent="0.25">
      <c r="A1781" s="28" t="s">
        <v>85</v>
      </c>
      <c r="B1781" s="2">
        <v>0.19492393314947057</v>
      </c>
    </row>
    <row r="1782" spans="1:2" x14ac:dyDescent="0.25">
      <c r="A1782" s="28" t="s">
        <v>82</v>
      </c>
      <c r="B1782" s="2">
        <v>0.12003449067995006</v>
      </c>
    </row>
    <row r="1783" spans="1:2" x14ac:dyDescent="0.25">
      <c r="A1783" s="6" t="s">
        <v>241</v>
      </c>
      <c r="B1783" s="2">
        <v>25.625201735741523</v>
      </c>
    </row>
    <row r="1784" spans="1:2" x14ac:dyDescent="0.25">
      <c r="A1784" s="28" t="s">
        <v>79</v>
      </c>
      <c r="B1784" s="2">
        <v>0.9347175257532756</v>
      </c>
    </row>
    <row r="1785" spans="1:2" x14ac:dyDescent="0.25">
      <c r="A1785" s="28" t="s">
        <v>86</v>
      </c>
      <c r="B1785" s="2">
        <v>0.68487853133124088</v>
      </c>
    </row>
    <row r="1786" spans="1:2" x14ac:dyDescent="0.25">
      <c r="A1786" s="28" t="s">
        <v>87</v>
      </c>
      <c r="B1786" s="2">
        <v>0.83007155545895728</v>
      </c>
    </row>
    <row r="1787" spans="1:2" x14ac:dyDescent="0.25">
      <c r="A1787" s="28" t="s">
        <v>31</v>
      </c>
      <c r="B1787" s="2">
        <v>0.67258001740137685</v>
      </c>
    </row>
    <row r="1788" spans="1:2" x14ac:dyDescent="0.25">
      <c r="A1788" s="28" t="s">
        <v>29</v>
      </c>
      <c r="B1788" s="2">
        <v>0.40386227737384228</v>
      </c>
    </row>
    <row r="1789" spans="1:2" x14ac:dyDescent="0.25">
      <c r="A1789" s="28" t="s">
        <v>30</v>
      </c>
      <c r="B1789" s="2">
        <v>0.67960742430703358</v>
      </c>
    </row>
    <row r="1790" spans="1:2" x14ac:dyDescent="0.25">
      <c r="A1790" s="28" t="s">
        <v>88</v>
      </c>
      <c r="B1790" s="2">
        <v>6.1846867430003361</v>
      </c>
    </row>
    <row r="1791" spans="1:2" x14ac:dyDescent="0.25">
      <c r="A1791" s="28" t="s">
        <v>84</v>
      </c>
      <c r="B1791" s="2">
        <v>2.2270083167636674</v>
      </c>
    </row>
    <row r="1792" spans="1:2" x14ac:dyDescent="0.25">
      <c r="A1792" s="28" t="s">
        <v>85</v>
      </c>
      <c r="B1792" s="2">
        <v>10.007696178693447</v>
      </c>
    </row>
    <row r="1793" spans="1:2" x14ac:dyDescent="0.25">
      <c r="A1793" s="28" t="s">
        <v>82</v>
      </c>
      <c r="B1793" s="2">
        <v>3.0000931656583454</v>
      </c>
    </row>
    <row r="1794" spans="1:2" x14ac:dyDescent="0.25">
      <c r="A1794" s="6" t="s">
        <v>243</v>
      </c>
      <c r="B1794" s="2">
        <v>12.246816604640122</v>
      </c>
    </row>
    <row r="1795" spans="1:2" x14ac:dyDescent="0.25">
      <c r="A1795" s="28" t="s">
        <v>79</v>
      </c>
      <c r="B1795" s="2">
        <v>3.0267721807025822E-2</v>
      </c>
    </row>
    <row r="1796" spans="1:2" x14ac:dyDescent="0.25">
      <c r="A1796" s="28" t="s">
        <v>86</v>
      </c>
      <c r="B1796" s="2">
        <v>0.16286289333233905</v>
      </c>
    </row>
    <row r="1797" spans="1:2" x14ac:dyDescent="0.25">
      <c r="A1797" s="28" t="s">
        <v>87</v>
      </c>
      <c r="B1797" s="2">
        <v>0.27478300172992998</v>
      </c>
    </row>
    <row r="1798" spans="1:2" x14ac:dyDescent="0.25">
      <c r="A1798" s="28" t="s">
        <v>31</v>
      </c>
      <c r="B1798" s="2">
        <v>0.43462093205338831</v>
      </c>
    </row>
    <row r="1799" spans="1:2" x14ac:dyDescent="0.25">
      <c r="A1799" s="28" t="s">
        <v>29</v>
      </c>
      <c r="B1799" s="2">
        <v>7.3880373569862559E-2</v>
      </c>
    </row>
    <row r="1800" spans="1:2" x14ac:dyDescent="0.25">
      <c r="A1800" s="28" t="s">
        <v>30</v>
      </c>
      <c r="B1800" s="2">
        <v>9.1568563488245311E-2</v>
      </c>
    </row>
    <row r="1801" spans="1:2" x14ac:dyDescent="0.25">
      <c r="A1801" s="28" t="s">
        <v>88</v>
      </c>
      <c r="B1801" s="2">
        <v>2.0636012282970557</v>
      </c>
    </row>
    <row r="1802" spans="1:2" x14ac:dyDescent="0.25">
      <c r="A1802" s="28" t="s">
        <v>84</v>
      </c>
      <c r="B1802" s="2">
        <v>0.96083679877598693</v>
      </c>
    </row>
    <row r="1803" spans="1:2" x14ac:dyDescent="0.25">
      <c r="A1803" s="28" t="s">
        <v>85</v>
      </c>
      <c r="B1803" s="2">
        <v>6.5217470924098322</v>
      </c>
    </row>
    <row r="1804" spans="1:2" x14ac:dyDescent="0.25">
      <c r="A1804" s="28" t="s">
        <v>82</v>
      </c>
      <c r="B1804" s="2">
        <v>1.6326479991764553</v>
      </c>
    </row>
    <row r="1805" spans="1:2" x14ac:dyDescent="0.25">
      <c r="A1805" s="6" t="s">
        <v>245</v>
      </c>
      <c r="B1805" s="2">
        <v>5.4595942586403865</v>
      </c>
    </row>
    <row r="1806" spans="1:2" x14ac:dyDescent="0.25">
      <c r="A1806" s="28" t="s">
        <v>79</v>
      </c>
      <c r="B1806" s="2">
        <v>4.6433626751321025E-2</v>
      </c>
    </row>
    <row r="1807" spans="1:2" x14ac:dyDescent="0.25">
      <c r="A1807" s="28" t="s">
        <v>86</v>
      </c>
      <c r="B1807" s="2">
        <v>5.0642150933593547E-2</v>
      </c>
    </row>
    <row r="1808" spans="1:2" x14ac:dyDescent="0.25">
      <c r="A1808" s="28" t="s">
        <v>87</v>
      </c>
      <c r="B1808" s="2">
        <v>6.9835980526976441E-2</v>
      </c>
    </row>
    <row r="1809" spans="1:2" x14ac:dyDescent="0.25">
      <c r="A1809" s="28" t="s">
        <v>31</v>
      </c>
      <c r="B1809" s="2">
        <v>9.9944878057615677E-2</v>
      </c>
    </row>
    <row r="1810" spans="1:2" x14ac:dyDescent="0.25">
      <c r="A1810" s="28" t="s">
        <v>29</v>
      </c>
      <c r="B1810" s="2">
        <v>7.4065058538271694E-2</v>
      </c>
    </row>
    <row r="1811" spans="1:2" x14ac:dyDescent="0.25">
      <c r="A1811" s="28" t="s">
        <v>30</v>
      </c>
      <c r="B1811" s="2">
        <v>0.16421699655845523</v>
      </c>
    </row>
    <row r="1812" spans="1:2" x14ac:dyDescent="0.25">
      <c r="A1812" s="28" t="s">
        <v>88</v>
      </c>
      <c r="B1812" s="2">
        <v>1.1436129718294001</v>
      </c>
    </row>
    <row r="1813" spans="1:2" x14ac:dyDescent="0.25">
      <c r="A1813" s="28" t="s">
        <v>84</v>
      </c>
      <c r="B1813" s="2">
        <v>0.90165143544963056</v>
      </c>
    </row>
    <row r="1814" spans="1:2" x14ac:dyDescent="0.25">
      <c r="A1814" s="28" t="s">
        <v>85</v>
      </c>
      <c r="B1814" s="2">
        <v>2.1123293627113293</v>
      </c>
    </row>
    <row r="1815" spans="1:2" x14ac:dyDescent="0.25">
      <c r="A1815" s="28" t="s">
        <v>82</v>
      </c>
      <c r="B1815" s="2">
        <v>0.79686179728379225</v>
      </c>
    </row>
    <row r="1816" spans="1:2" x14ac:dyDescent="0.25">
      <c r="A1816" s="6" t="s">
        <v>247</v>
      </c>
      <c r="B1816" s="2">
        <v>15.821106454120679</v>
      </c>
    </row>
    <row r="1817" spans="1:2" x14ac:dyDescent="0.25">
      <c r="A1817" s="28" t="s">
        <v>79</v>
      </c>
      <c r="B1817" s="2">
        <v>0.41980855659071081</v>
      </c>
    </row>
    <row r="1818" spans="1:2" x14ac:dyDescent="0.25">
      <c r="A1818" s="28" t="s">
        <v>86</v>
      </c>
      <c r="B1818" s="2">
        <v>0.40332549233416903</v>
      </c>
    </row>
    <row r="1819" spans="1:2" x14ac:dyDescent="0.25">
      <c r="A1819" s="28" t="s">
        <v>87</v>
      </c>
      <c r="B1819" s="2">
        <v>0.50711872182017814</v>
      </c>
    </row>
    <row r="1820" spans="1:2" x14ac:dyDescent="0.25">
      <c r="A1820" s="28" t="s">
        <v>31</v>
      </c>
      <c r="B1820" s="2">
        <v>0.73878792003577953</v>
      </c>
    </row>
    <row r="1821" spans="1:2" x14ac:dyDescent="0.25">
      <c r="A1821" s="28" t="s">
        <v>29</v>
      </c>
      <c r="B1821" s="2">
        <v>0.27461685885706916</v>
      </c>
    </row>
    <row r="1822" spans="1:2" x14ac:dyDescent="0.25">
      <c r="A1822" s="28" t="s">
        <v>30</v>
      </c>
      <c r="B1822" s="2">
        <v>0.49801008440192157</v>
      </c>
    </row>
    <row r="1823" spans="1:2" x14ac:dyDescent="0.25">
      <c r="A1823" s="28" t="s">
        <v>88</v>
      </c>
      <c r="B1823" s="2">
        <v>4.0013858805181286</v>
      </c>
    </row>
    <row r="1824" spans="1:2" x14ac:dyDescent="0.25">
      <c r="A1824" s="28" t="s">
        <v>84</v>
      </c>
      <c r="B1824" s="2">
        <v>0.9909458851270716</v>
      </c>
    </row>
    <row r="1825" spans="1:2" x14ac:dyDescent="0.25">
      <c r="A1825" s="28" t="s">
        <v>85</v>
      </c>
      <c r="B1825" s="2">
        <v>6.5864565922014817</v>
      </c>
    </row>
    <row r="1826" spans="1:2" x14ac:dyDescent="0.25">
      <c r="A1826" s="28" t="s">
        <v>82</v>
      </c>
      <c r="B1826" s="2">
        <v>1.4006504622341693</v>
      </c>
    </row>
    <row r="1827" spans="1:2" x14ac:dyDescent="0.25">
      <c r="A1827" s="6" t="s">
        <v>20</v>
      </c>
      <c r="B1827" s="2">
        <v>4.8293548411831244</v>
      </c>
    </row>
    <row r="1828" spans="1:2" x14ac:dyDescent="0.25">
      <c r="A1828" s="28" t="s">
        <v>79</v>
      </c>
      <c r="B1828" s="2">
        <v>9.2089605426255591E-2</v>
      </c>
    </row>
    <row r="1829" spans="1:2" x14ac:dyDescent="0.25">
      <c r="A1829" s="28" t="s">
        <v>86</v>
      </c>
      <c r="B1829" s="2">
        <v>0.51096645764504933</v>
      </c>
    </row>
    <row r="1830" spans="1:2" x14ac:dyDescent="0.25">
      <c r="A1830" s="28" t="s">
        <v>87</v>
      </c>
      <c r="B1830" s="2">
        <v>5.9117068718112266E-2</v>
      </c>
    </row>
    <row r="1831" spans="1:2" x14ac:dyDescent="0.25">
      <c r="A1831" s="28" t="s">
        <v>31</v>
      </c>
      <c r="B1831" s="2">
        <v>0.26916020185252842</v>
      </c>
    </row>
    <row r="1832" spans="1:2" x14ac:dyDescent="0.25">
      <c r="A1832" s="28" t="s">
        <v>29</v>
      </c>
      <c r="B1832" s="2">
        <v>0.13359802071616564</v>
      </c>
    </row>
    <row r="1833" spans="1:2" x14ac:dyDescent="0.25">
      <c r="A1833" s="28" t="s">
        <v>30</v>
      </c>
      <c r="B1833" s="2">
        <v>0.20707484136573884</v>
      </c>
    </row>
    <row r="1834" spans="1:2" x14ac:dyDescent="0.25">
      <c r="A1834" s="28" t="s">
        <v>88</v>
      </c>
      <c r="B1834" s="2">
        <v>0.80241340584819065</v>
      </c>
    </row>
    <row r="1835" spans="1:2" x14ac:dyDescent="0.25">
      <c r="A1835" s="28" t="s">
        <v>84</v>
      </c>
      <c r="B1835" s="2">
        <v>7.903444499502929E-2</v>
      </c>
    </row>
    <row r="1836" spans="1:2" x14ac:dyDescent="0.25">
      <c r="A1836" s="28" t="s">
        <v>85</v>
      </c>
      <c r="B1836" s="2">
        <v>2.2386666813669218</v>
      </c>
    </row>
    <row r="1837" spans="1:2" x14ac:dyDescent="0.25">
      <c r="A1837" s="28" t="s">
        <v>82</v>
      </c>
      <c r="B1837" s="2">
        <v>0.43723411324913208</v>
      </c>
    </row>
    <row r="1838" spans="1:2" x14ac:dyDescent="0.25">
      <c r="A1838" s="6" t="s">
        <v>21</v>
      </c>
      <c r="B1838" s="2">
        <v>4.2734637199222538</v>
      </c>
    </row>
    <row r="1839" spans="1:2" x14ac:dyDescent="0.25">
      <c r="A1839" s="28" t="s">
        <v>79</v>
      </c>
      <c r="B1839" s="2">
        <v>8.3049176878299668E-3</v>
      </c>
    </row>
    <row r="1840" spans="1:2" x14ac:dyDescent="0.25">
      <c r="A1840" s="28" t="s">
        <v>86</v>
      </c>
      <c r="B1840" s="2">
        <v>4.8099040327148804E-2</v>
      </c>
    </row>
    <row r="1841" spans="1:2" x14ac:dyDescent="0.25">
      <c r="A1841" s="28" t="s">
        <v>31</v>
      </c>
      <c r="B1841" s="2">
        <v>9.5711141822617581E-3</v>
      </c>
    </row>
    <row r="1842" spans="1:2" x14ac:dyDescent="0.25">
      <c r="A1842" s="28" t="s">
        <v>29</v>
      </c>
      <c r="B1842" s="2">
        <v>9.3679969351426022E-3</v>
      </c>
    </row>
    <row r="1843" spans="1:2" x14ac:dyDescent="0.25">
      <c r="A1843" s="28" t="s">
        <v>30</v>
      </c>
      <c r="B1843" s="2">
        <v>1.4819502084870652E-4</v>
      </c>
    </row>
    <row r="1844" spans="1:2" x14ac:dyDescent="0.25">
      <c r="A1844" s="28" t="s">
        <v>88</v>
      </c>
      <c r="B1844" s="2">
        <v>0.14099947981717129</v>
      </c>
    </row>
    <row r="1845" spans="1:2" x14ac:dyDescent="0.25">
      <c r="A1845" s="28" t="s">
        <v>84</v>
      </c>
      <c r="B1845" s="2">
        <v>2.0589293296657578</v>
      </c>
    </row>
    <row r="1846" spans="1:2" x14ac:dyDescent="0.25">
      <c r="A1846" s="28" t="s">
        <v>85</v>
      </c>
      <c r="B1846" s="2">
        <v>1.4586307338053996</v>
      </c>
    </row>
    <row r="1847" spans="1:2" x14ac:dyDescent="0.25">
      <c r="A1847" s="28" t="s">
        <v>82</v>
      </c>
      <c r="B1847" s="2">
        <v>0.53941291248069334</v>
      </c>
    </row>
    <row r="1848" spans="1:2" x14ac:dyDescent="0.25">
      <c r="A1848" s="6" t="s">
        <v>22</v>
      </c>
      <c r="B1848" s="2">
        <v>1.4808963551529075</v>
      </c>
    </row>
    <row r="1849" spans="1:2" x14ac:dyDescent="0.25">
      <c r="A1849" s="28" t="s">
        <v>79</v>
      </c>
      <c r="B1849" s="2">
        <v>3.5830307406155282E-2</v>
      </c>
    </row>
    <row r="1850" spans="1:2" x14ac:dyDescent="0.25">
      <c r="A1850" s="28" t="s">
        <v>86</v>
      </c>
      <c r="B1850" s="2">
        <v>2.7023539586755428E-2</v>
      </c>
    </row>
    <row r="1851" spans="1:2" x14ac:dyDescent="0.25">
      <c r="A1851" s="28" t="s">
        <v>87</v>
      </c>
      <c r="B1851" s="2">
        <v>3.5117226827211204E-2</v>
      </c>
    </row>
    <row r="1852" spans="1:2" x14ac:dyDescent="0.25">
      <c r="A1852" s="28" t="s">
        <v>31</v>
      </c>
      <c r="B1852" s="2">
        <v>5.0095196132073173E-2</v>
      </c>
    </row>
    <row r="1853" spans="1:2" x14ac:dyDescent="0.25">
      <c r="A1853" s="28" t="s">
        <v>29</v>
      </c>
      <c r="B1853" s="2">
        <v>4.0146523246696805E-2</v>
      </c>
    </row>
    <row r="1854" spans="1:2" x14ac:dyDescent="0.25">
      <c r="A1854" s="28" t="s">
        <v>30</v>
      </c>
      <c r="B1854" s="2">
        <v>4.0024051948808856E-2</v>
      </c>
    </row>
    <row r="1855" spans="1:2" x14ac:dyDescent="0.25">
      <c r="A1855" s="28" t="s">
        <v>88</v>
      </c>
      <c r="B1855" s="2">
        <v>0.36632358412944771</v>
      </c>
    </row>
    <row r="1856" spans="1:2" x14ac:dyDescent="0.25">
      <c r="A1856" s="28" t="s">
        <v>84</v>
      </c>
      <c r="B1856" s="2">
        <v>0.11574424848728056</v>
      </c>
    </row>
    <row r="1857" spans="1:2" x14ac:dyDescent="0.25">
      <c r="A1857" s="28" t="s">
        <v>85</v>
      </c>
      <c r="B1857" s="2">
        <v>0.62839534108983475</v>
      </c>
    </row>
    <row r="1858" spans="1:2" x14ac:dyDescent="0.25">
      <c r="A1858" s="28" t="s">
        <v>82</v>
      </c>
      <c r="B1858" s="2">
        <v>0.1421963362986437</v>
      </c>
    </row>
    <row r="1859" spans="1:2" x14ac:dyDescent="0.25">
      <c r="A1859" s="6" t="s">
        <v>25</v>
      </c>
      <c r="B1859" s="2">
        <v>28.503941109756589</v>
      </c>
    </row>
    <row r="1860" spans="1:2" x14ac:dyDescent="0.25">
      <c r="A1860" s="28" t="s">
        <v>79</v>
      </c>
      <c r="B1860" s="2">
        <v>3.0971502584830315</v>
      </c>
    </row>
    <row r="1861" spans="1:2" x14ac:dyDescent="0.25">
      <c r="A1861" s="28" t="s">
        <v>86</v>
      </c>
      <c r="B1861" s="2">
        <v>1.1357799642724007</v>
      </c>
    </row>
    <row r="1862" spans="1:2" x14ac:dyDescent="0.25">
      <c r="A1862" s="28" t="s">
        <v>87</v>
      </c>
      <c r="B1862" s="2">
        <v>1.7910541894923603E-2</v>
      </c>
    </row>
    <row r="1863" spans="1:2" x14ac:dyDescent="0.25">
      <c r="A1863" s="28" t="s">
        <v>31</v>
      </c>
      <c r="B1863" s="2">
        <v>1.5982066955644703</v>
      </c>
    </row>
    <row r="1864" spans="1:2" x14ac:dyDescent="0.25">
      <c r="A1864" s="28" t="s">
        <v>29</v>
      </c>
      <c r="B1864" s="2">
        <v>0.85698183233009273</v>
      </c>
    </row>
    <row r="1865" spans="1:2" x14ac:dyDescent="0.25">
      <c r="A1865" s="28" t="s">
        <v>30</v>
      </c>
      <c r="B1865" s="2">
        <v>2.9638625818773856</v>
      </c>
    </row>
    <row r="1866" spans="1:2" x14ac:dyDescent="0.25">
      <c r="A1866" s="28" t="s">
        <v>88</v>
      </c>
      <c r="B1866" s="2">
        <v>3.0349551388629048</v>
      </c>
    </row>
    <row r="1867" spans="1:2" x14ac:dyDescent="0.25">
      <c r="A1867" s="28" t="s">
        <v>84</v>
      </c>
      <c r="B1867" s="2">
        <v>0.13982023748516603</v>
      </c>
    </row>
    <row r="1868" spans="1:2" x14ac:dyDescent="0.25">
      <c r="A1868" s="28" t="s">
        <v>85</v>
      </c>
      <c r="B1868" s="2">
        <v>12.432363311434361</v>
      </c>
    </row>
    <row r="1869" spans="1:2" x14ac:dyDescent="0.25">
      <c r="A1869" s="28" t="s">
        <v>82</v>
      </c>
      <c r="B1869" s="2">
        <v>3.2269105475518511</v>
      </c>
    </row>
    <row r="1870" spans="1:2" x14ac:dyDescent="0.25">
      <c r="A1870" s="6" t="s">
        <v>23</v>
      </c>
      <c r="B1870" s="2">
        <v>0.7438129506580623</v>
      </c>
    </row>
    <row r="1871" spans="1:2" x14ac:dyDescent="0.25">
      <c r="A1871" s="28" t="s">
        <v>79</v>
      </c>
      <c r="B1871" s="2">
        <v>6.5685324475490674E-3</v>
      </c>
    </row>
    <row r="1872" spans="1:2" x14ac:dyDescent="0.25">
      <c r="A1872" s="28" t="s">
        <v>86</v>
      </c>
      <c r="B1872" s="2">
        <v>2.7123364652543818E-2</v>
      </c>
    </row>
    <row r="1873" spans="1:2" x14ac:dyDescent="0.25">
      <c r="A1873" s="28" t="s">
        <v>87</v>
      </c>
      <c r="B1873" s="2">
        <v>9.1106730910899374E-3</v>
      </c>
    </row>
    <row r="1874" spans="1:2" x14ac:dyDescent="0.25">
      <c r="A1874" s="28" t="s">
        <v>31</v>
      </c>
      <c r="B1874" s="2">
        <v>9.1940979371518215E-3</v>
      </c>
    </row>
    <row r="1875" spans="1:2" x14ac:dyDescent="0.25">
      <c r="A1875" s="28" t="s">
        <v>29</v>
      </c>
      <c r="B1875" s="2">
        <v>8.518945446865241E-3</v>
      </c>
    </row>
    <row r="1876" spans="1:2" x14ac:dyDescent="0.25">
      <c r="A1876" s="28" t="s">
        <v>30</v>
      </c>
      <c r="B1876" s="2">
        <v>9.4487592609404716E-3</v>
      </c>
    </row>
    <row r="1877" spans="1:2" x14ac:dyDescent="0.25">
      <c r="A1877" s="28" t="s">
        <v>88</v>
      </c>
      <c r="B1877" s="2">
        <v>0.10309206959686285</v>
      </c>
    </row>
    <row r="1878" spans="1:2" x14ac:dyDescent="0.25">
      <c r="A1878" s="28" t="s">
        <v>84</v>
      </c>
      <c r="B1878" s="2">
        <v>1.3688269573198296E-2</v>
      </c>
    </row>
    <row r="1879" spans="1:2" x14ac:dyDescent="0.25">
      <c r="A1879" s="28" t="s">
        <v>85</v>
      </c>
      <c r="B1879" s="2">
        <v>0.50204276674579362</v>
      </c>
    </row>
    <row r="1880" spans="1:2" x14ac:dyDescent="0.25">
      <c r="A1880" s="28" t="s">
        <v>82</v>
      </c>
      <c r="B1880" s="2">
        <v>5.5025471906067165E-2</v>
      </c>
    </row>
    <row r="1881" spans="1:2" x14ac:dyDescent="0.25">
      <c r="A1881" s="6" t="s">
        <v>249</v>
      </c>
      <c r="B1881" s="2">
        <v>48.4666363285572</v>
      </c>
    </row>
    <row r="1882" spans="1:2" x14ac:dyDescent="0.25">
      <c r="A1882" s="28" t="s">
        <v>79</v>
      </c>
      <c r="B1882" s="2">
        <v>0.64842895610027262</v>
      </c>
    </row>
    <row r="1883" spans="1:2" x14ac:dyDescent="0.25">
      <c r="A1883" s="28" t="s">
        <v>86</v>
      </c>
      <c r="B1883" s="2">
        <v>0.48308669464382459</v>
      </c>
    </row>
    <row r="1884" spans="1:2" x14ac:dyDescent="0.25">
      <c r="A1884" s="28" t="s">
        <v>87</v>
      </c>
      <c r="B1884" s="2">
        <v>0.22934301509978303</v>
      </c>
    </row>
    <row r="1885" spans="1:2" x14ac:dyDescent="0.25">
      <c r="A1885" s="28" t="s">
        <v>31</v>
      </c>
      <c r="B1885" s="2">
        <v>2.2049552975486288</v>
      </c>
    </row>
    <row r="1886" spans="1:2" x14ac:dyDescent="0.25">
      <c r="A1886" s="28" t="s">
        <v>29</v>
      </c>
      <c r="B1886" s="2">
        <v>1.1805930600088177</v>
      </c>
    </row>
    <row r="1887" spans="1:2" x14ac:dyDescent="0.25">
      <c r="A1887" s="28" t="s">
        <v>30</v>
      </c>
      <c r="B1887" s="2">
        <v>0.6088979733414932</v>
      </c>
    </row>
    <row r="1888" spans="1:2" x14ac:dyDescent="0.25">
      <c r="A1888" s="28" t="s">
        <v>88</v>
      </c>
      <c r="B1888" s="2">
        <v>14.3114854840498</v>
      </c>
    </row>
    <row r="1889" spans="1:2" x14ac:dyDescent="0.25">
      <c r="A1889" s="28" t="s">
        <v>84</v>
      </c>
      <c r="B1889" s="2">
        <v>13.754499595100244</v>
      </c>
    </row>
    <row r="1890" spans="1:2" x14ac:dyDescent="0.25">
      <c r="A1890" s="28" t="s">
        <v>85</v>
      </c>
      <c r="B1890" s="2">
        <v>10.340324400138394</v>
      </c>
    </row>
    <row r="1891" spans="1:2" x14ac:dyDescent="0.25">
      <c r="A1891" s="28" t="s">
        <v>82</v>
      </c>
      <c r="B1891" s="2">
        <v>4.7050218525259453</v>
      </c>
    </row>
    <row r="1892" spans="1:2" x14ac:dyDescent="0.25">
      <c r="A1892" s="6" t="s">
        <v>251</v>
      </c>
      <c r="B1892" s="2">
        <v>48.832889555271507</v>
      </c>
    </row>
    <row r="1893" spans="1:2" x14ac:dyDescent="0.25">
      <c r="A1893" s="28" t="s">
        <v>79</v>
      </c>
      <c r="B1893" s="2">
        <v>0.77060185491463917</v>
      </c>
    </row>
    <row r="1894" spans="1:2" x14ac:dyDescent="0.25">
      <c r="A1894" s="28" t="s">
        <v>86</v>
      </c>
      <c r="B1894" s="2">
        <v>0.12366084528318044</v>
      </c>
    </row>
    <row r="1895" spans="1:2" x14ac:dyDescent="0.25">
      <c r="A1895" s="28" t="s">
        <v>87</v>
      </c>
      <c r="B1895" s="2">
        <v>0.24745318590912291</v>
      </c>
    </row>
    <row r="1896" spans="1:2" x14ac:dyDescent="0.25">
      <c r="A1896" s="28" t="s">
        <v>31</v>
      </c>
      <c r="B1896" s="2">
        <v>1.1112593109130504</v>
      </c>
    </row>
    <row r="1897" spans="1:2" x14ac:dyDescent="0.25">
      <c r="A1897" s="28" t="s">
        <v>29</v>
      </c>
      <c r="B1897" s="2">
        <v>4.2183107859307993</v>
      </c>
    </row>
    <row r="1898" spans="1:2" x14ac:dyDescent="0.25">
      <c r="A1898" s="28" t="s">
        <v>30</v>
      </c>
      <c r="B1898" s="2">
        <v>1.0069762471260282</v>
      </c>
    </row>
    <row r="1899" spans="1:2" x14ac:dyDescent="0.25">
      <c r="A1899" s="28" t="s">
        <v>88</v>
      </c>
      <c r="B1899" s="2">
        <v>21.198329484404333</v>
      </c>
    </row>
    <row r="1900" spans="1:2" x14ac:dyDescent="0.25">
      <c r="A1900" s="28" t="s">
        <v>84</v>
      </c>
      <c r="B1900" s="2">
        <v>6.687398939357073</v>
      </c>
    </row>
    <row r="1901" spans="1:2" x14ac:dyDescent="0.25">
      <c r="A1901" s="28" t="s">
        <v>85</v>
      </c>
      <c r="B1901" s="2">
        <v>6.9732432217810905</v>
      </c>
    </row>
    <row r="1902" spans="1:2" x14ac:dyDescent="0.25">
      <c r="A1902" s="28" t="s">
        <v>82</v>
      </c>
      <c r="B1902" s="2">
        <v>6.4956556796521889</v>
      </c>
    </row>
    <row r="1903" spans="1:2" x14ac:dyDescent="0.25">
      <c r="A1903" s="6" t="s">
        <v>229</v>
      </c>
      <c r="B1903" s="2">
        <v>9.8198031058069084</v>
      </c>
    </row>
    <row r="1904" spans="1:2" x14ac:dyDescent="0.25">
      <c r="A1904" s="28" t="s">
        <v>79</v>
      </c>
      <c r="B1904" s="2">
        <v>9.1030252020150221E-2</v>
      </c>
    </row>
    <row r="1905" spans="1:2" x14ac:dyDescent="0.25">
      <c r="A1905" s="28" t="s">
        <v>86</v>
      </c>
      <c r="B1905" s="2">
        <v>3.9546502962406749E-2</v>
      </c>
    </row>
    <row r="1906" spans="1:2" x14ac:dyDescent="0.25">
      <c r="A1906" s="28" t="s">
        <v>87</v>
      </c>
      <c r="B1906" s="2">
        <v>0.14153692369752824</v>
      </c>
    </row>
    <row r="1907" spans="1:2" x14ac:dyDescent="0.25">
      <c r="A1907" s="28" t="s">
        <v>31</v>
      </c>
      <c r="B1907" s="2">
        <v>0.46618758817510375</v>
      </c>
    </row>
    <row r="1908" spans="1:2" x14ac:dyDescent="0.25">
      <c r="A1908" s="28" t="s">
        <v>29</v>
      </c>
      <c r="B1908" s="2">
        <v>0.38373386334002907</v>
      </c>
    </row>
    <row r="1909" spans="1:2" x14ac:dyDescent="0.25">
      <c r="A1909" s="28" t="s">
        <v>30</v>
      </c>
      <c r="B1909" s="2">
        <v>0.28949986611897938</v>
      </c>
    </row>
    <row r="1910" spans="1:2" x14ac:dyDescent="0.25">
      <c r="A1910" s="28" t="s">
        <v>88</v>
      </c>
      <c r="B1910" s="2">
        <v>2.3836992966266255</v>
      </c>
    </row>
    <row r="1911" spans="1:2" x14ac:dyDescent="0.25">
      <c r="A1911" s="28" t="s">
        <v>84</v>
      </c>
      <c r="B1911" s="2">
        <v>1.979059935932862</v>
      </c>
    </row>
    <row r="1912" spans="1:2" x14ac:dyDescent="0.25">
      <c r="A1912" s="28" t="s">
        <v>85</v>
      </c>
      <c r="B1912" s="2">
        <v>2.0152155413651727</v>
      </c>
    </row>
    <row r="1913" spans="1:2" x14ac:dyDescent="0.25">
      <c r="A1913" s="28" t="s">
        <v>82</v>
      </c>
      <c r="B1913" s="2">
        <v>2.0302933355680501</v>
      </c>
    </row>
    <row r="1914" spans="1:2" x14ac:dyDescent="0.25">
      <c r="A1914" s="6" t="s">
        <v>93</v>
      </c>
      <c r="B1914" s="2">
        <v>215.50156201572585</v>
      </c>
    </row>
    <row r="1915" spans="1:2" x14ac:dyDescent="0.25">
      <c r="A1915" s="28" t="s">
        <v>79</v>
      </c>
      <c r="B1915" s="2">
        <v>6.203779206193591</v>
      </c>
    </row>
    <row r="1916" spans="1:2" x14ac:dyDescent="0.25">
      <c r="A1916" s="28" t="s">
        <v>86</v>
      </c>
      <c r="B1916" s="2">
        <v>3.7554775600233237</v>
      </c>
    </row>
    <row r="1917" spans="1:2" x14ac:dyDescent="0.25">
      <c r="A1917" s="28" t="s">
        <v>87</v>
      </c>
      <c r="B1917" s="2">
        <v>2.6540778373892322</v>
      </c>
    </row>
    <row r="1918" spans="1:2" x14ac:dyDescent="0.25">
      <c r="A1918" s="28" t="s">
        <v>31</v>
      </c>
      <c r="B1918" s="2">
        <v>7.8518224238528553</v>
      </c>
    </row>
    <row r="1919" spans="1:2" x14ac:dyDescent="0.25">
      <c r="A1919" s="28" t="s">
        <v>29</v>
      </c>
      <c r="B1919" s="2">
        <v>7.7918927520869339</v>
      </c>
    </row>
    <row r="1920" spans="1:2" x14ac:dyDescent="0.25">
      <c r="A1920" s="28" t="s">
        <v>30</v>
      </c>
      <c r="B1920" s="2">
        <v>6.6951359390521379</v>
      </c>
    </row>
    <row r="1921" spans="1:2" x14ac:dyDescent="0.25">
      <c r="A1921" s="28" t="s">
        <v>88</v>
      </c>
      <c r="B1921" s="2">
        <v>56.679243984064989</v>
      </c>
    </row>
    <row r="1922" spans="1:2" x14ac:dyDescent="0.25">
      <c r="A1922" s="28" t="s">
        <v>84</v>
      </c>
      <c r="B1922" s="2">
        <v>32.761348957975891</v>
      </c>
    </row>
    <row r="1923" spans="1:2" x14ac:dyDescent="0.25">
      <c r="A1923" s="28" t="s">
        <v>85</v>
      </c>
      <c r="B1923" s="2">
        <v>65.944712803703609</v>
      </c>
    </row>
    <row r="1924" spans="1:2" x14ac:dyDescent="0.25">
      <c r="A1924" s="28" t="s">
        <v>82</v>
      </c>
      <c r="B1924" s="2">
        <v>25.164070551383283</v>
      </c>
    </row>
    <row r="1925" spans="1:2" x14ac:dyDescent="0.25">
      <c r="A1925" s="3" t="s">
        <v>84</v>
      </c>
      <c r="B1925" s="2">
        <v>2576.4748931971808</v>
      </c>
    </row>
    <row r="1926" spans="1:2" x14ac:dyDescent="0.25">
      <c r="A1926" s="6" t="s">
        <v>228</v>
      </c>
      <c r="B1926" s="2">
        <v>10.03540751195597</v>
      </c>
    </row>
    <row r="1927" spans="1:2" x14ac:dyDescent="0.25">
      <c r="A1927" s="28" t="s">
        <v>79</v>
      </c>
      <c r="B1927" s="2">
        <v>0.18738550818918329</v>
      </c>
    </row>
    <row r="1928" spans="1:2" x14ac:dyDescent="0.25">
      <c r="A1928" s="28" t="s">
        <v>86</v>
      </c>
      <c r="B1928" s="2">
        <v>0.10750518141553882</v>
      </c>
    </row>
    <row r="1929" spans="1:2" x14ac:dyDescent="0.25">
      <c r="A1929" s="28" t="s">
        <v>87</v>
      </c>
      <c r="B1929" s="2">
        <v>0.60204929979459931</v>
      </c>
    </row>
    <row r="1930" spans="1:2" x14ac:dyDescent="0.25">
      <c r="A1930" s="28" t="s">
        <v>31</v>
      </c>
      <c r="B1930" s="2">
        <v>0.19921161372465931</v>
      </c>
    </row>
    <row r="1931" spans="1:2" x14ac:dyDescent="0.25">
      <c r="A1931" s="28" t="s">
        <v>29</v>
      </c>
      <c r="B1931" s="2">
        <v>6.3829554663154389E-2</v>
      </c>
    </row>
    <row r="1932" spans="1:2" x14ac:dyDescent="0.25">
      <c r="A1932" s="28" t="s">
        <v>30</v>
      </c>
      <c r="B1932" s="2">
        <v>0.17108590515707031</v>
      </c>
    </row>
    <row r="1933" spans="1:2" x14ac:dyDescent="0.25">
      <c r="A1933" s="28" t="s">
        <v>88</v>
      </c>
      <c r="B1933" s="2">
        <v>1.068647308512312</v>
      </c>
    </row>
    <row r="1934" spans="1:2" x14ac:dyDescent="0.25">
      <c r="A1934" s="28" t="s">
        <v>80</v>
      </c>
      <c r="B1934" s="2">
        <v>0.26051006476042021</v>
      </c>
    </row>
    <row r="1935" spans="1:2" x14ac:dyDescent="0.25">
      <c r="A1935" s="28" t="s">
        <v>85</v>
      </c>
      <c r="B1935" s="2">
        <v>4.043038868185076</v>
      </c>
    </row>
    <row r="1936" spans="1:2" x14ac:dyDescent="0.25">
      <c r="A1936" s="28" t="s">
        <v>82</v>
      </c>
      <c r="B1936" s="2">
        <v>3.3321442075539567</v>
      </c>
    </row>
    <row r="1937" spans="1:2" x14ac:dyDescent="0.25">
      <c r="A1937" s="6" t="s">
        <v>239</v>
      </c>
      <c r="B1937" s="2">
        <v>3.3157286619891062</v>
      </c>
    </row>
    <row r="1938" spans="1:2" x14ac:dyDescent="0.25">
      <c r="A1938" s="28" t="s">
        <v>79</v>
      </c>
      <c r="B1938" s="2">
        <v>1.9106143500927067E-3</v>
      </c>
    </row>
    <row r="1939" spans="1:2" x14ac:dyDescent="0.25">
      <c r="A1939" s="28" t="s">
        <v>87</v>
      </c>
      <c r="B1939" s="2">
        <v>0.71679990700554019</v>
      </c>
    </row>
    <row r="1940" spans="1:2" x14ac:dyDescent="0.25">
      <c r="A1940" s="28" t="s">
        <v>31</v>
      </c>
      <c r="B1940" s="2">
        <v>5.9556192456439186E-2</v>
      </c>
    </row>
    <row r="1941" spans="1:2" x14ac:dyDescent="0.25">
      <c r="A1941" s="28" t="s">
        <v>29</v>
      </c>
      <c r="B1941" s="2">
        <v>0.17459909788035408</v>
      </c>
    </row>
    <row r="1942" spans="1:2" x14ac:dyDescent="0.25">
      <c r="A1942" s="28" t="s">
        <v>30</v>
      </c>
      <c r="B1942" s="2">
        <v>0.14049711132866946</v>
      </c>
    </row>
    <row r="1943" spans="1:2" x14ac:dyDescent="0.25">
      <c r="A1943" s="28" t="s">
        <v>88</v>
      </c>
      <c r="B1943" s="2">
        <v>0.25212018823268084</v>
      </c>
    </row>
    <row r="1944" spans="1:2" x14ac:dyDescent="0.25">
      <c r="A1944" s="28" t="s">
        <v>80</v>
      </c>
      <c r="B1944" s="2">
        <v>6.1194649002542373E-2</v>
      </c>
    </row>
    <row r="1945" spans="1:2" x14ac:dyDescent="0.25">
      <c r="A1945" s="28" t="s">
        <v>85</v>
      </c>
      <c r="B1945" s="2">
        <v>1.2513413249860637</v>
      </c>
    </row>
    <row r="1946" spans="1:2" x14ac:dyDescent="0.25">
      <c r="A1946" s="28" t="s">
        <v>82</v>
      </c>
      <c r="B1946" s="2">
        <v>0.6577095767467237</v>
      </c>
    </row>
    <row r="1947" spans="1:2" x14ac:dyDescent="0.25">
      <c r="A1947" s="6" t="s">
        <v>241</v>
      </c>
      <c r="B1947" s="2">
        <v>120.55645646463549</v>
      </c>
    </row>
    <row r="1948" spans="1:2" x14ac:dyDescent="0.25">
      <c r="A1948" s="28" t="s">
        <v>79</v>
      </c>
      <c r="B1948" s="2">
        <v>3.761610550003144</v>
      </c>
    </row>
    <row r="1949" spans="1:2" x14ac:dyDescent="0.25">
      <c r="A1949" s="28" t="s">
        <v>86</v>
      </c>
      <c r="B1949" s="2">
        <v>1.3953352750082695</v>
      </c>
    </row>
    <row r="1950" spans="1:2" x14ac:dyDescent="0.25">
      <c r="A1950" s="28" t="s">
        <v>87</v>
      </c>
      <c r="B1950" s="2">
        <v>3.1439530783067622</v>
      </c>
    </row>
    <row r="1951" spans="1:2" x14ac:dyDescent="0.25">
      <c r="A1951" s="28" t="s">
        <v>31</v>
      </c>
      <c r="B1951" s="2">
        <v>3.6755255267572036</v>
      </c>
    </row>
    <row r="1952" spans="1:2" x14ac:dyDescent="0.25">
      <c r="A1952" s="28" t="s">
        <v>29</v>
      </c>
      <c r="B1952" s="2">
        <v>1.3859003645288308</v>
      </c>
    </row>
    <row r="1953" spans="1:2" x14ac:dyDescent="0.25">
      <c r="A1953" s="28" t="s">
        <v>30</v>
      </c>
      <c r="B1953" s="2">
        <v>1.8417015862668265</v>
      </c>
    </row>
    <row r="1954" spans="1:2" x14ac:dyDescent="0.25">
      <c r="A1954" s="28" t="s">
        <v>88</v>
      </c>
      <c r="B1954" s="2">
        <v>26.499795787451291</v>
      </c>
    </row>
    <row r="1955" spans="1:2" x14ac:dyDescent="0.25">
      <c r="A1955" s="28" t="s">
        <v>80</v>
      </c>
      <c r="B1955" s="2">
        <v>11.598860802845341</v>
      </c>
    </row>
    <row r="1956" spans="1:2" x14ac:dyDescent="0.25">
      <c r="A1956" s="28" t="s">
        <v>85</v>
      </c>
      <c r="B1956" s="2">
        <v>35.342192437476839</v>
      </c>
    </row>
    <row r="1957" spans="1:2" x14ac:dyDescent="0.25">
      <c r="A1957" s="28" t="s">
        <v>82</v>
      </c>
      <c r="B1957" s="2">
        <v>31.911581055990972</v>
      </c>
    </row>
    <row r="1958" spans="1:2" x14ac:dyDescent="0.25">
      <c r="A1958" s="6" t="s">
        <v>53</v>
      </c>
      <c r="B1958" s="2">
        <v>1.5937452631553595</v>
      </c>
    </row>
    <row r="1959" spans="1:2" x14ac:dyDescent="0.25">
      <c r="A1959" s="28" t="s">
        <v>79</v>
      </c>
      <c r="B1959" s="2">
        <v>1.4484563333299727E-4</v>
      </c>
    </row>
    <row r="1960" spans="1:2" x14ac:dyDescent="0.25">
      <c r="A1960" s="28" t="s">
        <v>86</v>
      </c>
      <c r="B1960" s="2">
        <v>7.6391149846239374E-5</v>
      </c>
    </row>
    <row r="1961" spans="1:2" x14ac:dyDescent="0.25">
      <c r="A1961" s="28" t="s">
        <v>87</v>
      </c>
      <c r="B1961" s="2">
        <v>3.0403922816805498E-3</v>
      </c>
    </row>
    <row r="1962" spans="1:2" x14ac:dyDescent="0.25">
      <c r="A1962" s="28" t="s">
        <v>31</v>
      </c>
      <c r="B1962" s="2">
        <v>3.2282471295338503E-3</v>
      </c>
    </row>
    <row r="1963" spans="1:2" x14ac:dyDescent="0.25">
      <c r="A1963" s="28" t="s">
        <v>29</v>
      </c>
      <c r="B1963" s="2">
        <v>4.312275642727087E-4</v>
      </c>
    </row>
    <row r="1964" spans="1:2" x14ac:dyDescent="0.25">
      <c r="A1964" s="28" t="s">
        <v>30</v>
      </c>
      <c r="B1964" s="2">
        <v>1.0509905305548051E-4</v>
      </c>
    </row>
    <row r="1965" spans="1:2" x14ac:dyDescent="0.25">
      <c r="A1965" s="28" t="s">
        <v>80</v>
      </c>
      <c r="B1965" s="2">
        <v>4.2961924756325119E-2</v>
      </c>
    </row>
    <row r="1966" spans="1:2" x14ac:dyDescent="0.25">
      <c r="A1966" s="28" t="s">
        <v>85</v>
      </c>
      <c r="B1966" s="2">
        <v>0.74150206723476175</v>
      </c>
    </row>
    <row r="1967" spans="1:2" x14ac:dyDescent="0.25">
      <c r="A1967" s="28" t="s">
        <v>82</v>
      </c>
      <c r="B1967" s="2">
        <v>0.80225506835255078</v>
      </c>
    </row>
    <row r="1968" spans="1:2" x14ac:dyDescent="0.25">
      <c r="A1968" s="6" t="s">
        <v>19</v>
      </c>
      <c r="B1968" s="2">
        <v>0.78960075200689417</v>
      </c>
    </row>
    <row r="1969" spans="1:2" x14ac:dyDescent="0.25">
      <c r="A1969" s="28" t="s">
        <v>79</v>
      </c>
      <c r="B1969" s="2">
        <v>0.11013998320287903</v>
      </c>
    </row>
    <row r="1970" spans="1:2" x14ac:dyDescent="0.25">
      <c r="A1970" s="28" t="s">
        <v>86</v>
      </c>
      <c r="B1970" s="2">
        <v>2.162186806889408E-2</v>
      </c>
    </row>
    <row r="1971" spans="1:2" x14ac:dyDescent="0.25">
      <c r="A1971" s="28" t="s">
        <v>87</v>
      </c>
      <c r="B1971" s="2">
        <v>8.9570647321097555E-3</v>
      </c>
    </row>
    <row r="1972" spans="1:2" x14ac:dyDescent="0.25">
      <c r="A1972" s="28" t="s">
        <v>31</v>
      </c>
      <c r="B1972" s="2">
        <v>7.6606563134870489E-3</v>
      </c>
    </row>
    <row r="1973" spans="1:2" x14ac:dyDescent="0.25">
      <c r="A1973" s="28" t="s">
        <v>29</v>
      </c>
      <c r="B1973" s="2">
        <v>2.8629956640282936E-2</v>
      </c>
    </row>
    <row r="1974" spans="1:2" x14ac:dyDescent="0.25">
      <c r="A1974" s="28" t="s">
        <v>30</v>
      </c>
      <c r="B1974" s="2">
        <v>2.0680421048892155E-2</v>
      </c>
    </row>
    <row r="1975" spans="1:2" x14ac:dyDescent="0.25">
      <c r="A1975" s="28" t="s">
        <v>88</v>
      </c>
      <c r="B1975" s="2">
        <v>7.4847009351751342E-2</v>
      </c>
    </row>
    <row r="1976" spans="1:2" x14ac:dyDescent="0.25">
      <c r="A1976" s="28" t="s">
        <v>80</v>
      </c>
      <c r="B1976" s="2">
        <v>2.206020741199257E-2</v>
      </c>
    </row>
    <row r="1977" spans="1:2" x14ac:dyDescent="0.25">
      <c r="A1977" s="28" t="s">
        <v>85</v>
      </c>
      <c r="B1977" s="2">
        <v>0.44405893476945413</v>
      </c>
    </row>
    <row r="1978" spans="1:2" x14ac:dyDescent="0.25">
      <c r="A1978" s="28" t="s">
        <v>82</v>
      </c>
      <c r="B1978" s="2">
        <v>5.0944650467151131E-2</v>
      </c>
    </row>
    <row r="1979" spans="1:2" x14ac:dyDescent="0.25">
      <c r="A1979" s="6" t="s">
        <v>243</v>
      </c>
      <c r="B1979" s="2">
        <v>24.851534825272104</v>
      </c>
    </row>
    <row r="1980" spans="1:2" x14ac:dyDescent="0.25">
      <c r="A1980" s="28" t="s">
        <v>79</v>
      </c>
      <c r="B1980" s="2">
        <v>0.35498322309504987</v>
      </c>
    </row>
    <row r="1981" spans="1:2" x14ac:dyDescent="0.25">
      <c r="A1981" s="28" t="s">
        <v>86</v>
      </c>
      <c r="B1981" s="2">
        <v>0.15402011174941763</v>
      </c>
    </row>
    <row r="1982" spans="1:2" x14ac:dyDescent="0.25">
      <c r="A1982" s="28" t="s">
        <v>87</v>
      </c>
      <c r="B1982" s="2">
        <v>1.063608627254655</v>
      </c>
    </row>
    <row r="1983" spans="1:2" x14ac:dyDescent="0.25">
      <c r="A1983" s="28" t="s">
        <v>31</v>
      </c>
      <c r="B1983" s="2">
        <v>0.51250810250375156</v>
      </c>
    </row>
    <row r="1984" spans="1:2" x14ac:dyDescent="0.25">
      <c r="A1984" s="28" t="s">
        <v>29</v>
      </c>
      <c r="B1984" s="2">
        <v>0.32441080412287499</v>
      </c>
    </row>
    <row r="1985" spans="1:2" x14ac:dyDescent="0.25">
      <c r="A1985" s="28" t="s">
        <v>30</v>
      </c>
      <c r="B1985" s="2">
        <v>0.18826076037921965</v>
      </c>
    </row>
    <row r="1986" spans="1:2" x14ac:dyDescent="0.25">
      <c r="A1986" s="28" t="s">
        <v>88</v>
      </c>
      <c r="B1986" s="2">
        <v>4.6225528368665056</v>
      </c>
    </row>
    <row r="1987" spans="1:2" x14ac:dyDescent="0.25">
      <c r="A1987" s="28" t="s">
        <v>80</v>
      </c>
      <c r="B1987" s="2">
        <v>1.3881561151657975E-2</v>
      </c>
    </row>
    <row r="1988" spans="1:2" x14ac:dyDescent="0.25">
      <c r="A1988" s="28" t="s">
        <v>85</v>
      </c>
      <c r="B1988" s="2">
        <v>6.5318544973442911</v>
      </c>
    </row>
    <row r="1989" spans="1:2" x14ac:dyDescent="0.25">
      <c r="A1989" s="28" t="s">
        <v>82</v>
      </c>
      <c r="B1989" s="2">
        <v>11.085454300804679</v>
      </c>
    </row>
    <row r="1990" spans="1:2" x14ac:dyDescent="0.25">
      <c r="A1990" s="6" t="s">
        <v>245</v>
      </c>
      <c r="B1990" s="2">
        <v>34.108880459101641</v>
      </c>
    </row>
    <row r="1991" spans="1:2" x14ac:dyDescent="0.25">
      <c r="A1991" s="28" t="s">
        <v>79</v>
      </c>
      <c r="B1991" s="2">
        <v>0.80924155875741011</v>
      </c>
    </row>
    <row r="1992" spans="1:2" x14ac:dyDescent="0.25">
      <c r="A1992" s="28" t="s">
        <v>86</v>
      </c>
      <c r="B1992" s="2">
        <v>0.31789262578538058</v>
      </c>
    </row>
    <row r="1993" spans="1:2" x14ac:dyDescent="0.25">
      <c r="A1993" s="28" t="s">
        <v>87</v>
      </c>
      <c r="B1993" s="2">
        <v>1.1860289519236149</v>
      </c>
    </row>
    <row r="1994" spans="1:2" x14ac:dyDescent="0.25">
      <c r="A1994" s="28" t="s">
        <v>31</v>
      </c>
      <c r="B1994" s="2">
        <v>0.25869705199634296</v>
      </c>
    </row>
    <row r="1995" spans="1:2" x14ac:dyDescent="0.25">
      <c r="A1995" s="28" t="s">
        <v>29</v>
      </c>
      <c r="B1995" s="2">
        <v>0.17561478876514244</v>
      </c>
    </row>
    <row r="1996" spans="1:2" x14ac:dyDescent="0.25">
      <c r="A1996" s="28" t="s">
        <v>30</v>
      </c>
      <c r="B1996" s="2">
        <v>0.37421454123050119</v>
      </c>
    </row>
    <row r="1997" spans="1:2" x14ac:dyDescent="0.25">
      <c r="A1997" s="28" t="s">
        <v>88</v>
      </c>
      <c r="B1997" s="2">
        <v>2.4524851612101801</v>
      </c>
    </row>
    <row r="1998" spans="1:2" x14ac:dyDescent="0.25">
      <c r="A1998" s="28" t="s">
        <v>80</v>
      </c>
      <c r="B1998" s="2">
        <v>2.662876432176942</v>
      </c>
    </row>
    <row r="1999" spans="1:2" x14ac:dyDescent="0.25">
      <c r="A1999" s="28" t="s">
        <v>85</v>
      </c>
      <c r="B1999" s="2">
        <v>14.294916651439072</v>
      </c>
    </row>
    <row r="2000" spans="1:2" x14ac:dyDescent="0.25">
      <c r="A2000" s="28" t="s">
        <v>82</v>
      </c>
      <c r="B2000" s="2">
        <v>11.576912695817061</v>
      </c>
    </row>
    <row r="2001" spans="1:2" x14ac:dyDescent="0.25">
      <c r="A2001" s="6" t="s">
        <v>247</v>
      </c>
      <c r="B2001" s="2">
        <v>540.45109480902659</v>
      </c>
    </row>
    <row r="2002" spans="1:2" x14ac:dyDescent="0.25">
      <c r="A2002" s="28" t="s">
        <v>79</v>
      </c>
      <c r="B2002" s="2">
        <v>13.890114851659547</v>
      </c>
    </row>
    <row r="2003" spans="1:2" x14ac:dyDescent="0.25">
      <c r="A2003" s="28" t="s">
        <v>86</v>
      </c>
      <c r="B2003" s="2">
        <v>4.1667600510163041</v>
      </c>
    </row>
    <row r="2004" spans="1:2" x14ac:dyDescent="0.25">
      <c r="A2004" s="28" t="s">
        <v>87</v>
      </c>
      <c r="B2004" s="2">
        <v>15.574104708608488</v>
      </c>
    </row>
    <row r="2005" spans="1:2" x14ac:dyDescent="0.25">
      <c r="A2005" s="28" t="s">
        <v>31</v>
      </c>
      <c r="B2005" s="2">
        <v>23.440661146750415</v>
      </c>
    </row>
    <row r="2006" spans="1:2" x14ac:dyDescent="0.25">
      <c r="A2006" s="28" t="s">
        <v>29</v>
      </c>
      <c r="B2006" s="2">
        <v>8.468419609117996</v>
      </c>
    </row>
    <row r="2007" spans="1:2" x14ac:dyDescent="0.25">
      <c r="A2007" s="28" t="s">
        <v>30</v>
      </c>
      <c r="B2007" s="2">
        <v>22.992044383631377</v>
      </c>
    </row>
    <row r="2008" spans="1:2" x14ac:dyDescent="0.25">
      <c r="A2008" s="28" t="s">
        <v>88</v>
      </c>
      <c r="B2008" s="2">
        <v>171.66805611932938</v>
      </c>
    </row>
    <row r="2009" spans="1:2" x14ac:dyDescent="0.25">
      <c r="A2009" s="28" t="s">
        <v>80</v>
      </c>
      <c r="B2009" s="2">
        <v>23.860678555909214</v>
      </c>
    </row>
    <row r="2010" spans="1:2" x14ac:dyDescent="0.25">
      <c r="A2010" s="28" t="s">
        <v>85</v>
      </c>
      <c r="B2010" s="2">
        <v>121.50862650737747</v>
      </c>
    </row>
    <row r="2011" spans="1:2" x14ac:dyDescent="0.25">
      <c r="A2011" s="28" t="s">
        <v>82</v>
      </c>
      <c r="B2011" s="2">
        <v>134.88162887562638</v>
      </c>
    </row>
    <row r="2012" spans="1:2" x14ac:dyDescent="0.25">
      <c r="A2012" s="6" t="s">
        <v>20</v>
      </c>
      <c r="B2012" s="2">
        <v>25.344365339941177</v>
      </c>
    </row>
    <row r="2013" spans="1:2" x14ac:dyDescent="0.25">
      <c r="A2013" s="28" t="s">
        <v>79</v>
      </c>
      <c r="B2013" s="2">
        <v>1.0564124571565816</v>
      </c>
    </row>
    <row r="2014" spans="1:2" x14ac:dyDescent="0.25">
      <c r="A2014" s="28" t="s">
        <v>86</v>
      </c>
      <c r="B2014" s="2">
        <v>0.37194086500559403</v>
      </c>
    </row>
    <row r="2015" spans="1:2" x14ac:dyDescent="0.25">
      <c r="A2015" s="28" t="s">
        <v>87</v>
      </c>
      <c r="B2015" s="2">
        <v>1.8140397186809705</v>
      </c>
    </row>
    <row r="2016" spans="1:2" x14ac:dyDescent="0.25">
      <c r="A2016" s="28" t="s">
        <v>31</v>
      </c>
      <c r="B2016" s="2">
        <v>0.28739069856799437</v>
      </c>
    </row>
    <row r="2017" spans="1:2" x14ac:dyDescent="0.25">
      <c r="A2017" s="28" t="s">
        <v>29</v>
      </c>
      <c r="B2017" s="2">
        <v>0.34132228107570145</v>
      </c>
    </row>
    <row r="2018" spans="1:2" x14ac:dyDescent="0.25">
      <c r="A2018" s="28" t="s">
        <v>30</v>
      </c>
      <c r="B2018" s="2">
        <v>0.37940988987405039</v>
      </c>
    </row>
    <row r="2019" spans="1:2" x14ac:dyDescent="0.25">
      <c r="A2019" s="28" t="s">
        <v>88</v>
      </c>
      <c r="B2019" s="2">
        <v>6.5175218949420355</v>
      </c>
    </row>
    <row r="2020" spans="1:2" x14ac:dyDescent="0.25">
      <c r="A2020" s="28" t="s">
        <v>80</v>
      </c>
      <c r="B2020" s="2">
        <v>0.63669847533525348</v>
      </c>
    </row>
    <row r="2021" spans="1:2" x14ac:dyDescent="0.25">
      <c r="A2021" s="28" t="s">
        <v>85</v>
      </c>
      <c r="B2021" s="2">
        <v>8.5974826531841106</v>
      </c>
    </row>
    <row r="2022" spans="1:2" x14ac:dyDescent="0.25">
      <c r="A2022" s="28" t="s">
        <v>82</v>
      </c>
      <c r="B2022" s="2">
        <v>5.3421464061188875</v>
      </c>
    </row>
    <row r="2023" spans="1:2" x14ac:dyDescent="0.25">
      <c r="A2023" s="6" t="s">
        <v>21</v>
      </c>
      <c r="B2023" s="2">
        <v>21.574888277505579</v>
      </c>
    </row>
    <row r="2024" spans="1:2" x14ac:dyDescent="0.25">
      <c r="A2024" s="28" t="s">
        <v>79</v>
      </c>
      <c r="B2024" s="2">
        <v>0.32639158550381348</v>
      </c>
    </row>
    <row r="2025" spans="1:2" x14ac:dyDescent="0.25">
      <c r="A2025" s="28" t="s">
        <v>86</v>
      </c>
      <c r="B2025" s="2">
        <v>0.16272508549451212</v>
      </c>
    </row>
    <row r="2026" spans="1:2" x14ac:dyDescent="0.25">
      <c r="A2026" s="28" t="s">
        <v>87</v>
      </c>
      <c r="B2026" s="2">
        <v>0.3370854477337083</v>
      </c>
    </row>
    <row r="2027" spans="1:2" x14ac:dyDescent="0.25">
      <c r="A2027" s="28" t="s">
        <v>31</v>
      </c>
      <c r="B2027" s="2">
        <v>0.30194703964846137</v>
      </c>
    </row>
    <row r="2028" spans="1:2" x14ac:dyDescent="0.25">
      <c r="A2028" s="28" t="s">
        <v>29</v>
      </c>
      <c r="B2028" s="2">
        <v>0.11091856075093977</v>
      </c>
    </row>
    <row r="2029" spans="1:2" x14ac:dyDescent="0.25">
      <c r="A2029" s="28" t="s">
        <v>30</v>
      </c>
      <c r="B2029" s="2">
        <v>0.46141096262355424</v>
      </c>
    </row>
    <row r="2030" spans="1:2" x14ac:dyDescent="0.25">
      <c r="A2030" s="28" t="s">
        <v>88</v>
      </c>
      <c r="B2030" s="2">
        <v>1.669858834333108</v>
      </c>
    </row>
    <row r="2031" spans="1:2" x14ac:dyDescent="0.25">
      <c r="A2031" s="28" t="s">
        <v>80</v>
      </c>
      <c r="B2031" s="2">
        <v>3.0084578312800709</v>
      </c>
    </row>
    <row r="2032" spans="1:2" x14ac:dyDescent="0.25">
      <c r="A2032" s="28" t="s">
        <v>85</v>
      </c>
      <c r="B2032" s="2">
        <v>5.9383454598110381</v>
      </c>
    </row>
    <row r="2033" spans="1:2" x14ac:dyDescent="0.25">
      <c r="A2033" s="28" t="s">
        <v>82</v>
      </c>
      <c r="B2033" s="2">
        <v>9.2577474703263736</v>
      </c>
    </row>
    <row r="2034" spans="1:2" x14ac:dyDescent="0.25">
      <c r="A2034" s="6" t="s">
        <v>22</v>
      </c>
      <c r="B2034" s="2">
        <v>22.871450453161735</v>
      </c>
    </row>
    <row r="2035" spans="1:2" x14ac:dyDescent="0.25">
      <c r="A2035" s="28" t="s">
        <v>79</v>
      </c>
      <c r="B2035" s="2">
        <v>0.60889725675707451</v>
      </c>
    </row>
    <row r="2036" spans="1:2" x14ac:dyDescent="0.25">
      <c r="A2036" s="28" t="s">
        <v>86</v>
      </c>
      <c r="B2036" s="2">
        <v>0.31590992997481654</v>
      </c>
    </row>
    <row r="2037" spans="1:2" x14ac:dyDescent="0.25">
      <c r="A2037" s="28" t="s">
        <v>87</v>
      </c>
      <c r="B2037" s="2">
        <v>0.84186257327163638</v>
      </c>
    </row>
    <row r="2038" spans="1:2" x14ac:dyDescent="0.25">
      <c r="A2038" s="28" t="s">
        <v>31</v>
      </c>
      <c r="B2038" s="2">
        <v>0.67590708189597659</v>
      </c>
    </row>
    <row r="2039" spans="1:2" x14ac:dyDescent="0.25">
      <c r="A2039" s="28" t="s">
        <v>29</v>
      </c>
      <c r="B2039" s="2">
        <v>0.41939543655002537</v>
      </c>
    </row>
    <row r="2040" spans="1:2" x14ac:dyDescent="0.25">
      <c r="A2040" s="28" t="s">
        <v>30</v>
      </c>
      <c r="B2040" s="2">
        <v>0.53038004427733243</v>
      </c>
    </row>
    <row r="2041" spans="1:2" x14ac:dyDescent="0.25">
      <c r="A2041" s="28" t="s">
        <v>88</v>
      </c>
      <c r="B2041" s="2">
        <v>4.9678587896522854</v>
      </c>
    </row>
    <row r="2042" spans="1:2" x14ac:dyDescent="0.25">
      <c r="A2042" s="28" t="s">
        <v>80</v>
      </c>
      <c r="B2042" s="2">
        <v>1.1836585669831279</v>
      </c>
    </row>
    <row r="2043" spans="1:2" x14ac:dyDescent="0.25">
      <c r="A2043" s="28" t="s">
        <v>85</v>
      </c>
      <c r="B2043" s="2">
        <v>7.3889112129408785</v>
      </c>
    </row>
    <row r="2044" spans="1:2" x14ac:dyDescent="0.25">
      <c r="A2044" s="28" t="s">
        <v>82</v>
      </c>
      <c r="B2044" s="2">
        <v>5.9386695608585827</v>
      </c>
    </row>
    <row r="2045" spans="1:2" x14ac:dyDescent="0.25">
      <c r="A2045" s="6" t="s">
        <v>25</v>
      </c>
      <c r="B2045" s="2">
        <v>33.424790989996211</v>
      </c>
    </row>
    <row r="2046" spans="1:2" x14ac:dyDescent="0.25">
      <c r="A2046" s="28" t="s">
        <v>79</v>
      </c>
      <c r="B2046" s="2">
        <v>1.3803493425866729</v>
      </c>
    </row>
    <row r="2047" spans="1:2" x14ac:dyDescent="0.25">
      <c r="A2047" s="28" t="s">
        <v>86</v>
      </c>
      <c r="B2047" s="2">
        <v>0.3216278229040378</v>
      </c>
    </row>
    <row r="2048" spans="1:2" x14ac:dyDescent="0.25">
      <c r="A2048" s="28" t="s">
        <v>87</v>
      </c>
      <c r="B2048" s="2">
        <v>0.98816859909607091</v>
      </c>
    </row>
    <row r="2049" spans="1:2" x14ac:dyDescent="0.25">
      <c r="A2049" s="28" t="s">
        <v>31</v>
      </c>
      <c r="B2049" s="2">
        <v>0.40148469166092859</v>
      </c>
    </row>
    <row r="2050" spans="1:2" x14ac:dyDescent="0.25">
      <c r="A2050" s="28" t="s">
        <v>29</v>
      </c>
      <c r="B2050" s="2">
        <v>0.11291625409664924</v>
      </c>
    </row>
    <row r="2051" spans="1:2" x14ac:dyDescent="0.25">
      <c r="A2051" s="28" t="s">
        <v>30</v>
      </c>
      <c r="B2051" s="2">
        <v>0.3835535531662948</v>
      </c>
    </row>
    <row r="2052" spans="1:2" x14ac:dyDescent="0.25">
      <c r="A2052" s="28" t="s">
        <v>88</v>
      </c>
      <c r="B2052" s="2">
        <v>1.2968103769117674</v>
      </c>
    </row>
    <row r="2053" spans="1:2" x14ac:dyDescent="0.25">
      <c r="A2053" s="28" t="s">
        <v>80</v>
      </c>
      <c r="B2053" s="2">
        <v>1.9551657612977045</v>
      </c>
    </row>
    <row r="2054" spans="1:2" x14ac:dyDescent="0.25">
      <c r="A2054" s="28" t="s">
        <v>85</v>
      </c>
      <c r="B2054" s="2">
        <v>20.37060267869613</v>
      </c>
    </row>
    <row r="2055" spans="1:2" x14ac:dyDescent="0.25">
      <c r="A2055" s="28" t="s">
        <v>82</v>
      </c>
      <c r="B2055" s="2">
        <v>6.2141119095799517</v>
      </c>
    </row>
    <row r="2056" spans="1:2" x14ac:dyDescent="0.25">
      <c r="A2056" s="6" t="s">
        <v>23</v>
      </c>
      <c r="B2056" s="2">
        <v>11.559853096348595</v>
      </c>
    </row>
    <row r="2057" spans="1:2" x14ac:dyDescent="0.25">
      <c r="A2057" s="28" t="s">
        <v>79</v>
      </c>
      <c r="B2057" s="2">
        <v>0.15949124987354238</v>
      </c>
    </row>
    <row r="2058" spans="1:2" x14ac:dyDescent="0.25">
      <c r="A2058" s="28" t="s">
        <v>86</v>
      </c>
      <c r="B2058" s="2">
        <v>0.13091006645953637</v>
      </c>
    </row>
    <row r="2059" spans="1:2" x14ac:dyDescent="0.25">
      <c r="A2059" s="28" t="s">
        <v>87</v>
      </c>
      <c r="B2059" s="2">
        <v>0.30119049942678866</v>
      </c>
    </row>
    <row r="2060" spans="1:2" x14ac:dyDescent="0.25">
      <c r="A2060" s="28" t="s">
        <v>31</v>
      </c>
      <c r="B2060" s="2">
        <v>0.36597874524157042</v>
      </c>
    </row>
    <row r="2061" spans="1:2" x14ac:dyDescent="0.25">
      <c r="A2061" s="28" t="s">
        <v>29</v>
      </c>
      <c r="B2061" s="2">
        <v>0.18598352105010699</v>
      </c>
    </row>
    <row r="2062" spans="1:2" x14ac:dyDescent="0.25">
      <c r="A2062" s="28" t="s">
        <v>30</v>
      </c>
      <c r="B2062" s="2">
        <v>0.19204464227234444</v>
      </c>
    </row>
    <row r="2063" spans="1:2" x14ac:dyDescent="0.25">
      <c r="A2063" s="28" t="s">
        <v>88</v>
      </c>
      <c r="B2063" s="2">
        <v>3.7894677302302147</v>
      </c>
    </row>
    <row r="2064" spans="1:2" x14ac:dyDescent="0.25">
      <c r="A2064" s="28" t="s">
        <v>80</v>
      </c>
      <c r="B2064" s="2">
        <v>0.41154331206882205</v>
      </c>
    </row>
    <row r="2065" spans="1:2" x14ac:dyDescent="0.25">
      <c r="A2065" s="28" t="s">
        <v>85</v>
      </c>
      <c r="B2065" s="2">
        <v>3.152048034021055</v>
      </c>
    </row>
    <row r="2066" spans="1:2" x14ac:dyDescent="0.25">
      <c r="A2066" s="28" t="s">
        <v>82</v>
      </c>
      <c r="B2066" s="2">
        <v>2.8711952957046152</v>
      </c>
    </row>
    <row r="2067" spans="1:2" x14ac:dyDescent="0.25">
      <c r="A2067" s="6" t="s">
        <v>249</v>
      </c>
      <c r="B2067" s="2">
        <v>314.95841539447053</v>
      </c>
    </row>
    <row r="2068" spans="1:2" x14ac:dyDescent="0.25">
      <c r="A2068" s="28" t="s">
        <v>79</v>
      </c>
      <c r="B2068" s="2">
        <v>5.2926603450756877</v>
      </c>
    </row>
    <row r="2069" spans="1:2" x14ac:dyDescent="0.25">
      <c r="A2069" s="28" t="s">
        <v>86</v>
      </c>
      <c r="B2069" s="2">
        <v>4.2839319458226308</v>
      </c>
    </row>
    <row r="2070" spans="1:2" x14ac:dyDescent="0.25">
      <c r="A2070" s="28" t="s">
        <v>87</v>
      </c>
      <c r="B2070" s="2">
        <v>12.403668883737954</v>
      </c>
    </row>
    <row r="2071" spans="1:2" x14ac:dyDescent="0.25">
      <c r="A2071" s="28" t="s">
        <v>31</v>
      </c>
      <c r="B2071" s="2">
        <v>16.080237175628678</v>
      </c>
    </row>
    <row r="2072" spans="1:2" x14ac:dyDescent="0.25">
      <c r="A2072" s="28" t="s">
        <v>29</v>
      </c>
      <c r="B2072" s="2">
        <v>6.8295052230621174</v>
      </c>
    </row>
    <row r="2073" spans="1:2" x14ac:dyDescent="0.25">
      <c r="A2073" s="28" t="s">
        <v>30</v>
      </c>
      <c r="B2073" s="2">
        <v>6.7133613455188401</v>
      </c>
    </row>
    <row r="2074" spans="1:2" x14ac:dyDescent="0.25">
      <c r="A2074" s="28" t="s">
        <v>88</v>
      </c>
      <c r="B2074" s="2">
        <v>96.678249548526409</v>
      </c>
    </row>
    <row r="2075" spans="1:2" x14ac:dyDescent="0.25">
      <c r="A2075" s="28" t="s">
        <v>80</v>
      </c>
      <c r="B2075" s="2">
        <v>7.8648357699028741</v>
      </c>
    </row>
    <row r="2076" spans="1:2" x14ac:dyDescent="0.25">
      <c r="A2076" s="28" t="s">
        <v>85</v>
      </c>
      <c r="B2076" s="2">
        <v>80.90299104213149</v>
      </c>
    </row>
    <row r="2077" spans="1:2" x14ac:dyDescent="0.25">
      <c r="A2077" s="28" t="s">
        <v>82</v>
      </c>
      <c r="B2077" s="2">
        <v>77.908974115063884</v>
      </c>
    </row>
    <row r="2078" spans="1:2" x14ac:dyDescent="0.25">
      <c r="A2078" s="6" t="s">
        <v>251</v>
      </c>
      <c r="B2078" s="2">
        <v>86.257493205409276</v>
      </c>
    </row>
    <row r="2079" spans="1:2" x14ac:dyDescent="0.25">
      <c r="A2079" s="28" t="s">
        <v>79</v>
      </c>
      <c r="B2079" s="2">
        <v>1.8759026361169044</v>
      </c>
    </row>
    <row r="2080" spans="1:2" x14ac:dyDescent="0.25">
      <c r="A2080" s="28" t="s">
        <v>86</v>
      </c>
      <c r="B2080" s="2">
        <v>1.000015235869518</v>
      </c>
    </row>
    <row r="2081" spans="1:2" x14ac:dyDescent="0.25">
      <c r="A2081" s="28" t="s">
        <v>87</v>
      </c>
      <c r="B2081" s="2">
        <v>1.5840993041607165</v>
      </c>
    </row>
    <row r="2082" spans="1:2" x14ac:dyDescent="0.25">
      <c r="A2082" s="28" t="s">
        <v>31</v>
      </c>
      <c r="B2082" s="2">
        <v>2.4978694879881589</v>
      </c>
    </row>
    <row r="2083" spans="1:2" x14ac:dyDescent="0.25">
      <c r="A2083" s="28" t="s">
        <v>29</v>
      </c>
      <c r="B2083" s="2">
        <v>7.1362423006354536</v>
      </c>
    </row>
    <row r="2084" spans="1:2" x14ac:dyDescent="0.25">
      <c r="A2084" s="28" t="s">
        <v>30</v>
      </c>
      <c r="B2084" s="2">
        <v>1.6009469175222479</v>
      </c>
    </row>
    <row r="2085" spans="1:2" x14ac:dyDescent="0.25">
      <c r="A2085" s="28" t="s">
        <v>88</v>
      </c>
      <c r="B2085" s="2">
        <v>22.074588588972485</v>
      </c>
    </row>
    <row r="2086" spans="1:2" x14ac:dyDescent="0.25">
      <c r="A2086" s="28" t="s">
        <v>80</v>
      </c>
      <c r="B2086" s="2">
        <v>4.0942355271184843</v>
      </c>
    </row>
    <row r="2087" spans="1:2" x14ac:dyDescent="0.25">
      <c r="A2087" s="28" t="s">
        <v>85</v>
      </c>
      <c r="B2087" s="2">
        <v>18.956799178688065</v>
      </c>
    </row>
    <row r="2088" spans="1:2" x14ac:dyDescent="0.25">
      <c r="A2088" s="28" t="s">
        <v>82</v>
      </c>
      <c r="B2088" s="2">
        <v>25.436794028337239</v>
      </c>
    </row>
    <row r="2089" spans="1:2" x14ac:dyDescent="0.25">
      <c r="A2089" s="6" t="s">
        <v>229</v>
      </c>
      <c r="B2089" s="2">
        <v>36.543741094614042</v>
      </c>
    </row>
    <row r="2090" spans="1:2" x14ac:dyDescent="0.25">
      <c r="A2090" s="28" t="s">
        <v>79</v>
      </c>
      <c r="B2090" s="2">
        <v>0.26452517501160661</v>
      </c>
    </row>
    <row r="2091" spans="1:2" x14ac:dyDescent="0.25">
      <c r="A2091" s="28" t="s">
        <v>86</v>
      </c>
      <c r="B2091" s="2">
        <v>0.24677244746921184</v>
      </c>
    </row>
    <row r="2092" spans="1:2" x14ac:dyDescent="0.25">
      <c r="A2092" s="28" t="s">
        <v>87</v>
      </c>
      <c r="B2092" s="2">
        <v>0.95616100684711913</v>
      </c>
    </row>
    <row r="2093" spans="1:2" x14ac:dyDescent="0.25">
      <c r="A2093" s="28" t="s">
        <v>31</v>
      </c>
      <c r="B2093" s="2">
        <v>1.7713195442510357</v>
      </c>
    </row>
    <row r="2094" spans="1:2" x14ac:dyDescent="0.25">
      <c r="A2094" s="28" t="s">
        <v>29</v>
      </c>
      <c r="B2094" s="2">
        <v>1.6049384851645296</v>
      </c>
    </row>
    <row r="2095" spans="1:2" x14ac:dyDescent="0.25">
      <c r="A2095" s="28" t="s">
        <v>30</v>
      </c>
      <c r="B2095" s="2">
        <v>1.6797647006403411</v>
      </c>
    </row>
    <row r="2096" spans="1:2" x14ac:dyDescent="0.25">
      <c r="A2096" s="28" t="s">
        <v>88</v>
      </c>
      <c r="B2096" s="2">
        <v>9.2127507249783402</v>
      </c>
    </row>
    <row r="2097" spans="1:2" x14ac:dyDescent="0.25">
      <c r="A2097" s="28" t="s">
        <v>80</v>
      </c>
      <c r="B2097" s="2">
        <v>0.45356200301287103</v>
      </c>
    </row>
    <row r="2098" spans="1:2" x14ac:dyDescent="0.25">
      <c r="A2098" s="28" t="s">
        <v>85</v>
      </c>
      <c r="B2098" s="2">
        <v>7.6969249634453476</v>
      </c>
    </row>
    <row r="2099" spans="1:2" x14ac:dyDescent="0.25">
      <c r="A2099" s="28" t="s">
        <v>82</v>
      </c>
      <c r="B2099" s="2">
        <v>12.657022043793638</v>
      </c>
    </row>
    <row r="2100" spans="1:2" x14ac:dyDescent="0.25">
      <c r="A2100" s="6" t="s">
        <v>93</v>
      </c>
      <c r="B2100" s="2">
        <v>1288.2374465985902</v>
      </c>
    </row>
    <row r="2101" spans="1:2" x14ac:dyDescent="0.25">
      <c r="A2101" s="28" t="s">
        <v>79</v>
      </c>
      <c r="B2101" s="2">
        <v>30.080161182972521</v>
      </c>
    </row>
    <row r="2102" spans="1:2" x14ac:dyDescent="0.25">
      <c r="A2102" s="28" t="s">
        <v>86</v>
      </c>
      <c r="B2102" s="2">
        <v>12.997044903193508</v>
      </c>
    </row>
    <row r="2103" spans="1:2" x14ac:dyDescent="0.25">
      <c r="A2103" s="28" t="s">
        <v>87</v>
      </c>
      <c r="B2103" s="2">
        <v>41.524818062862416</v>
      </c>
    </row>
    <row r="2104" spans="1:2" x14ac:dyDescent="0.25">
      <c r="A2104" s="28" t="s">
        <v>31</v>
      </c>
      <c r="B2104" s="2">
        <v>50.539183002514633</v>
      </c>
    </row>
    <row r="2105" spans="1:2" x14ac:dyDescent="0.25">
      <c r="A2105" s="28" t="s">
        <v>29</v>
      </c>
      <c r="B2105" s="2">
        <v>27.363057465668433</v>
      </c>
    </row>
    <row r="2106" spans="1:2" x14ac:dyDescent="0.25">
      <c r="A2106" s="28" t="s">
        <v>30</v>
      </c>
      <c r="B2106" s="2">
        <v>37.66946186399062</v>
      </c>
    </row>
    <row r="2107" spans="1:2" x14ac:dyDescent="0.25">
      <c r="A2107" s="28" t="s">
        <v>88</v>
      </c>
      <c r="B2107" s="2">
        <v>352.84561089950074</v>
      </c>
    </row>
    <row r="2108" spans="1:2" x14ac:dyDescent="0.25">
      <c r="A2108" s="28" t="s">
        <v>80</v>
      </c>
      <c r="B2108" s="2">
        <v>58.131181445013638</v>
      </c>
    </row>
    <row r="2109" spans="1:2" x14ac:dyDescent="0.25">
      <c r="A2109" s="28" t="s">
        <v>85</v>
      </c>
      <c r="B2109" s="2">
        <v>337.1616365117311</v>
      </c>
    </row>
    <row r="2110" spans="1:2" x14ac:dyDescent="0.25">
      <c r="A2110" s="28" t="s">
        <v>82</v>
      </c>
      <c r="B2110" s="2">
        <v>339.9252912611426</v>
      </c>
    </row>
    <row r="2111" spans="1:2" x14ac:dyDescent="0.25">
      <c r="A2111" s="3" t="s">
        <v>86</v>
      </c>
      <c r="B2111" s="2">
        <v>138.06240934079665</v>
      </c>
    </row>
    <row r="2112" spans="1:2" x14ac:dyDescent="0.25">
      <c r="A2112" s="6" t="s">
        <v>228</v>
      </c>
      <c r="B2112" s="2">
        <v>2.2894462707825993</v>
      </c>
    </row>
    <row r="2113" spans="1:2" x14ac:dyDescent="0.25">
      <c r="A2113" s="28" t="s">
        <v>79</v>
      </c>
      <c r="B2113" s="2">
        <v>1.2263009931219597E-3</v>
      </c>
    </row>
    <row r="2114" spans="1:2" x14ac:dyDescent="0.25">
      <c r="A2114" s="28" t="s">
        <v>87</v>
      </c>
      <c r="B2114" s="2">
        <v>0.14969183625655047</v>
      </c>
    </row>
    <row r="2115" spans="1:2" x14ac:dyDescent="0.25">
      <c r="A2115" s="28" t="s">
        <v>31</v>
      </c>
      <c r="B2115" s="2">
        <v>0.10362332208549749</v>
      </c>
    </row>
    <row r="2116" spans="1:2" x14ac:dyDescent="0.25">
      <c r="A2116" s="28" t="s">
        <v>29</v>
      </c>
      <c r="B2116" s="2">
        <v>3.6978338743594102E-2</v>
      </c>
    </row>
    <row r="2117" spans="1:2" x14ac:dyDescent="0.25">
      <c r="A2117" s="28" t="s">
        <v>30</v>
      </c>
      <c r="B2117" s="2">
        <v>0.10730153304980476</v>
      </c>
    </row>
    <row r="2118" spans="1:2" x14ac:dyDescent="0.25">
      <c r="A2118" s="28" t="s">
        <v>88</v>
      </c>
      <c r="B2118" s="2">
        <v>0.10841672575451992</v>
      </c>
    </row>
    <row r="2119" spans="1:2" x14ac:dyDescent="0.25">
      <c r="A2119" s="28" t="s">
        <v>80</v>
      </c>
      <c r="B2119" s="2">
        <v>5.8692734524521943E-2</v>
      </c>
    </row>
    <row r="2120" spans="1:2" x14ac:dyDescent="0.25">
      <c r="A2120" s="28" t="s">
        <v>84</v>
      </c>
      <c r="B2120" s="2">
        <v>0.4096764243116473</v>
      </c>
    </row>
    <row r="2121" spans="1:2" x14ac:dyDescent="0.25">
      <c r="A2121" s="28" t="s">
        <v>85</v>
      </c>
      <c r="B2121" s="2">
        <v>0.62833986787740792</v>
      </c>
    </row>
    <row r="2122" spans="1:2" x14ac:dyDescent="0.25">
      <c r="A2122" s="28" t="s">
        <v>82</v>
      </c>
      <c r="B2122" s="2">
        <v>0.68549918718593339</v>
      </c>
    </row>
    <row r="2123" spans="1:2" x14ac:dyDescent="0.25">
      <c r="A2123" s="6" t="s">
        <v>239</v>
      </c>
      <c r="B2123" s="2">
        <v>4.5269156986949714E-2</v>
      </c>
    </row>
    <row r="2124" spans="1:2" x14ac:dyDescent="0.25">
      <c r="A2124" s="28" t="s">
        <v>87</v>
      </c>
      <c r="B2124" s="2">
        <v>2.0567752971553561E-2</v>
      </c>
    </row>
    <row r="2125" spans="1:2" x14ac:dyDescent="0.25">
      <c r="A2125" s="28" t="s">
        <v>31</v>
      </c>
      <c r="B2125" s="2">
        <v>7.8798604070388478E-3</v>
      </c>
    </row>
    <row r="2126" spans="1:2" x14ac:dyDescent="0.25">
      <c r="A2126" s="28" t="s">
        <v>29</v>
      </c>
      <c r="B2126" s="2">
        <v>1.6366866144562275E-3</v>
      </c>
    </row>
    <row r="2127" spans="1:2" x14ac:dyDescent="0.25">
      <c r="A2127" s="28" t="s">
        <v>88</v>
      </c>
      <c r="B2127" s="2">
        <v>2.393931901095648E-4</v>
      </c>
    </row>
    <row r="2128" spans="1:2" x14ac:dyDescent="0.25">
      <c r="A2128" s="28" t="s">
        <v>84</v>
      </c>
      <c r="B2128" s="2">
        <v>3.7975137182124361E-4</v>
      </c>
    </row>
    <row r="2129" spans="1:2" x14ac:dyDescent="0.25">
      <c r="A2129" s="28" t="s">
        <v>85</v>
      </c>
      <c r="B2129" s="2">
        <v>1.4038704517343346E-2</v>
      </c>
    </row>
    <row r="2130" spans="1:2" x14ac:dyDescent="0.25">
      <c r="A2130" s="28" t="s">
        <v>82</v>
      </c>
      <c r="B2130" s="2">
        <v>5.2700791462691708E-4</v>
      </c>
    </row>
    <row r="2131" spans="1:2" x14ac:dyDescent="0.25">
      <c r="A2131" s="6" t="s">
        <v>241</v>
      </c>
      <c r="B2131" s="2">
        <v>4.9246060279667629</v>
      </c>
    </row>
    <row r="2132" spans="1:2" x14ac:dyDescent="0.25">
      <c r="A2132" s="28" t="s">
        <v>79</v>
      </c>
      <c r="B2132" s="2">
        <v>0.21992570432608505</v>
      </c>
    </row>
    <row r="2133" spans="1:2" x14ac:dyDescent="0.25">
      <c r="A2133" s="28" t="s">
        <v>87</v>
      </c>
      <c r="B2133" s="2">
        <v>6.6764361233591276E-3</v>
      </c>
    </row>
    <row r="2134" spans="1:2" x14ac:dyDescent="0.25">
      <c r="A2134" s="28" t="s">
        <v>31</v>
      </c>
      <c r="B2134" s="2">
        <v>0.11965212084938229</v>
      </c>
    </row>
    <row r="2135" spans="1:2" x14ac:dyDescent="0.25">
      <c r="A2135" s="28" t="s">
        <v>29</v>
      </c>
      <c r="B2135" s="2">
        <v>2.4475528727165182E-2</v>
      </c>
    </row>
    <row r="2136" spans="1:2" x14ac:dyDescent="0.25">
      <c r="A2136" s="28" t="s">
        <v>30</v>
      </c>
      <c r="B2136" s="2">
        <v>8.5631091155647186E-3</v>
      </c>
    </row>
    <row r="2137" spans="1:2" x14ac:dyDescent="0.25">
      <c r="A2137" s="28" t="s">
        <v>88</v>
      </c>
      <c r="B2137" s="2">
        <v>0.86296185769195133</v>
      </c>
    </row>
    <row r="2138" spans="1:2" x14ac:dyDescent="0.25">
      <c r="A2138" s="28" t="s">
        <v>80</v>
      </c>
      <c r="B2138" s="2">
        <v>0.39481449247398059</v>
      </c>
    </row>
    <row r="2139" spans="1:2" x14ac:dyDescent="0.25">
      <c r="A2139" s="28" t="s">
        <v>84</v>
      </c>
      <c r="B2139" s="2">
        <v>0.29844095987243713</v>
      </c>
    </row>
    <row r="2140" spans="1:2" x14ac:dyDescent="0.25">
      <c r="A2140" s="28" t="s">
        <v>85</v>
      </c>
      <c r="B2140" s="2">
        <v>2.5419861914693471</v>
      </c>
    </row>
    <row r="2141" spans="1:2" x14ac:dyDescent="0.25">
      <c r="A2141" s="28" t="s">
        <v>82</v>
      </c>
      <c r="B2141" s="2">
        <v>0.44710962731749093</v>
      </c>
    </row>
    <row r="2142" spans="1:2" x14ac:dyDescent="0.25">
      <c r="A2142" s="6" t="s">
        <v>53</v>
      </c>
      <c r="B2142" s="2">
        <v>4.0362083580315762</v>
      </c>
    </row>
    <row r="2143" spans="1:2" x14ac:dyDescent="0.25">
      <c r="A2143" s="28" t="s">
        <v>79</v>
      </c>
      <c r="B2143" s="2">
        <v>2.9155472464386226E-2</v>
      </c>
    </row>
    <row r="2144" spans="1:2" x14ac:dyDescent="0.25">
      <c r="A2144" s="28" t="s">
        <v>87</v>
      </c>
      <c r="B2144" s="2">
        <v>1.7624043516963155E-3</v>
      </c>
    </row>
    <row r="2145" spans="1:2" x14ac:dyDescent="0.25">
      <c r="A2145" s="28" t="s">
        <v>31</v>
      </c>
      <c r="B2145" s="2">
        <v>0.11796737914423439</v>
      </c>
    </row>
    <row r="2146" spans="1:2" x14ac:dyDescent="0.25">
      <c r="A2146" s="28" t="s">
        <v>29</v>
      </c>
      <c r="B2146" s="2">
        <v>6.3505624844606465E-2</v>
      </c>
    </row>
    <row r="2147" spans="1:2" x14ac:dyDescent="0.25">
      <c r="A2147" s="28" t="s">
        <v>30</v>
      </c>
      <c r="B2147" s="2">
        <v>4.812363454807434E-3</v>
      </c>
    </row>
    <row r="2148" spans="1:2" x14ac:dyDescent="0.25">
      <c r="A2148" s="28" t="s">
        <v>80</v>
      </c>
      <c r="B2148" s="2">
        <v>1.4043190028122066</v>
      </c>
    </row>
    <row r="2149" spans="1:2" x14ac:dyDescent="0.25">
      <c r="A2149" s="28" t="s">
        <v>84</v>
      </c>
      <c r="B2149" s="2">
        <v>0.83601879030934323</v>
      </c>
    </row>
    <row r="2150" spans="1:2" x14ac:dyDescent="0.25">
      <c r="A2150" s="28" t="s">
        <v>85</v>
      </c>
      <c r="B2150" s="2">
        <v>1.0714331295963577</v>
      </c>
    </row>
    <row r="2151" spans="1:2" x14ac:dyDescent="0.25">
      <c r="A2151" s="28" t="s">
        <v>82</v>
      </c>
      <c r="B2151" s="2">
        <v>0.50723419105393763</v>
      </c>
    </row>
    <row r="2152" spans="1:2" x14ac:dyDescent="0.25">
      <c r="A2152" s="6" t="s">
        <v>19</v>
      </c>
      <c r="B2152" s="2">
        <v>0.24325533482908415</v>
      </c>
    </row>
    <row r="2153" spans="1:2" x14ac:dyDescent="0.25">
      <c r="A2153" s="28" t="s">
        <v>79</v>
      </c>
      <c r="B2153" s="2">
        <v>1.1187718422743357E-2</v>
      </c>
    </row>
    <row r="2154" spans="1:2" x14ac:dyDescent="0.25">
      <c r="A2154" s="28" t="s">
        <v>87</v>
      </c>
      <c r="B2154" s="2">
        <v>3.4937451511215042E-4</v>
      </c>
    </row>
    <row r="2155" spans="1:2" x14ac:dyDescent="0.25">
      <c r="A2155" s="28" t="s">
        <v>31</v>
      </c>
      <c r="B2155" s="2">
        <v>2.9412405229684801E-3</v>
      </c>
    </row>
    <row r="2156" spans="1:2" x14ac:dyDescent="0.25">
      <c r="A2156" s="28" t="s">
        <v>29</v>
      </c>
      <c r="B2156" s="2">
        <v>3.4817496147046862E-3</v>
      </c>
    </row>
    <row r="2157" spans="1:2" x14ac:dyDescent="0.25">
      <c r="A2157" s="28" t="s">
        <v>30</v>
      </c>
      <c r="B2157" s="2">
        <v>2.633578131725909E-3</v>
      </c>
    </row>
    <row r="2158" spans="1:2" x14ac:dyDescent="0.25">
      <c r="A2158" s="28" t="s">
        <v>88</v>
      </c>
      <c r="B2158" s="2">
        <v>1.1957392395721744E-2</v>
      </c>
    </row>
    <row r="2159" spans="1:2" x14ac:dyDescent="0.25">
      <c r="A2159" s="28" t="s">
        <v>80</v>
      </c>
      <c r="B2159" s="2">
        <v>2.0197798021017615E-3</v>
      </c>
    </row>
    <row r="2160" spans="1:2" x14ac:dyDescent="0.25">
      <c r="A2160" s="28" t="s">
        <v>84</v>
      </c>
      <c r="B2160" s="2">
        <v>2.1207486996595394E-2</v>
      </c>
    </row>
    <row r="2161" spans="1:2" x14ac:dyDescent="0.25">
      <c r="A2161" s="28" t="s">
        <v>85</v>
      </c>
      <c r="B2161" s="2">
        <v>0.18272564608735756</v>
      </c>
    </row>
    <row r="2162" spans="1:2" x14ac:dyDescent="0.25">
      <c r="A2162" s="28" t="s">
        <v>82</v>
      </c>
      <c r="B2162" s="2">
        <v>4.7513683400531E-3</v>
      </c>
    </row>
    <row r="2163" spans="1:2" x14ac:dyDescent="0.25">
      <c r="A2163" s="6" t="s">
        <v>243</v>
      </c>
      <c r="B2163" s="2">
        <v>2.6182566374505085</v>
      </c>
    </row>
    <row r="2164" spans="1:2" x14ac:dyDescent="0.25">
      <c r="A2164" s="28" t="s">
        <v>79</v>
      </c>
      <c r="B2164" s="2">
        <v>7.0773955204873609E-3</v>
      </c>
    </row>
    <row r="2165" spans="1:2" x14ac:dyDescent="0.25">
      <c r="A2165" s="28" t="s">
        <v>87</v>
      </c>
      <c r="B2165" s="2">
        <v>2.175331217695731E-2</v>
      </c>
    </row>
    <row r="2166" spans="1:2" x14ac:dyDescent="0.25">
      <c r="A2166" s="28" t="s">
        <v>31</v>
      </c>
      <c r="B2166" s="2">
        <v>5.6118015224270443E-2</v>
      </c>
    </row>
    <row r="2167" spans="1:2" x14ac:dyDescent="0.25">
      <c r="A2167" s="28" t="s">
        <v>29</v>
      </c>
      <c r="B2167" s="2">
        <v>0.13820794054410157</v>
      </c>
    </row>
    <row r="2168" spans="1:2" x14ac:dyDescent="0.25">
      <c r="A2168" s="28" t="s">
        <v>30</v>
      </c>
      <c r="B2168" s="2">
        <v>2.2022227485069469E-2</v>
      </c>
    </row>
    <row r="2169" spans="1:2" x14ac:dyDescent="0.25">
      <c r="A2169" s="28" t="s">
        <v>88</v>
      </c>
      <c r="B2169" s="2">
        <v>0.16009523951753593</v>
      </c>
    </row>
    <row r="2170" spans="1:2" x14ac:dyDescent="0.25">
      <c r="A2170" s="28" t="s">
        <v>80</v>
      </c>
      <c r="B2170" s="2">
        <v>1.523879909253072E-3</v>
      </c>
    </row>
    <row r="2171" spans="1:2" x14ac:dyDescent="0.25">
      <c r="A2171" s="28" t="s">
        <v>84</v>
      </c>
      <c r="B2171" s="2">
        <v>0.19910320774071225</v>
      </c>
    </row>
    <row r="2172" spans="1:2" x14ac:dyDescent="0.25">
      <c r="A2172" s="28" t="s">
        <v>85</v>
      </c>
      <c r="B2172" s="2">
        <v>1.7151645732657106</v>
      </c>
    </row>
    <row r="2173" spans="1:2" x14ac:dyDescent="0.25">
      <c r="A2173" s="28" t="s">
        <v>82</v>
      </c>
      <c r="B2173" s="2">
        <v>0.29719084606641089</v>
      </c>
    </row>
    <row r="2174" spans="1:2" x14ac:dyDescent="0.25">
      <c r="A2174" s="6" t="s">
        <v>245</v>
      </c>
      <c r="B2174" s="2">
        <v>5.1385362144966225</v>
      </c>
    </row>
    <row r="2175" spans="1:2" x14ac:dyDescent="0.25">
      <c r="A2175" s="28" t="s">
        <v>79</v>
      </c>
      <c r="B2175" s="2">
        <v>8.9465518988132334E-2</v>
      </c>
    </row>
    <row r="2176" spans="1:2" x14ac:dyDescent="0.25">
      <c r="A2176" s="28" t="s">
        <v>87</v>
      </c>
      <c r="B2176" s="2">
        <v>9.5508015594698206E-3</v>
      </c>
    </row>
    <row r="2177" spans="1:2" x14ac:dyDescent="0.25">
      <c r="A2177" s="28" t="s">
        <v>31</v>
      </c>
      <c r="B2177" s="2">
        <v>0.11004060820805622</v>
      </c>
    </row>
    <row r="2178" spans="1:2" x14ac:dyDescent="0.25">
      <c r="A2178" s="28" t="s">
        <v>29</v>
      </c>
      <c r="B2178" s="2">
        <v>5.1024999496349435E-2</v>
      </c>
    </row>
    <row r="2179" spans="1:2" x14ac:dyDescent="0.25">
      <c r="A2179" s="28" t="s">
        <v>30</v>
      </c>
      <c r="B2179" s="2">
        <v>4.1415231361920844E-2</v>
      </c>
    </row>
    <row r="2180" spans="1:2" x14ac:dyDescent="0.25">
      <c r="A2180" s="28" t="s">
        <v>88</v>
      </c>
      <c r="B2180" s="2">
        <v>0.73815012593343743</v>
      </c>
    </row>
    <row r="2181" spans="1:2" x14ac:dyDescent="0.25">
      <c r="A2181" s="28" t="s">
        <v>80</v>
      </c>
      <c r="B2181" s="2">
        <v>0.18297414998808906</v>
      </c>
    </row>
    <row r="2182" spans="1:2" x14ac:dyDescent="0.25">
      <c r="A2182" s="28" t="s">
        <v>84</v>
      </c>
      <c r="B2182" s="2">
        <v>1.0967124257527479</v>
      </c>
    </row>
    <row r="2183" spans="1:2" x14ac:dyDescent="0.25">
      <c r="A2183" s="28" t="s">
        <v>85</v>
      </c>
      <c r="B2183" s="2">
        <v>1.9988225787422675</v>
      </c>
    </row>
    <row r="2184" spans="1:2" x14ac:dyDescent="0.25">
      <c r="A2184" s="28" t="s">
        <v>82</v>
      </c>
      <c r="B2184" s="2">
        <v>0.8203797744661514</v>
      </c>
    </row>
    <row r="2185" spans="1:2" x14ac:dyDescent="0.25">
      <c r="A2185" s="6" t="s">
        <v>247</v>
      </c>
      <c r="B2185" s="2">
        <v>4.4467872921832656</v>
      </c>
    </row>
    <row r="2186" spans="1:2" x14ac:dyDescent="0.25">
      <c r="A2186" s="28" t="s">
        <v>79</v>
      </c>
      <c r="B2186" s="2">
        <v>1.8805997861440875E-2</v>
      </c>
    </row>
    <row r="2187" spans="1:2" x14ac:dyDescent="0.25">
      <c r="A2187" s="28" t="s">
        <v>87</v>
      </c>
      <c r="B2187" s="2">
        <v>1.5879261923159235E-2</v>
      </c>
    </row>
    <row r="2188" spans="1:2" x14ac:dyDescent="0.25">
      <c r="A2188" s="28" t="s">
        <v>31</v>
      </c>
      <c r="B2188" s="2">
        <v>0.13052888171708432</v>
      </c>
    </row>
    <row r="2189" spans="1:2" x14ac:dyDescent="0.25">
      <c r="A2189" s="28" t="s">
        <v>29</v>
      </c>
      <c r="B2189" s="2">
        <v>5.136126912048973E-2</v>
      </c>
    </row>
    <row r="2190" spans="1:2" x14ac:dyDescent="0.25">
      <c r="A2190" s="28" t="s">
        <v>30</v>
      </c>
      <c r="B2190" s="2">
        <v>0.21118649651992583</v>
      </c>
    </row>
    <row r="2191" spans="1:2" x14ac:dyDescent="0.25">
      <c r="A2191" s="28" t="s">
        <v>88</v>
      </c>
      <c r="B2191" s="2">
        <v>0.4061788990558593</v>
      </c>
    </row>
    <row r="2192" spans="1:2" x14ac:dyDescent="0.25">
      <c r="A2192" s="28" t="s">
        <v>80</v>
      </c>
      <c r="B2192" s="2">
        <v>6.9812336595203528E-2</v>
      </c>
    </row>
    <row r="2193" spans="1:2" x14ac:dyDescent="0.25">
      <c r="A2193" s="28" t="s">
        <v>84</v>
      </c>
      <c r="B2193" s="2">
        <v>9.8128445651421967E-2</v>
      </c>
    </row>
    <row r="2194" spans="1:2" x14ac:dyDescent="0.25">
      <c r="A2194" s="28" t="s">
        <v>85</v>
      </c>
      <c r="B2194" s="2">
        <v>2.9470253909467923</v>
      </c>
    </row>
    <row r="2195" spans="1:2" x14ac:dyDescent="0.25">
      <c r="A2195" s="28" t="s">
        <v>82</v>
      </c>
      <c r="B2195" s="2">
        <v>0.49788031279188849</v>
      </c>
    </row>
    <row r="2196" spans="1:2" x14ac:dyDescent="0.25">
      <c r="A2196" s="6" t="s">
        <v>20</v>
      </c>
      <c r="B2196" s="2">
        <v>4.1378411628591589</v>
      </c>
    </row>
    <row r="2197" spans="1:2" x14ac:dyDescent="0.25">
      <c r="A2197" s="28" t="s">
        <v>79</v>
      </c>
      <c r="B2197" s="2">
        <v>6.3403817729876327E-2</v>
      </c>
    </row>
    <row r="2198" spans="1:2" x14ac:dyDescent="0.25">
      <c r="A2198" s="28" t="s">
        <v>87</v>
      </c>
      <c r="B2198" s="2">
        <v>3.1861577603492855E-2</v>
      </c>
    </row>
    <row r="2199" spans="1:2" x14ac:dyDescent="0.25">
      <c r="A2199" s="28" t="s">
        <v>31</v>
      </c>
      <c r="B2199" s="2">
        <v>0.15658003890489752</v>
      </c>
    </row>
    <row r="2200" spans="1:2" x14ac:dyDescent="0.25">
      <c r="A2200" s="28" t="s">
        <v>29</v>
      </c>
      <c r="B2200" s="2">
        <v>0.12576746518900087</v>
      </c>
    </row>
    <row r="2201" spans="1:2" x14ac:dyDescent="0.25">
      <c r="A2201" s="28" t="s">
        <v>30</v>
      </c>
      <c r="B2201" s="2">
        <v>0.11943462783655806</v>
      </c>
    </row>
    <row r="2202" spans="1:2" x14ac:dyDescent="0.25">
      <c r="A2202" s="28" t="s">
        <v>88</v>
      </c>
      <c r="B2202" s="2">
        <v>1.7614923943351823</v>
      </c>
    </row>
    <row r="2203" spans="1:2" x14ac:dyDescent="0.25">
      <c r="A2203" s="28" t="s">
        <v>80</v>
      </c>
      <c r="B2203" s="2">
        <v>1.2027406572698858E-2</v>
      </c>
    </row>
    <row r="2204" spans="1:2" x14ac:dyDescent="0.25">
      <c r="A2204" s="28" t="s">
        <v>84</v>
      </c>
      <c r="B2204" s="2">
        <v>8.7923839780611482E-2</v>
      </c>
    </row>
    <row r="2205" spans="1:2" x14ac:dyDescent="0.25">
      <c r="A2205" s="28" t="s">
        <v>85</v>
      </c>
      <c r="B2205" s="2">
        <v>0.95702650331360639</v>
      </c>
    </row>
    <row r="2206" spans="1:2" x14ac:dyDescent="0.25">
      <c r="A2206" s="28" t="s">
        <v>82</v>
      </c>
      <c r="B2206" s="2">
        <v>0.82232349159323359</v>
      </c>
    </row>
    <row r="2207" spans="1:2" x14ac:dyDescent="0.25">
      <c r="A2207" s="6" t="s">
        <v>21</v>
      </c>
      <c r="B2207" s="2">
        <v>16.272028849499542</v>
      </c>
    </row>
    <row r="2208" spans="1:2" x14ac:dyDescent="0.25">
      <c r="A2208" s="28" t="s">
        <v>79</v>
      </c>
      <c r="B2208" s="2">
        <v>6.2909386074195536E-2</v>
      </c>
    </row>
    <row r="2209" spans="1:2" x14ac:dyDescent="0.25">
      <c r="A2209" s="28" t="s">
        <v>87</v>
      </c>
      <c r="B2209" s="2">
        <v>6.4974681011011129E-3</v>
      </c>
    </row>
    <row r="2210" spans="1:2" x14ac:dyDescent="0.25">
      <c r="A2210" s="28" t="s">
        <v>31</v>
      </c>
      <c r="B2210" s="2">
        <v>3.8481240363669102E-2</v>
      </c>
    </row>
    <row r="2211" spans="1:2" x14ac:dyDescent="0.25">
      <c r="A2211" s="28" t="s">
        <v>29</v>
      </c>
      <c r="B2211" s="2">
        <v>7.3477757169783959E-3</v>
      </c>
    </row>
    <row r="2212" spans="1:2" x14ac:dyDescent="0.25">
      <c r="A2212" s="28" t="s">
        <v>30</v>
      </c>
      <c r="B2212" s="2">
        <v>4.4418862133823768E-3</v>
      </c>
    </row>
    <row r="2213" spans="1:2" x14ac:dyDescent="0.25">
      <c r="A2213" s="28" t="s">
        <v>88</v>
      </c>
      <c r="B2213" s="2">
        <v>2.1775612553995849</v>
      </c>
    </row>
    <row r="2214" spans="1:2" x14ac:dyDescent="0.25">
      <c r="A2214" s="28" t="s">
        <v>80</v>
      </c>
      <c r="B2214" s="2">
        <v>5.6843596981518374</v>
      </c>
    </row>
    <row r="2215" spans="1:2" x14ac:dyDescent="0.25">
      <c r="A2215" s="28" t="s">
        <v>84</v>
      </c>
      <c r="B2215" s="2">
        <v>1.0824664446859309</v>
      </c>
    </row>
    <row r="2216" spans="1:2" x14ac:dyDescent="0.25">
      <c r="A2216" s="28" t="s">
        <v>85</v>
      </c>
      <c r="B2216" s="2">
        <v>2.248855489687418</v>
      </c>
    </row>
    <row r="2217" spans="1:2" x14ac:dyDescent="0.25">
      <c r="A2217" s="28" t="s">
        <v>82</v>
      </c>
      <c r="B2217" s="2">
        <v>4.9591082051054451</v>
      </c>
    </row>
    <row r="2218" spans="1:2" x14ac:dyDescent="0.25">
      <c r="A2218" s="6" t="s">
        <v>22</v>
      </c>
      <c r="B2218" s="2">
        <v>0.32003523465863437</v>
      </c>
    </row>
    <row r="2219" spans="1:2" x14ac:dyDescent="0.25">
      <c r="A2219" s="28" t="s">
        <v>79</v>
      </c>
      <c r="B2219" s="2">
        <v>8.354877796126611E-3</v>
      </c>
    </row>
    <row r="2220" spans="1:2" x14ac:dyDescent="0.25">
      <c r="A2220" s="28" t="s">
        <v>31</v>
      </c>
      <c r="B2220" s="2">
        <v>9.0312771037682066E-3</v>
      </c>
    </row>
    <row r="2221" spans="1:2" x14ac:dyDescent="0.25">
      <c r="A2221" s="28" t="s">
        <v>29</v>
      </c>
      <c r="B2221" s="2">
        <v>4.6714486554088087E-3</v>
      </c>
    </row>
    <row r="2222" spans="1:2" x14ac:dyDescent="0.25">
      <c r="A2222" s="28" t="s">
        <v>30</v>
      </c>
      <c r="B2222" s="2">
        <v>5.5763989726641686E-3</v>
      </c>
    </row>
    <row r="2223" spans="1:2" x14ac:dyDescent="0.25">
      <c r="A2223" s="28" t="s">
        <v>88</v>
      </c>
      <c r="B2223" s="2">
        <v>1.7658782987683436E-2</v>
      </c>
    </row>
    <row r="2224" spans="1:2" x14ac:dyDescent="0.25">
      <c r="A2224" s="28" t="s">
        <v>80</v>
      </c>
      <c r="B2224" s="2">
        <v>2.3237661923522418E-2</v>
      </c>
    </row>
    <row r="2225" spans="1:2" x14ac:dyDescent="0.25">
      <c r="A2225" s="28" t="s">
        <v>84</v>
      </c>
      <c r="B2225" s="2">
        <v>3.5686767780706602E-3</v>
      </c>
    </row>
    <row r="2226" spans="1:2" x14ac:dyDescent="0.25">
      <c r="A2226" s="28" t="s">
        <v>85</v>
      </c>
      <c r="B2226" s="2">
        <v>0.23255452040485058</v>
      </c>
    </row>
    <row r="2227" spans="1:2" x14ac:dyDescent="0.25">
      <c r="A2227" s="28" t="s">
        <v>82</v>
      </c>
      <c r="B2227" s="2">
        <v>1.5381590036539496E-2</v>
      </c>
    </row>
    <row r="2228" spans="1:2" x14ac:dyDescent="0.25">
      <c r="A2228" s="6" t="s">
        <v>25</v>
      </c>
      <c r="B2228" s="2">
        <v>2.0313207907259132</v>
      </c>
    </row>
    <row r="2229" spans="1:2" x14ac:dyDescent="0.25">
      <c r="A2229" s="28" t="s">
        <v>79</v>
      </c>
      <c r="B2229" s="2">
        <v>3.0143304974571981E-2</v>
      </c>
    </row>
    <row r="2230" spans="1:2" x14ac:dyDescent="0.25">
      <c r="A2230" s="28" t="s">
        <v>87</v>
      </c>
      <c r="B2230" s="2">
        <v>8.7411652205090298E-3</v>
      </c>
    </row>
    <row r="2231" spans="1:2" x14ac:dyDescent="0.25">
      <c r="A2231" s="28" t="s">
        <v>31</v>
      </c>
      <c r="B2231" s="2">
        <v>5.8199589244738968E-2</v>
      </c>
    </row>
    <row r="2232" spans="1:2" x14ac:dyDescent="0.25">
      <c r="A2232" s="28" t="s">
        <v>29</v>
      </c>
      <c r="B2232" s="2">
        <v>2.6590306076951072E-2</v>
      </c>
    </row>
    <row r="2233" spans="1:2" x14ac:dyDescent="0.25">
      <c r="A2233" s="28" t="s">
        <v>30</v>
      </c>
      <c r="B2233" s="2">
        <v>3.4172907636344854E-2</v>
      </c>
    </row>
    <row r="2234" spans="1:2" x14ac:dyDescent="0.25">
      <c r="A2234" s="28" t="s">
        <v>88</v>
      </c>
      <c r="B2234" s="2">
        <v>0.13499333113475764</v>
      </c>
    </row>
    <row r="2235" spans="1:2" x14ac:dyDescent="0.25">
      <c r="A2235" s="28" t="s">
        <v>80</v>
      </c>
      <c r="B2235" s="2">
        <v>3.5092586294359983E-2</v>
      </c>
    </row>
    <row r="2236" spans="1:2" x14ac:dyDescent="0.25">
      <c r="A2236" s="28" t="s">
        <v>84</v>
      </c>
      <c r="B2236" s="2">
        <v>9.1034347560655982E-2</v>
      </c>
    </row>
    <row r="2237" spans="1:2" x14ac:dyDescent="0.25">
      <c r="A2237" s="28" t="s">
        <v>85</v>
      </c>
      <c r="B2237" s="2">
        <v>1.5250544565313726</v>
      </c>
    </row>
    <row r="2238" spans="1:2" x14ac:dyDescent="0.25">
      <c r="A2238" s="28" t="s">
        <v>82</v>
      </c>
      <c r="B2238" s="2">
        <v>8.7298796051651195E-2</v>
      </c>
    </row>
    <row r="2239" spans="1:2" x14ac:dyDescent="0.25">
      <c r="A2239" s="6" t="s">
        <v>23</v>
      </c>
      <c r="B2239" s="2">
        <v>0.90891078821182791</v>
      </c>
    </row>
    <row r="2240" spans="1:2" x14ac:dyDescent="0.25">
      <c r="A2240" s="28" t="s">
        <v>79</v>
      </c>
      <c r="B2240" s="2">
        <v>1.2123746212114853E-2</v>
      </c>
    </row>
    <row r="2241" spans="1:2" x14ac:dyDescent="0.25">
      <c r="A2241" s="28" t="s">
        <v>31</v>
      </c>
      <c r="B2241" s="2">
        <v>1.2369127720258265E-2</v>
      </c>
    </row>
    <row r="2242" spans="1:2" x14ac:dyDescent="0.25">
      <c r="A2242" s="28" t="s">
        <v>29</v>
      </c>
      <c r="B2242" s="2">
        <v>1.4922940765343746E-2</v>
      </c>
    </row>
    <row r="2243" spans="1:2" x14ac:dyDescent="0.25">
      <c r="A2243" s="28" t="s">
        <v>88</v>
      </c>
      <c r="B2243" s="2">
        <v>2.8639885140870375E-2</v>
      </c>
    </row>
    <row r="2244" spans="1:2" x14ac:dyDescent="0.25">
      <c r="A2244" s="28" t="s">
        <v>80</v>
      </c>
      <c r="B2244" s="2">
        <v>6.8817251353393033E-2</v>
      </c>
    </row>
    <row r="2245" spans="1:2" x14ac:dyDescent="0.25">
      <c r="A2245" s="28" t="s">
        <v>84</v>
      </c>
      <c r="B2245" s="2">
        <v>0.1690097081949174</v>
      </c>
    </row>
    <row r="2246" spans="1:2" x14ac:dyDescent="0.25">
      <c r="A2246" s="28" t="s">
        <v>85</v>
      </c>
      <c r="B2246" s="2">
        <v>0.52774273524017867</v>
      </c>
    </row>
    <row r="2247" spans="1:2" x14ac:dyDescent="0.25">
      <c r="A2247" s="28" t="s">
        <v>82</v>
      </c>
      <c r="B2247" s="2">
        <v>7.5285393584751517E-2</v>
      </c>
    </row>
    <row r="2248" spans="1:2" x14ac:dyDescent="0.25">
      <c r="A2248" s="6" t="s">
        <v>249</v>
      </c>
      <c r="B2248" s="2">
        <v>14.051291666775047</v>
      </c>
    </row>
    <row r="2249" spans="1:2" x14ac:dyDescent="0.25">
      <c r="A2249" s="28" t="s">
        <v>79</v>
      </c>
      <c r="B2249" s="2">
        <v>3.5443741800748087E-2</v>
      </c>
    </row>
    <row r="2250" spans="1:2" x14ac:dyDescent="0.25">
      <c r="A2250" s="28" t="s">
        <v>87</v>
      </c>
      <c r="B2250" s="2">
        <v>4.8121036242790405E-2</v>
      </c>
    </row>
    <row r="2251" spans="1:2" x14ac:dyDescent="0.25">
      <c r="A2251" s="28" t="s">
        <v>31</v>
      </c>
      <c r="B2251" s="2">
        <v>0.1452989219959786</v>
      </c>
    </row>
    <row r="2252" spans="1:2" x14ac:dyDescent="0.25">
      <c r="A2252" s="28" t="s">
        <v>29</v>
      </c>
      <c r="B2252" s="2">
        <v>0.25307066448363147</v>
      </c>
    </row>
    <row r="2253" spans="1:2" x14ac:dyDescent="0.25">
      <c r="A2253" s="28" t="s">
        <v>30</v>
      </c>
      <c r="B2253" s="2">
        <v>0.1202234830311449</v>
      </c>
    </row>
    <row r="2254" spans="1:2" x14ac:dyDescent="0.25">
      <c r="A2254" s="28" t="s">
        <v>88</v>
      </c>
      <c r="B2254" s="2">
        <v>1.3045476925587924</v>
      </c>
    </row>
    <row r="2255" spans="1:2" x14ac:dyDescent="0.25">
      <c r="A2255" s="28" t="s">
        <v>80</v>
      </c>
      <c r="B2255" s="2">
        <v>0.21336198722505581</v>
      </c>
    </row>
    <row r="2256" spans="1:2" x14ac:dyDescent="0.25">
      <c r="A2256" s="28" t="s">
        <v>84</v>
      </c>
      <c r="B2256" s="2">
        <v>7.907346806767694</v>
      </c>
    </row>
    <row r="2257" spans="1:2" x14ac:dyDescent="0.25">
      <c r="A2257" s="28" t="s">
        <v>85</v>
      </c>
      <c r="B2257" s="2">
        <v>1.9362737385087503</v>
      </c>
    </row>
    <row r="2258" spans="1:2" x14ac:dyDescent="0.25">
      <c r="A2258" s="28" t="s">
        <v>82</v>
      </c>
      <c r="B2258" s="2">
        <v>2.0876035941604618</v>
      </c>
    </row>
    <row r="2259" spans="1:2" x14ac:dyDescent="0.25">
      <c r="A2259" s="6" t="s">
        <v>251</v>
      </c>
      <c r="B2259" s="2">
        <v>4.6267707203401169</v>
      </c>
    </row>
    <row r="2260" spans="1:2" x14ac:dyDescent="0.25">
      <c r="A2260" s="28" t="s">
        <v>79</v>
      </c>
      <c r="B2260" s="2">
        <v>3.7710911674816612E-2</v>
      </c>
    </row>
    <row r="2261" spans="1:2" x14ac:dyDescent="0.25">
      <c r="A2261" s="28" t="s">
        <v>87</v>
      </c>
      <c r="B2261" s="2">
        <v>4.8545567468101236E-2</v>
      </c>
    </row>
    <row r="2262" spans="1:2" x14ac:dyDescent="0.25">
      <c r="A2262" s="28" t="s">
        <v>31</v>
      </c>
      <c r="B2262" s="2">
        <v>0.17431317869098215</v>
      </c>
    </row>
    <row r="2263" spans="1:2" x14ac:dyDescent="0.25">
      <c r="A2263" s="28" t="s">
        <v>29</v>
      </c>
      <c r="B2263" s="2">
        <v>0.46267857006726132</v>
      </c>
    </row>
    <row r="2264" spans="1:2" x14ac:dyDescent="0.25">
      <c r="A2264" s="28" t="s">
        <v>30</v>
      </c>
      <c r="B2264" s="2">
        <v>9.8290902905692479E-2</v>
      </c>
    </row>
    <row r="2265" spans="1:2" x14ac:dyDescent="0.25">
      <c r="A2265" s="28" t="s">
        <v>88</v>
      </c>
      <c r="B2265" s="2">
        <v>1.0276041417520831</v>
      </c>
    </row>
    <row r="2266" spans="1:2" x14ac:dyDescent="0.25">
      <c r="A2266" s="28" t="s">
        <v>80</v>
      </c>
      <c r="B2266" s="2">
        <v>8.9407961760133714E-2</v>
      </c>
    </row>
    <row r="2267" spans="1:2" x14ac:dyDescent="0.25">
      <c r="A2267" s="28" t="s">
        <v>84</v>
      </c>
      <c r="B2267" s="2">
        <v>1.1906516141159265</v>
      </c>
    </row>
    <row r="2268" spans="1:2" x14ac:dyDescent="0.25">
      <c r="A2268" s="28" t="s">
        <v>85</v>
      </c>
      <c r="B2268" s="2">
        <v>0.87436735387098397</v>
      </c>
    </row>
    <row r="2269" spans="1:2" x14ac:dyDescent="0.25">
      <c r="A2269" s="28" t="s">
        <v>82</v>
      </c>
      <c r="B2269" s="2">
        <v>0.62320051803413545</v>
      </c>
    </row>
    <row r="2270" spans="1:2" x14ac:dyDescent="0.25">
      <c r="A2270" s="6" t="s">
        <v>229</v>
      </c>
      <c r="B2270" s="2">
        <v>2.9406401646007225</v>
      </c>
    </row>
    <row r="2271" spans="1:2" x14ac:dyDescent="0.25">
      <c r="A2271" s="28" t="s">
        <v>79</v>
      </c>
      <c r="B2271" s="2">
        <v>1.7721452496157947E-2</v>
      </c>
    </row>
    <row r="2272" spans="1:2" x14ac:dyDescent="0.25">
      <c r="A2272" s="28" t="s">
        <v>87</v>
      </c>
      <c r="B2272" s="2">
        <v>3.3529590106442589E-2</v>
      </c>
    </row>
    <row r="2273" spans="1:2" x14ac:dyDescent="0.25">
      <c r="A2273" s="28" t="s">
        <v>31</v>
      </c>
      <c r="B2273" s="2">
        <v>0.31373200461218792</v>
      </c>
    </row>
    <row r="2274" spans="1:2" x14ac:dyDescent="0.25">
      <c r="A2274" s="28" t="s">
        <v>29</v>
      </c>
      <c r="B2274" s="2">
        <v>0.17532922603658566</v>
      </c>
    </row>
    <row r="2275" spans="1:2" x14ac:dyDescent="0.25">
      <c r="A2275" s="28" t="s">
        <v>30</v>
      </c>
      <c r="B2275" s="2">
        <v>7.6118163648382836E-2</v>
      </c>
    </row>
    <row r="2276" spans="1:2" x14ac:dyDescent="0.25">
      <c r="A2276" s="28" t="s">
        <v>88</v>
      </c>
      <c r="B2276" s="2">
        <v>0.72148704988656687</v>
      </c>
    </row>
    <row r="2277" spans="1:2" x14ac:dyDescent="0.25">
      <c r="A2277" s="28" t="s">
        <v>80</v>
      </c>
      <c r="B2277" s="2">
        <v>2.1529305471753871E-2</v>
      </c>
    </row>
    <row r="2278" spans="1:2" x14ac:dyDescent="0.25">
      <c r="A2278" s="28" t="s">
        <v>84</v>
      </c>
      <c r="B2278" s="2">
        <v>0.55040743532106839</v>
      </c>
    </row>
    <row r="2279" spans="1:2" x14ac:dyDescent="0.25">
      <c r="A2279" s="28" t="s">
        <v>85</v>
      </c>
      <c r="B2279" s="2">
        <v>0.55494259825151837</v>
      </c>
    </row>
    <row r="2280" spans="1:2" x14ac:dyDescent="0.25">
      <c r="A2280" s="28" t="s">
        <v>82</v>
      </c>
      <c r="B2280" s="2">
        <v>0.47584333877005858</v>
      </c>
    </row>
    <row r="2281" spans="1:2" x14ac:dyDescent="0.25">
      <c r="A2281" s="6" t="s">
        <v>93</v>
      </c>
      <c r="B2281" s="2">
        <v>69.031204670398324</v>
      </c>
    </row>
    <row r="2282" spans="1:2" x14ac:dyDescent="0.25">
      <c r="A2282" s="28" t="s">
        <v>79</v>
      </c>
      <c r="B2282" s="2">
        <v>0.64465534733500518</v>
      </c>
    </row>
    <row r="2283" spans="1:2" x14ac:dyDescent="0.25">
      <c r="A2283" s="28" t="s">
        <v>87</v>
      </c>
      <c r="B2283" s="2">
        <v>0.4035275846202952</v>
      </c>
    </row>
    <row r="2284" spans="1:2" x14ac:dyDescent="0.25">
      <c r="A2284" s="28" t="s">
        <v>31</v>
      </c>
      <c r="B2284" s="2">
        <v>1.556756806795013</v>
      </c>
    </row>
    <row r="2285" spans="1:2" x14ac:dyDescent="0.25">
      <c r="A2285" s="28" t="s">
        <v>29</v>
      </c>
      <c r="B2285" s="2">
        <v>1.4410505346966287</v>
      </c>
    </row>
    <row r="2286" spans="1:2" x14ac:dyDescent="0.25">
      <c r="A2286" s="28" t="s">
        <v>30</v>
      </c>
      <c r="B2286" s="2">
        <v>0.85619290936298853</v>
      </c>
    </row>
    <row r="2287" spans="1:2" x14ac:dyDescent="0.25">
      <c r="A2287" s="28" t="s">
        <v>88</v>
      </c>
      <c r="B2287" s="2">
        <v>9.4619841667346556</v>
      </c>
    </row>
    <row r="2288" spans="1:2" x14ac:dyDescent="0.25">
      <c r="A2288" s="28" t="s">
        <v>80</v>
      </c>
      <c r="B2288" s="2">
        <v>8.2619902348581125</v>
      </c>
    </row>
    <row r="2289" spans="1:2" x14ac:dyDescent="0.25">
      <c r="A2289" s="28" t="s">
        <v>84</v>
      </c>
      <c r="B2289" s="2">
        <v>14.042076365211601</v>
      </c>
    </row>
    <row r="2290" spans="1:2" x14ac:dyDescent="0.25">
      <c r="A2290" s="28" t="s">
        <v>85</v>
      </c>
      <c r="B2290" s="2">
        <v>19.956353478311261</v>
      </c>
    </row>
    <row r="2291" spans="1:2" x14ac:dyDescent="0.25">
      <c r="A2291" s="28" t="s">
        <v>82</v>
      </c>
      <c r="B2291" s="2">
        <v>12.40661724247277</v>
      </c>
    </row>
    <row r="2292" spans="1:2" x14ac:dyDescent="0.25">
      <c r="A2292" s="3" t="s">
        <v>85</v>
      </c>
      <c r="B2292" s="2">
        <v>2680.2715129921262</v>
      </c>
    </row>
    <row r="2293" spans="1:2" x14ac:dyDescent="0.25">
      <c r="A2293" s="6" t="s">
        <v>228</v>
      </c>
      <c r="B2293" s="2">
        <v>51.417186581608931</v>
      </c>
    </row>
    <row r="2294" spans="1:2" x14ac:dyDescent="0.25">
      <c r="A2294" s="28" t="s">
        <v>79</v>
      </c>
      <c r="B2294" s="2">
        <v>3.1137113850275595</v>
      </c>
    </row>
    <row r="2295" spans="1:2" x14ac:dyDescent="0.25">
      <c r="A2295" s="28" t="s">
        <v>86</v>
      </c>
      <c r="B2295" s="2">
        <v>0.62143598623249308</v>
      </c>
    </row>
    <row r="2296" spans="1:2" x14ac:dyDescent="0.25">
      <c r="A2296" s="28" t="s">
        <v>87</v>
      </c>
      <c r="B2296" s="2">
        <v>4.0481670200324169</v>
      </c>
    </row>
    <row r="2297" spans="1:2" x14ac:dyDescent="0.25">
      <c r="A2297" s="28" t="s">
        <v>31</v>
      </c>
      <c r="B2297" s="2">
        <v>2.7081995728875889</v>
      </c>
    </row>
    <row r="2298" spans="1:2" x14ac:dyDescent="0.25">
      <c r="A2298" s="28" t="s">
        <v>29</v>
      </c>
      <c r="B2298" s="2">
        <v>1.2177618092924511</v>
      </c>
    </row>
    <row r="2299" spans="1:2" x14ac:dyDescent="0.25">
      <c r="A2299" s="28" t="s">
        <v>30</v>
      </c>
      <c r="B2299" s="2">
        <v>1.4855828697906841</v>
      </c>
    </row>
    <row r="2300" spans="1:2" x14ac:dyDescent="0.25">
      <c r="A2300" s="28" t="s">
        <v>88</v>
      </c>
      <c r="B2300" s="2">
        <v>11.538508080820032</v>
      </c>
    </row>
    <row r="2301" spans="1:2" x14ac:dyDescent="0.25">
      <c r="A2301" s="28" t="s">
        <v>80</v>
      </c>
      <c r="B2301" s="2">
        <v>3.7355692422241855</v>
      </c>
    </row>
    <row r="2302" spans="1:2" x14ac:dyDescent="0.25">
      <c r="A2302" s="28" t="s">
        <v>84</v>
      </c>
      <c r="B2302" s="2">
        <v>15.09096403077055</v>
      </c>
    </row>
    <row r="2303" spans="1:2" x14ac:dyDescent="0.25">
      <c r="A2303" s="28" t="s">
        <v>82</v>
      </c>
      <c r="B2303" s="2">
        <v>7.8572865845309643</v>
      </c>
    </row>
    <row r="2304" spans="1:2" x14ac:dyDescent="0.25">
      <c r="A2304" s="6" t="s">
        <v>239</v>
      </c>
      <c r="B2304" s="2">
        <v>4.4820293296440363</v>
      </c>
    </row>
    <row r="2305" spans="1:2" x14ac:dyDescent="0.25">
      <c r="A2305" s="28" t="s">
        <v>79</v>
      </c>
      <c r="B2305" s="2">
        <v>5.0845631808714313E-2</v>
      </c>
    </row>
    <row r="2306" spans="1:2" x14ac:dyDescent="0.25">
      <c r="A2306" s="28" t="s">
        <v>87</v>
      </c>
      <c r="B2306" s="2">
        <v>1.0941412850050312</v>
      </c>
    </row>
    <row r="2307" spans="1:2" x14ac:dyDescent="0.25">
      <c r="A2307" s="28" t="s">
        <v>31</v>
      </c>
      <c r="B2307" s="2">
        <v>0.24685380512449945</v>
      </c>
    </row>
    <row r="2308" spans="1:2" x14ac:dyDescent="0.25">
      <c r="A2308" s="28" t="s">
        <v>29</v>
      </c>
      <c r="B2308" s="2">
        <v>0.36099880372425763</v>
      </c>
    </row>
    <row r="2309" spans="1:2" x14ac:dyDescent="0.25">
      <c r="A2309" s="28" t="s">
        <v>30</v>
      </c>
      <c r="B2309" s="2">
        <v>0.28234053369564305</v>
      </c>
    </row>
    <row r="2310" spans="1:2" x14ac:dyDescent="0.25">
      <c r="A2310" s="28" t="s">
        <v>88</v>
      </c>
      <c r="B2310" s="2">
        <v>0.46441611954253009</v>
      </c>
    </row>
    <row r="2311" spans="1:2" x14ac:dyDescent="0.25">
      <c r="A2311" s="28" t="s">
        <v>80</v>
      </c>
      <c r="B2311" s="2">
        <v>0.12648249393678834</v>
      </c>
    </row>
    <row r="2312" spans="1:2" x14ac:dyDescent="0.25">
      <c r="A2312" s="28" t="s">
        <v>84</v>
      </c>
      <c r="B2312" s="2">
        <v>0.46206773204864998</v>
      </c>
    </row>
    <row r="2313" spans="1:2" x14ac:dyDescent="0.25">
      <c r="A2313" s="28" t="s">
        <v>82</v>
      </c>
      <c r="B2313" s="2">
        <v>1.3938829247579225</v>
      </c>
    </row>
    <row r="2314" spans="1:2" x14ac:dyDescent="0.25">
      <c r="A2314" s="6" t="s">
        <v>241</v>
      </c>
      <c r="B2314" s="2">
        <v>130.61937993213297</v>
      </c>
    </row>
    <row r="2315" spans="1:2" x14ac:dyDescent="0.25">
      <c r="A2315" s="28" t="s">
        <v>79</v>
      </c>
      <c r="B2315" s="2">
        <v>6.4883272973875981</v>
      </c>
    </row>
    <row r="2316" spans="1:2" x14ac:dyDescent="0.25">
      <c r="A2316" s="28" t="s">
        <v>86</v>
      </c>
      <c r="B2316" s="2">
        <v>1.024673204551068</v>
      </c>
    </row>
    <row r="2317" spans="1:2" x14ac:dyDescent="0.25">
      <c r="A2317" s="28" t="s">
        <v>87</v>
      </c>
      <c r="B2317" s="2">
        <v>2.8073169262919824</v>
      </c>
    </row>
    <row r="2318" spans="1:2" x14ac:dyDescent="0.25">
      <c r="A2318" s="28" t="s">
        <v>31</v>
      </c>
      <c r="B2318" s="2">
        <v>5.2506525298511937</v>
      </c>
    </row>
    <row r="2319" spans="1:2" x14ac:dyDescent="0.25">
      <c r="A2319" s="28" t="s">
        <v>29</v>
      </c>
      <c r="B2319" s="2">
        <v>1.4701059677568478</v>
      </c>
    </row>
    <row r="2320" spans="1:2" x14ac:dyDescent="0.25">
      <c r="A2320" s="28" t="s">
        <v>30</v>
      </c>
      <c r="B2320" s="2">
        <v>2.9285728913402833</v>
      </c>
    </row>
    <row r="2321" spans="1:2" x14ac:dyDescent="0.25">
      <c r="A2321" s="28" t="s">
        <v>88</v>
      </c>
      <c r="B2321" s="2">
        <v>26.482991670452765</v>
      </c>
    </row>
    <row r="2322" spans="1:2" x14ac:dyDescent="0.25">
      <c r="A2322" s="28" t="s">
        <v>80</v>
      </c>
      <c r="B2322" s="2">
        <v>7.9506447646319849</v>
      </c>
    </row>
    <row r="2323" spans="1:2" x14ac:dyDescent="0.25">
      <c r="A2323" s="28" t="s">
        <v>84</v>
      </c>
      <c r="B2323" s="2">
        <v>50.366555467009718</v>
      </c>
    </row>
    <row r="2324" spans="1:2" x14ac:dyDescent="0.25">
      <c r="A2324" s="28" t="s">
        <v>82</v>
      </c>
      <c r="B2324" s="2">
        <v>25.849539212859511</v>
      </c>
    </row>
    <row r="2325" spans="1:2" x14ac:dyDescent="0.25">
      <c r="A2325" s="6" t="s">
        <v>53</v>
      </c>
      <c r="B2325" s="2">
        <v>5.7749794458540133</v>
      </c>
    </row>
    <row r="2326" spans="1:2" x14ac:dyDescent="0.25">
      <c r="A2326" s="28" t="s">
        <v>79</v>
      </c>
      <c r="B2326" s="2">
        <v>0.27007621555742789</v>
      </c>
    </row>
    <row r="2327" spans="1:2" x14ac:dyDescent="0.25">
      <c r="A2327" s="28" t="s">
        <v>86</v>
      </c>
      <c r="B2327" s="2">
        <v>1.0728514113092249E-2</v>
      </c>
    </row>
    <row r="2328" spans="1:2" x14ac:dyDescent="0.25">
      <c r="A2328" s="28" t="s">
        <v>87</v>
      </c>
      <c r="B2328" s="2">
        <v>0.74413248922852615</v>
      </c>
    </row>
    <row r="2329" spans="1:2" x14ac:dyDescent="0.25">
      <c r="A2329" s="28" t="s">
        <v>31</v>
      </c>
      <c r="B2329" s="2">
        <v>0.24668419406841491</v>
      </c>
    </row>
    <row r="2330" spans="1:2" x14ac:dyDescent="0.25">
      <c r="A2330" s="28" t="s">
        <v>29</v>
      </c>
      <c r="B2330" s="2">
        <v>0.46137408050847628</v>
      </c>
    </row>
    <row r="2331" spans="1:2" x14ac:dyDescent="0.25">
      <c r="A2331" s="28" t="s">
        <v>30</v>
      </c>
      <c r="B2331" s="2">
        <v>0.11215819915840362</v>
      </c>
    </row>
    <row r="2332" spans="1:2" x14ac:dyDescent="0.25">
      <c r="A2332" s="28" t="s">
        <v>80</v>
      </c>
      <c r="B2332" s="2">
        <v>3.3930533532864141E-2</v>
      </c>
    </row>
    <row r="2333" spans="1:2" x14ac:dyDescent="0.25">
      <c r="A2333" s="28" t="s">
        <v>84</v>
      </c>
      <c r="B2333" s="2">
        <v>3.257093323609292</v>
      </c>
    </row>
    <row r="2334" spans="1:2" x14ac:dyDescent="0.25">
      <c r="A2334" s="28" t="s">
        <v>82</v>
      </c>
      <c r="B2334" s="2">
        <v>0.63880189607751636</v>
      </c>
    </row>
    <row r="2335" spans="1:2" x14ac:dyDescent="0.25">
      <c r="A2335" s="6" t="s">
        <v>230</v>
      </c>
      <c r="B2335" s="2">
        <v>168.14317452668629</v>
      </c>
    </row>
    <row r="2336" spans="1:2" x14ac:dyDescent="0.25">
      <c r="A2336" s="28" t="s">
        <v>79</v>
      </c>
      <c r="B2336" s="2">
        <v>1.0092885068052544</v>
      </c>
    </row>
    <row r="2337" spans="1:2" x14ac:dyDescent="0.25">
      <c r="A2337" s="28" t="s">
        <v>86</v>
      </c>
      <c r="B2337" s="2">
        <v>1.0676219503200641</v>
      </c>
    </row>
    <row r="2338" spans="1:2" x14ac:dyDescent="0.25">
      <c r="A2338" s="28" t="s">
        <v>31</v>
      </c>
      <c r="B2338" s="2">
        <v>10.850293604468154</v>
      </c>
    </row>
    <row r="2339" spans="1:2" x14ac:dyDescent="0.25">
      <c r="A2339" s="28" t="s">
        <v>29</v>
      </c>
      <c r="B2339" s="2">
        <v>0.31363342143055817</v>
      </c>
    </row>
    <row r="2340" spans="1:2" x14ac:dyDescent="0.25">
      <c r="A2340" s="28" t="s">
        <v>30</v>
      </c>
      <c r="B2340" s="2">
        <v>9.9350949207947785</v>
      </c>
    </row>
    <row r="2341" spans="1:2" x14ac:dyDescent="0.25">
      <c r="A2341" s="28" t="s">
        <v>88</v>
      </c>
      <c r="B2341" s="2">
        <v>40.161633734735858</v>
      </c>
    </row>
    <row r="2342" spans="1:2" x14ac:dyDescent="0.25">
      <c r="A2342" s="28" t="s">
        <v>80</v>
      </c>
      <c r="B2342" s="2">
        <v>27.706225512448267</v>
      </c>
    </row>
    <row r="2343" spans="1:2" x14ac:dyDescent="0.25">
      <c r="A2343" s="28" t="s">
        <v>84</v>
      </c>
      <c r="B2343" s="2">
        <v>52.490691829326479</v>
      </c>
    </row>
    <row r="2344" spans="1:2" x14ac:dyDescent="0.25">
      <c r="A2344" s="28" t="s">
        <v>82</v>
      </c>
      <c r="B2344" s="2">
        <v>24.608691046356878</v>
      </c>
    </row>
    <row r="2345" spans="1:2" x14ac:dyDescent="0.25">
      <c r="A2345" s="6" t="s">
        <v>19</v>
      </c>
      <c r="B2345" s="2">
        <v>2.9021947340698091</v>
      </c>
    </row>
    <row r="2346" spans="1:2" x14ac:dyDescent="0.25">
      <c r="A2346" s="28" t="s">
        <v>79</v>
      </c>
      <c r="B2346" s="2">
        <v>0.75109240971759916</v>
      </c>
    </row>
    <row r="2347" spans="1:2" x14ac:dyDescent="0.25">
      <c r="A2347" s="28" t="s">
        <v>86</v>
      </c>
      <c r="B2347" s="2">
        <v>0.50305757930864003</v>
      </c>
    </row>
    <row r="2348" spans="1:2" x14ac:dyDescent="0.25">
      <c r="A2348" s="28" t="s">
        <v>87</v>
      </c>
      <c r="B2348" s="2">
        <v>2.439560729646174E-2</v>
      </c>
    </row>
    <row r="2349" spans="1:2" x14ac:dyDescent="0.25">
      <c r="A2349" s="28" t="s">
        <v>31</v>
      </c>
      <c r="B2349" s="2">
        <v>5.2357603168079671E-2</v>
      </c>
    </row>
    <row r="2350" spans="1:2" x14ac:dyDescent="0.25">
      <c r="A2350" s="28" t="s">
        <v>29</v>
      </c>
      <c r="B2350" s="2">
        <v>0.22065859458909662</v>
      </c>
    </row>
    <row r="2351" spans="1:2" x14ac:dyDescent="0.25">
      <c r="A2351" s="28" t="s">
        <v>30</v>
      </c>
      <c r="B2351" s="2">
        <v>0.78025947660595518</v>
      </c>
    </row>
    <row r="2352" spans="1:2" x14ac:dyDescent="0.25">
      <c r="A2352" s="28" t="s">
        <v>88</v>
      </c>
      <c r="B2352" s="2">
        <v>0.12495080140688021</v>
      </c>
    </row>
    <row r="2353" spans="1:2" x14ac:dyDescent="0.25">
      <c r="A2353" s="28" t="s">
        <v>80</v>
      </c>
      <c r="B2353" s="2">
        <v>7.7018964151979258E-2</v>
      </c>
    </row>
    <row r="2354" spans="1:2" x14ac:dyDescent="0.25">
      <c r="A2354" s="28" t="s">
        <v>84</v>
      </c>
      <c r="B2354" s="2">
        <v>9.2830355530570785E-2</v>
      </c>
    </row>
    <row r="2355" spans="1:2" x14ac:dyDescent="0.25">
      <c r="A2355" s="28" t="s">
        <v>82</v>
      </c>
      <c r="B2355" s="2">
        <v>0.27557334229454611</v>
      </c>
    </row>
    <row r="2356" spans="1:2" x14ac:dyDescent="0.25">
      <c r="A2356" s="6" t="s">
        <v>243</v>
      </c>
      <c r="B2356" s="2">
        <v>65.952921721800891</v>
      </c>
    </row>
    <row r="2357" spans="1:2" x14ac:dyDescent="0.25">
      <c r="A2357" s="28" t="s">
        <v>79</v>
      </c>
      <c r="B2357" s="2">
        <v>2.766935783988218</v>
      </c>
    </row>
    <row r="2358" spans="1:2" x14ac:dyDescent="0.25">
      <c r="A2358" s="28" t="s">
        <v>86</v>
      </c>
      <c r="B2358" s="2">
        <v>1.2528885584968605</v>
      </c>
    </row>
    <row r="2359" spans="1:2" x14ac:dyDescent="0.25">
      <c r="A2359" s="28" t="s">
        <v>87</v>
      </c>
      <c r="B2359" s="2">
        <v>4.8488738588478801</v>
      </c>
    </row>
    <row r="2360" spans="1:2" x14ac:dyDescent="0.25">
      <c r="A2360" s="28" t="s">
        <v>31</v>
      </c>
      <c r="B2360" s="2">
        <v>3.3319097378125986</v>
      </c>
    </row>
    <row r="2361" spans="1:2" x14ac:dyDescent="0.25">
      <c r="A2361" s="28" t="s">
        <v>29</v>
      </c>
      <c r="B2361" s="2">
        <v>2.4877338802585087</v>
      </c>
    </row>
    <row r="2362" spans="1:2" x14ac:dyDescent="0.25">
      <c r="A2362" s="28" t="s">
        <v>30</v>
      </c>
      <c r="B2362" s="2">
        <v>1.5366743731421733</v>
      </c>
    </row>
    <row r="2363" spans="1:2" x14ac:dyDescent="0.25">
      <c r="A2363" s="28" t="s">
        <v>88</v>
      </c>
      <c r="B2363" s="2">
        <v>14.979744919783275</v>
      </c>
    </row>
    <row r="2364" spans="1:2" x14ac:dyDescent="0.25">
      <c r="A2364" s="28" t="s">
        <v>80</v>
      </c>
      <c r="B2364" s="2">
        <v>3.0452145316444592</v>
      </c>
    </row>
    <row r="2365" spans="1:2" x14ac:dyDescent="0.25">
      <c r="A2365" s="28" t="s">
        <v>84</v>
      </c>
      <c r="B2365" s="2">
        <v>12.729655455966633</v>
      </c>
    </row>
    <row r="2366" spans="1:2" x14ac:dyDescent="0.25">
      <c r="A2366" s="28" t="s">
        <v>82</v>
      </c>
      <c r="B2366" s="2">
        <v>18.973290621860279</v>
      </c>
    </row>
    <row r="2367" spans="1:2" x14ac:dyDescent="0.25">
      <c r="A2367" s="6" t="s">
        <v>52</v>
      </c>
      <c r="B2367" s="2">
        <v>18.801647115025542</v>
      </c>
    </row>
    <row r="2368" spans="1:2" x14ac:dyDescent="0.25">
      <c r="A2368" s="28" t="s">
        <v>79</v>
      </c>
      <c r="B2368" s="2">
        <v>0.49423332998815561</v>
      </c>
    </row>
    <row r="2369" spans="1:2" x14ac:dyDescent="0.25">
      <c r="A2369" s="28" t="s">
        <v>86</v>
      </c>
      <c r="B2369" s="2">
        <v>0.67512116127435229</v>
      </c>
    </row>
    <row r="2370" spans="1:2" x14ac:dyDescent="0.25">
      <c r="A2370" s="28" t="s">
        <v>87</v>
      </c>
      <c r="B2370" s="2">
        <v>0.33224129087283122</v>
      </c>
    </row>
    <row r="2371" spans="1:2" x14ac:dyDescent="0.25">
      <c r="A2371" s="28" t="s">
        <v>31</v>
      </c>
      <c r="B2371" s="2">
        <v>0.38465104214615847</v>
      </c>
    </row>
    <row r="2372" spans="1:2" x14ac:dyDescent="0.25">
      <c r="A2372" s="28" t="s">
        <v>29</v>
      </c>
      <c r="B2372" s="2">
        <v>2.4456048694421792E-2</v>
      </c>
    </row>
    <row r="2373" spans="1:2" x14ac:dyDescent="0.25">
      <c r="A2373" s="28" t="s">
        <v>30</v>
      </c>
      <c r="B2373" s="2">
        <v>0.10324765781931249</v>
      </c>
    </row>
    <row r="2374" spans="1:2" x14ac:dyDescent="0.25">
      <c r="A2374" s="28" t="s">
        <v>88</v>
      </c>
      <c r="B2374" s="2">
        <v>1.3927980235066351</v>
      </c>
    </row>
    <row r="2375" spans="1:2" x14ac:dyDescent="0.25">
      <c r="A2375" s="28" t="s">
        <v>80</v>
      </c>
      <c r="B2375" s="2">
        <v>0.2933537358437055</v>
      </c>
    </row>
    <row r="2376" spans="1:2" x14ac:dyDescent="0.25">
      <c r="A2376" s="28" t="s">
        <v>84</v>
      </c>
      <c r="B2376" s="2">
        <v>6.1009313081814387</v>
      </c>
    </row>
    <row r="2377" spans="1:2" x14ac:dyDescent="0.25">
      <c r="A2377" s="28" t="s">
        <v>82</v>
      </c>
      <c r="B2377" s="2">
        <v>9.0006135166985306</v>
      </c>
    </row>
    <row r="2378" spans="1:2" x14ac:dyDescent="0.25">
      <c r="A2378" s="6" t="s">
        <v>245</v>
      </c>
      <c r="B2378" s="2">
        <v>21.158879399753097</v>
      </c>
    </row>
    <row r="2379" spans="1:2" x14ac:dyDescent="0.25">
      <c r="A2379" s="28" t="s">
        <v>79</v>
      </c>
      <c r="B2379" s="2">
        <v>0.42368408997923013</v>
      </c>
    </row>
    <row r="2380" spans="1:2" x14ac:dyDescent="0.25">
      <c r="A2380" s="28" t="s">
        <v>86</v>
      </c>
      <c r="B2380" s="2">
        <v>0.19572365885996509</v>
      </c>
    </row>
    <row r="2381" spans="1:2" x14ac:dyDescent="0.25">
      <c r="A2381" s="28" t="s">
        <v>87</v>
      </c>
      <c r="B2381" s="2">
        <v>2.3120197100459321</v>
      </c>
    </row>
    <row r="2382" spans="1:2" x14ac:dyDescent="0.25">
      <c r="A2382" s="28" t="s">
        <v>31</v>
      </c>
      <c r="B2382" s="2">
        <v>0.28518099610769632</v>
      </c>
    </row>
    <row r="2383" spans="1:2" x14ac:dyDescent="0.25">
      <c r="A2383" s="28" t="s">
        <v>29</v>
      </c>
      <c r="B2383" s="2">
        <v>0.57264544377024029</v>
      </c>
    </row>
    <row r="2384" spans="1:2" x14ac:dyDescent="0.25">
      <c r="A2384" s="28" t="s">
        <v>30</v>
      </c>
      <c r="B2384" s="2">
        <v>1.8133548592792414</v>
      </c>
    </row>
    <row r="2385" spans="1:2" x14ac:dyDescent="0.25">
      <c r="A2385" s="28" t="s">
        <v>88</v>
      </c>
      <c r="B2385" s="2">
        <v>4.1383137334832911</v>
      </c>
    </row>
    <row r="2386" spans="1:2" x14ac:dyDescent="0.25">
      <c r="A2386" s="28" t="s">
        <v>80</v>
      </c>
      <c r="B2386" s="2">
        <v>1.2876654863081125</v>
      </c>
    </row>
    <row r="2387" spans="1:2" x14ac:dyDescent="0.25">
      <c r="A2387" s="28" t="s">
        <v>84</v>
      </c>
      <c r="B2387" s="2">
        <v>5.2985150320104655</v>
      </c>
    </row>
    <row r="2388" spans="1:2" x14ac:dyDescent="0.25">
      <c r="A2388" s="28" t="s">
        <v>82</v>
      </c>
      <c r="B2388" s="2">
        <v>4.8317763899089261</v>
      </c>
    </row>
    <row r="2389" spans="1:2" x14ac:dyDescent="0.25">
      <c r="A2389" s="6" t="s">
        <v>247</v>
      </c>
      <c r="B2389" s="2">
        <v>351.58840138461602</v>
      </c>
    </row>
    <row r="2390" spans="1:2" x14ac:dyDescent="0.25">
      <c r="A2390" s="28" t="s">
        <v>79</v>
      </c>
      <c r="B2390" s="2">
        <v>4.1491178629054479</v>
      </c>
    </row>
    <row r="2391" spans="1:2" x14ac:dyDescent="0.25">
      <c r="A2391" s="28" t="s">
        <v>86</v>
      </c>
      <c r="B2391" s="2">
        <v>1.8534122309421517</v>
      </c>
    </row>
    <row r="2392" spans="1:2" x14ac:dyDescent="0.25">
      <c r="A2392" s="28" t="s">
        <v>87</v>
      </c>
      <c r="B2392" s="2">
        <v>9.5516689981323282</v>
      </c>
    </row>
    <row r="2393" spans="1:2" x14ac:dyDescent="0.25">
      <c r="A2393" s="28" t="s">
        <v>31</v>
      </c>
      <c r="B2393" s="2">
        <v>9.5629522458410054</v>
      </c>
    </row>
    <row r="2394" spans="1:2" x14ac:dyDescent="0.25">
      <c r="A2394" s="28" t="s">
        <v>29</v>
      </c>
      <c r="B2394" s="2">
        <v>6.0660389963118968</v>
      </c>
    </row>
    <row r="2395" spans="1:2" x14ac:dyDescent="0.25">
      <c r="A2395" s="28" t="s">
        <v>30</v>
      </c>
      <c r="B2395" s="2">
        <v>12.996679949443067</v>
      </c>
    </row>
    <row r="2396" spans="1:2" x14ac:dyDescent="0.25">
      <c r="A2396" s="28" t="s">
        <v>88</v>
      </c>
      <c r="B2396" s="2">
        <v>76.290540552955008</v>
      </c>
    </row>
    <row r="2397" spans="1:2" x14ac:dyDescent="0.25">
      <c r="A2397" s="28" t="s">
        <v>80</v>
      </c>
      <c r="B2397" s="2">
        <v>9.5986003786057896</v>
      </c>
    </row>
    <row r="2398" spans="1:2" x14ac:dyDescent="0.25">
      <c r="A2398" s="28" t="s">
        <v>84</v>
      </c>
      <c r="B2398" s="2">
        <v>146.24985279660916</v>
      </c>
    </row>
    <row r="2399" spans="1:2" x14ac:dyDescent="0.25">
      <c r="A2399" s="28" t="s">
        <v>82</v>
      </c>
      <c r="B2399" s="2">
        <v>75.269537372870175</v>
      </c>
    </row>
    <row r="2400" spans="1:2" x14ac:dyDescent="0.25">
      <c r="A2400" s="6" t="s">
        <v>20</v>
      </c>
      <c r="B2400" s="2">
        <v>25.094071951685766</v>
      </c>
    </row>
    <row r="2401" spans="1:2" x14ac:dyDescent="0.25">
      <c r="A2401" s="28" t="s">
        <v>79</v>
      </c>
      <c r="B2401" s="2">
        <v>6.4837592973343945</v>
      </c>
    </row>
    <row r="2402" spans="1:2" x14ac:dyDescent="0.25">
      <c r="A2402" s="28" t="s">
        <v>86</v>
      </c>
      <c r="B2402" s="2">
        <v>0.73843899675731905</v>
      </c>
    </row>
    <row r="2403" spans="1:2" x14ac:dyDescent="0.25">
      <c r="A2403" s="28" t="s">
        <v>87</v>
      </c>
      <c r="B2403" s="2">
        <v>2.4025910419326508</v>
      </c>
    </row>
    <row r="2404" spans="1:2" x14ac:dyDescent="0.25">
      <c r="A2404" s="28" t="s">
        <v>31</v>
      </c>
      <c r="B2404" s="2">
        <v>2.7780928282045729</v>
      </c>
    </row>
    <row r="2405" spans="1:2" x14ac:dyDescent="0.25">
      <c r="A2405" s="28" t="s">
        <v>29</v>
      </c>
      <c r="B2405" s="2">
        <v>0.69965717330371335</v>
      </c>
    </row>
    <row r="2406" spans="1:2" x14ac:dyDescent="0.25">
      <c r="A2406" s="28" t="s">
        <v>30</v>
      </c>
      <c r="B2406" s="2">
        <v>1.7819163683885364</v>
      </c>
    </row>
    <row r="2407" spans="1:2" x14ac:dyDescent="0.25">
      <c r="A2407" s="28" t="s">
        <v>88</v>
      </c>
      <c r="B2407" s="2">
        <v>2.6198485094207644</v>
      </c>
    </row>
    <row r="2408" spans="1:2" x14ac:dyDescent="0.25">
      <c r="A2408" s="28" t="s">
        <v>80</v>
      </c>
      <c r="B2408" s="2">
        <v>0.60165241373247735</v>
      </c>
    </row>
    <row r="2409" spans="1:2" x14ac:dyDescent="0.25">
      <c r="A2409" s="28" t="s">
        <v>84</v>
      </c>
      <c r="B2409" s="2">
        <v>0.74365867494837268</v>
      </c>
    </row>
    <row r="2410" spans="1:2" x14ac:dyDescent="0.25">
      <c r="A2410" s="28" t="s">
        <v>82</v>
      </c>
      <c r="B2410" s="2">
        <v>6.2444566476629673</v>
      </c>
    </row>
    <row r="2411" spans="1:2" x14ac:dyDescent="0.25">
      <c r="A2411" s="6" t="s">
        <v>21</v>
      </c>
      <c r="B2411" s="2">
        <v>84.383931718064545</v>
      </c>
    </row>
    <row r="2412" spans="1:2" x14ac:dyDescent="0.25">
      <c r="A2412" s="28" t="s">
        <v>79</v>
      </c>
      <c r="B2412" s="2">
        <v>2.5695355948504237</v>
      </c>
    </row>
    <row r="2413" spans="1:2" x14ac:dyDescent="0.25">
      <c r="A2413" s="28" t="s">
        <v>86</v>
      </c>
      <c r="B2413" s="2">
        <v>0.37714441546819177</v>
      </c>
    </row>
    <row r="2414" spans="1:2" x14ac:dyDescent="0.25">
      <c r="A2414" s="28" t="s">
        <v>87</v>
      </c>
      <c r="B2414" s="2">
        <v>1.1152013671005205</v>
      </c>
    </row>
    <row r="2415" spans="1:2" x14ac:dyDescent="0.25">
      <c r="A2415" s="28" t="s">
        <v>31</v>
      </c>
      <c r="B2415" s="2">
        <v>1.4886028643210294</v>
      </c>
    </row>
    <row r="2416" spans="1:2" x14ac:dyDescent="0.25">
      <c r="A2416" s="28" t="s">
        <v>29</v>
      </c>
      <c r="B2416" s="2">
        <v>0.15460346560829216</v>
      </c>
    </row>
    <row r="2417" spans="1:2" x14ac:dyDescent="0.25">
      <c r="A2417" s="28" t="s">
        <v>30</v>
      </c>
      <c r="B2417" s="2">
        <v>1.3224942110175055</v>
      </c>
    </row>
    <row r="2418" spans="1:2" x14ac:dyDescent="0.25">
      <c r="A2418" s="28" t="s">
        <v>88</v>
      </c>
      <c r="B2418" s="2">
        <v>9.9121302877589113</v>
      </c>
    </row>
    <row r="2419" spans="1:2" x14ac:dyDescent="0.25">
      <c r="A2419" s="28" t="s">
        <v>80</v>
      </c>
      <c r="B2419" s="2">
        <v>1.8163550882321193</v>
      </c>
    </row>
    <row r="2420" spans="1:2" x14ac:dyDescent="0.25">
      <c r="A2420" s="28" t="s">
        <v>84</v>
      </c>
      <c r="B2420" s="2">
        <v>26.919172392562107</v>
      </c>
    </row>
    <row r="2421" spans="1:2" x14ac:dyDescent="0.25">
      <c r="A2421" s="28" t="s">
        <v>82</v>
      </c>
      <c r="B2421" s="2">
        <v>38.708692031145446</v>
      </c>
    </row>
    <row r="2422" spans="1:2" x14ac:dyDescent="0.25">
      <c r="A2422" s="6" t="s">
        <v>22</v>
      </c>
      <c r="B2422" s="2">
        <v>6.9139552138396398</v>
      </c>
    </row>
    <row r="2423" spans="1:2" x14ac:dyDescent="0.25">
      <c r="A2423" s="28" t="s">
        <v>79</v>
      </c>
      <c r="B2423" s="2">
        <v>0.16796048001913483</v>
      </c>
    </row>
    <row r="2424" spans="1:2" x14ac:dyDescent="0.25">
      <c r="A2424" s="28" t="s">
        <v>86</v>
      </c>
      <c r="B2424" s="2">
        <v>8.1205780538239708E-2</v>
      </c>
    </row>
    <row r="2425" spans="1:2" x14ac:dyDescent="0.25">
      <c r="A2425" s="28" t="s">
        <v>87</v>
      </c>
      <c r="B2425" s="2">
        <v>0.49807913527737763</v>
      </c>
    </row>
    <row r="2426" spans="1:2" x14ac:dyDescent="0.25">
      <c r="A2426" s="28" t="s">
        <v>31</v>
      </c>
      <c r="B2426" s="2">
        <v>0.34538728548940267</v>
      </c>
    </row>
    <row r="2427" spans="1:2" x14ac:dyDescent="0.25">
      <c r="A2427" s="28" t="s">
        <v>29</v>
      </c>
      <c r="B2427" s="2">
        <v>0.16487991176034203</v>
      </c>
    </row>
    <row r="2428" spans="1:2" x14ac:dyDescent="0.25">
      <c r="A2428" s="28" t="s">
        <v>30</v>
      </c>
      <c r="B2428" s="2">
        <v>0.41458712972409545</v>
      </c>
    </row>
    <row r="2429" spans="1:2" x14ac:dyDescent="0.25">
      <c r="A2429" s="28" t="s">
        <v>88</v>
      </c>
      <c r="B2429" s="2">
        <v>1.2904990708959843</v>
      </c>
    </row>
    <row r="2430" spans="1:2" x14ac:dyDescent="0.25">
      <c r="A2430" s="28" t="s">
        <v>80</v>
      </c>
      <c r="B2430" s="2">
        <v>0.22421584170809025</v>
      </c>
    </row>
    <row r="2431" spans="1:2" x14ac:dyDescent="0.25">
      <c r="A2431" s="28" t="s">
        <v>84</v>
      </c>
      <c r="B2431" s="2">
        <v>1.4868437010828039</v>
      </c>
    </row>
    <row r="2432" spans="1:2" x14ac:dyDescent="0.25">
      <c r="A2432" s="28" t="s">
        <v>82</v>
      </c>
      <c r="B2432" s="2">
        <v>2.2402968773441687</v>
      </c>
    </row>
    <row r="2433" spans="1:2" x14ac:dyDescent="0.25">
      <c r="A2433" s="6" t="s">
        <v>25</v>
      </c>
      <c r="B2433" s="2">
        <v>37.395998576735067</v>
      </c>
    </row>
    <row r="2434" spans="1:2" x14ac:dyDescent="0.25">
      <c r="A2434" s="28" t="s">
        <v>79</v>
      </c>
      <c r="B2434" s="2">
        <v>2.0673844932561818</v>
      </c>
    </row>
    <row r="2435" spans="1:2" x14ac:dyDescent="0.25">
      <c r="A2435" s="28" t="s">
        <v>86</v>
      </c>
      <c r="B2435" s="2">
        <v>0.2953852299431361</v>
      </c>
    </row>
    <row r="2436" spans="1:2" x14ac:dyDescent="0.25">
      <c r="A2436" s="28" t="s">
        <v>87</v>
      </c>
      <c r="B2436" s="2">
        <v>1.7129983571759271</v>
      </c>
    </row>
    <row r="2437" spans="1:2" x14ac:dyDescent="0.25">
      <c r="A2437" s="28" t="s">
        <v>31</v>
      </c>
      <c r="B2437" s="2">
        <v>1.3895729505672163</v>
      </c>
    </row>
    <row r="2438" spans="1:2" x14ac:dyDescent="0.25">
      <c r="A2438" s="28" t="s">
        <v>29</v>
      </c>
      <c r="B2438" s="2">
        <v>1.5829744525113871</v>
      </c>
    </row>
    <row r="2439" spans="1:2" x14ac:dyDescent="0.25">
      <c r="A2439" s="28" t="s">
        <v>30</v>
      </c>
      <c r="B2439" s="2">
        <v>4.1821328757360767</v>
      </c>
    </row>
    <row r="2440" spans="1:2" x14ac:dyDescent="0.25">
      <c r="A2440" s="28" t="s">
        <v>88</v>
      </c>
      <c r="B2440" s="2">
        <v>7.8719762419075527</v>
      </c>
    </row>
    <row r="2441" spans="1:2" x14ac:dyDescent="0.25">
      <c r="A2441" s="28" t="s">
        <v>80</v>
      </c>
      <c r="B2441" s="2">
        <v>1.2341437563906914</v>
      </c>
    </row>
    <row r="2442" spans="1:2" x14ac:dyDescent="0.25">
      <c r="A2442" s="28" t="s">
        <v>84</v>
      </c>
      <c r="B2442" s="2">
        <v>8.136783323919504</v>
      </c>
    </row>
    <row r="2443" spans="1:2" x14ac:dyDescent="0.25">
      <c r="A2443" s="28" t="s">
        <v>82</v>
      </c>
      <c r="B2443" s="2">
        <v>8.9226468953273983</v>
      </c>
    </row>
    <row r="2444" spans="1:2" x14ac:dyDescent="0.25">
      <c r="A2444" s="6" t="s">
        <v>23</v>
      </c>
      <c r="B2444" s="2">
        <v>7.5448410468282274</v>
      </c>
    </row>
    <row r="2445" spans="1:2" x14ac:dyDescent="0.25">
      <c r="A2445" s="28" t="s">
        <v>79</v>
      </c>
      <c r="B2445" s="2">
        <v>0.32891815919605377</v>
      </c>
    </row>
    <row r="2446" spans="1:2" x14ac:dyDescent="0.25">
      <c r="A2446" s="28" t="s">
        <v>86</v>
      </c>
      <c r="B2446" s="2">
        <v>8.8874683818108535E-2</v>
      </c>
    </row>
    <row r="2447" spans="1:2" x14ac:dyDescent="0.25">
      <c r="A2447" s="28" t="s">
        <v>87</v>
      </c>
      <c r="B2447" s="2">
        <v>0.66456311489726694</v>
      </c>
    </row>
    <row r="2448" spans="1:2" x14ac:dyDescent="0.25">
      <c r="A2448" s="28" t="s">
        <v>31</v>
      </c>
      <c r="B2448" s="2">
        <v>0.37798902096952425</v>
      </c>
    </row>
    <row r="2449" spans="1:2" x14ac:dyDescent="0.25">
      <c r="A2449" s="28" t="s">
        <v>29</v>
      </c>
      <c r="B2449" s="2">
        <v>0.10002268593118388</v>
      </c>
    </row>
    <row r="2450" spans="1:2" x14ac:dyDescent="0.25">
      <c r="A2450" s="28" t="s">
        <v>30</v>
      </c>
      <c r="B2450" s="2">
        <v>0.33492730887344319</v>
      </c>
    </row>
    <row r="2451" spans="1:2" x14ac:dyDescent="0.25">
      <c r="A2451" s="28" t="s">
        <v>88</v>
      </c>
      <c r="B2451" s="2">
        <v>1.1577165537544092</v>
      </c>
    </row>
    <row r="2452" spans="1:2" x14ac:dyDescent="0.25">
      <c r="A2452" s="28" t="s">
        <v>80</v>
      </c>
      <c r="B2452" s="2">
        <v>0.4369822668243033</v>
      </c>
    </row>
    <row r="2453" spans="1:2" x14ac:dyDescent="0.25">
      <c r="A2453" s="28" t="s">
        <v>84</v>
      </c>
      <c r="B2453" s="2">
        <v>2.3620675508195372</v>
      </c>
    </row>
    <row r="2454" spans="1:2" x14ac:dyDescent="0.25">
      <c r="A2454" s="28" t="s">
        <v>82</v>
      </c>
      <c r="B2454" s="2">
        <v>1.6927797017443966</v>
      </c>
    </row>
    <row r="2455" spans="1:2" x14ac:dyDescent="0.25">
      <c r="A2455" s="6" t="s">
        <v>249</v>
      </c>
      <c r="B2455" s="2">
        <v>178.22260543872443</v>
      </c>
    </row>
    <row r="2456" spans="1:2" x14ac:dyDescent="0.25">
      <c r="A2456" s="28" t="s">
        <v>79</v>
      </c>
      <c r="B2456" s="2">
        <v>2.8648419724027048</v>
      </c>
    </row>
    <row r="2457" spans="1:2" x14ac:dyDescent="0.25">
      <c r="A2457" s="28" t="s">
        <v>86</v>
      </c>
      <c r="B2457" s="2">
        <v>1.4701934399916148</v>
      </c>
    </row>
    <row r="2458" spans="1:2" x14ac:dyDescent="0.25">
      <c r="A2458" s="28" t="s">
        <v>87</v>
      </c>
      <c r="B2458" s="2">
        <v>6.0782264939749204</v>
      </c>
    </row>
    <row r="2459" spans="1:2" x14ac:dyDescent="0.25">
      <c r="A2459" s="28" t="s">
        <v>31</v>
      </c>
      <c r="B2459" s="2">
        <v>8.6525230933102311</v>
      </c>
    </row>
    <row r="2460" spans="1:2" x14ac:dyDescent="0.25">
      <c r="A2460" s="28" t="s">
        <v>29</v>
      </c>
      <c r="B2460" s="2">
        <v>5.2021548656280849</v>
      </c>
    </row>
    <row r="2461" spans="1:2" x14ac:dyDescent="0.25">
      <c r="A2461" s="28" t="s">
        <v>30</v>
      </c>
      <c r="B2461" s="2">
        <v>7.9003766270029949</v>
      </c>
    </row>
    <row r="2462" spans="1:2" x14ac:dyDescent="0.25">
      <c r="A2462" s="28" t="s">
        <v>88</v>
      </c>
      <c r="B2462" s="2">
        <v>56.723959662278638</v>
      </c>
    </row>
    <row r="2463" spans="1:2" x14ac:dyDescent="0.25">
      <c r="A2463" s="28" t="s">
        <v>80</v>
      </c>
      <c r="B2463" s="2">
        <v>6.9237277994870636</v>
      </c>
    </row>
    <row r="2464" spans="1:2" x14ac:dyDescent="0.25">
      <c r="A2464" s="28" t="s">
        <v>84</v>
      </c>
      <c r="B2464" s="2">
        <v>42.395901899645779</v>
      </c>
    </row>
    <row r="2465" spans="1:2" x14ac:dyDescent="0.25">
      <c r="A2465" s="28" t="s">
        <v>82</v>
      </c>
      <c r="B2465" s="2">
        <v>40.010699585002399</v>
      </c>
    </row>
    <row r="2466" spans="1:2" x14ac:dyDescent="0.25">
      <c r="A2466" s="6" t="s">
        <v>251</v>
      </c>
      <c r="B2466" s="2">
        <v>114.92274855022531</v>
      </c>
    </row>
    <row r="2467" spans="1:2" x14ac:dyDescent="0.25">
      <c r="A2467" s="28" t="s">
        <v>79</v>
      </c>
      <c r="B2467" s="2">
        <v>3.385604075724316</v>
      </c>
    </row>
    <row r="2468" spans="1:2" x14ac:dyDescent="0.25">
      <c r="A2468" s="28" t="s">
        <v>86</v>
      </c>
      <c r="B2468" s="2">
        <v>0.76022748381445149</v>
      </c>
    </row>
    <row r="2469" spans="1:2" x14ac:dyDescent="0.25">
      <c r="A2469" s="28" t="s">
        <v>87</v>
      </c>
      <c r="B2469" s="2">
        <v>4.5124754199633763</v>
      </c>
    </row>
    <row r="2470" spans="1:2" x14ac:dyDescent="0.25">
      <c r="A2470" s="28" t="s">
        <v>31</v>
      </c>
      <c r="B2470" s="2">
        <v>7.4254235468632288</v>
      </c>
    </row>
    <row r="2471" spans="1:2" x14ac:dyDescent="0.25">
      <c r="A2471" s="28" t="s">
        <v>29</v>
      </c>
      <c r="B2471" s="2">
        <v>12.103761006120809</v>
      </c>
    </row>
    <row r="2472" spans="1:2" x14ac:dyDescent="0.25">
      <c r="A2472" s="28" t="s">
        <v>30</v>
      </c>
      <c r="B2472" s="2">
        <v>6.0149799182945349</v>
      </c>
    </row>
    <row r="2473" spans="1:2" x14ac:dyDescent="0.25">
      <c r="A2473" s="28" t="s">
        <v>88</v>
      </c>
      <c r="B2473" s="2">
        <v>27.198445605055184</v>
      </c>
    </row>
    <row r="2474" spans="1:2" x14ac:dyDescent="0.25">
      <c r="A2474" s="28" t="s">
        <v>80</v>
      </c>
      <c r="B2474" s="2">
        <v>6.3068450851036655</v>
      </c>
    </row>
    <row r="2475" spans="1:2" x14ac:dyDescent="0.25">
      <c r="A2475" s="28" t="s">
        <v>84</v>
      </c>
      <c r="B2475" s="2">
        <v>18.02499380124172</v>
      </c>
    </row>
    <row r="2476" spans="1:2" x14ac:dyDescent="0.25">
      <c r="A2476" s="28" t="s">
        <v>82</v>
      </c>
      <c r="B2476" s="2">
        <v>29.189992608044022</v>
      </c>
    </row>
    <row r="2477" spans="1:2" x14ac:dyDescent="0.25">
      <c r="A2477" s="6" t="s">
        <v>229</v>
      </c>
      <c r="B2477" s="2">
        <v>64.816809828768086</v>
      </c>
    </row>
    <row r="2478" spans="1:2" x14ac:dyDescent="0.25">
      <c r="A2478" s="28" t="s">
        <v>79</v>
      </c>
      <c r="B2478" s="2">
        <v>1.4877506800639226</v>
      </c>
    </row>
    <row r="2479" spans="1:2" x14ac:dyDescent="0.25">
      <c r="A2479" s="28" t="s">
        <v>86</v>
      </c>
      <c r="B2479" s="2">
        <v>0.59963094705047693</v>
      </c>
    </row>
    <row r="2480" spans="1:2" x14ac:dyDescent="0.25">
      <c r="A2480" s="28" t="s">
        <v>87</v>
      </c>
      <c r="B2480" s="2">
        <v>3.1053390757514738</v>
      </c>
    </row>
    <row r="2481" spans="1:2" x14ac:dyDescent="0.25">
      <c r="A2481" s="28" t="s">
        <v>31</v>
      </c>
      <c r="B2481" s="2">
        <v>5.5412325178390009</v>
      </c>
    </row>
    <row r="2482" spans="1:2" x14ac:dyDescent="0.25">
      <c r="A2482" s="28" t="s">
        <v>29</v>
      </c>
      <c r="B2482" s="2">
        <v>5.0225552493056664</v>
      </c>
    </row>
    <row r="2483" spans="1:2" x14ac:dyDescent="0.25">
      <c r="A2483" s="28" t="s">
        <v>30</v>
      </c>
      <c r="B2483" s="2">
        <v>4.8892805039598226</v>
      </c>
    </row>
    <row r="2484" spans="1:2" x14ac:dyDescent="0.25">
      <c r="A2484" s="28" t="s">
        <v>88</v>
      </c>
      <c r="B2484" s="2">
        <v>14.518393126666803</v>
      </c>
    </row>
    <row r="2485" spans="1:2" x14ac:dyDescent="0.25">
      <c r="A2485" s="28" t="s">
        <v>80</v>
      </c>
      <c r="B2485" s="2">
        <v>1.981754097893986</v>
      </c>
    </row>
    <row r="2486" spans="1:2" x14ac:dyDescent="0.25">
      <c r="A2486" s="28" t="s">
        <v>84</v>
      </c>
      <c r="B2486" s="2">
        <v>7.7208284338596007</v>
      </c>
    </row>
    <row r="2487" spans="1:2" x14ac:dyDescent="0.25">
      <c r="A2487" s="28" t="s">
        <v>82</v>
      </c>
      <c r="B2487" s="2">
        <v>19.950045196377342</v>
      </c>
    </row>
    <row r="2488" spans="1:2" x14ac:dyDescent="0.25">
      <c r="A2488" s="6" t="s">
        <v>93</v>
      </c>
      <c r="B2488" s="2">
        <v>1340.1357564960626</v>
      </c>
    </row>
    <row r="2489" spans="1:2" x14ac:dyDescent="0.25">
      <c r="A2489" s="28" t="s">
        <v>79</v>
      </c>
      <c r="B2489" s="2">
        <v>38.873067266012335</v>
      </c>
    </row>
    <row r="2490" spans="1:2" x14ac:dyDescent="0.25">
      <c r="A2490" s="28" t="s">
        <v>86</v>
      </c>
      <c r="B2490" s="2">
        <v>11.615763821480224</v>
      </c>
    </row>
    <row r="2491" spans="1:2" x14ac:dyDescent="0.25">
      <c r="A2491" s="28" t="s">
        <v>87</v>
      </c>
      <c r="B2491" s="2">
        <v>45.852431191826909</v>
      </c>
    </row>
    <row r="2492" spans="1:2" x14ac:dyDescent="0.25">
      <c r="A2492" s="28" t="s">
        <v>31</v>
      </c>
      <c r="B2492" s="2">
        <v>60.918559439039598</v>
      </c>
    </row>
    <row r="2493" spans="1:2" x14ac:dyDescent="0.25">
      <c r="A2493" s="28" t="s">
        <v>29</v>
      </c>
      <c r="B2493" s="2">
        <v>38.226015856506237</v>
      </c>
    </row>
    <row r="2494" spans="1:2" x14ac:dyDescent="0.25">
      <c r="A2494" s="28" t="s">
        <v>30</v>
      </c>
      <c r="B2494" s="2">
        <v>58.814660674066559</v>
      </c>
    </row>
    <row r="2495" spans="1:2" x14ac:dyDescent="0.25">
      <c r="A2495" s="28" t="s">
        <v>88</v>
      </c>
      <c r="B2495" s="2">
        <v>296.86686669442452</v>
      </c>
    </row>
    <row r="2496" spans="1:2" x14ac:dyDescent="0.25">
      <c r="A2496" s="28" t="s">
        <v>80</v>
      </c>
      <c r="B2496" s="2">
        <v>73.380381992700535</v>
      </c>
    </row>
    <row r="2497" spans="1:2" x14ac:dyDescent="0.25">
      <c r="A2497" s="28" t="s">
        <v>84</v>
      </c>
      <c r="B2497" s="2">
        <v>399.9294071091424</v>
      </c>
    </row>
    <row r="2498" spans="1:2" x14ac:dyDescent="0.25">
      <c r="A2498" s="28" t="s">
        <v>82</v>
      </c>
      <c r="B2498" s="2">
        <v>315.65860245086338</v>
      </c>
    </row>
    <row r="2499" spans="1:2" x14ac:dyDescent="0.25">
      <c r="A2499" s="3" t="s">
        <v>178</v>
      </c>
      <c r="B2499" s="2">
        <v>19437.780736951543</v>
      </c>
    </row>
    <row r="2500" spans="1:2" x14ac:dyDescent="0.25">
      <c r="A2500" s="6" t="s">
        <v>228</v>
      </c>
      <c r="B2500" s="2">
        <v>230.53056581521849</v>
      </c>
    </row>
    <row r="2501" spans="1:2" x14ac:dyDescent="0.25">
      <c r="A2501" s="28" t="s">
        <v>79</v>
      </c>
      <c r="B2501" s="2">
        <v>4.1036644070109531</v>
      </c>
    </row>
    <row r="2502" spans="1:2" x14ac:dyDescent="0.25">
      <c r="A2502" s="28" t="s">
        <v>86</v>
      </c>
      <c r="B2502" s="2">
        <v>1.4248901839748933</v>
      </c>
    </row>
    <row r="2503" spans="1:2" x14ac:dyDescent="0.25">
      <c r="A2503" s="28" t="s">
        <v>87</v>
      </c>
      <c r="B2503" s="2">
        <v>10.878514481714387</v>
      </c>
    </row>
    <row r="2504" spans="1:2" x14ac:dyDescent="0.25">
      <c r="A2504" s="28" t="s">
        <v>31</v>
      </c>
      <c r="B2504" s="2">
        <v>12.136775584462429</v>
      </c>
    </row>
    <row r="2505" spans="1:2" x14ac:dyDescent="0.25">
      <c r="A2505" s="28" t="s">
        <v>29</v>
      </c>
      <c r="B2505" s="2">
        <v>7.206462914129423</v>
      </c>
    </row>
    <row r="2506" spans="1:2" x14ac:dyDescent="0.25">
      <c r="A2506" s="28" t="s">
        <v>30</v>
      </c>
      <c r="B2506" s="2">
        <v>7.9914182310669268</v>
      </c>
    </row>
    <row r="2507" spans="1:2" x14ac:dyDescent="0.25">
      <c r="A2507" s="28" t="s">
        <v>88</v>
      </c>
      <c r="B2507" s="2">
        <v>29.511888540342476</v>
      </c>
    </row>
    <row r="2508" spans="1:2" x14ac:dyDescent="0.25">
      <c r="A2508" s="28" t="s">
        <v>80</v>
      </c>
      <c r="B2508" s="2">
        <v>6.2520850200119424</v>
      </c>
    </row>
    <row r="2509" spans="1:2" x14ac:dyDescent="0.25">
      <c r="A2509" s="28" t="s">
        <v>84</v>
      </c>
      <c r="B2509" s="2">
        <v>61.970811657535755</v>
      </c>
    </row>
    <row r="2510" spans="1:2" x14ac:dyDescent="0.25">
      <c r="A2510" s="28" t="s">
        <v>85</v>
      </c>
      <c r="B2510" s="2">
        <v>44.993067085081023</v>
      </c>
    </row>
    <row r="2511" spans="1:2" x14ac:dyDescent="0.25">
      <c r="A2511" s="28" t="s">
        <v>82</v>
      </c>
      <c r="B2511" s="2">
        <v>44.060987709888238</v>
      </c>
    </row>
    <row r="2512" spans="1:2" x14ac:dyDescent="0.25">
      <c r="A2512" s="6" t="s">
        <v>239</v>
      </c>
      <c r="B2512" s="2">
        <v>51.605289042923332</v>
      </c>
    </row>
    <row r="2513" spans="1:2" x14ac:dyDescent="0.25">
      <c r="A2513" s="28" t="s">
        <v>79</v>
      </c>
      <c r="B2513" s="2">
        <v>0.17043989725010933</v>
      </c>
    </row>
    <row r="2514" spans="1:2" x14ac:dyDescent="0.25">
      <c r="A2514" s="28" t="s">
        <v>87</v>
      </c>
      <c r="B2514" s="2">
        <v>7.9407127634905414</v>
      </c>
    </row>
    <row r="2515" spans="1:2" x14ac:dyDescent="0.25">
      <c r="A2515" s="28" t="s">
        <v>31</v>
      </c>
      <c r="B2515" s="2">
        <v>2.615778736252572</v>
      </c>
    </row>
    <row r="2516" spans="1:2" x14ac:dyDescent="0.25">
      <c r="A2516" s="28" t="s">
        <v>29</v>
      </c>
      <c r="B2516" s="2">
        <v>4.5837870001645724</v>
      </c>
    </row>
    <row r="2517" spans="1:2" x14ac:dyDescent="0.25">
      <c r="A2517" s="28" t="s">
        <v>30</v>
      </c>
      <c r="B2517" s="2">
        <v>3.6052568411490329</v>
      </c>
    </row>
    <row r="2518" spans="1:2" x14ac:dyDescent="0.25">
      <c r="A2518" s="28" t="s">
        <v>88</v>
      </c>
      <c r="B2518" s="2">
        <v>2.6666036547304137</v>
      </c>
    </row>
    <row r="2519" spans="1:2" x14ac:dyDescent="0.25">
      <c r="A2519" s="28" t="s">
        <v>80</v>
      </c>
      <c r="B2519" s="2">
        <v>0.95229258591452781</v>
      </c>
    </row>
    <row r="2520" spans="1:2" x14ac:dyDescent="0.25">
      <c r="A2520" s="28" t="s">
        <v>84</v>
      </c>
      <c r="B2520" s="2">
        <v>4.2954606696417903</v>
      </c>
    </row>
    <row r="2521" spans="1:2" x14ac:dyDescent="0.25">
      <c r="A2521" s="28" t="s">
        <v>85</v>
      </c>
      <c r="B2521" s="2">
        <v>15.814378241089051</v>
      </c>
    </row>
    <row r="2522" spans="1:2" x14ac:dyDescent="0.25">
      <c r="A2522" s="28" t="s">
        <v>82</v>
      </c>
      <c r="B2522" s="2">
        <v>8.9605786532407254</v>
      </c>
    </row>
    <row r="2523" spans="1:2" x14ac:dyDescent="0.25">
      <c r="A2523" s="6" t="s">
        <v>241</v>
      </c>
      <c r="B2523" s="2">
        <v>1154.6938088983768</v>
      </c>
    </row>
    <row r="2524" spans="1:2" x14ac:dyDescent="0.25">
      <c r="A2524" s="28" t="s">
        <v>79</v>
      </c>
      <c r="B2524" s="2">
        <v>37.331491067683451</v>
      </c>
    </row>
    <row r="2525" spans="1:2" x14ac:dyDescent="0.25">
      <c r="A2525" s="28" t="s">
        <v>86</v>
      </c>
      <c r="B2525" s="2">
        <v>10.590076495801139</v>
      </c>
    </row>
    <row r="2526" spans="1:2" x14ac:dyDescent="0.25">
      <c r="A2526" s="28" t="s">
        <v>87</v>
      </c>
      <c r="B2526" s="2">
        <v>31.67984845539894</v>
      </c>
    </row>
    <row r="2527" spans="1:2" x14ac:dyDescent="0.25">
      <c r="A2527" s="28" t="s">
        <v>31</v>
      </c>
      <c r="B2527" s="2">
        <v>88.597844571827551</v>
      </c>
    </row>
    <row r="2528" spans="1:2" x14ac:dyDescent="0.25">
      <c r="A2528" s="28" t="s">
        <v>29</v>
      </c>
      <c r="B2528" s="2">
        <v>46.606056364614894</v>
      </c>
    </row>
    <row r="2529" spans="1:2" x14ac:dyDescent="0.25">
      <c r="A2529" s="28" t="s">
        <v>30</v>
      </c>
      <c r="B2529" s="2">
        <v>68.018610227997911</v>
      </c>
    </row>
    <row r="2530" spans="1:2" x14ac:dyDescent="0.25">
      <c r="A2530" s="28" t="s">
        <v>88</v>
      </c>
      <c r="B2530" s="2">
        <v>201.07012515622571</v>
      </c>
    </row>
    <row r="2531" spans="1:2" x14ac:dyDescent="0.25">
      <c r="A2531" s="28" t="s">
        <v>80</v>
      </c>
      <c r="B2531" s="2">
        <v>43.435344944276082</v>
      </c>
    </row>
    <row r="2532" spans="1:2" x14ac:dyDescent="0.25">
      <c r="A2532" s="28" t="s">
        <v>84</v>
      </c>
      <c r="B2532" s="2">
        <v>174.66539598812693</v>
      </c>
    </row>
    <row r="2533" spans="1:2" x14ac:dyDescent="0.25">
      <c r="A2533" s="28" t="s">
        <v>85</v>
      </c>
      <c r="B2533" s="2">
        <v>218.89818162064839</v>
      </c>
    </row>
    <row r="2534" spans="1:2" x14ac:dyDescent="0.25">
      <c r="A2534" s="28" t="s">
        <v>82</v>
      </c>
      <c r="B2534" s="2">
        <v>233.80083400577576</v>
      </c>
    </row>
    <row r="2535" spans="1:2" x14ac:dyDescent="0.25">
      <c r="A2535" s="6" t="s">
        <v>53</v>
      </c>
      <c r="B2535" s="2">
        <v>63.368586992462269</v>
      </c>
    </row>
    <row r="2536" spans="1:2" x14ac:dyDescent="0.25">
      <c r="A2536" s="28" t="s">
        <v>79</v>
      </c>
      <c r="B2536" s="2">
        <v>1.7783306825352476</v>
      </c>
    </row>
    <row r="2537" spans="1:2" x14ac:dyDescent="0.25">
      <c r="A2537" s="28" t="s">
        <v>86</v>
      </c>
      <c r="B2537" s="2">
        <v>0.19937739404657415</v>
      </c>
    </row>
    <row r="2538" spans="1:2" x14ac:dyDescent="0.25">
      <c r="A2538" s="28" t="s">
        <v>87</v>
      </c>
      <c r="B2538" s="2">
        <v>1.4651209732901513</v>
      </c>
    </row>
    <row r="2539" spans="1:2" x14ac:dyDescent="0.25">
      <c r="A2539" s="28" t="s">
        <v>31</v>
      </c>
      <c r="B2539" s="2">
        <v>1.0646987914391395</v>
      </c>
    </row>
    <row r="2540" spans="1:2" x14ac:dyDescent="0.25">
      <c r="A2540" s="28" t="s">
        <v>29</v>
      </c>
      <c r="B2540" s="2">
        <v>1.4362031277282648</v>
      </c>
    </row>
    <row r="2541" spans="1:2" x14ac:dyDescent="0.25">
      <c r="A2541" s="28" t="s">
        <v>30</v>
      </c>
      <c r="B2541" s="2">
        <v>0.80880774921013965</v>
      </c>
    </row>
    <row r="2542" spans="1:2" x14ac:dyDescent="0.25">
      <c r="A2542" s="28" t="s">
        <v>80</v>
      </c>
      <c r="B2542" s="2">
        <v>12.548327945439603</v>
      </c>
    </row>
    <row r="2543" spans="1:2" x14ac:dyDescent="0.25">
      <c r="A2543" s="28" t="s">
        <v>84</v>
      </c>
      <c r="B2543" s="2">
        <v>14.627911384458729</v>
      </c>
    </row>
    <row r="2544" spans="1:2" x14ac:dyDescent="0.25">
      <c r="A2544" s="28" t="s">
        <v>85</v>
      </c>
      <c r="B2544" s="2">
        <v>15.720810858573046</v>
      </c>
    </row>
    <row r="2545" spans="1:2" x14ac:dyDescent="0.25">
      <c r="A2545" s="28" t="s">
        <v>82</v>
      </c>
      <c r="B2545" s="2">
        <v>13.718998085741379</v>
      </c>
    </row>
    <row r="2546" spans="1:2" x14ac:dyDescent="0.25">
      <c r="A2546" s="6" t="s">
        <v>230</v>
      </c>
      <c r="B2546" s="2">
        <v>790.23884943288135</v>
      </c>
    </row>
    <row r="2547" spans="1:2" x14ac:dyDescent="0.25">
      <c r="A2547" s="28" t="s">
        <v>79</v>
      </c>
      <c r="B2547" s="2">
        <v>6.443906663748117</v>
      </c>
    </row>
    <row r="2548" spans="1:2" x14ac:dyDescent="0.25">
      <c r="A2548" s="28" t="s">
        <v>86</v>
      </c>
      <c r="B2548" s="2">
        <v>10.432435174435515</v>
      </c>
    </row>
    <row r="2549" spans="1:2" x14ac:dyDescent="0.25">
      <c r="A2549" s="28" t="s">
        <v>31</v>
      </c>
      <c r="B2549" s="2">
        <v>31.273347669994379</v>
      </c>
    </row>
    <row r="2550" spans="1:2" x14ac:dyDescent="0.25">
      <c r="A2550" s="28" t="s">
        <v>29</v>
      </c>
      <c r="B2550" s="2">
        <v>15.420809819245594</v>
      </c>
    </row>
    <row r="2551" spans="1:2" x14ac:dyDescent="0.25">
      <c r="A2551" s="28" t="s">
        <v>30</v>
      </c>
      <c r="B2551" s="2">
        <v>26.658263741403427</v>
      </c>
    </row>
    <row r="2552" spans="1:2" x14ac:dyDescent="0.25">
      <c r="A2552" s="28" t="s">
        <v>88</v>
      </c>
      <c r="B2552" s="2">
        <v>203.35182370905449</v>
      </c>
    </row>
    <row r="2553" spans="1:2" x14ac:dyDescent="0.25">
      <c r="A2553" s="28" t="s">
        <v>80</v>
      </c>
      <c r="B2553" s="2">
        <v>93.820218943375409</v>
      </c>
    </row>
    <row r="2554" spans="1:2" x14ac:dyDescent="0.25">
      <c r="A2554" s="28" t="s">
        <v>84</v>
      </c>
      <c r="B2554" s="2">
        <v>131.30819141141922</v>
      </c>
    </row>
    <row r="2555" spans="1:2" x14ac:dyDescent="0.25">
      <c r="A2555" s="28" t="s">
        <v>85</v>
      </c>
      <c r="B2555" s="2">
        <v>98.751258536684063</v>
      </c>
    </row>
    <row r="2556" spans="1:2" x14ac:dyDescent="0.25">
      <c r="A2556" s="28" t="s">
        <v>82</v>
      </c>
      <c r="B2556" s="2">
        <v>172.77859376352117</v>
      </c>
    </row>
    <row r="2557" spans="1:2" x14ac:dyDescent="0.25">
      <c r="A2557" s="6" t="s">
        <v>19</v>
      </c>
      <c r="B2557" s="2">
        <v>20.359506040613162</v>
      </c>
    </row>
    <row r="2558" spans="1:2" x14ac:dyDescent="0.25">
      <c r="A2558" s="28" t="s">
        <v>79</v>
      </c>
      <c r="B2558" s="2">
        <v>2.1751735536287491</v>
      </c>
    </row>
    <row r="2559" spans="1:2" x14ac:dyDescent="0.25">
      <c r="A2559" s="28" t="s">
        <v>86</v>
      </c>
      <c r="B2559" s="2">
        <v>0.66075313816697157</v>
      </c>
    </row>
    <row r="2560" spans="1:2" x14ac:dyDescent="0.25">
      <c r="A2560" s="28" t="s">
        <v>87</v>
      </c>
      <c r="B2560" s="2">
        <v>9.9014414436058476E-2</v>
      </c>
    </row>
    <row r="2561" spans="1:2" x14ac:dyDescent="0.25">
      <c r="A2561" s="28" t="s">
        <v>31</v>
      </c>
      <c r="B2561" s="2">
        <v>0.65592949707177206</v>
      </c>
    </row>
    <row r="2562" spans="1:2" x14ac:dyDescent="0.25">
      <c r="A2562" s="28" t="s">
        <v>29</v>
      </c>
      <c r="B2562" s="2">
        <v>2.1104693257321103</v>
      </c>
    </row>
    <row r="2563" spans="1:2" x14ac:dyDescent="0.25">
      <c r="A2563" s="28" t="s">
        <v>30</v>
      </c>
      <c r="B2563" s="2">
        <v>3.8865419551394433</v>
      </c>
    </row>
    <row r="2564" spans="1:2" x14ac:dyDescent="0.25">
      <c r="A2564" s="28" t="s">
        <v>88</v>
      </c>
      <c r="B2564" s="2">
        <v>2.593275207015048</v>
      </c>
    </row>
    <row r="2565" spans="1:2" x14ac:dyDescent="0.25">
      <c r="A2565" s="28" t="s">
        <v>80</v>
      </c>
      <c r="B2565" s="2">
        <v>0.28931894504060052</v>
      </c>
    </row>
    <row r="2566" spans="1:2" x14ac:dyDescent="0.25">
      <c r="A2566" s="28" t="s">
        <v>84</v>
      </c>
      <c r="B2566" s="2">
        <v>0.30813857956689472</v>
      </c>
    </row>
    <row r="2567" spans="1:2" x14ac:dyDescent="0.25">
      <c r="A2567" s="28" t="s">
        <v>85</v>
      </c>
      <c r="B2567" s="2">
        <v>4.0526088848905282</v>
      </c>
    </row>
    <row r="2568" spans="1:2" x14ac:dyDescent="0.25">
      <c r="A2568" s="28" t="s">
        <v>82</v>
      </c>
      <c r="B2568" s="2">
        <v>3.5282825399249891</v>
      </c>
    </row>
    <row r="2569" spans="1:2" x14ac:dyDescent="0.25">
      <c r="A2569" s="6" t="s">
        <v>243</v>
      </c>
      <c r="B2569" s="2">
        <v>400.82277319220805</v>
      </c>
    </row>
    <row r="2570" spans="1:2" x14ac:dyDescent="0.25">
      <c r="A2570" s="28" t="s">
        <v>79</v>
      </c>
      <c r="B2570" s="2">
        <v>5.9714911661800132</v>
      </c>
    </row>
    <row r="2571" spans="1:2" x14ac:dyDescent="0.25">
      <c r="A2571" s="28" t="s">
        <v>86</v>
      </c>
      <c r="B2571" s="2">
        <v>3.8984791255559426</v>
      </c>
    </row>
    <row r="2572" spans="1:2" x14ac:dyDescent="0.25">
      <c r="A2572" s="28" t="s">
        <v>87</v>
      </c>
      <c r="B2572" s="2">
        <v>22.025632396807961</v>
      </c>
    </row>
    <row r="2573" spans="1:2" x14ac:dyDescent="0.25">
      <c r="A2573" s="28" t="s">
        <v>31</v>
      </c>
      <c r="B2573" s="2">
        <v>35.911614443105769</v>
      </c>
    </row>
    <row r="2574" spans="1:2" x14ac:dyDescent="0.25">
      <c r="A2574" s="28" t="s">
        <v>29</v>
      </c>
      <c r="B2574" s="2">
        <v>23.425417406741825</v>
      </c>
    </row>
    <row r="2575" spans="1:2" x14ac:dyDescent="0.25">
      <c r="A2575" s="28" t="s">
        <v>30</v>
      </c>
      <c r="B2575" s="2">
        <v>24.833367403417945</v>
      </c>
    </row>
    <row r="2576" spans="1:2" x14ac:dyDescent="0.25">
      <c r="A2576" s="28" t="s">
        <v>88</v>
      </c>
      <c r="B2576" s="2">
        <v>64.493534929174487</v>
      </c>
    </row>
    <row r="2577" spans="1:2" x14ac:dyDescent="0.25">
      <c r="A2577" s="28" t="s">
        <v>80</v>
      </c>
      <c r="B2577" s="2">
        <v>8.4566364275408539</v>
      </c>
    </row>
    <row r="2578" spans="1:2" x14ac:dyDescent="0.25">
      <c r="A2578" s="28" t="s">
        <v>84</v>
      </c>
      <c r="B2578" s="2">
        <v>39.387673468280454</v>
      </c>
    </row>
    <row r="2579" spans="1:2" x14ac:dyDescent="0.25">
      <c r="A2579" s="28" t="s">
        <v>85</v>
      </c>
      <c r="B2579" s="2">
        <v>81.545232580167621</v>
      </c>
    </row>
    <row r="2580" spans="1:2" x14ac:dyDescent="0.25">
      <c r="A2580" s="28" t="s">
        <v>82</v>
      </c>
      <c r="B2580" s="2">
        <v>90.873693845235181</v>
      </c>
    </row>
    <row r="2581" spans="1:2" x14ac:dyDescent="0.25">
      <c r="A2581" s="6" t="s">
        <v>52</v>
      </c>
      <c r="B2581" s="2">
        <v>95.633751195617378</v>
      </c>
    </row>
    <row r="2582" spans="1:2" x14ac:dyDescent="0.25">
      <c r="A2582" s="28" t="s">
        <v>79</v>
      </c>
      <c r="B2582" s="2">
        <v>0.72803495744851787</v>
      </c>
    </row>
    <row r="2583" spans="1:2" x14ac:dyDescent="0.25">
      <c r="A2583" s="28" t="s">
        <v>86</v>
      </c>
      <c r="B2583" s="2">
        <v>0.7138656314528975</v>
      </c>
    </row>
    <row r="2584" spans="1:2" x14ac:dyDescent="0.25">
      <c r="A2584" s="28" t="s">
        <v>87</v>
      </c>
      <c r="B2584" s="2">
        <v>0.92790426482290944</v>
      </c>
    </row>
    <row r="2585" spans="1:2" x14ac:dyDescent="0.25">
      <c r="A2585" s="28" t="s">
        <v>31</v>
      </c>
      <c r="B2585" s="2">
        <v>8.1942650187809072</v>
      </c>
    </row>
    <row r="2586" spans="1:2" x14ac:dyDescent="0.25">
      <c r="A2586" s="28" t="s">
        <v>29</v>
      </c>
      <c r="B2586" s="2">
        <v>2.0157268893496365</v>
      </c>
    </row>
    <row r="2587" spans="1:2" x14ac:dyDescent="0.25">
      <c r="A2587" s="28" t="s">
        <v>30</v>
      </c>
      <c r="B2587" s="2">
        <v>3.3446781130168133</v>
      </c>
    </row>
    <row r="2588" spans="1:2" x14ac:dyDescent="0.25">
      <c r="A2588" s="28" t="s">
        <v>88</v>
      </c>
      <c r="B2588" s="2">
        <v>12.195068017346156</v>
      </c>
    </row>
    <row r="2589" spans="1:2" x14ac:dyDescent="0.25">
      <c r="A2589" s="28" t="s">
        <v>80</v>
      </c>
      <c r="B2589" s="2">
        <v>4.5943633133922894</v>
      </c>
    </row>
    <row r="2590" spans="1:2" x14ac:dyDescent="0.25">
      <c r="A2590" s="28" t="s">
        <v>84</v>
      </c>
      <c r="B2590" s="2">
        <v>6.8419778463679135</v>
      </c>
    </row>
    <row r="2591" spans="1:2" x14ac:dyDescent="0.25">
      <c r="A2591" s="28" t="s">
        <v>85</v>
      </c>
      <c r="B2591" s="2">
        <v>18.978684387948611</v>
      </c>
    </row>
    <row r="2592" spans="1:2" x14ac:dyDescent="0.25">
      <c r="A2592" s="28" t="s">
        <v>82</v>
      </c>
      <c r="B2592" s="2">
        <v>37.099182755690734</v>
      </c>
    </row>
    <row r="2593" spans="1:2" x14ac:dyDescent="0.25">
      <c r="A2593" s="6" t="s">
        <v>245</v>
      </c>
      <c r="B2593" s="2">
        <v>218.11405384175393</v>
      </c>
    </row>
    <row r="2594" spans="1:2" x14ac:dyDescent="0.25">
      <c r="A2594" s="28" t="s">
        <v>79</v>
      </c>
      <c r="B2594" s="2">
        <v>3.1735905229331416</v>
      </c>
    </row>
    <row r="2595" spans="1:2" x14ac:dyDescent="0.25">
      <c r="A2595" s="28" t="s">
        <v>86</v>
      </c>
      <c r="B2595" s="2">
        <v>1.3069367641207197</v>
      </c>
    </row>
    <row r="2596" spans="1:2" x14ac:dyDescent="0.25">
      <c r="A2596" s="28" t="s">
        <v>87</v>
      </c>
      <c r="B2596" s="2">
        <v>6.4890963191919813</v>
      </c>
    </row>
    <row r="2597" spans="1:2" x14ac:dyDescent="0.25">
      <c r="A2597" s="28" t="s">
        <v>31</v>
      </c>
      <c r="B2597" s="2">
        <v>13.214931018806054</v>
      </c>
    </row>
    <row r="2598" spans="1:2" x14ac:dyDescent="0.25">
      <c r="A2598" s="28" t="s">
        <v>29</v>
      </c>
      <c r="B2598" s="2">
        <v>10.383405511576813</v>
      </c>
    </row>
    <row r="2599" spans="1:2" x14ac:dyDescent="0.25">
      <c r="A2599" s="28" t="s">
        <v>30</v>
      </c>
      <c r="B2599" s="2">
        <v>12.993831116830863</v>
      </c>
    </row>
    <row r="2600" spans="1:2" x14ac:dyDescent="0.25">
      <c r="A2600" s="28" t="s">
        <v>88</v>
      </c>
      <c r="B2600" s="2">
        <v>29.302563378679189</v>
      </c>
    </row>
    <row r="2601" spans="1:2" x14ac:dyDescent="0.25">
      <c r="A2601" s="28" t="s">
        <v>80</v>
      </c>
      <c r="B2601" s="2">
        <v>10.366584188877678</v>
      </c>
    </row>
    <row r="2602" spans="1:2" x14ac:dyDescent="0.25">
      <c r="A2602" s="28" t="s">
        <v>84</v>
      </c>
      <c r="B2602" s="2">
        <v>24.381457545660538</v>
      </c>
    </row>
    <row r="2603" spans="1:2" x14ac:dyDescent="0.25">
      <c r="A2603" s="28" t="s">
        <v>85</v>
      </c>
      <c r="B2603" s="2">
        <v>67.077185189685395</v>
      </c>
    </row>
    <row r="2604" spans="1:2" x14ac:dyDescent="0.25">
      <c r="A2604" s="28" t="s">
        <v>82</v>
      </c>
      <c r="B2604" s="2">
        <v>39.424472285391545</v>
      </c>
    </row>
    <row r="2605" spans="1:2" x14ac:dyDescent="0.25">
      <c r="A2605" s="6" t="s">
        <v>247</v>
      </c>
      <c r="B2605" s="2">
        <v>2509.7576175225349</v>
      </c>
    </row>
    <row r="2606" spans="1:2" x14ac:dyDescent="0.25">
      <c r="A2606" s="28" t="s">
        <v>79</v>
      </c>
      <c r="B2606" s="2">
        <v>50.621838506044931</v>
      </c>
    </row>
    <row r="2607" spans="1:2" x14ac:dyDescent="0.25">
      <c r="A2607" s="28" t="s">
        <v>86</v>
      </c>
      <c r="B2607" s="2">
        <v>22.283626615863994</v>
      </c>
    </row>
    <row r="2608" spans="1:2" x14ac:dyDescent="0.25">
      <c r="A2608" s="28" t="s">
        <v>87</v>
      </c>
      <c r="B2608" s="2">
        <v>78.721415512710635</v>
      </c>
    </row>
    <row r="2609" spans="1:2" x14ac:dyDescent="0.25">
      <c r="A2609" s="28" t="s">
        <v>31</v>
      </c>
      <c r="B2609" s="2">
        <v>148.73833000387182</v>
      </c>
    </row>
    <row r="2610" spans="1:2" x14ac:dyDescent="0.25">
      <c r="A2610" s="28" t="s">
        <v>29</v>
      </c>
      <c r="B2610" s="2">
        <v>78.271163453352202</v>
      </c>
    </row>
    <row r="2611" spans="1:2" x14ac:dyDescent="0.25">
      <c r="A2611" s="28" t="s">
        <v>30</v>
      </c>
      <c r="B2611" s="2">
        <v>133.97809447990406</v>
      </c>
    </row>
    <row r="2612" spans="1:2" x14ac:dyDescent="0.25">
      <c r="A2612" s="28" t="s">
        <v>88</v>
      </c>
      <c r="B2612" s="2">
        <v>525.68208165055898</v>
      </c>
    </row>
    <row r="2613" spans="1:2" x14ac:dyDescent="0.25">
      <c r="A2613" s="28" t="s">
        <v>80</v>
      </c>
      <c r="B2613" s="2">
        <v>70.32071341898488</v>
      </c>
    </row>
    <row r="2614" spans="1:2" x14ac:dyDescent="0.25">
      <c r="A2614" s="28" t="s">
        <v>84</v>
      </c>
      <c r="B2614" s="2">
        <v>448.66016131987504</v>
      </c>
    </row>
    <row r="2615" spans="1:2" x14ac:dyDescent="0.25">
      <c r="A2615" s="28" t="s">
        <v>85</v>
      </c>
      <c r="B2615" s="2">
        <v>495.05944239657833</v>
      </c>
    </row>
    <row r="2616" spans="1:2" x14ac:dyDescent="0.25">
      <c r="A2616" s="28" t="s">
        <v>82</v>
      </c>
      <c r="B2616" s="2">
        <v>457.42075016479038</v>
      </c>
    </row>
    <row r="2617" spans="1:2" x14ac:dyDescent="0.25">
      <c r="A2617" s="6" t="s">
        <v>20</v>
      </c>
      <c r="B2617" s="2">
        <v>629.56488030899834</v>
      </c>
    </row>
    <row r="2618" spans="1:2" x14ac:dyDescent="0.25">
      <c r="A2618" s="28" t="s">
        <v>79</v>
      </c>
      <c r="B2618" s="2">
        <v>18.391688473113117</v>
      </c>
    </row>
    <row r="2619" spans="1:2" x14ac:dyDescent="0.25">
      <c r="A2619" s="28" t="s">
        <v>86</v>
      </c>
      <c r="B2619" s="2">
        <v>10.034154790668072</v>
      </c>
    </row>
    <row r="2620" spans="1:2" x14ac:dyDescent="0.25">
      <c r="A2620" s="28" t="s">
        <v>87</v>
      </c>
      <c r="B2620" s="2">
        <v>33.301203327227256</v>
      </c>
    </row>
    <row r="2621" spans="1:2" x14ac:dyDescent="0.25">
      <c r="A2621" s="28" t="s">
        <v>31</v>
      </c>
      <c r="B2621" s="2">
        <v>51.295545301143271</v>
      </c>
    </row>
    <row r="2622" spans="1:2" x14ac:dyDescent="0.25">
      <c r="A2622" s="28" t="s">
        <v>29</v>
      </c>
      <c r="B2622" s="2">
        <v>24.082308970546926</v>
      </c>
    </row>
    <row r="2623" spans="1:2" x14ac:dyDescent="0.25">
      <c r="A2623" s="28" t="s">
        <v>30</v>
      </c>
      <c r="B2623" s="2">
        <v>41.689735207962464</v>
      </c>
    </row>
    <row r="2624" spans="1:2" x14ac:dyDescent="0.25">
      <c r="A2624" s="28" t="s">
        <v>88</v>
      </c>
      <c r="B2624" s="2">
        <v>163.86609532409332</v>
      </c>
    </row>
    <row r="2625" spans="1:2" x14ac:dyDescent="0.25">
      <c r="A2625" s="28" t="s">
        <v>80</v>
      </c>
      <c r="B2625" s="2">
        <v>5.8392542240465088</v>
      </c>
    </row>
    <row r="2626" spans="1:2" x14ac:dyDescent="0.25">
      <c r="A2626" s="28" t="s">
        <v>84</v>
      </c>
      <c r="B2626" s="2">
        <v>68.247464487496757</v>
      </c>
    </row>
    <row r="2627" spans="1:2" x14ac:dyDescent="0.25">
      <c r="A2627" s="28" t="s">
        <v>85</v>
      </c>
      <c r="B2627" s="2">
        <v>100.72839103471027</v>
      </c>
    </row>
    <row r="2628" spans="1:2" x14ac:dyDescent="0.25">
      <c r="A2628" s="28" t="s">
        <v>82</v>
      </c>
      <c r="B2628" s="2">
        <v>112.08903916799042</v>
      </c>
    </row>
    <row r="2629" spans="1:2" x14ac:dyDescent="0.25">
      <c r="A2629" s="6" t="s">
        <v>21</v>
      </c>
      <c r="B2629" s="2">
        <v>375.97185356776345</v>
      </c>
    </row>
    <row r="2630" spans="1:2" x14ac:dyDescent="0.25">
      <c r="A2630" s="28" t="s">
        <v>79</v>
      </c>
      <c r="B2630" s="2">
        <v>4.3983011471653066</v>
      </c>
    </row>
    <row r="2631" spans="1:2" x14ac:dyDescent="0.25">
      <c r="A2631" s="28" t="s">
        <v>86</v>
      </c>
      <c r="B2631" s="2">
        <v>2.6166899131775927</v>
      </c>
    </row>
    <row r="2632" spans="1:2" x14ac:dyDescent="0.25">
      <c r="A2632" s="28" t="s">
        <v>87</v>
      </c>
      <c r="B2632" s="2">
        <v>2.5999037978652031</v>
      </c>
    </row>
    <row r="2633" spans="1:2" x14ac:dyDescent="0.25">
      <c r="A2633" s="28" t="s">
        <v>31</v>
      </c>
      <c r="B2633" s="2">
        <v>12.544179141903316</v>
      </c>
    </row>
    <row r="2634" spans="1:2" x14ac:dyDescent="0.25">
      <c r="A2634" s="28" t="s">
        <v>29</v>
      </c>
      <c r="B2634" s="2">
        <v>5.6848979587132495</v>
      </c>
    </row>
    <row r="2635" spans="1:2" x14ac:dyDescent="0.25">
      <c r="A2635" s="28" t="s">
        <v>30</v>
      </c>
      <c r="B2635" s="2">
        <v>15.848874859984399</v>
      </c>
    </row>
    <row r="2636" spans="1:2" x14ac:dyDescent="0.25">
      <c r="A2636" s="28" t="s">
        <v>88</v>
      </c>
      <c r="B2636" s="2">
        <v>50.277701219356913</v>
      </c>
    </row>
    <row r="2637" spans="1:2" x14ac:dyDescent="0.25">
      <c r="A2637" s="28" t="s">
        <v>80</v>
      </c>
      <c r="B2637" s="2">
        <v>54.858935174398553</v>
      </c>
    </row>
    <row r="2638" spans="1:2" x14ac:dyDescent="0.25">
      <c r="A2638" s="28" t="s">
        <v>84</v>
      </c>
      <c r="B2638" s="2">
        <v>64.512760655882957</v>
      </c>
    </row>
    <row r="2639" spans="1:2" x14ac:dyDescent="0.25">
      <c r="A2639" s="28" t="s">
        <v>85</v>
      </c>
      <c r="B2639" s="2">
        <v>59.936940284978903</v>
      </c>
    </row>
    <row r="2640" spans="1:2" x14ac:dyDescent="0.25">
      <c r="A2640" s="28" t="s">
        <v>82</v>
      </c>
      <c r="B2640" s="2">
        <v>102.69266941433708</v>
      </c>
    </row>
    <row r="2641" spans="1:2" x14ac:dyDescent="0.25">
      <c r="A2641" s="6" t="s">
        <v>22</v>
      </c>
      <c r="B2641" s="2">
        <v>86.273443801152496</v>
      </c>
    </row>
    <row r="2642" spans="1:2" x14ac:dyDescent="0.25">
      <c r="A2642" s="28" t="s">
        <v>79</v>
      </c>
      <c r="B2642" s="2">
        <v>1.6370361214963434</v>
      </c>
    </row>
    <row r="2643" spans="1:2" x14ac:dyDescent="0.25">
      <c r="A2643" s="28" t="s">
        <v>86</v>
      </c>
      <c r="B2643" s="2">
        <v>1.0834875492143106</v>
      </c>
    </row>
    <row r="2644" spans="1:2" x14ac:dyDescent="0.25">
      <c r="A2644" s="28" t="s">
        <v>87</v>
      </c>
      <c r="B2644" s="2">
        <v>3.0971477353017032</v>
      </c>
    </row>
    <row r="2645" spans="1:2" x14ac:dyDescent="0.25">
      <c r="A2645" s="28" t="s">
        <v>31</v>
      </c>
      <c r="B2645" s="2">
        <v>7.0698199900487513</v>
      </c>
    </row>
    <row r="2646" spans="1:2" x14ac:dyDescent="0.25">
      <c r="A2646" s="28" t="s">
        <v>29</v>
      </c>
      <c r="B2646" s="2">
        <v>3.9576537538806891</v>
      </c>
    </row>
    <row r="2647" spans="1:2" x14ac:dyDescent="0.25">
      <c r="A2647" s="28" t="s">
        <v>30</v>
      </c>
      <c r="B2647" s="2">
        <v>5.8243543452258759</v>
      </c>
    </row>
    <row r="2648" spans="1:2" x14ac:dyDescent="0.25">
      <c r="A2648" s="28" t="s">
        <v>88</v>
      </c>
      <c r="B2648" s="2">
        <v>14.54921880275062</v>
      </c>
    </row>
    <row r="2649" spans="1:2" x14ac:dyDescent="0.25">
      <c r="A2649" s="28" t="s">
        <v>80</v>
      </c>
      <c r="B2649" s="2">
        <v>2.1693633986472922</v>
      </c>
    </row>
    <row r="2650" spans="1:2" x14ac:dyDescent="0.25">
      <c r="A2650" s="28" t="s">
        <v>84</v>
      </c>
      <c r="B2650" s="2">
        <v>7.1434075624221496</v>
      </c>
    </row>
    <row r="2651" spans="1:2" x14ac:dyDescent="0.25">
      <c r="A2651" s="28" t="s">
        <v>85</v>
      </c>
      <c r="B2651" s="2">
        <v>21.048242093878731</v>
      </c>
    </row>
    <row r="2652" spans="1:2" x14ac:dyDescent="0.25">
      <c r="A2652" s="28" t="s">
        <v>82</v>
      </c>
      <c r="B2652" s="2">
        <v>18.693712448286028</v>
      </c>
    </row>
    <row r="2653" spans="1:2" x14ac:dyDescent="0.25">
      <c r="A2653" s="6" t="s">
        <v>25</v>
      </c>
      <c r="B2653" s="2">
        <v>384.67108543997006</v>
      </c>
    </row>
    <row r="2654" spans="1:2" x14ac:dyDescent="0.25">
      <c r="A2654" s="28" t="s">
        <v>79</v>
      </c>
      <c r="B2654" s="2">
        <v>15.787131647268758</v>
      </c>
    </row>
    <row r="2655" spans="1:2" x14ac:dyDescent="0.25">
      <c r="A2655" s="28" t="s">
        <v>86</v>
      </c>
      <c r="B2655" s="2">
        <v>3.5504747729860919</v>
      </c>
    </row>
    <row r="2656" spans="1:2" x14ac:dyDescent="0.25">
      <c r="A2656" s="28" t="s">
        <v>87</v>
      </c>
      <c r="B2656" s="2">
        <v>4.1676419485317648</v>
      </c>
    </row>
    <row r="2657" spans="1:2" x14ac:dyDescent="0.25">
      <c r="A2657" s="28" t="s">
        <v>31</v>
      </c>
      <c r="B2657" s="2">
        <v>23.020918160250542</v>
      </c>
    </row>
    <row r="2658" spans="1:2" x14ac:dyDescent="0.25">
      <c r="A2658" s="28" t="s">
        <v>29</v>
      </c>
      <c r="B2658" s="2">
        <v>15.588542535571555</v>
      </c>
    </row>
    <row r="2659" spans="1:2" x14ac:dyDescent="0.25">
      <c r="A2659" s="28" t="s">
        <v>30</v>
      </c>
      <c r="B2659" s="2">
        <v>29.776012461819125</v>
      </c>
    </row>
    <row r="2660" spans="1:2" x14ac:dyDescent="0.25">
      <c r="A2660" s="28" t="s">
        <v>88</v>
      </c>
      <c r="B2660" s="2">
        <v>59.224839382823305</v>
      </c>
    </row>
    <row r="2661" spans="1:2" x14ac:dyDescent="0.25">
      <c r="A2661" s="28" t="s">
        <v>80</v>
      </c>
      <c r="B2661" s="2">
        <v>9.2359608625898595</v>
      </c>
    </row>
    <row r="2662" spans="1:2" x14ac:dyDescent="0.25">
      <c r="A2662" s="28" t="s">
        <v>84</v>
      </c>
      <c r="B2662" s="2">
        <v>29.691544562368911</v>
      </c>
    </row>
    <row r="2663" spans="1:2" x14ac:dyDescent="0.25">
      <c r="A2663" s="28" t="s">
        <v>85</v>
      </c>
      <c r="B2663" s="2">
        <v>114.5925482428175</v>
      </c>
    </row>
    <row r="2664" spans="1:2" x14ac:dyDescent="0.25">
      <c r="A2664" s="28" t="s">
        <v>82</v>
      </c>
      <c r="B2664" s="2">
        <v>80.035470862942645</v>
      </c>
    </row>
    <row r="2665" spans="1:2" x14ac:dyDescent="0.25">
      <c r="A2665" s="6" t="s">
        <v>23</v>
      </c>
      <c r="B2665" s="2">
        <v>138.04636637044456</v>
      </c>
    </row>
    <row r="2666" spans="1:2" x14ac:dyDescent="0.25">
      <c r="A2666" s="28" t="s">
        <v>79</v>
      </c>
      <c r="B2666" s="2">
        <v>1.9690974880560952</v>
      </c>
    </row>
    <row r="2667" spans="1:2" x14ac:dyDescent="0.25">
      <c r="A2667" s="28" t="s">
        <v>86</v>
      </c>
      <c r="B2667" s="2">
        <v>1.2309080664106837</v>
      </c>
    </row>
    <row r="2668" spans="1:2" x14ac:dyDescent="0.25">
      <c r="A2668" s="28" t="s">
        <v>87</v>
      </c>
      <c r="B2668" s="2">
        <v>4.3829549588749552</v>
      </c>
    </row>
    <row r="2669" spans="1:2" x14ac:dyDescent="0.25">
      <c r="A2669" s="28" t="s">
        <v>31</v>
      </c>
      <c r="B2669" s="2">
        <v>12.62883604931965</v>
      </c>
    </row>
    <row r="2670" spans="1:2" x14ac:dyDescent="0.25">
      <c r="A2670" s="28" t="s">
        <v>29</v>
      </c>
      <c r="B2670" s="2">
        <v>6.0268314831911258</v>
      </c>
    </row>
    <row r="2671" spans="1:2" x14ac:dyDescent="0.25">
      <c r="A2671" s="28" t="s">
        <v>30</v>
      </c>
      <c r="B2671" s="2">
        <v>9.6426174613505573</v>
      </c>
    </row>
    <row r="2672" spans="1:2" x14ac:dyDescent="0.25">
      <c r="A2672" s="28" t="s">
        <v>88</v>
      </c>
      <c r="B2672" s="2">
        <v>20.679022928429006</v>
      </c>
    </row>
    <row r="2673" spans="1:2" x14ac:dyDescent="0.25">
      <c r="A2673" s="28" t="s">
        <v>80</v>
      </c>
      <c r="B2673" s="2">
        <v>3.9773241628340106</v>
      </c>
    </row>
    <row r="2674" spans="1:2" x14ac:dyDescent="0.25">
      <c r="A2674" s="28" t="s">
        <v>84</v>
      </c>
      <c r="B2674" s="2">
        <v>23.08447430773866</v>
      </c>
    </row>
    <row r="2675" spans="1:2" x14ac:dyDescent="0.25">
      <c r="A2675" s="28" t="s">
        <v>85</v>
      </c>
      <c r="B2675" s="2">
        <v>26.08262538982968</v>
      </c>
    </row>
    <row r="2676" spans="1:2" x14ac:dyDescent="0.25">
      <c r="A2676" s="28" t="s">
        <v>82</v>
      </c>
      <c r="B2676" s="2">
        <v>28.34167407441014</v>
      </c>
    </row>
    <row r="2677" spans="1:2" x14ac:dyDescent="0.25">
      <c r="A2677" s="6" t="s">
        <v>249</v>
      </c>
      <c r="B2677" s="2">
        <v>1098.1779562492129</v>
      </c>
    </row>
    <row r="2678" spans="1:2" x14ac:dyDescent="0.25">
      <c r="A2678" s="28" t="s">
        <v>79</v>
      </c>
      <c r="B2678" s="2">
        <v>13.523076489548551</v>
      </c>
    </row>
    <row r="2679" spans="1:2" x14ac:dyDescent="0.25">
      <c r="A2679" s="28" t="s">
        <v>86</v>
      </c>
      <c r="B2679" s="2">
        <v>9.4175170325874191</v>
      </c>
    </row>
    <row r="2680" spans="1:2" x14ac:dyDescent="0.25">
      <c r="A2680" s="28" t="s">
        <v>87</v>
      </c>
      <c r="B2680" s="2">
        <v>32.715022268882379</v>
      </c>
    </row>
    <row r="2681" spans="1:2" x14ac:dyDescent="0.25">
      <c r="A2681" s="28" t="s">
        <v>31</v>
      </c>
      <c r="B2681" s="2">
        <v>70.786226827018595</v>
      </c>
    </row>
    <row r="2682" spans="1:2" x14ac:dyDescent="0.25">
      <c r="A2682" s="28" t="s">
        <v>29</v>
      </c>
      <c r="B2682" s="2">
        <v>37.625288287685791</v>
      </c>
    </row>
    <row r="2683" spans="1:2" x14ac:dyDescent="0.25">
      <c r="A2683" s="28" t="s">
        <v>30</v>
      </c>
      <c r="B2683" s="2">
        <v>60.400065674565909</v>
      </c>
    </row>
    <row r="2684" spans="1:2" x14ac:dyDescent="0.25">
      <c r="A2684" s="28" t="s">
        <v>88</v>
      </c>
      <c r="B2684" s="2">
        <v>241.62063890889553</v>
      </c>
    </row>
    <row r="2685" spans="1:2" x14ac:dyDescent="0.25">
      <c r="A2685" s="28" t="s">
        <v>80</v>
      </c>
      <c r="B2685" s="2">
        <v>38.75537179764045</v>
      </c>
    </row>
    <row r="2686" spans="1:2" x14ac:dyDescent="0.25">
      <c r="A2686" s="28" t="s">
        <v>84</v>
      </c>
      <c r="B2686" s="2">
        <v>193.09341744456424</v>
      </c>
    </row>
    <row r="2687" spans="1:2" x14ac:dyDescent="0.25">
      <c r="A2687" s="28" t="s">
        <v>85</v>
      </c>
      <c r="B2687" s="2">
        <v>177.51494204096926</v>
      </c>
    </row>
    <row r="2688" spans="1:2" x14ac:dyDescent="0.25">
      <c r="A2688" s="28" t="s">
        <v>82</v>
      </c>
      <c r="B2688" s="2">
        <v>222.72638947685471</v>
      </c>
    </row>
    <row r="2689" spans="1:2" x14ac:dyDescent="0.25">
      <c r="A2689" s="6" t="s">
        <v>251</v>
      </c>
      <c r="B2689" s="2">
        <v>1100.6174804522927</v>
      </c>
    </row>
    <row r="2690" spans="1:2" x14ac:dyDescent="0.25">
      <c r="A2690" s="28" t="s">
        <v>79</v>
      </c>
      <c r="B2690" s="2">
        <v>24.331774168653364</v>
      </c>
    </row>
    <row r="2691" spans="1:2" x14ac:dyDescent="0.25">
      <c r="A2691" s="28" t="s">
        <v>86</v>
      </c>
      <c r="B2691" s="2">
        <v>6.9881416925336115</v>
      </c>
    </row>
    <row r="2692" spans="1:2" x14ac:dyDescent="0.25">
      <c r="A2692" s="28" t="s">
        <v>87</v>
      </c>
      <c r="B2692" s="2">
        <v>36.481175458924682</v>
      </c>
    </row>
    <row r="2693" spans="1:2" x14ac:dyDescent="0.25">
      <c r="A2693" s="28" t="s">
        <v>31</v>
      </c>
      <c r="B2693" s="2">
        <v>74.601874636831397</v>
      </c>
    </row>
    <row r="2694" spans="1:2" x14ac:dyDescent="0.25">
      <c r="A2694" s="28" t="s">
        <v>29</v>
      </c>
      <c r="B2694" s="2">
        <v>127.61141818088332</v>
      </c>
    </row>
    <row r="2695" spans="1:2" x14ac:dyDescent="0.25">
      <c r="A2695" s="28" t="s">
        <v>30</v>
      </c>
      <c r="B2695" s="2">
        <v>54.630026202321524</v>
      </c>
    </row>
    <row r="2696" spans="1:2" x14ac:dyDescent="0.25">
      <c r="A2696" s="28" t="s">
        <v>88</v>
      </c>
      <c r="B2696" s="2">
        <v>221.50695077307896</v>
      </c>
    </row>
    <row r="2697" spans="1:2" x14ac:dyDescent="0.25">
      <c r="A2697" s="28" t="s">
        <v>80</v>
      </c>
      <c r="B2697" s="2">
        <v>40.907112833093784</v>
      </c>
    </row>
    <row r="2698" spans="1:2" x14ac:dyDescent="0.25">
      <c r="A2698" s="28" t="s">
        <v>84</v>
      </c>
      <c r="B2698" s="2">
        <v>95.587606605189606</v>
      </c>
    </row>
    <row r="2699" spans="1:2" x14ac:dyDescent="0.25">
      <c r="A2699" s="28" t="s">
        <v>85</v>
      </c>
      <c r="B2699" s="2">
        <v>188.28453860234595</v>
      </c>
    </row>
    <row r="2700" spans="1:2" x14ac:dyDescent="0.25">
      <c r="A2700" s="28" t="s">
        <v>82</v>
      </c>
      <c r="B2700" s="2">
        <v>229.6868612984365</v>
      </c>
    </row>
    <row r="2701" spans="1:2" x14ac:dyDescent="0.25">
      <c r="A2701" s="6" t="s">
        <v>229</v>
      </c>
      <c r="B2701" s="2">
        <v>370.4425003113476</v>
      </c>
    </row>
    <row r="2702" spans="1:2" x14ac:dyDescent="0.25">
      <c r="A2702" s="28" t="s">
        <v>79</v>
      </c>
      <c r="B2702" s="2">
        <v>8.4115854465066029</v>
      </c>
    </row>
    <row r="2703" spans="1:2" x14ac:dyDescent="0.25">
      <c r="A2703" s="28" t="s">
        <v>86</v>
      </c>
      <c r="B2703" s="2">
        <v>3.3646515310357406</v>
      </c>
    </row>
    <row r="2704" spans="1:2" x14ac:dyDescent="0.25">
      <c r="A2704" s="28" t="s">
        <v>87</v>
      </c>
      <c r="B2704" s="2">
        <v>12.283726799258572</v>
      </c>
    </row>
    <row r="2705" spans="1:2" x14ac:dyDescent="0.25">
      <c r="A2705" s="28" t="s">
        <v>31</v>
      </c>
      <c r="B2705" s="2">
        <v>29.301661441783232</v>
      </c>
    </row>
    <row r="2706" spans="1:2" x14ac:dyDescent="0.25">
      <c r="A2706" s="28" t="s">
        <v>29</v>
      </c>
      <c r="B2706" s="2">
        <v>24.086676959939489</v>
      </c>
    </row>
    <row r="2707" spans="1:2" x14ac:dyDescent="0.25">
      <c r="A2707" s="28" t="s">
        <v>30</v>
      </c>
      <c r="B2707" s="2">
        <v>23.793504229155012</v>
      </c>
    </row>
    <row r="2708" spans="1:2" x14ac:dyDescent="0.25">
      <c r="A2708" s="28" t="s">
        <v>88</v>
      </c>
      <c r="B2708" s="2">
        <v>76.592133264450965</v>
      </c>
    </row>
    <row r="2709" spans="1:2" x14ac:dyDescent="0.25">
      <c r="A2709" s="28" t="s">
        <v>80</v>
      </c>
      <c r="B2709" s="2">
        <v>10.001765197856253</v>
      </c>
    </row>
    <row r="2710" spans="1:2" x14ac:dyDescent="0.25">
      <c r="A2710" s="28" t="s">
        <v>84</v>
      </c>
      <c r="B2710" s="2">
        <v>28.110151636986654</v>
      </c>
    </row>
    <row r="2711" spans="1:2" x14ac:dyDescent="0.25">
      <c r="A2711" s="28" t="s">
        <v>85</v>
      </c>
      <c r="B2711" s="2">
        <v>62.685375375216893</v>
      </c>
    </row>
    <row r="2712" spans="1:2" x14ac:dyDescent="0.25">
      <c r="A2712" s="28" t="s">
        <v>82</v>
      </c>
      <c r="B2712" s="2">
        <v>91.811268429158247</v>
      </c>
    </row>
    <row r="2713" spans="1:2" x14ac:dyDescent="0.25">
      <c r="A2713" s="6" t="s">
        <v>93</v>
      </c>
      <c r="B2713" s="2">
        <v>9718.8903684757715</v>
      </c>
    </row>
    <row r="2714" spans="1:2" x14ac:dyDescent="0.25">
      <c r="A2714" s="28" t="s">
        <v>79</v>
      </c>
      <c r="B2714" s="2">
        <v>200.94765240627137</v>
      </c>
    </row>
    <row r="2715" spans="1:2" x14ac:dyDescent="0.25">
      <c r="A2715" s="28" t="s">
        <v>86</v>
      </c>
      <c r="B2715" s="2">
        <v>89.796465872032172</v>
      </c>
    </row>
    <row r="2716" spans="1:2" x14ac:dyDescent="0.25">
      <c r="A2716" s="28" t="s">
        <v>87</v>
      </c>
      <c r="B2716" s="2">
        <v>289.2560358767301</v>
      </c>
    </row>
    <row r="2717" spans="1:2" x14ac:dyDescent="0.25">
      <c r="A2717" s="28" t="s">
        <v>31</v>
      </c>
      <c r="B2717" s="2">
        <v>623.65257688391125</v>
      </c>
    </row>
    <row r="2718" spans="1:2" x14ac:dyDescent="0.25">
      <c r="A2718" s="28" t="s">
        <v>29</v>
      </c>
      <c r="B2718" s="2">
        <v>436.12311994304753</v>
      </c>
    </row>
    <row r="2719" spans="1:2" x14ac:dyDescent="0.25">
      <c r="A2719" s="28" t="s">
        <v>30</v>
      </c>
      <c r="B2719" s="2">
        <v>527.72406030152149</v>
      </c>
    </row>
    <row r="2720" spans="1:2" x14ac:dyDescent="0.25">
      <c r="A2720" s="28" t="s">
        <v>88</v>
      </c>
      <c r="B2720" s="2">
        <v>1919.1835648470055</v>
      </c>
    </row>
    <row r="2721" spans="1:2" x14ac:dyDescent="0.25">
      <c r="A2721" s="28" t="s">
        <v>80</v>
      </c>
      <c r="B2721" s="2">
        <v>416.78097338396049</v>
      </c>
    </row>
    <row r="2722" spans="1:2" x14ac:dyDescent="0.25">
      <c r="A2722" s="28" t="s">
        <v>84</v>
      </c>
      <c r="B2722" s="2">
        <v>1415.9180071335832</v>
      </c>
    </row>
    <row r="2723" spans="1:2" x14ac:dyDescent="0.25">
      <c r="A2723" s="28" t="s">
        <v>85</v>
      </c>
      <c r="B2723" s="2">
        <v>1811.764452846093</v>
      </c>
    </row>
    <row r="2724" spans="1:2" x14ac:dyDescent="0.25">
      <c r="A2724" s="28" t="s">
        <v>82</v>
      </c>
      <c r="B2724" s="2">
        <v>1987.7434589816157</v>
      </c>
    </row>
    <row r="2725" spans="1:2" x14ac:dyDescent="0.25">
      <c r="A2725" s="3" t="s">
        <v>224</v>
      </c>
      <c r="B2725" s="2">
        <v>566.869744550728</v>
      </c>
    </row>
    <row r="2726" spans="1:2" x14ac:dyDescent="0.25">
      <c r="A2726" s="6" t="s">
        <v>228</v>
      </c>
      <c r="B2726" s="2">
        <v>2.981035468573868</v>
      </c>
    </row>
    <row r="2727" spans="1:2" x14ac:dyDescent="0.25">
      <c r="A2727" s="28" t="s">
        <v>79</v>
      </c>
      <c r="B2727" s="2">
        <v>2.4396753459136031E-2</v>
      </c>
    </row>
    <row r="2728" spans="1:2" x14ac:dyDescent="0.25">
      <c r="A2728" s="28" t="s">
        <v>86</v>
      </c>
      <c r="B2728" s="2">
        <v>6.1914233012604096E-3</v>
      </c>
    </row>
    <row r="2729" spans="1:2" x14ac:dyDescent="0.25">
      <c r="A2729" s="28" t="s">
        <v>87</v>
      </c>
      <c r="B2729" s="2">
        <v>0.14048665130661342</v>
      </c>
    </row>
    <row r="2730" spans="1:2" x14ac:dyDescent="0.25">
      <c r="A2730" s="28" t="s">
        <v>31</v>
      </c>
      <c r="B2730" s="2">
        <v>0.5112392349826389</v>
      </c>
    </row>
    <row r="2731" spans="1:2" x14ac:dyDescent="0.25">
      <c r="A2731" s="28" t="s">
        <v>29</v>
      </c>
      <c r="B2731" s="2">
        <v>0.3042917646442353</v>
      </c>
    </row>
    <row r="2732" spans="1:2" x14ac:dyDescent="0.25">
      <c r="A2732" s="28" t="s">
        <v>30</v>
      </c>
      <c r="B2732" s="2">
        <v>1.1305712653655005</v>
      </c>
    </row>
    <row r="2733" spans="1:2" x14ac:dyDescent="0.25">
      <c r="A2733" s="28" t="s">
        <v>88</v>
      </c>
      <c r="B2733" s="2">
        <v>6.060123532352317E-2</v>
      </c>
    </row>
    <row r="2734" spans="1:2" x14ac:dyDescent="0.25">
      <c r="A2734" s="28" t="s">
        <v>80</v>
      </c>
      <c r="B2734" s="2">
        <v>1.6717514296526001E-2</v>
      </c>
    </row>
    <row r="2735" spans="1:2" x14ac:dyDescent="0.25">
      <c r="A2735" s="28" t="s">
        <v>84</v>
      </c>
      <c r="B2735" s="2">
        <v>6.52105247824704E-2</v>
      </c>
    </row>
    <row r="2736" spans="1:2" x14ac:dyDescent="0.25">
      <c r="A2736" s="28" t="s">
        <v>85</v>
      </c>
      <c r="B2736" s="2">
        <v>0.26988482545153492</v>
      </c>
    </row>
    <row r="2737" spans="1:2" x14ac:dyDescent="0.25">
      <c r="A2737" s="28" t="s">
        <v>82</v>
      </c>
      <c r="B2737" s="2">
        <v>0.45144427566042916</v>
      </c>
    </row>
    <row r="2738" spans="1:2" x14ac:dyDescent="0.25">
      <c r="A2738" s="6" t="s">
        <v>239</v>
      </c>
      <c r="B2738" s="2">
        <v>2.5531597785476432</v>
      </c>
    </row>
    <row r="2739" spans="1:2" x14ac:dyDescent="0.25">
      <c r="A2739" s="28" t="s">
        <v>79</v>
      </c>
      <c r="B2739" s="2">
        <v>4.7162865394768756E-3</v>
      </c>
    </row>
    <row r="2740" spans="1:2" x14ac:dyDescent="0.25">
      <c r="A2740" s="28" t="s">
        <v>87</v>
      </c>
      <c r="B2740" s="2">
        <v>9.5617048405601743E-2</v>
      </c>
    </row>
    <row r="2741" spans="1:2" x14ac:dyDescent="0.25">
      <c r="A2741" s="28" t="s">
        <v>31</v>
      </c>
      <c r="B2741" s="2">
        <v>4.9375157975918821E-2</v>
      </c>
    </row>
    <row r="2742" spans="1:2" x14ac:dyDescent="0.25">
      <c r="A2742" s="28" t="s">
        <v>29</v>
      </c>
      <c r="B2742" s="2">
        <v>0.14762055440374455</v>
      </c>
    </row>
    <row r="2743" spans="1:2" x14ac:dyDescent="0.25">
      <c r="A2743" s="28" t="s">
        <v>30</v>
      </c>
      <c r="B2743" s="2">
        <v>0.19841069037330591</v>
      </c>
    </row>
    <row r="2744" spans="1:2" x14ac:dyDescent="0.25">
      <c r="A2744" s="28" t="s">
        <v>88</v>
      </c>
      <c r="B2744" s="2">
        <v>5.4349238482528608E-2</v>
      </c>
    </row>
    <row r="2745" spans="1:2" x14ac:dyDescent="0.25">
      <c r="A2745" s="28" t="s">
        <v>80</v>
      </c>
      <c r="B2745" s="2">
        <v>4.4759525506603334E-3</v>
      </c>
    </row>
    <row r="2746" spans="1:2" x14ac:dyDescent="0.25">
      <c r="A2746" s="28" t="s">
        <v>84</v>
      </c>
      <c r="B2746" s="2">
        <v>6.6135970491983193E-2</v>
      </c>
    </row>
    <row r="2747" spans="1:2" x14ac:dyDescent="0.25">
      <c r="A2747" s="28" t="s">
        <v>85</v>
      </c>
      <c r="B2747" s="2">
        <v>0.58404214959952283</v>
      </c>
    </row>
    <row r="2748" spans="1:2" x14ac:dyDescent="0.25">
      <c r="A2748" s="28" t="s">
        <v>82</v>
      </c>
      <c r="B2748" s="2">
        <v>1.3484167297249003</v>
      </c>
    </row>
    <row r="2749" spans="1:2" x14ac:dyDescent="0.25">
      <c r="A2749" s="6" t="s">
        <v>241</v>
      </c>
      <c r="B2749" s="2">
        <v>33.684900874122462</v>
      </c>
    </row>
    <row r="2750" spans="1:2" x14ac:dyDescent="0.25">
      <c r="A2750" s="28" t="s">
        <v>79</v>
      </c>
      <c r="B2750" s="2">
        <v>0.75663242347743487</v>
      </c>
    </row>
    <row r="2751" spans="1:2" x14ac:dyDescent="0.25">
      <c r="A2751" s="28" t="s">
        <v>86</v>
      </c>
      <c r="B2751" s="2">
        <v>0.30126674027019251</v>
      </c>
    </row>
    <row r="2752" spans="1:2" x14ac:dyDescent="0.25">
      <c r="A2752" s="28" t="s">
        <v>87</v>
      </c>
      <c r="B2752" s="2">
        <v>1.3002322243709867</v>
      </c>
    </row>
    <row r="2753" spans="1:2" x14ac:dyDescent="0.25">
      <c r="A2753" s="28" t="s">
        <v>31</v>
      </c>
      <c r="B2753" s="2">
        <v>5.9551927134229556</v>
      </c>
    </row>
    <row r="2754" spans="1:2" x14ac:dyDescent="0.25">
      <c r="A2754" s="28" t="s">
        <v>29</v>
      </c>
      <c r="B2754" s="2">
        <v>1.3993841673219671</v>
      </c>
    </row>
    <row r="2755" spans="1:2" x14ac:dyDescent="0.25">
      <c r="A2755" s="28" t="s">
        <v>30</v>
      </c>
      <c r="B2755" s="2">
        <v>5.5947325757995516</v>
      </c>
    </row>
    <row r="2756" spans="1:2" x14ac:dyDescent="0.25">
      <c r="A2756" s="28" t="s">
        <v>88</v>
      </c>
      <c r="B2756" s="2">
        <v>3.6455315736181806</v>
      </c>
    </row>
    <row r="2757" spans="1:2" x14ac:dyDescent="0.25">
      <c r="A2757" s="28" t="s">
        <v>80</v>
      </c>
      <c r="B2757" s="2">
        <v>0.49424966599856029</v>
      </c>
    </row>
    <row r="2758" spans="1:2" x14ac:dyDescent="0.25">
      <c r="A2758" s="28" t="s">
        <v>84</v>
      </c>
      <c r="B2758" s="2">
        <v>1.5921691602989496</v>
      </c>
    </row>
    <row r="2759" spans="1:2" x14ac:dyDescent="0.25">
      <c r="A2759" s="28" t="s">
        <v>85</v>
      </c>
      <c r="B2759" s="2">
        <v>4.8987143748047082</v>
      </c>
    </row>
    <row r="2760" spans="1:2" x14ac:dyDescent="0.25">
      <c r="A2760" s="28" t="s">
        <v>82</v>
      </c>
      <c r="B2760" s="2">
        <v>7.7467952547389762</v>
      </c>
    </row>
    <row r="2761" spans="1:2" x14ac:dyDescent="0.25">
      <c r="A2761" s="6" t="s">
        <v>19</v>
      </c>
      <c r="B2761" s="2">
        <v>0.14379938264546308</v>
      </c>
    </row>
    <row r="2762" spans="1:2" x14ac:dyDescent="0.25">
      <c r="A2762" s="28" t="s">
        <v>79</v>
      </c>
      <c r="B2762" s="2">
        <v>3.3074437556567651E-2</v>
      </c>
    </row>
    <row r="2763" spans="1:2" x14ac:dyDescent="0.25">
      <c r="A2763" s="28" t="s">
        <v>86</v>
      </c>
      <c r="B2763" s="2">
        <v>2.6392496689552534E-3</v>
      </c>
    </row>
    <row r="2764" spans="1:2" x14ac:dyDescent="0.25">
      <c r="A2764" s="28" t="s">
        <v>87</v>
      </c>
      <c r="B2764" s="2">
        <v>1.4588907796424752E-3</v>
      </c>
    </row>
    <row r="2765" spans="1:2" x14ac:dyDescent="0.25">
      <c r="A2765" s="28" t="s">
        <v>31</v>
      </c>
      <c r="B2765" s="2">
        <v>9.4667141118783948E-3</v>
      </c>
    </row>
    <row r="2766" spans="1:2" x14ac:dyDescent="0.25">
      <c r="A2766" s="28" t="s">
        <v>29</v>
      </c>
      <c r="B2766" s="2">
        <v>4.600868283047118E-3</v>
      </c>
    </row>
    <row r="2767" spans="1:2" x14ac:dyDescent="0.25">
      <c r="A2767" s="28" t="s">
        <v>30</v>
      </c>
      <c r="B2767" s="2">
        <v>2.9162788153035423E-2</v>
      </c>
    </row>
    <row r="2768" spans="1:2" x14ac:dyDescent="0.25">
      <c r="A2768" s="28" t="s">
        <v>88</v>
      </c>
      <c r="B2768" s="2">
        <v>1.2114918381083377E-2</v>
      </c>
    </row>
    <row r="2769" spans="1:2" x14ac:dyDescent="0.25">
      <c r="A2769" s="28" t="s">
        <v>80</v>
      </c>
      <c r="B2769" s="2">
        <v>1.8588947646379745E-3</v>
      </c>
    </row>
    <row r="2770" spans="1:2" x14ac:dyDescent="0.25">
      <c r="A2770" s="28" t="s">
        <v>84</v>
      </c>
      <c r="B2770" s="2">
        <v>1.2104477422183956E-3</v>
      </c>
    </row>
    <row r="2771" spans="1:2" x14ac:dyDescent="0.25">
      <c r="A2771" s="28" t="s">
        <v>85</v>
      </c>
      <c r="B2771" s="2">
        <v>2.6165180014218973E-2</v>
      </c>
    </row>
    <row r="2772" spans="1:2" x14ac:dyDescent="0.25">
      <c r="A2772" s="28" t="s">
        <v>82</v>
      </c>
      <c r="B2772" s="2">
        <v>2.2046993190178023E-2</v>
      </c>
    </row>
    <row r="2773" spans="1:2" x14ac:dyDescent="0.25">
      <c r="A2773" s="6" t="s">
        <v>243</v>
      </c>
      <c r="B2773" s="2">
        <v>15.942703590605662</v>
      </c>
    </row>
    <row r="2774" spans="1:2" x14ac:dyDescent="0.25">
      <c r="A2774" s="28" t="s">
        <v>79</v>
      </c>
      <c r="B2774" s="2">
        <v>0.12722538961192736</v>
      </c>
    </row>
    <row r="2775" spans="1:2" x14ac:dyDescent="0.25">
      <c r="A2775" s="28" t="s">
        <v>86</v>
      </c>
      <c r="B2775" s="2">
        <v>9.571378680746831E-2</v>
      </c>
    </row>
    <row r="2776" spans="1:2" x14ac:dyDescent="0.25">
      <c r="A2776" s="28" t="s">
        <v>87</v>
      </c>
      <c r="B2776" s="2">
        <v>0.66268052924465437</v>
      </c>
    </row>
    <row r="2777" spans="1:2" x14ac:dyDescent="0.25">
      <c r="A2777" s="28" t="s">
        <v>31</v>
      </c>
      <c r="B2777" s="2">
        <v>3.2481275284848636</v>
      </c>
    </row>
    <row r="2778" spans="1:2" x14ac:dyDescent="0.25">
      <c r="A2778" s="28" t="s">
        <v>29</v>
      </c>
      <c r="B2778" s="2">
        <v>1.1284800930835572</v>
      </c>
    </row>
    <row r="2779" spans="1:2" x14ac:dyDescent="0.25">
      <c r="A2779" s="28" t="s">
        <v>30</v>
      </c>
      <c r="B2779" s="2">
        <v>2.8179671168460279</v>
      </c>
    </row>
    <row r="2780" spans="1:2" x14ac:dyDescent="0.25">
      <c r="A2780" s="28" t="s">
        <v>88</v>
      </c>
      <c r="B2780" s="2">
        <v>2.9229673858527736</v>
      </c>
    </row>
    <row r="2781" spans="1:2" x14ac:dyDescent="0.25">
      <c r="A2781" s="28" t="s">
        <v>80</v>
      </c>
      <c r="B2781" s="2">
        <v>2.4301283832487273E-2</v>
      </c>
    </row>
    <row r="2782" spans="1:2" x14ac:dyDescent="0.25">
      <c r="A2782" s="28" t="s">
        <v>84</v>
      </c>
      <c r="B2782" s="2">
        <v>0.32114820312142101</v>
      </c>
    </row>
    <row r="2783" spans="1:2" x14ac:dyDescent="0.25">
      <c r="A2783" s="28" t="s">
        <v>85</v>
      </c>
      <c r="B2783" s="2">
        <v>1.383025406162643</v>
      </c>
    </row>
    <row r="2784" spans="1:2" x14ac:dyDescent="0.25">
      <c r="A2784" s="28" t="s">
        <v>82</v>
      </c>
      <c r="B2784" s="2">
        <v>3.2110668675578378</v>
      </c>
    </row>
    <row r="2785" spans="1:2" x14ac:dyDescent="0.25">
      <c r="A2785" s="6" t="s">
        <v>245</v>
      </c>
      <c r="B2785" s="2">
        <v>7.1485823312139978</v>
      </c>
    </row>
    <row r="2786" spans="1:2" x14ac:dyDescent="0.25">
      <c r="A2786" s="28" t="s">
        <v>79</v>
      </c>
      <c r="B2786" s="2">
        <v>9.7691301031047659E-2</v>
      </c>
    </row>
    <row r="2787" spans="1:2" x14ac:dyDescent="0.25">
      <c r="A2787" s="28" t="s">
        <v>86</v>
      </c>
      <c r="B2787" s="2">
        <v>3.3775285378489776E-2</v>
      </c>
    </row>
    <row r="2788" spans="1:2" x14ac:dyDescent="0.25">
      <c r="A2788" s="28" t="s">
        <v>87</v>
      </c>
      <c r="B2788" s="2">
        <v>0.1182260173639933</v>
      </c>
    </row>
    <row r="2789" spans="1:2" x14ac:dyDescent="0.25">
      <c r="A2789" s="28" t="s">
        <v>31</v>
      </c>
      <c r="B2789" s="2">
        <v>1.4793838407098179</v>
      </c>
    </row>
    <row r="2790" spans="1:2" x14ac:dyDescent="0.25">
      <c r="A2790" s="28" t="s">
        <v>29</v>
      </c>
      <c r="B2790" s="2">
        <v>0.39103138157735412</v>
      </c>
    </row>
    <row r="2791" spans="1:2" x14ac:dyDescent="0.25">
      <c r="A2791" s="28" t="s">
        <v>30</v>
      </c>
      <c r="B2791" s="2">
        <v>1.7424622754894827</v>
      </c>
    </row>
    <row r="2792" spans="1:2" x14ac:dyDescent="0.25">
      <c r="A2792" s="28" t="s">
        <v>88</v>
      </c>
      <c r="B2792" s="2">
        <v>0.50947450899337998</v>
      </c>
    </row>
    <row r="2793" spans="1:2" x14ac:dyDescent="0.25">
      <c r="A2793" s="28" t="s">
        <v>80</v>
      </c>
      <c r="B2793" s="2">
        <v>0.22577220931828815</v>
      </c>
    </row>
    <row r="2794" spans="1:2" x14ac:dyDescent="0.25">
      <c r="A2794" s="28" t="s">
        <v>84</v>
      </c>
      <c r="B2794" s="2">
        <v>0.25227116598491417</v>
      </c>
    </row>
    <row r="2795" spans="1:2" x14ac:dyDescent="0.25">
      <c r="A2795" s="28" t="s">
        <v>85</v>
      </c>
      <c r="B2795" s="2">
        <v>1.2618298639093144</v>
      </c>
    </row>
    <row r="2796" spans="1:2" x14ac:dyDescent="0.25">
      <c r="A2796" s="28" t="s">
        <v>82</v>
      </c>
      <c r="B2796" s="2">
        <v>1.0366644814579151</v>
      </c>
    </row>
    <row r="2797" spans="1:2" x14ac:dyDescent="0.25">
      <c r="A2797" s="6" t="s">
        <v>247</v>
      </c>
      <c r="B2797" s="2">
        <v>80.838597160593196</v>
      </c>
    </row>
    <row r="2798" spans="1:2" x14ac:dyDescent="0.25">
      <c r="A2798" s="28" t="s">
        <v>79</v>
      </c>
      <c r="B2798" s="2">
        <v>2.6582048084365049</v>
      </c>
    </row>
    <row r="2799" spans="1:2" x14ac:dyDescent="0.25">
      <c r="A2799" s="28" t="s">
        <v>86</v>
      </c>
      <c r="B2799" s="2">
        <v>0.84768606891733178</v>
      </c>
    </row>
    <row r="2800" spans="1:2" x14ac:dyDescent="0.25">
      <c r="A2800" s="28" t="s">
        <v>87</v>
      </c>
      <c r="B2800" s="2">
        <v>4.7172361628878994</v>
      </c>
    </row>
    <row r="2801" spans="1:2" x14ac:dyDescent="0.25">
      <c r="A2801" s="28" t="s">
        <v>31</v>
      </c>
      <c r="B2801" s="2">
        <v>11.021977939697226</v>
      </c>
    </row>
    <row r="2802" spans="1:2" x14ac:dyDescent="0.25">
      <c r="A2802" s="28" t="s">
        <v>29</v>
      </c>
      <c r="B2802" s="2">
        <v>3.657555884870205</v>
      </c>
    </row>
    <row r="2803" spans="1:2" x14ac:dyDescent="0.25">
      <c r="A2803" s="28" t="s">
        <v>30</v>
      </c>
      <c r="B2803" s="2">
        <v>9.7165344802495444</v>
      </c>
    </row>
    <row r="2804" spans="1:2" x14ac:dyDescent="0.25">
      <c r="A2804" s="28" t="s">
        <v>88</v>
      </c>
      <c r="B2804" s="2">
        <v>10.271229165018621</v>
      </c>
    </row>
    <row r="2805" spans="1:2" x14ac:dyDescent="0.25">
      <c r="A2805" s="28" t="s">
        <v>80</v>
      </c>
      <c r="B2805" s="2">
        <v>2.453366770821741</v>
      </c>
    </row>
    <row r="2806" spans="1:2" x14ac:dyDescent="0.25">
      <c r="A2806" s="28" t="s">
        <v>84</v>
      </c>
      <c r="B2806" s="2">
        <v>7.9298113311213898</v>
      </c>
    </row>
    <row r="2807" spans="1:2" x14ac:dyDescent="0.25">
      <c r="A2807" s="28" t="s">
        <v>85</v>
      </c>
      <c r="B2807" s="2">
        <v>16.952509355103341</v>
      </c>
    </row>
    <row r="2808" spans="1:2" x14ac:dyDescent="0.25">
      <c r="A2808" s="28" t="s">
        <v>82</v>
      </c>
      <c r="B2808" s="2">
        <v>10.612485193469379</v>
      </c>
    </row>
    <row r="2809" spans="1:2" x14ac:dyDescent="0.25">
      <c r="A2809" s="6" t="s">
        <v>20</v>
      </c>
      <c r="B2809" s="2">
        <v>14.226253868187024</v>
      </c>
    </row>
    <row r="2810" spans="1:2" x14ac:dyDescent="0.25">
      <c r="A2810" s="28" t="s">
        <v>79</v>
      </c>
      <c r="B2810" s="2">
        <v>0.45755142228248563</v>
      </c>
    </row>
    <row r="2811" spans="1:2" x14ac:dyDescent="0.25">
      <c r="A2811" s="28" t="s">
        <v>86</v>
      </c>
      <c r="B2811" s="2">
        <v>0.10441475852851471</v>
      </c>
    </row>
    <row r="2812" spans="1:2" x14ac:dyDescent="0.25">
      <c r="A2812" s="28" t="s">
        <v>87</v>
      </c>
      <c r="B2812" s="2">
        <v>0.66618645283358369</v>
      </c>
    </row>
    <row r="2813" spans="1:2" x14ac:dyDescent="0.25">
      <c r="A2813" s="28" t="s">
        <v>31</v>
      </c>
      <c r="B2813" s="2">
        <v>3.0800493803078299</v>
      </c>
    </row>
    <row r="2814" spans="1:2" x14ac:dyDescent="0.25">
      <c r="A2814" s="28" t="s">
        <v>29</v>
      </c>
      <c r="B2814" s="2">
        <v>0.78506388020310625</v>
      </c>
    </row>
    <row r="2815" spans="1:2" x14ac:dyDescent="0.25">
      <c r="A2815" s="28" t="s">
        <v>30</v>
      </c>
      <c r="B2815" s="2">
        <v>2.5936248017147947</v>
      </c>
    </row>
    <row r="2816" spans="1:2" x14ac:dyDescent="0.25">
      <c r="A2816" s="28" t="s">
        <v>88</v>
      </c>
      <c r="B2816" s="2">
        <v>1.4393986795870106</v>
      </c>
    </row>
    <row r="2817" spans="1:2" x14ac:dyDescent="0.25">
      <c r="A2817" s="28" t="s">
        <v>80</v>
      </c>
      <c r="B2817" s="2">
        <v>0.25977433901034369</v>
      </c>
    </row>
    <row r="2818" spans="1:2" x14ac:dyDescent="0.25">
      <c r="A2818" s="28" t="s">
        <v>84</v>
      </c>
      <c r="B2818" s="2">
        <v>0.65206359103931466</v>
      </c>
    </row>
    <row r="2819" spans="1:2" x14ac:dyDescent="0.25">
      <c r="A2819" s="28" t="s">
        <v>85</v>
      </c>
      <c r="B2819" s="2">
        <v>2.2673304847329283</v>
      </c>
    </row>
    <row r="2820" spans="1:2" x14ac:dyDescent="0.25">
      <c r="A2820" s="28" t="s">
        <v>82</v>
      </c>
      <c r="B2820" s="2">
        <v>1.9207960779471107</v>
      </c>
    </row>
    <row r="2821" spans="1:2" x14ac:dyDescent="0.25">
      <c r="A2821" s="6" t="s">
        <v>21</v>
      </c>
      <c r="B2821" s="2">
        <v>9.1686077758905391</v>
      </c>
    </row>
    <row r="2822" spans="1:2" x14ac:dyDescent="0.25">
      <c r="A2822" s="28" t="s">
        <v>79</v>
      </c>
      <c r="B2822" s="2">
        <v>2.5769555744050633E-2</v>
      </c>
    </row>
    <row r="2823" spans="1:2" x14ac:dyDescent="0.25">
      <c r="A2823" s="28" t="s">
        <v>86</v>
      </c>
      <c r="B2823" s="2">
        <v>9.0071939903146846E-3</v>
      </c>
    </row>
    <row r="2824" spans="1:2" x14ac:dyDescent="0.25">
      <c r="A2824" s="28" t="s">
        <v>87</v>
      </c>
      <c r="B2824" s="2">
        <v>8.0022807647868649E-2</v>
      </c>
    </row>
    <row r="2825" spans="1:2" x14ac:dyDescent="0.25">
      <c r="A2825" s="28" t="s">
        <v>31</v>
      </c>
      <c r="B2825" s="2">
        <v>1.0647929210351694</v>
      </c>
    </row>
    <row r="2826" spans="1:2" x14ac:dyDescent="0.25">
      <c r="A2826" s="28" t="s">
        <v>29</v>
      </c>
      <c r="B2826" s="2">
        <v>0.17351477511482921</v>
      </c>
    </row>
    <row r="2827" spans="1:2" x14ac:dyDescent="0.25">
      <c r="A2827" s="28" t="s">
        <v>30</v>
      </c>
      <c r="B2827" s="2">
        <v>1.3953170343641641</v>
      </c>
    </row>
    <row r="2828" spans="1:2" x14ac:dyDescent="0.25">
      <c r="A2828" s="28" t="s">
        <v>88</v>
      </c>
      <c r="B2828" s="2">
        <v>0.39302865306058898</v>
      </c>
    </row>
    <row r="2829" spans="1:2" x14ac:dyDescent="0.25">
      <c r="A2829" s="28" t="s">
        <v>80</v>
      </c>
      <c r="B2829" s="2">
        <v>8.4742789365491775E-2</v>
      </c>
    </row>
    <row r="2830" spans="1:2" x14ac:dyDescent="0.25">
      <c r="A2830" s="28" t="s">
        <v>84</v>
      </c>
      <c r="B2830" s="2">
        <v>0.3640815569248716</v>
      </c>
    </row>
    <row r="2831" spans="1:2" x14ac:dyDescent="0.25">
      <c r="A2831" s="28" t="s">
        <v>85</v>
      </c>
      <c r="B2831" s="2">
        <v>0.35866281876591016</v>
      </c>
    </row>
    <row r="2832" spans="1:2" x14ac:dyDescent="0.25">
      <c r="A2832" s="28" t="s">
        <v>82</v>
      </c>
      <c r="B2832" s="2">
        <v>5.219667669877281</v>
      </c>
    </row>
    <row r="2833" spans="1:2" x14ac:dyDescent="0.25">
      <c r="A2833" s="6" t="s">
        <v>22</v>
      </c>
      <c r="B2833" s="2">
        <v>5.3811466780914561</v>
      </c>
    </row>
    <row r="2834" spans="1:2" x14ac:dyDescent="0.25">
      <c r="A2834" s="28" t="s">
        <v>79</v>
      </c>
      <c r="B2834" s="2">
        <v>7.2270739124520908E-2</v>
      </c>
    </row>
    <row r="2835" spans="1:2" x14ac:dyDescent="0.25">
      <c r="A2835" s="28" t="s">
        <v>86</v>
      </c>
      <c r="B2835" s="2">
        <v>3.6283490632140848E-2</v>
      </c>
    </row>
    <row r="2836" spans="1:2" x14ac:dyDescent="0.25">
      <c r="A2836" s="28" t="s">
        <v>87</v>
      </c>
      <c r="B2836" s="2">
        <v>0.20651826646926064</v>
      </c>
    </row>
    <row r="2837" spans="1:2" x14ac:dyDescent="0.25">
      <c r="A2837" s="28" t="s">
        <v>31</v>
      </c>
      <c r="B2837" s="2">
        <v>1.1905621202564074</v>
      </c>
    </row>
    <row r="2838" spans="1:2" x14ac:dyDescent="0.25">
      <c r="A2838" s="28" t="s">
        <v>29</v>
      </c>
      <c r="B2838" s="2">
        <v>0.28208237064439606</v>
      </c>
    </row>
    <row r="2839" spans="1:2" x14ac:dyDescent="0.25">
      <c r="A2839" s="28" t="s">
        <v>30</v>
      </c>
      <c r="B2839" s="2">
        <v>0.9613589231157913</v>
      </c>
    </row>
    <row r="2840" spans="1:2" x14ac:dyDescent="0.25">
      <c r="A2840" s="28" t="s">
        <v>88</v>
      </c>
      <c r="B2840" s="2">
        <v>0.74775496150268861</v>
      </c>
    </row>
    <row r="2841" spans="1:2" x14ac:dyDescent="0.25">
      <c r="A2841" s="28" t="s">
        <v>80</v>
      </c>
      <c r="B2841" s="2">
        <v>6.9325741948726954E-2</v>
      </c>
    </row>
    <row r="2842" spans="1:2" x14ac:dyDescent="0.25">
      <c r="A2842" s="28" t="s">
        <v>84</v>
      </c>
      <c r="B2842" s="2">
        <v>0.16767924459483852</v>
      </c>
    </row>
    <row r="2843" spans="1:2" x14ac:dyDescent="0.25">
      <c r="A2843" s="28" t="s">
        <v>85</v>
      </c>
      <c r="B2843" s="2">
        <v>0.75900514198945956</v>
      </c>
    </row>
    <row r="2844" spans="1:2" x14ac:dyDescent="0.25">
      <c r="A2844" s="28" t="s">
        <v>82</v>
      </c>
      <c r="B2844" s="2">
        <v>0.88830567781322456</v>
      </c>
    </row>
    <row r="2845" spans="1:2" x14ac:dyDescent="0.25">
      <c r="A2845" s="6" t="s">
        <v>25</v>
      </c>
      <c r="B2845" s="2">
        <v>7.9912375749137263</v>
      </c>
    </row>
    <row r="2846" spans="1:2" x14ac:dyDescent="0.25">
      <c r="A2846" s="28" t="s">
        <v>79</v>
      </c>
      <c r="B2846" s="2">
        <v>4.2298959377916487E-2</v>
      </c>
    </row>
    <row r="2847" spans="1:2" x14ac:dyDescent="0.25">
      <c r="A2847" s="28" t="s">
        <v>86</v>
      </c>
      <c r="B2847" s="2">
        <v>0.10126188224777695</v>
      </c>
    </row>
    <row r="2848" spans="1:2" x14ac:dyDescent="0.25">
      <c r="A2848" s="28" t="s">
        <v>87</v>
      </c>
      <c r="B2848" s="2">
        <v>4.2325351577781667E-2</v>
      </c>
    </row>
    <row r="2849" spans="1:2" x14ac:dyDescent="0.25">
      <c r="A2849" s="28" t="s">
        <v>31</v>
      </c>
      <c r="B2849" s="2">
        <v>0.63188787587415118</v>
      </c>
    </row>
    <row r="2850" spans="1:2" x14ac:dyDescent="0.25">
      <c r="A2850" s="28" t="s">
        <v>29</v>
      </c>
      <c r="B2850" s="2">
        <v>3.8112634842681146E-2</v>
      </c>
    </row>
    <row r="2851" spans="1:2" x14ac:dyDescent="0.25">
      <c r="A2851" s="28" t="s">
        <v>30</v>
      </c>
      <c r="B2851" s="2">
        <v>2.9155980688556569</v>
      </c>
    </row>
    <row r="2852" spans="1:2" x14ac:dyDescent="0.25">
      <c r="A2852" s="28" t="s">
        <v>88</v>
      </c>
      <c r="B2852" s="2">
        <v>0.80510559578861585</v>
      </c>
    </row>
    <row r="2853" spans="1:2" x14ac:dyDescent="0.25">
      <c r="A2853" s="28" t="s">
        <v>80</v>
      </c>
      <c r="B2853" s="2">
        <v>4.8294709092232052E-3</v>
      </c>
    </row>
    <row r="2854" spans="1:2" x14ac:dyDescent="0.25">
      <c r="A2854" s="28" t="s">
        <v>84</v>
      </c>
      <c r="B2854" s="2">
        <v>2.0689960359583582E-2</v>
      </c>
    </row>
    <row r="2855" spans="1:2" x14ac:dyDescent="0.25">
      <c r="A2855" s="28" t="s">
        <v>85</v>
      </c>
      <c r="B2855" s="2">
        <v>2.7691694029157077</v>
      </c>
    </row>
    <row r="2856" spans="1:2" x14ac:dyDescent="0.25">
      <c r="A2856" s="28" t="s">
        <v>82</v>
      </c>
      <c r="B2856" s="2">
        <v>0.61995837216463123</v>
      </c>
    </row>
    <row r="2857" spans="1:2" x14ac:dyDescent="0.25">
      <c r="A2857" s="6" t="s">
        <v>23</v>
      </c>
      <c r="B2857" s="2">
        <v>5.1533399322068281</v>
      </c>
    </row>
    <row r="2858" spans="1:2" x14ac:dyDescent="0.25">
      <c r="A2858" s="28" t="s">
        <v>79</v>
      </c>
      <c r="B2858" s="2">
        <v>6.1892883246904638E-2</v>
      </c>
    </row>
    <row r="2859" spans="1:2" x14ac:dyDescent="0.25">
      <c r="A2859" s="28" t="s">
        <v>86</v>
      </c>
      <c r="B2859" s="2">
        <v>4.4222881181923211E-2</v>
      </c>
    </row>
    <row r="2860" spans="1:2" x14ac:dyDescent="0.25">
      <c r="A2860" s="28" t="s">
        <v>87</v>
      </c>
      <c r="B2860" s="2">
        <v>0.18256804505316554</v>
      </c>
    </row>
    <row r="2861" spans="1:2" x14ac:dyDescent="0.25">
      <c r="A2861" s="28" t="s">
        <v>31</v>
      </c>
      <c r="B2861" s="2">
        <v>1.5874413823247222</v>
      </c>
    </row>
    <row r="2862" spans="1:2" x14ac:dyDescent="0.25">
      <c r="A2862" s="28" t="s">
        <v>29</v>
      </c>
      <c r="B2862" s="2">
        <v>0.17682944458577141</v>
      </c>
    </row>
    <row r="2863" spans="1:2" x14ac:dyDescent="0.25">
      <c r="A2863" s="28" t="s">
        <v>30</v>
      </c>
      <c r="B2863" s="2">
        <v>1.0638286431220803</v>
      </c>
    </row>
    <row r="2864" spans="1:2" x14ac:dyDescent="0.25">
      <c r="A2864" s="28" t="s">
        <v>88</v>
      </c>
      <c r="B2864" s="2">
        <v>0.2923269112035366</v>
      </c>
    </row>
    <row r="2865" spans="1:2" x14ac:dyDescent="0.25">
      <c r="A2865" s="28" t="s">
        <v>80</v>
      </c>
      <c r="B2865" s="2">
        <v>9.3974323000029905E-2</v>
      </c>
    </row>
    <row r="2866" spans="1:2" x14ac:dyDescent="0.25">
      <c r="A2866" s="28" t="s">
        <v>84</v>
      </c>
      <c r="B2866" s="2">
        <v>0.30955157055214849</v>
      </c>
    </row>
    <row r="2867" spans="1:2" x14ac:dyDescent="0.25">
      <c r="A2867" s="28" t="s">
        <v>85</v>
      </c>
      <c r="B2867" s="2">
        <v>0.68675377301948104</v>
      </c>
    </row>
    <row r="2868" spans="1:2" x14ac:dyDescent="0.25">
      <c r="A2868" s="28" t="s">
        <v>82</v>
      </c>
      <c r="B2868" s="2">
        <v>0.65395007491706469</v>
      </c>
    </row>
    <row r="2869" spans="1:2" x14ac:dyDescent="0.25">
      <c r="A2869" s="6" t="s">
        <v>249</v>
      </c>
      <c r="B2869" s="2">
        <v>50.397546661028699</v>
      </c>
    </row>
    <row r="2870" spans="1:2" x14ac:dyDescent="0.25">
      <c r="A2870" s="28" t="s">
        <v>79</v>
      </c>
      <c r="B2870" s="2">
        <v>0.49264519375071819</v>
      </c>
    </row>
    <row r="2871" spans="1:2" x14ac:dyDescent="0.25">
      <c r="A2871" s="28" t="s">
        <v>86</v>
      </c>
      <c r="B2871" s="2">
        <v>0.18713754609720987</v>
      </c>
    </row>
    <row r="2872" spans="1:2" x14ac:dyDescent="0.25">
      <c r="A2872" s="28" t="s">
        <v>87</v>
      </c>
      <c r="B2872" s="2">
        <v>3.1792895956997524</v>
      </c>
    </row>
    <row r="2873" spans="1:2" x14ac:dyDescent="0.25">
      <c r="A2873" s="28" t="s">
        <v>31</v>
      </c>
      <c r="B2873" s="2">
        <v>8.9796727836754293</v>
      </c>
    </row>
    <row r="2874" spans="1:2" x14ac:dyDescent="0.25">
      <c r="A2874" s="28" t="s">
        <v>29</v>
      </c>
      <c r="B2874" s="2">
        <v>2.1028120535560149</v>
      </c>
    </row>
    <row r="2875" spans="1:2" x14ac:dyDescent="0.25">
      <c r="A2875" s="28" t="s">
        <v>30</v>
      </c>
      <c r="B2875" s="2">
        <v>9.7351151027325802</v>
      </c>
    </row>
    <row r="2876" spans="1:2" x14ac:dyDescent="0.25">
      <c r="A2876" s="28" t="s">
        <v>88</v>
      </c>
      <c r="B2876" s="2">
        <v>5.7583199133842262</v>
      </c>
    </row>
    <row r="2877" spans="1:2" x14ac:dyDescent="0.25">
      <c r="A2877" s="28" t="s">
        <v>80</v>
      </c>
      <c r="B2877" s="2">
        <v>0.50951534400049325</v>
      </c>
    </row>
    <row r="2878" spans="1:2" x14ac:dyDescent="0.25">
      <c r="A2878" s="28" t="s">
        <v>84</v>
      </c>
      <c r="B2878" s="2">
        <v>3.2335191982780094</v>
      </c>
    </row>
    <row r="2879" spans="1:2" x14ac:dyDescent="0.25">
      <c r="A2879" s="28" t="s">
        <v>85</v>
      </c>
      <c r="B2879" s="2">
        <v>7.2315443566349389</v>
      </c>
    </row>
    <row r="2880" spans="1:2" x14ac:dyDescent="0.25">
      <c r="A2880" s="28" t="s">
        <v>82</v>
      </c>
      <c r="B2880" s="2">
        <v>8.9879755732193196</v>
      </c>
    </row>
    <row r="2881" spans="1:2" x14ac:dyDescent="0.25">
      <c r="A2881" s="6" t="s">
        <v>251</v>
      </c>
      <c r="B2881" s="2">
        <v>36.642852815313837</v>
      </c>
    </row>
    <row r="2882" spans="1:2" x14ac:dyDescent="0.25">
      <c r="A2882" s="28" t="s">
        <v>79</v>
      </c>
      <c r="B2882" s="2">
        <v>0.84701629099145548</v>
      </c>
    </row>
    <row r="2883" spans="1:2" x14ac:dyDescent="0.25">
      <c r="A2883" s="28" t="s">
        <v>86</v>
      </c>
      <c r="B2883" s="2">
        <v>0.17335252192249406</v>
      </c>
    </row>
    <row r="2884" spans="1:2" x14ac:dyDescent="0.25">
      <c r="A2884" s="28" t="s">
        <v>87</v>
      </c>
      <c r="B2884" s="2">
        <v>1.217204624905867</v>
      </c>
    </row>
    <row r="2885" spans="1:2" x14ac:dyDescent="0.25">
      <c r="A2885" s="28" t="s">
        <v>31</v>
      </c>
      <c r="B2885" s="2">
        <v>3.9886370303399787</v>
      </c>
    </row>
    <row r="2886" spans="1:2" x14ac:dyDescent="0.25">
      <c r="A2886" s="28" t="s">
        <v>29</v>
      </c>
      <c r="B2886" s="2">
        <v>5.1653653018168901</v>
      </c>
    </row>
    <row r="2887" spans="1:2" x14ac:dyDescent="0.25">
      <c r="A2887" s="28" t="s">
        <v>30</v>
      </c>
      <c r="B2887" s="2">
        <v>3.7798201801304554</v>
      </c>
    </row>
    <row r="2888" spans="1:2" x14ac:dyDescent="0.25">
      <c r="A2888" s="28" t="s">
        <v>88</v>
      </c>
      <c r="B2888" s="2">
        <v>6.5484896480042609</v>
      </c>
    </row>
    <row r="2889" spans="1:2" x14ac:dyDescent="0.25">
      <c r="A2889" s="28" t="s">
        <v>80</v>
      </c>
      <c r="B2889" s="2">
        <v>0.51599501871744402</v>
      </c>
    </row>
    <row r="2890" spans="1:2" x14ac:dyDescent="0.25">
      <c r="A2890" s="28" t="s">
        <v>84</v>
      </c>
      <c r="B2890" s="2">
        <v>1.8016747880620256</v>
      </c>
    </row>
    <row r="2891" spans="1:2" x14ac:dyDescent="0.25">
      <c r="A2891" s="28" t="s">
        <v>85</v>
      </c>
      <c r="B2891" s="2">
        <v>6.2885836321597344</v>
      </c>
    </row>
    <row r="2892" spans="1:2" x14ac:dyDescent="0.25">
      <c r="A2892" s="28" t="s">
        <v>82</v>
      </c>
      <c r="B2892" s="2">
        <v>6.3167137782632263</v>
      </c>
    </row>
    <row r="2893" spans="1:2" x14ac:dyDescent="0.25">
      <c r="A2893" s="6" t="s">
        <v>229</v>
      </c>
      <c r="B2893" s="2">
        <v>11.181108383429613</v>
      </c>
    </row>
    <row r="2894" spans="1:2" x14ac:dyDescent="0.25">
      <c r="A2894" s="28" t="s">
        <v>79</v>
      </c>
      <c r="B2894" s="2">
        <v>0.26504124096792858</v>
      </c>
    </row>
    <row r="2895" spans="1:2" x14ac:dyDescent="0.25">
      <c r="A2895" s="28" t="s">
        <v>86</v>
      </c>
      <c r="B2895" s="2">
        <v>4.8551068380819212E-2</v>
      </c>
    </row>
    <row r="2896" spans="1:2" x14ac:dyDescent="0.25">
      <c r="A2896" s="28" t="s">
        <v>87</v>
      </c>
      <c r="B2896" s="2">
        <v>0.46653052900248088</v>
      </c>
    </row>
    <row r="2897" spans="1:2" x14ac:dyDescent="0.25">
      <c r="A2897" s="28" t="s">
        <v>31</v>
      </c>
      <c r="B2897" s="2">
        <v>1.1101990796206074</v>
      </c>
    </row>
    <row r="2898" spans="1:2" x14ac:dyDescent="0.25">
      <c r="A2898" s="28" t="s">
        <v>29</v>
      </c>
      <c r="B2898" s="2">
        <v>0.54607217627236138</v>
      </c>
    </row>
    <row r="2899" spans="1:2" x14ac:dyDescent="0.25">
      <c r="A2899" s="28" t="s">
        <v>30</v>
      </c>
      <c r="B2899" s="2">
        <v>1.992376677730733</v>
      </c>
    </row>
    <row r="2900" spans="1:2" x14ac:dyDescent="0.25">
      <c r="A2900" s="28" t="s">
        <v>88</v>
      </c>
      <c r="B2900" s="2">
        <v>2.6691951967724896</v>
      </c>
    </row>
    <row r="2901" spans="1:2" x14ac:dyDescent="0.25">
      <c r="A2901" s="28" t="s">
        <v>80</v>
      </c>
      <c r="B2901" s="2">
        <v>0.10759903776145799</v>
      </c>
    </row>
    <row r="2902" spans="1:2" x14ac:dyDescent="0.25">
      <c r="A2902" s="28" t="s">
        <v>84</v>
      </c>
      <c r="B2902" s="2">
        <v>0.22889027181059241</v>
      </c>
    </row>
    <row r="2903" spans="1:2" x14ac:dyDescent="0.25">
      <c r="A2903" s="28" t="s">
        <v>85</v>
      </c>
      <c r="B2903" s="2">
        <v>1.818670150953603</v>
      </c>
    </row>
    <row r="2904" spans="1:2" x14ac:dyDescent="0.25">
      <c r="A2904" s="28" t="s">
        <v>82</v>
      </c>
      <c r="B2904" s="2">
        <v>1.9279829541565383</v>
      </c>
    </row>
    <row r="2905" spans="1:2" x14ac:dyDescent="0.25">
      <c r="A2905" s="6" t="s">
        <v>93</v>
      </c>
      <c r="B2905" s="2">
        <v>283.434872275364</v>
      </c>
    </row>
    <row r="2906" spans="1:2" x14ac:dyDescent="0.25">
      <c r="A2906" s="28" t="s">
        <v>79</v>
      </c>
      <c r="B2906" s="2">
        <v>5.9664276855980765</v>
      </c>
    </row>
    <row r="2907" spans="1:2" x14ac:dyDescent="0.25">
      <c r="A2907" s="28" t="s">
        <v>86</v>
      </c>
      <c r="B2907" s="2">
        <v>1.9915038973248913</v>
      </c>
    </row>
    <row r="2908" spans="1:2" x14ac:dyDescent="0.25">
      <c r="A2908" s="28" t="s">
        <v>87</v>
      </c>
      <c r="B2908" s="2">
        <v>13.076583197549152</v>
      </c>
    </row>
    <row r="2909" spans="1:2" x14ac:dyDescent="0.25">
      <c r="A2909" s="28" t="s">
        <v>31</v>
      </c>
      <c r="B2909" s="2">
        <v>43.908005702819594</v>
      </c>
    </row>
    <row r="2910" spans="1:2" x14ac:dyDescent="0.25">
      <c r="A2910" s="28" t="s">
        <v>29</v>
      </c>
      <c r="B2910" s="2">
        <v>16.30281735122016</v>
      </c>
    </row>
    <row r="2911" spans="1:2" x14ac:dyDescent="0.25">
      <c r="A2911" s="28" t="s">
        <v>30</v>
      </c>
      <c r="B2911" s="2">
        <v>45.666880624042712</v>
      </c>
    </row>
    <row r="2912" spans="1:2" x14ac:dyDescent="0.25">
      <c r="A2912" s="28" t="s">
        <v>88</v>
      </c>
      <c r="B2912" s="2">
        <v>36.12988758497351</v>
      </c>
    </row>
    <row r="2913" spans="1:2" x14ac:dyDescent="0.25">
      <c r="A2913" s="28" t="s">
        <v>80</v>
      </c>
      <c r="B2913" s="2">
        <v>4.8664983562961117</v>
      </c>
    </row>
    <row r="2914" spans="1:2" x14ac:dyDescent="0.25">
      <c r="A2914" s="28" t="s">
        <v>84</v>
      </c>
      <c r="B2914" s="2">
        <v>17.006106985164731</v>
      </c>
    </row>
    <row r="2915" spans="1:2" x14ac:dyDescent="0.25">
      <c r="A2915" s="28" t="s">
        <v>85</v>
      </c>
      <c r="B2915" s="2">
        <v>47.555890916217052</v>
      </c>
    </row>
    <row r="2916" spans="1:2" x14ac:dyDescent="0.25">
      <c r="A2916" s="28" t="s">
        <v>82</v>
      </c>
      <c r="B2916" s="2">
        <v>50.964269974158022</v>
      </c>
    </row>
    <row r="2917" spans="1:2" x14ac:dyDescent="0.25">
      <c r="A2917" s="3" t="s">
        <v>225</v>
      </c>
      <c r="B2917" s="2">
        <v>160.19113959164608</v>
      </c>
    </row>
    <row r="2918" spans="1:2" x14ac:dyDescent="0.25">
      <c r="A2918" s="6" t="s">
        <v>228</v>
      </c>
      <c r="B2918" s="2">
        <v>1.3078546143647558</v>
      </c>
    </row>
    <row r="2919" spans="1:2" x14ac:dyDescent="0.25">
      <c r="A2919" s="28" t="s">
        <v>79</v>
      </c>
      <c r="B2919" s="2">
        <v>1.0529522284368432E-5</v>
      </c>
    </row>
    <row r="2920" spans="1:2" x14ac:dyDescent="0.25">
      <c r="A2920" s="28" t="s">
        <v>86</v>
      </c>
      <c r="B2920" s="2">
        <v>4.8374145382205628E-6</v>
      </c>
    </row>
    <row r="2921" spans="1:2" x14ac:dyDescent="0.25">
      <c r="A2921" s="28" t="s">
        <v>87</v>
      </c>
      <c r="B2921" s="2">
        <v>0.35155487722876255</v>
      </c>
    </row>
    <row r="2922" spans="1:2" x14ac:dyDescent="0.25">
      <c r="A2922" s="28" t="s">
        <v>31</v>
      </c>
      <c r="B2922" s="2">
        <v>7.9487835183561867E-2</v>
      </c>
    </row>
    <row r="2923" spans="1:2" x14ac:dyDescent="0.25">
      <c r="A2923" s="28" t="s">
        <v>29</v>
      </c>
      <c r="B2923" s="2">
        <v>0.22085611529680022</v>
      </c>
    </row>
    <row r="2924" spans="1:2" x14ac:dyDescent="0.25">
      <c r="A2924" s="28" t="s">
        <v>30</v>
      </c>
      <c r="B2924" s="2">
        <v>0.32773287642623478</v>
      </c>
    </row>
    <row r="2925" spans="1:2" x14ac:dyDescent="0.25">
      <c r="A2925" s="28" t="s">
        <v>88</v>
      </c>
      <c r="B2925" s="2">
        <v>1.5584575134681164E-2</v>
      </c>
    </row>
    <row r="2926" spans="1:2" x14ac:dyDescent="0.25">
      <c r="A2926" s="28" t="s">
        <v>80</v>
      </c>
      <c r="B2926" s="2">
        <v>2.9409574618966977E-3</v>
      </c>
    </row>
    <row r="2927" spans="1:2" x14ac:dyDescent="0.25">
      <c r="A2927" s="28" t="s">
        <v>84</v>
      </c>
      <c r="B2927" s="2">
        <v>1.4117200641069865E-2</v>
      </c>
    </row>
    <row r="2928" spans="1:2" x14ac:dyDescent="0.25">
      <c r="A2928" s="28" t="s">
        <v>85</v>
      </c>
      <c r="B2928" s="2">
        <v>0.2163628397787862</v>
      </c>
    </row>
    <row r="2929" spans="1:2" x14ac:dyDescent="0.25">
      <c r="A2929" s="28" t="s">
        <v>82</v>
      </c>
      <c r="B2929" s="2">
        <v>7.9201970276139691E-2</v>
      </c>
    </row>
    <row r="2930" spans="1:2" x14ac:dyDescent="0.25">
      <c r="A2930" s="6" t="s">
        <v>239</v>
      </c>
      <c r="B2930" s="2">
        <v>0.99715585877386193</v>
      </c>
    </row>
    <row r="2931" spans="1:2" x14ac:dyDescent="0.25">
      <c r="A2931" s="28" t="s">
        <v>79</v>
      </c>
      <c r="B2931" s="2">
        <v>1.504590342342439E-3</v>
      </c>
    </row>
    <row r="2932" spans="1:2" x14ac:dyDescent="0.25">
      <c r="A2932" s="28" t="s">
        <v>87</v>
      </c>
      <c r="B2932" s="2">
        <v>0.24892401539471512</v>
      </c>
    </row>
    <row r="2933" spans="1:2" x14ac:dyDescent="0.25">
      <c r="A2933" s="28" t="s">
        <v>31</v>
      </c>
      <c r="B2933" s="2">
        <v>7.5427624793155595E-2</v>
      </c>
    </row>
    <row r="2934" spans="1:2" x14ac:dyDescent="0.25">
      <c r="A2934" s="28" t="s">
        <v>29</v>
      </c>
      <c r="B2934" s="2">
        <v>0.14080925523359505</v>
      </c>
    </row>
    <row r="2935" spans="1:2" x14ac:dyDescent="0.25">
      <c r="A2935" s="28" t="s">
        <v>30</v>
      </c>
      <c r="B2935" s="2">
        <v>0.13450628696289069</v>
      </c>
    </row>
    <row r="2936" spans="1:2" x14ac:dyDescent="0.25">
      <c r="A2936" s="28" t="s">
        <v>88</v>
      </c>
      <c r="B2936" s="2">
        <v>2.6587975957856346E-2</v>
      </c>
    </row>
    <row r="2937" spans="1:2" x14ac:dyDescent="0.25">
      <c r="A2937" s="28" t="s">
        <v>80</v>
      </c>
      <c r="B2937" s="2">
        <v>1.3776954640940086E-3</v>
      </c>
    </row>
    <row r="2938" spans="1:2" x14ac:dyDescent="0.25">
      <c r="A2938" s="28" t="s">
        <v>84</v>
      </c>
      <c r="B2938" s="2">
        <v>1.3036224511798679E-2</v>
      </c>
    </row>
    <row r="2939" spans="1:2" x14ac:dyDescent="0.25">
      <c r="A2939" s="28" t="s">
        <v>85</v>
      </c>
      <c r="B2939" s="2">
        <v>0.3131460261484153</v>
      </c>
    </row>
    <row r="2940" spans="1:2" x14ac:dyDescent="0.25">
      <c r="A2940" s="28" t="s">
        <v>82</v>
      </c>
      <c r="B2940" s="2">
        <v>4.1836163964998604E-2</v>
      </c>
    </row>
    <row r="2941" spans="1:2" x14ac:dyDescent="0.25">
      <c r="A2941" s="6" t="s">
        <v>241</v>
      </c>
      <c r="B2941" s="2">
        <v>10.922482033416161</v>
      </c>
    </row>
    <row r="2942" spans="1:2" x14ac:dyDescent="0.25">
      <c r="A2942" s="28" t="s">
        <v>79</v>
      </c>
      <c r="B2942" s="2">
        <v>9.9764840630103893E-2</v>
      </c>
    </row>
    <row r="2943" spans="1:2" x14ac:dyDescent="0.25">
      <c r="A2943" s="28" t="s">
        <v>86</v>
      </c>
      <c r="B2943" s="2">
        <v>6.267483827191056E-2</v>
      </c>
    </row>
    <row r="2944" spans="1:2" x14ac:dyDescent="0.25">
      <c r="A2944" s="28" t="s">
        <v>87</v>
      </c>
      <c r="B2944" s="2">
        <v>1.2601570242620916</v>
      </c>
    </row>
    <row r="2945" spans="1:2" x14ac:dyDescent="0.25">
      <c r="A2945" s="28" t="s">
        <v>31</v>
      </c>
      <c r="B2945" s="2">
        <v>1.3941129926972711</v>
      </c>
    </row>
    <row r="2946" spans="1:2" x14ac:dyDescent="0.25">
      <c r="A2946" s="28" t="s">
        <v>29</v>
      </c>
      <c r="B2946" s="2">
        <v>1.596339763018892</v>
      </c>
    </row>
    <row r="2947" spans="1:2" x14ac:dyDescent="0.25">
      <c r="A2947" s="28" t="s">
        <v>30</v>
      </c>
      <c r="B2947" s="2">
        <v>3.4541783119092049</v>
      </c>
    </row>
    <row r="2948" spans="1:2" x14ac:dyDescent="0.25">
      <c r="A2948" s="28" t="s">
        <v>88</v>
      </c>
      <c r="B2948" s="2">
        <v>0.21187741623415876</v>
      </c>
    </row>
    <row r="2949" spans="1:2" x14ac:dyDescent="0.25">
      <c r="A2949" s="28" t="s">
        <v>80</v>
      </c>
      <c r="B2949" s="2">
        <v>0.10146256417740691</v>
      </c>
    </row>
    <row r="2950" spans="1:2" x14ac:dyDescent="0.25">
      <c r="A2950" s="28" t="s">
        <v>84</v>
      </c>
      <c r="B2950" s="2">
        <v>0.28552725548849717</v>
      </c>
    </row>
    <row r="2951" spans="1:2" x14ac:dyDescent="0.25">
      <c r="A2951" s="28" t="s">
        <v>85</v>
      </c>
      <c r="B2951" s="2">
        <v>2.0198860466089541</v>
      </c>
    </row>
    <row r="2952" spans="1:2" x14ac:dyDescent="0.25">
      <c r="A2952" s="28" t="s">
        <v>82</v>
      </c>
      <c r="B2952" s="2">
        <v>0.43650098011766969</v>
      </c>
    </row>
    <row r="2953" spans="1:2" x14ac:dyDescent="0.25">
      <c r="A2953" s="6" t="s">
        <v>53</v>
      </c>
      <c r="B2953" s="2">
        <v>0.24417727170103753</v>
      </c>
    </row>
    <row r="2954" spans="1:2" x14ac:dyDescent="0.25">
      <c r="A2954" s="28" t="s">
        <v>79</v>
      </c>
      <c r="B2954" s="2">
        <v>6.729915752683841E-5</v>
      </c>
    </row>
    <row r="2955" spans="1:2" x14ac:dyDescent="0.25">
      <c r="A2955" s="28" t="s">
        <v>86</v>
      </c>
      <c r="B2955" s="2">
        <v>1.9210564721915183E-5</v>
      </c>
    </row>
    <row r="2956" spans="1:2" x14ac:dyDescent="0.25">
      <c r="A2956" s="28" t="s">
        <v>87</v>
      </c>
      <c r="B2956" s="2">
        <v>2.8813209722845516E-3</v>
      </c>
    </row>
    <row r="2957" spans="1:2" x14ac:dyDescent="0.25">
      <c r="A2957" s="28" t="s">
        <v>31</v>
      </c>
      <c r="B2957" s="2">
        <v>5.6342272390046662E-3</v>
      </c>
    </row>
    <row r="2958" spans="1:2" x14ac:dyDescent="0.25">
      <c r="A2958" s="28" t="s">
        <v>29</v>
      </c>
      <c r="B2958" s="2">
        <v>2.4659027149033605E-2</v>
      </c>
    </row>
    <row r="2959" spans="1:2" x14ac:dyDescent="0.25">
      <c r="A2959" s="28" t="s">
        <v>30</v>
      </c>
      <c r="B2959" s="2">
        <v>0.19111335371412019</v>
      </c>
    </row>
    <row r="2960" spans="1:2" x14ac:dyDescent="0.25">
      <c r="A2960" s="28" t="s">
        <v>80</v>
      </c>
      <c r="B2960" s="2">
        <v>2.7264765429023234E-4</v>
      </c>
    </row>
    <row r="2961" spans="1:2" x14ac:dyDescent="0.25">
      <c r="A2961" s="28" t="s">
        <v>84</v>
      </c>
      <c r="B2961" s="2">
        <v>5.0682407211942459E-4</v>
      </c>
    </row>
    <row r="2962" spans="1:2" x14ac:dyDescent="0.25">
      <c r="A2962" s="28" t="s">
        <v>85</v>
      </c>
      <c r="B2962" s="2">
        <v>1.8095360287560959E-2</v>
      </c>
    </row>
    <row r="2963" spans="1:2" x14ac:dyDescent="0.25">
      <c r="A2963" s="28" t="s">
        <v>82</v>
      </c>
      <c r="B2963" s="2">
        <v>9.2800089037514103E-4</v>
      </c>
    </row>
    <row r="2964" spans="1:2" x14ac:dyDescent="0.25">
      <c r="A2964" s="6" t="s">
        <v>19</v>
      </c>
      <c r="B2964" s="2">
        <v>0.76159028328111789</v>
      </c>
    </row>
    <row r="2965" spans="1:2" x14ac:dyDescent="0.25">
      <c r="A2965" s="28" t="s">
        <v>79</v>
      </c>
      <c r="B2965" s="2">
        <v>2.2567075917107542E-2</v>
      </c>
    </row>
    <row r="2966" spans="1:2" x14ac:dyDescent="0.25">
      <c r="A2966" s="28" t="s">
        <v>86</v>
      </c>
      <c r="B2966" s="2">
        <v>2.4089779090119079E-3</v>
      </c>
    </row>
    <row r="2967" spans="1:2" x14ac:dyDescent="0.25">
      <c r="A2967" s="28" t="s">
        <v>87</v>
      </c>
      <c r="B2967" s="2">
        <v>4.4910903662983559E-3</v>
      </c>
    </row>
    <row r="2968" spans="1:2" x14ac:dyDescent="0.25">
      <c r="A2968" s="28" t="s">
        <v>31</v>
      </c>
      <c r="B2968" s="2">
        <v>4.0403650383161772E-3</v>
      </c>
    </row>
    <row r="2969" spans="1:2" x14ac:dyDescent="0.25">
      <c r="A2969" s="28" t="s">
        <v>29</v>
      </c>
      <c r="B2969" s="2">
        <v>5.6993710235100671E-2</v>
      </c>
    </row>
    <row r="2970" spans="1:2" x14ac:dyDescent="0.25">
      <c r="A2970" s="28" t="s">
        <v>30</v>
      </c>
      <c r="B2970" s="2">
        <v>0.58376352589297764</v>
      </c>
    </row>
    <row r="2971" spans="1:2" x14ac:dyDescent="0.25">
      <c r="A2971" s="28" t="s">
        <v>88</v>
      </c>
      <c r="B2971" s="2">
        <v>9.2257679996776143E-3</v>
      </c>
    </row>
    <row r="2972" spans="1:2" x14ac:dyDescent="0.25">
      <c r="A2972" s="28" t="s">
        <v>80</v>
      </c>
      <c r="B2972" s="2">
        <v>1.3871909740277918E-3</v>
      </c>
    </row>
    <row r="2973" spans="1:2" x14ac:dyDescent="0.25">
      <c r="A2973" s="28" t="s">
        <v>84</v>
      </c>
      <c r="B2973" s="2">
        <v>2.4015006971793511E-3</v>
      </c>
    </row>
    <row r="2974" spans="1:2" x14ac:dyDescent="0.25">
      <c r="A2974" s="28" t="s">
        <v>85</v>
      </c>
      <c r="B2974" s="2">
        <v>6.6754593364915751E-2</v>
      </c>
    </row>
    <row r="2975" spans="1:2" x14ac:dyDescent="0.25">
      <c r="A2975" s="28" t="s">
        <v>82</v>
      </c>
      <c r="B2975" s="2">
        <v>7.5564848865050218E-3</v>
      </c>
    </row>
    <row r="2976" spans="1:2" x14ac:dyDescent="0.25">
      <c r="A2976" s="6" t="s">
        <v>243</v>
      </c>
      <c r="B2976" s="2">
        <v>8.2287407192671367</v>
      </c>
    </row>
    <row r="2977" spans="1:2" x14ac:dyDescent="0.25">
      <c r="A2977" s="28" t="s">
        <v>79</v>
      </c>
      <c r="B2977" s="2">
        <v>6.3364430287438578E-3</v>
      </c>
    </row>
    <row r="2978" spans="1:2" x14ac:dyDescent="0.25">
      <c r="A2978" s="28" t="s">
        <v>86</v>
      </c>
      <c r="B2978" s="2">
        <v>1.5398842028910207E-2</v>
      </c>
    </row>
    <row r="2979" spans="1:2" x14ac:dyDescent="0.25">
      <c r="A2979" s="28" t="s">
        <v>87</v>
      </c>
      <c r="B2979" s="2">
        <v>0.67818944999222885</v>
      </c>
    </row>
    <row r="2980" spans="1:2" x14ac:dyDescent="0.25">
      <c r="A2980" s="28" t="s">
        <v>31</v>
      </c>
      <c r="B2980" s="2">
        <v>0.93382736161808833</v>
      </c>
    </row>
    <row r="2981" spans="1:2" x14ac:dyDescent="0.25">
      <c r="A2981" s="28" t="s">
        <v>29</v>
      </c>
      <c r="B2981" s="2">
        <v>1.3874523451784082</v>
      </c>
    </row>
    <row r="2982" spans="1:2" x14ac:dyDescent="0.25">
      <c r="A2982" s="28" t="s">
        <v>30</v>
      </c>
      <c r="B2982" s="2">
        <v>3.0453801122834565</v>
      </c>
    </row>
    <row r="2983" spans="1:2" x14ac:dyDescent="0.25">
      <c r="A2983" s="28" t="s">
        <v>88</v>
      </c>
      <c r="B2983" s="2">
        <v>0.29224527111725918</v>
      </c>
    </row>
    <row r="2984" spans="1:2" x14ac:dyDescent="0.25">
      <c r="A2984" s="28" t="s">
        <v>80</v>
      </c>
      <c r="B2984" s="2">
        <v>4.4826356309417775E-4</v>
      </c>
    </row>
    <row r="2985" spans="1:2" x14ac:dyDescent="0.25">
      <c r="A2985" s="28" t="s">
        <v>84</v>
      </c>
      <c r="B2985" s="2">
        <v>4.5022106098350813E-2</v>
      </c>
    </row>
    <row r="2986" spans="1:2" x14ac:dyDescent="0.25">
      <c r="A2986" s="28" t="s">
        <v>85</v>
      </c>
      <c r="B2986" s="2">
        <v>1.4649787243346051</v>
      </c>
    </row>
    <row r="2987" spans="1:2" x14ac:dyDescent="0.25">
      <c r="A2987" s="28" t="s">
        <v>82</v>
      </c>
      <c r="B2987" s="2">
        <v>0.35946180002399092</v>
      </c>
    </row>
    <row r="2988" spans="1:2" x14ac:dyDescent="0.25">
      <c r="A2988" s="6" t="s">
        <v>245</v>
      </c>
      <c r="B2988" s="2">
        <v>2.1498336272230834</v>
      </c>
    </row>
    <row r="2989" spans="1:2" x14ac:dyDescent="0.25">
      <c r="A2989" s="28" t="s">
        <v>79</v>
      </c>
      <c r="B2989" s="2">
        <v>1.2959314899845701E-2</v>
      </c>
    </row>
    <row r="2990" spans="1:2" x14ac:dyDescent="0.25">
      <c r="A2990" s="28" t="s">
        <v>86</v>
      </c>
      <c r="B2990" s="2">
        <v>1.7653974495260939E-2</v>
      </c>
    </row>
    <row r="2991" spans="1:2" x14ac:dyDescent="0.25">
      <c r="A2991" s="28" t="s">
        <v>87</v>
      </c>
      <c r="B2991" s="2">
        <v>6.9477240728149703E-2</v>
      </c>
    </row>
    <row r="2992" spans="1:2" x14ac:dyDescent="0.25">
      <c r="A2992" s="28" t="s">
        <v>31</v>
      </c>
      <c r="B2992" s="2">
        <v>0.10170739634123437</v>
      </c>
    </row>
    <row r="2993" spans="1:2" x14ac:dyDescent="0.25">
      <c r="A2993" s="28" t="s">
        <v>29</v>
      </c>
      <c r="B2993" s="2">
        <v>0.3769373540697793</v>
      </c>
    </row>
    <row r="2994" spans="1:2" x14ac:dyDescent="0.25">
      <c r="A2994" s="28" t="s">
        <v>30</v>
      </c>
      <c r="B2994" s="2">
        <v>1.0956216501043099</v>
      </c>
    </row>
    <row r="2995" spans="1:2" x14ac:dyDescent="0.25">
      <c r="A2995" s="28" t="s">
        <v>88</v>
      </c>
      <c r="B2995" s="2">
        <v>3.5131342954402796E-2</v>
      </c>
    </row>
    <row r="2996" spans="1:2" x14ac:dyDescent="0.25">
      <c r="A2996" s="28" t="s">
        <v>80</v>
      </c>
      <c r="B2996" s="2">
        <v>6.0466876241469805E-2</v>
      </c>
    </row>
    <row r="2997" spans="1:2" x14ac:dyDescent="0.25">
      <c r="A2997" s="28" t="s">
        <v>84</v>
      </c>
      <c r="B2997" s="2">
        <v>3.0157753332345882E-2</v>
      </c>
    </row>
    <row r="2998" spans="1:2" x14ac:dyDescent="0.25">
      <c r="A2998" s="28" t="s">
        <v>85</v>
      </c>
      <c r="B2998" s="2">
        <v>0.25509241904743724</v>
      </c>
    </row>
    <row r="2999" spans="1:2" x14ac:dyDescent="0.25">
      <c r="A2999" s="28" t="s">
        <v>82</v>
      </c>
      <c r="B2999" s="2">
        <v>9.4628305008847696E-2</v>
      </c>
    </row>
    <row r="3000" spans="1:2" x14ac:dyDescent="0.25">
      <c r="A3000" s="6" t="s">
        <v>247</v>
      </c>
      <c r="B3000" s="2">
        <v>17.61639192746744</v>
      </c>
    </row>
    <row r="3001" spans="1:2" x14ac:dyDescent="0.25">
      <c r="A3001" s="28" t="s">
        <v>79</v>
      </c>
      <c r="B3001" s="2">
        <v>9.8113872577293093E-2</v>
      </c>
    </row>
    <row r="3002" spans="1:2" x14ac:dyDescent="0.25">
      <c r="A3002" s="28" t="s">
        <v>86</v>
      </c>
      <c r="B3002" s="2">
        <v>0.20060386304548114</v>
      </c>
    </row>
    <row r="3003" spans="1:2" x14ac:dyDescent="0.25">
      <c r="A3003" s="28" t="s">
        <v>87</v>
      </c>
      <c r="B3003" s="2">
        <v>1.6411078615037087</v>
      </c>
    </row>
    <row r="3004" spans="1:2" x14ac:dyDescent="0.25">
      <c r="A3004" s="28" t="s">
        <v>31</v>
      </c>
      <c r="B3004" s="2">
        <v>2.65425380048499</v>
      </c>
    </row>
    <row r="3005" spans="1:2" x14ac:dyDescent="0.25">
      <c r="A3005" s="28" t="s">
        <v>29</v>
      </c>
      <c r="B3005" s="2">
        <v>2.8436853499825601</v>
      </c>
    </row>
    <row r="3006" spans="1:2" x14ac:dyDescent="0.25">
      <c r="A3006" s="28" t="s">
        <v>30</v>
      </c>
      <c r="B3006" s="2">
        <v>3.9874772884850818</v>
      </c>
    </row>
    <row r="3007" spans="1:2" x14ac:dyDescent="0.25">
      <c r="A3007" s="28" t="s">
        <v>88</v>
      </c>
      <c r="B3007" s="2">
        <v>1.6753603286573651</v>
      </c>
    </row>
    <row r="3008" spans="1:2" x14ac:dyDescent="0.25">
      <c r="A3008" s="28" t="s">
        <v>80</v>
      </c>
      <c r="B3008" s="2">
        <v>0.14753675599798838</v>
      </c>
    </row>
    <row r="3009" spans="1:2" x14ac:dyDescent="0.25">
      <c r="A3009" s="28" t="s">
        <v>84</v>
      </c>
      <c r="B3009" s="2">
        <v>0.38765416867936447</v>
      </c>
    </row>
    <row r="3010" spans="1:2" x14ac:dyDescent="0.25">
      <c r="A3010" s="28" t="s">
        <v>85</v>
      </c>
      <c r="B3010" s="2">
        <v>2.2332505071466286</v>
      </c>
    </row>
    <row r="3011" spans="1:2" x14ac:dyDescent="0.25">
      <c r="A3011" s="28" t="s">
        <v>82</v>
      </c>
      <c r="B3011" s="2">
        <v>1.7473481309069754</v>
      </c>
    </row>
    <row r="3012" spans="1:2" x14ac:dyDescent="0.25">
      <c r="A3012" s="6" t="s">
        <v>20</v>
      </c>
      <c r="B3012" s="2">
        <v>7.6512011285044936</v>
      </c>
    </row>
    <row r="3013" spans="1:2" x14ac:dyDescent="0.25">
      <c r="A3013" s="28" t="s">
        <v>79</v>
      </c>
      <c r="B3013" s="2">
        <v>3.3050170872877892E-2</v>
      </c>
    </row>
    <row r="3014" spans="1:2" x14ac:dyDescent="0.25">
      <c r="A3014" s="28" t="s">
        <v>86</v>
      </c>
      <c r="B3014" s="2">
        <v>4.7770129210240292E-2</v>
      </c>
    </row>
    <row r="3015" spans="1:2" x14ac:dyDescent="0.25">
      <c r="A3015" s="28" t="s">
        <v>87</v>
      </c>
      <c r="B3015" s="2">
        <v>0.8666098051305029</v>
      </c>
    </row>
    <row r="3016" spans="1:2" x14ac:dyDescent="0.25">
      <c r="A3016" s="28" t="s">
        <v>31</v>
      </c>
      <c r="B3016" s="2">
        <v>1.393086795238752</v>
      </c>
    </row>
    <row r="3017" spans="1:2" x14ac:dyDescent="0.25">
      <c r="A3017" s="28" t="s">
        <v>29</v>
      </c>
      <c r="B3017" s="2">
        <v>0.70136315622863721</v>
      </c>
    </row>
    <row r="3018" spans="1:2" x14ac:dyDescent="0.25">
      <c r="A3018" s="28" t="s">
        <v>30</v>
      </c>
      <c r="B3018" s="2">
        <v>2.1666600464738162</v>
      </c>
    </row>
    <row r="3019" spans="1:2" x14ac:dyDescent="0.25">
      <c r="A3019" s="28" t="s">
        <v>88</v>
      </c>
      <c r="B3019" s="2">
        <v>0.16729432982841455</v>
      </c>
    </row>
    <row r="3020" spans="1:2" x14ac:dyDescent="0.25">
      <c r="A3020" s="28" t="s">
        <v>80</v>
      </c>
      <c r="B3020" s="2">
        <v>2.6385894334822021E-2</v>
      </c>
    </row>
    <row r="3021" spans="1:2" x14ac:dyDescent="0.25">
      <c r="A3021" s="28" t="s">
        <v>84</v>
      </c>
      <c r="B3021" s="2">
        <v>6.2447076982944452E-2</v>
      </c>
    </row>
    <row r="3022" spans="1:2" x14ac:dyDescent="0.25">
      <c r="A3022" s="28" t="s">
        <v>85</v>
      </c>
      <c r="B3022" s="2">
        <v>1.4560400586604536</v>
      </c>
    </row>
    <row r="3023" spans="1:2" x14ac:dyDescent="0.25">
      <c r="A3023" s="28" t="s">
        <v>82</v>
      </c>
      <c r="B3023" s="2">
        <v>0.73049366554303397</v>
      </c>
    </row>
    <row r="3024" spans="1:2" x14ac:dyDescent="0.25">
      <c r="A3024" s="6" t="s">
        <v>21</v>
      </c>
      <c r="B3024" s="2">
        <v>3.5957054149807015</v>
      </c>
    </row>
    <row r="3025" spans="1:2" x14ac:dyDescent="0.25">
      <c r="A3025" s="28" t="s">
        <v>87</v>
      </c>
      <c r="B3025" s="2">
        <v>3.928561152237562E-2</v>
      </c>
    </row>
    <row r="3026" spans="1:2" x14ac:dyDescent="0.25">
      <c r="A3026" s="28" t="s">
        <v>31</v>
      </c>
      <c r="B3026" s="2">
        <v>0.34063404919103896</v>
      </c>
    </row>
    <row r="3027" spans="1:2" x14ac:dyDescent="0.25">
      <c r="A3027" s="28" t="s">
        <v>29</v>
      </c>
      <c r="B3027" s="2">
        <v>0.15879182780146456</v>
      </c>
    </row>
    <row r="3028" spans="1:2" x14ac:dyDescent="0.25">
      <c r="A3028" s="28" t="s">
        <v>30</v>
      </c>
      <c r="B3028" s="2">
        <v>1.2895043831552384</v>
      </c>
    </row>
    <row r="3029" spans="1:2" x14ac:dyDescent="0.25">
      <c r="A3029" s="28" t="s">
        <v>88</v>
      </c>
      <c r="B3029" s="2">
        <v>0.66505782581062212</v>
      </c>
    </row>
    <row r="3030" spans="1:2" x14ac:dyDescent="0.25">
      <c r="A3030" s="28" t="s">
        <v>80</v>
      </c>
      <c r="B3030" s="2">
        <v>4.07023112114656E-2</v>
      </c>
    </row>
    <row r="3031" spans="1:2" x14ac:dyDescent="0.25">
      <c r="A3031" s="28" t="s">
        <v>84</v>
      </c>
      <c r="B3031" s="2">
        <v>0.73285840069443986</v>
      </c>
    </row>
    <row r="3032" spans="1:2" x14ac:dyDescent="0.25">
      <c r="A3032" s="28" t="s">
        <v>85</v>
      </c>
      <c r="B3032" s="2">
        <v>0.21815908934249539</v>
      </c>
    </row>
    <row r="3033" spans="1:2" x14ac:dyDescent="0.25">
      <c r="A3033" s="28" t="s">
        <v>82</v>
      </c>
      <c r="B3033" s="2">
        <v>0.11071191625156172</v>
      </c>
    </row>
    <row r="3034" spans="1:2" x14ac:dyDescent="0.25">
      <c r="A3034" s="6" t="s">
        <v>22</v>
      </c>
      <c r="B3034" s="2">
        <v>1.8110346524358341</v>
      </c>
    </row>
    <row r="3035" spans="1:2" x14ac:dyDescent="0.25">
      <c r="A3035" s="28" t="s">
        <v>79</v>
      </c>
      <c r="B3035" s="2">
        <v>8.1573743479938718E-3</v>
      </c>
    </row>
    <row r="3036" spans="1:2" x14ac:dyDescent="0.25">
      <c r="A3036" s="28" t="s">
        <v>86</v>
      </c>
      <c r="B3036" s="2">
        <v>2.059452057372857E-2</v>
      </c>
    </row>
    <row r="3037" spans="1:2" x14ac:dyDescent="0.25">
      <c r="A3037" s="28" t="s">
        <v>87</v>
      </c>
      <c r="B3037" s="2">
        <v>0.15376459311217014</v>
      </c>
    </row>
    <row r="3038" spans="1:2" x14ac:dyDescent="0.25">
      <c r="A3038" s="28" t="s">
        <v>31</v>
      </c>
      <c r="B3038" s="2">
        <v>0.14874947081024406</v>
      </c>
    </row>
    <row r="3039" spans="1:2" x14ac:dyDescent="0.25">
      <c r="A3039" s="28" t="s">
        <v>29</v>
      </c>
      <c r="B3039" s="2">
        <v>0.35246836772993217</v>
      </c>
    </row>
    <row r="3040" spans="1:2" x14ac:dyDescent="0.25">
      <c r="A3040" s="28" t="s">
        <v>30</v>
      </c>
      <c r="B3040" s="2">
        <v>0.54359295245255457</v>
      </c>
    </row>
    <row r="3041" spans="1:2" x14ac:dyDescent="0.25">
      <c r="A3041" s="28" t="s">
        <v>88</v>
      </c>
      <c r="B3041" s="2">
        <v>6.101723926747836E-2</v>
      </c>
    </row>
    <row r="3042" spans="1:2" x14ac:dyDescent="0.25">
      <c r="A3042" s="28" t="s">
        <v>80</v>
      </c>
      <c r="B3042" s="2">
        <v>5.171863341401811E-3</v>
      </c>
    </row>
    <row r="3043" spans="1:2" x14ac:dyDescent="0.25">
      <c r="A3043" s="28" t="s">
        <v>84</v>
      </c>
      <c r="B3043" s="2">
        <v>2.2830924137515616E-2</v>
      </c>
    </row>
    <row r="3044" spans="1:2" x14ac:dyDescent="0.25">
      <c r="A3044" s="28" t="s">
        <v>85</v>
      </c>
      <c r="B3044" s="2">
        <v>0.27119513162506137</v>
      </c>
    </row>
    <row r="3045" spans="1:2" x14ac:dyDescent="0.25">
      <c r="A3045" s="28" t="s">
        <v>82</v>
      </c>
      <c r="B3045" s="2">
        <v>0.2234922150377536</v>
      </c>
    </row>
    <row r="3046" spans="1:2" x14ac:dyDescent="0.25">
      <c r="A3046" s="6" t="s">
        <v>25</v>
      </c>
      <c r="B3046" s="2">
        <v>2.0610883308223222</v>
      </c>
    </row>
    <row r="3047" spans="1:2" x14ac:dyDescent="0.25">
      <c r="A3047" s="28" t="s">
        <v>79</v>
      </c>
      <c r="B3047" s="2">
        <v>4.9681567186471666E-3</v>
      </c>
    </row>
    <row r="3048" spans="1:2" x14ac:dyDescent="0.25">
      <c r="A3048" s="28" t="s">
        <v>86</v>
      </c>
      <c r="B3048" s="2">
        <v>6.3444309152303445E-3</v>
      </c>
    </row>
    <row r="3049" spans="1:2" x14ac:dyDescent="0.25">
      <c r="A3049" s="28" t="s">
        <v>87</v>
      </c>
      <c r="B3049" s="2">
        <v>3.2737772939605496E-2</v>
      </c>
    </row>
    <row r="3050" spans="1:2" x14ac:dyDescent="0.25">
      <c r="A3050" s="28" t="s">
        <v>31</v>
      </c>
      <c r="B3050" s="2">
        <v>0.10295813848270448</v>
      </c>
    </row>
    <row r="3051" spans="1:2" x14ac:dyDescent="0.25">
      <c r="A3051" s="28" t="s">
        <v>29</v>
      </c>
      <c r="B3051" s="2">
        <v>0.58743594016167733</v>
      </c>
    </row>
    <row r="3052" spans="1:2" x14ac:dyDescent="0.25">
      <c r="A3052" s="28" t="s">
        <v>30</v>
      </c>
      <c r="B3052" s="2">
        <v>0.78332411285943759</v>
      </c>
    </row>
    <row r="3053" spans="1:2" x14ac:dyDescent="0.25">
      <c r="A3053" s="28" t="s">
        <v>88</v>
      </c>
      <c r="B3053" s="2">
        <v>3.7451360185699431E-2</v>
      </c>
    </row>
    <row r="3054" spans="1:2" x14ac:dyDescent="0.25">
      <c r="A3054" s="28" t="s">
        <v>80</v>
      </c>
      <c r="B3054" s="2">
        <v>9.5857675055764924E-3</v>
      </c>
    </row>
    <row r="3055" spans="1:2" x14ac:dyDescent="0.25">
      <c r="A3055" s="28" t="s">
        <v>84</v>
      </c>
      <c r="B3055" s="2">
        <v>6.5064199006389014E-3</v>
      </c>
    </row>
    <row r="3056" spans="1:2" x14ac:dyDescent="0.25">
      <c r="A3056" s="28" t="s">
        <v>85</v>
      </c>
      <c r="B3056" s="2">
        <v>0.30003160450000294</v>
      </c>
    </row>
    <row r="3057" spans="1:2" x14ac:dyDescent="0.25">
      <c r="A3057" s="28" t="s">
        <v>82</v>
      </c>
      <c r="B3057" s="2">
        <v>0.18974462665310249</v>
      </c>
    </row>
    <row r="3058" spans="1:2" x14ac:dyDescent="0.25">
      <c r="A3058" s="6" t="s">
        <v>23</v>
      </c>
      <c r="B3058" s="2">
        <v>2.7606005583708462</v>
      </c>
    </row>
    <row r="3059" spans="1:2" x14ac:dyDescent="0.25">
      <c r="A3059" s="28" t="s">
        <v>79</v>
      </c>
      <c r="B3059" s="2">
        <v>3.8857264397595729E-3</v>
      </c>
    </row>
    <row r="3060" spans="1:2" x14ac:dyDescent="0.25">
      <c r="A3060" s="28" t="s">
        <v>86</v>
      </c>
      <c r="B3060" s="2">
        <v>2.8296778497757788E-2</v>
      </c>
    </row>
    <row r="3061" spans="1:2" x14ac:dyDescent="0.25">
      <c r="A3061" s="28" t="s">
        <v>87</v>
      </c>
      <c r="B3061" s="2">
        <v>0.49928820311016886</v>
      </c>
    </row>
    <row r="3062" spans="1:2" x14ac:dyDescent="0.25">
      <c r="A3062" s="28" t="s">
        <v>31</v>
      </c>
      <c r="B3062" s="2">
        <v>0.29401010971579855</v>
      </c>
    </row>
    <row r="3063" spans="1:2" x14ac:dyDescent="0.25">
      <c r="A3063" s="28" t="s">
        <v>29</v>
      </c>
      <c r="B3063" s="2">
        <v>0.4595601912784319</v>
      </c>
    </row>
    <row r="3064" spans="1:2" x14ac:dyDescent="0.25">
      <c r="A3064" s="28" t="s">
        <v>30</v>
      </c>
      <c r="B3064" s="2">
        <v>0.81237051478706734</v>
      </c>
    </row>
    <row r="3065" spans="1:2" x14ac:dyDescent="0.25">
      <c r="A3065" s="28" t="s">
        <v>88</v>
      </c>
      <c r="B3065" s="2">
        <v>2.1692546517542467E-2</v>
      </c>
    </row>
    <row r="3066" spans="1:2" x14ac:dyDescent="0.25">
      <c r="A3066" s="28" t="s">
        <v>80</v>
      </c>
      <c r="B3066" s="2">
        <v>1.7320335648521586E-2</v>
      </c>
    </row>
    <row r="3067" spans="1:2" x14ac:dyDescent="0.25">
      <c r="A3067" s="28" t="s">
        <v>84</v>
      </c>
      <c r="B3067" s="2">
        <v>9.9030943089940763E-3</v>
      </c>
    </row>
    <row r="3068" spans="1:2" x14ac:dyDescent="0.25">
      <c r="A3068" s="28" t="s">
        <v>85</v>
      </c>
      <c r="B3068" s="2">
        <v>0.53014374699508682</v>
      </c>
    </row>
    <row r="3069" spans="1:2" x14ac:dyDescent="0.25">
      <c r="A3069" s="28" t="s">
        <v>82</v>
      </c>
      <c r="B3069" s="2">
        <v>8.4129311071717117E-2</v>
      </c>
    </row>
    <row r="3070" spans="1:2" x14ac:dyDescent="0.25">
      <c r="A3070" s="6" t="s">
        <v>249</v>
      </c>
      <c r="B3070" s="2">
        <v>10.943116846081432</v>
      </c>
    </row>
    <row r="3071" spans="1:2" x14ac:dyDescent="0.25">
      <c r="A3071" s="28" t="s">
        <v>79</v>
      </c>
      <c r="B3071" s="2">
        <v>3.0974813182097379E-2</v>
      </c>
    </row>
    <row r="3072" spans="1:2" x14ac:dyDescent="0.25">
      <c r="A3072" s="28" t="s">
        <v>86</v>
      </c>
      <c r="B3072" s="2">
        <v>2.9784135590156826E-2</v>
      </c>
    </row>
    <row r="3073" spans="1:2" x14ac:dyDescent="0.25">
      <c r="A3073" s="28" t="s">
        <v>87</v>
      </c>
      <c r="B3073" s="2">
        <v>1.0336847338126496</v>
      </c>
    </row>
    <row r="3074" spans="1:2" x14ac:dyDescent="0.25">
      <c r="A3074" s="28" t="s">
        <v>31</v>
      </c>
      <c r="B3074" s="2">
        <v>1.3752627661768879</v>
      </c>
    </row>
    <row r="3075" spans="1:2" x14ac:dyDescent="0.25">
      <c r="A3075" s="28" t="s">
        <v>29</v>
      </c>
      <c r="B3075" s="2">
        <v>2.4605633901212371</v>
      </c>
    </row>
    <row r="3076" spans="1:2" x14ac:dyDescent="0.25">
      <c r="A3076" s="28" t="s">
        <v>30</v>
      </c>
      <c r="B3076" s="2">
        <v>3.0737338037681385</v>
      </c>
    </row>
    <row r="3077" spans="1:2" x14ac:dyDescent="0.25">
      <c r="A3077" s="28" t="s">
        <v>88</v>
      </c>
      <c r="B3077" s="2">
        <v>0.53991310111311486</v>
      </c>
    </row>
    <row r="3078" spans="1:2" x14ac:dyDescent="0.25">
      <c r="A3078" s="28" t="s">
        <v>80</v>
      </c>
      <c r="B3078" s="2">
        <v>2.2913863904456117E-2</v>
      </c>
    </row>
    <row r="3079" spans="1:2" x14ac:dyDescent="0.25">
      <c r="A3079" s="28" t="s">
        <v>84</v>
      </c>
      <c r="B3079" s="2">
        <v>0.14010954061561054</v>
      </c>
    </row>
    <row r="3080" spans="1:2" x14ac:dyDescent="0.25">
      <c r="A3080" s="28" t="s">
        <v>85</v>
      </c>
      <c r="B3080" s="2">
        <v>1.2565205213002519</v>
      </c>
    </row>
    <row r="3081" spans="1:2" x14ac:dyDescent="0.25">
      <c r="A3081" s="28" t="s">
        <v>82</v>
      </c>
      <c r="B3081" s="2">
        <v>0.97965617649683268</v>
      </c>
    </row>
    <row r="3082" spans="1:2" x14ac:dyDescent="0.25">
      <c r="A3082" s="6" t="s">
        <v>251</v>
      </c>
      <c r="B3082" s="2">
        <v>5.9549335399234238</v>
      </c>
    </row>
    <row r="3083" spans="1:2" x14ac:dyDescent="0.25">
      <c r="A3083" s="28" t="s">
        <v>79</v>
      </c>
      <c r="B3083" s="2">
        <v>2.0552679140647317E-2</v>
      </c>
    </row>
    <row r="3084" spans="1:2" x14ac:dyDescent="0.25">
      <c r="A3084" s="28" t="s">
        <v>86</v>
      </c>
      <c r="B3084" s="2">
        <v>6.8156893051074226E-3</v>
      </c>
    </row>
    <row r="3085" spans="1:2" x14ac:dyDescent="0.25">
      <c r="A3085" s="28" t="s">
        <v>87</v>
      </c>
      <c r="B3085" s="2">
        <v>0.34681093017951059</v>
      </c>
    </row>
    <row r="3086" spans="1:2" x14ac:dyDescent="0.25">
      <c r="A3086" s="28" t="s">
        <v>31</v>
      </c>
      <c r="B3086" s="2">
        <v>0.4066941423606672</v>
      </c>
    </row>
    <row r="3087" spans="1:2" x14ac:dyDescent="0.25">
      <c r="A3087" s="28" t="s">
        <v>29</v>
      </c>
      <c r="B3087" s="2">
        <v>1.1342512970057157</v>
      </c>
    </row>
    <row r="3088" spans="1:2" x14ac:dyDescent="0.25">
      <c r="A3088" s="28" t="s">
        <v>30</v>
      </c>
      <c r="B3088" s="2">
        <v>1.4101155012093445</v>
      </c>
    </row>
    <row r="3089" spans="1:2" x14ac:dyDescent="0.25">
      <c r="A3089" s="28" t="s">
        <v>88</v>
      </c>
      <c r="B3089" s="2">
        <v>0.54988461616665196</v>
      </c>
    </row>
    <row r="3090" spans="1:2" x14ac:dyDescent="0.25">
      <c r="A3090" s="28" t="s">
        <v>80</v>
      </c>
      <c r="B3090" s="2">
        <v>5.1470704909816464E-2</v>
      </c>
    </row>
    <row r="3091" spans="1:2" x14ac:dyDescent="0.25">
      <c r="A3091" s="28" t="s">
        <v>84</v>
      </c>
      <c r="B3091" s="2">
        <v>4.935299378176651E-2</v>
      </c>
    </row>
    <row r="3092" spans="1:2" x14ac:dyDescent="0.25">
      <c r="A3092" s="28" t="s">
        <v>85</v>
      </c>
      <c r="B3092" s="2">
        <v>1.0809660155990237</v>
      </c>
    </row>
    <row r="3093" spans="1:2" x14ac:dyDescent="0.25">
      <c r="A3093" s="28" t="s">
        <v>82</v>
      </c>
      <c r="B3093" s="2">
        <v>0.89801897026517274</v>
      </c>
    </row>
    <row r="3094" spans="1:2" x14ac:dyDescent="0.25">
      <c r="A3094" s="6" t="s">
        <v>229</v>
      </c>
      <c r="B3094" s="2">
        <v>3.0896629892093697</v>
      </c>
    </row>
    <row r="3095" spans="1:2" x14ac:dyDescent="0.25">
      <c r="A3095" s="28" t="s">
        <v>79</v>
      </c>
      <c r="B3095" s="2">
        <v>1.475676077672783E-2</v>
      </c>
    </row>
    <row r="3096" spans="1:2" x14ac:dyDescent="0.25">
      <c r="A3096" s="28" t="s">
        <v>86</v>
      </c>
      <c r="B3096" s="2">
        <v>1.2147118598929179E-2</v>
      </c>
    </row>
    <row r="3097" spans="1:2" x14ac:dyDescent="0.25">
      <c r="A3097" s="28" t="s">
        <v>87</v>
      </c>
      <c r="B3097" s="2">
        <v>0.22311523429864916</v>
      </c>
    </row>
    <row r="3098" spans="1:2" x14ac:dyDescent="0.25">
      <c r="A3098" s="28" t="s">
        <v>31</v>
      </c>
      <c r="B3098" s="2">
        <v>0.1531003237401346</v>
      </c>
    </row>
    <row r="3099" spans="1:2" x14ac:dyDescent="0.25">
      <c r="A3099" s="28" t="s">
        <v>29</v>
      </c>
      <c r="B3099" s="2">
        <v>0.3799010727240556</v>
      </c>
    </row>
    <row r="3100" spans="1:2" x14ac:dyDescent="0.25">
      <c r="A3100" s="28" t="s">
        <v>30</v>
      </c>
      <c r="B3100" s="2">
        <v>0.73590667727431958</v>
      </c>
    </row>
    <row r="3101" spans="1:2" x14ac:dyDescent="0.25">
      <c r="A3101" s="28" t="s">
        <v>88</v>
      </c>
      <c r="B3101" s="2">
        <v>0.68313157174035455</v>
      </c>
    </row>
    <row r="3102" spans="1:2" x14ac:dyDescent="0.25">
      <c r="A3102" s="28" t="s">
        <v>80</v>
      </c>
      <c r="B3102" s="2">
        <v>1.0970233736518901E-2</v>
      </c>
    </row>
    <row r="3103" spans="1:2" x14ac:dyDescent="0.25">
      <c r="A3103" s="28" t="s">
        <v>84</v>
      </c>
      <c r="B3103" s="2">
        <v>2.2271981395711113E-2</v>
      </c>
    </row>
    <row r="3104" spans="1:2" x14ac:dyDescent="0.25">
      <c r="A3104" s="28" t="s">
        <v>85</v>
      </c>
      <c r="B3104" s="2">
        <v>0.54855033657487062</v>
      </c>
    </row>
    <row r="3105" spans="1:2" x14ac:dyDescent="0.25">
      <c r="A3105" s="28" t="s">
        <v>82</v>
      </c>
      <c r="B3105" s="2">
        <v>0.30581167834909806</v>
      </c>
    </row>
    <row r="3106" spans="1:2" x14ac:dyDescent="0.25">
      <c r="A3106" s="6" t="s">
        <v>93</v>
      </c>
      <c r="B3106" s="2">
        <v>80.09556979582301</v>
      </c>
    </row>
    <row r="3107" spans="1:2" x14ac:dyDescent="0.25">
      <c r="A3107" s="28" t="s">
        <v>79</v>
      </c>
      <c r="B3107" s="2">
        <v>0.35766964755399877</v>
      </c>
    </row>
    <row r="3108" spans="1:2" x14ac:dyDescent="0.25">
      <c r="A3108" s="28" t="s">
        <v>86</v>
      </c>
      <c r="B3108" s="2">
        <v>0.45051734642098529</v>
      </c>
    </row>
    <row r="3109" spans="1:2" x14ac:dyDescent="0.25">
      <c r="A3109" s="28" t="s">
        <v>87</v>
      </c>
      <c r="B3109" s="2">
        <v>7.452079764553873</v>
      </c>
    </row>
    <row r="3110" spans="1:2" x14ac:dyDescent="0.25">
      <c r="A3110" s="28" t="s">
        <v>31</v>
      </c>
      <c r="B3110" s="2">
        <v>9.4629873991118494</v>
      </c>
    </row>
    <row r="3111" spans="1:2" x14ac:dyDescent="0.25">
      <c r="A3111" s="28" t="s">
        <v>29</v>
      </c>
      <c r="B3111" s="2">
        <v>12.882068163215322</v>
      </c>
    </row>
    <row r="3112" spans="1:2" x14ac:dyDescent="0.25">
      <c r="A3112" s="28" t="s">
        <v>30</v>
      </c>
      <c r="B3112" s="2">
        <v>23.634981397758189</v>
      </c>
    </row>
    <row r="3113" spans="1:2" x14ac:dyDescent="0.25">
      <c r="A3113" s="28" t="s">
        <v>88</v>
      </c>
      <c r="B3113" s="2">
        <v>4.9914552686852787</v>
      </c>
    </row>
    <row r="3114" spans="1:2" x14ac:dyDescent="0.25">
      <c r="A3114" s="28" t="s">
        <v>80</v>
      </c>
      <c r="B3114" s="2">
        <v>0.50041392612684699</v>
      </c>
    </row>
    <row r="3115" spans="1:2" x14ac:dyDescent="0.25">
      <c r="A3115" s="28" t="s">
        <v>84</v>
      </c>
      <c r="B3115" s="2">
        <v>1.8247034653383469</v>
      </c>
    </row>
    <row r="3116" spans="1:2" x14ac:dyDescent="0.25">
      <c r="A3116" s="28" t="s">
        <v>85</v>
      </c>
      <c r="B3116" s="2">
        <v>12.249173021314549</v>
      </c>
    </row>
    <row r="3117" spans="1:2" x14ac:dyDescent="0.25">
      <c r="A3117" s="28" t="s">
        <v>82</v>
      </c>
      <c r="B3117" s="2">
        <v>6.2895203957437751</v>
      </c>
    </row>
    <row r="3118" spans="1:2" x14ac:dyDescent="0.25">
      <c r="A3118" s="3" t="s">
        <v>220</v>
      </c>
      <c r="B3118" s="2">
        <v>372.35487501199742</v>
      </c>
    </row>
    <row r="3119" spans="1:2" x14ac:dyDescent="0.25">
      <c r="A3119" s="6" t="s">
        <v>228</v>
      </c>
      <c r="B3119" s="2">
        <v>5.2923056172223726</v>
      </c>
    </row>
    <row r="3120" spans="1:2" x14ac:dyDescent="0.25">
      <c r="A3120" s="28" t="s">
        <v>79</v>
      </c>
      <c r="B3120" s="2">
        <v>0.11680463150176124</v>
      </c>
    </row>
    <row r="3121" spans="1:2" x14ac:dyDescent="0.25">
      <c r="A3121" s="28" t="s">
        <v>86</v>
      </c>
      <c r="B3121" s="2">
        <v>9.582802449618984E-3</v>
      </c>
    </row>
    <row r="3122" spans="1:2" x14ac:dyDescent="0.25">
      <c r="A3122" s="28" t="s">
        <v>87</v>
      </c>
      <c r="B3122" s="2">
        <v>0.28902531512488405</v>
      </c>
    </row>
    <row r="3123" spans="1:2" x14ac:dyDescent="0.25">
      <c r="A3123" s="28" t="s">
        <v>31</v>
      </c>
      <c r="B3123" s="2">
        <v>2.3941786328952328</v>
      </c>
    </row>
    <row r="3124" spans="1:2" x14ac:dyDescent="0.25">
      <c r="A3124" s="28" t="s">
        <v>29</v>
      </c>
      <c r="B3124" s="2">
        <v>0.65446301260360751</v>
      </c>
    </row>
    <row r="3125" spans="1:2" x14ac:dyDescent="0.25">
      <c r="A3125" s="28" t="s">
        <v>30</v>
      </c>
      <c r="B3125" s="2">
        <v>0.62558255081581626</v>
      </c>
    </row>
    <row r="3126" spans="1:2" x14ac:dyDescent="0.25">
      <c r="A3126" s="28" t="s">
        <v>88</v>
      </c>
      <c r="B3126" s="2">
        <v>0.18861358024751532</v>
      </c>
    </row>
    <row r="3127" spans="1:2" x14ac:dyDescent="0.25">
      <c r="A3127" s="28" t="s">
        <v>80</v>
      </c>
      <c r="B3127" s="2">
        <v>1.1156806541848394E-2</v>
      </c>
    </row>
    <row r="3128" spans="1:2" x14ac:dyDescent="0.25">
      <c r="A3128" s="28" t="s">
        <v>84</v>
      </c>
      <c r="B3128" s="2">
        <v>0.16875073822882522</v>
      </c>
    </row>
    <row r="3129" spans="1:2" x14ac:dyDescent="0.25">
      <c r="A3129" s="28" t="s">
        <v>85</v>
      </c>
      <c r="B3129" s="2">
        <v>0.35060420406139486</v>
      </c>
    </row>
    <row r="3130" spans="1:2" x14ac:dyDescent="0.25">
      <c r="A3130" s="28" t="s">
        <v>82</v>
      </c>
      <c r="B3130" s="2">
        <v>0.48354334275186772</v>
      </c>
    </row>
    <row r="3131" spans="1:2" x14ac:dyDescent="0.25">
      <c r="A3131" s="6" t="s">
        <v>239</v>
      </c>
      <c r="B3131" s="2">
        <v>2.8143757523559478</v>
      </c>
    </row>
    <row r="3132" spans="1:2" x14ac:dyDescent="0.25">
      <c r="A3132" s="28" t="s">
        <v>79</v>
      </c>
      <c r="B3132" s="2">
        <v>1.6382817324519492E-2</v>
      </c>
    </row>
    <row r="3133" spans="1:2" x14ac:dyDescent="0.25">
      <c r="A3133" s="28" t="s">
        <v>87</v>
      </c>
      <c r="B3133" s="2">
        <v>0.53552841977151278</v>
      </c>
    </row>
    <row r="3134" spans="1:2" x14ac:dyDescent="0.25">
      <c r="A3134" s="28" t="s">
        <v>31</v>
      </c>
      <c r="B3134" s="2">
        <v>0.22633707081215737</v>
      </c>
    </row>
    <row r="3135" spans="1:2" x14ac:dyDescent="0.25">
      <c r="A3135" s="28" t="s">
        <v>29</v>
      </c>
      <c r="B3135" s="2">
        <v>0.26666283090157106</v>
      </c>
    </row>
    <row r="3136" spans="1:2" x14ac:dyDescent="0.25">
      <c r="A3136" s="28" t="s">
        <v>30</v>
      </c>
      <c r="B3136" s="2">
        <v>0.1810026841675042</v>
      </c>
    </row>
    <row r="3137" spans="1:2" x14ac:dyDescent="0.25">
      <c r="A3137" s="28" t="s">
        <v>88</v>
      </c>
      <c r="B3137" s="2">
        <v>0.1225760140811003</v>
      </c>
    </row>
    <row r="3138" spans="1:2" x14ac:dyDescent="0.25">
      <c r="A3138" s="28" t="s">
        <v>80</v>
      </c>
      <c r="B3138" s="2">
        <v>2.3166893685093403E-2</v>
      </c>
    </row>
    <row r="3139" spans="1:2" x14ac:dyDescent="0.25">
      <c r="A3139" s="28" t="s">
        <v>84</v>
      </c>
      <c r="B3139" s="2">
        <v>0.14612872795465465</v>
      </c>
    </row>
    <row r="3140" spans="1:2" x14ac:dyDescent="0.25">
      <c r="A3140" s="28" t="s">
        <v>85</v>
      </c>
      <c r="B3140" s="2">
        <v>0.94765621489267649</v>
      </c>
    </row>
    <row r="3141" spans="1:2" x14ac:dyDescent="0.25">
      <c r="A3141" s="28" t="s">
        <v>82</v>
      </c>
      <c r="B3141" s="2">
        <v>0.3489340787651582</v>
      </c>
    </row>
    <row r="3142" spans="1:2" x14ac:dyDescent="0.25">
      <c r="A3142" s="6" t="s">
        <v>241</v>
      </c>
      <c r="B3142" s="2">
        <v>22.331381592419213</v>
      </c>
    </row>
    <row r="3143" spans="1:2" x14ac:dyDescent="0.25">
      <c r="A3143" s="28" t="s">
        <v>79</v>
      </c>
      <c r="B3143" s="2">
        <v>0.8898071612327042</v>
      </c>
    </row>
    <row r="3144" spans="1:2" x14ac:dyDescent="0.25">
      <c r="A3144" s="28" t="s">
        <v>86</v>
      </c>
      <c r="B3144" s="2">
        <v>0.29303849280877559</v>
      </c>
    </row>
    <row r="3145" spans="1:2" x14ac:dyDescent="0.25">
      <c r="A3145" s="28" t="s">
        <v>87</v>
      </c>
      <c r="B3145" s="2">
        <v>0.51567309633354574</v>
      </c>
    </row>
    <row r="3146" spans="1:2" x14ac:dyDescent="0.25">
      <c r="A3146" s="28" t="s">
        <v>31</v>
      </c>
      <c r="B3146" s="2">
        <v>5.8098486435979355</v>
      </c>
    </row>
    <row r="3147" spans="1:2" x14ac:dyDescent="0.25">
      <c r="A3147" s="28" t="s">
        <v>29</v>
      </c>
      <c r="B3147" s="2">
        <v>0.90729113401389527</v>
      </c>
    </row>
    <row r="3148" spans="1:2" x14ac:dyDescent="0.25">
      <c r="A3148" s="28" t="s">
        <v>30</v>
      </c>
      <c r="B3148" s="2">
        <v>1.9062357890140518</v>
      </c>
    </row>
    <row r="3149" spans="1:2" x14ac:dyDescent="0.25">
      <c r="A3149" s="28" t="s">
        <v>88</v>
      </c>
      <c r="B3149" s="2">
        <v>1.8130946807371566</v>
      </c>
    </row>
    <row r="3150" spans="1:2" x14ac:dyDescent="0.25">
      <c r="A3150" s="28" t="s">
        <v>80</v>
      </c>
      <c r="B3150" s="2">
        <v>0.37257105759005643</v>
      </c>
    </row>
    <row r="3151" spans="1:2" x14ac:dyDescent="0.25">
      <c r="A3151" s="28" t="s">
        <v>84</v>
      </c>
      <c r="B3151" s="2">
        <v>1.1492963954098743</v>
      </c>
    </row>
    <row r="3152" spans="1:2" x14ac:dyDescent="0.25">
      <c r="A3152" s="28" t="s">
        <v>85</v>
      </c>
      <c r="B3152" s="2">
        <v>4.3344537035765702</v>
      </c>
    </row>
    <row r="3153" spans="1:2" x14ac:dyDescent="0.25">
      <c r="A3153" s="28" t="s">
        <v>82</v>
      </c>
      <c r="B3153" s="2">
        <v>4.3400714381046459</v>
      </c>
    </row>
    <row r="3154" spans="1:2" x14ac:dyDescent="0.25">
      <c r="A3154" s="6" t="s">
        <v>19</v>
      </c>
      <c r="B3154" s="2">
        <v>0.50824554596658744</v>
      </c>
    </row>
    <row r="3155" spans="1:2" x14ac:dyDescent="0.25">
      <c r="A3155" s="28" t="s">
        <v>79</v>
      </c>
      <c r="B3155" s="2">
        <v>0.1986979349120907</v>
      </c>
    </row>
    <row r="3156" spans="1:2" x14ac:dyDescent="0.25">
      <c r="A3156" s="28" t="s">
        <v>86</v>
      </c>
      <c r="B3156" s="2">
        <v>7.9331074905467178E-3</v>
      </c>
    </row>
    <row r="3157" spans="1:2" x14ac:dyDescent="0.25">
      <c r="A3157" s="28" t="s">
        <v>87</v>
      </c>
      <c r="B3157" s="2">
        <v>2.2316113375426706E-3</v>
      </c>
    </row>
    <row r="3158" spans="1:2" x14ac:dyDescent="0.25">
      <c r="A3158" s="28" t="s">
        <v>31</v>
      </c>
      <c r="B3158" s="2">
        <v>9.6072692660420178E-2</v>
      </c>
    </row>
    <row r="3159" spans="1:2" x14ac:dyDescent="0.25">
      <c r="A3159" s="28" t="s">
        <v>29</v>
      </c>
      <c r="B3159" s="2">
        <v>2.0353687716083393E-2</v>
      </c>
    </row>
    <row r="3160" spans="1:2" x14ac:dyDescent="0.25">
      <c r="A3160" s="28" t="s">
        <v>30</v>
      </c>
      <c r="B3160" s="2">
        <v>8.7995848369044581E-3</v>
      </c>
    </row>
    <row r="3161" spans="1:2" x14ac:dyDescent="0.25">
      <c r="A3161" s="28" t="s">
        <v>88</v>
      </c>
      <c r="B3161" s="2">
        <v>1.1993557758815681E-2</v>
      </c>
    </row>
    <row r="3162" spans="1:2" x14ac:dyDescent="0.25">
      <c r="A3162" s="28" t="s">
        <v>80</v>
      </c>
      <c r="B3162" s="2">
        <v>1.5952993239917414E-2</v>
      </c>
    </row>
    <row r="3163" spans="1:2" x14ac:dyDescent="0.25">
      <c r="A3163" s="28" t="s">
        <v>84</v>
      </c>
      <c r="B3163" s="2">
        <v>3.620601634984386E-3</v>
      </c>
    </row>
    <row r="3164" spans="1:2" x14ac:dyDescent="0.25">
      <c r="A3164" s="28" t="s">
        <v>85</v>
      </c>
      <c r="B3164" s="2">
        <v>0.12869173121329983</v>
      </c>
    </row>
    <row r="3165" spans="1:2" x14ac:dyDescent="0.25">
      <c r="A3165" s="28" t="s">
        <v>82</v>
      </c>
      <c r="B3165" s="2">
        <v>1.3898043165982048E-2</v>
      </c>
    </row>
    <row r="3166" spans="1:2" x14ac:dyDescent="0.25">
      <c r="A3166" s="6" t="s">
        <v>243</v>
      </c>
      <c r="B3166" s="2">
        <v>13.080988607461371</v>
      </c>
    </row>
    <row r="3167" spans="1:2" x14ac:dyDescent="0.25">
      <c r="A3167" s="28" t="s">
        <v>79</v>
      </c>
      <c r="B3167" s="2">
        <v>0.40163197642775667</v>
      </c>
    </row>
    <row r="3168" spans="1:2" x14ac:dyDescent="0.25">
      <c r="A3168" s="28" t="s">
        <v>86</v>
      </c>
      <c r="B3168" s="2">
        <v>0.15876671491468167</v>
      </c>
    </row>
    <row r="3169" spans="1:2" x14ac:dyDescent="0.25">
      <c r="A3169" s="28" t="s">
        <v>87</v>
      </c>
      <c r="B3169" s="2">
        <v>0.71116632480134401</v>
      </c>
    </row>
    <row r="3170" spans="1:2" x14ac:dyDescent="0.25">
      <c r="A3170" s="28" t="s">
        <v>31</v>
      </c>
      <c r="B3170" s="2">
        <v>4.0216157629895237</v>
      </c>
    </row>
    <row r="3171" spans="1:2" x14ac:dyDescent="0.25">
      <c r="A3171" s="28" t="s">
        <v>29</v>
      </c>
      <c r="B3171" s="2">
        <v>0.77744642347120785</v>
      </c>
    </row>
    <row r="3172" spans="1:2" x14ac:dyDescent="0.25">
      <c r="A3172" s="28" t="s">
        <v>30</v>
      </c>
      <c r="B3172" s="2">
        <v>1.0358985073006042</v>
      </c>
    </row>
    <row r="3173" spans="1:2" x14ac:dyDescent="0.25">
      <c r="A3173" s="28" t="s">
        <v>88</v>
      </c>
      <c r="B3173" s="2">
        <v>1.0864059438926443</v>
      </c>
    </row>
    <row r="3174" spans="1:2" x14ac:dyDescent="0.25">
      <c r="A3174" s="28" t="s">
        <v>80</v>
      </c>
      <c r="B3174" s="2">
        <v>1.9359583152650572E-2</v>
      </c>
    </row>
    <row r="3175" spans="1:2" x14ac:dyDescent="0.25">
      <c r="A3175" s="28" t="s">
        <v>84</v>
      </c>
      <c r="B3175" s="2">
        <v>0.55850183547118437</v>
      </c>
    </row>
    <row r="3176" spans="1:2" x14ac:dyDescent="0.25">
      <c r="A3176" s="28" t="s">
        <v>85</v>
      </c>
      <c r="B3176" s="2">
        <v>2.6694415508263996</v>
      </c>
    </row>
    <row r="3177" spans="1:2" x14ac:dyDescent="0.25">
      <c r="A3177" s="28" t="s">
        <v>82</v>
      </c>
      <c r="B3177" s="2">
        <v>1.6407539842133754</v>
      </c>
    </row>
    <row r="3178" spans="1:2" x14ac:dyDescent="0.25">
      <c r="A3178" s="6" t="s">
        <v>245</v>
      </c>
      <c r="B3178" s="2">
        <v>3.598313026717372</v>
      </c>
    </row>
    <row r="3179" spans="1:2" x14ac:dyDescent="0.25">
      <c r="A3179" s="28" t="s">
        <v>79</v>
      </c>
      <c r="B3179" s="2">
        <v>6.2896962831395536E-2</v>
      </c>
    </row>
    <row r="3180" spans="1:2" x14ac:dyDescent="0.25">
      <c r="A3180" s="28" t="s">
        <v>86</v>
      </c>
      <c r="B3180" s="2">
        <v>3.0812670422743674E-2</v>
      </c>
    </row>
    <row r="3181" spans="1:2" x14ac:dyDescent="0.25">
      <c r="A3181" s="28" t="s">
        <v>87</v>
      </c>
      <c r="B3181" s="2">
        <v>3.9171376203758448E-2</v>
      </c>
    </row>
    <row r="3182" spans="1:2" x14ac:dyDescent="0.25">
      <c r="A3182" s="28" t="s">
        <v>31</v>
      </c>
      <c r="B3182" s="2">
        <v>1.259423883786017</v>
      </c>
    </row>
    <row r="3183" spans="1:2" x14ac:dyDescent="0.25">
      <c r="A3183" s="28" t="s">
        <v>29</v>
      </c>
      <c r="B3183" s="2">
        <v>0.19806643737917071</v>
      </c>
    </row>
    <row r="3184" spans="1:2" x14ac:dyDescent="0.25">
      <c r="A3184" s="28" t="s">
        <v>30</v>
      </c>
      <c r="B3184" s="2">
        <v>0.24149887972454023</v>
      </c>
    </row>
    <row r="3185" spans="1:2" x14ac:dyDescent="0.25">
      <c r="A3185" s="28" t="s">
        <v>88</v>
      </c>
      <c r="B3185" s="2">
        <v>0.27407128832150668</v>
      </c>
    </row>
    <row r="3186" spans="1:2" x14ac:dyDescent="0.25">
      <c r="A3186" s="28" t="s">
        <v>80</v>
      </c>
      <c r="B3186" s="2">
        <v>0.12456428639735015</v>
      </c>
    </row>
    <row r="3187" spans="1:2" x14ac:dyDescent="0.25">
      <c r="A3187" s="28" t="s">
        <v>84</v>
      </c>
      <c r="B3187" s="2">
        <v>6.6883112636348704E-2</v>
      </c>
    </row>
    <row r="3188" spans="1:2" x14ac:dyDescent="0.25">
      <c r="A3188" s="28" t="s">
        <v>85</v>
      </c>
      <c r="B3188" s="2">
        <v>1.0299960255418805</v>
      </c>
    </row>
    <row r="3189" spans="1:2" x14ac:dyDescent="0.25">
      <c r="A3189" s="28" t="s">
        <v>82</v>
      </c>
      <c r="B3189" s="2">
        <v>0.27092810347266061</v>
      </c>
    </row>
    <row r="3190" spans="1:2" x14ac:dyDescent="0.25">
      <c r="A3190" s="6" t="s">
        <v>247</v>
      </c>
      <c r="B3190" s="2">
        <v>22.871687900331398</v>
      </c>
    </row>
    <row r="3191" spans="1:2" x14ac:dyDescent="0.25">
      <c r="A3191" s="28" t="s">
        <v>79</v>
      </c>
      <c r="B3191" s="2">
        <v>0.95712177648643249</v>
      </c>
    </row>
    <row r="3192" spans="1:2" x14ac:dyDescent="0.25">
      <c r="A3192" s="28" t="s">
        <v>86</v>
      </c>
      <c r="B3192" s="2">
        <v>0.21581864469609541</v>
      </c>
    </row>
    <row r="3193" spans="1:2" x14ac:dyDescent="0.25">
      <c r="A3193" s="28" t="s">
        <v>87</v>
      </c>
      <c r="B3193" s="2">
        <v>0.62317637334680254</v>
      </c>
    </row>
    <row r="3194" spans="1:2" x14ac:dyDescent="0.25">
      <c r="A3194" s="28" t="s">
        <v>31</v>
      </c>
      <c r="B3194" s="2">
        <v>5.0668276333018509</v>
      </c>
    </row>
    <row r="3195" spans="1:2" x14ac:dyDescent="0.25">
      <c r="A3195" s="28" t="s">
        <v>29</v>
      </c>
      <c r="B3195" s="2">
        <v>1.0153791298066515</v>
      </c>
    </row>
    <row r="3196" spans="1:2" x14ac:dyDescent="0.25">
      <c r="A3196" s="28" t="s">
        <v>30</v>
      </c>
      <c r="B3196" s="2">
        <v>2.0526222346350664</v>
      </c>
    </row>
    <row r="3197" spans="1:2" x14ac:dyDescent="0.25">
      <c r="A3197" s="28" t="s">
        <v>88</v>
      </c>
      <c r="B3197" s="2">
        <v>1.9096972539008261</v>
      </c>
    </row>
    <row r="3198" spans="1:2" x14ac:dyDescent="0.25">
      <c r="A3198" s="28" t="s">
        <v>80</v>
      </c>
      <c r="B3198" s="2">
        <v>0.65371852891942717</v>
      </c>
    </row>
    <row r="3199" spans="1:2" x14ac:dyDescent="0.25">
      <c r="A3199" s="28" t="s">
        <v>84</v>
      </c>
      <c r="B3199" s="2">
        <v>1.0438665126055315</v>
      </c>
    </row>
    <row r="3200" spans="1:2" x14ac:dyDescent="0.25">
      <c r="A3200" s="28" t="s">
        <v>85</v>
      </c>
      <c r="B3200" s="2">
        <v>6.0978317355649523</v>
      </c>
    </row>
    <row r="3201" spans="1:2" x14ac:dyDescent="0.25">
      <c r="A3201" s="28" t="s">
        <v>82</v>
      </c>
      <c r="B3201" s="2">
        <v>3.2356280770677612</v>
      </c>
    </row>
    <row r="3202" spans="1:2" x14ac:dyDescent="0.25">
      <c r="A3202" s="6" t="s">
        <v>20</v>
      </c>
      <c r="B3202" s="2">
        <v>21.333749640745566</v>
      </c>
    </row>
    <row r="3203" spans="1:2" x14ac:dyDescent="0.25">
      <c r="A3203" s="28" t="s">
        <v>79</v>
      </c>
      <c r="B3203" s="2">
        <v>0.17909975259916189</v>
      </c>
    </row>
    <row r="3204" spans="1:2" x14ac:dyDescent="0.25">
      <c r="A3204" s="28" t="s">
        <v>86</v>
      </c>
      <c r="B3204" s="2">
        <v>0.20130302119462185</v>
      </c>
    </row>
    <row r="3205" spans="1:2" x14ac:dyDescent="0.25">
      <c r="A3205" s="28" t="s">
        <v>87</v>
      </c>
      <c r="B3205" s="2">
        <v>0.63925471722735339</v>
      </c>
    </row>
    <row r="3206" spans="1:2" x14ac:dyDescent="0.25">
      <c r="A3206" s="28" t="s">
        <v>31</v>
      </c>
      <c r="B3206" s="2">
        <v>10.377104874019775</v>
      </c>
    </row>
    <row r="3207" spans="1:2" x14ac:dyDescent="0.25">
      <c r="A3207" s="28" t="s">
        <v>29</v>
      </c>
      <c r="B3207" s="2">
        <v>0.81920740378201973</v>
      </c>
    </row>
    <row r="3208" spans="1:2" x14ac:dyDescent="0.25">
      <c r="A3208" s="28" t="s">
        <v>30</v>
      </c>
      <c r="B3208" s="2">
        <v>2.9918105213156339</v>
      </c>
    </row>
    <row r="3209" spans="1:2" x14ac:dyDescent="0.25">
      <c r="A3209" s="28" t="s">
        <v>88</v>
      </c>
      <c r="B3209" s="2">
        <v>0.46250634261140477</v>
      </c>
    </row>
    <row r="3210" spans="1:2" x14ac:dyDescent="0.25">
      <c r="A3210" s="28" t="s">
        <v>80</v>
      </c>
      <c r="B3210" s="2">
        <v>0.20824258559529027</v>
      </c>
    </row>
    <row r="3211" spans="1:2" x14ac:dyDescent="0.25">
      <c r="A3211" s="28" t="s">
        <v>84</v>
      </c>
      <c r="B3211" s="2">
        <v>0.69775176334973188</v>
      </c>
    </row>
    <row r="3212" spans="1:2" x14ac:dyDescent="0.25">
      <c r="A3212" s="28" t="s">
        <v>85</v>
      </c>
      <c r="B3212" s="2">
        <v>2.9115302573526769</v>
      </c>
    </row>
    <row r="3213" spans="1:2" x14ac:dyDescent="0.25">
      <c r="A3213" s="28" t="s">
        <v>82</v>
      </c>
      <c r="B3213" s="2">
        <v>1.8459384016978975</v>
      </c>
    </row>
    <row r="3214" spans="1:2" x14ac:dyDescent="0.25">
      <c r="A3214" s="6" t="s">
        <v>21</v>
      </c>
      <c r="B3214" s="2">
        <v>5.1581025683270223</v>
      </c>
    </row>
    <row r="3215" spans="1:2" x14ac:dyDescent="0.25">
      <c r="A3215" s="28" t="s">
        <v>79</v>
      </c>
      <c r="B3215" s="2">
        <v>1.631370774259373E-2</v>
      </c>
    </row>
    <row r="3216" spans="1:2" x14ac:dyDescent="0.25">
      <c r="A3216" s="28" t="s">
        <v>86</v>
      </c>
      <c r="B3216" s="2">
        <v>3.7274214633811775E-3</v>
      </c>
    </row>
    <row r="3217" spans="1:2" x14ac:dyDescent="0.25">
      <c r="A3217" s="28" t="s">
        <v>87</v>
      </c>
      <c r="B3217" s="2">
        <v>1.3910741987678821E-2</v>
      </c>
    </row>
    <row r="3218" spans="1:2" x14ac:dyDescent="0.25">
      <c r="A3218" s="28" t="s">
        <v>31</v>
      </c>
      <c r="B3218" s="2">
        <v>0.85727152266869389</v>
      </c>
    </row>
    <row r="3219" spans="1:2" x14ac:dyDescent="0.25">
      <c r="A3219" s="28" t="s">
        <v>29</v>
      </c>
      <c r="B3219" s="2">
        <v>6.1460845719782185E-2</v>
      </c>
    </row>
    <row r="3220" spans="1:2" x14ac:dyDescent="0.25">
      <c r="A3220" s="28" t="s">
        <v>30</v>
      </c>
      <c r="B3220" s="2">
        <v>0.10692870898980296</v>
      </c>
    </row>
    <row r="3221" spans="1:2" x14ac:dyDescent="0.25">
      <c r="A3221" s="28" t="s">
        <v>88</v>
      </c>
      <c r="B3221" s="2">
        <v>0.23170074050042555</v>
      </c>
    </row>
    <row r="3222" spans="1:2" x14ac:dyDescent="0.25">
      <c r="A3222" s="28" t="s">
        <v>80</v>
      </c>
      <c r="B3222" s="2">
        <v>8.0739478901636033E-2</v>
      </c>
    </row>
    <row r="3223" spans="1:2" x14ac:dyDescent="0.25">
      <c r="A3223" s="28" t="s">
        <v>84</v>
      </c>
      <c r="B3223" s="2">
        <v>1.7949402752809704</v>
      </c>
    </row>
    <row r="3224" spans="1:2" x14ac:dyDescent="0.25">
      <c r="A3224" s="28" t="s">
        <v>85</v>
      </c>
      <c r="B3224" s="2">
        <v>0.41748558244309786</v>
      </c>
    </row>
    <row r="3225" spans="1:2" x14ac:dyDescent="0.25">
      <c r="A3225" s="28" t="s">
        <v>82</v>
      </c>
      <c r="B3225" s="2">
        <v>1.57362354262896</v>
      </c>
    </row>
    <row r="3226" spans="1:2" x14ac:dyDescent="0.25">
      <c r="A3226" s="6" t="s">
        <v>22</v>
      </c>
      <c r="B3226" s="2">
        <v>3.2132794381688043</v>
      </c>
    </row>
    <row r="3227" spans="1:2" x14ac:dyDescent="0.25">
      <c r="A3227" s="28" t="s">
        <v>79</v>
      </c>
      <c r="B3227" s="2">
        <v>8.5797999629613625E-2</v>
      </c>
    </row>
    <row r="3228" spans="1:2" x14ac:dyDescent="0.25">
      <c r="A3228" s="28" t="s">
        <v>86</v>
      </c>
      <c r="B3228" s="2">
        <v>1.5704322362875063E-2</v>
      </c>
    </row>
    <row r="3229" spans="1:2" x14ac:dyDescent="0.25">
      <c r="A3229" s="28" t="s">
        <v>87</v>
      </c>
      <c r="B3229" s="2">
        <v>0.1420592191134038</v>
      </c>
    </row>
    <row r="3230" spans="1:2" x14ac:dyDescent="0.25">
      <c r="A3230" s="28" t="s">
        <v>31</v>
      </c>
      <c r="B3230" s="2">
        <v>1.1088263030840064</v>
      </c>
    </row>
    <row r="3231" spans="1:2" x14ac:dyDescent="0.25">
      <c r="A3231" s="28" t="s">
        <v>29</v>
      </c>
      <c r="B3231" s="2">
        <v>0.1485362929517185</v>
      </c>
    </row>
    <row r="3232" spans="1:2" x14ac:dyDescent="0.25">
      <c r="A3232" s="28" t="s">
        <v>30</v>
      </c>
      <c r="B3232" s="2">
        <v>0.20043355284048026</v>
      </c>
    </row>
    <row r="3233" spans="1:2" x14ac:dyDescent="0.25">
      <c r="A3233" s="28" t="s">
        <v>88</v>
      </c>
      <c r="B3233" s="2">
        <v>0.27169066301246947</v>
      </c>
    </row>
    <row r="3234" spans="1:2" x14ac:dyDescent="0.25">
      <c r="A3234" s="28" t="s">
        <v>80</v>
      </c>
      <c r="B3234" s="2">
        <v>3.2167941813313825E-2</v>
      </c>
    </row>
    <row r="3235" spans="1:2" x14ac:dyDescent="0.25">
      <c r="A3235" s="28" t="s">
        <v>84</v>
      </c>
      <c r="B3235" s="2">
        <v>6.2889579755155536E-2</v>
      </c>
    </row>
    <row r="3236" spans="1:2" x14ac:dyDescent="0.25">
      <c r="A3236" s="28" t="s">
        <v>85</v>
      </c>
      <c r="B3236" s="2">
        <v>0.9117165017257931</v>
      </c>
    </row>
    <row r="3237" spans="1:2" x14ac:dyDescent="0.25">
      <c r="A3237" s="28" t="s">
        <v>82</v>
      </c>
      <c r="B3237" s="2">
        <v>0.23345706187997489</v>
      </c>
    </row>
    <row r="3238" spans="1:2" x14ac:dyDescent="0.25">
      <c r="A3238" s="6" t="s">
        <v>25</v>
      </c>
      <c r="B3238" s="2">
        <v>4.0811834442976354</v>
      </c>
    </row>
    <row r="3239" spans="1:2" x14ac:dyDescent="0.25">
      <c r="A3239" s="28" t="s">
        <v>79</v>
      </c>
      <c r="B3239" s="2">
        <v>8.4789047108559418E-2</v>
      </c>
    </row>
    <row r="3240" spans="1:2" x14ac:dyDescent="0.25">
      <c r="A3240" s="28" t="s">
        <v>86</v>
      </c>
      <c r="B3240" s="2">
        <v>5.5526026435515517E-3</v>
      </c>
    </row>
    <row r="3241" spans="1:2" x14ac:dyDescent="0.25">
      <c r="A3241" s="28" t="s">
        <v>87</v>
      </c>
      <c r="B3241" s="2">
        <v>3.2963550831840764E-2</v>
      </c>
    </row>
    <row r="3242" spans="1:2" x14ac:dyDescent="0.25">
      <c r="A3242" s="28" t="s">
        <v>31</v>
      </c>
      <c r="B3242" s="2">
        <v>0.54339744449318739</v>
      </c>
    </row>
    <row r="3243" spans="1:2" x14ac:dyDescent="0.25">
      <c r="A3243" s="28" t="s">
        <v>29</v>
      </c>
      <c r="B3243" s="2">
        <v>9.1112224212272594E-2</v>
      </c>
    </row>
    <row r="3244" spans="1:2" x14ac:dyDescent="0.25">
      <c r="A3244" s="28" t="s">
        <v>30</v>
      </c>
      <c r="B3244" s="2">
        <v>0.20932393792292162</v>
      </c>
    </row>
    <row r="3245" spans="1:2" x14ac:dyDescent="0.25">
      <c r="A3245" s="28" t="s">
        <v>88</v>
      </c>
      <c r="B3245" s="2">
        <v>1.6005186806545171</v>
      </c>
    </row>
    <row r="3246" spans="1:2" x14ac:dyDescent="0.25">
      <c r="A3246" s="28" t="s">
        <v>80</v>
      </c>
      <c r="B3246" s="2">
        <v>1.4752487048838938E-2</v>
      </c>
    </row>
    <row r="3247" spans="1:2" x14ac:dyDescent="0.25">
      <c r="A3247" s="28" t="s">
        <v>84</v>
      </c>
      <c r="B3247" s="2">
        <v>5.3713749049855687E-2</v>
      </c>
    </row>
    <row r="3248" spans="1:2" x14ac:dyDescent="0.25">
      <c r="A3248" s="28" t="s">
        <v>85</v>
      </c>
      <c r="B3248" s="2">
        <v>1.1630522170899233</v>
      </c>
    </row>
    <row r="3249" spans="1:2" x14ac:dyDescent="0.25">
      <c r="A3249" s="28" t="s">
        <v>82</v>
      </c>
      <c r="B3249" s="2">
        <v>0.28200750324216656</v>
      </c>
    </row>
    <row r="3250" spans="1:2" x14ac:dyDescent="0.25">
      <c r="A3250" s="6" t="s">
        <v>23</v>
      </c>
      <c r="B3250" s="2">
        <v>3.7469926930825816</v>
      </c>
    </row>
    <row r="3251" spans="1:2" x14ac:dyDescent="0.25">
      <c r="A3251" s="28" t="s">
        <v>79</v>
      </c>
      <c r="B3251" s="2">
        <v>7.2861813520078395E-2</v>
      </c>
    </row>
    <row r="3252" spans="1:2" x14ac:dyDescent="0.25">
      <c r="A3252" s="28" t="s">
        <v>86</v>
      </c>
      <c r="B3252" s="2">
        <v>1.584926451031313E-2</v>
      </c>
    </row>
    <row r="3253" spans="1:2" x14ac:dyDescent="0.25">
      <c r="A3253" s="28" t="s">
        <v>87</v>
      </c>
      <c r="B3253" s="2">
        <v>6.1820209294069617E-2</v>
      </c>
    </row>
    <row r="3254" spans="1:2" x14ac:dyDescent="0.25">
      <c r="A3254" s="28" t="s">
        <v>31</v>
      </c>
      <c r="B3254" s="2">
        <v>1.4598990518291941</v>
      </c>
    </row>
    <row r="3255" spans="1:2" x14ac:dyDescent="0.25">
      <c r="A3255" s="28" t="s">
        <v>29</v>
      </c>
      <c r="B3255" s="2">
        <v>0.15050136731779015</v>
      </c>
    </row>
    <row r="3256" spans="1:2" x14ac:dyDescent="0.25">
      <c r="A3256" s="28" t="s">
        <v>30</v>
      </c>
      <c r="B3256" s="2">
        <v>0.24940245004131609</v>
      </c>
    </row>
    <row r="3257" spans="1:2" x14ac:dyDescent="0.25">
      <c r="A3257" s="28" t="s">
        <v>88</v>
      </c>
      <c r="B3257" s="2">
        <v>0.26498220370913955</v>
      </c>
    </row>
    <row r="3258" spans="1:2" x14ac:dyDescent="0.25">
      <c r="A3258" s="28" t="s">
        <v>80</v>
      </c>
      <c r="B3258" s="2">
        <v>4.1073377331045276E-2</v>
      </c>
    </row>
    <row r="3259" spans="1:2" x14ac:dyDescent="0.25">
      <c r="A3259" s="28" t="s">
        <v>84</v>
      </c>
      <c r="B3259" s="2">
        <v>0.27721998065609577</v>
      </c>
    </row>
    <row r="3260" spans="1:2" x14ac:dyDescent="0.25">
      <c r="A3260" s="28" t="s">
        <v>85</v>
      </c>
      <c r="B3260" s="2">
        <v>0.85270062136361358</v>
      </c>
    </row>
    <row r="3261" spans="1:2" x14ac:dyDescent="0.25">
      <c r="A3261" s="28" t="s">
        <v>82</v>
      </c>
      <c r="B3261" s="2">
        <v>0.30068235350992573</v>
      </c>
    </row>
    <row r="3262" spans="1:2" x14ac:dyDescent="0.25">
      <c r="A3262" s="6" t="s">
        <v>249</v>
      </c>
      <c r="B3262" s="2">
        <v>19.941161720269772</v>
      </c>
    </row>
    <row r="3263" spans="1:2" x14ac:dyDescent="0.25">
      <c r="A3263" s="28" t="s">
        <v>79</v>
      </c>
      <c r="B3263" s="2">
        <v>0.43127734548637037</v>
      </c>
    </row>
    <row r="3264" spans="1:2" x14ac:dyDescent="0.25">
      <c r="A3264" s="28" t="s">
        <v>86</v>
      </c>
      <c r="B3264" s="2">
        <v>0.10765107647082563</v>
      </c>
    </row>
    <row r="3265" spans="1:2" x14ac:dyDescent="0.25">
      <c r="A3265" s="28" t="s">
        <v>87</v>
      </c>
      <c r="B3265" s="2">
        <v>0.53180152644859702</v>
      </c>
    </row>
    <row r="3266" spans="1:2" x14ac:dyDescent="0.25">
      <c r="A3266" s="28" t="s">
        <v>31</v>
      </c>
      <c r="B3266" s="2">
        <v>5.4227479592918</v>
      </c>
    </row>
    <row r="3267" spans="1:2" x14ac:dyDescent="0.25">
      <c r="A3267" s="28" t="s">
        <v>29</v>
      </c>
      <c r="B3267" s="2">
        <v>1.4646907776256763</v>
      </c>
    </row>
    <row r="3268" spans="1:2" x14ac:dyDescent="0.25">
      <c r="A3268" s="28" t="s">
        <v>30</v>
      </c>
      <c r="B3268" s="2">
        <v>2.8038042521050266</v>
      </c>
    </row>
    <row r="3269" spans="1:2" x14ac:dyDescent="0.25">
      <c r="A3269" s="28" t="s">
        <v>88</v>
      </c>
      <c r="B3269" s="2">
        <v>1.6365168636852476</v>
      </c>
    </row>
    <row r="3270" spans="1:2" x14ac:dyDescent="0.25">
      <c r="A3270" s="28" t="s">
        <v>80</v>
      </c>
      <c r="B3270" s="2">
        <v>0.16496941309207183</v>
      </c>
    </row>
    <row r="3271" spans="1:2" x14ac:dyDescent="0.25">
      <c r="A3271" s="28" t="s">
        <v>84</v>
      </c>
      <c r="B3271" s="2">
        <v>1.1973516098652479</v>
      </c>
    </row>
    <row r="3272" spans="1:2" x14ac:dyDescent="0.25">
      <c r="A3272" s="28" t="s">
        <v>85</v>
      </c>
      <c r="B3272" s="2">
        <v>3.6119662382635305</v>
      </c>
    </row>
    <row r="3273" spans="1:2" x14ac:dyDescent="0.25">
      <c r="A3273" s="28" t="s">
        <v>82</v>
      </c>
      <c r="B3273" s="2">
        <v>2.5683846579353777</v>
      </c>
    </row>
    <row r="3274" spans="1:2" x14ac:dyDescent="0.25">
      <c r="A3274" s="6" t="s">
        <v>251</v>
      </c>
      <c r="B3274" s="2">
        <v>46.476680410375764</v>
      </c>
    </row>
    <row r="3275" spans="1:2" x14ac:dyDescent="0.25">
      <c r="A3275" s="28" t="s">
        <v>79</v>
      </c>
      <c r="B3275" s="2">
        <v>1.7148844239616148</v>
      </c>
    </row>
    <row r="3276" spans="1:2" x14ac:dyDescent="0.25">
      <c r="A3276" s="28" t="s">
        <v>86</v>
      </c>
      <c r="B3276" s="2">
        <v>0.24644898942701651</v>
      </c>
    </row>
    <row r="3277" spans="1:2" x14ac:dyDescent="0.25">
      <c r="A3277" s="28" t="s">
        <v>87</v>
      </c>
      <c r="B3277" s="2">
        <v>1.4322182773818977</v>
      </c>
    </row>
    <row r="3278" spans="1:2" x14ac:dyDescent="0.25">
      <c r="A3278" s="28" t="s">
        <v>31</v>
      </c>
      <c r="B3278" s="2">
        <v>8.4483208282341646</v>
      </c>
    </row>
    <row r="3279" spans="1:2" x14ac:dyDescent="0.25">
      <c r="A3279" s="28" t="s">
        <v>29</v>
      </c>
      <c r="B3279" s="2">
        <v>5.6229131523290423</v>
      </c>
    </row>
    <row r="3280" spans="1:2" x14ac:dyDescent="0.25">
      <c r="A3280" s="28" t="s">
        <v>30</v>
      </c>
      <c r="B3280" s="2">
        <v>1.8602415894627504</v>
      </c>
    </row>
    <row r="3281" spans="1:2" x14ac:dyDescent="0.25">
      <c r="A3281" s="28" t="s">
        <v>88</v>
      </c>
      <c r="B3281" s="2">
        <v>4.9850073700787032</v>
      </c>
    </row>
    <row r="3282" spans="1:2" x14ac:dyDescent="0.25">
      <c r="A3282" s="28" t="s">
        <v>80</v>
      </c>
      <c r="B3282" s="2">
        <v>1.8255470861010048</v>
      </c>
    </row>
    <row r="3283" spans="1:2" x14ac:dyDescent="0.25">
      <c r="A3283" s="28" t="s">
        <v>84</v>
      </c>
      <c r="B3283" s="2">
        <v>3.1105634727561648</v>
      </c>
    </row>
    <row r="3284" spans="1:2" x14ac:dyDescent="0.25">
      <c r="A3284" s="28" t="s">
        <v>85</v>
      </c>
      <c r="B3284" s="2">
        <v>9.1883115685047692</v>
      </c>
    </row>
    <row r="3285" spans="1:2" x14ac:dyDescent="0.25">
      <c r="A3285" s="28" t="s">
        <v>82</v>
      </c>
      <c r="B3285" s="2">
        <v>8.0422236521386363</v>
      </c>
    </row>
    <row r="3286" spans="1:2" x14ac:dyDescent="0.25">
      <c r="A3286" s="6" t="s">
        <v>229</v>
      </c>
      <c r="B3286" s="2">
        <v>11.728989548257395</v>
      </c>
    </row>
    <row r="3287" spans="1:2" x14ac:dyDescent="0.25">
      <c r="A3287" s="28" t="s">
        <v>79</v>
      </c>
      <c r="B3287" s="2">
        <v>0.76828678360857527</v>
      </c>
    </row>
    <row r="3288" spans="1:2" x14ac:dyDescent="0.25">
      <c r="A3288" s="28" t="s">
        <v>86</v>
      </c>
      <c r="B3288" s="2">
        <v>0.11088648769237745</v>
      </c>
    </row>
    <row r="3289" spans="1:2" x14ac:dyDescent="0.25">
      <c r="A3289" s="28" t="s">
        <v>87</v>
      </c>
      <c r="B3289" s="2">
        <v>0.35016192144594505</v>
      </c>
    </row>
    <row r="3290" spans="1:2" x14ac:dyDescent="0.25">
      <c r="A3290" s="28" t="s">
        <v>31</v>
      </c>
      <c r="B3290" s="2">
        <v>2.0972799752537656</v>
      </c>
    </row>
    <row r="3291" spans="1:2" x14ac:dyDescent="0.25">
      <c r="A3291" s="28" t="s">
        <v>29</v>
      </c>
      <c r="B3291" s="2">
        <v>1.0444784281290618</v>
      </c>
    </row>
    <row r="3292" spans="1:2" x14ac:dyDescent="0.25">
      <c r="A3292" s="28" t="s">
        <v>30</v>
      </c>
      <c r="B3292" s="2">
        <v>0.48797641439109313</v>
      </c>
    </row>
    <row r="3293" spans="1:2" x14ac:dyDescent="0.25">
      <c r="A3293" s="28" t="s">
        <v>88</v>
      </c>
      <c r="B3293" s="2">
        <v>1.3033777280926531</v>
      </c>
    </row>
    <row r="3294" spans="1:2" x14ac:dyDescent="0.25">
      <c r="A3294" s="28" t="s">
        <v>80</v>
      </c>
      <c r="B3294" s="2">
        <v>0.72803286995543892</v>
      </c>
    </row>
    <row r="3295" spans="1:2" x14ac:dyDescent="0.25">
      <c r="A3295" s="28" t="s">
        <v>84</v>
      </c>
      <c r="B3295" s="2">
        <v>0.63668582942775065</v>
      </c>
    </row>
    <row r="3296" spans="1:2" x14ac:dyDescent="0.25">
      <c r="A3296" s="28" t="s">
        <v>85</v>
      </c>
      <c r="B3296" s="2">
        <v>2.361292936405547</v>
      </c>
    </row>
    <row r="3297" spans="1:2" x14ac:dyDescent="0.25">
      <c r="A3297" s="28" t="s">
        <v>82</v>
      </c>
      <c r="B3297" s="2">
        <v>1.8405301738551871</v>
      </c>
    </row>
    <row r="3298" spans="1:2" x14ac:dyDescent="0.25">
      <c r="A3298" s="6" t="s">
        <v>93</v>
      </c>
      <c r="B3298" s="2">
        <v>186.17743750599882</v>
      </c>
    </row>
    <row r="3299" spans="1:2" x14ac:dyDescent="0.25">
      <c r="A3299" s="28" t="s">
        <v>79</v>
      </c>
      <c r="B3299" s="2">
        <v>5.9966541343732276</v>
      </c>
    </row>
    <row r="3300" spans="1:2" x14ac:dyDescent="0.25">
      <c r="A3300" s="28" t="s">
        <v>86</v>
      </c>
      <c r="B3300" s="2">
        <v>1.4230756185474243</v>
      </c>
    </row>
    <row r="3301" spans="1:2" x14ac:dyDescent="0.25">
      <c r="A3301" s="28" t="s">
        <v>87</v>
      </c>
      <c r="B3301" s="2">
        <v>5.9201626806501766</v>
      </c>
    </row>
    <row r="3302" spans="1:2" x14ac:dyDescent="0.25">
      <c r="A3302" s="28" t="s">
        <v>31</v>
      </c>
      <c r="B3302" s="2">
        <v>49.189152278917724</v>
      </c>
    </row>
    <row r="3303" spans="1:2" x14ac:dyDescent="0.25">
      <c r="A3303" s="28" t="s">
        <v>29</v>
      </c>
      <c r="B3303" s="2">
        <v>13.242563147959551</v>
      </c>
    </row>
    <row r="3304" spans="1:2" x14ac:dyDescent="0.25">
      <c r="A3304" s="28" t="s">
        <v>30</v>
      </c>
      <c r="B3304" s="2">
        <v>14.961561657563513</v>
      </c>
    </row>
    <row r="3305" spans="1:2" x14ac:dyDescent="0.25">
      <c r="A3305" s="28" t="s">
        <v>88</v>
      </c>
      <c r="B3305" s="2">
        <v>16.162752911284123</v>
      </c>
    </row>
    <row r="3306" spans="1:2" x14ac:dyDescent="0.25">
      <c r="A3306" s="28" t="s">
        <v>80</v>
      </c>
      <c r="B3306" s="2">
        <v>4.3160153893649831</v>
      </c>
    </row>
    <row r="3307" spans="1:2" x14ac:dyDescent="0.25">
      <c r="A3307" s="28" t="s">
        <v>84</v>
      </c>
      <c r="B3307" s="2">
        <v>10.968164184082376</v>
      </c>
    </row>
    <row r="3308" spans="1:2" x14ac:dyDescent="0.25">
      <c r="A3308" s="28" t="s">
        <v>85</v>
      </c>
      <c r="B3308" s="2">
        <v>36.976731088826128</v>
      </c>
    </row>
    <row r="3309" spans="1:2" x14ac:dyDescent="0.25">
      <c r="A3309" s="28" t="s">
        <v>82</v>
      </c>
      <c r="B3309" s="2">
        <v>27.020604414429577</v>
      </c>
    </row>
    <row r="3310" spans="1:2" x14ac:dyDescent="0.25">
      <c r="A3310" s="3" t="s">
        <v>226</v>
      </c>
      <c r="B3310" s="2">
        <v>695.48795201073085</v>
      </c>
    </row>
    <row r="3311" spans="1:2" x14ac:dyDescent="0.25">
      <c r="A3311" s="6" t="s">
        <v>228</v>
      </c>
      <c r="B3311" s="2">
        <v>2.0567856571537839</v>
      </c>
    </row>
    <row r="3312" spans="1:2" x14ac:dyDescent="0.25">
      <c r="A3312" s="28" t="s">
        <v>79</v>
      </c>
      <c r="B3312" s="2">
        <v>1.4839475526106586E-3</v>
      </c>
    </row>
    <row r="3313" spans="1:2" x14ac:dyDescent="0.25">
      <c r="A3313" s="28" t="s">
        <v>86</v>
      </c>
      <c r="B3313" s="2">
        <v>7.6118196358779195E-3</v>
      </c>
    </row>
    <row r="3314" spans="1:2" x14ac:dyDescent="0.25">
      <c r="A3314" s="28" t="s">
        <v>87</v>
      </c>
      <c r="B3314" s="2">
        <v>2.5404760057860371E-2</v>
      </c>
    </row>
    <row r="3315" spans="1:2" x14ac:dyDescent="0.25">
      <c r="A3315" s="28" t="s">
        <v>31</v>
      </c>
      <c r="B3315" s="2">
        <v>0.48061298337119523</v>
      </c>
    </row>
    <row r="3316" spans="1:2" x14ac:dyDescent="0.25">
      <c r="A3316" s="28" t="s">
        <v>29</v>
      </c>
      <c r="B3316" s="2">
        <v>0.77864619229109977</v>
      </c>
    </row>
    <row r="3317" spans="1:2" x14ac:dyDescent="0.25">
      <c r="A3317" s="28" t="s">
        <v>30</v>
      </c>
      <c r="B3317" s="2">
        <v>8.6213108119680859E-2</v>
      </c>
    </row>
    <row r="3318" spans="1:2" x14ac:dyDescent="0.25">
      <c r="A3318" s="28" t="s">
        <v>88</v>
      </c>
      <c r="B3318" s="2">
        <v>0.11958324119655356</v>
      </c>
    </row>
    <row r="3319" spans="1:2" x14ac:dyDescent="0.25">
      <c r="A3319" s="28" t="s">
        <v>80</v>
      </c>
      <c r="B3319" s="2">
        <v>1.5666218334684498E-2</v>
      </c>
    </row>
    <row r="3320" spans="1:2" x14ac:dyDescent="0.25">
      <c r="A3320" s="28" t="s">
        <v>84</v>
      </c>
      <c r="B3320" s="2">
        <v>0.27411006257900572</v>
      </c>
    </row>
    <row r="3321" spans="1:2" x14ac:dyDescent="0.25">
      <c r="A3321" s="28" t="s">
        <v>85</v>
      </c>
      <c r="B3321" s="2">
        <v>0.12692174397106804</v>
      </c>
    </row>
    <row r="3322" spans="1:2" x14ac:dyDescent="0.25">
      <c r="A3322" s="28" t="s">
        <v>82</v>
      </c>
      <c r="B3322" s="2">
        <v>0.14053158004414729</v>
      </c>
    </row>
    <row r="3323" spans="1:2" x14ac:dyDescent="0.25">
      <c r="A3323" s="6" t="s">
        <v>239</v>
      </c>
      <c r="B3323" s="2">
        <v>1.5086070111835146</v>
      </c>
    </row>
    <row r="3324" spans="1:2" x14ac:dyDescent="0.25">
      <c r="A3324" s="28" t="s">
        <v>79</v>
      </c>
      <c r="B3324" s="2">
        <v>5.6702556133541183E-3</v>
      </c>
    </row>
    <row r="3325" spans="1:2" x14ac:dyDescent="0.25">
      <c r="A3325" s="28" t="s">
        <v>87</v>
      </c>
      <c r="B3325" s="2">
        <v>0.40471805765288943</v>
      </c>
    </row>
    <row r="3326" spans="1:2" x14ac:dyDescent="0.25">
      <c r="A3326" s="28" t="s">
        <v>31</v>
      </c>
      <c r="B3326" s="2">
        <v>0.15164958178403665</v>
      </c>
    </row>
    <row r="3327" spans="1:2" x14ac:dyDescent="0.25">
      <c r="A3327" s="28" t="s">
        <v>29</v>
      </c>
      <c r="B3327" s="2">
        <v>0.24335825801430142</v>
      </c>
    </row>
    <row r="3328" spans="1:2" x14ac:dyDescent="0.25">
      <c r="A3328" s="28" t="s">
        <v>30</v>
      </c>
      <c r="B3328" s="2">
        <v>4.0787360643208363E-2</v>
      </c>
    </row>
    <row r="3329" spans="1:2" x14ac:dyDescent="0.25">
      <c r="A3329" s="28" t="s">
        <v>88</v>
      </c>
      <c r="B3329" s="2">
        <v>5.5603742044399461E-2</v>
      </c>
    </row>
    <row r="3330" spans="1:2" x14ac:dyDescent="0.25">
      <c r="A3330" s="28" t="s">
        <v>80</v>
      </c>
      <c r="B3330" s="2">
        <v>5.498827226283717E-3</v>
      </c>
    </row>
    <row r="3331" spans="1:2" x14ac:dyDescent="0.25">
      <c r="A3331" s="28" t="s">
        <v>84</v>
      </c>
      <c r="B3331" s="2">
        <v>2.5562560796294612E-2</v>
      </c>
    </row>
    <row r="3332" spans="1:2" x14ac:dyDescent="0.25">
      <c r="A3332" s="28" t="s">
        <v>85</v>
      </c>
      <c r="B3332" s="2">
        <v>0.40812875337418703</v>
      </c>
    </row>
    <row r="3333" spans="1:2" x14ac:dyDescent="0.25">
      <c r="A3333" s="28" t="s">
        <v>82</v>
      </c>
      <c r="B3333" s="2">
        <v>0.16762961403455978</v>
      </c>
    </row>
    <row r="3334" spans="1:2" x14ac:dyDescent="0.25">
      <c r="A3334" s="6" t="s">
        <v>241</v>
      </c>
      <c r="B3334" s="2">
        <v>41.251923408262016</v>
      </c>
    </row>
    <row r="3335" spans="1:2" x14ac:dyDescent="0.25">
      <c r="A3335" s="28" t="s">
        <v>79</v>
      </c>
      <c r="B3335" s="2">
        <v>0.945663322779416</v>
      </c>
    </row>
    <row r="3336" spans="1:2" x14ac:dyDescent="0.25">
      <c r="A3336" s="28" t="s">
        <v>86</v>
      </c>
      <c r="B3336" s="2">
        <v>0.56670996107640004</v>
      </c>
    </row>
    <row r="3337" spans="1:2" x14ac:dyDescent="0.25">
      <c r="A3337" s="28" t="s">
        <v>87</v>
      </c>
      <c r="B3337" s="2">
        <v>1.1085087219796972</v>
      </c>
    </row>
    <row r="3338" spans="1:2" x14ac:dyDescent="0.25">
      <c r="A3338" s="28" t="s">
        <v>31</v>
      </c>
      <c r="B3338" s="2">
        <v>5.6038779497481865</v>
      </c>
    </row>
    <row r="3339" spans="1:2" x14ac:dyDescent="0.25">
      <c r="A3339" s="28" t="s">
        <v>29</v>
      </c>
      <c r="B3339" s="2">
        <v>5.5566012097106592</v>
      </c>
    </row>
    <row r="3340" spans="1:2" x14ac:dyDescent="0.25">
      <c r="A3340" s="28" t="s">
        <v>30</v>
      </c>
      <c r="B3340" s="2">
        <v>2.7063489253816662</v>
      </c>
    </row>
    <row r="3341" spans="1:2" x14ac:dyDescent="0.25">
      <c r="A3341" s="28" t="s">
        <v>88</v>
      </c>
      <c r="B3341" s="2">
        <v>9.5598322070272257</v>
      </c>
    </row>
    <row r="3342" spans="1:2" x14ac:dyDescent="0.25">
      <c r="A3342" s="28" t="s">
        <v>80</v>
      </c>
      <c r="B3342" s="2">
        <v>0.43262671043074075</v>
      </c>
    </row>
    <row r="3343" spans="1:2" x14ac:dyDescent="0.25">
      <c r="A3343" s="28" t="s">
        <v>84</v>
      </c>
      <c r="B3343" s="2">
        <v>2.2818235949919616</v>
      </c>
    </row>
    <row r="3344" spans="1:2" x14ac:dyDescent="0.25">
      <c r="A3344" s="28" t="s">
        <v>85</v>
      </c>
      <c r="B3344" s="2">
        <v>5.0028424423949147</v>
      </c>
    </row>
    <row r="3345" spans="1:2" x14ac:dyDescent="0.25">
      <c r="A3345" s="28" t="s">
        <v>82</v>
      </c>
      <c r="B3345" s="2">
        <v>7.4870883627411482</v>
      </c>
    </row>
    <row r="3346" spans="1:2" x14ac:dyDescent="0.25">
      <c r="A3346" s="6" t="s">
        <v>230</v>
      </c>
      <c r="B3346" s="2">
        <v>2.3942821765523856</v>
      </c>
    </row>
    <row r="3347" spans="1:2" x14ac:dyDescent="0.25">
      <c r="A3347" s="28" t="s">
        <v>79</v>
      </c>
      <c r="B3347" s="2">
        <v>7.4452906173139738E-5</v>
      </c>
    </row>
    <row r="3348" spans="1:2" x14ac:dyDescent="0.25">
      <c r="A3348" s="28" t="s">
        <v>86</v>
      </c>
      <c r="B3348" s="2">
        <v>1.6568998815502607E-4</v>
      </c>
    </row>
    <row r="3349" spans="1:2" x14ac:dyDescent="0.25">
      <c r="A3349" s="28" t="s">
        <v>31</v>
      </c>
      <c r="B3349" s="2">
        <v>0.14984465591070228</v>
      </c>
    </row>
    <row r="3350" spans="1:2" x14ac:dyDescent="0.25">
      <c r="A3350" s="28" t="s">
        <v>29</v>
      </c>
      <c r="B3350" s="2">
        <v>0.80146874948428104</v>
      </c>
    </row>
    <row r="3351" spans="1:2" x14ac:dyDescent="0.25">
      <c r="A3351" s="28" t="s">
        <v>30</v>
      </c>
      <c r="B3351" s="2">
        <v>5.5876204898795299E-4</v>
      </c>
    </row>
    <row r="3352" spans="1:2" x14ac:dyDescent="0.25">
      <c r="A3352" s="28" t="s">
        <v>88</v>
      </c>
      <c r="B3352" s="2">
        <v>0.58674503859030802</v>
      </c>
    </row>
    <row r="3353" spans="1:2" x14ac:dyDescent="0.25">
      <c r="A3353" s="28" t="s">
        <v>80</v>
      </c>
      <c r="B3353" s="2">
        <v>1.7598925121482174E-3</v>
      </c>
    </row>
    <row r="3354" spans="1:2" x14ac:dyDescent="0.25">
      <c r="A3354" s="28" t="s">
        <v>84</v>
      </c>
      <c r="B3354" s="2">
        <v>2.1143623373698476E-3</v>
      </c>
    </row>
    <row r="3355" spans="1:2" x14ac:dyDescent="0.25">
      <c r="A3355" s="28" t="s">
        <v>85</v>
      </c>
      <c r="B3355" s="2">
        <v>0.30430316940555191</v>
      </c>
    </row>
    <row r="3356" spans="1:2" x14ac:dyDescent="0.25">
      <c r="A3356" s="28" t="s">
        <v>82</v>
      </c>
      <c r="B3356" s="2">
        <v>0.54724740336870836</v>
      </c>
    </row>
    <row r="3357" spans="1:2" x14ac:dyDescent="0.25">
      <c r="A3357" s="6" t="s">
        <v>19</v>
      </c>
      <c r="B3357" s="2">
        <v>0.12465131915825746</v>
      </c>
    </row>
    <row r="3358" spans="1:2" x14ac:dyDescent="0.25">
      <c r="A3358" s="28" t="s">
        <v>79</v>
      </c>
      <c r="B3358" s="2">
        <v>3.2205254745246666E-2</v>
      </c>
    </row>
    <row r="3359" spans="1:2" x14ac:dyDescent="0.25">
      <c r="A3359" s="28" t="s">
        <v>86</v>
      </c>
      <c r="B3359" s="2">
        <v>7.331988506611457E-3</v>
      </c>
    </row>
    <row r="3360" spans="1:2" x14ac:dyDescent="0.25">
      <c r="A3360" s="28" t="s">
        <v>87</v>
      </c>
      <c r="B3360" s="2">
        <v>6.7313775536523713E-4</v>
      </c>
    </row>
    <row r="3361" spans="1:2" x14ac:dyDescent="0.25">
      <c r="A3361" s="28" t="s">
        <v>31</v>
      </c>
      <c r="B3361" s="2">
        <v>1.7261179540481134E-2</v>
      </c>
    </row>
    <row r="3362" spans="1:2" x14ac:dyDescent="0.25">
      <c r="A3362" s="28" t="s">
        <v>29</v>
      </c>
      <c r="B3362" s="2">
        <v>1.4225014685551866E-2</v>
      </c>
    </row>
    <row r="3363" spans="1:2" x14ac:dyDescent="0.25">
      <c r="A3363" s="28" t="s">
        <v>30</v>
      </c>
      <c r="B3363" s="2">
        <v>4.1758301863969016E-3</v>
      </c>
    </row>
    <row r="3364" spans="1:2" x14ac:dyDescent="0.25">
      <c r="A3364" s="28" t="s">
        <v>88</v>
      </c>
      <c r="B3364" s="2">
        <v>1.0923569346453305E-2</v>
      </c>
    </row>
    <row r="3365" spans="1:2" x14ac:dyDescent="0.25">
      <c r="A3365" s="28" t="s">
        <v>80</v>
      </c>
      <c r="B3365" s="2">
        <v>4.2901039506224115E-3</v>
      </c>
    </row>
    <row r="3366" spans="1:2" x14ac:dyDescent="0.25">
      <c r="A3366" s="28" t="s">
        <v>84</v>
      </c>
      <c r="B3366" s="2">
        <v>4.1539140354651359E-3</v>
      </c>
    </row>
    <row r="3367" spans="1:2" x14ac:dyDescent="0.25">
      <c r="A3367" s="28" t="s">
        <v>85</v>
      </c>
      <c r="B3367" s="2">
        <v>2.2225337980149945E-2</v>
      </c>
    </row>
    <row r="3368" spans="1:2" x14ac:dyDescent="0.25">
      <c r="A3368" s="28" t="s">
        <v>82</v>
      </c>
      <c r="B3368" s="2">
        <v>7.1859884259133757E-3</v>
      </c>
    </row>
    <row r="3369" spans="1:2" x14ac:dyDescent="0.25">
      <c r="A3369" s="6" t="s">
        <v>243</v>
      </c>
      <c r="B3369" s="2">
        <v>14.498521503649838</v>
      </c>
    </row>
    <row r="3370" spans="1:2" x14ac:dyDescent="0.25">
      <c r="A3370" s="28" t="s">
        <v>79</v>
      </c>
      <c r="B3370" s="2">
        <v>0.18100573631449204</v>
      </c>
    </row>
    <row r="3371" spans="1:2" x14ac:dyDescent="0.25">
      <c r="A3371" s="28" t="s">
        <v>86</v>
      </c>
      <c r="B3371" s="2">
        <v>0.31210637563514709</v>
      </c>
    </row>
    <row r="3372" spans="1:2" x14ac:dyDescent="0.25">
      <c r="A3372" s="28" t="s">
        <v>87</v>
      </c>
      <c r="B3372" s="2">
        <v>0.23076884287937316</v>
      </c>
    </row>
    <row r="3373" spans="1:2" x14ac:dyDescent="0.25">
      <c r="A3373" s="28" t="s">
        <v>31</v>
      </c>
      <c r="B3373" s="2">
        <v>2.3098793308132173</v>
      </c>
    </row>
    <row r="3374" spans="1:2" x14ac:dyDescent="0.25">
      <c r="A3374" s="28" t="s">
        <v>29</v>
      </c>
      <c r="B3374" s="2">
        <v>4.3422071793222354</v>
      </c>
    </row>
    <row r="3375" spans="1:2" x14ac:dyDescent="0.25">
      <c r="A3375" s="28" t="s">
        <v>30</v>
      </c>
      <c r="B3375" s="2">
        <v>0.829164829033748</v>
      </c>
    </row>
    <row r="3376" spans="1:2" x14ac:dyDescent="0.25">
      <c r="A3376" s="28" t="s">
        <v>88</v>
      </c>
      <c r="B3376" s="2">
        <v>1.8086028456252239</v>
      </c>
    </row>
    <row r="3377" spans="1:2" x14ac:dyDescent="0.25">
      <c r="A3377" s="28" t="s">
        <v>80</v>
      </c>
      <c r="B3377" s="2">
        <v>0.10471279396580897</v>
      </c>
    </row>
    <row r="3378" spans="1:2" x14ac:dyDescent="0.25">
      <c r="A3378" s="28" t="s">
        <v>84</v>
      </c>
      <c r="B3378" s="2">
        <v>0.41857618210127218</v>
      </c>
    </row>
    <row r="3379" spans="1:2" x14ac:dyDescent="0.25">
      <c r="A3379" s="28" t="s">
        <v>85</v>
      </c>
      <c r="B3379" s="2">
        <v>2.172652506602458</v>
      </c>
    </row>
    <row r="3380" spans="1:2" x14ac:dyDescent="0.25">
      <c r="A3380" s="28" t="s">
        <v>82</v>
      </c>
      <c r="B3380" s="2">
        <v>1.7888448813568609</v>
      </c>
    </row>
    <row r="3381" spans="1:2" x14ac:dyDescent="0.25">
      <c r="A3381" s="6" t="s">
        <v>52</v>
      </c>
      <c r="B3381" s="2">
        <v>1.5740381975181181</v>
      </c>
    </row>
    <row r="3382" spans="1:2" x14ac:dyDescent="0.25">
      <c r="A3382" s="28" t="s">
        <v>79</v>
      </c>
      <c r="B3382" s="2">
        <v>2.6239511554273336E-2</v>
      </c>
    </row>
    <row r="3383" spans="1:2" x14ac:dyDescent="0.25">
      <c r="A3383" s="28" t="s">
        <v>86</v>
      </c>
      <c r="B3383" s="2">
        <v>4.3254485586344468E-3</v>
      </c>
    </row>
    <row r="3384" spans="1:2" x14ac:dyDescent="0.25">
      <c r="A3384" s="28" t="s">
        <v>87</v>
      </c>
      <c r="B3384" s="2">
        <v>4.7154208697059531E-2</v>
      </c>
    </row>
    <row r="3385" spans="1:2" x14ac:dyDescent="0.25">
      <c r="A3385" s="28" t="s">
        <v>31</v>
      </c>
      <c r="B3385" s="2">
        <v>1.352972540185423E-2</v>
      </c>
    </row>
    <row r="3386" spans="1:2" x14ac:dyDescent="0.25">
      <c r="A3386" s="28" t="s">
        <v>29</v>
      </c>
      <c r="B3386" s="2">
        <v>1.2306398287284552</v>
      </c>
    </row>
    <row r="3387" spans="1:2" x14ac:dyDescent="0.25">
      <c r="A3387" s="28" t="s">
        <v>30</v>
      </c>
      <c r="B3387" s="2">
        <v>7.3633662913925738E-3</v>
      </c>
    </row>
    <row r="3388" spans="1:2" x14ac:dyDescent="0.25">
      <c r="A3388" s="28" t="s">
        <v>88</v>
      </c>
      <c r="B3388" s="2">
        <v>2.7345603818215776E-2</v>
      </c>
    </row>
    <row r="3389" spans="1:2" x14ac:dyDescent="0.25">
      <c r="A3389" s="28" t="s">
        <v>80</v>
      </c>
      <c r="B3389" s="2">
        <v>2.2167614702955751E-2</v>
      </c>
    </row>
    <row r="3390" spans="1:2" x14ac:dyDescent="0.25">
      <c r="A3390" s="28" t="s">
        <v>84</v>
      </c>
      <c r="B3390" s="2">
        <v>2.529006646367862E-2</v>
      </c>
    </row>
    <row r="3391" spans="1:2" x14ac:dyDescent="0.25">
      <c r="A3391" s="28" t="s">
        <v>85</v>
      </c>
      <c r="B3391" s="2">
        <v>0.11659770649127001</v>
      </c>
    </row>
    <row r="3392" spans="1:2" x14ac:dyDescent="0.25">
      <c r="A3392" s="28" t="s">
        <v>82</v>
      </c>
      <c r="B3392" s="2">
        <v>5.3385116810328759E-2</v>
      </c>
    </row>
    <row r="3393" spans="1:2" x14ac:dyDescent="0.25">
      <c r="A3393" s="6" t="s">
        <v>245</v>
      </c>
      <c r="B3393" s="2">
        <v>5.6974672929875627</v>
      </c>
    </row>
    <row r="3394" spans="1:2" x14ac:dyDescent="0.25">
      <c r="A3394" s="28" t="s">
        <v>79</v>
      </c>
      <c r="B3394" s="2">
        <v>6.017039718687521E-2</v>
      </c>
    </row>
    <row r="3395" spans="1:2" x14ac:dyDescent="0.25">
      <c r="A3395" s="28" t="s">
        <v>86</v>
      </c>
      <c r="B3395" s="2">
        <v>2.1990735811505065E-2</v>
      </c>
    </row>
    <row r="3396" spans="1:2" x14ac:dyDescent="0.25">
      <c r="A3396" s="28" t="s">
        <v>87</v>
      </c>
      <c r="B3396" s="2">
        <v>5.8811791202744775E-2</v>
      </c>
    </row>
    <row r="3397" spans="1:2" x14ac:dyDescent="0.25">
      <c r="A3397" s="28" t="s">
        <v>31</v>
      </c>
      <c r="B3397" s="2">
        <v>0.61410689343548919</v>
      </c>
    </row>
    <row r="3398" spans="1:2" x14ac:dyDescent="0.25">
      <c r="A3398" s="28" t="s">
        <v>29</v>
      </c>
      <c r="B3398" s="2">
        <v>1.0183696449467996</v>
      </c>
    </row>
    <row r="3399" spans="1:2" x14ac:dyDescent="0.25">
      <c r="A3399" s="28" t="s">
        <v>30</v>
      </c>
      <c r="B3399" s="2">
        <v>0.24329192379798795</v>
      </c>
    </row>
    <row r="3400" spans="1:2" x14ac:dyDescent="0.25">
      <c r="A3400" s="28" t="s">
        <v>88</v>
      </c>
      <c r="B3400" s="2">
        <v>0.5453526736428892</v>
      </c>
    </row>
    <row r="3401" spans="1:2" x14ac:dyDescent="0.25">
      <c r="A3401" s="28" t="s">
        <v>80</v>
      </c>
      <c r="B3401" s="2">
        <v>0.53617844769441558</v>
      </c>
    </row>
    <row r="3402" spans="1:2" x14ac:dyDescent="0.25">
      <c r="A3402" s="28" t="s">
        <v>84</v>
      </c>
      <c r="B3402" s="2">
        <v>0.24770810537240151</v>
      </c>
    </row>
    <row r="3403" spans="1:2" x14ac:dyDescent="0.25">
      <c r="A3403" s="28" t="s">
        <v>85</v>
      </c>
      <c r="B3403" s="2">
        <v>1.7533786427928806</v>
      </c>
    </row>
    <row r="3404" spans="1:2" x14ac:dyDescent="0.25">
      <c r="A3404" s="28" t="s">
        <v>82</v>
      </c>
      <c r="B3404" s="2">
        <v>0.59810803710357374</v>
      </c>
    </row>
    <row r="3405" spans="1:2" x14ac:dyDescent="0.25">
      <c r="A3405" s="6" t="s">
        <v>247</v>
      </c>
      <c r="B3405" s="2">
        <v>65.421138791008673</v>
      </c>
    </row>
    <row r="3406" spans="1:2" x14ac:dyDescent="0.25">
      <c r="A3406" s="28" t="s">
        <v>79</v>
      </c>
      <c r="B3406" s="2">
        <v>0.91708356434038441</v>
      </c>
    </row>
    <row r="3407" spans="1:2" x14ac:dyDescent="0.25">
      <c r="A3407" s="28" t="s">
        <v>86</v>
      </c>
      <c r="B3407" s="2">
        <v>1.1817594402156719</v>
      </c>
    </row>
    <row r="3408" spans="1:2" x14ac:dyDescent="0.25">
      <c r="A3408" s="28" t="s">
        <v>87</v>
      </c>
      <c r="B3408" s="2">
        <v>1.8350859783485047</v>
      </c>
    </row>
    <row r="3409" spans="1:2" x14ac:dyDescent="0.25">
      <c r="A3409" s="28" t="s">
        <v>31</v>
      </c>
      <c r="B3409" s="2">
        <v>6.4500078662277458</v>
      </c>
    </row>
    <row r="3410" spans="1:2" x14ac:dyDescent="0.25">
      <c r="A3410" s="28" t="s">
        <v>29</v>
      </c>
      <c r="B3410" s="2">
        <v>8.1094757804350621</v>
      </c>
    </row>
    <row r="3411" spans="1:2" x14ac:dyDescent="0.25">
      <c r="A3411" s="28" t="s">
        <v>30</v>
      </c>
      <c r="B3411" s="2">
        <v>3.6816970947806356</v>
      </c>
    </row>
    <row r="3412" spans="1:2" x14ac:dyDescent="0.25">
      <c r="A3412" s="28" t="s">
        <v>88</v>
      </c>
      <c r="B3412" s="2">
        <v>13.027683607502636</v>
      </c>
    </row>
    <row r="3413" spans="1:2" x14ac:dyDescent="0.25">
      <c r="A3413" s="28" t="s">
        <v>80</v>
      </c>
      <c r="B3413" s="2">
        <v>1.9244196826017157</v>
      </c>
    </row>
    <row r="3414" spans="1:2" x14ac:dyDescent="0.25">
      <c r="A3414" s="28" t="s">
        <v>84</v>
      </c>
      <c r="B3414" s="2">
        <v>5.3997622784059072</v>
      </c>
    </row>
    <row r="3415" spans="1:2" x14ac:dyDescent="0.25">
      <c r="A3415" s="28" t="s">
        <v>85</v>
      </c>
      <c r="B3415" s="2">
        <v>11.804517385380601</v>
      </c>
    </row>
    <row r="3416" spans="1:2" x14ac:dyDescent="0.25">
      <c r="A3416" s="28" t="s">
        <v>82</v>
      </c>
      <c r="B3416" s="2">
        <v>11.08964611276981</v>
      </c>
    </row>
    <row r="3417" spans="1:2" x14ac:dyDescent="0.25">
      <c r="A3417" s="6" t="s">
        <v>20</v>
      </c>
      <c r="B3417" s="2">
        <v>24.333502873365163</v>
      </c>
    </row>
    <row r="3418" spans="1:2" x14ac:dyDescent="0.25">
      <c r="A3418" s="28" t="s">
        <v>79</v>
      </c>
      <c r="B3418" s="2">
        <v>0.52521273793669287</v>
      </c>
    </row>
    <row r="3419" spans="1:2" x14ac:dyDescent="0.25">
      <c r="A3419" s="28" t="s">
        <v>86</v>
      </c>
      <c r="B3419" s="2">
        <v>0.60809880881442424</v>
      </c>
    </row>
    <row r="3420" spans="1:2" x14ac:dyDescent="0.25">
      <c r="A3420" s="28" t="s">
        <v>87</v>
      </c>
      <c r="B3420" s="2">
        <v>2.1446485442765431</v>
      </c>
    </row>
    <row r="3421" spans="1:2" x14ac:dyDescent="0.25">
      <c r="A3421" s="28" t="s">
        <v>31</v>
      </c>
      <c r="B3421" s="2">
        <v>2.9033673430284903</v>
      </c>
    </row>
    <row r="3422" spans="1:2" x14ac:dyDescent="0.25">
      <c r="A3422" s="28" t="s">
        <v>29</v>
      </c>
      <c r="B3422" s="2">
        <v>2.5011279496173016</v>
      </c>
    </row>
    <row r="3423" spans="1:2" x14ac:dyDescent="0.25">
      <c r="A3423" s="28" t="s">
        <v>30</v>
      </c>
      <c r="B3423" s="2">
        <v>1.3344179481564014</v>
      </c>
    </row>
    <row r="3424" spans="1:2" x14ac:dyDescent="0.25">
      <c r="A3424" s="28" t="s">
        <v>88</v>
      </c>
      <c r="B3424" s="2">
        <v>3.6211081922421364</v>
      </c>
    </row>
    <row r="3425" spans="1:2" x14ac:dyDescent="0.25">
      <c r="A3425" s="28" t="s">
        <v>80</v>
      </c>
      <c r="B3425" s="2">
        <v>0.24340753786680472</v>
      </c>
    </row>
    <row r="3426" spans="1:2" x14ac:dyDescent="0.25">
      <c r="A3426" s="28" t="s">
        <v>84</v>
      </c>
      <c r="B3426" s="2">
        <v>3.7662322605240983</v>
      </c>
    </row>
    <row r="3427" spans="1:2" x14ac:dyDescent="0.25">
      <c r="A3427" s="28" t="s">
        <v>85</v>
      </c>
      <c r="B3427" s="2">
        <v>3.5217147276222653</v>
      </c>
    </row>
    <row r="3428" spans="1:2" x14ac:dyDescent="0.25">
      <c r="A3428" s="28" t="s">
        <v>82</v>
      </c>
      <c r="B3428" s="2">
        <v>3.1641668232800049</v>
      </c>
    </row>
    <row r="3429" spans="1:2" x14ac:dyDescent="0.25">
      <c r="A3429" s="6" t="s">
        <v>21</v>
      </c>
      <c r="B3429" s="2">
        <v>10.897555091773329</v>
      </c>
    </row>
    <row r="3430" spans="1:2" x14ac:dyDescent="0.25">
      <c r="A3430" s="28" t="s">
        <v>79</v>
      </c>
      <c r="B3430" s="2">
        <v>2.030459106138217E-2</v>
      </c>
    </row>
    <row r="3431" spans="1:2" x14ac:dyDescent="0.25">
      <c r="A3431" s="28" t="s">
        <v>86</v>
      </c>
      <c r="B3431" s="2">
        <v>4.7951582816707965E-2</v>
      </c>
    </row>
    <row r="3432" spans="1:2" x14ac:dyDescent="0.25">
      <c r="A3432" s="28" t="s">
        <v>87</v>
      </c>
      <c r="B3432" s="2">
        <v>1.8989917371679051E-2</v>
      </c>
    </row>
    <row r="3433" spans="1:2" x14ac:dyDescent="0.25">
      <c r="A3433" s="28" t="s">
        <v>31</v>
      </c>
      <c r="B3433" s="2">
        <v>0.7743009469059805</v>
      </c>
    </row>
    <row r="3434" spans="1:2" x14ac:dyDescent="0.25">
      <c r="A3434" s="28" t="s">
        <v>29</v>
      </c>
      <c r="B3434" s="2">
        <v>0.58248292058141538</v>
      </c>
    </row>
    <row r="3435" spans="1:2" x14ac:dyDescent="0.25">
      <c r="A3435" s="28" t="s">
        <v>30</v>
      </c>
      <c r="B3435" s="2">
        <v>0.44549205285959365</v>
      </c>
    </row>
    <row r="3436" spans="1:2" x14ac:dyDescent="0.25">
      <c r="A3436" s="28" t="s">
        <v>88</v>
      </c>
      <c r="B3436" s="2">
        <v>0.95886154053327399</v>
      </c>
    </row>
    <row r="3437" spans="1:2" x14ac:dyDescent="0.25">
      <c r="A3437" s="28" t="s">
        <v>80</v>
      </c>
      <c r="B3437" s="2">
        <v>3.2588489000757455</v>
      </c>
    </row>
    <row r="3438" spans="1:2" x14ac:dyDescent="0.25">
      <c r="A3438" s="28" t="s">
        <v>84</v>
      </c>
      <c r="B3438" s="2">
        <v>1.3351019359539462</v>
      </c>
    </row>
    <row r="3439" spans="1:2" x14ac:dyDescent="0.25">
      <c r="A3439" s="28" t="s">
        <v>85</v>
      </c>
      <c r="B3439" s="2">
        <v>0.97213978372443133</v>
      </c>
    </row>
    <row r="3440" spans="1:2" x14ac:dyDescent="0.25">
      <c r="A3440" s="28" t="s">
        <v>82</v>
      </c>
      <c r="B3440" s="2">
        <v>2.4830809198891743</v>
      </c>
    </row>
    <row r="3441" spans="1:2" x14ac:dyDescent="0.25">
      <c r="A3441" s="6" t="s">
        <v>22</v>
      </c>
      <c r="B3441" s="2">
        <v>1.748576183140266</v>
      </c>
    </row>
    <row r="3442" spans="1:2" x14ac:dyDescent="0.25">
      <c r="A3442" s="28" t="s">
        <v>79</v>
      </c>
      <c r="B3442" s="2">
        <v>3.3092915871197545E-2</v>
      </c>
    </row>
    <row r="3443" spans="1:2" x14ac:dyDescent="0.25">
      <c r="A3443" s="28" t="s">
        <v>86</v>
      </c>
      <c r="B3443" s="2">
        <v>3.0137528088200506E-2</v>
      </c>
    </row>
    <row r="3444" spans="1:2" x14ac:dyDescent="0.25">
      <c r="A3444" s="28" t="s">
        <v>87</v>
      </c>
      <c r="B3444" s="2">
        <v>4.0012109067743447E-2</v>
      </c>
    </row>
    <row r="3445" spans="1:2" x14ac:dyDescent="0.25">
      <c r="A3445" s="28" t="s">
        <v>31</v>
      </c>
      <c r="B3445" s="2">
        <v>0.20855139834766812</v>
      </c>
    </row>
    <row r="3446" spans="1:2" x14ac:dyDescent="0.25">
      <c r="A3446" s="28" t="s">
        <v>29</v>
      </c>
      <c r="B3446" s="2">
        <v>0.50704100959176812</v>
      </c>
    </row>
    <row r="3447" spans="1:2" x14ac:dyDescent="0.25">
      <c r="A3447" s="28" t="s">
        <v>30</v>
      </c>
      <c r="B3447" s="2">
        <v>9.4915152995661001E-2</v>
      </c>
    </row>
    <row r="3448" spans="1:2" x14ac:dyDescent="0.25">
      <c r="A3448" s="28" t="s">
        <v>88</v>
      </c>
      <c r="B3448" s="2">
        <v>0.23815372587025235</v>
      </c>
    </row>
    <row r="3449" spans="1:2" x14ac:dyDescent="0.25">
      <c r="A3449" s="28" t="s">
        <v>80</v>
      </c>
      <c r="B3449" s="2">
        <v>2.4981847780701606E-2</v>
      </c>
    </row>
    <row r="3450" spans="1:2" x14ac:dyDescent="0.25">
      <c r="A3450" s="28" t="s">
        <v>84</v>
      </c>
      <c r="B3450" s="2">
        <v>7.0463036418656338E-2</v>
      </c>
    </row>
    <row r="3451" spans="1:2" x14ac:dyDescent="0.25">
      <c r="A3451" s="28" t="s">
        <v>85</v>
      </c>
      <c r="B3451" s="2">
        <v>0.24021618401609121</v>
      </c>
    </row>
    <row r="3452" spans="1:2" x14ac:dyDescent="0.25">
      <c r="A3452" s="28" t="s">
        <v>82</v>
      </c>
      <c r="B3452" s="2">
        <v>0.26101127509232591</v>
      </c>
    </row>
    <row r="3453" spans="1:2" x14ac:dyDescent="0.25">
      <c r="A3453" s="6" t="s">
        <v>25</v>
      </c>
      <c r="B3453" s="2">
        <v>9.796708064295558</v>
      </c>
    </row>
    <row r="3454" spans="1:2" x14ac:dyDescent="0.25">
      <c r="A3454" s="28" t="s">
        <v>79</v>
      </c>
      <c r="B3454" s="2">
        <v>7.5068271438425607E-2</v>
      </c>
    </row>
    <row r="3455" spans="1:2" x14ac:dyDescent="0.25">
      <c r="A3455" s="28" t="s">
        <v>86</v>
      </c>
      <c r="B3455" s="2">
        <v>0.16318662596305311</v>
      </c>
    </row>
    <row r="3456" spans="1:2" x14ac:dyDescent="0.25">
      <c r="A3456" s="28" t="s">
        <v>87</v>
      </c>
      <c r="B3456" s="2">
        <v>6.5304862059442054E-2</v>
      </c>
    </row>
    <row r="3457" spans="1:2" x14ac:dyDescent="0.25">
      <c r="A3457" s="28" t="s">
        <v>31</v>
      </c>
      <c r="B3457" s="2">
        <v>1.8572504382009478</v>
      </c>
    </row>
    <row r="3458" spans="1:2" x14ac:dyDescent="0.25">
      <c r="A3458" s="28" t="s">
        <v>29</v>
      </c>
      <c r="B3458" s="2">
        <v>3.2687210262484552</v>
      </c>
    </row>
    <row r="3459" spans="1:2" x14ac:dyDescent="0.25">
      <c r="A3459" s="28" t="s">
        <v>30</v>
      </c>
      <c r="B3459" s="2">
        <v>0.40857192269990544</v>
      </c>
    </row>
    <row r="3460" spans="1:2" x14ac:dyDescent="0.25">
      <c r="A3460" s="28" t="s">
        <v>88</v>
      </c>
      <c r="B3460" s="2">
        <v>2.2946863787017526</v>
      </c>
    </row>
    <row r="3461" spans="1:2" x14ac:dyDescent="0.25">
      <c r="A3461" s="28" t="s">
        <v>80</v>
      </c>
      <c r="B3461" s="2">
        <v>3.6131284431663614E-2</v>
      </c>
    </row>
    <row r="3462" spans="1:2" x14ac:dyDescent="0.25">
      <c r="A3462" s="28" t="s">
        <v>84</v>
      </c>
      <c r="B3462" s="2">
        <v>5.2972577107286777E-2</v>
      </c>
    </row>
    <row r="3463" spans="1:2" x14ac:dyDescent="0.25">
      <c r="A3463" s="28" t="s">
        <v>85</v>
      </c>
      <c r="B3463" s="2">
        <v>0.94333363398032688</v>
      </c>
    </row>
    <row r="3464" spans="1:2" x14ac:dyDescent="0.25">
      <c r="A3464" s="28" t="s">
        <v>82</v>
      </c>
      <c r="B3464" s="2">
        <v>0.63148104346430023</v>
      </c>
    </row>
    <row r="3465" spans="1:2" x14ac:dyDescent="0.25">
      <c r="A3465" s="6" t="s">
        <v>23</v>
      </c>
      <c r="B3465" s="2">
        <v>6.1454888615624306</v>
      </c>
    </row>
    <row r="3466" spans="1:2" x14ac:dyDescent="0.25">
      <c r="A3466" s="28" t="s">
        <v>79</v>
      </c>
      <c r="B3466" s="2">
        <v>5.6138704054773683E-2</v>
      </c>
    </row>
    <row r="3467" spans="1:2" x14ac:dyDescent="0.25">
      <c r="A3467" s="28" t="s">
        <v>86</v>
      </c>
      <c r="B3467" s="2">
        <v>0.13297519618331571</v>
      </c>
    </row>
    <row r="3468" spans="1:2" x14ac:dyDescent="0.25">
      <c r="A3468" s="28" t="s">
        <v>87</v>
      </c>
      <c r="B3468" s="2">
        <v>0.1198081323940994</v>
      </c>
    </row>
    <row r="3469" spans="1:2" x14ac:dyDescent="0.25">
      <c r="A3469" s="28" t="s">
        <v>31</v>
      </c>
      <c r="B3469" s="2">
        <v>0.72063143554772713</v>
      </c>
    </row>
    <row r="3470" spans="1:2" x14ac:dyDescent="0.25">
      <c r="A3470" s="28" t="s">
        <v>29</v>
      </c>
      <c r="B3470" s="2">
        <v>1.5737275087562577</v>
      </c>
    </row>
    <row r="3471" spans="1:2" x14ac:dyDescent="0.25">
      <c r="A3471" s="28" t="s">
        <v>30</v>
      </c>
      <c r="B3471" s="2">
        <v>0.35830052225143416</v>
      </c>
    </row>
    <row r="3472" spans="1:2" x14ac:dyDescent="0.25">
      <c r="A3472" s="28" t="s">
        <v>88</v>
      </c>
      <c r="B3472" s="2">
        <v>0.59430453787438531</v>
      </c>
    </row>
    <row r="3473" spans="1:2" x14ac:dyDescent="0.25">
      <c r="A3473" s="28" t="s">
        <v>80</v>
      </c>
      <c r="B3473" s="2">
        <v>0.14870366915611716</v>
      </c>
    </row>
    <row r="3474" spans="1:2" x14ac:dyDescent="0.25">
      <c r="A3474" s="28" t="s">
        <v>84</v>
      </c>
      <c r="B3474" s="2">
        <v>0.83956586239546749</v>
      </c>
    </row>
    <row r="3475" spans="1:2" x14ac:dyDescent="0.25">
      <c r="A3475" s="28" t="s">
        <v>85</v>
      </c>
      <c r="B3475" s="2">
        <v>0.7983344375655006</v>
      </c>
    </row>
    <row r="3476" spans="1:2" x14ac:dyDescent="0.25">
      <c r="A3476" s="28" t="s">
        <v>82</v>
      </c>
      <c r="B3476" s="2">
        <v>0.80299885538335269</v>
      </c>
    </row>
    <row r="3477" spans="1:2" x14ac:dyDescent="0.25">
      <c r="A3477" s="6" t="s">
        <v>249</v>
      </c>
      <c r="B3477" s="2">
        <v>21.561730576220729</v>
      </c>
    </row>
    <row r="3478" spans="1:2" x14ac:dyDescent="0.25">
      <c r="A3478" s="28" t="s">
        <v>79</v>
      </c>
      <c r="B3478" s="2">
        <v>0.13709543984391923</v>
      </c>
    </row>
    <row r="3479" spans="1:2" x14ac:dyDescent="0.25">
      <c r="A3479" s="28" t="s">
        <v>86</v>
      </c>
      <c r="B3479" s="2">
        <v>1.1015141892107865</v>
      </c>
    </row>
    <row r="3480" spans="1:2" x14ac:dyDescent="0.25">
      <c r="A3480" s="28" t="s">
        <v>87</v>
      </c>
      <c r="B3480" s="2">
        <v>0.588509471236769</v>
      </c>
    </row>
    <row r="3481" spans="1:2" x14ac:dyDescent="0.25">
      <c r="A3481" s="28" t="s">
        <v>31</v>
      </c>
      <c r="B3481" s="2">
        <v>1.7649023617121993</v>
      </c>
    </row>
    <row r="3482" spans="1:2" x14ac:dyDescent="0.25">
      <c r="A3482" s="28" t="s">
        <v>29</v>
      </c>
      <c r="B3482" s="2">
        <v>4.0340798931504951</v>
      </c>
    </row>
    <row r="3483" spans="1:2" x14ac:dyDescent="0.25">
      <c r="A3483" s="28" t="s">
        <v>30</v>
      </c>
      <c r="B3483" s="2">
        <v>1.559206754754034</v>
      </c>
    </row>
    <row r="3484" spans="1:2" x14ac:dyDescent="0.25">
      <c r="A3484" s="28" t="s">
        <v>88</v>
      </c>
      <c r="B3484" s="2">
        <v>3.1345183771419554</v>
      </c>
    </row>
    <row r="3485" spans="1:2" x14ac:dyDescent="0.25">
      <c r="A3485" s="28" t="s">
        <v>80</v>
      </c>
      <c r="B3485" s="2">
        <v>1.5402437592628277</v>
      </c>
    </row>
    <row r="3486" spans="1:2" x14ac:dyDescent="0.25">
      <c r="A3486" s="28" t="s">
        <v>84</v>
      </c>
      <c r="B3486" s="2">
        <v>0.97302457149182431</v>
      </c>
    </row>
    <row r="3487" spans="1:2" x14ac:dyDescent="0.25">
      <c r="A3487" s="28" t="s">
        <v>85</v>
      </c>
      <c r="B3487" s="2">
        <v>3.2218655687676385</v>
      </c>
    </row>
    <row r="3488" spans="1:2" x14ac:dyDescent="0.25">
      <c r="A3488" s="28" t="s">
        <v>82</v>
      </c>
      <c r="B3488" s="2">
        <v>3.5067701896482815</v>
      </c>
    </row>
    <row r="3489" spans="1:2" x14ac:dyDescent="0.25">
      <c r="A3489" s="6" t="s">
        <v>251</v>
      </c>
      <c r="B3489" s="2">
        <v>122.47629326513714</v>
      </c>
    </row>
    <row r="3490" spans="1:2" x14ac:dyDescent="0.25">
      <c r="A3490" s="28" t="s">
        <v>79</v>
      </c>
      <c r="B3490" s="2">
        <v>1.9165271928199303</v>
      </c>
    </row>
    <row r="3491" spans="1:2" x14ac:dyDescent="0.25">
      <c r="A3491" s="28" t="s">
        <v>86</v>
      </c>
      <c r="B3491" s="2">
        <v>0.71198149579151271</v>
      </c>
    </row>
    <row r="3492" spans="1:2" x14ac:dyDescent="0.25">
      <c r="A3492" s="28" t="s">
        <v>87</v>
      </c>
      <c r="B3492" s="2">
        <v>5.6474499958921553</v>
      </c>
    </row>
    <row r="3493" spans="1:2" x14ac:dyDescent="0.25">
      <c r="A3493" s="28" t="s">
        <v>31</v>
      </c>
      <c r="B3493" s="2">
        <v>9.5872242901166853</v>
      </c>
    </row>
    <row r="3494" spans="1:2" x14ac:dyDescent="0.25">
      <c r="A3494" s="28" t="s">
        <v>29</v>
      </c>
      <c r="B3494" s="2">
        <v>21.786447708945932</v>
      </c>
    </row>
    <row r="3495" spans="1:2" x14ac:dyDescent="0.25">
      <c r="A3495" s="28" t="s">
        <v>30</v>
      </c>
      <c r="B3495" s="2">
        <v>6.2126256753927329</v>
      </c>
    </row>
    <row r="3496" spans="1:2" x14ac:dyDescent="0.25">
      <c r="A3496" s="28" t="s">
        <v>88</v>
      </c>
      <c r="B3496" s="2">
        <v>27.235849380201973</v>
      </c>
    </row>
    <row r="3497" spans="1:2" x14ac:dyDescent="0.25">
      <c r="A3497" s="28" t="s">
        <v>80</v>
      </c>
      <c r="B3497" s="2">
        <v>3.9380990199292798</v>
      </c>
    </row>
    <row r="3498" spans="1:2" x14ac:dyDescent="0.25">
      <c r="A3498" s="28" t="s">
        <v>84</v>
      </c>
      <c r="B3498" s="2">
        <v>5.9618575100671265</v>
      </c>
    </row>
    <row r="3499" spans="1:2" x14ac:dyDescent="0.25">
      <c r="A3499" s="28" t="s">
        <v>85</v>
      </c>
      <c r="B3499" s="2">
        <v>19.110414126403569</v>
      </c>
    </row>
    <row r="3500" spans="1:2" x14ac:dyDescent="0.25">
      <c r="A3500" s="28" t="s">
        <v>82</v>
      </c>
      <c r="B3500" s="2">
        <v>20.367816869576263</v>
      </c>
    </row>
    <row r="3501" spans="1:2" x14ac:dyDescent="0.25">
      <c r="A3501" s="6" t="s">
        <v>229</v>
      </c>
      <c r="B3501" s="2">
        <v>16.256705732396671</v>
      </c>
    </row>
    <row r="3502" spans="1:2" x14ac:dyDescent="0.25">
      <c r="A3502" s="28" t="s">
        <v>79</v>
      </c>
      <c r="B3502" s="2">
        <v>0.30423248688946725</v>
      </c>
    </row>
    <row r="3503" spans="1:2" x14ac:dyDescent="0.25">
      <c r="A3503" s="28" t="s">
        <v>86</v>
      </c>
      <c r="B3503" s="2">
        <v>0.42316423131207637</v>
      </c>
    </row>
    <row r="3504" spans="1:2" x14ac:dyDescent="0.25">
      <c r="A3504" s="28" t="s">
        <v>87</v>
      </c>
      <c r="B3504" s="2">
        <v>0.35665711279397733</v>
      </c>
    </row>
    <row r="3505" spans="1:2" x14ac:dyDescent="0.25">
      <c r="A3505" s="28" t="s">
        <v>31</v>
      </c>
      <c r="B3505" s="2">
        <v>1.4757794060722298</v>
      </c>
    </row>
    <row r="3506" spans="1:2" x14ac:dyDescent="0.25">
      <c r="A3506" s="28" t="s">
        <v>29</v>
      </c>
      <c r="B3506" s="2">
        <v>1.594894578527847</v>
      </c>
    </row>
    <row r="3507" spans="1:2" x14ac:dyDescent="0.25">
      <c r="A3507" s="28" t="s">
        <v>30</v>
      </c>
      <c r="B3507" s="2">
        <v>0.8178291450789078</v>
      </c>
    </row>
    <row r="3508" spans="1:2" x14ac:dyDescent="0.25">
      <c r="A3508" s="28" t="s">
        <v>88</v>
      </c>
      <c r="B3508" s="2">
        <v>3.7011446793501124</v>
      </c>
    </row>
    <row r="3509" spans="1:2" x14ac:dyDescent="0.25">
      <c r="A3509" s="28" t="s">
        <v>80</v>
      </c>
      <c r="B3509" s="2">
        <v>0.5417291145739862</v>
      </c>
    </row>
    <row r="3510" spans="1:2" x14ac:dyDescent="0.25">
      <c r="A3510" s="28" t="s">
        <v>84</v>
      </c>
      <c r="B3510" s="2">
        <v>0.62024327856445549</v>
      </c>
    </row>
    <row r="3511" spans="1:2" x14ac:dyDescent="0.25">
      <c r="A3511" s="28" t="s">
        <v>85</v>
      </c>
      <c r="B3511" s="2">
        <v>3.0608990399813725</v>
      </c>
    </row>
    <row r="3512" spans="1:2" x14ac:dyDescent="0.25">
      <c r="A3512" s="28" t="s">
        <v>82</v>
      </c>
      <c r="B3512" s="2">
        <v>3.36013265925224</v>
      </c>
    </row>
    <row r="3513" spans="1:2" x14ac:dyDescent="0.25">
      <c r="A3513" s="6" t="s">
        <v>93</v>
      </c>
      <c r="B3513" s="2">
        <v>347.74397600536543</v>
      </c>
    </row>
    <row r="3514" spans="1:2" x14ac:dyDescent="0.25">
      <c r="A3514" s="28" t="s">
        <v>79</v>
      </c>
      <c r="B3514" s="2">
        <v>5.2372687829086138</v>
      </c>
    </row>
    <row r="3515" spans="1:2" x14ac:dyDescent="0.25">
      <c r="A3515" s="28" t="s">
        <v>86</v>
      </c>
      <c r="B3515" s="2">
        <v>5.3210111176080792</v>
      </c>
    </row>
    <row r="3516" spans="1:2" x14ac:dyDescent="0.25">
      <c r="A3516" s="28" t="s">
        <v>87</v>
      </c>
      <c r="B3516" s="2">
        <v>12.692505643665903</v>
      </c>
    </row>
    <row r="3517" spans="1:2" x14ac:dyDescent="0.25">
      <c r="A3517" s="28" t="s">
        <v>31</v>
      </c>
      <c r="B3517" s="2">
        <v>35.082777786164833</v>
      </c>
    </row>
    <row r="3518" spans="1:2" x14ac:dyDescent="0.25">
      <c r="A3518" s="28" t="s">
        <v>29</v>
      </c>
      <c r="B3518" s="2">
        <v>57.94351445303792</v>
      </c>
    </row>
    <row r="3519" spans="1:2" x14ac:dyDescent="0.25">
      <c r="A3519" s="28" t="s">
        <v>30</v>
      </c>
      <c r="B3519" s="2">
        <v>18.830960374472376</v>
      </c>
    </row>
    <row r="3520" spans="1:2" x14ac:dyDescent="0.25">
      <c r="A3520" s="28" t="s">
        <v>88</v>
      </c>
      <c r="B3520" s="2">
        <v>67.520299340709741</v>
      </c>
    </row>
    <row r="3521" spans="1:2" x14ac:dyDescent="0.25">
      <c r="A3521" s="28" t="s">
        <v>80</v>
      </c>
      <c r="B3521" s="2">
        <v>12.7794654244965</v>
      </c>
    </row>
    <row r="3522" spans="1:2" x14ac:dyDescent="0.25">
      <c r="A3522" s="28" t="s">
        <v>84</v>
      </c>
      <c r="B3522" s="2">
        <v>22.29856215960622</v>
      </c>
    </row>
    <row r="3523" spans="1:2" x14ac:dyDescent="0.25">
      <c r="A3523" s="28" t="s">
        <v>85</v>
      </c>
      <c r="B3523" s="2">
        <v>53.580485190454276</v>
      </c>
    </row>
    <row r="3524" spans="1:2" x14ac:dyDescent="0.25">
      <c r="A3524" s="28" t="s">
        <v>82</v>
      </c>
      <c r="B3524" s="2">
        <v>56.457125732240996</v>
      </c>
    </row>
    <row r="3525" spans="1:2" x14ac:dyDescent="0.25">
      <c r="A3525" s="3" t="s">
        <v>219</v>
      </c>
      <c r="B3525" s="2">
        <v>632.71134549650128</v>
      </c>
    </row>
    <row r="3526" spans="1:2" x14ac:dyDescent="0.25">
      <c r="A3526" s="6" t="s">
        <v>228</v>
      </c>
      <c r="B3526" s="2">
        <v>7.6237877289850555</v>
      </c>
    </row>
    <row r="3527" spans="1:2" x14ac:dyDescent="0.25">
      <c r="A3527" s="28" t="s">
        <v>79</v>
      </c>
      <c r="B3527" s="2">
        <v>2.8050527267492662E-2</v>
      </c>
    </row>
    <row r="3528" spans="1:2" x14ac:dyDescent="0.25">
      <c r="A3528" s="28" t="s">
        <v>86</v>
      </c>
      <c r="B3528" s="2">
        <v>6.0041709133805188E-2</v>
      </c>
    </row>
    <row r="3529" spans="1:2" x14ac:dyDescent="0.25">
      <c r="A3529" s="28" t="s">
        <v>87</v>
      </c>
      <c r="B3529" s="2">
        <v>0.95433588016525595</v>
      </c>
    </row>
    <row r="3530" spans="1:2" x14ac:dyDescent="0.25">
      <c r="A3530" s="28" t="s">
        <v>31</v>
      </c>
      <c r="B3530" s="2">
        <v>1.9188844887359893</v>
      </c>
    </row>
    <row r="3531" spans="1:2" x14ac:dyDescent="0.25">
      <c r="A3531" s="28" t="s">
        <v>29</v>
      </c>
      <c r="B3531" s="2">
        <v>1.2039324790370978</v>
      </c>
    </row>
    <row r="3532" spans="1:2" x14ac:dyDescent="0.25">
      <c r="A3532" s="28" t="s">
        <v>30</v>
      </c>
      <c r="B3532" s="2">
        <v>1.0620451364346475</v>
      </c>
    </row>
    <row r="3533" spans="1:2" x14ac:dyDescent="0.25">
      <c r="A3533" s="28" t="s">
        <v>88</v>
      </c>
      <c r="B3533" s="2">
        <v>0.49958002359776871</v>
      </c>
    </row>
    <row r="3534" spans="1:2" x14ac:dyDescent="0.25">
      <c r="A3534" s="28" t="s">
        <v>80</v>
      </c>
      <c r="B3534" s="2">
        <v>2.742602675968538E-2</v>
      </c>
    </row>
    <row r="3535" spans="1:2" x14ac:dyDescent="0.25">
      <c r="A3535" s="28" t="s">
        <v>84</v>
      </c>
      <c r="B3535" s="2">
        <v>0.22501633229531715</v>
      </c>
    </row>
    <row r="3536" spans="1:2" x14ac:dyDescent="0.25">
      <c r="A3536" s="28" t="s">
        <v>85</v>
      </c>
      <c r="B3536" s="2">
        <v>0.64383056934548843</v>
      </c>
    </row>
    <row r="3537" spans="1:2" x14ac:dyDescent="0.25">
      <c r="A3537" s="28" t="s">
        <v>82</v>
      </c>
      <c r="B3537" s="2">
        <v>1.0006445562125073</v>
      </c>
    </row>
    <row r="3538" spans="1:2" x14ac:dyDescent="0.25">
      <c r="A3538" s="6" t="s">
        <v>239</v>
      </c>
      <c r="B3538" s="2">
        <v>2.3483912664463036</v>
      </c>
    </row>
    <row r="3539" spans="1:2" x14ac:dyDescent="0.25">
      <c r="A3539" s="28" t="s">
        <v>79</v>
      </c>
      <c r="B3539" s="2">
        <v>7.3871978896220545E-4</v>
      </c>
    </row>
    <row r="3540" spans="1:2" x14ac:dyDescent="0.25">
      <c r="A3540" s="28" t="s">
        <v>87</v>
      </c>
      <c r="B3540" s="2">
        <v>0.39554054577885289</v>
      </c>
    </row>
    <row r="3541" spans="1:2" x14ac:dyDescent="0.25">
      <c r="A3541" s="28" t="s">
        <v>31</v>
      </c>
      <c r="B3541" s="2">
        <v>0.21638799352767077</v>
      </c>
    </row>
    <row r="3542" spans="1:2" x14ac:dyDescent="0.25">
      <c r="A3542" s="28" t="s">
        <v>29</v>
      </c>
      <c r="B3542" s="2">
        <v>0.57238955083018106</v>
      </c>
    </row>
    <row r="3543" spans="1:2" x14ac:dyDescent="0.25">
      <c r="A3543" s="28" t="s">
        <v>30</v>
      </c>
      <c r="B3543" s="2">
        <v>6.5961009928931613E-2</v>
      </c>
    </row>
    <row r="3544" spans="1:2" x14ac:dyDescent="0.25">
      <c r="A3544" s="28" t="s">
        <v>88</v>
      </c>
      <c r="B3544" s="2">
        <v>2.6997074953531278E-2</v>
      </c>
    </row>
    <row r="3545" spans="1:2" x14ac:dyDescent="0.25">
      <c r="A3545" s="28" t="s">
        <v>80</v>
      </c>
      <c r="B3545" s="2">
        <v>8.9662633773383585E-2</v>
      </c>
    </row>
    <row r="3546" spans="1:2" x14ac:dyDescent="0.25">
      <c r="A3546" s="28" t="s">
        <v>84</v>
      </c>
      <c r="B3546" s="2">
        <v>8.0989592711700212E-2</v>
      </c>
    </row>
    <row r="3547" spans="1:2" x14ac:dyDescent="0.25">
      <c r="A3547" s="28" t="s">
        <v>85</v>
      </c>
      <c r="B3547" s="2">
        <v>0.72767472937131039</v>
      </c>
    </row>
    <row r="3548" spans="1:2" x14ac:dyDescent="0.25">
      <c r="A3548" s="28" t="s">
        <v>82</v>
      </c>
      <c r="B3548" s="2">
        <v>0.17204941578177962</v>
      </c>
    </row>
    <row r="3549" spans="1:2" x14ac:dyDescent="0.25">
      <c r="A3549" s="6" t="s">
        <v>241</v>
      </c>
      <c r="B3549" s="2">
        <v>60.392260023547422</v>
      </c>
    </row>
    <row r="3550" spans="1:2" x14ac:dyDescent="0.25">
      <c r="A3550" s="28" t="s">
        <v>79</v>
      </c>
      <c r="B3550" s="2">
        <v>1.1713998597158739</v>
      </c>
    </row>
    <row r="3551" spans="1:2" x14ac:dyDescent="0.25">
      <c r="A3551" s="28" t="s">
        <v>86</v>
      </c>
      <c r="B3551" s="2">
        <v>0.71092120262623792</v>
      </c>
    </row>
    <row r="3552" spans="1:2" x14ac:dyDescent="0.25">
      <c r="A3552" s="28" t="s">
        <v>87</v>
      </c>
      <c r="B3552" s="2">
        <v>2.0737187193143134</v>
      </c>
    </row>
    <row r="3553" spans="1:2" x14ac:dyDescent="0.25">
      <c r="A3553" s="28" t="s">
        <v>31</v>
      </c>
      <c r="B3553" s="2">
        <v>13.445446684452838</v>
      </c>
    </row>
    <row r="3554" spans="1:2" x14ac:dyDescent="0.25">
      <c r="A3554" s="28" t="s">
        <v>29</v>
      </c>
      <c r="B3554" s="2">
        <v>6.793429334328783</v>
      </c>
    </row>
    <row r="3555" spans="1:2" x14ac:dyDescent="0.25">
      <c r="A3555" s="28" t="s">
        <v>30</v>
      </c>
      <c r="B3555" s="2">
        <v>6.7463179918022673</v>
      </c>
    </row>
    <row r="3556" spans="1:2" x14ac:dyDescent="0.25">
      <c r="A3556" s="28" t="s">
        <v>88</v>
      </c>
      <c r="B3556" s="2">
        <v>7.4563551932447769</v>
      </c>
    </row>
    <row r="3557" spans="1:2" x14ac:dyDescent="0.25">
      <c r="A3557" s="28" t="s">
        <v>80</v>
      </c>
      <c r="B3557" s="2">
        <v>0.87965747752676227</v>
      </c>
    </row>
    <row r="3558" spans="1:2" x14ac:dyDescent="0.25">
      <c r="A3558" s="28" t="s">
        <v>84</v>
      </c>
      <c r="B3558" s="2">
        <v>3.5247148092726324</v>
      </c>
    </row>
    <row r="3559" spans="1:2" x14ac:dyDescent="0.25">
      <c r="A3559" s="28" t="s">
        <v>85</v>
      </c>
      <c r="B3559" s="2">
        <v>8.2559765385628818</v>
      </c>
    </row>
    <row r="3560" spans="1:2" x14ac:dyDescent="0.25">
      <c r="A3560" s="28" t="s">
        <v>82</v>
      </c>
      <c r="B3560" s="2">
        <v>9.3343222127000551</v>
      </c>
    </row>
    <row r="3561" spans="1:2" x14ac:dyDescent="0.25">
      <c r="A3561" s="6" t="s">
        <v>19</v>
      </c>
      <c r="B3561" s="2">
        <v>0.72648051076383191</v>
      </c>
    </row>
    <row r="3562" spans="1:2" x14ac:dyDescent="0.25">
      <c r="A3562" s="28" t="s">
        <v>79</v>
      </c>
      <c r="B3562" s="2">
        <v>0.11858718456507324</v>
      </c>
    </row>
    <row r="3563" spans="1:2" x14ac:dyDescent="0.25">
      <c r="A3563" s="28" t="s">
        <v>86</v>
      </c>
      <c r="B3563" s="2">
        <v>2.7827001751101182E-2</v>
      </c>
    </row>
    <row r="3564" spans="1:2" x14ac:dyDescent="0.25">
      <c r="A3564" s="28" t="s">
        <v>87</v>
      </c>
      <c r="B3564" s="2">
        <v>3.4497170618917744E-3</v>
      </c>
    </row>
    <row r="3565" spans="1:2" x14ac:dyDescent="0.25">
      <c r="A3565" s="28" t="s">
        <v>31</v>
      </c>
      <c r="B3565" s="2">
        <v>0.23827617603856102</v>
      </c>
    </row>
    <row r="3566" spans="1:2" x14ac:dyDescent="0.25">
      <c r="A3566" s="28" t="s">
        <v>29</v>
      </c>
      <c r="B3566" s="2">
        <v>2.335135016672555E-2</v>
      </c>
    </row>
    <row r="3567" spans="1:2" x14ac:dyDescent="0.25">
      <c r="A3567" s="28" t="s">
        <v>30</v>
      </c>
      <c r="B3567" s="2">
        <v>4.17230850822502E-2</v>
      </c>
    </row>
    <row r="3568" spans="1:2" x14ac:dyDescent="0.25">
      <c r="A3568" s="28" t="s">
        <v>88</v>
      </c>
      <c r="B3568" s="2">
        <v>3.7722519541612723E-2</v>
      </c>
    </row>
    <row r="3569" spans="1:2" x14ac:dyDescent="0.25">
      <c r="A3569" s="28" t="s">
        <v>80</v>
      </c>
      <c r="B3569" s="2">
        <v>6.6965688110627109E-3</v>
      </c>
    </row>
    <row r="3570" spans="1:2" x14ac:dyDescent="0.25">
      <c r="A3570" s="28" t="s">
        <v>84</v>
      </c>
      <c r="B3570" s="2">
        <v>5.3455630154670237E-3</v>
      </c>
    </row>
    <row r="3571" spans="1:2" x14ac:dyDescent="0.25">
      <c r="A3571" s="28" t="s">
        <v>85</v>
      </c>
      <c r="B3571" s="2">
        <v>0.20359762173418497</v>
      </c>
    </row>
    <row r="3572" spans="1:2" x14ac:dyDescent="0.25">
      <c r="A3572" s="28" t="s">
        <v>82</v>
      </c>
      <c r="B3572" s="2">
        <v>1.9903722995901527E-2</v>
      </c>
    </row>
    <row r="3573" spans="1:2" x14ac:dyDescent="0.25">
      <c r="A3573" s="6" t="s">
        <v>243</v>
      </c>
      <c r="B3573" s="2">
        <v>25.476403398753117</v>
      </c>
    </row>
    <row r="3574" spans="1:2" x14ac:dyDescent="0.25">
      <c r="A3574" s="28" t="s">
        <v>79</v>
      </c>
      <c r="B3574" s="2">
        <v>0.16001277332003855</v>
      </c>
    </row>
    <row r="3575" spans="1:2" x14ac:dyDescent="0.25">
      <c r="A3575" s="28" t="s">
        <v>86</v>
      </c>
      <c r="B3575" s="2">
        <v>0.17670959995466079</v>
      </c>
    </row>
    <row r="3576" spans="1:2" x14ac:dyDescent="0.25">
      <c r="A3576" s="28" t="s">
        <v>87</v>
      </c>
      <c r="B3576" s="2">
        <v>1.0251761194321936</v>
      </c>
    </row>
    <row r="3577" spans="1:2" x14ac:dyDescent="0.25">
      <c r="A3577" s="28" t="s">
        <v>31</v>
      </c>
      <c r="B3577" s="2">
        <v>9.4910465798788</v>
      </c>
    </row>
    <row r="3578" spans="1:2" x14ac:dyDescent="0.25">
      <c r="A3578" s="28" t="s">
        <v>29</v>
      </c>
      <c r="B3578" s="2">
        <v>3.0263909032931648</v>
      </c>
    </row>
    <row r="3579" spans="1:2" x14ac:dyDescent="0.25">
      <c r="A3579" s="28" t="s">
        <v>30</v>
      </c>
      <c r="B3579" s="2">
        <v>3.0062365573360905</v>
      </c>
    </row>
    <row r="3580" spans="1:2" x14ac:dyDescent="0.25">
      <c r="A3580" s="28" t="s">
        <v>88</v>
      </c>
      <c r="B3580" s="2">
        <v>2.0493447174642578</v>
      </c>
    </row>
    <row r="3581" spans="1:2" x14ac:dyDescent="0.25">
      <c r="A3581" s="28" t="s">
        <v>80</v>
      </c>
      <c r="B3581" s="2">
        <v>2.3849336432850025E-2</v>
      </c>
    </row>
    <row r="3582" spans="1:2" x14ac:dyDescent="0.25">
      <c r="A3582" s="28" t="s">
        <v>84</v>
      </c>
      <c r="B3582" s="2">
        <v>0.57820810575569714</v>
      </c>
    </row>
    <row r="3583" spans="1:2" x14ac:dyDescent="0.25">
      <c r="A3583" s="28" t="s">
        <v>85</v>
      </c>
      <c r="B3583" s="2">
        <v>3.6069901327441758</v>
      </c>
    </row>
    <row r="3584" spans="1:2" x14ac:dyDescent="0.25">
      <c r="A3584" s="28" t="s">
        <v>82</v>
      </c>
      <c r="B3584" s="2">
        <v>2.3324385731411881</v>
      </c>
    </row>
    <row r="3585" spans="1:2" x14ac:dyDescent="0.25">
      <c r="A3585" s="6" t="s">
        <v>52</v>
      </c>
      <c r="B3585" s="2">
        <v>0.82172435375398956</v>
      </c>
    </row>
    <row r="3586" spans="1:2" x14ac:dyDescent="0.25">
      <c r="A3586" s="28" t="s">
        <v>79</v>
      </c>
      <c r="B3586" s="2">
        <v>3.2643356618903391E-3</v>
      </c>
    </row>
    <row r="3587" spans="1:2" x14ac:dyDescent="0.25">
      <c r="A3587" s="28" t="s">
        <v>86</v>
      </c>
      <c r="B3587" s="2">
        <v>5.9554797802232858E-3</v>
      </c>
    </row>
    <row r="3588" spans="1:2" x14ac:dyDescent="0.25">
      <c r="A3588" s="28" t="s">
        <v>87</v>
      </c>
      <c r="B3588" s="2">
        <v>7.8786222874229858E-2</v>
      </c>
    </row>
    <row r="3589" spans="1:2" x14ac:dyDescent="0.25">
      <c r="A3589" s="28" t="s">
        <v>31</v>
      </c>
      <c r="B3589" s="2">
        <v>2.529451519015815E-2</v>
      </c>
    </row>
    <row r="3590" spans="1:2" x14ac:dyDescent="0.25">
      <c r="A3590" s="28" t="s">
        <v>29</v>
      </c>
      <c r="B3590" s="2">
        <v>5.94663228872447E-3</v>
      </c>
    </row>
    <row r="3591" spans="1:2" x14ac:dyDescent="0.25">
      <c r="A3591" s="28" t="s">
        <v>30</v>
      </c>
      <c r="B3591" s="2">
        <v>1.5052869248895666E-2</v>
      </c>
    </row>
    <row r="3592" spans="1:2" x14ac:dyDescent="0.25">
      <c r="A3592" s="28" t="s">
        <v>88</v>
      </c>
      <c r="B3592" s="2">
        <v>3.6198815905903146E-2</v>
      </c>
    </row>
    <row r="3593" spans="1:2" x14ac:dyDescent="0.25">
      <c r="A3593" s="28" t="s">
        <v>80</v>
      </c>
      <c r="B3593" s="2">
        <v>2.4774064422453845E-3</v>
      </c>
    </row>
    <row r="3594" spans="1:2" x14ac:dyDescent="0.25">
      <c r="A3594" s="28" t="s">
        <v>84</v>
      </c>
      <c r="B3594" s="2">
        <v>1.1913168469670129E-2</v>
      </c>
    </row>
    <row r="3595" spans="1:2" x14ac:dyDescent="0.25">
      <c r="A3595" s="28" t="s">
        <v>85</v>
      </c>
      <c r="B3595" s="2">
        <v>0.18223049149579723</v>
      </c>
    </row>
    <row r="3596" spans="1:2" x14ac:dyDescent="0.25">
      <c r="A3596" s="28" t="s">
        <v>82</v>
      </c>
      <c r="B3596" s="2">
        <v>0.45460441639625176</v>
      </c>
    </row>
    <row r="3597" spans="1:2" x14ac:dyDescent="0.25">
      <c r="A3597" s="6" t="s">
        <v>245</v>
      </c>
      <c r="B3597" s="2">
        <v>12.645215534107486</v>
      </c>
    </row>
    <row r="3598" spans="1:2" x14ac:dyDescent="0.25">
      <c r="A3598" s="28" t="s">
        <v>79</v>
      </c>
      <c r="B3598" s="2">
        <v>6.4053532364655816E-2</v>
      </c>
    </row>
    <row r="3599" spans="1:2" x14ac:dyDescent="0.25">
      <c r="A3599" s="28" t="s">
        <v>86</v>
      </c>
      <c r="B3599" s="2">
        <v>8.620042681342055E-2</v>
      </c>
    </row>
    <row r="3600" spans="1:2" x14ac:dyDescent="0.25">
      <c r="A3600" s="28" t="s">
        <v>87</v>
      </c>
      <c r="B3600" s="2">
        <v>0.26615932065030445</v>
      </c>
    </row>
    <row r="3601" spans="1:2" x14ac:dyDescent="0.25">
      <c r="A3601" s="28" t="s">
        <v>31</v>
      </c>
      <c r="B3601" s="2">
        <v>3.795225363147066</v>
      </c>
    </row>
    <row r="3602" spans="1:2" x14ac:dyDescent="0.25">
      <c r="A3602" s="28" t="s">
        <v>29</v>
      </c>
      <c r="B3602" s="2">
        <v>1.8244618682270113</v>
      </c>
    </row>
    <row r="3603" spans="1:2" x14ac:dyDescent="0.25">
      <c r="A3603" s="28" t="s">
        <v>30</v>
      </c>
      <c r="B3603" s="2">
        <v>1.023588246377924</v>
      </c>
    </row>
    <row r="3604" spans="1:2" x14ac:dyDescent="0.25">
      <c r="A3604" s="28" t="s">
        <v>88</v>
      </c>
      <c r="B3604" s="2">
        <v>0.61987269232108</v>
      </c>
    </row>
    <row r="3605" spans="1:2" x14ac:dyDescent="0.25">
      <c r="A3605" s="28" t="s">
        <v>80</v>
      </c>
      <c r="B3605" s="2">
        <v>0.45484119331392342</v>
      </c>
    </row>
    <row r="3606" spans="1:2" x14ac:dyDescent="0.25">
      <c r="A3606" s="28" t="s">
        <v>84</v>
      </c>
      <c r="B3606" s="2">
        <v>0.47738257666019818</v>
      </c>
    </row>
    <row r="3607" spans="1:2" x14ac:dyDescent="0.25">
      <c r="A3607" s="28" t="s">
        <v>85</v>
      </c>
      <c r="B3607" s="2">
        <v>2.6965274979899556</v>
      </c>
    </row>
    <row r="3608" spans="1:2" x14ac:dyDescent="0.25">
      <c r="A3608" s="28" t="s">
        <v>82</v>
      </c>
      <c r="B3608" s="2">
        <v>1.3369028162419485</v>
      </c>
    </row>
    <row r="3609" spans="1:2" x14ac:dyDescent="0.25">
      <c r="A3609" s="6" t="s">
        <v>247</v>
      </c>
      <c r="B3609" s="2">
        <v>42.937515222816209</v>
      </c>
    </row>
    <row r="3610" spans="1:2" x14ac:dyDescent="0.25">
      <c r="A3610" s="28" t="s">
        <v>79</v>
      </c>
      <c r="B3610" s="2">
        <v>0.54567601556611289</v>
      </c>
    </row>
    <row r="3611" spans="1:2" x14ac:dyDescent="0.25">
      <c r="A3611" s="28" t="s">
        <v>86</v>
      </c>
      <c r="B3611" s="2">
        <v>0.66614878564265712</v>
      </c>
    </row>
    <row r="3612" spans="1:2" x14ac:dyDescent="0.25">
      <c r="A3612" s="28" t="s">
        <v>87</v>
      </c>
      <c r="B3612" s="2">
        <v>2.0208903539732064</v>
      </c>
    </row>
    <row r="3613" spans="1:2" x14ac:dyDescent="0.25">
      <c r="A3613" s="28" t="s">
        <v>31</v>
      </c>
      <c r="B3613" s="2">
        <v>7.3189725868364279</v>
      </c>
    </row>
    <row r="3614" spans="1:2" x14ac:dyDescent="0.25">
      <c r="A3614" s="28" t="s">
        <v>29</v>
      </c>
      <c r="B3614" s="2">
        <v>4.3891303078595305</v>
      </c>
    </row>
    <row r="3615" spans="1:2" x14ac:dyDescent="0.25">
      <c r="A3615" s="28" t="s">
        <v>30</v>
      </c>
      <c r="B3615" s="2">
        <v>4.9152102840187375</v>
      </c>
    </row>
    <row r="3616" spans="1:2" x14ac:dyDescent="0.25">
      <c r="A3616" s="28" t="s">
        <v>88</v>
      </c>
      <c r="B3616" s="2">
        <v>5.3337131500934012</v>
      </c>
    </row>
    <row r="3617" spans="1:2" x14ac:dyDescent="0.25">
      <c r="A3617" s="28" t="s">
        <v>80</v>
      </c>
      <c r="B3617" s="2">
        <v>0.93529647955380546</v>
      </c>
    </row>
    <row r="3618" spans="1:2" x14ac:dyDescent="0.25">
      <c r="A3618" s="28" t="s">
        <v>84</v>
      </c>
      <c r="B3618" s="2">
        <v>2.8451396408954448</v>
      </c>
    </row>
    <row r="3619" spans="1:2" x14ac:dyDescent="0.25">
      <c r="A3619" s="28" t="s">
        <v>85</v>
      </c>
      <c r="B3619" s="2">
        <v>7.9781848926848022</v>
      </c>
    </row>
    <row r="3620" spans="1:2" x14ac:dyDescent="0.25">
      <c r="A3620" s="28" t="s">
        <v>82</v>
      </c>
      <c r="B3620" s="2">
        <v>5.9891527256920769</v>
      </c>
    </row>
    <row r="3621" spans="1:2" x14ac:dyDescent="0.25">
      <c r="A3621" s="6" t="s">
        <v>20</v>
      </c>
      <c r="B3621" s="2">
        <v>16.818486692738102</v>
      </c>
    </row>
    <row r="3622" spans="1:2" x14ac:dyDescent="0.25">
      <c r="A3622" s="28" t="s">
        <v>79</v>
      </c>
      <c r="B3622" s="2">
        <v>0.19076848116571918</v>
      </c>
    </row>
    <row r="3623" spans="1:2" x14ac:dyDescent="0.25">
      <c r="A3623" s="28" t="s">
        <v>86</v>
      </c>
      <c r="B3623" s="2">
        <v>0.22484412603993925</v>
      </c>
    </row>
    <row r="3624" spans="1:2" x14ac:dyDescent="0.25">
      <c r="A3624" s="28" t="s">
        <v>87</v>
      </c>
      <c r="B3624" s="2">
        <v>0.8727566966541388</v>
      </c>
    </row>
    <row r="3625" spans="1:2" x14ac:dyDescent="0.25">
      <c r="A3625" s="28" t="s">
        <v>31</v>
      </c>
      <c r="B3625" s="2">
        <v>2.8709908220074909</v>
      </c>
    </row>
    <row r="3626" spans="1:2" x14ac:dyDescent="0.25">
      <c r="A3626" s="28" t="s">
        <v>29</v>
      </c>
      <c r="B3626" s="2">
        <v>3.0262222143177242</v>
      </c>
    </row>
    <row r="3627" spans="1:2" x14ac:dyDescent="0.25">
      <c r="A3627" s="28" t="s">
        <v>30</v>
      </c>
      <c r="B3627" s="2">
        <v>2.3433592117144917</v>
      </c>
    </row>
    <row r="3628" spans="1:2" x14ac:dyDescent="0.25">
      <c r="A3628" s="28" t="s">
        <v>88</v>
      </c>
      <c r="B3628" s="2">
        <v>1.2755120750110522</v>
      </c>
    </row>
    <row r="3629" spans="1:2" x14ac:dyDescent="0.25">
      <c r="A3629" s="28" t="s">
        <v>80</v>
      </c>
      <c r="B3629" s="2">
        <v>3.2896388997616495E-2</v>
      </c>
    </row>
    <row r="3630" spans="1:2" x14ac:dyDescent="0.25">
      <c r="A3630" s="28" t="s">
        <v>84</v>
      </c>
      <c r="B3630" s="2">
        <v>1.2263365099993608</v>
      </c>
    </row>
    <row r="3631" spans="1:2" x14ac:dyDescent="0.25">
      <c r="A3631" s="28" t="s">
        <v>85</v>
      </c>
      <c r="B3631" s="2">
        <v>2.4464446428697655</v>
      </c>
    </row>
    <row r="3632" spans="1:2" x14ac:dyDescent="0.25">
      <c r="A3632" s="28" t="s">
        <v>82</v>
      </c>
      <c r="B3632" s="2">
        <v>2.3083555239608007</v>
      </c>
    </row>
    <row r="3633" spans="1:2" x14ac:dyDescent="0.25">
      <c r="A3633" s="6" t="s">
        <v>21</v>
      </c>
      <c r="B3633" s="2">
        <v>5.4832693333254614</v>
      </c>
    </row>
    <row r="3634" spans="1:2" x14ac:dyDescent="0.25">
      <c r="A3634" s="28" t="s">
        <v>79</v>
      </c>
      <c r="B3634" s="2">
        <v>4.5466825448173834E-2</v>
      </c>
    </row>
    <row r="3635" spans="1:2" x14ac:dyDescent="0.25">
      <c r="A3635" s="28" t="s">
        <v>86</v>
      </c>
      <c r="B3635" s="2">
        <v>2.0288561936783779E-2</v>
      </c>
    </row>
    <row r="3636" spans="1:2" x14ac:dyDescent="0.25">
      <c r="A3636" s="28" t="s">
        <v>87</v>
      </c>
      <c r="B3636" s="2">
        <v>2.8569241534528656E-2</v>
      </c>
    </row>
    <row r="3637" spans="1:2" x14ac:dyDescent="0.25">
      <c r="A3637" s="28" t="s">
        <v>31</v>
      </c>
      <c r="B3637" s="2">
        <v>1.5077470522237619</v>
      </c>
    </row>
    <row r="3638" spans="1:2" x14ac:dyDescent="0.25">
      <c r="A3638" s="28" t="s">
        <v>29</v>
      </c>
      <c r="B3638" s="2">
        <v>0.33381034032190537</v>
      </c>
    </row>
    <row r="3639" spans="1:2" x14ac:dyDescent="0.25">
      <c r="A3639" s="28" t="s">
        <v>30</v>
      </c>
      <c r="B3639" s="2">
        <v>0.51195263572489336</v>
      </c>
    </row>
    <row r="3640" spans="1:2" x14ac:dyDescent="0.25">
      <c r="A3640" s="28" t="s">
        <v>88</v>
      </c>
      <c r="B3640" s="2">
        <v>0.46433202350109359</v>
      </c>
    </row>
    <row r="3641" spans="1:2" x14ac:dyDescent="0.25">
      <c r="A3641" s="28" t="s">
        <v>80</v>
      </c>
      <c r="B3641" s="2">
        <v>0.11609016822154923</v>
      </c>
    </row>
    <row r="3642" spans="1:2" x14ac:dyDescent="0.25">
      <c r="A3642" s="28" t="s">
        <v>84</v>
      </c>
      <c r="B3642" s="2">
        <v>1.0454233604134877</v>
      </c>
    </row>
    <row r="3643" spans="1:2" x14ac:dyDescent="0.25">
      <c r="A3643" s="28" t="s">
        <v>85</v>
      </c>
      <c r="B3643" s="2">
        <v>0.41709905693269855</v>
      </c>
    </row>
    <row r="3644" spans="1:2" x14ac:dyDescent="0.25">
      <c r="A3644" s="28" t="s">
        <v>82</v>
      </c>
      <c r="B3644" s="2">
        <v>0.99249006706658482</v>
      </c>
    </row>
    <row r="3645" spans="1:2" x14ac:dyDescent="0.25">
      <c r="A3645" s="6" t="s">
        <v>22</v>
      </c>
      <c r="B3645" s="2">
        <v>2.3742951747464298</v>
      </c>
    </row>
    <row r="3646" spans="1:2" x14ac:dyDescent="0.25">
      <c r="A3646" s="28" t="s">
        <v>79</v>
      </c>
      <c r="B3646" s="2">
        <v>2.8547245508858766E-2</v>
      </c>
    </row>
    <row r="3647" spans="1:2" x14ac:dyDescent="0.25">
      <c r="A3647" s="28" t="s">
        <v>86</v>
      </c>
      <c r="B3647" s="2">
        <v>1.942829008249012E-2</v>
      </c>
    </row>
    <row r="3648" spans="1:2" x14ac:dyDescent="0.25">
      <c r="A3648" s="28" t="s">
        <v>87</v>
      </c>
      <c r="B3648" s="2">
        <v>5.620511081748035E-2</v>
      </c>
    </row>
    <row r="3649" spans="1:2" x14ac:dyDescent="0.25">
      <c r="A3649" s="28" t="s">
        <v>31</v>
      </c>
      <c r="B3649" s="2">
        <v>1.0796224118550655</v>
      </c>
    </row>
    <row r="3650" spans="1:2" x14ac:dyDescent="0.25">
      <c r="A3650" s="28" t="s">
        <v>29</v>
      </c>
      <c r="B3650" s="2">
        <v>0.25921437414254217</v>
      </c>
    </row>
    <row r="3651" spans="1:2" x14ac:dyDescent="0.25">
      <c r="A3651" s="28" t="s">
        <v>30</v>
      </c>
      <c r="B3651" s="2">
        <v>0.31177974438645245</v>
      </c>
    </row>
    <row r="3652" spans="1:2" x14ac:dyDescent="0.25">
      <c r="A3652" s="28" t="s">
        <v>88</v>
      </c>
      <c r="B3652" s="2">
        <v>9.3565181106650949E-2</v>
      </c>
    </row>
    <row r="3653" spans="1:2" x14ac:dyDescent="0.25">
      <c r="A3653" s="28" t="s">
        <v>80</v>
      </c>
      <c r="B3653" s="2">
        <v>1.4546529119937516E-2</v>
      </c>
    </row>
    <row r="3654" spans="1:2" x14ac:dyDescent="0.25">
      <c r="A3654" s="28" t="s">
        <v>84</v>
      </c>
      <c r="B3654" s="2">
        <v>6.2072613448575613E-2</v>
      </c>
    </row>
    <row r="3655" spans="1:2" x14ac:dyDescent="0.25">
      <c r="A3655" s="28" t="s">
        <v>85</v>
      </c>
      <c r="B3655" s="2">
        <v>0.20949059867220629</v>
      </c>
    </row>
    <row r="3656" spans="1:2" x14ac:dyDescent="0.25">
      <c r="A3656" s="28" t="s">
        <v>82</v>
      </c>
      <c r="B3656" s="2">
        <v>0.23982307560617028</v>
      </c>
    </row>
    <row r="3657" spans="1:2" x14ac:dyDescent="0.25">
      <c r="A3657" s="6" t="s">
        <v>25</v>
      </c>
      <c r="B3657" s="2">
        <v>12.217568999153414</v>
      </c>
    </row>
    <row r="3658" spans="1:2" x14ac:dyDescent="0.25">
      <c r="A3658" s="28" t="s">
        <v>79</v>
      </c>
      <c r="B3658" s="2">
        <v>0.23040755752184705</v>
      </c>
    </row>
    <row r="3659" spans="1:2" x14ac:dyDescent="0.25">
      <c r="A3659" s="28" t="s">
        <v>86</v>
      </c>
      <c r="B3659" s="2">
        <v>0.15000074477445424</v>
      </c>
    </row>
    <row r="3660" spans="1:2" x14ac:dyDescent="0.25">
      <c r="A3660" s="28" t="s">
        <v>87</v>
      </c>
      <c r="B3660" s="2">
        <v>0.15666055127545295</v>
      </c>
    </row>
    <row r="3661" spans="1:2" x14ac:dyDescent="0.25">
      <c r="A3661" s="28" t="s">
        <v>31</v>
      </c>
      <c r="B3661" s="2">
        <v>2.1951440303322709</v>
      </c>
    </row>
    <row r="3662" spans="1:2" x14ac:dyDescent="0.25">
      <c r="A3662" s="28" t="s">
        <v>29</v>
      </c>
      <c r="B3662" s="2">
        <v>0.68467514366327131</v>
      </c>
    </row>
    <row r="3663" spans="1:2" x14ac:dyDescent="0.25">
      <c r="A3663" s="28" t="s">
        <v>30</v>
      </c>
      <c r="B3663" s="2">
        <v>1.233631699147141</v>
      </c>
    </row>
    <row r="3664" spans="1:2" x14ac:dyDescent="0.25">
      <c r="A3664" s="28" t="s">
        <v>88</v>
      </c>
      <c r="B3664" s="2">
        <v>3.1238941746082483</v>
      </c>
    </row>
    <row r="3665" spans="1:2" x14ac:dyDescent="0.25">
      <c r="A3665" s="28" t="s">
        <v>80</v>
      </c>
      <c r="B3665" s="2">
        <v>1.4207623180187841E-2</v>
      </c>
    </row>
    <row r="3666" spans="1:2" x14ac:dyDescent="0.25">
      <c r="A3666" s="28" t="s">
        <v>84</v>
      </c>
      <c r="B3666" s="2">
        <v>0.14530781455053052</v>
      </c>
    </row>
    <row r="3667" spans="1:2" x14ac:dyDescent="0.25">
      <c r="A3667" s="28" t="s">
        <v>85</v>
      </c>
      <c r="B3667" s="2">
        <v>2.2856022583793725</v>
      </c>
    </row>
    <row r="3668" spans="1:2" x14ac:dyDescent="0.25">
      <c r="A3668" s="28" t="s">
        <v>82</v>
      </c>
      <c r="B3668" s="2">
        <v>1.9980374017206368</v>
      </c>
    </row>
    <row r="3669" spans="1:2" x14ac:dyDescent="0.25">
      <c r="A3669" s="6" t="s">
        <v>23</v>
      </c>
      <c r="B3669" s="2">
        <v>5.5432807169654064</v>
      </c>
    </row>
    <row r="3670" spans="1:2" x14ac:dyDescent="0.25">
      <c r="A3670" s="28" t="s">
        <v>79</v>
      </c>
      <c r="B3670" s="2">
        <v>4.7899306343197987E-2</v>
      </c>
    </row>
    <row r="3671" spans="1:2" x14ac:dyDescent="0.25">
      <c r="A3671" s="28" t="s">
        <v>86</v>
      </c>
      <c r="B3671" s="2">
        <v>4.4959015816245174E-2</v>
      </c>
    </row>
    <row r="3672" spans="1:2" x14ac:dyDescent="0.25">
      <c r="A3672" s="28" t="s">
        <v>87</v>
      </c>
      <c r="B3672" s="2">
        <v>0.17525678768958769</v>
      </c>
    </row>
    <row r="3673" spans="1:2" x14ac:dyDescent="0.25">
      <c r="A3673" s="28" t="s">
        <v>31</v>
      </c>
      <c r="B3673" s="2">
        <v>1.9613796101629293</v>
      </c>
    </row>
    <row r="3674" spans="1:2" x14ac:dyDescent="0.25">
      <c r="A3674" s="28" t="s">
        <v>29</v>
      </c>
      <c r="B3674" s="2">
        <v>0.61958707717135808</v>
      </c>
    </row>
    <row r="3675" spans="1:2" x14ac:dyDescent="0.25">
      <c r="A3675" s="28" t="s">
        <v>30</v>
      </c>
      <c r="B3675" s="2">
        <v>0.62558380743702136</v>
      </c>
    </row>
    <row r="3676" spans="1:2" x14ac:dyDescent="0.25">
      <c r="A3676" s="28" t="s">
        <v>88</v>
      </c>
      <c r="B3676" s="2">
        <v>0.1909227580205721</v>
      </c>
    </row>
    <row r="3677" spans="1:2" x14ac:dyDescent="0.25">
      <c r="A3677" s="28" t="s">
        <v>80</v>
      </c>
      <c r="B3677" s="2">
        <v>0.13194787102793623</v>
      </c>
    </row>
    <row r="3678" spans="1:2" x14ac:dyDescent="0.25">
      <c r="A3678" s="28" t="s">
        <v>84</v>
      </c>
      <c r="B3678" s="2">
        <v>0.55078840172991961</v>
      </c>
    </row>
    <row r="3679" spans="1:2" x14ac:dyDescent="0.25">
      <c r="A3679" s="28" t="s">
        <v>85</v>
      </c>
      <c r="B3679" s="2">
        <v>0.67237306584733292</v>
      </c>
    </row>
    <row r="3680" spans="1:2" x14ac:dyDescent="0.25">
      <c r="A3680" s="28" t="s">
        <v>82</v>
      </c>
      <c r="B3680" s="2">
        <v>0.52258301571930488</v>
      </c>
    </row>
    <row r="3681" spans="1:2" x14ac:dyDescent="0.25">
      <c r="A3681" s="6" t="s">
        <v>249</v>
      </c>
      <c r="B3681" s="2">
        <v>32.087550450196446</v>
      </c>
    </row>
    <row r="3682" spans="1:2" x14ac:dyDescent="0.25">
      <c r="A3682" s="28" t="s">
        <v>79</v>
      </c>
      <c r="B3682" s="2">
        <v>0.12151598611951327</v>
      </c>
    </row>
    <row r="3683" spans="1:2" x14ac:dyDescent="0.25">
      <c r="A3683" s="28" t="s">
        <v>86</v>
      </c>
      <c r="B3683" s="2">
        <v>0.17371254325798266</v>
      </c>
    </row>
    <row r="3684" spans="1:2" x14ac:dyDescent="0.25">
      <c r="A3684" s="28" t="s">
        <v>87</v>
      </c>
      <c r="B3684" s="2">
        <v>0.64565851859847201</v>
      </c>
    </row>
    <row r="3685" spans="1:2" x14ac:dyDescent="0.25">
      <c r="A3685" s="28" t="s">
        <v>31</v>
      </c>
      <c r="B3685" s="2">
        <v>5.4989977451212031</v>
      </c>
    </row>
    <row r="3686" spans="1:2" x14ac:dyDescent="0.25">
      <c r="A3686" s="28" t="s">
        <v>29</v>
      </c>
      <c r="B3686" s="2">
        <v>2.0545846028355288</v>
      </c>
    </row>
    <row r="3687" spans="1:2" x14ac:dyDescent="0.25">
      <c r="A3687" s="28" t="s">
        <v>30</v>
      </c>
      <c r="B3687" s="2">
        <v>2.3895298899764095</v>
      </c>
    </row>
    <row r="3688" spans="1:2" x14ac:dyDescent="0.25">
      <c r="A3688" s="28" t="s">
        <v>88</v>
      </c>
      <c r="B3688" s="2">
        <v>3.9608382337980061</v>
      </c>
    </row>
    <row r="3689" spans="1:2" x14ac:dyDescent="0.25">
      <c r="A3689" s="28" t="s">
        <v>80</v>
      </c>
      <c r="B3689" s="2">
        <v>7.5201078144487052</v>
      </c>
    </row>
    <row r="3690" spans="1:2" x14ac:dyDescent="0.25">
      <c r="A3690" s="28" t="s">
        <v>84</v>
      </c>
      <c r="B3690" s="2">
        <v>1.9978432906566224</v>
      </c>
    </row>
    <row r="3691" spans="1:2" x14ac:dyDescent="0.25">
      <c r="A3691" s="28" t="s">
        <v>85</v>
      </c>
      <c r="B3691" s="2">
        <v>4.6550782891402669</v>
      </c>
    </row>
    <row r="3692" spans="1:2" x14ac:dyDescent="0.25">
      <c r="A3692" s="28" t="s">
        <v>82</v>
      </c>
      <c r="B3692" s="2">
        <v>3.0696835362437387</v>
      </c>
    </row>
    <row r="3693" spans="1:2" x14ac:dyDescent="0.25">
      <c r="A3693" s="6" t="s">
        <v>251</v>
      </c>
      <c r="B3693" s="2">
        <v>72.272523793226028</v>
      </c>
    </row>
    <row r="3694" spans="1:2" x14ac:dyDescent="0.25">
      <c r="A3694" s="28" t="s">
        <v>79</v>
      </c>
      <c r="B3694" s="2">
        <v>1.5385263278824584</v>
      </c>
    </row>
    <row r="3695" spans="1:2" x14ac:dyDescent="0.25">
      <c r="A3695" s="28" t="s">
        <v>86</v>
      </c>
      <c r="B3695" s="2">
        <v>0.35430381185517829</v>
      </c>
    </row>
    <row r="3696" spans="1:2" x14ac:dyDescent="0.25">
      <c r="A3696" s="28" t="s">
        <v>87</v>
      </c>
      <c r="B3696" s="2">
        <v>1.8190746050431947</v>
      </c>
    </row>
    <row r="3697" spans="1:2" x14ac:dyDescent="0.25">
      <c r="A3697" s="28" t="s">
        <v>31</v>
      </c>
      <c r="B3697" s="2">
        <v>8.997321475537543</v>
      </c>
    </row>
    <row r="3698" spans="1:2" x14ac:dyDescent="0.25">
      <c r="A3698" s="28" t="s">
        <v>29</v>
      </c>
      <c r="B3698" s="2">
        <v>13.019683972072842</v>
      </c>
    </row>
    <row r="3699" spans="1:2" x14ac:dyDescent="0.25">
      <c r="A3699" s="28" t="s">
        <v>30</v>
      </c>
      <c r="B3699" s="2">
        <v>5.9800627517839997</v>
      </c>
    </row>
    <row r="3700" spans="1:2" x14ac:dyDescent="0.25">
      <c r="A3700" s="28" t="s">
        <v>88</v>
      </c>
      <c r="B3700" s="2">
        <v>12.775668710512806</v>
      </c>
    </row>
    <row r="3701" spans="1:2" x14ac:dyDescent="0.25">
      <c r="A3701" s="28" t="s">
        <v>80</v>
      </c>
      <c r="B3701" s="2">
        <v>1.4226191737732774</v>
      </c>
    </row>
    <row r="3702" spans="1:2" x14ac:dyDescent="0.25">
      <c r="A3702" s="28" t="s">
        <v>84</v>
      </c>
      <c r="B3702" s="2">
        <v>3.7258373982664765</v>
      </c>
    </row>
    <row r="3703" spans="1:2" x14ac:dyDescent="0.25">
      <c r="A3703" s="28" t="s">
        <v>85</v>
      </c>
      <c r="B3703" s="2">
        <v>11.319411523013846</v>
      </c>
    </row>
    <row r="3704" spans="1:2" x14ac:dyDescent="0.25">
      <c r="A3704" s="28" t="s">
        <v>82</v>
      </c>
      <c r="B3704" s="2">
        <v>11.320014043484402</v>
      </c>
    </row>
    <row r="3705" spans="1:2" x14ac:dyDescent="0.25">
      <c r="A3705" s="6" t="s">
        <v>229</v>
      </c>
      <c r="B3705" s="2">
        <v>16.586919548725898</v>
      </c>
    </row>
    <row r="3706" spans="1:2" x14ac:dyDescent="0.25">
      <c r="A3706" s="28" t="s">
        <v>79</v>
      </c>
      <c r="B3706" s="2">
        <v>0.29464406874540716</v>
      </c>
    </row>
    <row r="3707" spans="1:2" x14ac:dyDescent="0.25">
      <c r="A3707" s="28" t="s">
        <v>86</v>
      </c>
      <c r="B3707" s="2">
        <v>0.18880540248368463</v>
      </c>
    </row>
    <row r="3708" spans="1:2" x14ac:dyDescent="0.25">
      <c r="A3708" s="28" t="s">
        <v>87</v>
      </c>
      <c r="B3708" s="2">
        <v>0.17376722655385587</v>
      </c>
    </row>
    <row r="3709" spans="1:2" x14ac:dyDescent="0.25">
      <c r="A3709" s="28" t="s">
        <v>31</v>
      </c>
      <c r="B3709" s="2">
        <v>2.4772903317829571</v>
      </c>
    </row>
    <row r="3710" spans="1:2" x14ac:dyDescent="0.25">
      <c r="A3710" s="28" t="s">
        <v>29</v>
      </c>
      <c r="B3710" s="2">
        <v>1.1488315414298065</v>
      </c>
    </row>
    <row r="3711" spans="1:2" x14ac:dyDescent="0.25">
      <c r="A3711" s="28" t="s">
        <v>30</v>
      </c>
      <c r="B3711" s="2">
        <v>1.2327061501443664</v>
      </c>
    </row>
    <row r="3712" spans="1:2" x14ac:dyDescent="0.25">
      <c r="A3712" s="28" t="s">
        <v>88</v>
      </c>
      <c r="B3712" s="2">
        <v>3.7668536810591462</v>
      </c>
    </row>
    <row r="3713" spans="1:2" x14ac:dyDescent="0.25">
      <c r="A3713" s="28" t="s">
        <v>80</v>
      </c>
      <c r="B3713" s="2">
        <v>0.46324344385644944</v>
      </c>
    </row>
    <row r="3714" spans="1:2" x14ac:dyDescent="0.25">
      <c r="A3714" s="28" t="s">
        <v>84</v>
      </c>
      <c r="B3714" s="2">
        <v>1.0455979300811586</v>
      </c>
    </row>
    <row r="3715" spans="1:2" x14ac:dyDescent="0.25">
      <c r="A3715" s="28" t="s">
        <v>85</v>
      </c>
      <c r="B3715" s="2">
        <v>2.6625336942139266</v>
      </c>
    </row>
    <row r="3716" spans="1:2" x14ac:dyDescent="0.25">
      <c r="A3716" s="28" t="s">
        <v>82</v>
      </c>
      <c r="B3716" s="2">
        <v>3.1326460783751418</v>
      </c>
    </row>
    <row r="3717" spans="1:2" x14ac:dyDescent="0.25">
      <c r="A3717" s="6" t="s">
        <v>93</v>
      </c>
      <c r="B3717" s="2">
        <v>316.35567274825058</v>
      </c>
    </row>
    <row r="3718" spans="1:2" x14ac:dyDescent="0.25">
      <c r="A3718" s="28" t="s">
        <v>79</v>
      </c>
      <c r="B3718" s="2">
        <v>4.5895587469852757</v>
      </c>
    </row>
    <row r="3719" spans="1:2" x14ac:dyDescent="0.25">
      <c r="A3719" s="28" t="s">
        <v>86</v>
      </c>
      <c r="B3719" s="2">
        <v>2.910146701948864</v>
      </c>
    </row>
    <row r="3720" spans="1:2" x14ac:dyDescent="0.25">
      <c r="A3720" s="28" t="s">
        <v>87</v>
      </c>
      <c r="B3720" s="2">
        <v>10.74600561741696</v>
      </c>
    </row>
    <row r="3721" spans="1:2" x14ac:dyDescent="0.25">
      <c r="A3721" s="28" t="s">
        <v>31</v>
      </c>
      <c r="B3721" s="2">
        <v>63.038027866830731</v>
      </c>
    </row>
    <row r="3722" spans="1:2" x14ac:dyDescent="0.25">
      <c r="A3722" s="28" t="s">
        <v>29</v>
      </c>
      <c r="B3722" s="2">
        <v>38.985641691986196</v>
      </c>
    </row>
    <row r="3723" spans="1:2" x14ac:dyDescent="0.25">
      <c r="A3723" s="28" t="s">
        <v>30</v>
      </c>
      <c r="B3723" s="2">
        <v>31.504741070544522</v>
      </c>
    </row>
    <row r="3724" spans="1:2" x14ac:dyDescent="0.25">
      <c r="A3724" s="28" t="s">
        <v>88</v>
      </c>
      <c r="B3724" s="2">
        <v>41.711371024739911</v>
      </c>
    </row>
    <row r="3725" spans="1:2" x14ac:dyDescent="0.25">
      <c r="A3725" s="28" t="s">
        <v>80</v>
      </c>
      <c r="B3725" s="2">
        <v>12.135566135239378</v>
      </c>
    </row>
    <row r="3726" spans="1:2" x14ac:dyDescent="0.25">
      <c r="A3726" s="28" t="s">
        <v>84</v>
      </c>
      <c r="B3726" s="2">
        <v>17.547917108222258</v>
      </c>
    </row>
    <row r="3727" spans="1:2" x14ac:dyDescent="0.25">
      <c r="A3727" s="28" t="s">
        <v>85</v>
      </c>
      <c r="B3727" s="2">
        <v>48.963045602998008</v>
      </c>
    </row>
    <row r="3728" spans="1:2" x14ac:dyDescent="0.25">
      <c r="A3728" s="28" t="s">
        <v>82</v>
      </c>
      <c r="B3728" s="2">
        <v>44.223651181338496</v>
      </c>
    </row>
    <row r="3729" spans="1:2" x14ac:dyDescent="0.25">
      <c r="A3729" s="3" t="s">
        <v>227</v>
      </c>
      <c r="B3729" s="2">
        <v>1879.5035597055505</v>
      </c>
    </row>
    <row r="3730" spans="1:2" x14ac:dyDescent="0.25">
      <c r="A3730" s="6" t="s">
        <v>228</v>
      </c>
      <c r="B3730" s="2">
        <v>10.221817021518218</v>
      </c>
    </row>
    <row r="3731" spans="1:2" x14ac:dyDescent="0.25">
      <c r="A3731" s="28" t="s">
        <v>79</v>
      </c>
      <c r="B3731" s="2">
        <v>4.2707458471180446E-2</v>
      </c>
    </row>
    <row r="3732" spans="1:2" x14ac:dyDescent="0.25">
      <c r="A3732" s="28" t="s">
        <v>86</v>
      </c>
      <c r="B3732" s="2">
        <v>2.4876807840907525E-2</v>
      </c>
    </row>
    <row r="3733" spans="1:2" x14ac:dyDescent="0.25">
      <c r="A3733" s="28" t="s">
        <v>87</v>
      </c>
      <c r="B3733" s="2">
        <v>1.351831885039662</v>
      </c>
    </row>
    <row r="3734" spans="1:2" x14ac:dyDescent="0.25">
      <c r="A3734" s="28" t="s">
        <v>31</v>
      </c>
      <c r="B3734" s="2">
        <v>0.92319296679796325</v>
      </c>
    </row>
    <row r="3735" spans="1:2" x14ac:dyDescent="0.25">
      <c r="A3735" s="28" t="s">
        <v>29</v>
      </c>
      <c r="B3735" s="2">
        <v>0.10867806878829224</v>
      </c>
    </row>
    <row r="3736" spans="1:2" x14ac:dyDescent="0.25">
      <c r="A3736" s="28" t="s">
        <v>30</v>
      </c>
      <c r="B3736" s="2">
        <v>0.25256691922982027</v>
      </c>
    </row>
    <row r="3737" spans="1:2" x14ac:dyDescent="0.25">
      <c r="A3737" s="28" t="s">
        <v>88</v>
      </c>
      <c r="B3737" s="2">
        <v>1.5568572262743245</v>
      </c>
    </row>
    <row r="3738" spans="1:2" x14ac:dyDescent="0.25">
      <c r="A3738" s="28" t="s">
        <v>80</v>
      </c>
      <c r="B3738" s="2">
        <v>0.40744352863270911</v>
      </c>
    </row>
    <row r="3739" spans="1:2" x14ac:dyDescent="0.25">
      <c r="A3739" s="28" t="s">
        <v>84</v>
      </c>
      <c r="B3739" s="2">
        <v>0.92575329477752433</v>
      </c>
    </row>
    <row r="3740" spans="1:2" x14ac:dyDescent="0.25">
      <c r="A3740" s="28" t="s">
        <v>85</v>
      </c>
      <c r="B3740" s="2">
        <v>3.6283510251803155</v>
      </c>
    </row>
    <row r="3741" spans="1:2" x14ac:dyDescent="0.25">
      <c r="A3741" s="28" t="s">
        <v>82</v>
      </c>
      <c r="B3741" s="2">
        <v>0.9995578404855191</v>
      </c>
    </row>
    <row r="3742" spans="1:2" x14ac:dyDescent="0.25">
      <c r="A3742" s="6" t="s">
        <v>239</v>
      </c>
      <c r="B3742" s="2">
        <v>3.021171414177096</v>
      </c>
    </row>
    <row r="3743" spans="1:2" x14ac:dyDescent="0.25">
      <c r="A3743" s="28" t="s">
        <v>79</v>
      </c>
      <c r="B3743" s="2">
        <v>5.7104869450585023E-2</v>
      </c>
    </row>
    <row r="3744" spans="1:2" x14ac:dyDescent="0.25">
      <c r="A3744" s="28" t="s">
        <v>87</v>
      </c>
      <c r="B3744" s="2">
        <v>0.3115158414386533</v>
      </c>
    </row>
    <row r="3745" spans="1:2" x14ac:dyDescent="0.25">
      <c r="A3745" s="28" t="s">
        <v>31</v>
      </c>
      <c r="B3745" s="2">
        <v>0.15065732746772015</v>
      </c>
    </row>
    <row r="3746" spans="1:2" x14ac:dyDescent="0.25">
      <c r="A3746" s="28" t="s">
        <v>29</v>
      </c>
      <c r="B3746" s="2">
        <v>0.19917457245994594</v>
      </c>
    </row>
    <row r="3747" spans="1:2" x14ac:dyDescent="0.25">
      <c r="A3747" s="28" t="s">
        <v>30</v>
      </c>
      <c r="B3747" s="2">
        <v>0.16454882067628376</v>
      </c>
    </row>
    <row r="3748" spans="1:2" x14ac:dyDescent="0.25">
      <c r="A3748" s="28" t="s">
        <v>88</v>
      </c>
      <c r="B3748" s="2">
        <v>0.39639383757278773</v>
      </c>
    </row>
    <row r="3749" spans="1:2" x14ac:dyDescent="0.25">
      <c r="A3749" s="28" t="s">
        <v>80</v>
      </c>
      <c r="B3749" s="2">
        <v>7.2326337599501342E-2</v>
      </c>
    </row>
    <row r="3750" spans="1:2" x14ac:dyDescent="0.25">
      <c r="A3750" s="28" t="s">
        <v>84</v>
      </c>
      <c r="B3750" s="2">
        <v>0.33575315039811326</v>
      </c>
    </row>
    <row r="3751" spans="1:2" x14ac:dyDescent="0.25">
      <c r="A3751" s="28" t="s">
        <v>85</v>
      </c>
      <c r="B3751" s="2">
        <v>0.68076558849460123</v>
      </c>
    </row>
    <row r="3752" spans="1:2" x14ac:dyDescent="0.25">
      <c r="A3752" s="28" t="s">
        <v>82</v>
      </c>
      <c r="B3752" s="2">
        <v>0.65293106861890426</v>
      </c>
    </row>
    <row r="3753" spans="1:2" x14ac:dyDescent="0.25">
      <c r="A3753" s="6" t="s">
        <v>241</v>
      </c>
      <c r="B3753" s="2">
        <v>62.360975922562425</v>
      </c>
    </row>
    <row r="3754" spans="1:2" x14ac:dyDescent="0.25">
      <c r="A3754" s="28" t="s">
        <v>79</v>
      </c>
      <c r="B3754" s="2">
        <v>1.8166601052468934</v>
      </c>
    </row>
    <row r="3755" spans="1:2" x14ac:dyDescent="0.25">
      <c r="A3755" s="28" t="s">
        <v>86</v>
      </c>
      <c r="B3755" s="2">
        <v>0.69212746247036261</v>
      </c>
    </row>
    <row r="3756" spans="1:2" x14ac:dyDescent="0.25">
      <c r="A3756" s="28" t="s">
        <v>87</v>
      </c>
      <c r="B3756" s="2">
        <v>0.18503795740105003</v>
      </c>
    </row>
    <row r="3757" spans="1:2" x14ac:dyDescent="0.25">
      <c r="A3757" s="28" t="s">
        <v>31</v>
      </c>
      <c r="B3757" s="2">
        <v>1.8568189254068845</v>
      </c>
    </row>
    <row r="3758" spans="1:2" x14ac:dyDescent="0.25">
      <c r="A3758" s="28" t="s">
        <v>29</v>
      </c>
      <c r="B3758" s="2">
        <v>0.31498436425679455</v>
      </c>
    </row>
    <row r="3759" spans="1:2" x14ac:dyDescent="0.25">
      <c r="A3759" s="28" t="s">
        <v>30</v>
      </c>
      <c r="B3759" s="2">
        <v>0.76389866921387917</v>
      </c>
    </row>
    <row r="3760" spans="1:2" x14ac:dyDescent="0.25">
      <c r="A3760" s="28" t="s">
        <v>88</v>
      </c>
      <c r="B3760" s="2">
        <v>6.3393095476137749</v>
      </c>
    </row>
    <row r="3761" spans="1:2" x14ac:dyDescent="0.25">
      <c r="A3761" s="28" t="s">
        <v>80</v>
      </c>
      <c r="B3761" s="2">
        <v>6.9070879470063513</v>
      </c>
    </row>
    <row r="3762" spans="1:2" x14ac:dyDescent="0.25">
      <c r="A3762" s="28" t="s">
        <v>84</v>
      </c>
      <c r="B3762" s="2">
        <v>16.076340120556718</v>
      </c>
    </row>
    <row r="3763" spans="1:2" x14ac:dyDescent="0.25">
      <c r="A3763" s="28" t="s">
        <v>85</v>
      </c>
      <c r="B3763" s="2">
        <v>19.3094399022884</v>
      </c>
    </row>
    <row r="3764" spans="1:2" x14ac:dyDescent="0.25">
      <c r="A3764" s="28" t="s">
        <v>82</v>
      </c>
      <c r="B3764" s="2">
        <v>8.099270921101315</v>
      </c>
    </row>
    <row r="3765" spans="1:2" x14ac:dyDescent="0.25">
      <c r="A3765" s="6" t="s">
        <v>53</v>
      </c>
      <c r="B3765" s="2">
        <v>21.292571863634027</v>
      </c>
    </row>
    <row r="3766" spans="1:2" x14ac:dyDescent="0.25">
      <c r="A3766" s="28" t="s">
        <v>79</v>
      </c>
      <c r="B3766" s="2">
        <v>1.5202422747840359E-2</v>
      </c>
    </row>
    <row r="3767" spans="1:2" x14ac:dyDescent="0.25">
      <c r="A3767" s="28" t="s">
        <v>86</v>
      </c>
      <c r="B3767" s="2">
        <v>1.3316800732619068E-4</v>
      </c>
    </row>
    <row r="3768" spans="1:2" x14ac:dyDescent="0.25">
      <c r="A3768" s="28" t="s">
        <v>87</v>
      </c>
      <c r="B3768" s="2">
        <v>6.5956102763866428E-3</v>
      </c>
    </row>
    <row r="3769" spans="1:2" x14ac:dyDescent="0.25">
      <c r="A3769" s="28" t="s">
        <v>31</v>
      </c>
      <c r="B3769" s="2">
        <v>1.5610896175378822E-2</v>
      </c>
    </row>
    <row r="3770" spans="1:2" x14ac:dyDescent="0.25">
      <c r="A3770" s="28" t="s">
        <v>29</v>
      </c>
      <c r="B3770" s="2">
        <v>1.2801686285350692E-3</v>
      </c>
    </row>
    <row r="3771" spans="1:2" x14ac:dyDescent="0.25">
      <c r="A3771" s="28" t="s">
        <v>30</v>
      </c>
      <c r="B3771" s="2">
        <v>2.1473479427613955E-2</v>
      </c>
    </row>
    <row r="3772" spans="1:2" x14ac:dyDescent="0.25">
      <c r="A3772" s="28" t="s">
        <v>80</v>
      </c>
      <c r="B3772" s="2">
        <v>3.0239501108335118</v>
      </c>
    </row>
    <row r="3773" spans="1:2" x14ac:dyDescent="0.25">
      <c r="A3773" s="28" t="s">
        <v>84</v>
      </c>
      <c r="B3773" s="2">
        <v>5.905935042638311</v>
      </c>
    </row>
    <row r="3774" spans="1:2" x14ac:dyDescent="0.25">
      <c r="A3774" s="28" t="s">
        <v>85</v>
      </c>
      <c r="B3774" s="2">
        <v>6.1688606498731762</v>
      </c>
    </row>
    <row r="3775" spans="1:2" x14ac:dyDescent="0.25">
      <c r="A3775" s="28" t="s">
        <v>82</v>
      </c>
      <c r="B3775" s="2">
        <v>6.133530315025947</v>
      </c>
    </row>
    <row r="3776" spans="1:2" x14ac:dyDescent="0.25">
      <c r="A3776" s="6" t="s">
        <v>230</v>
      </c>
      <c r="B3776" s="2">
        <v>494.27182548234032</v>
      </c>
    </row>
    <row r="3777" spans="1:2" x14ac:dyDescent="0.25">
      <c r="A3777" s="28" t="s">
        <v>79</v>
      </c>
      <c r="B3777" s="2">
        <v>5.2749220927176959</v>
      </c>
    </row>
    <row r="3778" spans="1:2" x14ac:dyDescent="0.25">
      <c r="A3778" s="28" t="s">
        <v>86</v>
      </c>
      <c r="B3778" s="2">
        <v>9.322556966030195</v>
      </c>
    </row>
    <row r="3779" spans="1:2" x14ac:dyDescent="0.25">
      <c r="A3779" s="28" t="s">
        <v>31</v>
      </c>
      <c r="B3779" s="2">
        <v>10.768231028634915</v>
      </c>
    </row>
    <row r="3780" spans="1:2" x14ac:dyDescent="0.25">
      <c r="A3780" s="28" t="s">
        <v>29</v>
      </c>
      <c r="B3780" s="2">
        <v>0.80662005312898344</v>
      </c>
    </row>
    <row r="3781" spans="1:2" x14ac:dyDescent="0.25">
      <c r="A3781" s="28" t="s">
        <v>30</v>
      </c>
      <c r="B3781" s="2">
        <v>6.8820860607027132</v>
      </c>
    </row>
    <row r="3782" spans="1:2" x14ac:dyDescent="0.25">
      <c r="A3782" s="28" t="s">
        <v>88</v>
      </c>
      <c r="B3782" s="2">
        <v>105.07638489269571</v>
      </c>
    </row>
    <row r="3783" spans="1:2" x14ac:dyDescent="0.25">
      <c r="A3783" s="28" t="s">
        <v>80</v>
      </c>
      <c r="B3783" s="2">
        <v>64.359520945342595</v>
      </c>
    </row>
    <row r="3784" spans="1:2" x14ac:dyDescent="0.25">
      <c r="A3784" s="28" t="s">
        <v>84</v>
      </c>
      <c r="B3784" s="2">
        <v>64.594018525052192</v>
      </c>
    </row>
    <row r="3785" spans="1:2" x14ac:dyDescent="0.25">
      <c r="A3785" s="28" t="s">
        <v>85</v>
      </c>
      <c r="B3785" s="2">
        <v>87.14967505026182</v>
      </c>
    </row>
    <row r="3786" spans="1:2" x14ac:dyDescent="0.25">
      <c r="A3786" s="28" t="s">
        <v>82</v>
      </c>
      <c r="B3786" s="2">
        <v>140.03780986777346</v>
      </c>
    </row>
    <row r="3787" spans="1:2" x14ac:dyDescent="0.25">
      <c r="A3787" s="6" t="s">
        <v>19</v>
      </c>
      <c r="B3787" s="2">
        <v>0.39094097510137898</v>
      </c>
    </row>
    <row r="3788" spans="1:2" x14ac:dyDescent="0.25">
      <c r="A3788" s="28" t="s">
        <v>79</v>
      </c>
      <c r="B3788" s="2">
        <v>9.2815669165114426E-2</v>
      </c>
    </row>
    <row r="3789" spans="1:2" x14ac:dyDescent="0.25">
      <c r="A3789" s="28" t="s">
        <v>86</v>
      </c>
      <c r="B3789" s="2">
        <v>4.7160146791729056E-3</v>
      </c>
    </row>
    <row r="3790" spans="1:2" x14ac:dyDescent="0.25">
      <c r="A3790" s="28" t="s">
        <v>87</v>
      </c>
      <c r="B3790" s="2">
        <v>1.5394545357356097E-3</v>
      </c>
    </row>
    <row r="3791" spans="1:2" x14ac:dyDescent="0.25">
      <c r="A3791" s="28" t="s">
        <v>31</v>
      </c>
      <c r="B3791" s="2">
        <v>5.4000567852255758E-3</v>
      </c>
    </row>
    <row r="3792" spans="1:2" x14ac:dyDescent="0.25">
      <c r="A3792" s="28" t="s">
        <v>29</v>
      </c>
      <c r="B3792" s="2">
        <v>5.0772884879670696E-3</v>
      </c>
    </row>
    <row r="3793" spans="1:2" x14ac:dyDescent="0.25">
      <c r="A3793" s="28" t="s">
        <v>30</v>
      </c>
      <c r="B3793" s="2">
        <v>6.9294710783086863E-3</v>
      </c>
    </row>
    <row r="3794" spans="1:2" x14ac:dyDescent="0.25">
      <c r="A3794" s="28" t="s">
        <v>88</v>
      </c>
      <c r="B3794" s="2">
        <v>1.9308665988783259E-2</v>
      </c>
    </row>
    <row r="3795" spans="1:2" x14ac:dyDescent="0.25">
      <c r="A3795" s="28" t="s">
        <v>80</v>
      </c>
      <c r="B3795" s="2">
        <v>1.396036893729302E-2</v>
      </c>
    </row>
    <row r="3796" spans="1:2" x14ac:dyDescent="0.25">
      <c r="A3796" s="28" t="s">
        <v>84</v>
      </c>
      <c r="B3796" s="2">
        <v>4.5464540918431513E-3</v>
      </c>
    </row>
    <row r="3797" spans="1:2" x14ac:dyDescent="0.25">
      <c r="A3797" s="28" t="s">
        <v>85</v>
      </c>
      <c r="B3797" s="2">
        <v>0.22095882810397255</v>
      </c>
    </row>
    <row r="3798" spans="1:2" x14ac:dyDescent="0.25">
      <c r="A3798" s="28" t="s">
        <v>82</v>
      </c>
      <c r="B3798" s="2">
        <v>1.5688703247962735E-2</v>
      </c>
    </row>
    <row r="3799" spans="1:2" x14ac:dyDescent="0.25">
      <c r="A3799" s="6" t="s">
        <v>243</v>
      </c>
      <c r="B3799" s="2">
        <v>26.700965307880857</v>
      </c>
    </row>
    <row r="3800" spans="1:2" x14ac:dyDescent="0.25">
      <c r="A3800" s="28" t="s">
        <v>79</v>
      </c>
      <c r="B3800" s="2">
        <v>0.3703692807960835</v>
      </c>
    </row>
    <row r="3801" spans="1:2" x14ac:dyDescent="0.25">
      <c r="A3801" s="28" t="s">
        <v>86</v>
      </c>
      <c r="B3801" s="2">
        <v>0.22523525804557881</v>
      </c>
    </row>
    <row r="3802" spans="1:2" x14ac:dyDescent="0.25">
      <c r="A3802" s="28" t="s">
        <v>87</v>
      </c>
      <c r="B3802" s="2">
        <v>0.58675980047877319</v>
      </c>
    </row>
    <row r="3803" spans="1:2" x14ac:dyDescent="0.25">
      <c r="A3803" s="28" t="s">
        <v>31</v>
      </c>
      <c r="B3803" s="2">
        <v>0.83062720986604321</v>
      </c>
    </row>
    <row r="3804" spans="1:2" x14ac:dyDescent="0.25">
      <c r="A3804" s="28" t="s">
        <v>29</v>
      </c>
      <c r="B3804" s="2">
        <v>0.19469089008868545</v>
      </c>
    </row>
    <row r="3805" spans="1:2" x14ac:dyDescent="0.25">
      <c r="A3805" s="28" t="s">
        <v>30</v>
      </c>
      <c r="B3805" s="2">
        <v>0.16678199774223626</v>
      </c>
    </row>
    <row r="3806" spans="1:2" x14ac:dyDescent="0.25">
      <c r="A3806" s="28" t="s">
        <v>88</v>
      </c>
      <c r="B3806" s="2">
        <v>2.6639601132192228</v>
      </c>
    </row>
    <row r="3807" spans="1:2" x14ac:dyDescent="0.25">
      <c r="A3807" s="28" t="s">
        <v>80</v>
      </c>
      <c r="B3807" s="2">
        <v>4.5885850371222006</v>
      </c>
    </row>
    <row r="3808" spans="1:2" x14ac:dyDescent="0.25">
      <c r="A3808" s="28" t="s">
        <v>84</v>
      </c>
      <c r="B3808" s="2">
        <v>3.6009825285270542</v>
      </c>
    </row>
    <row r="3809" spans="1:2" x14ac:dyDescent="0.25">
      <c r="A3809" s="28" t="s">
        <v>85</v>
      </c>
      <c r="B3809" s="2">
        <v>11.525537073528712</v>
      </c>
    </row>
    <row r="3810" spans="1:2" x14ac:dyDescent="0.25">
      <c r="A3810" s="28" t="s">
        <v>82</v>
      </c>
      <c r="B3810" s="2">
        <v>1.9474361184662641</v>
      </c>
    </row>
    <row r="3811" spans="1:2" x14ac:dyDescent="0.25">
      <c r="A3811" s="6" t="s">
        <v>52</v>
      </c>
      <c r="B3811" s="2">
        <v>47.870720310267529</v>
      </c>
    </row>
    <row r="3812" spans="1:2" x14ac:dyDescent="0.25">
      <c r="A3812" s="28" t="s">
        <v>79</v>
      </c>
      <c r="B3812" s="2">
        <v>0.14588302438830889</v>
      </c>
    </row>
    <row r="3813" spans="1:2" x14ac:dyDescent="0.25">
      <c r="A3813" s="28" t="s">
        <v>86</v>
      </c>
      <c r="B3813" s="2">
        <v>1.2055732780665688E-2</v>
      </c>
    </row>
    <row r="3814" spans="1:2" x14ac:dyDescent="0.25">
      <c r="A3814" s="28" t="s">
        <v>87</v>
      </c>
      <c r="B3814" s="2">
        <v>0.37002523330444936</v>
      </c>
    </row>
    <row r="3815" spans="1:2" x14ac:dyDescent="0.25">
      <c r="A3815" s="28" t="s">
        <v>31</v>
      </c>
      <c r="B3815" s="2">
        <v>5.2128064780169314</v>
      </c>
    </row>
    <row r="3816" spans="1:2" x14ac:dyDescent="0.25">
      <c r="A3816" s="28" t="s">
        <v>29</v>
      </c>
      <c r="B3816" s="2">
        <v>1.5725146967533465E-2</v>
      </c>
    </row>
    <row r="3817" spans="1:2" x14ac:dyDescent="0.25">
      <c r="A3817" s="28" t="s">
        <v>30</v>
      </c>
      <c r="B3817" s="2">
        <v>0.16117269532639664</v>
      </c>
    </row>
    <row r="3818" spans="1:2" x14ac:dyDescent="0.25">
      <c r="A3818" s="28" t="s">
        <v>88</v>
      </c>
      <c r="B3818" s="2">
        <v>2.2361193186422996</v>
      </c>
    </row>
    <row r="3819" spans="1:2" x14ac:dyDescent="0.25">
      <c r="A3819" s="28" t="s">
        <v>80</v>
      </c>
      <c r="B3819" s="2">
        <v>4.1300208969082526</v>
      </c>
    </row>
    <row r="3820" spans="1:2" x14ac:dyDescent="0.25">
      <c r="A3820" s="28" t="s">
        <v>84</v>
      </c>
      <c r="B3820" s="2">
        <v>0.45154764615736359</v>
      </c>
    </row>
    <row r="3821" spans="1:2" x14ac:dyDescent="0.25">
      <c r="A3821" s="28" t="s">
        <v>85</v>
      </c>
      <c r="B3821" s="2">
        <v>13.49303006696079</v>
      </c>
    </row>
    <row r="3822" spans="1:2" x14ac:dyDescent="0.25">
      <c r="A3822" s="28" t="s">
        <v>82</v>
      </c>
      <c r="B3822" s="2">
        <v>21.642334070814538</v>
      </c>
    </row>
    <row r="3823" spans="1:2" x14ac:dyDescent="0.25">
      <c r="A3823" s="6" t="s">
        <v>245</v>
      </c>
      <c r="B3823" s="2">
        <v>3.7388585954633204</v>
      </c>
    </row>
    <row r="3824" spans="1:2" x14ac:dyDescent="0.25">
      <c r="A3824" s="28" t="s">
        <v>79</v>
      </c>
      <c r="B3824" s="2">
        <v>0.12386060688592536</v>
      </c>
    </row>
    <row r="3825" spans="1:2" x14ac:dyDescent="0.25">
      <c r="A3825" s="28" t="s">
        <v>87</v>
      </c>
      <c r="B3825" s="2">
        <v>4.5239015645694276E-2</v>
      </c>
    </row>
    <row r="3826" spans="1:2" x14ac:dyDescent="0.25">
      <c r="A3826" s="28" t="s">
        <v>31</v>
      </c>
      <c r="B3826" s="2">
        <v>7.1336531695289931E-2</v>
      </c>
    </row>
    <row r="3827" spans="1:2" x14ac:dyDescent="0.25">
      <c r="A3827" s="28" t="s">
        <v>29</v>
      </c>
      <c r="B3827" s="2">
        <v>7.8612173091925693E-3</v>
      </c>
    </row>
    <row r="3828" spans="1:2" x14ac:dyDescent="0.25">
      <c r="A3828" s="28" t="s">
        <v>30</v>
      </c>
      <c r="B3828" s="2">
        <v>1.6461515203699678E-2</v>
      </c>
    </row>
    <row r="3829" spans="1:2" x14ac:dyDescent="0.25">
      <c r="A3829" s="28" t="s">
        <v>88</v>
      </c>
      <c r="B3829" s="2">
        <v>0.38897063000860604</v>
      </c>
    </row>
    <row r="3830" spans="1:2" x14ac:dyDescent="0.25">
      <c r="A3830" s="28" t="s">
        <v>80</v>
      </c>
      <c r="B3830" s="2">
        <v>0.53718940939954318</v>
      </c>
    </row>
    <row r="3831" spans="1:2" x14ac:dyDescent="0.25">
      <c r="A3831" s="28" t="s">
        <v>84</v>
      </c>
      <c r="B3831" s="2">
        <v>0.31257495062184093</v>
      </c>
    </row>
    <row r="3832" spans="1:2" x14ac:dyDescent="0.25">
      <c r="A3832" s="28" t="s">
        <v>85</v>
      </c>
      <c r="B3832" s="2">
        <v>1.7817913666617522</v>
      </c>
    </row>
    <row r="3833" spans="1:2" x14ac:dyDescent="0.25">
      <c r="A3833" s="28" t="s">
        <v>82</v>
      </c>
      <c r="B3833" s="2">
        <v>0.45357335203177634</v>
      </c>
    </row>
    <row r="3834" spans="1:2" x14ac:dyDescent="0.25">
      <c r="A3834" s="6" t="s">
        <v>247</v>
      </c>
      <c r="B3834" s="2">
        <v>24.180643750893477</v>
      </c>
    </row>
    <row r="3835" spans="1:2" x14ac:dyDescent="0.25">
      <c r="A3835" s="28" t="s">
        <v>79</v>
      </c>
      <c r="B3835" s="2">
        <v>0.18571257691308921</v>
      </c>
    </row>
    <row r="3836" spans="1:2" x14ac:dyDescent="0.25">
      <c r="A3836" s="28" t="s">
        <v>86</v>
      </c>
      <c r="B3836" s="2">
        <v>6.8731611746617294E-2</v>
      </c>
    </row>
    <row r="3837" spans="1:2" x14ac:dyDescent="0.25">
      <c r="A3837" s="28" t="s">
        <v>87</v>
      </c>
      <c r="B3837" s="2">
        <v>0.16353811199147072</v>
      </c>
    </row>
    <row r="3838" spans="1:2" x14ac:dyDescent="0.25">
      <c r="A3838" s="28" t="s">
        <v>31</v>
      </c>
      <c r="B3838" s="2">
        <v>3.9113814698175782</v>
      </c>
    </row>
    <row r="3839" spans="1:2" x14ac:dyDescent="0.25">
      <c r="A3839" s="28" t="s">
        <v>29</v>
      </c>
      <c r="B3839" s="2">
        <v>1.3657886883768862</v>
      </c>
    </row>
    <row r="3840" spans="1:2" x14ac:dyDescent="0.25">
      <c r="A3840" s="28" t="s">
        <v>30</v>
      </c>
      <c r="B3840" s="2">
        <v>0.69294611713009968</v>
      </c>
    </row>
    <row r="3841" spans="1:2" x14ac:dyDescent="0.25">
      <c r="A3841" s="28" t="s">
        <v>88</v>
      </c>
      <c r="B3841" s="2">
        <v>2.2808241035383836</v>
      </c>
    </row>
    <row r="3842" spans="1:2" x14ac:dyDescent="0.25">
      <c r="A3842" s="28" t="s">
        <v>80</v>
      </c>
      <c r="B3842" s="2">
        <v>0.94743937663238664</v>
      </c>
    </row>
    <row r="3843" spans="1:2" x14ac:dyDescent="0.25">
      <c r="A3843" s="28" t="s">
        <v>84</v>
      </c>
      <c r="B3843" s="2">
        <v>2.103785675903679</v>
      </c>
    </row>
    <row r="3844" spans="1:2" x14ac:dyDescent="0.25">
      <c r="A3844" s="28" t="s">
        <v>85</v>
      </c>
      <c r="B3844" s="2">
        <v>8.7184850367437665</v>
      </c>
    </row>
    <row r="3845" spans="1:2" x14ac:dyDescent="0.25">
      <c r="A3845" s="28" t="s">
        <v>82</v>
      </c>
      <c r="B3845" s="2">
        <v>3.74201098209952</v>
      </c>
    </row>
    <row r="3846" spans="1:2" x14ac:dyDescent="0.25">
      <c r="A3846" s="6" t="s">
        <v>20</v>
      </c>
      <c r="B3846" s="2">
        <v>2.8567936088908761</v>
      </c>
    </row>
    <row r="3847" spans="1:2" x14ac:dyDescent="0.25">
      <c r="A3847" s="28" t="s">
        <v>79</v>
      </c>
      <c r="B3847" s="2">
        <v>4.4509710030877329E-2</v>
      </c>
    </row>
    <row r="3848" spans="1:2" x14ac:dyDescent="0.25">
      <c r="A3848" s="28" t="s">
        <v>86</v>
      </c>
      <c r="B3848" s="2">
        <v>8.0396120350262265E-2</v>
      </c>
    </row>
    <row r="3849" spans="1:2" x14ac:dyDescent="0.25">
      <c r="A3849" s="28" t="s">
        <v>87</v>
      </c>
      <c r="B3849" s="2">
        <v>9.078014081096198E-3</v>
      </c>
    </row>
    <row r="3850" spans="1:2" x14ac:dyDescent="0.25">
      <c r="A3850" s="28" t="s">
        <v>31</v>
      </c>
      <c r="B3850" s="2">
        <v>0.27020291055326268</v>
      </c>
    </row>
    <row r="3851" spans="1:2" x14ac:dyDescent="0.25">
      <c r="A3851" s="28" t="s">
        <v>29</v>
      </c>
      <c r="B3851" s="2">
        <v>2.0501032041235958E-2</v>
      </c>
    </row>
    <row r="3852" spans="1:2" x14ac:dyDescent="0.25">
      <c r="A3852" s="28" t="s">
        <v>30</v>
      </c>
      <c r="B3852" s="2">
        <v>2.1076598703331065E-2</v>
      </c>
    </row>
    <row r="3853" spans="1:2" x14ac:dyDescent="0.25">
      <c r="A3853" s="28" t="s">
        <v>88</v>
      </c>
      <c r="B3853" s="2">
        <v>0.10393654141334378</v>
      </c>
    </row>
    <row r="3854" spans="1:2" x14ac:dyDescent="0.25">
      <c r="A3854" s="28" t="s">
        <v>80</v>
      </c>
      <c r="B3854" s="2">
        <v>3.0965619529251108E-2</v>
      </c>
    </row>
    <row r="3855" spans="1:2" x14ac:dyDescent="0.25">
      <c r="A3855" s="28" t="s">
        <v>84</v>
      </c>
      <c r="B3855" s="2">
        <v>0.10549827449817106</v>
      </c>
    </row>
    <row r="3856" spans="1:2" x14ac:dyDescent="0.25">
      <c r="A3856" s="28" t="s">
        <v>85</v>
      </c>
      <c r="B3856" s="2">
        <v>1.8119795183054821</v>
      </c>
    </row>
    <row r="3857" spans="1:2" x14ac:dyDescent="0.25">
      <c r="A3857" s="28" t="s">
        <v>82</v>
      </c>
      <c r="B3857" s="2">
        <v>0.3586492693845626</v>
      </c>
    </row>
    <row r="3858" spans="1:2" x14ac:dyDescent="0.25">
      <c r="A3858" s="6" t="s">
        <v>21</v>
      </c>
      <c r="B3858" s="2">
        <v>21.903910647033339</v>
      </c>
    </row>
    <row r="3859" spans="1:2" x14ac:dyDescent="0.25">
      <c r="A3859" s="28" t="s">
        <v>79</v>
      </c>
      <c r="B3859" s="2">
        <v>0.22155135882704166</v>
      </c>
    </row>
    <row r="3860" spans="1:2" x14ac:dyDescent="0.25">
      <c r="A3860" s="28" t="s">
        <v>86</v>
      </c>
      <c r="B3860" s="2">
        <v>0.84935266223177719</v>
      </c>
    </row>
    <row r="3861" spans="1:2" x14ac:dyDescent="0.25">
      <c r="A3861" s="28" t="s">
        <v>87</v>
      </c>
      <c r="B3861" s="2">
        <v>2.1317760555371028E-4</v>
      </c>
    </row>
    <row r="3862" spans="1:2" x14ac:dyDescent="0.25">
      <c r="A3862" s="28" t="s">
        <v>31</v>
      </c>
      <c r="B3862" s="2">
        <v>0.29845248572384125</v>
      </c>
    </row>
    <row r="3863" spans="1:2" x14ac:dyDescent="0.25">
      <c r="A3863" s="28" t="s">
        <v>29</v>
      </c>
      <c r="B3863" s="2">
        <v>2.5863563861228865E-2</v>
      </c>
    </row>
    <row r="3864" spans="1:2" x14ac:dyDescent="0.25">
      <c r="A3864" s="28" t="s">
        <v>30</v>
      </c>
      <c r="B3864" s="2">
        <v>0.12497205135809011</v>
      </c>
    </row>
    <row r="3865" spans="1:2" x14ac:dyDescent="0.25">
      <c r="A3865" s="28" t="s">
        <v>88</v>
      </c>
      <c r="B3865" s="2">
        <v>1.0506192209238778</v>
      </c>
    </row>
    <row r="3866" spans="1:2" x14ac:dyDescent="0.25">
      <c r="A3866" s="28" t="s">
        <v>80</v>
      </c>
      <c r="B3866" s="2">
        <v>5.9032686177748221</v>
      </c>
    </row>
    <row r="3867" spans="1:2" x14ac:dyDescent="0.25">
      <c r="A3867" s="28" t="s">
        <v>84</v>
      </c>
      <c r="B3867" s="2">
        <v>1.1597688436956526</v>
      </c>
    </row>
    <row r="3868" spans="1:2" x14ac:dyDescent="0.25">
      <c r="A3868" s="28" t="s">
        <v>85</v>
      </c>
      <c r="B3868" s="2">
        <v>6.3078053791372826</v>
      </c>
    </row>
    <row r="3869" spans="1:2" x14ac:dyDescent="0.25">
      <c r="A3869" s="28" t="s">
        <v>82</v>
      </c>
      <c r="B3869" s="2">
        <v>5.9620432858941719</v>
      </c>
    </row>
    <row r="3870" spans="1:2" x14ac:dyDescent="0.25">
      <c r="A3870" s="6" t="s">
        <v>22</v>
      </c>
      <c r="B3870" s="2">
        <v>3.1909533423265066</v>
      </c>
    </row>
    <row r="3871" spans="1:2" x14ac:dyDescent="0.25">
      <c r="A3871" s="28" t="s">
        <v>79</v>
      </c>
      <c r="B3871" s="2">
        <v>2.7049424902285655E-2</v>
      </c>
    </row>
    <row r="3872" spans="1:2" x14ac:dyDescent="0.25">
      <c r="A3872" s="28" t="s">
        <v>86</v>
      </c>
      <c r="B3872" s="2">
        <v>6.0647413623152804E-2</v>
      </c>
    </row>
    <row r="3873" spans="1:2" x14ac:dyDescent="0.25">
      <c r="A3873" s="28" t="s">
        <v>87</v>
      </c>
      <c r="B3873" s="2">
        <v>2.3999641896728367E-2</v>
      </c>
    </row>
    <row r="3874" spans="1:2" x14ac:dyDescent="0.25">
      <c r="A3874" s="28" t="s">
        <v>31</v>
      </c>
      <c r="B3874" s="2">
        <v>0.12055100455139603</v>
      </c>
    </row>
    <row r="3875" spans="1:2" x14ac:dyDescent="0.25">
      <c r="A3875" s="28" t="s">
        <v>29</v>
      </c>
      <c r="B3875" s="2">
        <v>1.7326680199591708E-2</v>
      </c>
    </row>
    <row r="3876" spans="1:2" x14ac:dyDescent="0.25">
      <c r="A3876" s="28" t="s">
        <v>30</v>
      </c>
      <c r="B3876" s="2">
        <v>4.9605351031786704E-2</v>
      </c>
    </row>
    <row r="3877" spans="1:2" x14ac:dyDescent="0.25">
      <c r="A3877" s="28" t="s">
        <v>88</v>
      </c>
      <c r="B3877" s="2">
        <v>0.18914820579186351</v>
      </c>
    </row>
    <row r="3878" spans="1:2" x14ac:dyDescent="0.25">
      <c r="A3878" s="28" t="s">
        <v>80</v>
      </c>
      <c r="B3878" s="2">
        <v>9.4365032989728315E-2</v>
      </c>
    </row>
    <row r="3879" spans="1:2" x14ac:dyDescent="0.25">
      <c r="A3879" s="28" t="s">
        <v>84</v>
      </c>
      <c r="B3879" s="2">
        <v>0.28265269754462075</v>
      </c>
    </row>
    <row r="3880" spans="1:2" x14ac:dyDescent="0.25">
      <c r="A3880" s="28" t="s">
        <v>85</v>
      </c>
      <c r="B3880" s="2">
        <v>2.0090527724489471</v>
      </c>
    </row>
    <row r="3881" spans="1:2" x14ac:dyDescent="0.25">
      <c r="A3881" s="28" t="s">
        <v>82</v>
      </c>
      <c r="B3881" s="2">
        <v>0.31655511734640573</v>
      </c>
    </row>
    <row r="3882" spans="1:2" x14ac:dyDescent="0.25">
      <c r="A3882" s="6" t="s">
        <v>25</v>
      </c>
      <c r="B3882" s="2">
        <v>89.65654506521534</v>
      </c>
    </row>
    <row r="3883" spans="1:2" x14ac:dyDescent="0.25">
      <c r="A3883" s="28" t="s">
        <v>79</v>
      </c>
      <c r="B3883" s="2">
        <v>2.7072025580522694</v>
      </c>
    </row>
    <row r="3884" spans="1:2" x14ac:dyDescent="0.25">
      <c r="A3884" s="28" t="s">
        <v>86</v>
      </c>
      <c r="B3884" s="2">
        <v>0.59805778255377362</v>
      </c>
    </row>
    <row r="3885" spans="1:2" x14ac:dyDescent="0.25">
      <c r="A3885" s="28" t="s">
        <v>87</v>
      </c>
      <c r="B3885" s="2">
        <v>7.5346512621449938E-2</v>
      </c>
    </row>
    <row r="3886" spans="1:2" x14ac:dyDescent="0.25">
      <c r="A3886" s="28" t="s">
        <v>31</v>
      </c>
      <c r="B3886" s="2">
        <v>2.301565278648543</v>
      </c>
    </row>
    <row r="3887" spans="1:2" x14ac:dyDescent="0.25">
      <c r="A3887" s="28" t="s">
        <v>29</v>
      </c>
      <c r="B3887" s="2">
        <v>1.7854938050946751</v>
      </c>
    </row>
    <row r="3888" spans="1:2" x14ac:dyDescent="0.25">
      <c r="A3888" s="28" t="s">
        <v>30</v>
      </c>
      <c r="B3888" s="2">
        <v>1.4617388604303749</v>
      </c>
    </row>
    <row r="3889" spans="1:2" x14ac:dyDescent="0.25">
      <c r="A3889" s="28" t="s">
        <v>88</v>
      </c>
      <c r="B3889" s="2">
        <v>9.8042298752840722</v>
      </c>
    </row>
    <row r="3890" spans="1:2" x14ac:dyDescent="0.25">
      <c r="A3890" s="28" t="s">
        <v>80</v>
      </c>
      <c r="B3890" s="2">
        <v>4.8662444496183408</v>
      </c>
    </row>
    <row r="3891" spans="1:2" x14ac:dyDescent="0.25">
      <c r="A3891" s="28" t="s">
        <v>84</v>
      </c>
      <c r="B3891" s="2">
        <v>7.9636965047218755</v>
      </c>
    </row>
    <row r="3892" spans="1:2" x14ac:dyDescent="0.25">
      <c r="A3892" s="28" t="s">
        <v>85</v>
      </c>
      <c r="B3892" s="2">
        <v>31.830931418951835</v>
      </c>
    </row>
    <row r="3893" spans="1:2" x14ac:dyDescent="0.25">
      <c r="A3893" s="28" t="s">
        <v>82</v>
      </c>
      <c r="B3893" s="2">
        <v>26.262038019238137</v>
      </c>
    </row>
    <row r="3894" spans="1:2" x14ac:dyDescent="0.25">
      <c r="A3894" s="6" t="s">
        <v>23</v>
      </c>
      <c r="B3894" s="2">
        <v>5.6189535529807566</v>
      </c>
    </row>
    <row r="3895" spans="1:2" x14ac:dyDescent="0.25">
      <c r="A3895" s="28" t="s">
        <v>79</v>
      </c>
      <c r="B3895" s="2">
        <v>4.6055191013241466E-2</v>
      </c>
    </row>
    <row r="3896" spans="1:2" x14ac:dyDescent="0.25">
      <c r="A3896" s="28" t="s">
        <v>86</v>
      </c>
      <c r="B3896" s="2">
        <v>6.8657353137641514E-2</v>
      </c>
    </row>
    <row r="3897" spans="1:2" x14ac:dyDescent="0.25">
      <c r="A3897" s="28" t="s">
        <v>87</v>
      </c>
      <c r="B3897" s="2">
        <v>2.0852842114082355E-2</v>
      </c>
    </row>
    <row r="3898" spans="1:2" x14ac:dyDescent="0.25">
      <c r="A3898" s="28" t="s">
        <v>31</v>
      </c>
      <c r="B3898" s="2">
        <v>7.05715844044906E-2</v>
      </c>
    </row>
    <row r="3899" spans="1:2" x14ac:dyDescent="0.25">
      <c r="A3899" s="28" t="s">
        <v>29</v>
      </c>
      <c r="B3899" s="2">
        <v>2.0022705842030839E-2</v>
      </c>
    </row>
    <row r="3900" spans="1:2" x14ac:dyDescent="0.25">
      <c r="A3900" s="28" t="s">
        <v>30</v>
      </c>
      <c r="B3900" s="2">
        <v>6.2378240812449151E-2</v>
      </c>
    </row>
    <row r="3901" spans="1:2" x14ac:dyDescent="0.25">
      <c r="A3901" s="28" t="s">
        <v>88</v>
      </c>
      <c r="B3901" s="2">
        <v>0.30224845292539398</v>
      </c>
    </row>
    <row r="3902" spans="1:2" x14ac:dyDescent="0.25">
      <c r="A3902" s="28" t="s">
        <v>80</v>
      </c>
      <c r="B3902" s="2">
        <v>0.31139826296295509</v>
      </c>
    </row>
    <row r="3903" spans="1:2" x14ac:dyDescent="0.25">
      <c r="A3903" s="28" t="s">
        <v>84</v>
      </c>
      <c r="B3903" s="2">
        <v>1.2484596008211246</v>
      </c>
    </row>
    <row r="3904" spans="1:2" x14ac:dyDescent="0.25">
      <c r="A3904" s="28" t="s">
        <v>85</v>
      </c>
      <c r="B3904" s="2">
        <v>2.3826427857911239</v>
      </c>
    </row>
    <row r="3905" spans="1:2" x14ac:dyDescent="0.25">
      <c r="A3905" s="28" t="s">
        <v>82</v>
      </c>
      <c r="B3905" s="2">
        <v>1.0856665331562236</v>
      </c>
    </row>
    <row r="3906" spans="1:2" x14ac:dyDescent="0.25">
      <c r="A3906" s="6" t="s">
        <v>249</v>
      </c>
      <c r="B3906" s="2">
        <v>47.522265182635238</v>
      </c>
    </row>
    <row r="3907" spans="1:2" x14ac:dyDescent="0.25">
      <c r="A3907" s="28" t="s">
        <v>79</v>
      </c>
      <c r="B3907" s="2">
        <v>0.61793385137904999</v>
      </c>
    </row>
    <row r="3908" spans="1:2" x14ac:dyDescent="0.25">
      <c r="A3908" s="28" t="s">
        <v>86</v>
      </c>
      <c r="B3908" s="2">
        <v>0.16359610582813103</v>
      </c>
    </row>
    <row r="3909" spans="1:2" x14ac:dyDescent="0.25">
      <c r="A3909" s="28" t="s">
        <v>87</v>
      </c>
      <c r="B3909" s="2">
        <v>0.3499315010196819</v>
      </c>
    </row>
    <row r="3910" spans="1:2" x14ac:dyDescent="0.25">
      <c r="A3910" s="28" t="s">
        <v>31</v>
      </c>
      <c r="B3910" s="2">
        <v>3.8657092456268645</v>
      </c>
    </row>
    <row r="3911" spans="1:2" x14ac:dyDescent="0.25">
      <c r="A3911" s="28" t="s">
        <v>29</v>
      </c>
      <c r="B3911" s="2">
        <v>0.65383322632229668</v>
      </c>
    </row>
    <row r="3912" spans="1:2" x14ac:dyDescent="0.25">
      <c r="A3912" s="28" t="s">
        <v>30</v>
      </c>
      <c r="B3912" s="2">
        <v>0.64232649945706166</v>
      </c>
    </row>
    <row r="3913" spans="1:2" x14ac:dyDescent="0.25">
      <c r="A3913" s="28" t="s">
        <v>88</v>
      </c>
      <c r="B3913" s="2">
        <v>8.9788197044754199</v>
      </c>
    </row>
    <row r="3914" spans="1:2" x14ac:dyDescent="0.25">
      <c r="A3914" s="28" t="s">
        <v>80</v>
      </c>
      <c r="B3914" s="2">
        <v>5.3850438544652164</v>
      </c>
    </row>
    <row r="3915" spans="1:2" x14ac:dyDescent="0.25">
      <c r="A3915" s="28" t="s">
        <v>84</v>
      </c>
      <c r="B3915" s="2">
        <v>11.450026724228614</v>
      </c>
    </row>
    <row r="3916" spans="1:2" x14ac:dyDescent="0.25">
      <c r="A3916" s="28" t="s">
        <v>85</v>
      </c>
      <c r="B3916" s="2">
        <v>7.5098748279522383</v>
      </c>
    </row>
    <row r="3917" spans="1:2" x14ac:dyDescent="0.25">
      <c r="A3917" s="28" t="s">
        <v>82</v>
      </c>
      <c r="B3917" s="2">
        <v>7.9051696418806605</v>
      </c>
    </row>
    <row r="3918" spans="1:2" x14ac:dyDescent="0.25">
      <c r="A3918" s="6" t="s">
        <v>251</v>
      </c>
      <c r="B3918" s="2">
        <v>47.008110881062983</v>
      </c>
    </row>
    <row r="3919" spans="1:2" x14ac:dyDescent="0.25">
      <c r="A3919" s="28" t="s">
        <v>79</v>
      </c>
      <c r="B3919" s="2">
        <v>1.4170216424386191</v>
      </c>
    </row>
    <row r="3920" spans="1:2" x14ac:dyDescent="0.25">
      <c r="A3920" s="28" t="s">
        <v>86</v>
      </c>
      <c r="B3920" s="2">
        <v>0.30450332521709611</v>
      </c>
    </row>
    <row r="3921" spans="1:2" x14ac:dyDescent="0.25">
      <c r="A3921" s="28" t="s">
        <v>87</v>
      </c>
      <c r="B3921" s="2">
        <v>1.7417245973184396</v>
      </c>
    </row>
    <row r="3922" spans="1:2" x14ac:dyDescent="0.25">
      <c r="A3922" s="28" t="s">
        <v>31</v>
      </c>
      <c r="B3922" s="2">
        <v>2.7190293098191436</v>
      </c>
    </row>
    <row r="3923" spans="1:2" x14ac:dyDescent="0.25">
      <c r="A3923" s="28" t="s">
        <v>29</v>
      </c>
      <c r="B3923" s="2">
        <v>3.3185616153965176</v>
      </c>
    </row>
    <row r="3924" spans="1:2" x14ac:dyDescent="0.25">
      <c r="A3924" s="28" t="s">
        <v>30</v>
      </c>
      <c r="B3924" s="2">
        <v>2.161497942639893</v>
      </c>
    </row>
    <row r="3925" spans="1:2" x14ac:dyDescent="0.25">
      <c r="A3925" s="28" t="s">
        <v>88</v>
      </c>
      <c r="B3925" s="2">
        <v>11.98127663294575</v>
      </c>
    </row>
    <row r="3926" spans="1:2" x14ac:dyDescent="0.25">
      <c r="A3926" s="28" t="s">
        <v>80</v>
      </c>
      <c r="B3926" s="2">
        <v>1.4330625443545419</v>
      </c>
    </row>
    <row r="3927" spans="1:2" x14ac:dyDescent="0.25">
      <c r="A3927" s="28" t="s">
        <v>84</v>
      </c>
      <c r="B3927" s="2">
        <v>5.3143566579334403</v>
      </c>
    </row>
    <row r="3928" spans="1:2" x14ac:dyDescent="0.25">
      <c r="A3928" s="28" t="s">
        <v>85</v>
      </c>
      <c r="B3928" s="2">
        <v>7.1790484886963988</v>
      </c>
    </row>
    <row r="3929" spans="1:2" x14ac:dyDescent="0.25">
      <c r="A3929" s="28" t="s">
        <v>82</v>
      </c>
      <c r="B3929" s="2">
        <v>9.4380281243031394</v>
      </c>
    </row>
    <row r="3930" spans="1:2" x14ac:dyDescent="0.25">
      <c r="A3930" s="6" t="s">
        <v>229</v>
      </c>
      <c r="B3930" s="2">
        <v>27.943756928791156</v>
      </c>
    </row>
    <row r="3931" spans="1:2" x14ac:dyDescent="0.25">
      <c r="A3931" s="28" t="s">
        <v>79</v>
      </c>
      <c r="B3931" s="2">
        <v>0.72521258722085824</v>
      </c>
    </row>
    <row r="3932" spans="1:2" x14ac:dyDescent="0.25">
      <c r="A3932" s="28" t="s">
        <v>86</v>
      </c>
      <c r="B3932" s="2">
        <v>0.20697970547524236</v>
      </c>
    </row>
    <row r="3933" spans="1:2" x14ac:dyDescent="0.25">
      <c r="A3933" s="28" t="s">
        <v>87</v>
      </c>
      <c r="B3933" s="2">
        <v>0.84717876297369477</v>
      </c>
    </row>
    <row r="3934" spans="1:2" x14ac:dyDescent="0.25">
      <c r="A3934" s="28" t="s">
        <v>31</v>
      </c>
      <c r="B3934" s="2">
        <v>1.8322719080335734</v>
      </c>
    </row>
    <row r="3935" spans="1:2" x14ac:dyDescent="0.25">
      <c r="A3935" s="28" t="s">
        <v>29</v>
      </c>
      <c r="B3935" s="2">
        <v>1.4946609266477231</v>
      </c>
    </row>
    <row r="3936" spans="1:2" x14ac:dyDescent="0.25">
      <c r="A3936" s="28" t="s">
        <v>30</v>
      </c>
      <c r="B3936" s="2">
        <v>1.407112568014069</v>
      </c>
    </row>
    <row r="3937" spans="1:2" x14ac:dyDescent="0.25">
      <c r="A3937" s="28" t="s">
        <v>88</v>
      </c>
      <c r="B3937" s="2">
        <v>7.6295649976644349</v>
      </c>
    </row>
    <row r="3938" spans="1:2" x14ac:dyDescent="0.25">
      <c r="A3938" s="28" t="s">
        <v>80</v>
      </c>
      <c r="B3938" s="2">
        <v>0.76483217395340519</v>
      </c>
    </row>
    <row r="3939" spans="1:2" x14ac:dyDescent="0.25">
      <c r="A3939" s="28" t="s">
        <v>84</v>
      </c>
      <c r="B3939" s="2">
        <v>2.7489002010035288</v>
      </c>
    </row>
    <row r="3940" spans="1:2" x14ac:dyDescent="0.25">
      <c r="A3940" s="28" t="s">
        <v>85</v>
      </c>
      <c r="B3940" s="2">
        <v>4.1001849748517714</v>
      </c>
    </row>
    <row r="3941" spans="1:2" x14ac:dyDescent="0.25">
      <c r="A3941" s="28" t="s">
        <v>82</v>
      </c>
      <c r="B3941" s="2">
        <v>6.1868581229528568</v>
      </c>
    </row>
    <row r="3942" spans="1:2" x14ac:dyDescent="0.25">
      <c r="A3942" s="6" t="s">
        <v>93</v>
      </c>
      <c r="B3942" s="2">
        <v>939.75177985277492</v>
      </c>
    </row>
    <row r="3943" spans="1:2" x14ac:dyDescent="0.25">
      <c r="A3943" s="28" t="s">
        <v>79</v>
      </c>
      <c r="B3943" s="2">
        <v>13.931774430646957</v>
      </c>
    </row>
    <row r="3944" spans="1:2" x14ac:dyDescent="0.25">
      <c r="A3944" s="28" t="s">
        <v>86</v>
      </c>
      <c r="B3944" s="2">
        <v>12.682623490017903</v>
      </c>
    </row>
    <row r="3945" spans="1:2" x14ac:dyDescent="0.25">
      <c r="A3945" s="28" t="s">
        <v>87</v>
      </c>
      <c r="B3945" s="2">
        <v>6.0904079597426026</v>
      </c>
    </row>
    <row r="3946" spans="1:2" x14ac:dyDescent="0.25">
      <c r="A3946" s="28" t="s">
        <v>31</v>
      </c>
      <c r="B3946" s="2">
        <v>35.224416618025039</v>
      </c>
    </row>
    <row r="3947" spans="1:2" x14ac:dyDescent="0.25">
      <c r="A3947" s="28" t="s">
        <v>29</v>
      </c>
      <c r="B3947" s="2">
        <v>10.356144013898115</v>
      </c>
    </row>
    <row r="3948" spans="1:2" x14ac:dyDescent="0.25">
      <c r="A3948" s="28" t="s">
        <v>30</v>
      </c>
      <c r="B3948" s="2">
        <v>15.059573858178108</v>
      </c>
    </row>
    <row r="3949" spans="1:2" x14ac:dyDescent="0.25">
      <c r="A3949" s="28" t="s">
        <v>88</v>
      </c>
      <c r="B3949" s="2">
        <v>160.99797196697807</v>
      </c>
    </row>
    <row r="3950" spans="1:2" x14ac:dyDescent="0.25">
      <c r="A3950" s="28" t="s">
        <v>80</v>
      </c>
      <c r="B3950" s="2">
        <v>103.7767045140626</v>
      </c>
    </row>
    <row r="3951" spans="1:2" x14ac:dyDescent="0.25">
      <c r="A3951" s="28" t="s">
        <v>84</v>
      </c>
      <c r="B3951" s="2">
        <v>124.58459689317168</v>
      </c>
    </row>
    <row r="3952" spans="1:2" x14ac:dyDescent="0.25">
      <c r="A3952" s="28" t="s">
        <v>85</v>
      </c>
      <c r="B3952" s="2">
        <v>215.80841475423242</v>
      </c>
    </row>
    <row r="3953" spans="1:2" x14ac:dyDescent="0.25">
      <c r="A3953" s="28" t="s">
        <v>82</v>
      </c>
      <c r="B3953" s="2">
        <v>241.23915135382137</v>
      </c>
    </row>
    <row r="3954" spans="1:2" x14ac:dyDescent="0.25">
      <c r="A3954" s="1" t="s">
        <v>11</v>
      </c>
      <c r="B3954" s="2">
        <v>50909.19693889872</v>
      </c>
    </row>
    <row r="3955" spans="1:2" x14ac:dyDescent="0.25">
      <c r="A3955" s="3" t="s">
        <v>27</v>
      </c>
      <c r="B3955" s="2">
        <v>1659.6852519247957</v>
      </c>
    </row>
    <row r="3956" spans="1:2" x14ac:dyDescent="0.25">
      <c r="A3956" s="6" t="s">
        <v>228</v>
      </c>
      <c r="B3956" s="2">
        <v>4.7708106505875385</v>
      </c>
    </row>
    <row r="3957" spans="1:2" x14ac:dyDescent="0.25">
      <c r="A3957" s="28" t="s">
        <v>79</v>
      </c>
      <c r="B3957" s="2">
        <v>6.5221520848488104E-2</v>
      </c>
    </row>
    <row r="3958" spans="1:2" x14ac:dyDescent="0.25">
      <c r="A3958" s="28" t="s">
        <v>86</v>
      </c>
      <c r="B3958" s="2">
        <v>8.075703368999089E-2</v>
      </c>
    </row>
    <row r="3959" spans="1:2" x14ac:dyDescent="0.25">
      <c r="A3959" s="28" t="s">
        <v>87</v>
      </c>
      <c r="B3959" s="2">
        <v>0.22644189342986995</v>
      </c>
    </row>
    <row r="3960" spans="1:2" x14ac:dyDescent="0.25">
      <c r="A3960" s="28" t="s">
        <v>31</v>
      </c>
      <c r="B3960" s="2">
        <v>0.52021813371174808</v>
      </c>
    </row>
    <row r="3961" spans="1:2" x14ac:dyDescent="0.25">
      <c r="A3961" s="28" t="s">
        <v>29</v>
      </c>
      <c r="B3961" s="2">
        <v>0.47630908953256568</v>
      </c>
    </row>
    <row r="3962" spans="1:2" x14ac:dyDescent="0.25">
      <c r="A3962" s="28" t="s">
        <v>30</v>
      </c>
      <c r="B3962" s="2">
        <v>1.25871073968355</v>
      </c>
    </row>
    <row r="3963" spans="1:2" x14ac:dyDescent="0.25">
      <c r="A3963" s="28" t="s">
        <v>88</v>
      </c>
      <c r="B3963" s="2">
        <v>0.13485440200974355</v>
      </c>
    </row>
    <row r="3964" spans="1:2" x14ac:dyDescent="0.25">
      <c r="A3964" s="28" t="s">
        <v>80</v>
      </c>
      <c r="B3964" s="2">
        <v>2.3200588131412164E-2</v>
      </c>
    </row>
    <row r="3965" spans="1:2" x14ac:dyDescent="0.25">
      <c r="A3965" s="28" t="s">
        <v>84</v>
      </c>
      <c r="B3965" s="2">
        <v>0.27702762643297335</v>
      </c>
    </row>
    <row r="3966" spans="1:2" x14ac:dyDescent="0.25">
      <c r="A3966" s="28" t="s">
        <v>85</v>
      </c>
      <c r="B3966" s="2">
        <v>0.97891352798366582</v>
      </c>
    </row>
    <row r="3967" spans="1:2" x14ac:dyDescent="0.25">
      <c r="A3967" s="28" t="s">
        <v>82</v>
      </c>
      <c r="B3967" s="2">
        <v>0.72915609513353108</v>
      </c>
    </row>
    <row r="3968" spans="1:2" x14ac:dyDescent="0.25">
      <c r="A3968" s="6" t="s">
        <v>239</v>
      </c>
      <c r="B3968" s="2">
        <v>9.6688604379745087</v>
      </c>
    </row>
    <row r="3969" spans="1:2" x14ac:dyDescent="0.25">
      <c r="A3969" s="28" t="s">
        <v>79</v>
      </c>
      <c r="B3969" s="2">
        <v>3.7809678466617131E-3</v>
      </c>
    </row>
    <row r="3970" spans="1:2" x14ac:dyDescent="0.25">
      <c r="A3970" s="28" t="s">
        <v>87</v>
      </c>
      <c r="B3970" s="2">
        <v>1.4672640515227882</v>
      </c>
    </row>
    <row r="3971" spans="1:2" x14ac:dyDescent="0.25">
      <c r="A3971" s="28" t="s">
        <v>31</v>
      </c>
      <c r="B3971" s="2">
        <v>0.63434506314585992</v>
      </c>
    </row>
    <row r="3972" spans="1:2" x14ac:dyDescent="0.25">
      <c r="A3972" s="28" t="s">
        <v>29</v>
      </c>
      <c r="B3972" s="2">
        <v>0.97747448088401445</v>
      </c>
    </row>
    <row r="3973" spans="1:2" x14ac:dyDescent="0.25">
      <c r="A3973" s="28" t="s">
        <v>30</v>
      </c>
      <c r="B3973" s="2">
        <v>0.98094756633367319</v>
      </c>
    </row>
    <row r="3974" spans="1:2" x14ac:dyDescent="0.25">
      <c r="A3974" s="28" t="s">
        <v>88</v>
      </c>
      <c r="B3974" s="2">
        <v>0.17405242674680671</v>
      </c>
    </row>
    <row r="3975" spans="1:2" x14ac:dyDescent="0.25">
      <c r="A3975" s="28" t="s">
        <v>80</v>
      </c>
      <c r="B3975" s="2">
        <v>0.32451633610965752</v>
      </c>
    </row>
    <row r="3976" spans="1:2" x14ac:dyDescent="0.25">
      <c r="A3976" s="28" t="s">
        <v>84</v>
      </c>
      <c r="B3976" s="2">
        <v>1.2139584302354969</v>
      </c>
    </row>
    <row r="3977" spans="1:2" x14ac:dyDescent="0.25">
      <c r="A3977" s="28" t="s">
        <v>85</v>
      </c>
      <c r="B3977" s="2">
        <v>2.8109851562471868</v>
      </c>
    </row>
    <row r="3978" spans="1:2" x14ac:dyDescent="0.25">
      <c r="A3978" s="28" t="s">
        <v>82</v>
      </c>
      <c r="B3978" s="2">
        <v>1.0815359589023648</v>
      </c>
    </row>
    <row r="3979" spans="1:2" x14ac:dyDescent="0.25">
      <c r="A3979" s="6" t="s">
        <v>241</v>
      </c>
      <c r="B3979" s="2">
        <v>131.49875946399098</v>
      </c>
    </row>
    <row r="3980" spans="1:2" x14ac:dyDescent="0.25">
      <c r="A3980" s="28" t="s">
        <v>79</v>
      </c>
      <c r="B3980" s="2">
        <v>3.4459107667174154</v>
      </c>
    </row>
    <row r="3981" spans="1:2" x14ac:dyDescent="0.25">
      <c r="A3981" s="28" t="s">
        <v>86</v>
      </c>
      <c r="B3981" s="2">
        <v>1.6257235632396649</v>
      </c>
    </row>
    <row r="3982" spans="1:2" x14ac:dyDescent="0.25">
      <c r="A3982" s="28" t="s">
        <v>87</v>
      </c>
      <c r="B3982" s="2">
        <v>6.2600566329773484</v>
      </c>
    </row>
    <row r="3983" spans="1:2" x14ac:dyDescent="0.25">
      <c r="A3983" s="28" t="s">
        <v>31</v>
      </c>
      <c r="B3983" s="2">
        <v>19.314734790580307</v>
      </c>
    </row>
    <row r="3984" spans="1:2" x14ac:dyDescent="0.25">
      <c r="A3984" s="28" t="s">
        <v>29</v>
      </c>
      <c r="B3984" s="2">
        <v>9.9475118253251988</v>
      </c>
    </row>
    <row r="3985" spans="1:2" x14ac:dyDescent="0.25">
      <c r="A3985" s="28" t="s">
        <v>30</v>
      </c>
      <c r="B3985" s="2">
        <v>23.586101593601132</v>
      </c>
    </row>
    <row r="3986" spans="1:2" x14ac:dyDescent="0.25">
      <c r="A3986" s="28" t="s">
        <v>88</v>
      </c>
      <c r="B3986" s="2">
        <v>14.65435275821644</v>
      </c>
    </row>
    <row r="3987" spans="1:2" x14ac:dyDescent="0.25">
      <c r="A3987" s="28" t="s">
        <v>80</v>
      </c>
      <c r="B3987" s="2">
        <v>2.1810074724056396</v>
      </c>
    </row>
    <row r="3988" spans="1:2" x14ac:dyDescent="0.25">
      <c r="A3988" s="28" t="s">
        <v>84</v>
      </c>
      <c r="B3988" s="2">
        <v>9.7779047245386987</v>
      </c>
    </row>
    <row r="3989" spans="1:2" x14ac:dyDescent="0.25">
      <c r="A3989" s="28" t="s">
        <v>85</v>
      </c>
      <c r="B3989" s="2">
        <v>16.778407277227267</v>
      </c>
    </row>
    <row r="3990" spans="1:2" x14ac:dyDescent="0.25">
      <c r="A3990" s="28" t="s">
        <v>82</v>
      </c>
      <c r="B3990" s="2">
        <v>23.927048059161852</v>
      </c>
    </row>
    <row r="3991" spans="1:2" x14ac:dyDescent="0.25">
      <c r="A3991" s="6" t="s">
        <v>19</v>
      </c>
      <c r="B3991" s="2">
        <v>5.4336511797735811</v>
      </c>
    </row>
    <row r="3992" spans="1:2" x14ac:dyDescent="0.25">
      <c r="A3992" s="28" t="s">
        <v>79</v>
      </c>
      <c r="B3992" s="2">
        <v>0.20636715838624728</v>
      </c>
    </row>
    <row r="3993" spans="1:2" x14ac:dyDescent="0.25">
      <c r="A3993" s="28" t="s">
        <v>86</v>
      </c>
      <c r="B3993" s="2">
        <v>1.0623858742028763E-2</v>
      </c>
    </row>
    <row r="3994" spans="1:2" x14ac:dyDescent="0.25">
      <c r="A3994" s="28" t="s">
        <v>87</v>
      </c>
      <c r="B3994" s="2">
        <v>1.227733320663122E-2</v>
      </c>
    </row>
    <row r="3995" spans="1:2" x14ac:dyDescent="0.25">
      <c r="A3995" s="28" t="s">
        <v>31</v>
      </c>
      <c r="B3995" s="2">
        <v>4.9174890460434127E-2</v>
      </c>
    </row>
    <row r="3996" spans="1:2" x14ac:dyDescent="0.25">
      <c r="A3996" s="28" t="s">
        <v>29</v>
      </c>
      <c r="B3996" s="2">
        <v>0.41776482988363406</v>
      </c>
    </row>
    <row r="3997" spans="1:2" x14ac:dyDescent="0.25">
      <c r="A3997" s="28" t="s">
        <v>30</v>
      </c>
      <c r="B3997" s="2">
        <v>2.7280101000202928</v>
      </c>
    </row>
    <row r="3998" spans="1:2" x14ac:dyDescent="0.25">
      <c r="A3998" s="28" t="s">
        <v>88</v>
      </c>
      <c r="B3998" s="2">
        <v>2.4147416758395698E-2</v>
      </c>
    </row>
    <row r="3999" spans="1:2" x14ac:dyDescent="0.25">
      <c r="A3999" s="28" t="s">
        <v>80</v>
      </c>
      <c r="B3999" s="2">
        <v>2.9730917992696639E-2</v>
      </c>
    </row>
    <row r="4000" spans="1:2" x14ac:dyDescent="0.25">
      <c r="A4000" s="28" t="s">
        <v>84</v>
      </c>
      <c r="B4000" s="2">
        <v>7.2558115696287348E-3</v>
      </c>
    </row>
    <row r="4001" spans="1:2" x14ac:dyDescent="0.25">
      <c r="A4001" s="28" t="s">
        <v>85</v>
      </c>
      <c r="B4001" s="2">
        <v>0.1890070860066147</v>
      </c>
    </row>
    <row r="4002" spans="1:2" x14ac:dyDescent="0.25">
      <c r="A4002" s="28" t="s">
        <v>82</v>
      </c>
      <c r="B4002" s="2">
        <v>1.7592917767469773</v>
      </c>
    </row>
    <row r="4003" spans="1:2" x14ac:dyDescent="0.25">
      <c r="A4003" s="6" t="s">
        <v>243</v>
      </c>
      <c r="B4003" s="2">
        <v>29.271267737872357</v>
      </c>
    </row>
    <row r="4004" spans="1:2" x14ac:dyDescent="0.25">
      <c r="A4004" s="28" t="s">
        <v>79</v>
      </c>
      <c r="B4004" s="2">
        <v>0.10811072512988169</v>
      </c>
    </row>
    <row r="4005" spans="1:2" x14ac:dyDescent="0.25">
      <c r="A4005" s="28" t="s">
        <v>86</v>
      </c>
      <c r="B4005" s="2">
        <v>0.2608999179669737</v>
      </c>
    </row>
    <row r="4006" spans="1:2" x14ac:dyDescent="0.25">
      <c r="A4006" s="28" t="s">
        <v>87</v>
      </c>
      <c r="B4006" s="2">
        <v>2.4426233169983287</v>
      </c>
    </row>
    <row r="4007" spans="1:2" x14ac:dyDescent="0.25">
      <c r="A4007" s="28" t="s">
        <v>31</v>
      </c>
      <c r="B4007" s="2">
        <v>5.2048015343418577</v>
      </c>
    </row>
    <row r="4008" spans="1:2" x14ac:dyDescent="0.25">
      <c r="A4008" s="28" t="s">
        <v>29</v>
      </c>
      <c r="B4008" s="2">
        <v>4.6667300430230432</v>
      </c>
    </row>
    <row r="4009" spans="1:2" x14ac:dyDescent="0.25">
      <c r="A4009" s="28" t="s">
        <v>30</v>
      </c>
      <c r="B4009" s="2">
        <v>8.160243092158181</v>
      </c>
    </row>
    <row r="4010" spans="1:2" x14ac:dyDescent="0.25">
      <c r="A4010" s="28" t="s">
        <v>88</v>
      </c>
      <c r="B4010" s="2">
        <v>1.1831819681227536</v>
      </c>
    </row>
    <row r="4011" spans="1:2" x14ac:dyDescent="0.25">
      <c r="A4011" s="28" t="s">
        <v>80</v>
      </c>
      <c r="B4011" s="2">
        <v>6.3288115473306872E-2</v>
      </c>
    </row>
    <row r="4012" spans="1:2" x14ac:dyDescent="0.25">
      <c r="A4012" s="28" t="s">
        <v>84</v>
      </c>
      <c r="B4012" s="2">
        <v>0.71191543232540311</v>
      </c>
    </row>
    <row r="4013" spans="1:2" x14ac:dyDescent="0.25">
      <c r="A4013" s="28" t="s">
        <v>85</v>
      </c>
      <c r="B4013" s="2">
        <v>3.0105290927121633</v>
      </c>
    </row>
    <row r="4014" spans="1:2" x14ac:dyDescent="0.25">
      <c r="A4014" s="28" t="s">
        <v>82</v>
      </c>
      <c r="B4014" s="2">
        <v>3.4589444996204644</v>
      </c>
    </row>
    <row r="4015" spans="1:2" x14ac:dyDescent="0.25">
      <c r="A4015" s="6" t="s">
        <v>245</v>
      </c>
      <c r="B4015" s="2">
        <v>18.42926449858254</v>
      </c>
    </row>
    <row r="4016" spans="1:2" x14ac:dyDescent="0.25">
      <c r="A4016" s="28" t="s">
        <v>79</v>
      </c>
      <c r="B4016" s="2">
        <v>0.18308078854706128</v>
      </c>
    </row>
    <row r="4017" spans="1:2" x14ac:dyDescent="0.25">
      <c r="A4017" s="28" t="s">
        <v>86</v>
      </c>
      <c r="B4017" s="2">
        <v>0.14351264731562427</v>
      </c>
    </row>
    <row r="4018" spans="1:2" x14ac:dyDescent="0.25">
      <c r="A4018" s="28" t="s">
        <v>87</v>
      </c>
      <c r="B4018" s="2">
        <v>0.90245407353951146</v>
      </c>
    </row>
    <row r="4019" spans="1:2" x14ac:dyDescent="0.25">
      <c r="A4019" s="28" t="s">
        <v>31</v>
      </c>
      <c r="B4019" s="2">
        <v>3.5390233989525783</v>
      </c>
    </row>
    <row r="4020" spans="1:2" x14ac:dyDescent="0.25">
      <c r="A4020" s="28" t="s">
        <v>29</v>
      </c>
      <c r="B4020" s="2">
        <v>2.4023121183577483</v>
      </c>
    </row>
    <row r="4021" spans="1:2" x14ac:dyDescent="0.25">
      <c r="A4021" s="28" t="s">
        <v>30</v>
      </c>
      <c r="B4021" s="2">
        <v>4.1046545146638991</v>
      </c>
    </row>
    <row r="4022" spans="1:2" x14ac:dyDescent="0.25">
      <c r="A4022" s="28" t="s">
        <v>88</v>
      </c>
      <c r="B4022" s="2">
        <v>1.2568912811331459</v>
      </c>
    </row>
    <row r="4023" spans="1:2" x14ac:dyDescent="0.25">
      <c r="A4023" s="28" t="s">
        <v>80</v>
      </c>
      <c r="B4023" s="2">
        <v>0.48767684812656364</v>
      </c>
    </row>
    <row r="4024" spans="1:2" x14ac:dyDescent="0.25">
      <c r="A4024" s="28" t="s">
        <v>84</v>
      </c>
      <c r="B4024" s="2">
        <v>1.0671111263216881</v>
      </c>
    </row>
    <row r="4025" spans="1:2" x14ac:dyDescent="0.25">
      <c r="A4025" s="28" t="s">
        <v>85</v>
      </c>
      <c r="B4025" s="2">
        <v>1.9432207667534551</v>
      </c>
    </row>
    <row r="4026" spans="1:2" x14ac:dyDescent="0.25">
      <c r="A4026" s="28" t="s">
        <v>82</v>
      </c>
      <c r="B4026" s="2">
        <v>2.3993269348712634</v>
      </c>
    </row>
    <row r="4027" spans="1:2" x14ac:dyDescent="0.25">
      <c r="A4027" s="6" t="s">
        <v>247</v>
      </c>
      <c r="B4027" s="2">
        <v>276.52226024745943</v>
      </c>
    </row>
    <row r="4028" spans="1:2" x14ac:dyDescent="0.25">
      <c r="A4028" s="28" t="s">
        <v>79</v>
      </c>
      <c r="B4028" s="2">
        <v>5.2673900239703704</v>
      </c>
    </row>
    <row r="4029" spans="1:2" x14ac:dyDescent="0.25">
      <c r="A4029" s="28" t="s">
        <v>86</v>
      </c>
      <c r="B4029" s="2">
        <v>3.4425496218760436</v>
      </c>
    </row>
    <row r="4030" spans="1:2" x14ac:dyDescent="0.25">
      <c r="A4030" s="28" t="s">
        <v>87</v>
      </c>
      <c r="B4030" s="2">
        <v>16.041194774042928</v>
      </c>
    </row>
    <row r="4031" spans="1:2" x14ac:dyDescent="0.25">
      <c r="A4031" s="28" t="s">
        <v>31</v>
      </c>
      <c r="B4031" s="2">
        <v>31.774789500438565</v>
      </c>
    </row>
    <row r="4032" spans="1:2" x14ac:dyDescent="0.25">
      <c r="A4032" s="28" t="s">
        <v>29</v>
      </c>
      <c r="B4032" s="2">
        <v>17.214780909028285</v>
      </c>
    </row>
    <row r="4033" spans="1:2" x14ac:dyDescent="0.25">
      <c r="A4033" s="28" t="s">
        <v>30</v>
      </c>
      <c r="B4033" s="2">
        <v>41.902869802002193</v>
      </c>
    </row>
    <row r="4034" spans="1:2" x14ac:dyDescent="0.25">
      <c r="A4034" s="28" t="s">
        <v>88</v>
      </c>
      <c r="B4034" s="2">
        <v>27.711694751460307</v>
      </c>
    </row>
    <row r="4035" spans="1:2" x14ac:dyDescent="0.25">
      <c r="A4035" s="28" t="s">
        <v>80</v>
      </c>
      <c r="B4035" s="2">
        <v>8.5478792521601186</v>
      </c>
    </row>
    <row r="4036" spans="1:2" x14ac:dyDescent="0.25">
      <c r="A4036" s="28" t="s">
        <v>84</v>
      </c>
      <c r="B4036" s="2">
        <v>48.599098427175285</v>
      </c>
    </row>
    <row r="4037" spans="1:2" x14ac:dyDescent="0.25">
      <c r="A4037" s="28" t="s">
        <v>85</v>
      </c>
      <c r="B4037" s="2">
        <v>39.034542772282656</v>
      </c>
    </row>
    <row r="4038" spans="1:2" x14ac:dyDescent="0.25">
      <c r="A4038" s="28" t="s">
        <v>82</v>
      </c>
      <c r="B4038" s="2">
        <v>36.985470413022661</v>
      </c>
    </row>
    <row r="4039" spans="1:2" x14ac:dyDescent="0.25">
      <c r="A4039" s="6" t="s">
        <v>20</v>
      </c>
      <c r="B4039" s="2">
        <v>146.82201630778221</v>
      </c>
    </row>
    <row r="4040" spans="1:2" x14ac:dyDescent="0.25">
      <c r="A4040" s="28" t="s">
        <v>79</v>
      </c>
      <c r="B4040" s="2">
        <v>1.930382153301198</v>
      </c>
    </row>
    <row r="4041" spans="1:2" x14ac:dyDescent="0.25">
      <c r="A4041" s="28" t="s">
        <v>86</v>
      </c>
      <c r="B4041" s="2">
        <v>3.1186709143344968</v>
      </c>
    </row>
    <row r="4042" spans="1:2" x14ac:dyDescent="0.25">
      <c r="A4042" s="28" t="s">
        <v>87</v>
      </c>
      <c r="B4042" s="2">
        <v>8.0427372326074078</v>
      </c>
    </row>
    <row r="4043" spans="1:2" x14ac:dyDescent="0.25">
      <c r="A4043" s="28" t="s">
        <v>31</v>
      </c>
      <c r="B4043" s="2">
        <v>16.684287734014163</v>
      </c>
    </row>
    <row r="4044" spans="1:2" x14ac:dyDescent="0.25">
      <c r="A4044" s="28" t="s">
        <v>29</v>
      </c>
      <c r="B4044" s="2">
        <v>9.7719972587417328</v>
      </c>
    </row>
    <row r="4045" spans="1:2" x14ac:dyDescent="0.25">
      <c r="A4045" s="28" t="s">
        <v>30</v>
      </c>
      <c r="B4045" s="2">
        <v>20.344703334134639</v>
      </c>
    </row>
    <row r="4046" spans="1:2" x14ac:dyDescent="0.25">
      <c r="A4046" s="28" t="s">
        <v>88</v>
      </c>
      <c r="B4046" s="2">
        <v>19.908645722195025</v>
      </c>
    </row>
    <row r="4047" spans="1:2" x14ac:dyDescent="0.25">
      <c r="A4047" s="28" t="s">
        <v>80</v>
      </c>
      <c r="B4047" s="2">
        <v>1.229660985455199</v>
      </c>
    </row>
    <row r="4048" spans="1:2" x14ac:dyDescent="0.25">
      <c r="A4048" s="28" t="s">
        <v>84</v>
      </c>
      <c r="B4048" s="2">
        <v>27.707878986018301</v>
      </c>
    </row>
    <row r="4049" spans="1:2" x14ac:dyDescent="0.25">
      <c r="A4049" s="28" t="s">
        <v>85</v>
      </c>
      <c r="B4049" s="2">
        <v>15.461593428292256</v>
      </c>
    </row>
    <row r="4050" spans="1:2" x14ac:dyDescent="0.25">
      <c r="A4050" s="28" t="s">
        <v>82</v>
      </c>
      <c r="B4050" s="2">
        <v>22.621458558687767</v>
      </c>
    </row>
    <row r="4051" spans="1:2" x14ac:dyDescent="0.25">
      <c r="A4051" s="6" t="s">
        <v>21</v>
      </c>
      <c r="B4051" s="2">
        <v>23.959635420324783</v>
      </c>
    </row>
    <row r="4052" spans="1:2" x14ac:dyDescent="0.25">
      <c r="A4052" s="28" t="s">
        <v>79</v>
      </c>
      <c r="B4052" s="2">
        <v>0.40860890270205175</v>
      </c>
    </row>
    <row r="4053" spans="1:2" x14ac:dyDescent="0.25">
      <c r="A4053" s="28" t="s">
        <v>86</v>
      </c>
      <c r="B4053" s="2">
        <v>0.11219624239629605</v>
      </c>
    </row>
    <row r="4054" spans="1:2" x14ac:dyDescent="0.25">
      <c r="A4054" s="28" t="s">
        <v>87</v>
      </c>
      <c r="B4054" s="2">
        <v>0.26238364181447787</v>
      </c>
    </row>
    <row r="4055" spans="1:2" x14ac:dyDescent="0.25">
      <c r="A4055" s="28" t="s">
        <v>31</v>
      </c>
      <c r="B4055" s="2">
        <v>2.90229593726735</v>
      </c>
    </row>
    <row r="4056" spans="1:2" x14ac:dyDescent="0.25">
      <c r="A4056" s="28" t="s">
        <v>29</v>
      </c>
      <c r="B4056" s="2">
        <v>1.2579199528136136</v>
      </c>
    </row>
    <row r="4057" spans="1:2" x14ac:dyDescent="0.25">
      <c r="A4057" s="28" t="s">
        <v>30</v>
      </c>
      <c r="B4057" s="2">
        <v>5.293535340696744</v>
      </c>
    </row>
    <row r="4058" spans="1:2" x14ac:dyDescent="0.25">
      <c r="A4058" s="28" t="s">
        <v>88</v>
      </c>
      <c r="B4058" s="2">
        <v>2.0204808304541344</v>
      </c>
    </row>
    <row r="4059" spans="1:2" x14ac:dyDescent="0.25">
      <c r="A4059" s="28" t="s">
        <v>80</v>
      </c>
      <c r="B4059" s="2">
        <v>0.6016103706024406</v>
      </c>
    </row>
    <row r="4060" spans="1:2" x14ac:dyDescent="0.25">
      <c r="A4060" s="28" t="s">
        <v>84</v>
      </c>
      <c r="B4060" s="2">
        <v>2.2486944592705096</v>
      </c>
    </row>
    <row r="4061" spans="1:2" x14ac:dyDescent="0.25">
      <c r="A4061" s="28" t="s">
        <v>85</v>
      </c>
      <c r="B4061" s="2">
        <v>1.5546706917727648</v>
      </c>
    </row>
    <row r="4062" spans="1:2" x14ac:dyDescent="0.25">
      <c r="A4062" s="28" t="s">
        <v>82</v>
      </c>
      <c r="B4062" s="2">
        <v>7.2972390505344009</v>
      </c>
    </row>
    <row r="4063" spans="1:2" x14ac:dyDescent="0.25">
      <c r="A4063" s="6" t="s">
        <v>22</v>
      </c>
      <c r="B4063" s="2">
        <v>8.9284652888474074</v>
      </c>
    </row>
    <row r="4064" spans="1:2" x14ac:dyDescent="0.25">
      <c r="A4064" s="28" t="s">
        <v>79</v>
      </c>
      <c r="B4064" s="2">
        <v>9.0668032159728768E-2</v>
      </c>
    </row>
    <row r="4065" spans="1:2" x14ac:dyDescent="0.25">
      <c r="A4065" s="28" t="s">
        <v>86</v>
      </c>
      <c r="B4065" s="2">
        <v>0.13911810609587461</v>
      </c>
    </row>
    <row r="4066" spans="1:2" x14ac:dyDescent="0.25">
      <c r="A4066" s="28" t="s">
        <v>87</v>
      </c>
      <c r="B4066" s="2">
        <v>0.41796998188007117</v>
      </c>
    </row>
    <row r="4067" spans="1:2" x14ac:dyDescent="0.25">
      <c r="A4067" s="28" t="s">
        <v>31</v>
      </c>
      <c r="B4067" s="2">
        <v>1.2346086306702975</v>
      </c>
    </row>
    <row r="4068" spans="1:2" x14ac:dyDescent="0.25">
      <c r="A4068" s="28" t="s">
        <v>29</v>
      </c>
      <c r="B4068" s="2">
        <v>0.93616064587369541</v>
      </c>
    </row>
    <row r="4069" spans="1:2" x14ac:dyDescent="0.25">
      <c r="A4069" s="28" t="s">
        <v>30</v>
      </c>
      <c r="B4069" s="2">
        <v>2.0601352276531029</v>
      </c>
    </row>
    <row r="4070" spans="1:2" x14ac:dyDescent="0.25">
      <c r="A4070" s="28" t="s">
        <v>88</v>
      </c>
      <c r="B4070" s="2">
        <v>0.6899346535197427</v>
      </c>
    </row>
    <row r="4071" spans="1:2" x14ac:dyDescent="0.25">
      <c r="A4071" s="28" t="s">
        <v>80</v>
      </c>
      <c r="B4071" s="2">
        <v>0.11815997651352964</v>
      </c>
    </row>
    <row r="4072" spans="1:2" x14ac:dyDescent="0.25">
      <c r="A4072" s="28" t="s">
        <v>84</v>
      </c>
      <c r="B4072" s="2">
        <v>0.61327729923190999</v>
      </c>
    </row>
    <row r="4073" spans="1:2" x14ac:dyDescent="0.25">
      <c r="A4073" s="28" t="s">
        <v>85</v>
      </c>
      <c r="B4073" s="2">
        <v>0.9671905733799544</v>
      </c>
    </row>
    <row r="4074" spans="1:2" x14ac:dyDescent="0.25">
      <c r="A4074" s="28" t="s">
        <v>82</v>
      </c>
      <c r="B4074" s="2">
        <v>1.6612421618694992</v>
      </c>
    </row>
    <row r="4075" spans="1:2" x14ac:dyDescent="0.25">
      <c r="A4075" s="6" t="s">
        <v>25</v>
      </c>
      <c r="B4075" s="2">
        <v>8.3961302141640513</v>
      </c>
    </row>
    <row r="4076" spans="1:2" x14ac:dyDescent="0.25">
      <c r="A4076" s="28" t="s">
        <v>79</v>
      </c>
      <c r="B4076" s="2">
        <v>3.6670082707096888E-2</v>
      </c>
    </row>
    <row r="4077" spans="1:2" x14ac:dyDescent="0.25">
      <c r="A4077" s="28" t="s">
        <v>86</v>
      </c>
      <c r="B4077" s="2">
        <v>0.10730585104892232</v>
      </c>
    </row>
    <row r="4078" spans="1:2" x14ac:dyDescent="0.25">
      <c r="A4078" s="28" t="s">
        <v>87</v>
      </c>
      <c r="B4078" s="2">
        <v>0.28843551177253751</v>
      </c>
    </row>
    <row r="4079" spans="1:2" x14ac:dyDescent="0.25">
      <c r="A4079" s="28" t="s">
        <v>31</v>
      </c>
      <c r="B4079" s="2">
        <v>0.45788007177862794</v>
      </c>
    </row>
    <row r="4080" spans="1:2" x14ac:dyDescent="0.25">
      <c r="A4080" s="28" t="s">
        <v>29</v>
      </c>
      <c r="B4080" s="2">
        <v>0.52149197801886393</v>
      </c>
    </row>
    <row r="4081" spans="1:2" x14ac:dyDescent="0.25">
      <c r="A4081" s="28" t="s">
        <v>30</v>
      </c>
      <c r="B4081" s="2">
        <v>3.3402759307708596</v>
      </c>
    </row>
    <row r="4082" spans="1:2" x14ac:dyDescent="0.25">
      <c r="A4082" s="28" t="s">
        <v>88</v>
      </c>
      <c r="B4082" s="2">
        <v>0.23506503081980518</v>
      </c>
    </row>
    <row r="4083" spans="1:2" x14ac:dyDescent="0.25">
      <c r="A4083" s="28" t="s">
        <v>80</v>
      </c>
      <c r="B4083" s="2">
        <v>1.970885293449549E-2</v>
      </c>
    </row>
    <row r="4084" spans="1:2" x14ac:dyDescent="0.25">
      <c r="A4084" s="28" t="s">
        <v>84</v>
      </c>
      <c r="B4084" s="2">
        <v>6.5619534268592336E-2</v>
      </c>
    </row>
    <row r="4085" spans="1:2" x14ac:dyDescent="0.25">
      <c r="A4085" s="28" t="s">
        <v>85</v>
      </c>
      <c r="B4085" s="2">
        <v>0.49984827795082959</v>
      </c>
    </row>
    <row r="4086" spans="1:2" x14ac:dyDescent="0.25">
      <c r="A4086" s="28" t="s">
        <v>82</v>
      </c>
      <c r="B4086" s="2">
        <v>2.8238290920934213</v>
      </c>
    </row>
    <row r="4087" spans="1:2" x14ac:dyDescent="0.25">
      <c r="A4087" s="6" t="s">
        <v>23</v>
      </c>
      <c r="B4087" s="2">
        <v>16.68763325904365</v>
      </c>
    </row>
    <row r="4088" spans="1:2" x14ac:dyDescent="0.25">
      <c r="A4088" s="28" t="s">
        <v>79</v>
      </c>
      <c r="B4088" s="2">
        <v>0.22081405506933374</v>
      </c>
    </row>
    <row r="4089" spans="1:2" x14ac:dyDescent="0.25">
      <c r="A4089" s="28" t="s">
        <v>86</v>
      </c>
      <c r="B4089" s="2">
        <v>0.18066441030555916</v>
      </c>
    </row>
    <row r="4090" spans="1:2" x14ac:dyDescent="0.25">
      <c r="A4090" s="28" t="s">
        <v>87</v>
      </c>
      <c r="B4090" s="2">
        <v>0.75548005482934033</v>
      </c>
    </row>
    <row r="4091" spans="1:2" x14ac:dyDescent="0.25">
      <c r="A4091" s="28" t="s">
        <v>31</v>
      </c>
      <c r="B4091" s="2">
        <v>2.8988840834028755</v>
      </c>
    </row>
    <row r="4092" spans="1:2" x14ac:dyDescent="0.25">
      <c r="A4092" s="28" t="s">
        <v>29</v>
      </c>
      <c r="B4092" s="2">
        <v>1.5868787754633631</v>
      </c>
    </row>
    <row r="4093" spans="1:2" x14ac:dyDescent="0.25">
      <c r="A4093" s="28" t="s">
        <v>30</v>
      </c>
      <c r="B4093" s="2">
        <v>4.2248230627286247</v>
      </c>
    </row>
    <row r="4094" spans="1:2" x14ac:dyDescent="0.25">
      <c r="A4094" s="28" t="s">
        <v>88</v>
      </c>
      <c r="B4094" s="2">
        <v>0.86900206628643262</v>
      </c>
    </row>
    <row r="4095" spans="1:2" x14ac:dyDescent="0.25">
      <c r="A4095" s="28" t="s">
        <v>80</v>
      </c>
      <c r="B4095" s="2">
        <v>0.24630424648124061</v>
      </c>
    </row>
    <row r="4096" spans="1:2" x14ac:dyDescent="0.25">
      <c r="A4096" s="28" t="s">
        <v>84</v>
      </c>
      <c r="B4096" s="2">
        <v>0.70006980845540023</v>
      </c>
    </row>
    <row r="4097" spans="1:2" x14ac:dyDescent="0.25">
      <c r="A4097" s="28" t="s">
        <v>85</v>
      </c>
      <c r="B4097" s="2">
        <v>2.0495828814048491</v>
      </c>
    </row>
    <row r="4098" spans="1:2" x14ac:dyDescent="0.25">
      <c r="A4098" s="28" t="s">
        <v>82</v>
      </c>
      <c r="B4098" s="2">
        <v>2.9551298146166327</v>
      </c>
    </row>
    <row r="4099" spans="1:2" x14ac:dyDescent="0.25">
      <c r="A4099" s="6" t="s">
        <v>249</v>
      </c>
      <c r="B4099" s="2">
        <v>60.492757681672884</v>
      </c>
    </row>
    <row r="4100" spans="1:2" x14ac:dyDescent="0.25">
      <c r="A4100" s="28" t="s">
        <v>79</v>
      </c>
      <c r="B4100" s="2">
        <v>0.51525015618109604</v>
      </c>
    </row>
    <row r="4101" spans="1:2" x14ac:dyDescent="0.25">
      <c r="A4101" s="28" t="s">
        <v>86</v>
      </c>
      <c r="B4101" s="2">
        <v>0.44160672986471772</v>
      </c>
    </row>
    <row r="4102" spans="1:2" x14ac:dyDescent="0.25">
      <c r="A4102" s="28" t="s">
        <v>87</v>
      </c>
      <c r="B4102" s="2">
        <v>3.3820936076520964</v>
      </c>
    </row>
    <row r="4103" spans="1:2" x14ac:dyDescent="0.25">
      <c r="A4103" s="28" t="s">
        <v>31</v>
      </c>
      <c r="B4103" s="2">
        <v>6.4833400437272548</v>
      </c>
    </row>
    <row r="4104" spans="1:2" x14ac:dyDescent="0.25">
      <c r="A4104" s="28" t="s">
        <v>29</v>
      </c>
      <c r="B4104" s="2">
        <v>5.4518069445044715</v>
      </c>
    </row>
    <row r="4105" spans="1:2" x14ac:dyDescent="0.25">
      <c r="A4105" s="28" t="s">
        <v>30</v>
      </c>
      <c r="B4105" s="2">
        <v>18.373996972692073</v>
      </c>
    </row>
    <row r="4106" spans="1:2" x14ac:dyDescent="0.25">
      <c r="A4106" s="28" t="s">
        <v>88</v>
      </c>
      <c r="B4106" s="2">
        <v>3.3880461415718215</v>
      </c>
    </row>
    <row r="4107" spans="1:2" x14ac:dyDescent="0.25">
      <c r="A4107" s="28" t="s">
        <v>80</v>
      </c>
      <c r="B4107" s="2">
        <v>0.83270732607624232</v>
      </c>
    </row>
    <row r="4108" spans="1:2" x14ac:dyDescent="0.25">
      <c r="A4108" s="28" t="s">
        <v>84</v>
      </c>
      <c r="B4108" s="2">
        <v>3.8960306093422252</v>
      </c>
    </row>
    <row r="4109" spans="1:2" x14ac:dyDescent="0.25">
      <c r="A4109" s="28" t="s">
        <v>85</v>
      </c>
      <c r="B4109" s="2">
        <v>5.9357729157254111</v>
      </c>
    </row>
    <row r="4110" spans="1:2" x14ac:dyDescent="0.25">
      <c r="A4110" s="28" t="s">
        <v>82</v>
      </c>
      <c r="B4110" s="2">
        <v>11.792106234335478</v>
      </c>
    </row>
    <row r="4111" spans="1:2" x14ac:dyDescent="0.25">
      <c r="A4111" s="6" t="s">
        <v>251</v>
      </c>
      <c r="B4111" s="2">
        <v>68.004781304195816</v>
      </c>
    </row>
    <row r="4112" spans="1:2" x14ac:dyDescent="0.25">
      <c r="A4112" s="28" t="s">
        <v>79</v>
      </c>
      <c r="B4112" s="2">
        <v>1.2009907382262957</v>
      </c>
    </row>
    <row r="4113" spans="1:2" x14ac:dyDescent="0.25">
      <c r="A4113" s="28" t="s">
        <v>86</v>
      </c>
      <c r="B4113" s="2">
        <v>0.44236053028953637</v>
      </c>
    </row>
    <row r="4114" spans="1:2" x14ac:dyDescent="0.25">
      <c r="A4114" s="28" t="s">
        <v>87</v>
      </c>
      <c r="B4114" s="2">
        <v>3.2311816256150649</v>
      </c>
    </row>
    <row r="4115" spans="1:2" x14ac:dyDescent="0.25">
      <c r="A4115" s="28" t="s">
        <v>31</v>
      </c>
      <c r="B4115" s="2">
        <v>5.2112001490729307</v>
      </c>
    </row>
    <row r="4116" spans="1:2" x14ac:dyDescent="0.25">
      <c r="A4116" s="28" t="s">
        <v>29</v>
      </c>
      <c r="B4116" s="2">
        <v>7.5985872229398179</v>
      </c>
    </row>
    <row r="4117" spans="1:2" x14ac:dyDescent="0.25">
      <c r="A4117" s="28" t="s">
        <v>30</v>
      </c>
      <c r="B4117" s="2">
        <v>7.5911220810789848</v>
      </c>
    </row>
    <row r="4118" spans="1:2" x14ac:dyDescent="0.25">
      <c r="A4118" s="28" t="s">
        <v>88</v>
      </c>
      <c r="B4118" s="2">
        <v>13.828649294430623</v>
      </c>
    </row>
    <row r="4119" spans="1:2" x14ac:dyDescent="0.25">
      <c r="A4119" s="28" t="s">
        <v>80</v>
      </c>
      <c r="B4119" s="2">
        <v>1.8340143515051062</v>
      </c>
    </row>
    <row r="4120" spans="1:2" x14ac:dyDescent="0.25">
      <c r="A4120" s="28" t="s">
        <v>84</v>
      </c>
      <c r="B4120" s="2">
        <v>5.3515011800080501</v>
      </c>
    </row>
    <row r="4121" spans="1:2" x14ac:dyDescent="0.25">
      <c r="A4121" s="28" t="s">
        <v>85</v>
      </c>
      <c r="B4121" s="2">
        <v>11.334735863959875</v>
      </c>
    </row>
    <row r="4122" spans="1:2" x14ac:dyDescent="0.25">
      <c r="A4122" s="28" t="s">
        <v>82</v>
      </c>
      <c r="B4122" s="2">
        <v>10.380438267069538</v>
      </c>
    </row>
    <row r="4123" spans="1:2" x14ac:dyDescent="0.25">
      <c r="A4123" s="6" t="s">
        <v>229</v>
      </c>
      <c r="B4123" s="2">
        <v>20.956332270125962</v>
      </c>
    </row>
    <row r="4124" spans="1:2" x14ac:dyDescent="0.25">
      <c r="A4124" s="28" t="s">
        <v>79</v>
      </c>
      <c r="B4124" s="2">
        <v>0.76495813572115345</v>
      </c>
    </row>
    <row r="4125" spans="1:2" x14ac:dyDescent="0.25">
      <c r="A4125" s="28" t="s">
        <v>86</v>
      </c>
      <c r="B4125" s="2">
        <v>0.32899544731957142</v>
      </c>
    </row>
    <row r="4126" spans="1:2" x14ac:dyDescent="0.25">
      <c r="A4126" s="28" t="s">
        <v>87</v>
      </c>
      <c r="B4126" s="2">
        <v>0.87782078736963942</v>
      </c>
    </row>
    <row r="4127" spans="1:2" x14ac:dyDescent="0.25">
      <c r="A4127" s="28" t="s">
        <v>31</v>
      </c>
      <c r="B4127" s="2">
        <v>1.5162942344095578</v>
      </c>
    </row>
    <row r="4128" spans="1:2" x14ac:dyDescent="0.25">
      <c r="A4128" s="28" t="s">
        <v>29</v>
      </c>
      <c r="B4128" s="2">
        <v>1.8867479406712251</v>
      </c>
    </row>
    <row r="4129" spans="1:2" x14ac:dyDescent="0.25">
      <c r="A4129" s="28" t="s">
        <v>30</v>
      </c>
      <c r="B4129" s="2">
        <v>2.4165482034404993</v>
      </c>
    </row>
    <row r="4130" spans="1:2" x14ac:dyDescent="0.25">
      <c r="A4130" s="28" t="s">
        <v>88</v>
      </c>
      <c r="B4130" s="2">
        <v>2.4643352463603656</v>
      </c>
    </row>
    <row r="4131" spans="1:2" x14ac:dyDescent="0.25">
      <c r="A4131" s="28" t="s">
        <v>80</v>
      </c>
      <c r="B4131" s="2">
        <v>1.3655441701706066</v>
      </c>
    </row>
    <row r="4132" spans="1:2" x14ac:dyDescent="0.25">
      <c r="A4132" s="28" t="s">
        <v>84</v>
      </c>
      <c r="B4132" s="2">
        <v>1.0378191370925351</v>
      </c>
    </row>
    <row r="4133" spans="1:2" x14ac:dyDescent="0.25">
      <c r="A4133" s="28" t="s">
        <v>85</v>
      </c>
      <c r="B4133" s="2">
        <v>3.745270486055031</v>
      </c>
    </row>
    <row r="4134" spans="1:2" x14ac:dyDescent="0.25">
      <c r="A4134" s="28" t="s">
        <v>82</v>
      </c>
      <c r="B4134" s="2">
        <v>4.5519984815157795</v>
      </c>
    </row>
    <row r="4135" spans="1:2" x14ac:dyDescent="0.25">
      <c r="A4135" s="6" t="s">
        <v>93</v>
      </c>
      <c r="B4135" s="2">
        <v>829.84262596239773</v>
      </c>
    </row>
    <row r="4136" spans="1:2" x14ac:dyDescent="0.25">
      <c r="A4136" s="28" t="s">
        <v>79</v>
      </c>
      <c r="B4136" s="2">
        <v>14.448204207514081</v>
      </c>
    </row>
    <row r="4137" spans="1:2" x14ac:dyDescent="0.25">
      <c r="A4137" s="28" t="s">
        <v>86</v>
      </c>
      <c r="B4137" s="2">
        <v>10.4349848744853</v>
      </c>
    </row>
    <row r="4138" spans="1:2" x14ac:dyDescent="0.25">
      <c r="A4138" s="28" t="s">
        <v>87</v>
      </c>
      <c r="B4138" s="2">
        <v>44.610414519258043</v>
      </c>
    </row>
    <row r="4139" spans="1:2" x14ac:dyDescent="0.25">
      <c r="A4139" s="28" t="s">
        <v>31</v>
      </c>
      <c r="B4139" s="2">
        <v>98.42587819597442</v>
      </c>
    </row>
    <row r="4140" spans="1:2" x14ac:dyDescent="0.25">
      <c r="A4140" s="28" t="s">
        <v>29</v>
      </c>
      <c r="B4140" s="2">
        <v>65.114474015061262</v>
      </c>
    </row>
    <row r="4141" spans="1:2" x14ac:dyDescent="0.25">
      <c r="A4141" s="28" t="s">
        <v>30</v>
      </c>
      <c r="B4141" s="2">
        <v>146.36667756165843</v>
      </c>
    </row>
    <row r="4142" spans="1:2" x14ac:dyDescent="0.25">
      <c r="A4142" s="28" t="s">
        <v>88</v>
      </c>
      <c r="B4142" s="2">
        <v>88.543333990085543</v>
      </c>
    </row>
    <row r="4143" spans="1:2" x14ac:dyDescent="0.25">
      <c r="A4143" s="28" t="s">
        <v>80</v>
      </c>
      <c r="B4143" s="2">
        <v>17.90500981013826</v>
      </c>
    </row>
    <row r="4144" spans="1:2" x14ac:dyDescent="0.25">
      <c r="A4144" s="28" t="s">
        <v>84</v>
      </c>
      <c r="B4144" s="2">
        <v>103.27516259228668</v>
      </c>
    </row>
    <row r="4145" spans="1:2" x14ac:dyDescent="0.25">
      <c r="A4145" s="28" t="s">
        <v>85</v>
      </c>
      <c r="B4145" s="2">
        <v>106.29427079775398</v>
      </c>
    </row>
    <row r="4146" spans="1:2" x14ac:dyDescent="0.25">
      <c r="A4146" s="28" t="s">
        <v>82</v>
      </c>
      <c r="B4146" s="2">
        <v>134.42421539818162</v>
      </c>
    </row>
    <row r="4147" spans="1:2" x14ac:dyDescent="0.25">
      <c r="A4147" s="3" t="s">
        <v>31</v>
      </c>
      <c r="B4147" s="2">
        <v>557.53026893068284</v>
      </c>
    </row>
    <row r="4148" spans="1:2" x14ac:dyDescent="0.25">
      <c r="A4148" s="6" t="s">
        <v>228</v>
      </c>
      <c r="B4148" s="2">
        <v>3.7757901531305436</v>
      </c>
    </row>
    <row r="4149" spans="1:2" x14ac:dyDescent="0.25">
      <c r="A4149" s="28" t="s">
        <v>79</v>
      </c>
      <c r="B4149" s="2">
        <v>1.3020509398498586E-2</v>
      </c>
    </row>
    <row r="4150" spans="1:2" x14ac:dyDescent="0.25">
      <c r="A4150" s="28" t="s">
        <v>86</v>
      </c>
      <c r="B4150" s="2">
        <v>6.8905861912661607E-3</v>
      </c>
    </row>
    <row r="4151" spans="1:2" x14ac:dyDescent="0.25">
      <c r="A4151" s="28" t="s">
        <v>87</v>
      </c>
      <c r="B4151" s="2">
        <v>0.25536774373296112</v>
      </c>
    </row>
    <row r="4152" spans="1:2" x14ac:dyDescent="0.25">
      <c r="A4152" s="28" t="s">
        <v>29</v>
      </c>
      <c r="B4152" s="2">
        <v>0.33252167355341544</v>
      </c>
    </row>
    <row r="4153" spans="1:2" x14ac:dyDescent="0.25">
      <c r="A4153" s="28" t="s">
        <v>30</v>
      </c>
      <c r="B4153" s="2">
        <v>0.53013862559318037</v>
      </c>
    </row>
    <row r="4154" spans="1:2" x14ac:dyDescent="0.25">
      <c r="A4154" s="28" t="s">
        <v>88</v>
      </c>
      <c r="B4154" s="2">
        <v>7.8255927716264884E-2</v>
      </c>
    </row>
    <row r="4155" spans="1:2" x14ac:dyDescent="0.25">
      <c r="A4155" s="28" t="s">
        <v>80</v>
      </c>
      <c r="B4155" s="2">
        <v>4.700881043838976E-2</v>
      </c>
    </row>
    <row r="4156" spans="1:2" x14ac:dyDescent="0.25">
      <c r="A4156" s="28" t="s">
        <v>84</v>
      </c>
      <c r="B4156" s="2">
        <v>0.40084457086596886</v>
      </c>
    </row>
    <row r="4157" spans="1:2" x14ac:dyDescent="0.25">
      <c r="A4157" s="28" t="s">
        <v>85</v>
      </c>
      <c r="B4157" s="2">
        <v>1.5620778131788595</v>
      </c>
    </row>
    <row r="4158" spans="1:2" x14ac:dyDescent="0.25">
      <c r="A4158" s="28" t="s">
        <v>82</v>
      </c>
      <c r="B4158" s="2">
        <v>0.54966389246173919</v>
      </c>
    </row>
    <row r="4159" spans="1:2" x14ac:dyDescent="0.25">
      <c r="A4159" s="6" t="s">
        <v>239</v>
      </c>
      <c r="B4159" s="2">
        <v>3.1702429721411889</v>
      </c>
    </row>
    <row r="4160" spans="1:2" x14ac:dyDescent="0.25">
      <c r="A4160" s="28" t="s">
        <v>79</v>
      </c>
      <c r="B4160" s="2">
        <v>2.8790204538879694E-2</v>
      </c>
    </row>
    <row r="4161" spans="1:2" x14ac:dyDescent="0.25">
      <c r="A4161" s="28" t="s">
        <v>87</v>
      </c>
      <c r="B4161" s="2">
        <v>0.86393044276922248</v>
      </c>
    </row>
    <row r="4162" spans="1:2" x14ac:dyDescent="0.25">
      <c r="A4162" s="28" t="s">
        <v>29</v>
      </c>
      <c r="B4162" s="2">
        <v>0.28043644265023043</v>
      </c>
    </row>
    <row r="4163" spans="1:2" x14ac:dyDescent="0.25">
      <c r="A4163" s="28" t="s">
        <v>30</v>
      </c>
      <c r="B4163" s="2">
        <v>0.10121605288487726</v>
      </c>
    </row>
    <row r="4164" spans="1:2" x14ac:dyDescent="0.25">
      <c r="A4164" s="28" t="s">
        <v>88</v>
      </c>
      <c r="B4164" s="2">
        <v>0.20289222824653974</v>
      </c>
    </row>
    <row r="4165" spans="1:2" x14ac:dyDescent="0.25">
      <c r="A4165" s="28" t="s">
        <v>80</v>
      </c>
      <c r="B4165" s="2">
        <v>3.6517311033875781E-2</v>
      </c>
    </row>
    <row r="4166" spans="1:2" x14ac:dyDescent="0.25">
      <c r="A4166" s="28" t="s">
        <v>84</v>
      </c>
      <c r="B4166" s="2">
        <v>0.2700610703652685</v>
      </c>
    </row>
    <row r="4167" spans="1:2" x14ac:dyDescent="0.25">
      <c r="A4167" s="28" t="s">
        <v>85</v>
      </c>
      <c r="B4167" s="2">
        <v>1.040293125802539</v>
      </c>
    </row>
    <row r="4168" spans="1:2" x14ac:dyDescent="0.25">
      <c r="A4168" s="28" t="s">
        <v>82</v>
      </c>
      <c r="B4168" s="2">
        <v>0.34610609384975599</v>
      </c>
    </row>
    <row r="4169" spans="1:2" x14ac:dyDescent="0.25">
      <c r="A4169" s="6" t="s">
        <v>241</v>
      </c>
      <c r="B4169" s="2">
        <v>53.229554222994246</v>
      </c>
    </row>
    <row r="4170" spans="1:2" x14ac:dyDescent="0.25">
      <c r="A4170" s="28" t="s">
        <v>79</v>
      </c>
      <c r="B4170" s="2">
        <v>1.5654492152236656</v>
      </c>
    </row>
    <row r="4171" spans="1:2" x14ac:dyDescent="0.25">
      <c r="A4171" s="28" t="s">
        <v>86</v>
      </c>
      <c r="B4171" s="2">
        <v>0.72686981007420026</v>
      </c>
    </row>
    <row r="4172" spans="1:2" x14ac:dyDescent="0.25">
      <c r="A4172" s="28" t="s">
        <v>87</v>
      </c>
      <c r="B4172" s="2">
        <v>3.1999699551215177</v>
      </c>
    </row>
    <row r="4173" spans="1:2" x14ac:dyDescent="0.25">
      <c r="A4173" s="28" t="s">
        <v>29</v>
      </c>
      <c r="B4173" s="2">
        <v>4.3821825411430799</v>
      </c>
    </row>
    <row r="4174" spans="1:2" x14ac:dyDescent="0.25">
      <c r="A4174" s="28" t="s">
        <v>30</v>
      </c>
      <c r="B4174" s="2">
        <v>5.8957738649786497</v>
      </c>
    </row>
    <row r="4175" spans="1:2" x14ac:dyDescent="0.25">
      <c r="A4175" s="28" t="s">
        <v>88</v>
      </c>
      <c r="B4175" s="2">
        <v>7.4268561178447037</v>
      </c>
    </row>
    <row r="4176" spans="1:2" x14ac:dyDescent="0.25">
      <c r="A4176" s="28" t="s">
        <v>80</v>
      </c>
      <c r="B4176" s="2">
        <v>0.79023537558603207</v>
      </c>
    </row>
    <row r="4177" spans="1:2" x14ac:dyDescent="0.25">
      <c r="A4177" s="28" t="s">
        <v>84</v>
      </c>
      <c r="B4177" s="2">
        <v>4.7863033302897922</v>
      </c>
    </row>
    <row r="4178" spans="1:2" x14ac:dyDescent="0.25">
      <c r="A4178" s="28" t="s">
        <v>85</v>
      </c>
      <c r="B4178" s="2">
        <v>11.690967606192071</v>
      </c>
    </row>
    <row r="4179" spans="1:2" x14ac:dyDescent="0.25">
      <c r="A4179" s="28" t="s">
        <v>82</v>
      </c>
      <c r="B4179" s="2">
        <v>12.764946406540536</v>
      </c>
    </row>
    <row r="4180" spans="1:2" x14ac:dyDescent="0.25">
      <c r="A4180" s="6" t="s">
        <v>19</v>
      </c>
      <c r="B4180" s="2">
        <v>0.54892626804073719</v>
      </c>
    </row>
    <row r="4181" spans="1:2" x14ac:dyDescent="0.25">
      <c r="A4181" s="28" t="s">
        <v>79</v>
      </c>
      <c r="B4181" s="2">
        <v>0.15595782268995909</v>
      </c>
    </row>
    <row r="4182" spans="1:2" x14ac:dyDescent="0.25">
      <c r="A4182" s="28" t="s">
        <v>86</v>
      </c>
      <c r="B4182" s="2">
        <v>5.90522183216728E-3</v>
      </c>
    </row>
    <row r="4183" spans="1:2" x14ac:dyDescent="0.25">
      <c r="A4183" s="28" t="s">
        <v>87</v>
      </c>
      <c r="B4183" s="2">
        <v>1.5335945928476166E-3</v>
      </c>
    </row>
    <row r="4184" spans="1:2" x14ac:dyDescent="0.25">
      <c r="A4184" s="28" t="s">
        <v>29</v>
      </c>
      <c r="B4184" s="2">
        <v>1.3414825452594006E-2</v>
      </c>
    </row>
    <row r="4185" spans="1:2" x14ac:dyDescent="0.25">
      <c r="A4185" s="28" t="s">
        <v>30</v>
      </c>
      <c r="B4185" s="2">
        <v>1.5616270230859987E-2</v>
      </c>
    </row>
    <row r="4186" spans="1:2" x14ac:dyDescent="0.25">
      <c r="A4186" s="28" t="s">
        <v>88</v>
      </c>
      <c r="B4186" s="2">
        <v>1.42178242145535E-2</v>
      </c>
    </row>
    <row r="4187" spans="1:2" x14ac:dyDescent="0.25">
      <c r="A4187" s="28" t="s">
        <v>80</v>
      </c>
      <c r="B4187" s="2">
        <v>1.6688537712230837E-3</v>
      </c>
    </row>
    <row r="4188" spans="1:2" x14ac:dyDescent="0.25">
      <c r="A4188" s="28" t="s">
        <v>84</v>
      </c>
      <c r="B4188" s="2">
        <v>2.2277364942351473E-3</v>
      </c>
    </row>
    <row r="4189" spans="1:2" x14ac:dyDescent="0.25">
      <c r="A4189" s="28" t="s">
        <v>85</v>
      </c>
      <c r="B4189" s="2">
        <v>0.12864755825355695</v>
      </c>
    </row>
    <row r="4190" spans="1:2" x14ac:dyDescent="0.25">
      <c r="A4190" s="28" t="s">
        <v>82</v>
      </c>
      <c r="B4190" s="2">
        <v>0.20973656050874051</v>
      </c>
    </row>
    <row r="4191" spans="1:2" x14ac:dyDescent="0.25">
      <c r="A4191" s="6" t="s">
        <v>243</v>
      </c>
      <c r="B4191" s="2">
        <v>20.670697999136451</v>
      </c>
    </row>
    <row r="4192" spans="1:2" x14ac:dyDescent="0.25">
      <c r="A4192" s="28" t="s">
        <v>79</v>
      </c>
      <c r="B4192" s="2">
        <v>0.19718933775117931</v>
      </c>
    </row>
    <row r="4193" spans="1:2" x14ac:dyDescent="0.25">
      <c r="A4193" s="28" t="s">
        <v>86</v>
      </c>
      <c r="B4193" s="2">
        <v>0.14108767074743087</v>
      </c>
    </row>
    <row r="4194" spans="1:2" x14ac:dyDescent="0.25">
      <c r="A4194" s="28" t="s">
        <v>87</v>
      </c>
      <c r="B4194" s="2">
        <v>1.3594920493233271</v>
      </c>
    </row>
    <row r="4195" spans="1:2" x14ac:dyDescent="0.25">
      <c r="A4195" s="28" t="s">
        <v>29</v>
      </c>
      <c r="B4195" s="2">
        <v>1.7785798615243669</v>
      </c>
    </row>
    <row r="4196" spans="1:2" x14ac:dyDescent="0.25">
      <c r="A4196" s="28" t="s">
        <v>30</v>
      </c>
      <c r="B4196" s="2">
        <v>1.7679521875767026</v>
      </c>
    </row>
    <row r="4197" spans="1:2" x14ac:dyDescent="0.25">
      <c r="A4197" s="28" t="s">
        <v>88</v>
      </c>
      <c r="B4197" s="2">
        <v>3.2279186308379892</v>
      </c>
    </row>
    <row r="4198" spans="1:2" x14ac:dyDescent="0.25">
      <c r="A4198" s="28" t="s">
        <v>80</v>
      </c>
      <c r="B4198" s="2">
        <v>5.8099677928345084E-2</v>
      </c>
    </row>
    <row r="4199" spans="1:2" x14ac:dyDescent="0.25">
      <c r="A4199" s="28" t="s">
        <v>84</v>
      </c>
      <c r="B4199" s="2">
        <v>2.7293359550236005</v>
      </c>
    </row>
    <row r="4200" spans="1:2" x14ac:dyDescent="0.25">
      <c r="A4200" s="28" t="s">
        <v>85</v>
      </c>
      <c r="B4200" s="2">
        <v>4.6386211423133421</v>
      </c>
    </row>
    <row r="4201" spans="1:2" x14ac:dyDescent="0.25">
      <c r="A4201" s="28" t="s">
        <v>82</v>
      </c>
      <c r="B4201" s="2">
        <v>4.772421486110165</v>
      </c>
    </row>
    <row r="4202" spans="1:2" x14ac:dyDescent="0.25">
      <c r="A4202" s="6" t="s">
        <v>245</v>
      </c>
      <c r="B4202" s="2">
        <v>4.897895071539752</v>
      </c>
    </row>
    <row r="4203" spans="1:2" x14ac:dyDescent="0.25">
      <c r="A4203" s="28" t="s">
        <v>79</v>
      </c>
      <c r="B4203" s="2">
        <v>0.1260613684855531</v>
      </c>
    </row>
    <row r="4204" spans="1:2" x14ac:dyDescent="0.25">
      <c r="A4204" s="28" t="s">
        <v>86</v>
      </c>
      <c r="B4204" s="2">
        <v>4.9480534508036363E-2</v>
      </c>
    </row>
    <row r="4205" spans="1:2" x14ac:dyDescent="0.25">
      <c r="A4205" s="28" t="s">
        <v>87</v>
      </c>
      <c r="B4205" s="2">
        <v>0.15779630745381576</v>
      </c>
    </row>
    <row r="4206" spans="1:2" x14ac:dyDescent="0.25">
      <c r="A4206" s="28" t="s">
        <v>29</v>
      </c>
      <c r="B4206" s="2">
        <v>0.5255383428203827</v>
      </c>
    </row>
    <row r="4207" spans="1:2" x14ac:dyDescent="0.25">
      <c r="A4207" s="28" t="s">
        <v>30</v>
      </c>
      <c r="B4207" s="2">
        <v>0.90387882714468348</v>
      </c>
    </row>
    <row r="4208" spans="1:2" x14ac:dyDescent="0.25">
      <c r="A4208" s="28" t="s">
        <v>88</v>
      </c>
      <c r="B4208" s="2">
        <v>0.48781317176493733</v>
      </c>
    </row>
    <row r="4209" spans="1:2" x14ac:dyDescent="0.25">
      <c r="A4209" s="28" t="s">
        <v>80</v>
      </c>
      <c r="B4209" s="2">
        <v>0.15222705689228228</v>
      </c>
    </row>
    <row r="4210" spans="1:2" x14ac:dyDescent="0.25">
      <c r="A4210" s="28" t="s">
        <v>84</v>
      </c>
      <c r="B4210" s="2">
        <v>0.38051183529302324</v>
      </c>
    </row>
    <row r="4211" spans="1:2" x14ac:dyDescent="0.25">
      <c r="A4211" s="28" t="s">
        <v>85</v>
      </c>
      <c r="B4211" s="2">
        <v>1.4027362653074167</v>
      </c>
    </row>
    <row r="4212" spans="1:2" x14ac:dyDescent="0.25">
      <c r="A4212" s="28" t="s">
        <v>82</v>
      </c>
      <c r="B4212" s="2">
        <v>0.71185136186962084</v>
      </c>
    </row>
    <row r="4213" spans="1:2" x14ac:dyDescent="0.25">
      <c r="A4213" s="6" t="s">
        <v>247</v>
      </c>
      <c r="B4213" s="2">
        <v>87.441941728592013</v>
      </c>
    </row>
    <row r="4214" spans="1:2" x14ac:dyDescent="0.25">
      <c r="A4214" s="28" t="s">
        <v>79</v>
      </c>
      <c r="B4214" s="2">
        <v>1.660296812452549</v>
      </c>
    </row>
    <row r="4215" spans="1:2" x14ac:dyDescent="0.25">
      <c r="A4215" s="28" t="s">
        <v>86</v>
      </c>
      <c r="B4215" s="2">
        <v>1.02729604525242</v>
      </c>
    </row>
    <row r="4216" spans="1:2" x14ac:dyDescent="0.25">
      <c r="A4216" s="28" t="s">
        <v>87</v>
      </c>
      <c r="B4216" s="2">
        <v>4.5941969068728516</v>
      </c>
    </row>
    <row r="4217" spans="1:2" x14ac:dyDescent="0.25">
      <c r="A4217" s="28" t="s">
        <v>29</v>
      </c>
      <c r="B4217" s="2">
        <v>4.3288901361137482</v>
      </c>
    </row>
    <row r="4218" spans="1:2" x14ac:dyDescent="0.25">
      <c r="A4218" s="28" t="s">
        <v>30</v>
      </c>
      <c r="B4218" s="2">
        <v>6.676142207929761</v>
      </c>
    </row>
    <row r="4219" spans="1:2" x14ac:dyDescent="0.25">
      <c r="A4219" s="28" t="s">
        <v>88</v>
      </c>
      <c r="B4219" s="2">
        <v>14.008385626353309</v>
      </c>
    </row>
    <row r="4220" spans="1:2" x14ac:dyDescent="0.25">
      <c r="A4220" s="28" t="s">
        <v>80</v>
      </c>
      <c r="B4220" s="2">
        <v>2.1828515661706467</v>
      </c>
    </row>
    <row r="4221" spans="1:2" x14ac:dyDescent="0.25">
      <c r="A4221" s="28" t="s">
        <v>84</v>
      </c>
      <c r="B4221" s="2">
        <v>14.242197400228616</v>
      </c>
    </row>
    <row r="4222" spans="1:2" x14ac:dyDescent="0.25">
      <c r="A4222" s="28" t="s">
        <v>85</v>
      </c>
      <c r="B4222" s="2">
        <v>23.031043665577599</v>
      </c>
    </row>
    <row r="4223" spans="1:2" x14ac:dyDescent="0.25">
      <c r="A4223" s="28" t="s">
        <v>82</v>
      </c>
      <c r="B4223" s="2">
        <v>15.690641361640509</v>
      </c>
    </row>
    <row r="4224" spans="1:2" x14ac:dyDescent="0.25">
      <c r="A4224" s="6" t="s">
        <v>20</v>
      </c>
      <c r="B4224" s="2">
        <v>18.607603760026091</v>
      </c>
    </row>
    <row r="4225" spans="1:2" x14ac:dyDescent="0.25">
      <c r="A4225" s="28" t="s">
        <v>79</v>
      </c>
      <c r="B4225" s="2">
        <v>0.84362745680955553</v>
      </c>
    </row>
    <row r="4226" spans="1:2" x14ac:dyDescent="0.25">
      <c r="A4226" s="28" t="s">
        <v>86</v>
      </c>
      <c r="B4226" s="2">
        <v>0.20194949359762063</v>
      </c>
    </row>
    <row r="4227" spans="1:2" x14ac:dyDescent="0.25">
      <c r="A4227" s="28" t="s">
        <v>87</v>
      </c>
      <c r="B4227" s="2">
        <v>1.0495819810023692</v>
      </c>
    </row>
    <row r="4228" spans="1:2" x14ac:dyDescent="0.25">
      <c r="A4228" s="28" t="s">
        <v>29</v>
      </c>
      <c r="B4228" s="2">
        <v>2.2272628782630148</v>
      </c>
    </row>
    <row r="4229" spans="1:2" x14ac:dyDescent="0.25">
      <c r="A4229" s="28" t="s">
        <v>30</v>
      </c>
      <c r="B4229" s="2">
        <v>4.3468350879816136</v>
      </c>
    </row>
    <row r="4230" spans="1:2" x14ac:dyDescent="0.25">
      <c r="A4230" s="28" t="s">
        <v>88</v>
      </c>
      <c r="B4230" s="2">
        <v>0.89717992238757904</v>
      </c>
    </row>
    <row r="4231" spans="1:2" x14ac:dyDescent="0.25">
      <c r="A4231" s="28" t="s">
        <v>80</v>
      </c>
      <c r="B4231" s="2">
        <v>9.0433512412304295E-2</v>
      </c>
    </row>
    <row r="4232" spans="1:2" x14ac:dyDescent="0.25">
      <c r="A4232" s="28" t="s">
        <v>84</v>
      </c>
      <c r="B4232" s="2">
        <v>1.2509053621289321</v>
      </c>
    </row>
    <row r="4233" spans="1:2" x14ac:dyDescent="0.25">
      <c r="A4233" s="28" t="s">
        <v>85</v>
      </c>
      <c r="B4233" s="2">
        <v>4.6081563192036921</v>
      </c>
    </row>
    <row r="4234" spans="1:2" x14ac:dyDescent="0.25">
      <c r="A4234" s="28" t="s">
        <v>82</v>
      </c>
      <c r="B4234" s="2">
        <v>3.091671746239411</v>
      </c>
    </row>
    <row r="4235" spans="1:2" x14ac:dyDescent="0.25">
      <c r="A4235" s="6" t="s">
        <v>21</v>
      </c>
      <c r="B4235" s="2">
        <v>4.6590445585411278</v>
      </c>
    </row>
    <row r="4236" spans="1:2" x14ac:dyDescent="0.25">
      <c r="A4236" s="28" t="s">
        <v>79</v>
      </c>
      <c r="B4236" s="2">
        <v>6.1845220439172427E-2</v>
      </c>
    </row>
    <row r="4237" spans="1:2" x14ac:dyDescent="0.25">
      <c r="A4237" s="28" t="s">
        <v>86</v>
      </c>
      <c r="B4237" s="2">
        <v>2.5357832240581992E-2</v>
      </c>
    </row>
    <row r="4238" spans="1:2" x14ac:dyDescent="0.25">
      <c r="A4238" s="28" t="s">
        <v>87</v>
      </c>
      <c r="B4238" s="2">
        <v>1.9778665127815266E-2</v>
      </c>
    </row>
    <row r="4239" spans="1:2" x14ac:dyDescent="0.25">
      <c r="A4239" s="28" t="s">
        <v>29</v>
      </c>
      <c r="B4239" s="2">
        <v>0.36760599310973036</v>
      </c>
    </row>
    <row r="4240" spans="1:2" x14ac:dyDescent="0.25">
      <c r="A4240" s="28" t="s">
        <v>30</v>
      </c>
      <c r="B4240" s="2">
        <v>0.62735833654715256</v>
      </c>
    </row>
    <row r="4241" spans="1:2" x14ac:dyDescent="0.25">
      <c r="A4241" s="28" t="s">
        <v>88</v>
      </c>
      <c r="B4241" s="2">
        <v>0.42711607224694759</v>
      </c>
    </row>
    <row r="4242" spans="1:2" x14ac:dyDescent="0.25">
      <c r="A4242" s="28" t="s">
        <v>80</v>
      </c>
      <c r="B4242" s="2">
        <v>0.23178326498385607</v>
      </c>
    </row>
    <row r="4243" spans="1:2" x14ac:dyDescent="0.25">
      <c r="A4243" s="28" t="s">
        <v>84</v>
      </c>
      <c r="B4243" s="2">
        <v>1.2473106488432102</v>
      </c>
    </row>
    <row r="4244" spans="1:2" x14ac:dyDescent="0.25">
      <c r="A4244" s="28" t="s">
        <v>85</v>
      </c>
      <c r="B4244" s="2">
        <v>0.48808754454678421</v>
      </c>
    </row>
    <row r="4245" spans="1:2" x14ac:dyDescent="0.25">
      <c r="A4245" s="28" t="s">
        <v>82</v>
      </c>
      <c r="B4245" s="2">
        <v>1.1628009804558765</v>
      </c>
    </row>
    <row r="4246" spans="1:2" x14ac:dyDescent="0.25">
      <c r="A4246" s="6" t="s">
        <v>22</v>
      </c>
      <c r="B4246" s="2">
        <v>2.5224580555235523</v>
      </c>
    </row>
    <row r="4247" spans="1:2" x14ac:dyDescent="0.25">
      <c r="A4247" s="28" t="s">
        <v>79</v>
      </c>
      <c r="B4247" s="2">
        <v>4.8558566044949007E-2</v>
      </c>
    </row>
    <row r="4248" spans="1:2" x14ac:dyDescent="0.25">
      <c r="A4248" s="28" t="s">
        <v>86</v>
      </c>
      <c r="B4248" s="2">
        <v>5.0116963190744344E-2</v>
      </c>
    </row>
    <row r="4249" spans="1:2" x14ac:dyDescent="0.25">
      <c r="A4249" s="28" t="s">
        <v>87</v>
      </c>
      <c r="B4249" s="2">
        <v>0.1390641491718678</v>
      </c>
    </row>
    <row r="4250" spans="1:2" x14ac:dyDescent="0.25">
      <c r="A4250" s="28" t="s">
        <v>29</v>
      </c>
      <c r="B4250" s="2">
        <v>0.23100736710212208</v>
      </c>
    </row>
    <row r="4251" spans="1:2" x14ac:dyDescent="0.25">
      <c r="A4251" s="28" t="s">
        <v>30</v>
      </c>
      <c r="B4251" s="2">
        <v>0.35288415962294195</v>
      </c>
    </row>
    <row r="4252" spans="1:2" x14ac:dyDescent="0.25">
      <c r="A4252" s="28" t="s">
        <v>88</v>
      </c>
      <c r="B4252" s="2">
        <v>0.36503705318678892</v>
      </c>
    </row>
    <row r="4253" spans="1:2" x14ac:dyDescent="0.25">
      <c r="A4253" s="28" t="s">
        <v>80</v>
      </c>
      <c r="B4253" s="2">
        <v>5.9170667562215784E-2</v>
      </c>
    </row>
    <row r="4254" spans="1:2" x14ac:dyDescent="0.25">
      <c r="A4254" s="28" t="s">
        <v>84</v>
      </c>
      <c r="B4254" s="2">
        <v>0.1982205613246176</v>
      </c>
    </row>
    <row r="4255" spans="1:2" x14ac:dyDescent="0.25">
      <c r="A4255" s="28" t="s">
        <v>85</v>
      </c>
      <c r="B4255" s="2">
        <v>0.47251760998230391</v>
      </c>
    </row>
    <row r="4256" spans="1:2" x14ac:dyDescent="0.25">
      <c r="A4256" s="28" t="s">
        <v>82</v>
      </c>
      <c r="B4256" s="2">
        <v>0.60588095833500089</v>
      </c>
    </row>
    <row r="4257" spans="1:2" x14ac:dyDescent="0.25">
      <c r="A4257" s="6" t="s">
        <v>25</v>
      </c>
      <c r="B4257" s="2">
        <v>4.8915147092827924</v>
      </c>
    </row>
    <row r="4258" spans="1:2" x14ac:dyDescent="0.25">
      <c r="A4258" s="28" t="s">
        <v>79</v>
      </c>
      <c r="B4258" s="2">
        <v>8.1271700431589974E-2</v>
      </c>
    </row>
    <row r="4259" spans="1:2" x14ac:dyDescent="0.25">
      <c r="A4259" s="28" t="s">
        <v>86</v>
      </c>
      <c r="B4259" s="2">
        <v>8.5001189021448653E-2</v>
      </c>
    </row>
    <row r="4260" spans="1:2" x14ac:dyDescent="0.25">
      <c r="A4260" s="28" t="s">
        <v>87</v>
      </c>
      <c r="B4260" s="2">
        <v>2.4619152807119751E-2</v>
      </c>
    </row>
    <row r="4261" spans="1:2" x14ac:dyDescent="0.25">
      <c r="A4261" s="28" t="s">
        <v>29</v>
      </c>
      <c r="B4261" s="2">
        <v>0.27427617628921153</v>
      </c>
    </row>
    <row r="4262" spans="1:2" x14ac:dyDescent="0.25">
      <c r="A4262" s="28" t="s">
        <v>30</v>
      </c>
      <c r="B4262" s="2">
        <v>0.64346166282234474</v>
      </c>
    </row>
    <row r="4263" spans="1:2" x14ac:dyDescent="0.25">
      <c r="A4263" s="28" t="s">
        <v>88</v>
      </c>
      <c r="B4263" s="2">
        <v>1.0242072432330578</v>
      </c>
    </row>
    <row r="4264" spans="1:2" x14ac:dyDescent="0.25">
      <c r="A4264" s="28" t="s">
        <v>80</v>
      </c>
      <c r="B4264" s="2">
        <v>1.1074376323481107E-2</v>
      </c>
    </row>
    <row r="4265" spans="1:2" x14ac:dyDescent="0.25">
      <c r="A4265" s="28" t="s">
        <v>84</v>
      </c>
      <c r="B4265" s="2">
        <v>4.2604767654320128E-2</v>
      </c>
    </row>
    <row r="4266" spans="1:2" x14ac:dyDescent="0.25">
      <c r="A4266" s="28" t="s">
        <v>85</v>
      </c>
      <c r="B4266" s="2">
        <v>1.7166312771583869</v>
      </c>
    </row>
    <row r="4267" spans="1:2" x14ac:dyDescent="0.25">
      <c r="A4267" s="28" t="s">
        <v>82</v>
      </c>
      <c r="B4267" s="2">
        <v>0.98836716354183207</v>
      </c>
    </row>
    <row r="4268" spans="1:2" x14ac:dyDescent="0.25">
      <c r="A4268" s="6" t="s">
        <v>23</v>
      </c>
      <c r="B4268" s="2">
        <v>3.9982452041437981</v>
      </c>
    </row>
    <row r="4269" spans="1:2" x14ac:dyDescent="0.25">
      <c r="A4269" s="28" t="s">
        <v>79</v>
      </c>
      <c r="B4269" s="2">
        <v>8.4758592642410993E-2</v>
      </c>
    </row>
    <row r="4270" spans="1:2" x14ac:dyDescent="0.25">
      <c r="A4270" s="28" t="s">
        <v>86</v>
      </c>
      <c r="B4270" s="2">
        <v>3.7839985909575637E-2</v>
      </c>
    </row>
    <row r="4271" spans="1:2" x14ac:dyDescent="0.25">
      <c r="A4271" s="28" t="s">
        <v>87</v>
      </c>
      <c r="B4271" s="2">
        <v>0.13479311334280278</v>
      </c>
    </row>
    <row r="4272" spans="1:2" x14ac:dyDescent="0.25">
      <c r="A4272" s="28" t="s">
        <v>29</v>
      </c>
      <c r="B4272" s="2">
        <v>0.24508439538316482</v>
      </c>
    </row>
    <row r="4273" spans="1:2" x14ac:dyDescent="0.25">
      <c r="A4273" s="28" t="s">
        <v>30</v>
      </c>
      <c r="B4273" s="2">
        <v>0.4064821160793628</v>
      </c>
    </row>
    <row r="4274" spans="1:2" x14ac:dyDescent="0.25">
      <c r="A4274" s="28" t="s">
        <v>88</v>
      </c>
      <c r="B4274" s="2">
        <v>0.3396756067802853</v>
      </c>
    </row>
    <row r="4275" spans="1:2" x14ac:dyDescent="0.25">
      <c r="A4275" s="28" t="s">
        <v>80</v>
      </c>
      <c r="B4275" s="2">
        <v>9.8546564388592994E-2</v>
      </c>
    </row>
    <row r="4276" spans="1:2" x14ac:dyDescent="0.25">
      <c r="A4276" s="28" t="s">
        <v>84</v>
      </c>
      <c r="B4276" s="2">
        <v>0.39253881868943591</v>
      </c>
    </row>
    <row r="4277" spans="1:2" x14ac:dyDescent="0.25">
      <c r="A4277" s="28" t="s">
        <v>85</v>
      </c>
      <c r="B4277" s="2">
        <v>0.85606647918376522</v>
      </c>
    </row>
    <row r="4278" spans="1:2" x14ac:dyDescent="0.25">
      <c r="A4278" s="28" t="s">
        <v>82</v>
      </c>
      <c r="B4278" s="2">
        <v>1.4024595317444017</v>
      </c>
    </row>
    <row r="4279" spans="1:2" x14ac:dyDescent="0.25">
      <c r="A4279" s="6" t="s">
        <v>249</v>
      </c>
      <c r="B4279" s="2">
        <v>21.045606901621014</v>
      </c>
    </row>
    <row r="4280" spans="1:2" x14ac:dyDescent="0.25">
      <c r="A4280" s="28" t="s">
        <v>79</v>
      </c>
      <c r="B4280" s="2">
        <v>0.31146788063119951</v>
      </c>
    </row>
    <row r="4281" spans="1:2" x14ac:dyDescent="0.25">
      <c r="A4281" s="28" t="s">
        <v>86</v>
      </c>
      <c r="B4281" s="2">
        <v>0.10604419163248813</v>
      </c>
    </row>
    <row r="4282" spans="1:2" x14ac:dyDescent="0.25">
      <c r="A4282" s="28" t="s">
        <v>87</v>
      </c>
      <c r="B4282" s="2">
        <v>0.4777313220950003</v>
      </c>
    </row>
    <row r="4283" spans="1:2" x14ac:dyDescent="0.25">
      <c r="A4283" s="28" t="s">
        <v>29</v>
      </c>
      <c r="B4283" s="2">
        <v>0.83415951658055376</v>
      </c>
    </row>
    <row r="4284" spans="1:2" x14ac:dyDescent="0.25">
      <c r="A4284" s="28" t="s">
        <v>30</v>
      </c>
      <c r="B4284" s="2">
        <v>2.5326229346448303</v>
      </c>
    </row>
    <row r="4285" spans="1:2" x14ac:dyDescent="0.25">
      <c r="A4285" s="28" t="s">
        <v>88</v>
      </c>
      <c r="B4285" s="2">
        <v>3.8189307165740898</v>
      </c>
    </row>
    <row r="4286" spans="1:2" x14ac:dyDescent="0.25">
      <c r="A4286" s="28" t="s">
        <v>80</v>
      </c>
      <c r="B4286" s="2">
        <v>0.18685437351454315</v>
      </c>
    </row>
    <row r="4287" spans="1:2" x14ac:dyDescent="0.25">
      <c r="A4287" s="28" t="s">
        <v>84</v>
      </c>
      <c r="B4287" s="2">
        <v>2.2199946754299176</v>
      </c>
    </row>
    <row r="4288" spans="1:2" x14ac:dyDescent="0.25">
      <c r="A4288" s="28" t="s">
        <v>85</v>
      </c>
      <c r="B4288" s="2">
        <v>3.819096195982016</v>
      </c>
    </row>
    <row r="4289" spans="1:2" x14ac:dyDescent="0.25">
      <c r="A4289" s="28" t="s">
        <v>82</v>
      </c>
      <c r="B4289" s="2">
        <v>6.7387050945363782</v>
      </c>
    </row>
    <row r="4290" spans="1:2" x14ac:dyDescent="0.25">
      <c r="A4290" s="6" t="s">
        <v>251</v>
      </c>
      <c r="B4290" s="2">
        <v>29.880043054054077</v>
      </c>
    </row>
    <row r="4291" spans="1:2" x14ac:dyDescent="0.25">
      <c r="A4291" s="28" t="s">
        <v>79</v>
      </c>
      <c r="B4291" s="2">
        <v>0.88367637438653623</v>
      </c>
    </row>
    <row r="4292" spans="1:2" x14ac:dyDescent="0.25">
      <c r="A4292" s="28" t="s">
        <v>86</v>
      </c>
      <c r="B4292" s="2">
        <v>0.21600151517632127</v>
      </c>
    </row>
    <row r="4293" spans="1:2" x14ac:dyDescent="0.25">
      <c r="A4293" s="28" t="s">
        <v>87</v>
      </c>
      <c r="B4293" s="2">
        <v>1.657967905083477</v>
      </c>
    </row>
    <row r="4294" spans="1:2" x14ac:dyDescent="0.25">
      <c r="A4294" s="28" t="s">
        <v>29</v>
      </c>
      <c r="B4294" s="2">
        <v>4.8395799858568918</v>
      </c>
    </row>
    <row r="4295" spans="1:2" x14ac:dyDescent="0.25">
      <c r="A4295" s="28" t="s">
        <v>30</v>
      </c>
      <c r="B4295" s="2">
        <v>2.0075045088834744</v>
      </c>
    </row>
    <row r="4296" spans="1:2" x14ac:dyDescent="0.25">
      <c r="A4296" s="28" t="s">
        <v>88</v>
      </c>
      <c r="B4296" s="2">
        <v>4.0653340678543612</v>
      </c>
    </row>
    <row r="4297" spans="1:2" x14ac:dyDescent="0.25">
      <c r="A4297" s="28" t="s">
        <v>80</v>
      </c>
      <c r="B4297" s="2">
        <v>0.62201921569663066</v>
      </c>
    </row>
    <row r="4298" spans="1:2" x14ac:dyDescent="0.25">
      <c r="A4298" s="28" t="s">
        <v>84</v>
      </c>
      <c r="B4298" s="2">
        <v>2.8424967739927589</v>
      </c>
    </row>
    <row r="4299" spans="1:2" x14ac:dyDescent="0.25">
      <c r="A4299" s="28" t="s">
        <v>85</v>
      </c>
      <c r="B4299" s="2">
        <v>7.6764763655381065</v>
      </c>
    </row>
    <row r="4300" spans="1:2" x14ac:dyDescent="0.25">
      <c r="A4300" s="28" t="s">
        <v>82</v>
      </c>
      <c r="B4300" s="2">
        <v>5.0689863415855188</v>
      </c>
    </row>
    <row r="4301" spans="1:2" x14ac:dyDescent="0.25">
      <c r="A4301" s="6" t="s">
        <v>229</v>
      </c>
      <c r="B4301" s="2">
        <v>19.425569806574138</v>
      </c>
    </row>
    <row r="4302" spans="1:2" x14ac:dyDescent="0.25">
      <c r="A4302" s="28" t="s">
        <v>79</v>
      </c>
      <c r="B4302" s="2">
        <v>1.1097262779705044</v>
      </c>
    </row>
    <row r="4303" spans="1:2" x14ac:dyDescent="0.25">
      <c r="A4303" s="28" t="s">
        <v>86</v>
      </c>
      <c r="B4303" s="2">
        <v>0.30329686705185782</v>
      </c>
    </row>
    <row r="4304" spans="1:2" x14ac:dyDescent="0.25">
      <c r="A4304" s="28" t="s">
        <v>87</v>
      </c>
      <c r="B4304" s="2">
        <v>0.50154380304886015</v>
      </c>
    </row>
    <row r="4305" spans="1:2" x14ac:dyDescent="0.25">
      <c r="A4305" s="28" t="s">
        <v>29</v>
      </c>
      <c r="B4305" s="2">
        <v>1.2167053278265167</v>
      </c>
    </row>
    <row r="4306" spans="1:2" x14ac:dyDescent="0.25">
      <c r="A4306" s="28" t="s">
        <v>30</v>
      </c>
      <c r="B4306" s="2">
        <v>1.2388817537284504</v>
      </c>
    </row>
    <row r="4307" spans="1:2" x14ac:dyDescent="0.25">
      <c r="A4307" s="28" t="s">
        <v>88</v>
      </c>
      <c r="B4307" s="2">
        <v>5.4345808086382172</v>
      </c>
    </row>
    <row r="4308" spans="1:2" x14ac:dyDescent="0.25">
      <c r="A4308" s="28" t="s">
        <v>80</v>
      </c>
      <c r="B4308" s="2">
        <v>0.45666861413219678</v>
      </c>
    </row>
    <row r="4309" spans="1:2" x14ac:dyDescent="0.25">
      <c r="A4309" s="28" t="s">
        <v>84</v>
      </c>
      <c r="B4309" s="2">
        <v>0.7887025065396891</v>
      </c>
    </row>
    <row r="4310" spans="1:2" x14ac:dyDescent="0.25">
      <c r="A4310" s="28" t="s">
        <v>85</v>
      </c>
      <c r="B4310" s="2">
        <v>3.9981941687059073</v>
      </c>
    </row>
    <row r="4311" spans="1:2" x14ac:dyDescent="0.25">
      <c r="A4311" s="28" t="s">
        <v>82</v>
      </c>
      <c r="B4311" s="2">
        <v>4.3772696789319392</v>
      </c>
    </row>
    <row r="4312" spans="1:2" x14ac:dyDescent="0.25">
      <c r="A4312" s="6" t="s">
        <v>93</v>
      </c>
      <c r="B4312" s="2">
        <v>278.76513446534148</v>
      </c>
    </row>
    <row r="4313" spans="1:2" x14ac:dyDescent="0.25">
      <c r="A4313" s="28" t="s">
        <v>79</v>
      </c>
      <c r="B4313" s="2">
        <v>7.1716973398962027</v>
      </c>
    </row>
    <row r="4314" spans="1:2" x14ac:dyDescent="0.25">
      <c r="A4314" s="28" t="s">
        <v>86</v>
      </c>
      <c r="B4314" s="2">
        <v>2.9831379064261601</v>
      </c>
    </row>
    <row r="4315" spans="1:2" x14ac:dyDescent="0.25">
      <c r="A4315" s="28" t="s">
        <v>87</v>
      </c>
      <c r="B4315" s="2">
        <v>14.437367091545855</v>
      </c>
    </row>
    <row r="4316" spans="1:2" x14ac:dyDescent="0.25">
      <c r="A4316" s="28" t="s">
        <v>29</v>
      </c>
      <c r="B4316" s="2">
        <v>21.87724546366902</v>
      </c>
    </row>
    <row r="4317" spans="1:2" x14ac:dyDescent="0.25">
      <c r="A4317" s="28" t="s">
        <v>30</v>
      </c>
      <c r="B4317" s="2">
        <v>28.046748596648886</v>
      </c>
    </row>
    <row r="4318" spans="1:2" x14ac:dyDescent="0.25">
      <c r="A4318" s="28" t="s">
        <v>88</v>
      </c>
      <c r="B4318" s="2">
        <v>41.818401017879623</v>
      </c>
    </row>
    <row r="4319" spans="1:2" x14ac:dyDescent="0.25">
      <c r="A4319" s="28" t="s">
        <v>80</v>
      </c>
      <c r="B4319" s="2">
        <v>5.0251592408346166</v>
      </c>
    </row>
    <row r="4320" spans="1:2" x14ac:dyDescent="0.25">
      <c r="A4320" s="28" t="s">
        <v>84</v>
      </c>
      <c r="B4320" s="2">
        <v>31.794256013163384</v>
      </c>
    </row>
    <row r="4321" spans="1:2" x14ac:dyDescent="0.25">
      <c r="A4321" s="28" t="s">
        <v>85</v>
      </c>
      <c r="B4321" s="2">
        <v>67.129613136926338</v>
      </c>
    </row>
    <row r="4322" spans="1:2" x14ac:dyDescent="0.25">
      <c r="A4322" s="28" t="s">
        <v>82</v>
      </c>
      <c r="B4322" s="2">
        <v>58.481508658351416</v>
      </c>
    </row>
    <row r="4323" spans="1:2" x14ac:dyDescent="0.25">
      <c r="A4323" s="3" t="s">
        <v>29</v>
      </c>
      <c r="B4323" s="2">
        <v>648.04546500424897</v>
      </c>
    </row>
    <row r="4324" spans="1:2" x14ac:dyDescent="0.25">
      <c r="A4324" s="6" t="s">
        <v>228</v>
      </c>
      <c r="B4324" s="2">
        <v>3.1911696111805776</v>
      </c>
    </row>
    <row r="4325" spans="1:2" x14ac:dyDescent="0.25">
      <c r="A4325" s="28" t="s">
        <v>79</v>
      </c>
      <c r="B4325" s="2">
        <v>1.6305299475636193E-3</v>
      </c>
    </row>
    <row r="4326" spans="1:2" x14ac:dyDescent="0.25">
      <c r="A4326" s="28" t="s">
        <v>86</v>
      </c>
      <c r="B4326" s="2">
        <v>5.324771075975324E-3</v>
      </c>
    </row>
    <row r="4327" spans="1:2" x14ac:dyDescent="0.25">
      <c r="A4327" s="28" t="s">
        <v>87</v>
      </c>
      <c r="B4327" s="2">
        <v>0.56311174145822374</v>
      </c>
    </row>
    <row r="4328" spans="1:2" x14ac:dyDescent="0.25">
      <c r="A4328" s="28" t="s">
        <v>31</v>
      </c>
      <c r="B4328" s="2">
        <v>0.33764763191867564</v>
      </c>
    </row>
    <row r="4329" spans="1:2" x14ac:dyDescent="0.25">
      <c r="A4329" s="28" t="s">
        <v>30</v>
      </c>
      <c r="B4329" s="2">
        <v>0.23334523977231567</v>
      </c>
    </row>
    <row r="4330" spans="1:2" x14ac:dyDescent="0.25">
      <c r="A4330" s="28" t="s">
        <v>88</v>
      </c>
      <c r="B4330" s="2">
        <v>8.3151222749992273E-2</v>
      </c>
    </row>
    <row r="4331" spans="1:2" x14ac:dyDescent="0.25">
      <c r="A4331" s="28" t="s">
        <v>80</v>
      </c>
      <c r="B4331" s="2">
        <v>5.3690308812960929E-3</v>
      </c>
    </row>
    <row r="4332" spans="1:2" x14ac:dyDescent="0.25">
      <c r="A4332" s="28" t="s">
        <v>84</v>
      </c>
      <c r="B4332" s="2">
        <v>1.1573451094602274</v>
      </c>
    </row>
    <row r="4333" spans="1:2" x14ac:dyDescent="0.25">
      <c r="A4333" s="28" t="s">
        <v>85</v>
      </c>
      <c r="B4333" s="2">
        <v>0.31779843954175563</v>
      </c>
    </row>
    <row r="4334" spans="1:2" x14ac:dyDescent="0.25">
      <c r="A4334" s="28" t="s">
        <v>82</v>
      </c>
      <c r="B4334" s="2">
        <v>0.48644589437455188</v>
      </c>
    </row>
    <row r="4335" spans="1:2" x14ac:dyDescent="0.25">
      <c r="A4335" s="6" t="s">
        <v>239</v>
      </c>
      <c r="B4335" s="2">
        <v>2.7023840959482461</v>
      </c>
    </row>
    <row r="4336" spans="1:2" x14ac:dyDescent="0.25">
      <c r="A4336" s="28" t="s">
        <v>79</v>
      </c>
      <c r="B4336" s="2">
        <v>1.6285754225078847E-3</v>
      </c>
    </row>
    <row r="4337" spans="1:2" x14ac:dyDescent="0.25">
      <c r="A4337" s="28" t="s">
        <v>87</v>
      </c>
      <c r="B4337" s="2">
        <v>0.38761157350514053</v>
      </c>
    </row>
    <row r="4338" spans="1:2" x14ac:dyDescent="0.25">
      <c r="A4338" s="28" t="s">
        <v>31</v>
      </c>
      <c r="B4338" s="2">
        <v>9.6134115339101517E-2</v>
      </c>
    </row>
    <row r="4339" spans="1:2" x14ac:dyDescent="0.25">
      <c r="A4339" s="28" t="s">
        <v>30</v>
      </c>
      <c r="B4339" s="2">
        <v>0.13144490674773668</v>
      </c>
    </row>
    <row r="4340" spans="1:2" x14ac:dyDescent="0.25">
      <c r="A4340" s="28" t="s">
        <v>88</v>
      </c>
      <c r="B4340" s="2">
        <v>2.138963932653223E-2</v>
      </c>
    </row>
    <row r="4341" spans="1:2" x14ac:dyDescent="0.25">
      <c r="A4341" s="28" t="s">
        <v>80</v>
      </c>
      <c r="B4341" s="2">
        <v>2.4107183291114623E-2</v>
      </c>
    </row>
    <row r="4342" spans="1:2" x14ac:dyDescent="0.25">
      <c r="A4342" s="28" t="s">
        <v>84</v>
      </c>
      <c r="B4342" s="2">
        <v>0.19698710090071897</v>
      </c>
    </row>
    <row r="4343" spans="1:2" x14ac:dyDescent="0.25">
      <c r="A4343" s="28" t="s">
        <v>85</v>
      </c>
      <c r="B4343" s="2">
        <v>0.97092115481430896</v>
      </c>
    </row>
    <row r="4344" spans="1:2" x14ac:dyDescent="0.25">
      <c r="A4344" s="28" t="s">
        <v>82</v>
      </c>
      <c r="B4344" s="2">
        <v>0.8721598466010847</v>
      </c>
    </row>
    <row r="4345" spans="1:2" x14ac:dyDescent="0.25">
      <c r="A4345" s="6" t="s">
        <v>241</v>
      </c>
      <c r="B4345" s="2">
        <v>70.970953021939863</v>
      </c>
    </row>
    <row r="4346" spans="1:2" x14ac:dyDescent="0.25">
      <c r="A4346" s="28" t="s">
        <v>79</v>
      </c>
      <c r="B4346" s="2">
        <v>0.97704771931604983</v>
      </c>
    </row>
    <row r="4347" spans="1:2" x14ac:dyDescent="0.25">
      <c r="A4347" s="28" t="s">
        <v>86</v>
      </c>
      <c r="B4347" s="2">
        <v>0.40453246730784437</v>
      </c>
    </row>
    <row r="4348" spans="1:2" x14ac:dyDescent="0.25">
      <c r="A4348" s="28" t="s">
        <v>87</v>
      </c>
      <c r="B4348" s="2">
        <v>2.4376716537639713</v>
      </c>
    </row>
    <row r="4349" spans="1:2" x14ac:dyDescent="0.25">
      <c r="A4349" s="28" t="s">
        <v>31</v>
      </c>
      <c r="B4349" s="2">
        <v>8.2678383480858972</v>
      </c>
    </row>
    <row r="4350" spans="1:2" x14ac:dyDescent="0.25">
      <c r="A4350" s="28" t="s">
        <v>30</v>
      </c>
      <c r="B4350" s="2">
        <v>3.6754314038493097</v>
      </c>
    </row>
    <row r="4351" spans="1:2" x14ac:dyDescent="0.25">
      <c r="A4351" s="28" t="s">
        <v>88</v>
      </c>
      <c r="B4351" s="2">
        <v>30.215568827560045</v>
      </c>
    </row>
    <row r="4352" spans="1:2" x14ac:dyDescent="0.25">
      <c r="A4352" s="28" t="s">
        <v>80</v>
      </c>
      <c r="B4352" s="2">
        <v>0.81994088321322733</v>
      </c>
    </row>
    <row r="4353" spans="1:2" x14ac:dyDescent="0.25">
      <c r="A4353" s="28" t="s">
        <v>84</v>
      </c>
      <c r="B4353" s="2">
        <v>2.7794700852752112</v>
      </c>
    </row>
    <row r="4354" spans="1:2" x14ac:dyDescent="0.25">
      <c r="A4354" s="28" t="s">
        <v>85</v>
      </c>
      <c r="B4354" s="2">
        <v>5.3344521854944515</v>
      </c>
    </row>
    <row r="4355" spans="1:2" x14ac:dyDescent="0.25">
      <c r="A4355" s="28" t="s">
        <v>82</v>
      </c>
      <c r="B4355" s="2">
        <v>16.058999448073848</v>
      </c>
    </row>
    <row r="4356" spans="1:2" x14ac:dyDescent="0.25">
      <c r="A4356" s="6" t="s">
        <v>230</v>
      </c>
      <c r="B4356" s="2">
        <v>0.11348706473181211</v>
      </c>
    </row>
    <row r="4357" spans="1:2" x14ac:dyDescent="0.25">
      <c r="A4357" s="28" t="s">
        <v>79</v>
      </c>
      <c r="B4357" s="2">
        <v>4.3413279806044761E-5</v>
      </c>
    </row>
    <row r="4358" spans="1:2" x14ac:dyDescent="0.25">
      <c r="A4358" s="28" t="s">
        <v>86</v>
      </c>
      <c r="B4358" s="2">
        <v>9.5996320428421569E-5</v>
      </c>
    </row>
    <row r="4359" spans="1:2" x14ac:dyDescent="0.25">
      <c r="A4359" s="28" t="s">
        <v>31</v>
      </c>
      <c r="B4359" s="2">
        <v>3.3947754517278286E-2</v>
      </c>
    </row>
    <row r="4360" spans="1:2" x14ac:dyDescent="0.25">
      <c r="A4360" s="28" t="s">
        <v>30</v>
      </c>
      <c r="B4360" s="2">
        <v>2.6920210709034583E-4</v>
      </c>
    </row>
    <row r="4361" spans="1:2" x14ac:dyDescent="0.25">
      <c r="A4361" s="28" t="s">
        <v>88</v>
      </c>
      <c r="B4361" s="2">
        <v>2.4724079932453747E-3</v>
      </c>
    </row>
    <row r="4362" spans="1:2" x14ac:dyDescent="0.25">
      <c r="A4362" s="28" t="s">
        <v>80</v>
      </c>
      <c r="B4362" s="2">
        <v>1.1241473917345706E-3</v>
      </c>
    </row>
    <row r="4363" spans="1:2" x14ac:dyDescent="0.25">
      <c r="A4363" s="28" t="s">
        <v>84</v>
      </c>
      <c r="B4363" s="2">
        <v>1.3374771669068196E-3</v>
      </c>
    </row>
    <row r="4364" spans="1:2" x14ac:dyDescent="0.25">
      <c r="A4364" s="28" t="s">
        <v>85</v>
      </c>
      <c r="B4364" s="2">
        <v>1.8264865091499789E-2</v>
      </c>
    </row>
    <row r="4365" spans="1:2" x14ac:dyDescent="0.25">
      <c r="A4365" s="28" t="s">
        <v>82</v>
      </c>
      <c r="B4365" s="2">
        <v>5.5931800863822462E-2</v>
      </c>
    </row>
    <row r="4366" spans="1:2" x14ac:dyDescent="0.25">
      <c r="A4366" s="6" t="s">
        <v>19</v>
      </c>
      <c r="B4366" s="2">
        <v>0.45497028249844695</v>
      </c>
    </row>
    <row r="4367" spans="1:2" x14ac:dyDescent="0.25">
      <c r="A4367" s="28" t="s">
        <v>79</v>
      </c>
      <c r="B4367" s="2">
        <v>5.8000872576887505E-2</v>
      </c>
    </row>
    <row r="4368" spans="1:2" x14ac:dyDescent="0.25">
      <c r="A4368" s="28" t="s">
        <v>86</v>
      </c>
      <c r="B4368" s="2">
        <v>3.6942996011433255E-3</v>
      </c>
    </row>
    <row r="4369" spans="1:2" x14ac:dyDescent="0.25">
      <c r="A4369" s="28" t="s">
        <v>87</v>
      </c>
      <c r="B4369" s="2">
        <v>5.9014747708816236E-3</v>
      </c>
    </row>
    <row r="4370" spans="1:2" x14ac:dyDescent="0.25">
      <c r="A4370" s="28" t="s">
        <v>31</v>
      </c>
      <c r="B4370" s="2">
        <v>5.2581240426408269E-3</v>
      </c>
    </row>
    <row r="4371" spans="1:2" x14ac:dyDescent="0.25">
      <c r="A4371" s="28" t="s">
        <v>30</v>
      </c>
      <c r="B4371" s="2">
        <v>1.9009120424040234E-2</v>
      </c>
    </row>
    <row r="4372" spans="1:2" x14ac:dyDescent="0.25">
      <c r="A4372" s="28" t="s">
        <v>88</v>
      </c>
      <c r="B4372" s="2">
        <v>7.0684170224026722E-3</v>
      </c>
    </row>
    <row r="4373" spans="1:2" x14ac:dyDescent="0.25">
      <c r="A4373" s="28" t="s">
        <v>80</v>
      </c>
      <c r="B4373" s="2">
        <v>8.0900984226975337E-3</v>
      </c>
    </row>
    <row r="4374" spans="1:2" x14ac:dyDescent="0.25">
      <c r="A4374" s="28" t="s">
        <v>84</v>
      </c>
      <c r="B4374" s="2">
        <v>2.6173585670851754E-3</v>
      </c>
    </row>
    <row r="4375" spans="1:2" x14ac:dyDescent="0.25">
      <c r="A4375" s="28" t="s">
        <v>85</v>
      </c>
      <c r="B4375" s="2">
        <v>6.4460879814940558E-2</v>
      </c>
    </row>
    <row r="4376" spans="1:2" x14ac:dyDescent="0.25">
      <c r="A4376" s="28" t="s">
        <v>82</v>
      </c>
      <c r="B4376" s="2">
        <v>0.2808696372557275</v>
      </c>
    </row>
    <row r="4377" spans="1:2" x14ac:dyDescent="0.25">
      <c r="A4377" s="6" t="s">
        <v>243</v>
      </c>
      <c r="B4377" s="2">
        <v>14.67759053481732</v>
      </c>
    </row>
    <row r="4378" spans="1:2" x14ac:dyDescent="0.25">
      <c r="A4378" s="28" t="s">
        <v>79</v>
      </c>
      <c r="B4378" s="2">
        <v>2.8275917745322707E-2</v>
      </c>
    </row>
    <row r="4379" spans="1:2" x14ac:dyDescent="0.25">
      <c r="A4379" s="28" t="s">
        <v>86</v>
      </c>
      <c r="B4379" s="2">
        <v>0.14640030879072924</v>
      </c>
    </row>
    <row r="4380" spans="1:2" x14ac:dyDescent="0.25">
      <c r="A4380" s="28" t="s">
        <v>87</v>
      </c>
      <c r="B4380" s="2">
        <v>2.9540637344892575</v>
      </c>
    </row>
    <row r="4381" spans="1:2" x14ac:dyDescent="0.25">
      <c r="A4381" s="28" t="s">
        <v>31</v>
      </c>
      <c r="B4381" s="2">
        <v>1.5281833325890561</v>
      </c>
    </row>
    <row r="4382" spans="1:2" x14ac:dyDescent="0.25">
      <c r="A4382" s="28" t="s">
        <v>30</v>
      </c>
      <c r="B4382" s="2">
        <v>1.0104678681371642</v>
      </c>
    </row>
    <row r="4383" spans="1:2" x14ac:dyDescent="0.25">
      <c r="A4383" s="28" t="s">
        <v>88</v>
      </c>
      <c r="B4383" s="2">
        <v>1.678422230060842</v>
      </c>
    </row>
    <row r="4384" spans="1:2" x14ac:dyDescent="0.25">
      <c r="A4384" s="28" t="s">
        <v>80</v>
      </c>
      <c r="B4384" s="2">
        <v>3.554548080134342E-2</v>
      </c>
    </row>
    <row r="4385" spans="1:2" x14ac:dyDescent="0.25">
      <c r="A4385" s="28" t="s">
        <v>84</v>
      </c>
      <c r="B4385" s="2">
        <v>0.98574730428195267</v>
      </c>
    </row>
    <row r="4386" spans="1:2" x14ac:dyDescent="0.25">
      <c r="A4386" s="28" t="s">
        <v>85</v>
      </c>
      <c r="B4386" s="2">
        <v>2.4091791190279226</v>
      </c>
    </row>
    <row r="4387" spans="1:2" x14ac:dyDescent="0.25">
      <c r="A4387" s="28" t="s">
        <v>82</v>
      </c>
      <c r="B4387" s="2">
        <v>3.9013052388937313</v>
      </c>
    </row>
    <row r="4388" spans="1:2" x14ac:dyDescent="0.25">
      <c r="A4388" s="6" t="s">
        <v>52</v>
      </c>
      <c r="B4388" s="2">
        <v>5.9858663012563505E-2</v>
      </c>
    </row>
    <row r="4389" spans="1:2" x14ac:dyDescent="0.25">
      <c r="A4389" s="28" t="s">
        <v>79</v>
      </c>
      <c r="B4389" s="2">
        <v>2.5995924015143512E-4</v>
      </c>
    </row>
    <row r="4390" spans="1:2" x14ac:dyDescent="0.25">
      <c r="A4390" s="28" t="s">
        <v>86</v>
      </c>
      <c r="B4390" s="2">
        <v>2.2716082413829484E-4</v>
      </c>
    </row>
    <row r="4391" spans="1:2" x14ac:dyDescent="0.25">
      <c r="A4391" s="28" t="s">
        <v>87</v>
      </c>
      <c r="B4391" s="2">
        <v>1.117832610699428E-2</v>
      </c>
    </row>
    <row r="4392" spans="1:2" x14ac:dyDescent="0.25">
      <c r="A4392" s="28" t="s">
        <v>31</v>
      </c>
      <c r="B4392" s="2">
        <v>3.4111298054802725E-3</v>
      </c>
    </row>
    <row r="4393" spans="1:2" x14ac:dyDescent="0.25">
      <c r="A4393" s="28" t="s">
        <v>30</v>
      </c>
      <c r="B4393" s="2">
        <v>2.482873610185809E-3</v>
      </c>
    </row>
    <row r="4394" spans="1:2" x14ac:dyDescent="0.25">
      <c r="A4394" s="28" t="s">
        <v>88</v>
      </c>
      <c r="B4394" s="2">
        <v>7.6302316807497382E-3</v>
      </c>
    </row>
    <row r="4395" spans="1:2" x14ac:dyDescent="0.25">
      <c r="A4395" s="28" t="s">
        <v>80</v>
      </c>
      <c r="B4395" s="2">
        <v>1.6229518389776181E-4</v>
      </c>
    </row>
    <row r="4396" spans="1:2" x14ac:dyDescent="0.25">
      <c r="A4396" s="28" t="s">
        <v>84</v>
      </c>
      <c r="B4396" s="2">
        <v>1.2326768724788795E-3</v>
      </c>
    </row>
    <row r="4397" spans="1:2" x14ac:dyDescent="0.25">
      <c r="A4397" s="28" t="s">
        <v>85</v>
      </c>
      <c r="B4397" s="2">
        <v>2.8462554248467494E-2</v>
      </c>
    </row>
    <row r="4398" spans="1:2" x14ac:dyDescent="0.25">
      <c r="A4398" s="28" t="s">
        <v>82</v>
      </c>
      <c r="B4398" s="2">
        <v>4.8114554400195391E-3</v>
      </c>
    </row>
    <row r="4399" spans="1:2" x14ac:dyDescent="0.25">
      <c r="A4399" s="6" t="s">
        <v>245</v>
      </c>
      <c r="B4399" s="2">
        <v>5.1821315330561193</v>
      </c>
    </row>
    <row r="4400" spans="1:2" x14ac:dyDescent="0.25">
      <c r="A4400" s="28" t="s">
        <v>79</v>
      </c>
      <c r="B4400" s="2">
        <v>0.13170764854975153</v>
      </c>
    </row>
    <row r="4401" spans="1:2" x14ac:dyDescent="0.25">
      <c r="A4401" s="28" t="s">
        <v>86</v>
      </c>
      <c r="B4401" s="2">
        <v>5.4193160942192779E-2</v>
      </c>
    </row>
    <row r="4402" spans="1:2" x14ac:dyDescent="0.25">
      <c r="A4402" s="28" t="s">
        <v>87</v>
      </c>
      <c r="B4402" s="2">
        <v>0.26921594120497516</v>
      </c>
    </row>
    <row r="4403" spans="1:2" x14ac:dyDescent="0.25">
      <c r="A4403" s="28" t="s">
        <v>31</v>
      </c>
      <c r="B4403" s="2">
        <v>0.42224013507955621</v>
      </c>
    </row>
    <row r="4404" spans="1:2" x14ac:dyDescent="0.25">
      <c r="A4404" s="28" t="s">
        <v>30</v>
      </c>
      <c r="B4404" s="2">
        <v>0.48955693741994</v>
      </c>
    </row>
    <row r="4405" spans="1:2" x14ac:dyDescent="0.25">
      <c r="A4405" s="28" t="s">
        <v>88</v>
      </c>
      <c r="B4405" s="2">
        <v>0.59251113656419452</v>
      </c>
    </row>
    <row r="4406" spans="1:2" x14ac:dyDescent="0.25">
      <c r="A4406" s="28" t="s">
        <v>80</v>
      </c>
      <c r="B4406" s="2">
        <v>0.31182543675975261</v>
      </c>
    </row>
    <row r="4407" spans="1:2" x14ac:dyDescent="0.25">
      <c r="A4407" s="28" t="s">
        <v>84</v>
      </c>
      <c r="B4407" s="2">
        <v>0.5742979723161018</v>
      </c>
    </row>
    <row r="4408" spans="1:2" x14ac:dyDescent="0.25">
      <c r="A4408" s="28" t="s">
        <v>85</v>
      </c>
      <c r="B4408" s="2">
        <v>1.2752910124007857</v>
      </c>
    </row>
    <row r="4409" spans="1:2" x14ac:dyDescent="0.25">
      <c r="A4409" s="28" t="s">
        <v>82</v>
      </c>
      <c r="B4409" s="2">
        <v>1.0612921518188687</v>
      </c>
    </row>
    <row r="4410" spans="1:2" x14ac:dyDescent="0.25">
      <c r="A4410" s="6" t="s">
        <v>247</v>
      </c>
      <c r="B4410" s="2">
        <v>75.324978209526577</v>
      </c>
    </row>
    <row r="4411" spans="1:2" x14ac:dyDescent="0.25">
      <c r="A4411" s="28" t="s">
        <v>79</v>
      </c>
      <c r="B4411" s="2">
        <v>1.5520917252052067</v>
      </c>
    </row>
    <row r="4412" spans="1:2" x14ac:dyDescent="0.25">
      <c r="A4412" s="28" t="s">
        <v>86</v>
      </c>
      <c r="B4412" s="2">
        <v>1.472143178883865</v>
      </c>
    </row>
    <row r="4413" spans="1:2" x14ac:dyDescent="0.25">
      <c r="A4413" s="28" t="s">
        <v>87</v>
      </c>
      <c r="B4413" s="2">
        <v>5.8896933964040477</v>
      </c>
    </row>
    <row r="4414" spans="1:2" x14ac:dyDescent="0.25">
      <c r="A4414" s="28" t="s">
        <v>31</v>
      </c>
      <c r="B4414" s="2">
        <v>5.3176125083902237</v>
      </c>
    </row>
    <row r="4415" spans="1:2" x14ac:dyDescent="0.25">
      <c r="A4415" s="28" t="s">
        <v>30</v>
      </c>
      <c r="B4415" s="2">
        <v>4.4087470895611292</v>
      </c>
    </row>
    <row r="4416" spans="1:2" x14ac:dyDescent="0.25">
      <c r="A4416" s="28" t="s">
        <v>88</v>
      </c>
      <c r="B4416" s="2">
        <v>12.513564775003513</v>
      </c>
    </row>
    <row r="4417" spans="1:2" x14ac:dyDescent="0.25">
      <c r="A4417" s="28" t="s">
        <v>80</v>
      </c>
      <c r="B4417" s="2">
        <v>2.4905621501052684</v>
      </c>
    </row>
    <row r="4418" spans="1:2" x14ac:dyDescent="0.25">
      <c r="A4418" s="28" t="s">
        <v>84</v>
      </c>
      <c r="B4418" s="2">
        <v>9.8678758542961038</v>
      </c>
    </row>
    <row r="4419" spans="1:2" x14ac:dyDescent="0.25">
      <c r="A4419" s="28" t="s">
        <v>85</v>
      </c>
      <c r="B4419" s="2">
        <v>13.966107747634043</v>
      </c>
    </row>
    <row r="4420" spans="1:2" x14ac:dyDescent="0.25">
      <c r="A4420" s="28" t="s">
        <v>82</v>
      </c>
      <c r="B4420" s="2">
        <v>17.846579784043183</v>
      </c>
    </row>
    <row r="4421" spans="1:2" x14ac:dyDescent="0.25">
      <c r="A4421" s="6" t="s">
        <v>20</v>
      </c>
      <c r="B4421" s="2">
        <v>12.09485442121105</v>
      </c>
    </row>
    <row r="4422" spans="1:2" x14ac:dyDescent="0.25">
      <c r="A4422" s="28" t="s">
        <v>79</v>
      </c>
      <c r="B4422" s="2">
        <v>0.50277008097301501</v>
      </c>
    </row>
    <row r="4423" spans="1:2" x14ac:dyDescent="0.25">
      <c r="A4423" s="28" t="s">
        <v>86</v>
      </c>
      <c r="B4423" s="2">
        <v>0.24205204213402223</v>
      </c>
    </row>
    <row r="4424" spans="1:2" x14ac:dyDescent="0.25">
      <c r="A4424" s="28" t="s">
        <v>87</v>
      </c>
      <c r="B4424" s="2">
        <v>1.5061256384149342</v>
      </c>
    </row>
    <row r="4425" spans="1:2" x14ac:dyDescent="0.25">
      <c r="A4425" s="28" t="s">
        <v>31</v>
      </c>
      <c r="B4425" s="2">
        <v>1.6198607221247436</v>
      </c>
    </row>
    <row r="4426" spans="1:2" x14ac:dyDescent="0.25">
      <c r="A4426" s="28" t="s">
        <v>30</v>
      </c>
      <c r="B4426" s="2">
        <v>0.77841183766867128</v>
      </c>
    </row>
    <row r="4427" spans="1:2" x14ac:dyDescent="0.25">
      <c r="A4427" s="28" t="s">
        <v>88</v>
      </c>
      <c r="B4427" s="2">
        <v>1.241284707411078</v>
      </c>
    </row>
    <row r="4428" spans="1:2" x14ac:dyDescent="0.25">
      <c r="A4428" s="28" t="s">
        <v>80</v>
      </c>
      <c r="B4428" s="2">
        <v>0.20296296886027967</v>
      </c>
    </row>
    <row r="4429" spans="1:2" x14ac:dyDescent="0.25">
      <c r="A4429" s="28" t="s">
        <v>84</v>
      </c>
      <c r="B4429" s="2">
        <v>1.0102763022122441</v>
      </c>
    </row>
    <row r="4430" spans="1:2" x14ac:dyDescent="0.25">
      <c r="A4430" s="28" t="s">
        <v>85</v>
      </c>
      <c r="B4430" s="2">
        <v>1.785781991305506</v>
      </c>
    </row>
    <row r="4431" spans="1:2" x14ac:dyDescent="0.25">
      <c r="A4431" s="28" t="s">
        <v>82</v>
      </c>
      <c r="B4431" s="2">
        <v>3.2053281301065555</v>
      </c>
    </row>
    <row r="4432" spans="1:2" x14ac:dyDescent="0.25">
      <c r="A4432" s="6" t="s">
        <v>21</v>
      </c>
      <c r="B4432" s="2">
        <v>3.2374621082213451</v>
      </c>
    </row>
    <row r="4433" spans="1:2" x14ac:dyDescent="0.25">
      <c r="A4433" s="28" t="s">
        <v>79</v>
      </c>
      <c r="B4433" s="2">
        <v>1.7458299885976462E-2</v>
      </c>
    </row>
    <row r="4434" spans="1:2" x14ac:dyDescent="0.25">
      <c r="A4434" s="28" t="s">
        <v>86</v>
      </c>
      <c r="B4434" s="2">
        <v>6.2694803519605996E-3</v>
      </c>
    </row>
    <row r="4435" spans="1:2" x14ac:dyDescent="0.25">
      <c r="A4435" s="28" t="s">
        <v>87</v>
      </c>
      <c r="B4435" s="2">
        <v>0.16758877912916476</v>
      </c>
    </row>
    <row r="4436" spans="1:2" x14ac:dyDescent="0.25">
      <c r="A4436" s="28" t="s">
        <v>31</v>
      </c>
      <c r="B4436" s="2">
        <v>0.18327384210174608</v>
      </c>
    </row>
    <row r="4437" spans="1:2" x14ac:dyDescent="0.25">
      <c r="A4437" s="28" t="s">
        <v>30</v>
      </c>
      <c r="B4437" s="2">
        <v>0.32813110982996602</v>
      </c>
    </row>
    <row r="4438" spans="1:2" x14ac:dyDescent="0.25">
      <c r="A4438" s="28" t="s">
        <v>88</v>
      </c>
      <c r="B4438" s="2">
        <v>0.39206533304773816</v>
      </c>
    </row>
    <row r="4439" spans="1:2" x14ac:dyDescent="0.25">
      <c r="A4439" s="28" t="s">
        <v>80</v>
      </c>
      <c r="B4439" s="2">
        <v>0.23424162195271525</v>
      </c>
    </row>
    <row r="4440" spans="1:2" x14ac:dyDescent="0.25">
      <c r="A4440" s="28" t="s">
        <v>84</v>
      </c>
      <c r="B4440" s="2">
        <v>0.39721662197200169</v>
      </c>
    </row>
    <row r="4441" spans="1:2" x14ac:dyDescent="0.25">
      <c r="A4441" s="28" t="s">
        <v>85</v>
      </c>
      <c r="B4441" s="2">
        <v>0.35141125680358876</v>
      </c>
    </row>
    <row r="4442" spans="1:2" x14ac:dyDescent="0.25">
      <c r="A4442" s="28" t="s">
        <v>82</v>
      </c>
      <c r="B4442" s="2">
        <v>1.1598057631464873</v>
      </c>
    </row>
    <row r="4443" spans="1:2" x14ac:dyDescent="0.25">
      <c r="A4443" s="6" t="s">
        <v>22</v>
      </c>
      <c r="B4443" s="2">
        <v>1.2592100710535408</v>
      </c>
    </row>
    <row r="4444" spans="1:2" x14ac:dyDescent="0.25">
      <c r="A4444" s="28" t="s">
        <v>79</v>
      </c>
      <c r="B4444" s="2">
        <v>2.0835681126923963E-2</v>
      </c>
    </row>
    <row r="4445" spans="1:2" x14ac:dyDescent="0.25">
      <c r="A4445" s="28" t="s">
        <v>86</v>
      </c>
      <c r="B4445" s="2">
        <v>1.2595398034133756E-2</v>
      </c>
    </row>
    <row r="4446" spans="1:2" x14ac:dyDescent="0.25">
      <c r="A4446" s="28" t="s">
        <v>87</v>
      </c>
      <c r="B4446" s="2">
        <v>0.16932810589005451</v>
      </c>
    </row>
    <row r="4447" spans="1:2" x14ac:dyDescent="0.25">
      <c r="A4447" s="28" t="s">
        <v>31</v>
      </c>
      <c r="B4447" s="2">
        <v>0.10784783212673182</v>
      </c>
    </row>
    <row r="4448" spans="1:2" x14ac:dyDescent="0.25">
      <c r="A4448" s="28" t="s">
        <v>30</v>
      </c>
      <c r="B4448" s="2">
        <v>8.4452730887529262E-2</v>
      </c>
    </row>
    <row r="4449" spans="1:2" x14ac:dyDescent="0.25">
      <c r="A4449" s="28" t="s">
        <v>88</v>
      </c>
      <c r="B4449" s="2">
        <v>0.10471661145892915</v>
      </c>
    </row>
    <row r="4450" spans="1:2" x14ac:dyDescent="0.25">
      <c r="A4450" s="28" t="s">
        <v>80</v>
      </c>
      <c r="B4450" s="2">
        <v>2.9823544055029398E-2</v>
      </c>
    </row>
    <row r="4451" spans="1:2" x14ac:dyDescent="0.25">
      <c r="A4451" s="28" t="s">
        <v>84</v>
      </c>
      <c r="B4451" s="2">
        <v>5.3327454989362595E-2</v>
      </c>
    </row>
    <row r="4452" spans="1:2" x14ac:dyDescent="0.25">
      <c r="A4452" s="28" t="s">
        <v>85</v>
      </c>
      <c r="B4452" s="2">
        <v>0.16364861693862265</v>
      </c>
    </row>
    <row r="4453" spans="1:2" x14ac:dyDescent="0.25">
      <c r="A4453" s="28" t="s">
        <v>82</v>
      </c>
      <c r="B4453" s="2">
        <v>0.51263409554622352</v>
      </c>
    </row>
    <row r="4454" spans="1:2" x14ac:dyDescent="0.25">
      <c r="A4454" s="6" t="s">
        <v>25</v>
      </c>
      <c r="B4454" s="2">
        <v>4.1980368289055132</v>
      </c>
    </row>
    <row r="4455" spans="1:2" x14ac:dyDescent="0.25">
      <c r="A4455" s="28" t="s">
        <v>79</v>
      </c>
      <c r="B4455" s="2">
        <v>6.1517568291112046E-3</v>
      </c>
    </row>
    <row r="4456" spans="1:2" x14ac:dyDescent="0.25">
      <c r="A4456" s="28" t="s">
        <v>86</v>
      </c>
      <c r="B4456" s="2">
        <v>1.3802641861054774E-2</v>
      </c>
    </row>
    <row r="4457" spans="1:2" x14ac:dyDescent="0.25">
      <c r="A4457" s="28" t="s">
        <v>87</v>
      </c>
      <c r="B4457" s="2">
        <v>0.20498411026657062</v>
      </c>
    </row>
    <row r="4458" spans="1:2" x14ac:dyDescent="0.25">
      <c r="A4458" s="28" t="s">
        <v>31</v>
      </c>
      <c r="B4458" s="2">
        <v>0.79142306800766227</v>
      </c>
    </row>
    <row r="4459" spans="1:2" x14ac:dyDescent="0.25">
      <c r="A4459" s="28" t="s">
        <v>30</v>
      </c>
      <c r="B4459" s="2">
        <v>0.11538272179306482</v>
      </c>
    </row>
    <row r="4460" spans="1:2" x14ac:dyDescent="0.25">
      <c r="A4460" s="28" t="s">
        <v>88</v>
      </c>
      <c r="B4460" s="2">
        <v>0.84301791168124462</v>
      </c>
    </row>
    <row r="4461" spans="1:2" x14ac:dyDescent="0.25">
      <c r="A4461" s="28" t="s">
        <v>80</v>
      </c>
      <c r="B4461" s="2">
        <v>8.2724202122385088E-3</v>
      </c>
    </row>
    <row r="4462" spans="1:2" x14ac:dyDescent="0.25">
      <c r="A4462" s="28" t="s">
        <v>84</v>
      </c>
      <c r="B4462" s="2">
        <v>4.2177184344954315E-3</v>
      </c>
    </row>
    <row r="4463" spans="1:2" x14ac:dyDescent="0.25">
      <c r="A4463" s="28" t="s">
        <v>85</v>
      </c>
      <c r="B4463" s="2">
        <v>0.95328007871603981</v>
      </c>
    </row>
    <row r="4464" spans="1:2" x14ac:dyDescent="0.25">
      <c r="A4464" s="28" t="s">
        <v>82</v>
      </c>
      <c r="B4464" s="2">
        <v>1.2575044011040313</v>
      </c>
    </row>
    <row r="4465" spans="1:2" x14ac:dyDescent="0.25">
      <c r="A4465" s="6" t="s">
        <v>23</v>
      </c>
      <c r="B4465" s="2">
        <v>10.627542746088768</v>
      </c>
    </row>
    <row r="4466" spans="1:2" x14ac:dyDescent="0.25">
      <c r="A4466" s="28" t="s">
        <v>79</v>
      </c>
      <c r="B4466" s="2">
        <v>0.18921286879644403</v>
      </c>
    </row>
    <row r="4467" spans="1:2" x14ac:dyDescent="0.25">
      <c r="A4467" s="28" t="s">
        <v>86</v>
      </c>
      <c r="B4467" s="2">
        <v>0.14162429650188571</v>
      </c>
    </row>
    <row r="4468" spans="1:2" x14ac:dyDescent="0.25">
      <c r="A4468" s="28" t="s">
        <v>87</v>
      </c>
      <c r="B4468" s="2">
        <v>0.93726651634348102</v>
      </c>
    </row>
    <row r="4469" spans="1:2" x14ac:dyDescent="0.25">
      <c r="A4469" s="28" t="s">
        <v>31</v>
      </c>
      <c r="B4469" s="2">
        <v>1.3546756566047999</v>
      </c>
    </row>
    <row r="4470" spans="1:2" x14ac:dyDescent="0.25">
      <c r="A4470" s="28" t="s">
        <v>30</v>
      </c>
      <c r="B4470" s="2">
        <v>0.96203476672917043</v>
      </c>
    </row>
    <row r="4471" spans="1:2" x14ac:dyDescent="0.25">
      <c r="A4471" s="28" t="s">
        <v>88</v>
      </c>
      <c r="B4471" s="2">
        <v>0.78676268873820077</v>
      </c>
    </row>
    <row r="4472" spans="1:2" x14ac:dyDescent="0.25">
      <c r="A4472" s="28" t="s">
        <v>80</v>
      </c>
      <c r="B4472" s="2">
        <v>0.39348751371199248</v>
      </c>
    </row>
    <row r="4473" spans="1:2" x14ac:dyDescent="0.25">
      <c r="A4473" s="28" t="s">
        <v>84</v>
      </c>
      <c r="B4473" s="2">
        <v>1.5293121003723298</v>
      </c>
    </row>
    <row r="4474" spans="1:2" x14ac:dyDescent="0.25">
      <c r="A4474" s="28" t="s">
        <v>85</v>
      </c>
      <c r="B4474" s="2">
        <v>2.1509881536872659</v>
      </c>
    </row>
    <row r="4475" spans="1:2" x14ac:dyDescent="0.25">
      <c r="A4475" s="28" t="s">
        <v>82</v>
      </c>
      <c r="B4475" s="2">
        <v>2.1821781846031967</v>
      </c>
    </row>
    <row r="4476" spans="1:2" x14ac:dyDescent="0.25">
      <c r="A4476" s="6" t="s">
        <v>249</v>
      </c>
      <c r="B4476" s="2">
        <v>17.393163364702986</v>
      </c>
    </row>
    <row r="4477" spans="1:2" x14ac:dyDescent="0.25">
      <c r="A4477" s="28" t="s">
        <v>79</v>
      </c>
      <c r="B4477" s="2">
        <v>0.10768657808019476</v>
      </c>
    </row>
    <row r="4478" spans="1:2" x14ac:dyDescent="0.25">
      <c r="A4478" s="28" t="s">
        <v>86</v>
      </c>
      <c r="B4478" s="2">
        <v>7.9735191758670568E-2</v>
      </c>
    </row>
    <row r="4479" spans="1:2" x14ac:dyDescent="0.25">
      <c r="A4479" s="28" t="s">
        <v>87</v>
      </c>
      <c r="B4479" s="2">
        <v>1.3692146150036495</v>
      </c>
    </row>
    <row r="4480" spans="1:2" x14ac:dyDescent="0.25">
      <c r="A4480" s="28" t="s">
        <v>31</v>
      </c>
      <c r="B4480" s="2">
        <v>1.5632486122339213</v>
      </c>
    </row>
    <row r="4481" spans="1:2" x14ac:dyDescent="0.25">
      <c r="A4481" s="28" t="s">
        <v>30</v>
      </c>
      <c r="B4481" s="2">
        <v>1.4507754313402037</v>
      </c>
    </row>
    <row r="4482" spans="1:2" x14ac:dyDescent="0.25">
      <c r="A4482" s="28" t="s">
        <v>88</v>
      </c>
      <c r="B4482" s="2">
        <v>1.4466966725920805</v>
      </c>
    </row>
    <row r="4483" spans="1:2" x14ac:dyDescent="0.25">
      <c r="A4483" s="28" t="s">
        <v>80</v>
      </c>
      <c r="B4483" s="2">
        <v>0.16477896060724367</v>
      </c>
    </row>
    <row r="4484" spans="1:2" x14ac:dyDescent="0.25">
      <c r="A4484" s="28" t="s">
        <v>84</v>
      </c>
      <c r="B4484" s="2">
        <v>1.7141263599420995</v>
      </c>
    </row>
    <row r="4485" spans="1:2" x14ac:dyDescent="0.25">
      <c r="A4485" s="28" t="s">
        <v>85</v>
      </c>
      <c r="B4485" s="2">
        <v>1.9679281741405004</v>
      </c>
    </row>
    <row r="4486" spans="1:2" x14ac:dyDescent="0.25">
      <c r="A4486" s="28" t="s">
        <v>82</v>
      </c>
      <c r="B4486" s="2">
        <v>7.5289727690044224</v>
      </c>
    </row>
    <row r="4487" spans="1:2" x14ac:dyDescent="0.25">
      <c r="A4487" s="6" t="s">
        <v>251</v>
      </c>
      <c r="B4487" s="2">
        <v>93.768817891317155</v>
      </c>
    </row>
    <row r="4488" spans="1:2" x14ac:dyDescent="0.25">
      <c r="A4488" s="28" t="s">
        <v>79</v>
      </c>
      <c r="B4488" s="2">
        <v>3.5955594790218854</v>
      </c>
    </row>
    <row r="4489" spans="1:2" x14ac:dyDescent="0.25">
      <c r="A4489" s="28" t="s">
        <v>86</v>
      </c>
      <c r="B4489" s="2">
        <v>1.1200800885155511</v>
      </c>
    </row>
    <row r="4490" spans="1:2" x14ac:dyDescent="0.25">
      <c r="A4490" s="28" t="s">
        <v>87</v>
      </c>
      <c r="B4490" s="2">
        <v>5.137618772747536</v>
      </c>
    </row>
    <row r="4491" spans="1:2" x14ac:dyDescent="0.25">
      <c r="A4491" s="28" t="s">
        <v>31</v>
      </c>
      <c r="B4491" s="2">
        <v>6.4791025868181196</v>
      </c>
    </row>
    <row r="4492" spans="1:2" x14ac:dyDescent="0.25">
      <c r="A4492" s="28" t="s">
        <v>30</v>
      </c>
      <c r="B4492" s="2">
        <v>5.2354405529190853</v>
      </c>
    </row>
    <row r="4493" spans="1:2" x14ac:dyDescent="0.25">
      <c r="A4493" s="28" t="s">
        <v>88</v>
      </c>
      <c r="B4493" s="2">
        <v>16.52229111645541</v>
      </c>
    </row>
    <row r="4494" spans="1:2" x14ac:dyDescent="0.25">
      <c r="A4494" s="28" t="s">
        <v>80</v>
      </c>
      <c r="B4494" s="2">
        <v>5.9543372300197692</v>
      </c>
    </row>
    <row r="4495" spans="1:2" x14ac:dyDescent="0.25">
      <c r="A4495" s="28" t="s">
        <v>84</v>
      </c>
      <c r="B4495" s="2">
        <v>12.089829089153667</v>
      </c>
    </row>
    <row r="4496" spans="1:2" x14ac:dyDescent="0.25">
      <c r="A4496" s="28" t="s">
        <v>85</v>
      </c>
      <c r="B4496" s="2">
        <v>15.487657850854561</v>
      </c>
    </row>
    <row r="4497" spans="1:2" x14ac:dyDescent="0.25">
      <c r="A4497" s="28" t="s">
        <v>82</v>
      </c>
      <c r="B4497" s="2">
        <v>22.146901124811571</v>
      </c>
    </row>
    <row r="4498" spans="1:2" x14ac:dyDescent="0.25">
      <c r="A4498" s="6" t="s">
        <v>229</v>
      </c>
      <c r="B4498" s="2">
        <v>8.7661220539126816</v>
      </c>
    </row>
    <row r="4499" spans="1:2" x14ac:dyDescent="0.25">
      <c r="A4499" s="28" t="s">
        <v>79</v>
      </c>
      <c r="B4499" s="2">
        <v>0.22576845656337208</v>
      </c>
    </row>
    <row r="4500" spans="1:2" x14ac:dyDescent="0.25">
      <c r="A4500" s="28" t="s">
        <v>86</v>
      </c>
      <c r="B4500" s="2">
        <v>0.11073784878448396</v>
      </c>
    </row>
    <row r="4501" spans="1:2" x14ac:dyDescent="0.25">
      <c r="A4501" s="28" t="s">
        <v>87</v>
      </c>
      <c r="B4501" s="2">
        <v>0.58161282480866872</v>
      </c>
    </row>
    <row r="4502" spans="1:2" x14ac:dyDescent="0.25">
      <c r="A4502" s="28" t="s">
        <v>31</v>
      </c>
      <c r="B4502" s="2">
        <v>0.56534178249743283</v>
      </c>
    </row>
    <row r="4503" spans="1:2" x14ac:dyDescent="0.25">
      <c r="A4503" s="28" t="s">
        <v>30</v>
      </c>
      <c r="B4503" s="2">
        <v>0.65808793672866228</v>
      </c>
    </row>
    <row r="4504" spans="1:2" x14ac:dyDescent="0.25">
      <c r="A4504" s="28" t="s">
        <v>88</v>
      </c>
      <c r="B4504" s="2">
        <v>1.638916356158894</v>
      </c>
    </row>
    <row r="4505" spans="1:2" x14ac:dyDescent="0.25">
      <c r="A4505" s="28" t="s">
        <v>80</v>
      </c>
      <c r="B4505" s="2">
        <v>0.31669104223051653</v>
      </c>
    </row>
    <row r="4506" spans="1:2" x14ac:dyDescent="0.25">
      <c r="A4506" s="28" t="s">
        <v>84</v>
      </c>
      <c r="B4506" s="2">
        <v>0.2494059333792541</v>
      </c>
    </row>
    <row r="4507" spans="1:2" x14ac:dyDescent="0.25">
      <c r="A4507" s="28" t="s">
        <v>85</v>
      </c>
      <c r="B4507" s="2">
        <v>1.7709984315487339</v>
      </c>
    </row>
    <row r="4508" spans="1:2" x14ac:dyDescent="0.25">
      <c r="A4508" s="28" t="s">
        <v>82</v>
      </c>
      <c r="B4508" s="2">
        <v>2.6485614412126637</v>
      </c>
    </row>
    <row r="4509" spans="1:2" x14ac:dyDescent="0.25">
      <c r="A4509" s="6" t="s">
        <v>93</v>
      </c>
      <c r="B4509" s="2">
        <v>324.02273250212454</v>
      </c>
    </row>
    <row r="4510" spans="1:2" x14ac:dyDescent="0.25">
      <c r="A4510" s="28" t="s">
        <v>79</v>
      </c>
      <c r="B4510" s="2">
        <v>7.4161295625601698</v>
      </c>
    </row>
    <row r="4511" spans="1:2" x14ac:dyDescent="0.25">
      <c r="A4511" s="28" t="s">
        <v>86</v>
      </c>
      <c r="B4511" s="2">
        <v>3.8135083316880793</v>
      </c>
    </row>
    <row r="4512" spans="1:2" x14ac:dyDescent="0.25">
      <c r="A4512" s="28" t="s">
        <v>87</v>
      </c>
      <c r="B4512" s="2">
        <v>22.59218720430755</v>
      </c>
    </row>
    <row r="4513" spans="1:2" x14ac:dyDescent="0.25">
      <c r="A4513" s="28" t="s">
        <v>31</v>
      </c>
      <c r="B4513" s="2">
        <v>28.677047182283065</v>
      </c>
    </row>
    <row r="4514" spans="1:2" x14ac:dyDescent="0.25">
      <c r="A4514" s="28" t="s">
        <v>30</v>
      </c>
      <c r="B4514" s="2">
        <v>19.583471729525264</v>
      </c>
    </row>
    <row r="4515" spans="1:2" x14ac:dyDescent="0.25">
      <c r="A4515" s="28" t="s">
        <v>88</v>
      </c>
      <c r="B4515" s="2">
        <v>68.097530285505073</v>
      </c>
    </row>
    <row r="4516" spans="1:2" x14ac:dyDescent="0.25">
      <c r="A4516" s="28" t="s">
        <v>80</v>
      </c>
      <c r="B4516" s="2">
        <v>11.001322007700118</v>
      </c>
    </row>
    <row r="4517" spans="1:2" x14ac:dyDescent="0.25">
      <c r="A4517" s="28" t="s">
        <v>84</v>
      </c>
      <c r="B4517" s="2">
        <v>32.614622519592245</v>
      </c>
    </row>
    <row r="4518" spans="1:2" x14ac:dyDescent="0.25">
      <c r="A4518" s="28" t="s">
        <v>85</v>
      </c>
      <c r="B4518" s="2">
        <v>49.016632512062991</v>
      </c>
    </row>
    <row r="4519" spans="1:2" x14ac:dyDescent="0.25">
      <c r="A4519" s="28" t="s">
        <v>82</v>
      </c>
      <c r="B4519" s="2">
        <v>81.210281166899989</v>
      </c>
    </row>
    <row r="4520" spans="1:2" x14ac:dyDescent="0.25">
      <c r="A4520" s="3" t="s">
        <v>30</v>
      </c>
      <c r="B4520" s="2">
        <v>463.76142550916251</v>
      </c>
    </row>
    <row r="4521" spans="1:2" x14ac:dyDescent="0.25">
      <c r="A4521" s="6" t="s">
        <v>228</v>
      </c>
      <c r="B4521" s="2">
        <v>3.470514880450144</v>
      </c>
    </row>
    <row r="4522" spans="1:2" x14ac:dyDescent="0.25">
      <c r="A4522" s="28" t="s">
        <v>79</v>
      </c>
      <c r="B4522" s="2">
        <v>1.1900235092173143E-3</v>
      </c>
    </row>
    <row r="4523" spans="1:2" x14ac:dyDescent="0.25">
      <c r="A4523" s="28" t="s">
        <v>86</v>
      </c>
      <c r="B4523" s="2">
        <v>2.0824526561317419E-2</v>
      </c>
    </row>
    <row r="4524" spans="1:2" x14ac:dyDescent="0.25">
      <c r="A4524" s="28" t="s">
        <v>87</v>
      </c>
      <c r="B4524" s="2">
        <v>0.36541184047600983</v>
      </c>
    </row>
    <row r="4525" spans="1:2" x14ac:dyDescent="0.25">
      <c r="A4525" s="28" t="s">
        <v>31</v>
      </c>
      <c r="B4525" s="2">
        <v>0.48421563297818515</v>
      </c>
    </row>
    <row r="4526" spans="1:2" x14ac:dyDescent="0.25">
      <c r="A4526" s="28" t="s">
        <v>29</v>
      </c>
      <c r="B4526" s="2">
        <v>0.15773223986344792</v>
      </c>
    </row>
    <row r="4527" spans="1:2" x14ac:dyDescent="0.25">
      <c r="A4527" s="28" t="s">
        <v>88</v>
      </c>
      <c r="B4527" s="2">
        <v>0.10414469600425444</v>
      </c>
    </row>
    <row r="4528" spans="1:2" x14ac:dyDescent="0.25">
      <c r="A4528" s="28" t="s">
        <v>80</v>
      </c>
      <c r="B4528" s="2">
        <v>9.7648578463209977E-3</v>
      </c>
    </row>
    <row r="4529" spans="1:2" x14ac:dyDescent="0.25">
      <c r="A4529" s="28" t="s">
        <v>84</v>
      </c>
      <c r="B4529" s="2">
        <v>0.24625061443470198</v>
      </c>
    </row>
    <row r="4530" spans="1:2" x14ac:dyDescent="0.25">
      <c r="A4530" s="28" t="s">
        <v>85</v>
      </c>
      <c r="B4530" s="2">
        <v>1.8033976635840863</v>
      </c>
    </row>
    <row r="4531" spans="1:2" x14ac:dyDescent="0.25">
      <c r="A4531" s="28" t="s">
        <v>82</v>
      </c>
      <c r="B4531" s="2">
        <v>0.27758278519260282</v>
      </c>
    </row>
    <row r="4532" spans="1:2" x14ac:dyDescent="0.25">
      <c r="A4532" s="6" t="s">
        <v>239</v>
      </c>
      <c r="B4532" s="2">
        <v>1.6062323322720362</v>
      </c>
    </row>
    <row r="4533" spans="1:2" x14ac:dyDescent="0.25">
      <c r="A4533" s="28" t="s">
        <v>79</v>
      </c>
      <c r="B4533" s="2">
        <v>2.2329046554756525E-3</v>
      </c>
    </row>
    <row r="4534" spans="1:2" x14ac:dyDescent="0.25">
      <c r="A4534" s="28" t="s">
        <v>87</v>
      </c>
      <c r="B4534" s="2">
        <v>0.30317576036191213</v>
      </c>
    </row>
    <row r="4535" spans="1:2" x14ac:dyDescent="0.25">
      <c r="A4535" s="28" t="s">
        <v>31</v>
      </c>
      <c r="B4535" s="2">
        <v>9.5221851749634628E-2</v>
      </c>
    </row>
    <row r="4536" spans="1:2" x14ac:dyDescent="0.25">
      <c r="A4536" s="28" t="s">
        <v>29</v>
      </c>
      <c r="B4536" s="2">
        <v>7.9250816857909523E-2</v>
      </c>
    </row>
    <row r="4537" spans="1:2" x14ac:dyDescent="0.25">
      <c r="A4537" s="28" t="s">
        <v>88</v>
      </c>
      <c r="B4537" s="2">
        <v>1.9858065482025577E-2</v>
      </c>
    </row>
    <row r="4538" spans="1:2" x14ac:dyDescent="0.25">
      <c r="A4538" s="28" t="s">
        <v>80</v>
      </c>
      <c r="B4538" s="2">
        <v>1.1929589215650393E-2</v>
      </c>
    </row>
    <row r="4539" spans="1:2" x14ac:dyDescent="0.25">
      <c r="A4539" s="28" t="s">
        <v>84</v>
      </c>
      <c r="B4539" s="2">
        <v>2.2752435015846909E-2</v>
      </c>
    </row>
    <row r="4540" spans="1:2" x14ac:dyDescent="0.25">
      <c r="A4540" s="28" t="s">
        <v>85</v>
      </c>
      <c r="B4540" s="2">
        <v>0.73047258820798977</v>
      </c>
    </row>
    <row r="4541" spans="1:2" x14ac:dyDescent="0.25">
      <c r="A4541" s="28" t="s">
        <v>82</v>
      </c>
      <c r="B4541" s="2">
        <v>0.34133832072559156</v>
      </c>
    </row>
    <row r="4542" spans="1:2" x14ac:dyDescent="0.25">
      <c r="A4542" s="6" t="s">
        <v>241</v>
      </c>
      <c r="B4542" s="2">
        <v>23.372374198547021</v>
      </c>
    </row>
    <row r="4543" spans="1:2" x14ac:dyDescent="0.25">
      <c r="A4543" s="28" t="s">
        <v>79</v>
      </c>
      <c r="B4543" s="2">
        <v>0.46436103705553378</v>
      </c>
    </row>
    <row r="4544" spans="1:2" x14ac:dyDescent="0.25">
      <c r="A4544" s="28" t="s">
        <v>86</v>
      </c>
      <c r="B4544" s="2">
        <v>0.13631216977788349</v>
      </c>
    </row>
    <row r="4545" spans="1:2" x14ac:dyDescent="0.25">
      <c r="A4545" s="28" t="s">
        <v>87</v>
      </c>
      <c r="B4545" s="2">
        <v>3.12709044738541</v>
      </c>
    </row>
    <row r="4546" spans="1:2" x14ac:dyDescent="0.25">
      <c r="A4546" s="28" t="s">
        <v>31</v>
      </c>
      <c r="B4546" s="2">
        <v>3.2348933142768539</v>
      </c>
    </row>
    <row r="4547" spans="1:2" x14ac:dyDescent="0.25">
      <c r="A4547" s="28" t="s">
        <v>29</v>
      </c>
      <c r="B4547" s="2">
        <v>1.9688046589037389</v>
      </c>
    </row>
    <row r="4548" spans="1:2" x14ac:dyDescent="0.25">
      <c r="A4548" s="28" t="s">
        <v>88</v>
      </c>
      <c r="B4548" s="2">
        <v>2.7715611911227711</v>
      </c>
    </row>
    <row r="4549" spans="1:2" x14ac:dyDescent="0.25">
      <c r="A4549" s="28" t="s">
        <v>80</v>
      </c>
      <c r="B4549" s="2">
        <v>0.45577483417879394</v>
      </c>
    </row>
    <row r="4550" spans="1:2" x14ac:dyDescent="0.25">
      <c r="A4550" s="28" t="s">
        <v>84</v>
      </c>
      <c r="B4550" s="2">
        <v>1.0918756357004151</v>
      </c>
    </row>
    <row r="4551" spans="1:2" x14ac:dyDescent="0.25">
      <c r="A4551" s="28" t="s">
        <v>85</v>
      </c>
      <c r="B4551" s="2">
        <v>6.3499868337590462</v>
      </c>
    </row>
    <row r="4552" spans="1:2" x14ac:dyDescent="0.25">
      <c r="A4552" s="28" t="s">
        <v>82</v>
      </c>
      <c r="B4552" s="2">
        <v>3.771714076386576</v>
      </c>
    </row>
    <row r="4553" spans="1:2" x14ac:dyDescent="0.25">
      <c r="A4553" s="6" t="s">
        <v>53</v>
      </c>
      <c r="B4553" s="2">
        <v>0.19273719961650848</v>
      </c>
    </row>
    <row r="4554" spans="1:2" x14ac:dyDescent="0.25">
      <c r="A4554" s="28" t="s">
        <v>79</v>
      </c>
      <c r="B4554" s="2">
        <v>1.4526905288219982E-4</v>
      </c>
    </row>
    <row r="4555" spans="1:2" x14ac:dyDescent="0.25">
      <c r="A4555" s="28" t="s">
        <v>86</v>
      </c>
      <c r="B4555" s="2">
        <v>1.5280319255791668E-4</v>
      </c>
    </row>
    <row r="4556" spans="1:2" x14ac:dyDescent="0.25">
      <c r="A4556" s="28" t="s">
        <v>87</v>
      </c>
      <c r="B4556" s="2">
        <v>1.1264732902236764E-2</v>
      </c>
    </row>
    <row r="4557" spans="1:2" x14ac:dyDescent="0.25">
      <c r="A4557" s="28" t="s">
        <v>31</v>
      </c>
      <c r="B4557" s="2">
        <v>7.5544664448027883E-4</v>
      </c>
    </row>
    <row r="4558" spans="1:2" x14ac:dyDescent="0.25">
      <c r="A4558" s="28" t="s">
        <v>29</v>
      </c>
      <c r="B4558" s="2">
        <v>5.270715009851977E-2</v>
      </c>
    </row>
    <row r="4559" spans="1:2" x14ac:dyDescent="0.25">
      <c r="A4559" s="28" t="s">
        <v>80</v>
      </c>
      <c r="B4559" s="2">
        <v>1.2513727289265803E-3</v>
      </c>
    </row>
    <row r="4560" spans="1:2" x14ac:dyDescent="0.25">
      <c r="A4560" s="28" t="s">
        <v>84</v>
      </c>
      <c r="B4560" s="2">
        <v>1.6552570367574027E-3</v>
      </c>
    </row>
    <row r="4561" spans="1:2" x14ac:dyDescent="0.25">
      <c r="A4561" s="28" t="s">
        <v>85</v>
      </c>
      <c r="B4561" s="2">
        <v>0.1207806682720165</v>
      </c>
    </row>
    <row r="4562" spans="1:2" x14ac:dyDescent="0.25">
      <c r="A4562" s="28" t="s">
        <v>82</v>
      </c>
      <c r="B4562" s="2">
        <v>4.0244996881310599E-3</v>
      </c>
    </row>
    <row r="4563" spans="1:2" x14ac:dyDescent="0.25">
      <c r="A4563" s="6" t="s">
        <v>19</v>
      </c>
      <c r="B4563" s="2">
        <v>0.84410420710153411</v>
      </c>
    </row>
    <row r="4564" spans="1:2" x14ac:dyDescent="0.25">
      <c r="A4564" s="28" t="s">
        <v>79</v>
      </c>
      <c r="B4564" s="2">
        <v>5.4033374028867036E-2</v>
      </c>
    </row>
    <row r="4565" spans="1:2" x14ac:dyDescent="0.25">
      <c r="A4565" s="28" t="s">
        <v>86</v>
      </c>
      <c r="B4565" s="2">
        <v>1.3375463980383574E-2</v>
      </c>
    </row>
    <row r="4566" spans="1:2" x14ac:dyDescent="0.25">
      <c r="A4566" s="28" t="s">
        <v>87</v>
      </c>
      <c r="B4566" s="2">
        <v>1.2639533457068185E-2</v>
      </c>
    </row>
    <row r="4567" spans="1:2" x14ac:dyDescent="0.25">
      <c r="A4567" s="28" t="s">
        <v>31</v>
      </c>
      <c r="B4567" s="2">
        <v>2.1569613750717663E-2</v>
      </c>
    </row>
    <row r="4568" spans="1:2" x14ac:dyDescent="0.25">
      <c r="A4568" s="28" t="s">
        <v>29</v>
      </c>
      <c r="B4568" s="2">
        <v>4.0465931851527234E-2</v>
      </c>
    </row>
    <row r="4569" spans="1:2" x14ac:dyDescent="0.25">
      <c r="A4569" s="28" t="s">
        <v>88</v>
      </c>
      <c r="B4569" s="2">
        <v>2.1787356894855274E-2</v>
      </c>
    </row>
    <row r="4570" spans="1:2" x14ac:dyDescent="0.25">
      <c r="A4570" s="28" t="s">
        <v>80</v>
      </c>
      <c r="B4570" s="2">
        <v>1.9166912581427862E-2</v>
      </c>
    </row>
    <row r="4571" spans="1:2" x14ac:dyDescent="0.25">
      <c r="A4571" s="28" t="s">
        <v>84</v>
      </c>
      <c r="B4571" s="2">
        <v>9.747210125685123E-3</v>
      </c>
    </row>
    <row r="4572" spans="1:2" x14ac:dyDescent="0.25">
      <c r="A4572" s="28" t="s">
        <v>85</v>
      </c>
      <c r="B4572" s="2">
        <v>0.57501109179738963</v>
      </c>
    </row>
    <row r="4573" spans="1:2" x14ac:dyDescent="0.25">
      <c r="A4573" s="28" t="s">
        <v>82</v>
      </c>
      <c r="B4573" s="2">
        <v>7.6307718633612534E-2</v>
      </c>
    </row>
    <row r="4574" spans="1:2" x14ac:dyDescent="0.25">
      <c r="A4574" s="6" t="s">
        <v>243</v>
      </c>
      <c r="B4574" s="2">
        <v>7.3694907843031778</v>
      </c>
    </row>
    <row r="4575" spans="1:2" x14ac:dyDescent="0.25">
      <c r="A4575" s="28" t="s">
        <v>79</v>
      </c>
      <c r="B4575" s="2">
        <v>8.4051766877615938E-2</v>
      </c>
    </row>
    <row r="4576" spans="1:2" x14ac:dyDescent="0.25">
      <c r="A4576" s="28" t="s">
        <v>86</v>
      </c>
      <c r="B4576" s="2">
        <v>4.9723765201537908E-2</v>
      </c>
    </row>
    <row r="4577" spans="1:2" x14ac:dyDescent="0.25">
      <c r="A4577" s="28" t="s">
        <v>87</v>
      </c>
      <c r="B4577" s="2">
        <v>0.79972621116349607</v>
      </c>
    </row>
    <row r="4578" spans="1:2" x14ac:dyDescent="0.25">
      <c r="A4578" s="28" t="s">
        <v>31</v>
      </c>
      <c r="B4578" s="2">
        <v>0.86199110899336817</v>
      </c>
    </row>
    <row r="4579" spans="1:2" x14ac:dyDescent="0.25">
      <c r="A4579" s="28" t="s">
        <v>29</v>
      </c>
      <c r="B4579" s="2">
        <v>0.85316216729578132</v>
      </c>
    </row>
    <row r="4580" spans="1:2" x14ac:dyDescent="0.25">
      <c r="A4580" s="28" t="s">
        <v>88</v>
      </c>
      <c r="B4580" s="2">
        <v>0.78988035167240433</v>
      </c>
    </row>
    <row r="4581" spans="1:2" x14ac:dyDescent="0.25">
      <c r="A4581" s="28" t="s">
        <v>80</v>
      </c>
      <c r="B4581" s="2">
        <v>1.2395605627629161E-2</v>
      </c>
    </row>
    <row r="4582" spans="1:2" x14ac:dyDescent="0.25">
      <c r="A4582" s="28" t="s">
        <v>84</v>
      </c>
      <c r="B4582" s="2">
        <v>0.12371318222572532</v>
      </c>
    </row>
    <row r="4583" spans="1:2" x14ac:dyDescent="0.25">
      <c r="A4583" s="28" t="s">
        <v>85</v>
      </c>
      <c r="B4583" s="2">
        <v>2.424833743968664</v>
      </c>
    </row>
    <row r="4584" spans="1:2" x14ac:dyDescent="0.25">
      <c r="A4584" s="28" t="s">
        <v>82</v>
      </c>
      <c r="B4584" s="2">
        <v>1.3700128812769565</v>
      </c>
    </row>
    <row r="4585" spans="1:2" x14ac:dyDescent="0.25">
      <c r="A4585" s="6" t="s">
        <v>52</v>
      </c>
      <c r="B4585" s="2">
        <v>2.8270251239096083E-2</v>
      </c>
    </row>
    <row r="4586" spans="1:2" x14ac:dyDescent="0.25">
      <c r="A4586" s="28" t="s">
        <v>79</v>
      </c>
      <c r="B4586" s="2">
        <v>6.3442390069768783E-5</v>
      </c>
    </row>
    <row r="4587" spans="1:2" x14ac:dyDescent="0.25">
      <c r="A4587" s="28" t="s">
        <v>86</v>
      </c>
      <c r="B4587" s="2">
        <v>1.4952591818755384E-4</v>
      </c>
    </row>
    <row r="4588" spans="1:2" x14ac:dyDescent="0.25">
      <c r="A4588" s="28" t="s">
        <v>87</v>
      </c>
      <c r="B4588" s="2">
        <v>8.9201272747985918E-3</v>
      </c>
    </row>
    <row r="4589" spans="1:2" x14ac:dyDescent="0.25">
      <c r="A4589" s="28" t="s">
        <v>31</v>
      </c>
      <c r="B4589" s="2">
        <v>7.7906061908544072E-4</v>
      </c>
    </row>
    <row r="4590" spans="1:2" x14ac:dyDescent="0.25">
      <c r="A4590" s="28" t="s">
        <v>29</v>
      </c>
      <c r="B4590" s="2">
        <v>3.4924279560764513E-4</v>
      </c>
    </row>
    <row r="4591" spans="1:2" x14ac:dyDescent="0.25">
      <c r="A4591" s="28" t="s">
        <v>88</v>
      </c>
      <c r="B4591" s="2">
        <v>1.3624014171696372E-3</v>
      </c>
    </row>
    <row r="4592" spans="1:2" x14ac:dyDescent="0.25">
      <c r="A4592" s="28" t="s">
        <v>80</v>
      </c>
      <c r="B4592" s="2">
        <v>2.6160691055391818E-4</v>
      </c>
    </row>
    <row r="4593" spans="1:2" x14ac:dyDescent="0.25">
      <c r="A4593" s="28" t="s">
        <v>84</v>
      </c>
      <c r="B4593" s="2">
        <v>2.8750428794057127E-3</v>
      </c>
    </row>
    <row r="4594" spans="1:2" x14ac:dyDescent="0.25">
      <c r="A4594" s="28" t="s">
        <v>85</v>
      </c>
      <c r="B4594" s="2">
        <v>1.121997246978119E-2</v>
      </c>
    </row>
    <row r="4595" spans="1:2" x14ac:dyDescent="0.25">
      <c r="A4595" s="28" t="s">
        <v>82</v>
      </c>
      <c r="B4595" s="2">
        <v>2.2898285644366275E-3</v>
      </c>
    </row>
    <row r="4596" spans="1:2" x14ac:dyDescent="0.25">
      <c r="A4596" s="6" t="s">
        <v>245</v>
      </c>
      <c r="B4596" s="2">
        <v>6.3243945532420085</v>
      </c>
    </row>
    <row r="4597" spans="1:2" x14ac:dyDescent="0.25">
      <c r="A4597" s="28" t="s">
        <v>79</v>
      </c>
      <c r="B4597" s="2">
        <v>8.7267125589753303E-2</v>
      </c>
    </row>
    <row r="4598" spans="1:2" x14ac:dyDescent="0.25">
      <c r="A4598" s="28" t="s">
        <v>86</v>
      </c>
      <c r="B4598" s="2">
        <v>6.1679991925741688E-2</v>
      </c>
    </row>
    <row r="4599" spans="1:2" x14ac:dyDescent="0.25">
      <c r="A4599" s="28" t="s">
        <v>87</v>
      </c>
      <c r="B4599" s="2">
        <v>0.1715961983051037</v>
      </c>
    </row>
    <row r="4600" spans="1:2" x14ac:dyDescent="0.25">
      <c r="A4600" s="28" t="s">
        <v>31</v>
      </c>
      <c r="B4600" s="2">
        <v>0.62320282501521496</v>
      </c>
    </row>
    <row r="4601" spans="1:2" x14ac:dyDescent="0.25">
      <c r="A4601" s="28" t="s">
        <v>29</v>
      </c>
      <c r="B4601" s="2">
        <v>0.75363467608201673</v>
      </c>
    </row>
    <row r="4602" spans="1:2" x14ac:dyDescent="0.25">
      <c r="A4602" s="28" t="s">
        <v>88</v>
      </c>
      <c r="B4602" s="2">
        <v>0.92223211011646744</v>
      </c>
    </row>
    <row r="4603" spans="1:2" x14ac:dyDescent="0.25">
      <c r="A4603" s="28" t="s">
        <v>80</v>
      </c>
      <c r="B4603" s="2">
        <v>0.11244423241227867</v>
      </c>
    </row>
    <row r="4604" spans="1:2" x14ac:dyDescent="0.25">
      <c r="A4604" s="28" t="s">
        <v>84</v>
      </c>
      <c r="B4604" s="2">
        <v>0.10873424399155542</v>
      </c>
    </row>
    <row r="4605" spans="1:2" x14ac:dyDescent="0.25">
      <c r="A4605" s="28" t="s">
        <v>85</v>
      </c>
      <c r="B4605" s="2">
        <v>2.6500953983314717</v>
      </c>
    </row>
    <row r="4606" spans="1:2" x14ac:dyDescent="0.25">
      <c r="A4606" s="28" t="s">
        <v>82</v>
      </c>
      <c r="B4606" s="2">
        <v>0.83350775147240508</v>
      </c>
    </row>
    <row r="4607" spans="1:2" x14ac:dyDescent="0.25">
      <c r="A4607" s="6" t="s">
        <v>247</v>
      </c>
      <c r="B4607" s="2">
        <v>65.11837134091661</v>
      </c>
    </row>
    <row r="4608" spans="1:2" x14ac:dyDescent="0.25">
      <c r="A4608" s="28" t="s">
        <v>79</v>
      </c>
      <c r="B4608" s="2">
        <v>1.0234915586436077</v>
      </c>
    </row>
    <row r="4609" spans="1:2" x14ac:dyDescent="0.25">
      <c r="A4609" s="28" t="s">
        <v>86</v>
      </c>
      <c r="B4609" s="2">
        <v>1.3677614679041663</v>
      </c>
    </row>
    <row r="4610" spans="1:2" x14ac:dyDescent="0.25">
      <c r="A4610" s="28" t="s">
        <v>87</v>
      </c>
      <c r="B4610" s="2">
        <v>7.1000900791909372</v>
      </c>
    </row>
    <row r="4611" spans="1:2" x14ac:dyDescent="0.25">
      <c r="A4611" s="28" t="s">
        <v>31</v>
      </c>
      <c r="B4611" s="2">
        <v>10.498457864509799</v>
      </c>
    </row>
    <row r="4612" spans="1:2" x14ac:dyDescent="0.25">
      <c r="A4612" s="28" t="s">
        <v>29</v>
      </c>
      <c r="B4612" s="2">
        <v>6.3334195872954853</v>
      </c>
    </row>
    <row r="4613" spans="1:2" x14ac:dyDescent="0.25">
      <c r="A4613" s="28" t="s">
        <v>88</v>
      </c>
      <c r="B4613" s="2">
        <v>7.2185334625921262</v>
      </c>
    </row>
    <row r="4614" spans="1:2" x14ac:dyDescent="0.25">
      <c r="A4614" s="28" t="s">
        <v>80</v>
      </c>
      <c r="B4614" s="2">
        <v>1.7518175131400442</v>
      </c>
    </row>
    <row r="4615" spans="1:2" x14ac:dyDescent="0.25">
      <c r="A4615" s="28" t="s">
        <v>84</v>
      </c>
      <c r="B4615" s="2">
        <v>6.6890390487011002</v>
      </c>
    </row>
    <row r="4616" spans="1:2" x14ac:dyDescent="0.25">
      <c r="A4616" s="28" t="s">
        <v>85</v>
      </c>
      <c r="B4616" s="2">
        <v>13.541377029536111</v>
      </c>
    </row>
    <row r="4617" spans="1:2" x14ac:dyDescent="0.25">
      <c r="A4617" s="28" t="s">
        <v>82</v>
      </c>
      <c r="B4617" s="2">
        <v>9.5943837294032388</v>
      </c>
    </row>
    <row r="4618" spans="1:2" x14ac:dyDescent="0.25">
      <c r="A4618" s="6" t="s">
        <v>20</v>
      </c>
      <c r="B4618" s="2">
        <v>28.88974796395701</v>
      </c>
    </row>
    <row r="4619" spans="1:2" x14ac:dyDescent="0.25">
      <c r="A4619" s="28" t="s">
        <v>79</v>
      </c>
      <c r="B4619" s="2">
        <v>0.34458291703072286</v>
      </c>
    </row>
    <row r="4620" spans="1:2" x14ac:dyDescent="0.25">
      <c r="A4620" s="28" t="s">
        <v>86</v>
      </c>
      <c r="B4620" s="2">
        <v>0.45745987233787017</v>
      </c>
    </row>
    <row r="4621" spans="1:2" x14ac:dyDescent="0.25">
      <c r="A4621" s="28" t="s">
        <v>87</v>
      </c>
      <c r="B4621" s="2">
        <v>3.7904322915118756</v>
      </c>
    </row>
    <row r="4622" spans="1:2" x14ac:dyDescent="0.25">
      <c r="A4622" s="28" t="s">
        <v>31</v>
      </c>
      <c r="B4622" s="2">
        <v>6.8267024991703034</v>
      </c>
    </row>
    <row r="4623" spans="1:2" x14ac:dyDescent="0.25">
      <c r="A4623" s="28" t="s">
        <v>29</v>
      </c>
      <c r="B4623" s="2">
        <v>2.2544966294003959</v>
      </c>
    </row>
    <row r="4624" spans="1:2" x14ac:dyDescent="0.25">
      <c r="A4624" s="28" t="s">
        <v>88</v>
      </c>
      <c r="B4624" s="2">
        <v>2.6661124912246952</v>
      </c>
    </row>
    <row r="4625" spans="1:2" x14ac:dyDescent="0.25">
      <c r="A4625" s="28" t="s">
        <v>80</v>
      </c>
      <c r="B4625" s="2">
        <v>0.38398190728283571</v>
      </c>
    </row>
    <row r="4626" spans="1:2" x14ac:dyDescent="0.25">
      <c r="A4626" s="28" t="s">
        <v>84</v>
      </c>
      <c r="B4626" s="2">
        <v>5.6575964541194681</v>
      </c>
    </row>
    <row r="4627" spans="1:2" x14ac:dyDescent="0.25">
      <c r="A4627" s="28" t="s">
        <v>85</v>
      </c>
      <c r="B4627" s="2">
        <v>3.3609057917645142</v>
      </c>
    </row>
    <row r="4628" spans="1:2" x14ac:dyDescent="0.25">
      <c r="A4628" s="28" t="s">
        <v>82</v>
      </c>
      <c r="B4628" s="2">
        <v>3.147477110114334</v>
      </c>
    </row>
    <row r="4629" spans="1:2" x14ac:dyDescent="0.25">
      <c r="A4629" s="6" t="s">
        <v>21</v>
      </c>
      <c r="B4629" s="2">
        <v>4.0210060574099211</v>
      </c>
    </row>
    <row r="4630" spans="1:2" x14ac:dyDescent="0.25">
      <c r="A4630" s="28" t="s">
        <v>79</v>
      </c>
      <c r="B4630" s="2">
        <v>3.3288275176777848E-2</v>
      </c>
    </row>
    <row r="4631" spans="1:2" x14ac:dyDescent="0.25">
      <c r="A4631" s="28" t="s">
        <v>86</v>
      </c>
      <c r="B4631" s="2">
        <v>3.6033030404223633E-3</v>
      </c>
    </row>
    <row r="4632" spans="1:2" x14ac:dyDescent="0.25">
      <c r="A4632" s="28" t="s">
        <v>87</v>
      </c>
      <c r="B4632" s="2">
        <v>0.10006737447390518</v>
      </c>
    </row>
    <row r="4633" spans="1:2" x14ac:dyDescent="0.25">
      <c r="A4633" s="28" t="s">
        <v>31</v>
      </c>
      <c r="B4633" s="2">
        <v>0.85638451218587852</v>
      </c>
    </row>
    <row r="4634" spans="1:2" x14ac:dyDescent="0.25">
      <c r="A4634" s="28" t="s">
        <v>29</v>
      </c>
      <c r="B4634" s="2">
        <v>0.19132428747390159</v>
      </c>
    </row>
    <row r="4635" spans="1:2" x14ac:dyDescent="0.25">
      <c r="A4635" s="28" t="s">
        <v>88</v>
      </c>
      <c r="B4635" s="2">
        <v>0.3176996577211823</v>
      </c>
    </row>
    <row r="4636" spans="1:2" x14ac:dyDescent="0.25">
      <c r="A4636" s="28" t="s">
        <v>80</v>
      </c>
      <c r="B4636" s="2">
        <v>0.12271965837331482</v>
      </c>
    </row>
    <row r="4637" spans="1:2" x14ac:dyDescent="0.25">
      <c r="A4637" s="28" t="s">
        <v>84</v>
      </c>
      <c r="B4637" s="2">
        <v>0.54311867350737686</v>
      </c>
    </row>
    <row r="4638" spans="1:2" x14ac:dyDescent="0.25">
      <c r="A4638" s="28" t="s">
        <v>85</v>
      </c>
      <c r="B4638" s="2">
        <v>1.2288476334724852</v>
      </c>
    </row>
    <row r="4639" spans="1:2" x14ac:dyDescent="0.25">
      <c r="A4639" s="28" t="s">
        <v>82</v>
      </c>
      <c r="B4639" s="2">
        <v>0.62395268198467635</v>
      </c>
    </row>
    <row r="4640" spans="1:2" x14ac:dyDescent="0.25">
      <c r="A4640" s="6" t="s">
        <v>22</v>
      </c>
      <c r="B4640" s="2">
        <v>3.046196696028546</v>
      </c>
    </row>
    <row r="4641" spans="1:2" x14ac:dyDescent="0.25">
      <c r="A4641" s="28" t="s">
        <v>79</v>
      </c>
      <c r="B4641" s="2">
        <v>5.3572195432401666E-2</v>
      </c>
    </row>
    <row r="4642" spans="1:2" x14ac:dyDescent="0.25">
      <c r="A4642" s="28" t="s">
        <v>86</v>
      </c>
      <c r="B4642" s="2">
        <v>5.2305893170779834E-2</v>
      </c>
    </row>
    <row r="4643" spans="1:2" x14ac:dyDescent="0.25">
      <c r="A4643" s="28" t="s">
        <v>87</v>
      </c>
      <c r="B4643" s="2">
        <v>0.22517030343351468</v>
      </c>
    </row>
    <row r="4644" spans="1:2" x14ac:dyDescent="0.25">
      <c r="A4644" s="28" t="s">
        <v>31</v>
      </c>
      <c r="B4644" s="2">
        <v>0.40658982375613106</v>
      </c>
    </row>
    <row r="4645" spans="1:2" x14ac:dyDescent="0.25">
      <c r="A4645" s="28" t="s">
        <v>29</v>
      </c>
      <c r="B4645" s="2">
        <v>0.26316310430970463</v>
      </c>
    </row>
    <row r="4646" spans="1:2" x14ac:dyDescent="0.25">
      <c r="A4646" s="28" t="s">
        <v>88</v>
      </c>
      <c r="B4646" s="2">
        <v>0.33060138778782017</v>
      </c>
    </row>
    <row r="4647" spans="1:2" x14ac:dyDescent="0.25">
      <c r="A4647" s="28" t="s">
        <v>80</v>
      </c>
      <c r="B4647" s="2">
        <v>5.811969685015568E-2</v>
      </c>
    </row>
    <row r="4648" spans="1:2" x14ac:dyDescent="0.25">
      <c r="A4648" s="28" t="s">
        <v>84</v>
      </c>
      <c r="B4648" s="2">
        <v>0.38011474996022815</v>
      </c>
    </row>
    <row r="4649" spans="1:2" x14ac:dyDescent="0.25">
      <c r="A4649" s="28" t="s">
        <v>85</v>
      </c>
      <c r="B4649" s="2">
        <v>0.69383674417751107</v>
      </c>
    </row>
    <row r="4650" spans="1:2" x14ac:dyDescent="0.25">
      <c r="A4650" s="28" t="s">
        <v>82</v>
      </c>
      <c r="B4650" s="2">
        <v>0.58272279715029895</v>
      </c>
    </row>
    <row r="4651" spans="1:2" x14ac:dyDescent="0.25">
      <c r="A4651" s="6" t="s">
        <v>25</v>
      </c>
      <c r="B4651" s="2">
        <v>3.4891990190764193</v>
      </c>
    </row>
    <row r="4652" spans="1:2" x14ac:dyDescent="0.25">
      <c r="A4652" s="28" t="s">
        <v>79</v>
      </c>
      <c r="B4652" s="2">
        <v>1.8564526712948098E-2</v>
      </c>
    </row>
    <row r="4653" spans="1:2" x14ac:dyDescent="0.25">
      <c r="A4653" s="28" t="s">
        <v>86</v>
      </c>
      <c r="B4653" s="2">
        <v>2.5626178261155745E-3</v>
      </c>
    </row>
    <row r="4654" spans="1:2" x14ac:dyDescent="0.25">
      <c r="A4654" s="28" t="s">
        <v>87</v>
      </c>
      <c r="B4654" s="2">
        <v>8.368327541265469E-2</v>
      </c>
    </row>
    <row r="4655" spans="1:2" x14ac:dyDescent="0.25">
      <c r="A4655" s="28" t="s">
        <v>31</v>
      </c>
      <c r="B4655" s="2">
        <v>0.12720343260725081</v>
      </c>
    </row>
    <row r="4656" spans="1:2" x14ac:dyDescent="0.25">
      <c r="A4656" s="28" t="s">
        <v>29</v>
      </c>
      <c r="B4656" s="2">
        <v>7.9465750192103585E-2</v>
      </c>
    </row>
    <row r="4657" spans="1:2" x14ac:dyDescent="0.25">
      <c r="A4657" s="28" t="s">
        <v>88</v>
      </c>
      <c r="B4657" s="2">
        <v>0.12001953698458598</v>
      </c>
    </row>
    <row r="4658" spans="1:2" x14ac:dyDescent="0.25">
      <c r="A4658" s="28" t="s">
        <v>80</v>
      </c>
      <c r="B4658" s="2">
        <v>1.6221430730455625E-2</v>
      </c>
    </row>
    <row r="4659" spans="1:2" x14ac:dyDescent="0.25">
      <c r="A4659" s="28" t="s">
        <v>84</v>
      </c>
      <c r="B4659" s="2">
        <v>1.0960486882272484E-2</v>
      </c>
    </row>
    <row r="4660" spans="1:2" x14ac:dyDescent="0.25">
      <c r="A4660" s="28" t="s">
        <v>85</v>
      </c>
      <c r="B4660" s="2">
        <v>2.8848622417633676</v>
      </c>
    </row>
    <row r="4661" spans="1:2" x14ac:dyDescent="0.25">
      <c r="A4661" s="28" t="s">
        <v>82</v>
      </c>
      <c r="B4661" s="2">
        <v>0.1456557199646647</v>
      </c>
    </row>
    <row r="4662" spans="1:2" x14ac:dyDescent="0.25">
      <c r="A4662" s="6" t="s">
        <v>23</v>
      </c>
      <c r="B4662" s="2">
        <v>3.9178929333533214</v>
      </c>
    </row>
    <row r="4663" spans="1:2" x14ac:dyDescent="0.25">
      <c r="A4663" s="28" t="s">
        <v>79</v>
      </c>
      <c r="B4663" s="2">
        <v>8.4986879211907784E-2</v>
      </c>
    </row>
    <row r="4664" spans="1:2" x14ac:dyDescent="0.25">
      <c r="A4664" s="28" t="s">
        <v>86</v>
      </c>
      <c r="B4664" s="2">
        <v>7.1249199164569232E-2</v>
      </c>
    </row>
    <row r="4665" spans="1:2" x14ac:dyDescent="0.25">
      <c r="A4665" s="28" t="s">
        <v>87</v>
      </c>
      <c r="B4665" s="2">
        <v>0.53251863373688602</v>
      </c>
    </row>
    <row r="4666" spans="1:2" x14ac:dyDescent="0.25">
      <c r="A4666" s="28" t="s">
        <v>31</v>
      </c>
      <c r="B4666" s="2">
        <v>0.64161221965220261</v>
      </c>
    </row>
    <row r="4667" spans="1:2" x14ac:dyDescent="0.25">
      <c r="A4667" s="28" t="s">
        <v>29</v>
      </c>
      <c r="B4667" s="2">
        <v>0.38259693688983981</v>
      </c>
    </row>
    <row r="4668" spans="1:2" x14ac:dyDescent="0.25">
      <c r="A4668" s="28" t="s">
        <v>88</v>
      </c>
      <c r="B4668" s="2">
        <v>0.13188831060345385</v>
      </c>
    </row>
    <row r="4669" spans="1:2" x14ac:dyDescent="0.25">
      <c r="A4669" s="28" t="s">
        <v>80</v>
      </c>
      <c r="B4669" s="2">
        <v>7.6070271459388855E-2</v>
      </c>
    </row>
    <row r="4670" spans="1:2" x14ac:dyDescent="0.25">
      <c r="A4670" s="28" t="s">
        <v>84</v>
      </c>
      <c r="B4670" s="2">
        <v>0.16715701459578175</v>
      </c>
    </row>
    <row r="4671" spans="1:2" x14ac:dyDescent="0.25">
      <c r="A4671" s="28" t="s">
        <v>85</v>
      </c>
      <c r="B4671" s="2">
        <v>1.1369441053425124</v>
      </c>
    </row>
    <row r="4672" spans="1:2" x14ac:dyDescent="0.25">
      <c r="A4672" s="28" t="s">
        <v>82</v>
      </c>
      <c r="B4672" s="2">
        <v>0.6928693626967789</v>
      </c>
    </row>
    <row r="4673" spans="1:2" x14ac:dyDescent="0.25">
      <c r="A4673" s="6" t="s">
        <v>249</v>
      </c>
      <c r="B4673" s="2">
        <v>20.319960281650186</v>
      </c>
    </row>
    <row r="4674" spans="1:2" x14ac:dyDescent="0.25">
      <c r="A4674" s="28" t="s">
        <v>79</v>
      </c>
      <c r="B4674" s="2">
        <v>0.14311641060137686</v>
      </c>
    </row>
    <row r="4675" spans="1:2" x14ac:dyDescent="0.25">
      <c r="A4675" s="28" t="s">
        <v>86</v>
      </c>
      <c r="B4675" s="2">
        <v>0.10588516851811422</v>
      </c>
    </row>
    <row r="4676" spans="1:2" x14ac:dyDescent="0.25">
      <c r="A4676" s="28" t="s">
        <v>87</v>
      </c>
      <c r="B4676" s="2">
        <v>1.5966643475415419</v>
      </c>
    </row>
    <row r="4677" spans="1:2" x14ac:dyDescent="0.25">
      <c r="A4677" s="28" t="s">
        <v>31</v>
      </c>
      <c r="B4677" s="2">
        <v>3.9294413087930131</v>
      </c>
    </row>
    <row r="4678" spans="1:2" x14ac:dyDescent="0.25">
      <c r="A4678" s="28" t="s">
        <v>29</v>
      </c>
      <c r="B4678" s="2">
        <v>2.0654637238403382</v>
      </c>
    </row>
    <row r="4679" spans="1:2" x14ac:dyDescent="0.25">
      <c r="A4679" s="28" t="s">
        <v>88</v>
      </c>
      <c r="B4679" s="2">
        <v>1.7728862852187632</v>
      </c>
    </row>
    <row r="4680" spans="1:2" x14ac:dyDescent="0.25">
      <c r="A4680" s="28" t="s">
        <v>80</v>
      </c>
      <c r="B4680" s="2">
        <v>0.2176042157802478</v>
      </c>
    </row>
    <row r="4681" spans="1:2" x14ac:dyDescent="0.25">
      <c r="A4681" s="28" t="s">
        <v>84</v>
      </c>
      <c r="B4681" s="2">
        <v>1.194949156046867</v>
      </c>
    </row>
    <row r="4682" spans="1:2" x14ac:dyDescent="0.25">
      <c r="A4682" s="28" t="s">
        <v>85</v>
      </c>
      <c r="B4682" s="2">
        <v>4.2160345862653923</v>
      </c>
    </row>
    <row r="4683" spans="1:2" x14ac:dyDescent="0.25">
      <c r="A4683" s="28" t="s">
        <v>82</v>
      </c>
      <c r="B4683" s="2">
        <v>5.0779150790445309</v>
      </c>
    </row>
    <row r="4684" spans="1:2" x14ac:dyDescent="0.25">
      <c r="A4684" s="6" t="s">
        <v>251</v>
      </c>
      <c r="B4684" s="2">
        <v>35.790207696965389</v>
      </c>
    </row>
    <row r="4685" spans="1:2" x14ac:dyDescent="0.25">
      <c r="A4685" s="28" t="s">
        <v>79</v>
      </c>
      <c r="B4685" s="2">
        <v>0.69994024357555085</v>
      </c>
    </row>
    <row r="4686" spans="1:2" x14ac:dyDescent="0.25">
      <c r="A4686" s="28" t="s">
        <v>86</v>
      </c>
      <c r="B4686" s="2">
        <v>0.19491194933373984</v>
      </c>
    </row>
    <row r="4687" spans="1:2" x14ac:dyDescent="0.25">
      <c r="A4687" s="28" t="s">
        <v>87</v>
      </c>
      <c r="B4687" s="2">
        <v>4.8284535702136084</v>
      </c>
    </row>
    <row r="4688" spans="1:2" x14ac:dyDescent="0.25">
      <c r="A4688" s="28" t="s">
        <v>31</v>
      </c>
      <c r="B4688" s="2">
        <v>2.8310948068780801</v>
      </c>
    </row>
    <row r="4689" spans="1:2" x14ac:dyDescent="0.25">
      <c r="A4689" s="28" t="s">
        <v>29</v>
      </c>
      <c r="B4689" s="2">
        <v>4.380057606256746</v>
      </c>
    </row>
    <row r="4690" spans="1:2" x14ac:dyDescent="0.25">
      <c r="A4690" s="28" t="s">
        <v>88</v>
      </c>
      <c r="B4690" s="2">
        <v>3.8013815688000014</v>
      </c>
    </row>
    <row r="4691" spans="1:2" x14ac:dyDescent="0.25">
      <c r="A4691" s="28" t="s">
        <v>80</v>
      </c>
      <c r="B4691" s="2">
        <v>0.86490687348897544</v>
      </c>
    </row>
    <row r="4692" spans="1:2" x14ac:dyDescent="0.25">
      <c r="A4692" s="28" t="s">
        <v>84</v>
      </c>
      <c r="B4692" s="2">
        <v>2.4514090070877104</v>
      </c>
    </row>
    <row r="4693" spans="1:2" x14ac:dyDescent="0.25">
      <c r="A4693" s="28" t="s">
        <v>85</v>
      </c>
      <c r="B4693" s="2">
        <v>8.6241708572133327</v>
      </c>
    </row>
    <row r="4694" spans="1:2" x14ac:dyDescent="0.25">
      <c r="A4694" s="28" t="s">
        <v>82</v>
      </c>
      <c r="B4694" s="2">
        <v>7.1138812141176446</v>
      </c>
    </row>
    <row r="4695" spans="1:2" x14ac:dyDescent="0.25">
      <c r="A4695" s="6" t="s">
        <v>229</v>
      </c>
      <c r="B4695" s="2">
        <v>24.080012358452365</v>
      </c>
    </row>
    <row r="4696" spans="1:2" x14ac:dyDescent="0.25">
      <c r="A4696" s="28" t="s">
        <v>79</v>
      </c>
      <c r="B4696" s="2">
        <v>0.87839180479374646</v>
      </c>
    </row>
    <row r="4697" spans="1:2" x14ac:dyDescent="0.25">
      <c r="A4697" s="28" t="s">
        <v>86</v>
      </c>
      <c r="B4697" s="2">
        <v>0.13913691657589614</v>
      </c>
    </row>
    <row r="4698" spans="1:2" x14ac:dyDescent="0.25">
      <c r="A4698" s="28" t="s">
        <v>87</v>
      </c>
      <c r="B4698" s="2">
        <v>1.7562353653411125</v>
      </c>
    </row>
    <row r="4699" spans="1:2" x14ac:dyDescent="0.25">
      <c r="A4699" s="28" t="s">
        <v>31</v>
      </c>
      <c r="B4699" s="2">
        <v>2.1550273518096508</v>
      </c>
    </row>
    <row r="4700" spans="1:2" x14ac:dyDescent="0.25">
      <c r="A4700" s="28" t="s">
        <v>29</v>
      </c>
      <c r="B4700" s="2">
        <v>1.9808157774693647</v>
      </c>
    </row>
    <row r="4701" spans="1:2" x14ac:dyDescent="0.25">
      <c r="A4701" s="28" t="s">
        <v>88</v>
      </c>
      <c r="B4701" s="2">
        <v>1.9275124123946921</v>
      </c>
    </row>
    <row r="4702" spans="1:2" x14ac:dyDescent="0.25">
      <c r="A4702" s="28" t="s">
        <v>80</v>
      </c>
      <c r="B4702" s="2">
        <v>0.72367480939584505</v>
      </c>
    </row>
    <row r="4703" spans="1:2" x14ac:dyDescent="0.25">
      <c r="A4703" s="28" t="s">
        <v>84</v>
      </c>
      <c r="B4703" s="2">
        <v>0.66432935520867176</v>
      </c>
    </row>
    <row r="4704" spans="1:2" x14ac:dyDescent="0.25">
      <c r="A4704" s="28" t="s">
        <v>85</v>
      </c>
      <c r="B4704" s="2">
        <v>6.019053928915457</v>
      </c>
    </row>
    <row r="4705" spans="1:2" x14ac:dyDescent="0.25">
      <c r="A4705" s="28" t="s">
        <v>82</v>
      </c>
      <c r="B4705" s="2">
        <v>7.8358346365479274</v>
      </c>
    </row>
    <row r="4706" spans="1:2" x14ac:dyDescent="0.25">
      <c r="A4706" s="6" t="s">
        <v>93</v>
      </c>
      <c r="B4706" s="2">
        <v>231.88071275458128</v>
      </c>
    </row>
    <row r="4707" spans="1:2" x14ac:dyDescent="0.25">
      <c r="A4707" s="28" t="s">
        <v>79</v>
      </c>
      <c r="B4707" s="2">
        <v>3.9732797543384546</v>
      </c>
    </row>
    <row r="4708" spans="1:2" x14ac:dyDescent="0.25">
      <c r="A4708" s="28" t="s">
        <v>86</v>
      </c>
      <c r="B4708" s="2">
        <v>2.6770946344292836</v>
      </c>
    </row>
    <row r="4709" spans="1:2" x14ac:dyDescent="0.25">
      <c r="A4709" s="28" t="s">
        <v>87</v>
      </c>
      <c r="B4709" s="2">
        <v>24.813140092182071</v>
      </c>
    </row>
    <row r="4710" spans="1:2" x14ac:dyDescent="0.25">
      <c r="A4710" s="28" t="s">
        <v>31</v>
      </c>
      <c r="B4710" s="2">
        <v>33.595142673389844</v>
      </c>
    </row>
    <row r="4711" spans="1:2" x14ac:dyDescent="0.25">
      <c r="A4711" s="28" t="s">
        <v>29</v>
      </c>
      <c r="B4711" s="2">
        <v>21.836910286876428</v>
      </c>
    </row>
    <row r="4712" spans="1:2" x14ac:dyDescent="0.25">
      <c r="A4712" s="28" t="s">
        <v>88</v>
      </c>
      <c r="B4712" s="2">
        <v>22.917461286037266</v>
      </c>
    </row>
    <row r="4713" spans="1:2" x14ac:dyDescent="0.25">
      <c r="A4713" s="28" t="s">
        <v>80</v>
      </c>
      <c r="B4713" s="2">
        <v>4.8381053880028446</v>
      </c>
    </row>
    <row r="4714" spans="1:2" x14ac:dyDescent="0.25">
      <c r="A4714" s="28" t="s">
        <v>84</v>
      </c>
      <c r="B4714" s="2">
        <v>19.366277567519568</v>
      </c>
    </row>
    <row r="4715" spans="1:2" x14ac:dyDescent="0.25">
      <c r="A4715" s="28" t="s">
        <v>85</v>
      </c>
      <c r="B4715" s="2">
        <v>56.371830878841124</v>
      </c>
    </row>
    <row r="4716" spans="1:2" x14ac:dyDescent="0.25">
      <c r="A4716" s="28" t="s">
        <v>82</v>
      </c>
      <c r="B4716" s="2">
        <v>41.491470192964407</v>
      </c>
    </row>
    <row r="4717" spans="1:2" x14ac:dyDescent="0.25">
      <c r="A4717" s="3" t="s">
        <v>68</v>
      </c>
      <c r="B4717" s="2">
        <v>6033.8454879827423</v>
      </c>
    </row>
    <row r="4718" spans="1:2" x14ac:dyDescent="0.25">
      <c r="A4718" s="6" t="s">
        <v>228</v>
      </c>
      <c r="B4718" s="2">
        <v>36.313015472905093</v>
      </c>
    </row>
    <row r="4719" spans="1:2" x14ac:dyDescent="0.25">
      <c r="A4719" s="28" t="s">
        <v>79</v>
      </c>
      <c r="B4719" s="2">
        <v>0.28012124957279233</v>
      </c>
    </row>
    <row r="4720" spans="1:2" x14ac:dyDescent="0.25">
      <c r="A4720" s="28" t="s">
        <v>86</v>
      </c>
      <c r="B4720" s="2">
        <v>0.20022884264506632</v>
      </c>
    </row>
    <row r="4721" spans="1:2" x14ac:dyDescent="0.25">
      <c r="A4721" s="28" t="s">
        <v>87</v>
      </c>
      <c r="B4721" s="2">
        <v>3.4234435288214957</v>
      </c>
    </row>
    <row r="4722" spans="1:2" x14ac:dyDescent="0.25">
      <c r="A4722" s="28" t="s">
        <v>31</v>
      </c>
      <c r="B4722" s="2">
        <v>7.3056261946817687</v>
      </c>
    </row>
    <row r="4723" spans="1:2" x14ac:dyDescent="0.25">
      <c r="A4723" s="28" t="s">
        <v>29</v>
      </c>
      <c r="B4723" s="2">
        <v>4.3821197328212662</v>
      </c>
    </row>
    <row r="4724" spans="1:2" x14ac:dyDescent="0.25">
      <c r="A4724" s="28" t="s">
        <v>30</v>
      </c>
      <c r="B4724" s="2">
        <v>5.4664313930943376</v>
      </c>
    </row>
    <row r="4725" spans="1:2" x14ac:dyDescent="0.25">
      <c r="A4725" s="28" t="s">
        <v>88</v>
      </c>
      <c r="B4725" s="2">
        <v>1.2881503365183806</v>
      </c>
    </row>
    <row r="4726" spans="1:2" x14ac:dyDescent="0.25">
      <c r="A4726" s="28" t="s">
        <v>80</v>
      </c>
      <c r="B4726" s="2">
        <v>0.16787618677985811</v>
      </c>
    </row>
    <row r="4727" spans="1:2" x14ac:dyDescent="0.25">
      <c r="A4727" s="28" t="s">
        <v>84</v>
      </c>
      <c r="B4727" s="2">
        <v>3.060896829465813</v>
      </c>
    </row>
    <row r="4728" spans="1:2" x14ac:dyDescent="0.25">
      <c r="A4728" s="28" t="s">
        <v>85</v>
      </c>
      <c r="B4728" s="2">
        <v>6.4121373404071544</v>
      </c>
    </row>
    <row r="4729" spans="1:2" x14ac:dyDescent="0.25">
      <c r="A4729" s="28" t="s">
        <v>82</v>
      </c>
      <c r="B4729" s="2">
        <v>4.3259838380971596</v>
      </c>
    </row>
    <row r="4730" spans="1:2" x14ac:dyDescent="0.25">
      <c r="A4730" s="6" t="s">
        <v>239</v>
      </c>
      <c r="B4730" s="2">
        <v>29.059466116921786</v>
      </c>
    </row>
    <row r="4731" spans="1:2" x14ac:dyDescent="0.25">
      <c r="A4731" s="28" t="s">
        <v>79</v>
      </c>
      <c r="B4731" s="2">
        <v>7.1015658821036415E-2</v>
      </c>
    </row>
    <row r="4732" spans="1:2" x14ac:dyDescent="0.25">
      <c r="A4732" s="28" t="s">
        <v>87</v>
      </c>
      <c r="B4732" s="2">
        <v>5.1002170930067301</v>
      </c>
    </row>
    <row r="4733" spans="1:2" x14ac:dyDescent="0.25">
      <c r="A4733" s="28" t="s">
        <v>31</v>
      </c>
      <c r="B4733" s="2">
        <v>1.6169441710001526</v>
      </c>
    </row>
    <row r="4734" spans="1:2" x14ac:dyDescent="0.25">
      <c r="A4734" s="28" t="s">
        <v>29</v>
      </c>
      <c r="B4734" s="2">
        <v>2.8411643956151384</v>
      </c>
    </row>
    <row r="4735" spans="1:2" x14ac:dyDescent="0.25">
      <c r="A4735" s="28" t="s">
        <v>30</v>
      </c>
      <c r="B4735" s="2">
        <v>1.8894902928186559</v>
      </c>
    </row>
    <row r="4736" spans="1:2" x14ac:dyDescent="0.25">
      <c r="A4736" s="28" t="s">
        <v>88</v>
      </c>
      <c r="B4736" s="2">
        <v>0.72996990850515342</v>
      </c>
    </row>
    <row r="4737" spans="1:2" x14ac:dyDescent="0.25">
      <c r="A4737" s="28" t="s">
        <v>80</v>
      </c>
      <c r="B4737" s="2">
        <v>0.55359595068386069</v>
      </c>
    </row>
    <row r="4738" spans="1:2" x14ac:dyDescent="0.25">
      <c r="A4738" s="28" t="s">
        <v>84</v>
      </c>
      <c r="B4738" s="2">
        <v>2.1488211350047801</v>
      </c>
    </row>
    <row r="4739" spans="1:2" x14ac:dyDescent="0.25">
      <c r="A4739" s="28" t="s">
        <v>85</v>
      </c>
      <c r="B4739" s="2">
        <v>9.0387507845403849</v>
      </c>
    </row>
    <row r="4740" spans="1:2" x14ac:dyDescent="0.25">
      <c r="A4740" s="28" t="s">
        <v>82</v>
      </c>
      <c r="B4740" s="2">
        <v>5.0694967269258955</v>
      </c>
    </row>
    <row r="4741" spans="1:2" x14ac:dyDescent="0.25">
      <c r="A4741" s="6" t="s">
        <v>241</v>
      </c>
      <c r="B4741" s="2">
        <v>460.42722981157317</v>
      </c>
    </row>
    <row r="4742" spans="1:2" x14ac:dyDescent="0.25">
      <c r="A4742" s="28" t="s">
        <v>79</v>
      </c>
      <c r="B4742" s="2">
        <v>10.517272995995608</v>
      </c>
    </row>
    <row r="4743" spans="1:2" x14ac:dyDescent="0.25">
      <c r="A4743" s="28" t="s">
        <v>86</v>
      </c>
      <c r="B4743" s="2">
        <v>4.9818324507962304</v>
      </c>
    </row>
    <row r="4744" spans="1:2" x14ac:dyDescent="0.25">
      <c r="A4744" s="28" t="s">
        <v>87</v>
      </c>
      <c r="B4744" s="2">
        <v>21.860465660115654</v>
      </c>
    </row>
    <row r="4745" spans="1:2" x14ac:dyDescent="0.25">
      <c r="A4745" s="28" t="s">
        <v>31</v>
      </c>
      <c r="B4745" s="2">
        <v>65.274772494608811</v>
      </c>
    </row>
    <row r="4746" spans="1:2" x14ac:dyDescent="0.25">
      <c r="A4746" s="28" t="s">
        <v>29</v>
      </c>
      <c r="B4746" s="2">
        <v>33.613411365682389</v>
      </c>
    </row>
    <row r="4747" spans="1:2" x14ac:dyDescent="0.25">
      <c r="A4747" s="28" t="s">
        <v>30</v>
      </c>
      <c r="B4747" s="2">
        <v>55.302963940148402</v>
      </c>
    </row>
    <row r="4748" spans="1:2" x14ac:dyDescent="0.25">
      <c r="A4748" s="28" t="s">
        <v>88</v>
      </c>
      <c r="B4748" s="2">
        <v>78.435300938976525</v>
      </c>
    </row>
    <row r="4749" spans="1:2" x14ac:dyDescent="0.25">
      <c r="A4749" s="28" t="s">
        <v>80</v>
      </c>
      <c r="B4749" s="2">
        <v>6.8310844537425215</v>
      </c>
    </row>
    <row r="4750" spans="1:2" x14ac:dyDescent="0.25">
      <c r="A4750" s="28" t="s">
        <v>84</v>
      </c>
      <c r="B4750" s="2">
        <v>28.698320284597198</v>
      </c>
    </row>
    <row r="4751" spans="1:2" x14ac:dyDescent="0.25">
      <c r="A4751" s="28" t="s">
        <v>85</v>
      </c>
      <c r="B4751" s="2">
        <v>67.316880837690164</v>
      </c>
    </row>
    <row r="4752" spans="1:2" x14ac:dyDescent="0.25">
      <c r="A4752" s="28" t="s">
        <v>82</v>
      </c>
      <c r="B4752" s="2">
        <v>87.594924389219656</v>
      </c>
    </row>
    <row r="4753" spans="1:2" x14ac:dyDescent="0.25">
      <c r="A4753" s="6" t="s">
        <v>53</v>
      </c>
      <c r="B4753" s="2">
        <v>0.53637305822219117</v>
      </c>
    </row>
    <row r="4754" spans="1:2" x14ac:dyDescent="0.25">
      <c r="A4754" s="28" t="s">
        <v>79</v>
      </c>
      <c r="B4754" s="2">
        <v>3.2401696831783889E-4</v>
      </c>
    </row>
    <row r="4755" spans="1:2" x14ac:dyDescent="0.25">
      <c r="A4755" s="28" t="s">
        <v>86</v>
      </c>
      <c r="B4755" s="2">
        <v>2.0656512281795803E-4</v>
      </c>
    </row>
    <row r="4756" spans="1:2" x14ac:dyDescent="0.25">
      <c r="A4756" s="28" t="s">
        <v>87</v>
      </c>
      <c r="B4756" s="2">
        <v>1.8915907083460002E-2</v>
      </c>
    </row>
    <row r="4757" spans="1:2" x14ac:dyDescent="0.25">
      <c r="A4757" s="28" t="s">
        <v>31</v>
      </c>
      <c r="B4757" s="2">
        <v>1.3064490080582825E-2</v>
      </c>
    </row>
    <row r="4758" spans="1:2" x14ac:dyDescent="0.25">
      <c r="A4758" s="28" t="s">
        <v>29</v>
      </c>
      <c r="B4758" s="2">
        <v>9.3824843008139536E-2</v>
      </c>
    </row>
    <row r="4759" spans="1:2" x14ac:dyDescent="0.25">
      <c r="A4759" s="28" t="s">
        <v>30</v>
      </c>
      <c r="B4759" s="2">
        <v>0.21777069940661423</v>
      </c>
    </row>
    <row r="4760" spans="1:2" x14ac:dyDescent="0.25">
      <c r="A4760" s="28" t="s">
        <v>80</v>
      </c>
      <c r="B4760" s="2">
        <v>2.1609356193423019E-3</v>
      </c>
    </row>
    <row r="4761" spans="1:2" x14ac:dyDescent="0.25">
      <c r="A4761" s="28" t="s">
        <v>84</v>
      </c>
      <c r="B4761" s="2">
        <v>2.9590196632583807E-3</v>
      </c>
    </row>
    <row r="4762" spans="1:2" x14ac:dyDescent="0.25">
      <c r="A4762" s="28" t="s">
        <v>85</v>
      </c>
      <c r="B4762" s="2">
        <v>0.18032871431204267</v>
      </c>
    </row>
    <row r="4763" spans="1:2" x14ac:dyDescent="0.25">
      <c r="A4763" s="28" t="s">
        <v>82</v>
      </c>
      <c r="B4763" s="2">
        <v>6.817866957615425E-3</v>
      </c>
    </row>
    <row r="4764" spans="1:2" x14ac:dyDescent="0.25">
      <c r="A4764" s="6" t="s">
        <v>230</v>
      </c>
      <c r="B4764" s="2">
        <v>2.4542396427387105</v>
      </c>
    </row>
    <row r="4765" spans="1:2" x14ac:dyDescent="0.25">
      <c r="A4765" s="28" t="s">
        <v>79</v>
      </c>
      <c r="B4765" s="2">
        <v>1.1623365329703023E-4</v>
      </c>
    </row>
    <row r="4766" spans="1:2" x14ac:dyDescent="0.25">
      <c r="A4766" s="28" t="s">
        <v>86</v>
      </c>
      <c r="B4766" s="2">
        <v>2.5699619112803495E-4</v>
      </c>
    </row>
    <row r="4767" spans="1:2" x14ac:dyDescent="0.25">
      <c r="A4767" s="28" t="s">
        <v>31</v>
      </c>
      <c r="B4767" s="2">
        <v>0.17625588252524776</v>
      </c>
    </row>
    <row r="4768" spans="1:2" x14ac:dyDescent="0.25">
      <c r="A4768" s="28" t="s">
        <v>29</v>
      </c>
      <c r="B4768" s="2">
        <v>0.77837903963696353</v>
      </c>
    </row>
    <row r="4769" spans="1:2" x14ac:dyDescent="0.25">
      <c r="A4769" s="28" t="s">
        <v>30</v>
      </c>
      <c r="B4769" s="2">
        <v>7.7894001716215916E-4</v>
      </c>
    </row>
    <row r="4770" spans="1:2" x14ac:dyDescent="0.25">
      <c r="A4770" s="28" t="s">
        <v>88</v>
      </c>
      <c r="B4770" s="2">
        <v>0.56779090561183254</v>
      </c>
    </row>
    <row r="4771" spans="1:2" x14ac:dyDescent="0.25">
      <c r="A4771" s="28" t="s">
        <v>80</v>
      </c>
      <c r="B4771" s="2">
        <v>3.0091569147062402E-3</v>
      </c>
    </row>
    <row r="4772" spans="1:2" x14ac:dyDescent="0.25">
      <c r="A4772" s="28" t="s">
        <v>84</v>
      </c>
      <c r="B4772" s="2">
        <v>3.5801948114559065E-3</v>
      </c>
    </row>
    <row r="4773" spans="1:2" x14ac:dyDescent="0.25">
      <c r="A4773" s="28" t="s">
        <v>85</v>
      </c>
      <c r="B4773" s="2">
        <v>0.3213907109691499</v>
      </c>
    </row>
    <row r="4774" spans="1:2" x14ac:dyDescent="0.25">
      <c r="A4774" s="28" t="s">
        <v>82</v>
      </c>
      <c r="B4774" s="2">
        <v>0.6026815824077677</v>
      </c>
    </row>
    <row r="4775" spans="1:2" x14ac:dyDescent="0.25">
      <c r="A4775" s="6" t="s">
        <v>19</v>
      </c>
      <c r="B4775" s="2">
        <v>9.8581509102792975</v>
      </c>
    </row>
    <row r="4776" spans="1:2" x14ac:dyDescent="0.25">
      <c r="A4776" s="28" t="s">
        <v>79</v>
      </c>
      <c r="B4776" s="2">
        <v>0.83757545634822317</v>
      </c>
    </row>
    <row r="4777" spans="1:2" x14ac:dyDescent="0.25">
      <c r="A4777" s="28" t="s">
        <v>86</v>
      </c>
      <c r="B4777" s="2">
        <v>7.46863310299508E-2</v>
      </c>
    </row>
    <row r="4778" spans="1:2" x14ac:dyDescent="0.25">
      <c r="A4778" s="28" t="s">
        <v>87</v>
      </c>
      <c r="B4778" s="2">
        <v>4.4310061289988878E-2</v>
      </c>
    </row>
    <row r="4779" spans="1:2" x14ac:dyDescent="0.25">
      <c r="A4779" s="28" t="s">
        <v>31</v>
      </c>
      <c r="B4779" s="2">
        <v>0.52377063814921165</v>
      </c>
    </row>
    <row r="4780" spans="1:2" x14ac:dyDescent="0.25">
      <c r="A4780" s="28" t="s">
        <v>29</v>
      </c>
      <c r="B4780" s="2">
        <v>0.61678791266206412</v>
      </c>
    </row>
    <row r="4781" spans="1:2" x14ac:dyDescent="0.25">
      <c r="A4781" s="28" t="s">
        <v>30</v>
      </c>
      <c r="B4781" s="2">
        <v>3.7345543756900987</v>
      </c>
    </row>
    <row r="4782" spans="1:2" x14ac:dyDescent="0.25">
      <c r="A4782" s="28" t="s">
        <v>88</v>
      </c>
      <c r="B4782" s="2">
        <v>0.1243372415199174</v>
      </c>
    </row>
    <row r="4783" spans="1:2" x14ac:dyDescent="0.25">
      <c r="A4783" s="28" t="s">
        <v>80</v>
      </c>
      <c r="B4783" s="2">
        <v>8.3412510475761287E-2</v>
      </c>
    </row>
    <row r="4784" spans="1:2" x14ac:dyDescent="0.25">
      <c r="A4784" s="28" t="s">
        <v>84</v>
      </c>
      <c r="B4784" s="2">
        <v>3.2933892665185656E-2</v>
      </c>
    </row>
    <row r="4785" spans="1:2" x14ac:dyDescent="0.25">
      <c r="A4785" s="28" t="s">
        <v>85</v>
      </c>
      <c r="B4785" s="2">
        <v>1.4007560779315793</v>
      </c>
    </row>
    <row r="4786" spans="1:2" x14ac:dyDescent="0.25">
      <c r="A4786" s="28" t="s">
        <v>82</v>
      </c>
      <c r="B4786" s="2">
        <v>2.3850264125173162</v>
      </c>
    </row>
    <row r="4787" spans="1:2" x14ac:dyDescent="0.25">
      <c r="A4787" s="6" t="s">
        <v>243</v>
      </c>
      <c r="B4787" s="2">
        <v>157.84577193752199</v>
      </c>
    </row>
    <row r="4788" spans="1:2" x14ac:dyDescent="0.25">
      <c r="A4788" s="28" t="s">
        <v>79</v>
      </c>
      <c r="B4788" s="2">
        <v>1.4101847632728841</v>
      </c>
    </row>
    <row r="4789" spans="1:2" x14ac:dyDescent="0.25">
      <c r="A4789" s="28" t="s">
        <v>86</v>
      </c>
      <c r="B4789" s="2">
        <v>1.4797547357860847</v>
      </c>
    </row>
    <row r="4790" spans="1:2" x14ac:dyDescent="0.25">
      <c r="A4790" s="28" t="s">
        <v>87</v>
      </c>
      <c r="B4790" s="2">
        <v>11.599128668822402</v>
      </c>
    </row>
    <row r="4791" spans="1:2" x14ac:dyDescent="0.25">
      <c r="A4791" s="28" t="s">
        <v>31</v>
      </c>
      <c r="B4791" s="2">
        <v>29.412122430825285</v>
      </c>
    </row>
    <row r="4792" spans="1:2" x14ac:dyDescent="0.25">
      <c r="A4792" s="28" t="s">
        <v>29</v>
      </c>
      <c r="B4792" s="2">
        <v>19.225784653899229</v>
      </c>
    </row>
    <row r="4793" spans="1:2" x14ac:dyDescent="0.25">
      <c r="A4793" s="28" t="s">
        <v>30</v>
      </c>
      <c r="B4793" s="2">
        <v>22.454784508007279</v>
      </c>
    </row>
    <row r="4794" spans="1:2" x14ac:dyDescent="0.25">
      <c r="A4794" s="28" t="s">
        <v>88</v>
      </c>
      <c r="B4794" s="2">
        <v>15.522798508566382</v>
      </c>
    </row>
    <row r="4795" spans="1:2" x14ac:dyDescent="0.25">
      <c r="A4795" s="28" t="s">
        <v>80</v>
      </c>
      <c r="B4795" s="2">
        <v>0.38853857313043472</v>
      </c>
    </row>
    <row r="4796" spans="1:2" x14ac:dyDescent="0.25">
      <c r="A4796" s="28" t="s">
        <v>84</v>
      </c>
      <c r="B4796" s="2">
        <v>7.0554775668700467</v>
      </c>
    </row>
    <row r="4797" spans="1:2" x14ac:dyDescent="0.25">
      <c r="A4797" s="28" t="s">
        <v>85</v>
      </c>
      <c r="B4797" s="2">
        <v>25.487652126418723</v>
      </c>
    </row>
    <row r="4798" spans="1:2" x14ac:dyDescent="0.25">
      <c r="A4798" s="28" t="s">
        <v>82</v>
      </c>
      <c r="B4798" s="2">
        <v>23.809545401923227</v>
      </c>
    </row>
    <row r="4799" spans="1:2" x14ac:dyDescent="0.25">
      <c r="A4799" s="6" t="s">
        <v>52</v>
      </c>
      <c r="B4799" s="2">
        <v>3.286123399890498</v>
      </c>
    </row>
    <row r="4800" spans="1:2" x14ac:dyDescent="0.25">
      <c r="A4800" s="28" t="s">
        <v>79</v>
      </c>
      <c r="B4800" s="2">
        <v>4.3297046170745299E-2</v>
      </c>
    </row>
    <row r="4801" spans="1:2" x14ac:dyDescent="0.25">
      <c r="A4801" s="28" t="s">
        <v>86</v>
      </c>
      <c r="B4801" s="2">
        <v>1.5742813333864517E-2</v>
      </c>
    </row>
    <row r="4802" spans="1:2" x14ac:dyDescent="0.25">
      <c r="A4802" s="28" t="s">
        <v>87</v>
      </c>
      <c r="B4802" s="2">
        <v>0.19362172599334654</v>
      </c>
    </row>
    <row r="4803" spans="1:2" x14ac:dyDescent="0.25">
      <c r="A4803" s="28" t="s">
        <v>31</v>
      </c>
      <c r="B4803" s="2">
        <v>5.2182320473579666E-2</v>
      </c>
    </row>
    <row r="4804" spans="1:2" x14ac:dyDescent="0.25">
      <c r="A4804" s="28" t="s">
        <v>29</v>
      </c>
      <c r="B4804" s="2">
        <v>1.4824642098436689</v>
      </c>
    </row>
    <row r="4805" spans="1:2" x14ac:dyDescent="0.25">
      <c r="A4805" s="28" t="s">
        <v>30</v>
      </c>
      <c r="B4805" s="2">
        <v>2.9269372087950371E-2</v>
      </c>
    </row>
    <row r="4806" spans="1:2" x14ac:dyDescent="0.25">
      <c r="A4806" s="28" t="s">
        <v>88</v>
      </c>
      <c r="B4806" s="2">
        <v>9.3041347296750759E-2</v>
      </c>
    </row>
    <row r="4807" spans="1:2" x14ac:dyDescent="0.25">
      <c r="A4807" s="28" t="s">
        <v>80</v>
      </c>
      <c r="B4807" s="2">
        <v>4.4301412171279524E-2</v>
      </c>
    </row>
    <row r="4808" spans="1:2" x14ac:dyDescent="0.25">
      <c r="A4808" s="28" t="s">
        <v>84</v>
      </c>
      <c r="B4808" s="2">
        <v>5.9749539884787747E-2</v>
      </c>
    </row>
    <row r="4809" spans="1:2" x14ac:dyDescent="0.25">
      <c r="A4809" s="28" t="s">
        <v>85</v>
      </c>
      <c r="B4809" s="2">
        <v>0.52223742897601677</v>
      </c>
    </row>
    <row r="4810" spans="1:2" x14ac:dyDescent="0.25">
      <c r="A4810" s="28" t="s">
        <v>82</v>
      </c>
      <c r="B4810" s="2">
        <v>0.7502161836585074</v>
      </c>
    </row>
    <row r="4811" spans="1:2" x14ac:dyDescent="0.25">
      <c r="A4811" s="6" t="s">
        <v>245</v>
      </c>
      <c r="B4811" s="2">
        <v>68.294510782379689</v>
      </c>
    </row>
    <row r="4812" spans="1:2" x14ac:dyDescent="0.25">
      <c r="A4812" s="28" t="s">
        <v>79</v>
      </c>
      <c r="B4812" s="2">
        <v>0.83804627487108529</v>
      </c>
    </row>
    <row r="4813" spans="1:2" x14ac:dyDescent="0.25">
      <c r="A4813" s="28" t="s">
        <v>86</v>
      </c>
      <c r="B4813" s="2">
        <v>0.50876941798706543</v>
      </c>
    </row>
    <row r="4814" spans="1:2" x14ac:dyDescent="0.25">
      <c r="A4814" s="28" t="s">
        <v>87</v>
      </c>
      <c r="B4814" s="2">
        <v>2.0804449287326543</v>
      </c>
    </row>
    <row r="4815" spans="1:2" x14ac:dyDescent="0.25">
      <c r="A4815" s="28" t="s">
        <v>31</v>
      </c>
      <c r="B4815" s="2">
        <v>12.567395361683399</v>
      </c>
    </row>
    <row r="4816" spans="1:2" x14ac:dyDescent="0.25">
      <c r="A4816" s="28" t="s">
        <v>29</v>
      </c>
      <c r="B4816" s="2">
        <v>7.8575861965388736</v>
      </c>
    </row>
    <row r="4817" spans="1:2" x14ac:dyDescent="0.25">
      <c r="A4817" s="28" t="s">
        <v>30</v>
      </c>
      <c r="B4817" s="2">
        <v>10.300337584836219</v>
      </c>
    </row>
    <row r="4818" spans="1:2" x14ac:dyDescent="0.25">
      <c r="A4818" s="28" t="s">
        <v>88</v>
      </c>
      <c r="B4818" s="2">
        <v>5.2218143300743725</v>
      </c>
    </row>
    <row r="4819" spans="1:2" x14ac:dyDescent="0.25">
      <c r="A4819" s="28" t="s">
        <v>80</v>
      </c>
      <c r="B4819" s="2">
        <v>2.5619364200045811</v>
      </c>
    </row>
    <row r="4820" spans="1:2" x14ac:dyDescent="0.25">
      <c r="A4820" s="28" t="s">
        <v>84</v>
      </c>
      <c r="B4820" s="2">
        <v>3.2778908401128617</v>
      </c>
    </row>
    <row r="4821" spans="1:2" x14ac:dyDescent="0.25">
      <c r="A4821" s="28" t="s">
        <v>85</v>
      </c>
      <c r="B4821" s="2">
        <v>14.762496851541238</v>
      </c>
    </row>
    <row r="4822" spans="1:2" x14ac:dyDescent="0.25">
      <c r="A4822" s="28" t="s">
        <v>82</v>
      </c>
      <c r="B4822" s="2">
        <v>8.317792575997343</v>
      </c>
    </row>
    <row r="4823" spans="1:2" x14ac:dyDescent="0.25">
      <c r="A4823" s="6" t="s">
        <v>247</v>
      </c>
      <c r="B4823" s="2">
        <v>768.68197111815016</v>
      </c>
    </row>
    <row r="4824" spans="1:2" x14ac:dyDescent="0.25">
      <c r="A4824" s="28" t="s">
        <v>79</v>
      </c>
      <c r="B4824" s="2">
        <v>15.25607628376074</v>
      </c>
    </row>
    <row r="4825" spans="1:2" x14ac:dyDescent="0.25">
      <c r="A4825" s="28" t="s">
        <v>86</v>
      </c>
      <c r="B4825" s="2">
        <v>10.989409070120708</v>
      </c>
    </row>
    <row r="4826" spans="1:2" x14ac:dyDescent="0.25">
      <c r="A4826" s="28" t="s">
        <v>87</v>
      </c>
      <c r="B4826" s="2">
        <v>46.678733150623572</v>
      </c>
    </row>
    <row r="4827" spans="1:2" x14ac:dyDescent="0.25">
      <c r="A4827" s="28" t="s">
        <v>31</v>
      </c>
      <c r="B4827" s="2">
        <v>83.537390664547516</v>
      </c>
    </row>
    <row r="4828" spans="1:2" x14ac:dyDescent="0.25">
      <c r="A4828" s="28" t="s">
        <v>29</v>
      </c>
      <c r="B4828" s="2">
        <v>50.349772606917718</v>
      </c>
    </row>
    <row r="4829" spans="1:2" x14ac:dyDescent="0.25">
      <c r="A4829" s="28" t="s">
        <v>30</v>
      </c>
      <c r="B4829" s="2">
        <v>79.824618398914907</v>
      </c>
    </row>
    <row r="4830" spans="1:2" x14ac:dyDescent="0.25">
      <c r="A4830" s="28" t="s">
        <v>88</v>
      </c>
      <c r="B4830" s="2">
        <v>96.644368210901433</v>
      </c>
    </row>
    <row r="4831" spans="1:2" x14ac:dyDescent="0.25">
      <c r="A4831" s="28" t="s">
        <v>80</v>
      </c>
      <c r="B4831" s="2">
        <v>22.721672597830821</v>
      </c>
    </row>
    <row r="4832" spans="1:2" x14ac:dyDescent="0.25">
      <c r="A4832" s="28" t="s">
        <v>84</v>
      </c>
      <c r="B4832" s="2">
        <v>102.35117834216709</v>
      </c>
    </row>
    <row r="4833" spans="1:2" x14ac:dyDescent="0.25">
      <c r="A4833" s="28" t="s">
        <v>85</v>
      </c>
      <c r="B4833" s="2">
        <v>143.34963665258593</v>
      </c>
    </row>
    <row r="4834" spans="1:2" x14ac:dyDescent="0.25">
      <c r="A4834" s="28" t="s">
        <v>82</v>
      </c>
      <c r="B4834" s="2">
        <v>116.97911513977978</v>
      </c>
    </row>
    <row r="4835" spans="1:2" x14ac:dyDescent="0.25">
      <c r="A4835" s="6" t="s">
        <v>20</v>
      </c>
      <c r="B4835" s="2">
        <v>304.07262649233627</v>
      </c>
    </row>
    <row r="4836" spans="1:2" x14ac:dyDescent="0.25">
      <c r="A4836" s="28" t="s">
        <v>79</v>
      </c>
      <c r="B4836" s="2">
        <v>5.1697320288117261</v>
      </c>
    </row>
    <row r="4837" spans="1:2" x14ac:dyDescent="0.25">
      <c r="A4837" s="28" t="s">
        <v>86</v>
      </c>
      <c r="B4837" s="2">
        <v>5.4329842652921201</v>
      </c>
    </row>
    <row r="4838" spans="1:2" x14ac:dyDescent="0.25">
      <c r="A4838" s="28" t="s">
        <v>87</v>
      </c>
      <c r="B4838" s="2">
        <v>20.800154146136904</v>
      </c>
    </row>
    <row r="4839" spans="1:2" x14ac:dyDescent="0.25">
      <c r="A4839" s="28" t="s">
        <v>31</v>
      </c>
      <c r="B4839" s="2">
        <v>48.079981533240172</v>
      </c>
    </row>
    <row r="4840" spans="1:2" x14ac:dyDescent="0.25">
      <c r="A4840" s="28" t="s">
        <v>29</v>
      </c>
      <c r="B4840" s="2">
        <v>23.093563114766113</v>
      </c>
    </row>
    <row r="4841" spans="1:2" x14ac:dyDescent="0.25">
      <c r="A4841" s="28" t="s">
        <v>30</v>
      </c>
      <c r="B4841" s="2">
        <v>38.269783990507314</v>
      </c>
    </row>
    <row r="4842" spans="1:2" x14ac:dyDescent="0.25">
      <c r="A4842" s="28" t="s">
        <v>88</v>
      </c>
      <c r="B4842" s="2">
        <v>32.465945386717038</v>
      </c>
    </row>
    <row r="4843" spans="1:2" x14ac:dyDescent="0.25">
      <c r="A4843" s="28" t="s">
        <v>80</v>
      </c>
      <c r="B4843" s="2">
        <v>2.8823649164532696</v>
      </c>
    </row>
    <row r="4844" spans="1:2" x14ac:dyDescent="0.25">
      <c r="A4844" s="28" t="s">
        <v>84</v>
      </c>
      <c r="B4844" s="2">
        <v>44.19525883445381</v>
      </c>
    </row>
    <row r="4845" spans="1:2" x14ac:dyDescent="0.25">
      <c r="A4845" s="28" t="s">
        <v>85</v>
      </c>
      <c r="B4845" s="2">
        <v>40.241580896910783</v>
      </c>
    </row>
    <row r="4846" spans="1:2" x14ac:dyDescent="0.25">
      <c r="A4846" s="28" t="s">
        <v>82</v>
      </c>
      <c r="B4846" s="2">
        <v>43.441277379047065</v>
      </c>
    </row>
    <row r="4847" spans="1:2" x14ac:dyDescent="0.25">
      <c r="A4847" s="6" t="s">
        <v>21</v>
      </c>
      <c r="B4847" s="2">
        <v>74.179902994215141</v>
      </c>
    </row>
    <row r="4848" spans="1:2" x14ac:dyDescent="0.25">
      <c r="A4848" s="28" t="s">
        <v>79</v>
      </c>
      <c r="B4848" s="2">
        <v>0.63896771048855783</v>
      </c>
    </row>
    <row r="4849" spans="1:2" x14ac:dyDescent="0.25">
      <c r="A4849" s="28" t="s">
        <v>86</v>
      </c>
      <c r="B4849" s="2">
        <v>0.23764015361896287</v>
      </c>
    </row>
    <row r="4850" spans="1:2" x14ac:dyDescent="0.25">
      <c r="A4850" s="28" t="s">
        <v>87</v>
      </c>
      <c r="B4850" s="2">
        <v>0.75329068271012289</v>
      </c>
    </row>
    <row r="4851" spans="1:2" x14ac:dyDescent="0.25">
      <c r="A4851" s="28" t="s">
        <v>31</v>
      </c>
      <c r="B4851" s="2">
        <v>8.9399777761552226</v>
      </c>
    </row>
    <row r="4852" spans="1:2" x14ac:dyDescent="0.25">
      <c r="A4852" s="28" t="s">
        <v>29</v>
      </c>
      <c r="B4852" s="2">
        <v>3.2654254384922283</v>
      </c>
    </row>
    <row r="4853" spans="1:2" x14ac:dyDescent="0.25">
      <c r="A4853" s="28" t="s">
        <v>30</v>
      </c>
      <c r="B4853" s="2">
        <v>10.450839440782181</v>
      </c>
    </row>
    <row r="4854" spans="1:2" x14ac:dyDescent="0.25">
      <c r="A4854" s="28" t="s">
        <v>88</v>
      </c>
      <c r="B4854" s="2">
        <v>6.0662346297383181</v>
      </c>
    </row>
    <row r="4855" spans="1:2" x14ac:dyDescent="0.25">
      <c r="A4855" s="28" t="s">
        <v>80</v>
      </c>
      <c r="B4855" s="2">
        <v>5.7559648541682673</v>
      </c>
    </row>
    <row r="4856" spans="1:2" x14ac:dyDescent="0.25">
      <c r="A4856" s="28" t="s">
        <v>84</v>
      </c>
      <c r="B4856" s="2">
        <v>10.579000594903572</v>
      </c>
    </row>
    <row r="4857" spans="1:2" x14ac:dyDescent="0.25">
      <c r="A4857" s="28" t="s">
        <v>85</v>
      </c>
      <c r="B4857" s="2">
        <v>6.3062768726953013</v>
      </c>
    </row>
    <row r="4858" spans="1:2" x14ac:dyDescent="0.25">
      <c r="A4858" s="28" t="s">
        <v>82</v>
      </c>
      <c r="B4858" s="2">
        <v>21.186284840462417</v>
      </c>
    </row>
    <row r="4859" spans="1:2" x14ac:dyDescent="0.25">
      <c r="A4859" s="6" t="s">
        <v>22</v>
      </c>
      <c r="B4859" s="2">
        <v>31.074426521187061</v>
      </c>
    </row>
    <row r="4860" spans="1:2" x14ac:dyDescent="0.25">
      <c r="A4860" s="28" t="s">
        <v>79</v>
      </c>
      <c r="B4860" s="2">
        <v>0.43484815078969624</v>
      </c>
    </row>
    <row r="4861" spans="1:2" x14ac:dyDescent="0.25">
      <c r="A4861" s="28" t="s">
        <v>86</v>
      </c>
      <c r="B4861" s="2">
        <v>0.38327218505801747</v>
      </c>
    </row>
    <row r="4862" spans="1:2" x14ac:dyDescent="0.25">
      <c r="A4862" s="28" t="s">
        <v>87</v>
      </c>
      <c r="B4862" s="2">
        <v>1.5927596658428294</v>
      </c>
    </row>
    <row r="4863" spans="1:2" x14ac:dyDescent="0.25">
      <c r="A4863" s="28" t="s">
        <v>31</v>
      </c>
      <c r="B4863" s="2">
        <v>5.687659175738915</v>
      </c>
    </row>
    <row r="4864" spans="1:2" x14ac:dyDescent="0.25">
      <c r="A4864" s="28" t="s">
        <v>29</v>
      </c>
      <c r="B4864" s="2">
        <v>3.1725665237522422</v>
      </c>
    </row>
    <row r="4865" spans="1:2" x14ac:dyDescent="0.25">
      <c r="A4865" s="28" t="s">
        <v>30</v>
      </c>
      <c r="B4865" s="2">
        <v>4.8463708114922053</v>
      </c>
    </row>
    <row r="4866" spans="1:2" x14ac:dyDescent="0.25">
      <c r="A4866" s="28" t="s">
        <v>88</v>
      </c>
      <c r="B4866" s="2">
        <v>2.8377207064375805</v>
      </c>
    </row>
    <row r="4867" spans="1:2" x14ac:dyDescent="0.25">
      <c r="A4867" s="28" t="s">
        <v>80</v>
      </c>
      <c r="B4867" s="2">
        <v>0.41117249050691962</v>
      </c>
    </row>
    <row r="4868" spans="1:2" x14ac:dyDescent="0.25">
      <c r="A4868" s="28" t="s">
        <v>84</v>
      </c>
      <c r="B4868" s="2">
        <v>1.6743351242240618</v>
      </c>
    </row>
    <row r="4869" spans="1:2" x14ac:dyDescent="0.25">
      <c r="A4869" s="28" t="s">
        <v>85</v>
      </c>
      <c r="B4869" s="2">
        <v>4.8004381587263962</v>
      </c>
    </row>
    <row r="4870" spans="1:2" x14ac:dyDescent="0.25">
      <c r="A4870" s="28" t="s">
        <v>82</v>
      </c>
      <c r="B4870" s="2">
        <v>5.2332835286181991</v>
      </c>
    </row>
    <row r="4871" spans="1:2" x14ac:dyDescent="0.25">
      <c r="A4871" s="6" t="s">
        <v>25</v>
      </c>
      <c r="B4871" s="2">
        <v>55.127046289280159</v>
      </c>
    </row>
    <row r="4872" spans="1:2" x14ac:dyDescent="0.25">
      <c r="A4872" s="28" t="s">
        <v>79</v>
      </c>
      <c r="B4872" s="2">
        <v>0.56229981699077269</v>
      </c>
    </row>
    <row r="4873" spans="1:2" x14ac:dyDescent="0.25">
      <c r="A4873" s="28" t="s">
        <v>86</v>
      </c>
      <c r="B4873" s="2">
        <v>0.58954046472442312</v>
      </c>
    </row>
    <row r="4874" spans="1:2" x14ac:dyDescent="0.25">
      <c r="A4874" s="28" t="s">
        <v>87</v>
      </c>
      <c r="B4874" s="2">
        <v>0.90632087525440763</v>
      </c>
    </row>
    <row r="4875" spans="1:2" x14ac:dyDescent="0.25">
      <c r="A4875" s="28" t="s">
        <v>31</v>
      </c>
      <c r="B4875" s="2">
        <v>6.4883066479744986</v>
      </c>
    </row>
    <row r="4876" spans="1:2" x14ac:dyDescent="0.25">
      <c r="A4876" s="28" t="s">
        <v>29</v>
      </c>
      <c r="B4876" s="2">
        <v>5.4237804120963355</v>
      </c>
    </row>
    <row r="4877" spans="1:2" x14ac:dyDescent="0.25">
      <c r="A4877" s="28" t="s">
        <v>30</v>
      </c>
      <c r="B4877" s="2">
        <v>9.2323452990916994</v>
      </c>
    </row>
    <row r="4878" spans="1:2" x14ac:dyDescent="0.25">
      <c r="A4878" s="28" t="s">
        <v>88</v>
      </c>
      <c r="B4878" s="2">
        <v>9.6618051101650906</v>
      </c>
    </row>
    <row r="4879" spans="1:2" x14ac:dyDescent="0.25">
      <c r="A4879" s="28" t="s">
        <v>80</v>
      </c>
      <c r="B4879" s="2">
        <v>0.13023221966291809</v>
      </c>
    </row>
    <row r="4880" spans="1:2" x14ac:dyDescent="0.25">
      <c r="A4880" s="28" t="s">
        <v>84</v>
      </c>
      <c r="B4880" s="2">
        <v>0.34349156537565012</v>
      </c>
    </row>
    <row r="4881" spans="1:2" x14ac:dyDescent="0.25">
      <c r="A4881" s="28" t="s">
        <v>85</v>
      </c>
      <c r="B4881" s="2">
        <v>13.093248497551198</v>
      </c>
    </row>
    <row r="4882" spans="1:2" x14ac:dyDescent="0.25">
      <c r="A4882" s="28" t="s">
        <v>82</v>
      </c>
      <c r="B4882" s="2">
        <v>8.6956753803931655</v>
      </c>
    </row>
    <row r="4883" spans="1:2" x14ac:dyDescent="0.25">
      <c r="A4883" s="6" t="s">
        <v>23</v>
      </c>
      <c r="B4883" s="2">
        <v>61.999389020919267</v>
      </c>
    </row>
    <row r="4884" spans="1:2" x14ac:dyDescent="0.25">
      <c r="A4884" s="28" t="s">
        <v>79</v>
      </c>
      <c r="B4884" s="2">
        <v>0.85012360865924008</v>
      </c>
    </row>
    <row r="4885" spans="1:2" x14ac:dyDescent="0.25">
      <c r="A4885" s="28" t="s">
        <v>86</v>
      </c>
      <c r="B4885" s="2">
        <v>0.74933989310947435</v>
      </c>
    </row>
    <row r="4886" spans="1:2" x14ac:dyDescent="0.25">
      <c r="A4886" s="28" t="s">
        <v>87</v>
      </c>
      <c r="B4886" s="2">
        <v>3.6168293777237301</v>
      </c>
    </row>
    <row r="4887" spans="1:2" x14ac:dyDescent="0.25">
      <c r="A4887" s="28" t="s">
        <v>31</v>
      </c>
      <c r="B4887" s="2">
        <v>11.456331695895972</v>
      </c>
    </row>
    <row r="4888" spans="1:2" x14ac:dyDescent="0.25">
      <c r="A4888" s="28" t="s">
        <v>29</v>
      </c>
      <c r="B4888" s="2">
        <v>5.7353731421702872</v>
      </c>
    </row>
    <row r="4889" spans="1:2" x14ac:dyDescent="0.25">
      <c r="A4889" s="28" t="s">
        <v>30</v>
      </c>
      <c r="B4889" s="2">
        <v>9.0194228722330294</v>
      </c>
    </row>
    <row r="4890" spans="1:2" x14ac:dyDescent="0.25">
      <c r="A4890" s="28" t="s">
        <v>88</v>
      </c>
      <c r="B4890" s="2">
        <v>3.6136424640375582</v>
      </c>
    </row>
    <row r="4891" spans="1:2" x14ac:dyDescent="0.25">
      <c r="A4891" s="28" t="s">
        <v>80</v>
      </c>
      <c r="B4891" s="2">
        <v>1.3701971451790582</v>
      </c>
    </row>
    <row r="4892" spans="1:2" x14ac:dyDescent="0.25">
      <c r="A4892" s="28" t="s">
        <v>84</v>
      </c>
      <c r="B4892" s="2">
        <v>5.3383771978908472</v>
      </c>
    </row>
    <row r="4893" spans="1:2" x14ac:dyDescent="0.25">
      <c r="A4893" s="28" t="s">
        <v>85</v>
      </c>
      <c r="B4893" s="2">
        <v>10.344182512119056</v>
      </c>
    </row>
    <row r="4894" spans="1:2" x14ac:dyDescent="0.25">
      <c r="A4894" s="28" t="s">
        <v>82</v>
      </c>
      <c r="B4894" s="2">
        <v>9.9055691119010092</v>
      </c>
    </row>
    <row r="4895" spans="1:2" x14ac:dyDescent="0.25">
      <c r="A4895" s="6" t="s">
        <v>249</v>
      </c>
      <c r="B4895" s="2">
        <v>270.57431984859522</v>
      </c>
    </row>
    <row r="4896" spans="1:2" x14ac:dyDescent="0.25">
      <c r="A4896" s="28" t="s">
        <v>79</v>
      </c>
      <c r="B4896" s="2">
        <v>2.4167458321420545</v>
      </c>
    </row>
    <row r="4897" spans="1:2" x14ac:dyDescent="0.25">
      <c r="A4897" s="28" t="s">
        <v>86</v>
      </c>
      <c r="B4897" s="2">
        <v>2.6049400052339338</v>
      </c>
    </row>
    <row r="4898" spans="1:2" x14ac:dyDescent="0.25">
      <c r="A4898" s="28" t="s">
        <v>87</v>
      </c>
      <c r="B4898" s="2">
        <v>13.869273238604414</v>
      </c>
    </row>
    <row r="4899" spans="1:2" x14ac:dyDescent="0.25">
      <c r="A4899" s="28" t="s">
        <v>31</v>
      </c>
      <c r="B4899" s="2">
        <v>36.704075956899132</v>
      </c>
    </row>
    <row r="4900" spans="1:2" x14ac:dyDescent="0.25">
      <c r="A4900" s="28" t="s">
        <v>29</v>
      </c>
      <c r="B4900" s="2">
        <v>21.860580760996548</v>
      </c>
    </row>
    <row r="4901" spans="1:2" x14ac:dyDescent="0.25">
      <c r="A4901" s="28" t="s">
        <v>30</v>
      </c>
      <c r="B4901" s="2">
        <v>43.551538270735485</v>
      </c>
    </row>
    <row r="4902" spans="1:2" x14ac:dyDescent="0.25">
      <c r="A4902" s="28" t="s">
        <v>88</v>
      </c>
      <c r="B4902" s="2">
        <v>26.221898729765297</v>
      </c>
    </row>
    <row r="4903" spans="1:2" x14ac:dyDescent="0.25">
      <c r="A4903" s="28" t="s">
        <v>80</v>
      </c>
      <c r="B4903" s="2">
        <v>13.505810944512447</v>
      </c>
    </row>
    <row r="4904" spans="1:2" x14ac:dyDescent="0.25">
      <c r="A4904" s="28" t="s">
        <v>84</v>
      </c>
      <c r="B4904" s="2">
        <v>18.591489242761931</v>
      </c>
    </row>
    <row r="4905" spans="1:2" x14ac:dyDescent="0.25">
      <c r="A4905" s="28" t="s">
        <v>85</v>
      </c>
      <c r="B4905" s="2">
        <v>38.810982332584544</v>
      </c>
    </row>
    <row r="4906" spans="1:2" x14ac:dyDescent="0.25">
      <c r="A4906" s="28" t="s">
        <v>82</v>
      </c>
      <c r="B4906" s="2">
        <v>52.436984534359482</v>
      </c>
    </row>
    <row r="4907" spans="1:2" x14ac:dyDescent="0.25">
      <c r="A4907" s="6" t="s">
        <v>251</v>
      </c>
      <c r="B4907" s="2">
        <v>556.21288399862374</v>
      </c>
    </row>
    <row r="4908" spans="1:2" x14ac:dyDescent="0.25">
      <c r="A4908" s="28" t="s">
        <v>79</v>
      </c>
      <c r="B4908" s="2">
        <v>13.354110619274314</v>
      </c>
    </row>
    <row r="4909" spans="1:2" x14ac:dyDescent="0.25">
      <c r="A4909" s="28" t="s">
        <v>86</v>
      </c>
      <c r="B4909" s="2">
        <v>3.8184011788483971</v>
      </c>
    </row>
    <row r="4910" spans="1:2" x14ac:dyDescent="0.25">
      <c r="A4910" s="28" t="s">
        <v>87</v>
      </c>
      <c r="B4910" s="2">
        <v>28.444313879324607</v>
      </c>
    </row>
    <row r="4911" spans="1:2" x14ac:dyDescent="0.25">
      <c r="A4911" s="28" t="s">
        <v>31</v>
      </c>
      <c r="B4911" s="2">
        <v>49.324506818010818</v>
      </c>
    </row>
    <row r="4912" spans="1:2" x14ac:dyDescent="0.25">
      <c r="A4912" s="28" t="s">
        <v>29</v>
      </c>
      <c r="B4912" s="2">
        <v>69.759857006225559</v>
      </c>
    </row>
    <row r="4913" spans="1:2" x14ac:dyDescent="0.25">
      <c r="A4913" s="28" t="s">
        <v>30</v>
      </c>
      <c r="B4913" s="2">
        <v>35.267682745932454</v>
      </c>
    </row>
    <row r="4914" spans="1:2" x14ac:dyDescent="0.25">
      <c r="A4914" s="28" t="s">
        <v>88</v>
      </c>
      <c r="B4914" s="2">
        <v>96.272638852829644</v>
      </c>
    </row>
    <row r="4915" spans="1:2" x14ac:dyDescent="0.25">
      <c r="A4915" s="28" t="s">
        <v>80</v>
      </c>
      <c r="B4915" s="2">
        <v>18.818380487218519</v>
      </c>
    </row>
    <row r="4916" spans="1:2" x14ac:dyDescent="0.25">
      <c r="A4916" s="28" t="s">
        <v>84</v>
      </c>
      <c r="B4916" s="2">
        <v>42.480711081044255</v>
      </c>
    </row>
    <row r="4917" spans="1:2" x14ac:dyDescent="0.25">
      <c r="A4917" s="28" t="s">
        <v>85</v>
      </c>
      <c r="B4917" s="2">
        <v>99.534492218379256</v>
      </c>
    </row>
    <row r="4918" spans="1:2" x14ac:dyDescent="0.25">
      <c r="A4918" s="28" t="s">
        <v>82</v>
      </c>
      <c r="B4918" s="2">
        <v>99.137789111535938</v>
      </c>
    </row>
    <row r="4919" spans="1:2" x14ac:dyDescent="0.25">
      <c r="A4919" s="6" t="s">
        <v>229</v>
      </c>
      <c r="B4919" s="2">
        <v>126.9252965756324</v>
      </c>
    </row>
    <row r="4920" spans="1:2" x14ac:dyDescent="0.25">
      <c r="A4920" s="28" t="s">
        <v>79</v>
      </c>
      <c r="B4920" s="2">
        <v>4.4736868392404379</v>
      </c>
    </row>
    <row r="4921" spans="1:2" x14ac:dyDescent="0.25">
      <c r="A4921" s="28" t="s">
        <v>86</v>
      </c>
      <c r="B4921" s="2">
        <v>1.5933126301551908</v>
      </c>
    </row>
    <row r="4922" spans="1:2" x14ac:dyDescent="0.25">
      <c r="A4922" s="28" t="s">
        <v>87</v>
      </c>
      <c r="B4922" s="2">
        <v>5.1527944952913769</v>
      </c>
    </row>
    <row r="4923" spans="1:2" x14ac:dyDescent="0.25">
      <c r="A4923" s="28" t="s">
        <v>31</v>
      </c>
      <c r="B4923" s="2">
        <v>11.181500945988825</v>
      </c>
    </row>
    <row r="4924" spans="1:2" x14ac:dyDescent="0.25">
      <c r="A4924" s="28" t="s">
        <v>29</v>
      </c>
      <c r="B4924" s="2">
        <v>9.8438555852251142</v>
      </c>
    </row>
    <row r="4925" spans="1:2" x14ac:dyDescent="0.25">
      <c r="A4925" s="28" t="s">
        <v>30</v>
      </c>
      <c r="B4925" s="2">
        <v>9.5459245839536599</v>
      </c>
    </row>
    <row r="4926" spans="1:2" x14ac:dyDescent="0.25">
      <c r="A4926" s="28" t="s">
        <v>88</v>
      </c>
      <c r="B4926" s="2">
        <v>21.93636121549179</v>
      </c>
    </row>
    <row r="4927" spans="1:2" x14ac:dyDescent="0.25">
      <c r="A4927" s="28" t="s">
        <v>80</v>
      </c>
      <c r="B4927" s="2">
        <v>4.666919598763676</v>
      </c>
    </row>
    <row r="4928" spans="1:2" x14ac:dyDescent="0.25">
      <c r="A4928" s="28" t="s">
        <v>84</v>
      </c>
      <c r="B4928" s="2">
        <v>4.9571737766179114</v>
      </c>
    </row>
    <row r="4929" spans="1:2" x14ac:dyDescent="0.25">
      <c r="A4929" s="28" t="s">
        <v>85</v>
      </c>
      <c r="B4929" s="2">
        <v>25.08970749723116</v>
      </c>
    </row>
    <row r="4930" spans="1:2" x14ac:dyDescent="0.25">
      <c r="A4930" s="28" t="s">
        <v>82</v>
      </c>
      <c r="B4930" s="2">
        <v>28.484059407673271</v>
      </c>
    </row>
    <row r="4931" spans="1:2" x14ac:dyDescent="0.25">
      <c r="A4931" s="6" t="s">
        <v>93</v>
      </c>
      <c r="B4931" s="2">
        <v>3016.922743991372</v>
      </c>
    </row>
    <row r="4932" spans="1:2" x14ac:dyDescent="0.25">
      <c r="A4932" s="28" t="s">
        <v>79</v>
      </c>
      <c r="B4932" s="2">
        <v>57.15454458583153</v>
      </c>
    </row>
    <row r="4933" spans="1:2" x14ac:dyDescent="0.25">
      <c r="A4933" s="28" t="s">
        <v>86</v>
      </c>
      <c r="B4933" s="2">
        <v>33.660317999053433</v>
      </c>
    </row>
    <row r="4934" spans="1:2" x14ac:dyDescent="0.25">
      <c r="A4934" s="28" t="s">
        <v>87</v>
      </c>
      <c r="B4934" s="2">
        <v>166.13501708537768</v>
      </c>
    </row>
    <row r="4935" spans="1:2" x14ac:dyDescent="0.25">
      <c r="A4935" s="28" t="s">
        <v>31</v>
      </c>
      <c r="B4935" s="2">
        <v>378.34186519847907</v>
      </c>
    </row>
    <row r="4936" spans="1:2" x14ac:dyDescent="0.25">
      <c r="A4936" s="28" t="s">
        <v>29</v>
      </c>
      <c r="B4936" s="2">
        <v>263.39629694034988</v>
      </c>
    </row>
    <row r="4937" spans="1:2" x14ac:dyDescent="0.25">
      <c r="A4937" s="28" t="s">
        <v>30</v>
      </c>
      <c r="B4937" s="2">
        <v>339.40490751974966</v>
      </c>
    </row>
    <row r="4938" spans="1:2" x14ac:dyDescent="0.25">
      <c r="A4938" s="28" t="s">
        <v>88</v>
      </c>
      <c r="B4938" s="2">
        <v>397.70381882315309</v>
      </c>
    </row>
    <row r="4939" spans="1:2" x14ac:dyDescent="0.25">
      <c r="A4939" s="28" t="s">
        <v>80</v>
      </c>
      <c r="B4939" s="2">
        <v>80.898630853818247</v>
      </c>
    </row>
    <row r="4940" spans="1:2" x14ac:dyDescent="0.25">
      <c r="A4940" s="28" t="s">
        <v>84</v>
      </c>
      <c r="B4940" s="2">
        <v>274.85164506251448</v>
      </c>
    </row>
    <row r="4941" spans="1:2" x14ac:dyDescent="0.25">
      <c r="A4941" s="28" t="s">
        <v>85</v>
      </c>
      <c r="B4941" s="2">
        <v>507.01317651157007</v>
      </c>
    </row>
    <row r="4942" spans="1:2" x14ac:dyDescent="0.25">
      <c r="A4942" s="28" t="s">
        <v>82</v>
      </c>
      <c r="B4942" s="2">
        <v>518.36252341147474</v>
      </c>
    </row>
    <row r="4943" spans="1:2" x14ac:dyDescent="0.25">
      <c r="A4943" s="3" t="s">
        <v>88</v>
      </c>
      <c r="B4943" s="2">
        <v>2515.9289538774547</v>
      </c>
    </row>
    <row r="4944" spans="1:2" x14ac:dyDescent="0.25">
      <c r="A4944" s="6" t="s">
        <v>228</v>
      </c>
      <c r="B4944" s="2">
        <v>76.009394196735627</v>
      </c>
    </row>
    <row r="4945" spans="1:2" x14ac:dyDescent="0.25">
      <c r="A4945" s="28" t="s">
        <v>79</v>
      </c>
      <c r="B4945" s="2">
        <v>0.56130985617970763</v>
      </c>
    </row>
    <row r="4946" spans="1:2" x14ac:dyDescent="0.25">
      <c r="A4946" s="28" t="s">
        <v>86</v>
      </c>
      <c r="B4946" s="2">
        <v>0.21081474062244754</v>
      </c>
    </row>
    <row r="4947" spans="1:2" x14ac:dyDescent="0.25">
      <c r="A4947" s="28" t="s">
        <v>87</v>
      </c>
      <c r="B4947" s="2">
        <v>0.5610136056520828</v>
      </c>
    </row>
    <row r="4948" spans="1:2" x14ac:dyDescent="0.25">
      <c r="A4948" s="28" t="s">
        <v>31</v>
      </c>
      <c r="B4948" s="2">
        <v>0.58265093876069851</v>
      </c>
    </row>
    <row r="4949" spans="1:2" x14ac:dyDescent="0.25">
      <c r="A4949" s="28" t="s">
        <v>29</v>
      </c>
      <c r="B4949" s="2">
        <v>0.27778433995037838</v>
      </c>
    </row>
    <row r="4950" spans="1:2" x14ac:dyDescent="0.25">
      <c r="A4950" s="28" t="s">
        <v>30</v>
      </c>
      <c r="B4950" s="2">
        <v>0.27060163864282111</v>
      </c>
    </row>
    <row r="4951" spans="1:2" x14ac:dyDescent="0.25">
      <c r="A4951" s="28" t="s">
        <v>80</v>
      </c>
      <c r="B4951" s="2">
        <v>0.5961081983081391</v>
      </c>
    </row>
    <row r="4952" spans="1:2" x14ac:dyDescent="0.25">
      <c r="A4952" s="28" t="s">
        <v>84</v>
      </c>
      <c r="B4952" s="2">
        <v>27.129634001343714</v>
      </c>
    </row>
    <row r="4953" spans="1:2" x14ac:dyDescent="0.25">
      <c r="A4953" s="28" t="s">
        <v>85</v>
      </c>
      <c r="B4953" s="2">
        <v>17.366174073197037</v>
      </c>
    </row>
    <row r="4954" spans="1:2" x14ac:dyDescent="0.25">
      <c r="A4954" s="28" t="s">
        <v>82</v>
      </c>
      <c r="B4954" s="2">
        <v>28.453302804078604</v>
      </c>
    </row>
    <row r="4955" spans="1:2" x14ac:dyDescent="0.25">
      <c r="A4955" s="6" t="s">
        <v>239</v>
      </c>
      <c r="B4955" s="2">
        <v>5.683729483938853</v>
      </c>
    </row>
    <row r="4956" spans="1:2" x14ac:dyDescent="0.25">
      <c r="A4956" s="28" t="s">
        <v>87</v>
      </c>
      <c r="B4956" s="2">
        <v>1.0199062261766134</v>
      </c>
    </row>
    <row r="4957" spans="1:2" x14ac:dyDescent="0.25">
      <c r="A4957" s="28" t="s">
        <v>31</v>
      </c>
      <c r="B4957" s="2">
        <v>0.43461715072689283</v>
      </c>
    </row>
    <row r="4958" spans="1:2" x14ac:dyDescent="0.25">
      <c r="A4958" s="28" t="s">
        <v>29</v>
      </c>
      <c r="B4958" s="2">
        <v>0.45042533568338355</v>
      </c>
    </row>
    <row r="4959" spans="1:2" x14ac:dyDescent="0.25">
      <c r="A4959" s="28" t="s">
        <v>30</v>
      </c>
      <c r="B4959" s="2">
        <v>6.2841653939206987E-2</v>
      </c>
    </row>
    <row r="4960" spans="1:2" x14ac:dyDescent="0.25">
      <c r="A4960" s="28" t="s">
        <v>80</v>
      </c>
      <c r="B4960" s="2">
        <v>2.2317813801844878E-2</v>
      </c>
    </row>
    <row r="4961" spans="1:2" x14ac:dyDescent="0.25">
      <c r="A4961" s="28" t="s">
        <v>84</v>
      </c>
      <c r="B4961" s="2">
        <v>0.15164617116457235</v>
      </c>
    </row>
    <row r="4962" spans="1:2" x14ac:dyDescent="0.25">
      <c r="A4962" s="28" t="s">
        <v>85</v>
      </c>
      <c r="B4962" s="2">
        <v>1.5840549545404028</v>
      </c>
    </row>
    <row r="4963" spans="1:2" x14ac:dyDescent="0.25">
      <c r="A4963" s="28" t="s">
        <v>82</v>
      </c>
      <c r="B4963" s="2">
        <v>1.9579201779059365</v>
      </c>
    </row>
    <row r="4964" spans="1:2" x14ac:dyDescent="0.25">
      <c r="A4964" s="6" t="s">
        <v>241</v>
      </c>
      <c r="B4964" s="2">
        <v>181.99089188337106</v>
      </c>
    </row>
    <row r="4965" spans="1:2" x14ac:dyDescent="0.25">
      <c r="A4965" s="28" t="s">
        <v>79</v>
      </c>
      <c r="B4965" s="2">
        <v>8.3113276699667367</v>
      </c>
    </row>
    <row r="4966" spans="1:2" x14ac:dyDescent="0.25">
      <c r="A4966" s="28" t="s">
        <v>86</v>
      </c>
      <c r="B4966" s="2">
        <v>1.3166925750252654</v>
      </c>
    </row>
    <row r="4967" spans="1:2" x14ac:dyDescent="0.25">
      <c r="A4967" s="28" t="s">
        <v>87</v>
      </c>
      <c r="B4967" s="2">
        <v>2.1318812859301808</v>
      </c>
    </row>
    <row r="4968" spans="1:2" x14ac:dyDescent="0.25">
      <c r="A4968" s="28" t="s">
        <v>31</v>
      </c>
      <c r="B4968" s="2">
        <v>9.204966797050206</v>
      </c>
    </row>
    <row r="4969" spans="1:2" x14ac:dyDescent="0.25">
      <c r="A4969" s="28" t="s">
        <v>29</v>
      </c>
      <c r="B4969" s="2">
        <v>3.1130778018393199</v>
      </c>
    </row>
    <row r="4970" spans="1:2" x14ac:dyDescent="0.25">
      <c r="A4970" s="28" t="s">
        <v>30</v>
      </c>
      <c r="B4970" s="2">
        <v>2.8257735438277729</v>
      </c>
    </row>
    <row r="4971" spans="1:2" x14ac:dyDescent="0.25">
      <c r="A4971" s="28" t="s">
        <v>80</v>
      </c>
      <c r="B4971" s="2">
        <v>5.2977766580661907</v>
      </c>
    </row>
    <row r="4972" spans="1:2" x14ac:dyDescent="0.25">
      <c r="A4972" s="28" t="s">
        <v>84</v>
      </c>
      <c r="B4972" s="2">
        <v>24.812982276294441</v>
      </c>
    </row>
    <row r="4973" spans="1:2" x14ac:dyDescent="0.25">
      <c r="A4973" s="28" t="s">
        <v>85</v>
      </c>
      <c r="B4973" s="2">
        <v>36.152457579906311</v>
      </c>
    </row>
    <row r="4974" spans="1:2" x14ac:dyDescent="0.25">
      <c r="A4974" s="28" t="s">
        <v>82</v>
      </c>
      <c r="B4974" s="2">
        <v>88.823955695464633</v>
      </c>
    </row>
    <row r="4975" spans="1:2" x14ac:dyDescent="0.25">
      <c r="A4975" s="6" t="s">
        <v>53</v>
      </c>
      <c r="B4975" s="2">
        <v>8.2857433606204545</v>
      </c>
    </row>
    <row r="4976" spans="1:2" x14ac:dyDescent="0.25">
      <c r="A4976" s="28" t="s">
        <v>79</v>
      </c>
      <c r="B4976" s="2">
        <v>0.79618141957385058</v>
      </c>
    </row>
    <row r="4977" spans="1:2" x14ac:dyDescent="0.25">
      <c r="A4977" s="28" t="s">
        <v>86</v>
      </c>
      <c r="B4977" s="2">
        <v>4.3678373803146882E-2</v>
      </c>
    </row>
    <row r="4978" spans="1:2" x14ac:dyDescent="0.25">
      <c r="A4978" s="28" t="s">
        <v>87</v>
      </c>
      <c r="B4978" s="2">
        <v>0.76325341786067613</v>
      </c>
    </row>
    <row r="4979" spans="1:2" x14ac:dyDescent="0.25">
      <c r="A4979" s="28" t="s">
        <v>31</v>
      </c>
      <c r="B4979" s="2">
        <v>0.19937071937545117</v>
      </c>
    </row>
    <row r="4980" spans="1:2" x14ac:dyDescent="0.25">
      <c r="A4980" s="28" t="s">
        <v>29</v>
      </c>
      <c r="B4980" s="2">
        <v>0.12032437897717725</v>
      </c>
    </row>
    <row r="4981" spans="1:2" x14ac:dyDescent="0.25">
      <c r="A4981" s="28" t="s">
        <v>30</v>
      </c>
      <c r="B4981" s="2">
        <v>0.11838707744890799</v>
      </c>
    </row>
    <row r="4982" spans="1:2" x14ac:dyDescent="0.25">
      <c r="A4982" s="28" t="s">
        <v>80</v>
      </c>
      <c r="B4982" s="2">
        <v>0.42832718290626093</v>
      </c>
    </row>
    <row r="4983" spans="1:2" x14ac:dyDescent="0.25">
      <c r="A4983" s="28" t="s">
        <v>84</v>
      </c>
      <c r="B4983" s="2">
        <v>0.4120623122347557</v>
      </c>
    </row>
    <row r="4984" spans="1:2" x14ac:dyDescent="0.25">
      <c r="A4984" s="28" t="s">
        <v>85</v>
      </c>
      <c r="B4984" s="2">
        <v>2.8703923275357317</v>
      </c>
    </row>
    <row r="4985" spans="1:2" x14ac:dyDescent="0.25">
      <c r="A4985" s="28" t="s">
        <v>82</v>
      </c>
      <c r="B4985" s="2">
        <v>2.533766150904496</v>
      </c>
    </row>
    <row r="4986" spans="1:2" x14ac:dyDescent="0.25">
      <c r="A4986" s="6" t="s">
        <v>19</v>
      </c>
      <c r="B4986" s="2">
        <v>1.0315555041956523</v>
      </c>
    </row>
    <row r="4987" spans="1:2" x14ac:dyDescent="0.25">
      <c r="A4987" s="28" t="s">
        <v>79</v>
      </c>
      <c r="B4987" s="2">
        <v>6.9586775102029277E-2</v>
      </c>
    </row>
    <row r="4988" spans="1:2" x14ac:dyDescent="0.25">
      <c r="A4988" s="28" t="s">
        <v>86</v>
      </c>
      <c r="B4988" s="2">
        <v>1.8650195839937447E-2</v>
      </c>
    </row>
    <row r="4989" spans="1:2" x14ac:dyDescent="0.25">
      <c r="A4989" s="28" t="s">
        <v>87</v>
      </c>
      <c r="B4989" s="2">
        <v>2.485407813420719E-3</v>
      </c>
    </row>
    <row r="4990" spans="1:2" x14ac:dyDescent="0.25">
      <c r="A4990" s="28" t="s">
        <v>31</v>
      </c>
      <c r="B4990" s="2">
        <v>2.4777016372517321E-2</v>
      </c>
    </row>
    <row r="4991" spans="1:2" x14ac:dyDescent="0.25">
      <c r="A4991" s="28" t="s">
        <v>29</v>
      </c>
      <c r="B4991" s="2">
        <v>2.6775317694104725E-2</v>
      </c>
    </row>
    <row r="4992" spans="1:2" x14ac:dyDescent="0.25">
      <c r="A4992" s="28" t="s">
        <v>30</v>
      </c>
      <c r="B4992" s="2">
        <v>2.3896828789504453E-2</v>
      </c>
    </row>
    <row r="4993" spans="1:2" x14ac:dyDescent="0.25">
      <c r="A4993" s="28" t="s">
        <v>80</v>
      </c>
      <c r="B4993" s="2">
        <v>6.2475872180459649E-2</v>
      </c>
    </row>
    <row r="4994" spans="1:2" x14ac:dyDescent="0.25">
      <c r="A4994" s="28" t="s">
        <v>84</v>
      </c>
      <c r="B4994" s="2">
        <v>1.3209139322285566E-2</v>
      </c>
    </row>
    <row r="4995" spans="1:2" x14ac:dyDescent="0.25">
      <c r="A4995" s="28" t="s">
        <v>85</v>
      </c>
      <c r="B4995" s="2">
        <v>0.17666477793169935</v>
      </c>
    </row>
    <row r="4996" spans="1:2" x14ac:dyDescent="0.25">
      <c r="A4996" s="28" t="s">
        <v>82</v>
      </c>
      <c r="B4996" s="2">
        <v>0.61303417314969399</v>
      </c>
    </row>
    <row r="4997" spans="1:2" x14ac:dyDescent="0.25">
      <c r="A4997" s="6" t="s">
        <v>243</v>
      </c>
      <c r="B4997" s="2">
        <v>60.560162972867595</v>
      </c>
    </row>
    <row r="4998" spans="1:2" x14ac:dyDescent="0.25">
      <c r="A4998" s="28" t="s">
        <v>79</v>
      </c>
      <c r="B4998" s="2">
        <v>1.0281765395192057</v>
      </c>
    </row>
    <row r="4999" spans="1:2" x14ac:dyDescent="0.25">
      <c r="A4999" s="28" t="s">
        <v>86</v>
      </c>
      <c r="B4999" s="2">
        <v>0.21428087111893543</v>
      </c>
    </row>
    <row r="5000" spans="1:2" x14ac:dyDescent="0.25">
      <c r="A5000" s="28" t="s">
        <v>87</v>
      </c>
      <c r="B5000" s="2">
        <v>1.4351521756473817</v>
      </c>
    </row>
    <row r="5001" spans="1:2" x14ac:dyDescent="0.25">
      <c r="A5001" s="28" t="s">
        <v>31</v>
      </c>
      <c r="B5001" s="2">
        <v>0.68180300395346916</v>
      </c>
    </row>
    <row r="5002" spans="1:2" x14ac:dyDescent="0.25">
      <c r="A5002" s="28" t="s">
        <v>29</v>
      </c>
      <c r="B5002" s="2">
        <v>0.90006562048235628</v>
      </c>
    </row>
    <row r="5003" spans="1:2" x14ac:dyDescent="0.25">
      <c r="A5003" s="28" t="s">
        <v>30</v>
      </c>
      <c r="B5003" s="2">
        <v>0.29613517670148132</v>
      </c>
    </row>
    <row r="5004" spans="1:2" x14ac:dyDescent="0.25">
      <c r="A5004" s="28" t="s">
        <v>80</v>
      </c>
      <c r="B5004" s="2">
        <v>0.12791091518094924</v>
      </c>
    </row>
    <row r="5005" spans="1:2" x14ac:dyDescent="0.25">
      <c r="A5005" s="28" t="s">
        <v>84</v>
      </c>
      <c r="B5005" s="2">
        <v>7.142458461053331</v>
      </c>
    </row>
    <row r="5006" spans="1:2" x14ac:dyDescent="0.25">
      <c r="A5006" s="28" t="s">
        <v>85</v>
      </c>
      <c r="B5006" s="2">
        <v>13.241988668224947</v>
      </c>
    </row>
    <row r="5007" spans="1:2" x14ac:dyDescent="0.25">
      <c r="A5007" s="28" t="s">
        <v>82</v>
      </c>
      <c r="B5007" s="2">
        <v>35.492191540985537</v>
      </c>
    </row>
    <row r="5008" spans="1:2" x14ac:dyDescent="0.25">
      <c r="A5008" s="6" t="s">
        <v>52</v>
      </c>
      <c r="B5008" s="2">
        <v>5.093407792495908</v>
      </c>
    </row>
    <row r="5009" spans="1:2" x14ac:dyDescent="0.25">
      <c r="A5009" s="28" t="s">
        <v>79</v>
      </c>
      <c r="B5009" s="2">
        <v>5.1356888243870455E-2</v>
      </c>
    </row>
    <row r="5010" spans="1:2" x14ac:dyDescent="0.25">
      <c r="A5010" s="28" t="s">
        <v>86</v>
      </c>
      <c r="B5010" s="2">
        <v>5.6070466223045769E-3</v>
      </c>
    </row>
    <row r="5011" spans="1:2" x14ac:dyDescent="0.25">
      <c r="A5011" s="28" t="s">
        <v>87</v>
      </c>
      <c r="B5011" s="2">
        <v>7.4685825235265138E-2</v>
      </c>
    </row>
    <row r="5012" spans="1:2" x14ac:dyDescent="0.25">
      <c r="A5012" s="28" t="s">
        <v>31</v>
      </c>
      <c r="B5012" s="2">
        <v>2.3128548960139793E-2</v>
      </c>
    </row>
    <row r="5013" spans="1:2" x14ac:dyDescent="0.25">
      <c r="A5013" s="28" t="s">
        <v>29</v>
      </c>
      <c r="B5013" s="2">
        <v>8.8489838896619252E-3</v>
      </c>
    </row>
    <row r="5014" spans="1:2" x14ac:dyDescent="0.25">
      <c r="A5014" s="28" t="s">
        <v>30</v>
      </c>
      <c r="B5014" s="2">
        <v>7.7390524444763409E-3</v>
      </c>
    </row>
    <row r="5015" spans="1:2" x14ac:dyDescent="0.25">
      <c r="A5015" s="28" t="s">
        <v>80</v>
      </c>
      <c r="B5015" s="2">
        <v>0.13242100765312897</v>
      </c>
    </row>
    <row r="5016" spans="1:2" x14ac:dyDescent="0.25">
      <c r="A5016" s="28" t="s">
        <v>84</v>
      </c>
      <c r="B5016" s="2">
        <v>6.3291649555576118E-2</v>
      </c>
    </row>
    <row r="5017" spans="1:2" x14ac:dyDescent="0.25">
      <c r="A5017" s="28" t="s">
        <v>85</v>
      </c>
      <c r="B5017" s="2">
        <v>0.41485174371313177</v>
      </c>
    </row>
    <row r="5018" spans="1:2" x14ac:dyDescent="0.25">
      <c r="A5018" s="28" t="s">
        <v>82</v>
      </c>
      <c r="B5018" s="2">
        <v>4.3114770461783527</v>
      </c>
    </row>
    <row r="5019" spans="1:2" x14ac:dyDescent="0.25">
      <c r="A5019" s="6" t="s">
        <v>245</v>
      </c>
      <c r="B5019" s="2">
        <v>22.872614051917832</v>
      </c>
    </row>
    <row r="5020" spans="1:2" x14ac:dyDescent="0.25">
      <c r="A5020" s="28" t="s">
        <v>79</v>
      </c>
      <c r="B5020" s="2">
        <v>0.31194770500767072</v>
      </c>
    </row>
    <row r="5021" spans="1:2" x14ac:dyDescent="0.25">
      <c r="A5021" s="28" t="s">
        <v>86</v>
      </c>
      <c r="B5021" s="2">
        <v>2.7362082458541302E-2</v>
      </c>
    </row>
    <row r="5022" spans="1:2" x14ac:dyDescent="0.25">
      <c r="A5022" s="28" t="s">
        <v>87</v>
      </c>
      <c r="B5022" s="2">
        <v>9.9796423295731504E-2</v>
      </c>
    </row>
    <row r="5023" spans="1:2" x14ac:dyDescent="0.25">
      <c r="A5023" s="28" t="s">
        <v>31</v>
      </c>
      <c r="B5023" s="2">
        <v>0.11988885605569907</v>
      </c>
    </row>
    <row r="5024" spans="1:2" x14ac:dyDescent="0.25">
      <c r="A5024" s="28" t="s">
        <v>29</v>
      </c>
      <c r="B5024" s="2">
        <v>0.28353424514114323</v>
      </c>
    </row>
    <row r="5025" spans="1:2" x14ac:dyDescent="0.25">
      <c r="A5025" s="28" t="s">
        <v>30</v>
      </c>
      <c r="B5025" s="2">
        <v>0.11284630025502421</v>
      </c>
    </row>
    <row r="5026" spans="1:2" x14ac:dyDescent="0.25">
      <c r="A5026" s="28" t="s">
        <v>80</v>
      </c>
      <c r="B5026" s="2">
        <v>0.83262714237492996</v>
      </c>
    </row>
    <row r="5027" spans="1:2" x14ac:dyDescent="0.25">
      <c r="A5027" s="28" t="s">
        <v>84</v>
      </c>
      <c r="B5027" s="2">
        <v>2.3503572786081595</v>
      </c>
    </row>
    <row r="5028" spans="1:2" x14ac:dyDescent="0.25">
      <c r="A5028" s="28" t="s">
        <v>85</v>
      </c>
      <c r="B5028" s="2">
        <v>7.1489929457560129</v>
      </c>
    </row>
    <row r="5029" spans="1:2" x14ac:dyDescent="0.25">
      <c r="A5029" s="28" t="s">
        <v>82</v>
      </c>
      <c r="B5029" s="2">
        <v>11.585261072964919</v>
      </c>
    </row>
    <row r="5030" spans="1:2" x14ac:dyDescent="0.25">
      <c r="A5030" s="6" t="s">
        <v>247</v>
      </c>
      <c r="B5030" s="2">
        <v>373.67461220668264</v>
      </c>
    </row>
    <row r="5031" spans="1:2" x14ac:dyDescent="0.25">
      <c r="A5031" s="28" t="s">
        <v>79</v>
      </c>
      <c r="B5031" s="2">
        <v>11.319906796511161</v>
      </c>
    </row>
    <row r="5032" spans="1:2" x14ac:dyDescent="0.25">
      <c r="A5032" s="28" t="s">
        <v>86</v>
      </c>
      <c r="B5032" s="2">
        <v>3.9135750109542768</v>
      </c>
    </row>
    <row r="5033" spans="1:2" x14ac:dyDescent="0.25">
      <c r="A5033" s="28" t="s">
        <v>87</v>
      </c>
      <c r="B5033" s="2">
        <v>5.9098788072814017</v>
      </c>
    </row>
    <row r="5034" spans="1:2" x14ac:dyDescent="0.25">
      <c r="A5034" s="28" t="s">
        <v>31</v>
      </c>
      <c r="B5034" s="2">
        <v>18.164090464263225</v>
      </c>
    </row>
    <row r="5035" spans="1:2" x14ac:dyDescent="0.25">
      <c r="A5035" s="28" t="s">
        <v>29</v>
      </c>
      <c r="B5035" s="2">
        <v>9.4912033939062841</v>
      </c>
    </row>
    <row r="5036" spans="1:2" x14ac:dyDescent="0.25">
      <c r="A5036" s="28" t="s">
        <v>30</v>
      </c>
      <c r="B5036" s="2">
        <v>6.2917912767556903</v>
      </c>
    </row>
    <row r="5037" spans="1:2" x14ac:dyDescent="0.25">
      <c r="A5037" s="28" t="s">
        <v>80</v>
      </c>
      <c r="B5037" s="2">
        <v>7.2725945826494414</v>
      </c>
    </row>
    <row r="5038" spans="1:2" x14ac:dyDescent="0.25">
      <c r="A5038" s="28" t="s">
        <v>84</v>
      </c>
      <c r="B5038" s="2">
        <v>56.700213161798082</v>
      </c>
    </row>
    <row r="5039" spans="1:2" x14ac:dyDescent="0.25">
      <c r="A5039" s="28" t="s">
        <v>85</v>
      </c>
      <c r="B5039" s="2">
        <v>102.70965123348303</v>
      </c>
    </row>
    <row r="5040" spans="1:2" x14ac:dyDescent="0.25">
      <c r="A5040" s="28" t="s">
        <v>82</v>
      </c>
      <c r="B5040" s="2">
        <v>151.90170747908007</v>
      </c>
    </row>
    <row r="5041" spans="1:2" x14ac:dyDescent="0.25">
      <c r="A5041" s="6" t="s">
        <v>20</v>
      </c>
      <c r="B5041" s="2">
        <v>91.361017682908454</v>
      </c>
    </row>
    <row r="5042" spans="1:2" x14ac:dyDescent="0.25">
      <c r="A5042" s="28" t="s">
        <v>79</v>
      </c>
      <c r="B5042" s="2">
        <v>0.85139271554694529</v>
      </c>
    </row>
    <row r="5043" spans="1:2" x14ac:dyDescent="0.25">
      <c r="A5043" s="28" t="s">
        <v>86</v>
      </c>
      <c r="B5043" s="2">
        <v>0.67865985359294823</v>
      </c>
    </row>
    <row r="5044" spans="1:2" x14ac:dyDescent="0.25">
      <c r="A5044" s="28" t="s">
        <v>87</v>
      </c>
      <c r="B5044" s="2">
        <v>1.7745766919118824</v>
      </c>
    </row>
    <row r="5045" spans="1:2" x14ac:dyDescent="0.25">
      <c r="A5045" s="28" t="s">
        <v>31</v>
      </c>
      <c r="B5045" s="2">
        <v>0.5005791007452205</v>
      </c>
    </row>
    <row r="5046" spans="1:2" x14ac:dyDescent="0.25">
      <c r="A5046" s="28" t="s">
        <v>29</v>
      </c>
      <c r="B5046" s="2">
        <v>0.58099324157901844</v>
      </c>
    </row>
    <row r="5047" spans="1:2" x14ac:dyDescent="0.25">
      <c r="A5047" s="28" t="s">
        <v>30</v>
      </c>
      <c r="B5047" s="2">
        <v>0.7000312493661659</v>
      </c>
    </row>
    <row r="5048" spans="1:2" x14ac:dyDescent="0.25">
      <c r="A5048" s="28" t="s">
        <v>80</v>
      </c>
      <c r="B5048" s="2">
        <v>0.41112617524761913</v>
      </c>
    </row>
    <row r="5049" spans="1:2" x14ac:dyDescent="0.25">
      <c r="A5049" s="28" t="s">
        <v>84</v>
      </c>
      <c r="B5049" s="2">
        <v>9.08517334334935</v>
      </c>
    </row>
    <row r="5050" spans="1:2" x14ac:dyDescent="0.25">
      <c r="A5050" s="28" t="s">
        <v>85</v>
      </c>
      <c r="B5050" s="2">
        <v>9.8325879398141378</v>
      </c>
    </row>
    <row r="5051" spans="1:2" x14ac:dyDescent="0.25">
      <c r="A5051" s="28" t="s">
        <v>82</v>
      </c>
      <c r="B5051" s="2">
        <v>66.945897371755166</v>
      </c>
    </row>
    <row r="5052" spans="1:2" x14ac:dyDescent="0.25">
      <c r="A5052" s="6" t="s">
        <v>21</v>
      </c>
      <c r="B5052" s="2">
        <v>35.461349599218124</v>
      </c>
    </row>
    <row r="5053" spans="1:2" x14ac:dyDescent="0.25">
      <c r="A5053" s="28" t="s">
        <v>79</v>
      </c>
      <c r="B5053" s="2">
        <v>0.19302580242709286</v>
      </c>
    </row>
    <row r="5054" spans="1:2" x14ac:dyDescent="0.25">
      <c r="A5054" s="28" t="s">
        <v>86</v>
      </c>
      <c r="B5054" s="2">
        <v>0.53874898092545531</v>
      </c>
    </row>
    <row r="5055" spans="1:2" x14ac:dyDescent="0.25">
      <c r="A5055" s="28" t="s">
        <v>87</v>
      </c>
      <c r="B5055" s="2">
        <v>6.0771500787612641E-2</v>
      </c>
    </row>
    <row r="5056" spans="1:2" x14ac:dyDescent="0.25">
      <c r="A5056" s="28" t="s">
        <v>31</v>
      </c>
      <c r="B5056" s="2">
        <v>0.83827103792639313</v>
      </c>
    </row>
    <row r="5057" spans="1:2" x14ac:dyDescent="0.25">
      <c r="A5057" s="28" t="s">
        <v>29</v>
      </c>
      <c r="B5057" s="2">
        <v>0.29940432441650217</v>
      </c>
    </row>
    <row r="5058" spans="1:2" x14ac:dyDescent="0.25">
      <c r="A5058" s="28" t="s">
        <v>30</v>
      </c>
      <c r="B5058" s="2">
        <v>0.36602697216327773</v>
      </c>
    </row>
    <row r="5059" spans="1:2" x14ac:dyDescent="0.25">
      <c r="A5059" s="28" t="s">
        <v>80</v>
      </c>
      <c r="B5059" s="2">
        <v>2.1233467980296399</v>
      </c>
    </row>
    <row r="5060" spans="1:2" x14ac:dyDescent="0.25">
      <c r="A5060" s="28" t="s">
        <v>84</v>
      </c>
      <c r="B5060" s="2">
        <v>6.1159443255281278</v>
      </c>
    </row>
    <row r="5061" spans="1:2" x14ac:dyDescent="0.25">
      <c r="A5061" s="28" t="s">
        <v>85</v>
      </c>
      <c r="B5061" s="2">
        <v>4.7575491389602753</v>
      </c>
    </row>
    <row r="5062" spans="1:2" x14ac:dyDescent="0.25">
      <c r="A5062" s="28" t="s">
        <v>82</v>
      </c>
      <c r="B5062" s="2">
        <v>20.168260718053752</v>
      </c>
    </row>
    <row r="5063" spans="1:2" x14ac:dyDescent="0.25">
      <c r="A5063" s="6" t="s">
        <v>22</v>
      </c>
      <c r="B5063" s="2">
        <v>9.8904590853429895</v>
      </c>
    </row>
    <row r="5064" spans="1:2" x14ac:dyDescent="0.25">
      <c r="A5064" s="28" t="s">
        <v>79</v>
      </c>
      <c r="B5064" s="2">
        <v>0.20447994168015279</v>
      </c>
    </row>
    <row r="5065" spans="1:2" x14ac:dyDescent="0.25">
      <c r="A5065" s="28" t="s">
        <v>86</v>
      </c>
      <c r="B5065" s="2">
        <v>0.11380794345272634</v>
      </c>
    </row>
    <row r="5066" spans="1:2" x14ac:dyDescent="0.25">
      <c r="A5066" s="28" t="s">
        <v>87</v>
      </c>
      <c r="B5066" s="2">
        <v>6.4213619541029596E-2</v>
      </c>
    </row>
    <row r="5067" spans="1:2" x14ac:dyDescent="0.25">
      <c r="A5067" s="28" t="s">
        <v>31</v>
      </c>
      <c r="B5067" s="2">
        <v>0.25866718996510524</v>
      </c>
    </row>
    <row r="5068" spans="1:2" x14ac:dyDescent="0.25">
      <c r="A5068" s="28" t="s">
        <v>29</v>
      </c>
      <c r="B5068" s="2">
        <v>0.13752928003294504</v>
      </c>
    </row>
    <row r="5069" spans="1:2" x14ac:dyDescent="0.25">
      <c r="A5069" s="28" t="s">
        <v>30</v>
      </c>
      <c r="B5069" s="2">
        <v>0.20141354348037535</v>
      </c>
    </row>
    <row r="5070" spans="1:2" x14ac:dyDescent="0.25">
      <c r="A5070" s="28" t="s">
        <v>80</v>
      </c>
      <c r="B5070" s="2">
        <v>0.10588570309322631</v>
      </c>
    </row>
    <row r="5071" spans="1:2" x14ac:dyDescent="0.25">
      <c r="A5071" s="28" t="s">
        <v>84</v>
      </c>
      <c r="B5071" s="2">
        <v>1.6022559967631245</v>
      </c>
    </row>
    <row r="5072" spans="1:2" x14ac:dyDescent="0.25">
      <c r="A5072" s="28" t="s">
        <v>85</v>
      </c>
      <c r="B5072" s="2">
        <v>1.9985534624798853</v>
      </c>
    </row>
    <row r="5073" spans="1:2" x14ac:dyDescent="0.25">
      <c r="A5073" s="28" t="s">
        <v>82</v>
      </c>
      <c r="B5073" s="2">
        <v>5.2036524048544184</v>
      </c>
    </row>
    <row r="5074" spans="1:2" x14ac:dyDescent="0.25">
      <c r="A5074" s="6" t="s">
        <v>25</v>
      </c>
      <c r="B5074" s="2">
        <v>55.936116003236762</v>
      </c>
    </row>
    <row r="5075" spans="1:2" x14ac:dyDescent="0.25">
      <c r="A5075" s="28" t="s">
        <v>79</v>
      </c>
      <c r="B5075" s="2">
        <v>4.7906196278897664</v>
      </c>
    </row>
    <row r="5076" spans="1:2" x14ac:dyDescent="0.25">
      <c r="A5076" s="28" t="s">
        <v>86</v>
      </c>
      <c r="B5076" s="2">
        <v>0.27719097122146535</v>
      </c>
    </row>
    <row r="5077" spans="1:2" x14ac:dyDescent="0.25">
      <c r="A5077" s="28" t="s">
        <v>87</v>
      </c>
      <c r="B5077" s="2">
        <v>0.12402127162125445</v>
      </c>
    </row>
    <row r="5078" spans="1:2" x14ac:dyDescent="0.25">
      <c r="A5078" s="28" t="s">
        <v>31</v>
      </c>
      <c r="B5078" s="2">
        <v>3.9061707186255696</v>
      </c>
    </row>
    <row r="5079" spans="1:2" x14ac:dyDescent="0.25">
      <c r="A5079" s="28" t="s">
        <v>29</v>
      </c>
      <c r="B5079" s="2">
        <v>0.69651890349889745</v>
      </c>
    </row>
    <row r="5080" spans="1:2" x14ac:dyDescent="0.25">
      <c r="A5080" s="28" t="s">
        <v>30</v>
      </c>
      <c r="B5080" s="2">
        <v>3.5604889851313186</v>
      </c>
    </row>
    <row r="5081" spans="1:2" x14ac:dyDescent="0.25">
      <c r="A5081" s="28" t="s">
        <v>80</v>
      </c>
      <c r="B5081" s="2">
        <v>0.41497065199341737</v>
      </c>
    </row>
    <row r="5082" spans="1:2" x14ac:dyDescent="0.25">
      <c r="A5082" s="28" t="s">
        <v>84</v>
      </c>
      <c r="B5082" s="2">
        <v>0.89463266899147831</v>
      </c>
    </row>
    <row r="5083" spans="1:2" x14ac:dyDescent="0.25">
      <c r="A5083" s="28" t="s">
        <v>85</v>
      </c>
      <c r="B5083" s="2">
        <v>18.980023521858165</v>
      </c>
    </row>
    <row r="5084" spans="1:2" x14ac:dyDescent="0.25">
      <c r="A5084" s="28" t="s">
        <v>82</v>
      </c>
      <c r="B5084" s="2">
        <v>22.291478682405426</v>
      </c>
    </row>
    <row r="5085" spans="1:2" x14ac:dyDescent="0.25">
      <c r="A5085" s="6" t="s">
        <v>23</v>
      </c>
      <c r="B5085" s="2">
        <v>30.067704947540477</v>
      </c>
    </row>
    <row r="5086" spans="1:2" x14ac:dyDescent="0.25">
      <c r="A5086" s="28" t="s">
        <v>79</v>
      </c>
      <c r="B5086" s="2">
        <v>0.40661960645024037</v>
      </c>
    </row>
    <row r="5087" spans="1:2" x14ac:dyDescent="0.25">
      <c r="A5087" s="28" t="s">
        <v>86</v>
      </c>
      <c r="B5087" s="2">
        <v>0.14895153211462547</v>
      </c>
    </row>
    <row r="5088" spans="1:2" x14ac:dyDescent="0.25">
      <c r="A5088" s="28" t="s">
        <v>87</v>
      </c>
      <c r="B5088" s="2">
        <v>0.10561609399399699</v>
      </c>
    </row>
    <row r="5089" spans="1:2" x14ac:dyDescent="0.25">
      <c r="A5089" s="28" t="s">
        <v>31</v>
      </c>
      <c r="B5089" s="2">
        <v>0.38351580167880112</v>
      </c>
    </row>
    <row r="5090" spans="1:2" x14ac:dyDescent="0.25">
      <c r="A5090" s="28" t="s">
        <v>29</v>
      </c>
      <c r="B5090" s="2">
        <v>0.266168013885898</v>
      </c>
    </row>
    <row r="5091" spans="1:2" x14ac:dyDescent="0.25">
      <c r="A5091" s="28" t="s">
        <v>30</v>
      </c>
      <c r="B5091" s="2">
        <v>0.25317688060010779</v>
      </c>
    </row>
    <row r="5092" spans="1:2" x14ac:dyDescent="0.25">
      <c r="A5092" s="28" t="s">
        <v>80</v>
      </c>
      <c r="B5092" s="2">
        <v>0.96054849362252492</v>
      </c>
    </row>
    <row r="5093" spans="1:2" x14ac:dyDescent="0.25">
      <c r="A5093" s="28" t="s">
        <v>84</v>
      </c>
      <c r="B5093" s="2">
        <v>7.2204370744114952</v>
      </c>
    </row>
    <row r="5094" spans="1:2" x14ac:dyDescent="0.25">
      <c r="A5094" s="28" t="s">
        <v>85</v>
      </c>
      <c r="B5094" s="2">
        <v>5.321239963829739</v>
      </c>
    </row>
    <row r="5095" spans="1:2" x14ac:dyDescent="0.25">
      <c r="A5095" s="28" t="s">
        <v>82</v>
      </c>
      <c r="B5095" s="2">
        <v>15.001431486953047</v>
      </c>
    </row>
    <row r="5096" spans="1:2" x14ac:dyDescent="0.25">
      <c r="A5096" s="6" t="s">
        <v>249</v>
      </c>
      <c r="B5096" s="2">
        <v>73.001293322329389</v>
      </c>
    </row>
    <row r="5097" spans="1:2" x14ac:dyDescent="0.25">
      <c r="A5097" s="28" t="s">
        <v>79</v>
      </c>
      <c r="B5097" s="2">
        <v>1.1411480512919854</v>
      </c>
    </row>
    <row r="5098" spans="1:2" x14ac:dyDescent="0.25">
      <c r="A5098" s="28" t="s">
        <v>86</v>
      </c>
      <c r="B5098" s="2">
        <v>0.31622215333453224</v>
      </c>
    </row>
    <row r="5099" spans="1:2" x14ac:dyDescent="0.25">
      <c r="A5099" s="28" t="s">
        <v>87</v>
      </c>
      <c r="B5099" s="2">
        <v>0.73833175476343804</v>
      </c>
    </row>
    <row r="5100" spans="1:2" x14ac:dyDescent="0.25">
      <c r="A5100" s="28" t="s">
        <v>31</v>
      </c>
      <c r="B5100" s="2">
        <v>1.5194235293432268</v>
      </c>
    </row>
    <row r="5101" spans="1:2" x14ac:dyDescent="0.25">
      <c r="A5101" s="28" t="s">
        <v>29</v>
      </c>
      <c r="B5101" s="2">
        <v>1.0015442018969534</v>
      </c>
    </row>
    <row r="5102" spans="1:2" x14ac:dyDescent="0.25">
      <c r="A5102" s="28" t="s">
        <v>30</v>
      </c>
      <c r="B5102" s="2">
        <v>0.692042486822672</v>
      </c>
    </row>
    <row r="5103" spans="1:2" x14ac:dyDescent="0.25">
      <c r="A5103" s="28" t="s">
        <v>80</v>
      </c>
      <c r="B5103" s="2">
        <v>3.0819567329641977</v>
      </c>
    </row>
    <row r="5104" spans="1:2" x14ac:dyDescent="0.25">
      <c r="A5104" s="28" t="s">
        <v>84</v>
      </c>
      <c r="B5104" s="2">
        <v>9.5537960293425161</v>
      </c>
    </row>
    <row r="5105" spans="1:2" x14ac:dyDescent="0.25">
      <c r="A5105" s="28" t="s">
        <v>85</v>
      </c>
      <c r="B5105" s="2">
        <v>16.409704824915881</v>
      </c>
    </row>
    <row r="5106" spans="1:2" x14ac:dyDescent="0.25">
      <c r="A5106" s="28" t="s">
        <v>82</v>
      </c>
      <c r="B5106" s="2">
        <v>38.54712355765399</v>
      </c>
    </row>
    <row r="5107" spans="1:2" x14ac:dyDescent="0.25">
      <c r="A5107" s="6" t="s">
        <v>251</v>
      </c>
      <c r="B5107" s="2">
        <v>189.9307336466843</v>
      </c>
    </row>
    <row r="5108" spans="1:2" x14ac:dyDescent="0.25">
      <c r="A5108" s="28" t="s">
        <v>79</v>
      </c>
      <c r="B5108" s="2">
        <v>3.7319813404472915</v>
      </c>
    </row>
    <row r="5109" spans="1:2" x14ac:dyDescent="0.25">
      <c r="A5109" s="28" t="s">
        <v>86</v>
      </c>
      <c r="B5109" s="2">
        <v>1.1522761129134647</v>
      </c>
    </row>
    <row r="5110" spans="1:2" x14ac:dyDescent="0.25">
      <c r="A5110" s="28" t="s">
        <v>87</v>
      </c>
      <c r="B5110" s="2">
        <v>5.4064414709915676</v>
      </c>
    </row>
    <row r="5111" spans="1:2" x14ac:dyDescent="0.25">
      <c r="A5111" s="28" t="s">
        <v>31</v>
      </c>
      <c r="B5111" s="2">
        <v>9.3018594018611509</v>
      </c>
    </row>
    <row r="5112" spans="1:2" x14ac:dyDescent="0.25">
      <c r="A5112" s="28" t="s">
        <v>29</v>
      </c>
      <c r="B5112" s="2">
        <v>26.854777423009708</v>
      </c>
    </row>
    <row r="5113" spans="1:2" x14ac:dyDescent="0.25">
      <c r="A5113" s="28" t="s">
        <v>30</v>
      </c>
      <c r="B5113" s="2">
        <v>5.5125723389090844</v>
      </c>
    </row>
    <row r="5114" spans="1:2" x14ac:dyDescent="0.25">
      <c r="A5114" s="28" t="s">
        <v>80</v>
      </c>
      <c r="B5114" s="2">
        <v>9.3005576491883044</v>
      </c>
    </row>
    <row r="5115" spans="1:2" x14ac:dyDescent="0.25">
      <c r="A5115" s="28" t="s">
        <v>84</v>
      </c>
      <c r="B5115" s="2">
        <v>13.365972569601329</v>
      </c>
    </row>
    <row r="5116" spans="1:2" x14ac:dyDescent="0.25">
      <c r="A5116" s="28" t="s">
        <v>85</v>
      </c>
      <c r="B5116" s="2">
        <v>38.890447336726588</v>
      </c>
    </row>
    <row r="5117" spans="1:2" x14ac:dyDescent="0.25">
      <c r="A5117" s="28" t="s">
        <v>82</v>
      </c>
      <c r="B5117" s="2">
        <v>76.413848003035795</v>
      </c>
    </row>
    <row r="5118" spans="1:2" x14ac:dyDescent="0.25">
      <c r="A5118" s="6" t="s">
        <v>229</v>
      </c>
      <c r="B5118" s="2">
        <v>37.113691198641725</v>
      </c>
    </row>
    <row r="5119" spans="1:2" x14ac:dyDescent="0.25">
      <c r="A5119" s="28" t="s">
        <v>79</v>
      </c>
      <c r="B5119" s="2">
        <v>0.61090423847533781</v>
      </c>
    </row>
    <row r="5120" spans="1:2" x14ac:dyDescent="0.25">
      <c r="A5120" s="28" t="s">
        <v>86</v>
      </c>
      <c r="B5120" s="2">
        <v>0.25162972993071298</v>
      </c>
    </row>
    <row r="5121" spans="1:2" x14ac:dyDescent="0.25">
      <c r="A5121" s="28" t="s">
        <v>87</v>
      </c>
      <c r="B5121" s="2">
        <v>0.35425934669742815</v>
      </c>
    </row>
    <row r="5122" spans="1:2" x14ac:dyDescent="0.25">
      <c r="A5122" s="28" t="s">
        <v>31</v>
      </c>
      <c r="B5122" s="2">
        <v>4.8516360968071455</v>
      </c>
    </row>
    <row r="5123" spans="1:2" x14ac:dyDescent="0.25">
      <c r="A5123" s="28" t="s">
        <v>29</v>
      </c>
      <c r="B5123" s="2">
        <v>1.8045417890646926</v>
      </c>
    </row>
    <row r="5124" spans="1:2" x14ac:dyDescent="0.25">
      <c r="A5124" s="28" t="s">
        <v>30</v>
      </c>
      <c r="B5124" s="2">
        <v>2.4909392732215716</v>
      </c>
    </row>
    <row r="5125" spans="1:2" x14ac:dyDescent="0.25">
      <c r="A5125" s="28" t="s">
        <v>80</v>
      </c>
      <c r="B5125" s="2">
        <v>1.4140764836363728</v>
      </c>
    </row>
    <row r="5126" spans="1:2" x14ac:dyDescent="0.25">
      <c r="A5126" s="28" t="s">
        <v>84</v>
      </c>
      <c r="B5126" s="2">
        <v>2.441271515761076</v>
      </c>
    </row>
    <row r="5127" spans="1:2" x14ac:dyDescent="0.25">
      <c r="A5127" s="28" t="s">
        <v>85</v>
      </c>
      <c r="B5127" s="2">
        <v>7.7837996550066819</v>
      </c>
    </row>
    <row r="5128" spans="1:2" x14ac:dyDescent="0.25">
      <c r="A5128" s="28" t="s">
        <v>82</v>
      </c>
      <c r="B5128" s="2">
        <v>15.110633070040707</v>
      </c>
    </row>
    <row r="5129" spans="1:2" x14ac:dyDescent="0.25">
      <c r="A5129" s="6" t="s">
        <v>93</v>
      </c>
      <c r="B5129" s="2">
        <v>1257.9644769387278</v>
      </c>
    </row>
    <row r="5130" spans="1:2" x14ac:dyDescent="0.25">
      <c r="A5130" s="28" t="s">
        <v>79</v>
      </c>
      <c r="B5130" s="2">
        <v>34.379964974313047</v>
      </c>
    </row>
    <row r="5131" spans="1:2" x14ac:dyDescent="0.25">
      <c r="A5131" s="28" t="s">
        <v>86</v>
      </c>
      <c r="B5131" s="2">
        <v>9.2281481739307853</v>
      </c>
    </row>
    <row r="5132" spans="1:2" x14ac:dyDescent="0.25">
      <c r="A5132" s="28" t="s">
        <v>87</v>
      </c>
      <c r="B5132" s="2">
        <v>20.626284925200963</v>
      </c>
    </row>
    <row r="5133" spans="1:2" x14ac:dyDescent="0.25">
      <c r="A5133" s="28" t="s">
        <v>31</v>
      </c>
      <c r="B5133" s="2">
        <v>50.99541637247092</v>
      </c>
    </row>
    <row r="5134" spans="1:2" x14ac:dyDescent="0.25">
      <c r="A5134" s="28" t="s">
        <v>29</v>
      </c>
      <c r="B5134" s="2">
        <v>46.313516594948425</v>
      </c>
    </row>
    <row r="5135" spans="1:2" x14ac:dyDescent="0.25">
      <c r="A5135" s="28" t="s">
        <v>30</v>
      </c>
      <c r="B5135" s="2">
        <v>23.786704278499457</v>
      </c>
    </row>
    <row r="5136" spans="1:2" x14ac:dyDescent="0.25">
      <c r="A5136" s="28" t="s">
        <v>80</v>
      </c>
      <c r="B5136" s="2">
        <v>32.585028060896647</v>
      </c>
    </row>
    <row r="5137" spans="1:2" x14ac:dyDescent="0.25">
      <c r="A5137" s="28" t="s">
        <v>84</v>
      </c>
      <c r="B5137" s="2">
        <v>169.05533797512342</v>
      </c>
    </row>
    <row r="5138" spans="1:2" x14ac:dyDescent="0.25">
      <c r="A5138" s="28" t="s">
        <v>85</v>
      </c>
      <c r="B5138" s="2">
        <v>285.63913414787959</v>
      </c>
    </row>
    <row r="5139" spans="1:2" x14ac:dyDescent="0.25">
      <c r="A5139" s="28" t="s">
        <v>82</v>
      </c>
      <c r="B5139" s="2">
        <v>585.35494143546441</v>
      </c>
    </row>
    <row r="5140" spans="1:2" x14ac:dyDescent="0.25">
      <c r="A5140" s="3" t="s">
        <v>82</v>
      </c>
      <c r="B5140" s="2">
        <v>3815.0213509909217</v>
      </c>
    </row>
    <row r="5141" spans="1:2" x14ac:dyDescent="0.25">
      <c r="A5141" s="6" t="s">
        <v>228</v>
      </c>
      <c r="B5141" s="2">
        <v>37.496352731225649</v>
      </c>
    </row>
    <row r="5142" spans="1:2" x14ac:dyDescent="0.25">
      <c r="A5142" s="28" t="s">
        <v>79</v>
      </c>
      <c r="B5142" s="2">
        <v>6.7390120187185279E-2</v>
      </c>
    </row>
    <row r="5143" spans="1:2" x14ac:dyDescent="0.25">
      <c r="A5143" s="28" t="s">
        <v>86</v>
      </c>
      <c r="B5143" s="2">
        <v>0.18033679048044923</v>
      </c>
    </row>
    <row r="5144" spans="1:2" x14ac:dyDescent="0.25">
      <c r="A5144" s="28" t="s">
        <v>87</v>
      </c>
      <c r="B5144" s="2">
        <v>0.87350953754712946</v>
      </c>
    </row>
    <row r="5145" spans="1:2" x14ac:dyDescent="0.25">
      <c r="A5145" s="28" t="s">
        <v>31</v>
      </c>
      <c r="B5145" s="2">
        <v>0.82070377659911187</v>
      </c>
    </row>
    <row r="5146" spans="1:2" x14ac:dyDescent="0.25">
      <c r="A5146" s="28" t="s">
        <v>29</v>
      </c>
      <c r="B5146" s="2">
        <v>0.96431930572142077</v>
      </c>
    </row>
    <row r="5147" spans="1:2" x14ac:dyDescent="0.25">
      <c r="A5147" s="28" t="s">
        <v>30</v>
      </c>
      <c r="B5147" s="2">
        <v>0.23082988946616786</v>
      </c>
    </row>
    <row r="5148" spans="1:2" x14ac:dyDescent="0.25">
      <c r="A5148" s="28" t="s">
        <v>88</v>
      </c>
      <c r="B5148" s="2">
        <v>11.802251034301998</v>
      </c>
    </row>
    <row r="5149" spans="1:2" x14ac:dyDescent="0.25">
      <c r="A5149" s="28" t="s">
        <v>80</v>
      </c>
      <c r="B5149" s="2">
        <v>1.2373392540367611</v>
      </c>
    </row>
    <row r="5150" spans="1:2" x14ac:dyDescent="0.25">
      <c r="A5150" s="28" t="s">
        <v>84</v>
      </c>
      <c r="B5150" s="2">
        <v>12.69652319009052</v>
      </c>
    </row>
    <row r="5151" spans="1:2" x14ac:dyDescent="0.25">
      <c r="A5151" s="28" t="s">
        <v>85</v>
      </c>
      <c r="B5151" s="2">
        <v>8.623149832794903</v>
      </c>
    </row>
    <row r="5152" spans="1:2" x14ac:dyDescent="0.25">
      <c r="A5152" s="6" t="s">
        <v>239</v>
      </c>
      <c r="B5152" s="2">
        <v>10.171725387970568</v>
      </c>
    </row>
    <row r="5153" spans="1:2" x14ac:dyDescent="0.25">
      <c r="A5153" s="28" t="s">
        <v>87</v>
      </c>
      <c r="B5153" s="2">
        <v>0.9444069149551122</v>
      </c>
    </row>
    <row r="5154" spans="1:2" x14ac:dyDescent="0.25">
      <c r="A5154" s="28" t="s">
        <v>31</v>
      </c>
      <c r="B5154" s="2">
        <v>0.24971976113008362</v>
      </c>
    </row>
    <row r="5155" spans="1:2" x14ac:dyDescent="0.25">
      <c r="A5155" s="28" t="s">
        <v>29</v>
      </c>
      <c r="B5155" s="2">
        <v>0.80086976367834783</v>
      </c>
    </row>
    <row r="5156" spans="1:2" x14ac:dyDescent="0.25">
      <c r="A5156" s="28" t="s">
        <v>30</v>
      </c>
      <c r="B5156" s="2">
        <v>0.75715363848081163</v>
      </c>
    </row>
    <row r="5157" spans="1:2" x14ac:dyDescent="0.25">
      <c r="A5157" s="28" t="s">
        <v>88</v>
      </c>
      <c r="B5157" s="2">
        <v>0.80730975964838492</v>
      </c>
    </row>
    <row r="5158" spans="1:2" x14ac:dyDescent="0.25">
      <c r="A5158" s="28" t="s">
        <v>80</v>
      </c>
      <c r="B5158" s="2">
        <v>0.29077645536362412</v>
      </c>
    </row>
    <row r="5159" spans="1:2" x14ac:dyDescent="0.25">
      <c r="A5159" s="28" t="s">
        <v>84</v>
      </c>
      <c r="B5159" s="2">
        <v>1.9657574738891528</v>
      </c>
    </row>
    <row r="5160" spans="1:2" x14ac:dyDescent="0.25">
      <c r="A5160" s="28" t="s">
        <v>85</v>
      </c>
      <c r="B5160" s="2">
        <v>4.3557316208250514</v>
      </c>
    </row>
    <row r="5161" spans="1:2" x14ac:dyDescent="0.25">
      <c r="A5161" s="6" t="s">
        <v>241</v>
      </c>
      <c r="B5161" s="2">
        <v>201.78275639672606</v>
      </c>
    </row>
    <row r="5162" spans="1:2" x14ac:dyDescent="0.25">
      <c r="A5162" s="28" t="s">
        <v>79</v>
      </c>
      <c r="B5162" s="2">
        <v>4.7552671723652491</v>
      </c>
    </row>
    <row r="5163" spans="1:2" x14ac:dyDescent="0.25">
      <c r="A5163" s="28" t="s">
        <v>86</v>
      </c>
      <c r="B5163" s="2">
        <v>0.87821730949014343</v>
      </c>
    </row>
    <row r="5164" spans="1:2" x14ac:dyDescent="0.25">
      <c r="A5164" s="28" t="s">
        <v>87</v>
      </c>
      <c r="B5164" s="2">
        <v>2.7711558248377033</v>
      </c>
    </row>
    <row r="5165" spans="1:2" x14ac:dyDescent="0.25">
      <c r="A5165" s="28" t="s">
        <v>31</v>
      </c>
      <c r="B5165" s="2">
        <v>7.0531356459477808</v>
      </c>
    </row>
    <row r="5166" spans="1:2" x14ac:dyDescent="0.25">
      <c r="A5166" s="28" t="s">
        <v>29</v>
      </c>
      <c r="B5166" s="2">
        <v>4.4690057185936407</v>
      </c>
    </row>
    <row r="5167" spans="1:2" x14ac:dyDescent="0.25">
      <c r="A5167" s="28" t="s">
        <v>30</v>
      </c>
      <c r="B5167" s="2">
        <v>5.7559219093001879</v>
      </c>
    </row>
    <row r="5168" spans="1:2" x14ac:dyDescent="0.25">
      <c r="A5168" s="28" t="s">
        <v>88</v>
      </c>
      <c r="B5168" s="2">
        <v>55.949630579361489</v>
      </c>
    </row>
    <row r="5169" spans="1:2" x14ac:dyDescent="0.25">
      <c r="A5169" s="28" t="s">
        <v>80</v>
      </c>
      <c r="B5169" s="2">
        <v>5.4321548509617879</v>
      </c>
    </row>
    <row r="5170" spans="1:2" x14ac:dyDescent="0.25">
      <c r="A5170" s="28" t="s">
        <v>84</v>
      </c>
      <c r="B5170" s="2">
        <v>65.290051043730841</v>
      </c>
    </row>
    <row r="5171" spans="1:2" x14ac:dyDescent="0.25">
      <c r="A5171" s="28" t="s">
        <v>85</v>
      </c>
      <c r="B5171" s="2">
        <v>49.428216342137233</v>
      </c>
    </row>
    <row r="5172" spans="1:2" x14ac:dyDescent="0.25">
      <c r="A5172" s="6" t="s">
        <v>53</v>
      </c>
      <c r="B5172" s="2">
        <v>18.669898286042663</v>
      </c>
    </row>
    <row r="5173" spans="1:2" x14ac:dyDescent="0.25">
      <c r="A5173" s="28" t="s">
        <v>79</v>
      </c>
      <c r="B5173" s="2">
        <v>0.56153590814903243</v>
      </c>
    </row>
    <row r="5174" spans="1:2" x14ac:dyDescent="0.25">
      <c r="A5174" s="28" t="s">
        <v>86</v>
      </c>
      <c r="B5174" s="2">
        <v>0.15586397313275996</v>
      </c>
    </row>
    <row r="5175" spans="1:2" x14ac:dyDescent="0.25">
      <c r="A5175" s="28" t="s">
        <v>87</v>
      </c>
      <c r="B5175" s="2">
        <v>7.8385198783035848E-3</v>
      </c>
    </row>
    <row r="5176" spans="1:2" x14ac:dyDescent="0.25">
      <c r="A5176" s="28" t="s">
        <v>31</v>
      </c>
      <c r="B5176" s="2">
        <v>0.23075569256596684</v>
      </c>
    </row>
    <row r="5177" spans="1:2" x14ac:dyDescent="0.25">
      <c r="A5177" s="28" t="s">
        <v>29</v>
      </c>
      <c r="B5177" s="2">
        <v>0.14058229274223452</v>
      </c>
    </row>
    <row r="5178" spans="1:2" x14ac:dyDescent="0.25">
      <c r="A5178" s="28" t="s">
        <v>30</v>
      </c>
      <c r="B5178" s="2">
        <v>9.5228744563533793E-3</v>
      </c>
    </row>
    <row r="5179" spans="1:2" x14ac:dyDescent="0.25">
      <c r="A5179" s="28" t="s">
        <v>80</v>
      </c>
      <c r="B5179" s="2">
        <v>9.1753983336191123</v>
      </c>
    </row>
    <row r="5180" spans="1:2" x14ac:dyDescent="0.25">
      <c r="A5180" s="28" t="s">
        <v>84</v>
      </c>
      <c r="B5180" s="2">
        <v>2.7090668661729951</v>
      </c>
    </row>
    <row r="5181" spans="1:2" x14ac:dyDescent="0.25">
      <c r="A5181" s="28" t="s">
        <v>85</v>
      </c>
      <c r="B5181" s="2">
        <v>5.679333825325906</v>
      </c>
    </row>
    <row r="5182" spans="1:2" x14ac:dyDescent="0.25">
      <c r="A5182" s="6" t="s">
        <v>230</v>
      </c>
      <c r="B5182" s="2">
        <v>63.582936858738222</v>
      </c>
    </row>
    <row r="5183" spans="1:2" x14ac:dyDescent="0.25">
      <c r="A5183" s="28" t="s">
        <v>79</v>
      </c>
      <c r="B5183" s="2">
        <v>0.15262711602628809</v>
      </c>
    </row>
    <row r="5184" spans="1:2" x14ac:dyDescent="0.25">
      <c r="A5184" s="28" t="s">
        <v>86</v>
      </c>
      <c r="B5184" s="2">
        <v>3.6057349032596116E-2</v>
      </c>
    </row>
    <row r="5185" spans="1:2" x14ac:dyDescent="0.25">
      <c r="A5185" s="28" t="s">
        <v>31</v>
      </c>
      <c r="B5185" s="2">
        <v>4.9164997301016138</v>
      </c>
    </row>
    <row r="5186" spans="1:2" x14ac:dyDescent="0.25">
      <c r="A5186" s="28" t="s">
        <v>29</v>
      </c>
      <c r="B5186" s="2">
        <v>4.6192212225226577</v>
      </c>
    </row>
    <row r="5187" spans="1:2" x14ac:dyDescent="0.25">
      <c r="A5187" s="28" t="s">
        <v>30</v>
      </c>
      <c r="B5187" s="2">
        <v>9.6415553151841787E-3</v>
      </c>
    </row>
    <row r="5188" spans="1:2" x14ac:dyDescent="0.25">
      <c r="A5188" s="28" t="s">
        <v>88</v>
      </c>
      <c r="B5188" s="2">
        <v>47.982229923275369</v>
      </c>
    </row>
    <row r="5189" spans="1:2" x14ac:dyDescent="0.25">
      <c r="A5189" s="28" t="s">
        <v>80</v>
      </c>
      <c r="B5189" s="2">
        <v>1.1905044738430886</v>
      </c>
    </row>
    <row r="5190" spans="1:2" x14ac:dyDescent="0.25">
      <c r="A5190" s="28" t="s">
        <v>84</v>
      </c>
      <c r="B5190" s="2">
        <v>2.4146922407058091</v>
      </c>
    </row>
    <row r="5191" spans="1:2" x14ac:dyDescent="0.25">
      <c r="A5191" s="28" t="s">
        <v>85</v>
      </c>
      <c r="B5191" s="2">
        <v>2.261463247915604</v>
      </c>
    </row>
    <row r="5192" spans="1:2" x14ac:dyDescent="0.25">
      <c r="A5192" s="6" t="s">
        <v>19</v>
      </c>
      <c r="B5192" s="2">
        <v>6.1989863048151008</v>
      </c>
    </row>
    <row r="5193" spans="1:2" x14ac:dyDescent="0.25">
      <c r="A5193" s="28" t="s">
        <v>79</v>
      </c>
      <c r="B5193" s="2">
        <v>0.10879321178851172</v>
      </c>
    </row>
    <row r="5194" spans="1:2" x14ac:dyDescent="0.25">
      <c r="A5194" s="28" t="s">
        <v>86</v>
      </c>
      <c r="B5194" s="2">
        <v>1.5017080078945708E-2</v>
      </c>
    </row>
    <row r="5195" spans="1:2" x14ac:dyDescent="0.25">
      <c r="A5195" s="28" t="s">
        <v>87</v>
      </c>
      <c r="B5195" s="2">
        <v>7.7314461002407821E-3</v>
      </c>
    </row>
    <row r="5196" spans="1:2" x14ac:dyDescent="0.25">
      <c r="A5196" s="28" t="s">
        <v>31</v>
      </c>
      <c r="B5196" s="2">
        <v>0.22577399615006044</v>
      </c>
    </row>
    <row r="5197" spans="1:2" x14ac:dyDescent="0.25">
      <c r="A5197" s="28" t="s">
        <v>29</v>
      </c>
      <c r="B5197" s="2">
        <v>0.94712266537817735</v>
      </c>
    </row>
    <row r="5198" spans="1:2" x14ac:dyDescent="0.25">
      <c r="A5198" s="28" t="s">
        <v>30</v>
      </c>
      <c r="B5198" s="2">
        <v>1.1690809774229722</v>
      </c>
    </row>
    <row r="5199" spans="1:2" x14ac:dyDescent="0.25">
      <c r="A5199" s="28" t="s">
        <v>88</v>
      </c>
      <c r="B5199" s="2">
        <v>2.117572771719304</v>
      </c>
    </row>
    <row r="5200" spans="1:2" x14ac:dyDescent="0.25">
      <c r="A5200" s="28" t="s">
        <v>80</v>
      </c>
      <c r="B5200" s="2">
        <v>1.2658861363716719E-2</v>
      </c>
    </row>
    <row r="5201" spans="1:2" x14ac:dyDescent="0.25">
      <c r="A5201" s="28" t="s">
        <v>84</v>
      </c>
      <c r="B5201" s="2">
        <v>0.10087915232546871</v>
      </c>
    </row>
    <row r="5202" spans="1:2" x14ac:dyDescent="0.25">
      <c r="A5202" s="28" t="s">
        <v>85</v>
      </c>
      <c r="B5202" s="2">
        <v>1.4943561424877032</v>
      </c>
    </row>
    <row r="5203" spans="1:2" x14ac:dyDescent="0.25">
      <c r="A5203" s="6" t="s">
        <v>243</v>
      </c>
      <c r="B5203" s="2">
        <v>55.786859522027314</v>
      </c>
    </row>
    <row r="5204" spans="1:2" x14ac:dyDescent="0.25">
      <c r="A5204" s="28" t="s">
        <v>79</v>
      </c>
      <c r="B5204" s="2">
        <v>0.36601810935671925</v>
      </c>
    </row>
    <row r="5205" spans="1:2" x14ac:dyDescent="0.25">
      <c r="A5205" s="28" t="s">
        <v>86</v>
      </c>
      <c r="B5205" s="2">
        <v>0.31775102218678852</v>
      </c>
    </row>
    <row r="5206" spans="1:2" x14ac:dyDescent="0.25">
      <c r="A5206" s="28" t="s">
        <v>87</v>
      </c>
      <c r="B5206" s="2">
        <v>2.2692063433653789</v>
      </c>
    </row>
    <row r="5207" spans="1:2" x14ac:dyDescent="0.25">
      <c r="A5207" s="28" t="s">
        <v>31</v>
      </c>
      <c r="B5207" s="2">
        <v>2.0238632290712411</v>
      </c>
    </row>
    <row r="5208" spans="1:2" x14ac:dyDescent="0.25">
      <c r="A5208" s="28" t="s">
        <v>29</v>
      </c>
      <c r="B5208" s="2">
        <v>1.7483840086381219</v>
      </c>
    </row>
    <row r="5209" spans="1:2" x14ac:dyDescent="0.25">
      <c r="A5209" s="28" t="s">
        <v>30</v>
      </c>
      <c r="B5209" s="2">
        <v>0.75609016215313596</v>
      </c>
    </row>
    <row r="5210" spans="1:2" x14ac:dyDescent="0.25">
      <c r="A5210" s="28" t="s">
        <v>88</v>
      </c>
      <c r="B5210" s="2">
        <v>25.052488723753306</v>
      </c>
    </row>
    <row r="5211" spans="1:2" x14ac:dyDescent="0.25">
      <c r="A5211" s="28" t="s">
        <v>80</v>
      </c>
      <c r="B5211" s="2">
        <v>0.1488978034564723</v>
      </c>
    </row>
    <row r="5212" spans="1:2" x14ac:dyDescent="0.25">
      <c r="A5212" s="28" t="s">
        <v>84</v>
      </c>
      <c r="B5212" s="2">
        <v>9.4840312972678404</v>
      </c>
    </row>
    <row r="5213" spans="1:2" x14ac:dyDescent="0.25">
      <c r="A5213" s="28" t="s">
        <v>85</v>
      </c>
      <c r="B5213" s="2">
        <v>13.620128822778316</v>
      </c>
    </row>
    <row r="5214" spans="1:2" x14ac:dyDescent="0.25">
      <c r="A5214" s="6" t="s">
        <v>52</v>
      </c>
      <c r="B5214" s="2">
        <v>13.255834284767834</v>
      </c>
    </row>
    <row r="5215" spans="1:2" x14ac:dyDescent="0.25">
      <c r="A5215" s="28" t="s">
        <v>79</v>
      </c>
      <c r="B5215" s="2">
        <v>1.9347635396215876E-3</v>
      </c>
    </row>
    <row r="5216" spans="1:2" x14ac:dyDescent="0.25">
      <c r="A5216" s="28" t="s">
        <v>86</v>
      </c>
      <c r="B5216" s="2">
        <v>2.0143217774737919E-3</v>
      </c>
    </row>
    <row r="5217" spans="1:2" x14ac:dyDescent="0.25">
      <c r="A5217" s="28" t="s">
        <v>87</v>
      </c>
      <c r="B5217" s="2">
        <v>1.4729856614579611E-2</v>
      </c>
    </row>
    <row r="5218" spans="1:2" x14ac:dyDescent="0.25">
      <c r="A5218" s="28" t="s">
        <v>31</v>
      </c>
      <c r="B5218" s="2">
        <v>2.364483002071275</v>
      </c>
    </row>
    <row r="5219" spans="1:2" x14ac:dyDescent="0.25">
      <c r="A5219" s="28" t="s">
        <v>29</v>
      </c>
      <c r="B5219" s="2">
        <v>6.8643441491911664E-2</v>
      </c>
    </row>
    <row r="5220" spans="1:2" x14ac:dyDescent="0.25">
      <c r="A5220" s="28" t="s">
        <v>30</v>
      </c>
      <c r="B5220" s="2">
        <v>1.2879599103350761</v>
      </c>
    </row>
    <row r="5221" spans="1:2" x14ac:dyDescent="0.25">
      <c r="A5221" s="28" t="s">
        <v>88</v>
      </c>
      <c r="B5221" s="2">
        <v>8.8332790794027058</v>
      </c>
    </row>
    <row r="5222" spans="1:2" x14ac:dyDescent="0.25">
      <c r="A5222" s="28" t="s">
        <v>80</v>
      </c>
      <c r="B5222" s="2">
        <v>4.318044964358167E-2</v>
      </c>
    </row>
    <row r="5223" spans="1:2" x14ac:dyDescent="0.25">
      <c r="A5223" s="28" t="s">
        <v>84</v>
      </c>
      <c r="B5223" s="2">
        <v>0.1464162465615739</v>
      </c>
    </row>
    <row r="5224" spans="1:2" x14ac:dyDescent="0.25">
      <c r="A5224" s="28" t="s">
        <v>85</v>
      </c>
      <c r="B5224" s="2">
        <v>0.49319321333003424</v>
      </c>
    </row>
    <row r="5225" spans="1:2" x14ac:dyDescent="0.25">
      <c r="A5225" s="6" t="s">
        <v>245</v>
      </c>
      <c r="B5225" s="2">
        <v>50.72230001389957</v>
      </c>
    </row>
    <row r="5226" spans="1:2" x14ac:dyDescent="0.25">
      <c r="A5226" s="28" t="s">
        <v>79</v>
      </c>
      <c r="B5226" s="2">
        <v>0.61055086862126196</v>
      </c>
    </row>
    <row r="5227" spans="1:2" x14ac:dyDescent="0.25">
      <c r="A5227" s="28" t="s">
        <v>86</v>
      </c>
      <c r="B5227" s="2">
        <v>0.22671182842096466</v>
      </c>
    </row>
    <row r="5228" spans="1:2" x14ac:dyDescent="0.25">
      <c r="A5228" s="28" t="s">
        <v>87</v>
      </c>
      <c r="B5228" s="2">
        <v>0.81536122585480253</v>
      </c>
    </row>
    <row r="5229" spans="1:2" x14ac:dyDescent="0.25">
      <c r="A5229" s="28" t="s">
        <v>31</v>
      </c>
      <c r="B5229" s="2">
        <v>0.36822755934370266</v>
      </c>
    </row>
    <row r="5230" spans="1:2" x14ac:dyDescent="0.25">
      <c r="A5230" s="28" t="s">
        <v>29</v>
      </c>
      <c r="B5230" s="2">
        <v>0.70482311100219652</v>
      </c>
    </row>
    <row r="5231" spans="1:2" x14ac:dyDescent="0.25">
      <c r="A5231" s="28" t="s">
        <v>30</v>
      </c>
      <c r="B5231" s="2">
        <v>0.60372724861644211</v>
      </c>
    </row>
    <row r="5232" spans="1:2" x14ac:dyDescent="0.25">
      <c r="A5232" s="28" t="s">
        <v>88</v>
      </c>
      <c r="B5232" s="2">
        <v>11.939144916161952</v>
      </c>
    </row>
    <row r="5233" spans="1:2" x14ac:dyDescent="0.25">
      <c r="A5233" s="28" t="s">
        <v>80</v>
      </c>
      <c r="B5233" s="2">
        <v>2.3236790244631367</v>
      </c>
    </row>
    <row r="5234" spans="1:2" x14ac:dyDescent="0.25">
      <c r="A5234" s="28" t="s">
        <v>84</v>
      </c>
      <c r="B5234" s="2">
        <v>12.224372558225951</v>
      </c>
    </row>
    <row r="5235" spans="1:2" x14ac:dyDescent="0.25">
      <c r="A5235" s="28" t="s">
        <v>85</v>
      </c>
      <c r="B5235" s="2">
        <v>20.905701673189164</v>
      </c>
    </row>
    <row r="5236" spans="1:2" x14ac:dyDescent="0.25">
      <c r="A5236" s="6" t="s">
        <v>247</v>
      </c>
      <c r="B5236" s="2">
        <v>645.55245235009761</v>
      </c>
    </row>
    <row r="5237" spans="1:2" x14ac:dyDescent="0.25">
      <c r="A5237" s="28" t="s">
        <v>79</v>
      </c>
      <c r="B5237" s="2">
        <v>8.5909797159114305</v>
      </c>
    </row>
    <row r="5238" spans="1:2" x14ac:dyDescent="0.25">
      <c r="A5238" s="28" t="s">
        <v>86</v>
      </c>
      <c r="B5238" s="2">
        <v>3.1977137570079468</v>
      </c>
    </row>
    <row r="5239" spans="1:2" x14ac:dyDescent="0.25">
      <c r="A5239" s="28" t="s">
        <v>87</v>
      </c>
      <c r="B5239" s="2">
        <v>10.181637090203109</v>
      </c>
    </row>
    <row r="5240" spans="1:2" x14ac:dyDescent="0.25">
      <c r="A5240" s="28" t="s">
        <v>31</v>
      </c>
      <c r="B5240" s="2">
        <v>18.610407219113412</v>
      </c>
    </row>
    <row r="5241" spans="1:2" x14ac:dyDescent="0.25">
      <c r="A5241" s="28" t="s">
        <v>29</v>
      </c>
      <c r="B5241" s="2">
        <v>7.8644355005422177</v>
      </c>
    </row>
    <row r="5242" spans="1:2" x14ac:dyDescent="0.25">
      <c r="A5242" s="28" t="s">
        <v>30</v>
      </c>
      <c r="B5242" s="2">
        <v>17.295256412101331</v>
      </c>
    </row>
    <row r="5243" spans="1:2" x14ac:dyDescent="0.25">
      <c r="A5243" s="28" t="s">
        <v>88</v>
      </c>
      <c r="B5243" s="2">
        <v>186.56610057059703</v>
      </c>
    </row>
    <row r="5244" spans="1:2" x14ac:dyDescent="0.25">
      <c r="A5244" s="28" t="s">
        <v>80</v>
      </c>
      <c r="B5244" s="2">
        <v>13.686814690493232</v>
      </c>
    </row>
    <row r="5245" spans="1:2" x14ac:dyDescent="0.25">
      <c r="A5245" s="28" t="s">
        <v>84</v>
      </c>
      <c r="B5245" s="2">
        <v>219.97096573391178</v>
      </c>
    </row>
    <row r="5246" spans="1:2" x14ac:dyDescent="0.25">
      <c r="A5246" s="28" t="s">
        <v>85</v>
      </c>
      <c r="B5246" s="2">
        <v>159.58814166021611</v>
      </c>
    </row>
    <row r="5247" spans="1:2" x14ac:dyDescent="0.25">
      <c r="A5247" s="6" t="s">
        <v>20</v>
      </c>
      <c r="B5247" s="2">
        <v>236.44452393198478</v>
      </c>
    </row>
    <row r="5248" spans="1:2" x14ac:dyDescent="0.25">
      <c r="A5248" s="28" t="s">
        <v>79</v>
      </c>
      <c r="B5248" s="2">
        <v>5.6690676562709346</v>
      </c>
    </row>
    <row r="5249" spans="1:2" x14ac:dyDescent="0.25">
      <c r="A5249" s="28" t="s">
        <v>86</v>
      </c>
      <c r="B5249" s="2">
        <v>3.1293780962744822</v>
      </c>
    </row>
    <row r="5250" spans="1:2" x14ac:dyDescent="0.25">
      <c r="A5250" s="28" t="s">
        <v>87</v>
      </c>
      <c r="B5250" s="2">
        <v>12.19424669237009</v>
      </c>
    </row>
    <row r="5251" spans="1:2" x14ac:dyDescent="0.25">
      <c r="A5251" s="28" t="s">
        <v>31</v>
      </c>
      <c r="B5251" s="2">
        <v>3.2550001076520605</v>
      </c>
    </row>
    <row r="5252" spans="1:2" x14ac:dyDescent="0.25">
      <c r="A5252" s="28" t="s">
        <v>29</v>
      </c>
      <c r="B5252" s="2">
        <v>1.3133706282097883</v>
      </c>
    </row>
    <row r="5253" spans="1:2" x14ac:dyDescent="0.25">
      <c r="A5253" s="28" t="s">
        <v>30</v>
      </c>
      <c r="B5253" s="2">
        <v>3.6231344189707713</v>
      </c>
    </row>
    <row r="5254" spans="1:2" x14ac:dyDescent="0.25">
      <c r="A5254" s="28" t="s">
        <v>88</v>
      </c>
      <c r="B5254" s="2">
        <v>130.3916142524366</v>
      </c>
    </row>
    <row r="5255" spans="1:2" x14ac:dyDescent="0.25">
      <c r="A5255" s="28" t="s">
        <v>80</v>
      </c>
      <c r="B5255" s="2">
        <v>2.3039635443349917</v>
      </c>
    </row>
    <row r="5256" spans="1:2" x14ac:dyDescent="0.25">
      <c r="A5256" s="28" t="s">
        <v>84</v>
      </c>
      <c r="B5256" s="2">
        <v>33.453136239599523</v>
      </c>
    </row>
    <row r="5257" spans="1:2" x14ac:dyDescent="0.25">
      <c r="A5257" s="28" t="s">
        <v>85</v>
      </c>
      <c r="B5257" s="2">
        <v>41.111612295865505</v>
      </c>
    </row>
    <row r="5258" spans="1:2" x14ac:dyDescent="0.25">
      <c r="A5258" s="6" t="s">
        <v>21</v>
      </c>
      <c r="B5258" s="2">
        <v>135.66010127863501</v>
      </c>
    </row>
    <row r="5259" spans="1:2" x14ac:dyDescent="0.25">
      <c r="A5259" s="28" t="s">
        <v>79</v>
      </c>
      <c r="B5259" s="2">
        <v>0.42471131135115048</v>
      </c>
    </row>
    <row r="5260" spans="1:2" x14ac:dyDescent="0.25">
      <c r="A5260" s="28" t="s">
        <v>86</v>
      </c>
      <c r="B5260" s="2">
        <v>0.56025424471596141</v>
      </c>
    </row>
    <row r="5261" spans="1:2" x14ac:dyDescent="0.25">
      <c r="A5261" s="28" t="s">
        <v>87</v>
      </c>
      <c r="B5261" s="2">
        <v>0.462184770238172</v>
      </c>
    </row>
    <row r="5262" spans="1:2" x14ac:dyDescent="0.25">
      <c r="A5262" s="28" t="s">
        <v>31</v>
      </c>
      <c r="B5262" s="2">
        <v>1.1576760645117186</v>
      </c>
    </row>
    <row r="5263" spans="1:2" x14ac:dyDescent="0.25">
      <c r="A5263" s="28" t="s">
        <v>29</v>
      </c>
      <c r="B5263" s="2">
        <v>1.8131169019976068</v>
      </c>
    </row>
    <row r="5264" spans="1:2" x14ac:dyDescent="0.25">
      <c r="A5264" s="28" t="s">
        <v>30</v>
      </c>
      <c r="B5264" s="2">
        <v>3.632444797590459</v>
      </c>
    </row>
    <row r="5265" spans="1:2" x14ac:dyDescent="0.25">
      <c r="A5265" s="28" t="s">
        <v>88</v>
      </c>
      <c r="B5265" s="2">
        <v>29.440245206449411</v>
      </c>
    </row>
    <row r="5266" spans="1:2" x14ac:dyDescent="0.25">
      <c r="A5266" s="28" t="s">
        <v>80</v>
      </c>
      <c r="B5266" s="2">
        <v>41.385744679905571</v>
      </c>
    </row>
    <row r="5267" spans="1:2" x14ac:dyDescent="0.25">
      <c r="A5267" s="28" t="s">
        <v>84</v>
      </c>
      <c r="B5267" s="2">
        <v>20.153501604612476</v>
      </c>
    </row>
    <row r="5268" spans="1:2" x14ac:dyDescent="0.25">
      <c r="A5268" s="28" t="s">
        <v>85</v>
      </c>
      <c r="B5268" s="2">
        <v>36.630221697262499</v>
      </c>
    </row>
    <row r="5269" spans="1:2" x14ac:dyDescent="0.25">
      <c r="A5269" s="6" t="s">
        <v>22</v>
      </c>
      <c r="B5269" s="2">
        <v>12.192244507350345</v>
      </c>
    </row>
    <row r="5270" spans="1:2" x14ac:dyDescent="0.25">
      <c r="A5270" s="28" t="s">
        <v>79</v>
      </c>
      <c r="B5270" s="2">
        <v>0.16424825547004443</v>
      </c>
    </row>
    <row r="5271" spans="1:2" x14ac:dyDescent="0.25">
      <c r="A5271" s="28" t="s">
        <v>86</v>
      </c>
      <c r="B5271" s="2">
        <v>0.12792163881432486</v>
      </c>
    </row>
    <row r="5272" spans="1:2" x14ac:dyDescent="0.25">
      <c r="A5272" s="28" t="s">
        <v>87</v>
      </c>
      <c r="B5272" s="2">
        <v>0.13735657013050823</v>
      </c>
    </row>
    <row r="5273" spans="1:2" x14ac:dyDescent="0.25">
      <c r="A5273" s="28" t="s">
        <v>31</v>
      </c>
      <c r="B5273" s="2">
        <v>0.24796947843661948</v>
      </c>
    </row>
    <row r="5274" spans="1:2" x14ac:dyDescent="0.25">
      <c r="A5274" s="28" t="s">
        <v>29</v>
      </c>
      <c r="B5274" s="2">
        <v>0.28809708734284745</v>
      </c>
    </row>
    <row r="5275" spans="1:2" x14ac:dyDescent="0.25">
      <c r="A5275" s="28" t="s">
        <v>30</v>
      </c>
      <c r="B5275" s="2">
        <v>0.20743581310481785</v>
      </c>
    </row>
    <row r="5276" spans="1:2" x14ac:dyDescent="0.25">
      <c r="A5276" s="28" t="s">
        <v>88</v>
      </c>
      <c r="B5276" s="2">
        <v>4.1514464514716627</v>
      </c>
    </row>
    <row r="5277" spans="1:2" x14ac:dyDescent="0.25">
      <c r="A5277" s="28" t="s">
        <v>80</v>
      </c>
      <c r="B5277" s="2">
        <v>0.1387274711656086</v>
      </c>
    </row>
    <row r="5278" spans="1:2" x14ac:dyDescent="0.25">
      <c r="A5278" s="28" t="s">
        <v>84</v>
      </c>
      <c r="B5278" s="2">
        <v>2.9028285823074369</v>
      </c>
    </row>
    <row r="5279" spans="1:2" x14ac:dyDescent="0.25">
      <c r="A5279" s="28" t="s">
        <v>85</v>
      </c>
      <c r="B5279" s="2">
        <v>3.8262131591064743</v>
      </c>
    </row>
    <row r="5280" spans="1:2" x14ac:dyDescent="0.25">
      <c r="A5280" s="6" t="s">
        <v>25</v>
      </c>
      <c r="B5280" s="2">
        <v>39.3572004309042</v>
      </c>
    </row>
    <row r="5281" spans="1:2" x14ac:dyDescent="0.25">
      <c r="A5281" s="28" t="s">
        <v>79</v>
      </c>
      <c r="B5281" s="2">
        <v>0.92949799289981738</v>
      </c>
    </row>
    <row r="5282" spans="1:2" x14ac:dyDescent="0.25">
      <c r="A5282" s="28" t="s">
        <v>86</v>
      </c>
      <c r="B5282" s="2">
        <v>0.1912341184057415</v>
      </c>
    </row>
    <row r="5283" spans="1:2" x14ac:dyDescent="0.25">
      <c r="A5283" s="28" t="s">
        <v>87</v>
      </c>
      <c r="B5283" s="2">
        <v>0.20139993894358352</v>
      </c>
    </row>
    <row r="5284" spans="1:2" x14ac:dyDescent="0.25">
      <c r="A5284" s="28" t="s">
        <v>31</v>
      </c>
      <c r="B5284" s="2">
        <v>1.3542082588985274</v>
      </c>
    </row>
    <row r="5285" spans="1:2" x14ac:dyDescent="0.25">
      <c r="A5285" s="28" t="s">
        <v>29</v>
      </c>
      <c r="B5285" s="2">
        <v>2.1936084812042593</v>
      </c>
    </row>
    <row r="5286" spans="1:2" x14ac:dyDescent="0.25">
      <c r="A5286" s="28" t="s">
        <v>30</v>
      </c>
      <c r="B5286" s="2">
        <v>0.72775777822713272</v>
      </c>
    </row>
    <row r="5287" spans="1:2" x14ac:dyDescent="0.25">
      <c r="A5287" s="28" t="s">
        <v>88</v>
      </c>
      <c r="B5287" s="2">
        <v>17.709541905179918</v>
      </c>
    </row>
    <row r="5288" spans="1:2" x14ac:dyDescent="0.25">
      <c r="A5288" s="28" t="s">
        <v>80</v>
      </c>
      <c r="B5288" s="2">
        <v>0.53279105739738508</v>
      </c>
    </row>
    <row r="5289" spans="1:2" x14ac:dyDescent="0.25">
      <c r="A5289" s="28" t="s">
        <v>84</v>
      </c>
      <c r="B5289" s="2">
        <v>8.2591397812836167</v>
      </c>
    </row>
    <row r="5290" spans="1:2" x14ac:dyDescent="0.25">
      <c r="A5290" s="28" t="s">
        <v>85</v>
      </c>
      <c r="B5290" s="2">
        <v>7.2580211184642129</v>
      </c>
    </row>
    <row r="5291" spans="1:2" x14ac:dyDescent="0.25">
      <c r="A5291" s="6" t="s">
        <v>23</v>
      </c>
      <c r="B5291" s="2">
        <v>27.584288805246175</v>
      </c>
    </row>
    <row r="5292" spans="1:2" x14ac:dyDescent="0.25">
      <c r="A5292" s="28" t="s">
        <v>79</v>
      </c>
      <c r="B5292" s="2">
        <v>0.29230452957909925</v>
      </c>
    </row>
    <row r="5293" spans="1:2" x14ac:dyDescent="0.25">
      <c r="A5293" s="28" t="s">
        <v>86</v>
      </c>
      <c r="B5293" s="2">
        <v>0.12863598383166305</v>
      </c>
    </row>
    <row r="5294" spans="1:2" x14ac:dyDescent="0.25">
      <c r="A5294" s="28" t="s">
        <v>87</v>
      </c>
      <c r="B5294" s="2">
        <v>0.21150903338228763</v>
      </c>
    </row>
    <row r="5295" spans="1:2" x14ac:dyDescent="0.25">
      <c r="A5295" s="28" t="s">
        <v>31</v>
      </c>
      <c r="B5295" s="2">
        <v>0.51974170822752797</v>
      </c>
    </row>
    <row r="5296" spans="1:2" x14ac:dyDescent="0.25">
      <c r="A5296" s="28" t="s">
        <v>29</v>
      </c>
      <c r="B5296" s="2">
        <v>0.48916068922120526</v>
      </c>
    </row>
    <row r="5297" spans="1:2" x14ac:dyDescent="0.25">
      <c r="A5297" s="28" t="s">
        <v>30</v>
      </c>
      <c r="B5297" s="2">
        <v>0.30210975495778664</v>
      </c>
    </row>
    <row r="5298" spans="1:2" x14ac:dyDescent="0.25">
      <c r="A5298" s="28" t="s">
        <v>88</v>
      </c>
      <c r="B5298" s="2">
        <v>11.475061585944472</v>
      </c>
    </row>
    <row r="5299" spans="1:2" x14ac:dyDescent="0.25">
      <c r="A5299" s="28" t="s">
        <v>80</v>
      </c>
      <c r="B5299" s="2">
        <v>0.93116617410084668</v>
      </c>
    </row>
    <row r="5300" spans="1:2" x14ac:dyDescent="0.25">
      <c r="A5300" s="28" t="s">
        <v>84</v>
      </c>
      <c r="B5300" s="2">
        <v>8.6281639288585534</v>
      </c>
    </row>
    <row r="5301" spans="1:2" x14ac:dyDescent="0.25">
      <c r="A5301" s="28" t="s">
        <v>85</v>
      </c>
      <c r="B5301" s="2">
        <v>4.606435417142734</v>
      </c>
    </row>
    <row r="5302" spans="1:2" x14ac:dyDescent="0.25">
      <c r="A5302" s="6" t="s">
        <v>249</v>
      </c>
      <c r="B5302" s="2">
        <v>158.3178859691528</v>
      </c>
    </row>
    <row r="5303" spans="1:2" x14ac:dyDescent="0.25">
      <c r="A5303" s="28" t="s">
        <v>79</v>
      </c>
      <c r="B5303" s="2">
        <v>0.83636061649280402</v>
      </c>
    </row>
    <row r="5304" spans="1:2" x14ac:dyDescent="0.25">
      <c r="A5304" s="28" t="s">
        <v>86</v>
      </c>
      <c r="B5304" s="2">
        <v>0.39963637683080244</v>
      </c>
    </row>
    <row r="5305" spans="1:2" x14ac:dyDescent="0.25">
      <c r="A5305" s="28" t="s">
        <v>87</v>
      </c>
      <c r="B5305" s="2">
        <v>1.1508319897892683</v>
      </c>
    </row>
    <row r="5306" spans="1:2" x14ac:dyDescent="0.25">
      <c r="A5306" s="28" t="s">
        <v>31</v>
      </c>
      <c r="B5306" s="2">
        <v>2.8171353814401279</v>
      </c>
    </row>
    <row r="5307" spans="1:2" x14ac:dyDescent="0.25">
      <c r="A5307" s="28" t="s">
        <v>29</v>
      </c>
      <c r="B5307" s="2">
        <v>1.8946140261994542</v>
      </c>
    </row>
    <row r="5308" spans="1:2" x14ac:dyDescent="0.25">
      <c r="A5308" s="28" t="s">
        <v>30</v>
      </c>
      <c r="B5308" s="2">
        <v>1.9864492124870465</v>
      </c>
    </row>
    <row r="5309" spans="1:2" x14ac:dyDescent="0.25">
      <c r="A5309" s="28" t="s">
        <v>88</v>
      </c>
      <c r="B5309" s="2">
        <v>37.633637337277925</v>
      </c>
    </row>
    <row r="5310" spans="1:2" x14ac:dyDescent="0.25">
      <c r="A5310" s="28" t="s">
        <v>80</v>
      </c>
      <c r="B5310" s="2">
        <v>4.8318378605578767</v>
      </c>
    </row>
    <row r="5311" spans="1:2" x14ac:dyDescent="0.25">
      <c r="A5311" s="28" t="s">
        <v>84</v>
      </c>
      <c r="B5311" s="2">
        <v>84.165400182874862</v>
      </c>
    </row>
    <row r="5312" spans="1:2" x14ac:dyDescent="0.25">
      <c r="A5312" s="28" t="s">
        <v>85</v>
      </c>
      <c r="B5312" s="2">
        <v>22.601982985202635</v>
      </c>
    </row>
    <row r="5313" spans="1:2" x14ac:dyDescent="0.25">
      <c r="A5313" s="6" t="s">
        <v>251</v>
      </c>
      <c r="B5313" s="2">
        <v>144.19271759555173</v>
      </c>
    </row>
    <row r="5314" spans="1:2" x14ac:dyDescent="0.25">
      <c r="A5314" s="28" t="s">
        <v>79</v>
      </c>
      <c r="B5314" s="2">
        <v>1.9263632547817171</v>
      </c>
    </row>
    <row r="5315" spans="1:2" x14ac:dyDescent="0.25">
      <c r="A5315" s="28" t="s">
        <v>86</v>
      </c>
      <c r="B5315" s="2">
        <v>0.75261193504974599</v>
      </c>
    </row>
    <row r="5316" spans="1:2" x14ac:dyDescent="0.25">
      <c r="A5316" s="28" t="s">
        <v>87</v>
      </c>
      <c r="B5316" s="2">
        <v>2.3637927664662612</v>
      </c>
    </row>
    <row r="5317" spans="1:2" x14ac:dyDescent="0.25">
      <c r="A5317" s="28" t="s">
        <v>31</v>
      </c>
      <c r="B5317" s="2">
        <v>6.5452847486365631</v>
      </c>
    </row>
    <row r="5318" spans="1:2" x14ac:dyDescent="0.25">
      <c r="A5318" s="28" t="s">
        <v>29</v>
      </c>
      <c r="B5318" s="2">
        <v>13.072101264912241</v>
      </c>
    </row>
    <row r="5319" spans="1:2" x14ac:dyDescent="0.25">
      <c r="A5319" s="28" t="s">
        <v>30</v>
      </c>
      <c r="B5319" s="2">
        <v>3.0963070212910715</v>
      </c>
    </row>
    <row r="5320" spans="1:2" x14ac:dyDescent="0.25">
      <c r="A5320" s="28" t="s">
        <v>88</v>
      </c>
      <c r="B5320" s="2">
        <v>47.796454918036211</v>
      </c>
    </row>
    <row r="5321" spans="1:2" x14ac:dyDescent="0.25">
      <c r="A5321" s="28" t="s">
        <v>80</v>
      </c>
      <c r="B5321" s="2">
        <v>5.5329106779216914</v>
      </c>
    </row>
    <row r="5322" spans="1:2" x14ac:dyDescent="0.25">
      <c r="A5322" s="28" t="s">
        <v>84</v>
      </c>
      <c r="B5322" s="2">
        <v>26.542252210250496</v>
      </c>
    </row>
    <row r="5323" spans="1:2" x14ac:dyDescent="0.25">
      <c r="A5323" s="28" t="s">
        <v>85</v>
      </c>
      <c r="B5323" s="2">
        <v>36.564638798205742</v>
      </c>
    </row>
    <row r="5324" spans="1:2" x14ac:dyDescent="0.25">
      <c r="A5324" s="6" t="s">
        <v>229</v>
      </c>
      <c r="B5324" s="2">
        <v>50.541610840325568</v>
      </c>
    </row>
    <row r="5325" spans="1:2" x14ac:dyDescent="0.25">
      <c r="A5325" s="28" t="s">
        <v>79</v>
      </c>
      <c r="B5325" s="2">
        <v>0.47011682047729408</v>
      </c>
    </row>
    <row r="5326" spans="1:2" x14ac:dyDescent="0.25">
      <c r="A5326" s="28" t="s">
        <v>86</v>
      </c>
      <c r="B5326" s="2">
        <v>0.24414768466783829</v>
      </c>
    </row>
    <row r="5327" spans="1:2" x14ac:dyDescent="0.25">
      <c r="A5327" s="28" t="s">
        <v>87</v>
      </c>
      <c r="B5327" s="2">
        <v>1.1778886498244419</v>
      </c>
    </row>
    <row r="5328" spans="1:2" x14ac:dyDescent="0.25">
      <c r="A5328" s="28" t="s">
        <v>31</v>
      </c>
      <c r="B5328" s="2">
        <v>3.5451632879579087</v>
      </c>
    </row>
    <row r="5329" spans="1:2" x14ac:dyDescent="0.25">
      <c r="A5329" s="28" t="s">
        <v>29</v>
      </c>
      <c r="B5329" s="2">
        <v>3.4768648131194047</v>
      </c>
    </row>
    <row r="5330" spans="1:2" x14ac:dyDescent="0.25">
      <c r="A5330" s="28" t="s">
        <v>30</v>
      </c>
      <c r="B5330" s="2">
        <v>3.1390901062779415</v>
      </c>
    </row>
    <row r="5331" spans="1:2" x14ac:dyDescent="0.25">
      <c r="A5331" s="28" t="s">
        <v>88</v>
      </c>
      <c r="B5331" s="2">
        <v>16.812737047986722</v>
      </c>
    </row>
    <row r="5332" spans="1:2" x14ac:dyDescent="0.25">
      <c r="A5332" s="28" t="s">
        <v>80</v>
      </c>
      <c r="B5332" s="2">
        <v>0.8924326438791903</v>
      </c>
    </row>
    <row r="5333" spans="1:2" x14ac:dyDescent="0.25">
      <c r="A5333" s="28" t="s">
        <v>84</v>
      </c>
      <c r="B5333" s="2">
        <v>7.4160272575858848</v>
      </c>
    </row>
    <row r="5334" spans="1:2" x14ac:dyDescent="0.25">
      <c r="A5334" s="28" t="s">
        <v>85</v>
      </c>
      <c r="B5334" s="2">
        <v>13.367142528548944</v>
      </c>
    </row>
    <row r="5335" spans="1:2" x14ac:dyDescent="0.25">
      <c r="A5335" s="6" t="s">
        <v>93</v>
      </c>
      <c r="B5335" s="2">
        <v>1907.5106754954613</v>
      </c>
    </row>
    <row r="5336" spans="1:2" x14ac:dyDescent="0.25">
      <c r="A5336" s="28" t="s">
        <v>79</v>
      </c>
      <c r="B5336" s="2">
        <v>25.927767423268158</v>
      </c>
    </row>
    <row r="5337" spans="1:2" x14ac:dyDescent="0.25">
      <c r="A5337" s="28" t="s">
        <v>86</v>
      </c>
      <c r="B5337" s="2">
        <v>10.543503510198628</v>
      </c>
    </row>
    <row r="5338" spans="1:2" x14ac:dyDescent="0.25">
      <c r="A5338" s="28" t="s">
        <v>87</v>
      </c>
      <c r="B5338" s="2">
        <v>35.784787170500969</v>
      </c>
    </row>
    <row r="5339" spans="1:2" x14ac:dyDescent="0.25">
      <c r="A5339" s="28" t="s">
        <v>31</v>
      </c>
      <c r="B5339" s="2">
        <v>56.305748647855289</v>
      </c>
    </row>
    <row r="5340" spans="1:2" x14ac:dyDescent="0.25">
      <c r="A5340" s="28" t="s">
        <v>29</v>
      </c>
      <c r="B5340" s="2">
        <v>46.868340922517731</v>
      </c>
    </row>
    <row r="5341" spans="1:2" x14ac:dyDescent="0.25">
      <c r="A5341" s="28" t="s">
        <v>30</v>
      </c>
      <c r="B5341" s="2">
        <v>44.589913480554685</v>
      </c>
    </row>
    <row r="5342" spans="1:2" x14ac:dyDescent="0.25">
      <c r="A5342" s="28" t="s">
        <v>88</v>
      </c>
      <c r="B5342" s="2">
        <v>646.46074606300465</v>
      </c>
    </row>
    <row r="5343" spans="1:2" x14ac:dyDescent="0.25">
      <c r="A5343" s="28" t="s">
        <v>80</v>
      </c>
      <c r="B5343" s="2">
        <v>90.090978306507694</v>
      </c>
    </row>
    <row r="5344" spans="1:2" x14ac:dyDescent="0.25">
      <c r="A5344" s="28" t="s">
        <v>84</v>
      </c>
      <c r="B5344" s="2">
        <v>518.52320559025475</v>
      </c>
    </row>
    <row r="5345" spans="1:2" x14ac:dyDescent="0.25">
      <c r="A5345" s="28" t="s">
        <v>85</v>
      </c>
      <c r="B5345" s="2">
        <v>432.41568438079878</v>
      </c>
    </row>
    <row r="5346" spans="1:2" x14ac:dyDescent="0.25">
      <c r="A5346" s="3" t="s">
        <v>79</v>
      </c>
      <c r="B5346" s="2">
        <v>360.1176528963245</v>
      </c>
    </row>
    <row r="5347" spans="1:2" x14ac:dyDescent="0.25">
      <c r="A5347" s="6" t="s">
        <v>228</v>
      </c>
      <c r="B5347" s="2">
        <v>17.329688209278782</v>
      </c>
    </row>
    <row r="5348" spans="1:2" x14ac:dyDescent="0.25">
      <c r="A5348" s="28" t="s">
        <v>86</v>
      </c>
      <c r="B5348" s="2">
        <v>5.5801484665061359E-2</v>
      </c>
    </row>
    <row r="5349" spans="1:2" x14ac:dyDescent="0.25">
      <c r="A5349" s="28" t="s">
        <v>87</v>
      </c>
      <c r="B5349" s="2">
        <v>0.35936816054517501</v>
      </c>
    </row>
    <row r="5350" spans="1:2" x14ac:dyDescent="0.25">
      <c r="A5350" s="28" t="s">
        <v>31</v>
      </c>
      <c r="B5350" s="2">
        <v>0.27386625904294387</v>
      </c>
    </row>
    <row r="5351" spans="1:2" x14ac:dyDescent="0.25">
      <c r="A5351" s="28" t="s">
        <v>29</v>
      </c>
      <c r="B5351" s="2">
        <v>0.21543950476335558</v>
      </c>
    </row>
    <row r="5352" spans="1:2" x14ac:dyDescent="0.25">
      <c r="A5352" s="28" t="s">
        <v>30</v>
      </c>
      <c r="B5352" s="2">
        <v>0.24341172259030458</v>
      </c>
    </row>
    <row r="5353" spans="1:2" x14ac:dyDescent="0.25">
      <c r="A5353" s="28" t="s">
        <v>88</v>
      </c>
      <c r="B5353" s="2">
        <v>1.3973331193007834</v>
      </c>
    </row>
    <row r="5354" spans="1:2" x14ac:dyDescent="0.25">
      <c r="A5354" s="28" t="s">
        <v>80</v>
      </c>
      <c r="B5354" s="2">
        <v>1.1143218499016354E-2</v>
      </c>
    </row>
    <row r="5355" spans="1:2" x14ac:dyDescent="0.25">
      <c r="A5355" s="28" t="s">
        <v>84</v>
      </c>
      <c r="B5355" s="2">
        <v>10.810237364226035</v>
      </c>
    </row>
    <row r="5356" spans="1:2" x14ac:dyDescent="0.25">
      <c r="A5356" s="28" t="s">
        <v>85</v>
      </c>
      <c r="B5356" s="2">
        <v>2.3399598532439909</v>
      </c>
    </row>
    <row r="5357" spans="1:2" x14ac:dyDescent="0.25">
      <c r="A5357" s="28" t="s">
        <v>82</v>
      </c>
      <c r="B5357" s="2">
        <v>1.6231275224021142</v>
      </c>
    </row>
    <row r="5358" spans="1:2" x14ac:dyDescent="0.25">
      <c r="A5358" s="6" t="s">
        <v>241</v>
      </c>
      <c r="B5358" s="2">
        <v>11.458408429585187</v>
      </c>
    </row>
    <row r="5359" spans="1:2" x14ac:dyDescent="0.25">
      <c r="A5359" s="28" t="s">
        <v>86</v>
      </c>
      <c r="B5359" s="2">
        <v>0.11406105467013658</v>
      </c>
    </row>
    <row r="5360" spans="1:2" x14ac:dyDescent="0.25">
      <c r="A5360" s="28" t="s">
        <v>87</v>
      </c>
      <c r="B5360" s="2">
        <v>1.9022644429573327E-2</v>
      </c>
    </row>
    <row r="5361" spans="1:2" x14ac:dyDescent="0.25">
      <c r="A5361" s="28" t="s">
        <v>31</v>
      </c>
      <c r="B5361" s="2">
        <v>0.27335964027896925</v>
      </c>
    </row>
    <row r="5362" spans="1:2" x14ac:dyDescent="0.25">
      <c r="A5362" s="28" t="s">
        <v>29</v>
      </c>
      <c r="B5362" s="2">
        <v>0.25708117541677844</v>
      </c>
    </row>
    <row r="5363" spans="1:2" x14ac:dyDescent="0.25">
      <c r="A5363" s="28" t="s">
        <v>30</v>
      </c>
      <c r="B5363" s="2">
        <v>9.3835615278850693E-3</v>
      </c>
    </row>
    <row r="5364" spans="1:2" x14ac:dyDescent="0.25">
      <c r="A5364" s="28" t="s">
        <v>88</v>
      </c>
      <c r="B5364" s="2">
        <v>2.0628101187213304</v>
      </c>
    </row>
    <row r="5365" spans="1:2" x14ac:dyDescent="0.25">
      <c r="A5365" s="28" t="s">
        <v>80</v>
      </c>
      <c r="B5365" s="2">
        <v>0.12981738773856039</v>
      </c>
    </row>
    <row r="5366" spans="1:2" x14ac:dyDescent="0.25">
      <c r="A5366" s="28" t="s">
        <v>84</v>
      </c>
      <c r="B5366" s="2">
        <v>0.68558187270923265</v>
      </c>
    </row>
    <row r="5367" spans="1:2" x14ac:dyDescent="0.25">
      <c r="A5367" s="28" t="s">
        <v>85</v>
      </c>
      <c r="B5367" s="2">
        <v>6.6496313861908325</v>
      </c>
    </row>
    <row r="5368" spans="1:2" x14ac:dyDescent="0.25">
      <c r="A5368" s="28" t="s">
        <v>82</v>
      </c>
      <c r="B5368" s="2">
        <v>1.2576595879018877</v>
      </c>
    </row>
    <row r="5369" spans="1:2" x14ac:dyDescent="0.25">
      <c r="A5369" s="6" t="s">
        <v>230</v>
      </c>
      <c r="B5369" s="2">
        <v>7.7683099064363645</v>
      </c>
    </row>
    <row r="5370" spans="1:2" x14ac:dyDescent="0.25">
      <c r="A5370" s="28" t="s">
        <v>86</v>
      </c>
      <c r="B5370" s="2">
        <v>1.1760051983034337E-4</v>
      </c>
    </row>
    <row r="5371" spans="1:2" x14ac:dyDescent="0.25">
      <c r="A5371" s="28" t="s">
        <v>31</v>
      </c>
      <c r="B5371" s="2">
        <v>0.11534630673941415</v>
      </c>
    </row>
    <row r="5372" spans="1:2" x14ac:dyDescent="0.25">
      <c r="A5372" s="28" t="s">
        <v>29</v>
      </c>
      <c r="B5372" s="2">
        <v>2.9563329007615012E-4</v>
      </c>
    </row>
    <row r="5373" spans="1:2" x14ac:dyDescent="0.25">
      <c r="A5373" s="28" t="s">
        <v>30</v>
      </c>
      <c r="B5373" s="2">
        <v>3.2978287271726118E-4</v>
      </c>
    </row>
    <row r="5374" spans="1:2" x14ac:dyDescent="0.25">
      <c r="A5374" s="28" t="s">
        <v>88</v>
      </c>
      <c r="B5374" s="2">
        <v>2.3126199935539313</v>
      </c>
    </row>
    <row r="5375" spans="1:2" x14ac:dyDescent="0.25">
      <c r="A5375" s="28" t="s">
        <v>80</v>
      </c>
      <c r="B5375" s="2">
        <v>0.59324648915276801</v>
      </c>
    </row>
    <row r="5376" spans="1:2" x14ac:dyDescent="0.25">
      <c r="A5376" s="28" t="s">
        <v>84</v>
      </c>
      <c r="B5376" s="2">
        <v>1.5399518789109627</v>
      </c>
    </row>
    <row r="5377" spans="1:2" x14ac:dyDescent="0.25">
      <c r="A5377" s="28" t="s">
        <v>85</v>
      </c>
      <c r="B5377" s="2">
        <v>3.1206888754803765</v>
      </c>
    </row>
    <row r="5378" spans="1:2" x14ac:dyDescent="0.25">
      <c r="A5378" s="28" t="s">
        <v>82</v>
      </c>
      <c r="B5378" s="2">
        <v>8.5713345916288181E-2</v>
      </c>
    </row>
    <row r="5379" spans="1:2" x14ac:dyDescent="0.25">
      <c r="A5379" s="6" t="s">
        <v>19</v>
      </c>
      <c r="B5379" s="2">
        <v>9.3921141388269486E-2</v>
      </c>
    </row>
    <row r="5380" spans="1:2" x14ac:dyDescent="0.25">
      <c r="A5380" s="28" t="s">
        <v>86</v>
      </c>
      <c r="B5380" s="2">
        <v>1.2280865905307423E-3</v>
      </c>
    </row>
    <row r="5381" spans="1:2" x14ac:dyDescent="0.25">
      <c r="A5381" s="28" t="s">
        <v>87</v>
      </c>
      <c r="B5381" s="2">
        <v>2.3138291566989326E-4</v>
      </c>
    </row>
    <row r="5382" spans="1:2" x14ac:dyDescent="0.25">
      <c r="A5382" s="28" t="s">
        <v>31</v>
      </c>
      <c r="B5382" s="2">
        <v>2.4828961544524049E-3</v>
      </c>
    </row>
    <row r="5383" spans="1:2" x14ac:dyDescent="0.25">
      <c r="A5383" s="28" t="s">
        <v>29</v>
      </c>
      <c r="B5383" s="2">
        <v>2.6222083117282934E-3</v>
      </c>
    </row>
    <row r="5384" spans="1:2" x14ac:dyDescent="0.25">
      <c r="A5384" s="28" t="s">
        <v>30</v>
      </c>
      <c r="B5384" s="2">
        <v>2.5165759668197311E-3</v>
      </c>
    </row>
    <row r="5385" spans="1:2" x14ac:dyDescent="0.25">
      <c r="A5385" s="28" t="s">
        <v>88</v>
      </c>
      <c r="B5385" s="2">
        <v>1.0827227903247878E-2</v>
      </c>
    </row>
    <row r="5386" spans="1:2" x14ac:dyDescent="0.25">
      <c r="A5386" s="28" t="s">
        <v>80</v>
      </c>
      <c r="B5386" s="2">
        <v>1.1968221877715786E-3</v>
      </c>
    </row>
    <row r="5387" spans="1:2" x14ac:dyDescent="0.25">
      <c r="A5387" s="28" t="s">
        <v>84</v>
      </c>
      <c r="B5387" s="2">
        <v>1.0387251300049272E-2</v>
      </c>
    </row>
    <row r="5388" spans="1:2" x14ac:dyDescent="0.25">
      <c r="A5388" s="28" t="s">
        <v>85</v>
      </c>
      <c r="B5388" s="2">
        <v>5.9518696756518663E-2</v>
      </c>
    </row>
    <row r="5389" spans="1:2" x14ac:dyDescent="0.25">
      <c r="A5389" s="28" t="s">
        <v>82</v>
      </c>
      <c r="B5389" s="2">
        <v>2.9099933014810281E-3</v>
      </c>
    </row>
    <row r="5390" spans="1:2" x14ac:dyDescent="0.25">
      <c r="A5390" s="6" t="s">
        <v>243</v>
      </c>
      <c r="B5390" s="2">
        <v>23.326144510906207</v>
      </c>
    </row>
    <row r="5391" spans="1:2" x14ac:dyDescent="0.25">
      <c r="A5391" s="28" t="s">
        <v>86</v>
      </c>
      <c r="B5391" s="2">
        <v>0.40305486646199923</v>
      </c>
    </row>
    <row r="5392" spans="1:2" x14ac:dyDescent="0.25">
      <c r="A5392" s="28" t="s">
        <v>87</v>
      </c>
      <c r="B5392" s="2">
        <v>3.1323157480847161</v>
      </c>
    </row>
    <row r="5393" spans="1:2" x14ac:dyDescent="0.25">
      <c r="A5393" s="28" t="s">
        <v>31</v>
      </c>
      <c r="B5393" s="2">
        <v>1.2157839717841243</v>
      </c>
    </row>
    <row r="5394" spans="1:2" x14ac:dyDescent="0.25">
      <c r="A5394" s="28" t="s">
        <v>29</v>
      </c>
      <c r="B5394" s="2">
        <v>0.30717287015471229</v>
      </c>
    </row>
    <row r="5395" spans="1:2" x14ac:dyDescent="0.25">
      <c r="A5395" s="28" t="s">
        <v>30</v>
      </c>
      <c r="B5395" s="2">
        <v>0.62342123384599579</v>
      </c>
    </row>
    <row r="5396" spans="1:2" x14ac:dyDescent="0.25">
      <c r="A5396" s="28" t="s">
        <v>88</v>
      </c>
      <c r="B5396" s="2">
        <v>1.5621499774576557</v>
      </c>
    </row>
    <row r="5397" spans="1:2" x14ac:dyDescent="0.25">
      <c r="A5397" s="28" t="s">
        <v>80</v>
      </c>
      <c r="B5397" s="2">
        <v>0.33056270884061112</v>
      </c>
    </row>
    <row r="5398" spans="1:2" x14ac:dyDescent="0.25">
      <c r="A5398" s="28" t="s">
        <v>84</v>
      </c>
      <c r="B5398" s="2">
        <v>3.6243473043745498</v>
      </c>
    </row>
    <row r="5399" spans="1:2" x14ac:dyDescent="0.25">
      <c r="A5399" s="28" t="s">
        <v>85</v>
      </c>
      <c r="B5399" s="2">
        <v>8.8776262871443468</v>
      </c>
    </row>
    <row r="5400" spans="1:2" x14ac:dyDescent="0.25">
      <c r="A5400" s="28" t="s">
        <v>82</v>
      </c>
      <c r="B5400" s="2">
        <v>3.2497095427574973</v>
      </c>
    </row>
    <row r="5401" spans="1:2" x14ac:dyDescent="0.25">
      <c r="A5401" s="6" t="s">
        <v>245</v>
      </c>
      <c r="B5401" s="2">
        <v>6.9066856789005673</v>
      </c>
    </row>
    <row r="5402" spans="1:2" x14ac:dyDescent="0.25">
      <c r="A5402" s="28" t="s">
        <v>86</v>
      </c>
      <c r="B5402" s="2">
        <v>2.0036697970416059E-2</v>
      </c>
    </row>
    <row r="5403" spans="1:2" x14ac:dyDescent="0.25">
      <c r="A5403" s="28" t="s">
        <v>31</v>
      </c>
      <c r="B5403" s="2">
        <v>0.16498305538599142</v>
      </c>
    </row>
    <row r="5404" spans="1:2" x14ac:dyDescent="0.25">
      <c r="A5404" s="28" t="s">
        <v>29</v>
      </c>
      <c r="B5404" s="2">
        <v>1.9087318244116452E-2</v>
      </c>
    </row>
    <row r="5405" spans="1:2" x14ac:dyDescent="0.25">
      <c r="A5405" s="28" t="s">
        <v>30</v>
      </c>
      <c r="B5405" s="2">
        <v>5.9116424712571227E-3</v>
      </c>
    </row>
    <row r="5406" spans="1:2" x14ac:dyDescent="0.25">
      <c r="A5406" s="28" t="s">
        <v>88</v>
      </c>
      <c r="B5406" s="2">
        <v>2.4616824434969362</v>
      </c>
    </row>
    <row r="5407" spans="1:2" x14ac:dyDescent="0.25">
      <c r="A5407" s="28" t="s">
        <v>80</v>
      </c>
      <c r="B5407" s="2">
        <v>0.22497701727186253</v>
      </c>
    </row>
    <row r="5408" spans="1:2" x14ac:dyDescent="0.25">
      <c r="A5408" s="28" t="s">
        <v>84</v>
      </c>
      <c r="B5408" s="2">
        <v>0.56849792609258809</v>
      </c>
    </row>
    <row r="5409" spans="1:2" x14ac:dyDescent="0.25">
      <c r="A5409" s="28" t="s">
        <v>85</v>
      </c>
      <c r="B5409" s="2">
        <v>2.2666555704441671</v>
      </c>
    </row>
    <row r="5410" spans="1:2" x14ac:dyDescent="0.25">
      <c r="A5410" s="28" t="s">
        <v>82</v>
      </c>
      <c r="B5410" s="2">
        <v>1.1748540075232314</v>
      </c>
    </row>
    <row r="5411" spans="1:2" x14ac:dyDescent="0.25">
      <c r="A5411" s="6" t="s">
        <v>247</v>
      </c>
      <c r="B5411" s="2">
        <v>16.017020276952515</v>
      </c>
    </row>
    <row r="5412" spans="1:2" x14ac:dyDescent="0.25">
      <c r="A5412" s="28" t="s">
        <v>86</v>
      </c>
      <c r="B5412" s="2">
        <v>0.28254373300609142</v>
      </c>
    </row>
    <row r="5413" spans="1:2" x14ac:dyDescent="0.25">
      <c r="A5413" s="28" t="s">
        <v>87</v>
      </c>
      <c r="B5413" s="2">
        <v>0.14100065540941178</v>
      </c>
    </row>
    <row r="5414" spans="1:2" x14ac:dyDescent="0.25">
      <c r="A5414" s="28" t="s">
        <v>31</v>
      </c>
      <c r="B5414" s="2">
        <v>0.2935273076494625</v>
      </c>
    </row>
    <row r="5415" spans="1:2" x14ac:dyDescent="0.25">
      <c r="A5415" s="28" t="s">
        <v>29</v>
      </c>
      <c r="B5415" s="2">
        <v>0.26886354573834415</v>
      </c>
    </row>
    <row r="5416" spans="1:2" x14ac:dyDescent="0.25">
      <c r="A5416" s="28" t="s">
        <v>30</v>
      </c>
      <c r="B5416" s="2">
        <v>0.17362583993678685</v>
      </c>
    </row>
    <row r="5417" spans="1:2" x14ac:dyDescent="0.25">
      <c r="A5417" s="28" t="s">
        <v>88</v>
      </c>
      <c r="B5417" s="2">
        <v>3.2271908616551324</v>
      </c>
    </row>
    <row r="5418" spans="1:2" x14ac:dyDescent="0.25">
      <c r="A5418" s="28" t="s">
        <v>80</v>
      </c>
      <c r="B5418" s="2">
        <v>0.17484450744851457</v>
      </c>
    </row>
    <row r="5419" spans="1:2" x14ac:dyDescent="0.25">
      <c r="A5419" s="28" t="s">
        <v>84</v>
      </c>
      <c r="B5419" s="2">
        <v>1.2030576110663984</v>
      </c>
    </row>
    <row r="5420" spans="1:2" x14ac:dyDescent="0.25">
      <c r="A5420" s="28" t="s">
        <v>85</v>
      </c>
      <c r="B5420" s="2">
        <v>8.6219285335020288</v>
      </c>
    </row>
    <row r="5421" spans="1:2" x14ac:dyDescent="0.25">
      <c r="A5421" s="28" t="s">
        <v>82</v>
      </c>
      <c r="B5421" s="2">
        <v>1.6304376815403416</v>
      </c>
    </row>
    <row r="5422" spans="1:2" x14ac:dyDescent="0.25">
      <c r="A5422" s="6" t="s">
        <v>20</v>
      </c>
      <c r="B5422" s="2">
        <v>14.858442007210149</v>
      </c>
    </row>
    <row r="5423" spans="1:2" x14ac:dyDescent="0.25">
      <c r="A5423" s="28" t="s">
        <v>86</v>
      </c>
      <c r="B5423" s="2">
        <v>0.38091207113876041</v>
      </c>
    </row>
    <row r="5424" spans="1:2" x14ac:dyDescent="0.25">
      <c r="A5424" s="28" t="s">
        <v>31</v>
      </c>
      <c r="B5424" s="2">
        <v>0.12347796490936677</v>
      </c>
    </row>
    <row r="5425" spans="1:2" x14ac:dyDescent="0.25">
      <c r="A5425" s="28" t="s">
        <v>29</v>
      </c>
      <c r="B5425" s="2">
        <v>8.3456758928426647E-2</v>
      </c>
    </row>
    <row r="5426" spans="1:2" x14ac:dyDescent="0.25">
      <c r="A5426" s="28" t="s">
        <v>30</v>
      </c>
      <c r="B5426" s="2">
        <v>4.168853851050168E-2</v>
      </c>
    </row>
    <row r="5427" spans="1:2" x14ac:dyDescent="0.25">
      <c r="A5427" s="28" t="s">
        <v>88</v>
      </c>
      <c r="B5427" s="2">
        <v>1.0070637882785047</v>
      </c>
    </row>
    <row r="5428" spans="1:2" x14ac:dyDescent="0.25">
      <c r="A5428" s="28" t="s">
        <v>80</v>
      </c>
      <c r="B5428" s="2">
        <v>5.9735298732218382E-2</v>
      </c>
    </row>
    <row r="5429" spans="1:2" x14ac:dyDescent="0.25">
      <c r="A5429" s="28" t="s">
        <v>84</v>
      </c>
      <c r="B5429" s="2">
        <v>0.11091421648641711</v>
      </c>
    </row>
    <row r="5430" spans="1:2" x14ac:dyDescent="0.25">
      <c r="A5430" s="28" t="s">
        <v>85</v>
      </c>
      <c r="B5430" s="2">
        <v>11.665792504214917</v>
      </c>
    </row>
    <row r="5431" spans="1:2" x14ac:dyDescent="0.25">
      <c r="A5431" s="28" t="s">
        <v>82</v>
      </c>
      <c r="B5431" s="2">
        <v>1.3854008660110362</v>
      </c>
    </row>
    <row r="5432" spans="1:2" x14ac:dyDescent="0.25">
      <c r="A5432" s="6" t="s">
        <v>21</v>
      </c>
      <c r="B5432" s="2">
        <v>4.7449863805458037</v>
      </c>
    </row>
    <row r="5433" spans="1:2" x14ac:dyDescent="0.25">
      <c r="A5433" s="28" t="s">
        <v>86</v>
      </c>
      <c r="B5433" s="2">
        <v>9.1102087233332976E-3</v>
      </c>
    </row>
    <row r="5434" spans="1:2" x14ac:dyDescent="0.25">
      <c r="A5434" s="28" t="s">
        <v>31</v>
      </c>
      <c r="B5434" s="2">
        <v>0.10443669514694197</v>
      </c>
    </row>
    <row r="5435" spans="1:2" x14ac:dyDescent="0.25">
      <c r="A5435" s="28" t="s">
        <v>29</v>
      </c>
      <c r="B5435" s="2">
        <v>0.1763406135372371</v>
      </c>
    </row>
    <row r="5436" spans="1:2" x14ac:dyDescent="0.25">
      <c r="A5436" s="28" t="s">
        <v>30</v>
      </c>
      <c r="B5436" s="2">
        <v>6.5504362544258369E-3</v>
      </c>
    </row>
    <row r="5437" spans="1:2" x14ac:dyDescent="0.25">
      <c r="A5437" s="28" t="s">
        <v>88</v>
      </c>
      <c r="B5437" s="2">
        <v>0.73345655442696955</v>
      </c>
    </row>
    <row r="5438" spans="1:2" x14ac:dyDescent="0.25">
      <c r="A5438" s="28" t="s">
        <v>80</v>
      </c>
      <c r="B5438" s="2">
        <v>1.2745883384285507E-2</v>
      </c>
    </row>
    <row r="5439" spans="1:2" x14ac:dyDescent="0.25">
      <c r="A5439" s="28" t="s">
        <v>84</v>
      </c>
      <c r="B5439" s="2">
        <v>0.18006923243290965</v>
      </c>
    </row>
    <row r="5440" spans="1:2" x14ac:dyDescent="0.25">
      <c r="A5440" s="28" t="s">
        <v>85</v>
      </c>
      <c r="B5440" s="2">
        <v>0.9429724074271133</v>
      </c>
    </row>
    <row r="5441" spans="1:2" x14ac:dyDescent="0.25">
      <c r="A5441" s="28" t="s">
        <v>82</v>
      </c>
      <c r="B5441" s="2">
        <v>2.5793043492125873</v>
      </c>
    </row>
    <row r="5442" spans="1:2" x14ac:dyDescent="0.25">
      <c r="A5442" s="6" t="s">
        <v>22</v>
      </c>
      <c r="B5442" s="2">
        <v>1.510554023586546</v>
      </c>
    </row>
    <row r="5443" spans="1:2" x14ac:dyDescent="0.25">
      <c r="A5443" s="28" t="s">
        <v>86</v>
      </c>
      <c r="B5443" s="2">
        <v>1.2899716776318758E-2</v>
      </c>
    </row>
    <row r="5444" spans="1:2" x14ac:dyDescent="0.25">
      <c r="A5444" s="28" t="s">
        <v>87</v>
      </c>
      <c r="B5444" s="2">
        <v>1.0361089939668073E-2</v>
      </c>
    </row>
    <row r="5445" spans="1:2" x14ac:dyDescent="0.25">
      <c r="A5445" s="28" t="s">
        <v>31</v>
      </c>
      <c r="B5445" s="2">
        <v>1.9142187532702727E-2</v>
      </c>
    </row>
    <row r="5446" spans="1:2" x14ac:dyDescent="0.25">
      <c r="A5446" s="28" t="s">
        <v>29</v>
      </c>
      <c r="B5446" s="2">
        <v>1.0823188123621421E-2</v>
      </c>
    </row>
    <row r="5447" spans="1:2" x14ac:dyDescent="0.25">
      <c r="A5447" s="28" t="s">
        <v>30</v>
      </c>
      <c r="B5447" s="2">
        <v>6.9792024964055611E-3</v>
      </c>
    </row>
    <row r="5448" spans="1:2" x14ac:dyDescent="0.25">
      <c r="A5448" s="28" t="s">
        <v>88</v>
      </c>
      <c r="B5448" s="2">
        <v>0.65208178041988707</v>
      </c>
    </row>
    <row r="5449" spans="1:2" x14ac:dyDescent="0.25">
      <c r="A5449" s="28" t="s">
        <v>80</v>
      </c>
      <c r="B5449" s="2">
        <v>8.1147943590875651E-3</v>
      </c>
    </row>
    <row r="5450" spans="1:2" x14ac:dyDescent="0.25">
      <c r="A5450" s="28" t="s">
        <v>84</v>
      </c>
      <c r="B5450" s="2">
        <v>1.2479074040479094E-2</v>
      </c>
    </row>
    <row r="5451" spans="1:2" x14ac:dyDescent="0.25">
      <c r="A5451" s="28" t="s">
        <v>85</v>
      </c>
      <c r="B5451" s="2">
        <v>0.61571507238618239</v>
      </c>
    </row>
    <row r="5452" spans="1:2" x14ac:dyDescent="0.25">
      <c r="A5452" s="28" t="s">
        <v>82</v>
      </c>
      <c r="B5452" s="2">
        <v>0.16195791751219335</v>
      </c>
    </row>
    <row r="5453" spans="1:2" x14ac:dyDescent="0.25">
      <c r="A5453" s="6" t="s">
        <v>25</v>
      </c>
      <c r="B5453" s="2">
        <v>3.4852808289338584</v>
      </c>
    </row>
    <row r="5454" spans="1:2" x14ac:dyDescent="0.25">
      <c r="A5454" s="28" t="s">
        <v>86</v>
      </c>
      <c r="B5454" s="2">
        <v>3.3044574736148191E-2</v>
      </c>
    </row>
    <row r="5455" spans="1:2" x14ac:dyDescent="0.25">
      <c r="A5455" s="28" t="s">
        <v>87</v>
      </c>
      <c r="B5455" s="2">
        <v>1.6456578550215386E-3</v>
      </c>
    </row>
    <row r="5456" spans="1:2" x14ac:dyDescent="0.25">
      <c r="A5456" s="28" t="s">
        <v>31</v>
      </c>
      <c r="B5456" s="2">
        <v>7.595365922702311E-3</v>
      </c>
    </row>
    <row r="5457" spans="1:2" x14ac:dyDescent="0.25">
      <c r="A5457" s="28" t="s">
        <v>29</v>
      </c>
      <c r="B5457" s="2">
        <v>5.6994058106369597E-3</v>
      </c>
    </row>
    <row r="5458" spans="1:2" x14ac:dyDescent="0.25">
      <c r="A5458" s="28" t="s">
        <v>30</v>
      </c>
      <c r="B5458" s="2">
        <v>1.3828034925732235E-2</v>
      </c>
    </row>
    <row r="5459" spans="1:2" x14ac:dyDescent="0.25">
      <c r="A5459" s="28" t="s">
        <v>88</v>
      </c>
      <c r="B5459" s="2">
        <v>1.6815010589465318</v>
      </c>
    </row>
    <row r="5460" spans="1:2" x14ac:dyDescent="0.25">
      <c r="A5460" s="28" t="s">
        <v>80</v>
      </c>
      <c r="B5460" s="2">
        <v>2.9628434782633353E-3</v>
      </c>
    </row>
    <row r="5461" spans="1:2" x14ac:dyDescent="0.25">
      <c r="A5461" s="28" t="s">
        <v>84</v>
      </c>
      <c r="B5461" s="2">
        <v>1.2869742596848499E-2</v>
      </c>
    </row>
    <row r="5462" spans="1:2" x14ac:dyDescent="0.25">
      <c r="A5462" s="28" t="s">
        <v>85</v>
      </c>
      <c r="B5462" s="2">
        <v>1.661758045988454</v>
      </c>
    </row>
    <row r="5463" spans="1:2" x14ac:dyDescent="0.25">
      <c r="A5463" s="28" t="s">
        <v>82</v>
      </c>
      <c r="B5463" s="2">
        <v>6.4376098673519691E-2</v>
      </c>
    </row>
    <row r="5464" spans="1:2" x14ac:dyDescent="0.25">
      <c r="A5464" s="6" t="s">
        <v>23</v>
      </c>
      <c r="B5464" s="2">
        <v>5.7095994536153105</v>
      </c>
    </row>
    <row r="5465" spans="1:2" x14ac:dyDescent="0.25">
      <c r="A5465" s="28" t="s">
        <v>86</v>
      </c>
      <c r="B5465" s="2">
        <v>3.1138107366042903E-2</v>
      </c>
    </row>
    <row r="5466" spans="1:2" x14ac:dyDescent="0.25">
      <c r="A5466" s="28" t="s">
        <v>31</v>
      </c>
      <c r="B5466" s="2">
        <v>0.35281945749473886</v>
      </c>
    </row>
    <row r="5467" spans="1:2" x14ac:dyDescent="0.25">
      <c r="A5467" s="28" t="s">
        <v>29</v>
      </c>
      <c r="B5467" s="2">
        <v>9.8401615235298983E-3</v>
      </c>
    </row>
    <row r="5468" spans="1:2" x14ac:dyDescent="0.25">
      <c r="A5468" s="28" t="s">
        <v>30</v>
      </c>
      <c r="B5468" s="2">
        <v>4.5221684692968743E-2</v>
      </c>
    </row>
    <row r="5469" spans="1:2" x14ac:dyDescent="0.25">
      <c r="A5469" s="28" t="s">
        <v>88</v>
      </c>
      <c r="B5469" s="2">
        <v>1.1134299278637549</v>
      </c>
    </row>
    <row r="5470" spans="1:2" x14ac:dyDescent="0.25">
      <c r="A5470" s="28" t="s">
        <v>80</v>
      </c>
      <c r="B5470" s="2">
        <v>3.3887842944577057E-2</v>
      </c>
    </row>
    <row r="5471" spans="1:2" x14ac:dyDescent="0.25">
      <c r="A5471" s="28" t="s">
        <v>84</v>
      </c>
      <c r="B5471" s="2">
        <v>2.3232007489869351</v>
      </c>
    </row>
    <row r="5472" spans="1:2" x14ac:dyDescent="0.25">
      <c r="A5472" s="28" t="s">
        <v>85</v>
      </c>
      <c r="B5472" s="2">
        <v>1.4050373956592419</v>
      </c>
    </row>
    <row r="5473" spans="1:2" x14ac:dyDescent="0.25">
      <c r="A5473" s="28" t="s">
        <v>82</v>
      </c>
      <c r="B5473" s="2">
        <v>0.3950241270835208</v>
      </c>
    </row>
    <row r="5474" spans="1:2" x14ac:dyDescent="0.25">
      <c r="A5474" s="6" t="s">
        <v>249</v>
      </c>
      <c r="B5474" s="2">
        <v>49.557015181548024</v>
      </c>
    </row>
    <row r="5475" spans="1:2" x14ac:dyDescent="0.25">
      <c r="A5475" s="28" t="s">
        <v>86</v>
      </c>
      <c r="B5475" s="2">
        <v>0.13886424040178869</v>
      </c>
    </row>
    <row r="5476" spans="1:2" x14ac:dyDescent="0.25">
      <c r="A5476" s="28" t="s">
        <v>87</v>
      </c>
      <c r="B5476" s="2">
        <v>4.6034904307398379E-2</v>
      </c>
    </row>
    <row r="5477" spans="1:2" x14ac:dyDescent="0.25">
      <c r="A5477" s="28" t="s">
        <v>31</v>
      </c>
      <c r="B5477" s="2">
        <v>1.3299415053669461</v>
      </c>
    </row>
    <row r="5478" spans="1:2" x14ac:dyDescent="0.25">
      <c r="A5478" s="28" t="s">
        <v>29</v>
      </c>
      <c r="B5478" s="2">
        <v>0.30895909363084034</v>
      </c>
    </row>
    <row r="5479" spans="1:2" x14ac:dyDescent="0.25">
      <c r="A5479" s="28" t="s">
        <v>30</v>
      </c>
      <c r="B5479" s="2">
        <v>0.35935365041071604</v>
      </c>
    </row>
    <row r="5480" spans="1:2" x14ac:dyDescent="0.25">
      <c r="A5480" s="28" t="s">
        <v>88</v>
      </c>
      <c r="B5480" s="2">
        <v>1.5391775077793279</v>
      </c>
    </row>
    <row r="5481" spans="1:2" x14ac:dyDescent="0.25">
      <c r="A5481" s="28" t="s">
        <v>80</v>
      </c>
      <c r="B5481" s="2">
        <v>0.54653440383280838</v>
      </c>
    </row>
    <row r="5482" spans="1:2" x14ac:dyDescent="0.25">
      <c r="A5482" s="28" t="s">
        <v>84</v>
      </c>
      <c r="B5482" s="2">
        <v>30.466524449219389</v>
      </c>
    </row>
    <row r="5483" spans="1:2" x14ac:dyDescent="0.25">
      <c r="A5483" s="28" t="s">
        <v>85</v>
      </c>
      <c r="B5483" s="2">
        <v>6.6253068822851029</v>
      </c>
    </row>
    <row r="5484" spans="1:2" x14ac:dyDescent="0.25">
      <c r="A5484" s="28" t="s">
        <v>82</v>
      </c>
      <c r="B5484" s="2">
        <v>8.1963185443137085</v>
      </c>
    </row>
    <row r="5485" spans="1:2" x14ac:dyDescent="0.25">
      <c r="A5485" s="6" t="s">
        <v>251</v>
      </c>
      <c r="B5485" s="2">
        <v>13.643782549059727</v>
      </c>
    </row>
    <row r="5486" spans="1:2" x14ac:dyDescent="0.25">
      <c r="A5486" s="28" t="s">
        <v>86</v>
      </c>
      <c r="B5486" s="2">
        <v>3.3767759460540898E-2</v>
      </c>
    </row>
    <row r="5487" spans="1:2" x14ac:dyDescent="0.25">
      <c r="A5487" s="28" t="s">
        <v>87</v>
      </c>
      <c r="B5487" s="2">
        <v>8.9995380430139743E-2</v>
      </c>
    </row>
    <row r="5488" spans="1:2" x14ac:dyDescent="0.25">
      <c r="A5488" s="28" t="s">
        <v>31</v>
      </c>
      <c r="B5488" s="2">
        <v>0.39018787823524331</v>
      </c>
    </row>
    <row r="5489" spans="1:2" x14ac:dyDescent="0.25">
      <c r="A5489" s="28" t="s">
        <v>29</v>
      </c>
      <c r="B5489" s="2">
        <v>0.46124524669767458</v>
      </c>
    </row>
    <row r="5490" spans="1:2" x14ac:dyDescent="0.25">
      <c r="A5490" s="28" t="s">
        <v>30</v>
      </c>
      <c r="B5490" s="2">
        <v>0.20255435711735473</v>
      </c>
    </row>
    <row r="5491" spans="1:2" x14ac:dyDescent="0.25">
      <c r="A5491" s="28" t="s">
        <v>88</v>
      </c>
      <c r="B5491" s="2">
        <v>4.1446370272071356</v>
      </c>
    </row>
    <row r="5492" spans="1:2" x14ac:dyDescent="0.25">
      <c r="A5492" s="28" t="s">
        <v>80</v>
      </c>
      <c r="B5492" s="2">
        <v>0.66043939948891794</v>
      </c>
    </row>
    <row r="5493" spans="1:2" x14ac:dyDescent="0.25">
      <c r="A5493" s="28" t="s">
        <v>84</v>
      </c>
      <c r="B5493" s="2">
        <v>1.6620177185816232</v>
      </c>
    </row>
    <row r="5494" spans="1:2" x14ac:dyDescent="0.25">
      <c r="A5494" s="28" t="s">
        <v>85</v>
      </c>
      <c r="B5494" s="2">
        <v>4.0624369608998112</v>
      </c>
    </row>
    <row r="5495" spans="1:2" x14ac:dyDescent="0.25">
      <c r="A5495" s="28" t="s">
        <v>82</v>
      </c>
      <c r="B5495" s="2">
        <v>1.9365008209412851</v>
      </c>
    </row>
    <row r="5496" spans="1:2" x14ac:dyDescent="0.25">
      <c r="A5496" s="6" t="s">
        <v>229</v>
      </c>
      <c r="B5496" s="2">
        <v>3.6489878702148886</v>
      </c>
    </row>
    <row r="5497" spans="1:2" x14ac:dyDescent="0.25">
      <c r="A5497" s="28" t="s">
        <v>86</v>
      </c>
      <c r="B5497" s="2">
        <v>7.9128374218440638E-3</v>
      </c>
    </row>
    <row r="5498" spans="1:2" x14ac:dyDescent="0.25">
      <c r="A5498" s="28" t="s">
        <v>87</v>
      </c>
      <c r="B5498" s="2">
        <v>1.849768965258056E-2</v>
      </c>
    </row>
    <row r="5499" spans="1:2" x14ac:dyDescent="0.25">
      <c r="A5499" s="28" t="s">
        <v>31</v>
      </c>
      <c r="B5499" s="2">
        <v>0.33819642595782123</v>
      </c>
    </row>
    <row r="5500" spans="1:2" x14ac:dyDescent="0.25">
      <c r="A5500" s="28" t="s">
        <v>29</v>
      </c>
      <c r="B5500" s="2">
        <v>0.21265207843561237</v>
      </c>
    </row>
    <row r="5501" spans="1:2" x14ac:dyDescent="0.25">
      <c r="A5501" s="28" t="s">
        <v>30</v>
      </c>
      <c r="B5501" s="2">
        <v>0.27971910313657916</v>
      </c>
    </row>
    <row r="5502" spans="1:2" x14ac:dyDescent="0.25">
      <c r="A5502" s="28" t="s">
        <v>88</v>
      </c>
      <c r="B5502" s="2">
        <v>0.5405938345995932</v>
      </c>
    </row>
    <row r="5503" spans="1:2" x14ac:dyDescent="0.25">
      <c r="A5503" s="28" t="s">
        <v>80</v>
      </c>
      <c r="B5503" s="2">
        <v>7.7977211768653923E-2</v>
      </c>
    </row>
    <row r="5504" spans="1:2" x14ac:dyDescent="0.25">
      <c r="A5504" s="28" t="s">
        <v>84</v>
      </c>
      <c r="B5504" s="2">
        <v>0.37555597869085711</v>
      </c>
    </row>
    <row r="5505" spans="1:2" x14ac:dyDescent="0.25">
      <c r="A5505" s="28" t="s">
        <v>85</v>
      </c>
      <c r="B5505" s="2">
        <v>0.99397127405682684</v>
      </c>
    </row>
    <row r="5506" spans="1:2" x14ac:dyDescent="0.25">
      <c r="A5506" s="28" t="s">
        <v>82</v>
      </c>
      <c r="B5506" s="2">
        <v>0.80391143649452035</v>
      </c>
    </row>
    <row r="5507" spans="1:2" x14ac:dyDescent="0.25">
      <c r="A5507" s="6" t="s">
        <v>93</v>
      </c>
      <c r="B5507" s="2">
        <v>180.05882644816216</v>
      </c>
    </row>
    <row r="5508" spans="1:2" x14ac:dyDescent="0.25">
      <c r="A5508" s="28" t="s">
        <v>86</v>
      </c>
      <c r="B5508" s="2">
        <v>1.524493039908843</v>
      </c>
    </row>
    <row r="5509" spans="1:2" x14ac:dyDescent="0.25">
      <c r="A5509" s="28" t="s">
        <v>87</v>
      </c>
      <c r="B5509" s="2">
        <v>3.818473313569354</v>
      </c>
    </row>
    <row r="5510" spans="1:2" x14ac:dyDescent="0.25">
      <c r="A5510" s="28" t="s">
        <v>31</v>
      </c>
      <c r="B5510" s="2">
        <v>5.0051469176018211</v>
      </c>
    </row>
    <row r="5511" spans="1:2" x14ac:dyDescent="0.25">
      <c r="A5511" s="28" t="s">
        <v>29</v>
      </c>
      <c r="B5511" s="2">
        <v>2.3395788026066904</v>
      </c>
    </row>
    <row r="5512" spans="1:2" x14ac:dyDescent="0.25">
      <c r="A5512" s="28" t="s">
        <v>30</v>
      </c>
      <c r="B5512" s="2">
        <v>2.0144953667564502</v>
      </c>
    </row>
    <row r="5513" spans="1:2" x14ac:dyDescent="0.25">
      <c r="A5513" s="28" t="s">
        <v>88</v>
      </c>
      <c r="B5513" s="2">
        <v>24.446555221610723</v>
      </c>
    </row>
    <row r="5514" spans="1:2" x14ac:dyDescent="0.25">
      <c r="A5514" s="28" t="s">
        <v>80</v>
      </c>
      <c r="B5514" s="2">
        <v>2.868185829127917</v>
      </c>
    </row>
    <row r="5515" spans="1:2" x14ac:dyDescent="0.25">
      <c r="A5515" s="28" t="s">
        <v>84</v>
      </c>
      <c r="B5515" s="2">
        <v>53.585692369715268</v>
      </c>
    </row>
    <row r="5516" spans="1:2" x14ac:dyDescent="0.25">
      <c r="A5516" s="28" t="s">
        <v>85</v>
      </c>
      <c r="B5516" s="2">
        <v>59.908999745679907</v>
      </c>
    </row>
    <row r="5517" spans="1:2" x14ac:dyDescent="0.25">
      <c r="A5517" s="28" t="s">
        <v>82</v>
      </c>
      <c r="B5517" s="2">
        <v>24.54720584158521</v>
      </c>
    </row>
    <row r="5518" spans="1:2" x14ac:dyDescent="0.25">
      <c r="A5518" s="3" t="s">
        <v>87</v>
      </c>
      <c r="B5518" s="2">
        <v>440.28897088837186</v>
      </c>
    </row>
    <row r="5519" spans="1:2" x14ac:dyDescent="0.25">
      <c r="A5519" s="6" t="s">
        <v>228</v>
      </c>
      <c r="B5519" s="2">
        <v>4.9003460398787118</v>
      </c>
    </row>
    <row r="5520" spans="1:2" x14ac:dyDescent="0.25">
      <c r="A5520" s="28" t="s">
        <v>79</v>
      </c>
      <c r="B5520" s="2">
        <v>1.2193521433131541E-4</v>
      </c>
    </row>
    <row r="5521" spans="1:2" x14ac:dyDescent="0.25">
      <c r="A5521" s="28" t="s">
        <v>86</v>
      </c>
      <c r="B5521" s="2">
        <v>2.6311860606023939E-2</v>
      </c>
    </row>
    <row r="5522" spans="1:2" x14ac:dyDescent="0.25">
      <c r="A5522" s="28" t="s">
        <v>31</v>
      </c>
      <c r="B5522" s="2">
        <v>6.9183091913559772E-3</v>
      </c>
    </row>
    <row r="5523" spans="1:2" x14ac:dyDescent="0.25">
      <c r="A5523" s="28" t="s">
        <v>29</v>
      </c>
      <c r="B5523" s="2">
        <v>0.30662960700151798</v>
      </c>
    </row>
    <row r="5524" spans="1:2" x14ac:dyDescent="0.25">
      <c r="A5524" s="28" t="s">
        <v>30</v>
      </c>
      <c r="B5524" s="2">
        <v>8.8945250857674282E-2</v>
      </c>
    </row>
    <row r="5525" spans="1:2" x14ac:dyDescent="0.25">
      <c r="A5525" s="28" t="s">
        <v>88</v>
      </c>
      <c r="B5525" s="2">
        <v>1.540923345567255E-2</v>
      </c>
    </row>
    <row r="5526" spans="1:2" x14ac:dyDescent="0.25">
      <c r="A5526" s="28" t="s">
        <v>80</v>
      </c>
      <c r="B5526" s="2">
        <v>6.3247486891869834E-2</v>
      </c>
    </row>
    <row r="5527" spans="1:2" x14ac:dyDescent="0.25">
      <c r="A5527" s="28" t="s">
        <v>84</v>
      </c>
      <c r="B5527" s="2">
        <v>1.7650518644918405</v>
      </c>
    </row>
    <row r="5528" spans="1:2" x14ac:dyDescent="0.25">
      <c r="A5528" s="28" t="s">
        <v>85</v>
      </c>
      <c r="B5528" s="2">
        <v>2.3004389581419735</v>
      </c>
    </row>
    <row r="5529" spans="1:2" x14ac:dyDescent="0.25">
      <c r="A5529" s="28" t="s">
        <v>82</v>
      </c>
      <c r="B5529" s="2">
        <v>0.3272715340264522</v>
      </c>
    </row>
    <row r="5530" spans="1:2" x14ac:dyDescent="0.25">
      <c r="A5530" s="6" t="s">
        <v>239</v>
      </c>
      <c r="B5530" s="2">
        <v>1.6503603204522217</v>
      </c>
    </row>
    <row r="5531" spans="1:2" x14ac:dyDescent="0.25">
      <c r="A5531" s="28" t="s">
        <v>79</v>
      </c>
      <c r="B5531" s="2">
        <v>2.788081681807745E-4</v>
      </c>
    </row>
    <row r="5532" spans="1:2" x14ac:dyDescent="0.25">
      <c r="A5532" s="28" t="s">
        <v>31</v>
      </c>
      <c r="B5532" s="2">
        <v>1.2266238573982386E-2</v>
      </c>
    </row>
    <row r="5533" spans="1:2" x14ac:dyDescent="0.25">
      <c r="A5533" s="28" t="s">
        <v>29</v>
      </c>
      <c r="B5533" s="2">
        <v>6.1707457540461204E-2</v>
      </c>
    </row>
    <row r="5534" spans="1:2" x14ac:dyDescent="0.25">
      <c r="A5534" s="28" t="s">
        <v>30</v>
      </c>
      <c r="B5534" s="2">
        <v>0.42750281583843663</v>
      </c>
    </row>
    <row r="5535" spans="1:2" x14ac:dyDescent="0.25">
      <c r="A5535" s="28" t="s">
        <v>88</v>
      </c>
      <c r="B5535" s="2">
        <v>4.7357472984378125E-2</v>
      </c>
    </row>
    <row r="5536" spans="1:2" x14ac:dyDescent="0.25">
      <c r="A5536" s="28" t="s">
        <v>80</v>
      </c>
      <c r="B5536" s="2">
        <v>1.5124113740947326E-2</v>
      </c>
    </row>
    <row r="5537" spans="1:2" x14ac:dyDescent="0.25">
      <c r="A5537" s="28" t="s">
        <v>84</v>
      </c>
      <c r="B5537" s="2">
        <v>0.23127344885415752</v>
      </c>
    </row>
    <row r="5538" spans="1:2" x14ac:dyDescent="0.25">
      <c r="A5538" s="28" t="s">
        <v>85</v>
      </c>
      <c r="B5538" s="2">
        <v>0.64591471563655078</v>
      </c>
    </row>
    <row r="5539" spans="1:2" x14ac:dyDescent="0.25">
      <c r="A5539" s="28" t="s">
        <v>82</v>
      </c>
      <c r="B5539" s="2">
        <v>0.20893524911512715</v>
      </c>
    </row>
    <row r="5540" spans="1:2" x14ac:dyDescent="0.25">
      <c r="A5540" s="6" t="s">
        <v>241</v>
      </c>
      <c r="B5540" s="2">
        <v>43.040511001282347</v>
      </c>
    </row>
    <row r="5541" spans="1:2" x14ac:dyDescent="0.25">
      <c r="A5541" s="28" t="s">
        <v>79</v>
      </c>
      <c r="B5541" s="2">
        <v>2.9356799621235741</v>
      </c>
    </row>
    <row r="5542" spans="1:2" x14ac:dyDescent="0.25">
      <c r="A5542" s="28" t="s">
        <v>86</v>
      </c>
      <c r="B5542" s="2">
        <v>0.1482453074743923</v>
      </c>
    </row>
    <row r="5543" spans="1:2" x14ac:dyDescent="0.25">
      <c r="A5543" s="28" t="s">
        <v>31</v>
      </c>
      <c r="B5543" s="2">
        <v>1.5366457765278492</v>
      </c>
    </row>
    <row r="5544" spans="1:2" x14ac:dyDescent="0.25">
      <c r="A5544" s="28" t="s">
        <v>29</v>
      </c>
      <c r="B5544" s="2">
        <v>5.2099037167590057</v>
      </c>
    </row>
    <row r="5545" spans="1:2" x14ac:dyDescent="0.25">
      <c r="A5545" s="28" t="s">
        <v>30</v>
      </c>
      <c r="B5545" s="2">
        <v>3.1050720215827794</v>
      </c>
    </row>
    <row r="5546" spans="1:2" x14ac:dyDescent="0.25">
      <c r="A5546" s="28" t="s">
        <v>88</v>
      </c>
      <c r="B5546" s="2">
        <v>4.4727722149853273</v>
      </c>
    </row>
    <row r="5547" spans="1:2" x14ac:dyDescent="0.25">
      <c r="A5547" s="28" t="s">
        <v>80</v>
      </c>
      <c r="B5547" s="2">
        <v>1.8923929131828383</v>
      </c>
    </row>
    <row r="5548" spans="1:2" x14ac:dyDescent="0.25">
      <c r="A5548" s="28" t="s">
        <v>84</v>
      </c>
      <c r="B5548" s="2">
        <v>6.7220662986337061</v>
      </c>
    </row>
    <row r="5549" spans="1:2" x14ac:dyDescent="0.25">
      <c r="A5549" s="28" t="s">
        <v>85</v>
      </c>
      <c r="B5549" s="2">
        <v>13.982737509482144</v>
      </c>
    </row>
    <row r="5550" spans="1:2" x14ac:dyDescent="0.25">
      <c r="A5550" s="28" t="s">
        <v>82</v>
      </c>
      <c r="B5550" s="2">
        <v>3.0349952805307328</v>
      </c>
    </row>
    <row r="5551" spans="1:2" x14ac:dyDescent="0.25">
      <c r="A5551" s="6" t="s">
        <v>53</v>
      </c>
      <c r="B5551" s="2">
        <v>8.6006726257135284</v>
      </c>
    </row>
    <row r="5552" spans="1:2" x14ac:dyDescent="0.25">
      <c r="A5552" s="28" t="s">
        <v>79</v>
      </c>
      <c r="B5552" s="2">
        <v>0.16197287286996709</v>
      </c>
    </row>
    <row r="5553" spans="1:2" x14ac:dyDescent="0.25">
      <c r="A5553" s="28" t="s">
        <v>86</v>
      </c>
      <c r="B5553" s="2">
        <v>1.1305933607062947E-4</v>
      </c>
    </row>
    <row r="5554" spans="1:2" x14ac:dyDescent="0.25">
      <c r="A5554" s="28" t="s">
        <v>31</v>
      </c>
      <c r="B5554" s="2">
        <v>0.19659565811183566</v>
      </c>
    </row>
    <row r="5555" spans="1:2" x14ac:dyDescent="0.25">
      <c r="A5555" s="28" t="s">
        <v>29</v>
      </c>
      <c r="B5555" s="2">
        <v>0.38802132204507722</v>
      </c>
    </row>
    <row r="5556" spans="1:2" x14ac:dyDescent="0.25">
      <c r="A5556" s="28" t="s">
        <v>30</v>
      </c>
      <c r="B5556" s="2">
        <v>0.11601391919319323</v>
      </c>
    </row>
    <row r="5557" spans="1:2" x14ac:dyDescent="0.25">
      <c r="A5557" s="28" t="s">
        <v>80</v>
      </c>
      <c r="B5557" s="2">
        <v>0.12925787595932919</v>
      </c>
    </row>
    <row r="5558" spans="1:2" x14ac:dyDescent="0.25">
      <c r="A5558" s="28" t="s">
        <v>84</v>
      </c>
      <c r="B5558" s="2">
        <v>1.2822087626687424</v>
      </c>
    </row>
    <row r="5559" spans="1:2" x14ac:dyDescent="0.25">
      <c r="A5559" s="28" t="s">
        <v>85</v>
      </c>
      <c r="B5559" s="2">
        <v>1.891229325900091</v>
      </c>
    </row>
    <row r="5560" spans="1:2" x14ac:dyDescent="0.25">
      <c r="A5560" s="28" t="s">
        <v>82</v>
      </c>
      <c r="B5560" s="2">
        <v>4.4352598296292225</v>
      </c>
    </row>
    <row r="5561" spans="1:2" x14ac:dyDescent="0.25">
      <c r="A5561" s="6" t="s">
        <v>230</v>
      </c>
      <c r="B5561" s="2">
        <v>48.828528908797217</v>
      </c>
    </row>
    <row r="5562" spans="1:2" x14ac:dyDescent="0.25">
      <c r="A5562" s="28" t="s">
        <v>79</v>
      </c>
      <c r="B5562" s="2">
        <v>1.8406170780619346E-3</v>
      </c>
    </row>
    <row r="5563" spans="1:2" x14ac:dyDescent="0.25">
      <c r="A5563" s="28" t="s">
        <v>86</v>
      </c>
      <c r="B5563" s="2">
        <v>4.0700648565764868E-3</v>
      </c>
    </row>
    <row r="5564" spans="1:2" x14ac:dyDescent="0.25">
      <c r="A5564" s="28" t="s">
        <v>31</v>
      </c>
      <c r="B5564" s="2">
        <v>3.7445768906083283</v>
      </c>
    </row>
    <row r="5565" spans="1:2" x14ac:dyDescent="0.25">
      <c r="A5565" s="28" t="s">
        <v>29</v>
      </c>
      <c r="B5565" s="2">
        <v>8.0846851102370554</v>
      </c>
    </row>
    <row r="5566" spans="1:2" x14ac:dyDescent="0.25">
      <c r="A5566" s="28" t="s">
        <v>30</v>
      </c>
      <c r="B5566" s="2">
        <v>8.7236114369653492</v>
      </c>
    </row>
    <row r="5567" spans="1:2" x14ac:dyDescent="0.25">
      <c r="A5567" s="28" t="s">
        <v>88</v>
      </c>
      <c r="B5567" s="2">
        <v>4.4034295922425217</v>
      </c>
    </row>
    <row r="5568" spans="1:2" x14ac:dyDescent="0.25">
      <c r="A5568" s="28" t="s">
        <v>80</v>
      </c>
      <c r="B5568" s="2">
        <v>0.11190881852312284</v>
      </c>
    </row>
    <row r="5569" spans="1:2" x14ac:dyDescent="0.25">
      <c r="A5569" s="28" t="s">
        <v>84</v>
      </c>
      <c r="B5569" s="2">
        <v>10.915557471308697</v>
      </c>
    </row>
    <row r="5570" spans="1:2" x14ac:dyDescent="0.25">
      <c r="A5570" s="28" t="s">
        <v>85</v>
      </c>
      <c r="B5570" s="2">
        <v>5.7509737852284282</v>
      </c>
    </row>
    <row r="5571" spans="1:2" x14ac:dyDescent="0.25">
      <c r="A5571" s="28" t="s">
        <v>82</v>
      </c>
      <c r="B5571" s="2">
        <v>7.0878751217490734</v>
      </c>
    </row>
    <row r="5572" spans="1:2" x14ac:dyDescent="0.25">
      <c r="A5572" s="6" t="s">
        <v>19</v>
      </c>
      <c r="B5572" s="2">
        <v>1.1576376500635928</v>
      </c>
    </row>
    <row r="5573" spans="1:2" x14ac:dyDescent="0.25">
      <c r="A5573" s="28" t="s">
        <v>79</v>
      </c>
      <c r="B5573" s="2">
        <v>2.0390611086335299E-2</v>
      </c>
    </row>
    <row r="5574" spans="1:2" x14ac:dyDescent="0.25">
      <c r="A5574" s="28" t="s">
        <v>86</v>
      </c>
      <c r="B5574" s="2">
        <v>3.4928529826301915E-3</v>
      </c>
    </row>
    <row r="5575" spans="1:2" x14ac:dyDescent="0.25">
      <c r="A5575" s="28" t="s">
        <v>31</v>
      </c>
      <c r="B5575" s="2">
        <v>6.0871532015388001E-3</v>
      </c>
    </row>
    <row r="5576" spans="1:2" x14ac:dyDescent="0.25">
      <c r="A5576" s="28" t="s">
        <v>29</v>
      </c>
      <c r="B5576" s="2">
        <v>1.0249562239988823</v>
      </c>
    </row>
    <row r="5577" spans="1:2" x14ac:dyDescent="0.25">
      <c r="A5577" s="28" t="s">
        <v>30</v>
      </c>
      <c r="B5577" s="2">
        <v>9.1634769565995516E-3</v>
      </c>
    </row>
    <row r="5578" spans="1:2" x14ac:dyDescent="0.25">
      <c r="A5578" s="28" t="s">
        <v>88</v>
      </c>
      <c r="B5578" s="2">
        <v>7.0457954099542473E-3</v>
      </c>
    </row>
    <row r="5579" spans="1:2" x14ac:dyDescent="0.25">
      <c r="A5579" s="28" t="s">
        <v>80</v>
      </c>
      <c r="B5579" s="2">
        <v>9.0509356389764607E-4</v>
      </c>
    </row>
    <row r="5580" spans="1:2" x14ac:dyDescent="0.25">
      <c r="A5580" s="28" t="s">
        <v>84</v>
      </c>
      <c r="B5580" s="2">
        <v>8.5647737393625503E-4</v>
      </c>
    </row>
    <row r="5581" spans="1:2" x14ac:dyDescent="0.25">
      <c r="A5581" s="28" t="s">
        <v>85</v>
      </c>
      <c r="B5581" s="2">
        <v>7.2311085934639988E-2</v>
      </c>
    </row>
    <row r="5582" spans="1:2" x14ac:dyDescent="0.25">
      <c r="A5582" s="28" t="s">
        <v>82</v>
      </c>
      <c r="B5582" s="2">
        <v>1.2428879555178218E-2</v>
      </c>
    </row>
    <row r="5583" spans="1:2" x14ac:dyDescent="0.25">
      <c r="A5583" s="6" t="s">
        <v>243</v>
      </c>
      <c r="B5583" s="2">
        <v>5.2307660358574921</v>
      </c>
    </row>
    <row r="5584" spans="1:2" x14ac:dyDescent="0.25">
      <c r="A5584" s="28" t="s">
        <v>79</v>
      </c>
      <c r="B5584" s="2">
        <v>2.0697463557076731E-4</v>
      </c>
    </row>
    <row r="5585" spans="1:2" x14ac:dyDescent="0.25">
      <c r="A5585" s="28" t="s">
        <v>86</v>
      </c>
      <c r="B5585" s="2">
        <v>1.6991823690127133E-4</v>
      </c>
    </row>
    <row r="5586" spans="1:2" x14ac:dyDescent="0.25">
      <c r="A5586" s="28" t="s">
        <v>31</v>
      </c>
      <c r="B5586" s="2">
        <v>0.1067928082137666</v>
      </c>
    </row>
    <row r="5587" spans="1:2" x14ac:dyDescent="0.25">
      <c r="A5587" s="28" t="s">
        <v>29</v>
      </c>
      <c r="B5587" s="2">
        <v>0.22323849806607152</v>
      </c>
    </row>
    <row r="5588" spans="1:2" x14ac:dyDescent="0.25">
      <c r="A5588" s="28" t="s">
        <v>30</v>
      </c>
      <c r="B5588" s="2">
        <v>3.4371821843356284E-2</v>
      </c>
    </row>
    <row r="5589" spans="1:2" x14ac:dyDescent="0.25">
      <c r="A5589" s="28" t="s">
        <v>88</v>
      </c>
      <c r="B5589" s="2">
        <v>0.26393524614989522</v>
      </c>
    </row>
    <row r="5590" spans="1:2" x14ac:dyDescent="0.25">
      <c r="A5590" s="28" t="s">
        <v>84</v>
      </c>
      <c r="B5590" s="2">
        <v>1.2641482292067483</v>
      </c>
    </row>
    <row r="5591" spans="1:2" x14ac:dyDescent="0.25">
      <c r="A5591" s="28" t="s">
        <v>85</v>
      </c>
      <c r="B5591" s="2">
        <v>2.1027019022463462</v>
      </c>
    </row>
    <row r="5592" spans="1:2" x14ac:dyDescent="0.25">
      <c r="A5592" s="28" t="s">
        <v>82</v>
      </c>
      <c r="B5592" s="2">
        <v>1.2352006372588356</v>
      </c>
    </row>
    <row r="5593" spans="1:2" x14ac:dyDescent="0.25">
      <c r="A5593" s="6" t="s">
        <v>52</v>
      </c>
      <c r="B5593" s="2">
        <v>10.795771532716113</v>
      </c>
    </row>
    <row r="5594" spans="1:2" x14ac:dyDescent="0.25">
      <c r="A5594" s="28" t="s">
        <v>79</v>
      </c>
      <c r="B5594" s="2">
        <v>1.3295712506489856E-2</v>
      </c>
    </row>
    <row r="5595" spans="1:2" x14ac:dyDescent="0.25">
      <c r="A5595" s="28" t="s">
        <v>86</v>
      </c>
      <c r="B5595" s="2">
        <v>1.1168000628850934E-2</v>
      </c>
    </row>
    <row r="5596" spans="1:2" x14ac:dyDescent="0.25">
      <c r="A5596" s="28" t="s">
        <v>31</v>
      </c>
      <c r="B5596" s="2">
        <v>8.6847167332790839E-2</v>
      </c>
    </row>
    <row r="5597" spans="1:2" x14ac:dyDescent="0.25">
      <c r="A5597" s="28" t="s">
        <v>29</v>
      </c>
      <c r="B5597" s="2">
        <v>0.61888581264488962</v>
      </c>
    </row>
    <row r="5598" spans="1:2" x14ac:dyDescent="0.25">
      <c r="A5598" s="28" t="s">
        <v>30</v>
      </c>
      <c r="B5598" s="2">
        <v>1.5938509678173645</v>
      </c>
    </row>
    <row r="5599" spans="1:2" x14ac:dyDescent="0.25">
      <c r="A5599" s="28" t="s">
        <v>88</v>
      </c>
      <c r="B5599" s="2">
        <v>0.14478940799184792</v>
      </c>
    </row>
    <row r="5600" spans="1:2" x14ac:dyDescent="0.25">
      <c r="A5600" s="28" t="s">
        <v>80</v>
      </c>
      <c r="B5600" s="2">
        <v>2.5735185171871948E-2</v>
      </c>
    </row>
    <row r="5601" spans="1:2" x14ac:dyDescent="0.25">
      <c r="A5601" s="28" t="s">
        <v>84</v>
      </c>
      <c r="B5601" s="2">
        <v>8.2428935604179895E-2</v>
      </c>
    </row>
    <row r="5602" spans="1:2" x14ac:dyDescent="0.25">
      <c r="A5602" s="28" t="s">
        <v>85</v>
      </c>
      <c r="B5602" s="2">
        <v>5.7004558925735793</v>
      </c>
    </row>
    <row r="5603" spans="1:2" x14ac:dyDescent="0.25">
      <c r="A5603" s="28" t="s">
        <v>82</v>
      </c>
      <c r="B5603" s="2">
        <v>2.518314450444247</v>
      </c>
    </row>
    <row r="5604" spans="1:2" x14ac:dyDescent="0.25">
      <c r="A5604" s="6" t="s">
        <v>245</v>
      </c>
      <c r="B5604" s="2">
        <v>14.334308946949868</v>
      </c>
    </row>
    <row r="5605" spans="1:2" x14ac:dyDescent="0.25">
      <c r="A5605" s="28" t="s">
        <v>79</v>
      </c>
      <c r="B5605" s="2">
        <v>7.0637735913986532E-2</v>
      </c>
    </row>
    <row r="5606" spans="1:2" x14ac:dyDescent="0.25">
      <c r="A5606" s="28" t="s">
        <v>31</v>
      </c>
      <c r="B5606" s="2">
        <v>0.32163280819424905</v>
      </c>
    </row>
    <row r="5607" spans="1:2" x14ac:dyDescent="0.25">
      <c r="A5607" s="28" t="s">
        <v>29</v>
      </c>
      <c r="B5607" s="2">
        <v>1.6219704180713119</v>
      </c>
    </row>
    <row r="5608" spans="1:2" x14ac:dyDescent="0.25">
      <c r="A5608" s="28" t="s">
        <v>30</v>
      </c>
      <c r="B5608" s="2">
        <v>0.5691252829072253</v>
      </c>
    </row>
    <row r="5609" spans="1:2" x14ac:dyDescent="0.25">
      <c r="A5609" s="28" t="s">
        <v>88</v>
      </c>
      <c r="B5609" s="2">
        <v>1.7257724293689325</v>
      </c>
    </row>
    <row r="5610" spans="1:2" x14ac:dyDescent="0.25">
      <c r="A5610" s="28" t="s">
        <v>80</v>
      </c>
      <c r="B5610" s="2">
        <v>0.37434470670908682</v>
      </c>
    </row>
    <row r="5611" spans="1:2" x14ac:dyDescent="0.25">
      <c r="A5611" s="28" t="s">
        <v>84</v>
      </c>
      <c r="B5611" s="2">
        <v>0.62639252965972425</v>
      </c>
    </row>
    <row r="5612" spans="1:2" x14ac:dyDescent="0.25">
      <c r="A5612" s="28" t="s">
        <v>85</v>
      </c>
      <c r="B5612" s="2">
        <v>8.0579744450379458</v>
      </c>
    </row>
    <row r="5613" spans="1:2" x14ac:dyDescent="0.25">
      <c r="A5613" s="28" t="s">
        <v>82</v>
      </c>
      <c r="B5613" s="2">
        <v>0.96645859108740584</v>
      </c>
    </row>
    <row r="5614" spans="1:2" x14ac:dyDescent="0.25">
      <c r="A5614" s="6" t="s">
        <v>247</v>
      </c>
      <c r="B5614" s="2">
        <v>6.7868470795360629</v>
      </c>
    </row>
    <row r="5615" spans="1:2" x14ac:dyDescent="0.25">
      <c r="A5615" s="28" t="s">
        <v>79</v>
      </c>
      <c r="B5615" s="2">
        <v>2.1066083007174108E-2</v>
      </c>
    </row>
    <row r="5616" spans="1:2" x14ac:dyDescent="0.25">
      <c r="A5616" s="28" t="s">
        <v>86</v>
      </c>
      <c r="B5616" s="2">
        <v>5.4147475575393629E-3</v>
      </c>
    </row>
    <row r="5617" spans="1:2" x14ac:dyDescent="0.25">
      <c r="A5617" s="28" t="s">
        <v>31</v>
      </c>
      <c r="B5617" s="2">
        <v>0.15870254905927711</v>
      </c>
    </row>
    <row r="5618" spans="1:2" x14ac:dyDescent="0.25">
      <c r="A5618" s="28" t="s">
        <v>29</v>
      </c>
      <c r="B5618" s="2">
        <v>0.27881201636602038</v>
      </c>
    </row>
    <row r="5619" spans="1:2" x14ac:dyDescent="0.25">
      <c r="A5619" s="28" t="s">
        <v>30</v>
      </c>
      <c r="B5619" s="2">
        <v>0.26272105504222165</v>
      </c>
    </row>
    <row r="5620" spans="1:2" x14ac:dyDescent="0.25">
      <c r="A5620" s="28" t="s">
        <v>88</v>
      </c>
      <c r="B5620" s="2">
        <v>0.37868855585765626</v>
      </c>
    </row>
    <row r="5621" spans="1:2" x14ac:dyDescent="0.25">
      <c r="A5621" s="28" t="s">
        <v>80</v>
      </c>
      <c r="B5621" s="2">
        <v>0.6876185460851636</v>
      </c>
    </row>
    <row r="5622" spans="1:2" x14ac:dyDescent="0.25">
      <c r="A5622" s="28" t="s">
        <v>84</v>
      </c>
      <c r="B5622" s="2">
        <v>0.37095264746783579</v>
      </c>
    </row>
    <row r="5623" spans="1:2" x14ac:dyDescent="0.25">
      <c r="A5623" s="28" t="s">
        <v>85</v>
      </c>
      <c r="B5623" s="2">
        <v>4.1686574428506855</v>
      </c>
    </row>
    <row r="5624" spans="1:2" x14ac:dyDescent="0.25">
      <c r="A5624" s="28" t="s">
        <v>82</v>
      </c>
      <c r="B5624" s="2">
        <v>0.45421343624248833</v>
      </c>
    </row>
    <row r="5625" spans="1:2" x14ac:dyDescent="0.25">
      <c r="A5625" s="6" t="s">
        <v>21</v>
      </c>
      <c r="B5625" s="2">
        <v>12.769394643573495</v>
      </c>
    </row>
    <row r="5626" spans="1:2" x14ac:dyDescent="0.25">
      <c r="A5626" s="28" t="s">
        <v>79</v>
      </c>
      <c r="B5626" s="2">
        <v>9.1072473749579247E-2</v>
      </c>
    </row>
    <row r="5627" spans="1:2" x14ac:dyDescent="0.25">
      <c r="A5627" s="28" t="s">
        <v>86</v>
      </c>
      <c r="B5627" s="2">
        <v>1.4324774984720798E-2</v>
      </c>
    </row>
    <row r="5628" spans="1:2" x14ac:dyDescent="0.25">
      <c r="A5628" s="28" t="s">
        <v>31</v>
      </c>
      <c r="B5628" s="2">
        <v>0.40193399366501176</v>
      </c>
    </row>
    <row r="5629" spans="1:2" x14ac:dyDescent="0.25">
      <c r="A5629" s="28" t="s">
        <v>29</v>
      </c>
      <c r="B5629" s="2">
        <v>0.39705460538774956</v>
      </c>
    </row>
    <row r="5630" spans="1:2" x14ac:dyDescent="0.25">
      <c r="A5630" s="28" t="s">
        <v>30</v>
      </c>
      <c r="B5630" s="2">
        <v>0.91156649213008134</v>
      </c>
    </row>
    <row r="5631" spans="1:2" x14ac:dyDescent="0.25">
      <c r="A5631" s="28" t="s">
        <v>88</v>
      </c>
      <c r="B5631" s="2">
        <v>1.999165850017788</v>
      </c>
    </row>
    <row r="5632" spans="1:2" x14ac:dyDescent="0.25">
      <c r="A5632" s="28" t="s">
        <v>80</v>
      </c>
      <c r="B5632" s="2">
        <v>0.98504261359946554</v>
      </c>
    </row>
    <row r="5633" spans="1:2" x14ac:dyDescent="0.25">
      <c r="A5633" s="28" t="s">
        <v>84</v>
      </c>
      <c r="B5633" s="2">
        <v>2.7954082057209342</v>
      </c>
    </row>
    <row r="5634" spans="1:2" x14ac:dyDescent="0.25">
      <c r="A5634" s="28" t="s">
        <v>85</v>
      </c>
      <c r="B5634" s="2">
        <v>2.3563494428383178</v>
      </c>
    </row>
    <row r="5635" spans="1:2" x14ac:dyDescent="0.25">
      <c r="A5635" s="28" t="s">
        <v>82</v>
      </c>
      <c r="B5635" s="2">
        <v>2.817476191479849</v>
      </c>
    </row>
    <row r="5636" spans="1:2" x14ac:dyDescent="0.25">
      <c r="A5636" s="6" t="s">
        <v>22</v>
      </c>
      <c r="B5636" s="2">
        <v>0.95205857622596457</v>
      </c>
    </row>
    <row r="5637" spans="1:2" x14ac:dyDescent="0.25">
      <c r="A5637" s="28" t="s">
        <v>86</v>
      </c>
      <c r="B5637" s="2">
        <v>4.7162029354894212E-3</v>
      </c>
    </row>
    <row r="5638" spans="1:2" x14ac:dyDescent="0.25">
      <c r="A5638" s="28" t="s">
        <v>31</v>
      </c>
      <c r="B5638" s="2">
        <v>3.0470514453654236E-3</v>
      </c>
    </row>
    <row r="5639" spans="1:2" x14ac:dyDescent="0.25">
      <c r="A5639" s="28" t="s">
        <v>29</v>
      </c>
      <c r="B5639" s="2">
        <v>8.8340205272088537E-2</v>
      </c>
    </row>
    <row r="5640" spans="1:2" x14ac:dyDescent="0.25">
      <c r="A5640" s="28" t="s">
        <v>30</v>
      </c>
      <c r="B5640" s="2">
        <v>2.325591578757728E-2</v>
      </c>
    </row>
    <row r="5641" spans="1:2" x14ac:dyDescent="0.25">
      <c r="A5641" s="28" t="s">
        <v>88</v>
      </c>
      <c r="B5641" s="2">
        <v>0.12017092667094764</v>
      </c>
    </row>
    <row r="5642" spans="1:2" x14ac:dyDescent="0.25">
      <c r="A5642" s="28" t="s">
        <v>80</v>
      </c>
      <c r="B5642" s="2">
        <v>3.2684248567510375E-3</v>
      </c>
    </row>
    <row r="5643" spans="1:2" x14ac:dyDescent="0.25">
      <c r="A5643" s="28" t="s">
        <v>84</v>
      </c>
      <c r="B5643" s="2">
        <v>6.0416371079998858E-3</v>
      </c>
    </row>
    <row r="5644" spans="1:2" x14ac:dyDescent="0.25">
      <c r="A5644" s="28" t="s">
        <v>85</v>
      </c>
      <c r="B5644" s="2">
        <v>0.69940833623134324</v>
      </c>
    </row>
    <row r="5645" spans="1:2" x14ac:dyDescent="0.25">
      <c r="A5645" s="28" t="s">
        <v>82</v>
      </c>
      <c r="B5645" s="2">
        <v>3.8098759184021186E-3</v>
      </c>
    </row>
    <row r="5646" spans="1:2" x14ac:dyDescent="0.25">
      <c r="A5646" s="6" t="s">
        <v>25</v>
      </c>
      <c r="B5646" s="2">
        <v>29.673720519070095</v>
      </c>
    </row>
    <row r="5647" spans="1:2" x14ac:dyDescent="0.25">
      <c r="A5647" s="28" t="s">
        <v>79</v>
      </c>
      <c r="B5647" s="2">
        <v>0.1345458951114876</v>
      </c>
    </row>
    <row r="5648" spans="1:2" x14ac:dyDescent="0.25">
      <c r="A5648" s="28" t="s">
        <v>86</v>
      </c>
      <c r="B5648" s="2">
        <v>1.5796680575307159E-3</v>
      </c>
    </row>
    <row r="5649" spans="1:2" x14ac:dyDescent="0.25">
      <c r="A5649" s="28" t="s">
        <v>31</v>
      </c>
      <c r="B5649" s="2">
        <v>4.9989609050750348</v>
      </c>
    </row>
    <row r="5650" spans="1:2" x14ac:dyDescent="0.25">
      <c r="A5650" s="28" t="s">
        <v>29</v>
      </c>
      <c r="B5650" s="2">
        <v>2.9638468478510744</v>
      </c>
    </row>
    <row r="5651" spans="1:2" x14ac:dyDescent="0.25">
      <c r="A5651" s="28" t="s">
        <v>30</v>
      </c>
      <c r="B5651" s="2">
        <v>5.902003247039187</v>
      </c>
    </row>
    <row r="5652" spans="1:2" x14ac:dyDescent="0.25">
      <c r="A5652" s="28" t="s">
        <v>88</v>
      </c>
      <c r="B5652" s="2">
        <v>7.8065217271675635</v>
      </c>
    </row>
    <row r="5653" spans="1:2" x14ac:dyDescent="0.25">
      <c r="A5653" s="28" t="s">
        <v>80</v>
      </c>
      <c r="B5653" s="2">
        <v>2.7737545884831467E-2</v>
      </c>
    </row>
    <row r="5654" spans="1:2" x14ac:dyDescent="0.25">
      <c r="A5654" s="28" t="s">
        <v>84</v>
      </c>
      <c r="B5654" s="2">
        <v>1.5984026649245333</v>
      </c>
    </row>
    <row r="5655" spans="1:2" x14ac:dyDescent="0.25">
      <c r="A5655" s="28" t="s">
        <v>85</v>
      </c>
      <c r="B5655" s="2">
        <v>4.9721300648416005</v>
      </c>
    </row>
    <row r="5656" spans="1:2" x14ac:dyDescent="0.25">
      <c r="A5656" s="28" t="s">
        <v>82</v>
      </c>
      <c r="B5656" s="2">
        <v>1.2679919531172523</v>
      </c>
    </row>
    <row r="5657" spans="1:2" x14ac:dyDescent="0.25">
      <c r="A5657" s="6" t="s">
        <v>23</v>
      </c>
      <c r="B5657" s="2">
        <v>2.5922913523175541</v>
      </c>
    </row>
    <row r="5658" spans="1:2" x14ac:dyDescent="0.25">
      <c r="A5658" s="28" t="s">
        <v>79</v>
      </c>
      <c r="B5658" s="2">
        <v>1.548854953589735E-2</v>
      </c>
    </row>
    <row r="5659" spans="1:2" x14ac:dyDescent="0.25">
      <c r="A5659" s="28" t="s">
        <v>86</v>
      </c>
      <c r="B5659" s="2">
        <v>4.7338774902703591E-3</v>
      </c>
    </row>
    <row r="5660" spans="1:2" x14ac:dyDescent="0.25">
      <c r="A5660" s="28" t="s">
        <v>31</v>
      </c>
      <c r="B5660" s="2">
        <v>1.2607320372748154E-2</v>
      </c>
    </row>
    <row r="5661" spans="1:2" x14ac:dyDescent="0.25">
      <c r="A5661" s="28" t="s">
        <v>29</v>
      </c>
      <c r="B5661" s="2">
        <v>0.10379090236482262</v>
      </c>
    </row>
    <row r="5662" spans="1:2" x14ac:dyDescent="0.25">
      <c r="A5662" s="28" t="s">
        <v>30</v>
      </c>
      <c r="B5662" s="2">
        <v>0.10733963585387821</v>
      </c>
    </row>
    <row r="5663" spans="1:2" x14ac:dyDescent="0.25">
      <c r="A5663" s="28" t="s">
        <v>88</v>
      </c>
      <c r="B5663" s="2">
        <v>1.0999462113114981E-2</v>
      </c>
    </row>
    <row r="5664" spans="1:2" x14ac:dyDescent="0.25">
      <c r="A5664" s="28" t="s">
        <v>80</v>
      </c>
      <c r="B5664" s="2">
        <v>0.19494340709167529</v>
      </c>
    </row>
    <row r="5665" spans="1:2" x14ac:dyDescent="0.25">
      <c r="A5665" s="28" t="s">
        <v>84</v>
      </c>
      <c r="B5665" s="2">
        <v>1.0390635958988372</v>
      </c>
    </row>
    <row r="5666" spans="1:2" x14ac:dyDescent="0.25">
      <c r="A5666" s="28" t="s">
        <v>85</v>
      </c>
      <c r="B5666" s="2">
        <v>0.96006539194125318</v>
      </c>
    </row>
    <row r="5667" spans="1:2" x14ac:dyDescent="0.25">
      <c r="A5667" s="28" t="s">
        <v>82</v>
      </c>
      <c r="B5667" s="2">
        <v>0.1432592096550564</v>
      </c>
    </row>
    <row r="5668" spans="1:2" x14ac:dyDescent="0.25">
      <c r="A5668" s="6" t="s">
        <v>249</v>
      </c>
      <c r="B5668" s="2">
        <v>10.907795094889508</v>
      </c>
    </row>
    <row r="5669" spans="1:2" x14ac:dyDescent="0.25">
      <c r="A5669" s="28" t="s">
        <v>79</v>
      </c>
      <c r="B5669" s="2">
        <v>6.7258793421572816E-2</v>
      </c>
    </row>
    <row r="5670" spans="1:2" x14ac:dyDescent="0.25">
      <c r="A5670" s="28" t="s">
        <v>86</v>
      </c>
      <c r="B5670" s="2">
        <v>1.1294097781466765E-3</v>
      </c>
    </row>
    <row r="5671" spans="1:2" x14ac:dyDescent="0.25">
      <c r="A5671" s="28" t="s">
        <v>31</v>
      </c>
      <c r="B5671" s="2">
        <v>0.13693134334273843</v>
      </c>
    </row>
    <row r="5672" spans="1:2" x14ac:dyDescent="0.25">
      <c r="A5672" s="28" t="s">
        <v>29</v>
      </c>
      <c r="B5672" s="2">
        <v>0.69537514372637255</v>
      </c>
    </row>
    <row r="5673" spans="1:2" x14ac:dyDescent="0.25">
      <c r="A5673" s="28" t="s">
        <v>30</v>
      </c>
      <c r="B5673" s="2">
        <v>0.63058498349916758</v>
      </c>
    </row>
    <row r="5674" spans="1:2" x14ac:dyDescent="0.25">
      <c r="A5674" s="28" t="s">
        <v>88</v>
      </c>
      <c r="B5674" s="2">
        <v>0.4739113768580332</v>
      </c>
    </row>
    <row r="5675" spans="1:2" x14ac:dyDescent="0.25">
      <c r="A5675" s="28" t="s">
        <v>80</v>
      </c>
      <c r="B5675" s="2">
        <v>0.73651735018835096</v>
      </c>
    </row>
    <row r="5676" spans="1:2" x14ac:dyDescent="0.25">
      <c r="A5676" s="28" t="s">
        <v>84</v>
      </c>
      <c r="B5676" s="2">
        <v>4.4543322431985555</v>
      </c>
    </row>
    <row r="5677" spans="1:2" x14ac:dyDescent="0.25">
      <c r="A5677" s="28" t="s">
        <v>85</v>
      </c>
      <c r="B5677" s="2">
        <v>3.0057719218706636</v>
      </c>
    </row>
    <row r="5678" spans="1:2" x14ac:dyDescent="0.25">
      <c r="A5678" s="28" t="s">
        <v>82</v>
      </c>
      <c r="B5678" s="2">
        <v>0.70598252900590885</v>
      </c>
    </row>
    <row r="5679" spans="1:2" x14ac:dyDescent="0.25">
      <c r="A5679" s="6" t="s">
        <v>251</v>
      </c>
      <c r="B5679" s="2">
        <v>7.8710214126064129</v>
      </c>
    </row>
    <row r="5680" spans="1:2" x14ac:dyDescent="0.25">
      <c r="A5680" s="28" t="s">
        <v>79</v>
      </c>
      <c r="B5680" s="2">
        <v>5.0264602207627344E-2</v>
      </c>
    </row>
    <row r="5681" spans="1:2" x14ac:dyDescent="0.25">
      <c r="A5681" s="28" t="s">
        <v>86</v>
      </c>
      <c r="B5681" s="2">
        <v>2.1634487459805889E-2</v>
      </c>
    </row>
    <row r="5682" spans="1:2" x14ac:dyDescent="0.25">
      <c r="A5682" s="28" t="s">
        <v>31</v>
      </c>
      <c r="B5682" s="2">
        <v>0.43255097272777399</v>
      </c>
    </row>
    <row r="5683" spans="1:2" x14ac:dyDescent="0.25">
      <c r="A5683" s="28" t="s">
        <v>29</v>
      </c>
      <c r="B5683" s="2">
        <v>1.0867789810706832</v>
      </c>
    </row>
    <row r="5684" spans="1:2" x14ac:dyDescent="0.25">
      <c r="A5684" s="28" t="s">
        <v>30</v>
      </c>
      <c r="B5684" s="2">
        <v>1.0705093972293951</v>
      </c>
    </row>
    <row r="5685" spans="1:2" x14ac:dyDescent="0.25">
      <c r="A5685" s="28" t="s">
        <v>88</v>
      </c>
      <c r="B5685" s="2">
        <v>1.8461516970055993</v>
      </c>
    </row>
    <row r="5686" spans="1:2" x14ac:dyDescent="0.25">
      <c r="A5686" s="28" t="s">
        <v>80</v>
      </c>
      <c r="B5686" s="2">
        <v>0.25312631439275646</v>
      </c>
    </row>
    <row r="5687" spans="1:2" x14ac:dyDescent="0.25">
      <c r="A5687" s="28" t="s">
        <v>84</v>
      </c>
      <c r="B5687" s="2">
        <v>0.32077049038175171</v>
      </c>
    </row>
    <row r="5688" spans="1:2" x14ac:dyDescent="0.25">
      <c r="A5688" s="28" t="s">
        <v>85</v>
      </c>
      <c r="B5688" s="2">
        <v>1.7090953068009287</v>
      </c>
    </row>
    <row r="5689" spans="1:2" x14ac:dyDescent="0.25">
      <c r="A5689" s="28" t="s">
        <v>82</v>
      </c>
      <c r="B5689" s="2">
        <v>1.080139163330091</v>
      </c>
    </row>
    <row r="5690" spans="1:2" x14ac:dyDescent="0.25">
      <c r="A5690" s="6" t="s">
        <v>229</v>
      </c>
      <c r="B5690" s="2">
        <v>10.05245370425566</v>
      </c>
    </row>
    <row r="5691" spans="1:2" x14ac:dyDescent="0.25">
      <c r="A5691" s="28" t="s">
        <v>79</v>
      </c>
      <c r="B5691" s="2">
        <v>8.8677744647954304E-2</v>
      </c>
    </row>
    <row r="5692" spans="1:2" x14ac:dyDescent="0.25">
      <c r="A5692" s="28" t="s">
        <v>86</v>
      </c>
      <c r="B5692" s="2">
        <v>5.86891072421852E-2</v>
      </c>
    </row>
    <row r="5693" spans="1:2" x14ac:dyDescent="0.25">
      <c r="A5693" s="28" t="s">
        <v>31</v>
      </c>
      <c r="B5693" s="2">
        <v>0.55752604016683283</v>
      </c>
    </row>
    <row r="5694" spans="1:2" x14ac:dyDescent="0.25">
      <c r="A5694" s="28" t="s">
        <v>29</v>
      </c>
      <c r="B5694" s="2">
        <v>1.7101381985230846</v>
      </c>
    </row>
    <row r="5695" spans="1:2" x14ac:dyDescent="0.25">
      <c r="A5695" s="28" t="s">
        <v>30</v>
      </c>
      <c r="B5695" s="2">
        <v>1.5149619930646168</v>
      </c>
    </row>
    <row r="5696" spans="1:2" x14ac:dyDescent="0.25">
      <c r="A5696" s="28" t="s">
        <v>88</v>
      </c>
      <c r="B5696" s="2">
        <v>1.4056235703865072</v>
      </c>
    </row>
    <row r="5697" spans="1:2" x14ac:dyDescent="0.25">
      <c r="A5697" s="28" t="s">
        <v>80</v>
      </c>
      <c r="B5697" s="2">
        <v>0.17056947362916061</v>
      </c>
    </row>
    <row r="5698" spans="1:2" x14ac:dyDescent="0.25">
      <c r="A5698" s="28" t="s">
        <v>84</v>
      </c>
      <c r="B5698" s="2">
        <v>0.59625692892918924</v>
      </c>
    </row>
    <row r="5699" spans="1:2" x14ac:dyDescent="0.25">
      <c r="A5699" s="28" t="s">
        <v>85</v>
      </c>
      <c r="B5699" s="2">
        <v>2.1800719597727709</v>
      </c>
    </row>
    <row r="5700" spans="1:2" x14ac:dyDescent="0.25">
      <c r="A5700" s="28" t="s">
        <v>82</v>
      </c>
      <c r="B5700" s="2">
        <v>1.7699386878933581</v>
      </c>
    </row>
    <row r="5701" spans="1:2" x14ac:dyDescent="0.25">
      <c r="A5701" s="6" t="s">
        <v>93</v>
      </c>
      <c r="B5701" s="2">
        <v>220.14448544418585</v>
      </c>
    </row>
    <row r="5702" spans="1:2" x14ac:dyDescent="0.25">
      <c r="A5702" s="28" t="s">
        <v>79</v>
      </c>
      <c r="B5702" s="2">
        <v>3.6727993712777907</v>
      </c>
    </row>
    <row r="5703" spans="1:2" x14ac:dyDescent="0.25">
      <c r="A5703" s="28" t="s">
        <v>86</v>
      </c>
      <c r="B5703" s="2">
        <v>0.30579333962713418</v>
      </c>
    </row>
    <row r="5704" spans="1:2" x14ac:dyDescent="0.25">
      <c r="A5704" s="28" t="s">
        <v>31</v>
      </c>
      <c r="B5704" s="2">
        <v>12.720622985810479</v>
      </c>
    </row>
    <row r="5705" spans="1:2" x14ac:dyDescent="0.25">
      <c r="A5705" s="28" t="s">
        <v>29</v>
      </c>
      <c r="B5705" s="2">
        <v>24.864135066926167</v>
      </c>
    </row>
    <row r="5706" spans="1:2" x14ac:dyDescent="0.25">
      <c r="A5706" s="28" t="s">
        <v>30</v>
      </c>
      <c r="B5706" s="2">
        <v>25.090599713608103</v>
      </c>
    </row>
    <row r="5707" spans="1:2" x14ac:dyDescent="0.25">
      <c r="A5707" s="28" t="s">
        <v>88</v>
      </c>
      <c r="B5707" s="2">
        <v>25.121744558665732</v>
      </c>
    </row>
    <row r="5708" spans="1:2" x14ac:dyDescent="0.25">
      <c r="A5708" s="28" t="s">
        <v>80</v>
      </c>
      <c r="B5708" s="2">
        <v>5.6717398694711187</v>
      </c>
    </row>
    <row r="5709" spans="1:2" x14ac:dyDescent="0.25">
      <c r="A5709" s="28" t="s">
        <v>84</v>
      </c>
      <c r="B5709" s="2">
        <v>34.07121243143137</v>
      </c>
    </row>
    <row r="5710" spans="1:2" x14ac:dyDescent="0.25">
      <c r="A5710" s="28" t="s">
        <v>85</v>
      </c>
      <c r="B5710" s="2">
        <v>60.556287487329257</v>
      </c>
    </row>
    <row r="5711" spans="1:2" x14ac:dyDescent="0.25">
      <c r="A5711" s="28" t="s">
        <v>82</v>
      </c>
      <c r="B5711" s="2">
        <v>28.06955062003868</v>
      </c>
    </row>
    <row r="5712" spans="1:2" x14ac:dyDescent="0.25">
      <c r="A5712" s="3" t="s">
        <v>80</v>
      </c>
      <c r="B5712" s="2">
        <v>605.04214360596018</v>
      </c>
    </row>
    <row r="5713" spans="1:2" x14ac:dyDescent="0.25">
      <c r="A5713" s="6" t="s">
        <v>228</v>
      </c>
      <c r="B5713" s="2">
        <v>13.886602954262599</v>
      </c>
    </row>
    <row r="5714" spans="1:2" x14ac:dyDescent="0.25">
      <c r="A5714" s="28" t="s">
        <v>79</v>
      </c>
      <c r="B5714" s="2">
        <v>3.5621437400986333E-2</v>
      </c>
    </row>
    <row r="5715" spans="1:2" x14ac:dyDescent="0.25">
      <c r="A5715" s="28" t="s">
        <v>86</v>
      </c>
      <c r="B5715" s="2">
        <v>8.564266561869055E-2</v>
      </c>
    </row>
    <row r="5716" spans="1:2" x14ac:dyDescent="0.25">
      <c r="A5716" s="28" t="s">
        <v>87</v>
      </c>
      <c r="B5716" s="2">
        <v>0.34798020134162294</v>
      </c>
    </row>
    <row r="5717" spans="1:2" x14ac:dyDescent="0.25">
      <c r="A5717" s="28" t="s">
        <v>31</v>
      </c>
      <c r="B5717" s="2">
        <v>0.21050327378414918</v>
      </c>
    </row>
    <row r="5718" spans="1:2" x14ac:dyDescent="0.25">
      <c r="A5718" s="28" t="s">
        <v>29</v>
      </c>
      <c r="B5718" s="2">
        <v>0.14142326542013076</v>
      </c>
    </row>
    <row r="5719" spans="1:2" x14ac:dyDescent="0.25">
      <c r="A5719" s="28" t="s">
        <v>30</v>
      </c>
      <c r="B5719" s="2">
        <v>0.18501226273912744</v>
      </c>
    </row>
    <row r="5720" spans="1:2" x14ac:dyDescent="0.25">
      <c r="A5720" s="28" t="s">
        <v>88</v>
      </c>
      <c r="B5720" s="2">
        <v>1.3079581347417262</v>
      </c>
    </row>
    <row r="5721" spans="1:2" x14ac:dyDescent="0.25">
      <c r="A5721" s="28" t="s">
        <v>84</v>
      </c>
      <c r="B5721" s="2">
        <v>4.9795029262983732</v>
      </c>
    </row>
    <row r="5722" spans="1:2" x14ac:dyDescent="0.25">
      <c r="A5722" s="28" t="s">
        <v>85</v>
      </c>
      <c r="B5722" s="2">
        <v>5.748069178998243</v>
      </c>
    </row>
    <row r="5723" spans="1:2" x14ac:dyDescent="0.25">
      <c r="A5723" s="28" t="s">
        <v>82</v>
      </c>
      <c r="B5723" s="2">
        <v>0.84488960791954915</v>
      </c>
    </row>
    <row r="5724" spans="1:2" x14ac:dyDescent="0.25">
      <c r="A5724" s="6" t="s">
        <v>239</v>
      </c>
      <c r="B5724" s="2">
        <v>0.53560801366867006</v>
      </c>
    </row>
    <row r="5725" spans="1:2" x14ac:dyDescent="0.25">
      <c r="A5725" s="28" t="s">
        <v>87</v>
      </c>
      <c r="B5725" s="2">
        <v>1.6443565287524803E-2</v>
      </c>
    </row>
    <row r="5726" spans="1:2" x14ac:dyDescent="0.25">
      <c r="A5726" s="28" t="s">
        <v>31</v>
      </c>
      <c r="B5726" s="2">
        <v>5.2093613822440349E-2</v>
      </c>
    </row>
    <row r="5727" spans="1:2" x14ac:dyDescent="0.25">
      <c r="A5727" s="28" t="s">
        <v>29</v>
      </c>
      <c r="B5727" s="2">
        <v>4.2419446862491682E-2</v>
      </c>
    </row>
    <row r="5728" spans="1:2" x14ac:dyDescent="0.25">
      <c r="A5728" s="28" t="s">
        <v>30</v>
      </c>
      <c r="B5728" s="2">
        <v>1.0011821885556625E-2</v>
      </c>
    </row>
    <row r="5729" spans="1:2" x14ac:dyDescent="0.25">
      <c r="A5729" s="28" t="s">
        <v>88</v>
      </c>
      <c r="B5729" s="2">
        <v>1.0621165517148059E-2</v>
      </c>
    </row>
    <row r="5730" spans="1:2" x14ac:dyDescent="0.25">
      <c r="A5730" s="28" t="s">
        <v>84</v>
      </c>
      <c r="B5730" s="2">
        <v>2.4568084722643189E-2</v>
      </c>
    </row>
    <row r="5731" spans="1:2" x14ac:dyDescent="0.25">
      <c r="A5731" s="28" t="s">
        <v>85</v>
      </c>
      <c r="B5731" s="2">
        <v>0.23491366217793086</v>
      </c>
    </row>
    <row r="5732" spans="1:2" x14ac:dyDescent="0.25">
      <c r="A5732" s="28" t="s">
        <v>82</v>
      </c>
      <c r="B5732" s="2">
        <v>0.14453665339293451</v>
      </c>
    </row>
    <row r="5733" spans="1:2" x14ac:dyDescent="0.25">
      <c r="A5733" s="6" t="s">
        <v>241</v>
      </c>
      <c r="B5733" s="2">
        <v>39.251237871053817</v>
      </c>
    </row>
    <row r="5734" spans="1:2" x14ac:dyDescent="0.25">
      <c r="A5734" s="28" t="s">
        <v>79</v>
      </c>
      <c r="B5734" s="2">
        <v>1.4028368999213372</v>
      </c>
    </row>
    <row r="5735" spans="1:2" x14ac:dyDescent="0.25">
      <c r="A5735" s="28" t="s">
        <v>86</v>
      </c>
      <c r="B5735" s="2">
        <v>1.0484898631283661</v>
      </c>
    </row>
    <row r="5736" spans="1:2" x14ac:dyDescent="0.25">
      <c r="A5736" s="28" t="s">
        <v>87</v>
      </c>
      <c r="B5736" s="2">
        <v>1.2801635664472235</v>
      </c>
    </row>
    <row r="5737" spans="1:2" x14ac:dyDescent="0.25">
      <c r="A5737" s="28" t="s">
        <v>31</v>
      </c>
      <c r="B5737" s="2">
        <v>1.0228181855047989</v>
      </c>
    </row>
    <row r="5738" spans="1:2" x14ac:dyDescent="0.25">
      <c r="A5738" s="28" t="s">
        <v>29</v>
      </c>
      <c r="B5738" s="2">
        <v>0.6023997004613888</v>
      </c>
    </row>
    <row r="5739" spans="1:2" x14ac:dyDescent="0.25">
      <c r="A5739" s="28" t="s">
        <v>30</v>
      </c>
      <c r="B5739" s="2">
        <v>1.0403551521261991</v>
      </c>
    </row>
    <row r="5740" spans="1:2" x14ac:dyDescent="0.25">
      <c r="A5740" s="28" t="s">
        <v>88</v>
      </c>
      <c r="B5740" s="2">
        <v>9.0184426265129378</v>
      </c>
    </row>
    <row r="5741" spans="1:2" x14ac:dyDescent="0.25">
      <c r="A5741" s="28" t="s">
        <v>84</v>
      </c>
      <c r="B5741" s="2">
        <v>3.6638673523241776</v>
      </c>
    </row>
    <row r="5742" spans="1:2" x14ac:dyDescent="0.25">
      <c r="A5742" s="28" t="s">
        <v>85</v>
      </c>
      <c r="B5742" s="2">
        <v>15.669405757978852</v>
      </c>
    </row>
    <row r="5743" spans="1:2" x14ac:dyDescent="0.25">
      <c r="A5743" s="28" t="s">
        <v>82</v>
      </c>
      <c r="B5743" s="2">
        <v>4.5024587666485392</v>
      </c>
    </row>
    <row r="5744" spans="1:2" x14ac:dyDescent="0.25">
      <c r="A5744" s="6" t="s">
        <v>243</v>
      </c>
      <c r="B5744" s="2">
        <v>16.156457922500959</v>
      </c>
    </row>
    <row r="5745" spans="1:2" x14ac:dyDescent="0.25">
      <c r="A5745" s="28" t="s">
        <v>79</v>
      </c>
      <c r="B5745" s="2">
        <v>3.978567466071025E-2</v>
      </c>
    </row>
    <row r="5746" spans="1:2" x14ac:dyDescent="0.25">
      <c r="A5746" s="28" t="s">
        <v>86</v>
      </c>
      <c r="B5746" s="2">
        <v>0.21672803863012541</v>
      </c>
    </row>
    <row r="5747" spans="1:2" x14ac:dyDescent="0.25">
      <c r="A5747" s="28" t="s">
        <v>87</v>
      </c>
      <c r="B5747" s="2">
        <v>0.38941103929105803</v>
      </c>
    </row>
    <row r="5748" spans="1:2" x14ac:dyDescent="0.25">
      <c r="A5748" s="28" t="s">
        <v>31</v>
      </c>
      <c r="B5748" s="2">
        <v>0.54855675587764163</v>
      </c>
    </row>
    <row r="5749" spans="1:2" x14ac:dyDescent="0.25">
      <c r="A5749" s="28" t="s">
        <v>29</v>
      </c>
      <c r="B5749" s="2">
        <v>9.4273706979222494E-2</v>
      </c>
    </row>
    <row r="5750" spans="1:2" x14ac:dyDescent="0.25">
      <c r="A5750" s="28" t="s">
        <v>30</v>
      </c>
      <c r="B5750" s="2">
        <v>0.11281815419682198</v>
      </c>
    </row>
    <row r="5751" spans="1:2" x14ac:dyDescent="0.25">
      <c r="A5751" s="28" t="s">
        <v>88</v>
      </c>
      <c r="B5751" s="2">
        <v>2.5492634291983358</v>
      </c>
    </row>
    <row r="5752" spans="1:2" x14ac:dyDescent="0.25">
      <c r="A5752" s="28" t="s">
        <v>84</v>
      </c>
      <c r="B5752" s="2">
        <v>1.4514265086027986</v>
      </c>
    </row>
    <row r="5753" spans="1:2" x14ac:dyDescent="0.25">
      <c r="A5753" s="28" t="s">
        <v>85</v>
      </c>
      <c r="B5753" s="2">
        <v>8.6572485674295514</v>
      </c>
    </row>
    <row r="5754" spans="1:2" x14ac:dyDescent="0.25">
      <c r="A5754" s="28" t="s">
        <v>82</v>
      </c>
      <c r="B5754" s="2">
        <v>2.0969460476346944</v>
      </c>
    </row>
    <row r="5755" spans="1:2" x14ac:dyDescent="0.25">
      <c r="A5755" s="6" t="s">
        <v>245</v>
      </c>
      <c r="B5755" s="2">
        <v>8.3785427142539444</v>
      </c>
    </row>
    <row r="5756" spans="1:2" x14ac:dyDescent="0.25">
      <c r="A5756" s="28" t="s">
        <v>79</v>
      </c>
      <c r="B5756" s="2">
        <v>7.197317429175977E-2</v>
      </c>
    </row>
    <row r="5757" spans="1:2" x14ac:dyDescent="0.25">
      <c r="A5757" s="28" t="s">
        <v>86</v>
      </c>
      <c r="B5757" s="2">
        <v>7.7180568524679624E-2</v>
      </c>
    </row>
    <row r="5758" spans="1:2" x14ac:dyDescent="0.25">
      <c r="A5758" s="28" t="s">
        <v>87</v>
      </c>
      <c r="B5758" s="2">
        <v>0.10689563783041457</v>
      </c>
    </row>
    <row r="5759" spans="1:2" x14ac:dyDescent="0.25">
      <c r="A5759" s="28" t="s">
        <v>31</v>
      </c>
      <c r="B5759" s="2">
        <v>0.16179912363919779</v>
      </c>
    </row>
    <row r="5760" spans="1:2" x14ac:dyDescent="0.25">
      <c r="A5760" s="28" t="s">
        <v>29</v>
      </c>
      <c r="B5760" s="2">
        <v>0.11745150635172234</v>
      </c>
    </row>
    <row r="5761" spans="1:2" x14ac:dyDescent="0.25">
      <c r="A5761" s="28" t="s">
        <v>30</v>
      </c>
      <c r="B5761" s="2">
        <v>0.2649792533049497</v>
      </c>
    </row>
    <row r="5762" spans="1:2" x14ac:dyDescent="0.25">
      <c r="A5762" s="28" t="s">
        <v>88</v>
      </c>
      <c r="B5762" s="2">
        <v>1.6673436291019907</v>
      </c>
    </row>
    <row r="5763" spans="1:2" x14ac:dyDescent="0.25">
      <c r="A5763" s="28" t="s">
        <v>84</v>
      </c>
      <c r="B5763" s="2">
        <v>1.4267991085283995</v>
      </c>
    </row>
    <row r="5764" spans="1:2" x14ac:dyDescent="0.25">
      <c r="A5764" s="28" t="s">
        <v>85</v>
      </c>
      <c r="B5764" s="2">
        <v>3.3049826092182881</v>
      </c>
    </row>
    <row r="5765" spans="1:2" x14ac:dyDescent="0.25">
      <c r="A5765" s="28" t="s">
        <v>82</v>
      </c>
      <c r="B5765" s="2">
        <v>1.1791381034625421</v>
      </c>
    </row>
    <row r="5766" spans="1:2" x14ac:dyDescent="0.25">
      <c r="A5766" s="6" t="s">
        <v>247</v>
      </c>
      <c r="B5766" s="2">
        <v>21.614097763067313</v>
      </c>
    </row>
    <row r="5767" spans="1:2" x14ac:dyDescent="0.25">
      <c r="A5767" s="28" t="s">
        <v>79</v>
      </c>
      <c r="B5767" s="2">
        <v>0.55467091775187471</v>
      </c>
    </row>
    <row r="5768" spans="1:2" x14ac:dyDescent="0.25">
      <c r="A5768" s="28" t="s">
        <v>86</v>
      </c>
      <c r="B5768" s="2">
        <v>0.56135858447118214</v>
      </c>
    </row>
    <row r="5769" spans="1:2" x14ac:dyDescent="0.25">
      <c r="A5769" s="28" t="s">
        <v>87</v>
      </c>
      <c r="B5769" s="2">
        <v>0.72607414160894468</v>
      </c>
    </row>
    <row r="5770" spans="1:2" x14ac:dyDescent="0.25">
      <c r="A5770" s="28" t="s">
        <v>31</v>
      </c>
      <c r="B5770" s="2">
        <v>0.96299475621610797</v>
      </c>
    </row>
    <row r="5771" spans="1:2" x14ac:dyDescent="0.25">
      <c r="A5771" s="28" t="s">
        <v>29</v>
      </c>
      <c r="B5771" s="2">
        <v>0.35882442953511662</v>
      </c>
    </row>
    <row r="5772" spans="1:2" x14ac:dyDescent="0.25">
      <c r="A5772" s="28" t="s">
        <v>30</v>
      </c>
      <c r="B5772" s="2">
        <v>0.64826861833888949</v>
      </c>
    </row>
    <row r="5773" spans="1:2" x14ac:dyDescent="0.25">
      <c r="A5773" s="28" t="s">
        <v>88</v>
      </c>
      <c r="B5773" s="2">
        <v>5.1252224480427904</v>
      </c>
    </row>
    <row r="5774" spans="1:2" x14ac:dyDescent="0.25">
      <c r="A5774" s="28" t="s">
        <v>84</v>
      </c>
      <c r="B5774" s="2">
        <v>1.5284584410695261</v>
      </c>
    </row>
    <row r="5775" spans="1:2" x14ac:dyDescent="0.25">
      <c r="A5775" s="28" t="s">
        <v>85</v>
      </c>
      <c r="B5775" s="2">
        <v>9.292807518379762</v>
      </c>
    </row>
    <row r="5776" spans="1:2" x14ac:dyDescent="0.25">
      <c r="A5776" s="28" t="s">
        <v>82</v>
      </c>
      <c r="B5776" s="2">
        <v>1.8554179076531201</v>
      </c>
    </row>
    <row r="5777" spans="1:2" x14ac:dyDescent="0.25">
      <c r="A5777" s="6" t="s">
        <v>20</v>
      </c>
      <c r="B5777" s="2">
        <v>6.5445302003668706</v>
      </c>
    </row>
    <row r="5778" spans="1:2" x14ac:dyDescent="0.25">
      <c r="A5778" s="28" t="s">
        <v>79</v>
      </c>
      <c r="B5778" s="2">
        <v>0.11987880688988731</v>
      </c>
    </row>
    <row r="5779" spans="1:2" x14ac:dyDescent="0.25">
      <c r="A5779" s="28" t="s">
        <v>86</v>
      </c>
      <c r="B5779" s="2">
        <v>0.70534490260319394</v>
      </c>
    </row>
    <row r="5780" spans="1:2" x14ac:dyDescent="0.25">
      <c r="A5780" s="28" t="s">
        <v>87</v>
      </c>
      <c r="B5780" s="2">
        <v>8.3662905712747912E-2</v>
      </c>
    </row>
    <row r="5781" spans="1:2" x14ac:dyDescent="0.25">
      <c r="A5781" s="28" t="s">
        <v>31</v>
      </c>
      <c r="B5781" s="2">
        <v>0.34980183507019424</v>
      </c>
    </row>
    <row r="5782" spans="1:2" x14ac:dyDescent="0.25">
      <c r="A5782" s="28" t="s">
        <v>29</v>
      </c>
      <c r="B5782" s="2">
        <v>0.17481413103651181</v>
      </c>
    </row>
    <row r="5783" spans="1:2" x14ac:dyDescent="0.25">
      <c r="A5783" s="28" t="s">
        <v>30</v>
      </c>
      <c r="B5783" s="2">
        <v>0.27103471655017269</v>
      </c>
    </row>
    <row r="5784" spans="1:2" x14ac:dyDescent="0.25">
      <c r="A5784" s="28" t="s">
        <v>88</v>
      </c>
      <c r="B5784" s="2">
        <v>1.0308694717752451</v>
      </c>
    </row>
    <row r="5785" spans="1:2" x14ac:dyDescent="0.25">
      <c r="A5785" s="28" t="s">
        <v>84</v>
      </c>
      <c r="B5785" s="2">
        <v>0.1222586376437548</v>
      </c>
    </row>
    <row r="5786" spans="1:2" x14ac:dyDescent="0.25">
      <c r="A5786" s="28" t="s">
        <v>85</v>
      </c>
      <c r="B5786" s="2">
        <v>3.1070075432926743</v>
      </c>
    </row>
    <row r="5787" spans="1:2" x14ac:dyDescent="0.25">
      <c r="A5787" s="28" t="s">
        <v>82</v>
      </c>
      <c r="B5787" s="2">
        <v>0.57985724979248843</v>
      </c>
    </row>
    <row r="5788" spans="1:2" x14ac:dyDescent="0.25">
      <c r="A5788" s="6" t="s">
        <v>21</v>
      </c>
      <c r="B5788" s="2">
        <v>7.0289058770815833</v>
      </c>
    </row>
    <row r="5789" spans="1:2" x14ac:dyDescent="0.25">
      <c r="A5789" s="28" t="s">
        <v>79</v>
      </c>
      <c r="B5789" s="2">
        <v>1.328174442832511E-2</v>
      </c>
    </row>
    <row r="5790" spans="1:2" x14ac:dyDescent="0.25">
      <c r="A5790" s="28" t="s">
        <v>86</v>
      </c>
      <c r="B5790" s="2">
        <v>7.7486458929898083E-2</v>
      </c>
    </row>
    <row r="5791" spans="1:2" x14ac:dyDescent="0.25">
      <c r="A5791" s="28" t="s">
        <v>31</v>
      </c>
      <c r="B5791" s="2">
        <v>1.5263653242251719E-2</v>
      </c>
    </row>
    <row r="5792" spans="1:2" x14ac:dyDescent="0.25">
      <c r="A5792" s="28" t="s">
        <v>29</v>
      </c>
      <c r="B5792" s="2">
        <v>1.4845709313367208E-2</v>
      </c>
    </row>
    <row r="5793" spans="1:2" x14ac:dyDescent="0.25">
      <c r="A5793" s="28" t="s">
        <v>30</v>
      </c>
      <c r="B5793" s="2">
        <v>2.3566809920353102E-4</v>
      </c>
    </row>
    <row r="5794" spans="1:2" x14ac:dyDescent="0.25">
      <c r="A5794" s="28" t="s">
        <v>88</v>
      </c>
      <c r="B5794" s="2">
        <v>0.21486052729484262</v>
      </c>
    </row>
    <row r="5795" spans="1:2" x14ac:dyDescent="0.25">
      <c r="A5795" s="28" t="s">
        <v>84</v>
      </c>
      <c r="B5795" s="2">
        <v>3.490414520023065</v>
      </c>
    </row>
    <row r="5796" spans="1:2" x14ac:dyDescent="0.25">
      <c r="A5796" s="28" t="s">
        <v>85</v>
      </c>
      <c r="B5796" s="2">
        <v>2.3882471527706715</v>
      </c>
    </row>
    <row r="5797" spans="1:2" x14ac:dyDescent="0.25">
      <c r="A5797" s="28" t="s">
        <v>82</v>
      </c>
      <c r="B5797" s="2">
        <v>0.81427044297995821</v>
      </c>
    </row>
    <row r="5798" spans="1:2" x14ac:dyDescent="0.25">
      <c r="A5798" s="6" t="s">
        <v>22</v>
      </c>
      <c r="B5798" s="2">
        <v>2.1520937403933029</v>
      </c>
    </row>
    <row r="5799" spans="1:2" x14ac:dyDescent="0.25">
      <c r="A5799" s="28" t="s">
        <v>79</v>
      </c>
      <c r="B5799" s="2">
        <v>5.1125793201008143E-2</v>
      </c>
    </row>
    <row r="5800" spans="1:2" x14ac:dyDescent="0.25">
      <c r="A5800" s="28" t="s">
        <v>86</v>
      </c>
      <c r="B5800" s="2">
        <v>3.9434977565206059E-2</v>
      </c>
    </row>
    <row r="5801" spans="1:2" x14ac:dyDescent="0.25">
      <c r="A5801" s="28" t="s">
        <v>87</v>
      </c>
      <c r="B5801" s="2">
        <v>5.2774073274607633E-2</v>
      </c>
    </row>
    <row r="5802" spans="1:2" x14ac:dyDescent="0.25">
      <c r="A5802" s="28" t="s">
        <v>31</v>
      </c>
      <c r="B5802" s="2">
        <v>7.4373129126097046E-2</v>
      </c>
    </row>
    <row r="5803" spans="1:2" x14ac:dyDescent="0.25">
      <c r="A5803" s="28" t="s">
        <v>29</v>
      </c>
      <c r="B5803" s="2">
        <v>6.1291336526569519E-2</v>
      </c>
    </row>
    <row r="5804" spans="1:2" x14ac:dyDescent="0.25">
      <c r="A5804" s="28" t="s">
        <v>30</v>
      </c>
      <c r="B5804" s="2">
        <v>6.1781226248856694E-2</v>
      </c>
    </row>
    <row r="5805" spans="1:2" x14ac:dyDescent="0.25">
      <c r="A5805" s="28" t="s">
        <v>88</v>
      </c>
      <c r="B5805" s="2">
        <v>0.50024356384684143</v>
      </c>
    </row>
    <row r="5806" spans="1:2" x14ac:dyDescent="0.25">
      <c r="A5806" s="28" t="s">
        <v>84</v>
      </c>
      <c r="B5806" s="2">
        <v>0.18661885994644928</v>
      </c>
    </row>
    <row r="5807" spans="1:2" x14ac:dyDescent="0.25">
      <c r="A5807" s="28" t="s">
        <v>85</v>
      </c>
      <c r="B5807" s="2">
        <v>0.92111898685069193</v>
      </c>
    </row>
    <row r="5808" spans="1:2" x14ac:dyDescent="0.25">
      <c r="A5808" s="28" t="s">
        <v>82</v>
      </c>
      <c r="B5808" s="2">
        <v>0.20333179380697505</v>
      </c>
    </row>
    <row r="5809" spans="1:2" x14ac:dyDescent="0.25">
      <c r="A5809" s="6" t="s">
        <v>25</v>
      </c>
      <c r="B5809" s="2">
        <v>33.226320056329641</v>
      </c>
    </row>
    <row r="5810" spans="1:2" x14ac:dyDescent="0.25">
      <c r="A5810" s="28" t="s">
        <v>79</v>
      </c>
      <c r="B5810" s="2">
        <v>3.6470744711805958</v>
      </c>
    </row>
    <row r="5811" spans="1:2" x14ac:dyDescent="0.25">
      <c r="A5811" s="28" t="s">
        <v>86</v>
      </c>
      <c r="B5811" s="2">
        <v>1.2597114547593997</v>
      </c>
    </row>
    <row r="5812" spans="1:2" x14ac:dyDescent="0.25">
      <c r="A5812" s="28" t="s">
        <v>87</v>
      </c>
      <c r="B5812" s="2">
        <v>1.9944764399705165E-2</v>
      </c>
    </row>
    <row r="5813" spans="1:2" x14ac:dyDescent="0.25">
      <c r="A5813" s="28" t="s">
        <v>31</v>
      </c>
      <c r="B5813" s="2">
        <v>1.923382893084115</v>
      </c>
    </row>
    <row r="5814" spans="1:2" x14ac:dyDescent="0.25">
      <c r="A5814" s="28" t="s">
        <v>29</v>
      </c>
      <c r="B5814" s="2">
        <v>1.0589633755657759</v>
      </c>
    </row>
    <row r="5815" spans="1:2" x14ac:dyDescent="0.25">
      <c r="A5815" s="28" t="s">
        <v>30</v>
      </c>
      <c r="B5815" s="2">
        <v>3.3914802419292021</v>
      </c>
    </row>
    <row r="5816" spans="1:2" x14ac:dyDescent="0.25">
      <c r="A5816" s="28" t="s">
        <v>88</v>
      </c>
      <c r="B5816" s="2">
        <v>3.5643692976725028</v>
      </c>
    </row>
    <row r="5817" spans="1:2" x14ac:dyDescent="0.25">
      <c r="A5817" s="28" t="s">
        <v>84</v>
      </c>
      <c r="B5817" s="2">
        <v>0.13351283525461483</v>
      </c>
    </row>
    <row r="5818" spans="1:2" x14ac:dyDescent="0.25">
      <c r="A5818" s="28" t="s">
        <v>85</v>
      </c>
      <c r="B5818" s="2">
        <v>14.521058670754991</v>
      </c>
    </row>
    <row r="5819" spans="1:2" x14ac:dyDescent="0.25">
      <c r="A5819" s="28" t="s">
        <v>82</v>
      </c>
      <c r="B5819" s="2">
        <v>3.7068220517287354</v>
      </c>
    </row>
    <row r="5820" spans="1:2" x14ac:dyDescent="0.25">
      <c r="A5820" s="6" t="s">
        <v>23</v>
      </c>
      <c r="B5820" s="2">
        <v>0.97535573485914262</v>
      </c>
    </row>
    <row r="5821" spans="1:2" x14ac:dyDescent="0.25">
      <c r="A5821" s="28" t="s">
        <v>79</v>
      </c>
      <c r="B5821" s="2">
        <v>8.4233632527305306E-3</v>
      </c>
    </row>
    <row r="5822" spans="1:2" x14ac:dyDescent="0.25">
      <c r="A5822" s="28" t="s">
        <v>86</v>
      </c>
      <c r="B5822" s="2">
        <v>3.6159504496279464E-2</v>
      </c>
    </row>
    <row r="5823" spans="1:2" x14ac:dyDescent="0.25">
      <c r="A5823" s="28" t="s">
        <v>87</v>
      </c>
      <c r="B5823" s="2">
        <v>1.2239037008700363E-2</v>
      </c>
    </row>
    <row r="5824" spans="1:2" x14ac:dyDescent="0.25">
      <c r="A5824" s="28" t="s">
        <v>31</v>
      </c>
      <c r="B5824" s="2">
        <v>1.149219693197873E-2</v>
      </c>
    </row>
    <row r="5825" spans="1:2" x14ac:dyDescent="0.25">
      <c r="A5825" s="28" t="s">
        <v>29</v>
      </c>
      <c r="B5825" s="2">
        <v>1.1084002669327367E-2</v>
      </c>
    </row>
    <row r="5826" spans="1:2" x14ac:dyDescent="0.25">
      <c r="A5826" s="28" t="s">
        <v>30</v>
      </c>
      <c r="B5826" s="2">
        <v>1.1671027780666253E-2</v>
      </c>
    </row>
    <row r="5827" spans="1:2" x14ac:dyDescent="0.25">
      <c r="A5827" s="28" t="s">
        <v>88</v>
      </c>
      <c r="B5827" s="2">
        <v>0.12685242839338182</v>
      </c>
    </row>
    <row r="5828" spans="1:2" x14ac:dyDescent="0.25">
      <c r="A5828" s="28" t="s">
        <v>84</v>
      </c>
      <c r="B5828" s="2">
        <v>2.0187674719328964E-2</v>
      </c>
    </row>
    <row r="5829" spans="1:2" x14ac:dyDescent="0.25">
      <c r="A5829" s="28" t="s">
        <v>85</v>
      </c>
      <c r="B5829" s="2">
        <v>0.66672801374113777</v>
      </c>
    </row>
    <row r="5830" spans="1:2" x14ac:dyDescent="0.25">
      <c r="A5830" s="28" t="s">
        <v>82</v>
      </c>
      <c r="B5830" s="2">
        <v>7.051848586561138E-2</v>
      </c>
    </row>
    <row r="5831" spans="1:2" x14ac:dyDescent="0.25">
      <c r="A5831" s="6" t="s">
        <v>249</v>
      </c>
      <c r="B5831" s="2">
        <v>64.367266560887344</v>
      </c>
    </row>
    <row r="5832" spans="1:2" x14ac:dyDescent="0.25">
      <c r="A5832" s="28" t="s">
        <v>79</v>
      </c>
      <c r="B5832" s="2">
        <v>0.82965327575627601</v>
      </c>
    </row>
    <row r="5833" spans="1:2" x14ac:dyDescent="0.25">
      <c r="A5833" s="28" t="s">
        <v>86</v>
      </c>
      <c r="B5833" s="2">
        <v>0.63803656819426136</v>
      </c>
    </row>
    <row r="5834" spans="1:2" x14ac:dyDescent="0.25">
      <c r="A5834" s="28" t="s">
        <v>87</v>
      </c>
      <c r="B5834" s="2">
        <v>0.31134412197549244</v>
      </c>
    </row>
    <row r="5835" spans="1:2" x14ac:dyDescent="0.25">
      <c r="A5835" s="28" t="s">
        <v>31</v>
      </c>
      <c r="B5835" s="2">
        <v>2.7486357540503503</v>
      </c>
    </row>
    <row r="5836" spans="1:2" x14ac:dyDescent="0.25">
      <c r="A5836" s="28" t="s">
        <v>29</v>
      </c>
      <c r="B5836" s="2">
        <v>1.4981277558612758</v>
      </c>
    </row>
    <row r="5837" spans="1:2" x14ac:dyDescent="0.25">
      <c r="A5837" s="28" t="s">
        <v>30</v>
      </c>
      <c r="B5837" s="2">
        <v>0.76231135830711216</v>
      </c>
    </row>
    <row r="5838" spans="1:2" x14ac:dyDescent="0.25">
      <c r="A5838" s="28" t="s">
        <v>88</v>
      </c>
      <c r="B5838" s="2">
        <v>17.586133847142289</v>
      </c>
    </row>
    <row r="5839" spans="1:2" x14ac:dyDescent="0.25">
      <c r="A5839" s="28" t="s">
        <v>84</v>
      </c>
      <c r="B5839" s="2">
        <v>20.171393099396408</v>
      </c>
    </row>
    <row r="5840" spans="1:2" x14ac:dyDescent="0.25">
      <c r="A5840" s="28" t="s">
        <v>85</v>
      </c>
      <c r="B5840" s="2">
        <v>13.767125389745095</v>
      </c>
    </row>
    <row r="5841" spans="1:2" x14ac:dyDescent="0.25">
      <c r="A5841" s="28" t="s">
        <v>82</v>
      </c>
      <c r="B5841" s="2">
        <v>6.0545053904587762</v>
      </c>
    </row>
    <row r="5842" spans="1:2" x14ac:dyDescent="0.25">
      <c r="A5842" s="6" t="s">
        <v>251</v>
      </c>
      <c r="B5842" s="2">
        <v>74.55220164949074</v>
      </c>
    </row>
    <row r="5843" spans="1:2" x14ac:dyDescent="0.25">
      <c r="A5843" s="28" t="s">
        <v>79</v>
      </c>
      <c r="B5843" s="2">
        <v>1.1686308470963371</v>
      </c>
    </row>
    <row r="5844" spans="1:2" x14ac:dyDescent="0.25">
      <c r="A5844" s="28" t="s">
        <v>86</v>
      </c>
      <c r="B5844" s="2">
        <v>0.19987595070270978</v>
      </c>
    </row>
    <row r="5845" spans="1:2" x14ac:dyDescent="0.25">
      <c r="A5845" s="28" t="s">
        <v>87</v>
      </c>
      <c r="B5845" s="2">
        <v>0.41960435984273103</v>
      </c>
    </row>
    <row r="5846" spans="1:2" x14ac:dyDescent="0.25">
      <c r="A5846" s="28" t="s">
        <v>31</v>
      </c>
      <c r="B5846" s="2">
        <v>1.6144668601202254</v>
      </c>
    </row>
    <row r="5847" spans="1:2" x14ac:dyDescent="0.25">
      <c r="A5847" s="28" t="s">
        <v>29</v>
      </c>
      <c r="B5847" s="2">
        <v>6.245078485237193</v>
      </c>
    </row>
    <row r="5848" spans="1:2" x14ac:dyDescent="0.25">
      <c r="A5848" s="28" t="s">
        <v>30</v>
      </c>
      <c r="B5848" s="2">
        <v>1.4029754069165954</v>
      </c>
    </row>
    <row r="5849" spans="1:2" x14ac:dyDescent="0.25">
      <c r="A5849" s="28" t="s">
        <v>88</v>
      </c>
      <c r="B5849" s="2">
        <v>30.871857543410659</v>
      </c>
    </row>
    <row r="5850" spans="1:2" x14ac:dyDescent="0.25">
      <c r="A5850" s="28" t="s">
        <v>84</v>
      </c>
      <c r="B5850" s="2">
        <v>11.806543268903383</v>
      </c>
    </row>
    <row r="5851" spans="1:2" x14ac:dyDescent="0.25">
      <c r="A5851" s="28" t="s">
        <v>85</v>
      </c>
      <c r="B5851" s="2">
        <v>10.963971919636139</v>
      </c>
    </row>
    <row r="5852" spans="1:2" x14ac:dyDescent="0.25">
      <c r="A5852" s="28" t="s">
        <v>82</v>
      </c>
      <c r="B5852" s="2">
        <v>9.8591970076247755</v>
      </c>
    </row>
    <row r="5853" spans="1:2" x14ac:dyDescent="0.25">
      <c r="A5853" s="6" t="s">
        <v>229</v>
      </c>
      <c r="B5853" s="2">
        <v>13.851850744764207</v>
      </c>
    </row>
    <row r="5854" spans="1:2" x14ac:dyDescent="0.25">
      <c r="A5854" s="28" t="s">
        <v>79</v>
      </c>
      <c r="B5854" s="2">
        <v>0.13771245360213749</v>
      </c>
    </row>
    <row r="5855" spans="1:2" x14ac:dyDescent="0.25">
      <c r="A5855" s="28" t="s">
        <v>86</v>
      </c>
      <c r="B5855" s="2">
        <v>5.6253549148761774E-2</v>
      </c>
    </row>
    <row r="5856" spans="1:2" x14ac:dyDescent="0.25">
      <c r="A5856" s="28" t="s">
        <v>87</v>
      </c>
      <c r="B5856" s="2">
        <v>0.20378317946279237</v>
      </c>
    </row>
    <row r="5857" spans="1:2" x14ac:dyDescent="0.25">
      <c r="A5857" s="28" t="s">
        <v>31</v>
      </c>
      <c r="B5857" s="2">
        <v>0.71448967549544617</v>
      </c>
    </row>
    <row r="5858" spans="1:2" x14ac:dyDescent="0.25">
      <c r="A5858" s="28" t="s">
        <v>29</v>
      </c>
      <c r="B5858" s="2">
        <v>0.60663349387698173</v>
      </c>
    </row>
    <row r="5859" spans="1:2" x14ac:dyDescent="0.25">
      <c r="A5859" s="28" t="s">
        <v>30</v>
      </c>
      <c r="B5859" s="2">
        <v>0.44914291965098735</v>
      </c>
    </row>
    <row r="5860" spans="1:2" x14ac:dyDescent="0.25">
      <c r="A5860" s="28" t="s">
        <v>88</v>
      </c>
      <c r="B5860" s="2">
        <v>3.2345430802047344</v>
      </c>
    </row>
    <row r="5861" spans="1:2" x14ac:dyDescent="0.25">
      <c r="A5861" s="28" t="s">
        <v>84</v>
      </c>
      <c r="B5861" s="2">
        <v>2.7451507302120515</v>
      </c>
    </row>
    <row r="5862" spans="1:2" x14ac:dyDescent="0.25">
      <c r="A5862" s="28" t="s">
        <v>85</v>
      </c>
      <c r="B5862" s="2">
        <v>2.9310268807997901</v>
      </c>
    </row>
    <row r="5863" spans="1:2" x14ac:dyDescent="0.25">
      <c r="A5863" s="28" t="s">
        <v>82</v>
      </c>
      <c r="B5863" s="2">
        <v>2.773114782310524</v>
      </c>
    </row>
    <row r="5864" spans="1:2" x14ac:dyDescent="0.25">
      <c r="A5864" s="6" t="s">
        <v>93</v>
      </c>
      <c r="B5864" s="2">
        <v>302.52107180298009</v>
      </c>
    </row>
    <row r="5865" spans="1:2" x14ac:dyDescent="0.25">
      <c r="A5865" s="28" t="s">
        <v>79</v>
      </c>
      <c r="B5865" s="2">
        <v>8.0806688594339668</v>
      </c>
    </row>
    <row r="5866" spans="1:2" x14ac:dyDescent="0.25">
      <c r="A5866" s="28" t="s">
        <v>86</v>
      </c>
      <c r="B5866" s="2">
        <v>5.0017030867727543</v>
      </c>
    </row>
    <row r="5867" spans="1:2" x14ac:dyDescent="0.25">
      <c r="A5867" s="28" t="s">
        <v>87</v>
      </c>
      <c r="B5867" s="2">
        <v>3.9703205934835655</v>
      </c>
    </row>
    <row r="5868" spans="1:2" x14ac:dyDescent="0.25">
      <c r="A5868" s="28" t="s">
        <v>31</v>
      </c>
      <c r="B5868" s="2">
        <v>10.410671705964994</v>
      </c>
    </row>
    <row r="5869" spans="1:2" x14ac:dyDescent="0.25">
      <c r="A5869" s="28" t="s">
        <v>29</v>
      </c>
      <c r="B5869" s="2">
        <v>11.027630345697075</v>
      </c>
    </row>
    <row r="5870" spans="1:2" x14ac:dyDescent="0.25">
      <c r="A5870" s="28" t="s">
        <v>30</v>
      </c>
      <c r="B5870" s="2">
        <v>8.6120778280743409</v>
      </c>
    </row>
    <row r="5871" spans="1:2" x14ac:dyDescent="0.25">
      <c r="A5871" s="28" t="s">
        <v>88</v>
      </c>
      <c r="B5871" s="2">
        <v>76.808581192855428</v>
      </c>
    </row>
    <row r="5872" spans="1:2" x14ac:dyDescent="0.25">
      <c r="A5872" s="28" t="s">
        <v>84</v>
      </c>
      <c r="B5872" s="2">
        <v>51.750702047644978</v>
      </c>
    </row>
    <row r="5873" spans="1:2" x14ac:dyDescent="0.25">
      <c r="A5873" s="28" t="s">
        <v>85</v>
      </c>
      <c r="B5873" s="2">
        <v>92.173711851773803</v>
      </c>
    </row>
    <row r="5874" spans="1:2" x14ac:dyDescent="0.25">
      <c r="A5874" s="28" t="s">
        <v>82</v>
      </c>
      <c r="B5874" s="2">
        <v>34.68500429127922</v>
      </c>
    </row>
    <row r="5875" spans="1:2" x14ac:dyDescent="0.25">
      <c r="A5875" s="3" t="s">
        <v>84</v>
      </c>
      <c r="B5875" s="2">
        <v>3235.2138174402839</v>
      </c>
    </row>
    <row r="5876" spans="1:2" x14ac:dyDescent="0.25">
      <c r="A5876" s="6" t="s">
        <v>228</v>
      </c>
      <c r="B5876" s="2">
        <v>11.285275455941603</v>
      </c>
    </row>
    <row r="5877" spans="1:2" x14ac:dyDescent="0.25">
      <c r="A5877" s="28" t="s">
        <v>79</v>
      </c>
      <c r="B5877" s="2">
        <v>0.22613543972147024</v>
      </c>
    </row>
    <row r="5878" spans="1:2" x14ac:dyDescent="0.25">
      <c r="A5878" s="28" t="s">
        <v>86</v>
      </c>
      <c r="B5878" s="2">
        <v>0.1206006846717249</v>
      </c>
    </row>
    <row r="5879" spans="1:2" x14ac:dyDescent="0.25">
      <c r="A5879" s="28" t="s">
        <v>87</v>
      </c>
      <c r="B5879" s="2">
        <v>0.72186313118719669</v>
      </c>
    </row>
    <row r="5880" spans="1:2" x14ac:dyDescent="0.25">
      <c r="A5880" s="28" t="s">
        <v>31</v>
      </c>
      <c r="B5880" s="2">
        <v>0.22977585542129803</v>
      </c>
    </row>
    <row r="5881" spans="1:2" x14ac:dyDescent="0.25">
      <c r="A5881" s="28" t="s">
        <v>29</v>
      </c>
      <c r="B5881" s="2">
        <v>7.1583516604784167E-2</v>
      </c>
    </row>
    <row r="5882" spans="1:2" x14ac:dyDescent="0.25">
      <c r="A5882" s="28" t="s">
        <v>30</v>
      </c>
      <c r="B5882" s="2">
        <v>0.19122527836996925</v>
      </c>
    </row>
    <row r="5883" spans="1:2" x14ac:dyDescent="0.25">
      <c r="A5883" s="28" t="s">
        <v>88</v>
      </c>
      <c r="B5883" s="2">
        <v>1.1464573896230441</v>
      </c>
    </row>
    <row r="5884" spans="1:2" x14ac:dyDescent="0.25">
      <c r="A5884" s="28" t="s">
        <v>80</v>
      </c>
      <c r="B5884" s="2">
        <v>0.30205887654449393</v>
      </c>
    </row>
    <row r="5885" spans="1:2" x14ac:dyDescent="0.25">
      <c r="A5885" s="28" t="s">
        <v>85</v>
      </c>
      <c r="B5885" s="2">
        <v>4.5772063795182723</v>
      </c>
    </row>
    <row r="5886" spans="1:2" x14ac:dyDescent="0.25">
      <c r="A5886" s="28" t="s">
        <v>82</v>
      </c>
      <c r="B5886" s="2">
        <v>3.6983689042793491</v>
      </c>
    </row>
    <row r="5887" spans="1:2" x14ac:dyDescent="0.25">
      <c r="A5887" s="6" t="s">
        <v>239</v>
      </c>
      <c r="B5887" s="2">
        <v>4.0455510923022135</v>
      </c>
    </row>
    <row r="5888" spans="1:2" x14ac:dyDescent="0.25">
      <c r="A5888" s="28" t="s">
        <v>79</v>
      </c>
      <c r="B5888" s="2">
        <v>2.336387791435831E-3</v>
      </c>
    </row>
    <row r="5889" spans="1:2" x14ac:dyDescent="0.25">
      <c r="A5889" s="28" t="s">
        <v>87</v>
      </c>
      <c r="B5889" s="2">
        <v>0.91791396234018052</v>
      </c>
    </row>
    <row r="5890" spans="1:2" x14ac:dyDescent="0.25">
      <c r="A5890" s="28" t="s">
        <v>31</v>
      </c>
      <c r="B5890" s="2">
        <v>6.8502094475328804E-2</v>
      </c>
    </row>
    <row r="5891" spans="1:2" x14ac:dyDescent="0.25">
      <c r="A5891" s="28" t="s">
        <v>29</v>
      </c>
      <c r="B5891" s="2">
        <v>0.20267479923095624</v>
      </c>
    </row>
    <row r="5892" spans="1:2" x14ac:dyDescent="0.25">
      <c r="A5892" s="28" t="s">
        <v>30</v>
      </c>
      <c r="B5892" s="2">
        <v>0.15699587279985436</v>
      </c>
    </row>
    <row r="5893" spans="1:2" x14ac:dyDescent="0.25">
      <c r="A5893" s="28" t="s">
        <v>88</v>
      </c>
      <c r="B5893" s="2">
        <v>0.28288041720267249</v>
      </c>
    </row>
    <row r="5894" spans="1:2" x14ac:dyDescent="0.25">
      <c r="A5894" s="28" t="s">
        <v>80</v>
      </c>
      <c r="B5894" s="2">
        <v>8.4604158089320161E-2</v>
      </c>
    </row>
    <row r="5895" spans="1:2" x14ac:dyDescent="0.25">
      <c r="A5895" s="28" t="s">
        <v>85</v>
      </c>
      <c r="B5895" s="2">
        <v>1.5274801218601017</v>
      </c>
    </row>
    <row r="5896" spans="1:2" x14ac:dyDescent="0.25">
      <c r="A5896" s="28" t="s">
        <v>82</v>
      </c>
      <c r="B5896" s="2">
        <v>0.80216327851236402</v>
      </c>
    </row>
    <row r="5897" spans="1:2" x14ac:dyDescent="0.25">
      <c r="A5897" s="6" t="s">
        <v>241</v>
      </c>
      <c r="B5897" s="2">
        <v>166.62907458809522</v>
      </c>
    </row>
    <row r="5898" spans="1:2" x14ac:dyDescent="0.25">
      <c r="A5898" s="28" t="s">
        <v>79</v>
      </c>
      <c r="B5898" s="2">
        <v>5.1048483854623097</v>
      </c>
    </row>
    <row r="5899" spans="1:2" x14ac:dyDescent="0.25">
      <c r="A5899" s="28" t="s">
        <v>86</v>
      </c>
      <c r="B5899" s="2">
        <v>1.9359632096700732</v>
      </c>
    </row>
    <row r="5900" spans="1:2" x14ac:dyDescent="0.25">
      <c r="A5900" s="28" t="s">
        <v>87</v>
      </c>
      <c r="B5900" s="2">
        <v>4.34040791096304</v>
      </c>
    </row>
    <row r="5901" spans="1:2" x14ac:dyDescent="0.25">
      <c r="A5901" s="28" t="s">
        <v>31</v>
      </c>
      <c r="B5901" s="2">
        <v>5.0820222210836743</v>
      </c>
    </row>
    <row r="5902" spans="1:2" x14ac:dyDescent="0.25">
      <c r="A5902" s="28" t="s">
        <v>29</v>
      </c>
      <c r="B5902" s="2">
        <v>1.878277115950284</v>
      </c>
    </row>
    <row r="5903" spans="1:2" x14ac:dyDescent="0.25">
      <c r="A5903" s="28" t="s">
        <v>30</v>
      </c>
      <c r="B5903" s="2">
        <v>2.5468401506655418</v>
      </c>
    </row>
    <row r="5904" spans="1:2" x14ac:dyDescent="0.25">
      <c r="A5904" s="28" t="s">
        <v>88</v>
      </c>
      <c r="B5904" s="2">
        <v>34.839777743326302</v>
      </c>
    </row>
    <row r="5905" spans="1:2" x14ac:dyDescent="0.25">
      <c r="A5905" s="28" t="s">
        <v>80</v>
      </c>
      <c r="B5905" s="2">
        <v>17.056818280481561</v>
      </c>
    </row>
    <row r="5906" spans="1:2" x14ac:dyDescent="0.25">
      <c r="A5906" s="28" t="s">
        <v>85</v>
      </c>
      <c r="B5906" s="2">
        <v>50.267363306284004</v>
      </c>
    </row>
    <row r="5907" spans="1:2" x14ac:dyDescent="0.25">
      <c r="A5907" s="28" t="s">
        <v>82</v>
      </c>
      <c r="B5907" s="2">
        <v>43.576756264208427</v>
      </c>
    </row>
    <row r="5908" spans="1:2" x14ac:dyDescent="0.25">
      <c r="A5908" s="6" t="s">
        <v>53</v>
      </c>
      <c r="B5908" s="2">
        <v>2.4934438060924622</v>
      </c>
    </row>
    <row r="5909" spans="1:2" x14ac:dyDescent="0.25">
      <c r="A5909" s="28" t="s">
        <v>79</v>
      </c>
      <c r="B5909" s="2">
        <v>1.7889074773838482E-4</v>
      </c>
    </row>
    <row r="5910" spans="1:2" x14ac:dyDescent="0.25">
      <c r="A5910" s="28" t="s">
        <v>86</v>
      </c>
      <c r="B5910" s="2">
        <v>1.0007908062664787E-4</v>
      </c>
    </row>
    <row r="5911" spans="1:2" x14ac:dyDescent="0.25">
      <c r="A5911" s="28" t="s">
        <v>87</v>
      </c>
      <c r="B5911" s="2">
        <v>3.7440370963867679E-3</v>
      </c>
    </row>
    <row r="5912" spans="1:2" x14ac:dyDescent="0.25">
      <c r="A5912" s="28" t="s">
        <v>31</v>
      </c>
      <c r="B5912" s="2">
        <v>3.6991244738755801E-3</v>
      </c>
    </row>
    <row r="5913" spans="1:2" x14ac:dyDescent="0.25">
      <c r="A5913" s="28" t="s">
        <v>29</v>
      </c>
      <c r="B5913" s="2">
        <v>3.8697289859566806E-4</v>
      </c>
    </row>
    <row r="5914" spans="1:2" x14ac:dyDescent="0.25">
      <c r="A5914" s="28" t="s">
        <v>30</v>
      </c>
      <c r="B5914" s="2">
        <v>6.0586639593988577E-5</v>
      </c>
    </row>
    <row r="5915" spans="1:2" x14ac:dyDescent="0.25">
      <c r="A5915" s="28" t="s">
        <v>80</v>
      </c>
      <c r="B5915" s="2">
        <v>6.8922380904466257E-2</v>
      </c>
    </row>
    <row r="5916" spans="1:2" x14ac:dyDescent="0.25">
      <c r="A5916" s="28" t="s">
        <v>85</v>
      </c>
      <c r="B5916" s="2">
        <v>1.2700570233978314</v>
      </c>
    </row>
    <row r="5917" spans="1:2" x14ac:dyDescent="0.25">
      <c r="A5917" s="28" t="s">
        <v>82</v>
      </c>
      <c r="B5917" s="2">
        <v>1.1462947108533477</v>
      </c>
    </row>
    <row r="5918" spans="1:2" x14ac:dyDescent="0.25">
      <c r="A5918" s="6" t="s">
        <v>19</v>
      </c>
      <c r="B5918" s="2">
        <v>1.3455341440660957</v>
      </c>
    </row>
    <row r="5919" spans="1:2" x14ac:dyDescent="0.25">
      <c r="A5919" s="28" t="s">
        <v>79</v>
      </c>
      <c r="B5919" s="2">
        <v>0.17937156867223078</v>
      </c>
    </row>
    <row r="5920" spans="1:2" x14ac:dyDescent="0.25">
      <c r="A5920" s="28" t="s">
        <v>86</v>
      </c>
      <c r="B5920" s="2">
        <v>3.3675836025657477E-2</v>
      </c>
    </row>
    <row r="5921" spans="1:2" x14ac:dyDescent="0.25">
      <c r="A5921" s="28" t="s">
        <v>87</v>
      </c>
      <c r="B5921" s="2">
        <v>1.5339004864232651E-2</v>
      </c>
    </row>
    <row r="5922" spans="1:2" x14ac:dyDescent="0.25">
      <c r="A5922" s="28" t="s">
        <v>31</v>
      </c>
      <c r="B5922" s="2">
        <v>1.6698846333470532E-2</v>
      </c>
    </row>
    <row r="5923" spans="1:2" x14ac:dyDescent="0.25">
      <c r="A5923" s="28" t="s">
        <v>29</v>
      </c>
      <c r="B5923" s="2">
        <v>6.0748988339951168E-2</v>
      </c>
    </row>
    <row r="5924" spans="1:2" x14ac:dyDescent="0.25">
      <c r="A5924" s="28" t="s">
        <v>30</v>
      </c>
      <c r="B5924" s="2">
        <v>4.9646448888538253E-2</v>
      </c>
    </row>
    <row r="5925" spans="1:2" x14ac:dyDescent="0.25">
      <c r="A5925" s="28" t="s">
        <v>88</v>
      </c>
      <c r="B5925" s="2">
        <v>9.597908783913349E-2</v>
      </c>
    </row>
    <row r="5926" spans="1:2" x14ac:dyDescent="0.25">
      <c r="A5926" s="28" t="s">
        <v>80</v>
      </c>
      <c r="B5926" s="2">
        <v>3.3314307855629902E-2</v>
      </c>
    </row>
    <row r="5927" spans="1:2" x14ac:dyDescent="0.25">
      <c r="A5927" s="28" t="s">
        <v>85</v>
      </c>
      <c r="B5927" s="2">
        <v>0.78044900148826768</v>
      </c>
    </row>
    <row r="5928" spans="1:2" x14ac:dyDescent="0.25">
      <c r="A5928" s="28" t="s">
        <v>82</v>
      </c>
      <c r="B5928" s="2">
        <v>8.0311053758983827E-2</v>
      </c>
    </row>
    <row r="5929" spans="1:2" x14ac:dyDescent="0.25">
      <c r="A5929" s="6" t="s">
        <v>243</v>
      </c>
      <c r="B5929" s="2">
        <v>28.926921976941145</v>
      </c>
    </row>
    <row r="5930" spans="1:2" x14ac:dyDescent="0.25">
      <c r="A5930" s="28" t="s">
        <v>79</v>
      </c>
      <c r="B5930" s="2">
        <v>0.42156037780337097</v>
      </c>
    </row>
    <row r="5931" spans="1:2" x14ac:dyDescent="0.25">
      <c r="A5931" s="28" t="s">
        <v>86</v>
      </c>
      <c r="B5931" s="2">
        <v>0.18532266215767598</v>
      </c>
    </row>
    <row r="5932" spans="1:2" x14ac:dyDescent="0.25">
      <c r="A5932" s="28" t="s">
        <v>87</v>
      </c>
      <c r="B5932" s="2">
        <v>1.3561055407859417</v>
      </c>
    </row>
    <row r="5933" spans="1:2" x14ac:dyDescent="0.25">
      <c r="A5933" s="28" t="s">
        <v>31</v>
      </c>
      <c r="B5933" s="2">
        <v>0.58487223361874763</v>
      </c>
    </row>
    <row r="5934" spans="1:2" x14ac:dyDescent="0.25">
      <c r="A5934" s="28" t="s">
        <v>29</v>
      </c>
      <c r="B5934" s="2">
        <v>0.37377882488047937</v>
      </c>
    </row>
    <row r="5935" spans="1:2" x14ac:dyDescent="0.25">
      <c r="A5935" s="28" t="s">
        <v>30</v>
      </c>
      <c r="B5935" s="2">
        <v>0.20834869973661449</v>
      </c>
    </row>
    <row r="5936" spans="1:2" x14ac:dyDescent="0.25">
      <c r="A5936" s="28" t="s">
        <v>88</v>
      </c>
      <c r="B5936" s="2">
        <v>5.1395169206967175</v>
      </c>
    </row>
    <row r="5937" spans="1:2" x14ac:dyDescent="0.25">
      <c r="A5937" s="28" t="s">
        <v>80</v>
      </c>
      <c r="B5937" s="2">
        <v>1.818019730375612E-2</v>
      </c>
    </row>
    <row r="5938" spans="1:2" x14ac:dyDescent="0.25">
      <c r="A5938" s="28" t="s">
        <v>85</v>
      </c>
      <c r="B5938" s="2">
        <v>7.8240613388877289</v>
      </c>
    </row>
    <row r="5939" spans="1:2" x14ac:dyDescent="0.25">
      <c r="A5939" s="28" t="s">
        <v>82</v>
      </c>
      <c r="B5939" s="2">
        <v>12.81517518107011</v>
      </c>
    </row>
    <row r="5940" spans="1:2" x14ac:dyDescent="0.25">
      <c r="A5940" s="6" t="s">
        <v>245</v>
      </c>
      <c r="B5940" s="2">
        <v>49.061389678783613</v>
      </c>
    </row>
    <row r="5941" spans="1:2" x14ac:dyDescent="0.25">
      <c r="A5941" s="28" t="s">
        <v>79</v>
      </c>
      <c r="B5941" s="2">
        <v>1.1814529845093189</v>
      </c>
    </row>
    <row r="5942" spans="1:2" x14ac:dyDescent="0.25">
      <c r="A5942" s="28" t="s">
        <v>86</v>
      </c>
      <c r="B5942" s="2">
        <v>0.45843719902144259</v>
      </c>
    </row>
    <row r="5943" spans="1:2" x14ac:dyDescent="0.25">
      <c r="A5943" s="28" t="s">
        <v>87</v>
      </c>
      <c r="B5943" s="2">
        <v>1.7080273314769603</v>
      </c>
    </row>
    <row r="5944" spans="1:2" x14ac:dyDescent="0.25">
      <c r="A5944" s="28" t="s">
        <v>31</v>
      </c>
      <c r="B5944" s="2">
        <v>0.39520603013572753</v>
      </c>
    </row>
    <row r="5945" spans="1:2" x14ac:dyDescent="0.25">
      <c r="A5945" s="28" t="s">
        <v>29</v>
      </c>
      <c r="B5945" s="2">
        <v>0.26186707130250458</v>
      </c>
    </row>
    <row r="5946" spans="1:2" x14ac:dyDescent="0.25">
      <c r="A5946" s="28" t="s">
        <v>30</v>
      </c>
      <c r="B5946" s="2">
        <v>0.56616035776482621</v>
      </c>
    </row>
    <row r="5947" spans="1:2" x14ac:dyDescent="0.25">
      <c r="A5947" s="28" t="s">
        <v>88</v>
      </c>
      <c r="B5947" s="2">
        <v>3.3881664732196293</v>
      </c>
    </row>
    <row r="5948" spans="1:2" x14ac:dyDescent="0.25">
      <c r="A5948" s="28" t="s">
        <v>80</v>
      </c>
      <c r="B5948" s="2">
        <v>3.9082789329579706</v>
      </c>
    </row>
    <row r="5949" spans="1:2" x14ac:dyDescent="0.25">
      <c r="A5949" s="28" t="s">
        <v>85</v>
      </c>
      <c r="B5949" s="2">
        <v>21.139131735350194</v>
      </c>
    </row>
    <row r="5950" spans="1:2" x14ac:dyDescent="0.25">
      <c r="A5950" s="28" t="s">
        <v>82</v>
      </c>
      <c r="B5950" s="2">
        <v>16.054661563045041</v>
      </c>
    </row>
    <row r="5951" spans="1:2" x14ac:dyDescent="0.25">
      <c r="A5951" s="6" t="s">
        <v>247</v>
      </c>
      <c r="B5951" s="2">
        <v>654.05841096835729</v>
      </c>
    </row>
    <row r="5952" spans="1:2" x14ac:dyDescent="0.25">
      <c r="A5952" s="28" t="s">
        <v>79</v>
      </c>
      <c r="B5952" s="2">
        <v>16.547490935325015</v>
      </c>
    </row>
    <row r="5953" spans="1:2" x14ac:dyDescent="0.25">
      <c r="A5953" s="28" t="s">
        <v>86</v>
      </c>
      <c r="B5953" s="2">
        <v>5.2243688161427233</v>
      </c>
    </row>
    <row r="5954" spans="1:2" x14ac:dyDescent="0.25">
      <c r="A5954" s="28" t="s">
        <v>87</v>
      </c>
      <c r="B5954" s="2">
        <v>20.03275201112092</v>
      </c>
    </row>
    <row r="5955" spans="1:2" x14ac:dyDescent="0.25">
      <c r="A5955" s="28" t="s">
        <v>31</v>
      </c>
      <c r="B5955" s="2">
        <v>27.637456612090602</v>
      </c>
    </row>
    <row r="5956" spans="1:2" x14ac:dyDescent="0.25">
      <c r="A5956" s="28" t="s">
        <v>29</v>
      </c>
      <c r="B5956" s="2">
        <v>10.003603496133941</v>
      </c>
    </row>
    <row r="5957" spans="1:2" x14ac:dyDescent="0.25">
      <c r="A5957" s="28" t="s">
        <v>30</v>
      </c>
      <c r="B5957" s="2">
        <v>27.045195000677268</v>
      </c>
    </row>
    <row r="5958" spans="1:2" x14ac:dyDescent="0.25">
      <c r="A5958" s="28" t="s">
        <v>88</v>
      </c>
      <c r="B5958" s="2">
        <v>198.7587416219697</v>
      </c>
    </row>
    <row r="5959" spans="1:2" x14ac:dyDescent="0.25">
      <c r="A5959" s="28" t="s">
        <v>80</v>
      </c>
      <c r="B5959" s="2">
        <v>32.221332832570319</v>
      </c>
    </row>
    <row r="5960" spans="1:2" x14ac:dyDescent="0.25">
      <c r="A5960" s="28" t="s">
        <v>85</v>
      </c>
      <c r="B5960" s="2">
        <v>154.89752996351888</v>
      </c>
    </row>
    <row r="5961" spans="1:2" x14ac:dyDescent="0.25">
      <c r="A5961" s="28" t="s">
        <v>82</v>
      </c>
      <c r="B5961" s="2">
        <v>161.68993967880783</v>
      </c>
    </row>
    <row r="5962" spans="1:2" x14ac:dyDescent="0.25">
      <c r="A5962" s="6" t="s">
        <v>20</v>
      </c>
      <c r="B5962" s="2">
        <v>32.277213026076957</v>
      </c>
    </row>
    <row r="5963" spans="1:2" x14ac:dyDescent="0.25">
      <c r="A5963" s="28" t="s">
        <v>79</v>
      </c>
      <c r="B5963" s="2">
        <v>1.3056946571563961</v>
      </c>
    </row>
    <row r="5964" spans="1:2" x14ac:dyDescent="0.25">
      <c r="A5964" s="28" t="s">
        <v>86</v>
      </c>
      <c r="B5964" s="2">
        <v>0.48184825229107686</v>
      </c>
    </row>
    <row r="5965" spans="1:2" x14ac:dyDescent="0.25">
      <c r="A5965" s="28" t="s">
        <v>87</v>
      </c>
      <c r="B5965" s="2">
        <v>2.4392393527379723</v>
      </c>
    </row>
    <row r="5966" spans="1:2" x14ac:dyDescent="0.25">
      <c r="A5966" s="28" t="s">
        <v>31</v>
      </c>
      <c r="B5966" s="2">
        <v>0.35292911037843139</v>
      </c>
    </row>
    <row r="5967" spans="1:2" x14ac:dyDescent="0.25">
      <c r="A5967" s="28" t="s">
        <v>29</v>
      </c>
      <c r="B5967" s="2">
        <v>0.42229811138166068</v>
      </c>
    </row>
    <row r="5968" spans="1:2" x14ac:dyDescent="0.25">
      <c r="A5968" s="28" t="s">
        <v>30</v>
      </c>
      <c r="B5968" s="2">
        <v>0.46819105158232699</v>
      </c>
    </row>
    <row r="5969" spans="1:2" x14ac:dyDescent="0.25">
      <c r="A5969" s="28" t="s">
        <v>88</v>
      </c>
      <c r="B5969" s="2">
        <v>7.9180898023299626</v>
      </c>
    </row>
    <row r="5970" spans="1:2" x14ac:dyDescent="0.25">
      <c r="A5970" s="28" t="s">
        <v>80</v>
      </c>
      <c r="B5970" s="2">
        <v>0.89187507913464992</v>
      </c>
    </row>
    <row r="5971" spans="1:2" x14ac:dyDescent="0.25">
      <c r="A5971" s="28" t="s">
        <v>85</v>
      </c>
      <c r="B5971" s="2">
        <v>11.288240498036624</v>
      </c>
    </row>
    <row r="5972" spans="1:2" x14ac:dyDescent="0.25">
      <c r="A5972" s="28" t="s">
        <v>82</v>
      </c>
      <c r="B5972" s="2">
        <v>6.7088071110478555</v>
      </c>
    </row>
    <row r="5973" spans="1:2" x14ac:dyDescent="0.25">
      <c r="A5973" s="6" t="s">
        <v>21</v>
      </c>
      <c r="B5973" s="2">
        <v>29.391075896955677</v>
      </c>
    </row>
    <row r="5974" spans="1:2" x14ac:dyDescent="0.25">
      <c r="A5974" s="28" t="s">
        <v>79</v>
      </c>
      <c r="B5974" s="2">
        <v>0.44031517830603101</v>
      </c>
    </row>
    <row r="5975" spans="1:2" x14ac:dyDescent="0.25">
      <c r="A5975" s="28" t="s">
        <v>86</v>
      </c>
      <c r="B5975" s="2">
        <v>0.2226131189198316</v>
      </c>
    </row>
    <row r="5976" spans="1:2" x14ac:dyDescent="0.25">
      <c r="A5976" s="28" t="s">
        <v>87</v>
      </c>
      <c r="B5976" s="2">
        <v>0.46006272388340391</v>
      </c>
    </row>
    <row r="5977" spans="1:2" x14ac:dyDescent="0.25">
      <c r="A5977" s="28" t="s">
        <v>31</v>
      </c>
      <c r="B5977" s="2">
        <v>0.40911551238426935</v>
      </c>
    </row>
    <row r="5978" spans="1:2" x14ac:dyDescent="0.25">
      <c r="A5978" s="28" t="s">
        <v>29</v>
      </c>
      <c r="B5978" s="2">
        <v>0.1488093063504223</v>
      </c>
    </row>
    <row r="5979" spans="1:2" x14ac:dyDescent="0.25">
      <c r="A5979" s="28" t="s">
        <v>30</v>
      </c>
      <c r="B5979" s="2">
        <v>0.61795207183571388</v>
      </c>
    </row>
    <row r="5980" spans="1:2" x14ac:dyDescent="0.25">
      <c r="A5980" s="28" t="s">
        <v>88</v>
      </c>
      <c r="B5980" s="2">
        <v>2.1535431734796195</v>
      </c>
    </row>
    <row r="5981" spans="1:2" x14ac:dyDescent="0.25">
      <c r="A5981" s="28" t="s">
        <v>80</v>
      </c>
      <c r="B5981" s="2">
        <v>4.6683540111857695</v>
      </c>
    </row>
    <row r="5982" spans="1:2" x14ac:dyDescent="0.25">
      <c r="A5982" s="28" t="s">
        <v>85</v>
      </c>
      <c r="B5982" s="2">
        <v>8.1970074166849329</v>
      </c>
    </row>
    <row r="5983" spans="1:2" x14ac:dyDescent="0.25">
      <c r="A5983" s="28" t="s">
        <v>82</v>
      </c>
      <c r="B5983" s="2">
        <v>12.073303383925685</v>
      </c>
    </row>
    <row r="5984" spans="1:2" x14ac:dyDescent="0.25">
      <c r="A5984" s="6" t="s">
        <v>22</v>
      </c>
      <c r="B5984" s="2">
        <v>30.142922339425361</v>
      </c>
    </row>
    <row r="5985" spans="1:2" x14ac:dyDescent="0.25">
      <c r="A5985" s="28" t="s">
        <v>79</v>
      </c>
      <c r="B5985" s="2">
        <v>0.78160467833423641</v>
      </c>
    </row>
    <row r="5986" spans="1:2" x14ac:dyDescent="0.25">
      <c r="A5986" s="28" t="s">
        <v>86</v>
      </c>
      <c r="B5986" s="2">
        <v>0.41956119193807478</v>
      </c>
    </row>
    <row r="5987" spans="1:2" x14ac:dyDescent="0.25">
      <c r="A5987" s="28" t="s">
        <v>87</v>
      </c>
      <c r="B5987" s="2">
        <v>1.1534210434165613</v>
      </c>
    </row>
    <row r="5988" spans="1:2" x14ac:dyDescent="0.25">
      <c r="A5988" s="28" t="s">
        <v>31</v>
      </c>
      <c r="B5988" s="2">
        <v>0.92416252105556107</v>
      </c>
    </row>
    <row r="5989" spans="1:2" x14ac:dyDescent="0.25">
      <c r="A5989" s="28" t="s">
        <v>29</v>
      </c>
      <c r="B5989" s="2">
        <v>0.59055097482963415</v>
      </c>
    </row>
    <row r="5990" spans="1:2" x14ac:dyDescent="0.25">
      <c r="A5990" s="28" t="s">
        <v>30</v>
      </c>
      <c r="B5990" s="2">
        <v>0.74561332343215525</v>
      </c>
    </row>
    <row r="5991" spans="1:2" x14ac:dyDescent="0.25">
      <c r="A5991" s="28" t="s">
        <v>88</v>
      </c>
      <c r="B5991" s="2">
        <v>6.191495025251724</v>
      </c>
    </row>
    <row r="5992" spans="1:2" x14ac:dyDescent="0.25">
      <c r="A5992" s="28" t="s">
        <v>80</v>
      </c>
      <c r="B5992" s="2">
        <v>1.5463139046184979</v>
      </c>
    </row>
    <row r="5993" spans="1:2" x14ac:dyDescent="0.25">
      <c r="A5993" s="28" t="s">
        <v>85</v>
      </c>
      <c r="B5993" s="2">
        <v>10.049754919967548</v>
      </c>
    </row>
    <row r="5994" spans="1:2" x14ac:dyDescent="0.25">
      <c r="A5994" s="28" t="s">
        <v>82</v>
      </c>
      <c r="B5994" s="2">
        <v>7.7404447565813665</v>
      </c>
    </row>
    <row r="5995" spans="1:2" x14ac:dyDescent="0.25">
      <c r="A5995" s="6" t="s">
        <v>25</v>
      </c>
      <c r="B5995" s="2">
        <v>53.502599322795263</v>
      </c>
    </row>
    <row r="5996" spans="1:2" x14ac:dyDescent="0.25">
      <c r="A5996" s="28" t="s">
        <v>79</v>
      </c>
      <c r="B5996" s="2">
        <v>2.2512389691951391</v>
      </c>
    </row>
    <row r="5997" spans="1:2" x14ac:dyDescent="0.25">
      <c r="A5997" s="28" t="s">
        <v>86</v>
      </c>
      <c r="B5997" s="2">
        <v>0.49302363472036198</v>
      </c>
    </row>
    <row r="5998" spans="1:2" x14ac:dyDescent="0.25">
      <c r="A5998" s="28" t="s">
        <v>87</v>
      </c>
      <c r="B5998" s="2">
        <v>1.5346307403885462</v>
      </c>
    </row>
    <row r="5999" spans="1:2" x14ac:dyDescent="0.25">
      <c r="A5999" s="28" t="s">
        <v>31</v>
      </c>
      <c r="B5999" s="2">
        <v>0.66634766016088964</v>
      </c>
    </row>
    <row r="6000" spans="1:2" x14ac:dyDescent="0.25">
      <c r="A6000" s="28" t="s">
        <v>29</v>
      </c>
      <c r="B6000" s="2">
        <v>0.18947738166066222</v>
      </c>
    </row>
    <row r="6001" spans="1:2" x14ac:dyDescent="0.25">
      <c r="A6001" s="28" t="s">
        <v>30</v>
      </c>
      <c r="B6001" s="2">
        <v>0.59921861456511216</v>
      </c>
    </row>
    <row r="6002" spans="1:2" x14ac:dyDescent="0.25">
      <c r="A6002" s="28" t="s">
        <v>88</v>
      </c>
      <c r="B6002" s="2">
        <v>2.0961137458016847</v>
      </c>
    </row>
    <row r="6003" spans="1:2" x14ac:dyDescent="0.25">
      <c r="A6003" s="28" t="s">
        <v>80</v>
      </c>
      <c r="B6003" s="2">
        <v>3.0865659790068238</v>
      </c>
    </row>
    <row r="6004" spans="1:2" x14ac:dyDescent="0.25">
      <c r="A6004" s="28" t="s">
        <v>85</v>
      </c>
      <c r="B6004" s="2">
        <v>32.758030566874069</v>
      </c>
    </row>
    <row r="6005" spans="1:2" x14ac:dyDescent="0.25">
      <c r="A6005" s="28" t="s">
        <v>82</v>
      </c>
      <c r="B6005" s="2">
        <v>9.8279520304219652</v>
      </c>
    </row>
    <row r="6006" spans="1:2" x14ac:dyDescent="0.25">
      <c r="A6006" s="6" t="s">
        <v>23</v>
      </c>
      <c r="B6006" s="2">
        <v>14.291547892794551</v>
      </c>
    </row>
    <row r="6007" spans="1:2" x14ac:dyDescent="0.25">
      <c r="A6007" s="28" t="s">
        <v>79</v>
      </c>
      <c r="B6007" s="2">
        <v>0.19546589671971362</v>
      </c>
    </row>
    <row r="6008" spans="1:2" x14ac:dyDescent="0.25">
      <c r="A6008" s="28" t="s">
        <v>86</v>
      </c>
      <c r="B6008" s="2">
        <v>0.16814532719259853</v>
      </c>
    </row>
    <row r="6009" spans="1:2" x14ac:dyDescent="0.25">
      <c r="A6009" s="28" t="s">
        <v>87</v>
      </c>
      <c r="B6009" s="2">
        <v>0.39023998910222762</v>
      </c>
    </row>
    <row r="6010" spans="1:2" x14ac:dyDescent="0.25">
      <c r="A6010" s="28" t="s">
        <v>31</v>
      </c>
      <c r="B6010" s="2">
        <v>0.44033657982547142</v>
      </c>
    </row>
    <row r="6011" spans="1:2" x14ac:dyDescent="0.25">
      <c r="A6011" s="28" t="s">
        <v>29</v>
      </c>
      <c r="B6011" s="2">
        <v>0.23320289081160658</v>
      </c>
    </row>
    <row r="6012" spans="1:2" x14ac:dyDescent="0.25">
      <c r="A6012" s="28" t="s">
        <v>30</v>
      </c>
      <c r="B6012" s="2">
        <v>0.23006012224778083</v>
      </c>
    </row>
    <row r="6013" spans="1:2" x14ac:dyDescent="0.25">
      <c r="A6013" s="28" t="s">
        <v>88</v>
      </c>
      <c r="B6013" s="2">
        <v>4.4901015619386904</v>
      </c>
    </row>
    <row r="6014" spans="1:2" x14ac:dyDescent="0.25">
      <c r="A6014" s="28" t="s">
        <v>80</v>
      </c>
      <c r="B6014" s="2">
        <v>0.5775469148883895</v>
      </c>
    </row>
    <row r="6015" spans="1:2" x14ac:dyDescent="0.25">
      <c r="A6015" s="28" t="s">
        <v>85</v>
      </c>
      <c r="B6015" s="2">
        <v>4.0260824814235461</v>
      </c>
    </row>
    <row r="6016" spans="1:2" x14ac:dyDescent="0.25">
      <c r="A6016" s="28" t="s">
        <v>82</v>
      </c>
      <c r="B6016" s="2">
        <v>3.5403661286445245</v>
      </c>
    </row>
    <row r="6017" spans="1:2" x14ac:dyDescent="0.25">
      <c r="A6017" s="6" t="s">
        <v>249</v>
      </c>
      <c r="B6017" s="2">
        <v>379.97966825853473</v>
      </c>
    </row>
    <row r="6018" spans="1:2" x14ac:dyDescent="0.25">
      <c r="A6018" s="28" t="s">
        <v>79</v>
      </c>
      <c r="B6018" s="2">
        <v>6.3889000715801174</v>
      </c>
    </row>
    <row r="6019" spans="1:2" x14ac:dyDescent="0.25">
      <c r="A6019" s="28" t="s">
        <v>86</v>
      </c>
      <c r="B6019" s="2">
        <v>5.3253538131050817</v>
      </c>
    </row>
    <row r="6020" spans="1:2" x14ac:dyDescent="0.25">
      <c r="A6020" s="28" t="s">
        <v>87</v>
      </c>
      <c r="B6020" s="2">
        <v>15.909294928055813</v>
      </c>
    </row>
    <row r="6021" spans="1:2" x14ac:dyDescent="0.25">
      <c r="A6021" s="28" t="s">
        <v>31</v>
      </c>
      <c r="B6021" s="2">
        <v>18.864985921851115</v>
      </c>
    </row>
    <row r="6022" spans="1:2" x14ac:dyDescent="0.25">
      <c r="A6022" s="28" t="s">
        <v>29</v>
      </c>
      <c r="B6022" s="2">
        <v>8.1580208183450953</v>
      </c>
    </row>
    <row r="6023" spans="1:2" x14ac:dyDescent="0.25">
      <c r="A6023" s="28" t="s">
        <v>30</v>
      </c>
      <c r="B6023" s="2">
        <v>7.9071011982175614</v>
      </c>
    </row>
    <row r="6024" spans="1:2" x14ac:dyDescent="0.25">
      <c r="A6024" s="28" t="s">
        <v>88</v>
      </c>
      <c r="B6024" s="2">
        <v>110.88620986252519</v>
      </c>
    </row>
    <row r="6025" spans="1:2" x14ac:dyDescent="0.25">
      <c r="A6025" s="28" t="s">
        <v>80</v>
      </c>
      <c r="B6025" s="2">
        <v>10.869857929702523</v>
      </c>
    </row>
    <row r="6026" spans="1:2" x14ac:dyDescent="0.25">
      <c r="A6026" s="28" t="s">
        <v>85</v>
      </c>
      <c r="B6026" s="2">
        <v>101.3217332279423</v>
      </c>
    </row>
    <row r="6027" spans="1:2" x14ac:dyDescent="0.25">
      <c r="A6027" s="28" t="s">
        <v>82</v>
      </c>
      <c r="B6027" s="2">
        <v>94.348210487209968</v>
      </c>
    </row>
    <row r="6028" spans="1:2" x14ac:dyDescent="0.25">
      <c r="A6028" s="6" t="s">
        <v>251</v>
      </c>
      <c r="B6028" s="2">
        <v>101.51213731871958</v>
      </c>
    </row>
    <row r="6029" spans="1:2" x14ac:dyDescent="0.25">
      <c r="A6029" s="28" t="s">
        <v>79</v>
      </c>
      <c r="B6029" s="2">
        <v>2.2093583476826986</v>
      </c>
    </row>
    <row r="6030" spans="1:2" x14ac:dyDescent="0.25">
      <c r="A6030" s="28" t="s">
        <v>86</v>
      </c>
      <c r="B6030" s="2">
        <v>1.2552884164366223</v>
      </c>
    </row>
    <row r="6031" spans="1:2" x14ac:dyDescent="0.25">
      <c r="A6031" s="28" t="s">
        <v>87</v>
      </c>
      <c r="B6031" s="2">
        <v>2.086113426989304</v>
      </c>
    </row>
    <row r="6032" spans="1:2" x14ac:dyDescent="0.25">
      <c r="A6032" s="28" t="s">
        <v>31</v>
      </c>
      <c r="B6032" s="2">
        <v>2.8183312601995842</v>
      </c>
    </row>
    <row r="6033" spans="1:2" x14ac:dyDescent="0.25">
      <c r="A6033" s="28" t="s">
        <v>29</v>
      </c>
      <c r="B6033" s="2">
        <v>8.2049792590929034</v>
      </c>
    </row>
    <row r="6034" spans="1:2" x14ac:dyDescent="0.25">
      <c r="A6034" s="28" t="s">
        <v>30</v>
      </c>
      <c r="B6034" s="2">
        <v>1.7322730023479893</v>
      </c>
    </row>
    <row r="6035" spans="1:2" x14ac:dyDescent="0.25">
      <c r="A6035" s="28" t="s">
        <v>88</v>
      </c>
      <c r="B6035" s="2">
        <v>24.966767356594225</v>
      </c>
    </row>
    <row r="6036" spans="1:2" x14ac:dyDescent="0.25">
      <c r="A6036" s="28" t="s">
        <v>80</v>
      </c>
      <c r="B6036" s="2">
        <v>5.1073932898460326</v>
      </c>
    </row>
    <row r="6037" spans="1:2" x14ac:dyDescent="0.25">
      <c r="A6037" s="28" t="s">
        <v>85</v>
      </c>
      <c r="B6037" s="2">
        <v>23.147638076256662</v>
      </c>
    </row>
    <row r="6038" spans="1:2" x14ac:dyDescent="0.25">
      <c r="A6038" s="28" t="s">
        <v>82</v>
      </c>
      <c r="B6038" s="2">
        <v>29.983994883273571</v>
      </c>
    </row>
    <row r="6039" spans="1:2" x14ac:dyDescent="0.25">
      <c r="A6039" s="6" t="s">
        <v>229</v>
      </c>
      <c r="B6039" s="2">
        <v>58.664142954260463</v>
      </c>
    </row>
    <row r="6040" spans="1:2" x14ac:dyDescent="0.25">
      <c r="A6040" s="28" t="s">
        <v>79</v>
      </c>
      <c r="B6040" s="2">
        <v>0.45417934852352726</v>
      </c>
    </row>
    <row r="6041" spans="1:2" x14ac:dyDescent="0.25">
      <c r="A6041" s="28" t="s">
        <v>86</v>
      </c>
      <c r="B6041" s="2">
        <v>0.39839273730077024</v>
      </c>
    </row>
    <row r="6042" spans="1:2" x14ac:dyDescent="0.25">
      <c r="A6042" s="28" t="s">
        <v>87</v>
      </c>
      <c r="B6042" s="2">
        <v>1.5624369905780977</v>
      </c>
    </row>
    <row r="6043" spans="1:2" x14ac:dyDescent="0.25">
      <c r="A6043" s="28" t="s">
        <v>31</v>
      </c>
      <c r="B6043" s="2">
        <v>3.0810948427325511</v>
      </c>
    </row>
    <row r="6044" spans="1:2" x14ac:dyDescent="0.25">
      <c r="A6044" s="28" t="s">
        <v>29</v>
      </c>
      <c r="B6044" s="2">
        <v>2.8795694141232366</v>
      </c>
    </row>
    <row r="6045" spans="1:2" x14ac:dyDescent="0.25">
      <c r="A6045" s="28" t="s">
        <v>30</v>
      </c>
      <c r="B6045" s="2">
        <v>2.9577233009920687</v>
      </c>
    </row>
    <row r="6046" spans="1:2" x14ac:dyDescent="0.25">
      <c r="A6046" s="28" t="s">
        <v>88</v>
      </c>
      <c r="B6046" s="2">
        <v>14.188082117724115</v>
      </c>
    </row>
    <row r="6047" spans="1:2" x14ac:dyDescent="0.25">
      <c r="A6047" s="28" t="s">
        <v>80</v>
      </c>
      <c r="B6047" s="2">
        <v>0.81660629099072457</v>
      </c>
    </row>
    <row r="6048" spans="1:2" x14ac:dyDescent="0.25">
      <c r="A6048" s="28" t="s">
        <v>85</v>
      </c>
      <c r="B6048" s="2">
        <v>12.705403205452738</v>
      </c>
    </row>
    <row r="6049" spans="1:2" x14ac:dyDescent="0.25">
      <c r="A6049" s="28" t="s">
        <v>82</v>
      </c>
      <c r="B6049" s="2">
        <v>19.620654705842639</v>
      </c>
    </row>
    <row r="6050" spans="1:2" x14ac:dyDescent="0.25">
      <c r="A6050" s="6" t="s">
        <v>93</v>
      </c>
      <c r="B6050" s="2">
        <v>1617.606908720142</v>
      </c>
    </row>
    <row r="6051" spans="1:2" x14ac:dyDescent="0.25">
      <c r="A6051" s="28" t="s">
        <v>79</v>
      </c>
      <c r="B6051" s="2">
        <v>37.690132117530737</v>
      </c>
    </row>
    <row r="6052" spans="1:2" x14ac:dyDescent="0.25">
      <c r="A6052" s="28" t="s">
        <v>86</v>
      </c>
      <c r="B6052" s="2">
        <v>16.72269497867434</v>
      </c>
    </row>
    <row r="6053" spans="1:2" x14ac:dyDescent="0.25">
      <c r="A6053" s="28" t="s">
        <v>87</v>
      </c>
      <c r="B6053" s="2">
        <v>54.631592124986788</v>
      </c>
    </row>
    <row r="6054" spans="1:2" x14ac:dyDescent="0.25">
      <c r="A6054" s="28" t="s">
        <v>31</v>
      </c>
      <c r="B6054" s="2">
        <v>61.575536426220594</v>
      </c>
    </row>
    <row r="6055" spans="1:2" x14ac:dyDescent="0.25">
      <c r="A6055" s="28" t="s">
        <v>29</v>
      </c>
      <c r="B6055" s="2">
        <v>33.679828941936712</v>
      </c>
    </row>
    <row r="6056" spans="1:2" x14ac:dyDescent="0.25">
      <c r="A6056" s="28" t="s">
        <v>30</v>
      </c>
      <c r="B6056" s="2">
        <v>46.022605080762922</v>
      </c>
    </row>
    <row r="6057" spans="1:2" x14ac:dyDescent="0.25">
      <c r="A6057" s="28" t="s">
        <v>88</v>
      </c>
      <c r="B6057" s="2">
        <v>416.54192229952235</v>
      </c>
    </row>
    <row r="6058" spans="1:2" x14ac:dyDescent="0.25">
      <c r="A6058" s="28" t="s">
        <v>80</v>
      </c>
      <c r="B6058" s="2">
        <v>81.258023366080906</v>
      </c>
    </row>
    <row r="6059" spans="1:2" x14ac:dyDescent="0.25">
      <c r="A6059" s="28" t="s">
        <v>85</v>
      </c>
      <c r="B6059" s="2">
        <v>445.77716926294363</v>
      </c>
    </row>
    <row r="6060" spans="1:2" x14ac:dyDescent="0.25">
      <c r="A6060" s="28" t="s">
        <v>82</v>
      </c>
      <c r="B6060" s="2">
        <v>423.70740412148297</v>
      </c>
    </row>
    <row r="6061" spans="1:2" x14ac:dyDescent="0.25">
      <c r="A6061" s="3" t="s">
        <v>86</v>
      </c>
      <c r="B6061" s="2">
        <v>165.64929016496205</v>
      </c>
    </row>
    <row r="6062" spans="1:2" x14ac:dyDescent="0.25">
      <c r="A6062" s="6" t="s">
        <v>228</v>
      </c>
      <c r="B6062" s="2">
        <v>2.8341882599440953</v>
      </c>
    </row>
    <row r="6063" spans="1:2" x14ac:dyDescent="0.25">
      <c r="A6063" s="28" t="s">
        <v>79</v>
      </c>
      <c r="B6063" s="2">
        <v>1.5850452799528862E-3</v>
      </c>
    </row>
    <row r="6064" spans="1:2" x14ac:dyDescent="0.25">
      <c r="A6064" s="28" t="s">
        <v>87</v>
      </c>
      <c r="B6064" s="2">
        <v>0.19115986992481027</v>
      </c>
    </row>
    <row r="6065" spans="1:2" x14ac:dyDescent="0.25">
      <c r="A6065" s="28" t="s">
        <v>31</v>
      </c>
      <c r="B6065" s="2">
        <v>0.12476218130092545</v>
      </c>
    </row>
    <row r="6066" spans="1:2" x14ac:dyDescent="0.25">
      <c r="A6066" s="28" t="s">
        <v>29</v>
      </c>
      <c r="B6066" s="2">
        <v>4.3334766934482731E-2</v>
      </c>
    </row>
    <row r="6067" spans="1:2" x14ac:dyDescent="0.25">
      <c r="A6067" s="28" t="s">
        <v>30</v>
      </c>
      <c r="B6067" s="2">
        <v>0.12665422037915308</v>
      </c>
    </row>
    <row r="6068" spans="1:2" x14ac:dyDescent="0.25">
      <c r="A6068" s="28" t="s">
        <v>88</v>
      </c>
      <c r="B6068" s="2">
        <v>0.12248686676581082</v>
      </c>
    </row>
    <row r="6069" spans="1:2" x14ac:dyDescent="0.25">
      <c r="A6069" s="28" t="s">
        <v>80</v>
      </c>
      <c r="B6069" s="2">
        <v>7.2969892968096278E-2</v>
      </c>
    </row>
    <row r="6070" spans="1:2" x14ac:dyDescent="0.25">
      <c r="A6070" s="28" t="s">
        <v>84</v>
      </c>
      <c r="B6070" s="2">
        <v>0.5836862927896137</v>
      </c>
    </row>
    <row r="6071" spans="1:2" x14ac:dyDescent="0.25">
      <c r="A6071" s="28" t="s">
        <v>85</v>
      </c>
      <c r="B6071" s="2">
        <v>0.75492758007410088</v>
      </c>
    </row>
    <row r="6072" spans="1:2" x14ac:dyDescent="0.25">
      <c r="A6072" s="28" t="s">
        <v>82</v>
      </c>
      <c r="B6072" s="2">
        <v>0.8126215435271491</v>
      </c>
    </row>
    <row r="6073" spans="1:2" x14ac:dyDescent="0.25">
      <c r="A6073" s="6" t="s">
        <v>239</v>
      </c>
      <c r="B6073" s="2">
        <v>5.322914882273614E-2</v>
      </c>
    </row>
    <row r="6074" spans="1:2" x14ac:dyDescent="0.25">
      <c r="A6074" s="28" t="s">
        <v>87</v>
      </c>
      <c r="B6074" s="2">
        <v>2.5087001988369991E-2</v>
      </c>
    </row>
    <row r="6075" spans="1:2" x14ac:dyDescent="0.25">
      <c r="A6075" s="28" t="s">
        <v>31</v>
      </c>
      <c r="B6075" s="2">
        <v>8.6328328218906927E-3</v>
      </c>
    </row>
    <row r="6076" spans="1:2" x14ac:dyDescent="0.25">
      <c r="A6076" s="28" t="s">
        <v>29</v>
      </c>
      <c r="B6076" s="2">
        <v>1.8095940833804632E-3</v>
      </c>
    </row>
    <row r="6077" spans="1:2" x14ac:dyDescent="0.25">
      <c r="A6077" s="28" t="s">
        <v>88</v>
      </c>
      <c r="B6077" s="2">
        <v>2.5583793103895218E-4</v>
      </c>
    </row>
    <row r="6078" spans="1:2" x14ac:dyDescent="0.25">
      <c r="A6078" s="28" t="s">
        <v>84</v>
      </c>
      <c r="B6078" s="2">
        <v>5.0924200179775024E-4</v>
      </c>
    </row>
    <row r="6079" spans="1:2" x14ac:dyDescent="0.25">
      <c r="A6079" s="28" t="s">
        <v>85</v>
      </c>
      <c r="B6079" s="2">
        <v>1.6322425470205366E-2</v>
      </c>
    </row>
    <row r="6080" spans="1:2" x14ac:dyDescent="0.25">
      <c r="A6080" s="28" t="s">
        <v>82</v>
      </c>
      <c r="B6080" s="2">
        <v>6.1221452605293128E-4</v>
      </c>
    </row>
    <row r="6081" spans="1:2" x14ac:dyDescent="0.25">
      <c r="A6081" s="6" t="s">
        <v>241</v>
      </c>
      <c r="B6081" s="2">
        <v>5.8802754409471927</v>
      </c>
    </row>
    <row r="6082" spans="1:2" x14ac:dyDescent="0.25">
      <c r="A6082" s="28" t="s">
        <v>79</v>
      </c>
      <c r="B6082" s="2">
        <v>0.2552490547975016</v>
      </c>
    </row>
    <row r="6083" spans="1:2" x14ac:dyDescent="0.25">
      <c r="A6083" s="28" t="s">
        <v>87</v>
      </c>
      <c r="B6083" s="2">
        <v>7.9466567790396261E-3</v>
      </c>
    </row>
    <row r="6084" spans="1:2" x14ac:dyDescent="0.25">
      <c r="A6084" s="28" t="s">
        <v>31</v>
      </c>
      <c r="B6084" s="2">
        <v>0.14200699960472055</v>
      </c>
    </row>
    <row r="6085" spans="1:2" x14ac:dyDescent="0.25">
      <c r="A6085" s="28" t="s">
        <v>29</v>
      </c>
      <c r="B6085" s="2">
        <v>2.8422856777425103E-2</v>
      </c>
    </row>
    <row r="6086" spans="1:2" x14ac:dyDescent="0.25">
      <c r="A6086" s="28" t="s">
        <v>30</v>
      </c>
      <c r="B6086" s="2">
        <v>1.0086906051053408E-2</v>
      </c>
    </row>
    <row r="6087" spans="1:2" x14ac:dyDescent="0.25">
      <c r="A6087" s="28" t="s">
        <v>88</v>
      </c>
      <c r="B6087" s="2">
        <v>0.9707148507862472</v>
      </c>
    </row>
    <row r="6088" spans="1:2" x14ac:dyDescent="0.25">
      <c r="A6088" s="28" t="s">
        <v>80</v>
      </c>
      <c r="B6088" s="2">
        <v>0.48911193998070829</v>
      </c>
    </row>
    <row r="6089" spans="1:2" x14ac:dyDescent="0.25">
      <c r="A6089" s="28" t="s">
        <v>84</v>
      </c>
      <c r="B6089" s="2">
        <v>0.38206199117504047</v>
      </c>
    </row>
    <row r="6090" spans="1:2" x14ac:dyDescent="0.25">
      <c r="A6090" s="28" t="s">
        <v>85</v>
      </c>
      <c r="B6090" s="2">
        <v>3.0737074280340018</v>
      </c>
    </row>
    <row r="6091" spans="1:2" x14ac:dyDescent="0.25">
      <c r="A6091" s="28" t="s">
        <v>82</v>
      </c>
      <c r="B6091" s="2">
        <v>0.520966756961455</v>
      </c>
    </row>
    <row r="6092" spans="1:2" x14ac:dyDescent="0.25">
      <c r="A6092" s="6" t="s">
        <v>53</v>
      </c>
      <c r="B6092" s="2">
        <v>4.7430202695058847</v>
      </c>
    </row>
    <row r="6093" spans="1:2" x14ac:dyDescent="0.25">
      <c r="A6093" s="28" t="s">
        <v>79</v>
      </c>
      <c r="B6093" s="2">
        <v>2.8759870687826209E-2</v>
      </c>
    </row>
    <row r="6094" spans="1:2" x14ac:dyDescent="0.25">
      <c r="A6094" s="28" t="s">
        <v>87</v>
      </c>
      <c r="B6094" s="2">
        <v>1.6542185847643871E-3</v>
      </c>
    </row>
    <row r="6095" spans="1:2" x14ac:dyDescent="0.25">
      <c r="A6095" s="28" t="s">
        <v>31</v>
      </c>
      <c r="B6095" s="2">
        <v>0.1052393488587718</v>
      </c>
    </row>
    <row r="6096" spans="1:2" x14ac:dyDescent="0.25">
      <c r="A6096" s="28" t="s">
        <v>29</v>
      </c>
      <c r="B6096" s="2">
        <v>4.5352735751605693E-2</v>
      </c>
    </row>
    <row r="6097" spans="1:2" x14ac:dyDescent="0.25">
      <c r="A6097" s="28" t="s">
        <v>30</v>
      </c>
      <c r="B6097" s="2">
        <v>2.2042410808171455E-3</v>
      </c>
    </row>
    <row r="6098" spans="1:2" x14ac:dyDescent="0.25">
      <c r="A6098" s="28" t="s">
        <v>80</v>
      </c>
      <c r="B6098" s="2">
        <v>1.7326068281357001</v>
      </c>
    </row>
    <row r="6099" spans="1:2" x14ac:dyDescent="0.25">
      <c r="A6099" s="28" t="s">
        <v>84</v>
      </c>
      <c r="B6099" s="2">
        <v>0.83584244023493148</v>
      </c>
    </row>
    <row r="6100" spans="1:2" x14ac:dyDescent="0.25">
      <c r="A6100" s="28" t="s">
        <v>85</v>
      </c>
      <c r="B6100" s="2">
        <v>1.4320960341228937</v>
      </c>
    </row>
    <row r="6101" spans="1:2" x14ac:dyDescent="0.25">
      <c r="A6101" s="28" t="s">
        <v>82</v>
      </c>
      <c r="B6101" s="2">
        <v>0.5592645520485745</v>
      </c>
    </row>
    <row r="6102" spans="1:2" x14ac:dyDescent="0.25">
      <c r="A6102" s="6" t="s">
        <v>19</v>
      </c>
      <c r="B6102" s="2">
        <v>0.28926837380293691</v>
      </c>
    </row>
    <row r="6103" spans="1:2" x14ac:dyDescent="0.25">
      <c r="A6103" s="28" t="s">
        <v>79</v>
      </c>
      <c r="B6103" s="2">
        <v>1.2786958180933512E-2</v>
      </c>
    </row>
    <row r="6104" spans="1:2" x14ac:dyDescent="0.25">
      <c r="A6104" s="28" t="s">
        <v>87</v>
      </c>
      <c r="B6104" s="2">
        <v>4.1989413835499356E-4</v>
      </c>
    </row>
    <row r="6105" spans="1:2" x14ac:dyDescent="0.25">
      <c r="A6105" s="28" t="s">
        <v>31</v>
      </c>
      <c r="B6105" s="2">
        <v>4.4995403178285428E-3</v>
      </c>
    </row>
    <row r="6106" spans="1:2" x14ac:dyDescent="0.25">
      <c r="A6106" s="28" t="s">
        <v>29</v>
      </c>
      <c r="B6106" s="2">
        <v>5.1848119939229796E-3</v>
      </c>
    </row>
    <row r="6107" spans="1:2" x14ac:dyDescent="0.25">
      <c r="A6107" s="28" t="s">
        <v>30</v>
      </c>
      <c r="B6107" s="2">
        <v>4.4370276755265059E-3</v>
      </c>
    </row>
    <row r="6108" spans="1:2" x14ac:dyDescent="0.25">
      <c r="A6108" s="28" t="s">
        <v>88</v>
      </c>
      <c r="B6108" s="2">
        <v>1.0761077638829103E-2</v>
      </c>
    </row>
    <row r="6109" spans="1:2" x14ac:dyDescent="0.25">
      <c r="A6109" s="28" t="s">
        <v>80</v>
      </c>
      <c r="B6109" s="2">
        <v>2.1406336368674016E-3</v>
      </c>
    </row>
    <row r="6110" spans="1:2" x14ac:dyDescent="0.25">
      <c r="A6110" s="28" t="s">
        <v>84</v>
      </c>
      <c r="B6110" s="2">
        <v>1.8399057353232651E-2</v>
      </c>
    </row>
    <row r="6111" spans="1:2" x14ac:dyDescent="0.25">
      <c r="A6111" s="28" t="s">
        <v>85</v>
      </c>
      <c r="B6111" s="2">
        <v>0.22538268059448804</v>
      </c>
    </row>
    <row r="6112" spans="1:2" x14ac:dyDescent="0.25">
      <c r="A6112" s="28" t="s">
        <v>82</v>
      </c>
      <c r="B6112" s="2">
        <v>5.2566922729531517E-3</v>
      </c>
    </row>
    <row r="6113" spans="1:2" x14ac:dyDescent="0.25">
      <c r="A6113" s="6" t="s">
        <v>243</v>
      </c>
      <c r="B6113" s="2">
        <v>3.0592125936195957</v>
      </c>
    </row>
    <row r="6114" spans="1:2" x14ac:dyDescent="0.25">
      <c r="A6114" s="28" t="s">
        <v>79</v>
      </c>
      <c r="B6114" s="2">
        <v>8.2270402172245245E-3</v>
      </c>
    </row>
    <row r="6115" spans="1:2" x14ac:dyDescent="0.25">
      <c r="A6115" s="28" t="s">
        <v>87</v>
      </c>
      <c r="B6115" s="2">
        <v>2.7033949398539075E-2</v>
      </c>
    </row>
    <row r="6116" spans="1:2" x14ac:dyDescent="0.25">
      <c r="A6116" s="28" t="s">
        <v>31</v>
      </c>
      <c r="B6116" s="2">
        <v>6.2513466385707456E-2</v>
      </c>
    </row>
    <row r="6117" spans="1:2" x14ac:dyDescent="0.25">
      <c r="A6117" s="28" t="s">
        <v>29</v>
      </c>
      <c r="B6117" s="2">
        <v>0.15486866099147831</v>
      </c>
    </row>
    <row r="6118" spans="1:2" x14ac:dyDescent="0.25">
      <c r="A6118" s="28" t="s">
        <v>30</v>
      </c>
      <c r="B6118" s="2">
        <v>2.3765385943304618E-2</v>
      </c>
    </row>
    <row r="6119" spans="1:2" x14ac:dyDescent="0.25">
      <c r="A6119" s="28" t="s">
        <v>88</v>
      </c>
      <c r="B6119" s="2">
        <v>0.17419150487739568</v>
      </c>
    </row>
    <row r="6120" spans="1:2" x14ac:dyDescent="0.25">
      <c r="A6120" s="28" t="s">
        <v>80</v>
      </c>
      <c r="B6120" s="2">
        <v>1.931897157377378E-3</v>
      </c>
    </row>
    <row r="6121" spans="1:2" x14ac:dyDescent="0.25">
      <c r="A6121" s="28" t="s">
        <v>84</v>
      </c>
      <c r="B6121" s="2">
        <v>0.26613035872329932</v>
      </c>
    </row>
    <row r="6122" spans="1:2" x14ac:dyDescent="0.25">
      <c r="A6122" s="28" t="s">
        <v>85</v>
      </c>
      <c r="B6122" s="2">
        <v>2.0054888186991495</v>
      </c>
    </row>
    <row r="6123" spans="1:2" x14ac:dyDescent="0.25">
      <c r="A6123" s="28" t="s">
        <v>82</v>
      </c>
      <c r="B6123" s="2">
        <v>0.33506151122611955</v>
      </c>
    </row>
    <row r="6124" spans="1:2" x14ac:dyDescent="0.25">
      <c r="A6124" s="6" t="s">
        <v>245</v>
      </c>
      <c r="B6124" s="2">
        <v>6.032310951999369</v>
      </c>
    </row>
    <row r="6125" spans="1:2" x14ac:dyDescent="0.25">
      <c r="A6125" s="28" t="s">
        <v>79</v>
      </c>
      <c r="B6125" s="2">
        <v>0.10564963500554017</v>
      </c>
    </row>
    <row r="6126" spans="1:2" x14ac:dyDescent="0.25">
      <c r="A6126" s="28" t="s">
        <v>87</v>
      </c>
      <c r="B6126" s="2">
        <v>1.1097148314983776E-2</v>
      </c>
    </row>
    <row r="6127" spans="1:2" x14ac:dyDescent="0.25">
      <c r="A6127" s="28" t="s">
        <v>31</v>
      </c>
      <c r="B6127" s="2">
        <v>0.13594284987619759</v>
      </c>
    </row>
    <row r="6128" spans="1:2" x14ac:dyDescent="0.25">
      <c r="A6128" s="28" t="s">
        <v>29</v>
      </c>
      <c r="B6128" s="2">
        <v>6.1731098932749896E-2</v>
      </c>
    </row>
    <row r="6129" spans="1:2" x14ac:dyDescent="0.25">
      <c r="A6129" s="28" t="s">
        <v>30</v>
      </c>
      <c r="B6129" s="2">
        <v>5.0638574119880125E-2</v>
      </c>
    </row>
    <row r="6130" spans="1:2" x14ac:dyDescent="0.25">
      <c r="A6130" s="28" t="s">
        <v>88</v>
      </c>
      <c r="B6130" s="2">
        <v>0.82287227839260546</v>
      </c>
    </row>
    <row r="6131" spans="1:2" x14ac:dyDescent="0.25">
      <c r="A6131" s="28" t="s">
        <v>80</v>
      </c>
      <c r="B6131" s="2">
        <v>0.21725188855689864</v>
      </c>
    </row>
    <row r="6132" spans="1:2" x14ac:dyDescent="0.25">
      <c r="A6132" s="28" t="s">
        <v>84</v>
      </c>
      <c r="B6132" s="2">
        <v>1.3182611916491482</v>
      </c>
    </row>
    <row r="6133" spans="1:2" x14ac:dyDescent="0.25">
      <c r="A6133" s="28" t="s">
        <v>85</v>
      </c>
      <c r="B6133" s="2">
        <v>2.3873144429594717</v>
      </c>
    </row>
    <row r="6134" spans="1:2" x14ac:dyDescent="0.25">
      <c r="A6134" s="28" t="s">
        <v>82</v>
      </c>
      <c r="B6134" s="2">
        <v>0.92155184419189284</v>
      </c>
    </row>
    <row r="6135" spans="1:2" x14ac:dyDescent="0.25">
      <c r="A6135" s="6" t="s">
        <v>247</v>
      </c>
      <c r="B6135" s="2">
        <v>5.1228577692431747</v>
      </c>
    </row>
    <row r="6136" spans="1:2" x14ac:dyDescent="0.25">
      <c r="A6136" s="28" t="s">
        <v>79</v>
      </c>
      <c r="B6136" s="2">
        <v>2.0638007410798447E-2</v>
      </c>
    </row>
    <row r="6137" spans="1:2" x14ac:dyDescent="0.25">
      <c r="A6137" s="28" t="s">
        <v>87</v>
      </c>
      <c r="B6137" s="2">
        <v>1.885723255634281E-2</v>
      </c>
    </row>
    <row r="6138" spans="1:2" x14ac:dyDescent="0.25">
      <c r="A6138" s="28" t="s">
        <v>31</v>
      </c>
      <c r="B6138" s="2">
        <v>0.14212525465269971</v>
      </c>
    </row>
    <row r="6139" spans="1:2" x14ac:dyDescent="0.25">
      <c r="A6139" s="28" t="s">
        <v>29</v>
      </c>
      <c r="B6139" s="2">
        <v>5.6020956553271717E-2</v>
      </c>
    </row>
    <row r="6140" spans="1:2" x14ac:dyDescent="0.25">
      <c r="A6140" s="28" t="s">
        <v>30</v>
      </c>
      <c r="B6140" s="2">
        <v>0.22885365106151187</v>
      </c>
    </row>
    <row r="6141" spans="1:2" x14ac:dyDescent="0.25">
      <c r="A6141" s="28" t="s">
        <v>88</v>
      </c>
      <c r="B6141" s="2">
        <v>0.43323878119456122</v>
      </c>
    </row>
    <row r="6142" spans="1:2" x14ac:dyDescent="0.25">
      <c r="A6142" s="28" t="s">
        <v>80</v>
      </c>
      <c r="B6142" s="2">
        <v>8.6844462834577918E-2</v>
      </c>
    </row>
    <row r="6143" spans="1:2" x14ac:dyDescent="0.25">
      <c r="A6143" s="28" t="s">
        <v>84</v>
      </c>
      <c r="B6143" s="2">
        <v>0.12610318184465216</v>
      </c>
    </row>
    <row r="6144" spans="1:2" x14ac:dyDescent="0.25">
      <c r="A6144" s="28" t="s">
        <v>85</v>
      </c>
      <c r="B6144" s="2">
        <v>3.4602370169323047</v>
      </c>
    </row>
    <row r="6145" spans="1:2" x14ac:dyDescent="0.25">
      <c r="A6145" s="28" t="s">
        <v>82</v>
      </c>
      <c r="B6145" s="2">
        <v>0.54993922420245445</v>
      </c>
    </row>
    <row r="6146" spans="1:2" x14ac:dyDescent="0.25">
      <c r="A6146" s="6" t="s">
        <v>20</v>
      </c>
      <c r="B6146" s="2">
        <v>4.705004600021697</v>
      </c>
    </row>
    <row r="6147" spans="1:2" x14ac:dyDescent="0.25">
      <c r="A6147" s="28" t="s">
        <v>79</v>
      </c>
      <c r="B6147" s="2">
        <v>7.0860321224137879E-2</v>
      </c>
    </row>
    <row r="6148" spans="1:2" x14ac:dyDescent="0.25">
      <c r="A6148" s="28" t="s">
        <v>87</v>
      </c>
      <c r="B6148" s="2">
        <v>3.8708279201947242E-2</v>
      </c>
    </row>
    <row r="6149" spans="1:2" x14ac:dyDescent="0.25">
      <c r="A6149" s="28" t="s">
        <v>31</v>
      </c>
      <c r="B6149" s="2">
        <v>0.17404711468494247</v>
      </c>
    </row>
    <row r="6150" spans="1:2" x14ac:dyDescent="0.25">
      <c r="A6150" s="28" t="s">
        <v>29</v>
      </c>
      <c r="B6150" s="2">
        <v>0.14072695540937549</v>
      </c>
    </row>
    <row r="6151" spans="1:2" x14ac:dyDescent="0.25">
      <c r="A6151" s="28" t="s">
        <v>30</v>
      </c>
      <c r="B6151" s="2">
        <v>0.13321228329524173</v>
      </c>
    </row>
    <row r="6152" spans="1:2" x14ac:dyDescent="0.25">
      <c r="A6152" s="28" t="s">
        <v>88</v>
      </c>
      <c r="B6152" s="2">
        <v>1.9440714522824563</v>
      </c>
    </row>
    <row r="6153" spans="1:2" x14ac:dyDescent="0.25">
      <c r="A6153" s="28" t="s">
        <v>80</v>
      </c>
      <c r="B6153" s="2">
        <v>1.5229273446957164E-2</v>
      </c>
    </row>
    <row r="6154" spans="1:2" x14ac:dyDescent="0.25">
      <c r="A6154" s="28" t="s">
        <v>84</v>
      </c>
      <c r="B6154" s="2">
        <v>0.11645591339358689</v>
      </c>
    </row>
    <row r="6155" spans="1:2" x14ac:dyDescent="0.25">
      <c r="A6155" s="28" t="s">
        <v>85</v>
      </c>
      <c r="B6155" s="2">
        <v>1.1367086818703995</v>
      </c>
    </row>
    <row r="6156" spans="1:2" x14ac:dyDescent="0.25">
      <c r="A6156" s="28" t="s">
        <v>82</v>
      </c>
      <c r="B6156" s="2">
        <v>0.93498432521265218</v>
      </c>
    </row>
    <row r="6157" spans="1:2" x14ac:dyDescent="0.25">
      <c r="A6157" s="6" t="s">
        <v>21</v>
      </c>
      <c r="B6157" s="2">
        <v>20.751997010746834</v>
      </c>
    </row>
    <row r="6158" spans="1:2" x14ac:dyDescent="0.25">
      <c r="A6158" s="28" t="s">
        <v>79</v>
      </c>
      <c r="B6158" s="2">
        <v>7.6772591401445558E-2</v>
      </c>
    </row>
    <row r="6159" spans="1:2" x14ac:dyDescent="0.25">
      <c r="A6159" s="28" t="s">
        <v>87</v>
      </c>
      <c r="B6159" s="2">
        <v>8.0270927403252364E-3</v>
      </c>
    </row>
    <row r="6160" spans="1:2" x14ac:dyDescent="0.25">
      <c r="A6160" s="28" t="s">
        <v>31</v>
      </c>
      <c r="B6160" s="2">
        <v>4.6701347649138712E-2</v>
      </c>
    </row>
    <row r="6161" spans="1:2" x14ac:dyDescent="0.25">
      <c r="A6161" s="28" t="s">
        <v>29</v>
      </c>
      <c r="B6161" s="2">
        <v>8.8786711381247385E-3</v>
      </c>
    </row>
    <row r="6162" spans="1:2" x14ac:dyDescent="0.25">
      <c r="A6162" s="28" t="s">
        <v>30</v>
      </c>
      <c r="B6162" s="2">
        <v>5.3724414120449367E-3</v>
      </c>
    </row>
    <row r="6163" spans="1:2" x14ac:dyDescent="0.25">
      <c r="A6163" s="28" t="s">
        <v>88</v>
      </c>
      <c r="B6163" s="2">
        <v>2.5500066229712606</v>
      </c>
    </row>
    <row r="6164" spans="1:2" x14ac:dyDescent="0.25">
      <c r="A6164" s="28" t="s">
        <v>80</v>
      </c>
      <c r="B6164" s="2">
        <v>7.9816632407715193</v>
      </c>
    </row>
    <row r="6165" spans="1:2" x14ac:dyDescent="0.25">
      <c r="A6165" s="28" t="s">
        <v>84</v>
      </c>
      <c r="B6165" s="2">
        <v>1.4016803539629397</v>
      </c>
    </row>
    <row r="6166" spans="1:2" x14ac:dyDescent="0.25">
      <c r="A6166" s="28" t="s">
        <v>85</v>
      </c>
      <c r="B6166" s="2">
        <v>2.8086631289762507</v>
      </c>
    </row>
    <row r="6167" spans="1:2" x14ac:dyDescent="0.25">
      <c r="A6167" s="28" t="s">
        <v>82</v>
      </c>
      <c r="B6167" s="2">
        <v>5.8642315197237824</v>
      </c>
    </row>
    <row r="6168" spans="1:2" x14ac:dyDescent="0.25">
      <c r="A6168" s="6" t="s">
        <v>22</v>
      </c>
      <c r="B6168" s="2">
        <v>0.37221369731899923</v>
      </c>
    </row>
    <row r="6169" spans="1:2" x14ac:dyDescent="0.25">
      <c r="A6169" s="28" t="s">
        <v>79</v>
      </c>
      <c r="B6169" s="2">
        <v>9.2914581401590084E-3</v>
      </c>
    </row>
    <row r="6170" spans="1:2" x14ac:dyDescent="0.25">
      <c r="A6170" s="28" t="s">
        <v>31</v>
      </c>
      <c r="B6170" s="2">
        <v>1.0717369227689798E-2</v>
      </c>
    </row>
    <row r="6171" spans="1:2" x14ac:dyDescent="0.25">
      <c r="A6171" s="28" t="s">
        <v>29</v>
      </c>
      <c r="B6171" s="2">
        <v>5.7004797979704567E-3</v>
      </c>
    </row>
    <row r="6172" spans="1:2" x14ac:dyDescent="0.25">
      <c r="A6172" s="28" t="s">
        <v>30</v>
      </c>
      <c r="B6172" s="2">
        <v>6.8225762774373026E-3</v>
      </c>
    </row>
    <row r="6173" spans="1:2" x14ac:dyDescent="0.25">
      <c r="A6173" s="28" t="s">
        <v>88</v>
      </c>
      <c r="B6173" s="2">
        <v>1.9128967421363417E-2</v>
      </c>
    </row>
    <row r="6174" spans="1:2" x14ac:dyDescent="0.25">
      <c r="A6174" s="28" t="s">
        <v>80</v>
      </c>
      <c r="B6174" s="2">
        <v>2.6364650806820912E-2</v>
      </c>
    </row>
    <row r="6175" spans="1:2" x14ac:dyDescent="0.25">
      <c r="A6175" s="28" t="s">
        <v>84</v>
      </c>
      <c r="B6175" s="2">
        <v>4.5103311603169882E-3</v>
      </c>
    </row>
    <row r="6176" spans="1:2" x14ac:dyDescent="0.25">
      <c r="A6176" s="28" t="s">
        <v>85</v>
      </c>
      <c r="B6176" s="2">
        <v>0.27232214442307501</v>
      </c>
    </row>
    <row r="6177" spans="1:2" x14ac:dyDescent="0.25">
      <c r="A6177" s="28" t="s">
        <v>82</v>
      </c>
      <c r="B6177" s="2">
        <v>1.7355720064166299E-2</v>
      </c>
    </row>
    <row r="6178" spans="1:2" x14ac:dyDescent="0.25">
      <c r="A6178" s="6" t="s">
        <v>25</v>
      </c>
      <c r="B6178" s="2">
        <v>2.1325630487195628</v>
      </c>
    </row>
    <row r="6179" spans="1:2" x14ac:dyDescent="0.25">
      <c r="A6179" s="28" t="s">
        <v>79</v>
      </c>
      <c r="B6179" s="2">
        <v>3.2664716618379684E-2</v>
      </c>
    </row>
    <row r="6180" spans="1:2" x14ac:dyDescent="0.25">
      <c r="A6180" s="28" t="s">
        <v>87</v>
      </c>
      <c r="B6180" s="2">
        <v>8.6505597575273797E-3</v>
      </c>
    </row>
    <row r="6181" spans="1:2" x14ac:dyDescent="0.25">
      <c r="A6181" s="28" t="s">
        <v>31</v>
      </c>
      <c r="B6181" s="2">
        <v>6.400886176049228E-2</v>
      </c>
    </row>
    <row r="6182" spans="1:2" x14ac:dyDescent="0.25">
      <c r="A6182" s="28" t="s">
        <v>29</v>
      </c>
      <c r="B6182" s="2">
        <v>2.8885401868078652E-2</v>
      </c>
    </row>
    <row r="6183" spans="1:2" x14ac:dyDescent="0.25">
      <c r="A6183" s="28" t="s">
        <v>30</v>
      </c>
      <c r="B6183" s="2">
        <v>3.4515000114168512E-2</v>
      </c>
    </row>
    <row r="6184" spans="1:2" x14ac:dyDescent="0.25">
      <c r="A6184" s="28" t="s">
        <v>88</v>
      </c>
      <c r="B6184" s="2">
        <v>0.14158647530191965</v>
      </c>
    </row>
    <row r="6185" spans="1:2" x14ac:dyDescent="0.25">
      <c r="A6185" s="28" t="s">
        <v>80</v>
      </c>
      <c r="B6185" s="2">
        <v>3.6279027653043909E-2</v>
      </c>
    </row>
    <row r="6186" spans="1:2" x14ac:dyDescent="0.25">
      <c r="A6186" s="28" t="s">
        <v>84</v>
      </c>
      <c r="B6186" s="2">
        <v>7.7395087724862463E-2</v>
      </c>
    </row>
    <row r="6187" spans="1:2" x14ac:dyDescent="0.25">
      <c r="A6187" s="28" t="s">
        <v>85</v>
      </c>
      <c r="B6187" s="2">
        <v>1.6190552836303442</v>
      </c>
    </row>
    <row r="6188" spans="1:2" x14ac:dyDescent="0.25">
      <c r="A6188" s="28" t="s">
        <v>82</v>
      </c>
      <c r="B6188" s="2">
        <v>8.9522634290745945E-2</v>
      </c>
    </row>
    <row r="6189" spans="1:2" x14ac:dyDescent="0.25">
      <c r="A6189" s="6" t="s">
        <v>23</v>
      </c>
      <c r="B6189" s="2">
        <v>1.0714795411983344</v>
      </c>
    </row>
    <row r="6190" spans="1:2" x14ac:dyDescent="0.25">
      <c r="A6190" s="28" t="s">
        <v>79</v>
      </c>
      <c r="B6190" s="2">
        <v>1.3412647628412095E-2</v>
      </c>
    </row>
    <row r="6191" spans="1:2" x14ac:dyDescent="0.25">
      <c r="A6191" s="28" t="s">
        <v>31</v>
      </c>
      <c r="B6191" s="2">
        <v>1.3505877344350761E-2</v>
      </c>
    </row>
    <row r="6192" spans="1:2" x14ac:dyDescent="0.25">
      <c r="A6192" s="28" t="s">
        <v>29</v>
      </c>
      <c r="B6192" s="2">
        <v>1.683645303955824E-2</v>
      </c>
    </row>
    <row r="6193" spans="1:2" x14ac:dyDescent="0.25">
      <c r="A6193" s="28" t="s">
        <v>88</v>
      </c>
      <c r="B6193" s="2">
        <v>3.065821558044797E-2</v>
      </c>
    </row>
    <row r="6194" spans="1:2" x14ac:dyDescent="0.25">
      <c r="A6194" s="28" t="s">
        <v>80</v>
      </c>
      <c r="B6194" s="2">
        <v>8.7333341900656739E-2</v>
      </c>
    </row>
    <row r="6195" spans="1:2" x14ac:dyDescent="0.25">
      <c r="A6195" s="28" t="s">
        <v>84</v>
      </c>
      <c r="B6195" s="2">
        <v>0.2138609783173738</v>
      </c>
    </row>
    <row r="6196" spans="1:2" x14ac:dyDescent="0.25">
      <c r="A6196" s="28" t="s">
        <v>85</v>
      </c>
      <c r="B6196" s="2">
        <v>0.61172948333560051</v>
      </c>
    </row>
    <row r="6197" spans="1:2" x14ac:dyDescent="0.25">
      <c r="A6197" s="28" t="s">
        <v>82</v>
      </c>
      <c r="B6197" s="2">
        <v>8.4142544051934234E-2</v>
      </c>
    </row>
    <row r="6198" spans="1:2" x14ac:dyDescent="0.25">
      <c r="A6198" s="6" t="s">
        <v>249</v>
      </c>
      <c r="B6198" s="2">
        <v>16.718287401711876</v>
      </c>
    </row>
    <row r="6199" spans="1:2" x14ac:dyDescent="0.25">
      <c r="A6199" s="28" t="s">
        <v>79</v>
      </c>
      <c r="B6199" s="2">
        <v>3.8960883436109144E-2</v>
      </c>
    </row>
    <row r="6200" spans="1:2" x14ac:dyDescent="0.25">
      <c r="A6200" s="28" t="s">
        <v>87</v>
      </c>
      <c r="B6200" s="2">
        <v>5.5907846660398455E-2</v>
      </c>
    </row>
    <row r="6201" spans="1:2" x14ac:dyDescent="0.25">
      <c r="A6201" s="28" t="s">
        <v>31</v>
      </c>
      <c r="B6201" s="2">
        <v>0.15525246297757617</v>
      </c>
    </row>
    <row r="6202" spans="1:2" x14ac:dyDescent="0.25">
      <c r="A6202" s="28" t="s">
        <v>29</v>
      </c>
      <c r="B6202" s="2">
        <v>0.27533834943334828</v>
      </c>
    </row>
    <row r="6203" spans="1:2" x14ac:dyDescent="0.25">
      <c r="A6203" s="28" t="s">
        <v>30</v>
      </c>
      <c r="B6203" s="2">
        <v>0.12874381189990355</v>
      </c>
    </row>
    <row r="6204" spans="1:2" x14ac:dyDescent="0.25">
      <c r="A6204" s="28" t="s">
        <v>88</v>
      </c>
      <c r="B6204" s="2">
        <v>1.3729839468100229</v>
      </c>
    </row>
    <row r="6205" spans="1:2" x14ac:dyDescent="0.25">
      <c r="A6205" s="28" t="s">
        <v>80</v>
      </c>
      <c r="B6205" s="2">
        <v>0.25567759795962158</v>
      </c>
    </row>
    <row r="6206" spans="1:2" x14ac:dyDescent="0.25">
      <c r="A6206" s="28" t="s">
        <v>84</v>
      </c>
      <c r="B6206" s="2">
        <v>9.9439550958719316</v>
      </c>
    </row>
    <row r="6207" spans="1:2" x14ac:dyDescent="0.25">
      <c r="A6207" s="28" t="s">
        <v>85</v>
      </c>
      <c r="B6207" s="2">
        <v>2.1975794312493409</v>
      </c>
    </row>
    <row r="6208" spans="1:2" x14ac:dyDescent="0.25">
      <c r="A6208" s="28" t="s">
        <v>82</v>
      </c>
      <c r="B6208" s="2">
        <v>2.2938879754136239</v>
      </c>
    </row>
    <row r="6209" spans="1:2" x14ac:dyDescent="0.25">
      <c r="A6209" s="6" t="s">
        <v>251</v>
      </c>
      <c r="B6209" s="2">
        <v>5.1498858263850513</v>
      </c>
    </row>
    <row r="6210" spans="1:2" x14ac:dyDescent="0.25">
      <c r="A6210" s="28" t="s">
        <v>79</v>
      </c>
      <c r="B6210" s="2">
        <v>4.0469251097104815E-2</v>
      </c>
    </row>
    <row r="6211" spans="1:2" x14ac:dyDescent="0.25">
      <c r="A6211" s="28" t="s">
        <v>87</v>
      </c>
      <c r="B6211" s="2">
        <v>5.8251533745927044E-2</v>
      </c>
    </row>
    <row r="6212" spans="1:2" x14ac:dyDescent="0.25">
      <c r="A6212" s="28" t="s">
        <v>31</v>
      </c>
      <c r="B6212" s="2">
        <v>0.17920692369420713</v>
      </c>
    </row>
    <row r="6213" spans="1:2" x14ac:dyDescent="0.25">
      <c r="A6213" s="28" t="s">
        <v>29</v>
      </c>
      <c r="B6213" s="2">
        <v>0.48471845169532624</v>
      </c>
    </row>
    <row r="6214" spans="1:2" x14ac:dyDescent="0.25">
      <c r="A6214" s="28" t="s">
        <v>30</v>
      </c>
      <c r="B6214" s="2">
        <v>9.690696597239E-2</v>
      </c>
    </row>
    <row r="6215" spans="1:2" x14ac:dyDescent="0.25">
      <c r="A6215" s="28" t="s">
        <v>88</v>
      </c>
      <c r="B6215" s="2">
        <v>1.0590045101007701</v>
      </c>
    </row>
    <row r="6216" spans="1:2" x14ac:dyDescent="0.25">
      <c r="A6216" s="28" t="s">
        <v>80</v>
      </c>
      <c r="B6216" s="2">
        <v>0.10162602545454201</v>
      </c>
    </row>
    <row r="6217" spans="1:2" x14ac:dyDescent="0.25">
      <c r="A6217" s="28" t="s">
        <v>84</v>
      </c>
      <c r="B6217" s="2">
        <v>1.4875140496919232</v>
      </c>
    </row>
    <row r="6218" spans="1:2" x14ac:dyDescent="0.25">
      <c r="A6218" s="28" t="s">
        <v>85</v>
      </c>
      <c r="B6218" s="2">
        <v>0.97283206226674057</v>
      </c>
    </row>
    <row r="6219" spans="1:2" x14ac:dyDescent="0.25">
      <c r="A6219" s="28" t="s">
        <v>82</v>
      </c>
      <c r="B6219" s="2">
        <v>0.66935605266612019</v>
      </c>
    </row>
    <row r="6220" spans="1:2" x14ac:dyDescent="0.25">
      <c r="A6220" s="6" t="s">
        <v>229</v>
      </c>
      <c r="B6220" s="2">
        <v>3.9088511484936728</v>
      </c>
    </row>
    <row r="6221" spans="1:2" x14ac:dyDescent="0.25">
      <c r="A6221" s="28" t="s">
        <v>79</v>
      </c>
      <c r="B6221" s="2">
        <v>2.5040966044851298E-2</v>
      </c>
    </row>
    <row r="6222" spans="1:2" x14ac:dyDescent="0.25">
      <c r="A6222" s="28" t="s">
        <v>87</v>
      </c>
      <c r="B6222" s="2">
        <v>4.5091130058467835E-2</v>
      </c>
    </row>
    <row r="6223" spans="1:2" x14ac:dyDescent="0.25">
      <c r="A6223" s="28" t="s">
        <v>31</v>
      </c>
      <c r="B6223" s="2">
        <v>0.44911583602101757</v>
      </c>
    </row>
    <row r="6224" spans="1:2" x14ac:dyDescent="0.25">
      <c r="A6224" s="28" t="s">
        <v>29</v>
      </c>
      <c r="B6224" s="2">
        <v>0.25888975721736945</v>
      </c>
    </row>
    <row r="6225" spans="1:2" x14ac:dyDescent="0.25">
      <c r="A6225" s="28" t="s">
        <v>30</v>
      </c>
      <c r="B6225" s="2">
        <v>0.11030337129251384</v>
      </c>
    </row>
    <row r="6226" spans="1:2" x14ac:dyDescent="0.25">
      <c r="A6226" s="28" t="s">
        <v>88</v>
      </c>
      <c r="B6226" s="2">
        <v>0.91443808420784589</v>
      </c>
    </row>
    <row r="6227" spans="1:2" x14ac:dyDescent="0.25">
      <c r="A6227" s="28" t="s">
        <v>80</v>
      </c>
      <c r="B6227" s="2">
        <v>3.1900498405342863E-2</v>
      </c>
    </row>
    <row r="6228" spans="1:2" x14ac:dyDescent="0.25">
      <c r="A6228" s="28" t="s">
        <v>84</v>
      </c>
      <c r="B6228" s="2">
        <v>0.7131088626854547</v>
      </c>
    </row>
    <row r="6229" spans="1:2" x14ac:dyDescent="0.25">
      <c r="A6229" s="28" t="s">
        <v>85</v>
      </c>
      <c r="B6229" s="2">
        <v>0.75389463762757125</v>
      </c>
    </row>
    <row r="6230" spans="1:2" x14ac:dyDescent="0.25">
      <c r="A6230" s="28" t="s">
        <v>82</v>
      </c>
      <c r="B6230" s="2">
        <v>0.60706800493323787</v>
      </c>
    </row>
    <row r="6231" spans="1:2" x14ac:dyDescent="0.25">
      <c r="A6231" s="6" t="s">
        <v>93</v>
      </c>
      <c r="B6231" s="2">
        <v>82.824645082481013</v>
      </c>
    </row>
    <row r="6232" spans="1:2" x14ac:dyDescent="0.25">
      <c r="A6232" s="28" t="s">
        <v>79</v>
      </c>
      <c r="B6232" s="2">
        <v>0.74036844717037686</v>
      </c>
    </row>
    <row r="6233" spans="1:2" x14ac:dyDescent="0.25">
      <c r="A6233" s="28" t="s">
        <v>87</v>
      </c>
      <c r="B6233" s="2">
        <v>0.49789241384979815</v>
      </c>
    </row>
    <row r="6234" spans="1:2" x14ac:dyDescent="0.25">
      <c r="A6234" s="28" t="s">
        <v>31</v>
      </c>
      <c r="B6234" s="2">
        <v>1.8182782671781568</v>
      </c>
    </row>
    <row r="6235" spans="1:2" x14ac:dyDescent="0.25">
      <c r="A6235" s="28" t="s">
        <v>29</v>
      </c>
      <c r="B6235" s="2">
        <v>1.6167000016174684</v>
      </c>
    </row>
    <row r="6236" spans="1:2" x14ac:dyDescent="0.25">
      <c r="A6236" s="28" t="s">
        <v>30</v>
      </c>
      <c r="B6236" s="2">
        <v>0.96251645657494667</v>
      </c>
    </row>
    <row r="6237" spans="1:2" x14ac:dyDescent="0.25">
      <c r="A6237" s="28" t="s">
        <v>88</v>
      </c>
      <c r="B6237" s="2">
        <v>10.566399472262576</v>
      </c>
    </row>
    <row r="6238" spans="1:2" x14ac:dyDescent="0.25">
      <c r="A6238" s="28" t="s">
        <v>80</v>
      </c>
      <c r="B6238" s="2">
        <v>11.138931199668731</v>
      </c>
    </row>
    <row r="6239" spans="1:2" x14ac:dyDescent="0.25">
      <c r="A6239" s="28" t="s">
        <v>84</v>
      </c>
      <c r="B6239" s="2">
        <v>17.489474428580106</v>
      </c>
    </row>
    <row r="6240" spans="1:2" x14ac:dyDescent="0.25">
      <c r="A6240" s="28" t="s">
        <v>85</v>
      </c>
      <c r="B6240" s="2">
        <v>23.728261280265937</v>
      </c>
    </row>
    <row r="6241" spans="1:2" x14ac:dyDescent="0.25">
      <c r="A6241" s="28" t="s">
        <v>82</v>
      </c>
      <c r="B6241" s="2">
        <v>14.265823115312912</v>
      </c>
    </row>
    <row r="6242" spans="1:2" x14ac:dyDescent="0.25">
      <c r="A6242" s="3" t="s">
        <v>85</v>
      </c>
      <c r="B6242" s="2">
        <v>3203.8736450880788</v>
      </c>
    </row>
    <row r="6243" spans="1:2" x14ac:dyDescent="0.25">
      <c r="A6243" s="6" t="s">
        <v>228</v>
      </c>
      <c r="B6243" s="2">
        <v>66.654511369401718</v>
      </c>
    </row>
    <row r="6244" spans="1:2" x14ac:dyDescent="0.25">
      <c r="A6244" s="28" t="s">
        <v>79</v>
      </c>
      <c r="B6244" s="2">
        <v>4.1111205614849329</v>
      </c>
    </row>
    <row r="6245" spans="1:2" x14ac:dyDescent="0.25">
      <c r="A6245" s="28" t="s">
        <v>86</v>
      </c>
      <c r="B6245" s="2">
        <v>0.76815466445867653</v>
      </c>
    </row>
    <row r="6246" spans="1:2" x14ac:dyDescent="0.25">
      <c r="A6246" s="28" t="s">
        <v>87</v>
      </c>
      <c r="B6246" s="2">
        <v>5.2897879139608861</v>
      </c>
    </row>
    <row r="6247" spans="1:2" x14ac:dyDescent="0.25">
      <c r="A6247" s="28" t="s">
        <v>31</v>
      </c>
      <c r="B6247" s="2">
        <v>3.4015008213928843</v>
      </c>
    </row>
    <row r="6248" spans="1:2" x14ac:dyDescent="0.25">
      <c r="A6248" s="28" t="s">
        <v>29</v>
      </c>
      <c r="B6248" s="2">
        <v>1.4952782900675068</v>
      </c>
    </row>
    <row r="6249" spans="1:2" x14ac:dyDescent="0.25">
      <c r="A6249" s="28" t="s">
        <v>30</v>
      </c>
      <c r="B6249" s="2">
        <v>1.7989056351983137</v>
      </c>
    </row>
    <row r="6250" spans="1:2" x14ac:dyDescent="0.25">
      <c r="A6250" s="28" t="s">
        <v>88</v>
      </c>
      <c r="B6250" s="2">
        <v>13.436401387640318</v>
      </c>
    </row>
    <row r="6251" spans="1:2" x14ac:dyDescent="0.25">
      <c r="A6251" s="28" t="s">
        <v>80</v>
      </c>
      <c r="B6251" s="2">
        <v>4.7803075980405794</v>
      </c>
    </row>
    <row r="6252" spans="1:2" x14ac:dyDescent="0.25">
      <c r="A6252" s="28" t="s">
        <v>84</v>
      </c>
      <c r="B6252" s="2">
        <v>21.968300159505734</v>
      </c>
    </row>
    <row r="6253" spans="1:2" x14ac:dyDescent="0.25">
      <c r="A6253" s="28" t="s">
        <v>82</v>
      </c>
      <c r="B6253" s="2">
        <v>9.604754337651876</v>
      </c>
    </row>
    <row r="6254" spans="1:2" x14ac:dyDescent="0.25">
      <c r="A6254" s="6" t="s">
        <v>239</v>
      </c>
      <c r="B6254" s="2">
        <v>5.7898850764778569</v>
      </c>
    </row>
    <row r="6255" spans="1:2" x14ac:dyDescent="0.25">
      <c r="A6255" s="28" t="s">
        <v>79</v>
      </c>
      <c r="B6255" s="2">
        <v>6.5118575396924866E-2</v>
      </c>
    </row>
    <row r="6256" spans="1:2" x14ac:dyDescent="0.25">
      <c r="A6256" s="28" t="s">
        <v>87</v>
      </c>
      <c r="B6256" s="2">
        <v>1.4674279636427014</v>
      </c>
    </row>
    <row r="6257" spans="1:2" x14ac:dyDescent="0.25">
      <c r="A6257" s="28" t="s">
        <v>31</v>
      </c>
      <c r="B6257" s="2">
        <v>0.29736928010709301</v>
      </c>
    </row>
    <row r="6258" spans="1:2" x14ac:dyDescent="0.25">
      <c r="A6258" s="28" t="s">
        <v>29</v>
      </c>
      <c r="B6258" s="2">
        <v>0.43887704738370314</v>
      </c>
    </row>
    <row r="6259" spans="1:2" x14ac:dyDescent="0.25">
      <c r="A6259" s="28" t="s">
        <v>30</v>
      </c>
      <c r="B6259" s="2">
        <v>0.33042539779574653</v>
      </c>
    </row>
    <row r="6260" spans="1:2" x14ac:dyDescent="0.25">
      <c r="A6260" s="28" t="s">
        <v>88</v>
      </c>
      <c r="B6260" s="2">
        <v>0.54573511140489439</v>
      </c>
    </row>
    <row r="6261" spans="1:2" x14ac:dyDescent="0.25">
      <c r="A6261" s="28" t="s">
        <v>80</v>
      </c>
      <c r="B6261" s="2">
        <v>0.18314203262745954</v>
      </c>
    </row>
    <row r="6262" spans="1:2" x14ac:dyDescent="0.25">
      <c r="A6262" s="28" t="s">
        <v>84</v>
      </c>
      <c r="B6262" s="2">
        <v>0.68132131363574133</v>
      </c>
    </row>
    <row r="6263" spans="1:2" x14ac:dyDescent="0.25">
      <c r="A6263" s="28" t="s">
        <v>82</v>
      </c>
      <c r="B6263" s="2">
        <v>1.7804683544835924</v>
      </c>
    </row>
    <row r="6264" spans="1:2" x14ac:dyDescent="0.25">
      <c r="A6264" s="6" t="s">
        <v>241</v>
      </c>
      <c r="B6264" s="2">
        <v>155.80038434160318</v>
      </c>
    </row>
    <row r="6265" spans="1:2" x14ac:dyDescent="0.25">
      <c r="A6265" s="28" t="s">
        <v>79</v>
      </c>
      <c r="B6265" s="2">
        <v>7.4185376373864722</v>
      </c>
    </row>
    <row r="6266" spans="1:2" x14ac:dyDescent="0.25">
      <c r="A6266" s="28" t="s">
        <v>86</v>
      </c>
      <c r="B6266" s="2">
        <v>1.1983229727788947</v>
      </c>
    </row>
    <row r="6267" spans="1:2" x14ac:dyDescent="0.25">
      <c r="A6267" s="28" t="s">
        <v>87</v>
      </c>
      <c r="B6267" s="2">
        <v>3.2728337830049647</v>
      </c>
    </row>
    <row r="6268" spans="1:2" x14ac:dyDescent="0.25">
      <c r="A6268" s="28" t="s">
        <v>31</v>
      </c>
      <c r="B6268" s="2">
        <v>6.1555251679126419</v>
      </c>
    </row>
    <row r="6269" spans="1:2" x14ac:dyDescent="0.25">
      <c r="A6269" s="28" t="s">
        <v>29</v>
      </c>
      <c r="B6269" s="2">
        <v>1.6802290999871285</v>
      </c>
    </row>
    <row r="6270" spans="1:2" x14ac:dyDescent="0.25">
      <c r="A6270" s="28" t="s">
        <v>30</v>
      </c>
      <c r="B6270" s="2">
        <v>3.4041395169150475</v>
      </c>
    </row>
    <row r="6271" spans="1:2" x14ac:dyDescent="0.25">
      <c r="A6271" s="28" t="s">
        <v>88</v>
      </c>
      <c r="B6271" s="2">
        <v>29.470054261301744</v>
      </c>
    </row>
    <row r="6272" spans="1:2" x14ac:dyDescent="0.25">
      <c r="A6272" s="28" t="s">
        <v>80</v>
      </c>
      <c r="B6272" s="2">
        <v>9.8073954740113187</v>
      </c>
    </row>
    <row r="6273" spans="1:2" x14ac:dyDescent="0.25">
      <c r="A6273" s="28" t="s">
        <v>84</v>
      </c>
      <c r="B6273" s="2">
        <v>63.600459872156875</v>
      </c>
    </row>
    <row r="6274" spans="1:2" x14ac:dyDescent="0.25">
      <c r="A6274" s="28" t="s">
        <v>82</v>
      </c>
      <c r="B6274" s="2">
        <v>29.792886556148098</v>
      </c>
    </row>
    <row r="6275" spans="1:2" x14ac:dyDescent="0.25">
      <c r="A6275" s="6" t="s">
        <v>53</v>
      </c>
      <c r="B6275" s="2">
        <v>4.7815144734371628</v>
      </c>
    </row>
    <row r="6276" spans="1:2" x14ac:dyDescent="0.25">
      <c r="A6276" s="28" t="s">
        <v>79</v>
      </c>
      <c r="B6276" s="2">
        <v>0.23481622499315649</v>
      </c>
    </row>
    <row r="6277" spans="1:2" x14ac:dyDescent="0.25">
      <c r="A6277" s="28" t="s">
        <v>86</v>
      </c>
      <c r="B6277" s="2">
        <v>9.6125707050742446E-3</v>
      </c>
    </row>
    <row r="6278" spans="1:2" x14ac:dyDescent="0.25">
      <c r="A6278" s="28" t="s">
        <v>87</v>
      </c>
      <c r="B6278" s="2">
        <v>0.66539186592470156</v>
      </c>
    </row>
    <row r="6279" spans="1:2" x14ac:dyDescent="0.25">
      <c r="A6279" s="28" t="s">
        <v>31</v>
      </c>
      <c r="B6279" s="2">
        <v>0.19059133328325062</v>
      </c>
    </row>
    <row r="6280" spans="1:2" x14ac:dyDescent="0.25">
      <c r="A6280" s="28" t="s">
        <v>29</v>
      </c>
      <c r="B6280" s="2">
        <v>0.29153995118830761</v>
      </c>
    </row>
    <row r="6281" spans="1:2" x14ac:dyDescent="0.25">
      <c r="A6281" s="28" t="s">
        <v>30</v>
      </c>
      <c r="B6281" s="2">
        <v>4.4733804452208946E-2</v>
      </c>
    </row>
    <row r="6282" spans="1:2" x14ac:dyDescent="0.25">
      <c r="A6282" s="28" t="s">
        <v>80</v>
      </c>
      <c r="B6282" s="2">
        <v>3.546176355693182E-2</v>
      </c>
    </row>
    <row r="6283" spans="1:2" x14ac:dyDescent="0.25">
      <c r="A6283" s="28" t="s">
        <v>84</v>
      </c>
      <c r="B6283" s="2">
        <v>2.6914901105516891</v>
      </c>
    </row>
    <row r="6284" spans="1:2" x14ac:dyDescent="0.25">
      <c r="A6284" s="28" t="s">
        <v>82</v>
      </c>
      <c r="B6284" s="2">
        <v>0.61787684878184235</v>
      </c>
    </row>
    <row r="6285" spans="1:2" x14ac:dyDescent="0.25">
      <c r="A6285" s="6" t="s">
        <v>230</v>
      </c>
      <c r="B6285" s="2">
        <v>180.49771238953599</v>
      </c>
    </row>
    <row r="6286" spans="1:2" x14ac:dyDescent="0.25">
      <c r="A6286" s="28" t="s">
        <v>79</v>
      </c>
      <c r="B6286" s="2">
        <v>1.057404047412015</v>
      </c>
    </row>
    <row r="6287" spans="1:2" x14ac:dyDescent="0.25">
      <c r="A6287" s="28" t="s">
        <v>86</v>
      </c>
      <c r="B6287" s="2">
        <v>1.1098430245944955</v>
      </c>
    </row>
    <row r="6288" spans="1:2" x14ac:dyDescent="0.25">
      <c r="A6288" s="28" t="s">
        <v>31</v>
      </c>
      <c r="B6288" s="2">
        <v>10.843723264988517</v>
      </c>
    </row>
    <row r="6289" spans="1:2" x14ac:dyDescent="0.25">
      <c r="A6289" s="28" t="s">
        <v>29</v>
      </c>
      <c r="B6289" s="2">
        <v>0.31600534571431899</v>
      </c>
    </row>
    <row r="6290" spans="1:2" x14ac:dyDescent="0.25">
      <c r="A6290" s="28" t="s">
        <v>30</v>
      </c>
      <c r="B6290" s="2">
        <v>9.6235010558925769</v>
      </c>
    </row>
    <row r="6291" spans="1:2" x14ac:dyDescent="0.25">
      <c r="A6291" s="28" t="s">
        <v>88</v>
      </c>
      <c r="B6291" s="2">
        <v>40.263690373254391</v>
      </c>
    </row>
    <row r="6292" spans="1:2" x14ac:dyDescent="0.25">
      <c r="A6292" s="28" t="s">
        <v>80</v>
      </c>
      <c r="B6292" s="2">
        <v>31.776869707820985</v>
      </c>
    </row>
    <row r="6293" spans="1:2" x14ac:dyDescent="0.25">
      <c r="A6293" s="28" t="s">
        <v>84</v>
      </c>
      <c r="B6293" s="2">
        <v>59.673806979944167</v>
      </c>
    </row>
    <row r="6294" spans="1:2" x14ac:dyDescent="0.25">
      <c r="A6294" s="28" t="s">
        <v>82</v>
      </c>
      <c r="B6294" s="2">
        <v>25.832868589914519</v>
      </c>
    </row>
    <row r="6295" spans="1:2" x14ac:dyDescent="0.25">
      <c r="A6295" s="6" t="s">
        <v>19</v>
      </c>
      <c r="B6295" s="2">
        <v>3.5068094313826683</v>
      </c>
    </row>
    <row r="6296" spans="1:2" x14ac:dyDescent="0.25">
      <c r="A6296" s="28" t="s">
        <v>79</v>
      </c>
      <c r="B6296" s="2">
        <v>0.80484546579880811</v>
      </c>
    </row>
    <row r="6297" spans="1:2" x14ac:dyDescent="0.25">
      <c r="A6297" s="28" t="s">
        <v>86</v>
      </c>
      <c r="B6297" s="2">
        <v>0.51552935305705305</v>
      </c>
    </row>
    <row r="6298" spans="1:2" x14ac:dyDescent="0.25">
      <c r="A6298" s="28" t="s">
        <v>87</v>
      </c>
      <c r="B6298" s="2">
        <v>2.7488664095780518E-2</v>
      </c>
    </row>
    <row r="6299" spans="1:2" x14ac:dyDescent="0.25">
      <c r="A6299" s="28" t="s">
        <v>31</v>
      </c>
      <c r="B6299" s="2">
        <v>7.5094957356758196E-2</v>
      </c>
    </row>
    <row r="6300" spans="1:2" x14ac:dyDescent="0.25">
      <c r="A6300" s="28" t="s">
        <v>29</v>
      </c>
      <c r="B6300" s="2">
        <v>0.30807023204774892</v>
      </c>
    </row>
    <row r="6301" spans="1:2" x14ac:dyDescent="0.25">
      <c r="A6301" s="28" t="s">
        <v>30</v>
      </c>
      <c r="B6301" s="2">
        <v>1.2324757797368895</v>
      </c>
    </row>
    <row r="6302" spans="1:2" x14ac:dyDescent="0.25">
      <c r="A6302" s="28" t="s">
        <v>88</v>
      </c>
      <c r="B6302" s="2">
        <v>0.10542697374665747</v>
      </c>
    </row>
    <row r="6303" spans="1:2" x14ac:dyDescent="0.25">
      <c r="A6303" s="28" t="s">
        <v>80</v>
      </c>
      <c r="B6303" s="2">
        <v>7.6529593227509615E-2</v>
      </c>
    </row>
    <row r="6304" spans="1:2" x14ac:dyDescent="0.25">
      <c r="A6304" s="28" t="s">
        <v>84</v>
      </c>
      <c r="B6304" s="2">
        <v>7.5507447370760053E-2</v>
      </c>
    </row>
    <row r="6305" spans="1:2" x14ac:dyDescent="0.25">
      <c r="A6305" s="28" t="s">
        <v>82</v>
      </c>
      <c r="B6305" s="2">
        <v>0.28584096494470307</v>
      </c>
    </row>
    <row r="6306" spans="1:2" x14ac:dyDescent="0.25">
      <c r="A6306" s="6" t="s">
        <v>243</v>
      </c>
      <c r="B6306" s="2">
        <v>81.912980528640844</v>
      </c>
    </row>
    <row r="6307" spans="1:2" x14ac:dyDescent="0.25">
      <c r="A6307" s="28" t="s">
        <v>79</v>
      </c>
      <c r="B6307" s="2">
        <v>3.3727113381933487</v>
      </c>
    </row>
    <row r="6308" spans="1:2" x14ac:dyDescent="0.25">
      <c r="A6308" s="28" t="s">
        <v>86</v>
      </c>
      <c r="B6308" s="2">
        <v>1.5566749367866857</v>
      </c>
    </row>
    <row r="6309" spans="1:2" x14ac:dyDescent="0.25">
      <c r="A6309" s="28" t="s">
        <v>87</v>
      </c>
      <c r="B6309" s="2">
        <v>6.4033112124256286</v>
      </c>
    </row>
    <row r="6310" spans="1:2" x14ac:dyDescent="0.25">
      <c r="A6310" s="28" t="s">
        <v>31</v>
      </c>
      <c r="B6310" s="2">
        <v>3.9394659870118582</v>
      </c>
    </row>
    <row r="6311" spans="1:2" x14ac:dyDescent="0.25">
      <c r="A6311" s="28" t="s">
        <v>29</v>
      </c>
      <c r="B6311" s="2">
        <v>2.9613055951391134</v>
      </c>
    </row>
    <row r="6312" spans="1:2" x14ac:dyDescent="0.25">
      <c r="A6312" s="28" t="s">
        <v>30</v>
      </c>
      <c r="B6312" s="2">
        <v>1.7638276407571085</v>
      </c>
    </row>
    <row r="6313" spans="1:2" x14ac:dyDescent="0.25">
      <c r="A6313" s="28" t="s">
        <v>88</v>
      </c>
      <c r="B6313" s="2">
        <v>17.219176700140526</v>
      </c>
    </row>
    <row r="6314" spans="1:2" x14ac:dyDescent="0.25">
      <c r="A6314" s="28" t="s">
        <v>80</v>
      </c>
      <c r="B6314" s="2">
        <v>4.0728099178452535</v>
      </c>
    </row>
    <row r="6315" spans="1:2" x14ac:dyDescent="0.25">
      <c r="A6315" s="28" t="s">
        <v>84</v>
      </c>
      <c r="B6315" s="2">
        <v>17.931729208309289</v>
      </c>
    </row>
    <row r="6316" spans="1:2" x14ac:dyDescent="0.25">
      <c r="A6316" s="28" t="s">
        <v>82</v>
      </c>
      <c r="B6316" s="2">
        <v>22.691967992032026</v>
      </c>
    </row>
    <row r="6317" spans="1:2" x14ac:dyDescent="0.25">
      <c r="A6317" s="6" t="s">
        <v>52</v>
      </c>
      <c r="B6317" s="2">
        <v>17.844219558098928</v>
      </c>
    </row>
    <row r="6318" spans="1:2" x14ac:dyDescent="0.25">
      <c r="A6318" s="28" t="s">
        <v>79</v>
      </c>
      <c r="B6318" s="2">
        <v>0.47191629148685132</v>
      </c>
    </row>
    <row r="6319" spans="1:2" x14ac:dyDescent="0.25">
      <c r="A6319" s="28" t="s">
        <v>86</v>
      </c>
      <c r="B6319" s="2">
        <v>0.66923844947830102</v>
      </c>
    </row>
    <row r="6320" spans="1:2" x14ac:dyDescent="0.25">
      <c r="A6320" s="28" t="s">
        <v>87</v>
      </c>
      <c r="B6320" s="2">
        <v>0.29462403157215344</v>
      </c>
    </row>
    <row r="6321" spans="1:2" x14ac:dyDescent="0.25">
      <c r="A6321" s="28" t="s">
        <v>31</v>
      </c>
      <c r="B6321" s="2">
        <v>0.3096374111151195</v>
      </c>
    </row>
    <row r="6322" spans="1:2" x14ac:dyDescent="0.25">
      <c r="A6322" s="28" t="s">
        <v>29</v>
      </c>
      <c r="B6322" s="2">
        <v>1.8674855288339214E-2</v>
      </c>
    </row>
    <row r="6323" spans="1:2" x14ac:dyDescent="0.25">
      <c r="A6323" s="28" t="s">
        <v>30</v>
      </c>
      <c r="B6323" s="2">
        <v>7.9545823172285007E-2</v>
      </c>
    </row>
    <row r="6324" spans="1:2" x14ac:dyDescent="0.25">
      <c r="A6324" s="28" t="s">
        <v>88</v>
      </c>
      <c r="B6324" s="2">
        <v>1.2019392151091361</v>
      </c>
    </row>
    <row r="6325" spans="1:2" x14ac:dyDescent="0.25">
      <c r="A6325" s="28" t="s">
        <v>80</v>
      </c>
      <c r="B6325" s="2">
        <v>0.33835374358667647</v>
      </c>
    </row>
    <row r="6326" spans="1:2" x14ac:dyDescent="0.25">
      <c r="A6326" s="28" t="s">
        <v>84</v>
      </c>
      <c r="B6326" s="2">
        <v>5.8410976328910813</v>
      </c>
    </row>
    <row r="6327" spans="1:2" x14ac:dyDescent="0.25">
      <c r="A6327" s="28" t="s">
        <v>82</v>
      </c>
      <c r="B6327" s="2">
        <v>8.6191921043989836</v>
      </c>
    </row>
    <row r="6328" spans="1:2" x14ac:dyDescent="0.25">
      <c r="A6328" s="6" t="s">
        <v>245</v>
      </c>
      <c r="B6328" s="2">
        <v>24.166834385826871</v>
      </c>
    </row>
    <row r="6329" spans="1:2" x14ac:dyDescent="0.25">
      <c r="A6329" s="28" t="s">
        <v>79</v>
      </c>
      <c r="B6329" s="2">
        <v>0.49111552310085038</v>
      </c>
    </row>
    <row r="6330" spans="1:2" x14ac:dyDescent="0.25">
      <c r="A6330" s="28" t="s">
        <v>86</v>
      </c>
      <c r="B6330" s="2">
        <v>0.22410039143744687</v>
      </c>
    </row>
    <row r="6331" spans="1:2" x14ac:dyDescent="0.25">
      <c r="A6331" s="28" t="s">
        <v>87</v>
      </c>
      <c r="B6331" s="2">
        <v>2.6415928391527435</v>
      </c>
    </row>
    <row r="6332" spans="1:2" x14ac:dyDescent="0.25">
      <c r="A6332" s="28" t="s">
        <v>31</v>
      </c>
      <c r="B6332" s="2">
        <v>0.34640473085696416</v>
      </c>
    </row>
    <row r="6333" spans="1:2" x14ac:dyDescent="0.25">
      <c r="A6333" s="28" t="s">
        <v>29</v>
      </c>
      <c r="B6333" s="2">
        <v>0.67720470899043383</v>
      </c>
    </row>
    <row r="6334" spans="1:2" x14ac:dyDescent="0.25">
      <c r="A6334" s="28" t="s">
        <v>30</v>
      </c>
      <c r="B6334" s="2">
        <v>2.1779071319594818</v>
      </c>
    </row>
    <row r="6335" spans="1:2" x14ac:dyDescent="0.25">
      <c r="A6335" s="28" t="s">
        <v>88</v>
      </c>
      <c r="B6335" s="2">
        <v>4.5343778553909964</v>
      </c>
    </row>
    <row r="6336" spans="1:2" x14ac:dyDescent="0.25">
      <c r="A6336" s="28" t="s">
        <v>80</v>
      </c>
      <c r="B6336" s="2">
        <v>1.5028225232993941</v>
      </c>
    </row>
    <row r="6337" spans="1:2" x14ac:dyDescent="0.25">
      <c r="A6337" s="28" t="s">
        <v>84</v>
      </c>
      <c r="B6337" s="2">
        <v>6.2460779761987473</v>
      </c>
    </row>
    <row r="6338" spans="1:2" x14ac:dyDescent="0.25">
      <c r="A6338" s="28" t="s">
        <v>82</v>
      </c>
      <c r="B6338" s="2">
        <v>5.32523070543981</v>
      </c>
    </row>
    <row r="6339" spans="1:2" x14ac:dyDescent="0.25">
      <c r="A6339" s="6" t="s">
        <v>247</v>
      </c>
      <c r="B6339" s="2">
        <v>442.05540782063429</v>
      </c>
    </row>
    <row r="6340" spans="1:2" x14ac:dyDescent="0.25">
      <c r="A6340" s="28" t="s">
        <v>79</v>
      </c>
      <c r="B6340" s="2">
        <v>4.8688714817048089</v>
      </c>
    </row>
    <row r="6341" spans="1:2" x14ac:dyDescent="0.25">
      <c r="A6341" s="28" t="s">
        <v>86</v>
      </c>
      <c r="B6341" s="2">
        <v>2.2905300577031413</v>
      </c>
    </row>
    <row r="6342" spans="1:2" x14ac:dyDescent="0.25">
      <c r="A6342" s="28" t="s">
        <v>87</v>
      </c>
      <c r="B6342" s="2">
        <v>12.017377243911302</v>
      </c>
    </row>
    <row r="6343" spans="1:2" x14ac:dyDescent="0.25">
      <c r="A6343" s="28" t="s">
        <v>31</v>
      </c>
      <c r="B6343" s="2">
        <v>11.108693598205519</v>
      </c>
    </row>
    <row r="6344" spans="1:2" x14ac:dyDescent="0.25">
      <c r="A6344" s="28" t="s">
        <v>29</v>
      </c>
      <c r="B6344" s="2">
        <v>7.0657790701268564</v>
      </c>
    </row>
    <row r="6345" spans="1:2" x14ac:dyDescent="0.25">
      <c r="A6345" s="28" t="s">
        <v>30</v>
      </c>
      <c r="B6345" s="2">
        <v>15.046066957614046</v>
      </c>
    </row>
    <row r="6346" spans="1:2" x14ac:dyDescent="0.25">
      <c r="A6346" s="28" t="s">
        <v>88</v>
      </c>
      <c r="B6346" s="2">
        <v>87.085399345533759</v>
      </c>
    </row>
    <row r="6347" spans="1:2" x14ac:dyDescent="0.25">
      <c r="A6347" s="28" t="s">
        <v>80</v>
      </c>
      <c r="B6347" s="2">
        <v>12.762848887605333</v>
      </c>
    </row>
    <row r="6348" spans="1:2" x14ac:dyDescent="0.25">
      <c r="A6348" s="28" t="s">
        <v>84</v>
      </c>
      <c r="B6348" s="2">
        <v>200.86627008501179</v>
      </c>
    </row>
    <row r="6349" spans="1:2" x14ac:dyDescent="0.25">
      <c r="A6349" s="28" t="s">
        <v>82</v>
      </c>
      <c r="B6349" s="2">
        <v>88.943571093217685</v>
      </c>
    </row>
    <row r="6350" spans="1:2" x14ac:dyDescent="0.25">
      <c r="A6350" s="6" t="s">
        <v>20</v>
      </c>
      <c r="B6350" s="2">
        <v>30.142321148684715</v>
      </c>
    </row>
    <row r="6351" spans="1:2" x14ac:dyDescent="0.25">
      <c r="A6351" s="28" t="s">
        <v>79</v>
      </c>
      <c r="B6351" s="2">
        <v>7.6291893090466365</v>
      </c>
    </row>
    <row r="6352" spans="1:2" x14ac:dyDescent="0.25">
      <c r="A6352" s="28" t="s">
        <v>86</v>
      </c>
      <c r="B6352" s="2">
        <v>0.91743474362412702</v>
      </c>
    </row>
    <row r="6353" spans="1:2" x14ac:dyDescent="0.25">
      <c r="A6353" s="28" t="s">
        <v>87</v>
      </c>
      <c r="B6353" s="2">
        <v>3.0890779701951847</v>
      </c>
    </row>
    <row r="6354" spans="1:2" x14ac:dyDescent="0.25">
      <c r="A6354" s="28" t="s">
        <v>31</v>
      </c>
      <c r="B6354" s="2">
        <v>3.2481247468709551</v>
      </c>
    </row>
    <row r="6355" spans="1:2" x14ac:dyDescent="0.25">
      <c r="A6355" s="28" t="s">
        <v>29</v>
      </c>
      <c r="B6355" s="2">
        <v>0.82635423237250683</v>
      </c>
    </row>
    <row r="6356" spans="1:2" x14ac:dyDescent="0.25">
      <c r="A6356" s="28" t="s">
        <v>30</v>
      </c>
      <c r="B6356" s="2">
        <v>2.0958079775467029</v>
      </c>
    </row>
    <row r="6357" spans="1:2" x14ac:dyDescent="0.25">
      <c r="A6357" s="28" t="s">
        <v>88</v>
      </c>
      <c r="B6357" s="2">
        <v>3.0355620973161375</v>
      </c>
    </row>
    <row r="6358" spans="1:2" x14ac:dyDescent="0.25">
      <c r="A6358" s="28" t="s">
        <v>80</v>
      </c>
      <c r="B6358" s="2">
        <v>0.80309090153564733</v>
      </c>
    </row>
    <row r="6359" spans="1:2" x14ac:dyDescent="0.25">
      <c r="A6359" s="28" t="s">
        <v>84</v>
      </c>
      <c r="B6359" s="2">
        <v>1.0360411239008633</v>
      </c>
    </row>
    <row r="6360" spans="1:2" x14ac:dyDescent="0.25">
      <c r="A6360" s="28" t="s">
        <v>82</v>
      </c>
      <c r="B6360" s="2">
        <v>7.4616380462759544</v>
      </c>
    </row>
    <row r="6361" spans="1:2" x14ac:dyDescent="0.25">
      <c r="A6361" s="6" t="s">
        <v>21</v>
      </c>
      <c r="B6361" s="2">
        <v>102.91119150978058</v>
      </c>
    </row>
    <row r="6362" spans="1:2" x14ac:dyDescent="0.25">
      <c r="A6362" s="28" t="s">
        <v>79</v>
      </c>
      <c r="B6362" s="2">
        <v>3.1390991729045399</v>
      </c>
    </row>
    <row r="6363" spans="1:2" x14ac:dyDescent="0.25">
      <c r="A6363" s="28" t="s">
        <v>86</v>
      </c>
      <c r="B6363" s="2">
        <v>0.46406571345261671</v>
      </c>
    </row>
    <row r="6364" spans="1:2" x14ac:dyDescent="0.25">
      <c r="A6364" s="28" t="s">
        <v>87</v>
      </c>
      <c r="B6364" s="2">
        <v>1.3728362614516212</v>
      </c>
    </row>
    <row r="6365" spans="1:2" x14ac:dyDescent="0.25">
      <c r="A6365" s="28" t="s">
        <v>31</v>
      </c>
      <c r="B6365" s="2">
        <v>1.8168849529780033</v>
      </c>
    </row>
    <row r="6366" spans="1:2" x14ac:dyDescent="0.25">
      <c r="A6366" s="28" t="s">
        <v>29</v>
      </c>
      <c r="B6366" s="2">
        <v>0.18636982896540469</v>
      </c>
    </row>
    <row r="6367" spans="1:2" x14ac:dyDescent="0.25">
      <c r="A6367" s="28" t="s">
        <v>30</v>
      </c>
      <c r="B6367" s="2">
        <v>1.5974527205746456</v>
      </c>
    </row>
    <row r="6368" spans="1:2" x14ac:dyDescent="0.25">
      <c r="A6368" s="28" t="s">
        <v>88</v>
      </c>
      <c r="B6368" s="2">
        <v>11.542491085130729</v>
      </c>
    </row>
    <row r="6369" spans="1:2" x14ac:dyDescent="0.25">
      <c r="A6369" s="28" t="s">
        <v>80</v>
      </c>
      <c r="B6369" s="2">
        <v>2.5291922468916326</v>
      </c>
    </row>
    <row r="6370" spans="1:2" x14ac:dyDescent="0.25">
      <c r="A6370" s="28" t="s">
        <v>84</v>
      </c>
      <c r="B6370" s="2">
        <v>34.683909714010575</v>
      </c>
    </row>
    <row r="6371" spans="1:2" x14ac:dyDescent="0.25">
      <c r="A6371" s="28" t="s">
        <v>82</v>
      </c>
      <c r="B6371" s="2">
        <v>45.578889813420815</v>
      </c>
    </row>
    <row r="6372" spans="1:2" x14ac:dyDescent="0.25">
      <c r="A6372" s="6" t="s">
        <v>22</v>
      </c>
      <c r="B6372" s="2">
        <v>8.0812555626985922</v>
      </c>
    </row>
    <row r="6373" spans="1:2" x14ac:dyDescent="0.25">
      <c r="A6373" s="28" t="s">
        <v>79</v>
      </c>
      <c r="B6373" s="2">
        <v>0.18690789463406196</v>
      </c>
    </row>
    <row r="6374" spans="1:2" x14ac:dyDescent="0.25">
      <c r="A6374" s="28" t="s">
        <v>86</v>
      </c>
      <c r="B6374" s="2">
        <v>9.5332820379864971E-2</v>
      </c>
    </row>
    <row r="6375" spans="1:2" x14ac:dyDescent="0.25">
      <c r="A6375" s="28" t="s">
        <v>87</v>
      </c>
      <c r="B6375" s="2">
        <v>0.5880391980549895</v>
      </c>
    </row>
    <row r="6376" spans="1:2" x14ac:dyDescent="0.25">
      <c r="A6376" s="28" t="s">
        <v>31</v>
      </c>
      <c r="B6376" s="2">
        <v>0.40990451137573902</v>
      </c>
    </row>
    <row r="6377" spans="1:2" x14ac:dyDescent="0.25">
      <c r="A6377" s="28" t="s">
        <v>29</v>
      </c>
      <c r="B6377" s="2">
        <v>0.20197232203579973</v>
      </c>
    </row>
    <row r="6378" spans="1:2" x14ac:dyDescent="0.25">
      <c r="A6378" s="28" t="s">
        <v>30</v>
      </c>
      <c r="B6378" s="2">
        <v>0.50661818581983498</v>
      </c>
    </row>
    <row r="6379" spans="1:2" x14ac:dyDescent="0.25">
      <c r="A6379" s="28" t="s">
        <v>88</v>
      </c>
      <c r="B6379" s="2">
        <v>1.3973315831298958</v>
      </c>
    </row>
    <row r="6380" spans="1:2" x14ac:dyDescent="0.25">
      <c r="A6380" s="28" t="s">
        <v>80</v>
      </c>
      <c r="B6380" s="2">
        <v>0.25423169343037971</v>
      </c>
    </row>
    <row r="6381" spans="1:2" x14ac:dyDescent="0.25">
      <c r="A6381" s="28" t="s">
        <v>84</v>
      </c>
      <c r="B6381" s="2">
        <v>1.8873151688744116</v>
      </c>
    </row>
    <row r="6382" spans="1:2" x14ac:dyDescent="0.25">
      <c r="A6382" s="28" t="s">
        <v>82</v>
      </c>
      <c r="B6382" s="2">
        <v>2.5536021849636144</v>
      </c>
    </row>
    <row r="6383" spans="1:2" x14ac:dyDescent="0.25">
      <c r="A6383" s="6" t="s">
        <v>25</v>
      </c>
      <c r="B6383" s="2">
        <v>36.027141390945971</v>
      </c>
    </row>
    <row r="6384" spans="1:2" x14ac:dyDescent="0.25">
      <c r="A6384" s="28" t="s">
        <v>79</v>
      </c>
      <c r="B6384" s="2">
        <v>2.1024808766655418</v>
      </c>
    </row>
    <row r="6385" spans="1:2" x14ac:dyDescent="0.25">
      <c r="A6385" s="28" t="s">
        <v>86</v>
      </c>
      <c r="B6385" s="2">
        <v>0.28275861865456836</v>
      </c>
    </row>
    <row r="6386" spans="1:2" x14ac:dyDescent="0.25">
      <c r="A6386" s="28" t="s">
        <v>87</v>
      </c>
      <c r="B6386" s="2">
        <v>1.6824661797711888</v>
      </c>
    </row>
    <row r="6387" spans="1:2" x14ac:dyDescent="0.25">
      <c r="A6387" s="28" t="s">
        <v>31</v>
      </c>
      <c r="B6387" s="2">
        <v>1.4414388078702898</v>
      </c>
    </row>
    <row r="6388" spans="1:2" x14ac:dyDescent="0.25">
      <c r="A6388" s="28" t="s">
        <v>29</v>
      </c>
      <c r="B6388" s="2">
        <v>1.6790908936738986</v>
      </c>
    </row>
    <row r="6389" spans="1:2" x14ac:dyDescent="0.25">
      <c r="A6389" s="28" t="s">
        <v>30</v>
      </c>
      <c r="B6389" s="2">
        <v>4.1143431276514244</v>
      </c>
    </row>
    <row r="6390" spans="1:2" x14ac:dyDescent="0.25">
      <c r="A6390" s="28" t="s">
        <v>88</v>
      </c>
      <c r="B6390" s="2">
        <v>7.9333859542642156</v>
      </c>
    </row>
    <row r="6391" spans="1:2" x14ac:dyDescent="0.25">
      <c r="A6391" s="28" t="s">
        <v>80</v>
      </c>
      <c r="B6391" s="2">
        <v>1.210799516821822</v>
      </c>
    </row>
    <row r="6392" spans="1:2" x14ac:dyDescent="0.25">
      <c r="A6392" s="28" t="s">
        <v>84</v>
      </c>
      <c r="B6392" s="2">
        <v>6.7371536301394448</v>
      </c>
    </row>
    <row r="6393" spans="1:2" x14ac:dyDescent="0.25">
      <c r="A6393" s="28" t="s">
        <v>82</v>
      </c>
      <c r="B6393" s="2">
        <v>8.8432237854335778</v>
      </c>
    </row>
    <row r="6394" spans="1:2" x14ac:dyDescent="0.25">
      <c r="A6394" s="6" t="s">
        <v>23</v>
      </c>
      <c r="B6394" s="2">
        <v>9.5033449469708469</v>
      </c>
    </row>
    <row r="6395" spans="1:2" x14ac:dyDescent="0.25">
      <c r="A6395" s="28" t="s">
        <v>79</v>
      </c>
      <c r="B6395" s="2">
        <v>0.39305408118697194</v>
      </c>
    </row>
    <row r="6396" spans="1:2" x14ac:dyDescent="0.25">
      <c r="A6396" s="28" t="s">
        <v>86</v>
      </c>
      <c r="B6396" s="2">
        <v>0.11093983680369986</v>
      </c>
    </row>
    <row r="6397" spans="1:2" x14ac:dyDescent="0.25">
      <c r="A6397" s="28" t="s">
        <v>87</v>
      </c>
      <c r="B6397" s="2">
        <v>0.83916429155300165</v>
      </c>
    </row>
    <row r="6398" spans="1:2" x14ac:dyDescent="0.25">
      <c r="A6398" s="28" t="s">
        <v>31</v>
      </c>
      <c r="B6398" s="2">
        <v>0.44413272843149287</v>
      </c>
    </row>
    <row r="6399" spans="1:2" x14ac:dyDescent="0.25">
      <c r="A6399" s="28" t="s">
        <v>29</v>
      </c>
      <c r="B6399" s="2">
        <v>0.12260320894204452</v>
      </c>
    </row>
    <row r="6400" spans="1:2" x14ac:dyDescent="0.25">
      <c r="A6400" s="28" t="s">
        <v>30</v>
      </c>
      <c r="B6400" s="2">
        <v>0.38940124274532523</v>
      </c>
    </row>
    <row r="6401" spans="1:2" x14ac:dyDescent="0.25">
      <c r="A6401" s="28" t="s">
        <v>88</v>
      </c>
      <c r="B6401" s="2">
        <v>1.3359288681519423</v>
      </c>
    </row>
    <row r="6402" spans="1:2" x14ac:dyDescent="0.25">
      <c r="A6402" s="28" t="s">
        <v>80</v>
      </c>
      <c r="B6402" s="2">
        <v>0.60079671251722455</v>
      </c>
    </row>
    <row r="6403" spans="1:2" x14ac:dyDescent="0.25">
      <c r="A6403" s="28" t="s">
        <v>84</v>
      </c>
      <c r="B6403" s="2">
        <v>3.2306351537999149</v>
      </c>
    </row>
    <row r="6404" spans="1:2" x14ac:dyDescent="0.25">
      <c r="A6404" s="28" t="s">
        <v>82</v>
      </c>
      <c r="B6404" s="2">
        <v>2.0366888228392299</v>
      </c>
    </row>
    <row r="6405" spans="1:2" x14ac:dyDescent="0.25">
      <c r="A6405" s="6" t="s">
        <v>249</v>
      </c>
      <c r="B6405" s="2">
        <v>209.61532401830036</v>
      </c>
    </row>
    <row r="6406" spans="1:2" x14ac:dyDescent="0.25">
      <c r="A6406" s="28" t="s">
        <v>79</v>
      </c>
      <c r="B6406" s="2">
        <v>3.2307746281255629</v>
      </c>
    </row>
    <row r="6407" spans="1:2" x14ac:dyDescent="0.25">
      <c r="A6407" s="28" t="s">
        <v>86</v>
      </c>
      <c r="B6407" s="2">
        <v>1.7650088637054888</v>
      </c>
    </row>
    <row r="6408" spans="1:2" x14ac:dyDescent="0.25">
      <c r="A6408" s="28" t="s">
        <v>87</v>
      </c>
      <c r="B6408" s="2">
        <v>7.5051507561651922</v>
      </c>
    </row>
    <row r="6409" spans="1:2" x14ac:dyDescent="0.25">
      <c r="A6409" s="28" t="s">
        <v>31</v>
      </c>
      <c r="B6409" s="2">
        <v>9.8445401695499477</v>
      </c>
    </row>
    <row r="6410" spans="1:2" x14ac:dyDescent="0.25">
      <c r="A6410" s="28" t="s">
        <v>29</v>
      </c>
      <c r="B6410" s="2">
        <v>5.8999445793372809</v>
      </c>
    </row>
    <row r="6411" spans="1:2" x14ac:dyDescent="0.25">
      <c r="A6411" s="28" t="s">
        <v>30</v>
      </c>
      <c r="B6411" s="2">
        <v>8.8441864644452064</v>
      </c>
    </row>
    <row r="6412" spans="1:2" x14ac:dyDescent="0.25">
      <c r="A6412" s="28" t="s">
        <v>88</v>
      </c>
      <c r="B6412" s="2">
        <v>63.224777779055565</v>
      </c>
    </row>
    <row r="6413" spans="1:2" x14ac:dyDescent="0.25">
      <c r="A6413" s="28" t="s">
        <v>80</v>
      </c>
      <c r="B6413" s="2">
        <v>8.8710714916282036</v>
      </c>
    </row>
    <row r="6414" spans="1:2" x14ac:dyDescent="0.25">
      <c r="A6414" s="28" t="s">
        <v>84</v>
      </c>
      <c r="B6414" s="2">
        <v>54.955546906365456</v>
      </c>
    </row>
    <row r="6415" spans="1:2" x14ac:dyDescent="0.25">
      <c r="A6415" s="28" t="s">
        <v>82</v>
      </c>
      <c r="B6415" s="2">
        <v>45.474322379922455</v>
      </c>
    </row>
    <row r="6416" spans="1:2" x14ac:dyDescent="0.25">
      <c r="A6416" s="6" t="s">
        <v>251</v>
      </c>
      <c r="B6416" s="2">
        <v>140.87764592507079</v>
      </c>
    </row>
    <row r="6417" spans="1:2" x14ac:dyDescent="0.25">
      <c r="A6417" s="28" t="s">
        <v>79</v>
      </c>
      <c r="B6417" s="2">
        <v>4.0871809913775419</v>
      </c>
    </row>
    <row r="6418" spans="1:2" x14ac:dyDescent="0.25">
      <c r="A6418" s="28" t="s">
        <v>86</v>
      </c>
      <c r="B6418" s="2">
        <v>0.97816541463333417</v>
      </c>
    </row>
    <row r="6419" spans="1:2" x14ac:dyDescent="0.25">
      <c r="A6419" s="28" t="s">
        <v>87</v>
      </c>
      <c r="B6419" s="2">
        <v>6.0911907086925359</v>
      </c>
    </row>
    <row r="6420" spans="1:2" x14ac:dyDescent="0.25">
      <c r="A6420" s="28" t="s">
        <v>31</v>
      </c>
      <c r="B6420" s="2">
        <v>8.5876702140678596</v>
      </c>
    </row>
    <row r="6421" spans="1:2" x14ac:dyDescent="0.25">
      <c r="A6421" s="28" t="s">
        <v>29</v>
      </c>
      <c r="B6421" s="2">
        <v>14.264615586752859</v>
      </c>
    </row>
    <row r="6422" spans="1:2" x14ac:dyDescent="0.25">
      <c r="A6422" s="28" t="s">
        <v>30</v>
      </c>
      <c r="B6422" s="2">
        <v>6.6712223981707925</v>
      </c>
    </row>
    <row r="6423" spans="1:2" x14ac:dyDescent="0.25">
      <c r="A6423" s="28" t="s">
        <v>88</v>
      </c>
      <c r="B6423" s="2">
        <v>31.531571318980074</v>
      </c>
    </row>
    <row r="6424" spans="1:2" x14ac:dyDescent="0.25">
      <c r="A6424" s="28" t="s">
        <v>80</v>
      </c>
      <c r="B6424" s="2">
        <v>8.0643705545356354</v>
      </c>
    </row>
    <row r="6425" spans="1:2" x14ac:dyDescent="0.25">
      <c r="A6425" s="28" t="s">
        <v>84</v>
      </c>
      <c r="B6425" s="2">
        <v>25.332675526076773</v>
      </c>
    </row>
    <row r="6426" spans="1:2" x14ac:dyDescent="0.25">
      <c r="A6426" s="28" t="s">
        <v>82</v>
      </c>
      <c r="B6426" s="2">
        <v>35.268983211783407</v>
      </c>
    </row>
    <row r="6427" spans="1:2" x14ac:dyDescent="0.25">
      <c r="A6427" s="6" t="s">
        <v>229</v>
      </c>
      <c r="B6427" s="2">
        <v>81.768338666547905</v>
      </c>
    </row>
    <row r="6428" spans="1:2" x14ac:dyDescent="0.25">
      <c r="A6428" s="28" t="s">
        <v>79</v>
      </c>
      <c r="B6428" s="2">
        <v>1.9918207678274789</v>
      </c>
    </row>
    <row r="6429" spans="1:2" x14ac:dyDescent="0.25">
      <c r="A6429" s="28" t="s">
        <v>86</v>
      </c>
      <c r="B6429" s="2">
        <v>0.75484626269130872</v>
      </c>
    </row>
    <row r="6430" spans="1:2" x14ac:dyDescent="0.25">
      <c r="A6430" s="28" t="s">
        <v>87</v>
      </c>
      <c r="B6430" s="2">
        <v>3.9567648222525769</v>
      </c>
    </row>
    <row r="6431" spans="1:2" x14ac:dyDescent="0.25">
      <c r="A6431" s="28" t="s">
        <v>31</v>
      </c>
      <c r="B6431" s="2">
        <v>7.5157833530950127</v>
      </c>
    </row>
    <row r="6432" spans="1:2" x14ac:dyDescent="0.25">
      <c r="A6432" s="28" t="s">
        <v>29</v>
      </c>
      <c r="B6432" s="2">
        <v>7.026735557670226</v>
      </c>
    </row>
    <row r="6433" spans="1:2" x14ac:dyDescent="0.25">
      <c r="A6433" s="28" t="s">
        <v>30</v>
      </c>
      <c r="B6433" s="2">
        <v>6.7129555626807411</v>
      </c>
    </row>
    <row r="6434" spans="1:2" x14ac:dyDescent="0.25">
      <c r="A6434" s="28" t="s">
        <v>88</v>
      </c>
      <c r="B6434" s="2">
        <v>17.434626630244416</v>
      </c>
    </row>
    <row r="6435" spans="1:2" x14ac:dyDescent="0.25">
      <c r="A6435" s="28" t="s">
        <v>80</v>
      </c>
      <c r="B6435" s="2">
        <v>2.7821820726265987</v>
      </c>
    </row>
    <row r="6436" spans="1:2" x14ac:dyDescent="0.25">
      <c r="A6436" s="28" t="s">
        <v>84</v>
      </c>
      <c r="B6436" s="2">
        <v>9.4777179080568672</v>
      </c>
    </row>
    <row r="6437" spans="1:2" x14ac:dyDescent="0.25">
      <c r="A6437" s="28" t="s">
        <v>82</v>
      </c>
      <c r="B6437" s="2">
        <v>24.114905729402683</v>
      </c>
    </row>
    <row r="6438" spans="1:2" x14ac:dyDescent="0.25">
      <c r="A6438" s="6" t="s">
        <v>93</v>
      </c>
      <c r="B6438" s="2">
        <v>1601.9368225440392</v>
      </c>
    </row>
    <row r="6439" spans="1:2" x14ac:dyDescent="0.25">
      <c r="A6439" s="28" t="s">
        <v>79</v>
      </c>
      <c r="B6439" s="2">
        <v>45.656964868726504</v>
      </c>
    </row>
    <row r="6440" spans="1:2" x14ac:dyDescent="0.25">
      <c r="A6440" s="28" t="s">
        <v>86</v>
      </c>
      <c r="B6440" s="2">
        <v>13.71055869494478</v>
      </c>
    </row>
    <row r="6441" spans="1:2" x14ac:dyDescent="0.25">
      <c r="A6441" s="28" t="s">
        <v>87</v>
      </c>
      <c r="B6441" s="2">
        <v>57.204525705827145</v>
      </c>
    </row>
    <row r="6442" spans="1:2" x14ac:dyDescent="0.25">
      <c r="A6442" s="28" t="s">
        <v>31</v>
      </c>
      <c r="B6442" s="2">
        <v>69.976486036469908</v>
      </c>
    </row>
    <row r="6443" spans="1:2" x14ac:dyDescent="0.25">
      <c r="A6443" s="28" t="s">
        <v>29</v>
      </c>
      <c r="B6443" s="2">
        <v>45.460650405683474</v>
      </c>
    </row>
    <row r="6444" spans="1:2" x14ac:dyDescent="0.25">
      <c r="A6444" s="28" t="s">
        <v>30</v>
      </c>
      <c r="B6444" s="2">
        <v>66.433516423128381</v>
      </c>
    </row>
    <row r="6445" spans="1:2" x14ac:dyDescent="0.25">
      <c r="A6445" s="28" t="s">
        <v>88</v>
      </c>
      <c r="B6445" s="2">
        <v>331.29787653979542</v>
      </c>
    </row>
    <row r="6446" spans="1:2" x14ac:dyDescent="0.25">
      <c r="A6446" s="28" t="s">
        <v>80</v>
      </c>
      <c r="B6446" s="2">
        <v>90.452276431608567</v>
      </c>
    </row>
    <row r="6447" spans="1:2" x14ac:dyDescent="0.25">
      <c r="A6447" s="28" t="s">
        <v>84</v>
      </c>
      <c r="B6447" s="2">
        <v>516.91705591680022</v>
      </c>
    </row>
    <row r="6448" spans="1:2" x14ac:dyDescent="0.25">
      <c r="A6448" s="28" t="s">
        <v>82</v>
      </c>
      <c r="B6448" s="2">
        <v>364.82691152105485</v>
      </c>
    </row>
    <row r="6449" spans="1:2" x14ac:dyDescent="0.25">
      <c r="A6449" s="3" t="s">
        <v>178</v>
      </c>
      <c r="B6449" s="2">
        <v>22437.67572545803</v>
      </c>
    </row>
    <row r="6450" spans="1:2" x14ac:dyDescent="0.25">
      <c r="A6450" s="6" t="s">
        <v>228</v>
      </c>
      <c r="B6450" s="2">
        <v>277.41928958657411</v>
      </c>
    </row>
    <row r="6451" spans="1:2" x14ac:dyDescent="0.25">
      <c r="A6451" s="28" t="s">
        <v>79</v>
      </c>
      <c r="B6451" s="2">
        <v>5.3301208738106052</v>
      </c>
    </row>
    <row r="6452" spans="1:2" x14ac:dyDescent="0.25">
      <c r="A6452" s="28" t="s">
        <v>86</v>
      </c>
      <c r="B6452" s="2">
        <v>1.6731534232299916</v>
      </c>
    </row>
    <row r="6453" spans="1:2" x14ac:dyDescent="0.25">
      <c r="A6453" s="28" t="s">
        <v>87</v>
      </c>
      <c r="B6453" s="2">
        <v>13.256791747317692</v>
      </c>
    </row>
    <row r="6454" spans="1:2" x14ac:dyDescent="0.25">
      <c r="A6454" s="28" t="s">
        <v>31</v>
      </c>
      <c r="B6454" s="2">
        <v>13.916526438763405</v>
      </c>
    </row>
    <row r="6455" spans="1:2" x14ac:dyDescent="0.25">
      <c r="A6455" s="28" t="s">
        <v>29</v>
      </c>
      <c r="B6455" s="2">
        <v>8.0078629380441342</v>
      </c>
    </row>
    <row r="6456" spans="1:2" x14ac:dyDescent="0.25">
      <c r="A6456" s="28" t="s">
        <v>30</v>
      </c>
      <c r="B6456" s="2">
        <v>8.8571537684082724</v>
      </c>
    </row>
    <row r="6457" spans="1:2" x14ac:dyDescent="0.25">
      <c r="A6457" s="28" t="s">
        <v>88</v>
      </c>
      <c r="B6457" s="2">
        <v>32.025834051790596</v>
      </c>
    </row>
    <row r="6458" spans="1:2" x14ac:dyDescent="0.25">
      <c r="A6458" s="28" t="s">
        <v>80</v>
      </c>
      <c r="B6458" s="2">
        <v>7.6608109651187153</v>
      </c>
    </row>
    <row r="6459" spans="1:2" x14ac:dyDescent="0.25">
      <c r="A6459" s="28" t="s">
        <v>84</v>
      </c>
      <c r="B6459" s="2">
        <v>84.118859819034839</v>
      </c>
    </row>
    <row r="6460" spans="1:2" x14ac:dyDescent="0.25">
      <c r="A6460" s="28" t="s">
        <v>85</v>
      </c>
      <c r="B6460" s="2">
        <v>51.869997630358746</v>
      </c>
    </row>
    <row r="6461" spans="1:2" x14ac:dyDescent="0.25">
      <c r="A6461" s="28" t="s">
        <v>82</v>
      </c>
      <c r="B6461" s="2">
        <v>50.702177930697104</v>
      </c>
    </row>
    <row r="6462" spans="1:2" x14ac:dyDescent="0.25">
      <c r="A6462" s="6" t="s">
        <v>239</v>
      </c>
      <c r="B6462" s="2">
        <v>60.669924399710105</v>
      </c>
    </row>
    <row r="6463" spans="1:2" x14ac:dyDescent="0.25">
      <c r="A6463" s="28" t="s">
        <v>79</v>
      </c>
      <c r="B6463" s="2">
        <v>0.20817394808206655</v>
      </c>
    </row>
    <row r="6464" spans="1:2" x14ac:dyDescent="0.25">
      <c r="A6464" s="28" t="s">
        <v>87</v>
      </c>
      <c r="B6464" s="2">
        <v>9.8880020873002223</v>
      </c>
    </row>
    <row r="6465" spans="1:2" x14ac:dyDescent="0.25">
      <c r="A6465" s="28" t="s">
        <v>31</v>
      </c>
      <c r="B6465" s="2">
        <v>2.9124252055199942</v>
      </c>
    </row>
    <row r="6466" spans="1:2" x14ac:dyDescent="0.25">
      <c r="A6466" s="28" t="s">
        <v>29</v>
      </c>
      <c r="B6466" s="2">
        <v>5.0698057674209469</v>
      </c>
    </row>
    <row r="6467" spans="1:2" x14ac:dyDescent="0.25">
      <c r="A6467" s="28" t="s">
        <v>30</v>
      </c>
      <c r="B6467" s="2">
        <v>3.8172245493319301</v>
      </c>
    </row>
    <row r="6468" spans="1:2" x14ac:dyDescent="0.25">
      <c r="A6468" s="28" t="s">
        <v>88</v>
      </c>
      <c r="B6468" s="2">
        <v>2.8663004047052918</v>
      </c>
    </row>
    <row r="6469" spans="1:2" x14ac:dyDescent="0.25">
      <c r="A6469" s="28" t="s">
        <v>80</v>
      </c>
      <c r="B6469" s="2">
        <v>1.2489733849248794</v>
      </c>
    </row>
    <row r="6470" spans="1:2" x14ac:dyDescent="0.25">
      <c r="A6470" s="28" t="s">
        <v>84</v>
      </c>
      <c r="B6470" s="2">
        <v>5.6738504005686936</v>
      </c>
    </row>
    <row r="6471" spans="1:2" x14ac:dyDescent="0.25">
      <c r="A6471" s="28" t="s">
        <v>85</v>
      </c>
      <c r="B6471" s="2">
        <v>18.229330277664992</v>
      </c>
    </row>
    <row r="6472" spans="1:2" x14ac:dyDescent="0.25">
      <c r="A6472" s="28" t="s">
        <v>82</v>
      </c>
      <c r="B6472" s="2">
        <v>10.755838374191086</v>
      </c>
    </row>
    <row r="6473" spans="1:2" x14ac:dyDescent="0.25">
      <c r="A6473" s="6" t="s">
        <v>241</v>
      </c>
      <c r="B6473" s="2">
        <v>1342.7648711857944</v>
      </c>
    </row>
    <row r="6474" spans="1:2" x14ac:dyDescent="0.25">
      <c r="A6474" s="28" t="s">
        <v>79</v>
      </c>
      <c r="B6474" s="2">
        <v>42.82787789170559</v>
      </c>
    </row>
    <row r="6475" spans="1:2" x14ac:dyDescent="0.25">
      <c r="A6475" s="28" t="s">
        <v>86</v>
      </c>
      <c r="B6475" s="2">
        <v>12.449390542767309</v>
      </c>
    </row>
    <row r="6476" spans="1:2" x14ac:dyDescent="0.25">
      <c r="A6476" s="28" t="s">
        <v>87</v>
      </c>
      <c r="B6476" s="2">
        <v>35.904851843563044</v>
      </c>
    </row>
    <row r="6477" spans="1:2" x14ac:dyDescent="0.25">
      <c r="A6477" s="28" t="s">
        <v>31</v>
      </c>
      <c r="B6477" s="2">
        <v>97.955659476491292</v>
      </c>
    </row>
    <row r="6478" spans="1:2" x14ac:dyDescent="0.25">
      <c r="A6478" s="28" t="s">
        <v>29</v>
      </c>
      <c r="B6478" s="2">
        <v>51.219630271737955</v>
      </c>
    </row>
    <row r="6479" spans="1:2" x14ac:dyDescent="0.25">
      <c r="A6479" s="28" t="s">
        <v>30</v>
      </c>
      <c r="B6479" s="2">
        <v>74.910068323718619</v>
      </c>
    </row>
    <row r="6480" spans="1:2" x14ac:dyDescent="0.25">
      <c r="A6480" s="28" t="s">
        <v>88</v>
      </c>
      <c r="B6480" s="2">
        <v>222.42241948964329</v>
      </c>
    </row>
    <row r="6481" spans="1:2" x14ac:dyDescent="0.25">
      <c r="A6481" s="28" t="s">
        <v>80</v>
      </c>
      <c r="B6481" s="2">
        <v>55.627033867931772</v>
      </c>
    </row>
    <row r="6482" spans="1:2" x14ac:dyDescent="0.25">
      <c r="A6482" s="28" t="s">
        <v>84</v>
      </c>
      <c r="B6482" s="2">
        <v>214.62144771616192</v>
      </c>
    </row>
    <row r="6483" spans="1:2" x14ac:dyDescent="0.25">
      <c r="A6483" s="28" t="s">
        <v>85</v>
      </c>
      <c r="B6483" s="2">
        <v>266.19309900667872</v>
      </c>
    </row>
    <row r="6484" spans="1:2" x14ac:dyDescent="0.25">
      <c r="A6484" s="28" t="s">
        <v>82</v>
      </c>
      <c r="B6484" s="2">
        <v>268.63339275539494</v>
      </c>
    </row>
    <row r="6485" spans="1:2" x14ac:dyDescent="0.25">
      <c r="A6485" s="6" t="s">
        <v>53</v>
      </c>
      <c r="B6485" s="2">
        <v>71.280417017265762</v>
      </c>
    </row>
    <row r="6486" spans="1:2" x14ac:dyDescent="0.25">
      <c r="A6486" s="28" t="s">
        <v>79</v>
      </c>
      <c r="B6486" s="2">
        <v>1.7982844915941301</v>
      </c>
    </row>
    <row r="6487" spans="1:2" x14ac:dyDescent="0.25">
      <c r="A6487" s="28" t="s">
        <v>86</v>
      </c>
      <c r="B6487" s="2">
        <v>0.20969752179551149</v>
      </c>
    </row>
    <row r="6488" spans="1:2" x14ac:dyDescent="0.25">
      <c r="A6488" s="28" t="s">
        <v>87</v>
      </c>
      <c r="B6488" s="2">
        <v>1.4665737494284197</v>
      </c>
    </row>
    <row r="6489" spans="1:2" x14ac:dyDescent="0.25">
      <c r="A6489" s="28" t="s">
        <v>31</v>
      </c>
      <c r="B6489" s="2">
        <v>0.95237501416072246</v>
      </c>
    </row>
    <row r="6490" spans="1:2" x14ac:dyDescent="0.25">
      <c r="A6490" s="28" t="s">
        <v>29</v>
      </c>
      <c r="B6490" s="2">
        <v>1.0808490755498943</v>
      </c>
    </row>
    <row r="6491" spans="1:2" x14ac:dyDescent="0.25">
      <c r="A6491" s="28" t="s">
        <v>30</v>
      </c>
      <c r="B6491" s="2">
        <v>0.517848600390313</v>
      </c>
    </row>
    <row r="6492" spans="1:2" x14ac:dyDescent="0.25">
      <c r="A6492" s="28" t="s">
        <v>80</v>
      </c>
      <c r="B6492" s="2">
        <v>15.116272393960633</v>
      </c>
    </row>
    <row r="6493" spans="1:2" x14ac:dyDescent="0.25">
      <c r="A6493" s="28" t="s">
        <v>84</v>
      </c>
      <c r="B6493" s="2">
        <v>13.247094378160734</v>
      </c>
    </row>
    <row r="6494" spans="1:2" x14ac:dyDescent="0.25">
      <c r="A6494" s="28" t="s">
        <v>85</v>
      </c>
      <c r="B6494" s="2">
        <v>21.156207079050347</v>
      </c>
    </row>
    <row r="6495" spans="1:2" x14ac:dyDescent="0.25">
      <c r="A6495" s="28" t="s">
        <v>82</v>
      </c>
      <c r="B6495" s="2">
        <v>15.735214713175058</v>
      </c>
    </row>
    <row r="6496" spans="1:2" x14ac:dyDescent="0.25">
      <c r="A6496" s="6" t="s">
        <v>230</v>
      </c>
      <c r="B6496" s="2">
        <v>813.05712415008031</v>
      </c>
    </row>
    <row r="6497" spans="1:2" x14ac:dyDescent="0.25">
      <c r="A6497" s="28" t="s">
        <v>79</v>
      </c>
      <c r="B6497" s="2">
        <v>6.5617287564108171</v>
      </c>
    </row>
    <row r="6498" spans="1:2" x14ac:dyDescent="0.25">
      <c r="A6498" s="28" t="s">
        <v>86</v>
      </c>
      <c r="B6498" s="2">
        <v>10.680884727705276</v>
      </c>
    </row>
    <row r="6499" spans="1:2" x14ac:dyDescent="0.25">
      <c r="A6499" s="28" t="s">
        <v>31</v>
      </c>
      <c r="B6499" s="2">
        <v>30.217187618452087</v>
      </c>
    </row>
    <row r="6500" spans="1:2" x14ac:dyDescent="0.25">
      <c r="A6500" s="28" t="s">
        <v>29</v>
      </c>
      <c r="B6500" s="2">
        <v>14.590008293463612</v>
      </c>
    </row>
    <row r="6501" spans="1:2" x14ac:dyDescent="0.25">
      <c r="A6501" s="28" t="s">
        <v>30</v>
      </c>
      <c r="B6501" s="2">
        <v>24.789333731554034</v>
      </c>
    </row>
    <row r="6502" spans="1:2" x14ac:dyDescent="0.25">
      <c r="A6502" s="28" t="s">
        <v>88</v>
      </c>
      <c r="B6502" s="2">
        <v>197.42675325240862</v>
      </c>
    </row>
    <row r="6503" spans="1:2" x14ac:dyDescent="0.25">
      <c r="A6503" s="28" t="s">
        <v>80</v>
      </c>
      <c r="B6503" s="2">
        <v>105.96215931663011</v>
      </c>
    </row>
    <row r="6504" spans="1:2" x14ac:dyDescent="0.25">
      <c r="A6504" s="28" t="s">
        <v>84</v>
      </c>
      <c r="B6504" s="2">
        <v>145.59958866206165</v>
      </c>
    </row>
    <row r="6505" spans="1:2" x14ac:dyDescent="0.25">
      <c r="A6505" s="28" t="s">
        <v>85</v>
      </c>
      <c r="B6505" s="2">
        <v>101.19315571442672</v>
      </c>
    </row>
    <row r="6506" spans="1:2" x14ac:dyDescent="0.25">
      <c r="A6506" s="28" t="s">
        <v>82</v>
      </c>
      <c r="B6506" s="2">
        <v>176.03632407696736</v>
      </c>
    </row>
    <row r="6507" spans="1:2" x14ac:dyDescent="0.25">
      <c r="A6507" s="6" t="s">
        <v>19</v>
      </c>
      <c r="B6507" s="2">
        <v>23.891404970941345</v>
      </c>
    </row>
    <row r="6508" spans="1:2" x14ac:dyDescent="0.25">
      <c r="A6508" s="28" t="s">
        <v>79</v>
      </c>
      <c r="B6508" s="2">
        <v>2.1264607897874224</v>
      </c>
    </row>
    <row r="6509" spans="1:2" x14ac:dyDescent="0.25">
      <c r="A6509" s="28" t="s">
        <v>86</v>
      </c>
      <c r="B6509" s="2">
        <v>0.66680423164272129</v>
      </c>
    </row>
    <row r="6510" spans="1:2" x14ac:dyDescent="0.25">
      <c r="A6510" s="28" t="s">
        <v>87</v>
      </c>
      <c r="B6510" s="2">
        <v>9.9629794679691075E-2</v>
      </c>
    </row>
    <row r="6511" spans="1:2" x14ac:dyDescent="0.25">
      <c r="A6511" s="28" t="s">
        <v>31</v>
      </c>
      <c r="B6511" s="2">
        <v>0.88643589046934679</v>
      </c>
    </row>
    <row r="6512" spans="1:2" x14ac:dyDescent="0.25">
      <c r="A6512" s="28" t="s">
        <v>29</v>
      </c>
      <c r="B6512" s="2">
        <v>2.9989045699739116</v>
      </c>
    </row>
    <row r="6513" spans="1:2" x14ac:dyDescent="0.25">
      <c r="A6513" s="28" t="s">
        <v>30</v>
      </c>
      <c r="B6513" s="2">
        <v>6.2360185395963734</v>
      </c>
    </row>
    <row r="6514" spans="1:2" x14ac:dyDescent="0.25">
      <c r="A6514" s="28" t="s">
        <v>88</v>
      </c>
      <c r="B6514" s="2">
        <v>2.4872020890494353</v>
      </c>
    </row>
    <row r="6515" spans="1:2" x14ac:dyDescent="0.25">
      <c r="A6515" s="28" t="s">
        <v>80</v>
      </c>
      <c r="B6515" s="2">
        <v>0.285620070998162</v>
      </c>
    </row>
    <row r="6516" spans="1:2" x14ac:dyDescent="0.25">
      <c r="A6516" s="28" t="s">
        <v>84</v>
      </c>
      <c r="B6516" s="2">
        <v>0.25563445664493334</v>
      </c>
    </row>
    <row r="6517" spans="1:2" x14ac:dyDescent="0.25">
      <c r="A6517" s="28" t="s">
        <v>85</v>
      </c>
      <c r="B6517" s="2">
        <v>4.448651676661231</v>
      </c>
    </row>
    <row r="6518" spans="1:2" x14ac:dyDescent="0.25">
      <c r="A6518" s="28" t="s">
        <v>82</v>
      </c>
      <c r="B6518" s="2">
        <v>3.4000428614381155</v>
      </c>
    </row>
    <row r="6519" spans="1:2" x14ac:dyDescent="0.25">
      <c r="A6519" s="6" t="s">
        <v>243</v>
      </c>
      <c r="B6519" s="2">
        <v>463.96649529442982</v>
      </c>
    </row>
    <row r="6520" spans="1:2" x14ac:dyDescent="0.25">
      <c r="A6520" s="28" t="s">
        <v>79</v>
      </c>
      <c r="B6520" s="2">
        <v>7.066079009104989</v>
      </c>
    </row>
    <row r="6521" spans="1:2" x14ac:dyDescent="0.25">
      <c r="A6521" s="28" t="s">
        <v>86</v>
      </c>
      <c r="B6521" s="2">
        <v>4.6329220742494597</v>
      </c>
    </row>
    <row r="6522" spans="1:2" x14ac:dyDescent="0.25">
      <c r="A6522" s="28" t="s">
        <v>87</v>
      </c>
      <c r="B6522" s="2">
        <v>27.326010103462679</v>
      </c>
    </row>
    <row r="6523" spans="1:2" x14ac:dyDescent="0.25">
      <c r="A6523" s="28" t="s">
        <v>31</v>
      </c>
      <c r="B6523" s="2">
        <v>39.479652438694146</v>
      </c>
    </row>
    <row r="6524" spans="1:2" x14ac:dyDescent="0.25">
      <c r="A6524" s="28" t="s">
        <v>29</v>
      </c>
      <c r="B6524" s="2">
        <v>26.201975628025764</v>
      </c>
    </row>
    <row r="6525" spans="1:2" x14ac:dyDescent="0.25">
      <c r="A6525" s="28" t="s">
        <v>30</v>
      </c>
      <c r="B6525" s="2">
        <v>26.449838427954941</v>
      </c>
    </row>
    <row r="6526" spans="1:2" x14ac:dyDescent="0.25">
      <c r="A6526" s="28" t="s">
        <v>88</v>
      </c>
      <c r="B6526" s="2">
        <v>70.310417845770374</v>
      </c>
    </row>
    <row r="6527" spans="1:2" x14ac:dyDescent="0.25">
      <c r="A6527" s="28" t="s">
        <v>80</v>
      </c>
      <c r="B6527" s="2">
        <v>10.747183052218174</v>
      </c>
    </row>
    <row r="6528" spans="1:2" x14ac:dyDescent="0.25">
      <c r="A6528" s="28" t="s">
        <v>84</v>
      </c>
      <c r="B6528" s="2">
        <v>52.902040242207832</v>
      </c>
    </row>
    <row r="6529" spans="1:2" x14ac:dyDescent="0.25">
      <c r="A6529" s="28" t="s">
        <v>85</v>
      </c>
      <c r="B6529" s="2">
        <v>94.979131339961015</v>
      </c>
    </row>
    <row r="6530" spans="1:2" x14ac:dyDescent="0.25">
      <c r="A6530" s="28" t="s">
        <v>82</v>
      </c>
      <c r="B6530" s="2">
        <v>103.87124513278044</v>
      </c>
    </row>
    <row r="6531" spans="1:2" x14ac:dyDescent="0.25">
      <c r="A6531" s="6" t="s">
        <v>52</v>
      </c>
      <c r="B6531" s="2">
        <v>100.71786124050874</v>
      </c>
    </row>
    <row r="6532" spans="1:2" x14ac:dyDescent="0.25">
      <c r="A6532" s="28" t="s">
        <v>79</v>
      </c>
      <c r="B6532" s="2">
        <v>0.72688671602958888</v>
      </c>
    </row>
    <row r="6533" spans="1:2" x14ac:dyDescent="0.25">
      <c r="A6533" s="28" t="s">
        <v>86</v>
      </c>
      <c r="B6533" s="2">
        <v>0.71618014169094713</v>
      </c>
    </row>
    <row r="6534" spans="1:2" x14ac:dyDescent="0.25">
      <c r="A6534" s="28" t="s">
        <v>87</v>
      </c>
      <c r="B6534" s="2">
        <v>0.92893420063408316</v>
      </c>
    </row>
    <row r="6535" spans="1:2" x14ac:dyDescent="0.25">
      <c r="A6535" s="28" t="s">
        <v>31</v>
      </c>
      <c r="B6535" s="2">
        <v>7.352547062198151</v>
      </c>
    </row>
    <row r="6536" spans="1:2" x14ac:dyDescent="0.25">
      <c r="A6536" s="28" t="s">
        <v>29</v>
      </c>
      <c r="B6536" s="2">
        <v>2.2103653763480255</v>
      </c>
    </row>
    <row r="6537" spans="1:2" x14ac:dyDescent="0.25">
      <c r="A6537" s="28" t="s">
        <v>30</v>
      </c>
      <c r="B6537" s="2">
        <v>3.1330242310552441</v>
      </c>
    </row>
    <row r="6538" spans="1:2" x14ac:dyDescent="0.25">
      <c r="A6538" s="28" t="s">
        <v>88</v>
      </c>
      <c r="B6538" s="2">
        <v>12.361177808548614</v>
      </c>
    </row>
    <row r="6539" spans="1:2" x14ac:dyDescent="0.25">
      <c r="A6539" s="28" t="s">
        <v>80</v>
      </c>
      <c r="B6539" s="2">
        <v>5.739556748000898</v>
      </c>
    </row>
    <row r="6540" spans="1:2" x14ac:dyDescent="0.25">
      <c r="A6540" s="28" t="s">
        <v>84</v>
      </c>
      <c r="B6540" s="2">
        <v>6.6560612323733892</v>
      </c>
    </row>
    <row r="6541" spans="1:2" x14ac:dyDescent="0.25">
      <c r="A6541" s="28" t="s">
        <v>85</v>
      </c>
      <c r="B6541" s="2">
        <v>22.427782875439895</v>
      </c>
    </row>
    <row r="6542" spans="1:2" x14ac:dyDescent="0.25">
      <c r="A6542" s="28" t="s">
        <v>82</v>
      </c>
      <c r="B6542" s="2">
        <v>38.465344848189893</v>
      </c>
    </row>
    <row r="6543" spans="1:2" x14ac:dyDescent="0.25">
      <c r="A6543" s="6" t="s">
        <v>245</v>
      </c>
      <c r="B6543" s="2">
        <v>256.02905546575488</v>
      </c>
    </row>
    <row r="6544" spans="1:2" x14ac:dyDescent="0.25">
      <c r="A6544" s="28" t="s">
        <v>79</v>
      </c>
      <c r="B6544" s="2">
        <v>3.8558417776524059</v>
      </c>
    </row>
    <row r="6545" spans="1:2" x14ac:dyDescent="0.25">
      <c r="A6545" s="28" t="s">
        <v>86</v>
      </c>
      <c r="B6545" s="2">
        <v>1.5425981858205566</v>
      </c>
    </row>
    <row r="6546" spans="1:2" x14ac:dyDescent="0.25">
      <c r="A6546" s="28" t="s">
        <v>87</v>
      </c>
      <c r="B6546" s="2">
        <v>7.5261091636599264</v>
      </c>
    </row>
    <row r="6547" spans="1:2" x14ac:dyDescent="0.25">
      <c r="A6547" s="28" t="s">
        <v>31</v>
      </c>
      <c r="B6547" s="2">
        <v>14.686631084966287</v>
      </c>
    </row>
    <row r="6548" spans="1:2" x14ac:dyDescent="0.25">
      <c r="A6548" s="28" t="s">
        <v>29</v>
      </c>
      <c r="B6548" s="2">
        <v>11.616640930241411</v>
      </c>
    </row>
    <row r="6549" spans="1:2" x14ac:dyDescent="0.25">
      <c r="A6549" s="28" t="s">
        <v>30</v>
      </c>
      <c r="B6549" s="2">
        <v>14.675660870509407</v>
      </c>
    </row>
    <row r="6550" spans="1:2" x14ac:dyDescent="0.25">
      <c r="A6550" s="28" t="s">
        <v>88</v>
      </c>
      <c r="B6550" s="2">
        <v>32.276915945736363</v>
      </c>
    </row>
    <row r="6551" spans="1:2" x14ac:dyDescent="0.25">
      <c r="A6551" s="28" t="s">
        <v>80</v>
      </c>
      <c r="B6551" s="2">
        <v>12.708207357358784</v>
      </c>
    </row>
    <row r="6552" spans="1:2" x14ac:dyDescent="0.25">
      <c r="A6552" s="28" t="s">
        <v>84</v>
      </c>
      <c r="B6552" s="2">
        <v>28.487730557632666</v>
      </c>
    </row>
    <row r="6553" spans="1:2" x14ac:dyDescent="0.25">
      <c r="A6553" s="28" t="s">
        <v>85</v>
      </c>
      <c r="B6553" s="2">
        <v>82.516772776051099</v>
      </c>
    </row>
    <row r="6554" spans="1:2" x14ac:dyDescent="0.25">
      <c r="A6554" s="28" t="s">
        <v>82</v>
      </c>
      <c r="B6554" s="2">
        <v>46.135946816125966</v>
      </c>
    </row>
    <row r="6555" spans="1:2" x14ac:dyDescent="0.25">
      <c r="A6555" s="6" t="s">
        <v>247</v>
      </c>
      <c r="B6555" s="2">
        <v>2964.4667941625084</v>
      </c>
    </row>
    <row r="6556" spans="1:2" x14ac:dyDescent="0.25">
      <c r="A6556" s="28" t="s">
        <v>79</v>
      </c>
      <c r="B6556" s="2">
        <v>57.407399894103499</v>
      </c>
    </row>
    <row r="6557" spans="1:2" x14ac:dyDescent="0.25">
      <c r="A6557" s="28" t="s">
        <v>86</v>
      </c>
      <c r="B6557" s="2">
        <v>26.553694989484693</v>
      </c>
    </row>
    <row r="6558" spans="1:2" x14ac:dyDescent="0.25">
      <c r="A6558" s="28" t="s">
        <v>87</v>
      </c>
      <c r="B6558" s="2">
        <v>95.923468566321532</v>
      </c>
    </row>
    <row r="6559" spans="1:2" x14ac:dyDescent="0.25">
      <c r="A6559" s="28" t="s">
        <v>31</v>
      </c>
      <c r="B6559" s="2">
        <v>165.36317557784147</v>
      </c>
    </row>
    <row r="6560" spans="1:2" x14ac:dyDescent="0.25">
      <c r="A6560" s="28" t="s">
        <v>29</v>
      </c>
      <c r="B6560" s="2">
        <v>87.408656685313872</v>
      </c>
    </row>
    <row r="6561" spans="1:2" x14ac:dyDescent="0.25">
      <c r="A6561" s="28" t="s">
        <v>30</v>
      </c>
      <c r="B6561" s="2">
        <v>147.65460975655444</v>
      </c>
    </row>
    <row r="6562" spans="1:2" x14ac:dyDescent="0.25">
      <c r="A6562" s="28" t="s">
        <v>88</v>
      </c>
      <c r="B6562" s="2">
        <v>580.94170628208474</v>
      </c>
    </row>
    <row r="6563" spans="1:2" x14ac:dyDescent="0.25">
      <c r="A6563" s="28" t="s">
        <v>80</v>
      </c>
      <c r="B6563" s="2">
        <v>90.925442295668262</v>
      </c>
    </row>
    <row r="6564" spans="1:2" x14ac:dyDescent="0.25">
      <c r="A6564" s="28" t="s">
        <v>84</v>
      </c>
      <c r="B6564" s="2">
        <v>586.13914108479457</v>
      </c>
    </row>
    <row r="6565" spans="1:2" x14ac:dyDescent="0.25">
      <c r="A6565" s="28" t="s">
        <v>85</v>
      </c>
      <c r="B6565" s="2">
        <v>597.52713642727656</v>
      </c>
    </row>
    <row r="6566" spans="1:2" x14ac:dyDescent="0.25">
      <c r="A6566" s="28" t="s">
        <v>82</v>
      </c>
      <c r="B6566" s="2">
        <v>528.62236260306474</v>
      </c>
    </row>
    <row r="6567" spans="1:2" x14ac:dyDescent="0.25">
      <c r="A6567" s="6" t="s">
        <v>20</v>
      </c>
      <c r="B6567" s="2">
        <v>724.19247426663696</v>
      </c>
    </row>
    <row r="6568" spans="1:2" x14ac:dyDescent="0.25">
      <c r="A6568" s="28" t="s">
        <v>79</v>
      </c>
      <c r="B6568" s="2">
        <v>20.872041826901164</v>
      </c>
    </row>
    <row r="6569" spans="1:2" x14ac:dyDescent="0.25">
      <c r="A6569" s="28" t="s">
        <v>86</v>
      </c>
      <c r="B6569" s="2">
        <v>11.833952084142012</v>
      </c>
    </row>
    <row r="6570" spans="1:2" x14ac:dyDescent="0.25">
      <c r="A6570" s="28" t="s">
        <v>87</v>
      </c>
      <c r="B6570" s="2">
        <v>40.432161148047072</v>
      </c>
    </row>
    <row r="6571" spans="1:2" x14ac:dyDescent="0.25">
      <c r="A6571" s="28" t="s">
        <v>31</v>
      </c>
      <c r="B6571" s="2">
        <v>56.422545655095973</v>
      </c>
    </row>
    <row r="6572" spans="1:2" x14ac:dyDescent="0.25">
      <c r="A6572" s="28" t="s">
        <v>29</v>
      </c>
      <c r="B6572" s="2">
        <v>26.661451023087999</v>
      </c>
    </row>
    <row r="6573" spans="1:2" x14ac:dyDescent="0.25">
      <c r="A6573" s="28" t="s">
        <v>30</v>
      </c>
      <c r="B6573" s="2">
        <v>45.629389369894724</v>
      </c>
    </row>
    <row r="6574" spans="1:2" x14ac:dyDescent="0.25">
      <c r="A6574" s="28" t="s">
        <v>88</v>
      </c>
      <c r="B6574" s="2">
        <v>177.92228780307804</v>
      </c>
    </row>
    <row r="6575" spans="1:2" x14ac:dyDescent="0.25">
      <c r="A6575" s="28" t="s">
        <v>80</v>
      </c>
      <c r="B6575" s="2">
        <v>7.4115629537710488</v>
      </c>
    </row>
    <row r="6576" spans="1:2" x14ac:dyDescent="0.25">
      <c r="A6576" s="28" t="s">
        <v>84</v>
      </c>
      <c r="B6576" s="2">
        <v>88.277015641011943</v>
      </c>
    </row>
    <row r="6577" spans="1:2" x14ac:dyDescent="0.25">
      <c r="A6577" s="28" t="s">
        <v>85</v>
      </c>
      <c r="B6577" s="2">
        <v>120.81318853491044</v>
      </c>
    </row>
    <row r="6578" spans="1:2" x14ac:dyDescent="0.25">
      <c r="A6578" s="28" t="s">
        <v>82</v>
      </c>
      <c r="B6578" s="2">
        <v>127.91687822669651</v>
      </c>
    </row>
    <row r="6579" spans="1:2" x14ac:dyDescent="0.25">
      <c r="A6579" s="6" t="s">
        <v>21</v>
      </c>
      <c r="B6579" s="2">
        <v>451.38360205869776</v>
      </c>
    </row>
    <row r="6580" spans="1:2" x14ac:dyDescent="0.25">
      <c r="A6580" s="28" t="s">
        <v>79</v>
      </c>
      <c r="B6580" s="2">
        <v>5.2942945614251462</v>
      </c>
    </row>
    <row r="6581" spans="1:2" x14ac:dyDescent="0.25">
      <c r="A6581" s="28" t="s">
        <v>86</v>
      </c>
      <c r="B6581" s="2">
        <v>3.1993502527790811</v>
      </c>
    </row>
    <row r="6582" spans="1:2" x14ac:dyDescent="0.25">
      <c r="A6582" s="28" t="s">
        <v>87</v>
      </c>
      <c r="B6582" s="2">
        <v>3.1174454718757501</v>
      </c>
    </row>
    <row r="6583" spans="1:2" x14ac:dyDescent="0.25">
      <c r="A6583" s="28" t="s">
        <v>31</v>
      </c>
      <c r="B6583" s="2">
        <v>14.104047450071688</v>
      </c>
    </row>
    <row r="6584" spans="1:2" x14ac:dyDescent="0.25">
      <c r="A6584" s="28" t="s">
        <v>29</v>
      </c>
      <c r="B6584" s="2">
        <v>6.3424136638632849</v>
      </c>
    </row>
    <row r="6585" spans="1:2" x14ac:dyDescent="0.25">
      <c r="A6585" s="28" t="s">
        <v>30</v>
      </c>
      <c r="B6585" s="2">
        <v>17.743719447347992</v>
      </c>
    </row>
    <row r="6586" spans="1:2" x14ac:dyDescent="0.25">
      <c r="A6586" s="28" t="s">
        <v>88</v>
      </c>
      <c r="B6586" s="2">
        <v>55.950416440624522</v>
      </c>
    </row>
    <row r="6587" spans="1:2" x14ac:dyDescent="0.25">
      <c r="A6587" s="28" t="s">
        <v>80</v>
      </c>
      <c r="B6587" s="2">
        <v>73.939609247061469</v>
      </c>
    </row>
    <row r="6588" spans="1:2" x14ac:dyDescent="0.25">
      <c r="A6588" s="28" t="s">
        <v>84</v>
      </c>
      <c r="B6588" s="2">
        <v>80.934268026040968</v>
      </c>
    </row>
    <row r="6589" spans="1:2" x14ac:dyDescent="0.25">
      <c r="A6589" s="28" t="s">
        <v>85</v>
      </c>
      <c r="B6589" s="2">
        <v>72.459431689931009</v>
      </c>
    </row>
    <row r="6590" spans="1:2" x14ac:dyDescent="0.25">
      <c r="A6590" s="28" t="s">
        <v>82</v>
      </c>
      <c r="B6590" s="2">
        <v>118.29860580767681</v>
      </c>
    </row>
    <row r="6591" spans="1:2" x14ac:dyDescent="0.25">
      <c r="A6591" s="6" t="s">
        <v>22</v>
      </c>
      <c r="B6591" s="2">
        <v>100.41949587000819</v>
      </c>
    </row>
    <row r="6592" spans="1:2" x14ac:dyDescent="0.25">
      <c r="A6592" s="28" t="s">
        <v>79</v>
      </c>
      <c r="B6592" s="2">
        <v>1.8650556452960412</v>
      </c>
    </row>
    <row r="6593" spans="1:2" x14ac:dyDescent="0.25">
      <c r="A6593" s="28" t="s">
        <v>86</v>
      </c>
      <c r="B6593" s="2">
        <v>1.2737666805956884</v>
      </c>
    </row>
    <row r="6594" spans="1:2" x14ac:dyDescent="0.25">
      <c r="A6594" s="28" t="s">
        <v>87</v>
      </c>
      <c r="B6594" s="2">
        <v>3.6296921218291796</v>
      </c>
    </row>
    <row r="6595" spans="1:2" x14ac:dyDescent="0.25">
      <c r="A6595" s="28" t="s">
        <v>31</v>
      </c>
      <c r="B6595" s="2">
        <v>7.7910628484254438</v>
      </c>
    </row>
    <row r="6596" spans="1:2" x14ac:dyDescent="0.25">
      <c r="A6596" s="28" t="s">
        <v>29</v>
      </c>
      <c r="B6596" s="2">
        <v>4.5800360855357303</v>
      </c>
    </row>
    <row r="6597" spans="1:2" x14ac:dyDescent="0.25">
      <c r="A6597" s="28" t="s">
        <v>30</v>
      </c>
      <c r="B6597" s="2">
        <v>6.6716410845987779</v>
      </c>
    </row>
    <row r="6598" spans="1:2" x14ac:dyDescent="0.25">
      <c r="A6598" s="28" t="s">
        <v>88</v>
      </c>
      <c r="B6598" s="2">
        <v>16.092379938396331</v>
      </c>
    </row>
    <row r="6599" spans="1:2" x14ac:dyDescent="0.25">
      <c r="A6599" s="28" t="s">
        <v>80</v>
      </c>
      <c r="B6599" s="2">
        <v>2.6095205964554142</v>
      </c>
    </row>
    <row r="6600" spans="1:2" x14ac:dyDescent="0.25">
      <c r="A6600" s="28" t="s">
        <v>84</v>
      </c>
      <c r="B6600" s="2">
        <v>8.6638645716124163</v>
      </c>
    </row>
    <row r="6601" spans="1:2" x14ac:dyDescent="0.25">
      <c r="A6601" s="28" t="s">
        <v>85</v>
      </c>
      <c r="B6601" s="2">
        <v>25.73551818595795</v>
      </c>
    </row>
    <row r="6602" spans="1:2" x14ac:dyDescent="0.25">
      <c r="A6602" s="28" t="s">
        <v>82</v>
      </c>
      <c r="B6602" s="2">
        <v>21.506958111305227</v>
      </c>
    </row>
    <row r="6603" spans="1:2" x14ac:dyDescent="0.25">
      <c r="A6603" s="6" t="s">
        <v>25</v>
      </c>
      <c r="B6603" s="2">
        <v>405.99651219220374</v>
      </c>
    </row>
    <row r="6604" spans="1:2" x14ac:dyDescent="0.25">
      <c r="A6604" s="28" t="s">
        <v>79</v>
      </c>
      <c r="B6604" s="2">
        <v>17.488936176437072</v>
      </c>
    </row>
    <row r="6605" spans="1:2" x14ac:dyDescent="0.25">
      <c r="A6605" s="28" t="s">
        <v>86</v>
      </c>
      <c r="B6605" s="2">
        <v>3.7542772424978703</v>
      </c>
    </row>
    <row r="6606" spans="1:2" x14ac:dyDescent="0.25">
      <c r="A6606" s="28" t="s">
        <v>87</v>
      </c>
      <c r="B6606" s="2">
        <v>4.5580369628346658</v>
      </c>
    </row>
    <row r="6607" spans="1:2" x14ac:dyDescent="0.25">
      <c r="A6607" s="28" t="s">
        <v>31</v>
      </c>
      <c r="B6607" s="2">
        <v>23.46932318875913</v>
      </c>
    </row>
    <row r="6608" spans="1:2" x14ac:dyDescent="0.25">
      <c r="A6608" s="28" t="s">
        <v>29</v>
      </c>
      <c r="B6608" s="2">
        <v>16.307703087249806</v>
      </c>
    </row>
    <row r="6609" spans="1:2" x14ac:dyDescent="0.25">
      <c r="A6609" s="28" t="s">
        <v>30</v>
      </c>
      <c r="B6609" s="2">
        <v>29.180638130812426</v>
      </c>
    </row>
    <row r="6610" spans="1:2" x14ac:dyDescent="0.25">
      <c r="A6610" s="28" t="s">
        <v>88</v>
      </c>
      <c r="B6610" s="2">
        <v>61.503733785025361</v>
      </c>
    </row>
    <row r="6611" spans="1:2" x14ac:dyDescent="0.25">
      <c r="A6611" s="28" t="s">
        <v>80</v>
      </c>
      <c r="B6611" s="2">
        <v>10.720199597194808</v>
      </c>
    </row>
    <row r="6612" spans="1:2" x14ac:dyDescent="0.25">
      <c r="A6612" s="28" t="s">
        <v>84</v>
      </c>
      <c r="B6612" s="2">
        <v>25.282031497512989</v>
      </c>
    </row>
    <row r="6613" spans="1:2" x14ac:dyDescent="0.25">
      <c r="A6613" s="28" t="s">
        <v>85</v>
      </c>
      <c r="B6613" s="2">
        <v>130.18383399539292</v>
      </c>
    </row>
    <row r="6614" spans="1:2" x14ac:dyDescent="0.25">
      <c r="A6614" s="28" t="s">
        <v>82</v>
      </c>
      <c r="B6614" s="2">
        <v>83.547798528486695</v>
      </c>
    </row>
    <row r="6615" spans="1:2" x14ac:dyDescent="0.25">
      <c r="A6615" s="6" t="s">
        <v>23</v>
      </c>
      <c r="B6615" s="2">
        <v>160.69375233650359</v>
      </c>
    </row>
    <row r="6616" spans="1:2" x14ac:dyDescent="0.25">
      <c r="A6616" s="28" t="s">
        <v>79</v>
      </c>
      <c r="B6616" s="2">
        <v>2.2283553712927304</v>
      </c>
    </row>
    <row r="6617" spans="1:2" x14ac:dyDescent="0.25">
      <c r="A6617" s="28" t="s">
        <v>86</v>
      </c>
      <c r="B6617" s="2">
        <v>1.4613023120668631</v>
      </c>
    </row>
    <row r="6618" spans="1:2" x14ac:dyDescent="0.25">
      <c r="A6618" s="28" t="s">
        <v>87</v>
      </c>
      <c r="B6618" s="2">
        <v>5.2012588708420537</v>
      </c>
    </row>
    <row r="6619" spans="1:2" x14ac:dyDescent="0.25">
      <c r="A6619" s="28" t="s">
        <v>31</v>
      </c>
      <c r="B6619" s="2">
        <v>13.715073626453767</v>
      </c>
    </row>
    <row r="6620" spans="1:2" x14ac:dyDescent="0.25">
      <c r="A6620" s="28" t="s">
        <v>29</v>
      </c>
      <c r="B6620" s="2">
        <v>7.0119537486030916</v>
      </c>
    </row>
    <row r="6621" spans="1:2" x14ac:dyDescent="0.25">
      <c r="A6621" s="28" t="s">
        <v>30</v>
      </c>
      <c r="B6621" s="2">
        <v>10.429050613221262</v>
      </c>
    </row>
    <row r="6622" spans="1:2" x14ac:dyDescent="0.25">
      <c r="A6622" s="28" t="s">
        <v>88</v>
      </c>
      <c r="B6622" s="2">
        <v>22.535260570745439</v>
      </c>
    </row>
    <row r="6623" spans="1:2" x14ac:dyDescent="0.25">
      <c r="A6623" s="28" t="s">
        <v>80</v>
      </c>
      <c r="B6623" s="2">
        <v>5.1709584898015084</v>
      </c>
    </row>
    <row r="6624" spans="1:2" x14ac:dyDescent="0.25">
      <c r="A6624" s="28" t="s">
        <v>84</v>
      </c>
      <c r="B6624" s="2">
        <v>29.671327432104192</v>
      </c>
    </row>
    <row r="6625" spans="1:2" x14ac:dyDescent="0.25">
      <c r="A6625" s="28" t="s">
        <v>85</v>
      </c>
      <c r="B6625" s="2">
        <v>30.824714057760296</v>
      </c>
    </row>
    <row r="6626" spans="1:2" x14ac:dyDescent="0.25">
      <c r="A6626" s="28" t="s">
        <v>82</v>
      </c>
      <c r="B6626" s="2">
        <v>32.444497243612403</v>
      </c>
    </row>
    <row r="6627" spans="1:2" x14ac:dyDescent="0.25">
      <c r="A6627" s="6" t="s">
        <v>249</v>
      </c>
      <c r="B6627" s="2">
        <v>1290.1371578524277</v>
      </c>
    </row>
    <row r="6628" spans="1:2" x14ac:dyDescent="0.25">
      <c r="A6628" s="28" t="s">
        <v>79</v>
      </c>
      <c r="B6628" s="2">
        <v>15.666736123290399</v>
      </c>
    </row>
    <row r="6629" spans="1:2" x14ac:dyDescent="0.25">
      <c r="A6629" s="28" t="s">
        <v>86</v>
      </c>
      <c r="B6629" s="2">
        <v>11.385279915278264</v>
      </c>
    </row>
    <row r="6630" spans="1:2" x14ac:dyDescent="0.25">
      <c r="A6630" s="28" t="s">
        <v>87</v>
      </c>
      <c r="B6630" s="2">
        <v>40.020490012945579</v>
      </c>
    </row>
    <row r="6631" spans="1:2" x14ac:dyDescent="0.25">
      <c r="A6631" s="28" t="s">
        <v>31</v>
      </c>
      <c r="B6631" s="2">
        <v>78.511262260281498</v>
      </c>
    </row>
    <row r="6632" spans="1:2" x14ac:dyDescent="0.25">
      <c r="A6632" s="28" t="s">
        <v>29</v>
      </c>
      <c r="B6632" s="2">
        <v>42.342738981667893</v>
      </c>
    </row>
    <row r="6633" spans="1:2" x14ac:dyDescent="0.25">
      <c r="A6633" s="28" t="s">
        <v>30</v>
      </c>
      <c r="B6633" s="2">
        <v>65.59301974120298</v>
      </c>
    </row>
    <row r="6634" spans="1:2" x14ac:dyDescent="0.25">
      <c r="A6634" s="28" t="s">
        <v>88</v>
      </c>
      <c r="B6634" s="2">
        <v>268.89794955702456</v>
      </c>
    </row>
    <row r="6635" spans="1:2" x14ac:dyDescent="0.25">
      <c r="A6635" s="28" t="s">
        <v>80</v>
      </c>
      <c r="B6635" s="2">
        <v>49.690225825944225</v>
      </c>
    </row>
    <row r="6636" spans="1:2" x14ac:dyDescent="0.25">
      <c r="A6636" s="28" t="s">
        <v>84</v>
      </c>
      <c r="B6636" s="2">
        <v>247.31069754271005</v>
      </c>
    </row>
    <row r="6637" spans="1:2" x14ac:dyDescent="0.25">
      <c r="A6637" s="28" t="s">
        <v>85</v>
      </c>
      <c r="B6637" s="2">
        <v>213.73766683850783</v>
      </c>
    </row>
    <row r="6638" spans="1:2" x14ac:dyDescent="0.25">
      <c r="A6638" s="28" t="s">
        <v>82</v>
      </c>
      <c r="B6638" s="2">
        <v>256.9810910535744</v>
      </c>
    </row>
    <row r="6639" spans="1:2" x14ac:dyDescent="0.25">
      <c r="A6639" s="6" t="s">
        <v>251</v>
      </c>
      <c r="B6639" s="2">
        <v>1290.4021035389237</v>
      </c>
    </row>
    <row r="6640" spans="1:2" x14ac:dyDescent="0.25">
      <c r="A6640" s="28" t="s">
        <v>79</v>
      </c>
      <c r="B6640" s="2">
        <v>28.248436416558782</v>
      </c>
    </row>
    <row r="6641" spans="1:2" x14ac:dyDescent="0.25">
      <c r="A6641" s="28" t="s">
        <v>86</v>
      </c>
      <c r="B6641" s="2">
        <v>8.5968130662359172</v>
      </c>
    </row>
    <row r="6642" spans="1:2" x14ac:dyDescent="0.25">
      <c r="A6642" s="28" t="s">
        <v>87</v>
      </c>
      <c r="B6642" s="2">
        <v>47.268745762865947</v>
      </c>
    </row>
    <row r="6643" spans="1:2" x14ac:dyDescent="0.25">
      <c r="A6643" s="28" t="s">
        <v>31</v>
      </c>
      <c r="B6643" s="2">
        <v>82.282461640617498</v>
      </c>
    </row>
    <row r="6644" spans="1:2" x14ac:dyDescent="0.25">
      <c r="A6644" s="28" t="s">
        <v>29</v>
      </c>
      <c r="B6644" s="2">
        <v>144.27524328921831</v>
      </c>
    </row>
    <row r="6645" spans="1:2" x14ac:dyDescent="0.25">
      <c r="A6645" s="28" t="s">
        <v>30</v>
      </c>
      <c r="B6645" s="2">
        <v>57.407462501846325</v>
      </c>
    </row>
    <row r="6646" spans="1:2" x14ac:dyDescent="0.25">
      <c r="A6646" s="28" t="s">
        <v>88</v>
      </c>
      <c r="B6646" s="2">
        <v>252.13082009913393</v>
      </c>
    </row>
    <row r="6647" spans="1:2" x14ac:dyDescent="0.25">
      <c r="A6647" s="28" t="s">
        <v>80</v>
      </c>
      <c r="B6647" s="2">
        <v>49.638456263114669</v>
      </c>
    </row>
    <row r="6648" spans="1:2" x14ac:dyDescent="0.25">
      <c r="A6648" s="28" t="s">
        <v>84</v>
      </c>
      <c r="B6648" s="2">
        <v>130.33382105770806</v>
      </c>
    </row>
    <row r="6649" spans="1:2" x14ac:dyDescent="0.25">
      <c r="A6649" s="28" t="s">
        <v>85</v>
      </c>
      <c r="B6649" s="2">
        <v>224.67036417484695</v>
      </c>
    </row>
    <row r="6650" spans="1:2" x14ac:dyDescent="0.25">
      <c r="A6650" s="28" t="s">
        <v>82</v>
      </c>
      <c r="B6650" s="2">
        <v>265.54947926677727</v>
      </c>
    </row>
    <row r="6651" spans="1:2" x14ac:dyDescent="0.25">
      <c r="A6651" s="6" t="s">
        <v>229</v>
      </c>
      <c r="B6651" s="2">
        <v>421.34952714004788</v>
      </c>
    </row>
    <row r="6652" spans="1:2" x14ac:dyDescent="0.25">
      <c r="A6652" s="28" t="s">
        <v>79</v>
      </c>
      <c r="B6652" s="2">
        <v>9.2144781876553488</v>
      </c>
    </row>
    <row r="6653" spans="1:2" x14ac:dyDescent="0.25">
      <c r="A6653" s="28" t="s">
        <v>86</v>
      </c>
      <c r="B6653" s="2">
        <v>3.6234372520057474</v>
      </c>
    </row>
    <row r="6654" spans="1:2" x14ac:dyDescent="0.25">
      <c r="A6654" s="28" t="s">
        <v>87</v>
      </c>
      <c r="B6654" s="2">
        <v>13.541430446652928</v>
      </c>
    </row>
    <row r="6655" spans="1:2" x14ac:dyDescent="0.25">
      <c r="A6655" s="28" t="s">
        <v>31</v>
      </c>
      <c r="B6655" s="2">
        <v>34.697710952143957</v>
      </c>
    </row>
    <row r="6656" spans="1:2" x14ac:dyDescent="0.25">
      <c r="A6656" s="28" t="s">
        <v>29</v>
      </c>
      <c r="B6656" s="2">
        <v>29.892474639650448</v>
      </c>
    </row>
    <row r="6657" spans="1:2" x14ac:dyDescent="0.25">
      <c r="A6657" s="28" t="s">
        <v>30</v>
      </c>
      <c r="B6657" s="2">
        <v>29.115634727259671</v>
      </c>
    </row>
    <row r="6658" spans="1:2" x14ac:dyDescent="0.25">
      <c r="A6658" s="28" t="s">
        <v>88</v>
      </c>
      <c r="B6658" s="2">
        <v>85.548065363491645</v>
      </c>
    </row>
    <row r="6659" spans="1:2" x14ac:dyDescent="0.25">
      <c r="A6659" s="28" t="s">
        <v>80</v>
      </c>
      <c r="B6659" s="2">
        <v>11.916916556072971</v>
      </c>
    </row>
    <row r="6660" spans="1:2" x14ac:dyDescent="0.25">
      <c r="A6660" s="28" t="s">
        <v>84</v>
      </c>
      <c r="B6660" s="2">
        <v>32.066842336616361</v>
      </c>
    </row>
    <row r="6661" spans="1:2" x14ac:dyDescent="0.25">
      <c r="A6661" s="28" t="s">
        <v>85</v>
      </c>
      <c r="B6661" s="2">
        <v>71.035925056886413</v>
      </c>
    </row>
    <row r="6662" spans="1:2" x14ac:dyDescent="0.25">
      <c r="A6662" s="28" t="s">
        <v>82</v>
      </c>
      <c r="B6662" s="2">
        <v>100.69661162161238</v>
      </c>
    </row>
    <row r="6663" spans="1:2" x14ac:dyDescent="0.25">
      <c r="A6663" s="6" t="s">
        <v>93</v>
      </c>
      <c r="B6663" s="2">
        <v>11218.837862729017</v>
      </c>
    </row>
    <row r="6664" spans="1:2" x14ac:dyDescent="0.25">
      <c r="A6664" s="28" t="s">
        <v>79</v>
      </c>
      <c r="B6664" s="2">
        <v>228.78718845713777</v>
      </c>
    </row>
    <row r="6665" spans="1:2" x14ac:dyDescent="0.25">
      <c r="A6665" s="28" t="s">
        <v>86</v>
      </c>
      <c r="B6665" s="2">
        <v>104.2535046439879</v>
      </c>
    </row>
    <row r="6666" spans="1:2" x14ac:dyDescent="0.25">
      <c r="A6666" s="28" t="s">
        <v>87</v>
      </c>
      <c r="B6666" s="2">
        <v>350.08963205426045</v>
      </c>
    </row>
    <row r="6667" spans="1:2" x14ac:dyDescent="0.25">
      <c r="A6667" s="28" t="s">
        <v>31</v>
      </c>
      <c r="B6667" s="2">
        <v>684.71610342940585</v>
      </c>
    </row>
    <row r="6668" spans="1:2" x14ac:dyDescent="0.25">
      <c r="A6668" s="28" t="s">
        <v>29</v>
      </c>
      <c r="B6668" s="2">
        <v>487.81871405499606</v>
      </c>
    </row>
    <row r="6669" spans="1:2" x14ac:dyDescent="0.25">
      <c r="A6669" s="28" t="s">
        <v>30</v>
      </c>
      <c r="B6669" s="2">
        <v>572.81133641525776</v>
      </c>
    </row>
    <row r="6670" spans="1:2" x14ac:dyDescent="0.25">
      <c r="A6670" s="28" t="s">
        <v>88</v>
      </c>
      <c r="B6670" s="2">
        <v>2093.6996407272572</v>
      </c>
    </row>
    <row r="6671" spans="1:2" x14ac:dyDescent="0.25">
      <c r="A6671" s="28" t="s">
        <v>80</v>
      </c>
      <c r="B6671" s="2">
        <v>517.11870898222651</v>
      </c>
    </row>
    <row r="6672" spans="1:2" x14ac:dyDescent="0.25">
      <c r="A6672" s="28" t="s">
        <v>84</v>
      </c>
      <c r="B6672" s="2">
        <v>1780.2413166549577</v>
      </c>
    </row>
    <row r="6673" spans="1:2" x14ac:dyDescent="0.25">
      <c r="A6673" s="28" t="s">
        <v>85</v>
      </c>
      <c r="B6673" s="2">
        <v>2150.0019073377625</v>
      </c>
    </row>
    <row r="6674" spans="1:2" x14ac:dyDescent="0.25">
      <c r="A6674" s="28" t="s">
        <v>82</v>
      </c>
      <c r="B6674" s="2">
        <v>2249.2998099717661</v>
      </c>
    </row>
    <row r="6675" spans="1:2" x14ac:dyDescent="0.25">
      <c r="A6675" s="3" t="s">
        <v>224</v>
      </c>
      <c r="B6675" s="2">
        <v>617.82467363864725</v>
      </c>
    </row>
    <row r="6676" spans="1:2" x14ac:dyDescent="0.25">
      <c r="A6676" s="6" t="s">
        <v>228</v>
      </c>
      <c r="B6676" s="2">
        <v>3.2483483945663458</v>
      </c>
    </row>
    <row r="6677" spans="1:2" x14ac:dyDescent="0.25">
      <c r="A6677" s="28" t="s">
        <v>79</v>
      </c>
      <c r="B6677" s="2">
        <v>2.813268116485881E-2</v>
      </c>
    </row>
    <row r="6678" spans="1:2" x14ac:dyDescent="0.25">
      <c r="A6678" s="28" t="s">
        <v>86</v>
      </c>
      <c r="B6678" s="2">
        <v>6.6674022179127506E-3</v>
      </c>
    </row>
    <row r="6679" spans="1:2" x14ac:dyDescent="0.25">
      <c r="A6679" s="28" t="s">
        <v>87</v>
      </c>
      <c r="B6679" s="2">
        <v>0.16311761246887724</v>
      </c>
    </row>
    <row r="6680" spans="1:2" x14ac:dyDescent="0.25">
      <c r="A6680" s="28" t="s">
        <v>31</v>
      </c>
      <c r="B6680" s="2">
        <v>0.56691009825046601</v>
      </c>
    </row>
    <row r="6681" spans="1:2" x14ac:dyDescent="0.25">
      <c r="A6681" s="28" t="s">
        <v>29</v>
      </c>
      <c r="B6681" s="2">
        <v>0.32685076622391401</v>
      </c>
    </row>
    <row r="6682" spans="1:2" x14ac:dyDescent="0.25">
      <c r="A6682" s="28" t="s">
        <v>30</v>
      </c>
      <c r="B6682" s="2">
        <v>1.2104866589559813</v>
      </c>
    </row>
    <row r="6683" spans="1:2" x14ac:dyDescent="0.25">
      <c r="A6683" s="28" t="s">
        <v>88</v>
      </c>
      <c r="B6683" s="2">
        <v>6.2227692864422042E-2</v>
      </c>
    </row>
    <row r="6684" spans="1:2" x14ac:dyDescent="0.25">
      <c r="A6684" s="28" t="s">
        <v>80</v>
      </c>
      <c r="B6684" s="2">
        <v>1.862298819616057E-2</v>
      </c>
    </row>
    <row r="6685" spans="1:2" x14ac:dyDescent="0.25">
      <c r="A6685" s="28" t="s">
        <v>84</v>
      </c>
      <c r="B6685" s="2">
        <v>8.4102493635739739E-2</v>
      </c>
    </row>
    <row r="6686" spans="1:2" x14ac:dyDescent="0.25">
      <c r="A6686" s="28" t="s">
        <v>85</v>
      </c>
      <c r="B6686" s="2">
        <v>0.29519917926271033</v>
      </c>
    </row>
    <row r="6687" spans="1:2" x14ac:dyDescent="0.25">
      <c r="A6687" s="28" t="s">
        <v>82</v>
      </c>
      <c r="B6687" s="2">
        <v>0.48603082132530367</v>
      </c>
    </row>
    <row r="6688" spans="1:2" x14ac:dyDescent="0.25">
      <c r="A6688" s="6" t="s">
        <v>239</v>
      </c>
      <c r="B6688" s="2">
        <v>2.9608251001252706</v>
      </c>
    </row>
    <row r="6689" spans="1:2" x14ac:dyDescent="0.25">
      <c r="A6689" s="28" t="s">
        <v>79</v>
      </c>
      <c r="B6689" s="2">
        <v>5.5157565129485093E-3</v>
      </c>
    </row>
    <row r="6690" spans="1:2" x14ac:dyDescent="0.25">
      <c r="A6690" s="28" t="s">
        <v>87</v>
      </c>
      <c r="B6690" s="2">
        <v>0.11710417521488257</v>
      </c>
    </row>
    <row r="6691" spans="1:2" x14ac:dyDescent="0.25">
      <c r="A6691" s="28" t="s">
        <v>31</v>
      </c>
      <c r="B6691" s="2">
        <v>5.431483124273568E-2</v>
      </c>
    </row>
    <row r="6692" spans="1:2" x14ac:dyDescent="0.25">
      <c r="A6692" s="28" t="s">
        <v>29</v>
      </c>
      <c r="B6692" s="2">
        <v>0.16388439366570662</v>
      </c>
    </row>
    <row r="6693" spans="1:2" x14ac:dyDescent="0.25">
      <c r="A6693" s="28" t="s">
        <v>30</v>
      </c>
      <c r="B6693" s="2">
        <v>0.21204054868750144</v>
      </c>
    </row>
    <row r="6694" spans="1:2" x14ac:dyDescent="0.25">
      <c r="A6694" s="28" t="s">
        <v>88</v>
      </c>
      <c r="B6694" s="2">
        <v>5.8320566664326189E-2</v>
      </c>
    </row>
    <row r="6695" spans="1:2" x14ac:dyDescent="0.25">
      <c r="A6695" s="28" t="s">
        <v>80</v>
      </c>
      <c r="B6695" s="2">
        <v>5.9182968475043098E-3</v>
      </c>
    </row>
    <row r="6696" spans="1:2" x14ac:dyDescent="0.25">
      <c r="A6696" s="28" t="s">
        <v>84</v>
      </c>
      <c r="B6696" s="2">
        <v>8.9050779567771979E-2</v>
      </c>
    </row>
    <row r="6697" spans="1:2" x14ac:dyDescent="0.25">
      <c r="A6697" s="28" t="s">
        <v>85</v>
      </c>
      <c r="B6697" s="2">
        <v>0.68183137439022079</v>
      </c>
    </row>
    <row r="6698" spans="1:2" x14ac:dyDescent="0.25">
      <c r="A6698" s="28" t="s">
        <v>82</v>
      </c>
      <c r="B6698" s="2">
        <v>1.5728443773316723</v>
      </c>
    </row>
    <row r="6699" spans="1:2" x14ac:dyDescent="0.25">
      <c r="A6699" s="6" t="s">
        <v>241</v>
      </c>
      <c r="B6699" s="2">
        <v>35.927095281486174</v>
      </c>
    </row>
    <row r="6700" spans="1:2" x14ac:dyDescent="0.25">
      <c r="A6700" s="28" t="s">
        <v>79</v>
      </c>
      <c r="B6700" s="2">
        <v>0.79249339964809506</v>
      </c>
    </row>
    <row r="6701" spans="1:2" x14ac:dyDescent="0.25">
      <c r="A6701" s="28" t="s">
        <v>86</v>
      </c>
      <c r="B6701" s="2">
        <v>0.32284701907079422</v>
      </c>
    </row>
    <row r="6702" spans="1:2" x14ac:dyDescent="0.25">
      <c r="A6702" s="28" t="s">
        <v>87</v>
      </c>
      <c r="B6702" s="2">
        <v>1.3857972497981652</v>
      </c>
    </row>
    <row r="6703" spans="1:2" x14ac:dyDescent="0.25">
      <c r="A6703" s="28" t="s">
        <v>31</v>
      </c>
      <c r="B6703" s="2">
        <v>6.3618395147252462</v>
      </c>
    </row>
    <row r="6704" spans="1:2" x14ac:dyDescent="0.25">
      <c r="A6704" s="28" t="s">
        <v>29</v>
      </c>
      <c r="B6704" s="2">
        <v>1.4645604671483883</v>
      </c>
    </row>
    <row r="6705" spans="1:2" x14ac:dyDescent="0.25">
      <c r="A6705" s="28" t="s">
        <v>30</v>
      </c>
      <c r="B6705" s="2">
        <v>5.9562611284278857</v>
      </c>
    </row>
    <row r="6706" spans="1:2" x14ac:dyDescent="0.25">
      <c r="A6706" s="28" t="s">
        <v>88</v>
      </c>
      <c r="B6706" s="2">
        <v>3.70500091347688</v>
      </c>
    </row>
    <row r="6707" spans="1:2" x14ac:dyDescent="0.25">
      <c r="A6707" s="28" t="s">
        <v>80</v>
      </c>
      <c r="B6707" s="2">
        <v>0.5579114556667969</v>
      </c>
    </row>
    <row r="6708" spans="1:2" x14ac:dyDescent="0.25">
      <c r="A6708" s="28" t="s">
        <v>84</v>
      </c>
      <c r="B6708" s="2">
        <v>1.8406916016777246</v>
      </c>
    </row>
    <row r="6709" spans="1:2" x14ac:dyDescent="0.25">
      <c r="A6709" s="28" t="s">
        <v>85</v>
      </c>
      <c r="B6709" s="2">
        <v>5.3736276253745618</v>
      </c>
    </row>
    <row r="6710" spans="1:2" x14ac:dyDescent="0.25">
      <c r="A6710" s="28" t="s">
        <v>82</v>
      </c>
      <c r="B6710" s="2">
        <v>8.1660649064716324</v>
      </c>
    </row>
    <row r="6711" spans="1:2" x14ac:dyDescent="0.25">
      <c r="A6711" s="6" t="s">
        <v>19</v>
      </c>
      <c r="B6711" s="2">
        <v>0.12168674875921115</v>
      </c>
    </row>
    <row r="6712" spans="1:2" x14ac:dyDescent="0.25">
      <c r="A6712" s="28" t="s">
        <v>79</v>
      </c>
      <c r="B6712" s="2">
        <v>2.5068931797531207E-2</v>
      </c>
    </row>
    <row r="6713" spans="1:2" x14ac:dyDescent="0.25">
      <c r="A6713" s="28" t="s">
        <v>86</v>
      </c>
      <c r="B6713" s="2">
        <v>1.9131120614572881E-3</v>
      </c>
    </row>
    <row r="6714" spans="1:2" x14ac:dyDescent="0.25">
      <c r="A6714" s="28" t="s">
        <v>87</v>
      </c>
      <c r="B6714" s="2">
        <v>1.1627571339134655E-3</v>
      </c>
    </row>
    <row r="6715" spans="1:2" x14ac:dyDescent="0.25">
      <c r="A6715" s="28" t="s">
        <v>31</v>
      </c>
      <c r="B6715" s="2">
        <v>9.6040522124231191E-3</v>
      </c>
    </row>
    <row r="6716" spans="1:2" x14ac:dyDescent="0.25">
      <c r="A6716" s="28" t="s">
        <v>29</v>
      </c>
      <c r="B6716" s="2">
        <v>4.5435249865284537E-3</v>
      </c>
    </row>
    <row r="6717" spans="1:2" x14ac:dyDescent="0.25">
      <c r="A6717" s="28" t="s">
        <v>30</v>
      </c>
      <c r="B6717" s="2">
        <v>3.2583116182845429E-2</v>
      </c>
    </row>
    <row r="6718" spans="1:2" x14ac:dyDescent="0.25">
      <c r="A6718" s="28" t="s">
        <v>88</v>
      </c>
      <c r="B6718" s="2">
        <v>7.230318351125877E-3</v>
      </c>
    </row>
    <row r="6719" spans="1:2" x14ac:dyDescent="0.25">
      <c r="A6719" s="28" t="s">
        <v>80</v>
      </c>
      <c r="B6719" s="2">
        <v>1.3065040746015339E-3</v>
      </c>
    </row>
    <row r="6720" spans="1:2" x14ac:dyDescent="0.25">
      <c r="A6720" s="28" t="s">
        <v>84</v>
      </c>
      <c r="B6720" s="2">
        <v>6.9641810359997026E-4</v>
      </c>
    </row>
    <row r="6721" spans="1:2" x14ac:dyDescent="0.25">
      <c r="A6721" s="28" t="s">
        <v>85</v>
      </c>
      <c r="B6721" s="2">
        <v>2.1402396446186547E-2</v>
      </c>
    </row>
    <row r="6722" spans="1:2" x14ac:dyDescent="0.25">
      <c r="A6722" s="28" t="s">
        <v>82</v>
      </c>
      <c r="B6722" s="2">
        <v>1.6175617408998276E-2</v>
      </c>
    </row>
    <row r="6723" spans="1:2" x14ac:dyDescent="0.25">
      <c r="A6723" s="6" t="s">
        <v>243</v>
      </c>
      <c r="B6723" s="2">
        <v>17.266664220970803</v>
      </c>
    </row>
    <row r="6724" spans="1:2" x14ac:dyDescent="0.25">
      <c r="A6724" s="28" t="s">
        <v>79</v>
      </c>
      <c r="B6724" s="2">
        <v>0.14175259827701917</v>
      </c>
    </row>
    <row r="6725" spans="1:2" x14ac:dyDescent="0.25">
      <c r="A6725" s="28" t="s">
        <v>86</v>
      </c>
      <c r="B6725" s="2">
        <v>0.10833650098604448</v>
      </c>
    </row>
    <row r="6726" spans="1:2" x14ac:dyDescent="0.25">
      <c r="A6726" s="28" t="s">
        <v>87</v>
      </c>
      <c r="B6726" s="2">
        <v>0.79458236214789324</v>
      </c>
    </row>
    <row r="6727" spans="1:2" x14ac:dyDescent="0.25">
      <c r="A6727" s="28" t="s">
        <v>31</v>
      </c>
      <c r="B6727" s="2">
        <v>3.5028367012576238</v>
      </c>
    </row>
    <row r="6728" spans="1:2" x14ac:dyDescent="0.25">
      <c r="A6728" s="28" t="s">
        <v>29</v>
      </c>
      <c r="B6728" s="2">
        <v>1.2250643233869967</v>
      </c>
    </row>
    <row r="6729" spans="1:2" x14ac:dyDescent="0.25">
      <c r="A6729" s="28" t="s">
        <v>30</v>
      </c>
      <c r="B6729" s="2">
        <v>2.9445970131411676</v>
      </c>
    </row>
    <row r="6730" spans="1:2" x14ac:dyDescent="0.25">
      <c r="A6730" s="28" t="s">
        <v>88</v>
      </c>
      <c r="B6730" s="2">
        <v>3.0523139774095038</v>
      </c>
    </row>
    <row r="6731" spans="1:2" x14ac:dyDescent="0.25">
      <c r="A6731" s="28" t="s">
        <v>80</v>
      </c>
      <c r="B6731" s="2">
        <v>2.9919868224075833E-2</v>
      </c>
    </row>
    <row r="6732" spans="1:2" x14ac:dyDescent="0.25">
      <c r="A6732" s="28" t="s">
        <v>84</v>
      </c>
      <c r="B6732" s="2">
        <v>0.41232335366487011</v>
      </c>
    </row>
    <row r="6733" spans="1:2" x14ac:dyDescent="0.25">
      <c r="A6733" s="28" t="s">
        <v>85</v>
      </c>
      <c r="B6733" s="2">
        <v>1.5577588244073801</v>
      </c>
    </row>
    <row r="6734" spans="1:2" x14ac:dyDescent="0.25">
      <c r="A6734" s="28" t="s">
        <v>82</v>
      </c>
      <c r="B6734" s="2">
        <v>3.4971786980682298</v>
      </c>
    </row>
    <row r="6735" spans="1:2" x14ac:dyDescent="0.25">
      <c r="A6735" s="6" t="s">
        <v>245</v>
      </c>
      <c r="B6735" s="2">
        <v>7.0816340483427673</v>
      </c>
    </row>
    <row r="6736" spans="1:2" x14ac:dyDescent="0.25">
      <c r="A6736" s="28" t="s">
        <v>79</v>
      </c>
      <c r="B6736" s="2">
        <v>9.5658816209125155E-2</v>
      </c>
    </row>
    <row r="6737" spans="1:2" x14ac:dyDescent="0.25">
      <c r="A6737" s="28" t="s">
        <v>86</v>
      </c>
      <c r="B6737" s="2">
        <v>3.2679356848210016E-2</v>
      </c>
    </row>
    <row r="6738" spans="1:2" x14ac:dyDescent="0.25">
      <c r="A6738" s="28" t="s">
        <v>87</v>
      </c>
      <c r="B6738" s="2">
        <v>0.11428961836423292</v>
      </c>
    </row>
    <row r="6739" spans="1:2" x14ac:dyDescent="0.25">
      <c r="A6739" s="28" t="s">
        <v>31</v>
      </c>
      <c r="B6739" s="2">
        <v>1.5148251136469784</v>
      </c>
    </row>
    <row r="6740" spans="1:2" x14ac:dyDescent="0.25">
      <c r="A6740" s="28" t="s">
        <v>29</v>
      </c>
      <c r="B6740" s="2">
        <v>0.39046677307605854</v>
      </c>
    </row>
    <row r="6741" spans="1:2" x14ac:dyDescent="0.25">
      <c r="A6741" s="28" t="s">
        <v>30</v>
      </c>
      <c r="B6741" s="2">
        <v>1.7709876185271178</v>
      </c>
    </row>
    <row r="6742" spans="1:2" x14ac:dyDescent="0.25">
      <c r="A6742" s="28" t="s">
        <v>88</v>
      </c>
      <c r="B6742" s="2">
        <v>0.47174772566052436</v>
      </c>
    </row>
    <row r="6743" spans="1:2" x14ac:dyDescent="0.25">
      <c r="A6743" s="28" t="s">
        <v>80</v>
      </c>
      <c r="B6743" s="2">
        <v>0.22291880710565862</v>
      </c>
    </row>
    <row r="6744" spans="1:2" x14ac:dyDescent="0.25">
      <c r="A6744" s="28" t="s">
        <v>84</v>
      </c>
      <c r="B6744" s="2">
        <v>0.25075537801039954</v>
      </c>
    </row>
    <row r="6745" spans="1:2" x14ac:dyDescent="0.25">
      <c r="A6745" s="28" t="s">
        <v>85</v>
      </c>
      <c r="B6745" s="2">
        <v>1.2537247915592138</v>
      </c>
    </row>
    <row r="6746" spans="1:2" x14ac:dyDescent="0.25">
      <c r="A6746" s="28" t="s">
        <v>82</v>
      </c>
      <c r="B6746" s="2">
        <v>0.96358004933524743</v>
      </c>
    </row>
    <row r="6747" spans="1:2" x14ac:dyDescent="0.25">
      <c r="A6747" s="6" t="s">
        <v>247</v>
      </c>
      <c r="B6747" s="2">
        <v>92.072030328494634</v>
      </c>
    </row>
    <row r="6748" spans="1:2" x14ac:dyDescent="0.25">
      <c r="A6748" s="28" t="s">
        <v>79</v>
      </c>
      <c r="B6748" s="2">
        <v>2.9252681836716561</v>
      </c>
    </row>
    <row r="6749" spans="1:2" x14ac:dyDescent="0.25">
      <c r="A6749" s="28" t="s">
        <v>86</v>
      </c>
      <c r="B6749" s="2">
        <v>0.98248242726264001</v>
      </c>
    </row>
    <row r="6750" spans="1:2" x14ac:dyDescent="0.25">
      <c r="A6750" s="28" t="s">
        <v>87</v>
      </c>
      <c r="B6750" s="2">
        <v>5.6059962759775352</v>
      </c>
    </row>
    <row r="6751" spans="1:2" x14ac:dyDescent="0.25">
      <c r="A6751" s="28" t="s">
        <v>31</v>
      </c>
      <c r="B6751" s="2">
        <v>12.046340689365856</v>
      </c>
    </row>
    <row r="6752" spans="1:2" x14ac:dyDescent="0.25">
      <c r="A6752" s="28" t="s">
        <v>29</v>
      </c>
      <c r="B6752" s="2">
        <v>4.0048907187867604</v>
      </c>
    </row>
    <row r="6753" spans="1:2" x14ac:dyDescent="0.25">
      <c r="A6753" s="28" t="s">
        <v>30</v>
      </c>
      <c r="B6753" s="2">
        <v>10.561225876670598</v>
      </c>
    </row>
    <row r="6754" spans="1:2" x14ac:dyDescent="0.25">
      <c r="A6754" s="28" t="s">
        <v>88</v>
      </c>
      <c r="B6754" s="2">
        <v>10.986308626096994</v>
      </c>
    </row>
    <row r="6755" spans="1:2" x14ac:dyDescent="0.25">
      <c r="A6755" s="28" t="s">
        <v>80</v>
      </c>
      <c r="B6755" s="2">
        <v>3.0611561220242782</v>
      </c>
    </row>
    <row r="6756" spans="1:2" x14ac:dyDescent="0.25">
      <c r="A6756" s="28" t="s">
        <v>84</v>
      </c>
      <c r="B6756" s="2">
        <v>10.188548858847895</v>
      </c>
    </row>
    <row r="6757" spans="1:2" x14ac:dyDescent="0.25">
      <c r="A6757" s="28" t="s">
        <v>85</v>
      </c>
      <c r="B6757" s="2">
        <v>19.950982742406016</v>
      </c>
    </row>
    <row r="6758" spans="1:2" x14ac:dyDescent="0.25">
      <c r="A6758" s="28" t="s">
        <v>82</v>
      </c>
      <c r="B6758" s="2">
        <v>11.758829807384394</v>
      </c>
    </row>
    <row r="6759" spans="1:2" x14ac:dyDescent="0.25">
      <c r="A6759" s="6" t="s">
        <v>20</v>
      </c>
      <c r="B6759" s="2">
        <v>16.000038831511418</v>
      </c>
    </row>
    <row r="6760" spans="1:2" x14ac:dyDescent="0.25">
      <c r="A6760" s="28" t="s">
        <v>79</v>
      </c>
      <c r="B6760" s="2">
        <v>0.49978565441472567</v>
      </c>
    </row>
    <row r="6761" spans="1:2" x14ac:dyDescent="0.25">
      <c r="A6761" s="28" t="s">
        <v>86</v>
      </c>
      <c r="B6761" s="2">
        <v>0.12061862710270106</v>
      </c>
    </row>
    <row r="6762" spans="1:2" x14ac:dyDescent="0.25">
      <c r="A6762" s="28" t="s">
        <v>87</v>
      </c>
      <c r="B6762" s="2">
        <v>0.79462309373900308</v>
      </c>
    </row>
    <row r="6763" spans="1:2" x14ac:dyDescent="0.25">
      <c r="A6763" s="28" t="s">
        <v>31</v>
      </c>
      <c r="B6763" s="2">
        <v>3.3727033004941638</v>
      </c>
    </row>
    <row r="6764" spans="1:2" x14ac:dyDescent="0.25">
      <c r="A6764" s="28" t="s">
        <v>29</v>
      </c>
      <c r="B6764" s="2">
        <v>0.86468436940050941</v>
      </c>
    </row>
    <row r="6765" spans="1:2" x14ac:dyDescent="0.25">
      <c r="A6765" s="28" t="s">
        <v>30</v>
      </c>
      <c r="B6765" s="2">
        <v>2.8407014364614693</v>
      </c>
    </row>
    <row r="6766" spans="1:2" x14ac:dyDescent="0.25">
      <c r="A6766" s="28" t="s">
        <v>88</v>
      </c>
      <c r="B6766" s="2">
        <v>1.5564523093911606</v>
      </c>
    </row>
    <row r="6767" spans="1:2" x14ac:dyDescent="0.25">
      <c r="A6767" s="28" t="s">
        <v>80</v>
      </c>
      <c r="B6767" s="2">
        <v>0.32210300516721829</v>
      </c>
    </row>
    <row r="6768" spans="1:2" x14ac:dyDescent="0.25">
      <c r="A6768" s="28" t="s">
        <v>84</v>
      </c>
      <c r="B6768" s="2">
        <v>0.84502427762837695</v>
      </c>
    </row>
    <row r="6769" spans="1:2" x14ac:dyDescent="0.25">
      <c r="A6769" s="28" t="s">
        <v>85</v>
      </c>
      <c r="B6769" s="2">
        <v>2.6421469880617652</v>
      </c>
    </row>
    <row r="6770" spans="1:2" x14ac:dyDescent="0.25">
      <c r="A6770" s="28" t="s">
        <v>82</v>
      </c>
      <c r="B6770" s="2">
        <v>2.1411957696503245</v>
      </c>
    </row>
    <row r="6771" spans="1:2" x14ac:dyDescent="0.25">
      <c r="A6771" s="6" t="s">
        <v>21</v>
      </c>
      <c r="B6771" s="2">
        <v>9.7912091631780989</v>
      </c>
    </row>
    <row r="6772" spans="1:2" x14ac:dyDescent="0.25">
      <c r="A6772" s="28" t="s">
        <v>79</v>
      </c>
      <c r="B6772" s="2">
        <v>2.8006308820461966E-2</v>
      </c>
    </row>
    <row r="6773" spans="1:2" x14ac:dyDescent="0.25">
      <c r="A6773" s="28" t="s">
        <v>86</v>
      </c>
      <c r="B6773" s="2">
        <v>9.8833977948338154E-3</v>
      </c>
    </row>
    <row r="6774" spans="1:2" x14ac:dyDescent="0.25">
      <c r="A6774" s="28" t="s">
        <v>87</v>
      </c>
      <c r="B6774" s="2">
        <v>8.811895129915763E-2</v>
      </c>
    </row>
    <row r="6775" spans="1:2" x14ac:dyDescent="0.25">
      <c r="A6775" s="28" t="s">
        <v>31</v>
      </c>
      <c r="B6775" s="2">
        <v>1.1604822525240643</v>
      </c>
    </row>
    <row r="6776" spans="1:2" x14ac:dyDescent="0.25">
      <c r="A6776" s="28" t="s">
        <v>29</v>
      </c>
      <c r="B6776" s="2">
        <v>0.18745293478169497</v>
      </c>
    </row>
    <row r="6777" spans="1:2" x14ac:dyDescent="0.25">
      <c r="A6777" s="28" t="s">
        <v>30</v>
      </c>
      <c r="B6777" s="2">
        <v>1.5070214016294579</v>
      </c>
    </row>
    <row r="6778" spans="1:2" x14ac:dyDescent="0.25">
      <c r="A6778" s="28" t="s">
        <v>88</v>
      </c>
      <c r="B6778" s="2">
        <v>0.4080400629662741</v>
      </c>
    </row>
    <row r="6779" spans="1:2" x14ac:dyDescent="0.25">
      <c r="A6779" s="28" t="s">
        <v>80</v>
      </c>
      <c r="B6779" s="2">
        <v>0.10536335797470772</v>
      </c>
    </row>
    <row r="6780" spans="1:2" x14ac:dyDescent="0.25">
      <c r="A6780" s="28" t="s">
        <v>84</v>
      </c>
      <c r="B6780" s="2">
        <v>0.41840298789191466</v>
      </c>
    </row>
    <row r="6781" spans="1:2" x14ac:dyDescent="0.25">
      <c r="A6781" s="28" t="s">
        <v>85</v>
      </c>
      <c r="B6781" s="2">
        <v>0.39725690404805142</v>
      </c>
    </row>
    <row r="6782" spans="1:2" x14ac:dyDescent="0.25">
      <c r="A6782" s="28" t="s">
        <v>82</v>
      </c>
      <c r="B6782" s="2">
        <v>5.4811806034474797</v>
      </c>
    </row>
    <row r="6783" spans="1:2" x14ac:dyDescent="0.25">
      <c r="A6783" s="6" t="s">
        <v>22</v>
      </c>
      <c r="B6783" s="2">
        <v>5.4886180807253417</v>
      </c>
    </row>
    <row r="6784" spans="1:2" x14ac:dyDescent="0.25">
      <c r="A6784" s="28" t="s">
        <v>79</v>
      </c>
      <c r="B6784" s="2">
        <v>6.9795620800054067E-2</v>
      </c>
    </row>
    <row r="6785" spans="1:2" x14ac:dyDescent="0.25">
      <c r="A6785" s="28" t="s">
        <v>86</v>
      </c>
      <c r="B6785" s="2">
        <v>3.677805240183081E-2</v>
      </c>
    </row>
    <row r="6786" spans="1:2" x14ac:dyDescent="0.25">
      <c r="A6786" s="28" t="s">
        <v>87</v>
      </c>
      <c r="B6786" s="2">
        <v>0.21334068581418231</v>
      </c>
    </row>
    <row r="6787" spans="1:2" x14ac:dyDescent="0.25">
      <c r="A6787" s="28" t="s">
        <v>31</v>
      </c>
      <c r="B6787" s="2">
        <v>1.2340046534018729</v>
      </c>
    </row>
    <row r="6788" spans="1:2" x14ac:dyDescent="0.25">
      <c r="A6788" s="28" t="s">
        <v>29</v>
      </c>
      <c r="B6788" s="2">
        <v>0.29985131742211024</v>
      </c>
    </row>
    <row r="6789" spans="1:2" x14ac:dyDescent="0.25">
      <c r="A6789" s="28" t="s">
        <v>30</v>
      </c>
      <c r="B6789" s="2">
        <v>1.0196133834047885</v>
      </c>
    </row>
    <row r="6790" spans="1:2" x14ac:dyDescent="0.25">
      <c r="A6790" s="28" t="s">
        <v>88</v>
      </c>
      <c r="B6790" s="2">
        <v>0.70538936449117284</v>
      </c>
    </row>
    <row r="6791" spans="1:2" x14ac:dyDescent="0.25">
      <c r="A6791" s="28" t="s">
        <v>80</v>
      </c>
      <c r="B6791" s="2">
        <v>6.8429749109240684E-2</v>
      </c>
    </row>
    <row r="6792" spans="1:2" x14ac:dyDescent="0.25">
      <c r="A6792" s="28" t="s">
        <v>84</v>
      </c>
      <c r="B6792" s="2">
        <v>0.18275331138969189</v>
      </c>
    </row>
    <row r="6793" spans="1:2" x14ac:dyDescent="0.25">
      <c r="A6793" s="28" t="s">
        <v>85</v>
      </c>
      <c r="B6793" s="2">
        <v>0.78442448148095834</v>
      </c>
    </row>
    <row r="6794" spans="1:2" x14ac:dyDescent="0.25">
      <c r="A6794" s="28" t="s">
        <v>82</v>
      </c>
      <c r="B6794" s="2">
        <v>0.87423746100943911</v>
      </c>
    </row>
    <row r="6795" spans="1:2" x14ac:dyDescent="0.25">
      <c r="A6795" s="6" t="s">
        <v>25</v>
      </c>
      <c r="B6795" s="2">
        <v>7.2353142657048108</v>
      </c>
    </row>
    <row r="6796" spans="1:2" x14ac:dyDescent="0.25">
      <c r="A6796" s="28" t="s">
        <v>79</v>
      </c>
      <c r="B6796" s="2">
        <v>3.9129856249566879E-2</v>
      </c>
    </row>
    <row r="6797" spans="1:2" x14ac:dyDescent="0.25">
      <c r="A6797" s="28" t="s">
        <v>86</v>
      </c>
      <c r="B6797" s="2">
        <v>8.8133796306908707E-2</v>
      </c>
    </row>
    <row r="6798" spans="1:2" x14ac:dyDescent="0.25">
      <c r="A6798" s="28" t="s">
        <v>87</v>
      </c>
      <c r="B6798" s="2">
        <v>3.6504047884989885E-2</v>
      </c>
    </row>
    <row r="6799" spans="1:2" x14ac:dyDescent="0.25">
      <c r="A6799" s="28" t="s">
        <v>31</v>
      </c>
      <c r="B6799" s="2">
        <v>0.58740916850848257</v>
      </c>
    </row>
    <row r="6800" spans="1:2" x14ac:dyDescent="0.25">
      <c r="A6800" s="28" t="s">
        <v>29</v>
      </c>
      <c r="B6800" s="2">
        <v>3.5984457213959126E-2</v>
      </c>
    </row>
    <row r="6801" spans="1:2" x14ac:dyDescent="0.25">
      <c r="A6801" s="28" t="s">
        <v>30</v>
      </c>
      <c r="B6801" s="2">
        <v>2.5890064095576504</v>
      </c>
    </row>
    <row r="6802" spans="1:2" x14ac:dyDescent="0.25">
      <c r="A6802" s="28" t="s">
        <v>88</v>
      </c>
      <c r="B6802" s="2">
        <v>0.74065279891996572</v>
      </c>
    </row>
    <row r="6803" spans="1:2" x14ac:dyDescent="0.25">
      <c r="A6803" s="28" t="s">
        <v>80</v>
      </c>
      <c r="B6803" s="2">
        <v>4.280390585731958E-3</v>
      </c>
    </row>
    <row r="6804" spans="1:2" x14ac:dyDescent="0.25">
      <c r="A6804" s="28" t="s">
        <v>84</v>
      </c>
      <c r="B6804" s="2">
        <v>1.5502075425015409E-2</v>
      </c>
    </row>
    <row r="6805" spans="1:2" x14ac:dyDescent="0.25">
      <c r="A6805" s="28" t="s">
        <v>85</v>
      </c>
      <c r="B6805" s="2">
        <v>2.5476920785033235</v>
      </c>
    </row>
    <row r="6806" spans="1:2" x14ac:dyDescent="0.25">
      <c r="A6806" s="28" t="s">
        <v>82</v>
      </c>
      <c r="B6806" s="2">
        <v>0.551019186549216</v>
      </c>
    </row>
    <row r="6807" spans="1:2" x14ac:dyDescent="0.25">
      <c r="A6807" s="6" t="s">
        <v>23</v>
      </c>
      <c r="B6807" s="2">
        <v>5.6759597580093937</v>
      </c>
    </row>
    <row r="6808" spans="1:2" x14ac:dyDescent="0.25">
      <c r="A6808" s="28" t="s">
        <v>79</v>
      </c>
      <c r="B6808" s="2">
        <v>6.7532688973813537E-2</v>
      </c>
    </row>
    <row r="6809" spans="1:2" x14ac:dyDescent="0.25">
      <c r="A6809" s="28" t="s">
        <v>86</v>
      </c>
      <c r="B6809" s="2">
        <v>5.0431579594805091E-2</v>
      </c>
    </row>
    <row r="6810" spans="1:2" x14ac:dyDescent="0.25">
      <c r="A6810" s="28" t="s">
        <v>87</v>
      </c>
      <c r="B6810" s="2">
        <v>0.21008811500841579</v>
      </c>
    </row>
    <row r="6811" spans="1:2" x14ac:dyDescent="0.25">
      <c r="A6811" s="28" t="s">
        <v>31</v>
      </c>
      <c r="B6811" s="2">
        <v>1.7076015616283875</v>
      </c>
    </row>
    <row r="6812" spans="1:2" x14ac:dyDescent="0.25">
      <c r="A6812" s="28" t="s">
        <v>29</v>
      </c>
      <c r="B6812" s="2">
        <v>0.19780564109778512</v>
      </c>
    </row>
    <row r="6813" spans="1:2" x14ac:dyDescent="0.25">
      <c r="A6813" s="28" t="s">
        <v>30</v>
      </c>
      <c r="B6813" s="2">
        <v>1.1335084092140986</v>
      </c>
    </row>
    <row r="6814" spans="1:2" x14ac:dyDescent="0.25">
      <c r="A6814" s="28" t="s">
        <v>88</v>
      </c>
      <c r="B6814" s="2">
        <v>0.30742198049585362</v>
      </c>
    </row>
    <row r="6815" spans="1:2" x14ac:dyDescent="0.25">
      <c r="A6815" s="28" t="s">
        <v>80</v>
      </c>
      <c r="B6815" s="2">
        <v>0.11756318028835855</v>
      </c>
    </row>
    <row r="6816" spans="1:2" x14ac:dyDescent="0.25">
      <c r="A6816" s="28" t="s">
        <v>84</v>
      </c>
      <c r="B6816" s="2">
        <v>0.38494685736457362</v>
      </c>
    </row>
    <row r="6817" spans="1:2" x14ac:dyDescent="0.25">
      <c r="A6817" s="28" t="s">
        <v>85</v>
      </c>
      <c r="B6817" s="2">
        <v>0.77984368094959255</v>
      </c>
    </row>
    <row r="6818" spans="1:2" x14ac:dyDescent="0.25">
      <c r="A6818" s="28" t="s">
        <v>82</v>
      </c>
      <c r="B6818" s="2">
        <v>0.71921606339371003</v>
      </c>
    </row>
    <row r="6819" spans="1:2" x14ac:dyDescent="0.25">
      <c r="A6819" s="6" t="s">
        <v>249</v>
      </c>
      <c r="B6819" s="2">
        <v>56.210511509770164</v>
      </c>
    </row>
    <row r="6820" spans="1:2" x14ac:dyDescent="0.25">
      <c r="A6820" s="28" t="s">
        <v>79</v>
      </c>
      <c r="B6820" s="2">
        <v>0.54558083519854406</v>
      </c>
    </row>
    <row r="6821" spans="1:2" x14ac:dyDescent="0.25">
      <c r="A6821" s="28" t="s">
        <v>86</v>
      </c>
      <c r="B6821" s="2">
        <v>0.21340380719299146</v>
      </c>
    </row>
    <row r="6822" spans="1:2" x14ac:dyDescent="0.25">
      <c r="A6822" s="28" t="s">
        <v>87</v>
      </c>
      <c r="B6822" s="2">
        <v>3.7223679547112853</v>
      </c>
    </row>
    <row r="6823" spans="1:2" x14ac:dyDescent="0.25">
      <c r="A6823" s="28" t="s">
        <v>31</v>
      </c>
      <c r="B6823" s="2">
        <v>9.7136026082925291</v>
      </c>
    </row>
    <row r="6824" spans="1:2" x14ac:dyDescent="0.25">
      <c r="A6824" s="28" t="s">
        <v>29</v>
      </c>
      <c r="B6824" s="2">
        <v>2.3138818139522344</v>
      </c>
    </row>
    <row r="6825" spans="1:2" x14ac:dyDescent="0.25">
      <c r="A6825" s="28" t="s">
        <v>30</v>
      </c>
      <c r="B6825" s="2">
        <v>10.543264232238558</v>
      </c>
    </row>
    <row r="6826" spans="1:2" x14ac:dyDescent="0.25">
      <c r="A6826" s="28" t="s">
        <v>88</v>
      </c>
      <c r="B6826" s="2">
        <v>6.0666474288848233</v>
      </c>
    </row>
    <row r="6827" spans="1:2" x14ac:dyDescent="0.25">
      <c r="A6827" s="28" t="s">
        <v>80</v>
      </c>
      <c r="B6827" s="2">
        <v>0.64327092664732111</v>
      </c>
    </row>
    <row r="6828" spans="1:2" x14ac:dyDescent="0.25">
      <c r="A6828" s="28" t="s">
        <v>84</v>
      </c>
      <c r="B6828" s="2">
        <v>4.1385206927352671</v>
      </c>
    </row>
    <row r="6829" spans="1:2" x14ac:dyDescent="0.25">
      <c r="A6829" s="28" t="s">
        <v>85</v>
      </c>
      <c r="B6829" s="2">
        <v>8.2993797743059048</v>
      </c>
    </row>
    <row r="6830" spans="1:2" x14ac:dyDescent="0.25">
      <c r="A6830" s="28" t="s">
        <v>82</v>
      </c>
      <c r="B6830" s="2">
        <v>10.010591435610706</v>
      </c>
    </row>
    <row r="6831" spans="1:2" x14ac:dyDescent="0.25">
      <c r="A6831" s="6" t="s">
        <v>251</v>
      </c>
      <c r="B6831" s="2">
        <v>40.553850974654836</v>
      </c>
    </row>
    <row r="6832" spans="1:2" x14ac:dyDescent="0.25">
      <c r="A6832" s="28" t="s">
        <v>79</v>
      </c>
      <c r="B6832" s="2">
        <v>0.94099447760883914</v>
      </c>
    </row>
    <row r="6833" spans="1:2" x14ac:dyDescent="0.25">
      <c r="A6833" s="28" t="s">
        <v>86</v>
      </c>
      <c r="B6833" s="2">
        <v>0.20526103359785058</v>
      </c>
    </row>
    <row r="6834" spans="1:2" x14ac:dyDescent="0.25">
      <c r="A6834" s="28" t="s">
        <v>87</v>
      </c>
      <c r="B6834" s="2">
        <v>1.5120235377426245</v>
      </c>
    </row>
    <row r="6835" spans="1:2" x14ac:dyDescent="0.25">
      <c r="A6835" s="28" t="s">
        <v>31</v>
      </c>
      <c r="B6835" s="2">
        <v>4.2450836697374577</v>
      </c>
    </row>
    <row r="6836" spans="1:2" x14ac:dyDescent="0.25">
      <c r="A6836" s="28" t="s">
        <v>29</v>
      </c>
      <c r="B6836" s="2">
        <v>5.6020680994391965</v>
      </c>
    </row>
    <row r="6837" spans="1:2" x14ac:dyDescent="0.25">
      <c r="A6837" s="28" t="s">
        <v>30</v>
      </c>
      <c r="B6837" s="2">
        <v>3.8578913007012909</v>
      </c>
    </row>
    <row r="6838" spans="1:2" x14ac:dyDescent="0.25">
      <c r="A6838" s="28" t="s">
        <v>88</v>
      </c>
      <c r="B6838" s="2">
        <v>6.9863491222822738</v>
      </c>
    </row>
    <row r="6839" spans="1:2" x14ac:dyDescent="0.25">
      <c r="A6839" s="28" t="s">
        <v>80</v>
      </c>
      <c r="B6839" s="2">
        <v>0.6071715741163547</v>
      </c>
    </row>
    <row r="6840" spans="1:2" x14ac:dyDescent="0.25">
      <c r="A6840" s="28" t="s">
        <v>84</v>
      </c>
      <c r="B6840" s="2">
        <v>2.3301825626777561</v>
      </c>
    </row>
    <row r="6841" spans="1:2" x14ac:dyDescent="0.25">
      <c r="A6841" s="28" t="s">
        <v>85</v>
      </c>
      <c r="B6841" s="2">
        <v>7.2432580522805559</v>
      </c>
    </row>
    <row r="6842" spans="1:2" x14ac:dyDescent="0.25">
      <c r="A6842" s="28" t="s">
        <v>82</v>
      </c>
      <c r="B6842" s="2">
        <v>7.0235675444706374</v>
      </c>
    </row>
    <row r="6843" spans="1:2" x14ac:dyDescent="0.25">
      <c r="A6843" s="6" t="s">
        <v>229</v>
      </c>
      <c r="B6843" s="2">
        <v>9.2785501130244619</v>
      </c>
    </row>
    <row r="6844" spans="1:2" x14ac:dyDescent="0.25">
      <c r="A6844" s="28" t="s">
        <v>79</v>
      </c>
      <c r="B6844" s="2">
        <v>0.22984503908759568</v>
      </c>
    </row>
    <row r="6845" spans="1:2" x14ac:dyDescent="0.25">
      <c r="A6845" s="28" t="s">
        <v>86</v>
      </c>
      <c r="B6845" s="2">
        <v>3.9589028176149094E-2</v>
      </c>
    </row>
    <row r="6846" spans="1:2" x14ac:dyDescent="0.25">
      <c r="A6846" s="28" t="s">
        <v>87</v>
      </c>
      <c r="B6846" s="2">
        <v>0.38504621407878259</v>
      </c>
    </row>
    <row r="6847" spans="1:2" x14ac:dyDescent="0.25">
      <c r="A6847" s="28" t="s">
        <v>31</v>
      </c>
      <c r="B6847" s="2">
        <v>0.97537208278222409</v>
      </c>
    </row>
    <row r="6848" spans="1:2" x14ac:dyDescent="0.25">
      <c r="A6848" s="28" t="s">
        <v>29</v>
      </c>
      <c r="B6848" s="2">
        <v>0.49485790822593856</v>
      </c>
    </row>
    <row r="6849" spans="1:2" x14ac:dyDescent="0.25">
      <c r="A6849" s="28" t="s">
        <v>30</v>
      </c>
      <c r="B6849" s="2">
        <v>1.7719107667202882</v>
      </c>
    </row>
    <row r="6850" spans="1:2" x14ac:dyDescent="0.25">
      <c r="A6850" s="28" t="s">
        <v>88</v>
      </c>
      <c r="B6850" s="2">
        <v>2.0762326355458396</v>
      </c>
    </row>
    <row r="6851" spans="1:2" x14ac:dyDescent="0.25">
      <c r="A6851" s="28" t="s">
        <v>80</v>
      </c>
      <c r="B6851" s="2">
        <v>9.7846602384136325E-2</v>
      </c>
    </row>
    <row r="6852" spans="1:2" x14ac:dyDescent="0.25">
      <c r="A6852" s="28" t="s">
        <v>84</v>
      </c>
      <c r="B6852" s="2">
        <v>0.18199891151268036</v>
      </c>
    </row>
    <row r="6853" spans="1:2" x14ac:dyDescent="0.25">
      <c r="A6853" s="28" t="s">
        <v>85</v>
      </c>
      <c r="B6853" s="2">
        <v>1.5163045694969928</v>
      </c>
    </row>
    <row r="6854" spans="1:2" x14ac:dyDescent="0.25">
      <c r="A6854" s="28" t="s">
        <v>82</v>
      </c>
      <c r="B6854" s="2">
        <v>1.5095463550138342</v>
      </c>
    </row>
    <row r="6855" spans="1:2" x14ac:dyDescent="0.25">
      <c r="A6855" s="6" t="s">
        <v>93</v>
      </c>
      <c r="B6855" s="2">
        <v>308.91233681932374</v>
      </c>
    </row>
    <row r="6856" spans="1:2" x14ac:dyDescent="0.25">
      <c r="A6856" s="28" t="s">
        <v>79</v>
      </c>
      <c r="B6856" s="2">
        <v>6.4345608484348356</v>
      </c>
    </row>
    <row r="6857" spans="1:2" x14ac:dyDescent="0.25">
      <c r="A6857" s="28" t="s">
        <v>86</v>
      </c>
      <c r="B6857" s="2">
        <v>2.2190251406151296</v>
      </c>
    </row>
    <row r="6858" spans="1:2" x14ac:dyDescent="0.25">
      <c r="A6858" s="28" t="s">
        <v>87</v>
      </c>
      <c r="B6858" s="2">
        <v>15.14416265138394</v>
      </c>
    </row>
    <row r="6859" spans="1:2" x14ac:dyDescent="0.25">
      <c r="A6859" s="28" t="s">
        <v>31</v>
      </c>
      <c r="B6859" s="2">
        <v>47.052930298070507</v>
      </c>
    </row>
    <row r="6860" spans="1:2" x14ac:dyDescent="0.25">
      <c r="A6860" s="28" t="s">
        <v>29</v>
      </c>
      <c r="B6860" s="2">
        <v>17.576847508807781</v>
      </c>
    </row>
    <row r="6861" spans="1:2" x14ac:dyDescent="0.25">
      <c r="A6861" s="28" t="s">
        <v>30</v>
      </c>
      <c r="B6861" s="2">
        <v>47.951099300520703</v>
      </c>
    </row>
    <row r="6862" spans="1:2" x14ac:dyDescent="0.25">
      <c r="A6862" s="28" t="s">
        <v>88</v>
      </c>
      <c r="B6862" s="2">
        <v>37.190335523501133</v>
      </c>
    </row>
    <row r="6863" spans="1:2" x14ac:dyDescent="0.25">
      <c r="A6863" s="28" t="s">
        <v>80</v>
      </c>
      <c r="B6863" s="2">
        <v>5.8637828284121447</v>
      </c>
    </row>
    <row r="6864" spans="1:2" x14ac:dyDescent="0.25">
      <c r="A6864" s="28" t="s">
        <v>84</v>
      </c>
      <c r="B6864" s="2">
        <v>21.363500560133275</v>
      </c>
    </row>
    <row r="6865" spans="1:2" x14ac:dyDescent="0.25">
      <c r="A6865" s="28" t="s">
        <v>85</v>
      </c>
      <c r="B6865" s="2">
        <v>53.344833462973426</v>
      </c>
    </row>
    <row r="6866" spans="1:2" x14ac:dyDescent="0.25">
      <c r="A6866" s="28" t="s">
        <v>82</v>
      </c>
      <c r="B6866" s="2">
        <v>54.771258696470824</v>
      </c>
    </row>
    <row r="6867" spans="1:2" x14ac:dyDescent="0.25">
      <c r="A6867" s="3" t="s">
        <v>225</v>
      </c>
      <c r="B6867" s="2">
        <v>190.05942595725313</v>
      </c>
    </row>
    <row r="6868" spans="1:2" x14ac:dyDescent="0.25">
      <c r="A6868" s="6" t="s">
        <v>228</v>
      </c>
      <c r="B6868" s="2">
        <v>1.5343484710760535</v>
      </c>
    </row>
    <row r="6869" spans="1:2" x14ac:dyDescent="0.25">
      <c r="A6869" s="28" t="s">
        <v>79</v>
      </c>
      <c r="B6869" s="2">
        <v>1.3170840037931171E-5</v>
      </c>
    </row>
    <row r="6870" spans="1:2" x14ac:dyDescent="0.25">
      <c r="A6870" s="28" t="s">
        <v>86</v>
      </c>
      <c r="B6870" s="2">
        <v>5.6185823632166748E-6</v>
      </c>
    </row>
    <row r="6871" spans="1:2" x14ac:dyDescent="0.25">
      <c r="A6871" s="28" t="s">
        <v>87</v>
      </c>
      <c r="B6871" s="2">
        <v>0.43125769561655553</v>
      </c>
    </row>
    <row r="6872" spans="1:2" x14ac:dyDescent="0.25">
      <c r="A6872" s="28" t="s">
        <v>31</v>
      </c>
      <c r="B6872" s="2">
        <v>9.4371555512123659E-2</v>
      </c>
    </row>
    <row r="6873" spans="1:2" x14ac:dyDescent="0.25">
      <c r="A6873" s="28" t="s">
        <v>29</v>
      </c>
      <c r="B6873" s="2">
        <v>0.25305696209788647</v>
      </c>
    </row>
    <row r="6874" spans="1:2" x14ac:dyDescent="0.25">
      <c r="A6874" s="28" t="s">
        <v>30</v>
      </c>
      <c r="B6874" s="2">
        <v>0.3751524939775337</v>
      </c>
    </row>
    <row r="6875" spans="1:2" x14ac:dyDescent="0.25">
      <c r="A6875" s="28" t="s">
        <v>88</v>
      </c>
      <c r="B6875" s="2">
        <v>1.7106271520772459E-2</v>
      </c>
    </row>
    <row r="6876" spans="1:2" x14ac:dyDescent="0.25">
      <c r="A6876" s="28" t="s">
        <v>80</v>
      </c>
      <c r="B6876" s="2">
        <v>3.4849139384128276E-3</v>
      </c>
    </row>
    <row r="6877" spans="1:2" x14ac:dyDescent="0.25">
      <c r="A6877" s="28" t="s">
        <v>84</v>
      </c>
      <c r="B6877" s="2">
        <v>1.9527077026447903E-2</v>
      </c>
    </row>
    <row r="6878" spans="1:2" x14ac:dyDescent="0.25">
      <c r="A6878" s="28" t="s">
        <v>85</v>
      </c>
      <c r="B6878" s="2">
        <v>0.24911084729870939</v>
      </c>
    </row>
    <row r="6879" spans="1:2" x14ac:dyDescent="0.25">
      <c r="A6879" s="28" t="s">
        <v>82</v>
      </c>
      <c r="B6879" s="2">
        <v>9.126186466521051E-2</v>
      </c>
    </row>
    <row r="6880" spans="1:2" x14ac:dyDescent="0.25">
      <c r="A6880" s="6" t="s">
        <v>239</v>
      </c>
      <c r="B6880" s="2">
        <v>1.255029827421017</v>
      </c>
    </row>
    <row r="6881" spans="1:2" x14ac:dyDescent="0.25">
      <c r="A6881" s="28" t="s">
        <v>79</v>
      </c>
      <c r="B6881" s="2">
        <v>1.9170997607978835E-3</v>
      </c>
    </row>
    <row r="6882" spans="1:2" x14ac:dyDescent="0.25">
      <c r="A6882" s="28" t="s">
        <v>87</v>
      </c>
      <c r="B6882" s="2">
        <v>0.33214321401130509</v>
      </c>
    </row>
    <row r="6883" spans="1:2" x14ac:dyDescent="0.25">
      <c r="A6883" s="28" t="s">
        <v>31</v>
      </c>
      <c r="B6883" s="2">
        <v>9.0398642334797288E-2</v>
      </c>
    </row>
    <row r="6884" spans="1:2" x14ac:dyDescent="0.25">
      <c r="A6884" s="28" t="s">
        <v>29</v>
      </c>
      <c r="B6884" s="2">
        <v>0.17031131714509501</v>
      </c>
    </row>
    <row r="6885" spans="1:2" x14ac:dyDescent="0.25">
      <c r="A6885" s="28" t="s">
        <v>30</v>
      </c>
      <c r="B6885" s="2">
        <v>0.15660945380455135</v>
      </c>
    </row>
    <row r="6886" spans="1:2" x14ac:dyDescent="0.25">
      <c r="A6886" s="28" t="s">
        <v>88</v>
      </c>
      <c r="B6886" s="2">
        <v>3.1083870343840941E-2</v>
      </c>
    </row>
    <row r="6887" spans="1:2" x14ac:dyDescent="0.25">
      <c r="A6887" s="28" t="s">
        <v>80</v>
      </c>
      <c r="B6887" s="2">
        <v>1.9846596434810837E-3</v>
      </c>
    </row>
    <row r="6888" spans="1:2" x14ac:dyDescent="0.25">
      <c r="A6888" s="28" t="s">
        <v>84</v>
      </c>
      <c r="B6888" s="2">
        <v>1.9123763570285481E-2</v>
      </c>
    </row>
    <row r="6889" spans="1:2" x14ac:dyDescent="0.25">
      <c r="A6889" s="28" t="s">
        <v>85</v>
      </c>
      <c r="B6889" s="2">
        <v>0.39829168058112241</v>
      </c>
    </row>
    <row r="6890" spans="1:2" x14ac:dyDescent="0.25">
      <c r="A6890" s="28" t="s">
        <v>82</v>
      </c>
      <c r="B6890" s="2">
        <v>5.3166126225740684E-2</v>
      </c>
    </row>
    <row r="6891" spans="1:2" x14ac:dyDescent="0.25">
      <c r="A6891" s="6" t="s">
        <v>241</v>
      </c>
      <c r="B6891" s="2">
        <v>13.176568710258959</v>
      </c>
    </row>
    <row r="6892" spans="1:2" x14ac:dyDescent="0.25">
      <c r="A6892" s="28" t="s">
        <v>79</v>
      </c>
      <c r="B6892" s="2">
        <v>0.11631236152533116</v>
      </c>
    </row>
    <row r="6893" spans="1:2" x14ac:dyDescent="0.25">
      <c r="A6893" s="28" t="s">
        <v>86</v>
      </c>
      <c r="B6893" s="2">
        <v>7.5655823543086184E-2</v>
      </c>
    </row>
    <row r="6894" spans="1:2" x14ac:dyDescent="0.25">
      <c r="A6894" s="28" t="s">
        <v>87</v>
      </c>
      <c r="B6894" s="2">
        <v>1.5125126415461752</v>
      </c>
    </row>
    <row r="6895" spans="1:2" x14ac:dyDescent="0.25">
      <c r="A6895" s="28" t="s">
        <v>31</v>
      </c>
      <c r="B6895" s="2">
        <v>1.6860685983541432</v>
      </c>
    </row>
    <row r="6896" spans="1:2" x14ac:dyDescent="0.25">
      <c r="A6896" s="28" t="s">
        <v>29</v>
      </c>
      <c r="B6896" s="2">
        <v>1.8817790617222561</v>
      </c>
    </row>
    <row r="6897" spans="1:2" x14ac:dyDescent="0.25">
      <c r="A6897" s="28" t="s">
        <v>30</v>
      </c>
      <c r="B6897" s="2">
        <v>4.1515600276710796</v>
      </c>
    </row>
    <row r="6898" spans="1:2" x14ac:dyDescent="0.25">
      <c r="A6898" s="28" t="s">
        <v>88</v>
      </c>
      <c r="B6898" s="2">
        <v>0.24152724403067771</v>
      </c>
    </row>
    <row r="6899" spans="1:2" x14ac:dyDescent="0.25">
      <c r="A6899" s="28" t="s">
        <v>80</v>
      </c>
      <c r="B6899" s="2">
        <v>0.12928826096125964</v>
      </c>
    </row>
    <row r="6900" spans="1:2" x14ac:dyDescent="0.25">
      <c r="A6900" s="28" t="s">
        <v>84</v>
      </c>
      <c r="B6900" s="2">
        <v>0.37015016265133466</v>
      </c>
    </row>
    <row r="6901" spans="1:2" x14ac:dyDescent="0.25">
      <c r="A6901" s="28" t="s">
        <v>85</v>
      </c>
      <c r="B6901" s="2">
        <v>2.4938861157512098</v>
      </c>
    </row>
    <row r="6902" spans="1:2" x14ac:dyDescent="0.25">
      <c r="A6902" s="28" t="s">
        <v>82</v>
      </c>
      <c r="B6902" s="2">
        <v>0.51782841250240497</v>
      </c>
    </row>
    <row r="6903" spans="1:2" x14ac:dyDescent="0.25">
      <c r="A6903" s="6" t="s">
        <v>53</v>
      </c>
      <c r="B6903" s="2">
        <v>0.34363585860568269</v>
      </c>
    </row>
    <row r="6904" spans="1:2" x14ac:dyDescent="0.25">
      <c r="A6904" s="28" t="s">
        <v>79</v>
      </c>
      <c r="B6904" s="2">
        <v>1.7874791543563909E-4</v>
      </c>
    </row>
    <row r="6905" spans="1:2" x14ac:dyDescent="0.25">
      <c r="A6905" s="28" t="s">
        <v>86</v>
      </c>
      <c r="B6905" s="2">
        <v>5.3761930260041358E-5</v>
      </c>
    </row>
    <row r="6906" spans="1:2" x14ac:dyDescent="0.25">
      <c r="A6906" s="28" t="s">
        <v>87</v>
      </c>
      <c r="B6906" s="2">
        <v>7.651174181223238E-3</v>
      </c>
    </row>
    <row r="6907" spans="1:2" x14ac:dyDescent="0.25">
      <c r="A6907" s="28" t="s">
        <v>31</v>
      </c>
      <c r="B6907" s="2">
        <v>1.2309043436102547E-2</v>
      </c>
    </row>
    <row r="6908" spans="1:2" x14ac:dyDescent="0.25">
      <c r="A6908" s="28" t="s">
        <v>29</v>
      </c>
      <c r="B6908" s="2">
        <v>4.1117692909619759E-2</v>
      </c>
    </row>
    <row r="6909" spans="1:2" x14ac:dyDescent="0.25">
      <c r="A6909" s="28" t="s">
        <v>30</v>
      </c>
      <c r="B6909" s="2">
        <v>0.21777069940661423</v>
      </c>
    </row>
    <row r="6910" spans="1:2" x14ac:dyDescent="0.25">
      <c r="A6910" s="28" t="s">
        <v>80</v>
      </c>
      <c r="B6910" s="2">
        <v>9.0956289041572167E-4</v>
      </c>
    </row>
    <row r="6911" spans="1:2" x14ac:dyDescent="0.25">
      <c r="A6911" s="28" t="s">
        <v>84</v>
      </c>
      <c r="B6911" s="2">
        <v>1.3037626265009778E-3</v>
      </c>
    </row>
    <row r="6912" spans="1:2" x14ac:dyDescent="0.25">
      <c r="A6912" s="28" t="s">
        <v>85</v>
      </c>
      <c r="B6912" s="2">
        <v>5.954804604002617E-2</v>
      </c>
    </row>
    <row r="6913" spans="1:2" x14ac:dyDescent="0.25">
      <c r="A6913" s="28" t="s">
        <v>82</v>
      </c>
      <c r="B6913" s="2">
        <v>2.7933672694843651E-3</v>
      </c>
    </row>
    <row r="6914" spans="1:2" x14ac:dyDescent="0.25">
      <c r="A6914" s="6" t="s">
        <v>19</v>
      </c>
      <c r="B6914" s="2">
        <v>1.0656083820694418</v>
      </c>
    </row>
    <row r="6915" spans="1:2" x14ac:dyDescent="0.25">
      <c r="A6915" s="28" t="s">
        <v>79</v>
      </c>
      <c r="B6915" s="2">
        <v>2.2697197802390712E-2</v>
      </c>
    </row>
    <row r="6916" spans="1:2" x14ac:dyDescent="0.25">
      <c r="A6916" s="28" t="s">
        <v>86</v>
      </c>
      <c r="B6916" s="2">
        <v>2.3171083529186544E-3</v>
      </c>
    </row>
    <row r="6917" spans="1:2" x14ac:dyDescent="0.25">
      <c r="A6917" s="28" t="s">
        <v>87</v>
      </c>
      <c r="B6917" s="2">
        <v>4.7497594806086649E-3</v>
      </c>
    </row>
    <row r="6918" spans="1:2" x14ac:dyDescent="0.25">
      <c r="A6918" s="28" t="s">
        <v>31</v>
      </c>
      <c r="B6918" s="2">
        <v>5.4391300921663105E-3</v>
      </c>
    </row>
    <row r="6919" spans="1:2" x14ac:dyDescent="0.25">
      <c r="A6919" s="28" t="s">
        <v>29</v>
      </c>
      <c r="B6919" s="2">
        <v>7.4685044137172307E-2</v>
      </c>
    </row>
    <row r="6920" spans="1:2" x14ac:dyDescent="0.25">
      <c r="A6920" s="28" t="s">
        <v>30</v>
      </c>
      <c r="B6920" s="2">
        <v>0.86547419146416982</v>
      </c>
    </row>
    <row r="6921" spans="1:2" x14ac:dyDescent="0.25">
      <c r="A6921" s="28" t="s">
        <v>88</v>
      </c>
      <c r="B6921" s="2">
        <v>7.3062250874201245E-3</v>
      </c>
    </row>
    <row r="6922" spans="1:2" x14ac:dyDescent="0.25">
      <c r="A6922" s="28" t="s">
        <v>80</v>
      </c>
      <c r="B6922" s="2">
        <v>1.2937364371619089E-3</v>
      </c>
    </row>
    <row r="6923" spans="1:2" x14ac:dyDescent="0.25">
      <c r="A6923" s="28" t="s">
        <v>84</v>
      </c>
      <c r="B6923" s="2">
        <v>1.8334130400319026E-3</v>
      </c>
    </row>
    <row r="6924" spans="1:2" x14ac:dyDescent="0.25">
      <c r="A6924" s="28" t="s">
        <v>85</v>
      </c>
      <c r="B6924" s="2">
        <v>7.2455844642311945E-2</v>
      </c>
    </row>
    <row r="6925" spans="1:2" x14ac:dyDescent="0.25">
      <c r="A6925" s="28" t="s">
        <v>82</v>
      </c>
      <c r="B6925" s="2">
        <v>7.3567315330893323E-3</v>
      </c>
    </row>
    <row r="6926" spans="1:2" x14ac:dyDescent="0.25">
      <c r="A6926" s="6" t="s">
        <v>243</v>
      </c>
      <c r="B6926" s="2">
        <v>9.6141000313994098</v>
      </c>
    </row>
    <row r="6927" spans="1:2" x14ac:dyDescent="0.25">
      <c r="A6927" s="28" t="s">
        <v>79</v>
      </c>
      <c r="B6927" s="2">
        <v>7.5657960704640327E-3</v>
      </c>
    </row>
    <row r="6928" spans="1:2" x14ac:dyDescent="0.25">
      <c r="A6928" s="28" t="s">
        <v>86</v>
      </c>
      <c r="B6928" s="2">
        <v>1.8722045554075192E-2</v>
      </c>
    </row>
    <row r="6929" spans="1:2" x14ac:dyDescent="0.25">
      <c r="A6929" s="28" t="s">
        <v>87</v>
      </c>
      <c r="B6929" s="2">
        <v>0.86963203356352026</v>
      </c>
    </row>
    <row r="6930" spans="1:2" x14ac:dyDescent="0.25">
      <c r="A6930" s="28" t="s">
        <v>31</v>
      </c>
      <c r="B6930" s="2">
        <v>1.085933862705571</v>
      </c>
    </row>
    <row r="6931" spans="1:2" x14ac:dyDescent="0.25">
      <c r="A6931" s="28" t="s">
        <v>29</v>
      </c>
      <c r="B6931" s="2">
        <v>1.6152012166931549</v>
      </c>
    </row>
    <row r="6932" spans="1:2" x14ac:dyDescent="0.25">
      <c r="A6932" s="28" t="s">
        <v>30</v>
      </c>
      <c r="B6932" s="2">
        <v>3.4257817495037961</v>
      </c>
    </row>
    <row r="6933" spans="1:2" x14ac:dyDescent="0.25">
      <c r="A6933" s="28" t="s">
        <v>88</v>
      </c>
      <c r="B6933" s="2">
        <v>0.32726749113250125</v>
      </c>
    </row>
    <row r="6934" spans="1:2" x14ac:dyDescent="0.25">
      <c r="A6934" s="28" t="s">
        <v>80</v>
      </c>
      <c r="B6934" s="2">
        <v>5.9474116891309995E-4</v>
      </c>
    </row>
    <row r="6935" spans="1:2" x14ac:dyDescent="0.25">
      <c r="A6935" s="28" t="s">
        <v>84</v>
      </c>
      <c r="B6935" s="2">
        <v>6.2126262528853629E-2</v>
      </c>
    </row>
    <row r="6936" spans="1:2" x14ac:dyDescent="0.25">
      <c r="A6936" s="28" t="s">
        <v>85</v>
      </c>
      <c r="B6936" s="2">
        <v>1.7798237783241559</v>
      </c>
    </row>
    <row r="6937" spans="1:2" x14ac:dyDescent="0.25">
      <c r="A6937" s="28" t="s">
        <v>82</v>
      </c>
      <c r="B6937" s="2">
        <v>0.42145105415440437</v>
      </c>
    </row>
    <row r="6938" spans="1:2" x14ac:dyDescent="0.25">
      <c r="A6938" s="6" t="s">
        <v>245</v>
      </c>
      <c r="B6938" s="2">
        <v>2.6231043974859816</v>
      </c>
    </row>
    <row r="6939" spans="1:2" x14ac:dyDescent="0.25">
      <c r="A6939" s="28" t="s">
        <v>79</v>
      </c>
      <c r="B6939" s="2">
        <v>1.5385834602965576E-2</v>
      </c>
    </row>
    <row r="6940" spans="1:2" x14ac:dyDescent="0.25">
      <c r="A6940" s="28" t="s">
        <v>86</v>
      </c>
      <c r="B6940" s="2">
        <v>2.0715567305085301E-2</v>
      </c>
    </row>
    <row r="6941" spans="1:2" x14ac:dyDescent="0.25">
      <c r="A6941" s="28" t="s">
        <v>87</v>
      </c>
      <c r="B6941" s="2">
        <v>8.1266320739047188E-2</v>
      </c>
    </row>
    <row r="6942" spans="1:2" x14ac:dyDescent="0.25">
      <c r="A6942" s="28" t="s">
        <v>31</v>
      </c>
      <c r="B6942" s="2">
        <v>0.1274012491158911</v>
      </c>
    </row>
    <row r="6943" spans="1:2" x14ac:dyDescent="0.25">
      <c r="A6943" s="28" t="s">
        <v>29</v>
      </c>
      <c r="B6943" s="2">
        <v>0.45878640314175073</v>
      </c>
    </row>
    <row r="6944" spans="1:2" x14ac:dyDescent="0.25">
      <c r="A6944" s="28" t="s">
        <v>30</v>
      </c>
      <c r="B6944" s="2">
        <v>1.3568751288731045</v>
      </c>
    </row>
    <row r="6945" spans="1:2" x14ac:dyDescent="0.25">
      <c r="A6945" s="28" t="s">
        <v>88</v>
      </c>
      <c r="B6945" s="2">
        <v>3.9445485356577048E-2</v>
      </c>
    </row>
    <row r="6946" spans="1:2" x14ac:dyDescent="0.25">
      <c r="A6946" s="28" t="s">
        <v>80</v>
      </c>
      <c r="B6946" s="2">
        <v>7.254193223195407E-2</v>
      </c>
    </row>
    <row r="6947" spans="1:2" x14ac:dyDescent="0.25">
      <c r="A6947" s="28" t="s">
        <v>84</v>
      </c>
      <c r="B6947" s="2">
        <v>3.648844339789456E-2</v>
      </c>
    </row>
    <row r="6948" spans="1:2" x14ac:dyDescent="0.25">
      <c r="A6948" s="28" t="s">
        <v>85</v>
      </c>
      <c r="B6948" s="2">
        <v>0.3068986226844968</v>
      </c>
    </row>
    <row r="6949" spans="1:2" x14ac:dyDescent="0.25">
      <c r="A6949" s="28" t="s">
        <v>82</v>
      </c>
      <c r="B6949" s="2">
        <v>0.10729941003721487</v>
      </c>
    </row>
    <row r="6950" spans="1:2" x14ac:dyDescent="0.25">
      <c r="A6950" s="6" t="s">
        <v>247</v>
      </c>
      <c r="B6950" s="2">
        <v>20.704532349329593</v>
      </c>
    </row>
    <row r="6951" spans="1:2" x14ac:dyDescent="0.25">
      <c r="A6951" s="28" t="s">
        <v>79</v>
      </c>
      <c r="B6951" s="2">
        <v>0.11335832605996742</v>
      </c>
    </row>
    <row r="6952" spans="1:2" x14ac:dyDescent="0.25">
      <c r="A6952" s="28" t="s">
        <v>86</v>
      </c>
      <c r="B6952" s="2">
        <v>0.24493090975888898</v>
      </c>
    </row>
    <row r="6953" spans="1:2" x14ac:dyDescent="0.25">
      <c r="A6953" s="28" t="s">
        <v>87</v>
      </c>
      <c r="B6953" s="2">
        <v>2.0490159230226461</v>
      </c>
    </row>
    <row r="6954" spans="1:2" x14ac:dyDescent="0.25">
      <c r="A6954" s="28" t="s">
        <v>31</v>
      </c>
      <c r="B6954" s="2">
        <v>3.0549980063904196</v>
      </c>
    </row>
    <row r="6955" spans="1:2" x14ac:dyDescent="0.25">
      <c r="A6955" s="28" t="s">
        <v>29</v>
      </c>
      <c r="B6955" s="2">
        <v>3.2767204455821846</v>
      </c>
    </row>
    <row r="6956" spans="1:2" x14ac:dyDescent="0.25">
      <c r="A6956" s="28" t="s">
        <v>30</v>
      </c>
      <c r="B6956" s="2">
        <v>4.5666708430680245</v>
      </c>
    </row>
    <row r="6957" spans="1:2" x14ac:dyDescent="0.25">
      <c r="A6957" s="28" t="s">
        <v>88</v>
      </c>
      <c r="B6957" s="2">
        <v>1.880216759332636</v>
      </c>
    </row>
    <row r="6958" spans="1:2" x14ac:dyDescent="0.25">
      <c r="A6958" s="28" t="s">
        <v>80</v>
      </c>
      <c r="B6958" s="2">
        <v>0.19368726082384186</v>
      </c>
    </row>
    <row r="6959" spans="1:2" x14ac:dyDescent="0.25">
      <c r="A6959" s="28" t="s">
        <v>84</v>
      </c>
      <c r="B6959" s="2">
        <v>0.52348655317148052</v>
      </c>
    </row>
    <row r="6960" spans="1:2" x14ac:dyDescent="0.25">
      <c r="A6960" s="28" t="s">
        <v>85</v>
      </c>
      <c r="B6960" s="2">
        <v>2.7616602061990663</v>
      </c>
    </row>
    <row r="6961" spans="1:2" x14ac:dyDescent="0.25">
      <c r="A6961" s="28" t="s">
        <v>82</v>
      </c>
      <c r="B6961" s="2">
        <v>2.0397871159204359</v>
      </c>
    </row>
    <row r="6962" spans="1:2" x14ac:dyDescent="0.25">
      <c r="A6962" s="6" t="s">
        <v>20</v>
      </c>
      <c r="B6962" s="2">
        <v>9.2300295396869831</v>
      </c>
    </row>
    <row r="6963" spans="1:2" x14ac:dyDescent="0.25">
      <c r="A6963" s="28" t="s">
        <v>79</v>
      </c>
      <c r="B6963" s="2">
        <v>3.8871733819772179E-2</v>
      </c>
    </row>
    <row r="6964" spans="1:2" x14ac:dyDescent="0.25">
      <c r="A6964" s="28" t="s">
        <v>86</v>
      </c>
      <c r="B6964" s="2">
        <v>5.9182561491479657E-2</v>
      </c>
    </row>
    <row r="6965" spans="1:2" x14ac:dyDescent="0.25">
      <c r="A6965" s="28" t="s">
        <v>87</v>
      </c>
      <c r="B6965" s="2">
        <v>1.1097414583413159</v>
      </c>
    </row>
    <row r="6966" spans="1:2" x14ac:dyDescent="0.25">
      <c r="A6966" s="28" t="s">
        <v>31</v>
      </c>
      <c r="B6966" s="2">
        <v>1.6405785330810891</v>
      </c>
    </row>
    <row r="6967" spans="1:2" x14ac:dyDescent="0.25">
      <c r="A6967" s="28" t="s">
        <v>29</v>
      </c>
      <c r="B6967" s="2">
        <v>0.82831101137855978</v>
      </c>
    </row>
    <row r="6968" spans="1:2" x14ac:dyDescent="0.25">
      <c r="A6968" s="28" t="s">
        <v>30</v>
      </c>
      <c r="B6968" s="2">
        <v>2.550194306266016</v>
      </c>
    </row>
    <row r="6969" spans="1:2" x14ac:dyDescent="0.25">
      <c r="A6969" s="28" t="s">
        <v>88</v>
      </c>
      <c r="B6969" s="2">
        <v>0.19354330289777771</v>
      </c>
    </row>
    <row r="6970" spans="1:2" x14ac:dyDescent="0.25">
      <c r="A6970" s="28" t="s">
        <v>80</v>
      </c>
      <c r="B6970" s="2">
        <v>3.5118166495827378E-2</v>
      </c>
    </row>
    <row r="6971" spans="1:2" x14ac:dyDescent="0.25">
      <c r="A6971" s="28" t="s">
        <v>84</v>
      </c>
      <c r="B6971" s="2">
        <v>8.6570133940587782E-2</v>
      </c>
    </row>
    <row r="6972" spans="1:2" x14ac:dyDescent="0.25">
      <c r="A6972" s="28" t="s">
        <v>85</v>
      </c>
      <c r="B6972" s="2">
        <v>1.8122304409203194</v>
      </c>
    </row>
    <row r="6973" spans="1:2" x14ac:dyDescent="0.25">
      <c r="A6973" s="28" t="s">
        <v>82</v>
      </c>
      <c r="B6973" s="2">
        <v>0.87568789105423706</v>
      </c>
    </row>
    <row r="6974" spans="1:2" x14ac:dyDescent="0.25">
      <c r="A6974" s="6" t="s">
        <v>21</v>
      </c>
      <c r="B6974" s="2">
        <v>4.3104711031017917</v>
      </c>
    </row>
    <row r="6975" spans="1:2" x14ac:dyDescent="0.25">
      <c r="A6975" s="28" t="s">
        <v>87</v>
      </c>
      <c r="B6975" s="2">
        <v>4.7357571542629609E-2</v>
      </c>
    </row>
    <row r="6976" spans="1:2" x14ac:dyDescent="0.25">
      <c r="A6976" s="28" t="s">
        <v>31</v>
      </c>
      <c r="B6976" s="2">
        <v>0.40840676162546363</v>
      </c>
    </row>
    <row r="6977" spans="1:2" x14ac:dyDescent="0.25">
      <c r="A6977" s="28" t="s">
        <v>29</v>
      </c>
      <c r="B6977" s="2">
        <v>0.18834477606646238</v>
      </c>
    </row>
    <row r="6978" spans="1:2" x14ac:dyDescent="0.25">
      <c r="A6978" s="28" t="s">
        <v>30</v>
      </c>
      <c r="B6978" s="2">
        <v>1.5323669712826862</v>
      </c>
    </row>
    <row r="6979" spans="1:2" x14ac:dyDescent="0.25">
      <c r="A6979" s="28" t="s">
        <v>88</v>
      </c>
      <c r="B6979" s="2">
        <v>0.75837319136589065</v>
      </c>
    </row>
    <row r="6980" spans="1:2" x14ac:dyDescent="0.25">
      <c r="A6980" s="28" t="s">
        <v>80</v>
      </c>
      <c r="B6980" s="2">
        <v>5.5433669640687674E-2</v>
      </c>
    </row>
    <row r="6981" spans="1:2" x14ac:dyDescent="0.25">
      <c r="A6981" s="28" t="s">
        <v>84</v>
      </c>
      <c r="B6981" s="2">
        <v>0.92718861947412823</v>
      </c>
    </row>
    <row r="6982" spans="1:2" x14ac:dyDescent="0.25">
      <c r="A6982" s="28" t="s">
        <v>85</v>
      </c>
      <c r="B6982" s="2">
        <v>0.2654212747414903</v>
      </c>
    </row>
    <row r="6983" spans="1:2" x14ac:dyDescent="0.25">
      <c r="A6983" s="28" t="s">
        <v>82</v>
      </c>
      <c r="B6983" s="2">
        <v>0.12757826736235336</v>
      </c>
    </row>
    <row r="6984" spans="1:2" x14ac:dyDescent="0.25">
      <c r="A6984" s="6" t="s">
        <v>22</v>
      </c>
      <c r="B6984" s="2">
        <v>2.1700936130213626</v>
      </c>
    </row>
    <row r="6985" spans="1:2" x14ac:dyDescent="0.25">
      <c r="A6985" s="28" t="s">
        <v>79</v>
      </c>
      <c r="B6985" s="2">
        <v>9.1217119130316011E-3</v>
      </c>
    </row>
    <row r="6986" spans="1:2" x14ac:dyDescent="0.25">
      <c r="A6986" s="28" t="s">
        <v>86</v>
      </c>
      <c r="B6986" s="2">
        <v>2.4152002914126166E-2</v>
      </c>
    </row>
    <row r="6987" spans="1:2" x14ac:dyDescent="0.25">
      <c r="A6987" s="28" t="s">
        <v>87</v>
      </c>
      <c r="B6987" s="2">
        <v>0.18149562591742061</v>
      </c>
    </row>
    <row r="6988" spans="1:2" x14ac:dyDescent="0.25">
      <c r="A6988" s="28" t="s">
        <v>31</v>
      </c>
      <c r="B6988" s="2">
        <v>0.17981626377749221</v>
      </c>
    </row>
    <row r="6989" spans="1:2" x14ac:dyDescent="0.25">
      <c r="A6989" s="28" t="s">
        <v>29</v>
      </c>
      <c r="B6989" s="2">
        <v>0.4322061293777883</v>
      </c>
    </row>
    <row r="6990" spans="1:2" x14ac:dyDescent="0.25">
      <c r="A6990" s="28" t="s">
        <v>30</v>
      </c>
      <c r="B6990" s="2">
        <v>0.66598092547150012</v>
      </c>
    </row>
    <row r="6991" spans="1:2" x14ac:dyDescent="0.25">
      <c r="A6991" s="28" t="s">
        <v>88</v>
      </c>
      <c r="B6991" s="2">
        <v>6.6318179693373461E-2</v>
      </c>
    </row>
    <row r="6992" spans="1:2" x14ac:dyDescent="0.25">
      <c r="A6992" s="28" t="s">
        <v>80</v>
      </c>
      <c r="B6992" s="2">
        <v>5.9117449829386298E-3</v>
      </c>
    </row>
    <row r="6993" spans="1:2" x14ac:dyDescent="0.25">
      <c r="A6993" s="28" t="s">
        <v>84</v>
      </c>
      <c r="B6993" s="2">
        <v>2.8586528259625571E-2</v>
      </c>
    </row>
    <row r="6994" spans="1:2" x14ac:dyDescent="0.25">
      <c r="A6994" s="28" t="s">
        <v>85</v>
      </c>
      <c r="B6994" s="2">
        <v>0.32123934088411776</v>
      </c>
    </row>
    <row r="6995" spans="1:2" x14ac:dyDescent="0.25">
      <c r="A6995" s="28" t="s">
        <v>82</v>
      </c>
      <c r="B6995" s="2">
        <v>0.25526515982994807</v>
      </c>
    </row>
    <row r="6996" spans="1:2" x14ac:dyDescent="0.25">
      <c r="A6996" s="6" t="s">
        <v>25</v>
      </c>
      <c r="B6996" s="2">
        <v>2.2199831774021903</v>
      </c>
    </row>
    <row r="6997" spans="1:2" x14ac:dyDescent="0.25">
      <c r="A6997" s="28" t="s">
        <v>79</v>
      </c>
      <c r="B6997" s="2">
        <v>5.3192400889285263E-3</v>
      </c>
    </row>
    <row r="6998" spans="1:2" x14ac:dyDescent="0.25">
      <c r="A6998" s="28" t="s">
        <v>86</v>
      </c>
      <c r="B6998" s="2">
        <v>6.3919235432945195E-3</v>
      </c>
    </row>
    <row r="6999" spans="1:2" x14ac:dyDescent="0.25">
      <c r="A6999" s="28" t="s">
        <v>87</v>
      </c>
      <c r="B6999" s="2">
        <v>3.3593951377690667E-2</v>
      </c>
    </row>
    <row r="7000" spans="1:2" x14ac:dyDescent="0.25">
      <c r="A7000" s="28" t="s">
        <v>31</v>
      </c>
      <c r="B7000" s="2">
        <v>0.11475935071518464</v>
      </c>
    </row>
    <row r="7001" spans="1:2" x14ac:dyDescent="0.25">
      <c r="A7001" s="28" t="s">
        <v>29</v>
      </c>
      <c r="B7001" s="2">
        <v>0.65390920653817286</v>
      </c>
    </row>
    <row r="7002" spans="1:2" x14ac:dyDescent="0.25">
      <c r="A7002" s="28" t="s">
        <v>30</v>
      </c>
      <c r="B7002" s="2">
        <v>0.82844911194207405</v>
      </c>
    </row>
    <row r="7003" spans="1:2" x14ac:dyDescent="0.25">
      <c r="A7003" s="28" t="s">
        <v>88</v>
      </c>
      <c r="B7003" s="2">
        <v>3.9926094485537703E-2</v>
      </c>
    </row>
    <row r="7004" spans="1:2" x14ac:dyDescent="0.25">
      <c r="A7004" s="28" t="s">
        <v>80</v>
      </c>
      <c r="B7004" s="2">
        <v>9.9552727791909577E-3</v>
      </c>
    </row>
    <row r="7005" spans="1:2" x14ac:dyDescent="0.25">
      <c r="A7005" s="28" t="s">
        <v>84</v>
      </c>
      <c r="B7005" s="2">
        <v>5.7639470607816082E-3</v>
      </c>
    </row>
    <row r="7006" spans="1:2" x14ac:dyDescent="0.25">
      <c r="A7006" s="28" t="s">
        <v>85</v>
      </c>
      <c r="B7006" s="2">
        <v>0.32256850598471071</v>
      </c>
    </row>
    <row r="7007" spans="1:2" x14ac:dyDescent="0.25">
      <c r="A7007" s="28" t="s">
        <v>82</v>
      </c>
      <c r="B7007" s="2">
        <v>0.19934657288662436</v>
      </c>
    </row>
    <row r="7008" spans="1:2" x14ac:dyDescent="0.25">
      <c r="A7008" s="6" t="s">
        <v>23</v>
      </c>
      <c r="B7008" s="2">
        <v>3.3539679471147119</v>
      </c>
    </row>
    <row r="7009" spans="1:2" x14ac:dyDescent="0.25">
      <c r="A7009" s="28" t="s">
        <v>79</v>
      </c>
      <c r="B7009" s="2">
        <v>4.6230317194701394E-3</v>
      </c>
    </row>
    <row r="7010" spans="1:2" x14ac:dyDescent="0.25">
      <c r="A7010" s="28" t="s">
        <v>86</v>
      </c>
      <c r="B7010" s="2">
        <v>3.5160533358285222E-2</v>
      </c>
    </row>
    <row r="7011" spans="1:2" x14ac:dyDescent="0.25">
      <c r="A7011" s="28" t="s">
        <v>87</v>
      </c>
      <c r="B7011" s="2">
        <v>0.62704949630278894</v>
      </c>
    </row>
    <row r="7012" spans="1:2" x14ac:dyDescent="0.25">
      <c r="A7012" s="28" t="s">
        <v>31</v>
      </c>
      <c r="B7012" s="2">
        <v>0.34865523082611805</v>
      </c>
    </row>
    <row r="7013" spans="1:2" x14ac:dyDescent="0.25">
      <c r="A7013" s="28" t="s">
        <v>29</v>
      </c>
      <c r="B7013" s="2">
        <v>0.56402190620505677</v>
      </c>
    </row>
    <row r="7014" spans="1:2" x14ac:dyDescent="0.25">
      <c r="A7014" s="28" t="s">
        <v>30</v>
      </c>
      <c r="B7014" s="2">
        <v>0.95182175411835812</v>
      </c>
    </row>
    <row r="7015" spans="1:2" x14ac:dyDescent="0.25">
      <c r="A7015" s="28" t="s">
        <v>88</v>
      </c>
      <c r="B7015" s="2">
        <v>2.5126079662940261E-2</v>
      </c>
    </row>
    <row r="7016" spans="1:2" x14ac:dyDescent="0.25">
      <c r="A7016" s="28" t="s">
        <v>80</v>
      </c>
      <c r="B7016" s="2">
        <v>2.3638701207269536E-2</v>
      </c>
    </row>
    <row r="7017" spans="1:2" x14ac:dyDescent="0.25">
      <c r="A7017" s="28" t="s">
        <v>84</v>
      </c>
      <c r="B7017" s="2">
        <v>1.3508695213569602E-2</v>
      </c>
    </row>
    <row r="7018" spans="1:2" x14ac:dyDescent="0.25">
      <c r="A7018" s="28" t="s">
        <v>85</v>
      </c>
      <c r="B7018" s="2">
        <v>0.65805842202051967</v>
      </c>
    </row>
    <row r="7019" spans="1:2" x14ac:dyDescent="0.25">
      <c r="A7019" s="28" t="s">
        <v>82</v>
      </c>
      <c r="B7019" s="2">
        <v>0.1023040964803351</v>
      </c>
    </row>
    <row r="7020" spans="1:2" x14ac:dyDescent="0.25">
      <c r="A7020" s="6" t="s">
        <v>249</v>
      </c>
      <c r="B7020" s="2">
        <v>12.676177726698214</v>
      </c>
    </row>
    <row r="7021" spans="1:2" x14ac:dyDescent="0.25">
      <c r="A7021" s="28" t="s">
        <v>79</v>
      </c>
      <c r="B7021" s="2">
        <v>3.5939711308207695E-2</v>
      </c>
    </row>
    <row r="7022" spans="1:2" x14ac:dyDescent="0.25">
      <c r="A7022" s="28" t="s">
        <v>86</v>
      </c>
      <c r="B7022" s="2">
        <v>3.5530739672164781E-2</v>
      </c>
    </row>
    <row r="7023" spans="1:2" x14ac:dyDescent="0.25">
      <c r="A7023" s="28" t="s">
        <v>87</v>
      </c>
      <c r="B7023" s="2">
        <v>1.2643390490624506</v>
      </c>
    </row>
    <row r="7024" spans="1:2" x14ac:dyDescent="0.25">
      <c r="A7024" s="28" t="s">
        <v>31</v>
      </c>
      <c r="B7024" s="2">
        <v>1.5610742812208231</v>
      </c>
    </row>
    <row r="7025" spans="1:2" x14ac:dyDescent="0.25">
      <c r="A7025" s="28" t="s">
        <v>29</v>
      </c>
      <c r="B7025" s="2">
        <v>2.8365066547453441</v>
      </c>
    </row>
    <row r="7026" spans="1:2" x14ac:dyDescent="0.25">
      <c r="A7026" s="28" t="s">
        <v>30</v>
      </c>
      <c r="B7026" s="2">
        <v>3.4902616391808898</v>
      </c>
    </row>
    <row r="7027" spans="1:2" x14ac:dyDescent="0.25">
      <c r="A7027" s="28" t="s">
        <v>88</v>
      </c>
      <c r="B7027" s="2">
        <v>0.58880842814071366</v>
      </c>
    </row>
    <row r="7028" spans="1:2" x14ac:dyDescent="0.25">
      <c r="A7028" s="28" t="s">
        <v>80</v>
      </c>
      <c r="B7028" s="2">
        <v>3.0316984516615585E-2</v>
      </c>
    </row>
    <row r="7029" spans="1:2" x14ac:dyDescent="0.25">
      <c r="A7029" s="28" t="s">
        <v>84</v>
      </c>
      <c r="B7029" s="2">
        <v>0.18638337424789272</v>
      </c>
    </row>
    <row r="7030" spans="1:2" x14ac:dyDescent="0.25">
      <c r="A7030" s="28" t="s">
        <v>85</v>
      </c>
      <c r="B7030" s="2">
        <v>1.504468845482865</v>
      </c>
    </row>
    <row r="7031" spans="1:2" x14ac:dyDescent="0.25">
      <c r="A7031" s="28" t="s">
        <v>82</v>
      </c>
      <c r="B7031" s="2">
        <v>1.142548019120246</v>
      </c>
    </row>
    <row r="7032" spans="1:2" x14ac:dyDescent="0.25">
      <c r="A7032" s="6" t="s">
        <v>251</v>
      </c>
      <c r="B7032" s="2">
        <v>6.9721794250332314</v>
      </c>
    </row>
    <row r="7033" spans="1:2" x14ac:dyDescent="0.25">
      <c r="A7033" s="28" t="s">
        <v>79</v>
      </c>
      <c r="B7033" s="2">
        <v>2.4421929524944635E-2</v>
      </c>
    </row>
    <row r="7034" spans="1:2" x14ac:dyDescent="0.25">
      <c r="A7034" s="28" t="s">
        <v>86</v>
      </c>
      <c r="B7034" s="2">
        <v>8.6318195384602527E-3</v>
      </c>
    </row>
    <row r="7035" spans="1:2" x14ac:dyDescent="0.25">
      <c r="A7035" s="28" t="s">
        <v>87</v>
      </c>
      <c r="B7035" s="2">
        <v>0.4607909643841146</v>
      </c>
    </row>
    <row r="7036" spans="1:2" x14ac:dyDescent="0.25">
      <c r="A7036" s="28" t="s">
        <v>31</v>
      </c>
      <c r="B7036" s="2">
        <v>0.46296256436100114</v>
      </c>
    </row>
    <row r="7037" spans="1:2" x14ac:dyDescent="0.25">
      <c r="A7037" s="28" t="s">
        <v>29</v>
      </c>
      <c r="B7037" s="2">
        <v>1.3157483909775296</v>
      </c>
    </row>
    <row r="7038" spans="1:2" x14ac:dyDescent="0.25">
      <c r="A7038" s="28" t="s">
        <v>30</v>
      </c>
      <c r="B7038" s="2">
        <v>1.5393938752645224</v>
      </c>
    </row>
    <row r="7039" spans="1:2" x14ac:dyDescent="0.25">
      <c r="A7039" s="28" t="s">
        <v>88</v>
      </c>
      <c r="B7039" s="2">
        <v>0.62747572493207548</v>
      </c>
    </row>
    <row r="7040" spans="1:2" x14ac:dyDescent="0.25">
      <c r="A7040" s="28" t="s">
        <v>80</v>
      </c>
      <c r="B7040" s="2">
        <v>6.4780196063959808E-2</v>
      </c>
    </row>
    <row r="7041" spans="1:2" x14ac:dyDescent="0.25">
      <c r="A7041" s="28" t="s">
        <v>84</v>
      </c>
      <c r="B7041" s="2">
        <v>6.8272101183170328E-2</v>
      </c>
    </row>
    <row r="7042" spans="1:2" x14ac:dyDescent="0.25">
      <c r="A7042" s="28" t="s">
        <v>85</v>
      </c>
      <c r="B7042" s="2">
        <v>1.3317091304267494</v>
      </c>
    </row>
    <row r="7043" spans="1:2" x14ac:dyDescent="0.25">
      <c r="A7043" s="28" t="s">
        <v>82</v>
      </c>
      <c r="B7043" s="2">
        <v>1.067992728376703</v>
      </c>
    </row>
    <row r="7044" spans="1:2" x14ac:dyDescent="0.25">
      <c r="A7044" s="6" t="s">
        <v>229</v>
      </c>
      <c r="B7044" s="2">
        <v>3.7798824189218951</v>
      </c>
    </row>
    <row r="7045" spans="1:2" x14ac:dyDescent="0.25">
      <c r="A7045" s="28" t="s">
        <v>79</v>
      </c>
      <c r="B7045" s="2">
        <v>1.8633501951664272E-2</v>
      </c>
    </row>
    <row r="7046" spans="1:2" x14ac:dyDescent="0.25">
      <c r="A7046" s="28" t="s">
        <v>86</v>
      </c>
      <c r="B7046" s="2">
        <v>1.4422185912036379E-2</v>
      </c>
    </row>
    <row r="7047" spans="1:2" x14ac:dyDescent="0.25">
      <c r="A7047" s="28" t="s">
        <v>87</v>
      </c>
      <c r="B7047" s="2">
        <v>0.26812899603613316</v>
      </c>
    </row>
    <row r="7048" spans="1:2" x14ac:dyDescent="0.25">
      <c r="A7048" s="28" t="s">
        <v>31</v>
      </c>
      <c r="B7048" s="2">
        <v>0.19585169530042579</v>
      </c>
    </row>
    <row r="7049" spans="1:2" x14ac:dyDescent="0.25">
      <c r="A7049" s="28" t="s">
        <v>29</v>
      </c>
      <c r="B7049" s="2">
        <v>0.50128274331646439</v>
      </c>
    </row>
    <row r="7050" spans="1:2" x14ac:dyDescent="0.25">
      <c r="A7050" s="28" t="s">
        <v>30</v>
      </c>
      <c r="B7050" s="2">
        <v>0.95296052135141129</v>
      </c>
    </row>
    <row r="7051" spans="1:2" x14ac:dyDescent="0.25">
      <c r="A7051" s="28" t="s">
        <v>88</v>
      </c>
      <c r="B7051" s="2">
        <v>0.77371640266649711</v>
      </c>
    </row>
    <row r="7052" spans="1:2" x14ac:dyDescent="0.25">
      <c r="A7052" s="28" t="s">
        <v>80</v>
      </c>
      <c r="B7052" s="2">
        <v>1.4525631131229207E-2</v>
      </c>
    </row>
    <row r="7053" spans="1:2" x14ac:dyDescent="0.25">
      <c r="A7053" s="28" t="s">
        <v>84</v>
      </c>
      <c r="B7053" s="2">
        <v>2.5785887225518677E-2</v>
      </c>
    </row>
    <row r="7054" spans="1:2" x14ac:dyDescent="0.25">
      <c r="A7054" s="28" t="s">
        <v>85</v>
      </c>
      <c r="B7054" s="2">
        <v>0.66593334047479369</v>
      </c>
    </row>
    <row r="7055" spans="1:2" x14ac:dyDescent="0.25">
      <c r="A7055" s="28" t="s">
        <v>82</v>
      </c>
      <c r="B7055" s="2">
        <v>0.34864151355572137</v>
      </c>
    </row>
    <row r="7056" spans="1:2" x14ac:dyDescent="0.25">
      <c r="A7056" s="6" t="s">
        <v>93</v>
      </c>
      <c r="B7056" s="2">
        <v>95.029712978626506</v>
      </c>
    </row>
    <row r="7057" spans="1:2" x14ac:dyDescent="0.25">
      <c r="A7057" s="28" t="s">
        <v>79</v>
      </c>
      <c r="B7057" s="2">
        <v>0.41435939490340939</v>
      </c>
    </row>
    <row r="7058" spans="1:2" x14ac:dyDescent="0.25">
      <c r="A7058" s="28" t="s">
        <v>86</v>
      </c>
      <c r="B7058" s="2">
        <v>0.54587260145652461</v>
      </c>
    </row>
    <row r="7059" spans="1:2" x14ac:dyDescent="0.25">
      <c r="A7059" s="28" t="s">
        <v>87</v>
      </c>
      <c r="B7059" s="2">
        <v>9.2807258751256239</v>
      </c>
    </row>
    <row r="7060" spans="1:2" x14ac:dyDescent="0.25">
      <c r="A7060" s="28" t="s">
        <v>31</v>
      </c>
      <c r="B7060" s="2">
        <v>11.069024768848816</v>
      </c>
    </row>
    <row r="7061" spans="1:2" x14ac:dyDescent="0.25">
      <c r="A7061" s="28" t="s">
        <v>29</v>
      </c>
      <c r="B7061" s="2">
        <v>15.091988962034499</v>
      </c>
    </row>
    <row r="7062" spans="1:2" x14ac:dyDescent="0.25">
      <c r="A7062" s="28" t="s">
        <v>30</v>
      </c>
      <c r="B7062" s="2">
        <v>27.627323692646332</v>
      </c>
    </row>
    <row r="7063" spans="1:2" x14ac:dyDescent="0.25">
      <c r="A7063" s="28" t="s">
        <v>88</v>
      </c>
      <c r="B7063" s="2">
        <v>5.6172407506492315</v>
      </c>
    </row>
    <row r="7064" spans="1:2" x14ac:dyDescent="0.25">
      <c r="A7064" s="28" t="s">
        <v>80</v>
      </c>
      <c r="B7064" s="2">
        <v>0.643465434913159</v>
      </c>
    </row>
    <row r="7065" spans="1:2" x14ac:dyDescent="0.25">
      <c r="A7065" s="28" t="s">
        <v>84</v>
      </c>
      <c r="B7065" s="2">
        <v>2.3760987246181045</v>
      </c>
    </row>
    <row r="7066" spans="1:2" x14ac:dyDescent="0.25">
      <c r="A7066" s="28" t="s">
        <v>85</v>
      </c>
      <c r="B7066" s="2">
        <v>15.003304442456667</v>
      </c>
    </row>
    <row r="7067" spans="1:2" x14ac:dyDescent="0.25">
      <c r="A7067" s="28" t="s">
        <v>82</v>
      </c>
      <c r="B7067" s="2">
        <v>7.3603083309741546</v>
      </c>
    </row>
    <row r="7068" spans="1:2" x14ac:dyDescent="0.25">
      <c r="A7068" s="3" t="s">
        <v>220</v>
      </c>
      <c r="B7068" s="2">
        <v>408.20704022760634</v>
      </c>
    </row>
    <row r="7069" spans="1:2" x14ac:dyDescent="0.25">
      <c r="A7069" s="6" t="s">
        <v>228</v>
      </c>
      <c r="B7069" s="2">
        <v>6.0192832168622283</v>
      </c>
    </row>
    <row r="7070" spans="1:2" x14ac:dyDescent="0.25">
      <c r="A7070" s="28" t="s">
        <v>79</v>
      </c>
      <c r="B7070" s="2">
        <v>0.13858426691888737</v>
      </c>
    </row>
    <row r="7071" spans="1:2" x14ac:dyDescent="0.25">
      <c r="A7071" s="28" t="s">
        <v>86</v>
      </c>
      <c r="B7071" s="2">
        <v>1.0508265133750888E-2</v>
      </c>
    </row>
    <row r="7072" spans="1:2" x14ac:dyDescent="0.25">
      <c r="A7072" s="28" t="s">
        <v>87</v>
      </c>
      <c r="B7072" s="2">
        <v>0.341647108998829</v>
      </c>
    </row>
    <row r="7073" spans="1:2" x14ac:dyDescent="0.25">
      <c r="A7073" s="28" t="s">
        <v>31</v>
      </c>
      <c r="B7073" s="2">
        <v>2.7425922350487815</v>
      </c>
    </row>
    <row r="7074" spans="1:2" x14ac:dyDescent="0.25">
      <c r="A7074" s="28" t="s">
        <v>29</v>
      </c>
      <c r="B7074" s="2">
        <v>0.72513494860412764</v>
      </c>
    </row>
    <row r="7075" spans="1:2" x14ac:dyDescent="0.25">
      <c r="A7075" s="28" t="s">
        <v>30</v>
      </c>
      <c r="B7075" s="2">
        <v>0.69184089498704182</v>
      </c>
    </row>
    <row r="7076" spans="1:2" x14ac:dyDescent="0.25">
      <c r="A7076" s="28" t="s">
        <v>88</v>
      </c>
      <c r="B7076" s="2">
        <v>0.19751092403504378</v>
      </c>
    </row>
    <row r="7077" spans="1:2" x14ac:dyDescent="0.25">
      <c r="A7077" s="28" t="s">
        <v>80</v>
      </c>
      <c r="B7077" s="2">
        <v>1.2937792136151415E-2</v>
      </c>
    </row>
    <row r="7078" spans="1:2" x14ac:dyDescent="0.25">
      <c r="A7078" s="28" t="s">
        <v>84</v>
      </c>
      <c r="B7078" s="2">
        <v>0.22584969876424918</v>
      </c>
    </row>
    <row r="7079" spans="1:2" x14ac:dyDescent="0.25">
      <c r="A7079" s="28" t="s">
        <v>85</v>
      </c>
      <c r="B7079" s="2">
        <v>0.39577481031669076</v>
      </c>
    </row>
    <row r="7080" spans="1:2" x14ac:dyDescent="0.25">
      <c r="A7080" s="28" t="s">
        <v>82</v>
      </c>
      <c r="B7080" s="2">
        <v>0.53690227191867546</v>
      </c>
    </row>
    <row r="7081" spans="1:2" x14ac:dyDescent="0.25">
      <c r="A7081" s="6" t="s">
        <v>239</v>
      </c>
      <c r="B7081" s="2">
        <v>3.342725040766497</v>
      </c>
    </row>
    <row r="7082" spans="1:2" x14ac:dyDescent="0.25">
      <c r="A7082" s="28" t="s">
        <v>79</v>
      </c>
      <c r="B7082" s="2">
        <v>1.9492123861207727E-2</v>
      </c>
    </row>
    <row r="7083" spans="1:2" x14ac:dyDescent="0.25">
      <c r="A7083" s="28" t="s">
        <v>87</v>
      </c>
      <c r="B7083" s="2">
        <v>0.66724486405585737</v>
      </c>
    </row>
    <row r="7084" spans="1:2" x14ac:dyDescent="0.25">
      <c r="A7084" s="28" t="s">
        <v>31</v>
      </c>
      <c r="B7084" s="2">
        <v>0.25329772989644067</v>
      </c>
    </row>
    <row r="7085" spans="1:2" x14ac:dyDescent="0.25">
      <c r="A7085" s="28" t="s">
        <v>29</v>
      </c>
      <c r="B7085" s="2">
        <v>0.30117500212390802</v>
      </c>
    </row>
    <row r="7086" spans="1:2" x14ac:dyDescent="0.25">
      <c r="A7086" s="28" t="s">
        <v>30</v>
      </c>
      <c r="B7086" s="2">
        <v>0.19679068458137647</v>
      </c>
    </row>
    <row r="7087" spans="1:2" x14ac:dyDescent="0.25">
      <c r="A7087" s="28" t="s">
        <v>88</v>
      </c>
      <c r="B7087" s="2">
        <v>0.13381334798698169</v>
      </c>
    </row>
    <row r="7088" spans="1:2" x14ac:dyDescent="0.25">
      <c r="A7088" s="28" t="s">
        <v>80</v>
      </c>
      <c r="B7088" s="2">
        <v>3.1163393704220433E-2</v>
      </c>
    </row>
    <row r="7089" spans="1:2" x14ac:dyDescent="0.25">
      <c r="A7089" s="28" t="s">
        <v>84</v>
      </c>
      <c r="B7089" s="2">
        <v>0.20017105070356214</v>
      </c>
    </row>
    <row r="7090" spans="1:2" x14ac:dyDescent="0.25">
      <c r="A7090" s="28" t="s">
        <v>85</v>
      </c>
      <c r="B7090" s="2">
        <v>1.1255097872371362</v>
      </c>
    </row>
    <row r="7091" spans="1:2" x14ac:dyDescent="0.25">
      <c r="A7091" s="28" t="s">
        <v>82</v>
      </c>
      <c r="B7091" s="2">
        <v>0.41406705661580628</v>
      </c>
    </row>
    <row r="7092" spans="1:2" x14ac:dyDescent="0.25">
      <c r="A7092" s="6" t="s">
        <v>241</v>
      </c>
      <c r="B7092" s="2">
        <v>23.658397747077878</v>
      </c>
    </row>
    <row r="7093" spans="1:2" x14ac:dyDescent="0.25">
      <c r="A7093" s="28" t="s">
        <v>79</v>
      </c>
      <c r="B7093" s="2">
        <v>0.9216637604160427</v>
      </c>
    </row>
    <row r="7094" spans="1:2" x14ac:dyDescent="0.25">
      <c r="A7094" s="28" t="s">
        <v>86</v>
      </c>
      <c r="B7094" s="2">
        <v>0.3107972765874859</v>
      </c>
    </row>
    <row r="7095" spans="1:2" x14ac:dyDescent="0.25">
      <c r="A7095" s="28" t="s">
        <v>87</v>
      </c>
      <c r="B7095" s="2">
        <v>0.54412010411563427</v>
      </c>
    </row>
    <row r="7096" spans="1:2" x14ac:dyDescent="0.25">
      <c r="A7096" s="28" t="s">
        <v>31</v>
      </c>
      <c r="B7096" s="2">
        <v>6.1432859884082793</v>
      </c>
    </row>
    <row r="7097" spans="1:2" x14ac:dyDescent="0.25">
      <c r="A7097" s="28" t="s">
        <v>29</v>
      </c>
      <c r="B7097" s="2">
        <v>0.94015831400037653</v>
      </c>
    </row>
    <row r="7098" spans="1:2" x14ac:dyDescent="0.25">
      <c r="A7098" s="28" t="s">
        <v>30</v>
      </c>
      <c r="B7098" s="2">
        <v>2.0110936190565964</v>
      </c>
    </row>
    <row r="7099" spans="1:2" x14ac:dyDescent="0.25">
      <c r="A7099" s="28" t="s">
        <v>88</v>
      </c>
      <c r="B7099" s="2">
        <v>1.8246074576375304</v>
      </c>
    </row>
    <row r="7100" spans="1:2" x14ac:dyDescent="0.25">
      <c r="A7100" s="28" t="s">
        <v>80</v>
      </c>
      <c r="B7100" s="2">
        <v>0.4164583905114479</v>
      </c>
    </row>
    <row r="7101" spans="1:2" x14ac:dyDescent="0.25">
      <c r="A7101" s="28" t="s">
        <v>84</v>
      </c>
      <c r="B7101" s="2">
        <v>1.3126747885578813</v>
      </c>
    </row>
    <row r="7102" spans="1:2" x14ac:dyDescent="0.25">
      <c r="A7102" s="28" t="s">
        <v>85</v>
      </c>
      <c r="B7102" s="2">
        <v>4.7072262378381042</v>
      </c>
    </row>
    <row r="7103" spans="1:2" x14ac:dyDescent="0.25">
      <c r="A7103" s="28" t="s">
        <v>82</v>
      </c>
      <c r="B7103" s="2">
        <v>4.5263118099484982</v>
      </c>
    </row>
    <row r="7104" spans="1:2" x14ac:dyDescent="0.25">
      <c r="A7104" s="6" t="s">
        <v>19</v>
      </c>
      <c r="B7104" s="2">
        <v>0.50759985790071949</v>
      </c>
    </row>
    <row r="7105" spans="1:2" x14ac:dyDescent="0.25">
      <c r="A7105" s="28" t="s">
        <v>79</v>
      </c>
      <c r="B7105" s="2">
        <v>0.1813904712737224</v>
      </c>
    </row>
    <row r="7106" spans="1:2" x14ac:dyDescent="0.25">
      <c r="A7106" s="28" t="s">
        <v>86</v>
      </c>
      <c r="B7106" s="2">
        <v>6.9259767184263934E-3</v>
      </c>
    </row>
    <row r="7107" spans="1:2" x14ac:dyDescent="0.25">
      <c r="A7107" s="28" t="s">
        <v>87</v>
      </c>
      <c r="B7107" s="2">
        <v>2.1422124887239893E-3</v>
      </c>
    </row>
    <row r="7108" spans="1:2" x14ac:dyDescent="0.25">
      <c r="A7108" s="28" t="s">
        <v>31</v>
      </c>
      <c r="B7108" s="2">
        <v>0.11739050420196452</v>
      </c>
    </row>
    <row r="7109" spans="1:2" x14ac:dyDescent="0.25">
      <c r="A7109" s="28" t="s">
        <v>29</v>
      </c>
      <c r="B7109" s="2">
        <v>2.4208840102951969E-2</v>
      </c>
    </row>
    <row r="7110" spans="1:2" x14ac:dyDescent="0.25">
      <c r="A7110" s="28" t="s">
        <v>30</v>
      </c>
      <c r="B7110" s="2">
        <v>1.1841412525620104E-2</v>
      </c>
    </row>
    <row r="7111" spans="1:2" x14ac:dyDescent="0.25">
      <c r="A7111" s="28" t="s">
        <v>88</v>
      </c>
      <c r="B7111" s="2">
        <v>8.6211005919989495E-3</v>
      </c>
    </row>
    <row r="7112" spans="1:2" x14ac:dyDescent="0.25">
      <c r="A7112" s="28" t="s">
        <v>80</v>
      </c>
      <c r="B7112" s="2">
        <v>1.3504418861820468E-2</v>
      </c>
    </row>
    <row r="7113" spans="1:2" x14ac:dyDescent="0.25">
      <c r="A7113" s="28" t="s">
        <v>84</v>
      </c>
      <c r="B7113" s="2">
        <v>2.5088951107617541E-3</v>
      </c>
    </row>
    <row r="7114" spans="1:2" x14ac:dyDescent="0.25">
      <c r="A7114" s="28" t="s">
        <v>85</v>
      </c>
      <c r="B7114" s="2">
        <v>0.12678476649569784</v>
      </c>
    </row>
    <row r="7115" spans="1:2" x14ac:dyDescent="0.25">
      <c r="A7115" s="28" t="s">
        <v>82</v>
      </c>
      <c r="B7115" s="2">
        <v>1.2281259529031089E-2</v>
      </c>
    </row>
    <row r="7116" spans="1:2" x14ac:dyDescent="0.25">
      <c r="A7116" s="6" t="s">
        <v>243</v>
      </c>
      <c r="B7116" s="2">
        <v>14.544107468434998</v>
      </c>
    </row>
    <row r="7117" spans="1:2" x14ac:dyDescent="0.25">
      <c r="A7117" s="28" t="s">
        <v>79</v>
      </c>
      <c r="B7117" s="2">
        <v>0.45312364904817087</v>
      </c>
    </row>
    <row r="7118" spans="1:2" x14ac:dyDescent="0.25">
      <c r="A7118" s="28" t="s">
        <v>86</v>
      </c>
      <c r="B7118" s="2">
        <v>0.18213595539258251</v>
      </c>
    </row>
    <row r="7119" spans="1:2" x14ac:dyDescent="0.25">
      <c r="A7119" s="28" t="s">
        <v>87</v>
      </c>
      <c r="B7119" s="2">
        <v>0.85960031778890245</v>
      </c>
    </row>
    <row r="7120" spans="1:2" x14ac:dyDescent="0.25">
      <c r="A7120" s="28" t="s">
        <v>31</v>
      </c>
      <c r="B7120" s="2">
        <v>4.3761339795568599</v>
      </c>
    </row>
    <row r="7121" spans="1:2" x14ac:dyDescent="0.25">
      <c r="A7121" s="28" t="s">
        <v>29</v>
      </c>
      <c r="B7121" s="2">
        <v>0.85163850048709955</v>
      </c>
    </row>
    <row r="7122" spans="1:2" x14ac:dyDescent="0.25">
      <c r="A7122" s="28" t="s">
        <v>30</v>
      </c>
      <c r="B7122" s="2">
        <v>1.0923474873391339</v>
      </c>
    </row>
    <row r="7123" spans="1:2" x14ac:dyDescent="0.25">
      <c r="A7123" s="28" t="s">
        <v>88</v>
      </c>
      <c r="B7123" s="2">
        <v>1.1439892506263416</v>
      </c>
    </row>
    <row r="7124" spans="1:2" x14ac:dyDescent="0.25">
      <c r="A7124" s="28" t="s">
        <v>80</v>
      </c>
      <c r="B7124" s="2">
        <v>2.4062431424771203E-2</v>
      </c>
    </row>
    <row r="7125" spans="1:2" x14ac:dyDescent="0.25">
      <c r="A7125" s="28" t="s">
        <v>84</v>
      </c>
      <c r="B7125" s="2">
        <v>0.72329697517839298</v>
      </c>
    </row>
    <row r="7126" spans="1:2" x14ac:dyDescent="0.25">
      <c r="A7126" s="28" t="s">
        <v>85</v>
      </c>
      <c r="B7126" s="2">
        <v>3.0335487314465324</v>
      </c>
    </row>
    <row r="7127" spans="1:2" x14ac:dyDescent="0.25">
      <c r="A7127" s="28" t="s">
        <v>82</v>
      </c>
      <c r="B7127" s="2">
        <v>1.8042301901462108</v>
      </c>
    </row>
    <row r="7128" spans="1:2" x14ac:dyDescent="0.25">
      <c r="A7128" s="6" t="s">
        <v>245</v>
      </c>
      <c r="B7128" s="2">
        <v>3.8452814825281898</v>
      </c>
    </row>
    <row r="7129" spans="1:2" x14ac:dyDescent="0.25">
      <c r="A7129" s="28" t="s">
        <v>79</v>
      </c>
      <c r="B7129" s="2">
        <v>6.5992723107774418E-2</v>
      </c>
    </row>
    <row r="7130" spans="1:2" x14ac:dyDescent="0.25">
      <c r="A7130" s="28" t="s">
        <v>86</v>
      </c>
      <c r="B7130" s="2">
        <v>3.1981494842387471E-2</v>
      </c>
    </row>
    <row r="7131" spans="1:2" x14ac:dyDescent="0.25">
      <c r="A7131" s="28" t="s">
        <v>87</v>
      </c>
      <c r="B7131" s="2">
        <v>4.0641527344155479E-2</v>
      </c>
    </row>
    <row r="7132" spans="1:2" x14ac:dyDescent="0.25">
      <c r="A7132" s="28" t="s">
        <v>31</v>
      </c>
      <c r="B7132" s="2">
        <v>1.3870075405297206</v>
      </c>
    </row>
    <row r="7133" spans="1:2" x14ac:dyDescent="0.25">
      <c r="A7133" s="28" t="s">
        <v>29</v>
      </c>
      <c r="B7133" s="2">
        <v>0.21271815058028906</v>
      </c>
    </row>
    <row r="7134" spans="1:2" x14ac:dyDescent="0.25">
      <c r="A7134" s="28" t="s">
        <v>30</v>
      </c>
      <c r="B7134" s="2">
        <v>0.26371158681030882</v>
      </c>
    </row>
    <row r="7135" spans="1:2" x14ac:dyDescent="0.25">
      <c r="A7135" s="28" t="s">
        <v>88</v>
      </c>
      <c r="B7135" s="2">
        <v>0.27229547206240151</v>
      </c>
    </row>
    <row r="7136" spans="1:2" x14ac:dyDescent="0.25">
      <c r="A7136" s="28" t="s">
        <v>80</v>
      </c>
      <c r="B7136" s="2">
        <v>0.13204887275719898</v>
      </c>
    </row>
    <row r="7137" spans="1:2" x14ac:dyDescent="0.25">
      <c r="A7137" s="28" t="s">
        <v>84</v>
      </c>
      <c r="B7137" s="2">
        <v>7.1339473499945835E-2</v>
      </c>
    </row>
    <row r="7138" spans="1:2" x14ac:dyDescent="0.25">
      <c r="A7138" s="28" t="s">
        <v>85</v>
      </c>
      <c r="B7138" s="2">
        <v>1.0972138758391119</v>
      </c>
    </row>
    <row r="7139" spans="1:2" x14ac:dyDescent="0.25">
      <c r="A7139" s="28" t="s">
        <v>82</v>
      </c>
      <c r="B7139" s="2">
        <v>0.27033076515489574</v>
      </c>
    </row>
    <row r="7140" spans="1:2" x14ac:dyDescent="0.25">
      <c r="A7140" s="6" t="s">
        <v>247</v>
      </c>
      <c r="B7140" s="2">
        <v>26.115938281629671</v>
      </c>
    </row>
    <row r="7141" spans="1:2" x14ac:dyDescent="0.25">
      <c r="A7141" s="28" t="s">
        <v>79</v>
      </c>
      <c r="B7141" s="2">
        <v>1.0635727819974894</v>
      </c>
    </row>
    <row r="7142" spans="1:2" x14ac:dyDescent="0.25">
      <c r="A7142" s="28" t="s">
        <v>86</v>
      </c>
      <c r="B7142" s="2">
        <v>0.25225554851409315</v>
      </c>
    </row>
    <row r="7143" spans="1:2" x14ac:dyDescent="0.25">
      <c r="A7143" s="28" t="s">
        <v>87</v>
      </c>
      <c r="B7143" s="2">
        <v>0.74718221101752202</v>
      </c>
    </row>
    <row r="7144" spans="1:2" x14ac:dyDescent="0.25">
      <c r="A7144" s="28" t="s">
        <v>31</v>
      </c>
      <c r="B7144" s="2">
        <v>5.5877181531967777</v>
      </c>
    </row>
    <row r="7145" spans="1:2" x14ac:dyDescent="0.25">
      <c r="A7145" s="28" t="s">
        <v>29</v>
      </c>
      <c r="B7145" s="2">
        <v>1.1227204333954537</v>
      </c>
    </row>
    <row r="7146" spans="1:2" x14ac:dyDescent="0.25">
      <c r="A7146" s="28" t="s">
        <v>30</v>
      </c>
      <c r="B7146" s="2">
        <v>2.2522574859836006</v>
      </c>
    </row>
    <row r="7147" spans="1:2" x14ac:dyDescent="0.25">
      <c r="A7147" s="28" t="s">
        <v>88</v>
      </c>
      <c r="B7147" s="2">
        <v>2.0604614508931065</v>
      </c>
    </row>
    <row r="7148" spans="1:2" x14ac:dyDescent="0.25">
      <c r="A7148" s="28" t="s">
        <v>80</v>
      </c>
      <c r="B7148" s="2">
        <v>0.82207154309321617</v>
      </c>
    </row>
    <row r="7149" spans="1:2" x14ac:dyDescent="0.25">
      <c r="A7149" s="28" t="s">
        <v>84</v>
      </c>
      <c r="B7149" s="2">
        <v>1.3534573594043546</v>
      </c>
    </row>
    <row r="7150" spans="1:2" x14ac:dyDescent="0.25">
      <c r="A7150" s="28" t="s">
        <v>85</v>
      </c>
      <c r="B7150" s="2">
        <v>7.2378642276475444</v>
      </c>
    </row>
    <row r="7151" spans="1:2" x14ac:dyDescent="0.25">
      <c r="A7151" s="28" t="s">
        <v>82</v>
      </c>
      <c r="B7151" s="2">
        <v>3.6163770864865143</v>
      </c>
    </row>
    <row r="7152" spans="1:2" x14ac:dyDescent="0.25">
      <c r="A7152" s="6" t="s">
        <v>20</v>
      </c>
      <c r="B7152" s="2">
        <v>24.017454704233163</v>
      </c>
    </row>
    <row r="7153" spans="1:2" x14ac:dyDescent="0.25">
      <c r="A7153" s="28" t="s">
        <v>79</v>
      </c>
      <c r="B7153" s="2">
        <v>0.19699880305760378</v>
      </c>
    </row>
    <row r="7154" spans="1:2" x14ac:dyDescent="0.25">
      <c r="A7154" s="28" t="s">
        <v>86</v>
      </c>
      <c r="B7154" s="2">
        <v>0.23363260009750797</v>
      </c>
    </row>
    <row r="7155" spans="1:2" x14ac:dyDescent="0.25">
      <c r="A7155" s="28" t="s">
        <v>87</v>
      </c>
      <c r="B7155" s="2">
        <v>0.76920158940788763</v>
      </c>
    </row>
    <row r="7156" spans="1:2" x14ac:dyDescent="0.25">
      <c r="A7156" s="28" t="s">
        <v>31</v>
      </c>
      <c r="B7156" s="2">
        <v>11.443433869608297</v>
      </c>
    </row>
    <row r="7157" spans="1:2" x14ac:dyDescent="0.25">
      <c r="A7157" s="28" t="s">
        <v>29</v>
      </c>
      <c r="B7157" s="2">
        <v>0.90922653708147705</v>
      </c>
    </row>
    <row r="7158" spans="1:2" x14ac:dyDescent="0.25">
      <c r="A7158" s="28" t="s">
        <v>30</v>
      </c>
      <c r="B7158" s="2">
        <v>3.3034210327669284</v>
      </c>
    </row>
    <row r="7159" spans="1:2" x14ac:dyDescent="0.25">
      <c r="A7159" s="28" t="s">
        <v>88</v>
      </c>
      <c r="B7159" s="2">
        <v>0.50330915184157377</v>
      </c>
    </row>
    <row r="7160" spans="1:2" x14ac:dyDescent="0.25">
      <c r="A7160" s="28" t="s">
        <v>80</v>
      </c>
      <c r="B7160" s="2">
        <v>0.26059534411378016</v>
      </c>
    </row>
    <row r="7161" spans="1:2" x14ac:dyDescent="0.25">
      <c r="A7161" s="28" t="s">
        <v>84</v>
      </c>
      <c r="B7161" s="2">
        <v>0.90988553082633661</v>
      </c>
    </row>
    <row r="7162" spans="1:2" x14ac:dyDescent="0.25">
      <c r="A7162" s="28" t="s">
        <v>85</v>
      </c>
      <c r="B7162" s="2">
        <v>3.415941029113422</v>
      </c>
    </row>
    <row r="7163" spans="1:2" x14ac:dyDescent="0.25">
      <c r="A7163" s="28" t="s">
        <v>82</v>
      </c>
      <c r="B7163" s="2">
        <v>2.0718092163183459</v>
      </c>
    </row>
    <row r="7164" spans="1:2" x14ac:dyDescent="0.25">
      <c r="A7164" s="6" t="s">
        <v>21</v>
      </c>
      <c r="B7164" s="2">
        <v>5.5418117494256505</v>
      </c>
    </row>
    <row r="7165" spans="1:2" x14ac:dyDescent="0.25">
      <c r="A7165" s="28" t="s">
        <v>79</v>
      </c>
      <c r="B7165" s="2">
        <v>1.7373347066000164E-2</v>
      </c>
    </row>
    <row r="7166" spans="1:2" x14ac:dyDescent="0.25">
      <c r="A7166" s="28" t="s">
        <v>86</v>
      </c>
      <c r="B7166" s="2">
        <v>4.0001513127490892E-3</v>
      </c>
    </row>
    <row r="7167" spans="1:2" x14ac:dyDescent="0.25">
      <c r="A7167" s="28" t="s">
        <v>87</v>
      </c>
      <c r="B7167" s="2">
        <v>1.4979871186738278E-2</v>
      </c>
    </row>
    <row r="7168" spans="1:2" x14ac:dyDescent="0.25">
      <c r="A7168" s="28" t="s">
        <v>31</v>
      </c>
      <c r="B7168" s="2">
        <v>0.91323776198550188</v>
      </c>
    </row>
    <row r="7169" spans="1:2" x14ac:dyDescent="0.25">
      <c r="A7169" s="28" t="s">
        <v>29</v>
      </c>
      <c r="B7169" s="2">
        <v>6.4903451061088704E-2</v>
      </c>
    </row>
    <row r="7170" spans="1:2" x14ac:dyDescent="0.25">
      <c r="A7170" s="28" t="s">
        <v>30</v>
      </c>
      <c r="B7170" s="2">
        <v>0.11293677539684101</v>
      </c>
    </row>
    <row r="7171" spans="1:2" x14ac:dyDescent="0.25">
      <c r="A7171" s="28" t="s">
        <v>88</v>
      </c>
      <c r="B7171" s="2">
        <v>0.23523142131910374</v>
      </c>
    </row>
    <row r="7172" spans="1:2" x14ac:dyDescent="0.25">
      <c r="A7172" s="28" t="s">
        <v>80</v>
      </c>
      <c r="B7172" s="2">
        <v>9.8126209090949046E-2</v>
      </c>
    </row>
    <row r="7173" spans="1:2" x14ac:dyDescent="0.25">
      <c r="A7173" s="28" t="s">
        <v>84</v>
      </c>
      <c r="B7173" s="2">
        <v>2.0151031948766409</v>
      </c>
    </row>
    <row r="7174" spans="1:2" x14ac:dyDescent="0.25">
      <c r="A7174" s="28" t="s">
        <v>85</v>
      </c>
      <c r="B7174" s="2">
        <v>0.45229204058822031</v>
      </c>
    </row>
    <row r="7175" spans="1:2" x14ac:dyDescent="0.25">
      <c r="A7175" s="28" t="s">
        <v>82</v>
      </c>
      <c r="B7175" s="2">
        <v>1.6136275255418175</v>
      </c>
    </row>
    <row r="7176" spans="1:2" x14ac:dyDescent="0.25">
      <c r="A7176" s="6" t="s">
        <v>22</v>
      </c>
      <c r="B7176" s="2">
        <v>3.1698003808572883</v>
      </c>
    </row>
    <row r="7177" spans="1:2" x14ac:dyDescent="0.25">
      <c r="A7177" s="28" t="s">
        <v>79</v>
      </c>
      <c r="B7177" s="2">
        <v>7.9662907745238265E-2</v>
      </c>
    </row>
    <row r="7178" spans="1:2" x14ac:dyDescent="0.25">
      <c r="A7178" s="28" t="s">
        <v>86</v>
      </c>
      <c r="B7178" s="2">
        <v>1.5346126858977464E-2</v>
      </c>
    </row>
    <row r="7179" spans="1:2" x14ac:dyDescent="0.25">
      <c r="A7179" s="28" t="s">
        <v>87</v>
      </c>
      <c r="B7179" s="2">
        <v>0.14163078756821881</v>
      </c>
    </row>
    <row r="7180" spans="1:2" x14ac:dyDescent="0.25">
      <c r="A7180" s="28" t="s">
        <v>31</v>
      </c>
      <c r="B7180" s="2">
        <v>1.1030568313978242</v>
      </c>
    </row>
    <row r="7181" spans="1:2" x14ac:dyDescent="0.25">
      <c r="A7181" s="28" t="s">
        <v>29</v>
      </c>
      <c r="B7181" s="2">
        <v>0.15169423193530462</v>
      </c>
    </row>
    <row r="7182" spans="1:2" x14ac:dyDescent="0.25">
      <c r="A7182" s="28" t="s">
        <v>30</v>
      </c>
      <c r="B7182" s="2">
        <v>0.2046243227699833</v>
      </c>
    </row>
    <row r="7183" spans="1:2" x14ac:dyDescent="0.25">
      <c r="A7183" s="28" t="s">
        <v>88</v>
      </c>
      <c r="B7183" s="2">
        <v>0.24706523096176478</v>
      </c>
    </row>
    <row r="7184" spans="1:2" x14ac:dyDescent="0.25">
      <c r="A7184" s="28" t="s">
        <v>80</v>
      </c>
      <c r="B7184" s="2">
        <v>3.0601414314900877E-2</v>
      </c>
    </row>
    <row r="7185" spans="1:2" x14ac:dyDescent="0.25">
      <c r="A7185" s="28" t="s">
        <v>84</v>
      </c>
      <c r="B7185" s="2">
        <v>6.5998095268305842E-2</v>
      </c>
    </row>
    <row r="7186" spans="1:2" x14ac:dyDescent="0.25">
      <c r="A7186" s="28" t="s">
        <v>85</v>
      </c>
      <c r="B7186" s="2">
        <v>0.90889735453918208</v>
      </c>
    </row>
    <row r="7187" spans="1:2" x14ac:dyDescent="0.25">
      <c r="A7187" s="28" t="s">
        <v>82</v>
      </c>
      <c r="B7187" s="2">
        <v>0.22122307749758821</v>
      </c>
    </row>
    <row r="7188" spans="1:2" x14ac:dyDescent="0.25">
      <c r="A7188" s="6" t="s">
        <v>25</v>
      </c>
      <c r="B7188" s="2">
        <v>3.6941226890183865</v>
      </c>
    </row>
    <row r="7189" spans="1:2" x14ac:dyDescent="0.25">
      <c r="A7189" s="28" t="s">
        <v>79</v>
      </c>
      <c r="B7189" s="2">
        <v>7.7005801940916149E-2</v>
      </c>
    </row>
    <row r="7190" spans="1:2" x14ac:dyDescent="0.25">
      <c r="A7190" s="28" t="s">
        <v>86</v>
      </c>
      <c r="B7190" s="2">
        <v>4.7031698177441121E-3</v>
      </c>
    </row>
    <row r="7191" spans="1:2" x14ac:dyDescent="0.25">
      <c r="A7191" s="28" t="s">
        <v>87</v>
      </c>
      <c r="B7191" s="2">
        <v>2.794373068938116E-2</v>
      </c>
    </row>
    <row r="7192" spans="1:2" x14ac:dyDescent="0.25">
      <c r="A7192" s="28" t="s">
        <v>31</v>
      </c>
      <c r="B7192" s="2">
        <v>0.50223593501473729</v>
      </c>
    </row>
    <row r="7193" spans="1:2" x14ac:dyDescent="0.25">
      <c r="A7193" s="28" t="s">
        <v>29</v>
      </c>
      <c r="B7193" s="2">
        <v>8.4586903045812747E-2</v>
      </c>
    </row>
    <row r="7194" spans="1:2" x14ac:dyDescent="0.25">
      <c r="A7194" s="28" t="s">
        <v>30</v>
      </c>
      <c r="B7194" s="2">
        <v>0.18276313920170068</v>
      </c>
    </row>
    <row r="7195" spans="1:2" x14ac:dyDescent="0.25">
      <c r="A7195" s="28" t="s">
        <v>88</v>
      </c>
      <c r="B7195" s="2">
        <v>1.4583518026481128</v>
      </c>
    </row>
    <row r="7196" spans="1:2" x14ac:dyDescent="0.25">
      <c r="A7196" s="28" t="s">
        <v>80</v>
      </c>
      <c r="B7196" s="2">
        <v>1.2950330922130625E-2</v>
      </c>
    </row>
    <row r="7197" spans="1:2" x14ac:dyDescent="0.25">
      <c r="A7197" s="28" t="s">
        <v>84</v>
      </c>
      <c r="B7197" s="2">
        <v>3.9866714866054649E-2</v>
      </c>
    </row>
    <row r="7198" spans="1:2" x14ac:dyDescent="0.25">
      <c r="A7198" s="28" t="s">
        <v>85</v>
      </c>
      <c r="B7198" s="2">
        <v>1.0533600090673068</v>
      </c>
    </row>
    <row r="7199" spans="1:2" x14ac:dyDescent="0.25">
      <c r="A7199" s="28" t="s">
        <v>82</v>
      </c>
      <c r="B7199" s="2">
        <v>0.25035515180448875</v>
      </c>
    </row>
    <row r="7200" spans="1:2" x14ac:dyDescent="0.25">
      <c r="A7200" s="6" t="s">
        <v>23</v>
      </c>
      <c r="B7200" s="2">
        <v>4.1995341614483026</v>
      </c>
    </row>
    <row r="7201" spans="1:2" x14ac:dyDescent="0.25">
      <c r="A7201" s="28" t="s">
        <v>79</v>
      </c>
      <c r="B7201" s="2">
        <v>8.0633079327620233E-2</v>
      </c>
    </row>
    <row r="7202" spans="1:2" x14ac:dyDescent="0.25">
      <c r="A7202" s="28" t="s">
        <v>86</v>
      </c>
      <c r="B7202" s="2">
        <v>1.8266945214384732E-2</v>
      </c>
    </row>
    <row r="7203" spans="1:2" x14ac:dyDescent="0.25">
      <c r="A7203" s="28" t="s">
        <v>87</v>
      </c>
      <c r="B7203" s="2">
        <v>7.2136811166931283E-2</v>
      </c>
    </row>
    <row r="7204" spans="1:2" x14ac:dyDescent="0.25">
      <c r="A7204" s="28" t="s">
        <v>31</v>
      </c>
      <c r="B7204" s="2">
        <v>1.5896844580684641</v>
      </c>
    </row>
    <row r="7205" spans="1:2" x14ac:dyDescent="0.25">
      <c r="A7205" s="28" t="s">
        <v>29</v>
      </c>
      <c r="B7205" s="2">
        <v>0.17069809057410243</v>
      </c>
    </row>
    <row r="7206" spans="1:2" x14ac:dyDescent="0.25">
      <c r="A7206" s="28" t="s">
        <v>30</v>
      </c>
      <c r="B7206" s="2">
        <v>0.26939859801653254</v>
      </c>
    </row>
    <row r="7207" spans="1:2" x14ac:dyDescent="0.25">
      <c r="A7207" s="28" t="s">
        <v>88</v>
      </c>
      <c r="B7207" s="2">
        <v>0.2816114593255753</v>
      </c>
    </row>
    <row r="7208" spans="1:2" x14ac:dyDescent="0.25">
      <c r="A7208" s="28" t="s">
        <v>80</v>
      </c>
      <c r="B7208" s="2">
        <v>5.2034204138800118E-2</v>
      </c>
    </row>
    <row r="7209" spans="1:2" x14ac:dyDescent="0.25">
      <c r="A7209" s="28" t="s">
        <v>84</v>
      </c>
      <c r="B7209" s="2">
        <v>0.34949277067934309</v>
      </c>
    </row>
    <row r="7210" spans="1:2" x14ac:dyDescent="0.25">
      <c r="A7210" s="28" t="s">
        <v>85</v>
      </c>
      <c r="B7210" s="2">
        <v>0.98093465111663491</v>
      </c>
    </row>
    <row r="7211" spans="1:2" x14ac:dyDescent="0.25">
      <c r="A7211" s="28" t="s">
        <v>82</v>
      </c>
      <c r="B7211" s="2">
        <v>0.33464309381991386</v>
      </c>
    </row>
    <row r="7212" spans="1:2" x14ac:dyDescent="0.25">
      <c r="A7212" s="6" t="s">
        <v>249</v>
      </c>
      <c r="B7212" s="2">
        <v>21.867998295638813</v>
      </c>
    </row>
    <row r="7213" spans="1:2" x14ac:dyDescent="0.25">
      <c r="A7213" s="28" t="s">
        <v>79</v>
      </c>
      <c r="B7213" s="2">
        <v>0.47118859407754643</v>
      </c>
    </row>
    <row r="7214" spans="1:2" x14ac:dyDescent="0.25">
      <c r="A7214" s="28" t="s">
        <v>86</v>
      </c>
      <c r="B7214" s="2">
        <v>0.12130364407397401</v>
      </c>
    </row>
    <row r="7215" spans="1:2" x14ac:dyDescent="0.25">
      <c r="A7215" s="28" t="s">
        <v>87</v>
      </c>
      <c r="B7215" s="2">
        <v>0.61693558296400774</v>
      </c>
    </row>
    <row r="7216" spans="1:2" x14ac:dyDescent="0.25">
      <c r="A7216" s="28" t="s">
        <v>31</v>
      </c>
      <c r="B7216" s="2">
        <v>5.798190102399194</v>
      </c>
    </row>
    <row r="7217" spans="1:2" x14ac:dyDescent="0.25">
      <c r="A7217" s="28" t="s">
        <v>29</v>
      </c>
      <c r="B7217" s="2">
        <v>1.595770071923859</v>
      </c>
    </row>
    <row r="7218" spans="1:2" x14ac:dyDescent="0.25">
      <c r="A7218" s="28" t="s">
        <v>30</v>
      </c>
      <c r="B7218" s="2">
        <v>2.9325090700888814</v>
      </c>
    </row>
    <row r="7219" spans="1:2" x14ac:dyDescent="0.25">
      <c r="A7219" s="28" t="s">
        <v>88</v>
      </c>
      <c r="B7219" s="2">
        <v>1.7038860832139269</v>
      </c>
    </row>
    <row r="7220" spans="1:2" x14ac:dyDescent="0.25">
      <c r="A7220" s="28" t="s">
        <v>80</v>
      </c>
      <c r="B7220" s="2">
        <v>0.20662484507643522</v>
      </c>
    </row>
    <row r="7221" spans="1:2" x14ac:dyDescent="0.25">
      <c r="A7221" s="28" t="s">
        <v>84</v>
      </c>
      <c r="B7221" s="2">
        <v>1.5027452618366897</v>
      </c>
    </row>
    <row r="7222" spans="1:2" x14ac:dyDescent="0.25">
      <c r="A7222" s="28" t="s">
        <v>85</v>
      </c>
      <c r="B7222" s="2">
        <v>4.0954468920103615</v>
      </c>
    </row>
    <row r="7223" spans="1:2" x14ac:dyDescent="0.25">
      <c r="A7223" s="28" t="s">
        <v>82</v>
      </c>
      <c r="B7223" s="2">
        <v>2.8233981479739354</v>
      </c>
    </row>
    <row r="7224" spans="1:2" x14ac:dyDescent="0.25">
      <c r="A7224" s="6" t="s">
        <v>251</v>
      </c>
      <c r="B7224" s="2">
        <v>53.899716663171304</v>
      </c>
    </row>
    <row r="7225" spans="1:2" x14ac:dyDescent="0.25">
      <c r="A7225" s="28" t="s">
        <v>79</v>
      </c>
      <c r="B7225" s="2">
        <v>1.9755388107355167</v>
      </c>
    </row>
    <row r="7226" spans="1:2" x14ac:dyDescent="0.25">
      <c r="A7226" s="28" t="s">
        <v>86</v>
      </c>
      <c r="B7226" s="2">
        <v>0.30259293793774172</v>
      </c>
    </row>
    <row r="7227" spans="1:2" x14ac:dyDescent="0.25">
      <c r="A7227" s="28" t="s">
        <v>87</v>
      </c>
      <c r="B7227" s="2">
        <v>1.8448436631103522</v>
      </c>
    </row>
    <row r="7228" spans="1:2" x14ac:dyDescent="0.25">
      <c r="A7228" s="28" t="s">
        <v>31</v>
      </c>
      <c r="B7228" s="2">
        <v>9.3236837580845737</v>
      </c>
    </row>
    <row r="7229" spans="1:2" x14ac:dyDescent="0.25">
      <c r="A7229" s="28" t="s">
        <v>29</v>
      </c>
      <c r="B7229" s="2">
        <v>6.3235960248599232</v>
      </c>
    </row>
    <row r="7230" spans="1:2" x14ac:dyDescent="0.25">
      <c r="A7230" s="28" t="s">
        <v>30</v>
      </c>
      <c r="B7230" s="2">
        <v>1.9688090464185553</v>
      </c>
    </row>
    <row r="7231" spans="1:2" x14ac:dyDescent="0.25">
      <c r="A7231" s="28" t="s">
        <v>88</v>
      </c>
      <c r="B7231" s="2">
        <v>5.5148073137968714</v>
      </c>
    </row>
    <row r="7232" spans="1:2" x14ac:dyDescent="0.25">
      <c r="A7232" s="28" t="s">
        <v>80</v>
      </c>
      <c r="B7232" s="2">
        <v>2.2274828046357271</v>
      </c>
    </row>
    <row r="7233" spans="1:2" x14ac:dyDescent="0.25">
      <c r="A7233" s="28" t="s">
        <v>84</v>
      </c>
      <c r="B7233" s="2">
        <v>4.1716514355688288</v>
      </c>
    </row>
    <row r="7234" spans="1:2" x14ac:dyDescent="0.25">
      <c r="A7234" s="28" t="s">
        <v>85</v>
      </c>
      <c r="B7234" s="2">
        <v>10.974183790554521</v>
      </c>
    </row>
    <row r="7235" spans="1:2" x14ac:dyDescent="0.25">
      <c r="A7235" s="28" t="s">
        <v>82</v>
      </c>
      <c r="B7235" s="2">
        <v>9.2725270774686948</v>
      </c>
    </row>
    <row r="7236" spans="1:2" x14ac:dyDescent="0.25">
      <c r="A7236" s="6" t="s">
        <v>229</v>
      </c>
      <c r="B7236" s="2">
        <v>9.6797483748100852</v>
      </c>
    </row>
    <row r="7237" spans="1:2" x14ac:dyDescent="0.25">
      <c r="A7237" s="28" t="s">
        <v>79</v>
      </c>
      <c r="B7237" s="2">
        <v>0.65403708817347384</v>
      </c>
    </row>
    <row r="7238" spans="1:2" x14ac:dyDescent="0.25">
      <c r="A7238" s="28" t="s">
        <v>86</v>
      </c>
      <c r="B7238" s="2">
        <v>8.8758920803653149E-2</v>
      </c>
    </row>
    <row r="7239" spans="1:2" x14ac:dyDescent="0.25">
      <c r="A7239" s="28" t="s">
        <v>87</v>
      </c>
      <c r="B7239" s="2">
        <v>0.28369980783242021</v>
      </c>
    </row>
    <row r="7240" spans="1:2" x14ac:dyDescent="0.25">
      <c r="A7240" s="28" t="s">
        <v>31</v>
      </c>
      <c r="B7240" s="2">
        <v>1.80876940810174</v>
      </c>
    </row>
    <row r="7241" spans="1:2" x14ac:dyDescent="0.25">
      <c r="A7241" s="28" t="s">
        <v>29</v>
      </c>
      <c r="B7241" s="2">
        <v>0.9291530930868217</v>
      </c>
    </row>
    <row r="7242" spans="1:2" x14ac:dyDescent="0.25">
      <c r="A7242" s="28" t="s">
        <v>30</v>
      </c>
      <c r="B7242" s="2">
        <v>0.42601664229468222</v>
      </c>
    </row>
    <row r="7243" spans="1:2" x14ac:dyDescent="0.25">
      <c r="A7243" s="28" t="s">
        <v>88</v>
      </c>
      <c r="B7243" s="2">
        <v>0.99522965901294158</v>
      </c>
    </row>
    <row r="7244" spans="1:2" x14ac:dyDescent="0.25">
      <c r="A7244" s="28" t="s">
        <v>80</v>
      </c>
      <c r="B7244" s="2">
        <v>0.64989872640027313</v>
      </c>
    </row>
    <row r="7245" spans="1:2" x14ac:dyDescent="0.25">
      <c r="A7245" s="28" t="s">
        <v>84</v>
      </c>
      <c r="B7245" s="2">
        <v>0.49696290820921679</v>
      </c>
    </row>
    <row r="7246" spans="1:2" x14ac:dyDescent="0.25">
      <c r="A7246" s="28" t="s">
        <v>85</v>
      </c>
      <c r="B7246" s="2">
        <v>1.9325899136656082</v>
      </c>
    </row>
    <row r="7247" spans="1:2" x14ac:dyDescent="0.25">
      <c r="A7247" s="28" t="s">
        <v>82</v>
      </c>
      <c r="B7247" s="2">
        <v>1.4146322072292539</v>
      </c>
    </row>
    <row r="7248" spans="1:2" x14ac:dyDescent="0.25">
      <c r="A7248" s="6" t="s">
        <v>93</v>
      </c>
      <c r="B7248" s="2">
        <v>204.10352011380314</v>
      </c>
    </row>
    <row r="7249" spans="1:2" x14ac:dyDescent="0.25">
      <c r="A7249" s="28" t="s">
        <v>79</v>
      </c>
      <c r="B7249" s="2">
        <v>6.3962582087472111</v>
      </c>
    </row>
    <row r="7250" spans="1:2" x14ac:dyDescent="0.25">
      <c r="A7250" s="28" t="s">
        <v>86</v>
      </c>
      <c r="B7250" s="2">
        <v>1.5832090133054586</v>
      </c>
    </row>
    <row r="7251" spans="1:2" x14ac:dyDescent="0.25">
      <c r="A7251" s="28" t="s">
        <v>87</v>
      </c>
      <c r="B7251" s="2">
        <v>6.9739501897355609</v>
      </c>
    </row>
    <row r="7252" spans="1:2" x14ac:dyDescent="0.25">
      <c r="A7252" s="28" t="s">
        <v>31</v>
      </c>
      <c r="B7252" s="2">
        <v>53.08971825549915</v>
      </c>
    </row>
    <row r="7253" spans="1:2" x14ac:dyDescent="0.25">
      <c r="A7253" s="28" t="s">
        <v>29</v>
      </c>
      <c r="B7253" s="2">
        <v>14.407382592862596</v>
      </c>
    </row>
    <row r="7254" spans="1:2" x14ac:dyDescent="0.25">
      <c r="A7254" s="28" t="s">
        <v>30</v>
      </c>
      <c r="B7254" s="2">
        <v>15.920361798237783</v>
      </c>
    </row>
    <row r="7255" spans="1:2" x14ac:dyDescent="0.25">
      <c r="A7255" s="28" t="s">
        <v>88</v>
      </c>
      <c r="B7255" s="2">
        <v>16.580791125953276</v>
      </c>
    </row>
    <row r="7256" spans="1:2" x14ac:dyDescent="0.25">
      <c r="A7256" s="28" t="s">
        <v>80</v>
      </c>
      <c r="B7256" s="2">
        <v>4.990560721181823</v>
      </c>
    </row>
    <row r="7257" spans="1:2" x14ac:dyDescent="0.25">
      <c r="A7257" s="28" t="s">
        <v>84</v>
      </c>
      <c r="B7257" s="2">
        <v>13.441004153350562</v>
      </c>
    </row>
    <row r="7258" spans="1:2" x14ac:dyDescent="0.25">
      <c r="A7258" s="28" t="s">
        <v>85</v>
      </c>
      <c r="B7258" s="2">
        <v>41.537568117476077</v>
      </c>
    </row>
    <row r="7259" spans="1:2" x14ac:dyDescent="0.25">
      <c r="A7259" s="28" t="s">
        <v>82</v>
      </c>
      <c r="B7259" s="2">
        <v>29.182715937453665</v>
      </c>
    </row>
    <row r="7260" spans="1:2" x14ac:dyDescent="0.25">
      <c r="A7260" s="3" t="s">
        <v>226</v>
      </c>
      <c r="B7260" s="2">
        <v>800.14042967433602</v>
      </c>
    </row>
    <row r="7261" spans="1:2" x14ac:dyDescent="0.25">
      <c r="A7261" s="6" t="s">
        <v>228</v>
      </c>
      <c r="B7261" s="2">
        <v>2.4496647186860074</v>
      </c>
    </row>
    <row r="7262" spans="1:2" x14ac:dyDescent="0.25">
      <c r="A7262" s="28" t="s">
        <v>79</v>
      </c>
      <c r="B7262" s="2">
        <v>1.8397013993666134E-3</v>
      </c>
    </row>
    <row r="7263" spans="1:2" x14ac:dyDescent="0.25">
      <c r="A7263" s="28" t="s">
        <v>86</v>
      </c>
      <c r="B7263" s="2">
        <v>8.6481271306268915E-3</v>
      </c>
    </row>
    <row r="7264" spans="1:2" x14ac:dyDescent="0.25">
      <c r="A7264" s="28" t="s">
        <v>87</v>
      </c>
      <c r="B7264" s="2">
        <v>3.1876822989069999E-2</v>
      </c>
    </row>
    <row r="7265" spans="1:2" x14ac:dyDescent="0.25">
      <c r="A7265" s="28" t="s">
        <v>31</v>
      </c>
      <c r="B7265" s="2">
        <v>0.57233434175598219</v>
      </c>
    </row>
    <row r="7266" spans="1:2" x14ac:dyDescent="0.25">
      <c r="A7266" s="28" t="s">
        <v>29</v>
      </c>
      <c r="B7266" s="2">
        <v>0.89916902993417103</v>
      </c>
    </row>
    <row r="7267" spans="1:2" x14ac:dyDescent="0.25">
      <c r="A7267" s="28" t="s">
        <v>30</v>
      </c>
      <c r="B7267" s="2">
        <v>9.9407657372134181E-2</v>
      </c>
    </row>
    <row r="7268" spans="1:2" x14ac:dyDescent="0.25">
      <c r="A7268" s="28" t="s">
        <v>88</v>
      </c>
      <c r="B7268" s="2">
        <v>0.12927679677455625</v>
      </c>
    </row>
    <row r="7269" spans="1:2" x14ac:dyDescent="0.25">
      <c r="A7269" s="28" t="s">
        <v>80</v>
      </c>
      <c r="B7269" s="2">
        <v>1.873681250905386E-2</v>
      </c>
    </row>
    <row r="7270" spans="1:2" x14ac:dyDescent="0.25">
      <c r="A7270" s="28" t="s">
        <v>84</v>
      </c>
      <c r="B7270" s="2">
        <v>0.37809073836116863</v>
      </c>
    </row>
    <row r="7271" spans="1:2" x14ac:dyDescent="0.25">
      <c r="A7271" s="28" t="s">
        <v>85</v>
      </c>
      <c r="B7271" s="2">
        <v>0.14856732988261992</v>
      </c>
    </row>
    <row r="7272" spans="1:2" x14ac:dyDescent="0.25">
      <c r="A7272" s="28" t="s">
        <v>82</v>
      </c>
      <c r="B7272" s="2">
        <v>0.16171736057725822</v>
      </c>
    </row>
    <row r="7273" spans="1:2" x14ac:dyDescent="0.25">
      <c r="A7273" s="6" t="s">
        <v>239</v>
      </c>
      <c r="B7273" s="2">
        <v>1.815928829337478</v>
      </c>
    </row>
    <row r="7274" spans="1:2" x14ac:dyDescent="0.25">
      <c r="A7274" s="28" t="s">
        <v>79</v>
      </c>
      <c r="B7274" s="2">
        <v>6.8568602570735111E-3</v>
      </c>
    </row>
    <row r="7275" spans="1:2" x14ac:dyDescent="0.25">
      <c r="A7275" s="28" t="s">
        <v>87</v>
      </c>
      <c r="B7275" s="2">
        <v>0.51251595075588929</v>
      </c>
    </row>
    <row r="7276" spans="1:2" x14ac:dyDescent="0.25">
      <c r="A7276" s="28" t="s">
        <v>31</v>
      </c>
      <c r="B7276" s="2">
        <v>0.17249198150999626</v>
      </c>
    </row>
    <row r="7277" spans="1:2" x14ac:dyDescent="0.25">
      <c r="A7277" s="28" t="s">
        <v>29</v>
      </c>
      <c r="B7277" s="2">
        <v>0.27935381875191717</v>
      </c>
    </row>
    <row r="7278" spans="1:2" x14ac:dyDescent="0.25">
      <c r="A7278" s="28" t="s">
        <v>30</v>
      </c>
      <c r="B7278" s="2">
        <v>4.5071001867348491E-2</v>
      </c>
    </row>
    <row r="7279" spans="1:2" x14ac:dyDescent="0.25">
      <c r="A7279" s="28" t="s">
        <v>88</v>
      </c>
      <c r="B7279" s="2">
        <v>6.1695011506042639E-2</v>
      </c>
    </row>
    <row r="7280" spans="1:2" x14ac:dyDescent="0.25">
      <c r="A7280" s="28" t="s">
        <v>80</v>
      </c>
      <c r="B7280" s="2">
        <v>7.5179442837904733E-3</v>
      </c>
    </row>
    <row r="7281" spans="1:2" x14ac:dyDescent="0.25">
      <c r="A7281" s="28" t="s">
        <v>84</v>
      </c>
      <c r="B7281" s="2">
        <v>3.5589518388538265E-2</v>
      </c>
    </row>
    <row r="7282" spans="1:2" x14ac:dyDescent="0.25">
      <c r="A7282" s="28" t="s">
        <v>85</v>
      </c>
      <c r="B7282" s="2">
        <v>0.49266049759004676</v>
      </c>
    </row>
    <row r="7283" spans="1:2" x14ac:dyDescent="0.25">
      <c r="A7283" s="28" t="s">
        <v>82</v>
      </c>
      <c r="B7283" s="2">
        <v>0.20217624442683507</v>
      </c>
    </row>
    <row r="7284" spans="1:2" x14ac:dyDescent="0.25">
      <c r="A7284" s="6" t="s">
        <v>241</v>
      </c>
      <c r="B7284" s="2">
        <v>45.90834638341601</v>
      </c>
    </row>
    <row r="7285" spans="1:2" x14ac:dyDescent="0.25">
      <c r="A7285" s="28" t="s">
        <v>79</v>
      </c>
      <c r="B7285" s="2">
        <v>1.0393060356118198</v>
      </c>
    </row>
    <row r="7286" spans="1:2" x14ac:dyDescent="0.25">
      <c r="A7286" s="28" t="s">
        <v>86</v>
      </c>
      <c r="B7286" s="2">
        <v>0.63730569990739983</v>
      </c>
    </row>
    <row r="7287" spans="1:2" x14ac:dyDescent="0.25">
      <c r="A7287" s="28" t="s">
        <v>87</v>
      </c>
      <c r="B7287" s="2">
        <v>1.2402253540747281</v>
      </c>
    </row>
    <row r="7288" spans="1:2" x14ac:dyDescent="0.25">
      <c r="A7288" s="28" t="s">
        <v>31</v>
      </c>
      <c r="B7288" s="2">
        <v>6.2938590261547214</v>
      </c>
    </row>
    <row r="7289" spans="1:2" x14ac:dyDescent="0.25">
      <c r="A7289" s="28" t="s">
        <v>29</v>
      </c>
      <c r="B7289" s="2">
        <v>6.1113783544848808</v>
      </c>
    </row>
    <row r="7290" spans="1:2" x14ac:dyDescent="0.25">
      <c r="A7290" s="28" t="s">
        <v>30</v>
      </c>
      <c r="B7290" s="2">
        <v>3.0303096904111215</v>
      </c>
    </row>
    <row r="7291" spans="1:2" x14ac:dyDescent="0.25">
      <c r="A7291" s="28" t="s">
        <v>88</v>
      </c>
      <c r="B7291" s="2">
        <v>10.216646544369407</v>
      </c>
    </row>
    <row r="7292" spans="1:2" x14ac:dyDescent="0.25">
      <c r="A7292" s="28" t="s">
        <v>80</v>
      </c>
      <c r="B7292" s="2">
        <v>0.51257492620550826</v>
      </c>
    </row>
    <row r="7293" spans="1:2" x14ac:dyDescent="0.25">
      <c r="A7293" s="28" t="s">
        <v>84</v>
      </c>
      <c r="B7293" s="2">
        <v>2.7705494946550862</v>
      </c>
    </row>
    <row r="7294" spans="1:2" x14ac:dyDescent="0.25">
      <c r="A7294" s="28" t="s">
        <v>85</v>
      </c>
      <c r="B7294" s="2">
        <v>5.7651857891744989</v>
      </c>
    </row>
    <row r="7295" spans="1:2" x14ac:dyDescent="0.25">
      <c r="A7295" s="28" t="s">
        <v>82</v>
      </c>
      <c r="B7295" s="2">
        <v>8.2910054683668406</v>
      </c>
    </row>
    <row r="7296" spans="1:2" x14ac:dyDescent="0.25">
      <c r="A7296" s="6" t="s">
        <v>230</v>
      </c>
      <c r="B7296" s="2">
        <v>2.340752578006899</v>
      </c>
    </row>
    <row r="7297" spans="1:2" x14ac:dyDescent="0.25">
      <c r="A7297" s="28" t="s">
        <v>79</v>
      </c>
      <c r="B7297" s="2">
        <v>7.2820373490985465E-5</v>
      </c>
    </row>
    <row r="7298" spans="1:2" x14ac:dyDescent="0.25">
      <c r="A7298" s="28" t="s">
        <v>86</v>
      </c>
      <c r="B7298" s="2">
        <v>1.609998706996134E-4</v>
      </c>
    </row>
    <row r="7299" spans="1:2" x14ac:dyDescent="0.25">
      <c r="A7299" s="28" t="s">
        <v>31</v>
      </c>
      <c r="B7299" s="2">
        <v>0.14230812800796946</v>
      </c>
    </row>
    <row r="7300" spans="1:2" x14ac:dyDescent="0.25">
      <c r="A7300" s="28" t="s">
        <v>29</v>
      </c>
      <c r="B7300" s="2">
        <v>0.77837903963696353</v>
      </c>
    </row>
    <row r="7301" spans="1:2" x14ac:dyDescent="0.25">
      <c r="A7301" s="28" t="s">
        <v>30</v>
      </c>
      <c r="B7301" s="2">
        <v>5.0973791007181328E-4</v>
      </c>
    </row>
    <row r="7302" spans="1:2" x14ac:dyDescent="0.25">
      <c r="A7302" s="28" t="s">
        <v>88</v>
      </c>
      <c r="B7302" s="2">
        <v>0.56531849761858721</v>
      </c>
    </row>
    <row r="7303" spans="1:2" x14ac:dyDescent="0.25">
      <c r="A7303" s="28" t="s">
        <v>80</v>
      </c>
      <c r="B7303" s="2">
        <v>1.8850095229716699E-3</v>
      </c>
    </row>
    <row r="7304" spans="1:2" x14ac:dyDescent="0.25">
      <c r="A7304" s="28" t="s">
        <v>84</v>
      </c>
      <c r="B7304" s="2">
        <v>2.2427176445490868E-3</v>
      </c>
    </row>
    <row r="7305" spans="1:2" x14ac:dyDescent="0.25">
      <c r="A7305" s="28" t="s">
        <v>85</v>
      </c>
      <c r="B7305" s="2">
        <v>0.30312584587765012</v>
      </c>
    </row>
    <row r="7306" spans="1:2" x14ac:dyDescent="0.25">
      <c r="A7306" s="28" t="s">
        <v>82</v>
      </c>
      <c r="B7306" s="2">
        <v>0.54674978154394527</v>
      </c>
    </row>
    <row r="7307" spans="1:2" x14ac:dyDescent="0.25">
      <c r="A7307" s="6" t="s">
        <v>19</v>
      </c>
      <c r="B7307" s="2">
        <v>9.5658715618570964E-2</v>
      </c>
    </row>
    <row r="7308" spans="1:2" x14ac:dyDescent="0.25">
      <c r="A7308" s="28" t="s">
        <v>79</v>
      </c>
      <c r="B7308" s="2">
        <v>2.2923415761984468E-2</v>
      </c>
    </row>
    <row r="7309" spans="1:2" x14ac:dyDescent="0.25">
      <c r="A7309" s="28" t="s">
        <v>86</v>
      </c>
      <c r="B7309" s="2">
        <v>4.9910387394537254E-3</v>
      </c>
    </row>
    <row r="7310" spans="1:2" x14ac:dyDescent="0.25">
      <c r="A7310" s="28" t="s">
        <v>87</v>
      </c>
      <c r="B7310" s="2">
        <v>5.038246532910951E-4</v>
      </c>
    </row>
    <row r="7311" spans="1:2" x14ac:dyDescent="0.25">
      <c r="A7311" s="28" t="s">
        <v>31</v>
      </c>
      <c r="B7311" s="2">
        <v>1.644504066031148E-2</v>
      </c>
    </row>
    <row r="7312" spans="1:2" x14ac:dyDescent="0.25">
      <c r="A7312" s="28" t="s">
        <v>29</v>
      </c>
      <c r="B7312" s="2">
        <v>1.3192134645022148E-2</v>
      </c>
    </row>
    <row r="7313" spans="1:2" x14ac:dyDescent="0.25">
      <c r="A7313" s="28" t="s">
        <v>30</v>
      </c>
      <c r="B7313" s="2">
        <v>4.3814275491706849E-3</v>
      </c>
    </row>
    <row r="7314" spans="1:2" x14ac:dyDescent="0.25">
      <c r="A7314" s="28" t="s">
        <v>88</v>
      </c>
      <c r="B7314" s="2">
        <v>6.1222453272985781E-3</v>
      </c>
    </row>
    <row r="7315" spans="1:2" x14ac:dyDescent="0.25">
      <c r="A7315" s="28" t="s">
        <v>80</v>
      </c>
      <c r="B7315" s="2">
        <v>2.8316072191512001E-3</v>
      </c>
    </row>
    <row r="7316" spans="1:2" x14ac:dyDescent="0.25">
      <c r="A7316" s="28" t="s">
        <v>84</v>
      </c>
      <c r="B7316" s="2">
        <v>2.2443508193523173E-3</v>
      </c>
    </row>
    <row r="7317" spans="1:2" x14ac:dyDescent="0.25">
      <c r="A7317" s="28" t="s">
        <v>85</v>
      </c>
      <c r="B7317" s="2">
        <v>1.7072467029788908E-2</v>
      </c>
    </row>
    <row r="7318" spans="1:2" x14ac:dyDescent="0.25">
      <c r="A7318" s="28" t="s">
        <v>82</v>
      </c>
      <c r="B7318" s="2">
        <v>4.9511632137463788E-3</v>
      </c>
    </row>
    <row r="7319" spans="1:2" x14ac:dyDescent="0.25">
      <c r="A7319" s="6" t="s">
        <v>243</v>
      </c>
      <c r="B7319" s="2">
        <v>16.657796309348356</v>
      </c>
    </row>
    <row r="7320" spans="1:2" x14ac:dyDescent="0.25">
      <c r="A7320" s="28" t="s">
        <v>79</v>
      </c>
      <c r="B7320" s="2">
        <v>0.21280513894246772</v>
      </c>
    </row>
    <row r="7321" spans="1:2" x14ac:dyDescent="0.25">
      <c r="A7321" s="28" t="s">
        <v>86</v>
      </c>
      <c r="B7321" s="2">
        <v>0.37257200534116669</v>
      </c>
    </row>
    <row r="7322" spans="1:2" x14ac:dyDescent="0.25">
      <c r="A7322" s="28" t="s">
        <v>87</v>
      </c>
      <c r="B7322" s="2">
        <v>0.29035865348142725</v>
      </c>
    </row>
    <row r="7323" spans="1:2" x14ac:dyDescent="0.25">
      <c r="A7323" s="28" t="s">
        <v>31</v>
      </c>
      <c r="B7323" s="2">
        <v>2.6155042050793407</v>
      </c>
    </row>
    <row r="7324" spans="1:2" x14ac:dyDescent="0.25">
      <c r="A7324" s="28" t="s">
        <v>29</v>
      </c>
      <c r="B7324" s="2">
        <v>4.9490001731822613</v>
      </c>
    </row>
    <row r="7325" spans="1:2" x14ac:dyDescent="0.25">
      <c r="A7325" s="28" t="s">
        <v>30</v>
      </c>
      <c r="B7325" s="2">
        <v>0.909594901700716</v>
      </c>
    </row>
    <row r="7326" spans="1:2" x14ac:dyDescent="0.25">
      <c r="A7326" s="28" t="s">
        <v>88</v>
      </c>
      <c r="B7326" s="2">
        <v>1.987214306431111</v>
      </c>
    </row>
    <row r="7327" spans="1:2" x14ac:dyDescent="0.25">
      <c r="A7327" s="28" t="s">
        <v>80</v>
      </c>
      <c r="B7327" s="2">
        <v>0.13546266235758428</v>
      </c>
    </row>
    <row r="7328" spans="1:2" x14ac:dyDescent="0.25">
      <c r="A7328" s="28" t="s">
        <v>84</v>
      </c>
      <c r="B7328" s="2">
        <v>0.56465378693997115</v>
      </c>
    </row>
    <row r="7329" spans="1:2" x14ac:dyDescent="0.25">
      <c r="A7329" s="28" t="s">
        <v>85</v>
      </c>
      <c r="B7329" s="2">
        <v>2.5749349608059666</v>
      </c>
    </row>
    <row r="7330" spans="1:2" x14ac:dyDescent="0.25">
      <c r="A7330" s="28" t="s">
        <v>82</v>
      </c>
      <c r="B7330" s="2">
        <v>2.0456955150863418</v>
      </c>
    </row>
    <row r="7331" spans="1:2" x14ac:dyDescent="0.25">
      <c r="A7331" s="6" t="s">
        <v>52</v>
      </c>
      <c r="B7331" s="2">
        <v>1.9941341971442015</v>
      </c>
    </row>
    <row r="7332" spans="1:2" x14ac:dyDescent="0.25">
      <c r="A7332" s="28" t="s">
        <v>79</v>
      </c>
      <c r="B7332" s="2">
        <v>3.8293341519652156E-2</v>
      </c>
    </row>
    <row r="7333" spans="1:2" x14ac:dyDescent="0.25">
      <c r="A7333" s="28" t="s">
        <v>86</v>
      </c>
      <c r="B7333" s="2">
        <v>6.5313099470400487E-3</v>
      </c>
    </row>
    <row r="7334" spans="1:2" x14ac:dyDescent="0.25">
      <c r="A7334" s="28" t="s">
        <v>87</v>
      </c>
      <c r="B7334" s="2">
        <v>6.5691133706127947E-2</v>
      </c>
    </row>
    <row r="7335" spans="1:2" x14ac:dyDescent="0.25">
      <c r="A7335" s="28" t="s">
        <v>31</v>
      </c>
      <c r="B7335" s="2">
        <v>1.6918099655430875E-2</v>
      </c>
    </row>
    <row r="7336" spans="1:2" x14ac:dyDescent="0.25">
      <c r="A7336" s="28" t="s">
        <v>29</v>
      </c>
      <c r="B7336" s="2">
        <v>1.4751121693953979</v>
      </c>
    </row>
    <row r="7337" spans="1:2" x14ac:dyDescent="0.25">
      <c r="A7337" s="28" t="s">
        <v>30</v>
      </c>
      <c r="B7337" s="2">
        <v>8.9038428370536767E-3</v>
      </c>
    </row>
    <row r="7338" spans="1:2" x14ac:dyDescent="0.25">
      <c r="A7338" s="28" t="s">
        <v>88</v>
      </c>
      <c r="B7338" s="2">
        <v>3.6534589988262464E-2</v>
      </c>
    </row>
    <row r="7339" spans="1:2" x14ac:dyDescent="0.25">
      <c r="A7339" s="28" t="s">
        <v>80</v>
      </c>
      <c r="B7339" s="2">
        <v>3.9536523701608803E-2</v>
      </c>
    </row>
    <row r="7340" spans="1:2" x14ac:dyDescent="0.25">
      <c r="A7340" s="28" t="s">
        <v>84</v>
      </c>
      <c r="B7340" s="2">
        <v>3.8038008091554824E-2</v>
      </c>
    </row>
    <row r="7341" spans="1:2" x14ac:dyDescent="0.25">
      <c r="A7341" s="28" t="s">
        <v>85</v>
      </c>
      <c r="B7341" s="2">
        <v>0.19010257225731889</v>
      </c>
    </row>
    <row r="7342" spans="1:2" x14ac:dyDescent="0.25">
      <c r="A7342" s="28" t="s">
        <v>82</v>
      </c>
      <c r="B7342" s="2">
        <v>7.8472606044753965E-2</v>
      </c>
    </row>
    <row r="7343" spans="1:2" x14ac:dyDescent="0.25">
      <c r="A7343" s="6" t="s">
        <v>245</v>
      </c>
      <c r="B7343" s="2">
        <v>6.1372336411276489</v>
      </c>
    </row>
    <row r="7344" spans="1:2" x14ac:dyDescent="0.25">
      <c r="A7344" s="28" t="s">
        <v>79</v>
      </c>
      <c r="B7344" s="2">
        <v>6.4306303421300878E-2</v>
      </c>
    </row>
    <row r="7345" spans="1:2" x14ac:dyDescent="0.25">
      <c r="A7345" s="28" t="s">
        <v>86</v>
      </c>
      <c r="B7345" s="2">
        <v>2.3254474217206458E-2</v>
      </c>
    </row>
    <row r="7346" spans="1:2" x14ac:dyDescent="0.25">
      <c r="A7346" s="28" t="s">
        <v>87</v>
      </c>
      <c r="B7346" s="2">
        <v>6.2127089343894451E-2</v>
      </c>
    </row>
    <row r="7347" spans="1:2" x14ac:dyDescent="0.25">
      <c r="A7347" s="28" t="s">
        <v>31</v>
      </c>
      <c r="B7347" s="2">
        <v>0.68937394217227099</v>
      </c>
    </row>
    <row r="7348" spans="1:2" x14ac:dyDescent="0.25">
      <c r="A7348" s="28" t="s">
        <v>29</v>
      </c>
      <c r="B7348" s="2">
        <v>1.1150440670193478</v>
      </c>
    </row>
    <row r="7349" spans="1:2" x14ac:dyDescent="0.25">
      <c r="A7349" s="28" t="s">
        <v>30</v>
      </c>
      <c r="B7349" s="2">
        <v>0.27074028071204281</v>
      </c>
    </row>
    <row r="7350" spans="1:2" x14ac:dyDescent="0.25">
      <c r="A7350" s="28" t="s">
        <v>88</v>
      </c>
      <c r="B7350" s="2">
        <v>0.5515979615409865</v>
      </c>
    </row>
    <row r="7351" spans="1:2" x14ac:dyDescent="0.25">
      <c r="A7351" s="28" t="s">
        <v>80</v>
      </c>
      <c r="B7351" s="2">
        <v>0.57871613092789287</v>
      </c>
    </row>
    <row r="7352" spans="1:2" x14ac:dyDescent="0.25">
      <c r="A7352" s="28" t="s">
        <v>84</v>
      </c>
      <c r="B7352" s="2">
        <v>0.26931976378268835</v>
      </c>
    </row>
    <row r="7353" spans="1:2" x14ac:dyDescent="0.25">
      <c r="A7353" s="28" t="s">
        <v>85</v>
      </c>
      <c r="B7353" s="2">
        <v>1.903841597917824</v>
      </c>
    </row>
    <row r="7354" spans="1:2" x14ac:dyDescent="0.25">
      <c r="A7354" s="28" t="s">
        <v>82</v>
      </c>
      <c r="B7354" s="2">
        <v>0.6089120300721933</v>
      </c>
    </row>
    <row r="7355" spans="1:2" x14ac:dyDescent="0.25">
      <c r="A7355" s="6" t="s">
        <v>247</v>
      </c>
      <c r="B7355" s="2">
        <v>77.898817889579647</v>
      </c>
    </row>
    <row r="7356" spans="1:2" x14ac:dyDescent="0.25">
      <c r="A7356" s="28" t="s">
        <v>79</v>
      </c>
      <c r="B7356" s="2">
        <v>1.062444487597108</v>
      </c>
    </row>
    <row r="7357" spans="1:2" x14ac:dyDescent="0.25">
      <c r="A7357" s="28" t="s">
        <v>86</v>
      </c>
      <c r="B7357" s="2">
        <v>1.443472550703722</v>
      </c>
    </row>
    <row r="7358" spans="1:2" x14ac:dyDescent="0.25">
      <c r="A7358" s="28" t="s">
        <v>87</v>
      </c>
      <c r="B7358" s="2">
        <v>2.2967638792027283</v>
      </c>
    </row>
    <row r="7359" spans="1:2" x14ac:dyDescent="0.25">
      <c r="A7359" s="28" t="s">
        <v>31</v>
      </c>
      <c r="B7359" s="2">
        <v>7.4260968189535816</v>
      </c>
    </row>
    <row r="7360" spans="1:2" x14ac:dyDescent="0.25">
      <c r="A7360" s="28" t="s">
        <v>29</v>
      </c>
      <c r="B7360" s="2">
        <v>9.3605354469756179</v>
      </c>
    </row>
    <row r="7361" spans="1:2" x14ac:dyDescent="0.25">
      <c r="A7361" s="28" t="s">
        <v>30</v>
      </c>
      <c r="B7361" s="2">
        <v>4.2193336511340886</v>
      </c>
    </row>
    <row r="7362" spans="1:2" x14ac:dyDescent="0.25">
      <c r="A7362" s="28" t="s">
        <v>88</v>
      </c>
      <c r="B7362" s="2">
        <v>14.677201261398563</v>
      </c>
    </row>
    <row r="7363" spans="1:2" x14ac:dyDescent="0.25">
      <c r="A7363" s="28" t="s">
        <v>80</v>
      </c>
      <c r="B7363" s="2">
        <v>2.5288196552813584</v>
      </c>
    </row>
    <row r="7364" spans="1:2" x14ac:dyDescent="0.25">
      <c r="A7364" s="28" t="s">
        <v>84</v>
      </c>
      <c r="B7364" s="2">
        <v>7.3075658751748618</v>
      </c>
    </row>
    <row r="7365" spans="1:2" x14ac:dyDescent="0.25">
      <c r="A7365" s="28" t="s">
        <v>85</v>
      </c>
      <c r="B7365" s="2">
        <v>14.629943522009782</v>
      </c>
    </row>
    <row r="7366" spans="1:2" x14ac:dyDescent="0.25">
      <c r="A7366" s="28" t="s">
        <v>82</v>
      </c>
      <c r="B7366" s="2">
        <v>12.946640741148226</v>
      </c>
    </row>
    <row r="7367" spans="1:2" x14ac:dyDescent="0.25">
      <c r="A7367" s="6" t="s">
        <v>20</v>
      </c>
      <c r="B7367" s="2">
        <v>29.393422438828008</v>
      </c>
    </row>
    <row r="7368" spans="1:2" x14ac:dyDescent="0.25">
      <c r="A7368" s="28" t="s">
        <v>79</v>
      </c>
      <c r="B7368" s="2">
        <v>0.60366398017690448</v>
      </c>
    </row>
    <row r="7369" spans="1:2" x14ac:dyDescent="0.25">
      <c r="A7369" s="28" t="s">
        <v>86</v>
      </c>
      <c r="B7369" s="2">
        <v>0.73877460597365718</v>
      </c>
    </row>
    <row r="7370" spans="1:2" x14ac:dyDescent="0.25">
      <c r="A7370" s="28" t="s">
        <v>87</v>
      </c>
      <c r="B7370" s="2">
        <v>2.6965821525747065</v>
      </c>
    </row>
    <row r="7371" spans="1:2" x14ac:dyDescent="0.25">
      <c r="A7371" s="28" t="s">
        <v>31</v>
      </c>
      <c r="B7371" s="2">
        <v>3.3407011098594941</v>
      </c>
    </row>
    <row r="7372" spans="1:2" x14ac:dyDescent="0.25">
      <c r="A7372" s="28" t="s">
        <v>29</v>
      </c>
      <c r="B7372" s="2">
        <v>2.897229531900873</v>
      </c>
    </row>
    <row r="7373" spans="1:2" x14ac:dyDescent="0.25">
      <c r="A7373" s="28" t="s">
        <v>30</v>
      </c>
      <c r="B7373" s="2">
        <v>1.5361745716823747</v>
      </c>
    </row>
    <row r="7374" spans="1:2" x14ac:dyDescent="0.25">
      <c r="A7374" s="28" t="s">
        <v>88</v>
      </c>
      <c r="B7374" s="2">
        <v>4.1170694669732617</v>
      </c>
    </row>
    <row r="7375" spans="1:2" x14ac:dyDescent="0.25">
      <c r="A7375" s="28" t="s">
        <v>80</v>
      </c>
      <c r="B7375" s="2">
        <v>0.31663311902623176</v>
      </c>
    </row>
    <row r="7376" spans="1:2" x14ac:dyDescent="0.25">
      <c r="A7376" s="28" t="s">
        <v>84</v>
      </c>
      <c r="B7376" s="2">
        <v>5.133677028681003</v>
      </c>
    </row>
    <row r="7377" spans="1:2" x14ac:dyDescent="0.25">
      <c r="A7377" s="28" t="s">
        <v>85</v>
      </c>
      <c r="B7377" s="2">
        <v>4.3062503207009515</v>
      </c>
    </row>
    <row r="7378" spans="1:2" x14ac:dyDescent="0.25">
      <c r="A7378" s="28" t="s">
        <v>82</v>
      </c>
      <c r="B7378" s="2">
        <v>3.7066665512785533</v>
      </c>
    </row>
    <row r="7379" spans="1:2" x14ac:dyDescent="0.25">
      <c r="A7379" s="6" t="s">
        <v>21</v>
      </c>
      <c r="B7379" s="2">
        <v>12.644174551772666</v>
      </c>
    </row>
    <row r="7380" spans="1:2" x14ac:dyDescent="0.25">
      <c r="A7380" s="28" t="s">
        <v>79</v>
      </c>
      <c r="B7380" s="2">
        <v>2.2668549372679522E-2</v>
      </c>
    </row>
    <row r="7381" spans="1:2" x14ac:dyDescent="0.25">
      <c r="A7381" s="28" t="s">
        <v>86</v>
      </c>
      <c r="B7381" s="2">
        <v>5.398348783074642E-2</v>
      </c>
    </row>
    <row r="7382" spans="1:2" x14ac:dyDescent="0.25">
      <c r="A7382" s="28" t="s">
        <v>87</v>
      </c>
      <c r="B7382" s="2">
        <v>2.1451000393678289E-2</v>
      </c>
    </row>
    <row r="7383" spans="1:2" x14ac:dyDescent="0.25">
      <c r="A7383" s="28" t="s">
        <v>31</v>
      </c>
      <c r="B7383" s="2">
        <v>0.86610795490545589</v>
      </c>
    </row>
    <row r="7384" spans="1:2" x14ac:dyDescent="0.25">
      <c r="A7384" s="28" t="s">
        <v>29</v>
      </c>
      <c r="B7384" s="2">
        <v>0.64585215041155131</v>
      </c>
    </row>
    <row r="7385" spans="1:2" x14ac:dyDescent="0.25">
      <c r="A7385" s="28" t="s">
        <v>30</v>
      </c>
      <c r="B7385" s="2">
        <v>0.49391405112017867</v>
      </c>
    </row>
    <row r="7386" spans="1:2" x14ac:dyDescent="0.25">
      <c r="A7386" s="28" t="s">
        <v>88</v>
      </c>
      <c r="B7386" s="2">
        <v>1.0231716033538221</v>
      </c>
    </row>
    <row r="7387" spans="1:2" x14ac:dyDescent="0.25">
      <c r="A7387" s="28" t="s">
        <v>80</v>
      </c>
      <c r="B7387" s="2">
        <v>4.1617081793017272</v>
      </c>
    </row>
    <row r="7388" spans="1:2" x14ac:dyDescent="0.25">
      <c r="A7388" s="28" t="s">
        <v>84</v>
      </c>
      <c r="B7388" s="2">
        <v>1.5760967468708349</v>
      </c>
    </row>
    <row r="7389" spans="1:2" x14ac:dyDescent="0.25">
      <c r="A7389" s="28" t="s">
        <v>85</v>
      </c>
      <c r="B7389" s="2">
        <v>1.1046855830120965</v>
      </c>
    </row>
    <row r="7390" spans="1:2" x14ac:dyDescent="0.25">
      <c r="A7390" s="28" t="s">
        <v>82</v>
      </c>
      <c r="B7390" s="2">
        <v>2.6745352451998947</v>
      </c>
    </row>
    <row r="7391" spans="1:2" x14ac:dyDescent="0.25">
      <c r="A7391" s="6" t="s">
        <v>22</v>
      </c>
      <c r="B7391" s="2">
        <v>1.8719366969244264</v>
      </c>
    </row>
    <row r="7392" spans="1:2" x14ac:dyDescent="0.25">
      <c r="A7392" s="28" t="s">
        <v>79</v>
      </c>
      <c r="B7392" s="2">
        <v>3.3290450112827143E-2</v>
      </c>
    </row>
    <row r="7393" spans="1:2" x14ac:dyDescent="0.25">
      <c r="A7393" s="28" t="s">
        <v>86</v>
      </c>
      <c r="B7393" s="2">
        <v>3.1885323420054068E-2</v>
      </c>
    </row>
    <row r="7394" spans="1:2" x14ac:dyDescent="0.25">
      <c r="A7394" s="28" t="s">
        <v>87</v>
      </c>
      <c r="B7394" s="2">
        <v>4.3123875520482274E-2</v>
      </c>
    </row>
    <row r="7395" spans="1:2" x14ac:dyDescent="0.25">
      <c r="A7395" s="28" t="s">
        <v>31</v>
      </c>
      <c r="B7395" s="2">
        <v>0.22627861413132561</v>
      </c>
    </row>
    <row r="7396" spans="1:2" x14ac:dyDescent="0.25">
      <c r="A7396" s="28" t="s">
        <v>29</v>
      </c>
      <c r="B7396" s="2">
        <v>0.56398347713747121</v>
      </c>
    </row>
    <row r="7397" spans="1:2" x14ac:dyDescent="0.25">
      <c r="A7397" s="28" t="s">
        <v>30</v>
      </c>
      <c r="B7397" s="2">
        <v>0.10531197102322273</v>
      </c>
    </row>
    <row r="7398" spans="1:2" x14ac:dyDescent="0.25">
      <c r="A7398" s="28" t="s">
        <v>88</v>
      </c>
      <c r="B7398" s="2">
        <v>0.2346693681073187</v>
      </c>
    </row>
    <row r="7399" spans="1:2" x14ac:dyDescent="0.25">
      <c r="A7399" s="28" t="s">
        <v>80</v>
      </c>
      <c r="B7399" s="2">
        <v>2.5726559073155401E-2</v>
      </c>
    </row>
    <row r="7400" spans="1:2" x14ac:dyDescent="0.25">
      <c r="A7400" s="28" t="s">
        <v>84</v>
      </c>
      <c r="B7400" s="2">
        <v>8.0146804575309136E-2</v>
      </c>
    </row>
    <row r="7401" spans="1:2" x14ac:dyDescent="0.25">
      <c r="A7401" s="28" t="s">
        <v>85</v>
      </c>
      <c r="B7401" s="2">
        <v>0.25923673292702798</v>
      </c>
    </row>
    <row r="7402" spans="1:2" x14ac:dyDescent="0.25">
      <c r="A7402" s="28" t="s">
        <v>82</v>
      </c>
      <c r="B7402" s="2">
        <v>0.26828352089623225</v>
      </c>
    </row>
    <row r="7403" spans="1:2" x14ac:dyDescent="0.25">
      <c r="A7403" s="6" t="s">
        <v>25</v>
      </c>
      <c r="B7403" s="2">
        <v>9.004366260214308</v>
      </c>
    </row>
    <row r="7404" spans="1:2" x14ac:dyDescent="0.25">
      <c r="A7404" s="28" t="s">
        <v>79</v>
      </c>
      <c r="B7404" s="2">
        <v>6.8814294264229456E-2</v>
      </c>
    </row>
    <row r="7405" spans="1:2" x14ac:dyDescent="0.25">
      <c r="A7405" s="28" t="s">
        <v>86</v>
      </c>
      <c r="B7405" s="2">
        <v>0.14126483988594393</v>
      </c>
    </row>
    <row r="7406" spans="1:2" x14ac:dyDescent="0.25">
      <c r="A7406" s="28" t="s">
        <v>87</v>
      </c>
      <c r="B7406" s="2">
        <v>5.861375831196762E-2</v>
      </c>
    </row>
    <row r="7407" spans="1:2" x14ac:dyDescent="0.25">
      <c r="A7407" s="28" t="s">
        <v>31</v>
      </c>
      <c r="B7407" s="2">
        <v>1.7093261258730534</v>
      </c>
    </row>
    <row r="7408" spans="1:2" x14ac:dyDescent="0.25">
      <c r="A7408" s="28" t="s">
        <v>29</v>
      </c>
      <c r="B7408" s="2">
        <v>3.07182403178453</v>
      </c>
    </row>
    <row r="7409" spans="1:2" x14ac:dyDescent="0.25">
      <c r="A7409" s="28" t="s">
        <v>30</v>
      </c>
      <c r="B7409" s="2">
        <v>0.36077155848876291</v>
      </c>
    </row>
    <row r="7410" spans="1:2" x14ac:dyDescent="0.25">
      <c r="A7410" s="28" t="s">
        <v>88</v>
      </c>
      <c r="B7410" s="2">
        <v>2.0991007017466052</v>
      </c>
    </row>
    <row r="7411" spans="1:2" x14ac:dyDescent="0.25">
      <c r="A7411" s="28" t="s">
        <v>80</v>
      </c>
      <c r="B7411" s="2">
        <v>3.4099427273331977E-2</v>
      </c>
    </row>
    <row r="7412" spans="1:2" x14ac:dyDescent="0.25">
      <c r="A7412" s="28" t="s">
        <v>84</v>
      </c>
      <c r="B7412" s="2">
        <v>4.1386174605535848E-2</v>
      </c>
    </row>
    <row r="7413" spans="1:2" x14ac:dyDescent="0.25">
      <c r="A7413" s="28" t="s">
        <v>85</v>
      </c>
      <c r="B7413" s="2">
        <v>0.85780787330994779</v>
      </c>
    </row>
    <row r="7414" spans="1:2" x14ac:dyDescent="0.25">
      <c r="A7414" s="28" t="s">
        <v>82</v>
      </c>
      <c r="B7414" s="2">
        <v>0.56135747467040031</v>
      </c>
    </row>
    <row r="7415" spans="1:2" x14ac:dyDescent="0.25">
      <c r="A7415" s="6" t="s">
        <v>23</v>
      </c>
      <c r="B7415" s="2">
        <v>7.4572069050918088</v>
      </c>
    </row>
    <row r="7416" spans="1:2" x14ac:dyDescent="0.25">
      <c r="A7416" s="28" t="s">
        <v>79</v>
      </c>
      <c r="B7416" s="2">
        <v>6.6197298351557105E-2</v>
      </c>
    </row>
    <row r="7417" spans="1:2" x14ac:dyDescent="0.25">
      <c r="A7417" s="28" t="s">
        <v>86</v>
      </c>
      <c r="B7417" s="2">
        <v>0.16352376096803417</v>
      </c>
    </row>
    <row r="7418" spans="1:2" x14ac:dyDescent="0.25">
      <c r="A7418" s="28" t="s">
        <v>87</v>
      </c>
      <c r="B7418" s="2">
        <v>0.14874397786350052</v>
      </c>
    </row>
    <row r="7419" spans="1:2" x14ac:dyDescent="0.25">
      <c r="A7419" s="28" t="s">
        <v>31</v>
      </c>
      <c r="B7419" s="2">
        <v>0.83636259516562284</v>
      </c>
    </row>
    <row r="7420" spans="1:2" x14ac:dyDescent="0.25">
      <c r="A7420" s="28" t="s">
        <v>29</v>
      </c>
      <c r="B7420" s="2">
        <v>1.9040185346627776</v>
      </c>
    </row>
    <row r="7421" spans="1:2" x14ac:dyDescent="0.25">
      <c r="A7421" s="28" t="s">
        <v>30</v>
      </c>
      <c r="B7421" s="2">
        <v>0.41233438920636262</v>
      </c>
    </row>
    <row r="7422" spans="1:2" x14ac:dyDescent="0.25">
      <c r="A7422" s="28" t="s">
        <v>88</v>
      </c>
      <c r="B7422" s="2">
        <v>0.67421107512574086</v>
      </c>
    </row>
    <row r="7423" spans="1:2" x14ac:dyDescent="0.25">
      <c r="A7423" s="28" t="s">
        <v>80</v>
      </c>
      <c r="B7423" s="2">
        <v>0.19982042104071335</v>
      </c>
    </row>
    <row r="7424" spans="1:2" x14ac:dyDescent="0.25">
      <c r="A7424" s="28" t="s">
        <v>84</v>
      </c>
      <c r="B7424" s="2">
        <v>1.1232029687534195</v>
      </c>
    </row>
    <row r="7425" spans="1:2" x14ac:dyDescent="0.25">
      <c r="A7425" s="28" t="s">
        <v>85</v>
      </c>
      <c r="B7425" s="2">
        <v>0.978523765570391</v>
      </c>
    </row>
    <row r="7426" spans="1:2" x14ac:dyDescent="0.25">
      <c r="A7426" s="28" t="s">
        <v>82</v>
      </c>
      <c r="B7426" s="2">
        <v>0.95026811838368941</v>
      </c>
    </row>
    <row r="7427" spans="1:2" x14ac:dyDescent="0.25">
      <c r="A7427" s="6" t="s">
        <v>249</v>
      </c>
      <c r="B7427" s="2">
        <v>25.171505527927174</v>
      </c>
    </row>
    <row r="7428" spans="1:2" x14ac:dyDescent="0.25">
      <c r="A7428" s="28" t="s">
        <v>79</v>
      </c>
      <c r="B7428" s="2">
        <v>0.15781727371585966</v>
      </c>
    </row>
    <row r="7429" spans="1:2" x14ac:dyDescent="0.25">
      <c r="A7429" s="28" t="s">
        <v>86</v>
      </c>
      <c r="B7429" s="2">
        <v>1.3115675059511014</v>
      </c>
    </row>
    <row r="7430" spans="1:2" x14ac:dyDescent="0.25">
      <c r="A7430" s="28" t="s">
        <v>87</v>
      </c>
      <c r="B7430" s="2">
        <v>0.71643283641517619</v>
      </c>
    </row>
    <row r="7431" spans="1:2" x14ac:dyDescent="0.25">
      <c r="A7431" s="28" t="s">
        <v>31</v>
      </c>
      <c r="B7431" s="2">
        <v>1.9786918582831092</v>
      </c>
    </row>
    <row r="7432" spans="1:2" x14ac:dyDescent="0.25">
      <c r="A7432" s="28" t="s">
        <v>29</v>
      </c>
      <c r="B7432" s="2">
        <v>4.6017042481531334</v>
      </c>
    </row>
    <row r="7433" spans="1:2" x14ac:dyDescent="0.25">
      <c r="A7433" s="28" t="s">
        <v>30</v>
      </c>
      <c r="B7433" s="2">
        <v>1.7506235804240109</v>
      </c>
    </row>
    <row r="7434" spans="1:2" x14ac:dyDescent="0.25">
      <c r="A7434" s="28" t="s">
        <v>88</v>
      </c>
      <c r="B7434" s="2">
        <v>3.4301766329405856</v>
      </c>
    </row>
    <row r="7435" spans="1:2" x14ac:dyDescent="0.25">
      <c r="A7435" s="28" t="s">
        <v>80</v>
      </c>
      <c r="B7435" s="2">
        <v>2.0412298240289588</v>
      </c>
    </row>
    <row r="7436" spans="1:2" x14ac:dyDescent="0.25">
      <c r="A7436" s="28" t="s">
        <v>84</v>
      </c>
      <c r="B7436" s="2">
        <v>1.2891181280186599</v>
      </c>
    </row>
    <row r="7437" spans="1:2" x14ac:dyDescent="0.25">
      <c r="A7437" s="28" t="s">
        <v>85</v>
      </c>
      <c r="B7437" s="2">
        <v>3.8423658507040441</v>
      </c>
    </row>
    <row r="7438" spans="1:2" x14ac:dyDescent="0.25">
      <c r="A7438" s="28" t="s">
        <v>82</v>
      </c>
      <c r="B7438" s="2">
        <v>4.0517777892925375</v>
      </c>
    </row>
    <row r="7439" spans="1:2" x14ac:dyDescent="0.25">
      <c r="A7439" s="6" t="s">
        <v>251</v>
      </c>
      <c r="B7439" s="2">
        <v>143.97754005062492</v>
      </c>
    </row>
    <row r="7440" spans="1:2" x14ac:dyDescent="0.25">
      <c r="A7440" s="28" t="s">
        <v>79</v>
      </c>
      <c r="B7440" s="2">
        <v>2.2504114382900688</v>
      </c>
    </row>
    <row r="7441" spans="1:2" x14ac:dyDescent="0.25">
      <c r="A7441" s="28" t="s">
        <v>86</v>
      </c>
      <c r="B7441" s="2">
        <v>0.89103893920287436</v>
      </c>
    </row>
    <row r="7442" spans="1:2" x14ac:dyDescent="0.25">
      <c r="A7442" s="28" t="s">
        <v>87</v>
      </c>
      <c r="B7442" s="2">
        <v>7.4147921569196491</v>
      </c>
    </row>
    <row r="7443" spans="1:2" x14ac:dyDescent="0.25">
      <c r="A7443" s="28" t="s">
        <v>31</v>
      </c>
      <c r="B7443" s="2">
        <v>10.784654956255988</v>
      </c>
    </row>
    <row r="7444" spans="1:2" x14ac:dyDescent="0.25">
      <c r="A7444" s="28" t="s">
        <v>29</v>
      </c>
      <c r="B7444" s="2">
        <v>24.973844121831089</v>
      </c>
    </row>
    <row r="7445" spans="1:2" x14ac:dyDescent="0.25">
      <c r="A7445" s="28" t="s">
        <v>30</v>
      </c>
      <c r="B7445" s="2">
        <v>6.7020191477241067</v>
      </c>
    </row>
    <row r="7446" spans="1:2" x14ac:dyDescent="0.25">
      <c r="A7446" s="28" t="s">
        <v>88</v>
      </c>
      <c r="B7446" s="2">
        <v>30.711546945799622</v>
      </c>
    </row>
    <row r="7447" spans="1:2" x14ac:dyDescent="0.25">
      <c r="A7447" s="28" t="s">
        <v>80</v>
      </c>
      <c r="B7447" s="2">
        <v>4.89783537279071</v>
      </c>
    </row>
    <row r="7448" spans="1:2" x14ac:dyDescent="0.25">
      <c r="A7448" s="28" t="s">
        <v>84</v>
      </c>
      <c r="B7448" s="2">
        <v>8.14979657219566</v>
      </c>
    </row>
    <row r="7449" spans="1:2" x14ac:dyDescent="0.25">
      <c r="A7449" s="28" t="s">
        <v>85</v>
      </c>
      <c r="B7449" s="2">
        <v>23.264988643658839</v>
      </c>
    </row>
    <row r="7450" spans="1:2" x14ac:dyDescent="0.25">
      <c r="A7450" s="28" t="s">
        <v>82</v>
      </c>
      <c r="B7450" s="2">
        <v>23.936611755956314</v>
      </c>
    </row>
    <row r="7451" spans="1:2" x14ac:dyDescent="0.25">
      <c r="A7451" s="6" t="s">
        <v>229</v>
      </c>
      <c r="B7451" s="2">
        <v>15.251729143519778</v>
      </c>
    </row>
    <row r="7452" spans="1:2" x14ac:dyDescent="0.25">
      <c r="A7452" s="28" t="s">
        <v>79</v>
      </c>
      <c r="B7452" s="2">
        <v>0.29984144811078417</v>
      </c>
    </row>
    <row r="7453" spans="1:2" x14ac:dyDescent="0.25">
      <c r="A7453" s="28" t="s">
        <v>86</v>
      </c>
      <c r="B7453" s="2">
        <v>0.39214745593249345</v>
      </c>
    </row>
    <row r="7454" spans="1:2" x14ac:dyDescent="0.25">
      <c r="A7454" s="28" t="s">
        <v>87</v>
      </c>
      <c r="B7454" s="2">
        <v>0.33454002082862055</v>
      </c>
    </row>
    <row r="7455" spans="1:2" x14ac:dyDescent="0.25">
      <c r="A7455" s="28" t="s">
        <v>31</v>
      </c>
      <c r="B7455" s="2">
        <v>1.4735175225157493</v>
      </c>
    </row>
    <row r="7456" spans="1:2" x14ac:dyDescent="0.25">
      <c r="A7456" s="28" t="s">
        <v>29</v>
      </c>
      <c r="B7456" s="2">
        <v>1.6425812046265029</v>
      </c>
    </row>
    <row r="7457" spans="1:2" x14ac:dyDescent="0.25">
      <c r="A7457" s="28" t="s">
        <v>30</v>
      </c>
      <c r="B7457" s="2">
        <v>0.82660377099484694</v>
      </c>
    </row>
    <row r="7458" spans="1:2" x14ac:dyDescent="0.25">
      <c r="A7458" s="28" t="s">
        <v>88</v>
      </c>
      <c r="B7458" s="2">
        <v>3.2718707692994222</v>
      </c>
    </row>
    <row r="7459" spans="1:2" x14ac:dyDescent="0.25">
      <c r="A7459" s="28" t="s">
        <v>80</v>
      </c>
      <c r="B7459" s="2">
        <v>0.55986580154830834</v>
      </c>
    </row>
    <row r="7460" spans="1:2" x14ac:dyDescent="0.25">
      <c r="A7460" s="28" t="s">
        <v>84</v>
      </c>
      <c r="B7460" s="2">
        <v>0.56049007072747714</v>
      </c>
    </row>
    <row r="7461" spans="1:2" x14ac:dyDescent="0.25">
      <c r="A7461" s="28" t="s">
        <v>85</v>
      </c>
      <c r="B7461" s="2">
        <v>2.9003199568219911</v>
      </c>
    </row>
    <row r="7462" spans="1:2" x14ac:dyDescent="0.25">
      <c r="A7462" s="28" t="s">
        <v>82</v>
      </c>
      <c r="B7462" s="2">
        <v>2.9899511221135806</v>
      </c>
    </row>
    <row r="7463" spans="1:2" x14ac:dyDescent="0.25">
      <c r="A7463" s="6" t="s">
        <v>93</v>
      </c>
      <c r="B7463" s="2">
        <v>400.0702148371679</v>
      </c>
    </row>
    <row r="7464" spans="1:2" x14ac:dyDescent="0.25">
      <c r="A7464" s="28" t="s">
        <v>79</v>
      </c>
      <c r="B7464" s="2">
        <v>5.9515528372791744</v>
      </c>
    </row>
    <row r="7465" spans="1:2" x14ac:dyDescent="0.25">
      <c r="A7465" s="28" t="s">
        <v>86</v>
      </c>
      <c r="B7465" s="2">
        <v>6.2211221250222204</v>
      </c>
    </row>
    <row r="7466" spans="1:2" x14ac:dyDescent="0.25">
      <c r="A7466" s="28" t="s">
        <v>87</v>
      </c>
      <c r="B7466" s="2">
        <v>15.934342487034938</v>
      </c>
    </row>
    <row r="7467" spans="1:2" x14ac:dyDescent="0.25">
      <c r="A7467" s="28" t="s">
        <v>31</v>
      </c>
      <c r="B7467" s="2">
        <v>39.160972320939408</v>
      </c>
    </row>
    <row r="7468" spans="1:2" x14ac:dyDescent="0.25">
      <c r="A7468" s="28" t="s">
        <v>29</v>
      </c>
      <c r="B7468" s="2">
        <v>65.282201534533513</v>
      </c>
    </row>
    <row r="7469" spans="1:2" x14ac:dyDescent="0.25">
      <c r="A7469" s="28" t="s">
        <v>30</v>
      </c>
      <c r="B7469" s="2">
        <v>20.776005232157615</v>
      </c>
    </row>
    <row r="7470" spans="1:2" x14ac:dyDescent="0.25">
      <c r="A7470" s="28" t="s">
        <v>88</v>
      </c>
      <c r="B7470" s="2">
        <v>73.793423778301189</v>
      </c>
    </row>
    <row r="7471" spans="1:2" x14ac:dyDescent="0.25">
      <c r="A7471" s="28" t="s">
        <v>80</v>
      </c>
      <c r="B7471" s="2">
        <v>16.062999976092058</v>
      </c>
    </row>
    <row r="7472" spans="1:2" x14ac:dyDescent="0.25">
      <c r="A7472" s="28" t="s">
        <v>84</v>
      </c>
      <c r="B7472" s="2">
        <v>29.322208748285675</v>
      </c>
    </row>
    <row r="7473" spans="1:2" x14ac:dyDescent="0.25">
      <c r="A7473" s="28" t="s">
        <v>85</v>
      </c>
      <c r="B7473" s="2">
        <v>63.539613309250775</v>
      </c>
    </row>
    <row r="7474" spans="1:2" x14ac:dyDescent="0.25">
      <c r="A7474" s="28" t="s">
        <v>82</v>
      </c>
      <c r="B7474" s="2">
        <v>64.025772488271343</v>
      </c>
    </row>
    <row r="7475" spans="1:2" x14ac:dyDescent="0.25">
      <c r="A7475" s="3" t="s">
        <v>219</v>
      </c>
      <c r="B7475" s="2">
        <v>688.59150711601126</v>
      </c>
    </row>
    <row r="7476" spans="1:2" x14ac:dyDescent="0.25">
      <c r="A7476" s="6" t="s">
        <v>228</v>
      </c>
      <c r="B7476" s="2">
        <v>7.8530853763656534</v>
      </c>
    </row>
    <row r="7477" spans="1:2" x14ac:dyDescent="0.25">
      <c r="A7477" s="28" t="s">
        <v>79</v>
      </c>
      <c r="B7477" s="2">
        <v>3.048884554587394E-2</v>
      </c>
    </row>
    <row r="7478" spans="1:2" x14ac:dyDescent="0.25">
      <c r="A7478" s="28" t="s">
        <v>86</v>
      </c>
      <c r="B7478" s="2">
        <v>6.0602512061862804E-2</v>
      </c>
    </row>
    <row r="7479" spans="1:2" x14ac:dyDescent="0.25">
      <c r="A7479" s="28" t="s">
        <v>87</v>
      </c>
      <c r="B7479" s="2">
        <v>1.0452110696510992</v>
      </c>
    </row>
    <row r="7480" spans="1:2" x14ac:dyDescent="0.25">
      <c r="A7480" s="28" t="s">
        <v>31</v>
      </c>
      <c r="B7480" s="2">
        <v>1.9873365655058066</v>
      </c>
    </row>
    <row r="7481" spans="1:2" x14ac:dyDescent="0.25">
      <c r="A7481" s="28" t="s">
        <v>29</v>
      </c>
      <c r="B7481" s="2">
        <v>1.211345023011738</v>
      </c>
    </row>
    <row r="7482" spans="1:2" x14ac:dyDescent="0.25">
      <c r="A7482" s="28" t="s">
        <v>30</v>
      </c>
      <c r="B7482" s="2">
        <v>1.0673490827526018</v>
      </c>
    </row>
    <row r="7483" spans="1:2" x14ac:dyDescent="0.25">
      <c r="A7483" s="28" t="s">
        <v>88</v>
      </c>
      <c r="B7483" s="2">
        <v>0.48162240284333097</v>
      </c>
    </row>
    <row r="7484" spans="1:2" x14ac:dyDescent="0.25">
      <c r="A7484" s="28" t="s">
        <v>80</v>
      </c>
      <c r="B7484" s="2">
        <v>2.8750392702660423E-2</v>
      </c>
    </row>
    <row r="7485" spans="1:2" x14ac:dyDescent="0.25">
      <c r="A7485" s="28" t="s">
        <v>84</v>
      </c>
      <c r="B7485" s="2">
        <v>0.27185890048433603</v>
      </c>
    </row>
    <row r="7486" spans="1:2" x14ac:dyDescent="0.25">
      <c r="A7486" s="28" t="s">
        <v>85</v>
      </c>
      <c r="B7486" s="2">
        <v>0.66129772935805764</v>
      </c>
    </row>
    <row r="7487" spans="1:2" x14ac:dyDescent="0.25">
      <c r="A7487" s="28" t="s">
        <v>82</v>
      </c>
      <c r="B7487" s="2">
        <v>1.0072228524482862</v>
      </c>
    </row>
    <row r="7488" spans="1:2" x14ac:dyDescent="0.25">
      <c r="A7488" s="6" t="s">
        <v>239</v>
      </c>
      <c r="B7488" s="2">
        <v>2.5372374809355449</v>
      </c>
    </row>
    <row r="7489" spans="1:2" x14ac:dyDescent="0.25">
      <c r="A7489" s="28" t="s">
        <v>79</v>
      </c>
      <c r="B7489" s="2">
        <v>8.0116596548384712E-4</v>
      </c>
    </row>
    <row r="7490" spans="1:2" x14ac:dyDescent="0.25">
      <c r="A7490" s="28" t="s">
        <v>87</v>
      </c>
      <c r="B7490" s="2">
        <v>0.44922706080973202</v>
      </c>
    </row>
    <row r="7491" spans="1:2" x14ac:dyDescent="0.25">
      <c r="A7491" s="28" t="s">
        <v>31</v>
      </c>
      <c r="B7491" s="2">
        <v>0.22073995578158645</v>
      </c>
    </row>
    <row r="7492" spans="1:2" x14ac:dyDescent="0.25">
      <c r="A7492" s="28" t="s">
        <v>29</v>
      </c>
      <c r="B7492" s="2">
        <v>0.58927812353635722</v>
      </c>
    </row>
    <row r="7493" spans="1:2" x14ac:dyDescent="0.25">
      <c r="A7493" s="28" t="s">
        <v>30</v>
      </c>
      <c r="B7493" s="2">
        <v>6.537007791159094E-2</v>
      </c>
    </row>
    <row r="7494" spans="1:2" x14ac:dyDescent="0.25">
      <c r="A7494" s="28" t="s">
        <v>88</v>
      </c>
      <c r="B7494" s="2">
        <v>2.6864752202057692E-2</v>
      </c>
    </row>
    <row r="7495" spans="1:2" x14ac:dyDescent="0.25">
      <c r="A7495" s="28" t="s">
        <v>80</v>
      </c>
      <c r="B7495" s="2">
        <v>0.10994123655456609</v>
      </c>
    </row>
    <row r="7496" spans="1:2" x14ac:dyDescent="0.25">
      <c r="A7496" s="28" t="s">
        <v>84</v>
      </c>
      <c r="B7496" s="2">
        <v>0.10112698625729104</v>
      </c>
    </row>
    <row r="7497" spans="1:2" x14ac:dyDescent="0.25">
      <c r="A7497" s="28" t="s">
        <v>85</v>
      </c>
      <c r="B7497" s="2">
        <v>0.78778541966983495</v>
      </c>
    </row>
    <row r="7498" spans="1:2" x14ac:dyDescent="0.25">
      <c r="A7498" s="28" t="s">
        <v>82</v>
      </c>
      <c r="B7498" s="2">
        <v>0.18610270224704437</v>
      </c>
    </row>
    <row r="7499" spans="1:2" x14ac:dyDescent="0.25">
      <c r="A7499" s="6" t="s">
        <v>241</v>
      </c>
      <c r="B7499" s="2">
        <v>62.685180781862044</v>
      </c>
    </row>
    <row r="7500" spans="1:2" x14ac:dyDescent="0.25">
      <c r="A7500" s="28" t="s">
        <v>79</v>
      </c>
      <c r="B7500" s="2">
        <v>1.1947287004816551</v>
      </c>
    </row>
    <row r="7501" spans="1:2" x14ac:dyDescent="0.25">
      <c r="A7501" s="28" t="s">
        <v>86</v>
      </c>
      <c r="B7501" s="2">
        <v>0.74178862128787137</v>
      </c>
    </row>
    <row r="7502" spans="1:2" x14ac:dyDescent="0.25">
      <c r="A7502" s="28" t="s">
        <v>87</v>
      </c>
      <c r="B7502" s="2">
        <v>2.1530216213327065</v>
      </c>
    </row>
    <row r="7503" spans="1:2" x14ac:dyDescent="0.25">
      <c r="A7503" s="28" t="s">
        <v>31</v>
      </c>
      <c r="B7503" s="2">
        <v>13.972252914023358</v>
      </c>
    </row>
    <row r="7504" spans="1:2" x14ac:dyDescent="0.25">
      <c r="A7504" s="28" t="s">
        <v>29</v>
      </c>
      <c r="B7504" s="2">
        <v>6.9170361429544682</v>
      </c>
    </row>
    <row r="7505" spans="1:2" x14ac:dyDescent="0.25">
      <c r="A7505" s="28" t="s">
        <v>30</v>
      </c>
      <c r="B7505" s="2">
        <v>6.9964326121526241</v>
      </c>
    </row>
    <row r="7506" spans="1:2" x14ac:dyDescent="0.25">
      <c r="A7506" s="28" t="s">
        <v>88</v>
      </c>
      <c r="B7506" s="2">
        <v>7.3791798847180763</v>
      </c>
    </row>
    <row r="7507" spans="1:2" x14ac:dyDescent="0.25">
      <c r="A7507" s="28" t="s">
        <v>80</v>
      </c>
      <c r="B7507" s="2">
        <v>0.9678928550138155</v>
      </c>
    </row>
    <row r="7508" spans="1:2" x14ac:dyDescent="0.25">
      <c r="A7508" s="28" t="s">
        <v>84</v>
      </c>
      <c r="B7508" s="2">
        <v>3.968700461251053</v>
      </c>
    </row>
    <row r="7509" spans="1:2" x14ac:dyDescent="0.25">
      <c r="A7509" s="28" t="s">
        <v>85</v>
      </c>
      <c r="B7509" s="2">
        <v>8.8231411668789459</v>
      </c>
    </row>
    <row r="7510" spans="1:2" x14ac:dyDescent="0.25">
      <c r="A7510" s="28" t="s">
        <v>82</v>
      </c>
      <c r="B7510" s="2">
        <v>9.5710058017674733</v>
      </c>
    </row>
    <row r="7511" spans="1:2" x14ac:dyDescent="0.25">
      <c r="A7511" s="6" t="s">
        <v>19</v>
      </c>
      <c r="B7511" s="2">
        <v>0.78594526851705504</v>
      </c>
    </row>
    <row r="7512" spans="1:2" x14ac:dyDescent="0.25">
      <c r="A7512" s="28" t="s">
        <v>79</v>
      </c>
      <c r="B7512" s="2">
        <v>0.11113621203063358</v>
      </c>
    </row>
    <row r="7513" spans="1:2" x14ac:dyDescent="0.25">
      <c r="A7513" s="28" t="s">
        <v>86</v>
      </c>
      <c r="B7513" s="2">
        <v>2.4940251001971805E-2</v>
      </c>
    </row>
    <row r="7514" spans="1:2" x14ac:dyDescent="0.25">
      <c r="A7514" s="28" t="s">
        <v>87</v>
      </c>
      <c r="B7514" s="2">
        <v>3.3995715060230153E-3</v>
      </c>
    </row>
    <row r="7515" spans="1:2" x14ac:dyDescent="0.25">
      <c r="A7515" s="28" t="s">
        <v>31</v>
      </c>
      <c r="B7515" s="2">
        <v>0.29888928272855358</v>
      </c>
    </row>
    <row r="7516" spans="1:2" x14ac:dyDescent="0.25">
      <c r="A7516" s="28" t="s">
        <v>29</v>
      </c>
      <c r="B7516" s="2">
        <v>2.8512781602633878E-2</v>
      </c>
    </row>
    <row r="7517" spans="1:2" x14ac:dyDescent="0.25">
      <c r="A7517" s="28" t="s">
        <v>30</v>
      </c>
      <c r="B7517" s="2">
        <v>5.7638737293099943E-2</v>
      </c>
    </row>
    <row r="7518" spans="1:2" x14ac:dyDescent="0.25">
      <c r="A7518" s="28" t="s">
        <v>88</v>
      </c>
      <c r="B7518" s="2">
        <v>2.7836337271866712E-2</v>
      </c>
    </row>
    <row r="7519" spans="1:2" x14ac:dyDescent="0.25">
      <c r="A7519" s="28" t="s">
        <v>80</v>
      </c>
      <c r="B7519" s="2">
        <v>5.8194611149810557E-3</v>
      </c>
    </row>
    <row r="7520" spans="1:2" x14ac:dyDescent="0.25">
      <c r="A7520" s="28" t="s">
        <v>84</v>
      </c>
      <c r="B7520" s="2">
        <v>3.8026988348055339E-3</v>
      </c>
    </row>
    <row r="7521" spans="1:2" x14ac:dyDescent="0.25">
      <c r="A7521" s="28" t="s">
        <v>85</v>
      </c>
      <c r="B7521" s="2">
        <v>0.20591398744509215</v>
      </c>
    </row>
    <row r="7522" spans="1:2" x14ac:dyDescent="0.25">
      <c r="A7522" s="28" t="s">
        <v>82</v>
      </c>
      <c r="B7522" s="2">
        <v>1.8055947687393679E-2</v>
      </c>
    </row>
    <row r="7523" spans="1:2" x14ac:dyDescent="0.25">
      <c r="A7523" s="6" t="s">
        <v>243</v>
      </c>
      <c r="B7523" s="2">
        <v>27.774056851239106</v>
      </c>
    </row>
    <row r="7524" spans="1:2" x14ac:dyDescent="0.25">
      <c r="A7524" s="28" t="s">
        <v>79</v>
      </c>
      <c r="B7524" s="2">
        <v>0.17730983343076279</v>
      </c>
    </row>
    <row r="7525" spans="1:2" x14ac:dyDescent="0.25">
      <c r="A7525" s="28" t="s">
        <v>86</v>
      </c>
      <c r="B7525" s="2">
        <v>0.19987656580554422</v>
      </c>
    </row>
    <row r="7526" spans="1:2" x14ac:dyDescent="0.25">
      <c r="A7526" s="28" t="s">
        <v>87</v>
      </c>
      <c r="B7526" s="2">
        <v>1.2290499898662495</v>
      </c>
    </row>
    <row r="7527" spans="1:2" x14ac:dyDescent="0.25">
      <c r="A7527" s="28" t="s">
        <v>31</v>
      </c>
      <c r="B7527" s="2">
        <v>10.236737706301607</v>
      </c>
    </row>
    <row r="7528" spans="1:2" x14ac:dyDescent="0.25">
      <c r="A7528" s="28" t="s">
        <v>29</v>
      </c>
      <c r="B7528" s="2">
        <v>3.2864083683065233</v>
      </c>
    </row>
    <row r="7529" spans="1:2" x14ac:dyDescent="0.25">
      <c r="A7529" s="28" t="s">
        <v>30</v>
      </c>
      <c r="B7529" s="2">
        <v>3.1438002084504202</v>
      </c>
    </row>
    <row r="7530" spans="1:2" x14ac:dyDescent="0.25">
      <c r="A7530" s="28" t="s">
        <v>88</v>
      </c>
      <c r="B7530" s="2">
        <v>2.1326103022729344</v>
      </c>
    </row>
    <row r="7531" spans="1:2" x14ac:dyDescent="0.25">
      <c r="A7531" s="28" t="s">
        <v>80</v>
      </c>
      <c r="B7531" s="2">
        <v>2.9169990124465806E-2</v>
      </c>
    </row>
    <row r="7532" spans="1:2" x14ac:dyDescent="0.25">
      <c r="A7532" s="28" t="s">
        <v>84</v>
      </c>
      <c r="B7532" s="2">
        <v>0.74236531470127798</v>
      </c>
    </row>
    <row r="7533" spans="1:2" x14ac:dyDescent="0.25">
      <c r="A7533" s="28" t="s">
        <v>85</v>
      </c>
      <c r="B7533" s="2">
        <v>4.0584227334125966</v>
      </c>
    </row>
    <row r="7534" spans="1:2" x14ac:dyDescent="0.25">
      <c r="A7534" s="28" t="s">
        <v>82</v>
      </c>
      <c r="B7534" s="2">
        <v>2.5383058385667248</v>
      </c>
    </row>
    <row r="7535" spans="1:2" x14ac:dyDescent="0.25">
      <c r="A7535" s="6" t="s">
        <v>52</v>
      </c>
      <c r="B7535" s="2">
        <v>1.2038602884946366</v>
      </c>
    </row>
    <row r="7536" spans="1:2" x14ac:dyDescent="0.25">
      <c r="A7536" s="28" t="s">
        <v>79</v>
      </c>
      <c r="B7536" s="2">
        <v>4.6803030208719303E-3</v>
      </c>
    </row>
    <row r="7537" spans="1:2" x14ac:dyDescent="0.25">
      <c r="A7537" s="28" t="s">
        <v>86</v>
      </c>
      <c r="B7537" s="2">
        <v>8.8348166444986199E-3</v>
      </c>
    </row>
    <row r="7538" spans="1:2" x14ac:dyDescent="0.25">
      <c r="A7538" s="28" t="s">
        <v>87</v>
      </c>
      <c r="B7538" s="2">
        <v>0.1078321389054257</v>
      </c>
    </row>
    <row r="7539" spans="1:2" x14ac:dyDescent="0.25">
      <c r="A7539" s="28" t="s">
        <v>31</v>
      </c>
      <c r="B7539" s="2">
        <v>3.1074030393583082E-2</v>
      </c>
    </row>
    <row r="7540" spans="1:2" x14ac:dyDescent="0.25">
      <c r="A7540" s="28" t="s">
        <v>29</v>
      </c>
      <c r="B7540" s="2">
        <v>7.0027976526633685E-3</v>
      </c>
    </row>
    <row r="7541" spans="1:2" x14ac:dyDescent="0.25">
      <c r="A7541" s="28" t="s">
        <v>30</v>
      </c>
      <c r="B7541" s="2">
        <v>1.7882655640710888E-2</v>
      </c>
    </row>
    <row r="7542" spans="1:2" x14ac:dyDescent="0.25">
      <c r="A7542" s="28" t="s">
        <v>88</v>
      </c>
      <c r="B7542" s="2">
        <v>4.7514124210568935E-2</v>
      </c>
    </row>
    <row r="7543" spans="1:2" x14ac:dyDescent="0.25">
      <c r="A7543" s="28" t="s">
        <v>80</v>
      </c>
      <c r="B7543" s="2">
        <v>4.3409863752190371E-3</v>
      </c>
    </row>
    <row r="7544" spans="1:2" x14ac:dyDescent="0.25">
      <c r="A7544" s="28" t="s">
        <v>84</v>
      </c>
      <c r="B7544" s="2">
        <v>1.7603812041348327E-2</v>
      </c>
    </row>
    <row r="7545" spans="1:2" x14ac:dyDescent="0.25">
      <c r="A7545" s="28" t="s">
        <v>85</v>
      </c>
      <c r="B7545" s="2">
        <v>0.29245233000044923</v>
      </c>
    </row>
    <row r="7546" spans="1:2" x14ac:dyDescent="0.25">
      <c r="A7546" s="28" t="s">
        <v>82</v>
      </c>
      <c r="B7546" s="2">
        <v>0.66464229360929739</v>
      </c>
    </row>
    <row r="7547" spans="1:2" x14ac:dyDescent="0.25">
      <c r="A7547" s="6" t="s">
        <v>245</v>
      </c>
      <c r="B7547" s="2">
        <v>13.773571556474693</v>
      </c>
    </row>
    <row r="7548" spans="1:2" x14ac:dyDescent="0.25">
      <c r="A7548" s="28" t="s">
        <v>79</v>
      </c>
      <c r="B7548" s="2">
        <v>6.858566635780021E-2</v>
      </c>
    </row>
    <row r="7549" spans="1:2" x14ac:dyDescent="0.25">
      <c r="A7549" s="28" t="s">
        <v>86</v>
      </c>
      <c r="B7549" s="2">
        <v>9.1272190082581126E-2</v>
      </c>
    </row>
    <row r="7550" spans="1:2" x14ac:dyDescent="0.25">
      <c r="A7550" s="28" t="s">
        <v>87</v>
      </c>
      <c r="B7550" s="2">
        <v>0.28105785243791814</v>
      </c>
    </row>
    <row r="7551" spans="1:2" x14ac:dyDescent="0.25">
      <c r="A7551" s="28" t="s">
        <v>31</v>
      </c>
      <c r="B7551" s="2">
        <v>4.2643211571711896</v>
      </c>
    </row>
    <row r="7552" spans="1:2" x14ac:dyDescent="0.25">
      <c r="A7552" s="28" t="s">
        <v>29</v>
      </c>
      <c r="B7552" s="2">
        <v>1.9990856654612794</v>
      </c>
    </row>
    <row r="7553" spans="1:2" x14ac:dyDescent="0.25">
      <c r="A7553" s="28" t="s">
        <v>30</v>
      </c>
      <c r="B7553" s="2">
        <v>1.1399326906851226</v>
      </c>
    </row>
    <row r="7554" spans="1:2" x14ac:dyDescent="0.25">
      <c r="A7554" s="28" t="s">
        <v>88</v>
      </c>
      <c r="B7554" s="2">
        <v>0.62727998587513834</v>
      </c>
    </row>
    <row r="7555" spans="1:2" x14ac:dyDescent="0.25">
      <c r="A7555" s="28" t="s">
        <v>80</v>
      </c>
      <c r="B7555" s="2">
        <v>0.49153710279099927</v>
      </c>
    </row>
    <row r="7556" spans="1:2" x14ac:dyDescent="0.25">
      <c r="A7556" s="28" t="s">
        <v>84</v>
      </c>
      <c r="B7556" s="2">
        <v>0.51933260349956478</v>
      </c>
    </row>
    <row r="7557" spans="1:2" x14ac:dyDescent="0.25">
      <c r="A7557" s="28" t="s">
        <v>85</v>
      </c>
      <c r="B7557" s="2">
        <v>2.9294745207474628</v>
      </c>
    </row>
    <row r="7558" spans="1:2" x14ac:dyDescent="0.25">
      <c r="A7558" s="28" t="s">
        <v>82</v>
      </c>
      <c r="B7558" s="2">
        <v>1.3616921213656346</v>
      </c>
    </row>
    <row r="7559" spans="1:2" x14ac:dyDescent="0.25">
      <c r="A7559" s="6" t="s">
        <v>247</v>
      </c>
      <c r="B7559" s="2">
        <v>47.483100742622057</v>
      </c>
    </row>
    <row r="7560" spans="1:2" x14ac:dyDescent="0.25">
      <c r="A7560" s="28" t="s">
        <v>79</v>
      </c>
      <c r="B7560" s="2">
        <v>0.58816238416278166</v>
      </c>
    </row>
    <row r="7561" spans="1:2" x14ac:dyDescent="0.25">
      <c r="A7561" s="28" t="s">
        <v>86</v>
      </c>
      <c r="B7561" s="2">
        <v>0.75651731996486815</v>
      </c>
    </row>
    <row r="7562" spans="1:2" x14ac:dyDescent="0.25">
      <c r="A7562" s="28" t="s">
        <v>87</v>
      </c>
      <c r="B7562" s="2">
        <v>2.3545997048923764</v>
      </c>
    </row>
    <row r="7563" spans="1:2" x14ac:dyDescent="0.25">
      <c r="A7563" s="28" t="s">
        <v>31</v>
      </c>
      <c r="B7563" s="2">
        <v>7.8313771233022944</v>
      </c>
    </row>
    <row r="7564" spans="1:2" x14ac:dyDescent="0.25">
      <c r="A7564" s="28" t="s">
        <v>29</v>
      </c>
      <c r="B7564" s="2">
        <v>4.7078149297401843</v>
      </c>
    </row>
    <row r="7565" spans="1:2" x14ac:dyDescent="0.25">
      <c r="A7565" s="28" t="s">
        <v>30</v>
      </c>
      <c r="B7565" s="2">
        <v>5.2373714425655056</v>
      </c>
    </row>
    <row r="7566" spans="1:2" x14ac:dyDescent="0.25">
      <c r="A7566" s="28" t="s">
        <v>88</v>
      </c>
      <c r="B7566" s="2">
        <v>5.5880014977708896</v>
      </c>
    </row>
    <row r="7567" spans="1:2" x14ac:dyDescent="0.25">
      <c r="A7567" s="28" t="s">
        <v>80</v>
      </c>
      <c r="B7567" s="2">
        <v>1.142827535032048</v>
      </c>
    </row>
    <row r="7568" spans="1:2" x14ac:dyDescent="0.25">
      <c r="A7568" s="28" t="s">
        <v>84</v>
      </c>
      <c r="B7568" s="2">
        <v>3.579908965167391</v>
      </c>
    </row>
    <row r="7569" spans="1:2" x14ac:dyDescent="0.25">
      <c r="A7569" s="28" t="s">
        <v>85</v>
      </c>
      <c r="B7569" s="2">
        <v>9.1961147392930958</v>
      </c>
    </row>
    <row r="7570" spans="1:2" x14ac:dyDescent="0.25">
      <c r="A7570" s="28" t="s">
        <v>82</v>
      </c>
      <c r="B7570" s="2">
        <v>6.5004051007306245</v>
      </c>
    </row>
    <row r="7571" spans="1:2" x14ac:dyDescent="0.25">
      <c r="A7571" s="6" t="s">
        <v>20</v>
      </c>
      <c r="B7571" s="2">
        <v>19.017458525100402</v>
      </c>
    </row>
    <row r="7572" spans="1:2" x14ac:dyDescent="0.25">
      <c r="A7572" s="28" t="s">
        <v>79</v>
      </c>
      <c r="B7572" s="2">
        <v>0.20904924922822932</v>
      </c>
    </row>
    <row r="7573" spans="1:2" x14ac:dyDescent="0.25">
      <c r="A7573" s="28" t="s">
        <v>86</v>
      </c>
      <c r="B7573" s="2">
        <v>0.26064354822276342</v>
      </c>
    </row>
    <row r="7574" spans="1:2" x14ac:dyDescent="0.25">
      <c r="A7574" s="28" t="s">
        <v>87</v>
      </c>
      <c r="B7574" s="2">
        <v>1.0411287085373995</v>
      </c>
    </row>
    <row r="7575" spans="1:2" x14ac:dyDescent="0.25">
      <c r="A7575" s="28" t="s">
        <v>31</v>
      </c>
      <c r="B7575" s="2">
        <v>3.1517137648879232</v>
      </c>
    </row>
    <row r="7576" spans="1:2" x14ac:dyDescent="0.25">
      <c r="A7576" s="28" t="s">
        <v>29</v>
      </c>
      <c r="B7576" s="2">
        <v>3.3403548985995535</v>
      </c>
    </row>
    <row r="7577" spans="1:2" x14ac:dyDescent="0.25">
      <c r="A7577" s="28" t="s">
        <v>30</v>
      </c>
      <c r="B7577" s="2">
        <v>2.5693423835456035</v>
      </c>
    </row>
    <row r="7578" spans="1:2" x14ac:dyDescent="0.25">
      <c r="A7578" s="28" t="s">
        <v>88</v>
      </c>
      <c r="B7578" s="2">
        <v>1.3823483123948803</v>
      </c>
    </row>
    <row r="7579" spans="1:2" x14ac:dyDescent="0.25">
      <c r="A7579" s="28" t="s">
        <v>80</v>
      </c>
      <c r="B7579" s="2">
        <v>4.0875907639593041E-2</v>
      </c>
    </row>
    <row r="7580" spans="1:2" x14ac:dyDescent="0.25">
      <c r="A7580" s="28" t="s">
        <v>84</v>
      </c>
      <c r="B7580" s="2">
        <v>1.5934447588985581</v>
      </c>
    </row>
    <row r="7581" spans="1:2" x14ac:dyDescent="0.25">
      <c r="A7581" s="28" t="s">
        <v>85</v>
      </c>
      <c r="B7581" s="2">
        <v>2.8485745875483541</v>
      </c>
    </row>
    <row r="7582" spans="1:2" x14ac:dyDescent="0.25">
      <c r="A7582" s="28" t="s">
        <v>82</v>
      </c>
      <c r="B7582" s="2">
        <v>2.5799824055975429</v>
      </c>
    </row>
    <row r="7583" spans="1:2" x14ac:dyDescent="0.25">
      <c r="A7583" s="6" t="s">
        <v>21</v>
      </c>
      <c r="B7583" s="2">
        <v>6.0150882822397671</v>
      </c>
    </row>
    <row r="7584" spans="1:2" x14ac:dyDescent="0.25">
      <c r="A7584" s="28" t="s">
        <v>79</v>
      </c>
      <c r="B7584" s="2">
        <v>4.9718807025437815E-2</v>
      </c>
    </row>
    <row r="7585" spans="1:2" x14ac:dyDescent="0.25">
      <c r="A7585" s="28" t="s">
        <v>86</v>
      </c>
      <c r="B7585" s="2">
        <v>2.2346258651372557E-2</v>
      </c>
    </row>
    <row r="7586" spans="1:2" x14ac:dyDescent="0.25">
      <c r="A7586" s="28" t="s">
        <v>87</v>
      </c>
      <c r="B7586" s="2">
        <v>3.1564827742556062E-2</v>
      </c>
    </row>
    <row r="7587" spans="1:2" x14ac:dyDescent="0.25">
      <c r="A7587" s="28" t="s">
        <v>31</v>
      </c>
      <c r="B7587" s="2">
        <v>1.6497887535597635</v>
      </c>
    </row>
    <row r="7588" spans="1:2" x14ac:dyDescent="0.25">
      <c r="A7588" s="28" t="s">
        <v>29</v>
      </c>
      <c r="B7588" s="2">
        <v>0.36202189277418545</v>
      </c>
    </row>
    <row r="7589" spans="1:2" x14ac:dyDescent="0.25">
      <c r="A7589" s="28" t="s">
        <v>30</v>
      </c>
      <c r="B7589" s="2">
        <v>0.55557545427915445</v>
      </c>
    </row>
    <row r="7590" spans="1:2" x14ac:dyDescent="0.25">
      <c r="A7590" s="28" t="s">
        <v>88</v>
      </c>
      <c r="B7590" s="2">
        <v>0.48405645726322505</v>
      </c>
    </row>
    <row r="7591" spans="1:2" x14ac:dyDescent="0.25">
      <c r="A7591" s="28" t="s">
        <v>80</v>
      </c>
      <c r="B7591" s="2">
        <v>0.14497852224786878</v>
      </c>
    </row>
    <row r="7592" spans="1:2" x14ac:dyDescent="0.25">
      <c r="A7592" s="28" t="s">
        <v>84</v>
      </c>
      <c r="B7592" s="2">
        <v>1.2058686421969549</v>
      </c>
    </row>
    <row r="7593" spans="1:2" x14ac:dyDescent="0.25">
      <c r="A7593" s="28" t="s">
        <v>85</v>
      </c>
      <c r="B7593" s="2">
        <v>0.46360394370981933</v>
      </c>
    </row>
    <row r="7594" spans="1:2" x14ac:dyDescent="0.25">
      <c r="A7594" s="28" t="s">
        <v>82</v>
      </c>
      <c r="B7594" s="2">
        <v>1.0455647227894289</v>
      </c>
    </row>
    <row r="7595" spans="1:2" x14ac:dyDescent="0.25">
      <c r="A7595" s="6" t="s">
        <v>22</v>
      </c>
      <c r="B7595" s="2">
        <v>2.6176476382056002</v>
      </c>
    </row>
    <row r="7596" spans="1:2" x14ac:dyDescent="0.25">
      <c r="A7596" s="28" t="s">
        <v>79</v>
      </c>
      <c r="B7596" s="2">
        <v>2.9342985454541736E-2</v>
      </c>
    </row>
    <row r="7597" spans="1:2" x14ac:dyDescent="0.25">
      <c r="A7597" s="28" t="s">
        <v>86</v>
      </c>
      <c r="B7597" s="2">
        <v>2.0974318971496438E-2</v>
      </c>
    </row>
    <row r="7598" spans="1:2" x14ac:dyDescent="0.25">
      <c r="A7598" s="28" t="s">
        <v>87</v>
      </c>
      <c r="B7598" s="2">
        <v>6.1636150647017073E-2</v>
      </c>
    </row>
    <row r="7599" spans="1:2" x14ac:dyDescent="0.25">
      <c r="A7599" s="28" t="s">
        <v>31</v>
      </c>
      <c r="B7599" s="2">
        <v>1.1954565264772403</v>
      </c>
    </row>
    <row r="7600" spans="1:2" x14ac:dyDescent="0.25">
      <c r="A7600" s="28" t="s">
        <v>29</v>
      </c>
      <c r="B7600" s="2">
        <v>0.29450025059404572</v>
      </c>
    </row>
    <row r="7601" spans="1:2" x14ac:dyDescent="0.25">
      <c r="A7601" s="28" t="s">
        <v>30</v>
      </c>
      <c r="B7601" s="2">
        <v>0.35336809065913705</v>
      </c>
    </row>
    <row r="7602" spans="1:2" x14ac:dyDescent="0.25">
      <c r="A7602" s="28" t="s">
        <v>88</v>
      </c>
      <c r="B7602" s="2">
        <v>9.3988857230669964E-2</v>
      </c>
    </row>
    <row r="7603" spans="1:2" x14ac:dyDescent="0.25">
      <c r="A7603" s="28" t="s">
        <v>80</v>
      </c>
      <c r="B7603" s="2">
        <v>1.5229138045753536E-2</v>
      </c>
    </row>
    <row r="7604" spans="1:2" x14ac:dyDescent="0.25">
      <c r="A7604" s="28" t="s">
        <v>84</v>
      </c>
      <c r="B7604" s="2">
        <v>7.1910319225011093E-2</v>
      </c>
    </row>
    <row r="7605" spans="1:2" x14ac:dyDescent="0.25">
      <c r="A7605" s="28" t="s">
        <v>85</v>
      </c>
      <c r="B7605" s="2">
        <v>0.22944670441671824</v>
      </c>
    </row>
    <row r="7606" spans="1:2" x14ac:dyDescent="0.25">
      <c r="A7606" s="28" t="s">
        <v>82</v>
      </c>
      <c r="B7606" s="2">
        <v>0.25179429648396917</v>
      </c>
    </row>
    <row r="7607" spans="1:2" x14ac:dyDescent="0.25">
      <c r="A7607" s="6" t="s">
        <v>25</v>
      </c>
      <c r="B7607" s="2">
        <v>11.998379125511686</v>
      </c>
    </row>
    <row r="7608" spans="1:2" x14ac:dyDescent="0.25">
      <c r="A7608" s="28" t="s">
        <v>79</v>
      </c>
      <c r="B7608" s="2">
        <v>0.22937255776638552</v>
      </c>
    </row>
    <row r="7609" spans="1:2" x14ac:dyDescent="0.25">
      <c r="A7609" s="28" t="s">
        <v>86</v>
      </c>
      <c r="B7609" s="2">
        <v>0.14037443541299052</v>
      </c>
    </row>
    <row r="7610" spans="1:2" x14ac:dyDescent="0.25">
      <c r="A7610" s="28" t="s">
        <v>87</v>
      </c>
      <c r="B7610" s="2">
        <v>0.14794333673149571</v>
      </c>
    </row>
    <row r="7611" spans="1:2" x14ac:dyDescent="0.25">
      <c r="A7611" s="28" t="s">
        <v>31</v>
      </c>
      <c r="B7611" s="2">
        <v>2.1980694954694986</v>
      </c>
    </row>
    <row r="7612" spans="1:2" x14ac:dyDescent="0.25">
      <c r="A7612" s="28" t="s">
        <v>29</v>
      </c>
      <c r="B7612" s="2">
        <v>0.70224190901368067</v>
      </c>
    </row>
    <row r="7613" spans="1:2" x14ac:dyDescent="0.25">
      <c r="A7613" s="28" t="s">
        <v>30</v>
      </c>
      <c r="B7613" s="2">
        <v>1.1722347645152429</v>
      </c>
    </row>
    <row r="7614" spans="1:2" x14ac:dyDescent="0.25">
      <c r="A7614" s="28" t="s">
        <v>88</v>
      </c>
      <c r="B7614" s="2">
        <v>3.1014639896461769</v>
      </c>
    </row>
    <row r="7615" spans="1:2" x14ac:dyDescent="0.25">
      <c r="A7615" s="28" t="s">
        <v>80</v>
      </c>
      <c r="B7615" s="2">
        <v>1.3669717901861863E-2</v>
      </c>
    </row>
    <row r="7616" spans="1:2" x14ac:dyDescent="0.25">
      <c r="A7616" s="28" t="s">
        <v>84</v>
      </c>
      <c r="B7616" s="2">
        <v>0.11757014617858222</v>
      </c>
    </row>
    <row r="7617" spans="1:2" x14ac:dyDescent="0.25">
      <c r="A7617" s="28" t="s">
        <v>85</v>
      </c>
      <c r="B7617" s="2">
        <v>2.2571981550972873</v>
      </c>
    </row>
    <row r="7618" spans="1:2" x14ac:dyDescent="0.25">
      <c r="A7618" s="28" t="s">
        <v>82</v>
      </c>
      <c r="B7618" s="2">
        <v>1.9182406177784861</v>
      </c>
    </row>
    <row r="7619" spans="1:2" x14ac:dyDescent="0.25">
      <c r="A7619" s="6" t="s">
        <v>23</v>
      </c>
      <c r="B7619" s="2">
        <v>6.081406106625507</v>
      </c>
    </row>
    <row r="7620" spans="1:2" x14ac:dyDescent="0.25">
      <c r="A7620" s="28" t="s">
        <v>79</v>
      </c>
      <c r="B7620" s="2">
        <v>5.1365114566682454E-2</v>
      </c>
    </row>
    <row r="7621" spans="1:2" x14ac:dyDescent="0.25">
      <c r="A7621" s="28" t="s">
        <v>86</v>
      </c>
      <c r="B7621" s="2">
        <v>5.0579182092375517E-2</v>
      </c>
    </row>
    <row r="7622" spans="1:2" x14ac:dyDescent="0.25">
      <c r="A7622" s="28" t="s">
        <v>87</v>
      </c>
      <c r="B7622" s="2">
        <v>0.1987526591295832</v>
      </c>
    </row>
    <row r="7623" spans="1:2" x14ac:dyDescent="0.25">
      <c r="A7623" s="28" t="s">
        <v>31</v>
      </c>
      <c r="B7623" s="2">
        <v>2.0788558905475023</v>
      </c>
    </row>
    <row r="7624" spans="1:2" x14ac:dyDescent="0.25">
      <c r="A7624" s="28" t="s">
        <v>29</v>
      </c>
      <c r="B7624" s="2">
        <v>0.68426886189419822</v>
      </c>
    </row>
    <row r="7625" spans="1:2" x14ac:dyDescent="0.25">
      <c r="A7625" s="28" t="s">
        <v>30</v>
      </c>
      <c r="B7625" s="2">
        <v>0.65901977614051888</v>
      </c>
    </row>
    <row r="7626" spans="1:2" x14ac:dyDescent="0.25">
      <c r="A7626" s="28" t="s">
        <v>88</v>
      </c>
      <c r="B7626" s="2">
        <v>0.1979431970190762</v>
      </c>
    </row>
    <row r="7627" spans="1:2" x14ac:dyDescent="0.25">
      <c r="A7627" s="28" t="s">
        <v>80</v>
      </c>
      <c r="B7627" s="2">
        <v>0.1627320424627019</v>
      </c>
    </row>
    <row r="7628" spans="1:2" x14ac:dyDescent="0.25">
      <c r="A7628" s="28" t="s">
        <v>84</v>
      </c>
      <c r="B7628" s="2">
        <v>0.67814816376699327</v>
      </c>
    </row>
    <row r="7629" spans="1:2" x14ac:dyDescent="0.25">
      <c r="A7629" s="28" t="s">
        <v>85</v>
      </c>
      <c r="B7629" s="2">
        <v>0.75324037284352596</v>
      </c>
    </row>
    <row r="7630" spans="1:2" x14ac:dyDescent="0.25">
      <c r="A7630" s="28" t="s">
        <v>82</v>
      </c>
      <c r="B7630" s="2">
        <v>0.56650084616234919</v>
      </c>
    </row>
    <row r="7631" spans="1:2" x14ac:dyDescent="0.25">
      <c r="A7631" s="6" t="s">
        <v>249</v>
      </c>
      <c r="B7631" s="2">
        <v>35.396638558913821</v>
      </c>
    </row>
    <row r="7632" spans="1:2" x14ac:dyDescent="0.25">
      <c r="A7632" s="28" t="s">
        <v>79</v>
      </c>
      <c r="B7632" s="2">
        <v>0.12869839234802949</v>
      </c>
    </row>
    <row r="7633" spans="1:2" x14ac:dyDescent="0.25">
      <c r="A7633" s="28" t="s">
        <v>86</v>
      </c>
      <c r="B7633" s="2">
        <v>0.18986302656971141</v>
      </c>
    </row>
    <row r="7634" spans="1:2" x14ac:dyDescent="0.25">
      <c r="A7634" s="28" t="s">
        <v>87</v>
      </c>
      <c r="B7634" s="2">
        <v>0.7234939231592048</v>
      </c>
    </row>
    <row r="7635" spans="1:2" x14ac:dyDescent="0.25">
      <c r="A7635" s="28" t="s">
        <v>31</v>
      </c>
      <c r="B7635" s="2">
        <v>5.6764871419492859</v>
      </c>
    </row>
    <row r="7636" spans="1:2" x14ac:dyDescent="0.25">
      <c r="A7636" s="28" t="s">
        <v>29</v>
      </c>
      <c r="B7636" s="2">
        <v>2.1612877872966134</v>
      </c>
    </row>
    <row r="7637" spans="1:2" x14ac:dyDescent="0.25">
      <c r="A7637" s="28" t="s">
        <v>30</v>
      </c>
      <c r="B7637" s="2">
        <v>2.4774844101260403</v>
      </c>
    </row>
    <row r="7638" spans="1:2" x14ac:dyDescent="0.25">
      <c r="A7638" s="28" t="s">
        <v>88</v>
      </c>
      <c r="B7638" s="2">
        <v>4.0058203406284916</v>
      </c>
    </row>
    <row r="7639" spans="1:2" x14ac:dyDescent="0.25">
      <c r="A7639" s="28" t="s">
        <v>80</v>
      </c>
      <c r="B7639" s="2">
        <v>9.1824234882648383</v>
      </c>
    </row>
    <row r="7640" spans="1:2" x14ac:dyDescent="0.25">
      <c r="A7640" s="28" t="s">
        <v>84</v>
      </c>
      <c r="B7640" s="2">
        <v>2.4496209851623116</v>
      </c>
    </row>
    <row r="7641" spans="1:2" x14ac:dyDescent="0.25">
      <c r="A7641" s="28" t="s">
        <v>85</v>
      </c>
      <c r="B7641" s="2">
        <v>5.1304890979680433</v>
      </c>
    </row>
    <row r="7642" spans="1:2" x14ac:dyDescent="0.25">
      <c r="A7642" s="28" t="s">
        <v>82</v>
      </c>
      <c r="B7642" s="2">
        <v>3.2709699654412545</v>
      </c>
    </row>
    <row r="7643" spans="1:2" x14ac:dyDescent="0.25">
      <c r="A7643" s="6" t="s">
        <v>251</v>
      </c>
      <c r="B7643" s="2">
        <v>83.36574693860706</v>
      </c>
    </row>
    <row r="7644" spans="1:2" x14ac:dyDescent="0.25">
      <c r="A7644" s="28" t="s">
        <v>79</v>
      </c>
      <c r="B7644" s="2">
        <v>1.7825771279046767</v>
      </c>
    </row>
    <row r="7645" spans="1:2" x14ac:dyDescent="0.25">
      <c r="A7645" s="28" t="s">
        <v>86</v>
      </c>
      <c r="B7645" s="2">
        <v>0.43752236525632171</v>
      </c>
    </row>
    <row r="7646" spans="1:2" x14ac:dyDescent="0.25">
      <c r="A7646" s="28" t="s">
        <v>87</v>
      </c>
      <c r="B7646" s="2">
        <v>2.3566416835081783</v>
      </c>
    </row>
    <row r="7647" spans="1:2" x14ac:dyDescent="0.25">
      <c r="A7647" s="28" t="s">
        <v>31</v>
      </c>
      <c r="B7647" s="2">
        <v>9.9867243268026691</v>
      </c>
    </row>
    <row r="7648" spans="1:2" x14ac:dyDescent="0.25">
      <c r="A7648" s="28" t="s">
        <v>29</v>
      </c>
      <c r="B7648" s="2">
        <v>14.726375554064376</v>
      </c>
    </row>
    <row r="7649" spans="1:2" x14ac:dyDescent="0.25">
      <c r="A7649" s="28" t="s">
        <v>30</v>
      </c>
      <c r="B7649" s="2">
        <v>6.3655022329424344</v>
      </c>
    </row>
    <row r="7650" spans="1:2" x14ac:dyDescent="0.25">
      <c r="A7650" s="28" t="s">
        <v>88</v>
      </c>
      <c r="B7650" s="2">
        <v>14.214803698478411</v>
      </c>
    </row>
    <row r="7651" spans="1:2" x14ac:dyDescent="0.25">
      <c r="A7651" s="28" t="s">
        <v>80</v>
      </c>
      <c r="B7651" s="2">
        <v>1.745832868901283</v>
      </c>
    </row>
    <row r="7652" spans="1:2" x14ac:dyDescent="0.25">
      <c r="A7652" s="28" t="s">
        <v>84</v>
      </c>
      <c r="B7652" s="2">
        <v>5.0255723591766461</v>
      </c>
    </row>
    <row r="7653" spans="1:2" x14ac:dyDescent="0.25">
      <c r="A7653" s="28" t="s">
        <v>85</v>
      </c>
      <c r="B7653" s="2">
        <v>13.59731166389272</v>
      </c>
    </row>
    <row r="7654" spans="1:2" x14ac:dyDescent="0.25">
      <c r="A7654" s="28" t="s">
        <v>82</v>
      </c>
      <c r="B7654" s="2">
        <v>13.126883057679336</v>
      </c>
    </row>
    <row r="7655" spans="1:2" x14ac:dyDescent="0.25">
      <c r="A7655" s="6" t="s">
        <v>229</v>
      </c>
      <c r="B7655" s="2">
        <v>15.707350036291043</v>
      </c>
    </row>
    <row r="7656" spans="1:2" x14ac:dyDescent="0.25">
      <c r="A7656" s="28" t="s">
        <v>79</v>
      </c>
      <c r="B7656" s="2">
        <v>0.29248508686814323</v>
      </c>
    </row>
    <row r="7657" spans="1:2" x14ac:dyDescent="0.25">
      <c r="A7657" s="28" t="s">
        <v>86</v>
      </c>
      <c r="B7657" s="2">
        <v>0.17622795959904949</v>
      </c>
    </row>
    <row r="7658" spans="1:2" x14ac:dyDescent="0.25">
      <c r="A7658" s="28" t="s">
        <v>87</v>
      </c>
      <c r="B7658" s="2">
        <v>0.16416667594714004</v>
      </c>
    </row>
    <row r="7659" spans="1:2" x14ac:dyDescent="0.25">
      <c r="A7659" s="28" t="s">
        <v>31</v>
      </c>
      <c r="B7659" s="2">
        <v>2.4913268685720449</v>
      </c>
    </row>
    <row r="7660" spans="1:2" x14ac:dyDescent="0.25">
      <c r="A7660" s="28" t="s">
        <v>29</v>
      </c>
      <c r="B7660" s="2">
        <v>1.1917115900022788</v>
      </c>
    </row>
    <row r="7661" spans="1:2" x14ac:dyDescent="0.25">
      <c r="A7661" s="28" t="s">
        <v>30</v>
      </c>
      <c r="B7661" s="2">
        <v>1.2549149886948199</v>
      </c>
    </row>
    <row r="7662" spans="1:2" x14ac:dyDescent="0.25">
      <c r="A7662" s="28" t="s">
        <v>88</v>
      </c>
      <c r="B7662" s="2">
        <v>3.3539669254149209</v>
      </c>
    </row>
    <row r="7663" spans="1:2" x14ac:dyDescent="0.25">
      <c r="A7663" s="28" t="s">
        <v>80</v>
      </c>
      <c r="B7663" s="2">
        <v>0.48220420137056358</v>
      </c>
    </row>
    <row r="7664" spans="1:2" x14ac:dyDescent="0.25">
      <c r="A7664" s="28" t="s">
        <v>84</v>
      </c>
      <c r="B7664" s="2">
        <v>0.95167906672286851</v>
      </c>
    </row>
    <row r="7665" spans="1:2" x14ac:dyDescent="0.25">
      <c r="A7665" s="28" t="s">
        <v>85</v>
      </c>
      <c r="B7665" s="2">
        <v>2.5410427015466439</v>
      </c>
    </row>
    <row r="7666" spans="1:2" x14ac:dyDescent="0.25">
      <c r="A7666" s="28" t="s">
        <v>82</v>
      </c>
      <c r="B7666" s="2">
        <v>2.8076239715525695</v>
      </c>
    </row>
    <row r="7667" spans="1:2" x14ac:dyDescent="0.25">
      <c r="A7667" s="6" t="s">
        <v>93</v>
      </c>
      <c r="B7667" s="2">
        <v>344.29575355800569</v>
      </c>
    </row>
    <row r="7668" spans="1:2" x14ac:dyDescent="0.25">
      <c r="A7668" s="28" t="s">
        <v>79</v>
      </c>
      <c r="B7668" s="2">
        <v>4.9485024321579889</v>
      </c>
    </row>
    <row r="7669" spans="1:2" x14ac:dyDescent="0.25">
      <c r="A7669" s="28" t="s">
        <v>86</v>
      </c>
      <c r="B7669" s="2">
        <v>3.182363371625279</v>
      </c>
    </row>
    <row r="7670" spans="1:2" x14ac:dyDescent="0.25">
      <c r="A7670" s="28" t="s">
        <v>87</v>
      </c>
      <c r="B7670" s="2">
        <v>12.348726974804105</v>
      </c>
    </row>
    <row r="7671" spans="1:2" x14ac:dyDescent="0.25">
      <c r="A7671" s="28" t="s">
        <v>31</v>
      </c>
      <c r="B7671" s="2">
        <v>67.271151503473902</v>
      </c>
    </row>
    <row r="7672" spans="1:2" x14ac:dyDescent="0.25">
      <c r="A7672" s="28" t="s">
        <v>29</v>
      </c>
      <c r="B7672" s="2">
        <v>42.209246576504782</v>
      </c>
    </row>
    <row r="7673" spans="1:2" x14ac:dyDescent="0.25">
      <c r="A7673" s="28" t="s">
        <v>30</v>
      </c>
      <c r="B7673" s="2">
        <v>33.133219608354629</v>
      </c>
    </row>
    <row r="7674" spans="1:2" x14ac:dyDescent="0.25">
      <c r="A7674" s="28" t="s">
        <v>88</v>
      </c>
      <c r="B7674" s="2">
        <v>43.145301065240716</v>
      </c>
    </row>
    <row r="7675" spans="1:2" x14ac:dyDescent="0.25">
      <c r="A7675" s="28" t="s">
        <v>80</v>
      </c>
      <c r="B7675" s="2">
        <v>14.56822544654322</v>
      </c>
    </row>
    <row r="7676" spans="1:2" x14ac:dyDescent="0.25">
      <c r="A7676" s="28" t="s">
        <v>84</v>
      </c>
      <c r="B7676" s="2">
        <v>21.298514183564993</v>
      </c>
    </row>
    <row r="7677" spans="1:2" x14ac:dyDescent="0.25">
      <c r="A7677" s="28" t="s">
        <v>85</v>
      </c>
      <c r="B7677" s="2">
        <v>54.775509853828645</v>
      </c>
    </row>
    <row r="7678" spans="1:2" x14ac:dyDescent="0.25">
      <c r="A7678" s="28" t="s">
        <v>82</v>
      </c>
      <c r="B7678" s="2">
        <v>47.414992541907417</v>
      </c>
    </row>
    <row r="7679" spans="1:2" x14ac:dyDescent="0.25">
      <c r="A7679" s="3" t="s">
        <v>227</v>
      </c>
      <c r="B7679" s="2">
        <v>2062.6944125229302</v>
      </c>
    </row>
    <row r="7680" spans="1:2" x14ac:dyDescent="0.25">
      <c r="A7680" s="6" t="s">
        <v>228</v>
      </c>
      <c r="B7680" s="2">
        <v>10.709914897000237</v>
      </c>
    </row>
    <row r="7681" spans="1:2" x14ac:dyDescent="0.25">
      <c r="A7681" s="28" t="s">
        <v>79</v>
      </c>
      <c r="B7681" s="2">
        <v>4.6715228769246289E-2</v>
      </c>
    </row>
    <row r="7682" spans="1:2" x14ac:dyDescent="0.25">
      <c r="A7682" s="28" t="s">
        <v>86</v>
      </c>
      <c r="B7682" s="2">
        <v>2.5261689461851131E-2</v>
      </c>
    </row>
    <row r="7683" spans="1:2" x14ac:dyDescent="0.25">
      <c r="A7683" s="28" t="s">
        <v>87</v>
      </c>
      <c r="B7683" s="2">
        <v>1.4886657983372933</v>
      </c>
    </row>
    <row r="7684" spans="1:2" x14ac:dyDescent="0.25">
      <c r="A7684" s="28" t="s">
        <v>31</v>
      </c>
      <c r="B7684" s="2">
        <v>0.96021882858827079</v>
      </c>
    </row>
    <row r="7685" spans="1:2" x14ac:dyDescent="0.25">
      <c r="A7685" s="28" t="s">
        <v>29</v>
      </c>
      <c r="B7685" s="2">
        <v>0.10995060875929059</v>
      </c>
    </row>
    <row r="7686" spans="1:2" x14ac:dyDescent="0.25">
      <c r="A7686" s="28" t="s">
        <v>30</v>
      </c>
      <c r="B7686" s="2">
        <v>0.2551364770704021</v>
      </c>
    </row>
    <row r="7687" spans="1:2" x14ac:dyDescent="0.25">
      <c r="A7687" s="28" t="s">
        <v>88</v>
      </c>
      <c r="B7687" s="2">
        <v>1.5093865494428609</v>
      </c>
    </row>
    <row r="7688" spans="1:2" x14ac:dyDescent="0.25">
      <c r="A7688" s="28" t="s">
        <v>80</v>
      </c>
      <c r="B7688" s="2">
        <v>0.42976025304990118</v>
      </c>
    </row>
    <row r="7689" spans="1:2" x14ac:dyDescent="0.25">
      <c r="A7689" s="28" t="s">
        <v>84</v>
      </c>
      <c r="B7689" s="2">
        <v>1.125027190823201</v>
      </c>
    </row>
    <row r="7690" spans="1:2" x14ac:dyDescent="0.25">
      <c r="A7690" s="28" t="s">
        <v>85</v>
      </c>
      <c r="B7690" s="2">
        <v>3.7479344339830698</v>
      </c>
    </row>
    <row r="7691" spans="1:2" x14ac:dyDescent="0.25">
      <c r="A7691" s="28" t="s">
        <v>82</v>
      </c>
      <c r="B7691" s="2">
        <v>1.0118578387148511</v>
      </c>
    </row>
    <row r="7692" spans="1:2" x14ac:dyDescent="0.25">
      <c r="A7692" s="6" t="s">
        <v>239</v>
      </c>
      <c r="B7692" s="2">
        <v>3.6803697591551963</v>
      </c>
    </row>
    <row r="7693" spans="1:2" x14ac:dyDescent="0.25">
      <c r="A7693" s="28" t="s">
        <v>79</v>
      </c>
      <c r="B7693" s="2">
        <v>6.942451790448867E-2</v>
      </c>
    </row>
    <row r="7694" spans="1:2" x14ac:dyDescent="0.25">
      <c r="A7694" s="28" t="s">
        <v>87</v>
      </c>
      <c r="B7694" s="2">
        <v>0.39659935990298806</v>
      </c>
    </row>
    <row r="7695" spans="1:2" x14ac:dyDescent="0.25">
      <c r="A7695" s="28" t="s">
        <v>31</v>
      </c>
      <c r="B7695" s="2">
        <v>0.17228006286213005</v>
      </c>
    </row>
    <row r="7696" spans="1:2" x14ac:dyDescent="0.25">
      <c r="A7696" s="28" t="s">
        <v>29</v>
      </c>
      <c r="B7696" s="2">
        <v>0.22985792734308508</v>
      </c>
    </row>
    <row r="7697" spans="1:2" x14ac:dyDescent="0.25">
      <c r="A7697" s="28" t="s">
        <v>30</v>
      </c>
      <c r="B7697" s="2">
        <v>0.18280305577366132</v>
      </c>
    </row>
    <row r="7698" spans="1:2" x14ac:dyDescent="0.25">
      <c r="A7698" s="28" t="s">
        <v>88</v>
      </c>
      <c r="B7698" s="2">
        <v>0.44217073151162184</v>
      </c>
    </row>
    <row r="7699" spans="1:2" x14ac:dyDescent="0.25">
      <c r="A7699" s="28" t="s">
        <v>80</v>
      </c>
      <c r="B7699" s="2">
        <v>9.9412860617822549E-2</v>
      </c>
    </row>
    <row r="7700" spans="1:2" x14ac:dyDescent="0.25">
      <c r="A7700" s="28" t="s">
        <v>84</v>
      </c>
      <c r="B7700" s="2">
        <v>0.46995353129584805</v>
      </c>
    </row>
    <row r="7701" spans="1:2" x14ac:dyDescent="0.25">
      <c r="A7701" s="28" t="s">
        <v>85</v>
      </c>
      <c r="B7701" s="2">
        <v>0.82616199261436696</v>
      </c>
    </row>
    <row r="7702" spans="1:2" x14ac:dyDescent="0.25">
      <c r="A7702" s="28" t="s">
        <v>82</v>
      </c>
      <c r="B7702" s="2">
        <v>0.79170571932918388</v>
      </c>
    </row>
    <row r="7703" spans="1:2" x14ac:dyDescent="0.25">
      <c r="A7703" s="6" t="s">
        <v>241</v>
      </c>
      <c r="B7703" s="2">
        <v>76.504101421557152</v>
      </c>
    </row>
    <row r="7704" spans="1:2" x14ac:dyDescent="0.25">
      <c r="A7704" s="28" t="s">
        <v>79</v>
      </c>
      <c r="B7704" s="2">
        <v>2.1268581136868008</v>
      </c>
    </row>
    <row r="7705" spans="1:2" x14ac:dyDescent="0.25">
      <c r="A7705" s="28" t="s">
        <v>86</v>
      </c>
      <c r="B7705" s="2">
        <v>0.8275657997338064</v>
      </c>
    </row>
    <row r="7706" spans="1:2" x14ac:dyDescent="0.25">
      <c r="A7706" s="28" t="s">
        <v>87</v>
      </c>
      <c r="B7706" s="2">
        <v>0.22097451105567398</v>
      </c>
    </row>
    <row r="7707" spans="1:2" x14ac:dyDescent="0.25">
      <c r="A7707" s="28" t="s">
        <v>31</v>
      </c>
      <c r="B7707" s="2">
        <v>2.2104065479718469</v>
      </c>
    </row>
    <row r="7708" spans="1:2" x14ac:dyDescent="0.25">
      <c r="A7708" s="28" t="s">
        <v>29</v>
      </c>
      <c r="B7708" s="2">
        <v>0.36782172027059684</v>
      </c>
    </row>
    <row r="7709" spans="1:2" x14ac:dyDescent="0.25">
      <c r="A7709" s="28" t="s">
        <v>30</v>
      </c>
      <c r="B7709" s="2">
        <v>0.90953162157374401</v>
      </c>
    </row>
    <row r="7710" spans="1:2" x14ac:dyDescent="0.25">
      <c r="A7710" s="28" t="s">
        <v>88</v>
      </c>
      <c r="B7710" s="2">
        <v>7.2029161556713728</v>
      </c>
    </row>
    <row r="7711" spans="1:2" x14ac:dyDescent="0.25">
      <c r="A7711" s="28" t="s">
        <v>80</v>
      </c>
      <c r="B7711" s="2">
        <v>8.690481909766282</v>
      </c>
    </row>
    <row r="7712" spans="1:2" x14ac:dyDescent="0.25">
      <c r="A7712" s="28" t="s">
        <v>84</v>
      </c>
      <c r="B7712" s="2">
        <v>20.76605672454038</v>
      </c>
    </row>
    <row r="7713" spans="1:2" x14ac:dyDescent="0.25">
      <c r="A7713" s="28" t="s">
        <v>85</v>
      </c>
      <c r="B7713" s="2">
        <v>23.652698858975203</v>
      </c>
    </row>
    <row r="7714" spans="1:2" x14ac:dyDescent="0.25">
      <c r="A7714" s="28" t="s">
        <v>82</v>
      </c>
      <c r="B7714" s="2">
        <v>9.5287894583114436</v>
      </c>
    </row>
    <row r="7715" spans="1:2" x14ac:dyDescent="0.25">
      <c r="A7715" s="6" t="s">
        <v>53</v>
      </c>
      <c r="B7715" s="2">
        <v>23.169751137631415</v>
      </c>
    </row>
    <row r="7716" spans="1:2" x14ac:dyDescent="0.25">
      <c r="A7716" s="28" t="s">
        <v>79</v>
      </c>
      <c r="B7716" s="2">
        <v>1.451528760424086E-2</v>
      </c>
    </row>
    <row r="7717" spans="1:2" x14ac:dyDescent="0.25">
      <c r="A7717" s="28" t="s">
        <v>86</v>
      </c>
      <c r="B7717" s="2">
        <v>1.2290061501517627E-4</v>
      </c>
    </row>
    <row r="7718" spans="1:2" x14ac:dyDescent="0.25">
      <c r="A7718" s="28" t="s">
        <v>87</v>
      </c>
      <c r="B7718" s="2">
        <v>5.7757830001273691E-3</v>
      </c>
    </row>
    <row r="7719" spans="1:2" x14ac:dyDescent="0.25">
      <c r="A7719" s="28" t="s">
        <v>31</v>
      </c>
      <c r="B7719" s="2">
        <v>1.3058647410987946E-2</v>
      </c>
    </row>
    <row r="7720" spans="1:2" x14ac:dyDescent="0.25">
      <c r="A7720" s="28" t="s">
        <v>29</v>
      </c>
      <c r="B7720" s="2">
        <v>8.1657893875680275E-4</v>
      </c>
    </row>
    <row r="7721" spans="1:2" x14ac:dyDescent="0.25">
      <c r="A7721" s="28" t="s">
        <v>30</v>
      </c>
      <c r="B7721" s="2">
        <v>9.155397712624155E-3</v>
      </c>
    </row>
    <row r="7722" spans="1:2" x14ac:dyDescent="0.25">
      <c r="A7722" s="28" t="s">
        <v>80</v>
      </c>
      <c r="B7722" s="2">
        <v>3.5441370932594918</v>
      </c>
    </row>
    <row r="7723" spans="1:2" x14ac:dyDescent="0.25">
      <c r="A7723" s="28" t="s">
        <v>84</v>
      </c>
      <c r="B7723" s="2">
        <v>5.3134648666343613</v>
      </c>
    </row>
    <row r="7724" spans="1:2" x14ac:dyDescent="0.25">
      <c r="A7724" s="28" t="s">
        <v>85</v>
      </c>
      <c r="B7724" s="2">
        <v>7.8327698284558487</v>
      </c>
    </row>
    <row r="7725" spans="1:2" x14ac:dyDescent="0.25">
      <c r="A7725" s="28" t="s">
        <v>82</v>
      </c>
      <c r="B7725" s="2">
        <v>6.435934753999959</v>
      </c>
    </row>
    <row r="7726" spans="1:2" x14ac:dyDescent="0.25">
      <c r="A7726" s="6" t="s">
        <v>230</v>
      </c>
      <c r="B7726" s="2">
        <v>509.92539644383385</v>
      </c>
    </row>
    <row r="7727" spans="1:2" x14ac:dyDescent="0.25">
      <c r="A7727" s="28" t="s">
        <v>79</v>
      </c>
      <c r="B7727" s="2">
        <v>5.3497407422411554</v>
      </c>
    </row>
    <row r="7728" spans="1:2" x14ac:dyDescent="0.25">
      <c r="A7728" s="28" t="s">
        <v>86</v>
      </c>
      <c r="B7728" s="2">
        <v>9.5305396925106507</v>
      </c>
    </row>
    <row r="7729" spans="1:2" x14ac:dyDescent="0.25">
      <c r="A7729" s="28" t="s">
        <v>31</v>
      </c>
      <c r="B7729" s="2">
        <v>10.420785543488963</v>
      </c>
    </row>
    <row r="7730" spans="1:2" x14ac:dyDescent="0.25">
      <c r="A7730" s="28" t="s">
        <v>29</v>
      </c>
      <c r="B7730" s="2">
        <v>0.79142194206254179</v>
      </c>
    </row>
    <row r="7731" spans="1:2" x14ac:dyDescent="0.25">
      <c r="A7731" s="28" t="s">
        <v>30</v>
      </c>
      <c r="B7731" s="2">
        <v>6.4314709604910458</v>
      </c>
    </row>
    <row r="7732" spans="1:2" x14ac:dyDescent="0.25">
      <c r="A7732" s="28" t="s">
        <v>88</v>
      </c>
      <c r="B7732" s="2">
        <v>101.89699246447059</v>
      </c>
    </row>
    <row r="7733" spans="1:2" x14ac:dyDescent="0.25">
      <c r="A7733" s="28" t="s">
        <v>80</v>
      </c>
      <c r="B7733" s="2">
        <v>72.286620670375427</v>
      </c>
    </row>
    <row r="7734" spans="1:2" x14ac:dyDescent="0.25">
      <c r="A7734" s="28" t="s">
        <v>84</v>
      </c>
      <c r="B7734" s="2">
        <v>71.051999896380565</v>
      </c>
    </row>
    <row r="7735" spans="1:2" x14ac:dyDescent="0.25">
      <c r="A7735" s="28" t="s">
        <v>85</v>
      </c>
      <c r="B7735" s="2">
        <v>89.738639094833161</v>
      </c>
    </row>
    <row r="7736" spans="1:2" x14ac:dyDescent="0.25">
      <c r="A7736" s="28" t="s">
        <v>82</v>
      </c>
      <c r="B7736" s="2">
        <v>142.42718543697973</v>
      </c>
    </row>
    <row r="7737" spans="1:2" x14ac:dyDescent="0.25">
      <c r="A7737" s="6" t="s">
        <v>19</v>
      </c>
      <c r="B7737" s="2">
        <v>0.40954151094773078</v>
      </c>
    </row>
    <row r="7738" spans="1:2" x14ac:dyDescent="0.25">
      <c r="A7738" s="28" t="s">
        <v>79</v>
      </c>
      <c r="B7738" s="2">
        <v>9.3110742810350269E-2</v>
      </c>
    </row>
    <row r="7739" spans="1:2" x14ac:dyDescent="0.25">
      <c r="A7739" s="28" t="s">
        <v>86</v>
      </c>
      <c r="B7739" s="2">
        <v>4.5244960380158182E-3</v>
      </c>
    </row>
    <row r="7740" spans="1:2" x14ac:dyDescent="0.25">
      <c r="A7740" s="28" t="s">
        <v>87</v>
      </c>
      <c r="B7740" s="2">
        <v>1.6239334620026427E-3</v>
      </c>
    </row>
    <row r="7741" spans="1:2" x14ac:dyDescent="0.25">
      <c r="A7741" s="28" t="s">
        <v>31</v>
      </c>
      <c r="B7741" s="2">
        <v>7.250846433508879E-3</v>
      </c>
    </row>
    <row r="7742" spans="1:2" x14ac:dyDescent="0.25">
      <c r="A7742" s="28" t="s">
        <v>29</v>
      </c>
      <c r="B7742" s="2">
        <v>6.6362095473318306E-3</v>
      </c>
    </row>
    <row r="7743" spans="1:2" x14ac:dyDescent="0.25">
      <c r="A7743" s="28" t="s">
        <v>30</v>
      </c>
      <c r="B7743" s="2">
        <v>1.0247048469425538E-2</v>
      </c>
    </row>
    <row r="7744" spans="1:2" x14ac:dyDescent="0.25">
      <c r="A7744" s="28" t="s">
        <v>88</v>
      </c>
      <c r="B7744" s="2">
        <v>1.5251913272391535E-2</v>
      </c>
    </row>
    <row r="7745" spans="1:2" x14ac:dyDescent="0.25">
      <c r="A7745" s="28" t="s">
        <v>80</v>
      </c>
      <c r="B7745" s="2">
        <v>1.2986376506548231E-2</v>
      </c>
    </row>
    <row r="7746" spans="1:2" x14ac:dyDescent="0.25">
      <c r="A7746" s="28" t="s">
        <v>84</v>
      </c>
      <c r="B7746" s="2">
        <v>3.4620389340151761E-3</v>
      </c>
    </row>
    <row r="7747" spans="1:2" x14ac:dyDescent="0.25">
      <c r="A7747" s="28" t="s">
        <v>85</v>
      </c>
      <c r="B7747" s="2">
        <v>0.23921321353633496</v>
      </c>
    </row>
    <row r="7748" spans="1:2" x14ac:dyDescent="0.25">
      <c r="A7748" s="28" t="s">
        <v>82</v>
      </c>
      <c r="B7748" s="2">
        <v>1.5234691937805887E-2</v>
      </c>
    </row>
    <row r="7749" spans="1:2" x14ac:dyDescent="0.25">
      <c r="A7749" s="6" t="s">
        <v>243</v>
      </c>
      <c r="B7749" s="2">
        <v>31.161217293546652</v>
      </c>
    </row>
    <row r="7750" spans="1:2" x14ac:dyDescent="0.25">
      <c r="A7750" s="28" t="s">
        <v>79</v>
      </c>
      <c r="B7750" s="2">
        <v>0.4192081914459555</v>
      </c>
    </row>
    <row r="7751" spans="1:2" x14ac:dyDescent="0.25">
      <c r="A7751" s="28" t="s">
        <v>86</v>
      </c>
      <c r="B7751" s="2">
        <v>0.25918502288426343</v>
      </c>
    </row>
    <row r="7752" spans="1:2" x14ac:dyDescent="0.25">
      <c r="A7752" s="28" t="s">
        <v>87</v>
      </c>
      <c r="B7752" s="2">
        <v>0.71434542564163506</v>
      </c>
    </row>
    <row r="7753" spans="1:2" x14ac:dyDescent="0.25">
      <c r="A7753" s="28" t="s">
        <v>31</v>
      </c>
      <c r="B7753" s="2">
        <v>0.90387855195230571</v>
      </c>
    </row>
    <row r="7754" spans="1:2" x14ac:dyDescent="0.25">
      <c r="A7754" s="28" t="s">
        <v>29</v>
      </c>
      <c r="B7754" s="2">
        <v>0.21310318879497686</v>
      </c>
    </row>
    <row r="7755" spans="1:2" x14ac:dyDescent="0.25">
      <c r="A7755" s="28" t="s">
        <v>30</v>
      </c>
      <c r="B7755" s="2">
        <v>0.17627564476984722</v>
      </c>
    </row>
    <row r="7756" spans="1:2" x14ac:dyDescent="0.25">
      <c r="A7756" s="28" t="s">
        <v>88</v>
      </c>
      <c r="B7756" s="2">
        <v>2.8268968349301526</v>
      </c>
    </row>
    <row r="7757" spans="1:2" x14ac:dyDescent="0.25">
      <c r="A7757" s="28" t="s">
        <v>80</v>
      </c>
      <c r="B7757" s="2">
        <v>5.6583510393033194</v>
      </c>
    </row>
    <row r="7758" spans="1:2" x14ac:dyDescent="0.25">
      <c r="A7758" s="28" t="s">
        <v>84</v>
      </c>
      <c r="B7758" s="2">
        <v>4.6822913077999306</v>
      </c>
    </row>
    <row r="7759" spans="1:2" x14ac:dyDescent="0.25">
      <c r="A7759" s="28" t="s">
        <v>85</v>
      </c>
      <c r="B7759" s="2">
        <v>13.162234808131892</v>
      </c>
    </row>
    <row r="7760" spans="1:2" x14ac:dyDescent="0.25">
      <c r="A7760" s="28" t="s">
        <v>82</v>
      </c>
      <c r="B7760" s="2">
        <v>2.1454472778923779</v>
      </c>
    </row>
    <row r="7761" spans="1:2" x14ac:dyDescent="0.25">
      <c r="A7761" s="6" t="s">
        <v>52</v>
      </c>
      <c r="B7761" s="2">
        <v>50.442504672539457</v>
      </c>
    </row>
    <row r="7762" spans="1:2" x14ac:dyDescent="0.25">
      <c r="A7762" s="28" t="s">
        <v>79</v>
      </c>
      <c r="B7762" s="2">
        <v>0.14508601408201041</v>
      </c>
    </row>
    <row r="7763" spans="1:2" x14ac:dyDescent="0.25">
      <c r="A7763" s="28" t="s">
        <v>86</v>
      </c>
      <c r="B7763" s="2">
        <v>1.2409509850152283E-2</v>
      </c>
    </row>
    <row r="7764" spans="1:2" x14ac:dyDescent="0.25">
      <c r="A7764" s="28" t="s">
        <v>87</v>
      </c>
      <c r="B7764" s="2">
        <v>0.35127276121873852</v>
      </c>
    </row>
    <row r="7765" spans="1:2" x14ac:dyDescent="0.25">
      <c r="A7765" s="28" t="s">
        <v>31</v>
      </c>
      <c r="B7765" s="2">
        <v>4.5162686122452467</v>
      </c>
    </row>
    <row r="7766" spans="1:2" x14ac:dyDescent="0.25">
      <c r="A7766" s="28" t="s">
        <v>29</v>
      </c>
      <c r="B7766" s="2">
        <v>1.2848073189554334E-2</v>
      </c>
    </row>
    <row r="7767" spans="1:2" x14ac:dyDescent="0.25">
      <c r="A7767" s="28" t="s">
        <v>30</v>
      </c>
      <c r="B7767" s="2">
        <v>0.13465910519809227</v>
      </c>
    </row>
    <row r="7768" spans="1:2" x14ac:dyDescent="0.25">
      <c r="A7768" s="28" t="s">
        <v>88</v>
      </c>
      <c r="B7768" s="2">
        <v>2.0881287587481734</v>
      </c>
    </row>
    <row r="7769" spans="1:2" x14ac:dyDescent="0.25">
      <c r="A7769" s="28" t="s">
        <v>80</v>
      </c>
      <c r="B7769" s="2">
        <v>5.1555649497743596</v>
      </c>
    </row>
    <row r="7770" spans="1:2" x14ac:dyDescent="0.25">
      <c r="A7770" s="28" t="s">
        <v>84</v>
      </c>
      <c r="B7770" s="2">
        <v>0.46307722787619071</v>
      </c>
    </row>
    <row r="7771" spans="1:2" x14ac:dyDescent="0.25">
      <c r="A7771" s="28" t="s">
        <v>85</v>
      </c>
      <c r="B7771" s="2">
        <v>15.297044596847135</v>
      </c>
    </row>
    <row r="7772" spans="1:2" x14ac:dyDescent="0.25">
      <c r="A7772" s="28" t="s">
        <v>82</v>
      </c>
      <c r="B7772" s="2">
        <v>22.266145063509803</v>
      </c>
    </row>
    <row r="7773" spans="1:2" x14ac:dyDescent="0.25">
      <c r="A7773" s="6" t="s">
        <v>245</v>
      </c>
      <c r="B7773" s="2">
        <v>5.2595582608435292</v>
      </c>
    </row>
    <row r="7774" spans="1:2" x14ac:dyDescent="0.25">
      <c r="A7774" s="28" t="s">
        <v>79</v>
      </c>
      <c r="B7774" s="2">
        <v>0.1744678763309318</v>
      </c>
    </row>
    <row r="7775" spans="1:2" x14ac:dyDescent="0.25">
      <c r="A7775" s="28" t="s">
        <v>87</v>
      </c>
      <c r="B7775" s="2">
        <v>6.28936290016361E-2</v>
      </c>
    </row>
    <row r="7776" spans="1:2" x14ac:dyDescent="0.25">
      <c r="A7776" s="28" t="s">
        <v>31</v>
      </c>
      <c r="B7776" s="2">
        <v>0.10515070979515602</v>
      </c>
    </row>
    <row r="7777" spans="1:2" x14ac:dyDescent="0.25">
      <c r="A7777" s="28" t="s">
        <v>29</v>
      </c>
      <c r="B7777" s="2">
        <v>1.1385255666358977E-2</v>
      </c>
    </row>
    <row r="7778" spans="1:2" x14ac:dyDescent="0.25">
      <c r="A7778" s="28" t="s">
        <v>30</v>
      </c>
      <c r="B7778" s="2">
        <v>2.402749427410257E-2</v>
      </c>
    </row>
    <row r="7779" spans="1:2" x14ac:dyDescent="0.25">
      <c r="A7779" s="28" t="s">
        <v>88</v>
      </c>
      <c r="B7779" s="2">
        <v>0.51574159052894675</v>
      </c>
    </row>
    <row r="7780" spans="1:2" x14ac:dyDescent="0.25">
      <c r="A7780" s="28" t="s">
        <v>80</v>
      </c>
      <c r="B7780" s="2">
        <v>0.76228970172092336</v>
      </c>
    </row>
    <row r="7781" spans="1:2" x14ac:dyDescent="0.25">
      <c r="A7781" s="28" t="s">
        <v>84</v>
      </c>
      <c r="B7781" s="2">
        <v>0.44908114855708642</v>
      </c>
    </row>
    <row r="7782" spans="1:2" x14ac:dyDescent="0.25">
      <c r="A7782" s="28" t="s">
        <v>85</v>
      </c>
      <c r="B7782" s="2">
        <v>2.543522502554608</v>
      </c>
    </row>
    <row r="7783" spans="1:2" x14ac:dyDescent="0.25">
      <c r="A7783" s="28" t="s">
        <v>82</v>
      </c>
      <c r="B7783" s="2">
        <v>0.6109983524137792</v>
      </c>
    </row>
    <row r="7784" spans="1:2" x14ac:dyDescent="0.25">
      <c r="A7784" s="6" t="s">
        <v>247</v>
      </c>
      <c r="B7784" s="2">
        <v>30.903116809787225</v>
      </c>
    </row>
    <row r="7785" spans="1:2" x14ac:dyDescent="0.25">
      <c r="A7785" s="28" t="s">
        <v>79</v>
      </c>
      <c r="B7785" s="2">
        <v>0.2276996727205024</v>
      </c>
    </row>
    <row r="7786" spans="1:2" x14ac:dyDescent="0.25">
      <c r="A7786" s="28" t="s">
        <v>86</v>
      </c>
      <c r="B7786" s="2">
        <v>8.8781212521085923E-2</v>
      </c>
    </row>
    <row r="7787" spans="1:2" x14ac:dyDescent="0.25">
      <c r="A7787" s="28" t="s">
        <v>87</v>
      </c>
      <c r="B7787" s="2">
        <v>0.21715823360652339</v>
      </c>
    </row>
    <row r="7788" spans="1:2" x14ac:dyDescent="0.25">
      <c r="A7788" s="28" t="s">
        <v>31</v>
      </c>
      <c r="B7788" s="2">
        <v>4.7477871520436228</v>
      </c>
    </row>
    <row r="7789" spans="1:2" x14ac:dyDescent="0.25">
      <c r="A7789" s="28" t="s">
        <v>29</v>
      </c>
      <c r="B7789" s="2">
        <v>1.6713416694940939</v>
      </c>
    </row>
    <row r="7790" spans="1:2" x14ac:dyDescent="0.25">
      <c r="A7790" s="28" t="s">
        <v>30</v>
      </c>
      <c r="B7790" s="2">
        <v>0.83821254611177565</v>
      </c>
    </row>
    <row r="7791" spans="1:2" x14ac:dyDescent="0.25">
      <c r="A7791" s="28" t="s">
        <v>88</v>
      </c>
      <c r="B7791" s="2">
        <v>2.7227558863326022</v>
      </c>
    </row>
    <row r="7792" spans="1:2" x14ac:dyDescent="0.25">
      <c r="A7792" s="28" t="s">
        <v>80</v>
      </c>
      <c r="B7792" s="2">
        <v>1.3108711881508488</v>
      </c>
    </row>
    <row r="7793" spans="1:2" x14ac:dyDescent="0.25">
      <c r="A7793" s="28" t="s">
        <v>84</v>
      </c>
      <c r="B7793" s="2">
        <v>3.021941880457355</v>
      </c>
    </row>
    <row r="7794" spans="1:2" x14ac:dyDescent="0.25">
      <c r="A7794" s="28" t="s">
        <v>85</v>
      </c>
      <c r="B7794" s="2">
        <v>11.438546405807879</v>
      </c>
    </row>
    <row r="7795" spans="1:2" x14ac:dyDescent="0.25">
      <c r="A7795" s="28" t="s">
        <v>82</v>
      </c>
      <c r="B7795" s="2">
        <v>4.6180209625409363</v>
      </c>
    </row>
    <row r="7796" spans="1:2" x14ac:dyDescent="0.25">
      <c r="A7796" s="6" t="s">
        <v>20</v>
      </c>
      <c r="B7796" s="2">
        <v>3.7867951770469754</v>
      </c>
    </row>
    <row r="7797" spans="1:2" x14ac:dyDescent="0.25">
      <c r="A7797" s="28" t="s">
        <v>79</v>
      </c>
      <c r="B7797" s="2">
        <v>5.6226331954500046E-2</v>
      </c>
    </row>
    <row r="7798" spans="1:2" x14ac:dyDescent="0.25">
      <c r="A7798" s="28" t="s">
        <v>86</v>
      </c>
      <c r="B7798" s="2">
        <v>0.10738989932530338</v>
      </c>
    </row>
    <row r="7799" spans="1:2" x14ac:dyDescent="0.25">
      <c r="A7799" s="28" t="s">
        <v>87</v>
      </c>
      <c r="B7799" s="2">
        <v>1.2495109780349237E-2</v>
      </c>
    </row>
    <row r="7800" spans="1:2" x14ac:dyDescent="0.25">
      <c r="A7800" s="28" t="s">
        <v>31</v>
      </c>
      <c r="B7800" s="2">
        <v>0.3386041415446237</v>
      </c>
    </row>
    <row r="7801" spans="1:2" x14ac:dyDescent="0.25">
      <c r="A7801" s="28" t="s">
        <v>29</v>
      </c>
      <c r="B7801" s="2">
        <v>2.5873849404593328E-2</v>
      </c>
    </row>
    <row r="7802" spans="1:2" x14ac:dyDescent="0.25">
      <c r="A7802" s="28" t="s">
        <v>30</v>
      </c>
      <c r="B7802" s="2">
        <v>2.6505143565522523E-2</v>
      </c>
    </row>
    <row r="7803" spans="1:2" x14ac:dyDescent="0.25">
      <c r="A7803" s="28" t="s">
        <v>88</v>
      </c>
      <c r="B7803" s="2">
        <v>0.129071551942089</v>
      </c>
    </row>
    <row r="7804" spans="1:2" x14ac:dyDescent="0.25">
      <c r="A7804" s="28" t="s">
        <v>80</v>
      </c>
      <c r="B7804" s="2">
        <v>4.4177764885695546E-2</v>
      </c>
    </row>
    <row r="7805" spans="1:2" x14ac:dyDescent="0.25">
      <c r="A7805" s="28" t="s">
        <v>84</v>
      </c>
      <c r="B7805" s="2">
        <v>0.1577773321846338</v>
      </c>
    </row>
    <row r="7806" spans="1:2" x14ac:dyDescent="0.25">
      <c r="A7806" s="28" t="s">
        <v>85</v>
      </c>
      <c r="B7806" s="2">
        <v>2.4296581749053874</v>
      </c>
    </row>
    <row r="7807" spans="1:2" x14ac:dyDescent="0.25">
      <c r="A7807" s="28" t="s">
        <v>82</v>
      </c>
      <c r="B7807" s="2">
        <v>0.45901587755427781</v>
      </c>
    </row>
    <row r="7808" spans="1:2" x14ac:dyDescent="0.25">
      <c r="A7808" s="6" t="s">
        <v>21</v>
      </c>
      <c r="B7808" s="2">
        <v>28.484696867945431</v>
      </c>
    </row>
    <row r="7809" spans="1:2" x14ac:dyDescent="0.25">
      <c r="A7809" s="28" t="s">
        <v>79</v>
      </c>
      <c r="B7809" s="2">
        <v>0.27704857636842406</v>
      </c>
    </row>
    <row r="7810" spans="1:2" x14ac:dyDescent="0.25">
      <c r="A7810" s="28" t="s">
        <v>86</v>
      </c>
      <c r="B7810" s="2">
        <v>1.0751065985083013</v>
      </c>
    </row>
    <row r="7811" spans="1:2" x14ac:dyDescent="0.25">
      <c r="A7811" s="28" t="s">
        <v>87</v>
      </c>
      <c r="B7811" s="2">
        <v>2.7244006449205789E-4</v>
      </c>
    </row>
    <row r="7812" spans="1:2" x14ac:dyDescent="0.25">
      <c r="A7812" s="28" t="s">
        <v>31</v>
      </c>
      <c r="B7812" s="2">
        <v>0.37378641641273391</v>
      </c>
    </row>
    <row r="7813" spans="1:2" x14ac:dyDescent="0.25">
      <c r="A7813" s="28" t="s">
        <v>29</v>
      </c>
      <c r="B7813" s="2">
        <v>3.2168264264642261E-2</v>
      </c>
    </row>
    <row r="7814" spans="1:2" x14ac:dyDescent="0.25">
      <c r="A7814" s="28" t="s">
        <v>30</v>
      </c>
      <c r="B7814" s="2">
        <v>0.15527840650596056</v>
      </c>
    </row>
    <row r="7815" spans="1:2" x14ac:dyDescent="0.25">
      <c r="A7815" s="28" t="s">
        <v>88</v>
      </c>
      <c r="B7815" s="2">
        <v>1.2504127911155838</v>
      </c>
    </row>
    <row r="7816" spans="1:2" x14ac:dyDescent="0.25">
      <c r="A7816" s="28" t="s">
        <v>80</v>
      </c>
      <c r="B7816" s="2">
        <v>8.4975549191253208</v>
      </c>
    </row>
    <row r="7817" spans="1:2" x14ac:dyDescent="0.25">
      <c r="A7817" s="28" t="s">
        <v>84</v>
      </c>
      <c r="B7817" s="2">
        <v>1.5343394748463606</v>
      </c>
    </row>
    <row r="7818" spans="1:2" x14ac:dyDescent="0.25">
      <c r="A7818" s="28" t="s">
        <v>85</v>
      </c>
      <c r="B7818" s="2">
        <v>8.0721444323156497</v>
      </c>
    </row>
    <row r="7819" spans="1:2" x14ac:dyDescent="0.25">
      <c r="A7819" s="28" t="s">
        <v>82</v>
      </c>
      <c r="B7819" s="2">
        <v>7.2165845484179636</v>
      </c>
    </row>
    <row r="7820" spans="1:2" x14ac:dyDescent="0.25">
      <c r="A7820" s="6" t="s">
        <v>22</v>
      </c>
      <c r="B7820" s="2">
        <v>4.0512678164790401</v>
      </c>
    </row>
    <row r="7821" spans="1:2" x14ac:dyDescent="0.25">
      <c r="A7821" s="28" t="s">
        <v>79</v>
      </c>
      <c r="B7821" s="2">
        <v>3.2549473046682265E-2</v>
      </c>
    </row>
    <row r="7822" spans="1:2" x14ac:dyDescent="0.25">
      <c r="A7822" s="28" t="s">
        <v>86</v>
      </c>
      <c r="B7822" s="2">
        <v>7.682000367566591E-2</v>
      </c>
    </row>
    <row r="7823" spans="1:2" x14ac:dyDescent="0.25">
      <c r="A7823" s="28" t="s">
        <v>87</v>
      </c>
      <c r="B7823" s="2">
        <v>3.0766861628986363E-2</v>
      </c>
    </row>
    <row r="7824" spans="1:2" x14ac:dyDescent="0.25">
      <c r="A7824" s="28" t="s">
        <v>31</v>
      </c>
      <c r="B7824" s="2">
        <v>0.15542023452164799</v>
      </c>
    </row>
    <row r="7825" spans="1:2" x14ac:dyDescent="0.25">
      <c r="A7825" s="28" t="s">
        <v>29</v>
      </c>
      <c r="B7825" s="2">
        <v>2.3164687822012541E-2</v>
      </c>
    </row>
    <row r="7826" spans="1:2" x14ac:dyDescent="0.25">
      <c r="A7826" s="28" t="s">
        <v>30</v>
      </c>
      <c r="B7826" s="2">
        <v>6.5350486459112955E-2</v>
      </c>
    </row>
    <row r="7827" spans="1:2" x14ac:dyDescent="0.25">
      <c r="A7827" s="28" t="s">
        <v>88</v>
      </c>
      <c r="B7827" s="2">
        <v>0.22276093374642872</v>
      </c>
    </row>
    <row r="7828" spans="1:2" x14ac:dyDescent="0.25">
      <c r="A7828" s="28" t="s">
        <v>80</v>
      </c>
      <c r="B7828" s="2">
        <v>0.11544146361812267</v>
      </c>
    </row>
    <row r="7829" spans="1:2" x14ac:dyDescent="0.25">
      <c r="A7829" s="28" t="s">
        <v>84</v>
      </c>
      <c r="B7829" s="2">
        <v>0.38747979718813608</v>
      </c>
    </row>
    <row r="7830" spans="1:2" x14ac:dyDescent="0.25">
      <c r="A7830" s="28" t="s">
        <v>85</v>
      </c>
      <c r="B7830" s="2">
        <v>2.5519939457863523</v>
      </c>
    </row>
    <row r="7831" spans="1:2" x14ac:dyDescent="0.25">
      <c r="A7831" s="28" t="s">
        <v>82</v>
      </c>
      <c r="B7831" s="2">
        <v>0.38951992898589222</v>
      </c>
    </row>
    <row r="7832" spans="1:2" x14ac:dyDescent="0.25">
      <c r="A7832" s="6" t="s">
        <v>25</v>
      </c>
      <c r="B7832" s="2">
        <v>97.528524301988256</v>
      </c>
    </row>
    <row r="7833" spans="1:2" x14ac:dyDescent="0.25">
      <c r="A7833" s="28" t="s">
        <v>79</v>
      </c>
      <c r="B7833" s="2">
        <v>3.0385138098855697</v>
      </c>
    </row>
    <row r="7834" spans="1:2" x14ac:dyDescent="0.25">
      <c r="A7834" s="28" t="s">
        <v>86</v>
      </c>
      <c r="B7834" s="2">
        <v>0.62619373721823168</v>
      </c>
    </row>
    <row r="7835" spans="1:2" x14ac:dyDescent="0.25">
      <c r="A7835" s="28" t="s">
        <v>87</v>
      </c>
      <c r="B7835" s="2">
        <v>7.8956974843431255E-2</v>
      </c>
    </row>
    <row r="7836" spans="1:2" x14ac:dyDescent="0.25">
      <c r="A7836" s="28" t="s">
        <v>31</v>
      </c>
      <c r="B7836" s="2">
        <v>2.618903069387009</v>
      </c>
    </row>
    <row r="7837" spans="1:2" x14ac:dyDescent="0.25">
      <c r="A7837" s="28" t="s">
        <v>29</v>
      </c>
      <c r="B7837" s="2">
        <v>2.0678319840201884</v>
      </c>
    </row>
    <row r="7838" spans="1:2" x14ac:dyDescent="0.25">
      <c r="A7838" s="28" t="s">
        <v>30</v>
      </c>
      <c r="B7838" s="2">
        <v>1.6046578021374469</v>
      </c>
    </row>
    <row r="7839" spans="1:2" x14ac:dyDescent="0.25">
      <c r="A7839" s="28" t="s">
        <v>88</v>
      </c>
      <c r="B7839" s="2">
        <v>10.908908510525935</v>
      </c>
    </row>
    <row r="7840" spans="1:2" x14ac:dyDescent="0.25">
      <c r="A7840" s="28" t="s">
        <v>80</v>
      </c>
      <c r="B7840" s="2">
        <v>5.2778607552963033</v>
      </c>
    </row>
    <row r="7841" spans="1:2" x14ac:dyDescent="0.25">
      <c r="A7841" s="28" t="s">
        <v>84</v>
      </c>
      <c r="B7841" s="2">
        <v>7.2254335212219365</v>
      </c>
    </row>
    <row r="7842" spans="1:2" x14ac:dyDescent="0.25">
      <c r="A7842" s="28" t="s">
        <v>85</v>
      </c>
      <c r="B7842" s="2">
        <v>35.320508225429897</v>
      </c>
    </row>
    <row r="7843" spans="1:2" x14ac:dyDescent="0.25">
      <c r="A7843" s="28" t="s">
        <v>82</v>
      </c>
      <c r="B7843" s="2">
        <v>28.760755912022312</v>
      </c>
    </row>
    <row r="7844" spans="1:2" x14ac:dyDescent="0.25">
      <c r="A7844" s="6" t="s">
        <v>23</v>
      </c>
      <c r="B7844" s="2">
        <v>6.8987506410419615</v>
      </c>
    </row>
    <row r="7845" spans="1:2" x14ac:dyDescent="0.25">
      <c r="A7845" s="28" t="s">
        <v>79</v>
      </c>
      <c r="B7845" s="2">
        <v>5.3463088280425453E-2</v>
      </c>
    </row>
    <row r="7846" spans="1:2" x14ac:dyDescent="0.25">
      <c r="A7846" s="28" t="s">
        <v>86</v>
      </c>
      <c r="B7846" s="2">
        <v>8.3258249662209086E-2</v>
      </c>
    </row>
    <row r="7847" spans="1:2" x14ac:dyDescent="0.25">
      <c r="A7847" s="28" t="s">
        <v>87</v>
      </c>
      <c r="B7847" s="2">
        <v>2.5661048078109646E-2</v>
      </c>
    </row>
    <row r="7848" spans="1:2" x14ac:dyDescent="0.25">
      <c r="A7848" s="28" t="s">
        <v>31</v>
      </c>
      <c r="B7848" s="2">
        <v>8.0590260250686274E-2</v>
      </c>
    </row>
    <row r="7849" spans="1:2" x14ac:dyDescent="0.25">
      <c r="A7849" s="28" t="s">
        <v>29</v>
      </c>
      <c r="B7849" s="2">
        <v>2.3894283974811487E-2</v>
      </c>
    </row>
    <row r="7850" spans="1:2" x14ac:dyDescent="0.25">
      <c r="A7850" s="28" t="s">
        <v>30</v>
      </c>
      <c r="B7850" s="2">
        <v>7.0647392109719556E-2</v>
      </c>
    </row>
    <row r="7851" spans="1:2" x14ac:dyDescent="0.25">
      <c r="A7851" s="28" t="s">
        <v>88</v>
      </c>
      <c r="B7851" s="2">
        <v>0.3385860567220762</v>
      </c>
    </row>
    <row r="7852" spans="1:2" x14ac:dyDescent="0.25">
      <c r="A7852" s="28" t="s">
        <v>80</v>
      </c>
      <c r="B7852" s="2">
        <v>0.41453845755655505</v>
      </c>
    </row>
    <row r="7853" spans="1:2" x14ac:dyDescent="0.25">
      <c r="A7853" s="28" t="s">
        <v>84</v>
      </c>
      <c r="B7853" s="2">
        <v>1.6574010792209062</v>
      </c>
    </row>
    <row r="7854" spans="1:2" x14ac:dyDescent="0.25">
      <c r="A7854" s="28" t="s">
        <v>85</v>
      </c>
      <c r="B7854" s="2">
        <v>2.8832133985679871</v>
      </c>
    </row>
    <row r="7855" spans="1:2" x14ac:dyDescent="0.25">
      <c r="A7855" s="28" t="s">
        <v>82</v>
      </c>
      <c r="B7855" s="2">
        <v>1.2674973266184757</v>
      </c>
    </row>
    <row r="7856" spans="1:2" x14ac:dyDescent="0.25">
      <c r="A7856" s="6" t="s">
        <v>249</v>
      </c>
      <c r="B7856" s="2">
        <v>57.098302196478457</v>
      </c>
    </row>
    <row r="7857" spans="1:2" x14ac:dyDescent="0.25">
      <c r="A7857" s="28" t="s">
        <v>79</v>
      </c>
      <c r="B7857" s="2">
        <v>0.71693397104391565</v>
      </c>
    </row>
    <row r="7858" spans="1:2" x14ac:dyDescent="0.25">
      <c r="A7858" s="28" t="s">
        <v>86</v>
      </c>
      <c r="B7858" s="2">
        <v>0.19608848469422982</v>
      </c>
    </row>
    <row r="7859" spans="1:2" x14ac:dyDescent="0.25">
      <c r="A7859" s="28" t="s">
        <v>87</v>
      </c>
      <c r="B7859" s="2">
        <v>0.43432047262416401</v>
      </c>
    </row>
    <row r="7860" spans="1:2" x14ac:dyDescent="0.25">
      <c r="A7860" s="28" t="s">
        <v>31</v>
      </c>
      <c r="B7860" s="2">
        <v>4.39034023546035</v>
      </c>
    </row>
    <row r="7861" spans="1:2" x14ac:dyDescent="0.25">
      <c r="A7861" s="28" t="s">
        <v>29</v>
      </c>
      <c r="B7861" s="2">
        <v>0.75023425224072482</v>
      </c>
    </row>
    <row r="7862" spans="1:2" x14ac:dyDescent="0.25">
      <c r="A7862" s="28" t="s">
        <v>30</v>
      </c>
      <c r="B7862" s="2">
        <v>0.73070830437811496</v>
      </c>
    </row>
    <row r="7863" spans="1:2" x14ac:dyDescent="0.25">
      <c r="A7863" s="28" t="s">
        <v>88</v>
      </c>
      <c r="B7863" s="2">
        <v>9.9592191698109254</v>
      </c>
    </row>
    <row r="7864" spans="1:2" x14ac:dyDescent="0.25">
      <c r="A7864" s="28" t="s">
        <v>80</v>
      </c>
      <c r="B7864" s="2">
        <v>6.990961514598208</v>
      </c>
    </row>
    <row r="7865" spans="1:2" x14ac:dyDescent="0.25">
      <c r="A7865" s="28" t="s">
        <v>84</v>
      </c>
      <c r="B7865" s="2">
        <v>15.008260293679028</v>
      </c>
    </row>
    <row r="7866" spans="1:2" x14ac:dyDescent="0.25">
      <c r="A7866" s="28" t="s">
        <v>85</v>
      </c>
      <c r="B7866" s="2">
        <v>8.9974798427122877</v>
      </c>
    </row>
    <row r="7867" spans="1:2" x14ac:dyDescent="0.25">
      <c r="A7867" s="28" t="s">
        <v>82</v>
      </c>
      <c r="B7867" s="2">
        <v>8.9237556552365156</v>
      </c>
    </row>
    <row r="7868" spans="1:2" x14ac:dyDescent="0.25">
      <c r="A7868" s="6" t="s">
        <v>251</v>
      </c>
      <c r="B7868" s="2">
        <v>56.459093616731451</v>
      </c>
    </row>
    <row r="7869" spans="1:2" x14ac:dyDescent="0.25">
      <c r="A7869" s="28" t="s">
        <v>79</v>
      </c>
      <c r="B7869" s="2">
        <v>1.6800771625941495</v>
      </c>
    </row>
    <row r="7870" spans="1:2" x14ac:dyDescent="0.25">
      <c r="A7870" s="28" t="s">
        <v>86</v>
      </c>
      <c r="B7870" s="2">
        <v>0.38479181073129609</v>
      </c>
    </row>
    <row r="7871" spans="1:2" x14ac:dyDescent="0.25">
      <c r="A7871" s="28" t="s">
        <v>87</v>
      </c>
      <c r="B7871" s="2">
        <v>2.3090422363828704</v>
      </c>
    </row>
    <row r="7872" spans="1:2" x14ac:dyDescent="0.25">
      <c r="A7872" s="28" t="s">
        <v>31</v>
      </c>
      <c r="B7872" s="2">
        <v>3.0883965630640837</v>
      </c>
    </row>
    <row r="7873" spans="1:2" x14ac:dyDescent="0.25">
      <c r="A7873" s="28" t="s">
        <v>29</v>
      </c>
      <c r="B7873" s="2">
        <v>3.8410915845241522</v>
      </c>
    </row>
    <row r="7874" spans="1:2" x14ac:dyDescent="0.25">
      <c r="A7874" s="28" t="s">
        <v>30</v>
      </c>
      <c r="B7874" s="2">
        <v>2.3544588679592069</v>
      </c>
    </row>
    <row r="7875" spans="1:2" x14ac:dyDescent="0.25">
      <c r="A7875" s="28" t="s">
        <v>88</v>
      </c>
      <c r="B7875" s="2">
        <v>13.641736874969624</v>
      </c>
    </row>
    <row r="7876" spans="1:2" x14ac:dyDescent="0.25">
      <c r="A7876" s="28" t="s">
        <v>80</v>
      </c>
      <c r="B7876" s="2">
        <v>1.7996518650682738</v>
      </c>
    </row>
    <row r="7877" spans="1:2" x14ac:dyDescent="0.25">
      <c r="A7877" s="28" t="s">
        <v>84</v>
      </c>
      <c r="B7877" s="2">
        <v>7.3353641431765277</v>
      </c>
    </row>
    <row r="7878" spans="1:2" x14ac:dyDescent="0.25">
      <c r="A7878" s="28" t="s">
        <v>85</v>
      </c>
      <c r="B7878" s="2">
        <v>8.8248114956750374</v>
      </c>
    </row>
    <row r="7879" spans="1:2" x14ac:dyDescent="0.25">
      <c r="A7879" s="28" t="s">
        <v>82</v>
      </c>
      <c r="B7879" s="2">
        <v>11.199671012586229</v>
      </c>
    </row>
    <row r="7880" spans="1:2" x14ac:dyDescent="0.25">
      <c r="A7880" s="6" t="s">
        <v>229</v>
      </c>
      <c r="B7880" s="2">
        <v>34.874303436911354</v>
      </c>
    </row>
    <row r="7881" spans="1:2" x14ac:dyDescent="0.25">
      <c r="A7881" s="28" t="s">
        <v>79</v>
      </c>
      <c r="B7881" s="2">
        <v>0.9623390088163295</v>
      </c>
    </row>
    <row r="7882" spans="1:2" x14ac:dyDescent="0.25">
      <c r="A7882" s="28" t="s">
        <v>86</v>
      </c>
      <c r="B7882" s="2">
        <v>0.2582527134471353</v>
      </c>
    </row>
    <row r="7883" spans="1:2" x14ac:dyDescent="0.25">
      <c r="A7883" s="28" t="s">
        <v>87</v>
      </c>
      <c r="B7883" s="2">
        <v>1.0699141428351655</v>
      </c>
    </row>
    <row r="7884" spans="1:2" x14ac:dyDescent="0.25">
      <c r="A7884" s="28" t="s">
        <v>31</v>
      </c>
      <c r="B7884" s="2">
        <v>2.4632044479213926</v>
      </c>
    </row>
    <row r="7885" spans="1:2" x14ac:dyDescent="0.25">
      <c r="A7885" s="28" t="s">
        <v>29</v>
      </c>
      <c r="B7885" s="2">
        <v>2.0725939523947297</v>
      </c>
    </row>
    <row r="7886" spans="1:2" x14ac:dyDescent="0.25">
      <c r="A7886" s="28" t="s">
        <v>30</v>
      </c>
      <c r="B7886" s="2">
        <v>1.9148745129889955</v>
      </c>
    </row>
    <row r="7887" spans="1:2" x14ac:dyDescent="0.25">
      <c r="A7887" s="28" t="s">
        <v>88</v>
      </c>
      <c r="B7887" s="2">
        <v>9.081059782645923</v>
      </c>
    </row>
    <row r="7888" spans="1:2" x14ac:dyDescent="0.25">
      <c r="A7888" s="28" t="s">
        <v>80</v>
      </c>
      <c r="B7888" s="2">
        <v>1.0642522823732541</v>
      </c>
    </row>
    <row r="7889" spans="1:2" x14ac:dyDescent="0.25">
      <c r="A7889" s="28" t="s">
        <v>84</v>
      </c>
      <c r="B7889" s="2">
        <v>3.3445793780770643</v>
      </c>
    </row>
    <row r="7890" spans="1:2" x14ac:dyDescent="0.25">
      <c r="A7890" s="28" t="s">
        <v>85</v>
      </c>
      <c r="B7890" s="2">
        <v>5.2309074183899353</v>
      </c>
    </row>
    <row r="7891" spans="1:2" x14ac:dyDescent="0.25">
      <c r="A7891" s="28" t="s">
        <v>82</v>
      </c>
      <c r="B7891" s="2">
        <v>7.4123257970214302</v>
      </c>
    </row>
    <row r="7892" spans="1:2" x14ac:dyDescent="0.25">
      <c r="A7892" s="6" t="s">
        <v>93</v>
      </c>
      <c r="B7892" s="2">
        <v>1031.3472062614653</v>
      </c>
    </row>
    <row r="7893" spans="1:2" x14ac:dyDescent="0.25">
      <c r="A7893" s="28" t="s">
        <v>79</v>
      </c>
      <c r="B7893" s="2">
        <v>15.483977809585678</v>
      </c>
    </row>
    <row r="7894" spans="1:2" x14ac:dyDescent="0.25">
      <c r="A7894" s="28" t="s">
        <v>86</v>
      </c>
      <c r="B7894" s="2">
        <v>13.556291820877213</v>
      </c>
    </row>
    <row r="7895" spans="1:2" x14ac:dyDescent="0.25">
      <c r="A7895" s="28" t="s">
        <v>87</v>
      </c>
      <c r="B7895" s="2">
        <v>7.4207387214641871</v>
      </c>
    </row>
    <row r="7896" spans="1:2" x14ac:dyDescent="0.25">
      <c r="A7896" s="28" t="s">
        <v>31</v>
      </c>
      <c r="B7896" s="2">
        <v>37.566330871354566</v>
      </c>
    </row>
    <row r="7897" spans="1:2" x14ac:dyDescent="0.25">
      <c r="A7897" s="28" t="s">
        <v>29</v>
      </c>
      <c r="B7897" s="2">
        <v>12.252036032712443</v>
      </c>
    </row>
    <row r="7898" spans="1:2" x14ac:dyDescent="0.25">
      <c r="A7898" s="28" t="s">
        <v>30</v>
      </c>
      <c r="B7898" s="2">
        <v>15.894000267548797</v>
      </c>
    </row>
    <row r="7899" spans="1:2" x14ac:dyDescent="0.25">
      <c r="A7899" s="28" t="s">
        <v>88</v>
      </c>
      <c r="B7899" s="2">
        <v>164.75199655638727</v>
      </c>
    </row>
    <row r="7900" spans="1:2" x14ac:dyDescent="0.25">
      <c r="A7900" s="28" t="s">
        <v>80</v>
      </c>
      <c r="B7900" s="2">
        <v>122.15491506504665</v>
      </c>
    </row>
    <row r="7901" spans="1:2" x14ac:dyDescent="0.25">
      <c r="A7901" s="28" t="s">
        <v>84</v>
      </c>
      <c r="B7901" s="2">
        <v>143.99699083289352</v>
      </c>
    </row>
    <row r="7902" spans="1:2" x14ac:dyDescent="0.25">
      <c r="A7902" s="28" t="s">
        <v>85</v>
      </c>
      <c r="B7902" s="2">
        <v>242.78948266952204</v>
      </c>
    </row>
    <row r="7903" spans="1:2" x14ac:dyDescent="0.25">
      <c r="A7903" s="28" t="s">
        <v>82</v>
      </c>
      <c r="B7903" s="2">
        <v>255.48044561407295</v>
      </c>
    </row>
    <row r="7904" spans="1:2" x14ac:dyDescent="0.25">
      <c r="A7904" s="1" t="s">
        <v>12</v>
      </c>
      <c r="B7904" s="2">
        <v>58797.324586752737</v>
      </c>
    </row>
    <row r="7905" spans="1:2" x14ac:dyDescent="0.25">
      <c r="A7905" s="3" t="s">
        <v>27</v>
      </c>
      <c r="B7905" s="2">
        <v>1763.7529431255059</v>
      </c>
    </row>
    <row r="7906" spans="1:2" x14ac:dyDescent="0.25">
      <c r="A7906" s="6" t="s">
        <v>228</v>
      </c>
      <c r="B7906" s="2">
        <v>5.3875751844412223</v>
      </c>
    </row>
    <row r="7907" spans="1:2" x14ac:dyDescent="0.25">
      <c r="A7907" s="28" t="s">
        <v>79</v>
      </c>
      <c r="B7907" s="2">
        <v>7.569553798076871E-2</v>
      </c>
    </row>
    <row r="7908" spans="1:2" x14ac:dyDescent="0.25">
      <c r="A7908" s="28" t="s">
        <v>86</v>
      </c>
      <c r="B7908" s="2">
        <v>8.8214879909484012E-2</v>
      </c>
    </row>
    <row r="7909" spans="1:2" x14ac:dyDescent="0.25">
      <c r="A7909" s="28" t="s">
        <v>87</v>
      </c>
      <c r="B7909" s="2">
        <v>0.26997115586393783</v>
      </c>
    </row>
    <row r="7910" spans="1:2" x14ac:dyDescent="0.25">
      <c r="A7910" s="28" t="s">
        <v>31</v>
      </c>
      <c r="B7910" s="2">
        <v>0.58205737530342949</v>
      </c>
    </row>
    <row r="7911" spans="1:2" x14ac:dyDescent="0.25">
      <c r="A7911" s="28" t="s">
        <v>29</v>
      </c>
      <c r="B7911" s="2">
        <v>0.52905379245202888</v>
      </c>
    </row>
    <row r="7912" spans="1:2" x14ac:dyDescent="0.25">
      <c r="A7912" s="28" t="s">
        <v>30</v>
      </c>
      <c r="B7912" s="2">
        <v>1.4154186975508476</v>
      </c>
    </row>
    <row r="7913" spans="1:2" x14ac:dyDescent="0.25">
      <c r="A7913" s="28" t="s">
        <v>88</v>
      </c>
      <c r="B7913" s="2">
        <v>0.13982763037030199</v>
      </c>
    </row>
    <row r="7914" spans="1:2" x14ac:dyDescent="0.25">
      <c r="A7914" s="28" t="s">
        <v>80</v>
      </c>
      <c r="B7914" s="2">
        <v>2.7063185720937782E-2</v>
      </c>
    </row>
    <row r="7915" spans="1:2" x14ac:dyDescent="0.25">
      <c r="A7915" s="28" t="s">
        <v>84</v>
      </c>
      <c r="B7915" s="2">
        <v>0.35262110075498238</v>
      </c>
    </row>
    <row r="7916" spans="1:2" x14ac:dyDescent="0.25">
      <c r="A7916" s="28" t="s">
        <v>85</v>
      </c>
      <c r="B7916" s="2">
        <v>1.1148305745777241</v>
      </c>
    </row>
    <row r="7917" spans="1:2" x14ac:dyDescent="0.25">
      <c r="A7917" s="28" t="s">
        <v>82</v>
      </c>
      <c r="B7917" s="2">
        <v>0.79282125395677994</v>
      </c>
    </row>
    <row r="7918" spans="1:2" x14ac:dyDescent="0.25">
      <c r="A7918" s="6" t="s">
        <v>239</v>
      </c>
      <c r="B7918" s="2">
        <v>11.119107698342459</v>
      </c>
    </row>
    <row r="7919" spans="1:2" x14ac:dyDescent="0.25">
      <c r="A7919" s="28" t="s">
        <v>79</v>
      </c>
      <c r="B7919" s="2">
        <v>4.2290380182235581E-3</v>
      </c>
    </row>
    <row r="7920" spans="1:2" x14ac:dyDescent="0.25">
      <c r="A7920" s="28" t="s">
        <v>87</v>
      </c>
      <c r="B7920" s="2">
        <v>1.7597335352140564</v>
      </c>
    </row>
    <row r="7921" spans="1:2" x14ac:dyDescent="0.25">
      <c r="A7921" s="28" t="s">
        <v>31</v>
      </c>
      <c r="B7921" s="2">
        <v>0.67737257651894212</v>
      </c>
    </row>
    <row r="7922" spans="1:2" x14ac:dyDescent="0.25">
      <c r="A7922" s="28" t="s">
        <v>29</v>
      </c>
      <c r="B7922" s="2">
        <v>1.0571815018710842</v>
      </c>
    </row>
    <row r="7923" spans="1:2" x14ac:dyDescent="0.25">
      <c r="A7923" s="28" t="s">
        <v>30</v>
      </c>
      <c r="B7923" s="2">
        <v>1.047282613094854</v>
      </c>
    </row>
    <row r="7924" spans="1:2" x14ac:dyDescent="0.25">
      <c r="A7924" s="28" t="s">
        <v>88</v>
      </c>
      <c r="B7924" s="2">
        <v>0.18550578699025905</v>
      </c>
    </row>
    <row r="7925" spans="1:2" x14ac:dyDescent="0.25">
      <c r="A7925" s="28" t="s">
        <v>80</v>
      </c>
      <c r="B7925" s="2">
        <v>0.41413906032648984</v>
      </c>
    </row>
    <row r="7926" spans="1:2" x14ac:dyDescent="0.25">
      <c r="A7926" s="28" t="s">
        <v>84</v>
      </c>
      <c r="B7926" s="2">
        <v>1.5329073695624216</v>
      </c>
    </row>
    <row r="7927" spans="1:2" x14ac:dyDescent="0.25">
      <c r="A7927" s="28" t="s">
        <v>85</v>
      </c>
      <c r="B7927" s="2">
        <v>3.205025335709049</v>
      </c>
    </row>
    <row r="7928" spans="1:2" x14ac:dyDescent="0.25">
      <c r="A7928" s="28" t="s">
        <v>82</v>
      </c>
      <c r="B7928" s="2">
        <v>1.2357308810370797</v>
      </c>
    </row>
    <row r="7929" spans="1:2" x14ac:dyDescent="0.25">
      <c r="A7929" s="6" t="s">
        <v>241</v>
      </c>
      <c r="B7929" s="2">
        <v>135.05144643303302</v>
      </c>
    </row>
    <row r="7930" spans="1:2" x14ac:dyDescent="0.25">
      <c r="A7930" s="28" t="s">
        <v>79</v>
      </c>
      <c r="B7930" s="2">
        <v>3.5146418552991894</v>
      </c>
    </row>
    <row r="7931" spans="1:2" x14ac:dyDescent="0.25">
      <c r="A7931" s="28" t="s">
        <v>86</v>
      </c>
      <c r="B7931" s="2">
        <v>1.7118935149708461</v>
      </c>
    </row>
    <row r="7932" spans="1:2" x14ac:dyDescent="0.25">
      <c r="A7932" s="28" t="s">
        <v>87</v>
      </c>
      <c r="B7932" s="2">
        <v>6.2541791866670584</v>
      </c>
    </row>
    <row r="7933" spans="1:2" x14ac:dyDescent="0.25">
      <c r="A7933" s="28" t="s">
        <v>31</v>
      </c>
      <c r="B7933" s="2">
        <v>19.553200074077715</v>
      </c>
    </row>
    <row r="7934" spans="1:2" x14ac:dyDescent="0.25">
      <c r="A7934" s="28" t="s">
        <v>29</v>
      </c>
      <c r="B7934" s="2">
        <v>10.016620409101003</v>
      </c>
    </row>
    <row r="7935" spans="1:2" x14ac:dyDescent="0.25">
      <c r="A7935" s="28" t="s">
        <v>30</v>
      </c>
      <c r="B7935" s="2">
        <v>24.209328877472455</v>
      </c>
    </row>
    <row r="7936" spans="1:2" x14ac:dyDescent="0.25">
      <c r="A7936" s="28" t="s">
        <v>88</v>
      </c>
      <c r="B7936" s="2">
        <v>14.426450894686521</v>
      </c>
    </row>
    <row r="7937" spans="1:2" x14ac:dyDescent="0.25">
      <c r="A7937" s="28" t="s">
        <v>80</v>
      </c>
      <c r="B7937" s="2">
        <v>2.349695357178152</v>
      </c>
    </row>
    <row r="7938" spans="1:2" x14ac:dyDescent="0.25">
      <c r="A7938" s="28" t="s">
        <v>84</v>
      </c>
      <c r="B7938" s="2">
        <v>10.805093258128018</v>
      </c>
    </row>
    <row r="7939" spans="1:2" x14ac:dyDescent="0.25">
      <c r="A7939" s="28" t="s">
        <v>85</v>
      </c>
      <c r="B7939" s="2">
        <v>17.807007234931611</v>
      </c>
    </row>
    <row r="7940" spans="1:2" x14ac:dyDescent="0.25">
      <c r="A7940" s="28" t="s">
        <v>82</v>
      </c>
      <c r="B7940" s="2">
        <v>24.403335770520467</v>
      </c>
    </row>
    <row r="7941" spans="1:2" x14ac:dyDescent="0.25">
      <c r="A7941" s="6" t="s">
        <v>19</v>
      </c>
      <c r="B7941" s="2">
        <v>3.8223134713362259</v>
      </c>
    </row>
    <row r="7942" spans="1:2" x14ac:dyDescent="0.25">
      <c r="A7942" s="28" t="s">
        <v>79</v>
      </c>
      <c r="B7942" s="2">
        <v>0.13765628218005327</v>
      </c>
    </row>
    <row r="7943" spans="1:2" x14ac:dyDescent="0.25">
      <c r="A7943" s="28" t="s">
        <v>86</v>
      </c>
      <c r="B7943" s="2">
        <v>2.8857868626767412E-3</v>
      </c>
    </row>
    <row r="7944" spans="1:2" x14ac:dyDescent="0.25">
      <c r="A7944" s="28" t="s">
        <v>87</v>
      </c>
      <c r="B7944" s="2">
        <v>2.7819067058888342E-3</v>
      </c>
    </row>
    <row r="7945" spans="1:2" x14ac:dyDescent="0.25">
      <c r="A7945" s="28" t="s">
        <v>31</v>
      </c>
      <c r="B7945" s="2">
        <v>5.6256837900571587E-2</v>
      </c>
    </row>
    <row r="7946" spans="1:2" x14ac:dyDescent="0.25">
      <c r="A7946" s="28" t="s">
        <v>29</v>
      </c>
      <c r="B7946" s="2">
        <v>0.21079650540407216</v>
      </c>
    </row>
    <row r="7947" spans="1:2" x14ac:dyDescent="0.25">
      <c r="A7947" s="28" t="s">
        <v>30</v>
      </c>
      <c r="B7947" s="2">
        <v>2.2320812591668679</v>
      </c>
    </row>
    <row r="7948" spans="1:2" x14ac:dyDescent="0.25">
      <c r="A7948" s="28" t="s">
        <v>88</v>
      </c>
      <c r="B7948" s="2">
        <v>1.2379462511721577E-2</v>
      </c>
    </row>
    <row r="7949" spans="1:2" x14ac:dyDescent="0.25">
      <c r="A7949" s="28" t="s">
        <v>80</v>
      </c>
      <c r="B7949" s="2">
        <v>1.36341533761628E-2</v>
      </c>
    </row>
    <row r="7950" spans="1:2" x14ac:dyDescent="0.25">
      <c r="A7950" s="28" t="s">
        <v>84</v>
      </c>
      <c r="B7950" s="2">
        <v>2.4836320369305141E-3</v>
      </c>
    </row>
    <row r="7951" spans="1:2" x14ac:dyDescent="0.25">
      <c r="A7951" s="28" t="s">
        <v>85</v>
      </c>
      <c r="B7951" s="2">
        <v>6.2239583377012624E-2</v>
      </c>
    </row>
    <row r="7952" spans="1:2" x14ac:dyDescent="0.25">
      <c r="A7952" s="28" t="s">
        <v>82</v>
      </c>
      <c r="B7952" s="2">
        <v>1.0891180618142684</v>
      </c>
    </row>
    <row r="7953" spans="1:2" x14ac:dyDescent="0.25">
      <c r="A7953" s="6" t="s">
        <v>243</v>
      </c>
      <c r="B7953" s="2">
        <v>31.588421316601917</v>
      </c>
    </row>
    <row r="7954" spans="1:2" x14ac:dyDescent="0.25">
      <c r="A7954" s="28" t="s">
        <v>79</v>
      </c>
      <c r="B7954" s="2">
        <v>0.11739775547536781</v>
      </c>
    </row>
    <row r="7955" spans="1:2" x14ac:dyDescent="0.25">
      <c r="A7955" s="28" t="s">
        <v>86</v>
      </c>
      <c r="B7955" s="2">
        <v>0.28862456656343422</v>
      </c>
    </row>
    <row r="7956" spans="1:2" x14ac:dyDescent="0.25">
      <c r="A7956" s="28" t="s">
        <v>87</v>
      </c>
      <c r="B7956" s="2">
        <v>2.8525204857053219</v>
      </c>
    </row>
    <row r="7957" spans="1:2" x14ac:dyDescent="0.25">
      <c r="A7957" s="28" t="s">
        <v>31</v>
      </c>
      <c r="B7957" s="2">
        <v>5.4094877992032782</v>
      </c>
    </row>
    <row r="7958" spans="1:2" x14ac:dyDescent="0.25">
      <c r="A7958" s="28" t="s">
        <v>29</v>
      </c>
      <c r="B7958" s="2">
        <v>5.01975813541977</v>
      </c>
    </row>
    <row r="7959" spans="1:2" x14ac:dyDescent="0.25">
      <c r="A7959" s="28" t="s">
        <v>30</v>
      </c>
      <c r="B7959" s="2">
        <v>8.6169673407493121</v>
      </c>
    </row>
    <row r="7960" spans="1:2" x14ac:dyDescent="0.25">
      <c r="A7960" s="28" t="s">
        <v>88</v>
      </c>
      <c r="B7960" s="2">
        <v>1.2192454895004261</v>
      </c>
    </row>
    <row r="7961" spans="1:2" x14ac:dyDescent="0.25">
      <c r="A7961" s="28" t="s">
        <v>80</v>
      </c>
      <c r="B7961" s="2">
        <v>7.6435938702923631E-2</v>
      </c>
    </row>
    <row r="7962" spans="1:2" x14ac:dyDescent="0.25">
      <c r="A7962" s="28" t="s">
        <v>84</v>
      </c>
      <c r="B7962" s="2">
        <v>0.87343466293020622</v>
      </c>
    </row>
    <row r="7963" spans="1:2" x14ac:dyDescent="0.25">
      <c r="A7963" s="28" t="s">
        <v>85</v>
      </c>
      <c r="B7963" s="2">
        <v>3.3902869570375049</v>
      </c>
    </row>
    <row r="7964" spans="1:2" x14ac:dyDescent="0.25">
      <c r="A7964" s="28" t="s">
        <v>82</v>
      </c>
      <c r="B7964" s="2">
        <v>3.7242621853143723</v>
      </c>
    </row>
    <row r="7965" spans="1:2" x14ac:dyDescent="0.25">
      <c r="A7965" s="6" t="s">
        <v>245</v>
      </c>
      <c r="B7965" s="2">
        <v>17.758295582085299</v>
      </c>
    </row>
    <row r="7966" spans="1:2" x14ac:dyDescent="0.25">
      <c r="A7966" s="28" t="s">
        <v>79</v>
      </c>
      <c r="B7966" s="2">
        <v>0.17726617121631844</v>
      </c>
    </row>
    <row r="7967" spans="1:2" x14ac:dyDescent="0.25">
      <c r="A7967" s="28" t="s">
        <v>86</v>
      </c>
      <c r="B7967" s="2">
        <v>0.13873191194710949</v>
      </c>
    </row>
    <row r="7968" spans="1:2" x14ac:dyDescent="0.25">
      <c r="A7968" s="28" t="s">
        <v>87</v>
      </c>
      <c r="B7968" s="2">
        <v>0.80764085584102807</v>
      </c>
    </row>
    <row r="7969" spans="1:2" x14ac:dyDescent="0.25">
      <c r="A7969" s="28" t="s">
        <v>31</v>
      </c>
      <c r="B7969" s="2">
        <v>3.5767411006292513</v>
      </c>
    </row>
    <row r="7970" spans="1:2" x14ac:dyDescent="0.25">
      <c r="A7970" s="28" t="s">
        <v>29</v>
      </c>
      <c r="B7970" s="2">
        <v>2.3724090772233177</v>
      </c>
    </row>
    <row r="7971" spans="1:2" x14ac:dyDescent="0.25">
      <c r="A7971" s="28" t="s">
        <v>30</v>
      </c>
      <c r="B7971" s="2">
        <v>4.0313083148843667</v>
      </c>
    </row>
    <row r="7972" spans="1:2" x14ac:dyDescent="0.25">
      <c r="A7972" s="28" t="s">
        <v>88</v>
      </c>
      <c r="B7972" s="2">
        <v>1.1406845319765329</v>
      </c>
    </row>
    <row r="7973" spans="1:2" x14ac:dyDescent="0.25">
      <c r="A7973" s="28" t="s">
        <v>80</v>
      </c>
      <c r="B7973" s="2">
        <v>0.46795607957929342</v>
      </c>
    </row>
    <row r="7974" spans="1:2" x14ac:dyDescent="0.25">
      <c r="A7974" s="28" t="s">
        <v>84</v>
      </c>
      <c r="B7974" s="2">
        <v>1.036838407985424</v>
      </c>
    </row>
    <row r="7975" spans="1:2" x14ac:dyDescent="0.25">
      <c r="A7975" s="28" t="s">
        <v>85</v>
      </c>
      <c r="B7975" s="2">
        <v>1.822383716913301</v>
      </c>
    </row>
    <row r="7976" spans="1:2" x14ac:dyDescent="0.25">
      <c r="A7976" s="28" t="s">
        <v>82</v>
      </c>
      <c r="B7976" s="2">
        <v>2.1863354138893571</v>
      </c>
    </row>
    <row r="7977" spans="1:2" x14ac:dyDescent="0.25">
      <c r="A7977" s="6" t="s">
        <v>247</v>
      </c>
      <c r="B7977" s="2">
        <v>299.00320124774834</v>
      </c>
    </row>
    <row r="7978" spans="1:2" x14ac:dyDescent="0.25">
      <c r="A7978" s="28" t="s">
        <v>79</v>
      </c>
      <c r="B7978" s="2">
        <v>5.4807786047523805</v>
      </c>
    </row>
    <row r="7979" spans="1:2" x14ac:dyDescent="0.25">
      <c r="A7979" s="28" t="s">
        <v>86</v>
      </c>
      <c r="B7979" s="2">
        <v>3.7606675232878484</v>
      </c>
    </row>
    <row r="7980" spans="1:2" x14ac:dyDescent="0.25">
      <c r="A7980" s="28" t="s">
        <v>87</v>
      </c>
      <c r="B7980" s="2">
        <v>17.860019382504309</v>
      </c>
    </row>
    <row r="7981" spans="1:2" x14ac:dyDescent="0.25">
      <c r="A7981" s="28" t="s">
        <v>31</v>
      </c>
      <c r="B7981" s="2">
        <v>32.347491308834208</v>
      </c>
    </row>
    <row r="7982" spans="1:2" x14ac:dyDescent="0.25">
      <c r="A7982" s="28" t="s">
        <v>29</v>
      </c>
      <c r="B7982" s="2">
        <v>18.121882117660157</v>
      </c>
    </row>
    <row r="7983" spans="1:2" x14ac:dyDescent="0.25">
      <c r="A7983" s="28" t="s">
        <v>30</v>
      </c>
      <c r="B7983" s="2">
        <v>43.267048675310562</v>
      </c>
    </row>
    <row r="7984" spans="1:2" x14ac:dyDescent="0.25">
      <c r="A7984" s="28" t="s">
        <v>88</v>
      </c>
      <c r="B7984" s="2">
        <v>28.043798993368078</v>
      </c>
    </row>
    <row r="7985" spans="1:2" x14ac:dyDescent="0.25">
      <c r="A7985" s="28" t="s">
        <v>80</v>
      </c>
      <c r="B7985" s="2">
        <v>9.8353230432866798</v>
      </c>
    </row>
    <row r="7986" spans="1:2" x14ac:dyDescent="0.25">
      <c r="A7986" s="28" t="s">
        <v>84</v>
      </c>
      <c r="B7986" s="2">
        <v>57.564390880421392</v>
      </c>
    </row>
    <row r="7987" spans="1:2" x14ac:dyDescent="0.25">
      <c r="A7987" s="28" t="s">
        <v>85</v>
      </c>
      <c r="B7987" s="2">
        <v>43.79231111911254</v>
      </c>
    </row>
    <row r="7988" spans="1:2" x14ac:dyDescent="0.25">
      <c r="A7988" s="28" t="s">
        <v>82</v>
      </c>
      <c r="B7988" s="2">
        <v>38.929489599210171</v>
      </c>
    </row>
    <row r="7989" spans="1:2" x14ac:dyDescent="0.25">
      <c r="A7989" s="6" t="s">
        <v>20</v>
      </c>
      <c r="B7989" s="2">
        <v>161.29413746147296</v>
      </c>
    </row>
    <row r="7990" spans="1:2" x14ac:dyDescent="0.25">
      <c r="A7990" s="28" t="s">
        <v>79</v>
      </c>
      <c r="B7990" s="2">
        <v>2.0226298992666885</v>
      </c>
    </row>
    <row r="7991" spans="1:2" x14ac:dyDescent="0.25">
      <c r="A7991" s="28" t="s">
        <v>86</v>
      </c>
      <c r="B7991" s="2">
        <v>3.4510300728434582</v>
      </c>
    </row>
    <row r="7992" spans="1:2" x14ac:dyDescent="0.25">
      <c r="A7992" s="28" t="s">
        <v>87</v>
      </c>
      <c r="B7992" s="2">
        <v>9.1062937570699987</v>
      </c>
    </row>
    <row r="7993" spans="1:2" x14ac:dyDescent="0.25">
      <c r="A7993" s="28" t="s">
        <v>31</v>
      </c>
      <c r="B7993" s="2">
        <v>17.15707053105292</v>
      </c>
    </row>
    <row r="7994" spans="1:2" x14ac:dyDescent="0.25">
      <c r="A7994" s="28" t="s">
        <v>29</v>
      </c>
      <c r="B7994" s="2">
        <v>10.452934705525596</v>
      </c>
    </row>
    <row r="7995" spans="1:2" x14ac:dyDescent="0.25">
      <c r="A7995" s="28" t="s">
        <v>30</v>
      </c>
      <c r="B7995" s="2">
        <v>21.539619859224775</v>
      </c>
    </row>
    <row r="7996" spans="1:2" x14ac:dyDescent="0.25">
      <c r="A7996" s="28" t="s">
        <v>88</v>
      </c>
      <c r="B7996" s="2">
        <v>20.767520868067475</v>
      </c>
    </row>
    <row r="7997" spans="1:2" x14ac:dyDescent="0.25">
      <c r="A7997" s="28" t="s">
        <v>80</v>
      </c>
      <c r="B7997" s="2">
        <v>1.4498440707202342</v>
      </c>
    </row>
    <row r="7998" spans="1:2" x14ac:dyDescent="0.25">
      <c r="A7998" s="28" t="s">
        <v>84</v>
      </c>
      <c r="B7998" s="2">
        <v>33.555510750763162</v>
      </c>
    </row>
    <row r="7999" spans="1:2" x14ac:dyDescent="0.25">
      <c r="A7999" s="28" t="s">
        <v>85</v>
      </c>
      <c r="B7999" s="2">
        <v>17.417584517635259</v>
      </c>
    </row>
    <row r="8000" spans="1:2" x14ac:dyDescent="0.25">
      <c r="A8000" s="28" t="s">
        <v>82</v>
      </c>
      <c r="B8000" s="2">
        <v>24.374098429303377</v>
      </c>
    </row>
    <row r="8001" spans="1:2" x14ac:dyDescent="0.25">
      <c r="A8001" s="6" t="s">
        <v>21</v>
      </c>
      <c r="B8001" s="2">
        <v>24.209386252183414</v>
      </c>
    </row>
    <row r="8002" spans="1:2" x14ac:dyDescent="0.25">
      <c r="A8002" s="28" t="s">
        <v>79</v>
      </c>
      <c r="B8002" s="2">
        <v>0.40786145876403518</v>
      </c>
    </row>
    <row r="8003" spans="1:2" x14ac:dyDescent="0.25">
      <c r="A8003" s="28" t="s">
        <v>86</v>
      </c>
      <c r="B8003" s="2">
        <v>0.11082183156987697</v>
      </c>
    </row>
    <row r="8004" spans="1:2" x14ac:dyDescent="0.25">
      <c r="A8004" s="28" t="s">
        <v>87</v>
      </c>
      <c r="B8004" s="2">
        <v>0.27051178004937593</v>
      </c>
    </row>
    <row r="8005" spans="1:2" x14ac:dyDescent="0.25">
      <c r="A8005" s="28" t="s">
        <v>31</v>
      </c>
      <c r="B8005" s="2">
        <v>2.932656567007661</v>
      </c>
    </row>
    <row r="8006" spans="1:2" x14ac:dyDescent="0.25">
      <c r="A8006" s="28" t="s">
        <v>29</v>
      </c>
      <c r="B8006" s="2">
        <v>1.2913175096242566</v>
      </c>
    </row>
    <row r="8007" spans="1:2" x14ac:dyDescent="0.25">
      <c r="A8007" s="28" t="s">
        <v>30</v>
      </c>
      <c r="B8007" s="2">
        <v>5.3709988580774644</v>
      </c>
    </row>
    <row r="8008" spans="1:2" x14ac:dyDescent="0.25">
      <c r="A8008" s="28" t="s">
        <v>88</v>
      </c>
      <c r="B8008" s="2">
        <v>1.9391405618589304</v>
      </c>
    </row>
    <row r="8009" spans="1:2" x14ac:dyDescent="0.25">
      <c r="A8009" s="28" t="s">
        <v>80</v>
      </c>
      <c r="B8009" s="2">
        <v>0.67343641435536072</v>
      </c>
    </row>
    <row r="8010" spans="1:2" x14ac:dyDescent="0.25">
      <c r="A8010" s="28" t="s">
        <v>84</v>
      </c>
      <c r="B8010" s="2">
        <v>2.4157566768346665</v>
      </c>
    </row>
    <row r="8011" spans="1:2" x14ac:dyDescent="0.25">
      <c r="A8011" s="28" t="s">
        <v>85</v>
      </c>
      <c r="B8011" s="2">
        <v>1.6223841427144698</v>
      </c>
    </row>
    <row r="8012" spans="1:2" x14ac:dyDescent="0.25">
      <c r="A8012" s="28" t="s">
        <v>82</v>
      </c>
      <c r="B8012" s="2">
        <v>7.174500451327317</v>
      </c>
    </row>
    <row r="8013" spans="1:2" x14ac:dyDescent="0.25">
      <c r="A8013" s="6" t="s">
        <v>22</v>
      </c>
      <c r="B8013" s="2">
        <v>8.9171746101622595</v>
      </c>
    </row>
    <row r="8014" spans="1:2" x14ac:dyDescent="0.25">
      <c r="A8014" s="28" t="s">
        <v>79</v>
      </c>
      <c r="B8014" s="2">
        <v>8.4564503170577246E-2</v>
      </c>
    </row>
    <row r="8015" spans="1:2" x14ac:dyDescent="0.25">
      <c r="A8015" s="28" t="s">
        <v>86</v>
      </c>
      <c r="B8015" s="2">
        <v>0.13682153232555785</v>
      </c>
    </row>
    <row r="8016" spans="1:2" x14ac:dyDescent="0.25">
      <c r="A8016" s="28" t="s">
        <v>87</v>
      </c>
      <c r="B8016" s="2">
        <v>0.41720174175457619</v>
      </c>
    </row>
    <row r="8017" spans="1:2" x14ac:dyDescent="0.25">
      <c r="A8017" s="28" t="s">
        <v>31</v>
      </c>
      <c r="B8017" s="2">
        <v>1.2372544412410886</v>
      </c>
    </row>
    <row r="8018" spans="1:2" x14ac:dyDescent="0.25">
      <c r="A8018" s="28" t="s">
        <v>29</v>
      </c>
      <c r="B8018" s="2">
        <v>0.98332703191348425</v>
      </c>
    </row>
    <row r="8019" spans="1:2" x14ac:dyDescent="0.25">
      <c r="A8019" s="28" t="s">
        <v>30</v>
      </c>
      <c r="B8019" s="2">
        <v>2.1470138361882003</v>
      </c>
    </row>
    <row r="8020" spans="1:2" x14ac:dyDescent="0.25">
      <c r="A8020" s="28" t="s">
        <v>88</v>
      </c>
      <c r="B8020" s="2">
        <v>0.63498970279555877</v>
      </c>
    </row>
    <row r="8021" spans="1:2" x14ac:dyDescent="0.25">
      <c r="A8021" s="28" t="s">
        <v>80</v>
      </c>
      <c r="B8021" s="2">
        <v>0.11114975867860687</v>
      </c>
    </row>
    <row r="8022" spans="1:2" x14ac:dyDescent="0.25">
      <c r="A8022" s="28" t="s">
        <v>84</v>
      </c>
      <c r="B8022" s="2">
        <v>0.64050958143974512</v>
      </c>
    </row>
    <row r="8023" spans="1:2" x14ac:dyDescent="0.25">
      <c r="A8023" s="28" t="s">
        <v>85</v>
      </c>
      <c r="B8023" s="2">
        <v>0.95067906957993398</v>
      </c>
    </row>
    <row r="8024" spans="1:2" x14ac:dyDescent="0.25">
      <c r="A8024" s="28" t="s">
        <v>82</v>
      </c>
      <c r="B8024" s="2">
        <v>1.5736634110749295</v>
      </c>
    </row>
    <row r="8025" spans="1:2" x14ac:dyDescent="0.25">
      <c r="A8025" s="6" t="s">
        <v>25</v>
      </c>
      <c r="B8025" s="2">
        <v>8.3082946293704136</v>
      </c>
    </row>
    <row r="8026" spans="1:2" x14ac:dyDescent="0.25">
      <c r="A8026" s="28" t="s">
        <v>79</v>
      </c>
      <c r="B8026" s="2">
        <v>3.8047882752153206E-2</v>
      </c>
    </row>
    <row r="8027" spans="1:2" x14ac:dyDescent="0.25">
      <c r="A8027" s="28" t="s">
        <v>86</v>
      </c>
      <c r="B8027" s="2">
        <v>0.10780519588147759</v>
      </c>
    </row>
    <row r="8028" spans="1:2" x14ac:dyDescent="0.25">
      <c r="A8028" s="28" t="s">
        <v>87</v>
      </c>
      <c r="B8028" s="2">
        <v>0.31678608487944487</v>
      </c>
    </row>
    <row r="8029" spans="1:2" x14ac:dyDescent="0.25">
      <c r="A8029" s="28" t="s">
        <v>31</v>
      </c>
      <c r="B8029" s="2">
        <v>0.45094160726290133</v>
      </c>
    </row>
    <row r="8030" spans="1:2" x14ac:dyDescent="0.25">
      <c r="A8030" s="28" t="s">
        <v>29</v>
      </c>
      <c r="B8030" s="2">
        <v>0.53355244706401062</v>
      </c>
    </row>
    <row r="8031" spans="1:2" x14ac:dyDescent="0.25">
      <c r="A8031" s="28" t="s">
        <v>30</v>
      </c>
      <c r="B8031" s="2">
        <v>3.2066274169484901</v>
      </c>
    </row>
    <row r="8032" spans="1:2" x14ac:dyDescent="0.25">
      <c r="A8032" s="28" t="s">
        <v>88</v>
      </c>
      <c r="B8032" s="2">
        <v>0.23597695259725449</v>
      </c>
    </row>
    <row r="8033" spans="1:2" x14ac:dyDescent="0.25">
      <c r="A8033" s="28" t="s">
        <v>80</v>
      </c>
      <c r="B8033" s="2">
        <v>2.0485710944886878E-2</v>
      </c>
    </row>
    <row r="8034" spans="1:2" x14ac:dyDescent="0.25">
      <c r="A8034" s="28" t="s">
        <v>84</v>
      </c>
      <c r="B8034" s="2">
        <v>5.7923657657716954E-2</v>
      </c>
    </row>
    <row r="8035" spans="1:2" x14ac:dyDescent="0.25">
      <c r="A8035" s="28" t="s">
        <v>85</v>
      </c>
      <c r="B8035" s="2">
        <v>0.52736104407672613</v>
      </c>
    </row>
    <row r="8036" spans="1:2" x14ac:dyDescent="0.25">
      <c r="A8036" s="28" t="s">
        <v>82</v>
      </c>
      <c r="B8036" s="2">
        <v>2.8127866293053509</v>
      </c>
    </row>
    <row r="8037" spans="1:2" x14ac:dyDescent="0.25">
      <c r="A8037" s="6" t="s">
        <v>23</v>
      </c>
      <c r="B8037" s="2">
        <v>17.848077240806752</v>
      </c>
    </row>
    <row r="8038" spans="1:2" x14ac:dyDescent="0.25">
      <c r="A8038" s="28" t="s">
        <v>79</v>
      </c>
      <c r="B8038" s="2">
        <v>0.23482278855924069</v>
      </c>
    </row>
    <row r="8039" spans="1:2" x14ac:dyDescent="0.25">
      <c r="A8039" s="28" t="s">
        <v>86</v>
      </c>
      <c r="B8039" s="2">
        <v>0.2005135709083086</v>
      </c>
    </row>
    <row r="8040" spans="1:2" x14ac:dyDescent="0.25">
      <c r="A8040" s="28" t="s">
        <v>87</v>
      </c>
      <c r="B8040" s="2">
        <v>0.76087570257657711</v>
      </c>
    </row>
    <row r="8041" spans="1:2" x14ac:dyDescent="0.25">
      <c r="A8041" s="28" t="s">
        <v>31</v>
      </c>
      <c r="B8041" s="2">
        <v>3.0267121909242567</v>
      </c>
    </row>
    <row r="8042" spans="1:2" x14ac:dyDescent="0.25">
      <c r="A8042" s="28" t="s">
        <v>29</v>
      </c>
      <c r="B8042" s="2">
        <v>1.6993102321813147</v>
      </c>
    </row>
    <row r="8043" spans="1:2" x14ac:dyDescent="0.25">
      <c r="A8043" s="28" t="s">
        <v>30</v>
      </c>
      <c r="B8043" s="2">
        <v>4.4663489725475491</v>
      </c>
    </row>
    <row r="8044" spans="1:2" x14ac:dyDescent="0.25">
      <c r="A8044" s="28" t="s">
        <v>88</v>
      </c>
      <c r="B8044" s="2">
        <v>0.90648290569307455</v>
      </c>
    </row>
    <row r="8045" spans="1:2" x14ac:dyDescent="0.25">
      <c r="A8045" s="28" t="s">
        <v>80</v>
      </c>
      <c r="B8045" s="2">
        <v>0.28988658090739045</v>
      </c>
    </row>
    <row r="8046" spans="1:2" x14ac:dyDescent="0.25">
      <c r="A8046" s="28" t="s">
        <v>84</v>
      </c>
      <c r="B8046" s="2">
        <v>0.82718764009471524</v>
      </c>
    </row>
    <row r="8047" spans="1:2" x14ac:dyDescent="0.25">
      <c r="A8047" s="28" t="s">
        <v>85</v>
      </c>
      <c r="B8047" s="2">
        <v>2.2465495490937681</v>
      </c>
    </row>
    <row r="8048" spans="1:2" x14ac:dyDescent="0.25">
      <c r="A8048" s="28" t="s">
        <v>82</v>
      </c>
      <c r="B8048" s="2">
        <v>3.189387107320556</v>
      </c>
    </row>
    <row r="8049" spans="1:2" x14ac:dyDescent="0.25">
      <c r="A8049" s="6" t="s">
        <v>249</v>
      </c>
      <c r="B8049" s="2">
        <v>63.293136893275992</v>
      </c>
    </row>
    <row r="8050" spans="1:2" x14ac:dyDescent="0.25">
      <c r="A8050" s="28" t="s">
        <v>79</v>
      </c>
      <c r="B8050" s="2">
        <v>0.53329815886272747</v>
      </c>
    </row>
    <row r="8051" spans="1:2" x14ac:dyDescent="0.25">
      <c r="A8051" s="28" t="s">
        <v>86</v>
      </c>
      <c r="B8051" s="2">
        <v>0.46680055837786993</v>
      </c>
    </row>
    <row r="8052" spans="1:2" x14ac:dyDescent="0.25">
      <c r="A8052" s="28" t="s">
        <v>87</v>
      </c>
      <c r="B8052" s="2">
        <v>3.7103962336306164</v>
      </c>
    </row>
    <row r="8053" spans="1:2" x14ac:dyDescent="0.25">
      <c r="A8053" s="28" t="s">
        <v>31</v>
      </c>
      <c r="B8053" s="2">
        <v>6.4586151119736313</v>
      </c>
    </row>
    <row r="8054" spans="1:2" x14ac:dyDescent="0.25">
      <c r="A8054" s="28" t="s">
        <v>29</v>
      </c>
      <c r="B8054" s="2">
        <v>5.6570373656580246</v>
      </c>
    </row>
    <row r="8055" spans="1:2" x14ac:dyDescent="0.25">
      <c r="A8055" s="28" t="s">
        <v>30</v>
      </c>
      <c r="B8055" s="2">
        <v>18.881460054557358</v>
      </c>
    </row>
    <row r="8056" spans="1:2" x14ac:dyDescent="0.25">
      <c r="A8056" s="28" t="s">
        <v>88</v>
      </c>
      <c r="B8056" s="2">
        <v>3.3566496228305227</v>
      </c>
    </row>
    <row r="8057" spans="1:2" x14ac:dyDescent="0.25">
      <c r="A8057" s="28" t="s">
        <v>80</v>
      </c>
      <c r="B8057" s="2">
        <v>0.97411498332129254</v>
      </c>
    </row>
    <row r="8058" spans="1:2" x14ac:dyDescent="0.25">
      <c r="A8058" s="28" t="s">
        <v>84</v>
      </c>
      <c r="B8058" s="2">
        <v>4.5437324407917021</v>
      </c>
    </row>
    <row r="8059" spans="1:2" x14ac:dyDescent="0.25">
      <c r="A8059" s="28" t="s">
        <v>85</v>
      </c>
      <c r="B8059" s="2">
        <v>6.4311914219160453</v>
      </c>
    </row>
    <row r="8060" spans="1:2" x14ac:dyDescent="0.25">
      <c r="A8060" s="28" t="s">
        <v>82</v>
      </c>
      <c r="B8060" s="2">
        <v>12.2798409413562</v>
      </c>
    </row>
    <row r="8061" spans="1:2" x14ac:dyDescent="0.25">
      <c r="A8061" s="6" t="s">
        <v>251</v>
      </c>
      <c r="B8061" s="2">
        <v>74.390747205533017</v>
      </c>
    </row>
    <row r="8062" spans="1:2" x14ac:dyDescent="0.25">
      <c r="A8062" s="28" t="s">
        <v>79</v>
      </c>
      <c r="B8062" s="2">
        <v>1.2955702290102999</v>
      </c>
    </row>
    <row r="8063" spans="1:2" x14ac:dyDescent="0.25">
      <c r="A8063" s="28" t="s">
        <v>86</v>
      </c>
      <c r="B8063" s="2">
        <v>0.50125443870916564</v>
      </c>
    </row>
    <row r="8064" spans="1:2" x14ac:dyDescent="0.25">
      <c r="A8064" s="28" t="s">
        <v>87</v>
      </c>
      <c r="B8064" s="2">
        <v>3.9632218237190457</v>
      </c>
    </row>
    <row r="8065" spans="1:2" x14ac:dyDescent="0.25">
      <c r="A8065" s="28" t="s">
        <v>31</v>
      </c>
      <c r="B8065" s="2">
        <v>5.2928310725190526</v>
      </c>
    </row>
    <row r="8066" spans="1:2" x14ac:dyDescent="0.25">
      <c r="A8066" s="28" t="s">
        <v>29</v>
      </c>
      <c r="B8066" s="2">
        <v>8.1173341542731468</v>
      </c>
    </row>
    <row r="8067" spans="1:2" x14ac:dyDescent="0.25">
      <c r="A8067" s="28" t="s">
        <v>30</v>
      </c>
      <c r="B8067" s="2">
        <v>7.7531454463883254</v>
      </c>
    </row>
    <row r="8068" spans="1:2" x14ac:dyDescent="0.25">
      <c r="A8068" s="28" t="s">
        <v>88</v>
      </c>
      <c r="B8068" s="2">
        <v>14.383710466329717</v>
      </c>
    </row>
    <row r="8069" spans="1:2" x14ac:dyDescent="0.25">
      <c r="A8069" s="28" t="s">
        <v>80</v>
      </c>
      <c r="B8069" s="2">
        <v>2.137610924897996</v>
      </c>
    </row>
    <row r="8070" spans="1:2" x14ac:dyDescent="0.25">
      <c r="A8070" s="28" t="s">
        <v>84</v>
      </c>
      <c r="B8070" s="2">
        <v>6.5965320765582485</v>
      </c>
    </row>
    <row r="8071" spans="1:2" x14ac:dyDescent="0.25">
      <c r="A8071" s="28" t="s">
        <v>85</v>
      </c>
      <c r="B8071" s="2">
        <v>12.963435058093896</v>
      </c>
    </row>
    <row r="8072" spans="1:2" x14ac:dyDescent="0.25">
      <c r="A8072" s="28" t="s">
        <v>82</v>
      </c>
      <c r="B8072" s="2">
        <v>11.386101515034122</v>
      </c>
    </row>
    <row r="8073" spans="1:2" x14ac:dyDescent="0.25">
      <c r="A8073" s="6" t="s">
        <v>229</v>
      </c>
      <c r="B8073" s="2">
        <v>19.885156336359582</v>
      </c>
    </row>
    <row r="8074" spans="1:2" x14ac:dyDescent="0.25">
      <c r="A8074" s="28" t="s">
        <v>79</v>
      </c>
      <c r="B8074" s="2">
        <v>0.75353120501841597</v>
      </c>
    </row>
    <row r="8075" spans="1:2" x14ac:dyDescent="0.25">
      <c r="A8075" s="28" t="s">
        <v>86</v>
      </c>
      <c r="B8075" s="2">
        <v>0.29629768012039642</v>
      </c>
    </row>
    <row r="8076" spans="1:2" x14ac:dyDescent="0.25">
      <c r="A8076" s="28" t="s">
        <v>87</v>
      </c>
      <c r="B8076" s="2">
        <v>0.8570346965543244</v>
      </c>
    </row>
    <row r="8077" spans="1:2" x14ac:dyDescent="0.25">
      <c r="A8077" s="28" t="s">
        <v>31</v>
      </c>
      <c r="B8077" s="2">
        <v>1.4613530313537482</v>
      </c>
    </row>
    <row r="8078" spans="1:2" x14ac:dyDescent="0.25">
      <c r="A8078" s="28" t="s">
        <v>29</v>
      </c>
      <c r="B8078" s="2">
        <v>1.9195626064236437</v>
      </c>
    </row>
    <row r="8079" spans="1:2" x14ac:dyDescent="0.25">
      <c r="A8079" s="28" t="s">
        <v>30</v>
      </c>
      <c r="B8079" s="2">
        <v>2.4357697456098517</v>
      </c>
    </row>
    <row r="8080" spans="1:2" x14ac:dyDescent="0.25">
      <c r="A8080" s="28" t="s">
        <v>88</v>
      </c>
      <c r="B8080" s="2">
        <v>2.1028343944431871</v>
      </c>
    </row>
    <row r="8081" spans="1:2" x14ac:dyDescent="0.25">
      <c r="A8081" s="28" t="s">
        <v>80</v>
      </c>
      <c r="B8081" s="2">
        <v>1.4141648099423429</v>
      </c>
    </row>
    <row r="8082" spans="1:2" x14ac:dyDescent="0.25">
      <c r="A8082" s="28" t="s">
        <v>84</v>
      </c>
      <c r="B8082" s="2">
        <v>0.96818913202934676</v>
      </c>
    </row>
    <row r="8083" spans="1:2" x14ac:dyDescent="0.25">
      <c r="A8083" s="28" t="s">
        <v>85</v>
      </c>
      <c r="B8083" s="2">
        <v>3.6062071625201586</v>
      </c>
    </row>
    <row r="8084" spans="1:2" x14ac:dyDescent="0.25">
      <c r="A8084" s="28" t="s">
        <v>82</v>
      </c>
      <c r="B8084" s="2">
        <v>4.0702118723441663</v>
      </c>
    </row>
    <row r="8085" spans="1:2" x14ac:dyDescent="0.25">
      <c r="A8085" s="6" t="s">
        <v>93</v>
      </c>
      <c r="B8085" s="2">
        <v>881.87647156275273</v>
      </c>
    </row>
    <row r="8086" spans="1:2" x14ac:dyDescent="0.25">
      <c r="A8086" s="28" t="s">
        <v>79</v>
      </c>
      <c r="B8086" s="2">
        <v>14.877991370326441</v>
      </c>
    </row>
    <row r="8087" spans="1:2" x14ac:dyDescent="0.25">
      <c r="A8087" s="28" t="s">
        <v>86</v>
      </c>
      <c r="B8087" s="2">
        <v>11.262363064277512</v>
      </c>
    </row>
    <row r="8088" spans="1:2" x14ac:dyDescent="0.25">
      <c r="A8088" s="28" t="s">
        <v>87</v>
      </c>
      <c r="B8088" s="2">
        <v>49.209168328735551</v>
      </c>
    </row>
    <row r="8089" spans="1:2" x14ac:dyDescent="0.25">
      <c r="A8089" s="28" t="s">
        <v>31</v>
      </c>
      <c r="B8089" s="2">
        <v>100.22004162580266</v>
      </c>
    </row>
    <row r="8090" spans="1:2" x14ac:dyDescent="0.25">
      <c r="A8090" s="28" t="s">
        <v>29</v>
      </c>
      <c r="B8090" s="2">
        <v>67.982077591794919</v>
      </c>
    </row>
    <row r="8091" spans="1:2" x14ac:dyDescent="0.25">
      <c r="A8091" s="28" t="s">
        <v>30</v>
      </c>
      <c r="B8091" s="2">
        <v>150.62041996777128</v>
      </c>
    </row>
    <row r="8092" spans="1:2" x14ac:dyDescent="0.25">
      <c r="A8092" s="28" t="s">
        <v>88</v>
      </c>
      <c r="B8092" s="2">
        <v>89.495198264019564</v>
      </c>
    </row>
    <row r="8093" spans="1:2" x14ac:dyDescent="0.25">
      <c r="A8093" s="28" t="s">
        <v>80</v>
      </c>
      <c r="B8093" s="2">
        <v>20.254940071938748</v>
      </c>
    </row>
    <row r="8094" spans="1:2" x14ac:dyDescent="0.25">
      <c r="A8094" s="28" t="s">
        <v>84</v>
      </c>
      <c r="B8094" s="2">
        <v>121.77311126798868</v>
      </c>
    </row>
    <row r="8095" spans="1:2" x14ac:dyDescent="0.25">
      <c r="A8095" s="28" t="s">
        <v>85</v>
      </c>
      <c r="B8095" s="2">
        <v>116.959476487289</v>
      </c>
    </row>
    <row r="8096" spans="1:2" x14ac:dyDescent="0.25">
      <c r="A8096" s="28" t="s">
        <v>82</v>
      </c>
      <c r="B8096" s="2">
        <v>139.22168352280849</v>
      </c>
    </row>
    <row r="8097" spans="1:2" x14ac:dyDescent="0.25">
      <c r="A8097" s="3" t="s">
        <v>31</v>
      </c>
      <c r="B8097" s="2">
        <v>624.37827520102974</v>
      </c>
    </row>
    <row r="8098" spans="1:2" x14ac:dyDescent="0.25">
      <c r="A8098" s="6" t="s">
        <v>228</v>
      </c>
      <c r="B8098" s="2">
        <v>3.8553152812326568</v>
      </c>
    </row>
    <row r="8099" spans="1:2" x14ac:dyDescent="0.25">
      <c r="A8099" s="28" t="s">
        <v>79</v>
      </c>
      <c r="B8099" s="2">
        <v>1.3541809334542429E-2</v>
      </c>
    </row>
    <row r="8100" spans="1:2" x14ac:dyDescent="0.25">
      <c r="A8100" s="28" t="s">
        <v>86</v>
      </c>
      <c r="B8100" s="2">
        <v>6.7094427096009964E-3</v>
      </c>
    </row>
    <row r="8101" spans="1:2" x14ac:dyDescent="0.25">
      <c r="A8101" s="28" t="s">
        <v>87</v>
      </c>
      <c r="B8101" s="2">
        <v>0.27415215618114369</v>
      </c>
    </row>
    <row r="8102" spans="1:2" x14ac:dyDescent="0.25">
      <c r="A8102" s="28" t="s">
        <v>29</v>
      </c>
      <c r="B8102" s="2">
        <v>0.32888472680915842</v>
      </c>
    </row>
    <row r="8103" spans="1:2" x14ac:dyDescent="0.25">
      <c r="A8103" s="28" t="s">
        <v>30</v>
      </c>
      <c r="B8103" s="2">
        <v>0.53260731375285064</v>
      </c>
    </row>
    <row r="8104" spans="1:2" x14ac:dyDescent="0.25">
      <c r="A8104" s="28" t="s">
        <v>88</v>
      </c>
      <c r="B8104" s="2">
        <v>7.2457384639980374E-2</v>
      </c>
    </row>
    <row r="8105" spans="1:2" x14ac:dyDescent="0.25">
      <c r="A8105" s="28" t="s">
        <v>80</v>
      </c>
      <c r="B8105" s="2">
        <v>4.9062623652799071E-2</v>
      </c>
    </row>
    <row r="8106" spans="1:2" x14ac:dyDescent="0.25">
      <c r="A8106" s="28" t="s">
        <v>84</v>
      </c>
      <c r="B8106" s="2">
        <v>0.45629237869486877</v>
      </c>
    </row>
    <row r="8107" spans="1:2" x14ac:dyDescent="0.25">
      <c r="A8107" s="28" t="s">
        <v>85</v>
      </c>
      <c r="B8107" s="2">
        <v>1.5884655469464728</v>
      </c>
    </row>
    <row r="8108" spans="1:2" x14ac:dyDescent="0.25">
      <c r="A8108" s="28" t="s">
        <v>82</v>
      </c>
      <c r="B8108" s="2">
        <v>0.53314189851123961</v>
      </c>
    </row>
    <row r="8109" spans="1:2" x14ac:dyDescent="0.25">
      <c r="A8109" s="6" t="s">
        <v>239</v>
      </c>
      <c r="B8109" s="2">
        <v>3.5929054348292309</v>
      </c>
    </row>
    <row r="8110" spans="1:2" x14ac:dyDescent="0.25">
      <c r="A8110" s="28" t="s">
        <v>79</v>
      </c>
      <c r="B8110" s="2">
        <v>3.1567413964299143E-2</v>
      </c>
    </row>
    <row r="8111" spans="1:2" x14ac:dyDescent="0.25">
      <c r="A8111" s="28" t="s">
        <v>87</v>
      </c>
      <c r="B8111" s="2">
        <v>1.0157177941006155</v>
      </c>
    </row>
    <row r="8112" spans="1:2" x14ac:dyDescent="0.25">
      <c r="A8112" s="28" t="s">
        <v>29</v>
      </c>
      <c r="B8112" s="2">
        <v>0.29732691639147274</v>
      </c>
    </row>
    <row r="8113" spans="1:2" x14ac:dyDescent="0.25">
      <c r="A8113" s="28" t="s">
        <v>30</v>
      </c>
      <c r="B8113" s="2">
        <v>0.10593101814542467</v>
      </c>
    </row>
    <row r="8114" spans="1:2" x14ac:dyDescent="0.25">
      <c r="A8114" s="28" t="s">
        <v>88</v>
      </c>
      <c r="B8114" s="2">
        <v>0.21198173438683246</v>
      </c>
    </row>
    <row r="8115" spans="1:2" x14ac:dyDescent="0.25">
      <c r="A8115" s="28" t="s">
        <v>80</v>
      </c>
      <c r="B8115" s="2">
        <v>4.5683994467689247E-2</v>
      </c>
    </row>
    <row r="8116" spans="1:2" x14ac:dyDescent="0.25">
      <c r="A8116" s="28" t="s">
        <v>84</v>
      </c>
      <c r="B8116" s="2">
        <v>0.33429488478624564</v>
      </c>
    </row>
    <row r="8117" spans="1:2" x14ac:dyDescent="0.25">
      <c r="A8117" s="28" t="s">
        <v>85</v>
      </c>
      <c r="B8117" s="2">
        <v>1.1627444984770268</v>
      </c>
    </row>
    <row r="8118" spans="1:2" x14ac:dyDescent="0.25">
      <c r="A8118" s="28" t="s">
        <v>82</v>
      </c>
      <c r="B8118" s="2">
        <v>0.38765718010962508</v>
      </c>
    </row>
    <row r="8119" spans="1:2" x14ac:dyDescent="0.25">
      <c r="A8119" s="6" t="s">
        <v>241</v>
      </c>
      <c r="B8119" s="2">
        <v>56.888731288428033</v>
      </c>
    </row>
    <row r="8120" spans="1:2" x14ac:dyDescent="0.25">
      <c r="A8120" s="28" t="s">
        <v>79</v>
      </c>
      <c r="B8120" s="2">
        <v>1.6543672087662984</v>
      </c>
    </row>
    <row r="8121" spans="1:2" x14ac:dyDescent="0.25">
      <c r="A8121" s="28" t="s">
        <v>86</v>
      </c>
      <c r="B8121" s="2">
        <v>0.79270950082000757</v>
      </c>
    </row>
    <row r="8122" spans="1:2" x14ac:dyDescent="0.25">
      <c r="A8122" s="28" t="s">
        <v>87</v>
      </c>
      <c r="B8122" s="2">
        <v>3.3111745285264718</v>
      </c>
    </row>
    <row r="8123" spans="1:2" x14ac:dyDescent="0.25">
      <c r="A8123" s="28" t="s">
        <v>29</v>
      </c>
      <c r="B8123" s="2">
        <v>4.5750346857288422</v>
      </c>
    </row>
    <row r="8124" spans="1:2" x14ac:dyDescent="0.25">
      <c r="A8124" s="28" t="s">
        <v>30</v>
      </c>
      <c r="B8124" s="2">
        <v>6.2717815496244933</v>
      </c>
    </row>
    <row r="8125" spans="1:2" x14ac:dyDescent="0.25">
      <c r="A8125" s="28" t="s">
        <v>88</v>
      </c>
      <c r="B8125" s="2">
        <v>7.5786201374736786</v>
      </c>
    </row>
    <row r="8126" spans="1:2" x14ac:dyDescent="0.25">
      <c r="A8126" s="28" t="s">
        <v>80</v>
      </c>
      <c r="B8126" s="2">
        <v>0.88196291570088547</v>
      </c>
    </row>
    <row r="8127" spans="1:2" x14ac:dyDescent="0.25">
      <c r="A8127" s="28" t="s">
        <v>84</v>
      </c>
      <c r="B8127" s="2">
        <v>5.4776329962079551</v>
      </c>
    </row>
    <row r="8128" spans="1:2" x14ac:dyDescent="0.25">
      <c r="A8128" s="28" t="s">
        <v>85</v>
      </c>
      <c r="B8128" s="2">
        <v>12.854183003142092</v>
      </c>
    </row>
    <row r="8129" spans="1:2" x14ac:dyDescent="0.25">
      <c r="A8129" s="28" t="s">
        <v>82</v>
      </c>
      <c r="B8129" s="2">
        <v>13.491264762437314</v>
      </c>
    </row>
    <row r="8130" spans="1:2" x14ac:dyDescent="0.25">
      <c r="A8130" s="6" t="s">
        <v>19</v>
      </c>
      <c r="B8130" s="2">
        <v>0.12124610737287278</v>
      </c>
    </row>
    <row r="8131" spans="1:2" x14ac:dyDescent="0.25">
      <c r="A8131" s="28" t="s">
        <v>79</v>
      </c>
      <c r="B8131" s="2">
        <v>4.1146181189430732E-2</v>
      </c>
    </row>
    <row r="8132" spans="1:2" x14ac:dyDescent="0.25">
      <c r="A8132" s="28" t="s">
        <v>86</v>
      </c>
      <c r="B8132" s="2">
        <v>6.3443202908685195E-4</v>
      </c>
    </row>
    <row r="8133" spans="1:2" x14ac:dyDescent="0.25">
      <c r="A8133" s="28" t="s">
        <v>87</v>
      </c>
      <c r="B8133" s="2">
        <v>1.3744090500870793E-4</v>
      </c>
    </row>
    <row r="8134" spans="1:2" x14ac:dyDescent="0.25">
      <c r="A8134" s="28" t="s">
        <v>29</v>
      </c>
      <c r="B8134" s="2">
        <v>2.6772163985003677E-3</v>
      </c>
    </row>
    <row r="8135" spans="1:2" x14ac:dyDescent="0.25">
      <c r="A8135" s="28" t="s">
        <v>30</v>
      </c>
      <c r="B8135" s="2">
        <v>5.0536860846670337E-3</v>
      </c>
    </row>
    <row r="8136" spans="1:2" x14ac:dyDescent="0.25">
      <c r="A8136" s="28" t="s">
        <v>88</v>
      </c>
      <c r="B8136" s="2">
        <v>2.8829105717420225E-3</v>
      </c>
    </row>
    <row r="8137" spans="1:2" x14ac:dyDescent="0.25">
      <c r="A8137" s="28" t="s">
        <v>80</v>
      </c>
      <c r="B8137" s="2">
        <v>3.0269486926869478E-4</v>
      </c>
    </row>
    <row r="8138" spans="1:2" x14ac:dyDescent="0.25">
      <c r="A8138" s="28" t="s">
        <v>84</v>
      </c>
      <c r="B8138" s="2">
        <v>3.0160045741514565E-4</v>
      </c>
    </row>
    <row r="8139" spans="1:2" x14ac:dyDescent="0.25">
      <c r="A8139" s="28" t="s">
        <v>85</v>
      </c>
      <c r="B8139" s="2">
        <v>1.6755487070373103E-2</v>
      </c>
    </row>
    <row r="8140" spans="1:2" x14ac:dyDescent="0.25">
      <c r="A8140" s="28" t="s">
        <v>82</v>
      </c>
      <c r="B8140" s="2">
        <v>5.1354457797380113E-2</v>
      </c>
    </row>
    <row r="8141" spans="1:2" x14ac:dyDescent="0.25">
      <c r="A8141" s="6" t="s">
        <v>243</v>
      </c>
      <c r="B8141" s="2">
        <v>23.763605600594364</v>
      </c>
    </row>
    <row r="8142" spans="1:2" x14ac:dyDescent="0.25">
      <c r="A8142" s="28" t="s">
        <v>79</v>
      </c>
      <c r="B8142" s="2">
        <v>0.22246702867634646</v>
      </c>
    </row>
    <row r="8143" spans="1:2" x14ac:dyDescent="0.25">
      <c r="A8143" s="28" t="s">
        <v>86</v>
      </c>
      <c r="B8143" s="2">
        <v>0.16221169558890275</v>
      </c>
    </row>
    <row r="8144" spans="1:2" x14ac:dyDescent="0.25">
      <c r="A8144" s="28" t="s">
        <v>87</v>
      </c>
      <c r="B8144" s="2">
        <v>1.650623776719752</v>
      </c>
    </row>
    <row r="8145" spans="1:2" x14ac:dyDescent="0.25">
      <c r="A8145" s="28" t="s">
        <v>29</v>
      </c>
      <c r="B8145" s="2">
        <v>1.9926934661187647</v>
      </c>
    </row>
    <row r="8146" spans="1:2" x14ac:dyDescent="0.25">
      <c r="A8146" s="28" t="s">
        <v>30</v>
      </c>
      <c r="B8146" s="2">
        <v>1.9439333970057626</v>
      </c>
    </row>
    <row r="8147" spans="1:2" x14ac:dyDescent="0.25">
      <c r="A8147" s="28" t="s">
        <v>88</v>
      </c>
      <c r="B8147" s="2">
        <v>3.4603666854371844</v>
      </c>
    </row>
    <row r="8148" spans="1:2" x14ac:dyDescent="0.25">
      <c r="A8148" s="28" t="s">
        <v>80</v>
      </c>
      <c r="B8148" s="2">
        <v>7.2967801266811488E-2</v>
      </c>
    </row>
    <row r="8149" spans="1:2" x14ac:dyDescent="0.25">
      <c r="A8149" s="28" t="s">
        <v>84</v>
      </c>
      <c r="B8149" s="2">
        <v>3.484108258863615</v>
      </c>
    </row>
    <row r="8150" spans="1:2" x14ac:dyDescent="0.25">
      <c r="A8150" s="28" t="s">
        <v>85</v>
      </c>
      <c r="B8150" s="2">
        <v>5.4294911566102595</v>
      </c>
    </row>
    <row r="8151" spans="1:2" x14ac:dyDescent="0.25">
      <c r="A8151" s="28" t="s">
        <v>82</v>
      </c>
      <c r="B8151" s="2">
        <v>5.3447423343069689</v>
      </c>
    </row>
    <row r="8152" spans="1:2" x14ac:dyDescent="0.25">
      <c r="A8152" s="6" t="s">
        <v>245</v>
      </c>
      <c r="B8152" s="2">
        <v>4.8080752681595111</v>
      </c>
    </row>
    <row r="8153" spans="1:2" x14ac:dyDescent="0.25">
      <c r="A8153" s="28" t="s">
        <v>79</v>
      </c>
      <c r="B8153" s="2">
        <v>0.12639851260629206</v>
      </c>
    </row>
    <row r="8154" spans="1:2" x14ac:dyDescent="0.25">
      <c r="A8154" s="28" t="s">
        <v>86</v>
      </c>
      <c r="B8154" s="2">
        <v>4.9541143918402218E-2</v>
      </c>
    </row>
    <row r="8155" spans="1:2" x14ac:dyDescent="0.25">
      <c r="A8155" s="28" t="s">
        <v>87</v>
      </c>
      <c r="B8155" s="2">
        <v>0.14616296912108095</v>
      </c>
    </row>
    <row r="8156" spans="1:2" x14ac:dyDescent="0.25">
      <c r="A8156" s="28" t="s">
        <v>29</v>
      </c>
      <c r="B8156" s="2">
        <v>0.5382177782787626</v>
      </c>
    </row>
    <row r="8157" spans="1:2" x14ac:dyDescent="0.25">
      <c r="A8157" s="28" t="s">
        <v>30</v>
      </c>
      <c r="B8157" s="2">
        <v>0.92029406483317766</v>
      </c>
    </row>
    <row r="8158" spans="1:2" x14ac:dyDescent="0.25">
      <c r="A8158" s="28" t="s">
        <v>88</v>
      </c>
      <c r="B8158" s="2">
        <v>0.45846590388352576</v>
      </c>
    </row>
    <row r="8159" spans="1:2" x14ac:dyDescent="0.25">
      <c r="A8159" s="28" t="s">
        <v>80</v>
      </c>
      <c r="B8159" s="2">
        <v>0.15131664008146173</v>
      </c>
    </row>
    <row r="8160" spans="1:2" x14ac:dyDescent="0.25">
      <c r="A8160" s="28" t="s">
        <v>84</v>
      </c>
      <c r="B8160" s="2">
        <v>0.38304485266583504</v>
      </c>
    </row>
    <row r="8161" spans="1:2" x14ac:dyDescent="0.25">
      <c r="A8161" s="28" t="s">
        <v>85</v>
      </c>
      <c r="B8161" s="2">
        <v>1.3623454607146213</v>
      </c>
    </row>
    <row r="8162" spans="1:2" x14ac:dyDescent="0.25">
      <c r="A8162" s="28" t="s">
        <v>82</v>
      </c>
      <c r="B8162" s="2">
        <v>0.67228794205635212</v>
      </c>
    </row>
    <row r="8163" spans="1:2" x14ac:dyDescent="0.25">
      <c r="A8163" s="6" t="s">
        <v>247</v>
      </c>
      <c r="B8163" s="2">
        <v>103.10003558967244</v>
      </c>
    </row>
    <row r="8164" spans="1:2" x14ac:dyDescent="0.25">
      <c r="A8164" s="28" t="s">
        <v>79</v>
      </c>
      <c r="B8164" s="2">
        <v>1.8674197972425852</v>
      </c>
    </row>
    <row r="8165" spans="1:2" x14ac:dyDescent="0.25">
      <c r="A8165" s="28" t="s">
        <v>86</v>
      </c>
      <c r="B8165" s="2">
        <v>1.2128964764250945</v>
      </c>
    </row>
    <row r="8166" spans="1:2" x14ac:dyDescent="0.25">
      <c r="A8166" s="28" t="s">
        <v>87</v>
      </c>
      <c r="B8166" s="2">
        <v>5.5291920417802736</v>
      </c>
    </row>
    <row r="8167" spans="1:2" x14ac:dyDescent="0.25">
      <c r="A8167" s="28" t="s">
        <v>29</v>
      </c>
      <c r="B8167" s="2">
        <v>4.9324932180042902</v>
      </c>
    </row>
    <row r="8168" spans="1:2" x14ac:dyDescent="0.25">
      <c r="A8168" s="28" t="s">
        <v>30</v>
      </c>
      <c r="B8168" s="2">
        <v>7.4565010969500056</v>
      </c>
    </row>
    <row r="8169" spans="1:2" x14ac:dyDescent="0.25">
      <c r="A8169" s="28" t="s">
        <v>88</v>
      </c>
      <c r="B8169" s="2">
        <v>15.335968416831875</v>
      </c>
    </row>
    <row r="8170" spans="1:2" x14ac:dyDescent="0.25">
      <c r="A8170" s="28" t="s">
        <v>80</v>
      </c>
      <c r="B8170" s="2">
        <v>2.7156709532951329</v>
      </c>
    </row>
    <row r="8171" spans="1:2" x14ac:dyDescent="0.25">
      <c r="A8171" s="28" t="s">
        <v>84</v>
      </c>
      <c r="B8171" s="2">
        <v>18.24751252973261</v>
      </c>
    </row>
    <row r="8172" spans="1:2" x14ac:dyDescent="0.25">
      <c r="A8172" s="28" t="s">
        <v>85</v>
      </c>
      <c r="B8172" s="2">
        <v>27.938989700163916</v>
      </c>
    </row>
    <row r="8173" spans="1:2" x14ac:dyDescent="0.25">
      <c r="A8173" s="28" t="s">
        <v>82</v>
      </c>
      <c r="B8173" s="2">
        <v>17.863391359246666</v>
      </c>
    </row>
    <row r="8174" spans="1:2" x14ac:dyDescent="0.25">
      <c r="A8174" s="6" t="s">
        <v>20</v>
      </c>
      <c r="B8174" s="2">
        <v>21.967980896364995</v>
      </c>
    </row>
    <row r="8175" spans="1:2" x14ac:dyDescent="0.25">
      <c r="A8175" s="28" t="s">
        <v>79</v>
      </c>
      <c r="B8175" s="2">
        <v>0.95339751836922926</v>
      </c>
    </row>
    <row r="8176" spans="1:2" x14ac:dyDescent="0.25">
      <c r="A8176" s="28" t="s">
        <v>86</v>
      </c>
      <c r="B8176" s="2">
        <v>0.24099372053732221</v>
      </c>
    </row>
    <row r="8177" spans="1:2" x14ac:dyDescent="0.25">
      <c r="A8177" s="28" t="s">
        <v>87</v>
      </c>
      <c r="B8177" s="2">
        <v>1.2799515598872182</v>
      </c>
    </row>
    <row r="8178" spans="1:2" x14ac:dyDescent="0.25">
      <c r="A8178" s="28" t="s">
        <v>29</v>
      </c>
      <c r="B8178" s="2">
        <v>2.5740674380972464</v>
      </c>
    </row>
    <row r="8179" spans="1:2" x14ac:dyDescent="0.25">
      <c r="A8179" s="28" t="s">
        <v>30</v>
      </c>
      <c r="B8179" s="2">
        <v>4.9675950966636577</v>
      </c>
    </row>
    <row r="8180" spans="1:2" x14ac:dyDescent="0.25">
      <c r="A8180" s="28" t="s">
        <v>88</v>
      </c>
      <c r="B8180" s="2">
        <v>1.0103863424456434</v>
      </c>
    </row>
    <row r="8181" spans="1:2" x14ac:dyDescent="0.25">
      <c r="A8181" s="28" t="s">
        <v>80</v>
      </c>
      <c r="B8181" s="2">
        <v>0.11494921885511949</v>
      </c>
    </row>
    <row r="8182" spans="1:2" x14ac:dyDescent="0.25">
      <c r="A8182" s="28" t="s">
        <v>84</v>
      </c>
      <c r="B8182" s="2">
        <v>1.6340929124002492</v>
      </c>
    </row>
    <row r="8183" spans="1:2" x14ac:dyDescent="0.25">
      <c r="A8183" s="28" t="s">
        <v>85</v>
      </c>
      <c r="B8183" s="2">
        <v>5.5949214861180714</v>
      </c>
    </row>
    <row r="8184" spans="1:2" x14ac:dyDescent="0.25">
      <c r="A8184" s="28" t="s">
        <v>82</v>
      </c>
      <c r="B8184" s="2">
        <v>3.5976256029912403</v>
      </c>
    </row>
    <row r="8185" spans="1:2" x14ac:dyDescent="0.25">
      <c r="A8185" s="6" t="s">
        <v>21</v>
      </c>
      <c r="B8185" s="2">
        <v>4.8949532422972277</v>
      </c>
    </row>
    <row r="8186" spans="1:2" x14ac:dyDescent="0.25">
      <c r="A8186" s="28" t="s">
        <v>79</v>
      </c>
      <c r="B8186" s="2">
        <v>6.3151237306784527E-2</v>
      </c>
    </row>
    <row r="8187" spans="1:2" x14ac:dyDescent="0.25">
      <c r="A8187" s="28" t="s">
        <v>86</v>
      </c>
      <c r="B8187" s="2">
        <v>2.5614323451823042E-2</v>
      </c>
    </row>
    <row r="8188" spans="1:2" x14ac:dyDescent="0.25">
      <c r="A8188" s="28" t="s">
        <v>87</v>
      </c>
      <c r="B8188" s="2">
        <v>2.085550516612281E-2</v>
      </c>
    </row>
    <row r="8189" spans="1:2" x14ac:dyDescent="0.25">
      <c r="A8189" s="28" t="s">
        <v>29</v>
      </c>
      <c r="B8189" s="2">
        <v>0.38631988074493923</v>
      </c>
    </row>
    <row r="8190" spans="1:2" x14ac:dyDescent="0.25">
      <c r="A8190" s="28" t="s">
        <v>30</v>
      </c>
      <c r="B8190" s="2">
        <v>0.65162432719579177</v>
      </c>
    </row>
    <row r="8191" spans="1:2" x14ac:dyDescent="0.25">
      <c r="A8191" s="28" t="s">
        <v>88</v>
      </c>
      <c r="B8191" s="2">
        <v>0.41947055552491413</v>
      </c>
    </row>
    <row r="8192" spans="1:2" x14ac:dyDescent="0.25">
      <c r="A8192" s="28" t="s">
        <v>80</v>
      </c>
      <c r="B8192" s="2">
        <v>0.26552947426874773</v>
      </c>
    </row>
    <row r="8193" spans="1:2" x14ac:dyDescent="0.25">
      <c r="A8193" s="28" t="s">
        <v>84</v>
      </c>
      <c r="B8193" s="2">
        <v>1.3709848047905671</v>
      </c>
    </row>
    <row r="8194" spans="1:2" x14ac:dyDescent="0.25">
      <c r="A8194" s="28" t="s">
        <v>85</v>
      </c>
      <c r="B8194" s="2">
        <v>0.52133532985410647</v>
      </c>
    </row>
    <row r="8195" spans="1:2" x14ac:dyDescent="0.25">
      <c r="A8195" s="28" t="s">
        <v>82</v>
      </c>
      <c r="B8195" s="2">
        <v>1.1700678039934316</v>
      </c>
    </row>
    <row r="8196" spans="1:2" x14ac:dyDescent="0.25">
      <c r="A8196" s="6" t="s">
        <v>22</v>
      </c>
      <c r="B8196" s="2">
        <v>2.5896665051087382</v>
      </c>
    </row>
    <row r="8197" spans="1:2" x14ac:dyDescent="0.25">
      <c r="A8197" s="28" t="s">
        <v>79</v>
      </c>
      <c r="B8197" s="2">
        <v>4.7256355764869723E-2</v>
      </c>
    </row>
    <row r="8198" spans="1:2" x14ac:dyDescent="0.25">
      <c r="A8198" s="28" t="s">
        <v>86</v>
      </c>
      <c r="B8198" s="2">
        <v>5.1476217691138505E-2</v>
      </c>
    </row>
    <row r="8199" spans="1:2" x14ac:dyDescent="0.25">
      <c r="A8199" s="28" t="s">
        <v>87</v>
      </c>
      <c r="B8199" s="2">
        <v>0.14458716669537677</v>
      </c>
    </row>
    <row r="8200" spans="1:2" x14ac:dyDescent="0.25">
      <c r="A8200" s="28" t="s">
        <v>29</v>
      </c>
      <c r="B8200" s="2">
        <v>0.25355668170949508</v>
      </c>
    </row>
    <row r="8201" spans="1:2" x14ac:dyDescent="0.25">
      <c r="A8201" s="28" t="s">
        <v>30</v>
      </c>
      <c r="B8201" s="2">
        <v>0.38423678866621702</v>
      </c>
    </row>
    <row r="8202" spans="1:2" x14ac:dyDescent="0.25">
      <c r="A8202" s="28" t="s">
        <v>88</v>
      </c>
      <c r="B8202" s="2">
        <v>0.3506915673355665</v>
      </c>
    </row>
    <row r="8203" spans="1:2" x14ac:dyDescent="0.25">
      <c r="A8203" s="28" t="s">
        <v>80</v>
      </c>
      <c r="B8203" s="2">
        <v>5.8014564780491509E-2</v>
      </c>
    </row>
    <row r="8204" spans="1:2" x14ac:dyDescent="0.25">
      <c r="A8204" s="28" t="s">
        <v>84</v>
      </c>
      <c r="B8204" s="2">
        <v>0.21596639428108194</v>
      </c>
    </row>
    <row r="8205" spans="1:2" x14ac:dyDescent="0.25">
      <c r="A8205" s="28" t="s">
        <v>85</v>
      </c>
      <c r="B8205" s="2">
        <v>0.48415287863578577</v>
      </c>
    </row>
    <row r="8206" spans="1:2" x14ac:dyDescent="0.25">
      <c r="A8206" s="28" t="s">
        <v>82</v>
      </c>
      <c r="B8206" s="2">
        <v>0.59972788954871536</v>
      </c>
    </row>
    <row r="8207" spans="1:2" x14ac:dyDescent="0.25">
      <c r="A8207" s="6" t="s">
        <v>25</v>
      </c>
      <c r="B8207" s="2">
        <v>4.7807307126749157</v>
      </c>
    </row>
    <row r="8208" spans="1:2" x14ac:dyDescent="0.25">
      <c r="A8208" s="28" t="s">
        <v>79</v>
      </c>
      <c r="B8208" s="2">
        <v>8.1030262917799065E-2</v>
      </c>
    </row>
    <row r="8209" spans="1:2" x14ac:dyDescent="0.25">
      <c r="A8209" s="28" t="s">
        <v>86</v>
      </c>
      <c r="B8209" s="2">
        <v>8.1918016196816851E-2</v>
      </c>
    </row>
    <row r="8210" spans="1:2" x14ac:dyDescent="0.25">
      <c r="A8210" s="28" t="s">
        <v>87</v>
      </c>
      <c r="B8210" s="2">
        <v>2.5940909699521165E-2</v>
      </c>
    </row>
    <row r="8211" spans="1:2" x14ac:dyDescent="0.25">
      <c r="A8211" s="28" t="s">
        <v>29</v>
      </c>
      <c r="B8211" s="2">
        <v>0.26958020874495614</v>
      </c>
    </row>
    <row r="8212" spans="1:2" x14ac:dyDescent="0.25">
      <c r="A8212" s="28" t="s">
        <v>30</v>
      </c>
      <c r="B8212" s="2">
        <v>0.59511122765277402</v>
      </c>
    </row>
    <row r="8213" spans="1:2" x14ac:dyDescent="0.25">
      <c r="A8213" s="28" t="s">
        <v>88</v>
      </c>
      <c r="B8213" s="2">
        <v>0.99002210489706721</v>
      </c>
    </row>
    <row r="8214" spans="1:2" x14ac:dyDescent="0.25">
      <c r="A8214" s="28" t="s">
        <v>80</v>
      </c>
      <c r="B8214" s="2">
        <v>1.1084491167793021E-2</v>
      </c>
    </row>
    <row r="8215" spans="1:2" x14ac:dyDescent="0.25">
      <c r="A8215" s="28" t="s">
        <v>84</v>
      </c>
      <c r="B8215" s="2">
        <v>3.6184942723503657E-2</v>
      </c>
    </row>
    <row r="8216" spans="1:2" x14ac:dyDescent="0.25">
      <c r="A8216" s="28" t="s">
        <v>85</v>
      </c>
      <c r="B8216" s="2">
        <v>1.7430041780301668</v>
      </c>
    </row>
    <row r="8217" spans="1:2" x14ac:dyDescent="0.25">
      <c r="A8217" s="28" t="s">
        <v>82</v>
      </c>
      <c r="B8217" s="2">
        <v>0.94685437064451783</v>
      </c>
    </row>
    <row r="8218" spans="1:2" x14ac:dyDescent="0.25">
      <c r="A8218" s="6" t="s">
        <v>23</v>
      </c>
      <c r="B8218" s="2">
        <v>4.5363748779597319</v>
      </c>
    </row>
    <row r="8219" spans="1:2" x14ac:dyDescent="0.25">
      <c r="A8219" s="28" t="s">
        <v>79</v>
      </c>
      <c r="B8219" s="2">
        <v>9.3960910518420607E-2</v>
      </c>
    </row>
    <row r="8220" spans="1:2" x14ac:dyDescent="0.25">
      <c r="A8220" s="28" t="s">
        <v>86</v>
      </c>
      <c r="B8220" s="2">
        <v>4.3801168894237089E-2</v>
      </c>
    </row>
    <row r="8221" spans="1:2" x14ac:dyDescent="0.25">
      <c r="A8221" s="28" t="s">
        <v>87</v>
      </c>
      <c r="B8221" s="2">
        <v>0.14167373405991598</v>
      </c>
    </row>
    <row r="8222" spans="1:2" x14ac:dyDescent="0.25">
      <c r="A8222" s="28" t="s">
        <v>29</v>
      </c>
      <c r="B8222" s="2">
        <v>0.27443657194542354</v>
      </c>
    </row>
    <row r="8223" spans="1:2" x14ac:dyDescent="0.25">
      <c r="A8223" s="28" t="s">
        <v>30</v>
      </c>
      <c r="B8223" s="2">
        <v>0.44866029105743077</v>
      </c>
    </row>
    <row r="8224" spans="1:2" x14ac:dyDescent="0.25">
      <c r="A8224" s="28" t="s">
        <v>88</v>
      </c>
      <c r="B8224" s="2">
        <v>0.36968974046705699</v>
      </c>
    </row>
    <row r="8225" spans="1:2" x14ac:dyDescent="0.25">
      <c r="A8225" s="28" t="s">
        <v>80</v>
      </c>
      <c r="B8225" s="2">
        <v>0.12078427478826584</v>
      </c>
    </row>
    <row r="8226" spans="1:2" x14ac:dyDescent="0.25">
      <c r="A8226" s="28" t="s">
        <v>84</v>
      </c>
      <c r="B8226" s="2">
        <v>0.48423047715035361</v>
      </c>
    </row>
    <row r="8227" spans="1:2" x14ac:dyDescent="0.25">
      <c r="A8227" s="28" t="s">
        <v>85</v>
      </c>
      <c r="B8227" s="2">
        <v>0.97879676433793805</v>
      </c>
    </row>
    <row r="8228" spans="1:2" x14ac:dyDescent="0.25">
      <c r="A8228" s="28" t="s">
        <v>82</v>
      </c>
      <c r="B8228" s="2">
        <v>1.5803409447406891</v>
      </c>
    </row>
    <row r="8229" spans="1:2" x14ac:dyDescent="0.25">
      <c r="A8229" s="6" t="s">
        <v>249</v>
      </c>
      <c r="B8229" s="2">
        <v>23.626505056887531</v>
      </c>
    </row>
    <row r="8230" spans="1:2" x14ac:dyDescent="0.25">
      <c r="A8230" s="28" t="s">
        <v>79</v>
      </c>
      <c r="B8230" s="2">
        <v>0.34328805125904988</v>
      </c>
    </row>
    <row r="8231" spans="1:2" x14ac:dyDescent="0.25">
      <c r="A8231" s="28" t="s">
        <v>86</v>
      </c>
      <c r="B8231" s="2">
        <v>0.11940295659905545</v>
      </c>
    </row>
    <row r="8232" spans="1:2" x14ac:dyDescent="0.25">
      <c r="A8232" s="28" t="s">
        <v>87</v>
      </c>
      <c r="B8232" s="2">
        <v>0.55752740030214298</v>
      </c>
    </row>
    <row r="8233" spans="1:2" x14ac:dyDescent="0.25">
      <c r="A8233" s="28" t="s">
        <v>29</v>
      </c>
      <c r="B8233" s="2">
        <v>0.92356573864736358</v>
      </c>
    </row>
    <row r="8234" spans="1:2" x14ac:dyDescent="0.25">
      <c r="A8234" s="28" t="s">
        <v>30</v>
      </c>
      <c r="B8234" s="2">
        <v>2.7734435258120524</v>
      </c>
    </row>
    <row r="8235" spans="1:2" x14ac:dyDescent="0.25">
      <c r="A8235" s="28" t="s">
        <v>88</v>
      </c>
      <c r="B8235" s="2">
        <v>4.0353775323148477</v>
      </c>
    </row>
    <row r="8236" spans="1:2" x14ac:dyDescent="0.25">
      <c r="A8236" s="28" t="s">
        <v>80</v>
      </c>
      <c r="B8236" s="2">
        <v>0.23260809376951802</v>
      </c>
    </row>
    <row r="8237" spans="1:2" x14ac:dyDescent="0.25">
      <c r="A8237" s="28" t="s">
        <v>84</v>
      </c>
      <c r="B8237" s="2">
        <v>2.7518480569401804</v>
      </c>
    </row>
    <row r="8238" spans="1:2" x14ac:dyDescent="0.25">
      <c r="A8238" s="28" t="s">
        <v>85</v>
      </c>
      <c r="B8238" s="2">
        <v>4.4046004070655966</v>
      </c>
    </row>
    <row r="8239" spans="1:2" x14ac:dyDescent="0.25">
      <c r="A8239" s="28" t="s">
        <v>82</v>
      </c>
      <c r="B8239" s="2">
        <v>7.4848432941777254</v>
      </c>
    </row>
    <row r="8240" spans="1:2" x14ac:dyDescent="0.25">
      <c r="A8240" s="6" t="s">
        <v>251</v>
      </c>
      <c r="B8240" s="2">
        <v>36.177241568898438</v>
      </c>
    </row>
    <row r="8241" spans="1:2" x14ac:dyDescent="0.25">
      <c r="A8241" s="28" t="s">
        <v>79</v>
      </c>
      <c r="B8241" s="2">
        <v>1.0372265053199425</v>
      </c>
    </row>
    <row r="8242" spans="1:2" x14ac:dyDescent="0.25">
      <c r="A8242" s="28" t="s">
        <v>86</v>
      </c>
      <c r="B8242" s="2">
        <v>0.26631628234527094</v>
      </c>
    </row>
    <row r="8243" spans="1:2" x14ac:dyDescent="0.25">
      <c r="A8243" s="28" t="s">
        <v>87</v>
      </c>
      <c r="B8243" s="2">
        <v>2.2126982382951064</v>
      </c>
    </row>
    <row r="8244" spans="1:2" x14ac:dyDescent="0.25">
      <c r="A8244" s="28" t="s">
        <v>29</v>
      </c>
      <c r="B8244" s="2">
        <v>5.6253209239150097</v>
      </c>
    </row>
    <row r="8245" spans="1:2" x14ac:dyDescent="0.25">
      <c r="A8245" s="28" t="s">
        <v>30</v>
      </c>
      <c r="B8245" s="2">
        <v>2.2309382284819352</v>
      </c>
    </row>
    <row r="8246" spans="1:2" x14ac:dyDescent="0.25">
      <c r="A8246" s="28" t="s">
        <v>88</v>
      </c>
      <c r="B8246" s="2">
        <v>4.6009389413796544</v>
      </c>
    </row>
    <row r="8247" spans="1:2" x14ac:dyDescent="0.25">
      <c r="A8247" s="28" t="s">
        <v>80</v>
      </c>
      <c r="B8247" s="2">
        <v>0.78883976051871085</v>
      </c>
    </row>
    <row r="8248" spans="1:2" x14ac:dyDescent="0.25">
      <c r="A8248" s="28" t="s">
        <v>84</v>
      </c>
      <c r="B8248" s="2">
        <v>3.8124055594846133</v>
      </c>
    </row>
    <row r="8249" spans="1:2" x14ac:dyDescent="0.25">
      <c r="A8249" s="28" t="s">
        <v>85</v>
      </c>
      <c r="B8249" s="2">
        <v>9.5527776677601199</v>
      </c>
    </row>
    <row r="8250" spans="1:2" x14ac:dyDescent="0.25">
      <c r="A8250" s="28" t="s">
        <v>82</v>
      </c>
      <c r="B8250" s="2">
        <v>6.0497794613980727</v>
      </c>
    </row>
    <row r="8251" spans="1:2" x14ac:dyDescent="0.25">
      <c r="A8251" s="6" t="s">
        <v>229</v>
      </c>
      <c r="B8251" s="2">
        <v>17.485770170034147</v>
      </c>
    </row>
    <row r="8252" spans="1:2" x14ac:dyDescent="0.25">
      <c r="A8252" s="28" t="s">
        <v>79</v>
      </c>
      <c r="B8252" s="2">
        <v>1.0647372317846675</v>
      </c>
    </row>
    <row r="8253" spans="1:2" x14ac:dyDescent="0.25">
      <c r="A8253" s="28" t="s">
        <v>86</v>
      </c>
      <c r="B8253" s="2">
        <v>0.26605368828561599</v>
      </c>
    </row>
    <row r="8254" spans="1:2" x14ac:dyDescent="0.25">
      <c r="A8254" s="28" t="s">
        <v>87</v>
      </c>
      <c r="B8254" s="2">
        <v>0.47694072644889263</v>
      </c>
    </row>
    <row r="8255" spans="1:2" x14ac:dyDescent="0.25">
      <c r="A8255" s="28" t="s">
        <v>29</v>
      </c>
      <c r="B8255" s="2">
        <v>1.2056931762973144</v>
      </c>
    </row>
    <row r="8256" spans="1:2" x14ac:dyDescent="0.25">
      <c r="A8256" s="28" t="s">
        <v>30</v>
      </c>
      <c r="B8256" s="2">
        <v>1.216280160342883</v>
      </c>
    </row>
    <row r="8257" spans="1:2" x14ac:dyDescent="0.25">
      <c r="A8257" s="28" t="s">
        <v>88</v>
      </c>
      <c r="B8257" s="2">
        <v>4.5168360882157685</v>
      </c>
    </row>
    <row r="8258" spans="1:2" x14ac:dyDescent="0.25">
      <c r="A8258" s="28" t="s">
        <v>80</v>
      </c>
      <c r="B8258" s="2">
        <v>0.46063659234017007</v>
      </c>
    </row>
    <row r="8259" spans="1:2" x14ac:dyDescent="0.25">
      <c r="A8259" s="28" t="s">
        <v>84</v>
      </c>
      <c r="B8259" s="2">
        <v>0.71666260916937841</v>
      </c>
    </row>
    <row r="8260" spans="1:2" x14ac:dyDescent="0.25">
      <c r="A8260" s="28" t="s">
        <v>85</v>
      </c>
      <c r="B8260" s="2">
        <v>3.7496813395832276</v>
      </c>
    </row>
    <row r="8261" spans="1:2" x14ac:dyDescent="0.25">
      <c r="A8261" s="28" t="s">
        <v>82</v>
      </c>
      <c r="B8261" s="2">
        <v>3.8122485575662286</v>
      </c>
    </row>
    <row r="8262" spans="1:2" x14ac:dyDescent="0.25">
      <c r="A8262" s="6" t="s">
        <v>93</v>
      </c>
      <c r="B8262" s="2">
        <v>312.18913760051487</v>
      </c>
    </row>
    <row r="8263" spans="1:2" x14ac:dyDescent="0.25">
      <c r="A8263" s="28" t="s">
        <v>79</v>
      </c>
      <c r="B8263" s="2">
        <v>7.6409560250205573</v>
      </c>
    </row>
    <row r="8264" spans="1:2" x14ac:dyDescent="0.25">
      <c r="A8264" s="28" t="s">
        <v>86</v>
      </c>
      <c r="B8264" s="2">
        <v>3.3202790654923748</v>
      </c>
    </row>
    <row r="8265" spans="1:2" x14ac:dyDescent="0.25">
      <c r="A8265" s="28" t="s">
        <v>87</v>
      </c>
      <c r="B8265" s="2">
        <v>16.787335947888643</v>
      </c>
    </row>
    <row r="8266" spans="1:2" x14ac:dyDescent="0.25">
      <c r="A8266" s="28" t="s">
        <v>29</v>
      </c>
      <c r="B8266" s="2">
        <v>24.179868627831535</v>
      </c>
    </row>
    <row r="8267" spans="1:2" x14ac:dyDescent="0.25">
      <c r="A8267" s="28" t="s">
        <v>30</v>
      </c>
      <c r="B8267" s="2">
        <v>30.503991772269121</v>
      </c>
    </row>
    <row r="8268" spans="1:2" x14ac:dyDescent="0.25">
      <c r="A8268" s="28" t="s">
        <v>88</v>
      </c>
      <c r="B8268" s="2">
        <v>43.414156045805342</v>
      </c>
    </row>
    <row r="8269" spans="1:2" x14ac:dyDescent="0.25">
      <c r="A8269" s="28" t="s">
        <v>80</v>
      </c>
      <c r="B8269" s="2">
        <v>5.9694140938228637</v>
      </c>
    </row>
    <row r="8270" spans="1:2" x14ac:dyDescent="0.25">
      <c r="A8270" s="28" t="s">
        <v>84</v>
      </c>
      <c r="B8270" s="2">
        <v>39.405563258348465</v>
      </c>
    </row>
    <row r="8271" spans="1:2" x14ac:dyDescent="0.25">
      <c r="A8271" s="28" t="s">
        <v>85</v>
      </c>
      <c r="B8271" s="2">
        <v>77.382244904509776</v>
      </c>
    </row>
    <row r="8272" spans="1:2" x14ac:dyDescent="0.25">
      <c r="A8272" s="28" t="s">
        <v>82</v>
      </c>
      <c r="B8272" s="2">
        <v>63.585327859526174</v>
      </c>
    </row>
    <row r="8273" spans="1:2" x14ac:dyDescent="0.25">
      <c r="A8273" s="3" t="s">
        <v>29</v>
      </c>
      <c r="B8273" s="2">
        <v>730.78199014338179</v>
      </c>
    </row>
    <row r="8274" spans="1:2" x14ac:dyDescent="0.25">
      <c r="A8274" s="6" t="s">
        <v>228</v>
      </c>
      <c r="B8274" s="2">
        <v>3.8606556019678369</v>
      </c>
    </row>
    <row r="8275" spans="1:2" x14ac:dyDescent="0.25">
      <c r="A8275" s="28" t="s">
        <v>79</v>
      </c>
      <c r="B8275" s="2">
        <v>1.9348656097244205E-3</v>
      </c>
    </row>
    <row r="8276" spans="1:2" x14ac:dyDescent="0.25">
      <c r="A8276" s="28" t="s">
        <v>86</v>
      </c>
      <c r="B8276" s="2">
        <v>5.949444251764806E-3</v>
      </c>
    </row>
    <row r="8277" spans="1:2" x14ac:dyDescent="0.25">
      <c r="A8277" s="28" t="s">
        <v>87</v>
      </c>
      <c r="B8277" s="2">
        <v>0.68578746634292298</v>
      </c>
    </row>
    <row r="8278" spans="1:2" x14ac:dyDescent="0.25">
      <c r="A8278" s="28" t="s">
        <v>31</v>
      </c>
      <c r="B8278" s="2">
        <v>0.38650692515873769</v>
      </c>
    </row>
    <row r="8279" spans="1:2" x14ac:dyDescent="0.25">
      <c r="A8279" s="28" t="s">
        <v>30</v>
      </c>
      <c r="B8279" s="2">
        <v>0.26841648630917331</v>
      </c>
    </row>
    <row r="8280" spans="1:2" x14ac:dyDescent="0.25">
      <c r="A8280" s="28" t="s">
        <v>88</v>
      </c>
      <c r="B8280" s="2">
        <v>8.8160818198644186E-2</v>
      </c>
    </row>
    <row r="8281" spans="1:2" x14ac:dyDescent="0.25">
      <c r="A8281" s="28" t="s">
        <v>80</v>
      </c>
      <c r="B8281" s="2">
        <v>6.4003247113921091E-3</v>
      </c>
    </row>
    <row r="8282" spans="1:2" x14ac:dyDescent="0.25">
      <c r="A8282" s="28" t="s">
        <v>84</v>
      </c>
      <c r="B8282" s="2">
        <v>1.5065341315813998</v>
      </c>
    </row>
    <row r="8283" spans="1:2" x14ac:dyDescent="0.25">
      <c r="A8283" s="28" t="s">
        <v>85</v>
      </c>
      <c r="B8283" s="2">
        <v>0.37008041488098636</v>
      </c>
    </row>
    <row r="8284" spans="1:2" x14ac:dyDescent="0.25">
      <c r="A8284" s="28" t="s">
        <v>82</v>
      </c>
      <c r="B8284" s="2">
        <v>0.54088472492309148</v>
      </c>
    </row>
    <row r="8285" spans="1:2" x14ac:dyDescent="0.25">
      <c r="A8285" s="6" t="s">
        <v>239</v>
      </c>
      <c r="B8285" s="2">
        <v>3.3242621640243537</v>
      </c>
    </row>
    <row r="8286" spans="1:2" x14ac:dyDescent="0.25">
      <c r="A8286" s="28" t="s">
        <v>79</v>
      </c>
      <c r="B8286" s="2">
        <v>1.943621601693779E-3</v>
      </c>
    </row>
    <row r="8287" spans="1:2" x14ac:dyDescent="0.25">
      <c r="A8287" s="28" t="s">
        <v>87</v>
      </c>
      <c r="B8287" s="2">
        <v>0.49602161804458661</v>
      </c>
    </row>
    <row r="8288" spans="1:2" x14ac:dyDescent="0.25">
      <c r="A8288" s="28" t="s">
        <v>31</v>
      </c>
      <c r="B8288" s="2">
        <v>0.10953295786362782</v>
      </c>
    </row>
    <row r="8289" spans="1:2" x14ac:dyDescent="0.25">
      <c r="A8289" s="28" t="s">
        <v>30</v>
      </c>
      <c r="B8289" s="2">
        <v>0.14973630006063379</v>
      </c>
    </row>
    <row r="8290" spans="1:2" x14ac:dyDescent="0.25">
      <c r="A8290" s="28" t="s">
        <v>88</v>
      </c>
      <c r="B8290" s="2">
        <v>2.4324620679175138E-2</v>
      </c>
    </row>
    <row r="8291" spans="1:2" x14ac:dyDescent="0.25">
      <c r="A8291" s="28" t="s">
        <v>80</v>
      </c>
      <c r="B8291" s="2">
        <v>3.2826254727877799E-2</v>
      </c>
    </row>
    <row r="8292" spans="1:2" x14ac:dyDescent="0.25">
      <c r="A8292" s="28" t="s">
        <v>84</v>
      </c>
      <c r="B8292" s="2">
        <v>0.26540867934533352</v>
      </c>
    </row>
    <row r="8293" spans="1:2" x14ac:dyDescent="0.25">
      <c r="A8293" s="28" t="s">
        <v>85</v>
      </c>
      <c r="B8293" s="2">
        <v>1.1811963983306339</v>
      </c>
    </row>
    <row r="8294" spans="1:2" x14ac:dyDescent="0.25">
      <c r="A8294" s="28" t="s">
        <v>82</v>
      </c>
      <c r="B8294" s="2">
        <v>1.0632717133707916</v>
      </c>
    </row>
    <row r="8295" spans="1:2" x14ac:dyDescent="0.25">
      <c r="A8295" s="6" t="s">
        <v>241</v>
      </c>
      <c r="B8295" s="2">
        <v>75.716639470729106</v>
      </c>
    </row>
    <row r="8296" spans="1:2" x14ac:dyDescent="0.25">
      <c r="A8296" s="28" t="s">
        <v>79</v>
      </c>
      <c r="B8296" s="2">
        <v>1.0510479559628094</v>
      </c>
    </row>
    <row r="8297" spans="1:2" x14ac:dyDescent="0.25">
      <c r="A8297" s="28" t="s">
        <v>86</v>
      </c>
      <c r="B8297" s="2">
        <v>0.44921131591407354</v>
      </c>
    </row>
    <row r="8298" spans="1:2" x14ac:dyDescent="0.25">
      <c r="A8298" s="28" t="s">
        <v>87</v>
      </c>
      <c r="B8298" s="2">
        <v>2.5652004145192535</v>
      </c>
    </row>
    <row r="8299" spans="1:2" x14ac:dyDescent="0.25">
      <c r="A8299" s="28" t="s">
        <v>31</v>
      </c>
      <c r="B8299" s="2">
        <v>8.8320269402271734</v>
      </c>
    </row>
    <row r="8300" spans="1:2" x14ac:dyDescent="0.25">
      <c r="A8300" s="28" t="s">
        <v>30</v>
      </c>
      <c r="B8300" s="2">
        <v>3.9798616961789839</v>
      </c>
    </row>
    <row r="8301" spans="1:2" x14ac:dyDescent="0.25">
      <c r="A8301" s="28" t="s">
        <v>88</v>
      </c>
      <c r="B8301" s="2">
        <v>31.415408357405948</v>
      </c>
    </row>
    <row r="8302" spans="1:2" x14ac:dyDescent="0.25">
      <c r="A8302" s="28" t="s">
        <v>80</v>
      </c>
      <c r="B8302" s="2">
        <v>0.92937606755639524</v>
      </c>
    </row>
    <row r="8303" spans="1:2" x14ac:dyDescent="0.25">
      <c r="A8303" s="28" t="s">
        <v>84</v>
      </c>
      <c r="B8303" s="2">
        <v>3.2386300946487054</v>
      </c>
    </row>
    <row r="8304" spans="1:2" x14ac:dyDescent="0.25">
      <c r="A8304" s="28" t="s">
        <v>85</v>
      </c>
      <c r="B8304" s="2">
        <v>5.9692635460145036</v>
      </c>
    </row>
    <row r="8305" spans="1:2" x14ac:dyDescent="0.25">
      <c r="A8305" s="28" t="s">
        <v>82</v>
      </c>
      <c r="B8305" s="2">
        <v>17.286613082301255</v>
      </c>
    </row>
    <row r="8306" spans="1:2" x14ac:dyDescent="0.25">
      <c r="A8306" s="6" t="s">
        <v>230</v>
      </c>
      <c r="B8306" s="2">
        <v>0.11093293884674921</v>
      </c>
    </row>
    <row r="8307" spans="1:2" x14ac:dyDescent="0.25">
      <c r="A8307" s="28" t="s">
        <v>79</v>
      </c>
      <c r="B8307" s="2">
        <v>4.3409549064007453E-5</v>
      </c>
    </row>
    <row r="8308" spans="1:2" x14ac:dyDescent="0.25">
      <c r="A8308" s="28" t="s">
        <v>86</v>
      </c>
      <c r="B8308" s="2">
        <v>9.6723975131099256E-5</v>
      </c>
    </row>
    <row r="8309" spans="1:2" x14ac:dyDescent="0.25">
      <c r="A8309" s="28" t="s">
        <v>31</v>
      </c>
      <c r="B8309" s="2">
        <v>3.1261106697071848E-2</v>
      </c>
    </row>
    <row r="8310" spans="1:2" x14ac:dyDescent="0.25">
      <c r="A8310" s="28" t="s">
        <v>30</v>
      </c>
      <c r="B8310" s="2">
        <v>2.4566841037322568E-4</v>
      </c>
    </row>
    <row r="8311" spans="1:2" x14ac:dyDescent="0.25">
      <c r="A8311" s="28" t="s">
        <v>88</v>
      </c>
      <c r="B8311" s="2">
        <v>2.3968037776323585E-3</v>
      </c>
    </row>
    <row r="8312" spans="1:2" x14ac:dyDescent="0.25">
      <c r="A8312" s="28" t="s">
        <v>80</v>
      </c>
      <c r="B8312" s="2">
        <v>1.2213811764426347E-3</v>
      </c>
    </row>
    <row r="8313" spans="1:2" x14ac:dyDescent="0.25">
      <c r="A8313" s="28" t="s">
        <v>84</v>
      </c>
      <c r="B8313" s="2">
        <v>1.4165764764034084E-3</v>
      </c>
    </row>
    <row r="8314" spans="1:2" x14ac:dyDescent="0.25">
      <c r="A8314" s="28" t="s">
        <v>85</v>
      </c>
      <c r="B8314" s="2">
        <v>1.8829583173990048E-2</v>
      </c>
    </row>
    <row r="8315" spans="1:2" x14ac:dyDescent="0.25">
      <c r="A8315" s="28" t="s">
        <v>82</v>
      </c>
      <c r="B8315" s="2">
        <v>5.5421685610640592E-2</v>
      </c>
    </row>
    <row r="8316" spans="1:2" x14ac:dyDescent="0.25">
      <c r="A8316" s="6" t="s">
        <v>19</v>
      </c>
      <c r="B8316" s="2">
        <v>0.24097192240091619</v>
      </c>
    </row>
    <row r="8317" spans="1:2" x14ac:dyDescent="0.25">
      <c r="A8317" s="28" t="s">
        <v>79</v>
      </c>
      <c r="B8317" s="2">
        <v>3.5057887259225227E-2</v>
      </c>
    </row>
    <row r="8318" spans="1:2" x14ac:dyDescent="0.25">
      <c r="A8318" s="28" t="s">
        <v>86</v>
      </c>
      <c r="B8318" s="2">
        <v>9.0930554296435708E-4</v>
      </c>
    </row>
    <row r="8319" spans="1:2" x14ac:dyDescent="0.25">
      <c r="A8319" s="28" t="s">
        <v>87</v>
      </c>
      <c r="B8319" s="2">
        <v>1.2116992371441133E-3</v>
      </c>
    </row>
    <row r="8320" spans="1:2" x14ac:dyDescent="0.25">
      <c r="A8320" s="28" t="s">
        <v>31</v>
      </c>
      <c r="B8320" s="2">
        <v>5.4507781279463929E-3</v>
      </c>
    </row>
    <row r="8321" spans="1:2" x14ac:dyDescent="0.25">
      <c r="A8321" s="28" t="s">
        <v>30</v>
      </c>
      <c r="B8321" s="2">
        <v>1.409359574375689E-2</v>
      </c>
    </row>
    <row r="8322" spans="1:2" x14ac:dyDescent="0.25">
      <c r="A8322" s="28" t="s">
        <v>88</v>
      </c>
      <c r="B8322" s="2">
        <v>3.2835908475087453E-3</v>
      </c>
    </row>
    <row r="8323" spans="1:2" x14ac:dyDescent="0.25">
      <c r="A8323" s="28" t="s">
        <v>80</v>
      </c>
      <c r="B8323" s="2">
        <v>3.3617810318691973E-3</v>
      </c>
    </row>
    <row r="8324" spans="1:2" x14ac:dyDescent="0.25">
      <c r="A8324" s="28" t="s">
        <v>84</v>
      </c>
      <c r="B8324" s="2">
        <v>8.118209259537851E-4</v>
      </c>
    </row>
    <row r="8325" spans="1:2" x14ac:dyDescent="0.25">
      <c r="A8325" s="28" t="s">
        <v>85</v>
      </c>
      <c r="B8325" s="2">
        <v>1.9234485778982173E-2</v>
      </c>
    </row>
    <row r="8326" spans="1:2" x14ac:dyDescent="0.25">
      <c r="A8326" s="28" t="s">
        <v>82</v>
      </c>
      <c r="B8326" s="2">
        <v>0.1575569779055653</v>
      </c>
    </row>
    <row r="8327" spans="1:2" x14ac:dyDescent="0.25">
      <c r="A8327" s="6" t="s">
        <v>243</v>
      </c>
      <c r="B8327" s="2">
        <v>16.994547675169358</v>
      </c>
    </row>
    <row r="8328" spans="1:2" x14ac:dyDescent="0.25">
      <c r="A8328" s="28" t="s">
        <v>79</v>
      </c>
      <c r="B8328" s="2">
        <v>3.2229361879673853E-2</v>
      </c>
    </row>
    <row r="8329" spans="1:2" x14ac:dyDescent="0.25">
      <c r="A8329" s="28" t="s">
        <v>86</v>
      </c>
      <c r="B8329" s="2">
        <v>0.16983835921672433</v>
      </c>
    </row>
    <row r="8330" spans="1:2" x14ac:dyDescent="0.25">
      <c r="A8330" s="28" t="s">
        <v>87</v>
      </c>
      <c r="B8330" s="2">
        <v>3.618902006024292</v>
      </c>
    </row>
    <row r="8331" spans="1:2" x14ac:dyDescent="0.25">
      <c r="A8331" s="28" t="s">
        <v>31</v>
      </c>
      <c r="B8331" s="2">
        <v>1.6695686694055982</v>
      </c>
    </row>
    <row r="8332" spans="1:2" x14ac:dyDescent="0.25">
      <c r="A8332" s="28" t="s">
        <v>30</v>
      </c>
      <c r="B8332" s="2">
        <v>1.1208254765526762</v>
      </c>
    </row>
    <row r="8333" spans="1:2" x14ac:dyDescent="0.25">
      <c r="A8333" s="28" t="s">
        <v>88</v>
      </c>
      <c r="B8333" s="2">
        <v>1.8148821227513028</v>
      </c>
    </row>
    <row r="8334" spans="1:2" x14ac:dyDescent="0.25">
      <c r="A8334" s="28" t="s">
        <v>80</v>
      </c>
      <c r="B8334" s="2">
        <v>4.5113932594877545E-2</v>
      </c>
    </row>
    <row r="8335" spans="1:2" x14ac:dyDescent="0.25">
      <c r="A8335" s="28" t="s">
        <v>84</v>
      </c>
      <c r="B8335" s="2">
        <v>1.267269718841185</v>
      </c>
    </row>
    <row r="8336" spans="1:2" x14ac:dyDescent="0.25">
      <c r="A8336" s="28" t="s">
        <v>85</v>
      </c>
      <c r="B8336" s="2">
        <v>2.8449873168576958</v>
      </c>
    </row>
    <row r="8337" spans="1:2" x14ac:dyDescent="0.25">
      <c r="A8337" s="28" t="s">
        <v>82</v>
      </c>
      <c r="B8337" s="2">
        <v>4.4109307110453324</v>
      </c>
    </row>
    <row r="8338" spans="1:2" x14ac:dyDescent="0.25">
      <c r="A8338" s="6" t="s">
        <v>52</v>
      </c>
      <c r="B8338" s="2">
        <v>9.3116504328908847E-2</v>
      </c>
    </row>
    <row r="8339" spans="1:2" x14ac:dyDescent="0.25">
      <c r="A8339" s="28" t="s">
        <v>79</v>
      </c>
      <c r="B8339" s="2">
        <v>3.3060509476607534E-4</v>
      </c>
    </row>
    <row r="8340" spans="1:2" x14ac:dyDescent="0.25">
      <c r="A8340" s="28" t="s">
        <v>86</v>
      </c>
      <c r="B8340" s="2">
        <v>3.4440415852827984E-4</v>
      </c>
    </row>
    <row r="8341" spans="1:2" x14ac:dyDescent="0.25">
      <c r="A8341" s="28" t="s">
        <v>87</v>
      </c>
      <c r="B8341" s="2">
        <v>1.7431629061670437E-2</v>
      </c>
    </row>
    <row r="8342" spans="1:2" x14ac:dyDescent="0.25">
      <c r="A8342" s="28" t="s">
        <v>31</v>
      </c>
      <c r="B8342" s="2">
        <v>3.4519742973432577E-3</v>
      </c>
    </row>
    <row r="8343" spans="1:2" x14ac:dyDescent="0.25">
      <c r="A8343" s="28" t="s">
        <v>30</v>
      </c>
      <c r="B8343" s="2">
        <v>3.1875537548747192E-3</v>
      </c>
    </row>
    <row r="8344" spans="1:2" x14ac:dyDescent="0.25">
      <c r="A8344" s="28" t="s">
        <v>88</v>
      </c>
      <c r="B8344" s="2">
        <v>8.7443568035743564E-3</v>
      </c>
    </row>
    <row r="8345" spans="1:2" x14ac:dyDescent="0.25">
      <c r="A8345" s="28" t="s">
        <v>80</v>
      </c>
      <c r="B8345" s="2">
        <v>2.5988644584253913E-4</v>
      </c>
    </row>
    <row r="8346" spans="1:2" x14ac:dyDescent="0.25">
      <c r="A8346" s="28" t="s">
        <v>84</v>
      </c>
      <c r="B8346" s="2">
        <v>1.7091878802510607E-3</v>
      </c>
    </row>
    <row r="8347" spans="1:2" x14ac:dyDescent="0.25">
      <c r="A8347" s="28" t="s">
        <v>85</v>
      </c>
      <c r="B8347" s="2">
        <v>5.1058756850364158E-2</v>
      </c>
    </row>
    <row r="8348" spans="1:2" x14ac:dyDescent="0.25">
      <c r="A8348" s="28" t="s">
        <v>82</v>
      </c>
      <c r="B8348" s="2">
        <v>6.5981499816939624E-3</v>
      </c>
    </row>
    <row r="8349" spans="1:2" x14ac:dyDescent="0.25">
      <c r="A8349" s="6" t="s">
        <v>245</v>
      </c>
      <c r="B8349" s="2">
        <v>5.1683466301179024</v>
      </c>
    </row>
    <row r="8350" spans="1:2" x14ac:dyDescent="0.25">
      <c r="A8350" s="28" t="s">
        <v>79</v>
      </c>
      <c r="B8350" s="2">
        <v>0.13480137930725061</v>
      </c>
    </row>
    <row r="8351" spans="1:2" x14ac:dyDescent="0.25">
      <c r="A8351" s="28" t="s">
        <v>86</v>
      </c>
      <c r="B8351" s="2">
        <v>5.5398137685757208E-2</v>
      </c>
    </row>
    <row r="8352" spans="1:2" x14ac:dyDescent="0.25">
      <c r="A8352" s="28" t="s">
        <v>87</v>
      </c>
      <c r="B8352" s="2">
        <v>0.25446081069478321</v>
      </c>
    </row>
    <row r="8353" spans="1:2" x14ac:dyDescent="0.25">
      <c r="A8353" s="28" t="s">
        <v>31</v>
      </c>
      <c r="B8353" s="2">
        <v>0.45180750879078652</v>
      </c>
    </row>
    <row r="8354" spans="1:2" x14ac:dyDescent="0.25">
      <c r="A8354" s="28" t="s">
        <v>30</v>
      </c>
      <c r="B8354" s="2">
        <v>0.50898761447073604</v>
      </c>
    </row>
    <row r="8355" spans="1:2" x14ac:dyDescent="0.25">
      <c r="A8355" s="28" t="s">
        <v>88</v>
      </c>
      <c r="B8355" s="2">
        <v>0.56851550625315217</v>
      </c>
    </row>
    <row r="8356" spans="1:2" x14ac:dyDescent="0.25">
      <c r="A8356" s="28" t="s">
        <v>80</v>
      </c>
      <c r="B8356" s="2">
        <v>0.31645797534068737</v>
      </c>
    </row>
    <row r="8357" spans="1:2" x14ac:dyDescent="0.25">
      <c r="A8357" s="28" t="s">
        <v>84</v>
      </c>
      <c r="B8357" s="2">
        <v>0.59020335061204743</v>
      </c>
    </row>
    <row r="8358" spans="1:2" x14ac:dyDescent="0.25">
      <c r="A8358" s="28" t="s">
        <v>85</v>
      </c>
      <c r="B8358" s="2">
        <v>1.2642367475816068</v>
      </c>
    </row>
    <row r="8359" spans="1:2" x14ac:dyDescent="0.25">
      <c r="A8359" s="28" t="s">
        <v>82</v>
      </c>
      <c r="B8359" s="2">
        <v>1.0234775993810947</v>
      </c>
    </row>
    <row r="8360" spans="1:2" x14ac:dyDescent="0.25">
      <c r="A8360" s="6" t="s">
        <v>247</v>
      </c>
      <c r="B8360" s="2">
        <v>87.96347743798043</v>
      </c>
    </row>
    <row r="8361" spans="1:2" x14ac:dyDescent="0.25">
      <c r="A8361" s="28" t="s">
        <v>79</v>
      </c>
      <c r="B8361" s="2">
        <v>1.7444108632541391</v>
      </c>
    </row>
    <row r="8362" spans="1:2" x14ac:dyDescent="0.25">
      <c r="A8362" s="28" t="s">
        <v>86</v>
      </c>
      <c r="B8362" s="2">
        <v>1.7367736459683638</v>
      </c>
    </row>
    <row r="8363" spans="1:2" x14ac:dyDescent="0.25">
      <c r="A8363" s="28" t="s">
        <v>87</v>
      </c>
      <c r="B8363" s="2">
        <v>7.0797426742937644</v>
      </c>
    </row>
    <row r="8364" spans="1:2" x14ac:dyDescent="0.25">
      <c r="A8364" s="28" t="s">
        <v>31</v>
      </c>
      <c r="B8364" s="2">
        <v>5.8555424420075903</v>
      </c>
    </row>
    <row r="8365" spans="1:2" x14ac:dyDescent="0.25">
      <c r="A8365" s="28" t="s">
        <v>30</v>
      </c>
      <c r="B8365" s="2">
        <v>4.920658374904689</v>
      </c>
    </row>
    <row r="8366" spans="1:2" x14ac:dyDescent="0.25">
      <c r="A8366" s="28" t="s">
        <v>88</v>
      </c>
      <c r="B8366" s="2">
        <v>13.681057411863106</v>
      </c>
    </row>
    <row r="8367" spans="1:2" x14ac:dyDescent="0.25">
      <c r="A8367" s="28" t="s">
        <v>80</v>
      </c>
      <c r="B8367" s="2">
        <v>3.0951755899524809</v>
      </c>
    </row>
    <row r="8368" spans="1:2" x14ac:dyDescent="0.25">
      <c r="A8368" s="28" t="s">
        <v>84</v>
      </c>
      <c r="B8368" s="2">
        <v>12.624903618595464</v>
      </c>
    </row>
    <row r="8369" spans="1:2" x14ac:dyDescent="0.25">
      <c r="A8369" s="28" t="s">
        <v>85</v>
      </c>
      <c r="B8369" s="2">
        <v>16.922831899989504</v>
      </c>
    </row>
    <row r="8370" spans="1:2" x14ac:dyDescent="0.25">
      <c r="A8370" s="28" t="s">
        <v>82</v>
      </c>
      <c r="B8370" s="2">
        <v>20.302380917151325</v>
      </c>
    </row>
    <row r="8371" spans="1:2" x14ac:dyDescent="0.25">
      <c r="A8371" s="6" t="s">
        <v>20</v>
      </c>
      <c r="B8371" s="2">
        <v>14.19445486614736</v>
      </c>
    </row>
    <row r="8372" spans="1:2" x14ac:dyDescent="0.25">
      <c r="A8372" s="28" t="s">
        <v>79</v>
      </c>
      <c r="B8372" s="2">
        <v>0.5655540153511559</v>
      </c>
    </row>
    <row r="8373" spans="1:2" x14ac:dyDescent="0.25">
      <c r="A8373" s="28" t="s">
        <v>86</v>
      </c>
      <c r="B8373" s="2">
        <v>0.28686648205303716</v>
      </c>
    </row>
    <row r="8374" spans="1:2" x14ac:dyDescent="0.25">
      <c r="A8374" s="28" t="s">
        <v>87</v>
      </c>
      <c r="B8374" s="2">
        <v>1.8284649194830631</v>
      </c>
    </row>
    <row r="8375" spans="1:2" x14ac:dyDescent="0.25">
      <c r="A8375" s="28" t="s">
        <v>31</v>
      </c>
      <c r="B8375" s="2">
        <v>1.791736827105689</v>
      </c>
    </row>
    <row r="8376" spans="1:2" x14ac:dyDescent="0.25">
      <c r="A8376" s="28" t="s">
        <v>30</v>
      </c>
      <c r="B8376" s="2">
        <v>0.88591004443728838</v>
      </c>
    </row>
    <row r="8377" spans="1:2" x14ac:dyDescent="0.25">
      <c r="A8377" s="28" t="s">
        <v>88</v>
      </c>
      <c r="B8377" s="2">
        <v>1.3926004514121288</v>
      </c>
    </row>
    <row r="8378" spans="1:2" x14ac:dyDescent="0.25">
      <c r="A8378" s="28" t="s">
        <v>80</v>
      </c>
      <c r="B8378" s="2">
        <v>0.2569870800653809</v>
      </c>
    </row>
    <row r="8379" spans="1:2" x14ac:dyDescent="0.25">
      <c r="A8379" s="28" t="s">
        <v>84</v>
      </c>
      <c r="B8379" s="2">
        <v>1.3144692650258571</v>
      </c>
    </row>
    <row r="8380" spans="1:2" x14ac:dyDescent="0.25">
      <c r="A8380" s="28" t="s">
        <v>85</v>
      </c>
      <c r="B8380" s="2">
        <v>2.1574046890342533</v>
      </c>
    </row>
    <row r="8381" spans="1:2" x14ac:dyDescent="0.25">
      <c r="A8381" s="28" t="s">
        <v>82</v>
      </c>
      <c r="B8381" s="2">
        <v>3.7144610921795076</v>
      </c>
    </row>
    <row r="8382" spans="1:2" x14ac:dyDescent="0.25">
      <c r="A8382" s="6" t="s">
        <v>21</v>
      </c>
      <c r="B8382" s="2">
        <v>3.4090988804890801</v>
      </c>
    </row>
    <row r="8383" spans="1:2" x14ac:dyDescent="0.25">
      <c r="A8383" s="28" t="s">
        <v>79</v>
      </c>
      <c r="B8383" s="2">
        <v>1.805636211772187E-2</v>
      </c>
    </row>
    <row r="8384" spans="1:2" x14ac:dyDescent="0.25">
      <c r="A8384" s="28" t="s">
        <v>86</v>
      </c>
      <c r="B8384" s="2">
        <v>6.4133059675948742E-3</v>
      </c>
    </row>
    <row r="8385" spans="1:2" x14ac:dyDescent="0.25">
      <c r="A8385" s="28" t="s">
        <v>87</v>
      </c>
      <c r="B8385" s="2">
        <v>0.17915254989235577</v>
      </c>
    </row>
    <row r="8386" spans="1:2" x14ac:dyDescent="0.25">
      <c r="A8386" s="28" t="s">
        <v>31</v>
      </c>
      <c r="B8386" s="2">
        <v>0.19209717781253063</v>
      </c>
    </row>
    <row r="8387" spans="1:2" x14ac:dyDescent="0.25">
      <c r="A8387" s="28" t="s">
        <v>30</v>
      </c>
      <c r="B8387" s="2">
        <v>0.34519583518636271</v>
      </c>
    </row>
    <row r="8388" spans="1:2" x14ac:dyDescent="0.25">
      <c r="A8388" s="28" t="s">
        <v>88</v>
      </c>
      <c r="B8388" s="2">
        <v>0.39027046194170067</v>
      </c>
    </row>
    <row r="8389" spans="1:2" x14ac:dyDescent="0.25">
      <c r="A8389" s="28" t="s">
        <v>80</v>
      </c>
      <c r="B8389" s="2">
        <v>0.27195366798730197</v>
      </c>
    </row>
    <row r="8390" spans="1:2" x14ac:dyDescent="0.25">
      <c r="A8390" s="28" t="s">
        <v>84</v>
      </c>
      <c r="B8390" s="2">
        <v>0.44254088947013009</v>
      </c>
    </row>
    <row r="8391" spans="1:2" x14ac:dyDescent="0.25">
      <c r="A8391" s="28" t="s">
        <v>85</v>
      </c>
      <c r="B8391" s="2">
        <v>0.38049235649149349</v>
      </c>
    </row>
    <row r="8392" spans="1:2" x14ac:dyDescent="0.25">
      <c r="A8392" s="28" t="s">
        <v>82</v>
      </c>
      <c r="B8392" s="2">
        <v>1.1829262736218882</v>
      </c>
    </row>
    <row r="8393" spans="1:2" x14ac:dyDescent="0.25">
      <c r="A8393" s="6" t="s">
        <v>22</v>
      </c>
      <c r="B8393" s="2">
        <v>1.2480057040390515</v>
      </c>
    </row>
    <row r="8394" spans="1:2" x14ac:dyDescent="0.25">
      <c r="A8394" s="28" t="s">
        <v>79</v>
      </c>
      <c r="B8394" s="2">
        <v>1.9832820689917194E-2</v>
      </c>
    </row>
    <row r="8395" spans="1:2" x14ac:dyDescent="0.25">
      <c r="A8395" s="28" t="s">
        <v>86</v>
      </c>
      <c r="B8395" s="2">
        <v>1.2605499386632113E-2</v>
      </c>
    </row>
    <row r="8396" spans="1:2" x14ac:dyDescent="0.25">
      <c r="A8396" s="28" t="s">
        <v>87</v>
      </c>
      <c r="B8396" s="2">
        <v>0.17232880342604123</v>
      </c>
    </row>
    <row r="8397" spans="1:2" x14ac:dyDescent="0.25">
      <c r="A8397" s="28" t="s">
        <v>31</v>
      </c>
      <c r="B8397" s="2">
        <v>0.11019673965238261</v>
      </c>
    </row>
    <row r="8398" spans="1:2" x14ac:dyDescent="0.25">
      <c r="A8398" s="28" t="s">
        <v>30</v>
      </c>
      <c r="B8398" s="2">
        <v>8.9818678005312888E-2</v>
      </c>
    </row>
    <row r="8399" spans="1:2" x14ac:dyDescent="0.25">
      <c r="A8399" s="28" t="s">
        <v>88</v>
      </c>
      <c r="B8399" s="2">
        <v>9.8506785376806252E-2</v>
      </c>
    </row>
    <row r="8400" spans="1:2" x14ac:dyDescent="0.25">
      <c r="A8400" s="28" t="s">
        <v>80</v>
      </c>
      <c r="B8400" s="2">
        <v>2.8592659291044892E-2</v>
      </c>
    </row>
    <row r="8401" spans="1:2" x14ac:dyDescent="0.25">
      <c r="A8401" s="28" t="s">
        <v>84</v>
      </c>
      <c r="B8401" s="2">
        <v>5.6761969959178857E-2</v>
      </c>
    </row>
    <row r="8402" spans="1:2" x14ac:dyDescent="0.25">
      <c r="A8402" s="28" t="s">
        <v>85</v>
      </c>
      <c r="B8402" s="2">
        <v>0.16393336110195342</v>
      </c>
    </row>
    <row r="8403" spans="1:2" x14ac:dyDescent="0.25">
      <c r="A8403" s="28" t="s">
        <v>82</v>
      </c>
      <c r="B8403" s="2">
        <v>0.49542838714978205</v>
      </c>
    </row>
    <row r="8404" spans="1:2" x14ac:dyDescent="0.25">
      <c r="A8404" s="6" t="s">
        <v>25</v>
      </c>
      <c r="B8404" s="2">
        <v>4.0086248845275083</v>
      </c>
    </row>
    <row r="8405" spans="1:2" x14ac:dyDescent="0.25">
      <c r="A8405" s="28" t="s">
        <v>79</v>
      </c>
      <c r="B8405" s="2">
        <v>5.9997199780469634E-3</v>
      </c>
    </row>
    <row r="8406" spans="1:2" x14ac:dyDescent="0.25">
      <c r="A8406" s="28" t="s">
        <v>86</v>
      </c>
      <c r="B8406" s="2">
        <v>1.3027408743680774E-2</v>
      </c>
    </row>
    <row r="8407" spans="1:2" x14ac:dyDescent="0.25">
      <c r="A8407" s="28" t="s">
        <v>87</v>
      </c>
      <c r="B8407" s="2">
        <v>0.21224540349222437</v>
      </c>
    </row>
    <row r="8408" spans="1:2" x14ac:dyDescent="0.25">
      <c r="A8408" s="28" t="s">
        <v>31</v>
      </c>
      <c r="B8408" s="2">
        <v>0.73573371976668578</v>
      </c>
    </row>
    <row r="8409" spans="1:2" x14ac:dyDescent="0.25">
      <c r="A8409" s="28" t="s">
        <v>30</v>
      </c>
      <c r="B8409" s="2">
        <v>0.10427309252805718</v>
      </c>
    </row>
    <row r="8410" spans="1:2" x14ac:dyDescent="0.25">
      <c r="A8410" s="28" t="s">
        <v>88</v>
      </c>
      <c r="B8410" s="2">
        <v>0.79847817323957349</v>
      </c>
    </row>
    <row r="8411" spans="1:2" x14ac:dyDescent="0.25">
      <c r="A8411" s="28" t="s">
        <v>80</v>
      </c>
      <c r="B8411" s="2">
        <v>8.1326370606497386E-3</v>
      </c>
    </row>
    <row r="8412" spans="1:2" x14ac:dyDescent="0.25">
      <c r="A8412" s="28" t="s">
        <v>84</v>
      </c>
      <c r="B8412" s="2">
        <v>3.4951885973764805E-3</v>
      </c>
    </row>
    <row r="8413" spans="1:2" x14ac:dyDescent="0.25">
      <c r="A8413" s="28" t="s">
        <v>85</v>
      </c>
      <c r="B8413" s="2">
        <v>0.94719898190284502</v>
      </c>
    </row>
    <row r="8414" spans="1:2" x14ac:dyDescent="0.25">
      <c r="A8414" s="28" t="s">
        <v>82</v>
      </c>
      <c r="B8414" s="2">
        <v>1.1800405592183689</v>
      </c>
    </row>
    <row r="8415" spans="1:2" x14ac:dyDescent="0.25">
      <c r="A8415" s="6" t="s">
        <v>23</v>
      </c>
      <c r="B8415" s="2">
        <v>12.151248762202144</v>
      </c>
    </row>
    <row r="8416" spans="1:2" x14ac:dyDescent="0.25">
      <c r="A8416" s="28" t="s">
        <v>79</v>
      </c>
      <c r="B8416" s="2">
        <v>0.21163348493964362</v>
      </c>
    </row>
    <row r="8417" spans="1:2" x14ac:dyDescent="0.25">
      <c r="A8417" s="28" t="s">
        <v>86</v>
      </c>
      <c r="B8417" s="2">
        <v>0.16541164360025715</v>
      </c>
    </row>
    <row r="8418" spans="1:2" x14ac:dyDescent="0.25">
      <c r="A8418" s="28" t="s">
        <v>87</v>
      </c>
      <c r="B8418" s="2">
        <v>0.99314643668677982</v>
      </c>
    </row>
    <row r="8419" spans="1:2" x14ac:dyDescent="0.25">
      <c r="A8419" s="28" t="s">
        <v>31</v>
      </c>
      <c r="B8419" s="2">
        <v>1.4932941185836839</v>
      </c>
    </row>
    <row r="8420" spans="1:2" x14ac:dyDescent="0.25">
      <c r="A8420" s="28" t="s">
        <v>30</v>
      </c>
      <c r="B8420" s="2">
        <v>1.0729063367714431</v>
      </c>
    </row>
    <row r="8421" spans="1:2" x14ac:dyDescent="0.25">
      <c r="A8421" s="28" t="s">
        <v>88</v>
      </c>
      <c r="B8421" s="2">
        <v>0.86365118900873372</v>
      </c>
    </row>
    <row r="8422" spans="1:2" x14ac:dyDescent="0.25">
      <c r="A8422" s="28" t="s">
        <v>80</v>
      </c>
      <c r="B8422" s="2">
        <v>0.48687343802772531</v>
      </c>
    </row>
    <row r="8423" spans="1:2" x14ac:dyDescent="0.25">
      <c r="A8423" s="28" t="s">
        <v>84</v>
      </c>
      <c r="B8423" s="2">
        <v>1.9012550879387276</v>
      </c>
    </row>
    <row r="8424" spans="1:2" x14ac:dyDescent="0.25">
      <c r="A8424" s="28" t="s">
        <v>85</v>
      </c>
      <c r="B8424" s="2">
        <v>2.4800416491004773</v>
      </c>
    </row>
    <row r="8425" spans="1:2" x14ac:dyDescent="0.25">
      <c r="A8425" s="28" t="s">
        <v>82</v>
      </c>
      <c r="B8425" s="2">
        <v>2.4830353775446712</v>
      </c>
    </row>
    <row r="8426" spans="1:2" x14ac:dyDescent="0.25">
      <c r="A8426" s="6" t="s">
        <v>249</v>
      </c>
      <c r="B8426" s="2">
        <v>19.446483138908064</v>
      </c>
    </row>
    <row r="8427" spans="1:2" x14ac:dyDescent="0.25">
      <c r="A8427" s="28" t="s">
        <v>79</v>
      </c>
      <c r="B8427" s="2">
        <v>0.11817942675677696</v>
      </c>
    </row>
    <row r="8428" spans="1:2" x14ac:dyDescent="0.25">
      <c r="A8428" s="28" t="s">
        <v>86</v>
      </c>
      <c r="B8428" s="2">
        <v>8.939079300830606E-2</v>
      </c>
    </row>
    <row r="8429" spans="1:2" x14ac:dyDescent="0.25">
      <c r="A8429" s="28" t="s">
        <v>87</v>
      </c>
      <c r="B8429" s="2">
        <v>1.5907674514697852</v>
      </c>
    </row>
    <row r="8430" spans="1:2" x14ac:dyDescent="0.25">
      <c r="A8430" s="28" t="s">
        <v>31</v>
      </c>
      <c r="B8430" s="2">
        <v>1.6523709937465763</v>
      </c>
    </row>
    <row r="8431" spans="1:2" x14ac:dyDescent="0.25">
      <c r="A8431" s="28" t="s">
        <v>30</v>
      </c>
      <c r="B8431" s="2">
        <v>1.5816587735506344</v>
      </c>
    </row>
    <row r="8432" spans="1:2" x14ac:dyDescent="0.25">
      <c r="A8432" s="28" t="s">
        <v>88</v>
      </c>
      <c r="B8432" s="2">
        <v>1.5188455863414201</v>
      </c>
    </row>
    <row r="8433" spans="1:2" x14ac:dyDescent="0.25">
      <c r="A8433" s="28" t="s">
        <v>80</v>
      </c>
      <c r="B8433" s="2">
        <v>0.20409266271306001</v>
      </c>
    </row>
    <row r="8434" spans="1:2" x14ac:dyDescent="0.25">
      <c r="A8434" s="28" t="s">
        <v>84</v>
      </c>
      <c r="B8434" s="2">
        <v>2.1166786098972197</v>
      </c>
    </row>
    <row r="8435" spans="1:2" x14ac:dyDescent="0.25">
      <c r="A8435" s="28" t="s">
        <v>85</v>
      </c>
      <c r="B8435" s="2">
        <v>2.256093075867863</v>
      </c>
    </row>
    <row r="8436" spans="1:2" x14ac:dyDescent="0.25">
      <c r="A8436" s="28" t="s">
        <v>82</v>
      </c>
      <c r="B8436" s="2">
        <v>8.3184057655564239</v>
      </c>
    </row>
    <row r="8437" spans="1:2" x14ac:dyDescent="0.25">
      <c r="A8437" s="6" t="s">
        <v>251</v>
      </c>
      <c r="B8437" s="2">
        <v>109.86742383237208</v>
      </c>
    </row>
    <row r="8438" spans="1:2" x14ac:dyDescent="0.25">
      <c r="A8438" s="28" t="s">
        <v>79</v>
      </c>
      <c r="B8438" s="2">
        <v>4.0814171410492586</v>
      </c>
    </row>
    <row r="8439" spans="1:2" x14ac:dyDescent="0.25">
      <c r="A8439" s="28" t="s">
        <v>86</v>
      </c>
      <c r="B8439" s="2">
        <v>1.3355315235794361</v>
      </c>
    </row>
    <row r="8440" spans="1:2" x14ac:dyDescent="0.25">
      <c r="A8440" s="28" t="s">
        <v>87</v>
      </c>
      <c r="B8440" s="2">
        <v>6.6308940769982767</v>
      </c>
    </row>
    <row r="8441" spans="1:2" x14ac:dyDescent="0.25">
      <c r="A8441" s="28" t="s">
        <v>31</v>
      </c>
      <c r="B8441" s="2">
        <v>6.9244987475289737</v>
      </c>
    </row>
    <row r="8442" spans="1:2" x14ac:dyDescent="0.25">
      <c r="A8442" s="28" t="s">
        <v>30</v>
      </c>
      <c r="B8442" s="2">
        <v>5.6266304635369124</v>
      </c>
    </row>
    <row r="8443" spans="1:2" x14ac:dyDescent="0.25">
      <c r="A8443" s="28" t="s">
        <v>88</v>
      </c>
      <c r="B8443" s="2">
        <v>18.083589706039469</v>
      </c>
    </row>
    <row r="8444" spans="1:2" x14ac:dyDescent="0.25">
      <c r="A8444" s="28" t="s">
        <v>80</v>
      </c>
      <c r="B8444" s="2">
        <v>7.3026849268249592</v>
      </c>
    </row>
    <row r="8445" spans="1:2" x14ac:dyDescent="0.25">
      <c r="A8445" s="28" t="s">
        <v>84</v>
      </c>
      <c r="B8445" s="2">
        <v>15.681348969069616</v>
      </c>
    </row>
    <row r="8446" spans="1:2" x14ac:dyDescent="0.25">
      <c r="A8446" s="28" t="s">
        <v>85</v>
      </c>
      <c r="B8446" s="2">
        <v>18.638786906572207</v>
      </c>
    </row>
    <row r="8447" spans="1:2" x14ac:dyDescent="0.25">
      <c r="A8447" s="28" t="s">
        <v>82</v>
      </c>
      <c r="B8447" s="2">
        <v>25.562041371172981</v>
      </c>
    </row>
    <row r="8448" spans="1:2" x14ac:dyDescent="0.25">
      <c r="A8448" s="6" t="s">
        <v>229</v>
      </c>
      <c r="B8448" s="2">
        <v>7.5927046574400716</v>
      </c>
    </row>
    <row r="8449" spans="1:2" x14ac:dyDescent="0.25">
      <c r="A8449" s="28" t="s">
        <v>79</v>
      </c>
      <c r="B8449" s="2">
        <v>0.20767873867382555</v>
      </c>
    </row>
    <row r="8450" spans="1:2" x14ac:dyDescent="0.25">
      <c r="A8450" s="28" t="s">
        <v>86</v>
      </c>
      <c r="B8450" s="2">
        <v>9.3132153450738761E-2</v>
      </c>
    </row>
    <row r="8451" spans="1:2" x14ac:dyDescent="0.25">
      <c r="A8451" s="28" t="s">
        <v>87</v>
      </c>
      <c r="B8451" s="2">
        <v>0.5302634795069372</v>
      </c>
    </row>
    <row r="8452" spans="1:2" x14ac:dyDescent="0.25">
      <c r="A8452" s="28" t="s">
        <v>31</v>
      </c>
      <c r="B8452" s="2">
        <v>0.50880098635494286</v>
      </c>
    </row>
    <row r="8453" spans="1:2" x14ac:dyDescent="0.25">
      <c r="A8453" s="28" t="s">
        <v>30</v>
      </c>
      <c r="B8453" s="2">
        <v>0.6194266676456518</v>
      </c>
    </row>
    <row r="8454" spans="1:2" x14ac:dyDescent="0.25">
      <c r="A8454" s="28" t="s">
        <v>88</v>
      </c>
      <c r="B8454" s="2">
        <v>1.305952172420441</v>
      </c>
    </row>
    <row r="8455" spans="1:2" x14ac:dyDescent="0.25">
      <c r="A8455" s="28" t="s">
        <v>80</v>
      </c>
      <c r="B8455" s="2">
        <v>0.30626350777510941</v>
      </c>
    </row>
    <row r="8456" spans="1:2" x14ac:dyDescent="0.25">
      <c r="A8456" s="28" t="s">
        <v>84</v>
      </c>
      <c r="B8456" s="2">
        <v>0.21727537557692941</v>
      </c>
    </row>
    <row r="8457" spans="1:2" x14ac:dyDescent="0.25">
      <c r="A8457" s="28" t="s">
        <v>85</v>
      </c>
      <c r="B8457" s="2">
        <v>1.5923951987641676</v>
      </c>
    </row>
    <row r="8458" spans="1:2" x14ac:dyDescent="0.25">
      <c r="A8458" s="28" t="s">
        <v>82</v>
      </c>
      <c r="B8458" s="2">
        <v>2.211516377271328</v>
      </c>
    </row>
    <row r="8459" spans="1:2" x14ac:dyDescent="0.25">
      <c r="A8459" s="6" t="s">
        <v>93</v>
      </c>
      <c r="B8459" s="2">
        <v>365.3909950716909</v>
      </c>
    </row>
    <row r="8460" spans="1:2" x14ac:dyDescent="0.25">
      <c r="A8460" s="28" t="s">
        <v>79</v>
      </c>
      <c r="B8460" s="2">
        <v>8.2301516590746928</v>
      </c>
    </row>
    <row r="8461" spans="1:2" x14ac:dyDescent="0.25">
      <c r="A8461" s="28" t="s">
        <v>86</v>
      </c>
      <c r="B8461" s="2">
        <v>4.4209001465029898</v>
      </c>
    </row>
    <row r="8462" spans="1:2" x14ac:dyDescent="0.25">
      <c r="A8462" s="28" t="s">
        <v>87</v>
      </c>
      <c r="B8462" s="2">
        <v>26.856021439173883</v>
      </c>
    </row>
    <row r="8463" spans="1:2" x14ac:dyDescent="0.25">
      <c r="A8463" s="28" t="s">
        <v>31</v>
      </c>
      <c r="B8463" s="2">
        <v>30.753878613127341</v>
      </c>
    </row>
    <row r="8464" spans="1:2" x14ac:dyDescent="0.25">
      <c r="A8464" s="28" t="s">
        <v>30</v>
      </c>
      <c r="B8464" s="2">
        <v>21.291832658047561</v>
      </c>
    </row>
    <row r="8465" spans="1:2" x14ac:dyDescent="0.25">
      <c r="A8465" s="28" t="s">
        <v>88</v>
      </c>
      <c r="B8465" s="2">
        <v>72.058668114360302</v>
      </c>
    </row>
    <row r="8466" spans="1:2" x14ac:dyDescent="0.25">
      <c r="A8466" s="28" t="s">
        <v>80</v>
      </c>
      <c r="B8466" s="2">
        <v>13.295773773283097</v>
      </c>
    </row>
    <row r="8467" spans="1:2" x14ac:dyDescent="0.25">
      <c r="A8467" s="28" t="s">
        <v>84</v>
      </c>
      <c r="B8467" s="2">
        <v>41.230712534441778</v>
      </c>
    </row>
    <row r="8468" spans="1:2" x14ac:dyDescent="0.25">
      <c r="A8468" s="28" t="s">
        <v>85</v>
      </c>
      <c r="B8468" s="2">
        <v>57.258065368293522</v>
      </c>
    </row>
    <row r="8469" spans="1:2" x14ac:dyDescent="0.25">
      <c r="A8469" s="28" t="s">
        <v>82</v>
      </c>
      <c r="B8469" s="2">
        <v>89.994990765385737</v>
      </c>
    </row>
    <row r="8470" spans="1:2" x14ac:dyDescent="0.25">
      <c r="A8470" s="3" t="s">
        <v>30</v>
      </c>
      <c r="B8470" s="2">
        <v>516.6682418702859</v>
      </c>
    </row>
    <row r="8471" spans="1:2" x14ac:dyDescent="0.25">
      <c r="A8471" s="6" t="s">
        <v>228</v>
      </c>
      <c r="B8471" s="2">
        <v>3.7686759046210847</v>
      </c>
    </row>
    <row r="8472" spans="1:2" x14ac:dyDescent="0.25">
      <c r="A8472" s="28" t="s">
        <v>79</v>
      </c>
      <c r="B8472" s="2">
        <v>1.3085311841480119E-3</v>
      </c>
    </row>
    <row r="8473" spans="1:2" x14ac:dyDescent="0.25">
      <c r="A8473" s="28" t="s">
        <v>86</v>
      </c>
      <c r="B8473" s="2">
        <v>2.1522751198084906E-2</v>
      </c>
    </row>
    <row r="8474" spans="1:2" x14ac:dyDescent="0.25">
      <c r="A8474" s="28" t="s">
        <v>87</v>
      </c>
      <c r="B8474" s="2">
        <v>0.41601717196225613</v>
      </c>
    </row>
    <row r="8475" spans="1:2" x14ac:dyDescent="0.25">
      <c r="A8475" s="28" t="s">
        <v>31</v>
      </c>
      <c r="B8475" s="2">
        <v>0.51465391507610825</v>
      </c>
    </row>
    <row r="8476" spans="1:2" x14ac:dyDescent="0.25">
      <c r="A8476" s="28" t="s">
        <v>29</v>
      </c>
      <c r="B8476" s="2">
        <v>0.16634235266593364</v>
      </c>
    </row>
    <row r="8477" spans="1:2" x14ac:dyDescent="0.25">
      <c r="A8477" s="28" t="s">
        <v>88</v>
      </c>
      <c r="B8477" s="2">
        <v>0.10275381384257383</v>
      </c>
    </row>
    <row r="8478" spans="1:2" x14ac:dyDescent="0.25">
      <c r="A8478" s="28" t="s">
        <v>80</v>
      </c>
      <c r="B8478" s="2">
        <v>1.0805638856836774E-2</v>
      </c>
    </row>
    <row r="8479" spans="1:2" x14ac:dyDescent="0.25">
      <c r="A8479" s="28" t="s">
        <v>84</v>
      </c>
      <c r="B8479" s="2">
        <v>0.29774674093133768</v>
      </c>
    </row>
    <row r="8480" spans="1:2" x14ac:dyDescent="0.25">
      <c r="A8480" s="28" t="s">
        <v>85</v>
      </c>
      <c r="B8480" s="2">
        <v>1.9512781451672301</v>
      </c>
    </row>
    <row r="8481" spans="1:2" x14ac:dyDescent="0.25">
      <c r="A8481" s="28" t="s">
        <v>82</v>
      </c>
      <c r="B8481" s="2">
        <v>0.28624684373657555</v>
      </c>
    </row>
    <row r="8482" spans="1:2" x14ac:dyDescent="0.25">
      <c r="A8482" s="6" t="s">
        <v>239</v>
      </c>
      <c r="B8482" s="2">
        <v>1.9220474047037075</v>
      </c>
    </row>
    <row r="8483" spans="1:2" x14ac:dyDescent="0.25">
      <c r="A8483" s="28" t="s">
        <v>79</v>
      </c>
      <c r="B8483" s="2">
        <v>2.6067736206388864E-3</v>
      </c>
    </row>
    <row r="8484" spans="1:2" x14ac:dyDescent="0.25">
      <c r="A8484" s="28" t="s">
        <v>87</v>
      </c>
      <c r="B8484" s="2">
        <v>0.37951386044985763</v>
      </c>
    </row>
    <row r="8485" spans="1:2" x14ac:dyDescent="0.25">
      <c r="A8485" s="28" t="s">
        <v>31</v>
      </c>
      <c r="B8485" s="2">
        <v>0.1061287873209593</v>
      </c>
    </row>
    <row r="8486" spans="1:2" x14ac:dyDescent="0.25">
      <c r="A8486" s="28" t="s">
        <v>29</v>
      </c>
      <c r="B8486" s="2">
        <v>8.9462783764961112E-2</v>
      </c>
    </row>
    <row r="8487" spans="1:2" x14ac:dyDescent="0.25">
      <c r="A8487" s="28" t="s">
        <v>88</v>
      </c>
      <c r="B8487" s="2">
        <v>2.2090668113046916E-2</v>
      </c>
    </row>
    <row r="8488" spans="1:2" x14ac:dyDescent="0.25">
      <c r="A8488" s="28" t="s">
        <v>80</v>
      </c>
      <c r="B8488" s="2">
        <v>1.5890210565118332E-2</v>
      </c>
    </row>
    <row r="8489" spans="1:2" x14ac:dyDescent="0.25">
      <c r="A8489" s="28" t="s">
        <v>84</v>
      </c>
      <c r="B8489" s="2">
        <v>2.9987103072207602E-2</v>
      </c>
    </row>
    <row r="8490" spans="1:2" x14ac:dyDescent="0.25">
      <c r="A8490" s="28" t="s">
        <v>85</v>
      </c>
      <c r="B8490" s="2">
        <v>0.86930338539781804</v>
      </c>
    </row>
    <row r="8491" spans="1:2" x14ac:dyDescent="0.25">
      <c r="A8491" s="28" t="s">
        <v>82</v>
      </c>
      <c r="B8491" s="2">
        <v>0.4070638323990996</v>
      </c>
    </row>
    <row r="8492" spans="1:2" x14ac:dyDescent="0.25">
      <c r="A8492" s="6" t="s">
        <v>241</v>
      </c>
      <c r="B8492" s="2">
        <v>24.81044602047589</v>
      </c>
    </row>
    <row r="8493" spans="1:2" x14ac:dyDescent="0.25">
      <c r="A8493" s="28" t="s">
        <v>79</v>
      </c>
      <c r="B8493" s="2">
        <v>0.48928034375386859</v>
      </c>
    </row>
    <row r="8494" spans="1:2" x14ac:dyDescent="0.25">
      <c r="A8494" s="28" t="s">
        <v>86</v>
      </c>
      <c r="B8494" s="2">
        <v>0.14829720314946948</v>
      </c>
    </row>
    <row r="8495" spans="1:2" x14ac:dyDescent="0.25">
      <c r="A8495" s="28" t="s">
        <v>87</v>
      </c>
      <c r="B8495" s="2">
        <v>3.2304943330571709</v>
      </c>
    </row>
    <row r="8496" spans="1:2" x14ac:dyDescent="0.25">
      <c r="A8496" s="28" t="s">
        <v>31</v>
      </c>
      <c r="B8496" s="2">
        <v>3.3846338408899714</v>
      </c>
    </row>
    <row r="8497" spans="1:2" x14ac:dyDescent="0.25">
      <c r="A8497" s="28" t="s">
        <v>29</v>
      </c>
      <c r="B8497" s="2">
        <v>2.0489904299577604</v>
      </c>
    </row>
    <row r="8498" spans="1:2" x14ac:dyDescent="0.25">
      <c r="A8498" s="28" t="s">
        <v>88</v>
      </c>
      <c r="B8498" s="2">
        <v>2.8192670112570322</v>
      </c>
    </row>
    <row r="8499" spans="1:2" x14ac:dyDescent="0.25">
      <c r="A8499" s="28" t="s">
        <v>80</v>
      </c>
      <c r="B8499" s="2">
        <v>0.5060699795890351</v>
      </c>
    </row>
    <row r="8500" spans="1:2" x14ac:dyDescent="0.25">
      <c r="A8500" s="28" t="s">
        <v>84</v>
      </c>
      <c r="B8500" s="2">
        <v>1.2460391190009241</v>
      </c>
    </row>
    <row r="8501" spans="1:2" x14ac:dyDescent="0.25">
      <c r="A8501" s="28" t="s">
        <v>85</v>
      </c>
      <c r="B8501" s="2">
        <v>6.9590520823770099</v>
      </c>
    </row>
    <row r="8502" spans="1:2" x14ac:dyDescent="0.25">
      <c r="A8502" s="28" t="s">
        <v>82</v>
      </c>
      <c r="B8502" s="2">
        <v>3.9783216774436503</v>
      </c>
    </row>
    <row r="8503" spans="1:2" x14ac:dyDescent="0.25">
      <c r="A8503" s="6" t="s">
        <v>53</v>
      </c>
      <c r="B8503" s="2">
        <v>0.56022859005024117</v>
      </c>
    </row>
    <row r="8504" spans="1:2" x14ac:dyDescent="0.25">
      <c r="A8504" s="28" t="s">
        <v>79</v>
      </c>
      <c r="B8504" s="2">
        <v>7.3817731297004421E-4</v>
      </c>
    </row>
    <row r="8505" spans="1:2" x14ac:dyDescent="0.25">
      <c r="A8505" s="28" t="s">
        <v>86</v>
      </c>
      <c r="B8505" s="2">
        <v>6.6405823183196793E-4</v>
      </c>
    </row>
    <row r="8506" spans="1:2" x14ac:dyDescent="0.25">
      <c r="A8506" s="28" t="s">
        <v>87</v>
      </c>
      <c r="B8506" s="2">
        <v>4.105616327516156E-2</v>
      </c>
    </row>
    <row r="8507" spans="1:2" x14ac:dyDescent="0.25">
      <c r="A8507" s="28" t="s">
        <v>31</v>
      </c>
      <c r="B8507" s="2">
        <v>2.6417549480275051E-3</v>
      </c>
    </row>
    <row r="8508" spans="1:2" x14ac:dyDescent="0.25">
      <c r="A8508" s="28" t="s">
        <v>29</v>
      </c>
      <c r="B8508" s="2">
        <v>0.10279503933886419</v>
      </c>
    </row>
    <row r="8509" spans="1:2" x14ac:dyDescent="0.25">
      <c r="A8509" s="28" t="s">
        <v>80</v>
      </c>
      <c r="B8509" s="2">
        <v>6.7311419267452963E-3</v>
      </c>
    </row>
    <row r="8510" spans="1:2" x14ac:dyDescent="0.25">
      <c r="A8510" s="28" t="s">
        <v>84</v>
      </c>
      <c r="B8510" s="2">
        <v>7.0906311573079774E-3</v>
      </c>
    </row>
    <row r="8511" spans="1:2" x14ac:dyDescent="0.25">
      <c r="A8511" s="28" t="s">
        <v>85</v>
      </c>
      <c r="B8511" s="2">
        <v>0.38076424988757596</v>
      </c>
    </row>
    <row r="8512" spans="1:2" x14ac:dyDescent="0.25">
      <c r="A8512" s="28" t="s">
        <v>82</v>
      </c>
      <c r="B8512" s="2">
        <v>1.7747373971756613E-2</v>
      </c>
    </row>
    <row r="8513" spans="1:2" x14ac:dyDescent="0.25">
      <c r="A8513" s="6" t="s">
        <v>19</v>
      </c>
      <c r="B8513" s="2">
        <v>0.33259080326842538</v>
      </c>
    </row>
    <row r="8514" spans="1:2" x14ac:dyDescent="0.25">
      <c r="A8514" s="28" t="s">
        <v>79</v>
      </c>
      <c r="B8514" s="2">
        <v>3.4494429984343704E-2</v>
      </c>
    </row>
    <row r="8515" spans="1:2" x14ac:dyDescent="0.25">
      <c r="A8515" s="28" t="s">
        <v>86</v>
      </c>
      <c r="B8515" s="2">
        <v>3.4771406180176402E-3</v>
      </c>
    </row>
    <row r="8516" spans="1:2" x14ac:dyDescent="0.25">
      <c r="A8516" s="28" t="s">
        <v>87</v>
      </c>
      <c r="B8516" s="2">
        <v>2.7409492603373076E-3</v>
      </c>
    </row>
    <row r="8517" spans="1:2" x14ac:dyDescent="0.25">
      <c r="A8517" s="28" t="s">
        <v>31</v>
      </c>
      <c r="B8517" s="2">
        <v>2.3615966181710701E-2</v>
      </c>
    </row>
    <row r="8518" spans="1:2" x14ac:dyDescent="0.25">
      <c r="A8518" s="28" t="s">
        <v>29</v>
      </c>
      <c r="B8518" s="2">
        <v>1.9541257643381674E-2</v>
      </c>
    </row>
    <row r="8519" spans="1:2" x14ac:dyDescent="0.25">
      <c r="A8519" s="28" t="s">
        <v>88</v>
      </c>
      <c r="B8519" s="2">
        <v>1.0689738776768111E-2</v>
      </c>
    </row>
    <row r="8520" spans="1:2" x14ac:dyDescent="0.25">
      <c r="A8520" s="28" t="s">
        <v>80</v>
      </c>
      <c r="B8520" s="2">
        <v>8.4120811179439099E-3</v>
      </c>
    </row>
    <row r="8521" spans="1:2" x14ac:dyDescent="0.25">
      <c r="A8521" s="28" t="s">
        <v>84</v>
      </c>
      <c r="B8521" s="2">
        <v>3.1931036749646645E-3</v>
      </c>
    </row>
    <row r="8522" spans="1:2" x14ac:dyDescent="0.25">
      <c r="A8522" s="28" t="s">
        <v>85</v>
      </c>
      <c r="B8522" s="2">
        <v>0.18121587743366008</v>
      </c>
    </row>
    <row r="8523" spans="1:2" x14ac:dyDescent="0.25">
      <c r="A8523" s="28" t="s">
        <v>82</v>
      </c>
      <c r="B8523" s="2">
        <v>4.5210258577297609E-2</v>
      </c>
    </row>
    <row r="8524" spans="1:2" x14ac:dyDescent="0.25">
      <c r="A8524" s="6" t="s">
        <v>243</v>
      </c>
      <c r="B8524" s="2">
        <v>8.4514057260258095</v>
      </c>
    </row>
    <row r="8525" spans="1:2" x14ac:dyDescent="0.25">
      <c r="A8525" s="28" t="s">
        <v>79</v>
      </c>
      <c r="B8525" s="2">
        <v>9.5432185018427498E-2</v>
      </c>
    </row>
    <row r="8526" spans="1:2" x14ac:dyDescent="0.25">
      <c r="A8526" s="28" t="s">
        <v>86</v>
      </c>
      <c r="B8526" s="2">
        <v>5.7515030493996623E-2</v>
      </c>
    </row>
    <row r="8527" spans="1:2" x14ac:dyDescent="0.25">
      <c r="A8527" s="28" t="s">
        <v>87</v>
      </c>
      <c r="B8527" s="2">
        <v>0.97601655470474491</v>
      </c>
    </row>
    <row r="8528" spans="1:2" x14ac:dyDescent="0.25">
      <c r="A8528" s="28" t="s">
        <v>31</v>
      </c>
      <c r="B8528" s="2">
        <v>0.93833402567798974</v>
      </c>
    </row>
    <row r="8529" spans="1:2" x14ac:dyDescent="0.25">
      <c r="A8529" s="28" t="s">
        <v>29</v>
      </c>
      <c r="B8529" s="2">
        <v>0.96071976612724619</v>
      </c>
    </row>
    <row r="8530" spans="1:2" x14ac:dyDescent="0.25">
      <c r="A8530" s="28" t="s">
        <v>88</v>
      </c>
      <c r="B8530" s="2">
        <v>0.8508439209740315</v>
      </c>
    </row>
    <row r="8531" spans="1:2" x14ac:dyDescent="0.25">
      <c r="A8531" s="28" t="s">
        <v>80</v>
      </c>
      <c r="B8531" s="2">
        <v>1.567330338289891E-2</v>
      </c>
    </row>
    <row r="8532" spans="1:2" x14ac:dyDescent="0.25">
      <c r="A8532" s="28" t="s">
        <v>84</v>
      </c>
      <c r="B8532" s="2">
        <v>0.15875127103839437</v>
      </c>
    </row>
    <row r="8533" spans="1:2" x14ac:dyDescent="0.25">
      <c r="A8533" s="28" t="s">
        <v>85</v>
      </c>
      <c r="B8533" s="2">
        <v>2.8543034369033635</v>
      </c>
    </row>
    <row r="8534" spans="1:2" x14ac:dyDescent="0.25">
      <c r="A8534" s="28" t="s">
        <v>82</v>
      </c>
      <c r="B8534" s="2">
        <v>1.5438162317047173</v>
      </c>
    </row>
    <row r="8535" spans="1:2" x14ac:dyDescent="0.25">
      <c r="A8535" s="6" t="s">
        <v>52</v>
      </c>
      <c r="B8535" s="2">
        <v>4.0321629875086765E-2</v>
      </c>
    </row>
    <row r="8536" spans="1:2" x14ac:dyDescent="0.25">
      <c r="A8536" s="28" t="s">
        <v>79</v>
      </c>
      <c r="B8536" s="2">
        <v>7.2889815371162528E-5</v>
      </c>
    </row>
    <row r="8537" spans="1:2" x14ac:dyDescent="0.25">
      <c r="A8537" s="28" t="s">
        <v>86</v>
      </c>
      <c r="B8537" s="2">
        <v>2.048021258481225E-4</v>
      </c>
    </row>
    <row r="8538" spans="1:2" x14ac:dyDescent="0.25">
      <c r="A8538" s="28" t="s">
        <v>87</v>
      </c>
      <c r="B8538" s="2">
        <v>1.2566527409388999E-2</v>
      </c>
    </row>
    <row r="8539" spans="1:2" x14ac:dyDescent="0.25">
      <c r="A8539" s="28" t="s">
        <v>31</v>
      </c>
      <c r="B8539" s="2">
        <v>7.122354568878241E-4</v>
      </c>
    </row>
    <row r="8540" spans="1:2" x14ac:dyDescent="0.25">
      <c r="A8540" s="28" t="s">
        <v>29</v>
      </c>
      <c r="B8540" s="2">
        <v>3.3168943341274539E-4</v>
      </c>
    </row>
    <row r="8541" spans="1:2" x14ac:dyDescent="0.25">
      <c r="A8541" s="28" t="s">
        <v>88</v>
      </c>
      <c r="B8541" s="2">
        <v>1.4105168003437922E-3</v>
      </c>
    </row>
    <row r="8542" spans="1:2" x14ac:dyDescent="0.25">
      <c r="A8542" s="28" t="s">
        <v>80</v>
      </c>
      <c r="B8542" s="2">
        <v>3.784515086048893E-4</v>
      </c>
    </row>
    <row r="8543" spans="1:2" x14ac:dyDescent="0.25">
      <c r="A8543" s="28" t="s">
        <v>84</v>
      </c>
      <c r="B8543" s="2">
        <v>3.6013714250196119E-3</v>
      </c>
    </row>
    <row r="8544" spans="1:2" x14ac:dyDescent="0.25">
      <c r="A8544" s="28" t="s">
        <v>85</v>
      </c>
      <c r="B8544" s="2">
        <v>1.8206326324841753E-2</v>
      </c>
    </row>
    <row r="8545" spans="1:2" x14ac:dyDescent="0.25">
      <c r="A8545" s="28" t="s">
        <v>82</v>
      </c>
      <c r="B8545" s="2">
        <v>2.8368195753678657E-3</v>
      </c>
    </row>
    <row r="8546" spans="1:2" x14ac:dyDescent="0.25">
      <c r="A8546" s="6" t="s">
        <v>245</v>
      </c>
      <c r="B8546" s="2">
        <v>6.1845994111208089</v>
      </c>
    </row>
    <row r="8547" spans="1:2" x14ac:dyDescent="0.25">
      <c r="A8547" s="28" t="s">
        <v>79</v>
      </c>
      <c r="B8547" s="2">
        <v>8.754266067203488E-2</v>
      </c>
    </row>
    <row r="8548" spans="1:2" x14ac:dyDescent="0.25">
      <c r="A8548" s="28" t="s">
        <v>86</v>
      </c>
      <c r="B8548" s="2">
        <v>6.1780248431538204E-2</v>
      </c>
    </row>
    <row r="8549" spans="1:2" x14ac:dyDescent="0.25">
      <c r="A8549" s="28" t="s">
        <v>87</v>
      </c>
      <c r="B8549" s="2">
        <v>0.15901936629769645</v>
      </c>
    </row>
    <row r="8550" spans="1:2" x14ac:dyDescent="0.25">
      <c r="A8550" s="28" t="s">
        <v>31</v>
      </c>
      <c r="B8550" s="2">
        <v>0.65328584380058574</v>
      </c>
    </row>
    <row r="8551" spans="1:2" x14ac:dyDescent="0.25">
      <c r="A8551" s="28" t="s">
        <v>29</v>
      </c>
      <c r="B8551" s="2">
        <v>0.77215279153420702</v>
      </c>
    </row>
    <row r="8552" spans="1:2" x14ac:dyDescent="0.25">
      <c r="A8552" s="28" t="s">
        <v>88</v>
      </c>
      <c r="B8552" s="2">
        <v>0.86713203403887262</v>
      </c>
    </row>
    <row r="8553" spans="1:2" x14ac:dyDescent="0.25">
      <c r="A8553" s="28" t="s">
        <v>80</v>
      </c>
      <c r="B8553" s="2">
        <v>0.11182380896682567</v>
      </c>
    </row>
    <row r="8554" spans="1:2" x14ac:dyDescent="0.25">
      <c r="A8554" s="28" t="s">
        <v>84</v>
      </c>
      <c r="B8554" s="2">
        <v>0.10950204202137365</v>
      </c>
    </row>
    <row r="8555" spans="1:2" x14ac:dyDescent="0.25">
      <c r="A8555" s="28" t="s">
        <v>85</v>
      </c>
      <c r="B8555" s="2">
        <v>2.5748256559630835</v>
      </c>
    </row>
    <row r="8556" spans="1:2" x14ac:dyDescent="0.25">
      <c r="A8556" s="28" t="s">
        <v>82</v>
      </c>
      <c r="B8556" s="2">
        <v>0.78753495939459084</v>
      </c>
    </row>
    <row r="8557" spans="1:2" x14ac:dyDescent="0.25">
      <c r="A8557" s="6" t="s">
        <v>247</v>
      </c>
      <c r="B8557" s="2">
        <v>75.81361151595155</v>
      </c>
    </row>
    <row r="8558" spans="1:2" x14ac:dyDescent="0.25">
      <c r="A8558" s="28" t="s">
        <v>79</v>
      </c>
      <c r="B8558" s="2">
        <v>1.1472477932408989</v>
      </c>
    </row>
    <row r="8559" spans="1:2" x14ac:dyDescent="0.25">
      <c r="A8559" s="28" t="s">
        <v>86</v>
      </c>
      <c r="B8559" s="2">
        <v>1.6106342480534181</v>
      </c>
    </row>
    <row r="8560" spans="1:2" x14ac:dyDescent="0.25">
      <c r="A8560" s="28" t="s">
        <v>87</v>
      </c>
      <c r="B8560" s="2">
        <v>8.5151487749191066</v>
      </c>
    </row>
    <row r="8561" spans="1:2" x14ac:dyDescent="0.25">
      <c r="A8561" s="28" t="s">
        <v>31</v>
      </c>
      <c r="B8561" s="2">
        <v>11.522565032551169</v>
      </c>
    </row>
    <row r="8562" spans="1:2" x14ac:dyDescent="0.25">
      <c r="A8562" s="28" t="s">
        <v>29</v>
      </c>
      <c r="B8562" s="2">
        <v>7.189441130906923</v>
      </c>
    </row>
    <row r="8563" spans="1:2" x14ac:dyDescent="0.25">
      <c r="A8563" s="28" t="s">
        <v>88</v>
      </c>
      <c r="B8563" s="2">
        <v>7.8705992777075418</v>
      </c>
    </row>
    <row r="8564" spans="1:2" x14ac:dyDescent="0.25">
      <c r="A8564" s="28" t="s">
        <v>80</v>
      </c>
      <c r="B8564" s="2">
        <v>2.1714065074484052</v>
      </c>
    </row>
    <row r="8565" spans="1:2" x14ac:dyDescent="0.25">
      <c r="A8565" s="28" t="s">
        <v>84</v>
      </c>
      <c r="B8565" s="2">
        <v>8.5365539844251117</v>
      </c>
    </row>
    <row r="8566" spans="1:2" x14ac:dyDescent="0.25">
      <c r="A8566" s="28" t="s">
        <v>85</v>
      </c>
      <c r="B8566" s="2">
        <v>16.364643298202196</v>
      </c>
    </row>
    <row r="8567" spans="1:2" x14ac:dyDescent="0.25">
      <c r="A8567" s="28" t="s">
        <v>82</v>
      </c>
      <c r="B8567" s="2">
        <v>10.885371468496782</v>
      </c>
    </row>
    <row r="8568" spans="1:2" x14ac:dyDescent="0.25">
      <c r="A8568" s="6" t="s">
        <v>20</v>
      </c>
      <c r="B8568" s="2">
        <v>34.07717613860401</v>
      </c>
    </row>
    <row r="8569" spans="1:2" x14ac:dyDescent="0.25">
      <c r="A8569" s="28" t="s">
        <v>79</v>
      </c>
      <c r="B8569" s="2">
        <v>0.38612610478425602</v>
      </c>
    </row>
    <row r="8570" spans="1:2" x14ac:dyDescent="0.25">
      <c r="A8570" s="28" t="s">
        <v>86</v>
      </c>
      <c r="B8570" s="2">
        <v>0.5412407582464418</v>
      </c>
    </row>
    <row r="8571" spans="1:2" x14ac:dyDescent="0.25">
      <c r="A8571" s="28" t="s">
        <v>87</v>
      </c>
      <c r="B8571" s="2">
        <v>4.5895541891898288</v>
      </c>
    </row>
    <row r="8572" spans="1:2" x14ac:dyDescent="0.25">
      <c r="A8572" s="28" t="s">
        <v>31</v>
      </c>
      <c r="B8572" s="2">
        <v>7.5106836687310086</v>
      </c>
    </row>
    <row r="8573" spans="1:2" x14ac:dyDescent="0.25">
      <c r="A8573" s="28" t="s">
        <v>29</v>
      </c>
      <c r="B8573" s="2">
        <v>2.5796012689668739</v>
      </c>
    </row>
    <row r="8574" spans="1:2" x14ac:dyDescent="0.25">
      <c r="A8574" s="28" t="s">
        <v>88</v>
      </c>
      <c r="B8574" s="2">
        <v>2.9768014239641718</v>
      </c>
    </row>
    <row r="8575" spans="1:2" x14ac:dyDescent="0.25">
      <c r="A8575" s="28" t="s">
        <v>80</v>
      </c>
      <c r="B8575" s="2">
        <v>0.48353420510512807</v>
      </c>
    </row>
    <row r="8576" spans="1:2" x14ac:dyDescent="0.25">
      <c r="A8576" s="28" t="s">
        <v>84</v>
      </c>
      <c r="B8576" s="2">
        <v>7.3342855095606954</v>
      </c>
    </row>
    <row r="8577" spans="1:2" x14ac:dyDescent="0.25">
      <c r="A8577" s="28" t="s">
        <v>85</v>
      </c>
      <c r="B8577" s="2">
        <v>4.0459056317195063</v>
      </c>
    </row>
    <row r="8578" spans="1:2" x14ac:dyDescent="0.25">
      <c r="A8578" s="28" t="s">
        <v>82</v>
      </c>
      <c r="B8578" s="2">
        <v>3.6294433783361013</v>
      </c>
    </row>
    <row r="8579" spans="1:2" x14ac:dyDescent="0.25">
      <c r="A8579" s="6" t="s">
        <v>21</v>
      </c>
      <c r="B8579" s="2">
        <v>4.2545560063998158</v>
      </c>
    </row>
    <row r="8580" spans="1:2" x14ac:dyDescent="0.25">
      <c r="A8580" s="28" t="s">
        <v>79</v>
      </c>
      <c r="B8580" s="2">
        <v>3.4268232677483863E-2</v>
      </c>
    </row>
    <row r="8581" spans="1:2" x14ac:dyDescent="0.25">
      <c r="A8581" s="28" t="s">
        <v>86</v>
      </c>
      <c r="B8581" s="2">
        <v>3.6730115860873738E-3</v>
      </c>
    </row>
    <row r="8582" spans="1:2" x14ac:dyDescent="0.25">
      <c r="A8582" s="28" t="s">
        <v>87</v>
      </c>
      <c r="B8582" s="2">
        <v>0.10642354536283861</v>
      </c>
    </row>
    <row r="8583" spans="1:2" x14ac:dyDescent="0.25">
      <c r="A8583" s="28" t="s">
        <v>31</v>
      </c>
      <c r="B8583" s="2">
        <v>0.89294935845455248</v>
      </c>
    </row>
    <row r="8584" spans="1:2" x14ac:dyDescent="0.25">
      <c r="A8584" s="28" t="s">
        <v>29</v>
      </c>
      <c r="B8584" s="2">
        <v>0.20271000549833468</v>
      </c>
    </row>
    <row r="8585" spans="1:2" x14ac:dyDescent="0.25">
      <c r="A8585" s="28" t="s">
        <v>88</v>
      </c>
      <c r="B8585" s="2">
        <v>0.31446663178759804</v>
      </c>
    </row>
    <row r="8586" spans="1:2" x14ac:dyDescent="0.25">
      <c r="A8586" s="28" t="s">
        <v>80</v>
      </c>
      <c r="B8586" s="2">
        <v>0.14173665193091931</v>
      </c>
    </row>
    <row r="8587" spans="1:2" x14ac:dyDescent="0.25">
      <c r="A8587" s="28" t="s">
        <v>84</v>
      </c>
      <c r="B8587" s="2">
        <v>0.60206562793629714</v>
      </c>
    </row>
    <row r="8588" spans="1:2" x14ac:dyDescent="0.25">
      <c r="A8588" s="28" t="s">
        <v>85</v>
      </c>
      <c r="B8588" s="2">
        <v>1.3232159195535291</v>
      </c>
    </row>
    <row r="8589" spans="1:2" x14ac:dyDescent="0.25">
      <c r="A8589" s="28" t="s">
        <v>82</v>
      </c>
      <c r="B8589" s="2">
        <v>0.6330470216121753</v>
      </c>
    </row>
    <row r="8590" spans="1:2" x14ac:dyDescent="0.25">
      <c r="A8590" s="6" t="s">
        <v>22</v>
      </c>
      <c r="B8590" s="2">
        <v>3.0164354524638402</v>
      </c>
    </row>
    <row r="8591" spans="1:2" x14ac:dyDescent="0.25">
      <c r="A8591" s="28" t="s">
        <v>79</v>
      </c>
      <c r="B8591" s="2">
        <v>5.0258279298111969E-2</v>
      </c>
    </row>
    <row r="8592" spans="1:2" x14ac:dyDescent="0.25">
      <c r="A8592" s="28" t="s">
        <v>86</v>
      </c>
      <c r="B8592" s="2">
        <v>5.1674849240445873E-2</v>
      </c>
    </row>
    <row r="8593" spans="1:2" x14ac:dyDescent="0.25">
      <c r="A8593" s="28" t="s">
        <v>87</v>
      </c>
      <c r="B8593" s="2">
        <v>0.22570562106126166</v>
      </c>
    </row>
    <row r="8594" spans="1:2" x14ac:dyDescent="0.25">
      <c r="A8594" s="28" t="s">
        <v>31</v>
      </c>
      <c r="B8594" s="2">
        <v>0.40992506442881577</v>
      </c>
    </row>
    <row r="8595" spans="1:2" x14ac:dyDescent="0.25">
      <c r="A8595" s="28" t="s">
        <v>29</v>
      </c>
      <c r="B8595" s="2">
        <v>0.27795377697142698</v>
      </c>
    </row>
    <row r="8596" spans="1:2" x14ac:dyDescent="0.25">
      <c r="A8596" s="28" t="s">
        <v>88</v>
      </c>
      <c r="B8596" s="2">
        <v>0.30570867723098211</v>
      </c>
    </row>
    <row r="8597" spans="1:2" x14ac:dyDescent="0.25">
      <c r="A8597" s="28" t="s">
        <v>80</v>
      </c>
      <c r="B8597" s="2">
        <v>5.4971855536239525E-2</v>
      </c>
    </row>
    <row r="8598" spans="1:2" x14ac:dyDescent="0.25">
      <c r="A8598" s="28" t="s">
        <v>84</v>
      </c>
      <c r="B8598" s="2">
        <v>0.3990969936761774</v>
      </c>
    </row>
    <row r="8599" spans="1:2" x14ac:dyDescent="0.25">
      <c r="A8599" s="28" t="s">
        <v>85</v>
      </c>
      <c r="B8599" s="2">
        <v>0.68633668100522904</v>
      </c>
    </row>
    <row r="8600" spans="1:2" x14ac:dyDescent="0.25">
      <c r="A8600" s="28" t="s">
        <v>82</v>
      </c>
      <c r="B8600" s="2">
        <v>0.55480365401514997</v>
      </c>
    </row>
    <row r="8601" spans="1:2" x14ac:dyDescent="0.25">
      <c r="A8601" s="6" t="s">
        <v>25</v>
      </c>
      <c r="B8601" s="2">
        <v>3.5702194213593414</v>
      </c>
    </row>
    <row r="8602" spans="1:2" x14ac:dyDescent="0.25">
      <c r="A8602" s="28" t="s">
        <v>79</v>
      </c>
      <c r="B8602" s="2">
        <v>1.8677134204998155E-2</v>
      </c>
    </row>
    <row r="8603" spans="1:2" x14ac:dyDescent="0.25">
      <c r="A8603" s="28" t="s">
        <v>86</v>
      </c>
      <c r="B8603" s="2">
        <v>2.4952800448225895E-3</v>
      </c>
    </row>
    <row r="8604" spans="1:2" x14ac:dyDescent="0.25">
      <c r="A8604" s="28" t="s">
        <v>87</v>
      </c>
      <c r="B8604" s="2">
        <v>8.9509253983519388E-2</v>
      </c>
    </row>
    <row r="8605" spans="1:2" x14ac:dyDescent="0.25">
      <c r="A8605" s="28" t="s">
        <v>31</v>
      </c>
      <c r="B8605" s="2">
        <v>0.12221213427090089</v>
      </c>
    </row>
    <row r="8606" spans="1:2" x14ac:dyDescent="0.25">
      <c r="A8606" s="28" t="s">
        <v>29</v>
      </c>
      <c r="B8606" s="2">
        <v>7.9168042016526899E-2</v>
      </c>
    </row>
    <row r="8607" spans="1:2" x14ac:dyDescent="0.25">
      <c r="A8607" s="28" t="s">
        <v>88</v>
      </c>
      <c r="B8607" s="2">
        <v>0.11749006711463168</v>
      </c>
    </row>
    <row r="8608" spans="1:2" x14ac:dyDescent="0.25">
      <c r="A8608" s="28" t="s">
        <v>80</v>
      </c>
      <c r="B8608" s="2">
        <v>1.6453085503292237E-2</v>
      </c>
    </row>
    <row r="8609" spans="1:2" x14ac:dyDescent="0.25">
      <c r="A8609" s="28" t="s">
        <v>84</v>
      </c>
      <c r="B8609" s="2">
        <v>9.4042054702085775E-3</v>
      </c>
    </row>
    <row r="8610" spans="1:2" x14ac:dyDescent="0.25">
      <c r="A8610" s="28" t="s">
        <v>85</v>
      </c>
      <c r="B8610" s="2">
        <v>2.9733945791701206</v>
      </c>
    </row>
    <row r="8611" spans="1:2" x14ac:dyDescent="0.25">
      <c r="A8611" s="28" t="s">
        <v>82</v>
      </c>
      <c r="B8611" s="2">
        <v>0.14141563958032047</v>
      </c>
    </row>
    <row r="8612" spans="1:2" x14ac:dyDescent="0.25">
      <c r="A8612" s="6" t="s">
        <v>23</v>
      </c>
      <c r="B8612" s="2">
        <v>4.3880689537225486</v>
      </c>
    </row>
    <row r="8613" spans="1:2" x14ac:dyDescent="0.25">
      <c r="A8613" s="28" t="s">
        <v>79</v>
      </c>
      <c r="B8613" s="2">
        <v>9.4205751454188316E-2</v>
      </c>
    </row>
    <row r="8614" spans="1:2" x14ac:dyDescent="0.25">
      <c r="A8614" s="28" t="s">
        <v>86</v>
      </c>
      <c r="B8614" s="2">
        <v>8.2472452310240127E-2</v>
      </c>
    </row>
    <row r="8615" spans="1:2" x14ac:dyDescent="0.25">
      <c r="A8615" s="28" t="s">
        <v>87</v>
      </c>
      <c r="B8615" s="2">
        <v>0.55928600618373192</v>
      </c>
    </row>
    <row r="8616" spans="1:2" x14ac:dyDescent="0.25">
      <c r="A8616" s="28" t="s">
        <v>31</v>
      </c>
      <c r="B8616" s="2">
        <v>0.70001265021868109</v>
      </c>
    </row>
    <row r="8617" spans="1:2" x14ac:dyDescent="0.25">
      <c r="A8617" s="28" t="s">
        <v>29</v>
      </c>
      <c r="B8617" s="2">
        <v>0.42793485994665037</v>
      </c>
    </row>
    <row r="8618" spans="1:2" x14ac:dyDescent="0.25">
      <c r="A8618" s="28" t="s">
        <v>88</v>
      </c>
      <c r="B8618" s="2">
        <v>0.14364969303835884</v>
      </c>
    </row>
    <row r="8619" spans="1:2" x14ac:dyDescent="0.25">
      <c r="A8619" s="28" t="s">
        <v>80</v>
      </c>
      <c r="B8619" s="2">
        <v>9.3335194734924062E-2</v>
      </c>
    </row>
    <row r="8620" spans="1:2" x14ac:dyDescent="0.25">
      <c r="A8620" s="28" t="s">
        <v>84</v>
      </c>
      <c r="B8620" s="2">
        <v>0.2060176588275843</v>
      </c>
    </row>
    <row r="8621" spans="1:2" x14ac:dyDescent="0.25">
      <c r="A8621" s="28" t="s">
        <v>85</v>
      </c>
      <c r="B8621" s="2">
        <v>1.2994987815752215</v>
      </c>
    </row>
    <row r="8622" spans="1:2" x14ac:dyDescent="0.25">
      <c r="A8622" s="28" t="s">
        <v>82</v>
      </c>
      <c r="B8622" s="2">
        <v>0.78165590543296837</v>
      </c>
    </row>
    <row r="8623" spans="1:2" x14ac:dyDescent="0.25">
      <c r="A8623" s="6" t="s">
        <v>249</v>
      </c>
      <c r="B8623" s="2">
        <v>22.616268597222689</v>
      </c>
    </row>
    <row r="8624" spans="1:2" x14ac:dyDescent="0.25">
      <c r="A8624" s="28" t="s">
        <v>79</v>
      </c>
      <c r="B8624" s="2">
        <v>0.15707512865582907</v>
      </c>
    </row>
    <row r="8625" spans="1:2" x14ac:dyDescent="0.25">
      <c r="A8625" s="28" t="s">
        <v>86</v>
      </c>
      <c r="B8625" s="2">
        <v>0.11864766386216437</v>
      </c>
    </row>
    <row r="8626" spans="1:2" x14ac:dyDescent="0.25">
      <c r="A8626" s="28" t="s">
        <v>87</v>
      </c>
      <c r="B8626" s="2">
        <v>1.8570992586930701</v>
      </c>
    </row>
    <row r="8627" spans="1:2" x14ac:dyDescent="0.25">
      <c r="A8627" s="28" t="s">
        <v>31</v>
      </c>
      <c r="B8627" s="2">
        <v>4.1536982155973519</v>
      </c>
    </row>
    <row r="8628" spans="1:2" x14ac:dyDescent="0.25">
      <c r="A8628" s="28" t="s">
        <v>29</v>
      </c>
      <c r="B8628" s="2">
        <v>2.274936648972401</v>
      </c>
    </row>
    <row r="8629" spans="1:2" x14ac:dyDescent="0.25">
      <c r="A8629" s="28" t="s">
        <v>88</v>
      </c>
      <c r="B8629" s="2">
        <v>1.8621218426144603</v>
      </c>
    </row>
    <row r="8630" spans="1:2" x14ac:dyDescent="0.25">
      <c r="A8630" s="28" t="s">
        <v>80</v>
      </c>
      <c r="B8630" s="2">
        <v>0.26982768980961508</v>
      </c>
    </row>
    <row r="8631" spans="1:2" x14ac:dyDescent="0.25">
      <c r="A8631" s="28" t="s">
        <v>84</v>
      </c>
      <c r="B8631" s="2">
        <v>1.4749103317123906</v>
      </c>
    </row>
    <row r="8632" spans="1:2" x14ac:dyDescent="0.25">
      <c r="A8632" s="28" t="s">
        <v>85</v>
      </c>
      <c r="B8632" s="2">
        <v>4.8379015753735608</v>
      </c>
    </row>
    <row r="8633" spans="1:2" x14ac:dyDescent="0.25">
      <c r="A8633" s="28" t="s">
        <v>82</v>
      </c>
      <c r="B8633" s="2">
        <v>5.6100502419318481</v>
      </c>
    </row>
    <row r="8634" spans="1:2" x14ac:dyDescent="0.25">
      <c r="A8634" s="6" t="s">
        <v>251</v>
      </c>
      <c r="B8634" s="2">
        <v>44.553701993070817</v>
      </c>
    </row>
    <row r="8635" spans="1:2" x14ac:dyDescent="0.25">
      <c r="A8635" s="28" t="s">
        <v>79</v>
      </c>
      <c r="B8635" s="2">
        <v>0.83885843556624207</v>
      </c>
    </row>
    <row r="8636" spans="1:2" x14ac:dyDescent="0.25">
      <c r="A8636" s="28" t="s">
        <v>86</v>
      </c>
      <c r="B8636" s="2">
        <v>0.24537297959628812</v>
      </c>
    </row>
    <row r="8637" spans="1:2" x14ac:dyDescent="0.25">
      <c r="A8637" s="28" t="s">
        <v>87</v>
      </c>
      <c r="B8637" s="2">
        <v>6.5796301217513937</v>
      </c>
    </row>
    <row r="8638" spans="1:2" x14ac:dyDescent="0.25">
      <c r="A8638" s="28" t="s">
        <v>31</v>
      </c>
      <c r="B8638" s="2">
        <v>3.1945603936351845</v>
      </c>
    </row>
    <row r="8639" spans="1:2" x14ac:dyDescent="0.25">
      <c r="A8639" s="28" t="s">
        <v>29</v>
      </c>
      <c r="B8639" s="2">
        <v>5.198365406648592</v>
      </c>
    </row>
    <row r="8640" spans="1:2" x14ac:dyDescent="0.25">
      <c r="A8640" s="28" t="s">
        <v>88</v>
      </c>
      <c r="B8640" s="2">
        <v>4.3927758664134933</v>
      </c>
    </row>
    <row r="8641" spans="1:2" x14ac:dyDescent="0.25">
      <c r="A8641" s="28" t="s">
        <v>80</v>
      </c>
      <c r="B8641" s="2">
        <v>1.1199578790354701</v>
      </c>
    </row>
    <row r="8642" spans="1:2" x14ac:dyDescent="0.25">
      <c r="A8642" s="28" t="s">
        <v>84</v>
      </c>
      <c r="B8642" s="2">
        <v>3.3570842525661133</v>
      </c>
    </row>
    <row r="8643" spans="1:2" x14ac:dyDescent="0.25">
      <c r="A8643" s="28" t="s">
        <v>85</v>
      </c>
      <c r="B8643" s="2">
        <v>10.958029228327288</v>
      </c>
    </row>
    <row r="8644" spans="1:2" x14ac:dyDescent="0.25">
      <c r="A8644" s="28" t="s">
        <v>82</v>
      </c>
      <c r="B8644" s="2">
        <v>8.6690674295307524</v>
      </c>
    </row>
    <row r="8645" spans="1:2" x14ac:dyDescent="0.25">
      <c r="A8645" s="6" t="s">
        <v>229</v>
      </c>
      <c r="B8645" s="2">
        <v>19.973767366207177</v>
      </c>
    </row>
    <row r="8646" spans="1:2" x14ac:dyDescent="0.25">
      <c r="A8646" s="28" t="s">
        <v>79</v>
      </c>
      <c r="B8646" s="2">
        <v>0.76426701059553404</v>
      </c>
    </row>
    <row r="8647" spans="1:2" x14ac:dyDescent="0.25">
      <c r="A8647" s="28" t="s">
        <v>86</v>
      </c>
      <c r="B8647" s="2">
        <v>0.1106812364805804</v>
      </c>
    </row>
    <row r="8648" spans="1:2" x14ac:dyDescent="0.25">
      <c r="A8648" s="28" t="s">
        <v>87</v>
      </c>
      <c r="B8648" s="2">
        <v>1.5144973797306271</v>
      </c>
    </row>
    <row r="8649" spans="1:2" x14ac:dyDescent="0.25">
      <c r="A8649" s="28" t="s">
        <v>31</v>
      </c>
      <c r="B8649" s="2">
        <v>1.8344999842700864</v>
      </c>
    </row>
    <row r="8650" spans="1:2" x14ac:dyDescent="0.25">
      <c r="A8650" s="28" t="s">
        <v>29</v>
      </c>
      <c r="B8650" s="2">
        <v>1.7800235480240623</v>
      </c>
    </row>
    <row r="8651" spans="1:2" x14ac:dyDescent="0.25">
      <c r="A8651" s="28" t="s">
        <v>88</v>
      </c>
      <c r="B8651" s="2">
        <v>1.4527662139096371</v>
      </c>
    </row>
    <row r="8652" spans="1:2" x14ac:dyDescent="0.25">
      <c r="A8652" s="28" t="s">
        <v>80</v>
      </c>
      <c r="B8652" s="2">
        <v>0.66195885112938646</v>
      </c>
    </row>
    <row r="8653" spans="1:2" x14ac:dyDescent="0.25">
      <c r="A8653" s="28" t="s">
        <v>84</v>
      </c>
      <c r="B8653" s="2">
        <v>0.54741316349653302</v>
      </c>
    </row>
    <row r="8654" spans="1:2" x14ac:dyDescent="0.25">
      <c r="A8654" s="28" t="s">
        <v>85</v>
      </c>
      <c r="B8654" s="2">
        <v>5.1190454140577719</v>
      </c>
    </row>
    <row r="8655" spans="1:2" x14ac:dyDescent="0.25">
      <c r="A8655" s="28" t="s">
        <v>82</v>
      </c>
      <c r="B8655" s="2">
        <v>6.1886145645129611</v>
      </c>
    </row>
    <row r="8656" spans="1:2" x14ac:dyDescent="0.25">
      <c r="A8656" s="6" t="s">
        <v>93</v>
      </c>
      <c r="B8656" s="2">
        <v>258.33412093514289</v>
      </c>
    </row>
    <row r="8657" spans="1:2" x14ac:dyDescent="0.25">
      <c r="A8657" s="28" t="s">
        <v>79</v>
      </c>
      <c r="B8657" s="2">
        <v>4.2024598618393449</v>
      </c>
    </row>
    <row r="8658" spans="1:2" x14ac:dyDescent="0.25">
      <c r="A8658" s="28" t="s">
        <v>86</v>
      </c>
      <c r="B8658" s="2">
        <v>3.0603537136692762</v>
      </c>
    </row>
    <row r="8659" spans="1:2" x14ac:dyDescent="0.25">
      <c r="A8659" s="28" t="s">
        <v>87</v>
      </c>
      <c r="B8659" s="2">
        <v>29.254279077291994</v>
      </c>
    </row>
    <row r="8660" spans="1:2" x14ac:dyDescent="0.25">
      <c r="A8660" s="28" t="s">
        <v>31</v>
      </c>
      <c r="B8660" s="2">
        <v>35.965112871509994</v>
      </c>
    </row>
    <row r="8661" spans="1:2" x14ac:dyDescent="0.25">
      <c r="A8661" s="28" t="s">
        <v>29</v>
      </c>
      <c r="B8661" s="2">
        <v>24.170470798417554</v>
      </c>
    </row>
    <row r="8662" spans="1:2" x14ac:dyDescent="0.25">
      <c r="A8662" s="28" t="s">
        <v>88</v>
      </c>
      <c r="B8662" s="2">
        <v>24.110567397583548</v>
      </c>
    </row>
    <row r="8663" spans="1:2" x14ac:dyDescent="0.25">
      <c r="A8663" s="28" t="s">
        <v>80</v>
      </c>
      <c r="B8663" s="2">
        <v>5.6889665361473902</v>
      </c>
    </row>
    <row r="8664" spans="1:2" x14ac:dyDescent="0.25">
      <c r="A8664" s="28" t="s">
        <v>84</v>
      </c>
      <c r="B8664" s="2">
        <v>24.322743109992643</v>
      </c>
    </row>
    <row r="8665" spans="1:2" x14ac:dyDescent="0.25">
      <c r="A8665" s="28" t="s">
        <v>85</v>
      </c>
      <c r="B8665" s="2">
        <v>63.396920268439004</v>
      </c>
    </row>
    <row r="8666" spans="1:2" x14ac:dyDescent="0.25">
      <c r="A8666" s="28" t="s">
        <v>82</v>
      </c>
      <c r="B8666" s="2">
        <v>44.162247300252119</v>
      </c>
    </row>
    <row r="8667" spans="1:2" x14ac:dyDescent="0.25">
      <c r="A8667" s="3" t="s">
        <v>68</v>
      </c>
      <c r="B8667" s="2">
        <v>6645.3182962296014</v>
      </c>
    </row>
    <row r="8668" spans="1:2" x14ac:dyDescent="0.25">
      <c r="A8668" s="6" t="s">
        <v>228</v>
      </c>
      <c r="B8668" s="2">
        <v>40.208157737310593</v>
      </c>
    </row>
    <row r="8669" spans="1:2" x14ac:dyDescent="0.25">
      <c r="A8669" s="28" t="s">
        <v>79</v>
      </c>
      <c r="B8669" s="2">
        <v>0.32658180373276335</v>
      </c>
    </row>
    <row r="8670" spans="1:2" x14ac:dyDescent="0.25">
      <c r="A8670" s="28" t="s">
        <v>86</v>
      </c>
      <c r="B8670" s="2">
        <v>0.21101791577559337</v>
      </c>
    </row>
    <row r="8671" spans="1:2" x14ac:dyDescent="0.25">
      <c r="A8671" s="28" t="s">
        <v>87</v>
      </c>
      <c r="B8671" s="2">
        <v>3.969561786546667</v>
      </c>
    </row>
    <row r="8672" spans="1:2" x14ac:dyDescent="0.25">
      <c r="A8672" s="28" t="s">
        <v>31</v>
      </c>
      <c r="B8672" s="2">
        <v>8.0823847748849662</v>
      </c>
    </row>
    <row r="8673" spans="1:2" x14ac:dyDescent="0.25">
      <c r="A8673" s="28" t="s">
        <v>29</v>
      </c>
      <c r="B8673" s="2">
        <v>4.7313700551041666</v>
      </c>
    </row>
    <row r="8674" spans="1:2" x14ac:dyDescent="0.25">
      <c r="A8674" s="28" t="s">
        <v>30</v>
      </c>
      <c r="B8674" s="2">
        <v>6.0277116320994502</v>
      </c>
    </row>
    <row r="8675" spans="1:2" x14ac:dyDescent="0.25">
      <c r="A8675" s="28" t="s">
        <v>88</v>
      </c>
      <c r="B8675" s="2">
        <v>1.2888708256239931</v>
      </c>
    </row>
    <row r="8676" spans="1:2" x14ac:dyDescent="0.25">
      <c r="A8676" s="28" t="s">
        <v>80</v>
      </c>
      <c r="B8676" s="2">
        <v>0.18738688251257077</v>
      </c>
    </row>
    <row r="8677" spans="1:2" x14ac:dyDescent="0.25">
      <c r="A8677" s="28" t="s">
        <v>84</v>
      </c>
      <c r="B8677" s="2">
        <v>3.8406734101075624</v>
      </c>
    </row>
    <row r="8678" spans="1:2" x14ac:dyDescent="0.25">
      <c r="A8678" s="28" t="s">
        <v>85</v>
      </c>
      <c r="B8678" s="2">
        <v>6.9770823325618476</v>
      </c>
    </row>
    <row r="8679" spans="1:2" x14ac:dyDescent="0.25">
      <c r="A8679" s="28" t="s">
        <v>82</v>
      </c>
      <c r="B8679" s="2">
        <v>4.5655163183610137</v>
      </c>
    </row>
    <row r="8680" spans="1:2" x14ac:dyDescent="0.25">
      <c r="A8680" s="6" t="s">
        <v>239</v>
      </c>
      <c r="B8680" s="2">
        <v>33.954666311397482</v>
      </c>
    </row>
    <row r="8681" spans="1:2" x14ac:dyDescent="0.25">
      <c r="A8681" s="28" t="s">
        <v>79</v>
      </c>
      <c r="B8681" s="2">
        <v>8.1209924347272255E-2</v>
      </c>
    </row>
    <row r="8682" spans="1:2" x14ac:dyDescent="0.25">
      <c r="A8682" s="28" t="s">
        <v>87</v>
      </c>
      <c r="B8682" s="2">
        <v>6.236353578270057</v>
      </c>
    </row>
    <row r="8683" spans="1:2" x14ac:dyDescent="0.25">
      <c r="A8683" s="28" t="s">
        <v>31</v>
      </c>
      <c r="B8683" s="2">
        <v>1.7616694672952777</v>
      </c>
    </row>
    <row r="8684" spans="1:2" x14ac:dyDescent="0.25">
      <c r="A8684" s="28" t="s">
        <v>29</v>
      </c>
      <c r="B8684" s="2">
        <v>3.0916871275960784</v>
      </c>
    </row>
    <row r="8685" spans="1:2" x14ac:dyDescent="0.25">
      <c r="A8685" s="28" t="s">
        <v>30</v>
      </c>
      <c r="B8685" s="2">
        <v>2.06301155103165</v>
      </c>
    </row>
    <row r="8686" spans="1:2" x14ac:dyDescent="0.25">
      <c r="A8686" s="28" t="s">
        <v>88</v>
      </c>
      <c r="B8686" s="2">
        <v>0.79234443345794892</v>
      </c>
    </row>
    <row r="8687" spans="1:2" x14ac:dyDescent="0.25">
      <c r="A8687" s="28" t="s">
        <v>80</v>
      </c>
      <c r="B8687" s="2">
        <v>0.7039493407594708</v>
      </c>
    </row>
    <row r="8688" spans="1:2" x14ac:dyDescent="0.25">
      <c r="A8688" s="28" t="s">
        <v>84</v>
      </c>
      <c r="B8688" s="2">
        <v>2.743228939749796</v>
      </c>
    </row>
    <row r="8689" spans="1:2" x14ac:dyDescent="0.25">
      <c r="A8689" s="28" t="s">
        <v>85</v>
      </c>
      <c r="B8689" s="2">
        <v>10.525008291682767</v>
      </c>
    </row>
    <row r="8690" spans="1:2" x14ac:dyDescent="0.25">
      <c r="A8690" s="28" t="s">
        <v>82</v>
      </c>
      <c r="B8690" s="2">
        <v>5.9562036572071655</v>
      </c>
    </row>
    <row r="8691" spans="1:2" x14ac:dyDescent="0.25">
      <c r="A8691" s="6" t="s">
        <v>241</v>
      </c>
      <c r="B8691" s="2">
        <v>488.29545451724073</v>
      </c>
    </row>
    <row r="8692" spans="1:2" x14ac:dyDescent="0.25">
      <c r="A8692" s="28" t="s">
        <v>79</v>
      </c>
      <c r="B8692" s="2">
        <v>11.059263514411914</v>
      </c>
    </row>
    <row r="8693" spans="1:2" x14ac:dyDescent="0.25">
      <c r="A8693" s="28" t="s">
        <v>86</v>
      </c>
      <c r="B8693" s="2">
        <v>5.4139053681407452</v>
      </c>
    </row>
    <row r="8694" spans="1:2" x14ac:dyDescent="0.25">
      <c r="A8694" s="28" t="s">
        <v>87</v>
      </c>
      <c r="B8694" s="2">
        <v>22.583636261839793</v>
      </c>
    </row>
    <row r="8695" spans="1:2" x14ac:dyDescent="0.25">
      <c r="A8695" s="28" t="s">
        <v>31</v>
      </c>
      <c r="B8695" s="2">
        <v>68.476502089942684</v>
      </c>
    </row>
    <row r="8696" spans="1:2" x14ac:dyDescent="0.25">
      <c r="A8696" s="28" t="s">
        <v>29</v>
      </c>
      <c r="B8696" s="2">
        <v>35.069417822553113</v>
      </c>
    </row>
    <row r="8697" spans="1:2" x14ac:dyDescent="0.25">
      <c r="A8697" s="28" t="s">
        <v>30</v>
      </c>
      <c r="B8697" s="2">
        <v>58.500761486180821</v>
      </c>
    </row>
    <row r="8698" spans="1:2" x14ac:dyDescent="0.25">
      <c r="A8698" s="28" t="s">
        <v>88</v>
      </c>
      <c r="B8698" s="2">
        <v>80.494092755895124</v>
      </c>
    </row>
    <row r="8699" spans="1:2" x14ac:dyDescent="0.25">
      <c r="A8699" s="28" t="s">
        <v>80</v>
      </c>
      <c r="B8699" s="2">
        <v>7.591327490823458</v>
      </c>
    </row>
    <row r="8700" spans="1:2" x14ac:dyDescent="0.25">
      <c r="A8700" s="28" t="s">
        <v>84</v>
      </c>
      <c r="B8700" s="2">
        <v>32.681981431648602</v>
      </c>
    </row>
    <row r="8701" spans="1:2" x14ac:dyDescent="0.25">
      <c r="A8701" s="28" t="s">
        <v>85</v>
      </c>
      <c r="B8701" s="2">
        <v>73.911895562814493</v>
      </c>
    </row>
    <row r="8702" spans="1:2" x14ac:dyDescent="0.25">
      <c r="A8702" s="28" t="s">
        <v>82</v>
      </c>
      <c r="B8702" s="2">
        <v>92.512670732990003</v>
      </c>
    </row>
    <row r="8703" spans="1:2" x14ac:dyDescent="0.25">
      <c r="A8703" s="6" t="s">
        <v>53</v>
      </c>
      <c r="B8703" s="2">
        <v>0.93880097376696248</v>
      </c>
    </row>
    <row r="8704" spans="1:2" x14ac:dyDescent="0.25">
      <c r="A8704" s="28" t="s">
        <v>79</v>
      </c>
      <c r="B8704" s="2">
        <v>1.5954264358328666E-3</v>
      </c>
    </row>
    <row r="8705" spans="1:2" x14ac:dyDescent="0.25">
      <c r="A8705" s="28" t="s">
        <v>86</v>
      </c>
      <c r="B8705" s="2">
        <v>8.8456761017139838E-4</v>
      </c>
    </row>
    <row r="8706" spans="1:2" x14ac:dyDescent="0.25">
      <c r="A8706" s="28" t="s">
        <v>87</v>
      </c>
      <c r="B8706" s="2">
        <v>6.7374838647618868E-2</v>
      </c>
    </row>
    <row r="8707" spans="1:2" x14ac:dyDescent="0.25">
      <c r="A8707" s="28" t="s">
        <v>31</v>
      </c>
      <c r="B8707" s="2">
        <v>3.2259788916258011E-2</v>
      </c>
    </row>
    <row r="8708" spans="1:2" x14ac:dyDescent="0.25">
      <c r="A8708" s="28" t="s">
        <v>29</v>
      </c>
      <c r="B8708" s="2">
        <v>0.15051674264074755</v>
      </c>
    </row>
    <row r="8709" spans="1:2" x14ac:dyDescent="0.25">
      <c r="A8709" s="28" t="s">
        <v>30</v>
      </c>
      <c r="B8709" s="2">
        <v>0.10067126400035385</v>
      </c>
    </row>
    <row r="8710" spans="1:2" x14ac:dyDescent="0.25">
      <c r="A8710" s="28" t="s">
        <v>80</v>
      </c>
      <c r="B8710" s="2">
        <v>1.1348709609436201E-2</v>
      </c>
    </row>
    <row r="8711" spans="1:2" x14ac:dyDescent="0.25">
      <c r="A8711" s="28" t="s">
        <v>84</v>
      </c>
      <c r="B8711" s="2">
        <v>1.2361672888047185E-2</v>
      </c>
    </row>
    <row r="8712" spans="1:2" x14ac:dyDescent="0.25">
      <c r="A8712" s="28" t="s">
        <v>85</v>
      </c>
      <c r="B8712" s="2">
        <v>0.53241463189322824</v>
      </c>
    </row>
    <row r="8713" spans="1:2" x14ac:dyDescent="0.25">
      <c r="A8713" s="28" t="s">
        <v>82</v>
      </c>
      <c r="B8713" s="2">
        <v>2.9373331125268319E-2</v>
      </c>
    </row>
    <row r="8714" spans="1:2" x14ac:dyDescent="0.25">
      <c r="A8714" s="6" t="s">
        <v>230</v>
      </c>
      <c r="B8714" s="2">
        <v>2.3867141355292558</v>
      </c>
    </row>
    <row r="8715" spans="1:2" x14ac:dyDescent="0.25">
      <c r="A8715" s="28" t="s">
        <v>79</v>
      </c>
      <c r="B8715" s="2">
        <v>1.1569076496033357E-4</v>
      </c>
    </row>
    <row r="8716" spans="1:2" x14ac:dyDescent="0.25">
      <c r="A8716" s="28" t="s">
        <v>86</v>
      </c>
      <c r="B8716" s="2">
        <v>2.5775699880825593E-4</v>
      </c>
    </row>
    <row r="8717" spans="1:2" x14ac:dyDescent="0.25">
      <c r="A8717" s="28" t="s">
        <v>31</v>
      </c>
      <c r="B8717" s="2">
        <v>0.16137327162473991</v>
      </c>
    </row>
    <row r="8718" spans="1:2" x14ac:dyDescent="0.25">
      <c r="A8718" s="28" t="s">
        <v>29</v>
      </c>
      <c r="B8718" s="2">
        <v>0.75118884702352218</v>
      </c>
    </row>
    <row r="8719" spans="1:2" x14ac:dyDescent="0.25">
      <c r="A8719" s="28" t="s">
        <v>30</v>
      </c>
      <c r="B8719" s="2">
        <v>7.074404844996079E-4</v>
      </c>
    </row>
    <row r="8720" spans="1:2" x14ac:dyDescent="0.25">
      <c r="A8720" s="28" t="s">
        <v>88</v>
      </c>
      <c r="B8720" s="2">
        <v>0.546611731268978</v>
      </c>
    </row>
    <row r="8721" spans="1:2" x14ac:dyDescent="0.25">
      <c r="A8721" s="28" t="s">
        <v>80</v>
      </c>
      <c r="B8721" s="2">
        <v>3.2544467402146034E-3</v>
      </c>
    </row>
    <row r="8722" spans="1:2" x14ac:dyDescent="0.25">
      <c r="A8722" s="28" t="s">
        <v>84</v>
      </c>
      <c r="B8722" s="2">
        <v>3.774545629295455E-3</v>
      </c>
    </row>
    <row r="8723" spans="1:2" x14ac:dyDescent="0.25">
      <c r="A8723" s="28" t="s">
        <v>85</v>
      </c>
      <c r="B8723" s="2">
        <v>0.32786886593083592</v>
      </c>
    </row>
    <row r="8724" spans="1:2" x14ac:dyDescent="0.25">
      <c r="A8724" s="28" t="s">
        <v>82</v>
      </c>
      <c r="B8724" s="2">
        <v>0.59156153906340148</v>
      </c>
    </row>
    <row r="8725" spans="1:2" x14ac:dyDescent="0.25">
      <c r="A8725" s="6" t="s">
        <v>19</v>
      </c>
      <c r="B8725" s="2">
        <v>6.1266609835871684</v>
      </c>
    </row>
    <row r="8726" spans="1:2" x14ac:dyDescent="0.25">
      <c r="A8726" s="28" t="s">
        <v>79</v>
      </c>
      <c r="B8726" s="2">
        <v>0.50078043056900068</v>
      </c>
    </row>
    <row r="8727" spans="1:2" x14ac:dyDescent="0.25">
      <c r="A8727" s="28" t="s">
        <v>86</v>
      </c>
      <c r="B8727" s="2">
        <v>2.006487483949684E-2</v>
      </c>
    </row>
    <row r="8728" spans="1:2" x14ac:dyDescent="0.25">
      <c r="A8728" s="28" t="s">
        <v>87</v>
      </c>
      <c r="B8728" s="2">
        <v>9.280219213882699E-3</v>
      </c>
    </row>
    <row r="8729" spans="1:2" x14ac:dyDescent="0.25">
      <c r="A8729" s="28" t="s">
        <v>31</v>
      </c>
      <c r="B8729" s="2">
        <v>0.66537115487176612</v>
      </c>
    </row>
    <row r="8730" spans="1:2" x14ac:dyDescent="0.25">
      <c r="A8730" s="28" t="s">
        <v>29</v>
      </c>
      <c r="B8730" s="2">
        <v>0.29040148832761548</v>
      </c>
    </row>
    <row r="8731" spans="1:2" x14ac:dyDescent="0.25">
      <c r="A8731" s="28" t="s">
        <v>30</v>
      </c>
      <c r="B8731" s="2">
        <v>2.7214132755301645</v>
      </c>
    </row>
    <row r="8732" spans="1:2" x14ac:dyDescent="0.25">
      <c r="A8732" s="28" t="s">
        <v>88</v>
      </c>
      <c r="B8732" s="2">
        <v>6.0201627568024399E-2</v>
      </c>
    </row>
    <row r="8733" spans="1:2" x14ac:dyDescent="0.25">
      <c r="A8733" s="28" t="s">
        <v>80</v>
      </c>
      <c r="B8733" s="2">
        <v>3.7253430017025843E-2</v>
      </c>
    </row>
    <row r="8734" spans="1:2" x14ac:dyDescent="0.25">
      <c r="A8734" s="28" t="s">
        <v>84</v>
      </c>
      <c r="B8734" s="2">
        <v>1.0472875907287698E-2</v>
      </c>
    </row>
    <row r="8735" spans="1:2" x14ac:dyDescent="0.25">
      <c r="A8735" s="28" t="s">
        <v>85</v>
      </c>
      <c r="B8735" s="2">
        <v>0.42915175684077067</v>
      </c>
    </row>
    <row r="8736" spans="1:2" x14ac:dyDescent="0.25">
      <c r="A8736" s="28" t="s">
        <v>82</v>
      </c>
      <c r="B8736" s="2">
        <v>1.3822698499021326</v>
      </c>
    </row>
    <row r="8737" spans="1:2" x14ac:dyDescent="0.25">
      <c r="A8737" s="6" t="s">
        <v>243</v>
      </c>
      <c r="B8737" s="2">
        <v>176.77878852776772</v>
      </c>
    </row>
    <row r="8738" spans="1:2" x14ac:dyDescent="0.25">
      <c r="A8738" s="28" t="s">
        <v>79</v>
      </c>
      <c r="B8738" s="2">
        <v>1.5927013913357539</v>
      </c>
    </row>
    <row r="8739" spans="1:2" x14ac:dyDescent="0.25">
      <c r="A8739" s="28" t="s">
        <v>86</v>
      </c>
      <c r="B8739" s="2">
        <v>1.6922792254506986</v>
      </c>
    </row>
    <row r="8740" spans="1:2" x14ac:dyDescent="0.25">
      <c r="A8740" s="28" t="s">
        <v>87</v>
      </c>
      <c r="B8740" s="2">
        <v>14.013050338730796</v>
      </c>
    </row>
    <row r="8741" spans="1:2" x14ac:dyDescent="0.25">
      <c r="A8741" s="28" t="s">
        <v>31</v>
      </c>
      <c r="B8741" s="2">
        <v>31.441892176315584</v>
      </c>
    </row>
    <row r="8742" spans="1:2" x14ac:dyDescent="0.25">
      <c r="A8742" s="28" t="s">
        <v>29</v>
      </c>
      <c r="B8742" s="2">
        <v>21.326484242180683</v>
      </c>
    </row>
    <row r="8743" spans="1:2" x14ac:dyDescent="0.25">
      <c r="A8743" s="28" t="s">
        <v>30</v>
      </c>
      <c r="B8743" s="2">
        <v>24.380583416420166</v>
      </c>
    </row>
    <row r="8744" spans="1:2" x14ac:dyDescent="0.25">
      <c r="A8744" s="28" t="s">
        <v>88</v>
      </c>
      <c r="B8744" s="2">
        <v>16.582331504111309</v>
      </c>
    </row>
    <row r="8745" spans="1:2" x14ac:dyDescent="0.25">
      <c r="A8745" s="28" t="s">
        <v>80</v>
      </c>
      <c r="B8745" s="2">
        <v>0.48607105291484509</v>
      </c>
    </row>
    <row r="8746" spans="1:2" x14ac:dyDescent="0.25">
      <c r="A8746" s="28" t="s">
        <v>84</v>
      </c>
      <c r="B8746" s="2">
        <v>8.9733282236135103</v>
      </c>
    </row>
    <row r="8747" spans="1:2" x14ac:dyDescent="0.25">
      <c r="A8747" s="28" t="s">
        <v>85</v>
      </c>
      <c r="B8747" s="2">
        <v>29.745227141285454</v>
      </c>
    </row>
    <row r="8748" spans="1:2" x14ac:dyDescent="0.25">
      <c r="A8748" s="28" t="s">
        <v>82</v>
      </c>
      <c r="B8748" s="2">
        <v>26.544839815408896</v>
      </c>
    </row>
    <row r="8749" spans="1:2" x14ac:dyDescent="0.25">
      <c r="A8749" s="6" t="s">
        <v>52</v>
      </c>
      <c r="B8749" s="2">
        <v>5.1148054624910033</v>
      </c>
    </row>
    <row r="8750" spans="1:2" x14ac:dyDescent="0.25">
      <c r="A8750" s="28" t="s">
        <v>79</v>
      </c>
      <c r="B8750" s="2">
        <v>6.6653704642526138E-2</v>
      </c>
    </row>
    <row r="8751" spans="1:2" x14ac:dyDescent="0.25">
      <c r="A8751" s="28" t="s">
        <v>86</v>
      </c>
      <c r="B8751" s="2">
        <v>2.8640702874278664E-2</v>
      </c>
    </row>
    <row r="8752" spans="1:2" x14ac:dyDescent="0.25">
      <c r="A8752" s="28" t="s">
        <v>87</v>
      </c>
      <c r="B8752" s="2">
        <v>0.35610799205841165</v>
      </c>
    </row>
    <row r="8753" spans="1:2" x14ac:dyDescent="0.25">
      <c r="A8753" s="28" t="s">
        <v>31</v>
      </c>
      <c r="B8753" s="2">
        <v>6.2677635570920071E-2</v>
      </c>
    </row>
    <row r="8754" spans="1:2" x14ac:dyDescent="0.25">
      <c r="A8754" s="28" t="s">
        <v>29</v>
      </c>
      <c r="B8754" s="2">
        <v>1.8913690296273524</v>
      </c>
    </row>
    <row r="8755" spans="1:2" x14ac:dyDescent="0.25">
      <c r="A8755" s="28" t="s">
        <v>30</v>
      </c>
      <c r="B8755" s="2">
        <v>4.4609894849264455E-2</v>
      </c>
    </row>
    <row r="8756" spans="1:2" x14ac:dyDescent="0.25">
      <c r="A8756" s="28" t="s">
        <v>88</v>
      </c>
      <c r="B8756" s="2">
        <v>0.12631164559859351</v>
      </c>
    </row>
    <row r="8757" spans="1:2" x14ac:dyDescent="0.25">
      <c r="A8757" s="28" t="s">
        <v>80</v>
      </c>
      <c r="B8757" s="2">
        <v>8.5820758290222246E-2</v>
      </c>
    </row>
    <row r="8758" spans="1:2" x14ac:dyDescent="0.25">
      <c r="A8758" s="28" t="s">
        <v>84</v>
      </c>
      <c r="B8758" s="2">
        <v>9.8614063922567205E-2</v>
      </c>
    </row>
    <row r="8759" spans="1:2" x14ac:dyDescent="0.25">
      <c r="A8759" s="28" t="s">
        <v>85</v>
      </c>
      <c r="B8759" s="2">
        <v>1.1133129575796752</v>
      </c>
    </row>
    <row r="8760" spans="1:2" x14ac:dyDescent="0.25">
      <c r="A8760" s="28" t="s">
        <v>82</v>
      </c>
      <c r="B8760" s="2">
        <v>1.2406870774771923</v>
      </c>
    </row>
    <row r="8761" spans="1:2" x14ac:dyDescent="0.25">
      <c r="A8761" s="6" t="s">
        <v>245</v>
      </c>
      <c r="B8761" s="2">
        <v>68.350367154922623</v>
      </c>
    </row>
    <row r="8762" spans="1:2" x14ac:dyDescent="0.25">
      <c r="A8762" s="28" t="s">
        <v>79</v>
      </c>
      <c r="B8762" s="2">
        <v>0.84735522111026551</v>
      </c>
    </row>
    <row r="8763" spans="1:2" x14ac:dyDescent="0.25">
      <c r="A8763" s="28" t="s">
        <v>86</v>
      </c>
      <c r="B8763" s="2">
        <v>0.51144759424072572</v>
      </c>
    </row>
    <row r="8764" spans="1:2" x14ac:dyDescent="0.25">
      <c r="A8764" s="28" t="s">
        <v>87</v>
      </c>
      <c r="B8764" s="2">
        <v>1.9194672449398837</v>
      </c>
    </row>
    <row r="8765" spans="1:2" x14ac:dyDescent="0.25">
      <c r="A8765" s="28" t="s">
        <v>31</v>
      </c>
      <c r="B8765" s="2">
        <v>13.2572622334614</v>
      </c>
    </row>
    <row r="8766" spans="1:2" x14ac:dyDescent="0.25">
      <c r="A8766" s="28" t="s">
        <v>29</v>
      </c>
      <c r="B8766" s="2">
        <v>8.0656498089106528</v>
      </c>
    </row>
    <row r="8767" spans="1:2" x14ac:dyDescent="0.25">
      <c r="A8767" s="28" t="s">
        <v>30</v>
      </c>
      <c r="B8767" s="2">
        <v>10.57323607726171</v>
      </c>
    </row>
    <row r="8768" spans="1:2" x14ac:dyDescent="0.25">
      <c r="A8768" s="28" t="s">
        <v>88</v>
      </c>
      <c r="B8768" s="2">
        <v>4.9296139412164663</v>
      </c>
    </row>
    <row r="8769" spans="1:2" x14ac:dyDescent="0.25">
      <c r="A8769" s="28" t="s">
        <v>80</v>
      </c>
      <c r="B8769" s="2">
        <v>2.573770185743474</v>
      </c>
    </row>
    <row r="8770" spans="1:2" x14ac:dyDescent="0.25">
      <c r="A8770" s="28" t="s">
        <v>84</v>
      </c>
      <c r="B8770" s="2">
        <v>3.3019901245257626</v>
      </c>
    </row>
    <row r="8771" spans="1:2" x14ac:dyDescent="0.25">
      <c r="A8771" s="28" t="s">
        <v>85</v>
      </c>
      <c r="B8771" s="2">
        <v>14.487711362089586</v>
      </c>
    </row>
    <row r="8772" spans="1:2" x14ac:dyDescent="0.25">
      <c r="A8772" s="28" t="s">
        <v>82</v>
      </c>
      <c r="B8772" s="2">
        <v>7.8828633614227002</v>
      </c>
    </row>
    <row r="8773" spans="1:2" x14ac:dyDescent="0.25">
      <c r="A8773" s="6" t="s">
        <v>247</v>
      </c>
      <c r="B8773" s="2">
        <v>867.51321684056938</v>
      </c>
    </row>
    <row r="8774" spans="1:2" x14ac:dyDescent="0.25">
      <c r="A8774" s="28" t="s">
        <v>79</v>
      </c>
      <c r="B8774" s="2">
        <v>16.61687361848022</v>
      </c>
    </row>
    <row r="8775" spans="1:2" x14ac:dyDescent="0.25">
      <c r="A8775" s="28" t="s">
        <v>86</v>
      </c>
      <c r="B8775" s="2">
        <v>12.596132085174217</v>
      </c>
    </row>
    <row r="8776" spans="1:2" x14ac:dyDescent="0.25">
      <c r="A8776" s="28" t="s">
        <v>87</v>
      </c>
      <c r="B8776" s="2">
        <v>54.445352049443088</v>
      </c>
    </row>
    <row r="8777" spans="1:2" x14ac:dyDescent="0.25">
      <c r="A8777" s="28" t="s">
        <v>31</v>
      </c>
      <c r="B8777" s="2">
        <v>88.656862548246991</v>
      </c>
    </row>
    <row r="8778" spans="1:2" x14ac:dyDescent="0.25">
      <c r="A8778" s="28" t="s">
        <v>29</v>
      </c>
      <c r="B8778" s="2">
        <v>55.492248718452892</v>
      </c>
    </row>
    <row r="8779" spans="1:2" x14ac:dyDescent="0.25">
      <c r="A8779" s="28" t="s">
        <v>30</v>
      </c>
      <c r="B8779" s="2">
        <v>85.158938633419908</v>
      </c>
    </row>
    <row r="8780" spans="1:2" x14ac:dyDescent="0.25">
      <c r="A8780" s="28" t="s">
        <v>88</v>
      </c>
      <c r="B8780" s="2">
        <v>102.8748773137292</v>
      </c>
    </row>
    <row r="8781" spans="1:2" x14ac:dyDescent="0.25">
      <c r="A8781" s="28" t="s">
        <v>80</v>
      </c>
      <c r="B8781" s="2">
        <v>27.306311994028615</v>
      </c>
    </row>
    <row r="8782" spans="1:2" x14ac:dyDescent="0.25">
      <c r="A8782" s="28" t="s">
        <v>84</v>
      </c>
      <c r="B8782" s="2">
        <v>125.87357706424461</v>
      </c>
    </row>
    <row r="8783" spans="1:2" x14ac:dyDescent="0.25">
      <c r="A8783" s="28" t="s">
        <v>85</v>
      </c>
      <c r="B8783" s="2">
        <v>169.19527764849428</v>
      </c>
    </row>
    <row r="8784" spans="1:2" x14ac:dyDescent="0.25">
      <c r="A8784" s="28" t="s">
        <v>82</v>
      </c>
      <c r="B8784" s="2">
        <v>129.29676516685524</v>
      </c>
    </row>
    <row r="8785" spans="1:2" x14ac:dyDescent="0.25">
      <c r="A8785" s="6" t="s">
        <v>20</v>
      </c>
      <c r="B8785" s="2">
        <v>344.81365787494639</v>
      </c>
    </row>
    <row r="8786" spans="1:2" x14ac:dyDescent="0.25">
      <c r="A8786" s="28" t="s">
        <v>79</v>
      </c>
      <c r="B8786" s="2">
        <v>5.66057417129461</v>
      </c>
    </row>
    <row r="8787" spans="1:2" x14ac:dyDescent="0.25">
      <c r="A8787" s="28" t="s">
        <v>86</v>
      </c>
      <c r="B8787" s="2">
        <v>6.1888520619072001</v>
      </c>
    </row>
    <row r="8788" spans="1:2" x14ac:dyDescent="0.25">
      <c r="A8788" s="28" t="s">
        <v>87</v>
      </c>
      <c r="B8788" s="2">
        <v>24.594233774539418</v>
      </c>
    </row>
    <row r="8789" spans="1:2" x14ac:dyDescent="0.25">
      <c r="A8789" s="28" t="s">
        <v>31</v>
      </c>
      <c r="B8789" s="2">
        <v>51.78092985576825</v>
      </c>
    </row>
    <row r="8790" spans="1:2" x14ac:dyDescent="0.25">
      <c r="A8790" s="28" t="s">
        <v>29</v>
      </c>
      <c r="B8790" s="2">
        <v>25.675380687325443</v>
      </c>
    </row>
    <row r="8791" spans="1:2" x14ac:dyDescent="0.25">
      <c r="A8791" s="28" t="s">
        <v>30</v>
      </c>
      <c r="B8791" s="2">
        <v>41.952249715396313</v>
      </c>
    </row>
    <row r="8792" spans="1:2" x14ac:dyDescent="0.25">
      <c r="A8792" s="28" t="s">
        <v>88</v>
      </c>
      <c r="B8792" s="2">
        <v>34.782218996306355</v>
      </c>
    </row>
    <row r="8793" spans="1:2" x14ac:dyDescent="0.25">
      <c r="A8793" s="28" t="s">
        <v>80</v>
      </c>
      <c r="B8793" s="2">
        <v>3.5381361763410615</v>
      </c>
    </row>
    <row r="8794" spans="1:2" x14ac:dyDescent="0.25">
      <c r="A8794" s="28" t="s">
        <v>84</v>
      </c>
      <c r="B8794" s="2">
        <v>54.908050753538312</v>
      </c>
    </row>
    <row r="8795" spans="1:2" x14ac:dyDescent="0.25">
      <c r="A8795" s="28" t="s">
        <v>85</v>
      </c>
      <c r="B8795" s="2">
        <v>47.320421019275834</v>
      </c>
    </row>
    <row r="8796" spans="1:2" x14ac:dyDescent="0.25">
      <c r="A8796" s="28" t="s">
        <v>82</v>
      </c>
      <c r="B8796" s="2">
        <v>48.412610663253631</v>
      </c>
    </row>
    <row r="8797" spans="1:2" x14ac:dyDescent="0.25">
      <c r="A8797" s="6" t="s">
        <v>21</v>
      </c>
      <c r="B8797" s="2">
        <v>78.642154332988156</v>
      </c>
    </row>
    <row r="8798" spans="1:2" x14ac:dyDescent="0.25">
      <c r="A8798" s="28" t="s">
        <v>79</v>
      </c>
      <c r="B8798" s="2">
        <v>0.64776097380880493</v>
      </c>
    </row>
    <row r="8799" spans="1:2" x14ac:dyDescent="0.25">
      <c r="A8799" s="28" t="s">
        <v>86</v>
      </c>
      <c r="B8799" s="2">
        <v>0.24192124974398391</v>
      </c>
    </row>
    <row r="8800" spans="1:2" x14ac:dyDescent="0.25">
      <c r="A8800" s="28" t="s">
        <v>87</v>
      </c>
      <c r="B8800" s="2">
        <v>0.79906904962600722</v>
      </c>
    </row>
    <row r="8801" spans="1:2" x14ac:dyDescent="0.25">
      <c r="A8801" s="28" t="s">
        <v>31</v>
      </c>
      <c r="B8801" s="2">
        <v>9.3772047003908483</v>
      </c>
    </row>
    <row r="8802" spans="1:2" x14ac:dyDescent="0.25">
      <c r="A8802" s="28" t="s">
        <v>29</v>
      </c>
      <c r="B8802" s="2">
        <v>3.4709143737869645</v>
      </c>
    </row>
    <row r="8803" spans="1:2" x14ac:dyDescent="0.25">
      <c r="A8803" s="28" t="s">
        <v>30</v>
      </c>
      <c r="B8803" s="2">
        <v>10.898021254876435</v>
      </c>
    </row>
    <row r="8804" spans="1:2" x14ac:dyDescent="0.25">
      <c r="A8804" s="28" t="s">
        <v>88</v>
      </c>
      <c r="B8804" s="2">
        <v>6.047657577842017</v>
      </c>
    </row>
    <row r="8805" spans="1:2" x14ac:dyDescent="0.25">
      <c r="A8805" s="28" t="s">
        <v>80</v>
      </c>
      <c r="B8805" s="2">
        <v>6.8805951155821603</v>
      </c>
    </row>
    <row r="8806" spans="1:2" x14ac:dyDescent="0.25">
      <c r="A8806" s="28" t="s">
        <v>84</v>
      </c>
      <c r="B8806" s="2">
        <v>11.858594949339235</v>
      </c>
    </row>
    <row r="8807" spans="1:2" x14ac:dyDescent="0.25">
      <c r="A8807" s="28" t="s">
        <v>85</v>
      </c>
      <c r="B8807" s="2">
        <v>6.8360143782219343</v>
      </c>
    </row>
    <row r="8808" spans="1:2" x14ac:dyDescent="0.25">
      <c r="A8808" s="28" t="s">
        <v>82</v>
      </c>
      <c r="B8808" s="2">
        <v>21.584400709769771</v>
      </c>
    </row>
    <row r="8809" spans="1:2" x14ac:dyDescent="0.25">
      <c r="A8809" s="6" t="s">
        <v>22</v>
      </c>
      <c r="B8809" s="2">
        <v>31.746452970386564</v>
      </c>
    </row>
    <row r="8810" spans="1:2" x14ac:dyDescent="0.25">
      <c r="A8810" s="28" t="s">
        <v>79</v>
      </c>
      <c r="B8810" s="2">
        <v>0.41544849892609714</v>
      </c>
    </row>
    <row r="8811" spans="1:2" x14ac:dyDescent="0.25">
      <c r="A8811" s="28" t="s">
        <v>86</v>
      </c>
      <c r="B8811" s="2">
        <v>0.38590485833166399</v>
      </c>
    </row>
    <row r="8812" spans="1:2" x14ac:dyDescent="0.25">
      <c r="A8812" s="28" t="s">
        <v>87</v>
      </c>
      <c r="B8812" s="2">
        <v>1.632854411356885</v>
      </c>
    </row>
    <row r="8813" spans="1:2" x14ac:dyDescent="0.25">
      <c r="A8813" s="28" t="s">
        <v>31</v>
      </c>
      <c r="B8813" s="2">
        <v>5.8656350017544447</v>
      </c>
    </row>
    <row r="8814" spans="1:2" x14ac:dyDescent="0.25">
      <c r="A8814" s="28" t="s">
        <v>29</v>
      </c>
      <c r="B8814" s="2">
        <v>3.4450719674721397</v>
      </c>
    </row>
    <row r="8815" spans="1:2" x14ac:dyDescent="0.25">
      <c r="A8815" s="28" t="s">
        <v>30</v>
      </c>
      <c r="B8815" s="2">
        <v>5.2158071439187168</v>
      </c>
    </row>
    <row r="8816" spans="1:2" x14ac:dyDescent="0.25">
      <c r="A8816" s="28" t="s">
        <v>88</v>
      </c>
      <c r="B8816" s="2">
        <v>2.6816833041786645</v>
      </c>
    </row>
    <row r="8817" spans="1:2" x14ac:dyDescent="0.25">
      <c r="A8817" s="28" t="s">
        <v>80</v>
      </c>
      <c r="B8817" s="2">
        <v>0.39532495837098686</v>
      </c>
    </row>
    <row r="8818" spans="1:2" x14ac:dyDescent="0.25">
      <c r="A8818" s="28" t="s">
        <v>84</v>
      </c>
      <c r="B8818" s="2">
        <v>1.7798798825597029</v>
      </c>
    </row>
    <row r="8819" spans="1:2" x14ac:dyDescent="0.25">
      <c r="A8819" s="28" t="s">
        <v>85</v>
      </c>
      <c r="B8819" s="2">
        <v>4.8445607206623444</v>
      </c>
    </row>
    <row r="8820" spans="1:2" x14ac:dyDescent="0.25">
      <c r="A8820" s="28" t="s">
        <v>82</v>
      </c>
      <c r="B8820" s="2">
        <v>5.0842822228549167</v>
      </c>
    </row>
    <row r="8821" spans="1:2" x14ac:dyDescent="0.25">
      <c r="A8821" s="6" t="s">
        <v>25</v>
      </c>
      <c r="B8821" s="2">
        <v>54.508565310893069</v>
      </c>
    </row>
    <row r="8822" spans="1:2" x14ac:dyDescent="0.25">
      <c r="A8822" s="28" t="s">
        <v>79</v>
      </c>
      <c r="B8822" s="2">
        <v>0.57524400192758052</v>
      </c>
    </row>
    <row r="8823" spans="1:2" x14ac:dyDescent="0.25">
      <c r="A8823" s="28" t="s">
        <v>86</v>
      </c>
      <c r="B8823" s="2">
        <v>0.57784905848983448</v>
      </c>
    </row>
    <row r="8824" spans="1:2" x14ac:dyDescent="0.25">
      <c r="A8824" s="28" t="s">
        <v>87</v>
      </c>
      <c r="B8824" s="2">
        <v>0.978454165371347</v>
      </c>
    </row>
    <row r="8825" spans="1:2" x14ac:dyDescent="0.25">
      <c r="A8825" s="28" t="s">
        <v>31</v>
      </c>
      <c r="B8825" s="2">
        <v>6.2322335978148393</v>
      </c>
    </row>
    <row r="8826" spans="1:2" x14ac:dyDescent="0.25">
      <c r="A8826" s="28" t="s">
        <v>29</v>
      </c>
      <c r="B8826" s="2">
        <v>5.3131948536432834</v>
      </c>
    </row>
    <row r="8827" spans="1:2" x14ac:dyDescent="0.25">
      <c r="A8827" s="28" t="s">
        <v>30</v>
      </c>
      <c r="B8827" s="2">
        <v>8.8565809794041694</v>
      </c>
    </row>
    <row r="8828" spans="1:2" x14ac:dyDescent="0.25">
      <c r="A8828" s="28" t="s">
        <v>88</v>
      </c>
      <c r="B8828" s="2">
        <v>9.4438980128911929</v>
      </c>
    </row>
    <row r="8829" spans="1:2" x14ac:dyDescent="0.25">
      <c r="A8829" s="28" t="s">
        <v>80</v>
      </c>
      <c r="B8829" s="2">
        <v>0.13193984086056487</v>
      </c>
    </row>
    <row r="8830" spans="1:2" x14ac:dyDescent="0.25">
      <c r="A8830" s="28" t="s">
        <v>84</v>
      </c>
      <c r="B8830" s="2">
        <v>0.29976469027551073</v>
      </c>
    </row>
    <row r="8831" spans="1:2" x14ac:dyDescent="0.25">
      <c r="A8831" s="28" t="s">
        <v>85</v>
      </c>
      <c r="B8831" s="2">
        <v>13.550258764218405</v>
      </c>
    </row>
    <row r="8832" spans="1:2" x14ac:dyDescent="0.25">
      <c r="A8832" s="28" t="s">
        <v>82</v>
      </c>
      <c r="B8832" s="2">
        <v>8.5491473459963405</v>
      </c>
    </row>
    <row r="8833" spans="1:2" x14ac:dyDescent="0.25">
      <c r="A8833" s="6" t="s">
        <v>23</v>
      </c>
      <c r="B8833" s="2">
        <v>68.762164261319725</v>
      </c>
    </row>
    <row r="8834" spans="1:2" x14ac:dyDescent="0.25">
      <c r="A8834" s="28" t="s">
        <v>79</v>
      </c>
      <c r="B8834" s="2">
        <v>0.93236208893194172</v>
      </c>
    </row>
    <row r="8835" spans="1:2" x14ac:dyDescent="0.25">
      <c r="A8835" s="28" t="s">
        <v>86</v>
      </c>
      <c r="B8835" s="2">
        <v>0.85842043241494792</v>
      </c>
    </row>
    <row r="8836" spans="1:2" x14ac:dyDescent="0.25">
      <c r="A8836" s="28" t="s">
        <v>87</v>
      </c>
      <c r="B8836" s="2">
        <v>3.7862662308148822</v>
      </c>
    </row>
    <row r="8837" spans="1:2" x14ac:dyDescent="0.25">
      <c r="A8837" s="28" t="s">
        <v>31</v>
      </c>
      <c r="B8837" s="2">
        <v>12.27890606340538</v>
      </c>
    </row>
    <row r="8838" spans="1:2" x14ac:dyDescent="0.25">
      <c r="A8838" s="28" t="s">
        <v>29</v>
      </c>
      <c r="B8838" s="2">
        <v>6.312951024459811</v>
      </c>
    </row>
    <row r="8839" spans="1:2" x14ac:dyDescent="0.25">
      <c r="A8839" s="28" t="s">
        <v>30</v>
      </c>
      <c r="B8839" s="2">
        <v>9.7737249827042181</v>
      </c>
    </row>
    <row r="8840" spans="1:2" x14ac:dyDescent="0.25">
      <c r="A8840" s="28" t="s">
        <v>88</v>
      </c>
      <c r="B8840" s="2">
        <v>3.89214718073094</v>
      </c>
    </row>
    <row r="8841" spans="1:2" x14ac:dyDescent="0.25">
      <c r="A8841" s="28" t="s">
        <v>80</v>
      </c>
      <c r="B8841" s="2">
        <v>1.6629802431645708</v>
      </c>
    </row>
    <row r="8842" spans="1:2" x14ac:dyDescent="0.25">
      <c r="A8842" s="28" t="s">
        <v>84</v>
      </c>
      <c r="B8842" s="2">
        <v>6.5143776208267914</v>
      </c>
    </row>
    <row r="8843" spans="1:2" x14ac:dyDescent="0.25">
      <c r="A8843" s="28" t="s">
        <v>85</v>
      </c>
      <c r="B8843" s="2">
        <v>11.731549613734467</v>
      </c>
    </row>
    <row r="8844" spans="1:2" x14ac:dyDescent="0.25">
      <c r="A8844" s="28" t="s">
        <v>82</v>
      </c>
      <c r="B8844" s="2">
        <v>11.018478780131785</v>
      </c>
    </row>
    <row r="8845" spans="1:2" x14ac:dyDescent="0.25">
      <c r="A8845" s="6" t="s">
        <v>249</v>
      </c>
      <c r="B8845" s="2">
        <v>296.87113518796497</v>
      </c>
    </row>
    <row r="8846" spans="1:2" x14ac:dyDescent="0.25">
      <c r="A8846" s="28" t="s">
        <v>79</v>
      </c>
      <c r="B8846" s="2">
        <v>2.6197772728654916</v>
      </c>
    </row>
    <row r="8847" spans="1:2" x14ac:dyDescent="0.25">
      <c r="A8847" s="28" t="s">
        <v>86</v>
      </c>
      <c r="B8847" s="2">
        <v>2.8945284503337074</v>
      </c>
    </row>
    <row r="8848" spans="1:2" x14ac:dyDescent="0.25">
      <c r="A8848" s="28" t="s">
        <v>87</v>
      </c>
      <c r="B8848" s="2">
        <v>15.905890515043772</v>
      </c>
    </row>
    <row r="8849" spans="1:2" x14ac:dyDescent="0.25">
      <c r="A8849" s="28" t="s">
        <v>31</v>
      </c>
      <c r="B8849" s="2">
        <v>38.25174285948669</v>
      </c>
    </row>
    <row r="8850" spans="1:2" x14ac:dyDescent="0.25">
      <c r="A8850" s="28" t="s">
        <v>29</v>
      </c>
      <c r="B8850" s="2">
        <v>23.749190215083555</v>
      </c>
    </row>
    <row r="8851" spans="1:2" x14ac:dyDescent="0.25">
      <c r="A8851" s="28" t="s">
        <v>30</v>
      </c>
      <c r="B8851" s="2">
        <v>46.307448955784601</v>
      </c>
    </row>
    <row r="8852" spans="1:2" x14ac:dyDescent="0.25">
      <c r="A8852" s="28" t="s">
        <v>88</v>
      </c>
      <c r="B8852" s="2">
        <v>27.217429741647408</v>
      </c>
    </row>
    <row r="8853" spans="1:2" x14ac:dyDescent="0.25">
      <c r="A8853" s="28" t="s">
        <v>80</v>
      </c>
      <c r="B8853" s="2">
        <v>16.188673879338282</v>
      </c>
    </row>
    <row r="8854" spans="1:2" x14ac:dyDescent="0.25">
      <c r="A8854" s="28" t="s">
        <v>84</v>
      </c>
      <c r="B8854" s="2">
        <v>22.587509203875697</v>
      </c>
    </row>
    <row r="8855" spans="1:2" x14ac:dyDescent="0.25">
      <c r="A8855" s="28" t="s">
        <v>85</v>
      </c>
      <c r="B8855" s="2">
        <v>44.015966752165852</v>
      </c>
    </row>
    <row r="8856" spans="1:2" x14ac:dyDescent="0.25">
      <c r="A8856" s="28" t="s">
        <v>82</v>
      </c>
      <c r="B8856" s="2">
        <v>57.132977342339871</v>
      </c>
    </row>
    <row r="8857" spans="1:2" x14ac:dyDescent="0.25">
      <c r="A8857" s="6" t="s">
        <v>251</v>
      </c>
      <c r="B8857" s="2">
        <v>642.67291851564471</v>
      </c>
    </row>
    <row r="8858" spans="1:2" x14ac:dyDescent="0.25">
      <c r="A8858" s="28" t="s">
        <v>79</v>
      </c>
      <c r="B8858" s="2">
        <v>15.172983456962198</v>
      </c>
    </row>
    <row r="8859" spans="1:2" x14ac:dyDescent="0.25">
      <c r="A8859" s="28" t="s">
        <v>86</v>
      </c>
      <c r="B8859" s="2">
        <v>4.5462401008125326</v>
      </c>
    </row>
    <row r="8860" spans="1:2" x14ac:dyDescent="0.25">
      <c r="A8860" s="28" t="s">
        <v>87</v>
      </c>
      <c r="B8860" s="2">
        <v>36.93263943349401</v>
      </c>
    </row>
    <row r="8861" spans="1:2" x14ac:dyDescent="0.25">
      <c r="A8861" s="28" t="s">
        <v>31</v>
      </c>
      <c r="B8861" s="2">
        <v>52.647009695889267</v>
      </c>
    </row>
    <row r="8862" spans="1:2" x14ac:dyDescent="0.25">
      <c r="A8862" s="28" t="s">
        <v>29</v>
      </c>
      <c r="B8862" s="2">
        <v>78.409249942582377</v>
      </c>
    </row>
    <row r="8863" spans="1:2" x14ac:dyDescent="0.25">
      <c r="A8863" s="28" t="s">
        <v>30</v>
      </c>
      <c r="B8863" s="2">
        <v>37.535577596819905</v>
      </c>
    </row>
    <row r="8864" spans="1:2" x14ac:dyDescent="0.25">
      <c r="A8864" s="28" t="s">
        <v>88</v>
      </c>
      <c r="B8864" s="2">
        <v>104.84457759575734</v>
      </c>
    </row>
    <row r="8865" spans="1:2" x14ac:dyDescent="0.25">
      <c r="A8865" s="28" t="s">
        <v>80</v>
      </c>
      <c r="B8865" s="2">
        <v>23.0847033828361</v>
      </c>
    </row>
    <row r="8866" spans="1:2" x14ac:dyDescent="0.25">
      <c r="A8866" s="28" t="s">
        <v>84</v>
      </c>
      <c r="B8866" s="2">
        <v>55.048172007869809</v>
      </c>
    </row>
    <row r="8867" spans="1:2" x14ac:dyDescent="0.25">
      <c r="A8867" s="28" t="s">
        <v>85</v>
      </c>
      <c r="B8867" s="2">
        <v>120.00750655304681</v>
      </c>
    </row>
    <row r="8868" spans="1:2" x14ac:dyDescent="0.25">
      <c r="A8868" s="28" t="s">
        <v>82</v>
      </c>
      <c r="B8868" s="2">
        <v>114.44425874957433</v>
      </c>
    </row>
    <row r="8869" spans="1:2" x14ac:dyDescent="0.25">
      <c r="A8869" s="6" t="s">
        <v>229</v>
      </c>
      <c r="B8869" s="2">
        <v>114.97446701607409</v>
      </c>
    </row>
    <row r="8870" spans="1:2" x14ac:dyDescent="0.25">
      <c r="A8870" s="28" t="s">
        <v>79</v>
      </c>
      <c r="B8870" s="2">
        <v>4.1965792891909413</v>
      </c>
    </row>
    <row r="8871" spans="1:2" x14ac:dyDescent="0.25">
      <c r="A8871" s="28" t="s">
        <v>86</v>
      </c>
      <c r="B8871" s="2">
        <v>1.4050767359718881</v>
      </c>
    </row>
    <row r="8872" spans="1:2" x14ac:dyDescent="0.25">
      <c r="A8872" s="28" t="s">
        <v>87</v>
      </c>
      <c r="B8872" s="2">
        <v>4.7882639266827436</v>
      </c>
    </row>
    <row r="8873" spans="1:2" x14ac:dyDescent="0.25">
      <c r="A8873" s="28" t="s">
        <v>31</v>
      </c>
      <c r="B8873" s="2">
        <v>10.337668805705873</v>
      </c>
    </row>
    <row r="8874" spans="1:2" x14ac:dyDescent="0.25">
      <c r="A8874" s="28" t="s">
        <v>29</v>
      </c>
      <c r="B8874" s="2">
        <v>9.7619146865215853</v>
      </c>
    </row>
    <row r="8875" spans="1:2" x14ac:dyDescent="0.25">
      <c r="A8875" s="28" t="s">
        <v>30</v>
      </c>
      <c r="B8875" s="2">
        <v>9.5929325558686074</v>
      </c>
    </row>
    <row r="8876" spans="1:2" x14ac:dyDescent="0.25">
      <c r="A8876" s="28" t="s">
        <v>88</v>
      </c>
      <c r="B8876" s="2">
        <v>18.292427319709965</v>
      </c>
    </row>
    <row r="8877" spans="1:2" x14ac:dyDescent="0.25">
      <c r="A8877" s="28" t="s">
        <v>80</v>
      </c>
      <c r="B8877" s="2">
        <v>4.6565100354960842</v>
      </c>
    </row>
    <row r="8878" spans="1:2" x14ac:dyDescent="0.25">
      <c r="A8878" s="28" t="s">
        <v>84</v>
      </c>
      <c r="B8878" s="2">
        <v>4.4784915093358348</v>
      </c>
    </row>
    <row r="8879" spans="1:2" x14ac:dyDescent="0.25">
      <c r="A8879" s="28" t="s">
        <v>85</v>
      </c>
      <c r="B8879" s="2">
        <v>23.175497305089507</v>
      </c>
    </row>
    <row r="8880" spans="1:2" x14ac:dyDescent="0.25">
      <c r="A8880" s="28" t="s">
        <v>82</v>
      </c>
      <c r="B8880" s="2">
        <v>24.289104846501061</v>
      </c>
    </row>
    <row r="8881" spans="1:2" x14ac:dyDescent="0.25">
      <c r="A8881" s="6" t="s">
        <v>93</v>
      </c>
      <c r="B8881" s="2">
        <v>3322.6591481147998</v>
      </c>
    </row>
    <row r="8882" spans="1:2" x14ac:dyDescent="0.25">
      <c r="A8882" s="28" t="s">
        <v>79</v>
      </c>
      <c r="B8882" s="2">
        <v>61.313860479738175</v>
      </c>
    </row>
    <row r="8883" spans="1:2" x14ac:dyDescent="0.25">
      <c r="A8883" s="28" t="s">
        <v>86</v>
      </c>
      <c r="B8883" s="2">
        <v>37.573423039110494</v>
      </c>
    </row>
    <row r="8884" spans="1:2" x14ac:dyDescent="0.25">
      <c r="A8884" s="28" t="s">
        <v>87</v>
      </c>
      <c r="B8884" s="2">
        <v>193.01785581661923</v>
      </c>
    </row>
    <row r="8885" spans="1:2" x14ac:dyDescent="0.25">
      <c r="A8885" s="28" t="s">
        <v>31</v>
      </c>
      <c r="B8885" s="2">
        <v>399.3695857213462</v>
      </c>
    </row>
    <row r="8886" spans="1:2" x14ac:dyDescent="0.25">
      <c r="A8886" s="28" t="s">
        <v>29</v>
      </c>
      <c r="B8886" s="2">
        <v>286.99820163329201</v>
      </c>
    </row>
    <row r="8887" spans="1:2" x14ac:dyDescent="0.25">
      <c r="A8887" s="28" t="s">
        <v>30</v>
      </c>
      <c r="B8887" s="2">
        <v>359.70398785605096</v>
      </c>
    </row>
    <row r="8888" spans="1:2" x14ac:dyDescent="0.25">
      <c r="A8888" s="28" t="s">
        <v>88</v>
      </c>
      <c r="B8888" s="2">
        <v>414.89729550753356</v>
      </c>
    </row>
    <row r="8889" spans="1:2" x14ac:dyDescent="0.25">
      <c r="A8889" s="28" t="s">
        <v>80</v>
      </c>
      <c r="B8889" s="2">
        <v>95.525357923429141</v>
      </c>
    </row>
    <row r="8890" spans="1:2" x14ac:dyDescent="0.25">
      <c r="A8890" s="28" t="s">
        <v>84</v>
      </c>
      <c r="B8890" s="2">
        <v>335.01484296985791</v>
      </c>
    </row>
    <row r="8891" spans="1:2" x14ac:dyDescent="0.25">
      <c r="A8891" s="28" t="s">
        <v>85</v>
      </c>
      <c r="B8891" s="2">
        <v>578.72672565758796</v>
      </c>
    </row>
    <row r="8892" spans="1:2" x14ac:dyDescent="0.25">
      <c r="A8892" s="28" t="s">
        <v>82</v>
      </c>
      <c r="B8892" s="2">
        <v>560.51801151023471</v>
      </c>
    </row>
    <row r="8893" spans="1:2" x14ac:dyDescent="0.25">
      <c r="A8893" s="3" t="s">
        <v>88</v>
      </c>
      <c r="B8893" s="2">
        <v>2849.9499375017685</v>
      </c>
    </row>
    <row r="8894" spans="1:2" x14ac:dyDescent="0.25">
      <c r="A8894" s="6" t="s">
        <v>228</v>
      </c>
      <c r="B8894" s="2">
        <v>96.757987677147213</v>
      </c>
    </row>
    <row r="8895" spans="1:2" x14ac:dyDescent="0.25">
      <c r="A8895" s="28" t="s">
        <v>79</v>
      </c>
      <c r="B8895" s="2">
        <v>0.71463771569724299</v>
      </c>
    </row>
    <row r="8896" spans="1:2" x14ac:dyDescent="0.25">
      <c r="A8896" s="28" t="s">
        <v>86</v>
      </c>
      <c r="B8896" s="2">
        <v>0.25243517019492118</v>
      </c>
    </row>
    <row r="8897" spans="1:2" x14ac:dyDescent="0.25">
      <c r="A8897" s="28" t="s">
        <v>87</v>
      </c>
      <c r="B8897" s="2">
        <v>0.73396421316072158</v>
      </c>
    </row>
    <row r="8898" spans="1:2" x14ac:dyDescent="0.25">
      <c r="A8898" s="28" t="s">
        <v>31</v>
      </c>
      <c r="B8898" s="2">
        <v>0.71848255065832023</v>
      </c>
    </row>
    <row r="8899" spans="1:2" x14ac:dyDescent="0.25">
      <c r="A8899" s="28" t="s">
        <v>29</v>
      </c>
      <c r="B8899" s="2">
        <v>0.3396739210748323</v>
      </c>
    </row>
    <row r="8900" spans="1:2" x14ac:dyDescent="0.25">
      <c r="A8900" s="28" t="s">
        <v>30</v>
      </c>
      <c r="B8900" s="2">
        <v>0.33482009712998922</v>
      </c>
    </row>
    <row r="8901" spans="1:2" x14ac:dyDescent="0.25">
      <c r="A8901" s="28" t="s">
        <v>80</v>
      </c>
      <c r="B8901" s="2">
        <v>0.76292733737866625</v>
      </c>
    </row>
    <row r="8902" spans="1:2" x14ac:dyDescent="0.25">
      <c r="A8902" s="28" t="s">
        <v>84</v>
      </c>
      <c r="B8902" s="2">
        <v>37.568193309013388</v>
      </c>
    </row>
    <row r="8903" spans="1:2" x14ac:dyDescent="0.25">
      <c r="A8903" s="28" t="s">
        <v>85</v>
      </c>
      <c r="B8903" s="2">
        <v>21.624892085192315</v>
      </c>
    </row>
    <row r="8904" spans="1:2" x14ac:dyDescent="0.25">
      <c r="A8904" s="28" t="s">
        <v>82</v>
      </c>
      <c r="B8904" s="2">
        <v>33.70796127764681</v>
      </c>
    </row>
    <row r="8905" spans="1:2" x14ac:dyDescent="0.25">
      <c r="A8905" s="6" t="s">
        <v>239</v>
      </c>
      <c r="B8905" s="2">
        <v>6.4495787848048138</v>
      </c>
    </row>
    <row r="8906" spans="1:2" x14ac:dyDescent="0.25">
      <c r="A8906" s="28" t="s">
        <v>87</v>
      </c>
      <c r="B8906" s="2">
        <v>1.2128413397615849</v>
      </c>
    </row>
    <row r="8907" spans="1:2" x14ac:dyDescent="0.25">
      <c r="A8907" s="28" t="s">
        <v>31</v>
      </c>
      <c r="B8907" s="2">
        <v>0.46016546440576328</v>
      </c>
    </row>
    <row r="8908" spans="1:2" x14ac:dyDescent="0.25">
      <c r="A8908" s="28" t="s">
        <v>29</v>
      </c>
      <c r="B8908" s="2">
        <v>0.48302771873072975</v>
      </c>
    </row>
    <row r="8909" spans="1:2" x14ac:dyDescent="0.25">
      <c r="A8909" s="28" t="s">
        <v>30</v>
      </c>
      <c r="B8909" s="2">
        <v>6.6522846069662869E-2</v>
      </c>
    </row>
    <row r="8910" spans="1:2" x14ac:dyDescent="0.25">
      <c r="A8910" s="28" t="s">
        <v>80</v>
      </c>
      <c r="B8910" s="2">
        <v>2.8240110713275514E-2</v>
      </c>
    </row>
    <row r="8911" spans="1:2" x14ac:dyDescent="0.25">
      <c r="A8911" s="28" t="s">
        <v>84</v>
      </c>
      <c r="B8911" s="2">
        <v>0.18986663854381727</v>
      </c>
    </row>
    <row r="8912" spans="1:2" x14ac:dyDescent="0.25">
      <c r="A8912" s="28" t="s">
        <v>85</v>
      </c>
      <c r="B8912" s="2">
        <v>1.790804900794652</v>
      </c>
    </row>
    <row r="8913" spans="1:2" x14ac:dyDescent="0.25">
      <c r="A8913" s="28" t="s">
        <v>82</v>
      </c>
      <c r="B8913" s="2">
        <v>2.2181097657853277</v>
      </c>
    </row>
    <row r="8914" spans="1:2" x14ac:dyDescent="0.25">
      <c r="A8914" s="6" t="s">
        <v>241</v>
      </c>
      <c r="B8914" s="2">
        <v>201.96833974756476</v>
      </c>
    </row>
    <row r="8915" spans="1:2" x14ac:dyDescent="0.25">
      <c r="A8915" s="28" t="s">
        <v>79</v>
      </c>
      <c r="B8915" s="2">
        <v>9.0410502829378316</v>
      </c>
    </row>
    <row r="8916" spans="1:2" x14ac:dyDescent="0.25">
      <c r="A8916" s="28" t="s">
        <v>86</v>
      </c>
      <c r="B8916" s="2">
        <v>1.4763105084449542</v>
      </c>
    </row>
    <row r="8917" spans="1:2" x14ac:dyDescent="0.25">
      <c r="A8917" s="28" t="s">
        <v>87</v>
      </c>
      <c r="B8917" s="2">
        <v>2.2731608617422134</v>
      </c>
    </row>
    <row r="8918" spans="1:2" x14ac:dyDescent="0.25">
      <c r="A8918" s="28" t="s">
        <v>31</v>
      </c>
      <c r="B8918" s="2">
        <v>9.9740952138001546</v>
      </c>
    </row>
    <row r="8919" spans="1:2" x14ac:dyDescent="0.25">
      <c r="A8919" s="28" t="s">
        <v>29</v>
      </c>
      <c r="B8919" s="2">
        <v>3.3540928080361447</v>
      </c>
    </row>
    <row r="8920" spans="1:2" x14ac:dyDescent="0.25">
      <c r="A8920" s="28" t="s">
        <v>30</v>
      </c>
      <c r="B8920" s="2">
        <v>3.1026943474297086</v>
      </c>
    </row>
    <row r="8921" spans="1:2" x14ac:dyDescent="0.25">
      <c r="A8921" s="28" t="s">
        <v>80</v>
      </c>
      <c r="B8921" s="2">
        <v>6.078458284376107</v>
      </c>
    </row>
    <row r="8922" spans="1:2" x14ac:dyDescent="0.25">
      <c r="A8922" s="28" t="s">
        <v>84</v>
      </c>
      <c r="B8922" s="2">
        <v>29.239134213476866</v>
      </c>
    </row>
    <row r="8923" spans="1:2" x14ac:dyDescent="0.25">
      <c r="A8923" s="28" t="s">
        <v>85</v>
      </c>
      <c r="B8923" s="2">
        <v>40.869294219020205</v>
      </c>
    </row>
    <row r="8924" spans="1:2" x14ac:dyDescent="0.25">
      <c r="A8924" s="28" t="s">
        <v>82</v>
      </c>
      <c r="B8924" s="2">
        <v>96.560049008300567</v>
      </c>
    </row>
    <row r="8925" spans="1:2" x14ac:dyDescent="0.25">
      <c r="A8925" s="6" t="s">
        <v>53</v>
      </c>
      <c r="B8925" s="2">
        <v>7.3313649723064538</v>
      </c>
    </row>
    <row r="8926" spans="1:2" x14ac:dyDescent="0.25">
      <c r="A8926" s="28" t="s">
        <v>79</v>
      </c>
      <c r="B8926" s="2">
        <v>0.88044764742677195</v>
      </c>
    </row>
    <row r="8927" spans="1:2" x14ac:dyDescent="0.25">
      <c r="A8927" s="28" t="s">
        <v>86</v>
      </c>
      <c r="B8927" s="2">
        <v>4.1306822589281977E-2</v>
      </c>
    </row>
    <row r="8928" spans="1:2" x14ac:dyDescent="0.25">
      <c r="A8928" s="28" t="s">
        <v>87</v>
      </c>
      <c r="B8928" s="2">
        <v>0.60539095438106405</v>
      </c>
    </row>
    <row r="8929" spans="1:2" x14ac:dyDescent="0.25">
      <c r="A8929" s="28" t="s">
        <v>31</v>
      </c>
      <c r="B8929" s="2">
        <v>0.1517834107798727</v>
      </c>
    </row>
    <row r="8930" spans="1:2" x14ac:dyDescent="0.25">
      <c r="A8930" s="28" t="s">
        <v>29</v>
      </c>
      <c r="B8930" s="2">
        <v>5.108925234630373E-2</v>
      </c>
    </row>
    <row r="8931" spans="1:2" x14ac:dyDescent="0.25">
      <c r="A8931" s="28" t="s">
        <v>30</v>
      </c>
      <c r="B8931" s="2">
        <v>1.6615233827635491E-2</v>
      </c>
    </row>
    <row r="8932" spans="1:2" x14ac:dyDescent="0.25">
      <c r="A8932" s="28" t="s">
        <v>80</v>
      </c>
      <c r="B8932" s="2">
        <v>0.50139855928507604</v>
      </c>
    </row>
    <row r="8933" spans="1:2" x14ac:dyDescent="0.25">
      <c r="A8933" s="28" t="s">
        <v>84</v>
      </c>
      <c r="B8933" s="2">
        <v>0.38416868477143123</v>
      </c>
    </row>
    <row r="8934" spans="1:2" x14ac:dyDescent="0.25">
      <c r="A8934" s="28" t="s">
        <v>85</v>
      </c>
      <c r="B8934" s="2">
        <v>2.2681207656550555</v>
      </c>
    </row>
    <row r="8935" spans="1:2" x14ac:dyDescent="0.25">
      <c r="A8935" s="28" t="s">
        <v>82</v>
      </c>
      <c r="B8935" s="2">
        <v>2.4310436412439609</v>
      </c>
    </row>
    <row r="8936" spans="1:2" x14ac:dyDescent="0.25">
      <c r="A8936" s="6" t="s">
        <v>19</v>
      </c>
      <c r="B8936" s="2">
        <v>1.0971588421368816</v>
      </c>
    </row>
    <row r="8937" spans="1:2" x14ac:dyDescent="0.25">
      <c r="A8937" s="28" t="s">
        <v>79</v>
      </c>
      <c r="B8937" s="2">
        <v>8.715808831874991E-2</v>
      </c>
    </row>
    <row r="8938" spans="1:2" x14ac:dyDescent="0.25">
      <c r="A8938" s="28" t="s">
        <v>86</v>
      </c>
      <c r="B8938" s="2">
        <v>9.5124173204704596E-3</v>
      </c>
    </row>
    <row r="8939" spans="1:2" x14ac:dyDescent="0.25">
      <c r="A8939" s="28" t="s">
        <v>87</v>
      </c>
      <c r="B8939" s="2">
        <v>1.057454554232513E-3</v>
      </c>
    </row>
    <row r="8940" spans="1:2" x14ac:dyDescent="0.25">
      <c r="A8940" s="28" t="s">
        <v>31</v>
      </c>
      <c r="B8940" s="2">
        <v>5.322387104899564E-2</v>
      </c>
    </row>
    <row r="8941" spans="1:2" x14ac:dyDescent="0.25">
      <c r="A8941" s="28" t="s">
        <v>29</v>
      </c>
      <c r="B8941" s="2">
        <v>2.5368319449483791E-2</v>
      </c>
    </row>
    <row r="8942" spans="1:2" x14ac:dyDescent="0.25">
      <c r="A8942" s="28" t="s">
        <v>30</v>
      </c>
      <c r="B8942" s="2">
        <v>3.6713841890022428E-2</v>
      </c>
    </row>
    <row r="8943" spans="1:2" x14ac:dyDescent="0.25">
      <c r="A8943" s="28" t="s">
        <v>80</v>
      </c>
      <c r="B8943" s="2">
        <v>5.3796957903240308E-2</v>
      </c>
    </row>
    <row r="8944" spans="1:2" x14ac:dyDescent="0.25">
      <c r="A8944" s="28" t="s">
        <v>84</v>
      </c>
      <c r="B8944" s="2">
        <v>8.4898753213363109E-3</v>
      </c>
    </row>
    <row r="8945" spans="1:2" x14ac:dyDescent="0.25">
      <c r="A8945" s="28" t="s">
        <v>85</v>
      </c>
      <c r="B8945" s="2">
        <v>0.10923557429024343</v>
      </c>
    </row>
    <row r="8946" spans="1:2" x14ac:dyDescent="0.25">
      <c r="A8946" s="28" t="s">
        <v>82</v>
      </c>
      <c r="B8946" s="2">
        <v>0.71260244204010692</v>
      </c>
    </row>
    <row r="8947" spans="1:2" x14ac:dyDescent="0.25">
      <c r="A8947" s="6" t="s">
        <v>243</v>
      </c>
      <c r="B8947" s="2">
        <v>71.153903000699842</v>
      </c>
    </row>
    <row r="8948" spans="1:2" x14ac:dyDescent="0.25">
      <c r="A8948" s="28" t="s">
        <v>79</v>
      </c>
      <c r="B8948" s="2">
        <v>1.1857797444546121</v>
      </c>
    </row>
    <row r="8949" spans="1:2" x14ac:dyDescent="0.25">
      <c r="A8949" s="28" t="s">
        <v>86</v>
      </c>
      <c r="B8949" s="2">
        <v>0.25150484597009037</v>
      </c>
    </row>
    <row r="8950" spans="1:2" x14ac:dyDescent="0.25">
      <c r="A8950" s="28" t="s">
        <v>87</v>
      </c>
      <c r="B8950" s="2">
        <v>1.7774741783770445</v>
      </c>
    </row>
    <row r="8951" spans="1:2" x14ac:dyDescent="0.25">
      <c r="A8951" s="28" t="s">
        <v>31</v>
      </c>
      <c r="B8951" s="2">
        <v>0.75467949629613473</v>
      </c>
    </row>
    <row r="8952" spans="1:2" x14ac:dyDescent="0.25">
      <c r="A8952" s="28" t="s">
        <v>29</v>
      </c>
      <c r="B8952" s="2">
        <v>1.0303053786283833</v>
      </c>
    </row>
    <row r="8953" spans="1:2" x14ac:dyDescent="0.25">
      <c r="A8953" s="28" t="s">
        <v>30</v>
      </c>
      <c r="B8953" s="2">
        <v>0.33266150785142629</v>
      </c>
    </row>
    <row r="8954" spans="1:2" x14ac:dyDescent="0.25">
      <c r="A8954" s="28" t="s">
        <v>80</v>
      </c>
      <c r="B8954" s="2">
        <v>0.16358081594095858</v>
      </c>
    </row>
    <row r="8955" spans="1:2" x14ac:dyDescent="0.25">
      <c r="A8955" s="28" t="s">
        <v>84</v>
      </c>
      <c r="B8955" s="2">
        <v>9.2965420982180937</v>
      </c>
    </row>
    <row r="8956" spans="1:2" x14ac:dyDescent="0.25">
      <c r="A8956" s="28" t="s">
        <v>85</v>
      </c>
      <c r="B8956" s="2">
        <v>15.81535460442109</v>
      </c>
    </row>
    <row r="8957" spans="1:2" x14ac:dyDescent="0.25">
      <c r="A8957" s="28" t="s">
        <v>82</v>
      </c>
      <c r="B8957" s="2">
        <v>40.546020330542007</v>
      </c>
    </row>
    <row r="8958" spans="1:2" x14ac:dyDescent="0.25">
      <c r="A8958" s="6" t="s">
        <v>52</v>
      </c>
      <c r="B8958" s="2">
        <v>6.5657952204869225</v>
      </c>
    </row>
    <row r="8959" spans="1:2" x14ac:dyDescent="0.25">
      <c r="A8959" s="28" t="s">
        <v>79</v>
      </c>
      <c r="B8959" s="2">
        <v>5.9843348069906772E-2</v>
      </c>
    </row>
    <row r="8960" spans="1:2" x14ac:dyDescent="0.25">
      <c r="A8960" s="28" t="s">
        <v>86</v>
      </c>
      <c r="B8960" s="2">
        <v>7.6462853096449165E-3</v>
      </c>
    </row>
    <row r="8961" spans="1:2" x14ac:dyDescent="0.25">
      <c r="A8961" s="28" t="s">
        <v>87</v>
      </c>
      <c r="B8961" s="2">
        <v>0.10475644823589644</v>
      </c>
    </row>
    <row r="8962" spans="1:2" x14ac:dyDescent="0.25">
      <c r="A8962" s="28" t="s">
        <v>31</v>
      </c>
      <c r="B8962" s="2">
        <v>2.1052276954251378E-2</v>
      </c>
    </row>
    <row r="8963" spans="1:2" x14ac:dyDescent="0.25">
      <c r="A8963" s="28" t="s">
        <v>29</v>
      </c>
      <c r="B8963" s="2">
        <v>8.3675041098303076E-3</v>
      </c>
    </row>
    <row r="8964" spans="1:2" x14ac:dyDescent="0.25">
      <c r="A8964" s="28" t="s">
        <v>30</v>
      </c>
      <c r="B8964" s="2">
        <v>8.9365949765437096E-3</v>
      </c>
    </row>
    <row r="8965" spans="1:2" x14ac:dyDescent="0.25">
      <c r="A8965" s="28" t="s">
        <v>80</v>
      </c>
      <c r="B8965" s="2">
        <v>0.19072879566201872</v>
      </c>
    </row>
    <row r="8966" spans="1:2" x14ac:dyDescent="0.25">
      <c r="A8966" s="28" t="s">
        <v>84</v>
      </c>
      <c r="B8966" s="2">
        <v>7.9231179190019346E-2</v>
      </c>
    </row>
    <row r="8967" spans="1:2" x14ac:dyDescent="0.25">
      <c r="A8967" s="28" t="s">
        <v>85</v>
      </c>
      <c r="B8967" s="2">
        <v>0.6693806464340426</v>
      </c>
    </row>
    <row r="8968" spans="1:2" x14ac:dyDescent="0.25">
      <c r="A8968" s="28" t="s">
        <v>82</v>
      </c>
      <c r="B8968" s="2">
        <v>5.415852141544768</v>
      </c>
    </row>
    <row r="8969" spans="1:2" x14ac:dyDescent="0.25">
      <c r="A8969" s="6" t="s">
        <v>245</v>
      </c>
      <c r="B8969" s="2">
        <v>23.587887316587281</v>
      </c>
    </row>
    <row r="8970" spans="1:2" x14ac:dyDescent="0.25">
      <c r="A8970" s="28" t="s">
        <v>79</v>
      </c>
      <c r="B8970" s="2">
        <v>0.33448174071806464</v>
      </c>
    </row>
    <row r="8971" spans="1:2" x14ac:dyDescent="0.25">
      <c r="A8971" s="28" t="s">
        <v>86</v>
      </c>
      <c r="B8971" s="2">
        <v>2.9336257854916455E-2</v>
      </c>
    </row>
    <row r="8972" spans="1:2" x14ac:dyDescent="0.25">
      <c r="A8972" s="28" t="s">
        <v>87</v>
      </c>
      <c r="B8972" s="2">
        <v>9.901153008877242E-2</v>
      </c>
    </row>
    <row r="8973" spans="1:2" x14ac:dyDescent="0.25">
      <c r="A8973" s="28" t="s">
        <v>31</v>
      </c>
      <c r="B8973" s="2">
        <v>0.13456432667152513</v>
      </c>
    </row>
    <row r="8974" spans="1:2" x14ac:dyDescent="0.25">
      <c r="A8974" s="28" t="s">
        <v>29</v>
      </c>
      <c r="B8974" s="2">
        <v>0.31183199261039474</v>
      </c>
    </row>
    <row r="8975" spans="1:2" x14ac:dyDescent="0.25">
      <c r="A8975" s="28" t="s">
        <v>30</v>
      </c>
      <c r="B8975" s="2">
        <v>0.12316377615230692</v>
      </c>
    </row>
    <row r="8976" spans="1:2" x14ac:dyDescent="0.25">
      <c r="A8976" s="28" t="s">
        <v>80</v>
      </c>
      <c r="B8976" s="2">
        <v>0.88622101646177087</v>
      </c>
    </row>
    <row r="8977" spans="1:2" x14ac:dyDescent="0.25">
      <c r="A8977" s="28" t="s">
        <v>84</v>
      </c>
      <c r="B8977" s="2">
        <v>2.5364676180401609</v>
      </c>
    </row>
    <row r="8978" spans="1:2" x14ac:dyDescent="0.25">
      <c r="A8978" s="28" t="s">
        <v>85</v>
      </c>
      <c r="B8978" s="2">
        <v>7.4284995390425985</v>
      </c>
    </row>
    <row r="8979" spans="1:2" x14ac:dyDescent="0.25">
      <c r="A8979" s="28" t="s">
        <v>82</v>
      </c>
      <c r="B8979" s="2">
        <v>11.70430951894677</v>
      </c>
    </row>
    <row r="8980" spans="1:2" x14ac:dyDescent="0.25">
      <c r="A8980" s="6" t="s">
        <v>247</v>
      </c>
      <c r="B8980" s="2">
        <v>422.95812083909311</v>
      </c>
    </row>
    <row r="8981" spans="1:2" x14ac:dyDescent="0.25">
      <c r="A8981" s="28" t="s">
        <v>79</v>
      </c>
      <c r="B8981" s="2">
        <v>12.202306458498388</v>
      </c>
    </row>
    <row r="8982" spans="1:2" x14ac:dyDescent="0.25">
      <c r="A8982" s="28" t="s">
        <v>86</v>
      </c>
      <c r="B8982" s="2">
        <v>4.4283365899585423</v>
      </c>
    </row>
    <row r="8983" spans="1:2" x14ac:dyDescent="0.25">
      <c r="A8983" s="28" t="s">
        <v>87</v>
      </c>
      <c r="B8983" s="2">
        <v>6.8150278021614641</v>
      </c>
    </row>
    <row r="8984" spans="1:2" x14ac:dyDescent="0.25">
      <c r="A8984" s="28" t="s">
        <v>31</v>
      </c>
      <c r="B8984" s="2">
        <v>19.169780044274024</v>
      </c>
    </row>
    <row r="8985" spans="1:2" x14ac:dyDescent="0.25">
      <c r="A8985" s="28" t="s">
        <v>29</v>
      </c>
      <c r="B8985" s="2">
        <v>10.357518761127098</v>
      </c>
    </row>
    <row r="8986" spans="1:2" x14ac:dyDescent="0.25">
      <c r="A8986" s="28" t="s">
        <v>30</v>
      </c>
      <c r="B8986" s="2">
        <v>6.7333758187434487</v>
      </c>
    </row>
    <row r="8987" spans="1:2" x14ac:dyDescent="0.25">
      <c r="A8987" s="28" t="s">
        <v>80</v>
      </c>
      <c r="B8987" s="2">
        <v>8.6687906655435611</v>
      </c>
    </row>
    <row r="8988" spans="1:2" x14ac:dyDescent="0.25">
      <c r="A8988" s="28" t="s">
        <v>84</v>
      </c>
      <c r="B8988" s="2">
        <v>69.584846356937945</v>
      </c>
    </row>
    <row r="8989" spans="1:2" x14ac:dyDescent="0.25">
      <c r="A8989" s="28" t="s">
        <v>85</v>
      </c>
      <c r="B8989" s="2">
        <v>119.37957856793655</v>
      </c>
    </row>
    <row r="8990" spans="1:2" x14ac:dyDescent="0.25">
      <c r="A8990" s="28" t="s">
        <v>82</v>
      </c>
      <c r="B8990" s="2">
        <v>165.6185597739121</v>
      </c>
    </row>
    <row r="8991" spans="1:2" x14ac:dyDescent="0.25">
      <c r="A8991" s="6" t="s">
        <v>20</v>
      </c>
      <c r="B8991" s="2">
        <v>105.28574088060455</v>
      </c>
    </row>
    <row r="8992" spans="1:2" x14ac:dyDescent="0.25">
      <c r="A8992" s="28" t="s">
        <v>79</v>
      </c>
      <c r="B8992" s="2">
        <v>0.93699987919521222</v>
      </c>
    </row>
    <row r="8993" spans="1:2" x14ac:dyDescent="0.25">
      <c r="A8993" s="28" t="s">
        <v>86</v>
      </c>
      <c r="B8993" s="2">
        <v>0.78835812073243694</v>
      </c>
    </row>
    <row r="8994" spans="1:2" x14ac:dyDescent="0.25">
      <c r="A8994" s="28" t="s">
        <v>87</v>
      </c>
      <c r="B8994" s="2">
        <v>2.1101663917819797</v>
      </c>
    </row>
    <row r="8995" spans="1:2" x14ac:dyDescent="0.25">
      <c r="A8995" s="28" t="s">
        <v>31</v>
      </c>
      <c r="B8995" s="2">
        <v>0.54166409759932987</v>
      </c>
    </row>
    <row r="8996" spans="1:2" x14ac:dyDescent="0.25">
      <c r="A8996" s="28" t="s">
        <v>29</v>
      </c>
      <c r="B8996" s="2">
        <v>0.65382957755585003</v>
      </c>
    </row>
    <row r="8997" spans="1:2" x14ac:dyDescent="0.25">
      <c r="A8997" s="28" t="s">
        <v>30</v>
      </c>
      <c r="B8997" s="2">
        <v>0.77964241090182884</v>
      </c>
    </row>
    <row r="8998" spans="1:2" x14ac:dyDescent="0.25">
      <c r="A8998" s="28" t="s">
        <v>80</v>
      </c>
      <c r="B8998" s="2">
        <v>0.50929643127237845</v>
      </c>
    </row>
    <row r="8999" spans="1:2" x14ac:dyDescent="0.25">
      <c r="A8999" s="28" t="s">
        <v>84</v>
      </c>
      <c r="B8999" s="2">
        <v>11.565203648273485</v>
      </c>
    </row>
    <row r="9000" spans="1:2" x14ac:dyDescent="0.25">
      <c r="A9000" s="28" t="s">
        <v>85</v>
      </c>
      <c r="B9000" s="2">
        <v>11.635163353899564</v>
      </c>
    </row>
    <row r="9001" spans="1:2" x14ac:dyDescent="0.25">
      <c r="A9001" s="28" t="s">
        <v>82</v>
      </c>
      <c r="B9001" s="2">
        <v>75.76541696939249</v>
      </c>
    </row>
    <row r="9002" spans="1:2" x14ac:dyDescent="0.25">
      <c r="A9002" s="6" t="s">
        <v>21</v>
      </c>
      <c r="B9002" s="2">
        <v>39.261066950804988</v>
      </c>
    </row>
    <row r="9003" spans="1:2" x14ac:dyDescent="0.25">
      <c r="A9003" s="28" t="s">
        <v>79</v>
      </c>
      <c r="B9003" s="2">
        <v>0.20944601143197222</v>
      </c>
    </row>
    <row r="9004" spans="1:2" x14ac:dyDescent="0.25">
      <c r="A9004" s="28" t="s">
        <v>86</v>
      </c>
      <c r="B9004" s="2">
        <v>0.58013714136438521</v>
      </c>
    </row>
    <row r="9005" spans="1:2" x14ac:dyDescent="0.25">
      <c r="A9005" s="28" t="s">
        <v>87</v>
      </c>
      <c r="B9005" s="2">
        <v>6.823182371608047E-2</v>
      </c>
    </row>
    <row r="9006" spans="1:2" x14ac:dyDescent="0.25">
      <c r="A9006" s="28" t="s">
        <v>31</v>
      </c>
      <c r="B9006" s="2">
        <v>0.92333216498154325</v>
      </c>
    </row>
    <row r="9007" spans="1:2" x14ac:dyDescent="0.25">
      <c r="A9007" s="28" t="s">
        <v>29</v>
      </c>
      <c r="B9007" s="2">
        <v>0.33503688037108709</v>
      </c>
    </row>
    <row r="9008" spans="1:2" x14ac:dyDescent="0.25">
      <c r="A9008" s="28" t="s">
        <v>30</v>
      </c>
      <c r="B9008" s="2">
        <v>0.40487078110961028</v>
      </c>
    </row>
    <row r="9009" spans="1:2" x14ac:dyDescent="0.25">
      <c r="A9009" s="28" t="s">
        <v>80</v>
      </c>
      <c r="B9009" s="2">
        <v>2.5928835296546202</v>
      </c>
    </row>
    <row r="9010" spans="1:2" x14ac:dyDescent="0.25">
      <c r="A9010" s="28" t="s">
        <v>84</v>
      </c>
      <c r="B9010" s="2">
        <v>7.1490596068662216</v>
      </c>
    </row>
    <row r="9011" spans="1:2" x14ac:dyDescent="0.25">
      <c r="A9011" s="28" t="s">
        <v>85</v>
      </c>
      <c r="B9011" s="2">
        <v>5.4060261595558723</v>
      </c>
    </row>
    <row r="9012" spans="1:2" x14ac:dyDescent="0.25">
      <c r="A9012" s="28" t="s">
        <v>82</v>
      </c>
      <c r="B9012" s="2">
        <v>21.592042851753597</v>
      </c>
    </row>
    <row r="9013" spans="1:2" x14ac:dyDescent="0.25">
      <c r="A9013" s="6" t="s">
        <v>22</v>
      </c>
      <c r="B9013" s="2">
        <v>10.811439335619989</v>
      </c>
    </row>
    <row r="9014" spans="1:2" x14ac:dyDescent="0.25">
      <c r="A9014" s="28" t="s">
        <v>79</v>
      </c>
      <c r="B9014" s="2">
        <v>0.21348250693005699</v>
      </c>
    </row>
    <row r="9015" spans="1:2" x14ac:dyDescent="0.25">
      <c r="A9015" s="28" t="s">
        <v>86</v>
      </c>
      <c r="B9015" s="2">
        <v>0.12529440707288952</v>
      </c>
    </row>
    <row r="9016" spans="1:2" x14ac:dyDescent="0.25">
      <c r="A9016" s="28" t="s">
        <v>87</v>
      </c>
      <c r="B9016" s="2">
        <v>7.1456842705010959E-2</v>
      </c>
    </row>
    <row r="9017" spans="1:2" x14ac:dyDescent="0.25">
      <c r="A9017" s="28" t="s">
        <v>31</v>
      </c>
      <c r="B9017" s="2">
        <v>0.29237602368407323</v>
      </c>
    </row>
    <row r="9018" spans="1:2" x14ac:dyDescent="0.25">
      <c r="A9018" s="28" t="s">
        <v>29</v>
      </c>
      <c r="B9018" s="2">
        <v>0.16280934155411098</v>
      </c>
    </row>
    <row r="9019" spans="1:2" x14ac:dyDescent="0.25">
      <c r="A9019" s="28" t="s">
        <v>30</v>
      </c>
      <c r="B9019" s="2">
        <v>0.23638493089231241</v>
      </c>
    </row>
    <row r="9020" spans="1:2" x14ac:dyDescent="0.25">
      <c r="A9020" s="28" t="s">
        <v>80</v>
      </c>
      <c r="B9020" s="2">
        <v>0.11142569753281246</v>
      </c>
    </row>
    <row r="9021" spans="1:2" x14ac:dyDescent="0.25">
      <c r="A9021" s="28" t="s">
        <v>84</v>
      </c>
      <c r="B9021" s="2">
        <v>1.874461765956456</v>
      </c>
    </row>
    <row r="9022" spans="1:2" x14ac:dyDescent="0.25">
      <c r="A9022" s="28" t="s">
        <v>85</v>
      </c>
      <c r="B9022" s="2">
        <v>2.1959778197335114</v>
      </c>
    </row>
    <row r="9023" spans="1:2" x14ac:dyDescent="0.25">
      <c r="A9023" s="28" t="s">
        <v>82</v>
      </c>
      <c r="B9023" s="2">
        <v>5.527769999558755</v>
      </c>
    </row>
    <row r="9024" spans="1:2" x14ac:dyDescent="0.25">
      <c r="A9024" s="6" t="s">
        <v>25</v>
      </c>
      <c r="B9024" s="2">
        <v>56.195307999365255</v>
      </c>
    </row>
    <row r="9025" spans="1:2" x14ac:dyDescent="0.25">
      <c r="A9025" s="28" t="s">
        <v>79</v>
      </c>
      <c r="B9025" s="2">
        <v>4.9446342154079783</v>
      </c>
    </row>
    <row r="9026" spans="1:2" x14ac:dyDescent="0.25">
      <c r="A9026" s="28" t="s">
        <v>86</v>
      </c>
      <c r="B9026" s="2">
        <v>0.27510327079005148</v>
      </c>
    </row>
    <row r="9027" spans="1:2" x14ac:dyDescent="0.25">
      <c r="A9027" s="28" t="s">
        <v>87</v>
      </c>
      <c r="B9027" s="2">
        <v>0.13490381576316013</v>
      </c>
    </row>
    <row r="9028" spans="1:2" x14ac:dyDescent="0.25">
      <c r="A9028" s="28" t="s">
        <v>31</v>
      </c>
      <c r="B9028" s="2">
        <v>3.7910921339862491</v>
      </c>
    </row>
    <row r="9029" spans="1:2" x14ac:dyDescent="0.25">
      <c r="A9029" s="28" t="s">
        <v>29</v>
      </c>
      <c r="B9029" s="2">
        <v>0.70629422005203057</v>
      </c>
    </row>
    <row r="9030" spans="1:2" x14ac:dyDescent="0.25">
      <c r="A9030" s="28" t="s">
        <v>30</v>
      </c>
      <c r="B9030" s="2">
        <v>3.4196217353430178</v>
      </c>
    </row>
    <row r="9031" spans="1:2" x14ac:dyDescent="0.25">
      <c r="A9031" s="28" t="s">
        <v>80</v>
      </c>
      <c r="B9031" s="2">
        <v>0.42828075953090383</v>
      </c>
    </row>
    <row r="9032" spans="1:2" x14ac:dyDescent="0.25">
      <c r="A9032" s="28" t="s">
        <v>84</v>
      </c>
      <c r="B9032" s="2">
        <v>0.77953727172721154</v>
      </c>
    </row>
    <row r="9033" spans="1:2" x14ac:dyDescent="0.25">
      <c r="A9033" s="28" t="s">
        <v>85</v>
      </c>
      <c r="B9033" s="2">
        <v>19.741027654816499</v>
      </c>
    </row>
    <row r="9034" spans="1:2" x14ac:dyDescent="0.25">
      <c r="A9034" s="28" t="s">
        <v>82</v>
      </c>
      <c r="B9034" s="2">
        <v>21.97481292194816</v>
      </c>
    </row>
    <row r="9035" spans="1:2" x14ac:dyDescent="0.25">
      <c r="A9035" s="6" t="s">
        <v>23</v>
      </c>
      <c r="B9035" s="2">
        <v>33.915598499360449</v>
      </c>
    </row>
    <row r="9036" spans="1:2" x14ac:dyDescent="0.25">
      <c r="A9036" s="28" t="s">
        <v>79</v>
      </c>
      <c r="B9036" s="2">
        <v>0.44028735315317358</v>
      </c>
    </row>
    <row r="9037" spans="1:2" x14ac:dyDescent="0.25">
      <c r="A9037" s="28" t="s">
        <v>86</v>
      </c>
      <c r="B9037" s="2">
        <v>0.16828959297596946</v>
      </c>
    </row>
    <row r="9038" spans="1:2" x14ac:dyDescent="0.25">
      <c r="A9038" s="28" t="s">
        <v>87</v>
      </c>
      <c r="B9038" s="2">
        <v>0.10827647725255135</v>
      </c>
    </row>
    <row r="9039" spans="1:2" x14ac:dyDescent="0.25">
      <c r="A9039" s="28" t="s">
        <v>31</v>
      </c>
      <c r="B9039" s="2">
        <v>0.40815849603808341</v>
      </c>
    </row>
    <row r="9040" spans="1:2" x14ac:dyDescent="0.25">
      <c r="A9040" s="28" t="s">
        <v>29</v>
      </c>
      <c r="B9040" s="2">
        <v>0.29055840622708329</v>
      </c>
    </row>
    <row r="9041" spans="1:2" x14ac:dyDescent="0.25">
      <c r="A9041" s="28" t="s">
        <v>30</v>
      </c>
      <c r="B9041" s="2">
        <v>0.27274258838696452</v>
      </c>
    </row>
    <row r="9042" spans="1:2" x14ac:dyDescent="0.25">
      <c r="A9042" s="28" t="s">
        <v>80</v>
      </c>
      <c r="B9042" s="2">
        <v>1.1500532779194919</v>
      </c>
    </row>
    <row r="9043" spans="1:2" x14ac:dyDescent="0.25">
      <c r="A9043" s="28" t="s">
        <v>84</v>
      </c>
      <c r="B9043" s="2">
        <v>8.6856181591004216</v>
      </c>
    </row>
    <row r="9044" spans="1:2" x14ac:dyDescent="0.25">
      <c r="A9044" s="28" t="s">
        <v>85</v>
      </c>
      <c r="B9044" s="2">
        <v>5.9337562006857443</v>
      </c>
    </row>
    <row r="9045" spans="1:2" x14ac:dyDescent="0.25">
      <c r="A9045" s="28" t="s">
        <v>82</v>
      </c>
      <c r="B9045" s="2">
        <v>16.457857947620965</v>
      </c>
    </row>
    <row r="9046" spans="1:2" x14ac:dyDescent="0.25">
      <c r="A9046" s="6" t="s">
        <v>249</v>
      </c>
      <c r="B9046" s="2">
        <v>81.005513471318906</v>
      </c>
    </row>
    <row r="9047" spans="1:2" x14ac:dyDescent="0.25">
      <c r="A9047" s="28" t="s">
        <v>79</v>
      </c>
      <c r="B9047" s="2">
        <v>1.2225400224791625</v>
      </c>
    </row>
    <row r="9048" spans="1:2" x14ac:dyDescent="0.25">
      <c r="A9048" s="28" t="s">
        <v>86</v>
      </c>
      <c r="B9048" s="2">
        <v>0.34640096047473429</v>
      </c>
    </row>
    <row r="9049" spans="1:2" x14ac:dyDescent="0.25">
      <c r="A9049" s="28" t="s">
        <v>87</v>
      </c>
      <c r="B9049" s="2">
        <v>0.83899047175258801</v>
      </c>
    </row>
    <row r="9050" spans="1:2" x14ac:dyDescent="0.25">
      <c r="A9050" s="28" t="s">
        <v>31</v>
      </c>
      <c r="B9050" s="2">
        <v>1.5708799531132269</v>
      </c>
    </row>
    <row r="9051" spans="1:2" x14ac:dyDescent="0.25">
      <c r="A9051" s="28" t="s">
        <v>29</v>
      </c>
      <c r="B9051" s="2">
        <v>1.0780711858476322</v>
      </c>
    </row>
    <row r="9052" spans="1:2" x14ac:dyDescent="0.25">
      <c r="A9052" s="28" t="s">
        <v>30</v>
      </c>
      <c r="B9052" s="2">
        <v>0.73773161649235142</v>
      </c>
    </row>
    <row r="9053" spans="1:2" x14ac:dyDescent="0.25">
      <c r="A9053" s="28" t="s">
        <v>80</v>
      </c>
      <c r="B9053" s="2">
        <v>3.7412164544971778</v>
      </c>
    </row>
    <row r="9054" spans="1:2" x14ac:dyDescent="0.25">
      <c r="A9054" s="28" t="s">
        <v>84</v>
      </c>
      <c r="B9054" s="2">
        <v>11.504918647939622</v>
      </c>
    </row>
    <row r="9055" spans="1:2" x14ac:dyDescent="0.25">
      <c r="A9055" s="28" t="s">
        <v>85</v>
      </c>
      <c r="B9055" s="2">
        <v>18.417763575295503</v>
      </c>
    </row>
    <row r="9056" spans="1:2" x14ac:dyDescent="0.25">
      <c r="A9056" s="28" t="s">
        <v>82</v>
      </c>
      <c r="B9056" s="2">
        <v>41.547000583426907</v>
      </c>
    </row>
    <row r="9057" spans="1:2" x14ac:dyDescent="0.25">
      <c r="A9057" s="6" t="s">
        <v>251</v>
      </c>
      <c r="B9057" s="2">
        <v>215.15050794801209</v>
      </c>
    </row>
    <row r="9058" spans="1:2" x14ac:dyDescent="0.25">
      <c r="A9058" s="28" t="s">
        <v>79</v>
      </c>
      <c r="B9058" s="2">
        <v>4.0984664908309076</v>
      </c>
    </row>
    <row r="9059" spans="1:2" x14ac:dyDescent="0.25">
      <c r="A9059" s="28" t="s">
        <v>86</v>
      </c>
      <c r="B9059" s="2">
        <v>1.3292266615548296</v>
      </c>
    </row>
    <row r="9060" spans="1:2" x14ac:dyDescent="0.25">
      <c r="A9060" s="28" t="s">
        <v>87</v>
      </c>
      <c r="B9060" s="2">
        <v>6.7508605872057812</v>
      </c>
    </row>
    <row r="9061" spans="1:2" x14ac:dyDescent="0.25">
      <c r="A9061" s="28" t="s">
        <v>31</v>
      </c>
      <c r="B9061" s="2">
        <v>9.6179092240250927</v>
      </c>
    </row>
    <row r="9062" spans="1:2" x14ac:dyDescent="0.25">
      <c r="A9062" s="28" t="s">
        <v>29</v>
      </c>
      <c r="B9062" s="2">
        <v>29.205372641801052</v>
      </c>
    </row>
    <row r="9063" spans="1:2" x14ac:dyDescent="0.25">
      <c r="A9063" s="28" t="s">
        <v>30</v>
      </c>
      <c r="B9063" s="2">
        <v>5.7317452590133957</v>
      </c>
    </row>
    <row r="9064" spans="1:2" x14ac:dyDescent="0.25">
      <c r="A9064" s="28" t="s">
        <v>80</v>
      </c>
      <c r="B9064" s="2">
        <v>11.035589647916554</v>
      </c>
    </row>
    <row r="9065" spans="1:2" x14ac:dyDescent="0.25">
      <c r="A9065" s="28" t="s">
        <v>84</v>
      </c>
      <c r="B9065" s="2">
        <v>16.772632910677206</v>
      </c>
    </row>
    <row r="9066" spans="1:2" x14ac:dyDescent="0.25">
      <c r="A9066" s="28" t="s">
        <v>85</v>
      </c>
      <c r="B9066" s="2">
        <v>45.280608489011307</v>
      </c>
    </row>
    <row r="9067" spans="1:2" x14ac:dyDescent="0.25">
      <c r="A9067" s="28" t="s">
        <v>82</v>
      </c>
      <c r="B9067" s="2">
        <v>85.328096035975946</v>
      </c>
    </row>
    <row r="9068" spans="1:2" x14ac:dyDescent="0.25">
      <c r="A9068" s="6" t="s">
        <v>229</v>
      </c>
      <c r="B9068" s="2">
        <v>45.479657264970605</v>
      </c>
    </row>
    <row r="9069" spans="1:2" x14ac:dyDescent="0.25">
      <c r="A9069" s="28" t="s">
        <v>79</v>
      </c>
      <c r="B9069" s="2">
        <v>0.78319768695199921</v>
      </c>
    </row>
    <row r="9070" spans="1:2" x14ac:dyDescent="0.25">
      <c r="A9070" s="28" t="s">
        <v>86</v>
      </c>
      <c r="B9070" s="2">
        <v>0.29494089813137758</v>
      </c>
    </row>
    <row r="9071" spans="1:2" x14ac:dyDescent="0.25">
      <c r="A9071" s="28" t="s">
        <v>87</v>
      </c>
      <c r="B9071" s="2">
        <v>0.4501409723761316</v>
      </c>
    </row>
    <row r="9072" spans="1:2" x14ac:dyDescent="0.25">
      <c r="A9072" s="28" t="s">
        <v>31</v>
      </c>
      <c r="B9072" s="2">
        <v>6.0854761360670544</v>
      </c>
    </row>
    <row r="9073" spans="1:2" x14ac:dyDescent="0.25">
      <c r="A9073" s="28" t="s">
        <v>29</v>
      </c>
      <c r="B9073" s="2">
        <v>2.3894064088885436</v>
      </c>
    </row>
    <row r="9074" spans="1:2" x14ac:dyDescent="0.25">
      <c r="A9074" s="28" t="s">
        <v>30</v>
      </c>
      <c r="B9074" s="2">
        <v>3.267673026698346</v>
      </c>
    </row>
    <row r="9075" spans="1:2" x14ac:dyDescent="0.25">
      <c r="A9075" s="28" t="s">
        <v>80</v>
      </c>
      <c r="B9075" s="2">
        <v>1.9059076683703149</v>
      </c>
    </row>
    <row r="9076" spans="1:2" x14ac:dyDescent="0.25">
      <c r="A9076" s="28" t="s">
        <v>84</v>
      </c>
      <c r="B9076" s="2">
        <v>2.9640757375815214</v>
      </c>
    </row>
    <row r="9077" spans="1:2" x14ac:dyDescent="0.25">
      <c r="A9077" s="28" t="s">
        <v>85</v>
      </c>
      <c r="B9077" s="2">
        <v>9.7542485231202871</v>
      </c>
    </row>
    <row r="9078" spans="1:2" x14ac:dyDescent="0.25">
      <c r="A9078" s="28" t="s">
        <v>82</v>
      </c>
      <c r="B9078" s="2">
        <v>17.58459020678503</v>
      </c>
    </row>
    <row r="9079" spans="1:2" x14ac:dyDescent="0.25">
      <c r="A9079" s="6" t="s">
        <v>93</v>
      </c>
      <c r="B9079" s="2">
        <v>1424.974968750884</v>
      </c>
    </row>
    <row r="9080" spans="1:2" x14ac:dyDescent="0.25">
      <c r="A9080" s="28" t="s">
        <v>79</v>
      </c>
      <c r="B9080" s="2">
        <v>37.35475919250203</v>
      </c>
    </row>
    <row r="9081" spans="1:2" x14ac:dyDescent="0.25">
      <c r="A9081" s="28" t="s">
        <v>86</v>
      </c>
      <c r="B9081" s="2">
        <v>10.404139950739495</v>
      </c>
    </row>
    <row r="9082" spans="1:2" x14ac:dyDescent="0.25">
      <c r="A9082" s="28" t="s">
        <v>87</v>
      </c>
      <c r="B9082" s="2">
        <v>24.155712165016279</v>
      </c>
    </row>
    <row r="9083" spans="1:2" x14ac:dyDescent="0.25">
      <c r="A9083" s="28" t="s">
        <v>31</v>
      </c>
      <c r="B9083" s="2">
        <v>54.668714884383697</v>
      </c>
    </row>
    <row r="9084" spans="1:2" x14ac:dyDescent="0.25">
      <c r="A9084" s="28" t="s">
        <v>29</v>
      </c>
      <c r="B9084" s="2">
        <v>50.782654318410593</v>
      </c>
    </row>
    <row r="9085" spans="1:2" x14ac:dyDescent="0.25">
      <c r="A9085" s="28" t="s">
        <v>30</v>
      </c>
      <c r="B9085" s="2">
        <v>25.60591641290857</v>
      </c>
    </row>
    <row r="9086" spans="1:2" x14ac:dyDescent="0.25">
      <c r="A9086" s="28" t="s">
        <v>80</v>
      </c>
      <c r="B9086" s="2">
        <v>38.808796009958932</v>
      </c>
    </row>
    <row r="9087" spans="1:2" x14ac:dyDescent="0.25">
      <c r="A9087" s="28" t="s">
        <v>84</v>
      </c>
      <c r="B9087" s="2">
        <v>210.18244772163519</v>
      </c>
    </row>
    <row r="9088" spans="1:2" x14ac:dyDescent="0.25">
      <c r="A9088" s="28" t="s">
        <v>85</v>
      </c>
      <c r="B9088" s="2">
        <v>328.31973267890504</v>
      </c>
    </row>
    <row r="9089" spans="1:2" x14ac:dyDescent="0.25">
      <c r="A9089" s="28" t="s">
        <v>82</v>
      </c>
      <c r="B9089" s="2">
        <v>644.69209541642419</v>
      </c>
    </row>
    <row r="9090" spans="1:2" x14ac:dyDescent="0.25">
      <c r="A9090" s="3" t="s">
        <v>82</v>
      </c>
      <c r="B9090" s="2">
        <v>4309.3296024417104</v>
      </c>
    </row>
    <row r="9091" spans="1:2" x14ac:dyDescent="0.25">
      <c r="A9091" s="6" t="s">
        <v>228</v>
      </c>
      <c r="B9091" s="2">
        <v>43.32736836196262</v>
      </c>
    </row>
    <row r="9092" spans="1:2" x14ac:dyDescent="0.25">
      <c r="A9092" s="28" t="s">
        <v>79</v>
      </c>
      <c r="B9092" s="2">
        <v>7.8394623764499211E-2</v>
      </c>
    </row>
    <row r="9093" spans="1:2" x14ac:dyDescent="0.25">
      <c r="A9093" s="28" t="s">
        <v>86</v>
      </c>
      <c r="B9093" s="2">
        <v>0.19742187220583346</v>
      </c>
    </row>
    <row r="9094" spans="1:2" x14ac:dyDescent="0.25">
      <c r="A9094" s="28" t="s">
        <v>87</v>
      </c>
      <c r="B9094" s="2">
        <v>1.0439828728239187</v>
      </c>
    </row>
    <row r="9095" spans="1:2" x14ac:dyDescent="0.25">
      <c r="A9095" s="28" t="s">
        <v>31</v>
      </c>
      <c r="B9095" s="2">
        <v>0.92039381548839982</v>
      </c>
    </row>
    <row r="9096" spans="1:2" x14ac:dyDescent="0.25">
      <c r="A9096" s="28" t="s">
        <v>29</v>
      </c>
      <c r="B9096" s="2">
        <v>1.0735387717179834</v>
      </c>
    </row>
    <row r="9097" spans="1:2" x14ac:dyDescent="0.25">
      <c r="A9097" s="28" t="s">
        <v>30</v>
      </c>
      <c r="B9097" s="2">
        <v>0.26015805201812331</v>
      </c>
    </row>
    <row r="9098" spans="1:2" x14ac:dyDescent="0.25">
      <c r="A9098" s="28" t="s">
        <v>88</v>
      </c>
      <c r="B9098" s="2">
        <v>12.268071997056195</v>
      </c>
    </row>
    <row r="9099" spans="1:2" x14ac:dyDescent="0.25">
      <c r="A9099" s="28" t="s">
        <v>80</v>
      </c>
      <c r="B9099" s="2">
        <v>1.446387383989943</v>
      </c>
    </row>
    <row r="9100" spans="1:2" x14ac:dyDescent="0.25">
      <c r="A9100" s="28" t="s">
        <v>84</v>
      </c>
      <c r="B9100" s="2">
        <v>16.196448817176634</v>
      </c>
    </row>
    <row r="9101" spans="1:2" x14ac:dyDescent="0.25">
      <c r="A9101" s="28" t="s">
        <v>85</v>
      </c>
      <c r="B9101" s="2">
        <v>9.8425701557210932</v>
      </c>
    </row>
    <row r="9102" spans="1:2" x14ac:dyDescent="0.25">
      <c r="A9102" s="6" t="s">
        <v>239</v>
      </c>
      <c r="B9102" s="2">
        <v>10.939679846641976</v>
      </c>
    </row>
    <row r="9103" spans="1:2" x14ac:dyDescent="0.25">
      <c r="A9103" s="28" t="s">
        <v>87</v>
      </c>
      <c r="B9103" s="2">
        <v>1.0541935227482353</v>
      </c>
    </row>
    <row r="9104" spans="1:2" x14ac:dyDescent="0.25">
      <c r="A9104" s="28" t="s">
        <v>31</v>
      </c>
      <c r="B9104" s="2">
        <v>0.24818613095826128</v>
      </c>
    </row>
    <row r="9105" spans="1:2" x14ac:dyDescent="0.25">
      <c r="A9105" s="28" t="s">
        <v>29</v>
      </c>
      <c r="B9105" s="2">
        <v>0.80617360887520828</v>
      </c>
    </row>
    <row r="9106" spans="1:2" x14ac:dyDescent="0.25">
      <c r="A9106" s="28" t="s">
        <v>30</v>
      </c>
      <c r="B9106" s="2">
        <v>0.7523582109711322</v>
      </c>
    </row>
    <row r="9107" spans="1:2" x14ac:dyDescent="0.25">
      <c r="A9107" s="28" t="s">
        <v>88</v>
      </c>
      <c r="B9107" s="2">
        <v>0.80082963162011134</v>
      </c>
    </row>
    <row r="9108" spans="1:2" x14ac:dyDescent="0.25">
      <c r="A9108" s="28" t="s">
        <v>80</v>
      </c>
      <c r="B9108" s="2">
        <v>0.34537541504024022</v>
      </c>
    </row>
    <row r="9109" spans="1:2" x14ac:dyDescent="0.25">
      <c r="A9109" s="28" t="s">
        <v>84</v>
      </c>
      <c r="B9109" s="2">
        <v>2.3102798181724409</v>
      </c>
    </row>
    <row r="9110" spans="1:2" x14ac:dyDescent="0.25">
      <c r="A9110" s="28" t="s">
        <v>85</v>
      </c>
      <c r="B9110" s="2">
        <v>4.6222835082563458</v>
      </c>
    </row>
    <row r="9111" spans="1:2" x14ac:dyDescent="0.25">
      <c r="A9111" s="6" t="s">
        <v>241</v>
      </c>
      <c r="B9111" s="2">
        <v>227.59017346863473</v>
      </c>
    </row>
    <row r="9112" spans="1:2" x14ac:dyDescent="0.25">
      <c r="A9112" s="28" t="s">
        <v>79</v>
      </c>
      <c r="B9112" s="2">
        <v>5.2118152886039271</v>
      </c>
    </row>
    <row r="9113" spans="1:2" x14ac:dyDescent="0.25">
      <c r="A9113" s="28" t="s">
        <v>86</v>
      </c>
      <c r="B9113" s="2">
        <v>0.99556895111437582</v>
      </c>
    </row>
    <row r="9114" spans="1:2" x14ac:dyDescent="0.25">
      <c r="A9114" s="28" t="s">
        <v>87</v>
      </c>
      <c r="B9114" s="2">
        <v>2.981669774723775</v>
      </c>
    </row>
    <row r="9115" spans="1:2" x14ac:dyDescent="0.25">
      <c r="A9115" s="28" t="s">
        <v>31</v>
      </c>
      <c r="B9115" s="2">
        <v>7.7098320203087463</v>
      </c>
    </row>
    <row r="9116" spans="1:2" x14ac:dyDescent="0.25">
      <c r="A9116" s="28" t="s">
        <v>29</v>
      </c>
      <c r="B9116" s="2">
        <v>4.8578422028909634</v>
      </c>
    </row>
    <row r="9117" spans="1:2" x14ac:dyDescent="0.25">
      <c r="A9117" s="28" t="s">
        <v>30</v>
      </c>
      <c r="B9117" s="2">
        <v>6.3780893388604021</v>
      </c>
    </row>
    <row r="9118" spans="1:2" x14ac:dyDescent="0.25">
      <c r="A9118" s="28" t="s">
        <v>88</v>
      </c>
      <c r="B9118" s="2">
        <v>59.249804757797037</v>
      </c>
    </row>
    <row r="9119" spans="1:2" x14ac:dyDescent="0.25">
      <c r="A9119" s="28" t="s">
        <v>80</v>
      </c>
      <c r="B9119" s="2">
        <v>6.2926157639097928</v>
      </c>
    </row>
    <row r="9120" spans="1:2" x14ac:dyDescent="0.25">
      <c r="A9120" s="28" t="s">
        <v>84</v>
      </c>
      <c r="B9120" s="2">
        <v>77.490158412929844</v>
      </c>
    </row>
    <row r="9121" spans="1:2" x14ac:dyDescent="0.25">
      <c r="A9121" s="28" t="s">
        <v>85</v>
      </c>
      <c r="B9121" s="2">
        <v>56.422776957495863</v>
      </c>
    </row>
    <row r="9122" spans="1:2" x14ac:dyDescent="0.25">
      <c r="A9122" s="6" t="s">
        <v>53</v>
      </c>
      <c r="B9122" s="2">
        <v>19.37900716834605</v>
      </c>
    </row>
    <row r="9123" spans="1:2" x14ac:dyDescent="0.25">
      <c r="A9123" s="28" t="s">
        <v>79</v>
      </c>
      <c r="B9123" s="2">
        <v>0.64112469783302872</v>
      </c>
    </row>
    <row r="9124" spans="1:2" x14ac:dyDescent="0.25">
      <c r="A9124" s="28" t="s">
        <v>86</v>
      </c>
      <c r="B9124" s="2">
        <v>0.15177635359883743</v>
      </c>
    </row>
    <row r="9125" spans="1:2" x14ac:dyDescent="0.25">
      <c r="A9125" s="28" t="s">
        <v>87</v>
      </c>
      <c r="B9125" s="2">
        <v>6.4355164166670599E-3</v>
      </c>
    </row>
    <row r="9126" spans="1:2" x14ac:dyDescent="0.25">
      <c r="A9126" s="28" t="s">
        <v>31</v>
      </c>
      <c r="B9126" s="2">
        <v>0.18165187566030894</v>
      </c>
    </row>
    <row r="9127" spans="1:2" x14ac:dyDescent="0.25">
      <c r="A9127" s="28" t="s">
        <v>29</v>
      </c>
      <c r="B9127" s="2">
        <v>6.1732895139980912E-2</v>
      </c>
    </row>
    <row r="9128" spans="1:2" x14ac:dyDescent="0.25">
      <c r="A9128" s="28" t="s">
        <v>30</v>
      </c>
      <c r="B9128" s="2">
        <v>1.3797213538268888E-3</v>
      </c>
    </row>
    <row r="9129" spans="1:2" x14ac:dyDescent="0.25">
      <c r="A9129" s="28" t="s">
        <v>80</v>
      </c>
      <c r="B9129" s="2">
        <v>11.08251578785271</v>
      </c>
    </row>
    <row r="9130" spans="1:2" x14ac:dyDescent="0.25">
      <c r="A9130" s="28" t="s">
        <v>84</v>
      </c>
      <c r="B9130" s="2">
        <v>2.6122896468499128</v>
      </c>
    </row>
    <row r="9131" spans="1:2" x14ac:dyDescent="0.25">
      <c r="A9131" s="28" t="s">
        <v>85</v>
      </c>
      <c r="B9131" s="2">
        <v>4.6401006736407773</v>
      </c>
    </row>
    <row r="9132" spans="1:2" x14ac:dyDescent="0.25">
      <c r="A9132" s="6" t="s">
        <v>230</v>
      </c>
      <c r="B9132" s="2">
        <v>61.649389438071559</v>
      </c>
    </row>
    <row r="9133" spans="1:2" x14ac:dyDescent="0.25">
      <c r="A9133" s="28" t="s">
        <v>79</v>
      </c>
      <c r="B9133" s="2">
        <v>0.15183871050586997</v>
      </c>
    </row>
    <row r="9134" spans="1:2" x14ac:dyDescent="0.25">
      <c r="A9134" s="28" t="s">
        <v>86</v>
      </c>
      <c r="B9134" s="2">
        <v>3.6159456316279211E-2</v>
      </c>
    </row>
    <row r="9135" spans="1:2" x14ac:dyDescent="0.25">
      <c r="A9135" s="28" t="s">
        <v>31</v>
      </c>
      <c r="B9135" s="2">
        <v>4.5048356386609765</v>
      </c>
    </row>
    <row r="9136" spans="1:2" x14ac:dyDescent="0.25">
      <c r="A9136" s="28" t="s">
        <v>29</v>
      </c>
      <c r="B9136" s="2">
        <v>4.4674823958342671</v>
      </c>
    </row>
    <row r="9137" spans="1:2" x14ac:dyDescent="0.25">
      <c r="A9137" s="28" t="s">
        <v>30</v>
      </c>
      <c r="B9137" s="2">
        <v>8.7597286442617269E-3</v>
      </c>
    </row>
    <row r="9138" spans="1:2" x14ac:dyDescent="0.25">
      <c r="A9138" s="28" t="s">
        <v>88</v>
      </c>
      <c r="B9138" s="2">
        <v>46.289059317357051</v>
      </c>
    </row>
    <row r="9139" spans="1:2" x14ac:dyDescent="0.25">
      <c r="A9139" s="28" t="s">
        <v>80</v>
      </c>
      <c r="B9139" s="2">
        <v>1.2977808770648511</v>
      </c>
    </row>
    <row r="9140" spans="1:2" x14ac:dyDescent="0.25">
      <c r="A9140" s="28" t="s">
        <v>84</v>
      </c>
      <c r="B9140" s="2">
        <v>2.5662193712448862</v>
      </c>
    </row>
    <row r="9141" spans="1:2" x14ac:dyDescent="0.25">
      <c r="A9141" s="28" t="s">
        <v>85</v>
      </c>
      <c r="B9141" s="2">
        <v>2.3272539424431162</v>
      </c>
    </row>
    <row r="9142" spans="1:2" x14ac:dyDescent="0.25">
      <c r="A9142" s="6" t="s">
        <v>19</v>
      </c>
      <c r="B9142" s="2">
        <v>7.6153913755441707</v>
      </c>
    </row>
    <row r="9143" spans="1:2" x14ac:dyDescent="0.25">
      <c r="A9143" s="28" t="s">
        <v>79</v>
      </c>
      <c r="B9143" s="2">
        <v>0.16306347925274917</v>
      </c>
    </row>
    <row r="9144" spans="1:2" x14ac:dyDescent="0.25">
      <c r="A9144" s="28" t="s">
        <v>86</v>
      </c>
      <c r="B9144" s="2">
        <v>9.1657269561439894E-3</v>
      </c>
    </row>
    <row r="9145" spans="1:2" x14ac:dyDescent="0.25">
      <c r="A9145" s="28" t="s">
        <v>87</v>
      </c>
      <c r="B9145" s="2">
        <v>3.9363953101508968E-3</v>
      </c>
    </row>
    <row r="9146" spans="1:2" x14ac:dyDescent="0.25">
      <c r="A9146" s="28" t="s">
        <v>31</v>
      </c>
      <c r="B9146" s="2">
        <v>0.58037044865248977</v>
      </c>
    </row>
    <row r="9147" spans="1:2" x14ac:dyDescent="0.25">
      <c r="A9147" s="28" t="s">
        <v>29</v>
      </c>
      <c r="B9147" s="2">
        <v>1.0738341607866491</v>
      </c>
    </row>
    <row r="9148" spans="1:2" x14ac:dyDescent="0.25">
      <c r="A9148" s="28" t="s">
        <v>30</v>
      </c>
      <c r="B9148" s="2">
        <v>2.1493546223577957</v>
      </c>
    </row>
    <row r="9149" spans="1:2" x14ac:dyDescent="0.25">
      <c r="A9149" s="28" t="s">
        <v>88</v>
      </c>
      <c r="B9149" s="2">
        <v>2.4393207491826439</v>
      </c>
    </row>
    <row r="9150" spans="1:2" x14ac:dyDescent="0.25">
      <c r="A9150" s="28" t="s">
        <v>80</v>
      </c>
      <c r="B9150" s="2">
        <v>1.3044095038785741E-2</v>
      </c>
    </row>
    <row r="9151" spans="1:2" x14ac:dyDescent="0.25">
      <c r="A9151" s="28" t="s">
        <v>84</v>
      </c>
      <c r="B9151" s="2">
        <v>7.7589354054859255E-2</v>
      </c>
    </row>
    <row r="9152" spans="1:2" x14ac:dyDescent="0.25">
      <c r="A9152" s="28" t="s">
        <v>85</v>
      </c>
      <c r="B9152" s="2">
        <v>1.1057123439519034</v>
      </c>
    </row>
    <row r="9153" spans="1:2" x14ac:dyDescent="0.25">
      <c r="A9153" s="6" t="s">
        <v>243</v>
      </c>
      <c r="B9153" s="2">
        <v>63.115818047663993</v>
      </c>
    </row>
    <row r="9154" spans="1:2" x14ac:dyDescent="0.25">
      <c r="A9154" s="28" t="s">
        <v>79</v>
      </c>
      <c r="B9154" s="2">
        <v>0.4103998165515606</v>
      </c>
    </row>
    <row r="9155" spans="1:2" x14ac:dyDescent="0.25">
      <c r="A9155" s="28" t="s">
        <v>86</v>
      </c>
      <c r="B9155" s="2">
        <v>0.36270569245494266</v>
      </c>
    </row>
    <row r="9156" spans="1:2" x14ac:dyDescent="0.25">
      <c r="A9156" s="28" t="s">
        <v>87</v>
      </c>
      <c r="B9156" s="2">
        <v>2.735839035045577</v>
      </c>
    </row>
    <row r="9157" spans="1:2" x14ac:dyDescent="0.25">
      <c r="A9157" s="28" t="s">
        <v>31</v>
      </c>
      <c r="B9157" s="2">
        <v>2.1740728888570233</v>
      </c>
    </row>
    <row r="9158" spans="1:2" x14ac:dyDescent="0.25">
      <c r="A9158" s="28" t="s">
        <v>29</v>
      </c>
      <c r="B9158" s="2">
        <v>1.9435417061207414</v>
      </c>
    </row>
    <row r="9159" spans="1:2" x14ac:dyDescent="0.25">
      <c r="A9159" s="28" t="s">
        <v>30</v>
      </c>
      <c r="B9159" s="2">
        <v>0.82508464605237974</v>
      </c>
    </row>
    <row r="9160" spans="1:2" x14ac:dyDescent="0.25">
      <c r="A9160" s="28" t="s">
        <v>88</v>
      </c>
      <c r="B9160" s="2">
        <v>26.638605318660531</v>
      </c>
    </row>
    <row r="9161" spans="1:2" x14ac:dyDescent="0.25">
      <c r="A9161" s="28" t="s">
        <v>80</v>
      </c>
      <c r="B9161" s="2">
        <v>0.18541328352978431</v>
      </c>
    </row>
    <row r="9162" spans="1:2" x14ac:dyDescent="0.25">
      <c r="A9162" s="28" t="s">
        <v>84</v>
      </c>
      <c r="B9162" s="2">
        <v>12.00878225543922</v>
      </c>
    </row>
    <row r="9163" spans="1:2" x14ac:dyDescent="0.25">
      <c r="A9163" s="28" t="s">
        <v>85</v>
      </c>
      <c r="B9163" s="2">
        <v>15.831373404952235</v>
      </c>
    </row>
    <row r="9164" spans="1:2" x14ac:dyDescent="0.25">
      <c r="A9164" s="6" t="s">
        <v>52</v>
      </c>
      <c r="B9164" s="2">
        <v>13.852430309516413</v>
      </c>
    </row>
    <row r="9165" spans="1:2" x14ac:dyDescent="0.25">
      <c r="A9165" s="28" t="s">
        <v>79</v>
      </c>
      <c r="B9165" s="2">
        <v>2.17969699195379E-3</v>
      </c>
    </row>
    <row r="9166" spans="1:2" x14ac:dyDescent="0.25">
      <c r="A9166" s="28" t="s">
        <v>86</v>
      </c>
      <c r="B9166" s="2">
        <v>2.7046473927737238E-3</v>
      </c>
    </row>
    <row r="9167" spans="1:2" x14ac:dyDescent="0.25">
      <c r="A9167" s="28" t="s">
        <v>87</v>
      </c>
      <c r="B9167" s="2">
        <v>2.0342605380534E-2</v>
      </c>
    </row>
    <row r="9168" spans="1:2" x14ac:dyDescent="0.25">
      <c r="A9168" s="28" t="s">
        <v>31</v>
      </c>
      <c r="B9168" s="2">
        <v>2.1191774393067786</v>
      </c>
    </row>
    <row r="9169" spans="1:2" x14ac:dyDescent="0.25">
      <c r="A9169" s="28" t="s">
        <v>29</v>
      </c>
      <c r="B9169" s="2">
        <v>6.391176573787033E-2</v>
      </c>
    </row>
    <row r="9170" spans="1:2" x14ac:dyDescent="0.25">
      <c r="A9170" s="28" t="s">
        <v>30</v>
      </c>
      <c r="B9170" s="2">
        <v>1.4643775946041815</v>
      </c>
    </row>
    <row r="9171" spans="1:2" x14ac:dyDescent="0.25">
      <c r="A9171" s="28" t="s">
        <v>88</v>
      </c>
      <c r="B9171" s="2">
        <v>9.1454375441418545</v>
      </c>
    </row>
    <row r="9172" spans="1:2" x14ac:dyDescent="0.25">
      <c r="A9172" s="28" t="s">
        <v>80</v>
      </c>
      <c r="B9172" s="2">
        <v>6.1236732945615643E-2</v>
      </c>
    </row>
    <row r="9173" spans="1:2" x14ac:dyDescent="0.25">
      <c r="A9173" s="28" t="s">
        <v>84</v>
      </c>
      <c r="B9173" s="2">
        <v>0.18218689319623765</v>
      </c>
    </row>
    <row r="9174" spans="1:2" x14ac:dyDescent="0.25">
      <c r="A9174" s="28" t="s">
        <v>85</v>
      </c>
      <c r="B9174" s="2">
        <v>0.79087538981861094</v>
      </c>
    </row>
    <row r="9175" spans="1:2" x14ac:dyDescent="0.25">
      <c r="A9175" s="6" t="s">
        <v>245</v>
      </c>
      <c r="B9175" s="2">
        <v>56.489376627159302</v>
      </c>
    </row>
    <row r="9176" spans="1:2" x14ac:dyDescent="0.25">
      <c r="A9176" s="28" t="s">
        <v>79</v>
      </c>
      <c r="B9176" s="2">
        <v>0.69872688285217277</v>
      </c>
    </row>
    <row r="9177" spans="1:2" x14ac:dyDescent="0.25">
      <c r="A9177" s="28" t="s">
        <v>86</v>
      </c>
      <c r="B9177" s="2">
        <v>0.25920110548012859</v>
      </c>
    </row>
    <row r="9178" spans="1:2" x14ac:dyDescent="0.25">
      <c r="A9178" s="28" t="s">
        <v>87</v>
      </c>
      <c r="B9178" s="2">
        <v>0.86278253560957452</v>
      </c>
    </row>
    <row r="9179" spans="1:2" x14ac:dyDescent="0.25">
      <c r="A9179" s="28" t="s">
        <v>31</v>
      </c>
      <c r="B9179" s="2">
        <v>0.44212678062037136</v>
      </c>
    </row>
    <row r="9180" spans="1:2" x14ac:dyDescent="0.25">
      <c r="A9180" s="28" t="s">
        <v>29</v>
      </c>
      <c r="B9180" s="2">
        <v>0.82700188761937232</v>
      </c>
    </row>
    <row r="9181" spans="1:2" x14ac:dyDescent="0.25">
      <c r="A9181" s="28" t="s">
        <v>30</v>
      </c>
      <c r="B9181" s="2">
        <v>0.70251081816123762</v>
      </c>
    </row>
    <row r="9182" spans="1:2" x14ac:dyDescent="0.25">
      <c r="A9182" s="28" t="s">
        <v>88</v>
      </c>
      <c r="B9182" s="2">
        <v>12.802855041238379</v>
      </c>
    </row>
    <row r="9183" spans="1:2" x14ac:dyDescent="0.25">
      <c r="A9183" s="28" t="s">
        <v>80</v>
      </c>
      <c r="B9183" s="2">
        <v>2.6394162159433656</v>
      </c>
    </row>
    <row r="9184" spans="1:2" x14ac:dyDescent="0.25">
      <c r="A9184" s="28" t="s">
        <v>84</v>
      </c>
      <c r="B9184" s="2">
        <v>14.070385909280329</v>
      </c>
    </row>
    <row r="9185" spans="1:2" x14ac:dyDescent="0.25">
      <c r="A9185" s="28" t="s">
        <v>85</v>
      </c>
      <c r="B9185" s="2">
        <v>23.184369450354364</v>
      </c>
    </row>
    <row r="9186" spans="1:2" x14ac:dyDescent="0.25">
      <c r="A9186" s="6" t="s">
        <v>247</v>
      </c>
      <c r="B9186" s="2">
        <v>735.23659264771027</v>
      </c>
    </row>
    <row r="9187" spans="1:2" x14ac:dyDescent="0.25">
      <c r="A9187" s="28" t="s">
        <v>79</v>
      </c>
      <c r="B9187" s="2">
        <v>9.2171051026754043</v>
      </c>
    </row>
    <row r="9188" spans="1:2" x14ac:dyDescent="0.25">
      <c r="A9188" s="28" t="s">
        <v>86</v>
      </c>
      <c r="B9188" s="2">
        <v>3.6015115008896532</v>
      </c>
    </row>
    <row r="9189" spans="1:2" x14ac:dyDescent="0.25">
      <c r="A9189" s="28" t="s">
        <v>87</v>
      </c>
      <c r="B9189" s="2">
        <v>11.685539044673352</v>
      </c>
    </row>
    <row r="9190" spans="1:2" x14ac:dyDescent="0.25">
      <c r="A9190" s="28" t="s">
        <v>31</v>
      </c>
      <c r="B9190" s="2">
        <v>19.541289958552014</v>
      </c>
    </row>
    <row r="9191" spans="1:2" x14ac:dyDescent="0.25">
      <c r="A9191" s="28" t="s">
        <v>29</v>
      </c>
      <c r="B9191" s="2">
        <v>8.537891688758485</v>
      </c>
    </row>
    <row r="9192" spans="1:2" x14ac:dyDescent="0.25">
      <c r="A9192" s="28" t="s">
        <v>30</v>
      </c>
      <c r="B9192" s="2">
        <v>18.419744834818808</v>
      </c>
    </row>
    <row r="9193" spans="1:2" x14ac:dyDescent="0.25">
      <c r="A9193" s="28" t="s">
        <v>88</v>
      </c>
      <c r="B9193" s="2">
        <v>194.66426042829173</v>
      </c>
    </row>
    <row r="9194" spans="1:2" x14ac:dyDescent="0.25">
      <c r="A9194" s="28" t="s">
        <v>80</v>
      </c>
      <c r="B9194" s="2">
        <v>16.23720233205955</v>
      </c>
    </row>
    <row r="9195" spans="1:2" x14ac:dyDescent="0.25">
      <c r="A9195" s="28" t="s">
        <v>84</v>
      </c>
      <c r="B9195" s="2">
        <v>268.69235432562522</v>
      </c>
    </row>
    <row r="9196" spans="1:2" x14ac:dyDescent="0.25">
      <c r="A9196" s="28" t="s">
        <v>85</v>
      </c>
      <c r="B9196" s="2">
        <v>184.63969343136606</v>
      </c>
    </row>
    <row r="9197" spans="1:2" x14ac:dyDescent="0.25">
      <c r="A9197" s="6" t="s">
        <v>20</v>
      </c>
      <c r="B9197" s="2">
        <v>265.3435266797826</v>
      </c>
    </row>
    <row r="9198" spans="1:2" x14ac:dyDescent="0.25">
      <c r="A9198" s="28" t="s">
        <v>79</v>
      </c>
      <c r="B9198" s="2">
        <v>6.125332813710715</v>
      </c>
    </row>
    <row r="9199" spans="1:2" x14ac:dyDescent="0.25">
      <c r="A9199" s="28" t="s">
        <v>86</v>
      </c>
      <c r="B9199" s="2">
        <v>3.5696094336765452</v>
      </c>
    </row>
    <row r="9200" spans="1:2" x14ac:dyDescent="0.25">
      <c r="A9200" s="28" t="s">
        <v>87</v>
      </c>
      <c r="B9200" s="2">
        <v>14.236738988140146</v>
      </c>
    </row>
    <row r="9201" spans="1:2" x14ac:dyDescent="0.25">
      <c r="A9201" s="28" t="s">
        <v>31</v>
      </c>
      <c r="B9201" s="2">
        <v>3.448757702698737</v>
      </c>
    </row>
    <row r="9202" spans="1:2" x14ac:dyDescent="0.25">
      <c r="A9202" s="28" t="s">
        <v>29</v>
      </c>
      <c r="B9202" s="2">
        <v>1.448557846824007</v>
      </c>
    </row>
    <row r="9203" spans="1:2" x14ac:dyDescent="0.25">
      <c r="A9203" s="28" t="s">
        <v>30</v>
      </c>
      <c r="B9203" s="2">
        <v>3.9532501878750304</v>
      </c>
    </row>
    <row r="9204" spans="1:2" x14ac:dyDescent="0.25">
      <c r="A9204" s="28" t="s">
        <v>88</v>
      </c>
      <c r="B9204" s="2">
        <v>140.24977102711318</v>
      </c>
    </row>
    <row r="9205" spans="1:2" x14ac:dyDescent="0.25">
      <c r="A9205" s="28" t="s">
        <v>80</v>
      </c>
      <c r="B9205" s="2">
        <v>2.8005851510874531</v>
      </c>
    </row>
    <row r="9206" spans="1:2" x14ac:dyDescent="0.25">
      <c r="A9206" s="28" t="s">
        <v>84</v>
      </c>
      <c r="B9206" s="2">
        <v>41.774126645498342</v>
      </c>
    </row>
    <row r="9207" spans="1:2" x14ac:dyDescent="0.25">
      <c r="A9207" s="28" t="s">
        <v>85</v>
      </c>
      <c r="B9207" s="2">
        <v>47.736796883158405</v>
      </c>
    </row>
    <row r="9208" spans="1:2" x14ac:dyDescent="0.25">
      <c r="A9208" s="6" t="s">
        <v>21</v>
      </c>
      <c r="B9208" s="2">
        <v>161.64933449875335</v>
      </c>
    </row>
    <row r="9209" spans="1:2" x14ac:dyDescent="0.25">
      <c r="A9209" s="28" t="s">
        <v>79</v>
      </c>
      <c r="B9209" s="2">
        <v>0.47859080651994612</v>
      </c>
    </row>
    <row r="9210" spans="1:2" x14ac:dyDescent="0.25">
      <c r="A9210" s="28" t="s">
        <v>86</v>
      </c>
      <c r="B9210" s="2">
        <v>0.62487518279648102</v>
      </c>
    </row>
    <row r="9211" spans="1:2" x14ac:dyDescent="0.25">
      <c r="A9211" s="28" t="s">
        <v>87</v>
      </c>
      <c r="B9211" s="2">
        <v>0.53821933537786593</v>
      </c>
    </row>
    <row r="9212" spans="1:2" x14ac:dyDescent="0.25">
      <c r="A9212" s="28" t="s">
        <v>31</v>
      </c>
      <c r="B9212" s="2">
        <v>1.3257994057119278</v>
      </c>
    </row>
    <row r="9213" spans="1:2" x14ac:dyDescent="0.25">
      <c r="A9213" s="28" t="s">
        <v>29</v>
      </c>
      <c r="B9213" s="2">
        <v>2.1102388960071603</v>
      </c>
    </row>
    <row r="9214" spans="1:2" x14ac:dyDescent="0.25">
      <c r="A9214" s="28" t="s">
        <v>30</v>
      </c>
      <c r="B9214" s="2">
        <v>4.1796953910438814</v>
      </c>
    </row>
    <row r="9215" spans="1:2" x14ac:dyDescent="0.25">
      <c r="A9215" s="28" t="s">
        <v>88</v>
      </c>
      <c r="B9215" s="2">
        <v>31.99038550102415</v>
      </c>
    </row>
    <row r="9216" spans="1:2" x14ac:dyDescent="0.25">
      <c r="A9216" s="28" t="s">
        <v>80</v>
      </c>
      <c r="B9216" s="2">
        <v>52.584130248536901</v>
      </c>
    </row>
    <row r="9217" spans="1:2" x14ac:dyDescent="0.25">
      <c r="A9217" s="28" t="s">
        <v>84</v>
      </c>
      <c r="B9217" s="2">
        <v>24.501153779361903</v>
      </c>
    </row>
    <row r="9218" spans="1:2" x14ac:dyDescent="0.25">
      <c r="A9218" s="28" t="s">
        <v>85</v>
      </c>
      <c r="B9218" s="2">
        <v>43.316245952373144</v>
      </c>
    </row>
    <row r="9219" spans="1:2" x14ac:dyDescent="0.25">
      <c r="A9219" s="6" t="s">
        <v>22</v>
      </c>
      <c r="B9219" s="2">
        <v>13.732339986489087</v>
      </c>
    </row>
    <row r="9220" spans="1:2" x14ac:dyDescent="0.25">
      <c r="A9220" s="28" t="s">
        <v>79</v>
      </c>
      <c r="B9220" s="2">
        <v>0.17648620763615286</v>
      </c>
    </row>
    <row r="9221" spans="1:2" x14ac:dyDescent="0.25">
      <c r="A9221" s="28" t="s">
        <v>86</v>
      </c>
      <c r="B9221" s="2">
        <v>0.14485164774879572</v>
      </c>
    </row>
    <row r="9222" spans="1:2" x14ac:dyDescent="0.25">
      <c r="A9222" s="28" t="s">
        <v>87</v>
      </c>
      <c r="B9222" s="2">
        <v>0.15761806520480273</v>
      </c>
    </row>
    <row r="9223" spans="1:2" x14ac:dyDescent="0.25">
      <c r="A9223" s="28" t="s">
        <v>31</v>
      </c>
      <c r="B9223" s="2">
        <v>0.28844106771036981</v>
      </c>
    </row>
    <row r="9224" spans="1:2" x14ac:dyDescent="0.25">
      <c r="A9224" s="28" t="s">
        <v>29</v>
      </c>
      <c r="B9224" s="2">
        <v>0.3511387997880524</v>
      </c>
    </row>
    <row r="9225" spans="1:2" x14ac:dyDescent="0.25">
      <c r="A9225" s="28" t="s">
        <v>30</v>
      </c>
      <c r="B9225" s="2">
        <v>0.25081815105978411</v>
      </c>
    </row>
    <row r="9226" spans="1:2" x14ac:dyDescent="0.25">
      <c r="A9226" s="28" t="s">
        <v>88</v>
      </c>
      <c r="B9226" s="2">
        <v>4.3901435323533518</v>
      </c>
    </row>
    <row r="9227" spans="1:2" x14ac:dyDescent="0.25">
      <c r="A9227" s="28" t="s">
        <v>80</v>
      </c>
      <c r="B9227" s="2">
        <v>0.15048447403594287</v>
      </c>
    </row>
    <row r="9228" spans="1:2" x14ac:dyDescent="0.25">
      <c r="A9228" s="28" t="s">
        <v>84</v>
      </c>
      <c r="B9228" s="2">
        <v>3.4994433367490489</v>
      </c>
    </row>
    <row r="9229" spans="1:2" x14ac:dyDescent="0.25">
      <c r="A9229" s="28" t="s">
        <v>85</v>
      </c>
      <c r="B9229" s="2">
        <v>4.3229147042027884</v>
      </c>
    </row>
    <row r="9230" spans="1:2" x14ac:dyDescent="0.25">
      <c r="A9230" s="6" t="s">
        <v>25</v>
      </c>
      <c r="B9230" s="2">
        <v>41.346286708076455</v>
      </c>
    </row>
    <row r="9231" spans="1:2" x14ac:dyDescent="0.25">
      <c r="A9231" s="28" t="s">
        <v>79</v>
      </c>
      <c r="B9231" s="2">
        <v>1.0245459269348174</v>
      </c>
    </row>
    <row r="9232" spans="1:2" x14ac:dyDescent="0.25">
      <c r="A9232" s="28" t="s">
        <v>86</v>
      </c>
      <c r="B9232" s="2">
        <v>0.20328033943946186</v>
      </c>
    </row>
    <row r="9233" spans="1:2" x14ac:dyDescent="0.25">
      <c r="A9233" s="28" t="s">
        <v>87</v>
      </c>
      <c r="B9233" s="2">
        <v>0.23480229904292332</v>
      </c>
    </row>
    <row r="9234" spans="1:2" x14ac:dyDescent="0.25">
      <c r="A9234" s="28" t="s">
        <v>31</v>
      </c>
      <c r="B9234" s="2">
        <v>1.4181500033493604</v>
      </c>
    </row>
    <row r="9235" spans="1:2" x14ac:dyDescent="0.25">
      <c r="A9235" s="28" t="s">
        <v>29</v>
      </c>
      <c r="B9235" s="2">
        <v>2.384801344298535</v>
      </c>
    </row>
    <row r="9236" spans="1:2" x14ac:dyDescent="0.25">
      <c r="A9236" s="28" t="s">
        <v>30</v>
      </c>
      <c r="B9236" s="2">
        <v>0.74294447070048131</v>
      </c>
    </row>
    <row r="9237" spans="1:2" x14ac:dyDescent="0.25">
      <c r="A9237" s="28" t="s">
        <v>88</v>
      </c>
      <c r="B9237" s="2">
        <v>18.885578105781718</v>
      </c>
    </row>
    <row r="9238" spans="1:2" x14ac:dyDescent="0.25">
      <c r="A9238" s="28" t="s">
        <v>80</v>
      </c>
      <c r="B9238" s="2">
        <v>0.58837074916581411</v>
      </c>
    </row>
    <row r="9239" spans="1:2" x14ac:dyDescent="0.25">
      <c r="A9239" s="28" t="s">
        <v>84</v>
      </c>
      <c r="B9239" s="2">
        <v>7.7364985309939298</v>
      </c>
    </row>
    <row r="9240" spans="1:2" x14ac:dyDescent="0.25">
      <c r="A9240" s="28" t="s">
        <v>85</v>
      </c>
      <c r="B9240" s="2">
        <v>8.1273149383694161</v>
      </c>
    </row>
    <row r="9241" spans="1:2" x14ac:dyDescent="0.25">
      <c r="A9241" s="6" t="s">
        <v>23</v>
      </c>
      <c r="B9241" s="2">
        <v>31.348494116932098</v>
      </c>
    </row>
    <row r="9242" spans="1:2" x14ac:dyDescent="0.25">
      <c r="A9242" s="28" t="s">
        <v>79</v>
      </c>
      <c r="B9242" s="2">
        <v>0.32063306757238469</v>
      </c>
    </row>
    <row r="9243" spans="1:2" x14ac:dyDescent="0.25">
      <c r="A9243" s="28" t="s">
        <v>86</v>
      </c>
      <c r="B9243" s="2">
        <v>0.14748344373131589</v>
      </c>
    </row>
    <row r="9244" spans="1:2" x14ac:dyDescent="0.25">
      <c r="A9244" s="28" t="s">
        <v>87</v>
      </c>
      <c r="B9244" s="2">
        <v>0.2199763252903936</v>
      </c>
    </row>
    <row r="9245" spans="1:2" x14ac:dyDescent="0.25">
      <c r="A9245" s="28" t="s">
        <v>31</v>
      </c>
      <c r="B9245" s="2">
        <v>0.56160976668209617</v>
      </c>
    </row>
    <row r="9246" spans="1:2" x14ac:dyDescent="0.25">
      <c r="A9246" s="28" t="s">
        <v>29</v>
      </c>
      <c r="B9246" s="2">
        <v>0.54220064801050682</v>
      </c>
    </row>
    <row r="9247" spans="1:2" x14ac:dyDescent="0.25">
      <c r="A9247" s="28" t="s">
        <v>30</v>
      </c>
      <c r="B9247" s="2">
        <v>0.33049515506018939</v>
      </c>
    </row>
    <row r="9248" spans="1:2" x14ac:dyDescent="0.25">
      <c r="A9248" s="28" t="s">
        <v>88</v>
      </c>
      <c r="B9248" s="2">
        <v>12.356596463642525</v>
      </c>
    </row>
    <row r="9249" spans="1:2" x14ac:dyDescent="0.25">
      <c r="A9249" s="28" t="s">
        <v>80</v>
      </c>
      <c r="B9249" s="2">
        <v>1.1295856470238168</v>
      </c>
    </row>
    <row r="9250" spans="1:2" x14ac:dyDescent="0.25">
      <c r="A9250" s="28" t="s">
        <v>84</v>
      </c>
      <c r="B9250" s="2">
        <v>10.526747254705244</v>
      </c>
    </row>
    <row r="9251" spans="1:2" x14ac:dyDescent="0.25">
      <c r="A9251" s="28" t="s">
        <v>85</v>
      </c>
      <c r="B9251" s="2">
        <v>5.2131663452136268</v>
      </c>
    </row>
    <row r="9252" spans="1:2" x14ac:dyDescent="0.25">
      <c r="A9252" s="6" t="s">
        <v>249</v>
      </c>
      <c r="B9252" s="2">
        <v>181.08935169491832</v>
      </c>
    </row>
    <row r="9253" spans="1:2" x14ac:dyDescent="0.25">
      <c r="A9253" s="28" t="s">
        <v>79</v>
      </c>
      <c r="B9253" s="2">
        <v>0.89739785055695009</v>
      </c>
    </row>
    <row r="9254" spans="1:2" x14ac:dyDescent="0.25">
      <c r="A9254" s="28" t="s">
        <v>86</v>
      </c>
      <c r="B9254" s="2">
        <v>0.43748201777218981</v>
      </c>
    </row>
    <row r="9255" spans="1:2" x14ac:dyDescent="0.25">
      <c r="A9255" s="28" t="s">
        <v>87</v>
      </c>
      <c r="B9255" s="2">
        <v>1.3095461178981287</v>
      </c>
    </row>
    <row r="9256" spans="1:2" x14ac:dyDescent="0.25">
      <c r="A9256" s="28" t="s">
        <v>31</v>
      </c>
      <c r="B9256" s="2">
        <v>2.9135402281798579</v>
      </c>
    </row>
    <row r="9257" spans="1:2" x14ac:dyDescent="0.25">
      <c r="A9257" s="28" t="s">
        <v>29</v>
      </c>
      <c r="B9257" s="2">
        <v>2.0412420996470169</v>
      </c>
    </row>
    <row r="9258" spans="1:2" x14ac:dyDescent="0.25">
      <c r="A9258" s="28" t="s">
        <v>30</v>
      </c>
      <c r="B9258" s="2">
        <v>2.1200516431205774</v>
      </c>
    </row>
    <row r="9259" spans="1:2" x14ac:dyDescent="0.25">
      <c r="A9259" s="28" t="s">
        <v>88</v>
      </c>
      <c r="B9259" s="2">
        <v>38.656255191855081</v>
      </c>
    </row>
    <row r="9260" spans="1:2" x14ac:dyDescent="0.25">
      <c r="A9260" s="28" t="s">
        <v>80</v>
      </c>
      <c r="B9260" s="2">
        <v>5.8087216642601547</v>
      </c>
    </row>
    <row r="9261" spans="1:2" x14ac:dyDescent="0.25">
      <c r="A9261" s="28" t="s">
        <v>84</v>
      </c>
      <c r="B9261" s="2">
        <v>101.51887785801169</v>
      </c>
    </row>
    <row r="9262" spans="1:2" x14ac:dyDescent="0.25">
      <c r="A9262" s="28" t="s">
        <v>85</v>
      </c>
      <c r="B9262" s="2">
        <v>25.386237023616662</v>
      </c>
    </row>
    <row r="9263" spans="1:2" x14ac:dyDescent="0.25">
      <c r="A9263" s="6" t="s">
        <v>251</v>
      </c>
      <c r="B9263" s="2">
        <v>160.78932646682921</v>
      </c>
    </row>
    <row r="9264" spans="1:2" x14ac:dyDescent="0.25">
      <c r="A9264" s="28" t="s">
        <v>79</v>
      </c>
      <c r="B9264" s="2">
        <v>2.0843497745307626</v>
      </c>
    </row>
    <row r="9265" spans="1:2" x14ac:dyDescent="0.25">
      <c r="A9265" s="28" t="s">
        <v>86</v>
      </c>
      <c r="B9265" s="2">
        <v>0.8553898155454055</v>
      </c>
    </row>
    <row r="9266" spans="1:2" x14ac:dyDescent="0.25">
      <c r="A9266" s="28" t="s">
        <v>87</v>
      </c>
      <c r="B9266" s="2">
        <v>2.9080878512209329</v>
      </c>
    </row>
    <row r="9267" spans="1:2" x14ac:dyDescent="0.25">
      <c r="A9267" s="28" t="s">
        <v>31</v>
      </c>
      <c r="B9267" s="2">
        <v>6.6679131904133824</v>
      </c>
    </row>
    <row r="9268" spans="1:2" x14ac:dyDescent="0.25">
      <c r="A9268" s="28" t="s">
        <v>29</v>
      </c>
      <c r="B9268" s="2">
        <v>14.006740652939667</v>
      </c>
    </row>
    <row r="9269" spans="1:2" x14ac:dyDescent="0.25">
      <c r="A9269" s="28" t="s">
        <v>30</v>
      </c>
      <c r="B9269" s="2">
        <v>3.1719554979669948</v>
      </c>
    </row>
    <row r="9270" spans="1:2" x14ac:dyDescent="0.25">
      <c r="A9270" s="28" t="s">
        <v>88</v>
      </c>
      <c r="B9270" s="2">
        <v>49.865246281763099</v>
      </c>
    </row>
    <row r="9271" spans="1:2" x14ac:dyDescent="0.25">
      <c r="A9271" s="28" t="s">
        <v>80</v>
      </c>
      <c r="B9271" s="2">
        <v>6.4683081621608416</v>
      </c>
    </row>
    <row r="9272" spans="1:2" x14ac:dyDescent="0.25">
      <c r="A9272" s="28" t="s">
        <v>84</v>
      </c>
      <c r="B9272" s="2">
        <v>32.816248920420946</v>
      </c>
    </row>
    <row r="9273" spans="1:2" x14ac:dyDescent="0.25">
      <c r="A9273" s="28" t="s">
        <v>85</v>
      </c>
      <c r="B9273" s="2">
        <v>41.94508631986718</v>
      </c>
    </row>
    <row r="9274" spans="1:2" x14ac:dyDescent="0.25">
      <c r="A9274" s="6" t="s">
        <v>229</v>
      </c>
      <c r="B9274" s="2">
        <v>60.170913777823117</v>
      </c>
    </row>
    <row r="9275" spans="1:2" x14ac:dyDescent="0.25">
      <c r="A9275" s="28" t="s">
        <v>79</v>
      </c>
      <c r="B9275" s="2">
        <v>0.59272952202261975</v>
      </c>
    </row>
    <row r="9276" spans="1:2" x14ac:dyDescent="0.25">
      <c r="A9276" s="28" t="s">
        <v>86</v>
      </c>
      <c r="B9276" s="2">
        <v>0.28143503955420079</v>
      </c>
    </row>
    <row r="9277" spans="1:2" x14ac:dyDescent="0.25">
      <c r="A9277" s="28" t="s">
        <v>87</v>
      </c>
      <c r="B9277" s="2">
        <v>1.4719192150229372</v>
      </c>
    </row>
    <row r="9278" spans="1:2" x14ac:dyDescent="0.25">
      <c r="A9278" s="28" t="s">
        <v>31</v>
      </c>
      <c r="B9278" s="2">
        <v>4.3731572996087937</v>
      </c>
    </row>
    <row r="9279" spans="1:2" x14ac:dyDescent="0.25">
      <c r="A9279" s="28" t="s">
        <v>29</v>
      </c>
      <c r="B9279" s="2">
        <v>4.5275514664111762</v>
      </c>
    </row>
    <row r="9280" spans="1:2" x14ac:dyDescent="0.25">
      <c r="A9280" s="28" t="s">
        <v>30</v>
      </c>
      <c r="B9280" s="2">
        <v>4.0497829336604552</v>
      </c>
    </row>
    <row r="9281" spans="1:2" x14ac:dyDescent="0.25">
      <c r="A9281" s="28" t="s">
        <v>88</v>
      </c>
      <c r="B9281" s="2">
        <v>18.362461502356197</v>
      </c>
    </row>
    <row r="9282" spans="1:2" x14ac:dyDescent="0.25">
      <c r="A9282" s="28" t="s">
        <v>80</v>
      </c>
      <c r="B9282" s="2">
        <v>1.1829241977913088</v>
      </c>
    </row>
    <row r="9283" spans="1:2" x14ac:dyDescent="0.25">
      <c r="A9283" s="28" t="s">
        <v>84</v>
      </c>
      <c r="B9283" s="2">
        <v>8.8551728006872814</v>
      </c>
    </row>
    <row r="9284" spans="1:2" x14ac:dyDescent="0.25">
      <c r="A9284" s="28" t="s">
        <v>85</v>
      </c>
      <c r="B9284" s="2">
        <v>16.473779800708144</v>
      </c>
    </row>
    <row r="9285" spans="1:2" x14ac:dyDescent="0.25">
      <c r="A9285" s="6" t="s">
        <v>93</v>
      </c>
      <c r="B9285" s="2">
        <v>2154.6648012208552</v>
      </c>
    </row>
    <row r="9286" spans="1:2" x14ac:dyDescent="0.25">
      <c r="A9286" s="28" t="s">
        <v>79</v>
      </c>
      <c r="B9286" s="2">
        <v>28.274714268515517</v>
      </c>
    </row>
    <row r="9287" spans="1:2" x14ac:dyDescent="0.25">
      <c r="A9287" s="28" t="s">
        <v>86</v>
      </c>
      <c r="B9287" s="2">
        <v>11.880622226673363</v>
      </c>
    </row>
    <row r="9288" spans="1:2" x14ac:dyDescent="0.25">
      <c r="A9288" s="28" t="s">
        <v>87</v>
      </c>
      <c r="B9288" s="2">
        <v>41.471629499929918</v>
      </c>
    </row>
    <row r="9289" spans="1:2" x14ac:dyDescent="0.25">
      <c r="A9289" s="28" t="s">
        <v>31</v>
      </c>
      <c r="B9289" s="2">
        <v>59.419305661419891</v>
      </c>
    </row>
    <row r="9290" spans="1:2" x14ac:dyDescent="0.25">
      <c r="A9290" s="28" t="s">
        <v>29</v>
      </c>
      <c r="B9290" s="2">
        <v>51.125422837407648</v>
      </c>
    </row>
    <row r="9291" spans="1:2" x14ac:dyDescent="0.25">
      <c r="A9291" s="28" t="s">
        <v>30</v>
      </c>
      <c r="B9291" s="2">
        <v>49.760810998329539</v>
      </c>
    </row>
    <row r="9292" spans="1:2" x14ac:dyDescent="0.25">
      <c r="A9292" s="28" t="s">
        <v>88</v>
      </c>
      <c r="B9292" s="2">
        <v>679.05468239123479</v>
      </c>
    </row>
    <row r="9293" spans="1:2" x14ac:dyDescent="0.25">
      <c r="A9293" s="28" t="s">
        <v>80</v>
      </c>
      <c r="B9293" s="2">
        <v>110.31409818143688</v>
      </c>
    </row>
    <row r="9294" spans="1:2" x14ac:dyDescent="0.25">
      <c r="A9294" s="28" t="s">
        <v>84</v>
      </c>
      <c r="B9294" s="2">
        <v>627.434963930398</v>
      </c>
    </row>
    <row r="9295" spans="1:2" x14ac:dyDescent="0.25">
      <c r="A9295" s="28" t="s">
        <v>85</v>
      </c>
      <c r="B9295" s="2">
        <v>495.92855122550975</v>
      </c>
    </row>
    <row r="9296" spans="1:2" x14ac:dyDescent="0.25">
      <c r="A9296" s="3" t="s">
        <v>79</v>
      </c>
      <c r="B9296" s="2">
        <v>417.52067938301417</v>
      </c>
    </row>
    <row r="9297" spans="1:2" x14ac:dyDescent="0.25">
      <c r="A9297" s="6" t="s">
        <v>228</v>
      </c>
      <c r="B9297" s="2">
        <v>18.492308258113813</v>
      </c>
    </row>
    <row r="9298" spans="1:2" x14ac:dyDescent="0.25">
      <c r="A9298" s="28" t="s">
        <v>86</v>
      </c>
      <c r="B9298" s="2">
        <v>5.3273614886511368E-2</v>
      </c>
    </row>
    <row r="9299" spans="1:2" x14ac:dyDescent="0.25">
      <c r="A9299" s="28" t="s">
        <v>87</v>
      </c>
      <c r="B9299" s="2">
        <v>0.37590547359331461</v>
      </c>
    </row>
    <row r="9300" spans="1:2" x14ac:dyDescent="0.25">
      <c r="A9300" s="28" t="s">
        <v>31</v>
      </c>
      <c r="B9300" s="2">
        <v>0.26831246879009363</v>
      </c>
    </row>
    <row r="9301" spans="1:2" x14ac:dyDescent="0.25">
      <c r="A9301" s="28" t="s">
        <v>29</v>
      </c>
      <c r="B9301" s="2">
        <v>0.2084979041422616</v>
      </c>
    </row>
    <row r="9302" spans="1:2" x14ac:dyDescent="0.25">
      <c r="A9302" s="28" t="s">
        <v>30</v>
      </c>
      <c r="B9302" s="2">
        <v>0.2387286598915602</v>
      </c>
    </row>
    <row r="9303" spans="1:2" x14ac:dyDescent="0.25">
      <c r="A9303" s="28" t="s">
        <v>88</v>
      </c>
      <c r="B9303" s="2">
        <v>1.2628184992056903</v>
      </c>
    </row>
    <row r="9304" spans="1:2" x14ac:dyDescent="0.25">
      <c r="A9304" s="28" t="s">
        <v>80</v>
      </c>
      <c r="B9304" s="2">
        <v>1.1392037423909998E-2</v>
      </c>
    </row>
    <row r="9305" spans="1:2" x14ac:dyDescent="0.25">
      <c r="A9305" s="28" t="s">
        <v>84</v>
      </c>
      <c r="B9305" s="2">
        <v>12.196068810320456</v>
      </c>
    </row>
    <row r="9306" spans="1:2" x14ac:dyDescent="0.25">
      <c r="A9306" s="28" t="s">
        <v>85</v>
      </c>
      <c r="B9306" s="2">
        <v>2.331113447478093</v>
      </c>
    </row>
    <row r="9307" spans="1:2" x14ac:dyDescent="0.25">
      <c r="A9307" s="28" t="s">
        <v>82</v>
      </c>
      <c r="B9307" s="2">
        <v>1.5461973423819246</v>
      </c>
    </row>
    <row r="9308" spans="1:2" x14ac:dyDescent="0.25">
      <c r="A9308" s="6" t="s">
        <v>241</v>
      </c>
      <c r="B9308" s="2">
        <v>12.715674444032862</v>
      </c>
    </row>
    <row r="9309" spans="1:2" x14ac:dyDescent="0.25">
      <c r="A9309" s="28" t="s">
        <v>86</v>
      </c>
      <c r="B9309" s="2">
        <v>0.12771278788502902</v>
      </c>
    </row>
    <row r="9310" spans="1:2" x14ac:dyDescent="0.25">
      <c r="A9310" s="28" t="s">
        <v>87</v>
      </c>
      <c r="B9310" s="2">
        <v>2.0212194326793786E-2</v>
      </c>
    </row>
    <row r="9311" spans="1:2" x14ac:dyDescent="0.25">
      <c r="A9311" s="28" t="s">
        <v>31</v>
      </c>
      <c r="B9311" s="2">
        <v>0.29420411371013377</v>
      </c>
    </row>
    <row r="9312" spans="1:2" x14ac:dyDescent="0.25">
      <c r="A9312" s="28" t="s">
        <v>29</v>
      </c>
      <c r="B9312" s="2">
        <v>0.27627412425320941</v>
      </c>
    </row>
    <row r="9313" spans="1:2" x14ac:dyDescent="0.25">
      <c r="A9313" s="28" t="s">
        <v>30</v>
      </c>
      <c r="B9313" s="2">
        <v>1.0238247866002574E-2</v>
      </c>
    </row>
    <row r="9314" spans="1:2" x14ac:dyDescent="0.25">
      <c r="A9314" s="28" t="s">
        <v>88</v>
      </c>
      <c r="B9314" s="2">
        <v>2.1611933888398345</v>
      </c>
    </row>
    <row r="9315" spans="1:2" x14ac:dyDescent="0.25">
      <c r="A9315" s="28" t="s">
        <v>80</v>
      </c>
      <c r="B9315" s="2">
        <v>0.14818415993751302</v>
      </c>
    </row>
    <row r="9316" spans="1:2" x14ac:dyDescent="0.25">
      <c r="A9316" s="28" t="s">
        <v>84</v>
      </c>
      <c r="B9316" s="2">
        <v>0.80576760090416988</v>
      </c>
    </row>
    <row r="9317" spans="1:2" x14ac:dyDescent="0.25">
      <c r="A9317" s="28" t="s">
        <v>85</v>
      </c>
      <c r="B9317" s="2">
        <v>7.5067709070553299</v>
      </c>
    </row>
    <row r="9318" spans="1:2" x14ac:dyDescent="0.25">
      <c r="A9318" s="28" t="s">
        <v>82</v>
      </c>
      <c r="B9318" s="2">
        <v>1.3651169192548471</v>
      </c>
    </row>
    <row r="9319" spans="1:2" x14ac:dyDescent="0.25">
      <c r="A9319" s="6" t="s">
        <v>230</v>
      </c>
      <c r="B9319" s="2">
        <v>8.0198386107186099</v>
      </c>
    </row>
    <row r="9320" spans="1:2" x14ac:dyDescent="0.25">
      <c r="A9320" s="28" t="s">
        <v>86</v>
      </c>
      <c r="B9320" s="2">
        <v>1.1952059390454111E-4</v>
      </c>
    </row>
    <row r="9321" spans="1:2" x14ac:dyDescent="0.25">
      <c r="A9321" s="28" t="s">
        <v>31</v>
      </c>
      <c r="B9321" s="2">
        <v>0.10753164413685977</v>
      </c>
    </row>
    <row r="9322" spans="1:2" x14ac:dyDescent="0.25">
      <c r="A9322" s="28" t="s">
        <v>29</v>
      </c>
      <c r="B9322" s="2">
        <v>2.8853474776813416E-4</v>
      </c>
    </row>
    <row r="9323" spans="1:2" x14ac:dyDescent="0.25">
      <c r="A9323" s="28" t="s">
        <v>30</v>
      </c>
      <c r="B9323" s="2">
        <v>3.0356584662025713E-4</v>
      </c>
    </row>
    <row r="9324" spans="1:2" x14ac:dyDescent="0.25">
      <c r="A9324" s="28" t="s">
        <v>88</v>
      </c>
      <c r="B9324" s="2">
        <v>2.2611494947707631</v>
      </c>
    </row>
    <row r="9325" spans="1:2" x14ac:dyDescent="0.25">
      <c r="A9325" s="28" t="s">
        <v>80</v>
      </c>
      <c r="B9325" s="2">
        <v>0.65015527886961888</v>
      </c>
    </row>
    <row r="9326" spans="1:2" x14ac:dyDescent="0.25">
      <c r="A9326" s="28" t="s">
        <v>84</v>
      </c>
      <c r="B9326" s="2">
        <v>1.6587242635646744</v>
      </c>
    </row>
    <row r="9327" spans="1:2" x14ac:dyDescent="0.25">
      <c r="A9327" s="28" t="s">
        <v>85</v>
      </c>
      <c r="B9327" s="2">
        <v>3.2565878966240045</v>
      </c>
    </row>
    <row r="9328" spans="1:2" x14ac:dyDescent="0.25">
      <c r="A9328" s="28" t="s">
        <v>82</v>
      </c>
      <c r="B9328" s="2">
        <v>8.4978411564396339E-2</v>
      </c>
    </row>
    <row r="9329" spans="1:2" x14ac:dyDescent="0.25">
      <c r="A9329" s="6" t="s">
        <v>19</v>
      </c>
      <c r="B9329" s="2">
        <v>3.3053600837524594E-2</v>
      </c>
    </row>
    <row r="9330" spans="1:2" x14ac:dyDescent="0.25">
      <c r="A9330" s="28" t="s">
        <v>86</v>
      </c>
      <c r="B9330" s="2">
        <v>2.9274965922333832E-4</v>
      </c>
    </row>
    <row r="9331" spans="1:2" x14ac:dyDescent="0.25">
      <c r="A9331" s="28" t="s">
        <v>87</v>
      </c>
      <c r="B9331" s="2">
        <v>4.6010319855831567E-5</v>
      </c>
    </row>
    <row r="9332" spans="1:2" x14ac:dyDescent="0.25">
      <c r="A9332" s="28" t="s">
        <v>31</v>
      </c>
      <c r="B9332" s="2">
        <v>2.4927338813262702E-3</v>
      </c>
    </row>
    <row r="9333" spans="1:2" x14ac:dyDescent="0.25">
      <c r="A9333" s="28" t="s">
        <v>29</v>
      </c>
      <c r="B9333" s="2">
        <v>1.1611388748163332E-3</v>
      </c>
    </row>
    <row r="9334" spans="1:2" x14ac:dyDescent="0.25">
      <c r="A9334" s="28" t="s">
        <v>30</v>
      </c>
      <c r="B9334" s="2">
        <v>1.8070056747543518E-3</v>
      </c>
    </row>
    <row r="9335" spans="1:2" x14ac:dyDescent="0.25">
      <c r="A9335" s="28" t="s">
        <v>88</v>
      </c>
      <c r="B9335" s="2">
        <v>4.8711761444832791E-3</v>
      </c>
    </row>
    <row r="9336" spans="1:2" x14ac:dyDescent="0.25">
      <c r="A9336" s="28" t="s">
        <v>80</v>
      </c>
      <c r="B9336" s="2">
        <v>4.8165373526582649E-4</v>
      </c>
    </row>
    <row r="9337" spans="1:2" x14ac:dyDescent="0.25">
      <c r="A9337" s="28" t="s">
        <v>84</v>
      </c>
      <c r="B9337" s="2">
        <v>3.1202352627533402E-3</v>
      </c>
    </row>
    <row r="9338" spans="1:2" x14ac:dyDescent="0.25">
      <c r="A9338" s="28" t="s">
        <v>85</v>
      </c>
      <c r="B9338" s="2">
        <v>1.7199960439211778E-2</v>
      </c>
    </row>
    <row r="9339" spans="1:2" x14ac:dyDescent="0.25">
      <c r="A9339" s="28" t="s">
        <v>82</v>
      </c>
      <c r="B9339" s="2">
        <v>1.5809368458342421E-3</v>
      </c>
    </row>
    <row r="9340" spans="1:2" x14ac:dyDescent="0.25">
      <c r="A9340" s="6" t="s">
        <v>243</v>
      </c>
      <c r="B9340" s="2">
        <v>26.606372215660752</v>
      </c>
    </row>
    <row r="9341" spans="1:2" x14ac:dyDescent="0.25">
      <c r="A9341" s="28" t="s">
        <v>86</v>
      </c>
      <c r="B9341" s="2">
        <v>0.45087172617858501</v>
      </c>
    </row>
    <row r="9342" spans="1:2" x14ac:dyDescent="0.25">
      <c r="A9342" s="28" t="s">
        <v>87</v>
      </c>
      <c r="B9342" s="2">
        <v>3.6996801949248934</v>
      </c>
    </row>
    <row r="9343" spans="1:2" x14ac:dyDescent="0.25">
      <c r="A9343" s="28" t="s">
        <v>31</v>
      </c>
      <c r="B9343" s="2">
        <v>1.2781509983485713</v>
      </c>
    </row>
    <row r="9344" spans="1:2" x14ac:dyDescent="0.25">
      <c r="A9344" s="28" t="s">
        <v>29</v>
      </c>
      <c r="B9344" s="2">
        <v>0.33425673818100415</v>
      </c>
    </row>
    <row r="9345" spans="1:2" x14ac:dyDescent="0.25">
      <c r="A9345" s="28" t="s">
        <v>30</v>
      </c>
      <c r="B9345" s="2">
        <v>0.66585094485804108</v>
      </c>
    </row>
    <row r="9346" spans="1:2" x14ac:dyDescent="0.25">
      <c r="A9346" s="28" t="s">
        <v>88</v>
      </c>
      <c r="B9346" s="2">
        <v>1.6280974569575037</v>
      </c>
    </row>
    <row r="9347" spans="1:2" x14ac:dyDescent="0.25">
      <c r="A9347" s="28" t="s">
        <v>80</v>
      </c>
      <c r="B9347" s="2">
        <v>0.40355760991998102</v>
      </c>
    </row>
    <row r="9348" spans="1:2" x14ac:dyDescent="0.25">
      <c r="A9348" s="28" t="s">
        <v>84</v>
      </c>
      <c r="B9348" s="2">
        <v>4.4969567075545784</v>
      </c>
    </row>
    <row r="9349" spans="1:2" x14ac:dyDescent="0.25">
      <c r="A9349" s="28" t="s">
        <v>85</v>
      </c>
      <c r="B9349" s="2">
        <v>10.109615300263991</v>
      </c>
    </row>
    <row r="9350" spans="1:2" x14ac:dyDescent="0.25">
      <c r="A9350" s="28" t="s">
        <v>82</v>
      </c>
      <c r="B9350" s="2">
        <v>3.5393345384735997</v>
      </c>
    </row>
    <row r="9351" spans="1:2" x14ac:dyDescent="0.25">
      <c r="A9351" s="6" t="s">
        <v>245</v>
      </c>
      <c r="B9351" s="2">
        <v>7.0485877564886454</v>
      </c>
    </row>
    <row r="9352" spans="1:2" x14ac:dyDescent="0.25">
      <c r="A9352" s="28" t="s">
        <v>86</v>
      </c>
      <c r="B9352" s="2">
        <v>2.1305544438052382E-2</v>
      </c>
    </row>
    <row r="9353" spans="1:2" x14ac:dyDescent="0.25">
      <c r="A9353" s="28" t="s">
        <v>31</v>
      </c>
      <c r="B9353" s="2">
        <v>0.18331018998887358</v>
      </c>
    </row>
    <row r="9354" spans="1:2" x14ac:dyDescent="0.25">
      <c r="A9354" s="28" t="s">
        <v>29</v>
      </c>
      <c r="B9354" s="2">
        <v>2.0731394542652291E-2</v>
      </c>
    </row>
    <row r="9355" spans="1:2" x14ac:dyDescent="0.25">
      <c r="A9355" s="28" t="s">
        <v>30</v>
      </c>
      <c r="B9355" s="2">
        <v>6.3934620635823771E-3</v>
      </c>
    </row>
    <row r="9356" spans="1:2" x14ac:dyDescent="0.25">
      <c r="A9356" s="28" t="s">
        <v>88</v>
      </c>
      <c r="B9356" s="2">
        <v>2.4562072361088423</v>
      </c>
    </row>
    <row r="9357" spans="1:2" x14ac:dyDescent="0.25">
      <c r="A9357" s="28" t="s">
        <v>80</v>
      </c>
      <c r="B9357" s="2">
        <v>0.23750985017753601</v>
      </c>
    </row>
    <row r="9358" spans="1:2" x14ac:dyDescent="0.25">
      <c r="A9358" s="28" t="s">
        <v>84</v>
      </c>
      <c r="B9358" s="2">
        <v>0.60841606133492909</v>
      </c>
    </row>
    <row r="9359" spans="1:2" x14ac:dyDescent="0.25">
      <c r="A9359" s="28" t="s">
        <v>85</v>
      </c>
      <c r="B9359" s="2">
        <v>2.3360901817247588</v>
      </c>
    </row>
    <row r="9360" spans="1:2" x14ac:dyDescent="0.25">
      <c r="A9360" s="28" t="s">
        <v>82</v>
      </c>
      <c r="B9360" s="2">
        <v>1.1786238361094181</v>
      </c>
    </row>
    <row r="9361" spans="1:2" x14ac:dyDescent="0.25">
      <c r="A9361" s="6" t="s">
        <v>247</v>
      </c>
      <c r="B9361" s="2">
        <v>19.892358827847296</v>
      </c>
    </row>
    <row r="9362" spans="1:2" x14ac:dyDescent="0.25">
      <c r="A9362" s="28" t="s">
        <v>86</v>
      </c>
      <c r="B9362" s="2">
        <v>0.35053029546236625</v>
      </c>
    </row>
    <row r="9363" spans="1:2" x14ac:dyDescent="0.25">
      <c r="A9363" s="28" t="s">
        <v>87</v>
      </c>
      <c r="B9363" s="2">
        <v>0.17780391218577377</v>
      </c>
    </row>
    <row r="9364" spans="1:2" x14ac:dyDescent="0.25">
      <c r="A9364" s="28" t="s">
        <v>31</v>
      </c>
      <c r="B9364" s="2">
        <v>0.33970799399878632</v>
      </c>
    </row>
    <row r="9365" spans="1:2" x14ac:dyDescent="0.25">
      <c r="A9365" s="28" t="s">
        <v>29</v>
      </c>
      <c r="B9365" s="2">
        <v>0.32232500220012006</v>
      </c>
    </row>
    <row r="9366" spans="1:2" x14ac:dyDescent="0.25">
      <c r="A9366" s="28" t="s">
        <v>30</v>
      </c>
      <c r="B9366" s="2">
        <v>0.20406513704474252</v>
      </c>
    </row>
    <row r="9367" spans="1:2" x14ac:dyDescent="0.25">
      <c r="A9367" s="28" t="s">
        <v>88</v>
      </c>
      <c r="B9367" s="2">
        <v>3.7135020767515114</v>
      </c>
    </row>
    <row r="9368" spans="1:2" x14ac:dyDescent="0.25">
      <c r="A9368" s="28" t="s">
        <v>80</v>
      </c>
      <c r="B9368" s="2">
        <v>0.22853608698180761</v>
      </c>
    </row>
    <row r="9369" spans="1:2" x14ac:dyDescent="0.25">
      <c r="A9369" s="28" t="s">
        <v>84</v>
      </c>
      <c r="B9369" s="2">
        <v>1.622362503177319</v>
      </c>
    </row>
    <row r="9370" spans="1:2" x14ac:dyDescent="0.25">
      <c r="A9370" s="28" t="s">
        <v>85</v>
      </c>
      <c r="B9370" s="2">
        <v>10.984152639251722</v>
      </c>
    </row>
    <row r="9371" spans="1:2" x14ac:dyDescent="0.25">
      <c r="A9371" s="28" t="s">
        <v>82</v>
      </c>
      <c r="B9371" s="2">
        <v>1.9493731807931467</v>
      </c>
    </row>
    <row r="9372" spans="1:2" x14ac:dyDescent="0.25">
      <c r="A9372" s="6" t="s">
        <v>20</v>
      </c>
      <c r="B9372" s="2">
        <v>18.810746862106651</v>
      </c>
    </row>
    <row r="9373" spans="1:2" x14ac:dyDescent="0.25">
      <c r="A9373" s="28" t="s">
        <v>86</v>
      </c>
      <c r="B9373" s="2">
        <v>0.47707151096655376</v>
      </c>
    </row>
    <row r="9374" spans="1:2" x14ac:dyDescent="0.25">
      <c r="A9374" s="28" t="s">
        <v>31</v>
      </c>
      <c r="B9374" s="2">
        <v>0.14418745900701174</v>
      </c>
    </row>
    <row r="9375" spans="1:2" x14ac:dyDescent="0.25">
      <c r="A9375" s="28" t="s">
        <v>29</v>
      </c>
      <c r="B9375" s="2">
        <v>0.10133592493216345</v>
      </c>
    </row>
    <row r="9376" spans="1:2" x14ac:dyDescent="0.25">
      <c r="A9376" s="28" t="s">
        <v>30</v>
      </c>
      <c r="B9376" s="2">
        <v>5.011793204774579E-2</v>
      </c>
    </row>
    <row r="9377" spans="1:2" x14ac:dyDescent="0.25">
      <c r="A9377" s="28" t="s">
        <v>88</v>
      </c>
      <c r="B9377" s="2">
        <v>1.1931377508505339</v>
      </c>
    </row>
    <row r="9378" spans="1:2" x14ac:dyDescent="0.25">
      <c r="A9378" s="28" t="s">
        <v>80</v>
      </c>
      <c r="B9378" s="2">
        <v>7.9984512829726587E-2</v>
      </c>
    </row>
    <row r="9379" spans="1:2" x14ac:dyDescent="0.25">
      <c r="A9379" s="28" t="s">
        <v>84</v>
      </c>
      <c r="B9379" s="2">
        <v>0.15264496878232975</v>
      </c>
    </row>
    <row r="9380" spans="1:2" x14ac:dyDescent="0.25">
      <c r="A9380" s="28" t="s">
        <v>85</v>
      </c>
      <c r="B9380" s="2">
        <v>14.916336333937654</v>
      </c>
    </row>
    <row r="9381" spans="1:2" x14ac:dyDescent="0.25">
      <c r="A9381" s="28" t="s">
        <v>82</v>
      </c>
      <c r="B9381" s="2">
        <v>1.695930468752932</v>
      </c>
    </row>
    <row r="9382" spans="1:2" x14ac:dyDescent="0.25">
      <c r="A9382" s="6" t="s">
        <v>21</v>
      </c>
      <c r="B9382" s="2">
        <v>5.3127417217675887</v>
      </c>
    </row>
    <row r="9383" spans="1:2" x14ac:dyDescent="0.25">
      <c r="A9383" s="28" t="s">
        <v>86</v>
      </c>
      <c r="B9383" s="2">
        <v>1.0083496759777297E-2</v>
      </c>
    </row>
    <row r="9384" spans="1:2" x14ac:dyDescent="0.25">
      <c r="A9384" s="28" t="s">
        <v>31</v>
      </c>
      <c r="B9384" s="2">
        <v>0.11862357957458113</v>
      </c>
    </row>
    <row r="9385" spans="1:2" x14ac:dyDescent="0.25">
      <c r="A9385" s="28" t="s">
        <v>29</v>
      </c>
      <c r="B9385" s="2">
        <v>0.20362846831675244</v>
      </c>
    </row>
    <row r="9386" spans="1:2" x14ac:dyDescent="0.25">
      <c r="A9386" s="28" t="s">
        <v>30</v>
      </c>
      <c r="B9386" s="2">
        <v>7.4517677738201926E-3</v>
      </c>
    </row>
    <row r="9387" spans="1:2" x14ac:dyDescent="0.25">
      <c r="A9387" s="28" t="s">
        <v>88</v>
      </c>
      <c r="B9387" s="2">
        <v>0.79036794541541211</v>
      </c>
    </row>
    <row r="9388" spans="1:2" x14ac:dyDescent="0.25">
      <c r="A9388" s="28" t="s">
        <v>80</v>
      </c>
      <c r="B9388" s="2">
        <v>1.6038966795336198E-2</v>
      </c>
    </row>
    <row r="9389" spans="1:2" x14ac:dyDescent="0.25">
      <c r="A9389" s="28" t="s">
        <v>84</v>
      </c>
      <c r="B9389" s="2">
        <v>0.21713853373562447</v>
      </c>
    </row>
    <row r="9390" spans="1:2" x14ac:dyDescent="0.25">
      <c r="A9390" s="28" t="s">
        <v>85</v>
      </c>
      <c r="B9390" s="2">
        <v>1.1046628993765293</v>
      </c>
    </row>
    <row r="9391" spans="1:2" x14ac:dyDescent="0.25">
      <c r="A9391" s="28" t="s">
        <v>82</v>
      </c>
      <c r="B9391" s="2">
        <v>2.8447460640197559</v>
      </c>
    </row>
    <row r="9392" spans="1:2" x14ac:dyDescent="0.25">
      <c r="A9392" s="6" t="s">
        <v>22</v>
      </c>
      <c r="B9392" s="2">
        <v>1.7015350166718002</v>
      </c>
    </row>
    <row r="9393" spans="1:2" x14ac:dyDescent="0.25">
      <c r="A9393" s="28" t="s">
        <v>86</v>
      </c>
      <c r="B9393" s="2">
        <v>1.4977497886601878E-2</v>
      </c>
    </row>
    <row r="9394" spans="1:2" x14ac:dyDescent="0.25">
      <c r="A9394" s="28" t="s">
        <v>87</v>
      </c>
      <c r="B9394" s="2">
        <v>1.2161048477347886E-2</v>
      </c>
    </row>
    <row r="9395" spans="1:2" x14ac:dyDescent="0.25">
      <c r="A9395" s="28" t="s">
        <v>31</v>
      </c>
      <c r="B9395" s="2">
        <v>2.2712804488878177E-2</v>
      </c>
    </row>
    <row r="9396" spans="1:2" x14ac:dyDescent="0.25">
      <c r="A9396" s="28" t="s">
        <v>29</v>
      </c>
      <c r="B9396" s="2">
        <v>1.3442962463564875E-2</v>
      </c>
    </row>
    <row r="9397" spans="1:2" x14ac:dyDescent="0.25">
      <c r="A9397" s="28" t="s">
        <v>30</v>
      </c>
      <c r="B9397" s="2">
        <v>8.618454531809594E-3</v>
      </c>
    </row>
    <row r="9398" spans="1:2" x14ac:dyDescent="0.25">
      <c r="A9398" s="28" t="s">
        <v>88</v>
      </c>
      <c r="B9398" s="2">
        <v>0.70948998801363539</v>
      </c>
    </row>
    <row r="9399" spans="1:2" x14ac:dyDescent="0.25">
      <c r="A9399" s="28" t="s">
        <v>80</v>
      </c>
      <c r="B9399" s="2">
        <v>9.107081112259564E-3</v>
      </c>
    </row>
    <row r="9400" spans="1:2" x14ac:dyDescent="0.25">
      <c r="A9400" s="28" t="s">
        <v>84</v>
      </c>
      <c r="B9400" s="2">
        <v>1.5512223593977496E-2</v>
      </c>
    </row>
    <row r="9401" spans="1:2" x14ac:dyDescent="0.25">
      <c r="A9401" s="28" t="s">
        <v>85</v>
      </c>
      <c r="B9401" s="2">
        <v>0.71358681415670122</v>
      </c>
    </row>
    <row r="9402" spans="1:2" x14ac:dyDescent="0.25">
      <c r="A9402" s="28" t="s">
        <v>82</v>
      </c>
      <c r="B9402" s="2">
        <v>0.18192614194702425</v>
      </c>
    </row>
    <row r="9403" spans="1:2" x14ac:dyDescent="0.25">
      <c r="A9403" s="6" t="s">
        <v>25</v>
      </c>
      <c r="B9403" s="2">
        <v>3.4557506911776983</v>
      </c>
    </row>
    <row r="9404" spans="1:2" x14ac:dyDescent="0.25">
      <c r="A9404" s="28" t="s">
        <v>86</v>
      </c>
      <c r="B9404" s="2">
        <v>3.2394251167583793E-2</v>
      </c>
    </row>
    <row r="9405" spans="1:2" x14ac:dyDescent="0.25">
      <c r="A9405" s="28" t="s">
        <v>87</v>
      </c>
      <c r="B9405" s="2">
        <v>1.7308932284431006E-3</v>
      </c>
    </row>
    <row r="9406" spans="1:2" x14ac:dyDescent="0.25">
      <c r="A9406" s="28" t="s">
        <v>31</v>
      </c>
      <c r="B9406" s="2">
        <v>7.1983575869292282E-3</v>
      </c>
    </row>
    <row r="9407" spans="1:2" x14ac:dyDescent="0.25">
      <c r="A9407" s="28" t="s">
        <v>29</v>
      </c>
      <c r="B9407" s="2">
        <v>5.5968444439581386E-3</v>
      </c>
    </row>
    <row r="9408" spans="1:2" x14ac:dyDescent="0.25">
      <c r="A9408" s="28" t="s">
        <v>30</v>
      </c>
      <c r="B9408" s="2">
        <v>1.2743251242813147E-2</v>
      </c>
    </row>
    <row r="9409" spans="1:2" x14ac:dyDescent="0.25">
      <c r="A9409" s="28" t="s">
        <v>88</v>
      </c>
      <c r="B9409" s="2">
        <v>1.6292684725009372</v>
      </c>
    </row>
    <row r="9410" spans="1:2" x14ac:dyDescent="0.25">
      <c r="A9410" s="28" t="s">
        <v>80</v>
      </c>
      <c r="B9410" s="2">
        <v>2.9697022925765479E-3</v>
      </c>
    </row>
    <row r="9411" spans="1:2" x14ac:dyDescent="0.25">
      <c r="A9411" s="28" t="s">
        <v>84</v>
      </c>
      <c r="B9411" s="2">
        <v>1.0871990136319995E-2</v>
      </c>
    </row>
    <row r="9412" spans="1:2" x14ac:dyDescent="0.25">
      <c r="A9412" s="28" t="s">
        <v>85</v>
      </c>
      <c r="B9412" s="2">
        <v>1.6907795316210281</v>
      </c>
    </row>
    <row r="9413" spans="1:2" x14ac:dyDescent="0.25">
      <c r="A9413" s="28" t="s">
        <v>82</v>
      </c>
      <c r="B9413" s="2">
        <v>6.2197396957109394E-2</v>
      </c>
    </row>
    <row r="9414" spans="1:2" x14ac:dyDescent="0.25">
      <c r="A9414" s="6" t="s">
        <v>23</v>
      </c>
      <c r="B9414" s="2">
        <v>6.8733728406063079</v>
      </c>
    </row>
    <row r="9415" spans="1:2" x14ac:dyDescent="0.25">
      <c r="A9415" s="28" t="s">
        <v>86</v>
      </c>
      <c r="B9415" s="2">
        <v>3.7233400914832633E-2</v>
      </c>
    </row>
    <row r="9416" spans="1:2" x14ac:dyDescent="0.25">
      <c r="A9416" s="28" t="s">
        <v>31</v>
      </c>
      <c r="B9416" s="2">
        <v>0.39688499652946652</v>
      </c>
    </row>
    <row r="9417" spans="1:2" x14ac:dyDescent="0.25">
      <c r="A9417" s="28" t="s">
        <v>29</v>
      </c>
      <c r="B9417" s="2">
        <v>1.1300037780513151E-2</v>
      </c>
    </row>
    <row r="9418" spans="1:2" x14ac:dyDescent="0.25">
      <c r="A9418" s="28" t="s">
        <v>30</v>
      </c>
      <c r="B9418" s="2">
        <v>5.1461473065991088E-2</v>
      </c>
    </row>
    <row r="9419" spans="1:2" x14ac:dyDescent="0.25">
      <c r="A9419" s="28" t="s">
        <v>88</v>
      </c>
      <c r="B9419" s="2">
        <v>1.2535952783214424</v>
      </c>
    </row>
    <row r="9420" spans="1:2" x14ac:dyDescent="0.25">
      <c r="A9420" s="28" t="s">
        <v>80</v>
      </c>
      <c r="B9420" s="2">
        <v>4.2997319309687553E-2</v>
      </c>
    </row>
    <row r="9421" spans="1:2" x14ac:dyDescent="0.25">
      <c r="A9421" s="28" t="s">
        <v>84</v>
      </c>
      <c r="B9421" s="2">
        <v>2.9606908414268633</v>
      </c>
    </row>
    <row r="9422" spans="1:2" x14ac:dyDescent="0.25">
      <c r="A9422" s="28" t="s">
        <v>85</v>
      </c>
      <c r="B9422" s="2">
        <v>1.6592698831542789</v>
      </c>
    </row>
    <row r="9423" spans="1:2" x14ac:dyDescent="0.25">
      <c r="A9423" s="28" t="s">
        <v>82</v>
      </c>
      <c r="B9423" s="2">
        <v>0.4599396101032322</v>
      </c>
    </row>
    <row r="9424" spans="1:2" x14ac:dyDescent="0.25">
      <c r="A9424" s="6" t="s">
        <v>249</v>
      </c>
      <c r="B9424" s="2">
        <v>59.876486320992484</v>
      </c>
    </row>
    <row r="9425" spans="1:2" x14ac:dyDescent="0.25">
      <c r="A9425" s="28" t="s">
        <v>86</v>
      </c>
      <c r="B9425" s="2">
        <v>0.1582505453660745</v>
      </c>
    </row>
    <row r="9426" spans="1:2" x14ac:dyDescent="0.25">
      <c r="A9426" s="28" t="s">
        <v>87</v>
      </c>
      <c r="B9426" s="2">
        <v>5.4623304323325655E-2</v>
      </c>
    </row>
    <row r="9427" spans="1:2" x14ac:dyDescent="0.25">
      <c r="A9427" s="28" t="s">
        <v>31</v>
      </c>
      <c r="B9427" s="2">
        <v>1.4275170746486388</v>
      </c>
    </row>
    <row r="9428" spans="1:2" x14ac:dyDescent="0.25">
      <c r="A9428" s="28" t="s">
        <v>29</v>
      </c>
      <c r="B9428" s="2">
        <v>0.34061464498927019</v>
      </c>
    </row>
    <row r="9429" spans="1:2" x14ac:dyDescent="0.25">
      <c r="A9429" s="28" t="s">
        <v>30</v>
      </c>
      <c r="B9429" s="2">
        <v>0.39804075960101937</v>
      </c>
    </row>
    <row r="9430" spans="1:2" x14ac:dyDescent="0.25">
      <c r="A9430" s="28" t="s">
        <v>88</v>
      </c>
      <c r="B9430" s="2">
        <v>1.6459171092929146</v>
      </c>
    </row>
    <row r="9431" spans="1:2" x14ac:dyDescent="0.25">
      <c r="A9431" s="28" t="s">
        <v>80</v>
      </c>
      <c r="B9431" s="2">
        <v>0.66899842743099147</v>
      </c>
    </row>
    <row r="9432" spans="1:2" x14ac:dyDescent="0.25">
      <c r="A9432" s="28" t="s">
        <v>84</v>
      </c>
      <c r="B9432" s="2">
        <v>38.278768109250109</v>
      </c>
    </row>
    <row r="9433" spans="1:2" x14ac:dyDescent="0.25">
      <c r="A9433" s="28" t="s">
        <v>85</v>
      </c>
      <c r="B9433" s="2">
        <v>7.7362492804689156</v>
      </c>
    </row>
    <row r="9434" spans="1:2" x14ac:dyDescent="0.25">
      <c r="A9434" s="28" t="s">
        <v>82</v>
      </c>
      <c r="B9434" s="2">
        <v>9.1675070656212245</v>
      </c>
    </row>
    <row r="9435" spans="1:2" x14ac:dyDescent="0.25">
      <c r="A9435" s="6" t="s">
        <v>251</v>
      </c>
      <c r="B9435" s="2">
        <v>15.954288054557829</v>
      </c>
    </row>
    <row r="9436" spans="1:2" x14ac:dyDescent="0.25">
      <c r="A9436" s="28" t="s">
        <v>86</v>
      </c>
      <c r="B9436" s="2">
        <v>4.0309977384087717E-2</v>
      </c>
    </row>
    <row r="9437" spans="1:2" x14ac:dyDescent="0.25">
      <c r="A9437" s="28" t="s">
        <v>87</v>
      </c>
      <c r="B9437" s="2">
        <v>0.11628820715013474</v>
      </c>
    </row>
    <row r="9438" spans="1:2" x14ac:dyDescent="0.25">
      <c r="A9438" s="28" t="s">
        <v>31</v>
      </c>
      <c r="B9438" s="2">
        <v>0.41749617442159381</v>
      </c>
    </row>
    <row r="9439" spans="1:2" x14ac:dyDescent="0.25">
      <c r="A9439" s="28" t="s">
        <v>29</v>
      </c>
      <c r="B9439" s="2">
        <v>0.51908792021445316</v>
      </c>
    </row>
    <row r="9440" spans="1:2" x14ac:dyDescent="0.25">
      <c r="A9440" s="28" t="s">
        <v>30</v>
      </c>
      <c r="B9440" s="2">
        <v>0.21794253227040103</v>
      </c>
    </row>
    <row r="9441" spans="1:2" x14ac:dyDescent="0.25">
      <c r="A9441" s="28" t="s">
        <v>88</v>
      </c>
      <c r="B9441" s="2">
        <v>4.5415711234117513</v>
      </c>
    </row>
    <row r="9442" spans="1:2" x14ac:dyDescent="0.25">
      <c r="A9442" s="28" t="s">
        <v>80</v>
      </c>
      <c r="B9442" s="2">
        <v>0.81093744053255445</v>
      </c>
    </row>
    <row r="9443" spans="1:2" x14ac:dyDescent="0.25">
      <c r="A9443" s="28" t="s">
        <v>84</v>
      </c>
      <c r="B9443" s="2">
        <v>2.1582619293972645</v>
      </c>
    </row>
    <row r="9444" spans="1:2" x14ac:dyDescent="0.25">
      <c r="A9444" s="28" t="s">
        <v>85</v>
      </c>
      <c r="B9444" s="2">
        <v>4.8946740325603084</v>
      </c>
    </row>
    <row r="9445" spans="1:2" x14ac:dyDescent="0.25">
      <c r="A9445" s="28" t="s">
        <v>82</v>
      </c>
      <c r="B9445" s="2">
        <v>2.2377187172152788</v>
      </c>
    </row>
    <row r="9446" spans="1:2" x14ac:dyDescent="0.25">
      <c r="A9446" s="6" t="s">
        <v>229</v>
      </c>
      <c r="B9446" s="2">
        <v>3.9672244699272672</v>
      </c>
    </row>
    <row r="9447" spans="1:2" x14ac:dyDescent="0.25">
      <c r="A9447" s="28" t="s">
        <v>86</v>
      </c>
      <c r="B9447" s="2">
        <v>8.2722033661825727E-3</v>
      </c>
    </row>
    <row r="9448" spans="1:2" x14ac:dyDescent="0.25">
      <c r="A9448" s="28" t="s">
        <v>87</v>
      </c>
      <c r="B9448" s="2">
        <v>2.0963347289181075E-2</v>
      </c>
    </row>
    <row r="9449" spans="1:2" x14ac:dyDescent="0.25">
      <c r="A9449" s="28" t="s">
        <v>31</v>
      </c>
      <c r="B9449" s="2">
        <v>0.37834785124829962</v>
      </c>
    </row>
    <row r="9450" spans="1:2" x14ac:dyDescent="0.25">
      <c r="A9450" s="28" t="s">
        <v>29</v>
      </c>
      <c r="B9450" s="2">
        <v>0.25113579911725625</v>
      </c>
    </row>
    <row r="9451" spans="1:2" x14ac:dyDescent="0.25">
      <c r="A9451" s="28" t="s">
        <v>30</v>
      </c>
      <c r="B9451" s="2">
        <v>0.32727549874709633</v>
      </c>
    </row>
    <row r="9452" spans="1:2" x14ac:dyDescent="0.25">
      <c r="A9452" s="28" t="s">
        <v>88</v>
      </c>
      <c r="B9452" s="2">
        <v>0.53545991965092066</v>
      </c>
    </row>
    <row r="9453" spans="1:2" x14ac:dyDescent="0.25">
      <c r="A9453" s="28" t="s">
        <v>80</v>
      </c>
      <c r="B9453" s="2">
        <v>9.3737328623345564E-2</v>
      </c>
    </row>
    <row r="9454" spans="1:2" x14ac:dyDescent="0.25">
      <c r="A9454" s="28" t="s">
        <v>84</v>
      </c>
      <c r="B9454" s="2">
        <v>0.40669029216115521</v>
      </c>
    </row>
    <row r="9455" spans="1:2" x14ac:dyDescent="0.25">
      <c r="A9455" s="28" t="s">
        <v>85</v>
      </c>
      <c r="B9455" s="2">
        <v>1.1109433502548971</v>
      </c>
    </row>
    <row r="9456" spans="1:2" x14ac:dyDescent="0.25">
      <c r="A9456" s="28" t="s">
        <v>82</v>
      </c>
      <c r="B9456" s="2">
        <v>0.8343988794689331</v>
      </c>
    </row>
    <row r="9457" spans="1:2" x14ac:dyDescent="0.25">
      <c r="A9457" s="6" t="s">
        <v>93</v>
      </c>
      <c r="B9457" s="2">
        <v>208.76033969150714</v>
      </c>
    </row>
    <row r="9458" spans="1:2" x14ac:dyDescent="0.25">
      <c r="A9458" s="28" t="s">
        <v>86</v>
      </c>
      <c r="B9458" s="2">
        <v>1.7826991229153661</v>
      </c>
    </row>
    <row r="9459" spans="1:2" x14ac:dyDescent="0.25">
      <c r="A9459" s="28" t="s">
        <v>87</v>
      </c>
      <c r="B9459" s="2">
        <v>4.4794145858190628</v>
      </c>
    </row>
    <row r="9460" spans="1:2" x14ac:dyDescent="0.25">
      <c r="A9460" s="28" t="s">
        <v>31</v>
      </c>
      <c r="B9460" s="2">
        <v>5.3866784403600443</v>
      </c>
    </row>
    <row r="9461" spans="1:2" x14ac:dyDescent="0.25">
      <c r="A9461" s="28" t="s">
        <v>29</v>
      </c>
      <c r="B9461" s="2">
        <v>2.6096774391997632</v>
      </c>
    </row>
    <row r="9462" spans="1:2" x14ac:dyDescent="0.25">
      <c r="A9462" s="28" t="s">
        <v>30</v>
      </c>
      <c r="B9462" s="2">
        <v>2.2010386925259997</v>
      </c>
    </row>
    <row r="9463" spans="1:2" x14ac:dyDescent="0.25">
      <c r="A9463" s="28" t="s">
        <v>88</v>
      </c>
      <c r="B9463" s="2">
        <v>25.786646916236172</v>
      </c>
    </row>
    <row r="9464" spans="1:2" x14ac:dyDescent="0.25">
      <c r="A9464" s="28" t="s">
        <v>80</v>
      </c>
      <c r="B9464" s="2">
        <v>3.4045874559721101</v>
      </c>
    </row>
    <row r="9465" spans="1:2" x14ac:dyDescent="0.25">
      <c r="A9465" s="28" t="s">
        <v>84</v>
      </c>
      <c r="B9465" s="2">
        <v>65.591995070602522</v>
      </c>
    </row>
    <row r="9466" spans="1:2" x14ac:dyDescent="0.25">
      <c r="A9466" s="28" t="s">
        <v>85</v>
      </c>
      <c r="B9466" s="2">
        <v>70.368032458367409</v>
      </c>
    </row>
    <row r="9467" spans="1:2" x14ac:dyDescent="0.25">
      <c r="A9467" s="28" t="s">
        <v>82</v>
      </c>
      <c r="B9467" s="2">
        <v>27.149569509508655</v>
      </c>
    </row>
    <row r="9468" spans="1:2" x14ac:dyDescent="0.25">
      <c r="A9468" s="3" t="s">
        <v>87</v>
      </c>
      <c r="B9468" s="2">
        <v>554.33190039730925</v>
      </c>
    </row>
    <row r="9469" spans="1:2" x14ac:dyDescent="0.25">
      <c r="A9469" s="6" t="s">
        <v>228</v>
      </c>
      <c r="B9469" s="2">
        <v>5.7689513199596894</v>
      </c>
    </row>
    <row r="9470" spans="1:2" x14ac:dyDescent="0.25">
      <c r="A9470" s="28" t="s">
        <v>79</v>
      </c>
      <c r="B9470" s="2">
        <v>1.4092370576387713E-4</v>
      </c>
    </row>
    <row r="9471" spans="1:2" x14ac:dyDescent="0.25">
      <c r="A9471" s="28" t="s">
        <v>86</v>
      </c>
      <c r="B9471" s="2">
        <v>2.8635553726113049E-2</v>
      </c>
    </row>
    <row r="9472" spans="1:2" x14ac:dyDescent="0.25">
      <c r="A9472" s="28" t="s">
        <v>31</v>
      </c>
      <c r="B9472" s="2">
        <v>7.7107405118022046E-3</v>
      </c>
    </row>
    <row r="9473" spans="1:2" x14ac:dyDescent="0.25">
      <c r="A9473" s="28" t="s">
        <v>29</v>
      </c>
      <c r="B9473" s="2">
        <v>0.33943282969216243</v>
      </c>
    </row>
    <row r="9474" spans="1:2" x14ac:dyDescent="0.25">
      <c r="A9474" s="28" t="s">
        <v>30</v>
      </c>
      <c r="B9474" s="2">
        <v>9.9649326033329891E-2</v>
      </c>
    </row>
    <row r="9475" spans="1:2" x14ac:dyDescent="0.25">
      <c r="A9475" s="28" t="s">
        <v>88</v>
      </c>
      <c r="B9475" s="2">
        <v>1.5918753483263354E-2</v>
      </c>
    </row>
    <row r="9476" spans="1:2" x14ac:dyDescent="0.25">
      <c r="A9476" s="28" t="s">
        <v>80</v>
      </c>
      <c r="B9476" s="2">
        <v>7.3514791711386779E-2</v>
      </c>
    </row>
    <row r="9477" spans="1:2" x14ac:dyDescent="0.25">
      <c r="A9477" s="28" t="s">
        <v>84</v>
      </c>
      <c r="B9477" s="2">
        <v>2.2390702725501366</v>
      </c>
    </row>
    <row r="9478" spans="1:2" x14ac:dyDescent="0.25">
      <c r="A9478" s="28" t="s">
        <v>85</v>
      </c>
      <c r="B9478" s="2">
        <v>2.6101940316853636</v>
      </c>
    </row>
    <row r="9479" spans="1:2" x14ac:dyDescent="0.25">
      <c r="A9479" s="28" t="s">
        <v>82</v>
      </c>
      <c r="B9479" s="2">
        <v>0.35468409686036756</v>
      </c>
    </row>
    <row r="9480" spans="1:2" x14ac:dyDescent="0.25">
      <c r="A9480" s="6" t="s">
        <v>239</v>
      </c>
      <c r="B9480" s="2">
        <v>1.7823191369317544</v>
      </c>
    </row>
    <row r="9481" spans="1:2" x14ac:dyDescent="0.25">
      <c r="A9481" s="28" t="s">
        <v>79</v>
      </c>
      <c r="B9481" s="2">
        <v>2.9666288031180923E-4</v>
      </c>
    </row>
    <row r="9482" spans="1:2" x14ac:dyDescent="0.25">
      <c r="A9482" s="28" t="s">
        <v>31</v>
      </c>
      <c r="B9482" s="2">
        <v>1.2460416635613229E-2</v>
      </c>
    </row>
    <row r="9483" spans="1:2" x14ac:dyDescent="0.25">
      <c r="A9483" s="28" t="s">
        <v>29</v>
      </c>
      <c r="B9483" s="2">
        <v>6.3489351514521772E-2</v>
      </c>
    </row>
    <row r="9484" spans="1:2" x14ac:dyDescent="0.25">
      <c r="A9484" s="28" t="s">
        <v>30</v>
      </c>
      <c r="B9484" s="2">
        <v>0.43418637381470426</v>
      </c>
    </row>
    <row r="9485" spans="1:2" x14ac:dyDescent="0.25">
      <c r="A9485" s="28" t="s">
        <v>88</v>
      </c>
      <c r="B9485" s="2">
        <v>4.8015893004317411E-2</v>
      </c>
    </row>
    <row r="9486" spans="1:2" x14ac:dyDescent="0.25">
      <c r="A9486" s="28" t="s">
        <v>80</v>
      </c>
      <c r="B9486" s="2">
        <v>1.8361099127224955E-2</v>
      </c>
    </row>
    <row r="9487" spans="1:2" x14ac:dyDescent="0.25">
      <c r="A9487" s="28" t="s">
        <v>84</v>
      </c>
      <c r="B9487" s="2">
        <v>0.27781582743590472</v>
      </c>
    </row>
    <row r="9488" spans="1:2" x14ac:dyDescent="0.25">
      <c r="A9488" s="28" t="s">
        <v>85</v>
      </c>
      <c r="B9488" s="2">
        <v>0.7005952756965429</v>
      </c>
    </row>
    <row r="9489" spans="1:2" x14ac:dyDescent="0.25">
      <c r="A9489" s="28" t="s">
        <v>82</v>
      </c>
      <c r="B9489" s="2">
        <v>0.2270982368226134</v>
      </c>
    </row>
    <row r="9490" spans="1:2" x14ac:dyDescent="0.25">
      <c r="A9490" s="6" t="s">
        <v>241</v>
      </c>
      <c r="B9490" s="2">
        <v>75.075558163065182</v>
      </c>
    </row>
    <row r="9491" spans="1:2" x14ac:dyDescent="0.25">
      <c r="A9491" s="28" t="s">
        <v>79</v>
      </c>
      <c r="B9491" s="2">
        <v>4.9107122157539562</v>
      </c>
    </row>
    <row r="9492" spans="1:2" x14ac:dyDescent="0.25">
      <c r="A9492" s="28" t="s">
        <v>86</v>
      </c>
      <c r="B9492" s="2">
        <v>0.26203750261278458</v>
      </c>
    </row>
    <row r="9493" spans="1:2" x14ac:dyDescent="0.25">
      <c r="A9493" s="28" t="s">
        <v>31</v>
      </c>
      <c r="B9493" s="2">
        <v>2.695910305539607</v>
      </c>
    </row>
    <row r="9494" spans="1:2" x14ac:dyDescent="0.25">
      <c r="A9494" s="28" t="s">
        <v>29</v>
      </c>
      <c r="B9494" s="2">
        <v>8.7710595291325664</v>
      </c>
    </row>
    <row r="9495" spans="1:2" x14ac:dyDescent="0.25">
      <c r="A9495" s="28" t="s">
        <v>30</v>
      </c>
      <c r="B9495" s="2">
        <v>5.333125324163805</v>
      </c>
    </row>
    <row r="9496" spans="1:2" x14ac:dyDescent="0.25">
      <c r="A9496" s="28" t="s">
        <v>88</v>
      </c>
      <c r="B9496" s="2">
        <v>7.456942808138689</v>
      </c>
    </row>
    <row r="9497" spans="1:2" x14ac:dyDescent="0.25">
      <c r="A9497" s="28" t="s">
        <v>80</v>
      </c>
      <c r="B9497" s="2">
        <v>3.380418207426243</v>
      </c>
    </row>
    <row r="9498" spans="1:2" x14ac:dyDescent="0.25">
      <c r="A9498" s="28" t="s">
        <v>84</v>
      </c>
      <c r="B9498" s="2">
        <v>12.298359254677941</v>
      </c>
    </row>
    <row r="9499" spans="1:2" x14ac:dyDescent="0.25">
      <c r="A9499" s="28" t="s">
        <v>85</v>
      </c>
      <c r="B9499" s="2">
        <v>24.735755114584286</v>
      </c>
    </row>
    <row r="9500" spans="1:2" x14ac:dyDescent="0.25">
      <c r="A9500" s="28" t="s">
        <v>82</v>
      </c>
      <c r="B9500" s="2">
        <v>5.2312379010353069</v>
      </c>
    </row>
    <row r="9501" spans="1:2" x14ac:dyDescent="0.25">
      <c r="A9501" s="6" t="s">
        <v>53</v>
      </c>
      <c r="B9501" s="2">
        <v>9.4729336108998865</v>
      </c>
    </row>
    <row r="9502" spans="1:2" x14ac:dyDescent="0.25">
      <c r="A9502" s="28" t="s">
        <v>79</v>
      </c>
      <c r="B9502" s="2">
        <v>0.22281560045207568</v>
      </c>
    </row>
    <row r="9503" spans="1:2" x14ac:dyDescent="0.25">
      <c r="A9503" s="28" t="s">
        <v>86</v>
      </c>
      <c r="B9503" s="2">
        <v>1.3618583502190314E-4</v>
      </c>
    </row>
    <row r="9504" spans="1:2" x14ac:dyDescent="0.25">
      <c r="A9504" s="28" t="s">
        <v>31</v>
      </c>
      <c r="B9504" s="2">
        <v>0.18644208706409293</v>
      </c>
    </row>
    <row r="9505" spans="1:2" x14ac:dyDescent="0.25">
      <c r="A9505" s="28" t="s">
        <v>29</v>
      </c>
      <c r="B9505" s="2">
        <v>0.20500102366460804</v>
      </c>
    </row>
    <row r="9506" spans="1:2" x14ac:dyDescent="0.25">
      <c r="A9506" s="28" t="s">
        <v>30</v>
      </c>
      <c r="B9506" s="2">
        <v>2.0093846281075745E-2</v>
      </c>
    </row>
    <row r="9507" spans="1:2" x14ac:dyDescent="0.25">
      <c r="A9507" s="28" t="s">
        <v>80</v>
      </c>
      <c r="B9507" s="2">
        <v>0.18822360594413759</v>
      </c>
    </row>
    <row r="9508" spans="1:2" x14ac:dyDescent="0.25">
      <c r="A9508" s="28" t="s">
        <v>84</v>
      </c>
      <c r="B9508" s="2">
        <v>1.4902459949400664</v>
      </c>
    </row>
    <row r="9509" spans="1:2" x14ac:dyDescent="0.25">
      <c r="A9509" s="28" t="s">
        <v>85</v>
      </c>
      <c r="B9509" s="2">
        <v>1.8568675634877028</v>
      </c>
    </row>
    <row r="9510" spans="1:2" x14ac:dyDescent="0.25">
      <c r="A9510" s="28" t="s">
        <v>82</v>
      </c>
      <c r="B9510" s="2">
        <v>5.303107703231106</v>
      </c>
    </row>
    <row r="9511" spans="1:2" x14ac:dyDescent="0.25">
      <c r="A9511" s="6" t="s">
        <v>230</v>
      </c>
      <c r="B9511" s="2">
        <v>48.631889200393097</v>
      </c>
    </row>
    <row r="9512" spans="1:2" x14ac:dyDescent="0.25">
      <c r="A9512" s="28" t="s">
        <v>79</v>
      </c>
      <c r="B9512" s="2">
        <v>1.8499055048559327E-3</v>
      </c>
    </row>
    <row r="9513" spans="1:2" x14ac:dyDescent="0.25">
      <c r="A9513" s="28" t="s">
        <v>86</v>
      </c>
      <c r="B9513" s="2">
        <v>4.1219650032203892E-3</v>
      </c>
    </row>
    <row r="9514" spans="1:2" x14ac:dyDescent="0.25">
      <c r="A9514" s="28" t="s">
        <v>31</v>
      </c>
      <c r="B9514" s="2">
        <v>3.4783805717619591</v>
      </c>
    </row>
    <row r="9515" spans="1:2" x14ac:dyDescent="0.25">
      <c r="A9515" s="28" t="s">
        <v>29</v>
      </c>
      <c r="B9515" s="2">
        <v>7.9269918565290984</v>
      </c>
    </row>
    <row r="9516" spans="1:2" x14ac:dyDescent="0.25">
      <c r="A9516" s="28" t="s">
        <v>30</v>
      </c>
      <c r="B9516" s="2">
        <v>8.0671773189932221</v>
      </c>
    </row>
    <row r="9517" spans="1:2" x14ac:dyDescent="0.25">
      <c r="A9517" s="28" t="s">
        <v>88</v>
      </c>
      <c r="B9517" s="2">
        <v>4.2900047986471517</v>
      </c>
    </row>
    <row r="9518" spans="1:2" x14ac:dyDescent="0.25">
      <c r="A9518" s="28" t="s">
        <v>80</v>
      </c>
      <c r="B9518" s="2">
        <v>0.12321040707090518</v>
      </c>
    </row>
    <row r="9519" spans="1:2" x14ac:dyDescent="0.25">
      <c r="A9519" s="28" t="s">
        <v>84</v>
      </c>
      <c r="B9519" s="2">
        <v>11.715334686173007</v>
      </c>
    </row>
    <row r="9520" spans="1:2" x14ac:dyDescent="0.25">
      <c r="A9520" s="28" t="s">
        <v>85</v>
      </c>
      <c r="B9520" s="2">
        <v>5.9705097146877755</v>
      </c>
    </row>
    <row r="9521" spans="1:2" x14ac:dyDescent="0.25">
      <c r="A9521" s="28" t="s">
        <v>82</v>
      </c>
      <c r="B9521" s="2">
        <v>7.0543079760219074</v>
      </c>
    </row>
    <row r="9522" spans="1:2" x14ac:dyDescent="0.25">
      <c r="A9522" s="6" t="s">
        <v>19</v>
      </c>
      <c r="B9522" s="2">
        <v>7.9691787376207586</v>
      </c>
    </row>
    <row r="9523" spans="1:2" x14ac:dyDescent="0.25">
      <c r="A9523" s="28" t="s">
        <v>79</v>
      </c>
      <c r="B9523" s="2">
        <v>0.1862374600633103</v>
      </c>
    </row>
    <row r="9524" spans="1:2" x14ac:dyDescent="0.25">
      <c r="A9524" s="28" t="s">
        <v>86</v>
      </c>
      <c r="B9524" s="2">
        <v>1.2991030950037242E-2</v>
      </c>
    </row>
    <row r="9525" spans="1:2" x14ac:dyDescent="0.25">
      <c r="A9525" s="28" t="s">
        <v>31</v>
      </c>
      <c r="B9525" s="2">
        <v>9.5351492537832788E-2</v>
      </c>
    </row>
    <row r="9526" spans="1:2" x14ac:dyDescent="0.25">
      <c r="A9526" s="28" t="s">
        <v>29</v>
      </c>
      <c r="B9526" s="2">
        <v>7.0813848124614935</v>
      </c>
    </row>
    <row r="9527" spans="1:2" x14ac:dyDescent="0.25">
      <c r="A9527" s="28" t="s">
        <v>30</v>
      </c>
      <c r="B9527" s="2">
        <v>0.1026610415530137</v>
      </c>
    </row>
    <row r="9528" spans="1:2" x14ac:dyDescent="0.25">
      <c r="A9528" s="28" t="s">
        <v>88</v>
      </c>
      <c r="B9528" s="2">
        <v>4.9458676041082984E-2</v>
      </c>
    </row>
    <row r="9529" spans="1:2" x14ac:dyDescent="0.25">
      <c r="A9529" s="28" t="s">
        <v>80</v>
      </c>
      <c r="B9529" s="2">
        <v>5.6832227694278295E-3</v>
      </c>
    </row>
    <row r="9530" spans="1:2" x14ac:dyDescent="0.25">
      <c r="A9530" s="28" t="s">
        <v>84</v>
      </c>
      <c r="B9530" s="2">
        <v>4.0141953063673004E-3</v>
      </c>
    </row>
    <row r="9531" spans="1:2" x14ac:dyDescent="0.25">
      <c r="A9531" s="28" t="s">
        <v>85</v>
      </c>
      <c r="B9531" s="2">
        <v>0.32604295520232385</v>
      </c>
    </row>
    <row r="9532" spans="1:2" x14ac:dyDescent="0.25">
      <c r="A9532" s="28" t="s">
        <v>82</v>
      </c>
      <c r="B9532" s="2">
        <v>0.10535385073586834</v>
      </c>
    </row>
    <row r="9533" spans="1:2" x14ac:dyDescent="0.25">
      <c r="A9533" s="6" t="s">
        <v>243</v>
      </c>
      <c r="B9533" s="2">
        <v>5.9559064784216247</v>
      </c>
    </row>
    <row r="9534" spans="1:2" x14ac:dyDescent="0.25">
      <c r="A9534" s="28" t="s">
        <v>79</v>
      </c>
      <c r="B9534" s="2">
        <v>2.2656452606661625E-4</v>
      </c>
    </row>
    <row r="9535" spans="1:2" x14ac:dyDescent="0.25">
      <c r="A9535" s="28" t="s">
        <v>86</v>
      </c>
      <c r="B9535" s="2">
        <v>1.8950483172535239E-4</v>
      </c>
    </row>
    <row r="9536" spans="1:2" x14ac:dyDescent="0.25">
      <c r="A9536" s="28" t="s">
        <v>31</v>
      </c>
      <c r="B9536" s="2">
        <v>0.11190352914013842</v>
      </c>
    </row>
    <row r="9537" spans="1:2" x14ac:dyDescent="0.25">
      <c r="A9537" s="28" t="s">
        <v>29</v>
      </c>
      <c r="B9537" s="2">
        <v>0.24207752471382599</v>
      </c>
    </row>
    <row r="9538" spans="1:2" x14ac:dyDescent="0.25">
      <c r="A9538" s="28" t="s">
        <v>30</v>
      </c>
      <c r="B9538" s="2">
        <v>3.6591353410417492E-2</v>
      </c>
    </row>
    <row r="9539" spans="1:2" x14ac:dyDescent="0.25">
      <c r="A9539" s="28" t="s">
        <v>88</v>
      </c>
      <c r="B9539" s="2">
        <v>0.27418596481684315</v>
      </c>
    </row>
    <row r="9540" spans="1:2" x14ac:dyDescent="0.25">
      <c r="A9540" s="28" t="s">
        <v>84</v>
      </c>
      <c r="B9540" s="2">
        <v>1.5633581263341361</v>
      </c>
    </row>
    <row r="9541" spans="1:2" x14ac:dyDescent="0.25">
      <c r="A9541" s="28" t="s">
        <v>85</v>
      </c>
      <c r="B9541" s="2">
        <v>2.386597330164649</v>
      </c>
    </row>
    <row r="9542" spans="1:2" x14ac:dyDescent="0.25">
      <c r="A9542" s="28" t="s">
        <v>82</v>
      </c>
      <c r="B9542" s="2">
        <v>1.3407765804838232</v>
      </c>
    </row>
    <row r="9543" spans="1:2" x14ac:dyDescent="0.25">
      <c r="A9543" s="6" t="s">
        <v>52</v>
      </c>
      <c r="B9543" s="2">
        <v>10.792629197860524</v>
      </c>
    </row>
    <row r="9544" spans="1:2" x14ac:dyDescent="0.25">
      <c r="A9544" s="28" t="s">
        <v>79</v>
      </c>
      <c r="B9544" s="2">
        <v>1.0551784344369685E-2</v>
      </c>
    </row>
    <row r="9545" spans="1:2" x14ac:dyDescent="0.25">
      <c r="A9545" s="28" t="s">
        <v>86</v>
      </c>
      <c r="B9545" s="2">
        <v>1.0566237995177865E-2</v>
      </c>
    </row>
    <row r="9546" spans="1:2" x14ac:dyDescent="0.25">
      <c r="A9546" s="28" t="s">
        <v>31</v>
      </c>
      <c r="B9546" s="2">
        <v>5.4844738832182709E-2</v>
      </c>
    </row>
    <row r="9547" spans="1:2" x14ac:dyDescent="0.25">
      <c r="A9547" s="28" t="s">
        <v>29</v>
      </c>
      <c r="B9547" s="2">
        <v>0.42174639365351441</v>
      </c>
    </row>
    <row r="9548" spans="1:2" x14ac:dyDescent="0.25">
      <c r="A9548" s="28" t="s">
        <v>30</v>
      </c>
      <c r="B9548" s="2">
        <v>1.3262808296228921</v>
      </c>
    </row>
    <row r="9549" spans="1:2" x14ac:dyDescent="0.25">
      <c r="A9549" s="28" t="s">
        <v>88</v>
      </c>
      <c r="B9549" s="2">
        <v>0.1035468628041058</v>
      </c>
    </row>
    <row r="9550" spans="1:2" x14ac:dyDescent="0.25">
      <c r="A9550" s="28" t="s">
        <v>80</v>
      </c>
      <c r="B9550" s="2">
        <v>2.5716703794558593E-2</v>
      </c>
    </row>
    <row r="9551" spans="1:2" x14ac:dyDescent="0.25">
      <c r="A9551" s="28" t="s">
        <v>84</v>
      </c>
      <c r="B9551" s="2">
        <v>7.1323107429065585E-2</v>
      </c>
    </row>
    <row r="9552" spans="1:2" x14ac:dyDescent="0.25">
      <c r="A9552" s="28" t="s">
        <v>85</v>
      </c>
      <c r="B9552" s="2">
        <v>6.6129564191387109</v>
      </c>
    </row>
    <row r="9553" spans="1:2" x14ac:dyDescent="0.25">
      <c r="A9553" s="28" t="s">
        <v>82</v>
      </c>
      <c r="B9553" s="2">
        <v>2.1550961202459464</v>
      </c>
    </row>
    <row r="9554" spans="1:2" x14ac:dyDescent="0.25">
      <c r="A9554" s="6" t="s">
        <v>245</v>
      </c>
      <c r="B9554" s="2">
        <v>19.225764583161318</v>
      </c>
    </row>
    <row r="9555" spans="1:2" x14ac:dyDescent="0.25">
      <c r="A9555" s="28" t="s">
        <v>79</v>
      </c>
      <c r="B9555" s="2">
        <v>9.7337037801428342E-2</v>
      </c>
    </row>
    <row r="9556" spans="1:2" x14ac:dyDescent="0.25">
      <c r="A9556" s="28" t="s">
        <v>31</v>
      </c>
      <c r="B9556" s="2">
        <v>0.46228286095148902</v>
      </c>
    </row>
    <row r="9557" spans="1:2" x14ac:dyDescent="0.25">
      <c r="A9557" s="28" t="s">
        <v>29</v>
      </c>
      <c r="B9557" s="2">
        <v>2.2876056010352066</v>
      </c>
    </row>
    <row r="9558" spans="1:2" x14ac:dyDescent="0.25">
      <c r="A9558" s="28" t="s">
        <v>30</v>
      </c>
      <c r="B9558" s="2">
        <v>0.79525139534480016</v>
      </c>
    </row>
    <row r="9559" spans="1:2" x14ac:dyDescent="0.25">
      <c r="A9559" s="28" t="s">
        <v>88</v>
      </c>
      <c r="B9559" s="2">
        <v>2.2285258204702734</v>
      </c>
    </row>
    <row r="9560" spans="1:2" x14ac:dyDescent="0.25">
      <c r="A9560" s="28" t="s">
        <v>80</v>
      </c>
      <c r="B9560" s="2">
        <v>0.51132170765184248</v>
      </c>
    </row>
    <row r="9561" spans="1:2" x14ac:dyDescent="0.25">
      <c r="A9561" s="28" t="s">
        <v>84</v>
      </c>
      <c r="B9561" s="2">
        <v>0.86701896048753746</v>
      </c>
    </row>
    <row r="9562" spans="1:2" x14ac:dyDescent="0.25">
      <c r="A9562" s="28" t="s">
        <v>85</v>
      </c>
      <c r="B9562" s="2">
        <v>10.722303442233091</v>
      </c>
    </row>
    <row r="9563" spans="1:2" x14ac:dyDescent="0.25">
      <c r="A9563" s="28" t="s">
        <v>82</v>
      </c>
      <c r="B9563" s="2">
        <v>1.2541177571856517</v>
      </c>
    </row>
    <row r="9564" spans="1:2" x14ac:dyDescent="0.25">
      <c r="A9564" s="6" t="s">
        <v>247</v>
      </c>
      <c r="B9564" s="2">
        <v>8.1848788016005045</v>
      </c>
    </row>
    <row r="9565" spans="1:2" x14ac:dyDescent="0.25">
      <c r="A9565" s="28" t="s">
        <v>79</v>
      </c>
      <c r="B9565" s="2">
        <v>2.3829976669089186E-2</v>
      </c>
    </row>
    <row r="9566" spans="1:2" x14ac:dyDescent="0.25">
      <c r="A9566" s="28" t="s">
        <v>86</v>
      </c>
      <c r="B9566" s="2">
        <v>6.4408455501361603E-3</v>
      </c>
    </row>
    <row r="9567" spans="1:2" x14ac:dyDescent="0.25">
      <c r="A9567" s="28" t="s">
        <v>31</v>
      </c>
      <c r="B9567" s="2">
        <v>0.17597681592860906</v>
      </c>
    </row>
    <row r="9568" spans="1:2" x14ac:dyDescent="0.25">
      <c r="A9568" s="28" t="s">
        <v>29</v>
      </c>
      <c r="B9568" s="2">
        <v>0.31934549577637872</v>
      </c>
    </row>
    <row r="9569" spans="1:2" x14ac:dyDescent="0.25">
      <c r="A9569" s="28" t="s">
        <v>30</v>
      </c>
      <c r="B9569" s="2">
        <v>0.29528127803859111</v>
      </c>
    </row>
    <row r="9570" spans="1:2" x14ac:dyDescent="0.25">
      <c r="A9570" s="28" t="s">
        <v>88</v>
      </c>
      <c r="B9570" s="2">
        <v>0.41746491294482818</v>
      </c>
    </row>
    <row r="9571" spans="1:2" x14ac:dyDescent="0.25">
      <c r="A9571" s="28" t="s">
        <v>80</v>
      </c>
      <c r="B9571" s="2">
        <v>0.86149795386866046</v>
      </c>
    </row>
    <row r="9572" spans="1:2" x14ac:dyDescent="0.25">
      <c r="A9572" s="28" t="s">
        <v>84</v>
      </c>
      <c r="B9572" s="2">
        <v>0.47855877225162091</v>
      </c>
    </row>
    <row r="9573" spans="1:2" x14ac:dyDescent="0.25">
      <c r="A9573" s="28" t="s">
        <v>85</v>
      </c>
      <c r="B9573" s="2">
        <v>5.0868341840818214</v>
      </c>
    </row>
    <row r="9574" spans="1:2" x14ac:dyDescent="0.25">
      <c r="A9574" s="28" t="s">
        <v>82</v>
      </c>
      <c r="B9574" s="2">
        <v>0.51964856649076996</v>
      </c>
    </row>
    <row r="9575" spans="1:2" x14ac:dyDescent="0.25">
      <c r="A9575" s="6" t="s">
        <v>21</v>
      </c>
      <c r="B9575" s="2">
        <v>16.241355878772087</v>
      </c>
    </row>
    <row r="9576" spans="1:2" x14ac:dyDescent="0.25">
      <c r="A9576" s="28" t="s">
        <v>79</v>
      </c>
      <c r="B9576" s="2">
        <v>0.11255223956668373</v>
      </c>
    </row>
    <row r="9577" spans="1:2" x14ac:dyDescent="0.25">
      <c r="A9577" s="28" t="s">
        <v>86</v>
      </c>
      <c r="B9577" s="2">
        <v>1.7566944022785753E-2</v>
      </c>
    </row>
    <row r="9578" spans="1:2" x14ac:dyDescent="0.25">
      <c r="A9578" s="28" t="s">
        <v>31</v>
      </c>
      <c r="B9578" s="2">
        <v>0.50233403564915147</v>
      </c>
    </row>
    <row r="9579" spans="1:2" x14ac:dyDescent="0.25">
      <c r="A9579" s="28" t="s">
        <v>29</v>
      </c>
      <c r="B9579" s="2">
        <v>0.50559224211053744</v>
      </c>
    </row>
    <row r="9580" spans="1:2" x14ac:dyDescent="0.25">
      <c r="A9580" s="28" t="s">
        <v>30</v>
      </c>
      <c r="B9580" s="2">
        <v>1.1439637523910882</v>
      </c>
    </row>
    <row r="9581" spans="1:2" x14ac:dyDescent="0.25">
      <c r="A9581" s="28" t="s">
        <v>88</v>
      </c>
      <c r="B9581" s="2">
        <v>2.3792359305109243</v>
      </c>
    </row>
    <row r="9582" spans="1:2" x14ac:dyDescent="0.25">
      <c r="A9582" s="28" t="s">
        <v>80</v>
      </c>
      <c r="B9582" s="2">
        <v>1.369408838442387</v>
      </c>
    </row>
    <row r="9583" spans="1:2" x14ac:dyDescent="0.25">
      <c r="A9583" s="28" t="s">
        <v>84</v>
      </c>
      <c r="B9583" s="2">
        <v>3.7299167212299009</v>
      </c>
    </row>
    <row r="9584" spans="1:2" x14ac:dyDescent="0.25">
      <c r="A9584" s="28" t="s">
        <v>85</v>
      </c>
      <c r="B9584" s="2">
        <v>3.0477482804872289</v>
      </c>
    </row>
    <row r="9585" spans="1:2" x14ac:dyDescent="0.25">
      <c r="A9585" s="28" t="s">
        <v>82</v>
      </c>
      <c r="B9585" s="2">
        <v>3.4330368943613991</v>
      </c>
    </row>
    <row r="9586" spans="1:2" x14ac:dyDescent="0.25">
      <c r="A9586" s="6" t="s">
        <v>22</v>
      </c>
      <c r="B9586" s="2">
        <v>1.1309508716152858</v>
      </c>
    </row>
    <row r="9587" spans="1:2" x14ac:dyDescent="0.25">
      <c r="A9587" s="28" t="s">
        <v>86</v>
      </c>
      <c r="B9587" s="2">
        <v>5.6775101304281312E-3</v>
      </c>
    </row>
    <row r="9588" spans="1:2" x14ac:dyDescent="0.25">
      <c r="A9588" s="28" t="s">
        <v>31</v>
      </c>
      <c r="B9588" s="2">
        <v>3.7160221236543335E-3</v>
      </c>
    </row>
    <row r="9589" spans="1:2" x14ac:dyDescent="0.25">
      <c r="A9589" s="28" t="s">
        <v>29</v>
      </c>
      <c r="B9589" s="2">
        <v>0.11273166206468138</v>
      </c>
    </row>
    <row r="9590" spans="1:2" x14ac:dyDescent="0.25">
      <c r="A9590" s="28" t="s">
        <v>30</v>
      </c>
      <c r="B9590" s="2">
        <v>2.9496489950599884E-2</v>
      </c>
    </row>
    <row r="9591" spans="1:2" x14ac:dyDescent="0.25">
      <c r="A9591" s="28" t="s">
        <v>88</v>
      </c>
      <c r="B9591" s="2">
        <v>0.13472523521653601</v>
      </c>
    </row>
    <row r="9592" spans="1:2" x14ac:dyDescent="0.25">
      <c r="A9592" s="28" t="s">
        <v>80</v>
      </c>
      <c r="B9592" s="2">
        <v>3.7243893381903041E-3</v>
      </c>
    </row>
    <row r="9593" spans="1:2" x14ac:dyDescent="0.25">
      <c r="A9593" s="28" t="s">
        <v>84</v>
      </c>
      <c r="B9593" s="2">
        <v>7.6769299611508116E-3</v>
      </c>
    </row>
    <row r="9594" spans="1:2" x14ac:dyDescent="0.25">
      <c r="A9594" s="28" t="s">
        <v>85</v>
      </c>
      <c r="B9594" s="2">
        <v>0.82879851911865765</v>
      </c>
    </row>
    <row r="9595" spans="1:2" x14ac:dyDescent="0.25">
      <c r="A9595" s="28" t="s">
        <v>82</v>
      </c>
      <c r="B9595" s="2">
        <v>4.4041137113871786E-3</v>
      </c>
    </row>
    <row r="9596" spans="1:2" x14ac:dyDescent="0.25">
      <c r="A9596" s="6" t="s">
        <v>25</v>
      </c>
      <c r="B9596" s="2">
        <v>30.123937230778978</v>
      </c>
    </row>
    <row r="9597" spans="1:2" x14ac:dyDescent="0.25">
      <c r="A9597" s="28" t="s">
        <v>79</v>
      </c>
      <c r="B9597" s="2">
        <v>0.14203667099795295</v>
      </c>
    </row>
    <row r="9598" spans="1:2" x14ac:dyDescent="0.25">
      <c r="A9598" s="28" t="s">
        <v>86</v>
      </c>
      <c r="B9598" s="2">
        <v>1.6017362814887189E-3</v>
      </c>
    </row>
    <row r="9599" spans="1:2" x14ac:dyDescent="0.25">
      <c r="A9599" s="28" t="s">
        <v>31</v>
      </c>
      <c r="B9599" s="2">
        <v>5.0254583923503482</v>
      </c>
    </row>
    <row r="9600" spans="1:2" x14ac:dyDescent="0.25">
      <c r="A9600" s="28" t="s">
        <v>29</v>
      </c>
      <c r="B9600" s="2">
        <v>3.0957715720937111</v>
      </c>
    </row>
    <row r="9601" spans="1:2" x14ac:dyDescent="0.25">
      <c r="A9601" s="28" t="s">
        <v>30</v>
      </c>
      <c r="B9601" s="2">
        <v>5.7831865175686854</v>
      </c>
    </row>
    <row r="9602" spans="1:2" x14ac:dyDescent="0.25">
      <c r="A9602" s="28" t="s">
        <v>88</v>
      </c>
      <c r="B9602" s="2">
        <v>7.9818070913888093</v>
      </c>
    </row>
    <row r="9603" spans="1:2" x14ac:dyDescent="0.25">
      <c r="A9603" s="28" t="s">
        <v>80</v>
      </c>
      <c r="B9603" s="2">
        <v>2.9361513080137618E-2</v>
      </c>
    </row>
    <row r="9604" spans="1:2" x14ac:dyDescent="0.25">
      <c r="A9604" s="28" t="s">
        <v>84</v>
      </c>
      <c r="B9604" s="2">
        <v>1.4355777442869717</v>
      </c>
    </row>
    <row r="9605" spans="1:2" x14ac:dyDescent="0.25">
      <c r="A9605" s="28" t="s">
        <v>85</v>
      </c>
      <c r="B9605" s="2">
        <v>5.3399250867340244</v>
      </c>
    </row>
    <row r="9606" spans="1:2" x14ac:dyDescent="0.25">
      <c r="A9606" s="28" t="s">
        <v>82</v>
      </c>
      <c r="B9606" s="2">
        <v>1.2892109059968484</v>
      </c>
    </row>
    <row r="9607" spans="1:2" x14ac:dyDescent="0.25">
      <c r="A9607" s="6" t="s">
        <v>23</v>
      </c>
      <c r="B9607" s="2">
        <v>4.2773578148358871</v>
      </c>
    </row>
    <row r="9608" spans="1:2" x14ac:dyDescent="0.25">
      <c r="A9608" s="28" t="s">
        <v>79</v>
      </c>
      <c r="B9608" s="2">
        <v>2.3595153933420345E-2</v>
      </c>
    </row>
    <row r="9609" spans="1:2" x14ac:dyDescent="0.25">
      <c r="A9609" s="28" t="s">
        <v>86</v>
      </c>
      <c r="B9609" s="2">
        <v>7.7957075330114187E-3</v>
      </c>
    </row>
    <row r="9610" spans="1:2" x14ac:dyDescent="0.25">
      <c r="A9610" s="28" t="s">
        <v>31</v>
      </c>
      <c r="B9610" s="2">
        <v>1.913693743745238E-2</v>
      </c>
    </row>
    <row r="9611" spans="1:2" x14ac:dyDescent="0.25">
      <c r="A9611" s="28" t="s">
        <v>29</v>
      </c>
      <c r="B9611" s="2">
        <v>0.16072514194382378</v>
      </c>
    </row>
    <row r="9612" spans="1:2" x14ac:dyDescent="0.25">
      <c r="A9612" s="28" t="s">
        <v>30</v>
      </c>
      <c r="B9612" s="2">
        <v>0.16467554344934962</v>
      </c>
    </row>
    <row r="9613" spans="1:2" x14ac:dyDescent="0.25">
      <c r="A9613" s="28" t="s">
        <v>88</v>
      </c>
      <c r="B9613" s="2">
        <v>1.7204777917364855E-2</v>
      </c>
    </row>
    <row r="9614" spans="1:2" x14ac:dyDescent="0.25">
      <c r="A9614" s="28" t="s">
        <v>80</v>
      </c>
      <c r="B9614" s="2">
        <v>0.33197834234946527</v>
      </c>
    </row>
    <row r="9615" spans="1:2" x14ac:dyDescent="0.25">
      <c r="A9615" s="28" t="s">
        <v>84</v>
      </c>
      <c r="B9615" s="2">
        <v>1.7946682916813426</v>
      </c>
    </row>
    <row r="9616" spans="1:2" x14ac:dyDescent="0.25">
      <c r="A9616" s="28" t="s">
        <v>85</v>
      </c>
      <c r="B9616" s="2">
        <v>1.5298143941983593</v>
      </c>
    </row>
    <row r="9617" spans="1:2" x14ac:dyDescent="0.25">
      <c r="A9617" s="28" t="s">
        <v>82</v>
      </c>
      <c r="B9617" s="2">
        <v>0.22776352439229711</v>
      </c>
    </row>
    <row r="9618" spans="1:2" x14ac:dyDescent="0.25">
      <c r="A9618" s="6" t="s">
        <v>249</v>
      </c>
      <c r="B9618" s="2">
        <v>12.942206766308287</v>
      </c>
    </row>
    <row r="9619" spans="1:2" x14ac:dyDescent="0.25">
      <c r="A9619" s="28" t="s">
        <v>79</v>
      </c>
      <c r="B9619" s="2">
        <v>7.3762137805958583E-2</v>
      </c>
    </row>
    <row r="9620" spans="1:2" x14ac:dyDescent="0.25">
      <c r="A9620" s="28" t="s">
        <v>86</v>
      </c>
      <c r="B9620" s="2">
        <v>1.2849138810507429E-3</v>
      </c>
    </row>
    <row r="9621" spans="1:2" x14ac:dyDescent="0.25">
      <c r="A9621" s="28" t="s">
        <v>31</v>
      </c>
      <c r="B9621" s="2">
        <v>0.14559411762223051</v>
      </c>
    </row>
    <row r="9622" spans="1:2" x14ac:dyDescent="0.25">
      <c r="A9622" s="28" t="s">
        <v>29</v>
      </c>
      <c r="B9622" s="2">
        <v>0.77065782263750715</v>
      </c>
    </row>
    <row r="9623" spans="1:2" x14ac:dyDescent="0.25">
      <c r="A9623" s="28" t="s">
        <v>30</v>
      </c>
      <c r="B9623" s="2">
        <v>0.69264029575115771</v>
      </c>
    </row>
    <row r="9624" spans="1:2" x14ac:dyDescent="0.25">
      <c r="A9624" s="28" t="s">
        <v>88</v>
      </c>
      <c r="B9624" s="2">
        <v>0.50507102783711921</v>
      </c>
    </row>
    <row r="9625" spans="1:2" x14ac:dyDescent="0.25">
      <c r="A9625" s="28" t="s">
        <v>80</v>
      </c>
      <c r="B9625" s="2">
        <v>0.92739491305930899</v>
      </c>
    </row>
    <row r="9626" spans="1:2" x14ac:dyDescent="0.25">
      <c r="A9626" s="28" t="s">
        <v>84</v>
      </c>
      <c r="B9626" s="2">
        <v>5.5496123567457243</v>
      </c>
    </row>
    <row r="9627" spans="1:2" x14ac:dyDescent="0.25">
      <c r="A9627" s="28" t="s">
        <v>85</v>
      </c>
      <c r="B9627" s="2">
        <v>3.4903859079497379</v>
      </c>
    </row>
    <row r="9628" spans="1:2" x14ac:dyDescent="0.25">
      <c r="A9628" s="28" t="s">
        <v>82</v>
      </c>
      <c r="B9628" s="2">
        <v>0.78580327301849151</v>
      </c>
    </row>
    <row r="9629" spans="1:2" x14ac:dyDescent="0.25">
      <c r="A9629" s="6" t="s">
        <v>251</v>
      </c>
      <c r="B9629" s="2">
        <v>7.5326917351192515</v>
      </c>
    </row>
    <row r="9630" spans="1:2" x14ac:dyDescent="0.25">
      <c r="A9630" s="28" t="s">
        <v>79</v>
      </c>
      <c r="B9630" s="2">
        <v>4.7925313690109356E-2</v>
      </c>
    </row>
    <row r="9631" spans="1:2" x14ac:dyDescent="0.25">
      <c r="A9631" s="28" t="s">
        <v>86</v>
      </c>
      <c r="B9631" s="2">
        <v>2.1667553869485764E-2</v>
      </c>
    </row>
    <row r="9632" spans="1:2" x14ac:dyDescent="0.25">
      <c r="A9632" s="28" t="s">
        <v>31</v>
      </c>
      <c r="B9632" s="2">
        <v>0.38830142581142019</v>
      </c>
    </row>
    <row r="9633" spans="1:2" x14ac:dyDescent="0.25">
      <c r="A9633" s="28" t="s">
        <v>29</v>
      </c>
      <c r="B9633" s="2">
        <v>1.0261319598269216</v>
      </c>
    </row>
    <row r="9634" spans="1:2" x14ac:dyDescent="0.25">
      <c r="A9634" s="28" t="s">
        <v>30</v>
      </c>
      <c r="B9634" s="2">
        <v>0.96637091880414405</v>
      </c>
    </row>
    <row r="9635" spans="1:2" x14ac:dyDescent="0.25">
      <c r="A9635" s="28" t="s">
        <v>88</v>
      </c>
      <c r="B9635" s="2">
        <v>1.6972271339075378</v>
      </c>
    </row>
    <row r="9636" spans="1:2" x14ac:dyDescent="0.25">
      <c r="A9636" s="28" t="s">
        <v>80</v>
      </c>
      <c r="B9636" s="2">
        <v>0.26076220156236096</v>
      </c>
    </row>
    <row r="9637" spans="1:2" x14ac:dyDescent="0.25">
      <c r="A9637" s="28" t="s">
        <v>84</v>
      </c>
      <c r="B9637" s="2">
        <v>0.34947480713383355</v>
      </c>
    </row>
    <row r="9638" spans="1:2" x14ac:dyDescent="0.25">
      <c r="A9638" s="28" t="s">
        <v>85</v>
      </c>
      <c r="B9638" s="2">
        <v>1.7276524747586517</v>
      </c>
    </row>
    <row r="9639" spans="1:2" x14ac:dyDescent="0.25">
      <c r="A9639" s="28" t="s">
        <v>82</v>
      </c>
      <c r="B9639" s="2">
        <v>1.047177945754787</v>
      </c>
    </row>
    <row r="9640" spans="1:2" x14ac:dyDescent="0.25">
      <c r="A9640" s="6" t="s">
        <v>229</v>
      </c>
      <c r="B9640" s="2">
        <v>12.057440671310619</v>
      </c>
    </row>
    <row r="9641" spans="1:2" x14ac:dyDescent="0.25">
      <c r="A9641" s="28" t="s">
        <v>79</v>
      </c>
      <c r="B9641" s="2">
        <v>0.11019055422879213</v>
      </c>
    </row>
    <row r="9642" spans="1:2" x14ac:dyDescent="0.25">
      <c r="A9642" s="28" t="s">
        <v>86</v>
      </c>
      <c r="B9642" s="2">
        <v>6.6674845896288151E-2</v>
      </c>
    </row>
    <row r="9643" spans="1:2" x14ac:dyDescent="0.25">
      <c r="A9643" s="28" t="s">
        <v>31</v>
      </c>
      <c r="B9643" s="2">
        <v>0.67780219695017163</v>
      </c>
    </row>
    <row r="9644" spans="1:2" x14ac:dyDescent="0.25">
      <c r="A9644" s="28" t="s">
        <v>29</v>
      </c>
      <c r="B9644" s="2">
        <v>2.1947535421822613</v>
      </c>
    </row>
    <row r="9645" spans="1:2" x14ac:dyDescent="0.25">
      <c r="A9645" s="28" t="s">
        <v>30</v>
      </c>
      <c r="B9645" s="2">
        <v>1.9262323007138418</v>
      </c>
    </row>
    <row r="9646" spans="1:2" x14ac:dyDescent="0.25">
      <c r="A9646" s="28" t="s">
        <v>88</v>
      </c>
      <c r="B9646" s="2">
        <v>1.5130053672744892</v>
      </c>
    </row>
    <row r="9647" spans="1:2" x14ac:dyDescent="0.25">
      <c r="A9647" s="28" t="s">
        <v>80</v>
      </c>
      <c r="B9647" s="2">
        <v>0.22282388252886315</v>
      </c>
    </row>
    <row r="9648" spans="1:2" x14ac:dyDescent="0.25">
      <c r="A9648" s="28" t="s">
        <v>84</v>
      </c>
      <c r="B9648" s="2">
        <v>0.70167842295765515</v>
      </c>
    </row>
    <row r="9649" spans="1:2" x14ac:dyDescent="0.25">
      <c r="A9649" s="28" t="s">
        <v>85</v>
      </c>
      <c r="B9649" s="2">
        <v>2.647917603307222</v>
      </c>
    </row>
    <row r="9650" spans="1:2" x14ac:dyDescent="0.25">
      <c r="A9650" s="28" t="s">
        <v>82</v>
      </c>
      <c r="B9650" s="2">
        <v>1.996361955271035</v>
      </c>
    </row>
    <row r="9651" spans="1:2" x14ac:dyDescent="0.25">
      <c r="A9651" s="6" t="s">
        <v>93</v>
      </c>
      <c r="B9651" s="2">
        <v>277.16595019865474</v>
      </c>
    </row>
    <row r="9652" spans="1:2" x14ac:dyDescent="0.25">
      <c r="A9652" s="28" t="s">
        <v>79</v>
      </c>
      <c r="B9652" s="2">
        <v>5.9640602019241449</v>
      </c>
    </row>
    <row r="9653" spans="1:2" x14ac:dyDescent="0.25">
      <c r="A9653" s="28" t="s">
        <v>86</v>
      </c>
      <c r="B9653" s="2">
        <v>0.44738803811875522</v>
      </c>
    </row>
    <row r="9654" spans="1:2" x14ac:dyDescent="0.25">
      <c r="A9654" s="28" t="s">
        <v>31</v>
      </c>
      <c r="B9654" s="2">
        <v>14.043606686847758</v>
      </c>
    </row>
    <row r="9655" spans="1:2" x14ac:dyDescent="0.25">
      <c r="A9655" s="28" t="s">
        <v>29</v>
      </c>
      <c r="B9655" s="2">
        <v>35.524498361032812</v>
      </c>
    </row>
    <row r="9656" spans="1:2" x14ac:dyDescent="0.25">
      <c r="A9656" s="28" t="s">
        <v>30</v>
      </c>
      <c r="B9656" s="2">
        <v>27.216863905884718</v>
      </c>
    </row>
    <row r="9657" spans="1:2" x14ac:dyDescent="0.25">
      <c r="A9657" s="28" t="s">
        <v>88</v>
      </c>
      <c r="B9657" s="2">
        <v>29.112341054403338</v>
      </c>
    </row>
    <row r="9658" spans="1:2" x14ac:dyDescent="0.25">
      <c r="A9658" s="28" t="s">
        <v>80</v>
      </c>
      <c r="B9658" s="2">
        <v>8.3334017797251008</v>
      </c>
    </row>
    <row r="9659" spans="1:2" x14ac:dyDescent="0.25">
      <c r="A9659" s="28" t="s">
        <v>84</v>
      </c>
      <c r="B9659" s="2">
        <v>44.57370447158236</v>
      </c>
    </row>
    <row r="9660" spans="1:2" x14ac:dyDescent="0.25">
      <c r="A9660" s="28" t="s">
        <v>85</v>
      </c>
      <c r="B9660" s="2">
        <v>79.620898297516163</v>
      </c>
    </row>
    <row r="9661" spans="1:2" x14ac:dyDescent="0.25">
      <c r="A9661" s="28" t="s">
        <v>82</v>
      </c>
      <c r="B9661" s="2">
        <v>32.329187401619599</v>
      </c>
    </row>
    <row r="9662" spans="1:2" x14ac:dyDescent="0.25">
      <c r="A9662" s="3" t="s">
        <v>80</v>
      </c>
      <c r="B9662" s="2">
        <v>813.87182489334805</v>
      </c>
    </row>
    <row r="9663" spans="1:2" x14ac:dyDescent="0.25">
      <c r="A9663" s="6" t="s">
        <v>228</v>
      </c>
      <c r="B9663" s="2">
        <v>19.700582355758073</v>
      </c>
    </row>
    <row r="9664" spans="1:2" x14ac:dyDescent="0.25">
      <c r="A9664" s="28" t="s">
        <v>79</v>
      </c>
      <c r="B9664" s="2">
        <v>5.0189829298071767E-2</v>
      </c>
    </row>
    <row r="9665" spans="1:2" x14ac:dyDescent="0.25">
      <c r="A9665" s="28" t="s">
        <v>86</v>
      </c>
      <c r="B9665" s="2">
        <v>0.11345676812312092</v>
      </c>
    </row>
    <row r="9666" spans="1:2" x14ac:dyDescent="0.25">
      <c r="A9666" s="28" t="s">
        <v>87</v>
      </c>
      <c r="B9666" s="2">
        <v>0.50221806691627502</v>
      </c>
    </row>
    <row r="9667" spans="1:2" x14ac:dyDescent="0.25">
      <c r="A9667" s="28" t="s">
        <v>31</v>
      </c>
      <c r="B9667" s="2">
        <v>0.28431796340090831</v>
      </c>
    </row>
    <row r="9668" spans="1:2" x14ac:dyDescent="0.25">
      <c r="A9668" s="28" t="s">
        <v>29</v>
      </c>
      <c r="B9668" s="2">
        <v>0.19019220445662802</v>
      </c>
    </row>
    <row r="9669" spans="1:2" x14ac:dyDescent="0.25">
      <c r="A9669" s="28" t="s">
        <v>30</v>
      </c>
      <c r="B9669" s="2">
        <v>0.25249557277770496</v>
      </c>
    </row>
    <row r="9670" spans="1:2" x14ac:dyDescent="0.25">
      <c r="A9670" s="28" t="s">
        <v>88</v>
      </c>
      <c r="B9670" s="2">
        <v>1.6446492854318622</v>
      </c>
    </row>
    <row r="9671" spans="1:2" x14ac:dyDescent="0.25">
      <c r="A9671" s="28" t="s">
        <v>84</v>
      </c>
      <c r="B9671" s="2">
        <v>7.6942468027118611</v>
      </c>
    </row>
    <row r="9672" spans="1:2" x14ac:dyDescent="0.25">
      <c r="A9672" s="28" t="s">
        <v>85</v>
      </c>
      <c r="B9672" s="2">
        <v>7.8581283503552664</v>
      </c>
    </row>
    <row r="9673" spans="1:2" x14ac:dyDescent="0.25">
      <c r="A9673" s="28" t="s">
        <v>82</v>
      </c>
      <c r="B9673" s="2">
        <v>1.110687512286374</v>
      </c>
    </row>
    <row r="9674" spans="1:2" x14ac:dyDescent="0.25">
      <c r="A9674" s="6" t="s">
        <v>239</v>
      </c>
      <c r="B9674" s="2">
        <v>0.62163076521567584</v>
      </c>
    </row>
    <row r="9675" spans="1:2" x14ac:dyDescent="0.25">
      <c r="A9675" s="28" t="s">
        <v>87</v>
      </c>
      <c r="B9675" s="2">
        <v>2.0188438795037046E-2</v>
      </c>
    </row>
    <row r="9676" spans="1:2" x14ac:dyDescent="0.25">
      <c r="A9676" s="28" t="s">
        <v>31</v>
      </c>
      <c r="B9676" s="2">
        <v>5.6944875473682058E-2</v>
      </c>
    </row>
    <row r="9677" spans="1:2" x14ac:dyDescent="0.25">
      <c r="A9677" s="28" t="s">
        <v>29</v>
      </c>
      <c r="B9677" s="2">
        <v>4.6965315479863379E-2</v>
      </c>
    </row>
    <row r="9678" spans="1:2" x14ac:dyDescent="0.25">
      <c r="A9678" s="28" t="s">
        <v>30</v>
      </c>
      <c r="B9678" s="2">
        <v>1.0942065988146451E-2</v>
      </c>
    </row>
    <row r="9679" spans="1:2" x14ac:dyDescent="0.25">
      <c r="A9679" s="28" t="s">
        <v>88</v>
      </c>
      <c r="B9679" s="2">
        <v>1.158824508337522E-2</v>
      </c>
    </row>
    <row r="9680" spans="1:2" x14ac:dyDescent="0.25">
      <c r="A9680" s="28" t="s">
        <v>84</v>
      </c>
      <c r="B9680" s="2">
        <v>3.1757880723471875E-2</v>
      </c>
    </row>
    <row r="9681" spans="1:2" x14ac:dyDescent="0.25">
      <c r="A9681" s="28" t="s">
        <v>85</v>
      </c>
      <c r="B9681" s="2">
        <v>0.27418854404723247</v>
      </c>
    </row>
    <row r="9682" spans="1:2" x14ac:dyDescent="0.25">
      <c r="A9682" s="28" t="s">
        <v>82</v>
      </c>
      <c r="B9682" s="2">
        <v>0.16905539962486732</v>
      </c>
    </row>
    <row r="9683" spans="1:2" x14ac:dyDescent="0.25">
      <c r="A9683" s="6" t="s">
        <v>241</v>
      </c>
      <c r="B9683" s="2">
        <v>57.165464010962154</v>
      </c>
    </row>
    <row r="9684" spans="1:2" x14ac:dyDescent="0.25">
      <c r="A9684" s="28" t="s">
        <v>79</v>
      </c>
      <c r="B9684" s="2">
        <v>2.0161224972681611</v>
      </c>
    </row>
    <row r="9685" spans="1:2" x14ac:dyDescent="0.25">
      <c r="A9685" s="28" t="s">
        <v>86</v>
      </c>
      <c r="B9685" s="2">
        <v>1.5511122614136685</v>
      </c>
    </row>
    <row r="9686" spans="1:2" x14ac:dyDescent="0.25">
      <c r="A9686" s="28" t="s">
        <v>87</v>
      </c>
      <c r="B9686" s="2">
        <v>1.8170826961208715</v>
      </c>
    </row>
    <row r="9687" spans="1:2" x14ac:dyDescent="0.25">
      <c r="A9687" s="28" t="s">
        <v>31</v>
      </c>
      <c r="B9687" s="2">
        <v>1.4521107317956594</v>
      </c>
    </row>
    <row r="9688" spans="1:2" x14ac:dyDescent="0.25">
      <c r="A9688" s="28" t="s">
        <v>29</v>
      </c>
      <c r="B9688" s="2">
        <v>0.8514266236719642</v>
      </c>
    </row>
    <row r="9689" spans="1:2" x14ac:dyDescent="0.25">
      <c r="A9689" s="28" t="s">
        <v>30</v>
      </c>
      <c r="B9689" s="2">
        <v>1.5092441950097459</v>
      </c>
    </row>
    <row r="9690" spans="1:2" x14ac:dyDescent="0.25">
      <c r="A9690" s="28" t="s">
        <v>88</v>
      </c>
      <c r="B9690" s="2">
        <v>12.528960254364675</v>
      </c>
    </row>
    <row r="9691" spans="1:2" x14ac:dyDescent="0.25">
      <c r="A9691" s="28" t="s">
        <v>84</v>
      </c>
      <c r="B9691" s="2">
        <v>5.665155176343613</v>
      </c>
    </row>
    <row r="9692" spans="1:2" x14ac:dyDescent="0.25">
      <c r="A9692" s="28" t="s">
        <v>85</v>
      </c>
      <c r="B9692" s="2">
        <v>23.333910573331476</v>
      </c>
    </row>
    <row r="9693" spans="1:2" x14ac:dyDescent="0.25">
      <c r="A9693" s="28" t="s">
        <v>82</v>
      </c>
      <c r="B9693" s="2">
        <v>6.4403390016423234</v>
      </c>
    </row>
    <row r="9694" spans="1:2" x14ac:dyDescent="0.25">
      <c r="A9694" s="6" t="s">
        <v>243</v>
      </c>
      <c r="B9694" s="2">
        <v>20.183609733743857</v>
      </c>
    </row>
    <row r="9695" spans="1:2" x14ac:dyDescent="0.25">
      <c r="A9695" s="28" t="s">
        <v>79</v>
      </c>
      <c r="B9695" s="2">
        <v>4.8602518403396473E-2</v>
      </c>
    </row>
    <row r="9696" spans="1:2" x14ac:dyDescent="0.25">
      <c r="A9696" s="28" t="s">
        <v>86</v>
      </c>
      <c r="B9696" s="2">
        <v>0.26914454660881543</v>
      </c>
    </row>
    <row r="9697" spans="1:2" x14ac:dyDescent="0.25">
      <c r="A9697" s="28" t="s">
        <v>87</v>
      </c>
      <c r="B9697" s="2">
        <v>0.51215150048844904</v>
      </c>
    </row>
    <row r="9698" spans="1:2" x14ac:dyDescent="0.25">
      <c r="A9698" s="28" t="s">
        <v>31</v>
      </c>
      <c r="B9698" s="2">
        <v>0.64112253692322407</v>
      </c>
    </row>
    <row r="9699" spans="1:2" x14ac:dyDescent="0.25">
      <c r="A9699" s="28" t="s">
        <v>29</v>
      </c>
      <c r="B9699" s="2">
        <v>0.11420713922203968</v>
      </c>
    </row>
    <row r="9700" spans="1:2" x14ac:dyDescent="0.25">
      <c r="A9700" s="28" t="s">
        <v>30</v>
      </c>
      <c r="B9700" s="2">
        <v>0.13424447884042812</v>
      </c>
    </row>
    <row r="9701" spans="1:2" x14ac:dyDescent="0.25">
      <c r="A9701" s="28" t="s">
        <v>88</v>
      </c>
      <c r="B9701" s="2">
        <v>2.9603065061190641</v>
      </c>
    </row>
    <row r="9702" spans="1:2" x14ac:dyDescent="0.25">
      <c r="A9702" s="28" t="s">
        <v>84</v>
      </c>
      <c r="B9702" s="2">
        <v>2.0023222705089321</v>
      </c>
    </row>
    <row r="9703" spans="1:2" x14ac:dyDescent="0.25">
      <c r="A9703" s="28" t="s">
        <v>85</v>
      </c>
      <c r="B9703" s="2">
        <v>10.959006789090552</v>
      </c>
    </row>
    <row r="9704" spans="1:2" x14ac:dyDescent="0.25">
      <c r="A9704" s="28" t="s">
        <v>82</v>
      </c>
      <c r="B9704" s="2">
        <v>2.5425014475389558</v>
      </c>
    </row>
    <row r="9705" spans="1:2" x14ac:dyDescent="0.25">
      <c r="A9705" s="6" t="s">
        <v>245</v>
      </c>
      <c r="B9705" s="2">
        <v>12.025016089903593</v>
      </c>
    </row>
    <row r="9706" spans="1:2" x14ac:dyDescent="0.25">
      <c r="A9706" s="28" t="s">
        <v>79</v>
      </c>
      <c r="B9706" s="2">
        <v>0.10684975155248892</v>
      </c>
    </row>
    <row r="9707" spans="1:2" x14ac:dyDescent="0.25">
      <c r="A9707" s="28" t="s">
        <v>86</v>
      </c>
      <c r="B9707" s="2">
        <v>0.11387497456380086</v>
      </c>
    </row>
    <row r="9708" spans="1:2" x14ac:dyDescent="0.25">
      <c r="A9708" s="28" t="s">
        <v>87</v>
      </c>
      <c r="B9708" s="2">
        <v>0.14660203876025327</v>
      </c>
    </row>
    <row r="9709" spans="1:2" x14ac:dyDescent="0.25">
      <c r="A9709" s="28" t="s">
        <v>31</v>
      </c>
      <c r="B9709" s="2">
        <v>0.25042386717832177</v>
      </c>
    </row>
    <row r="9710" spans="1:2" x14ac:dyDescent="0.25">
      <c r="A9710" s="28" t="s">
        <v>29</v>
      </c>
      <c r="B9710" s="2">
        <v>0.17843583800505253</v>
      </c>
    </row>
    <row r="9711" spans="1:2" x14ac:dyDescent="0.25">
      <c r="A9711" s="28" t="s">
        <v>30</v>
      </c>
      <c r="B9711" s="2">
        <v>0.40028435327942441</v>
      </c>
    </row>
    <row r="9712" spans="1:2" x14ac:dyDescent="0.25">
      <c r="A9712" s="28" t="s">
        <v>88</v>
      </c>
      <c r="B9712" s="2">
        <v>2.3078124768918364</v>
      </c>
    </row>
    <row r="9713" spans="1:2" x14ac:dyDescent="0.25">
      <c r="A9713" s="28" t="s">
        <v>84</v>
      </c>
      <c r="B9713" s="2">
        <v>2.1364763907389785</v>
      </c>
    </row>
    <row r="9714" spans="1:2" x14ac:dyDescent="0.25">
      <c r="A9714" s="28" t="s">
        <v>85</v>
      </c>
      <c r="B9714" s="2">
        <v>4.7281119584909215</v>
      </c>
    </row>
    <row r="9715" spans="1:2" x14ac:dyDescent="0.25">
      <c r="A9715" s="28" t="s">
        <v>82</v>
      </c>
      <c r="B9715" s="2">
        <v>1.6561444404425161</v>
      </c>
    </row>
    <row r="9716" spans="1:2" x14ac:dyDescent="0.25">
      <c r="A9716" s="6" t="s">
        <v>247</v>
      </c>
      <c r="B9716" s="2">
        <v>29.500814636761167</v>
      </c>
    </row>
    <row r="9717" spans="1:2" x14ac:dyDescent="0.25">
      <c r="A9717" s="28" t="s">
        <v>79</v>
      </c>
      <c r="B9717" s="2">
        <v>0.72839455798001507</v>
      </c>
    </row>
    <row r="9718" spans="1:2" x14ac:dyDescent="0.25">
      <c r="A9718" s="28" t="s">
        <v>86</v>
      </c>
      <c r="B9718" s="2">
        <v>0.77382626734203319</v>
      </c>
    </row>
    <row r="9719" spans="1:2" x14ac:dyDescent="0.25">
      <c r="A9719" s="28" t="s">
        <v>87</v>
      </c>
      <c r="B9719" s="2">
        <v>1.0219491330482093</v>
      </c>
    </row>
    <row r="9720" spans="1:2" x14ac:dyDescent="0.25">
      <c r="A9720" s="28" t="s">
        <v>31</v>
      </c>
      <c r="B9720" s="2">
        <v>1.2346525243469046</v>
      </c>
    </row>
    <row r="9721" spans="1:2" x14ac:dyDescent="0.25">
      <c r="A9721" s="28" t="s">
        <v>29</v>
      </c>
      <c r="B9721" s="2">
        <v>0.47558480122290875</v>
      </c>
    </row>
    <row r="9722" spans="1:2" x14ac:dyDescent="0.25">
      <c r="A9722" s="28" t="s">
        <v>30</v>
      </c>
      <c r="B9722" s="2">
        <v>0.84414886755479146</v>
      </c>
    </row>
    <row r="9723" spans="1:2" x14ac:dyDescent="0.25">
      <c r="A9723" s="28" t="s">
        <v>88</v>
      </c>
      <c r="B9723" s="2">
        <v>6.5361745537808584</v>
      </c>
    </row>
    <row r="9724" spans="1:2" x14ac:dyDescent="0.25">
      <c r="A9724" s="28" t="s">
        <v>84</v>
      </c>
      <c r="B9724" s="2">
        <v>2.2849487613911026</v>
      </c>
    </row>
    <row r="9725" spans="1:2" x14ac:dyDescent="0.25">
      <c r="A9725" s="28" t="s">
        <v>85</v>
      </c>
      <c r="B9725" s="2">
        <v>13.141670389465032</v>
      </c>
    </row>
    <row r="9726" spans="1:2" x14ac:dyDescent="0.25">
      <c r="A9726" s="28" t="s">
        <v>82</v>
      </c>
      <c r="B9726" s="2">
        <v>2.4594647806293102</v>
      </c>
    </row>
    <row r="9727" spans="1:2" x14ac:dyDescent="0.25">
      <c r="A9727" s="6" t="s">
        <v>20</v>
      </c>
      <c r="B9727" s="2">
        <v>8.6103094230431658</v>
      </c>
    </row>
    <row r="9728" spans="1:2" x14ac:dyDescent="0.25">
      <c r="A9728" s="28" t="s">
        <v>79</v>
      </c>
      <c r="B9728" s="2">
        <v>0.15051825144031844</v>
      </c>
    </row>
    <row r="9729" spans="1:2" x14ac:dyDescent="0.25">
      <c r="A9729" s="28" t="s">
        <v>86</v>
      </c>
      <c r="B9729" s="2">
        <v>0.93693773479214559</v>
      </c>
    </row>
    <row r="9730" spans="1:2" x14ac:dyDescent="0.25">
      <c r="A9730" s="28" t="s">
        <v>87</v>
      </c>
      <c r="B9730" s="2">
        <v>0.11315831061526434</v>
      </c>
    </row>
    <row r="9731" spans="1:2" x14ac:dyDescent="0.25">
      <c r="A9731" s="28" t="s">
        <v>31</v>
      </c>
      <c r="B9731" s="2">
        <v>0.43142127446786777</v>
      </c>
    </row>
    <row r="9732" spans="1:2" x14ac:dyDescent="0.25">
      <c r="A9732" s="28" t="s">
        <v>29</v>
      </c>
      <c r="B9732" s="2">
        <v>0.22429046671304886</v>
      </c>
    </row>
    <row r="9733" spans="1:2" x14ac:dyDescent="0.25">
      <c r="A9733" s="28" t="s">
        <v>30</v>
      </c>
      <c r="B9733" s="2">
        <v>0.34495860687037322</v>
      </c>
    </row>
    <row r="9734" spans="1:2" x14ac:dyDescent="0.25">
      <c r="A9734" s="28" t="s">
        <v>88</v>
      </c>
      <c r="B9734" s="2">
        <v>1.2885039042141824</v>
      </c>
    </row>
    <row r="9735" spans="1:2" x14ac:dyDescent="0.25">
      <c r="A9735" s="28" t="s">
        <v>84</v>
      </c>
      <c r="B9735" s="2">
        <v>0.1777867515520255</v>
      </c>
    </row>
    <row r="9736" spans="1:2" x14ac:dyDescent="0.25">
      <c r="A9736" s="28" t="s">
        <v>85</v>
      </c>
      <c r="B9736" s="2">
        <v>4.1934282334752062</v>
      </c>
    </row>
    <row r="9737" spans="1:2" x14ac:dyDescent="0.25">
      <c r="A9737" s="28" t="s">
        <v>82</v>
      </c>
      <c r="B9737" s="2">
        <v>0.74930588890273331</v>
      </c>
    </row>
    <row r="9738" spans="1:2" x14ac:dyDescent="0.25">
      <c r="A9738" s="6" t="s">
        <v>21</v>
      </c>
      <c r="B9738" s="2">
        <v>11.879018371140756</v>
      </c>
    </row>
    <row r="9739" spans="1:2" x14ac:dyDescent="0.25">
      <c r="A9739" s="28" t="s">
        <v>79</v>
      </c>
      <c r="B9739" s="2">
        <v>2.1307711983734667E-2</v>
      </c>
    </row>
    <row r="9740" spans="1:2" x14ac:dyDescent="0.25">
      <c r="A9740" s="28" t="s">
        <v>86</v>
      </c>
      <c r="B9740" s="2">
        <v>0.12294054361118462</v>
      </c>
    </row>
    <row r="9741" spans="1:2" x14ac:dyDescent="0.25">
      <c r="A9741" s="28" t="s">
        <v>31</v>
      </c>
      <c r="B9741" s="2">
        <v>2.4740419600554158E-2</v>
      </c>
    </row>
    <row r="9742" spans="1:2" x14ac:dyDescent="0.25">
      <c r="A9742" s="28" t="s">
        <v>29</v>
      </c>
      <c r="B9742" s="2">
        <v>2.4509620651577708E-2</v>
      </c>
    </row>
    <row r="9743" spans="1:2" x14ac:dyDescent="0.25">
      <c r="A9743" s="28" t="s">
        <v>30</v>
      </c>
      <c r="B9743" s="2">
        <v>3.8566464946091417E-4</v>
      </c>
    </row>
    <row r="9744" spans="1:2" x14ac:dyDescent="0.25">
      <c r="A9744" s="28" t="s">
        <v>88</v>
      </c>
      <c r="B9744" s="2">
        <v>0.33154296392404575</v>
      </c>
    </row>
    <row r="9745" spans="1:2" x14ac:dyDescent="0.25">
      <c r="A9745" s="28" t="s">
        <v>84</v>
      </c>
      <c r="B9745" s="2">
        <v>6.0594068284684521</v>
      </c>
    </row>
    <row r="9746" spans="1:2" x14ac:dyDescent="0.25">
      <c r="A9746" s="28" t="s">
        <v>85</v>
      </c>
      <c r="B9746" s="2">
        <v>4.0339235428726887</v>
      </c>
    </row>
    <row r="9747" spans="1:2" x14ac:dyDescent="0.25">
      <c r="A9747" s="28" t="s">
        <v>82</v>
      </c>
      <c r="B9747" s="2">
        <v>1.2602610753790571</v>
      </c>
    </row>
    <row r="9748" spans="1:2" x14ac:dyDescent="0.25">
      <c r="A9748" s="6" t="s">
        <v>22</v>
      </c>
      <c r="B9748" s="2">
        <v>3.1044865070669658</v>
      </c>
    </row>
    <row r="9749" spans="1:2" x14ac:dyDescent="0.25">
      <c r="A9749" s="28" t="s">
        <v>79</v>
      </c>
      <c r="B9749" s="2">
        <v>7.2468683095501349E-2</v>
      </c>
    </row>
    <row r="9750" spans="1:2" x14ac:dyDescent="0.25">
      <c r="A9750" s="28" t="s">
        <v>86</v>
      </c>
      <c r="B9750" s="2">
        <v>5.747768090582512E-2</v>
      </c>
    </row>
    <row r="9751" spans="1:2" x14ac:dyDescent="0.25">
      <c r="A9751" s="28" t="s">
        <v>87</v>
      </c>
      <c r="B9751" s="2">
        <v>7.8635755276020208E-2</v>
      </c>
    </row>
    <row r="9752" spans="1:2" x14ac:dyDescent="0.25">
      <c r="A9752" s="28" t="s">
        <v>31</v>
      </c>
      <c r="B9752" s="2">
        <v>0.11044184763802402</v>
      </c>
    </row>
    <row r="9753" spans="1:2" x14ac:dyDescent="0.25">
      <c r="A9753" s="28" t="s">
        <v>29</v>
      </c>
      <c r="B9753" s="2">
        <v>9.5561619995348082E-2</v>
      </c>
    </row>
    <row r="9754" spans="1:2" x14ac:dyDescent="0.25">
      <c r="A9754" s="28" t="s">
        <v>30</v>
      </c>
      <c r="B9754" s="2">
        <v>9.6670648283468413E-2</v>
      </c>
    </row>
    <row r="9755" spans="1:2" x14ac:dyDescent="0.25">
      <c r="A9755" s="28" t="s">
        <v>88</v>
      </c>
      <c r="B9755" s="2">
        <v>0.68613046533269084</v>
      </c>
    </row>
    <row r="9756" spans="1:2" x14ac:dyDescent="0.25">
      <c r="A9756" s="28" t="s">
        <v>84</v>
      </c>
      <c r="B9756" s="2">
        <v>0.2963181491715291</v>
      </c>
    </row>
    <row r="9757" spans="1:2" x14ac:dyDescent="0.25">
      <c r="A9757" s="28" t="s">
        <v>85</v>
      </c>
      <c r="B9757" s="2">
        <v>1.3221021657670089</v>
      </c>
    </row>
    <row r="9758" spans="1:2" x14ac:dyDescent="0.25">
      <c r="A9758" s="28" t="s">
        <v>82</v>
      </c>
      <c r="B9758" s="2">
        <v>0.28867949160154988</v>
      </c>
    </row>
    <row r="9759" spans="1:2" x14ac:dyDescent="0.25">
      <c r="A9759" s="6" t="s">
        <v>25</v>
      </c>
      <c r="B9759" s="2">
        <v>39.585834849212404</v>
      </c>
    </row>
    <row r="9760" spans="1:2" x14ac:dyDescent="0.25">
      <c r="A9760" s="28" t="s">
        <v>79</v>
      </c>
      <c r="B9760" s="2">
        <v>4.3987770331686029</v>
      </c>
    </row>
    <row r="9761" spans="1:2" x14ac:dyDescent="0.25">
      <c r="A9761" s="28" t="s">
        <v>86</v>
      </c>
      <c r="B9761" s="2">
        <v>1.4667058644816771</v>
      </c>
    </row>
    <row r="9762" spans="1:2" x14ac:dyDescent="0.25">
      <c r="A9762" s="28" t="s">
        <v>87</v>
      </c>
      <c r="B9762" s="2">
        <v>2.5485313925616516E-2</v>
      </c>
    </row>
    <row r="9763" spans="1:2" x14ac:dyDescent="0.25">
      <c r="A9763" s="28" t="s">
        <v>31</v>
      </c>
      <c r="B9763" s="2">
        <v>2.2091074618420339</v>
      </c>
    </row>
    <row r="9764" spans="1:2" x14ac:dyDescent="0.25">
      <c r="A9764" s="28" t="s">
        <v>29</v>
      </c>
      <c r="B9764" s="2">
        <v>1.2631770403346001</v>
      </c>
    </row>
    <row r="9765" spans="1:2" x14ac:dyDescent="0.25">
      <c r="A9765" s="28" t="s">
        <v>30</v>
      </c>
      <c r="B9765" s="2">
        <v>3.7965110422867685</v>
      </c>
    </row>
    <row r="9766" spans="1:2" x14ac:dyDescent="0.25">
      <c r="A9766" s="28" t="s">
        <v>88</v>
      </c>
      <c r="B9766" s="2">
        <v>4.1637343607376556</v>
      </c>
    </row>
    <row r="9767" spans="1:2" x14ac:dyDescent="0.25">
      <c r="A9767" s="28" t="s">
        <v>84</v>
      </c>
      <c r="B9767" s="2">
        <v>0.13700529886444229</v>
      </c>
    </row>
    <row r="9768" spans="1:2" x14ac:dyDescent="0.25">
      <c r="A9768" s="28" t="s">
        <v>85</v>
      </c>
      <c r="B9768" s="2">
        <v>17.81948621569919</v>
      </c>
    </row>
    <row r="9769" spans="1:2" x14ac:dyDescent="0.25">
      <c r="A9769" s="28" t="s">
        <v>82</v>
      </c>
      <c r="B9769" s="2">
        <v>4.3058452178718172</v>
      </c>
    </row>
    <row r="9770" spans="1:2" x14ac:dyDescent="0.25">
      <c r="A9770" s="6" t="s">
        <v>23</v>
      </c>
      <c r="B9770" s="2">
        <v>1.2737738300739239</v>
      </c>
    </row>
    <row r="9771" spans="1:2" x14ac:dyDescent="0.25">
      <c r="A9771" s="28" t="s">
        <v>79</v>
      </c>
      <c r="B9771" s="2">
        <v>1.0806548192102699E-2</v>
      </c>
    </row>
    <row r="9772" spans="1:2" x14ac:dyDescent="0.25">
      <c r="A9772" s="28" t="s">
        <v>86</v>
      </c>
      <c r="B9772" s="2">
        <v>4.8205068305226681E-2</v>
      </c>
    </row>
    <row r="9773" spans="1:2" x14ac:dyDescent="0.25">
      <c r="A9773" s="28" t="s">
        <v>87</v>
      </c>
      <c r="B9773" s="2">
        <v>1.4795975827275985E-2</v>
      </c>
    </row>
    <row r="9774" spans="1:2" x14ac:dyDescent="0.25">
      <c r="A9774" s="28" t="s">
        <v>31</v>
      </c>
      <c r="B9774" s="2">
        <v>1.4409252742382667E-2</v>
      </c>
    </row>
    <row r="9775" spans="1:2" x14ac:dyDescent="0.25">
      <c r="A9775" s="28" t="s">
        <v>29</v>
      </c>
      <c r="B9775" s="2">
        <v>1.4240406107715715E-2</v>
      </c>
    </row>
    <row r="9776" spans="1:2" x14ac:dyDescent="0.25">
      <c r="A9776" s="28" t="s">
        <v>30</v>
      </c>
      <c r="B9776" s="2">
        <v>1.4734278731519645E-2</v>
      </c>
    </row>
    <row r="9777" spans="1:2" x14ac:dyDescent="0.25">
      <c r="A9777" s="28" t="s">
        <v>88</v>
      </c>
      <c r="B9777" s="2">
        <v>0.15917648387151737</v>
      </c>
    </row>
    <row r="9778" spans="1:2" x14ac:dyDescent="0.25">
      <c r="A9778" s="28" t="s">
        <v>84</v>
      </c>
      <c r="B9778" s="2">
        <v>2.8961783902341717E-2</v>
      </c>
    </row>
    <row r="9779" spans="1:2" x14ac:dyDescent="0.25">
      <c r="A9779" s="28" t="s">
        <v>85</v>
      </c>
      <c r="B9779" s="2">
        <v>0.87708660439856512</v>
      </c>
    </row>
    <row r="9780" spans="1:2" x14ac:dyDescent="0.25">
      <c r="A9780" s="28" t="s">
        <v>82</v>
      </c>
      <c r="B9780" s="2">
        <v>9.1357427995276186E-2</v>
      </c>
    </row>
    <row r="9781" spans="1:2" x14ac:dyDescent="0.25">
      <c r="A9781" s="6" t="s">
        <v>249</v>
      </c>
      <c r="B9781" s="2">
        <v>82.085180856952292</v>
      </c>
    </row>
    <row r="9782" spans="1:2" x14ac:dyDescent="0.25">
      <c r="A9782" s="28" t="s">
        <v>79</v>
      </c>
      <c r="B9782" s="2">
        <v>1.0188479503813153</v>
      </c>
    </row>
    <row r="9783" spans="1:2" x14ac:dyDescent="0.25">
      <c r="A9783" s="28" t="s">
        <v>86</v>
      </c>
      <c r="B9783" s="2">
        <v>0.80173063618702967</v>
      </c>
    </row>
    <row r="9784" spans="1:2" x14ac:dyDescent="0.25">
      <c r="A9784" s="28" t="s">
        <v>87</v>
      </c>
      <c r="B9784" s="2">
        <v>0.40569860719747286</v>
      </c>
    </row>
    <row r="9785" spans="1:2" x14ac:dyDescent="0.25">
      <c r="A9785" s="28" t="s">
        <v>31</v>
      </c>
      <c r="B9785" s="2">
        <v>3.2571043033997205</v>
      </c>
    </row>
    <row r="9786" spans="1:2" x14ac:dyDescent="0.25">
      <c r="A9786" s="28" t="s">
        <v>29</v>
      </c>
      <c r="B9786" s="2">
        <v>1.8480005895573006</v>
      </c>
    </row>
    <row r="9787" spans="1:2" x14ac:dyDescent="0.25">
      <c r="A9787" s="28" t="s">
        <v>30</v>
      </c>
      <c r="B9787" s="2">
        <v>0.93118767990926721</v>
      </c>
    </row>
    <row r="9788" spans="1:2" x14ac:dyDescent="0.25">
      <c r="A9788" s="28" t="s">
        <v>88</v>
      </c>
      <c r="B9788" s="2">
        <v>20.814457243222805</v>
      </c>
    </row>
    <row r="9789" spans="1:2" x14ac:dyDescent="0.25">
      <c r="A9789" s="28" t="s">
        <v>84</v>
      </c>
      <c r="B9789" s="2">
        <v>27.775207565428762</v>
      </c>
    </row>
    <row r="9790" spans="1:2" x14ac:dyDescent="0.25">
      <c r="A9790" s="28" t="s">
        <v>85</v>
      </c>
      <c r="B9790" s="2">
        <v>17.735622064688915</v>
      </c>
    </row>
    <row r="9791" spans="1:2" x14ac:dyDescent="0.25">
      <c r="A9791" s="28" t="s">
        <v>82</v>
      </c>
      <c r="B9791" s="2">
        <v>7.497324216979707</v>
      </c>
    </row>
    <row r="9792" spans="1:2" x14ac:dyDescent="0.25">
      <c r="A9792" s="6" t="s">
        <v>251</v>
      </c>
      <c r="B9792" s="2">
        <v>103.34695707719543</v>
      </c>
    </row>
    <row r="9793" spans="1:2" x14ac:dyDescent="0.25">
      <c r="A9793" s="28" t="s">
        <v>79</v>
      </c>
      <c r="B9793" s="2">
        <v>1.5934339759458904</v>
      </c>
    </row>
    <row r="9794" spans="1:2" x14ac:dyDescent="0.25">
      <c r="A9794" s="28" t="s">
        <v>86</v>
      </c>
      <c r="B9794" s="2">
        <v>0.28627131288470581</v>
      </c>
    </row>
    <row r="9795" spans="1:2" x14ac:dyDescent="0.25">
      <c r="A9795" s="28" t="s">
        <v>87</v>
      </c>
      <c r="B9795" s="2">
        <v>0.65052265841313073</v>
      </c>
    </row>
    <row r="9796" spans="1:2" x14ac:dyDescent="0.25">
      <c r="A9796" s="28" t="s">
        <v>31</v>
      </c>
      <c r="B9796" s="2">
        <v>2.0725968804705763</v>
      </c>
    </row>
    <row r="9797" spans="1:2" x14ac:dyDescent="0.25">
      <c r="A9797" s="28" t="s">
        <v>29</v>
      </c>
      <c r="B9797" s="2">
        <v>8.4324523916475478</v>
      </c>
    </row>
    <row r="9798" spans="1:2" x14ac:dyDescent="0.25">
      <c r="A9798" s="28" t="s">
        <v>30</v>
      </c>
      <c r="B9798" s="2">
        <v>1.8111625917112895</v>
      </c>
    </row>
    <row r="9799" spans="1:2" x14ac:dyDescent="0.25">
      <c r="A9799" s="28" t="s">
        <v>88</v>
      </c>
      <c r="B9799" s="2">
        <v>40.587224821605261</v>
      </c>
    </row>
    <row r="9800" spans="1:2" x14ac:dyDescent="0.25">
      <c r="A9800" s="28" t="s">
        <v>84</v>
      </c>
      <c r="B9800" s="2">
        <v>18.394934342317629</v>
      </c>
    </row>
    <row r="9801" spans="1:2" x14ac:dyDescent="0.25">
      <c r="A9801" s="28" t="s">
        <v>85</v>
      </c>
      <c r="B9801" s="2">
        <v>15.849371047069315</v>
      </c>
    </row>
    <row r="9802" spans="1:2" x14ac:dyDescent="0.25">
      <c r="A9802" s="28" t="s">
        <v>82</v>
      </c>
      <c r="B9802" s="2">
        <v>13.668987055130085</v>
      </c>
    </row>
    <row r="9803" spans="1:2" x14ac:dyDescent="0.25">
      <c r="A9803" s="6" t="s">
        <v>229</v>
      </c>
      <c r="B9803" s="2">
        <v>17.853233939644504</v>
      </c>
    </row>
    <row r="9804" spans="1:2" x14ac:dyDescent="0.25">
      <c r="A9804" s="28" t="s">
        <v>79</v>
      </c>
      <c r="B9804" s="2">
        <v>0.18970471667048044</v>
      </c>
    </row>
    <row r="9805" spans="1:2" x14ac:dyDescent="0.25">
      <c r="A9805" s="28" t="s">
        <v>86</v>
      </c>
      <c r="B9805" s="2">
        <v>7.0848332006689468E-2</v>
      </c>
    </row>
    <row r="9806" spans="1:2" x14ac:dyDescent="0.25">
      <c r="A9806" s="28" t="s">
        <v>87</v>
      </c>
      <c r="B9806" s="2">
        <v>0.27822888558192654</v>
      </c>
    </row>
    <row r="9807" spans="1:2" x14ac:dyDescent="0.25">
      <c r="A9807" s="28" t="s">
        <v>31</v>
      </c>
      <c r="B9807" s="2">
        <v>0.96296157449128628</v>
      </c>
    </row>
    <row r="9808" spans="1:2" x14ac:dyDescent="0.25">
      <c r="A9808" s="28" t="s">
        <v>29</v>
      </c>
      <c r="B9808" s="2">
        <v>0.86309007125437476</v>
      </c>
    </row>
    <row r="9809" spans="1:2" x14ac:dyDescent="0.25">
      <c r="A9809" s="28" t="s">
        <v>30</v>
      </c>
      <c r="B9809" s="2">
        <v>0.63309176730124117</v>
      </c>
    </row>
    <row r="9810" spans="1:2" x14ac:dyDescent="0.25">
      <c r="A9810" s="28" t="s">
        <v>88</v>
      </c>
      <c r="B9810" s="2">
        <v>3.8597534307209869</v>
      </c>
    </row>
    <row r="9811" spans="1:2" x14ac:dyDescent="0.25">
      <c r="A9811" s="28" t="s">
        <v>84</v>
      </c>
      <c r="B9811" s="2">
        <v>3.5813442037380314</v>
      </c>
    </row>
    <row r="9812" spans="1:2" x14ac:dyDescent="0.25">
      <c r="A9812" s="28" t="s">
        <v>85</v>
      </c>
      <c r="B9812" s="2">
        <v>3.9466500915737197</v>
      </c>
    </row>
    <row r="9813" spans="1:2" x14ac:dyDescent="0.25">
      <c r="A9813" s="28" t="s">
        <v>82</v>
      </c>
      <c r="B9813" s="2">
        <v>3.4675608663057669</v>
      </c>
    </row>
    <row r="9814" spans="1:2" x14ac:dyDescent="0.25">
      <c r="A9814" s="6" t="s">
        <v>93</v>
      </c>
      <c r="B9814" s="2">
        <v>406.93591244667391</v>
      </c>
    </row>
    <row r="9815" spans="1:2" x14ac:dyDescent="0.25">
      <c r="A9815" s="28" t="s">
        <v>79</v>
      </c>
      <c r="B9815" s="2">
        <v>10.406024025380079</v>
      </c>
    </row>
    <row r="9816" spans="1:2" x14ac:dyDescent="0.25">
      <c r="A9816" s="28" t="s">
        <v>86</v>
      </c>
      <c r="B9816" s="2">
        <v>6.6125319912259233</v>
      </c>
    </row>
    <row r="9817" spans="1:2" x14ac:dyDescent="0.25">
      <c r="A9817" s="28" t="s">
        <v>87</v>
      </c>
      <c r="B9817" s="2">
        <v>5.5867173809658022</v>
      </c>
    </row>
    <row r="9818" spans="1:2" x14ac:dyDescent="0.25">
      <c r="A9818" s="28" t="s">
        <v>31</v>
      </c>
      <c r="B9818" s="2">
        <v>13.002355513771146</v>
      </c>
    </row>
    <row r="9819" spans="1:2" x14ac:dyDescent="0.25">
      <c r="A9819" s="28" t="s">
        <v>29</v>
      </c>
      <c r="B9819" s="2">
        <v>14.622134128319971</v>
      </c>
    </row>
    <row r="9820" spans="1:2" x14ac:dyDescent="0.25">
      <c r="A9820" s="28" t="s">
        <v>30</v>
      </c>
      <c r="B9820" s="2">
        <v>10.780061813193631</v>
      </c>
    </row>
    <row r="9821" spans="1:2" x14ac:dyDescent="0.25">
      <c r="A9821" s="28" t="s">
        <v>88</v>
      </c>
      <c r="B9821" s="2">
        <v>97.880014995300797</v>
      </c>
    </row>
    <row r="9822" spans="1:2" x14ac:dyDescent="0.25">
      <c r="A9822" s="28" t="s">
        <v>84</v>
      </c>
      <c r="B9822" s="2">
        <v>76.265872205861186</v>
      </c>
    </row>
    <row r="9823" spans="1:2" x14ac:dyDescent="0.25">
      <c r="A9823" s="28" t="s">
        <v>85</v>
      </c>
      <c r="B9823" s="2">
        <v>126.07268657032508</v>
      </c>
    </row>
    <row r="9824" spans="1:2" x14ac:dyDescent="0.25">
      <c r="A9824" s="28" t="s">
        <v>82</v>
      </c>
      <c r="B9824" s="2">
        <v>45.707513822330341</v>
      </c>
    </row>
    <row r="9825" spans="1:2" x14ac:dyDescent="0.25">
      <c r="A9825" s="3" t="s">
        <v>84</v>
      </c>
      <c r="B9825" s="2">
        <v>4020.8184676816973</v>
      </c>
    </row>
    <row r="9826" spans="1:2" x14ac:dyDescent="0.25">
      <c r="A9826" s="6" t="s">
        <v>228</v>
      </c>
      <c r="B9826" s="2">
        <v>12.761932797985011</v>
      </c>
    </row>
    <row r="9827" spans="1:2" x14ac:dyDescent="0.25">
      <c r="A9827" s="28" t="s">
        <v>79</v>
      </c>
      <c r="B9827" s="2">
        <v>0.26639750726552924</v>
      </c>
    </row>
    <row r="9828" spans="1:2" x14ac:dyDescent="0.25">
      <c r="A9828" s="28" t="s">
        <v>86</v>
      </c>
      <c r="B9828" s="2">
        <v>0.13372005009508267</v>
      </c>
    </row>
    <row r="9829" spans="1:2" x14ac:dyDescent="0.25">
      <c r="A9829" s="28" t="s">
        <v>87</v>
      </c>
      <c r="B9829" s="2">
        <v>0.87217598493062987</v>
      </c>
    </row>
    <row r="9830" spans="1:2" x14ac:dyDescent="0.25">
      <c r="A9830" s="28" t="s">
        <v>31</v>
      </c>
      <c r="B9830" s="2">
        <v>0.26105635332718308</v>
      </c>
    </row>
    <row r="9831" spans="1:2" x14ac:dyDescent="0.25">
      <c r="A9831" s="28" t="s">
        <v>29</v>
      </c>
      <c r="B9831" s="2">
        <v>8.0741047963696674E-2</v>
      </c>
    </row>
    <row r="9832" spans="1:2" x14ac:dyDescent="0.25">
      <c r="A9832" s="28" t="s">
        <v>30</v>
      </c>
      <c r="B9832" s="2">
        <v>0.21830686282826647</v>
      </c>
    </row>
    <row r="9833" spans="1:2" x14ac:dyDescent="0.25">
      <c r="A9833" s="28" t="s">
        <v>88</v>
      </c>
      <c r="B9833" s="2">
        <v>1.2068276534765443</v>
      </c>
    </row>
    <row r="9834" spans="1:2" x14ac:dyDescent="0.25">
      <c r="A9834" s="28" t="s">
        <v>80</v>
      </c>
      <c r="B9834" s="2">
        <v>0.3574212145892034</v>
      </c>
    </row>
    <row r="9835" spans="1:2" x14ac:dyDescent="0.25">
      <c r="A9835" s="28" t="s">
        <v>85</v>
      </c>
      <c r="B9835" s="2">
        <v>5.2864698420058707</v>
      </c>
    </row>
    <row r="9836" spans="1:2" x14ac:dyDescent="0.25">
      <c r="A9836" s="28" t="s">
        <v>82</v>
      </c>
      <c r="B9836" s="2">
        <v>4.0788162815030047</v>
      </c>
    </row>
    <row r="9837" spans="1:2" x14ac:dyDescent="0.25">
      <c r="A9837" s="6" t="s">
        <v>239</v>
      </c>
      <c r="B9837" s="2">
        <v>5.0559505021779376</v>
      </c>
    </row>
    <row r="9838" spans="1:2" x14ac:dyDescent="0.25">
      <c r="A9838" s="28" t="s">
        <v>79</v>
      </c>
      <c r="B9838" s="2">
        <v>2.853033250937294E-3</v>
      </c>
    </row>
    <row r="9839" spans="1:2" x14ac:dyDescent="0.25">
      <c r="A9839" s="28" t="s">
        <v>87</v>
      </c>
      <c r="B9839" s="2">
        <v>1.2018877502886067</v>
      </c>
    </row>
    <row r="9840" spans="1:2" x14ac:dyDescent="0.25">
      <c r="A9840" s="28" t="s">
        <v>31</v>
      </c>
      <c r="B9840" s="2">
        <v>7.985997981660363E-2</v>
      </c>
    </row>
    <row r="9841" spans="1:2" x14ac:dyDescent="0.25">
      <c r="A9841" s="28" t="s">
        <v>29</v>
      </c>
      <c r="B9841" s="2">
        <v>0.23931348908880826</v>
      </c>
    </row>
    <row r="9842" spans="1:2" x14ac:dyDescent="0.25">
      <c r="A9842" s="28" t="s">
        <v>30</v>
      </c>
      <c r="B9842" s="2">
        <v>0.18299095966253509</v>
      </c>
    </row>
    <row r="9843" spans="1:2" x14ac:dyDescent="0.25">
      <c r="A9843" s="28" t="s">
        <v>88</v>
      </c>
      <c r="B9843" s="2">
        <v>0.3291573544061635</v>
      </c>
    </row>
    <row r="9844" spans="1:2" x14ac:dyDescent="0.25">
      <c r="A9844" s="28" t="s">
        <v>80</v>
      </c>
      <c r="B9844" s="2">
        <v>0.11787579575380021</v>
      </c>
    </row>
    <row r="9845" spans="1:2" x14ac:dyDescent="0.25">
      <c r="A9845" s="28" t="s">
        <v>85</v>
      </c>
      <c r="B9845" s="2">
        <v>1.9013925224080519</v>
      </c>
    </row>
    <row r="9846" spans="1:2" x14ac:dyDescent="0.25">
      <c r="A9846" s="28" t="s">
        <v>82</v>
      </c>
      <c r="B9846" s="2">
        <v>1.0006196175024313</v>
      </c>
    </row>
    <row r="9847" spans="1:2" x14ac:dyDescent="0.25">
      <c r="A9847" s="6" t="s">
        <v>241</v>
      </c>
      <c r="B9847" s="2">
        <v>215.97289419668616</v>
      </c>
    </row>
    <row r="9848" spans="1:2" x14ac:dyDescent="0.25">
      <c r="A9848" s="28" t="s">
        <v>79</v>
      </c>
      <c r="B9848" s="2">
        <v>6.5471915932055591</v>
      </c>
    </row>
    <row r="9849" spans="1:2" x14ac:dyDescent="0.25">
      <c r="A9849" s="28" t="s">
        <v>86</v>
      </c>
      <c r="B9849" s="2">
        <v>2.5613036642838671</v>
      </c>
    </row>
    <row r="9850" spans="1:2" x14ac:dyDescent="0.25">
      <c r="A9850" s="28" t="s">
        <v>87</v>
      </c>
      <c r="B9850" s="2">
        <v>5.4489302180436114</v>
      </c>
    </row>
    <row r="9851" spans="1:2" x14ac:dyDescent="0.25">
      <c r="A9851" s="28" t="s">
        <v>31</v>
      </c>
      <c r="B9851" s="2">
        <v>6.4698204466487041</v>
      </c>
    </row>
    <row r="9852" spans="1:2" x14ac:dyDescent="0.25">
      <c r="A9852" s="28" t="s">
        <v>29</v>
      </c>
      <c r="B9852" s="2">
        <v>2.3790771248524623</v>
      </c>
    </row>
    <row r="9853" spans="1:2" x14ac:dyDescent="0.25">
      <c r="A9853" s="28" t="s">
        <v>30</v>
      </c>
      <c r="B9853" s="2">
        <v>3.293291624766701</v>
      </c>
    </row>
    <row r="9854" spans="1:2" x14ac:dyDescent="0.25">
      <c r="A9854" s="28" t="s">
        <v>88</v>
      </c>
      <c r="B9854" s="2">
        <v>43.08479981797192</v>
      </c>
    </row>
    <row r="9855" spans="1:2" x14ac:dyDescent="0.25">
      <c r="A9855" s="28" t="s">
        <v>80</v>
      </c>
      <c r="B9855" s="2">
        <v>23.182585406724129</v>
      </c>
    </row>
    <row r="9856" spans="1:2" x14ac:dyDescent="0.25">
      <c r="A9856" s="28" t="s">
        <v>85</v>
      </c>
      <c r="B9856" s="2">
        <v>67.07717828037498</v>
      </c>
    </row>
    <row r="9857" spans="1:2" x14ac:dyDescent="0.25">
      <c r="A9857" s="28" t="s">
        <v>82</v>
      </c>
      <c r="B9857" s="2">
        <v>55.928716019814232</v>
      </c>
    </row>
    <row r="9858" spans="1:2" x14ac:dyDescent="0.25">
      <c r="A9858" s="6" t="s">
        <v>53</v>
      </c>
      <c r="B9858" s="2">
        <v>2.2506337714596056</v>
      </c>
    </row>
    <row r="9859" spans="1:2" x14ac:dyDescent="0.25">
      <c r="A9859" s="28" t="s">
        <v>79</v>
      </c>
      <c r="B9859" s="2">
        <v>2.039387587537019E-4</v>
      </c>
    </row>
    <row r="9860" spans="1:2" x14ac:dyDescent="0.25">
      <c r="A9860" s="28" t="s">
        <v>86</v>
      </c>
      <c r="B9860" s="2">
        <v>9.7466903521370045E-5</v>
      </c>
    </row>
    <row r="9861" spans="1:2" x14ac:dyDescent="0.25">
      <c r="A9861" s="28" t="s">
        <v>87</v>
      </c>
      <c r="B9861" s="2">
        <v>3.0627909708210682E-3</v>
      </c>
    </row>
    <row r="9862" spans="1:2" x14ac:dyDescent="0.25">
      <c r="A9862" s="28" t="s">
        <v>31</v>
      </c>
      <c r="B9862" s="2">
        <v>2.8924941930270356E-3</v>
      </c>
    </row>
    <row r="9863" spans="1:2" x14ac:dyDescent="0.25">
      <c r="A9863" s="28" t="s">
        <v>29</v>
      </c>
      <c r="B9863" s="2">
        <v>1.6938371132165121E-4</v>
      </c>
    </row>
    <row r="9864" spans="1:2" x14ac:dyDescent="0.25">
      <c r="A9864" s="28" t="s">
        <v>30</v>
      </c>
      <c r="B9864" s="2">
        <v>8.7674211134900729E-6</v>
      </c>
    </row>
    <row r="9865" spans="1:2" x14ac:dyDescent="0.25">
      <c r="A9865" s="28" t="s">
        <v>80</v>
      </c>
      <c r="B9865" s="2">
        <v>8.2710116429286107E-2</v>
      </c>
    </row>
    <row r="9866" spans="1:2" x14ac:dyDescent="0.25">
      <c r="A9866" s="28" t="s">
        <v>85</v>
      </c>
      <c r="B9866" s="2">
        <v>1.031291346747597</v>
      </c>
    </row>
    <row r="9867" spans="1:2" x14ac:dyDescent="0.25">
      <c r="A9867" s="28" t="s">
        <v>82</v>
      </c>
      <c r="B9867" s="2">
        <v>1.1301974663241641</v>
      </c>
    </row>
    <row r="9868" spans="1:2" x14ac:dyDescent="0.25">
      <c r="A9868" s="6" t="s">
        <v>19</v>
      </c>
      <c r="B9868" s="2">
        <v>2.1200831586490101</v>
      </c>
    </row>
    <row r="9869" spans="1:2" x14ac:dyDescent="0.25">
      <c r="A9869" s="28" t="s">
        <v>79</v>
      </c>
      <c r="B9869" s="2">
        <v>0.4271547419746326</v>
      </c>
    </row>
    <row r="9870" spans="1:2" x14ac:dyDescent="0.25">
      <c r="A9870" s="28" t="s">
        <v>86</v>
      </c>
      <c r="B9870" s="2">
        <v>3.265701791671051E-2</v>
      </c>
    </row>
    <row r="9871" spans="1:2" x14ac:dyDescent="0.25">
      <c r="A9871" s="28" t="s">
        <v>87</v>
      </c>
      <c r="B9871" s="2">
        <v>1.2408288361959324E-2</v>
      </c>
    </row>
    <row r="9872" spans="1:2" x14ac:dyDescent="0.25">
      <c r="A9872" s="28" t="s">
        <v>31</v>
      </c>
      <c r="B9872" s="2">
        <v>6.8201599257653012E-2</v>
      </c>
    </row>
    <row r="9873" spans="1:2" x14ac:dyDescent="0.25">
      <c r="A9873" s="28" t="s">
        <v>29</v>
      </c>
      <c r="B9873" s="2">
        <v>0.10943260944848784</v>
      </c>
    </row>
    <row r="9874" spans="1:2" x14ac:dyDescent="0.25">
      <c r="A9874" s="28" t="s">
        <v>30</v>
      </c>
      <c r="B9874" s="2">
        <v>0.14502016362777281</v>
      </c>
    </row>
    <row r="9875" spans="1:2" x14ac:dyDescent="0.25">
      <c r="A9875" s="28" t="s">
        <v>88</v>
      </c>
      <c r="B9875" s="2">
        <v>0.17566445937788841</v>
      </c>
    </row>
    <row r="9876" spans="1:2" x14ac:dyDescent="0.25">
      <c r="A9876" s="28" t="s">
        <v>80</v>
      </c>
      <c r="B9876" s="2">
        <v>5.4541468241616806E-2</v>
      </c>
    </row>
    <row r="9877" spans="1:2" x14ac:dyDescent="0.25">
      <c r="A9877" s="28" t="s">
        <v>85</v>
      </c>
      <c r="B9877" s="2">
        <v>0.91750680410755836</v>
      </c>
    </row>
    <row r="9878" spans="1:2" x14ac:dyDescent="0.25">
      <c r="A9878" s="28" t="s">
        <v>82</v>
      </c>
      <c r="B9878" s="2">
        <v>0.17749600633473012</v>
      </c>
    </row>
    <row r="9879" spans="1:2" x14ac:dyDescent="0.25">
      <c r="A9879" s="6" t="s">
        <v>243</v>
      </c>
      <c r="B9879" s="2">
        <v>34.015943882181553</v>
      </c>
    </row>
    <row r="9880" spans="1:2" x14ac:dyDescent="0.25">
      <c r="A9880" s="28" t="s">
        <v>79</v>
      </c>
      <c r="B9880" s="2">
        <v>0.49617962021923184</v>
      </c>
    </row>
    <row r="9881" spans="1:2" x14ac:dyDescent="0.25">
      <c r="A9881" s="28" t="s">
        <v>86</v>
      </c>
      <c r="B9881" s="2">
        <v>0.22179676403805923</v>
      </c>
    </row>
    <row r="9882" spans="1:2" x14ac:dyDescent="0.25">
      <c r="A9882" s="28" t="s">
        <v>87</v>
      </c>
      <c r="B9882" s="2">
        <v>1.7153889694097828</v>
      </c>
    </row>
    <row r="9883" spans="1:2" x14ac:dyDescent="0.25">
      <c r="A9883" s="28" t="s">
        <v>31</v>
      </c>
      <c r="B9883" s="2">
        <v>0.65881202298678676</v>
      </c>
    </row>
    <row r="9884" spans="1:2" x14ac:dyDescent="0.25">
      <c r="A9884" s="28" t="s">
        <v>29</v>
      </c>
      <c r="B9884" s="2">
        <v>0.43618672339931386</v>
      </c>
    </row>
    <row r="9885" spans="1:2" x14ac:dyDescent="0.25">
      <c r="A9885" s="28" t="s">
        <v>30</v>
      </c>
      <c r="B9885" s="2">
        <v>0.23828334817078264</v>
      </c>
    </row>
    <row r="9886" spans="1:2" x14ac:dyDescent="0.25">
      <c r="A9886" s="28" t="s">
        <v>88</v>
      </c>
      <c r="B9886" s="2">
        <v>5.7412178140447407</v>
      </c>
    </row>
    <row r="9887" spans="1:2" x14ac:dyDescent="0.25">
      <c r="A9887" s="28" t="s">
        <v>80</v>
      </c>
      <c r="B9887" s="2">
        <v>2.3819850982317287E-2</v>
      </c>
    </row>
    <row r="9888" spans="1:2" x14ac:dyDescent="0.25">
      <c r="A9888" s="28" t="s">
        <v>85</v>
      </c>
      <c r="B9888" s="2">
        <v>9.53728508354728</v>
      </c>
    </row>
    <row r="9889" spans="1:2" x14ac:dyDescent="0.25">
      <c r="A9889" s="28" t="s">
        <v>82</v>
      </c>
      <c r="B9889" s="2">
        <v>14.946973685383256</v>
      </c>
    </row>
    <row r="9890" spans="1:2" x14ac:dyDescent="0.25">
      <c r="A9890" s="6" t="s">
        <v>245</v>
      </c>
      <c r="B9890" s="2">
        <v>64.225647851542604</v>
      </c>
    </row>
    <row r="9891" spans="1:2" x14ac:dyDescent="0.25">
      <c r="A9891" s="28" t="s">
        <v>79</v>
      </c>
      <c r="B9891" s="2">
        <v>1.6121130833728363</v>
      </c>
    </row>
    <row r="9892" spans="1:2" x14ac:dyDescent="0.25">
      <c r="A9892" s="28" t="s">
        <v>86</v>
      </c>
      <c r="B9892" s="2">
        <v>0.62444078236283462</v>
      </c>
    </row>
    <row r="9893" spans="1:2" x14ac:dyDescent="0.25">
      <c r="A9893" s="28" t="s">
        <v>87</v>
      </c>
      <c r="B9893" s="2">
        <v>2.1509997384568083</v>
      </c>
    </row>
    <row r="9894" spans="1:2" x14ac:dyDescent="0.25">
      <c r="A9894" s="28" t="s">
        <v>31</v>
      </c>
      <c r="B9894" s="2">
        <v>0.56323892649880125</v>
      </c>
    </row>
    <row r="9895" spans="1:2" x14ac:dyDescent="0.25">
      <c r="A9895" s="28" t="s">
        <v>29</v>
      </c>
      <c r="B9895" s="2">
        <v>0.36506752086924094</v>
      </c>
    </row>
    <row r="9896" spans="1:2" x14ac:dyDescent="0.25">
      <c r="A9896" s="28" t="s">
        <v>30</v>
      </c>
      <c r="B9896" s="2">
        <v>0.78287178621638942</v>
      </c>
    </row>
    <row r="9897" spans="1:2" x14ac:dyDescent="0.25">
      <c r="A9897" s="28" t="s">
        <v>88</v>
      </c>
      <c r="B9897" s="2">
        <v>4.3348695198210248</v>
      </c>
    </row>
    <row r="9898" spans="1:2" x14ac:dyDescent="0.25">
      <c r="A9898" s="28" t="s">
        <v>80</v>
      </c>
      <c r="B9898" s="2">
        <v>5.2719011558008795</v>
      </c>
    </row>
    <row r="9899" spans="1:2" x14ac:dyDescent="0.25">
      <c r="A9899" s="28" t="s">
        <v>85</v>
      </c>
      <c r="B9899" s="2">
        <v>27.892065852438904</v>
      </c>
    </row>
    <row r="9900" spans="1:2" x14ac:dyDescent="0.25">
      <c r="A9900" s="28" t="s">
        <v>82</v>
      </c>
      <c r="B9900" s="2">
        <v>20.628079485704884</v>
      </c>
    </row>
    <row r="9901" spans="1:2" x14ac:dyDescent="0.25">
      <c r="A9901" s="6" t="s">
        <v>247</v>
      </c>
      <c r="B9901" s="2">
        <v>798.79133153218163</v>
      </c>
    </row>
    <row r="9902" spans="1:2" x14ac:dyDescent="0.25">
      <c r="A9902" s="28" t="s">
        <v>79</v>
      </c>
      <c r="B9902" s="2">
        <v>19.813820095805742</v>
      </c>
    </row>
    <row r="9903" spans="1:2" x14ac:dyDescent="0.25">
      <c r="A9903" s="28" t="s">
        <v>86</v>
      </c>
      <c r="B9903" s="2">
        <v>6.5632249413281381</v>
      </c>
    </row>
    <row r="9904" spans="1:2" x14ac:dyDescent="0.25">
      <c r="A9904" s="28" t="s">
        <v>87</v>
      </c>
      <c r="B9904" s="2">
        <v>25.64745976280151</v>
      </c>
    </row>
    <row r="9905" spans="1:2" x14ac:dyDescent="0.25">
      <c r="A9905" s="28" t="s">
        <v>31</v>
      </c>
      <c r="B9905" s="2">
        <v>32.380977873432691</v>
      </c>
    </row>
    <row r="9906" spans="1:2" x14ac:dyDescent="0.25">
      <c r="A9906" s="28" t="s">
        <v>29</v>
      </c>
      <c r="B9906" s="2">
        <v>12.113127845481035</v>
      </c>
    </row>
    <row r="9907" spans="1:2" x14ac:dyDescent="0.25">
      <c r="A9907" s="28" t="s">
        <v>30</v>
      </c>
      <c r="B9907" s="2">
        <v>32.157397390573308</v>
      </c>
    </row>
    <row r="9908" spans="1:2" x14ac:dyDescent="0.25">
      <c r="A9908" s="28" t="s">
        <v>88</v>
      </c>
      <c r="B9908" s="2">
        <v>231.5213921874572</v>
      </c>
    </row>
    <row r="9909" spans="1:2" x14ac:dyDescent="0.25">
      <c r="A9909" s="28" t="s">
        <v>80</v>
      </c>
      <c r="B9909" s="2">
        <v>42.66034772644246</v>
      </c>
    </row>
    <row r="9910" spans="1:2" x14ac:dyDescent="0.25">
      <c r="A9910" s="28" t="s">
        <v>85</v>
      </c>
      <c r="B9910" s="2">
        <v>200.01822705553042</v>
      </c>
    </row>
    <row r="9911" spans="1:2" x14ac:dyDescent="0.25">
      <c r="A9911" s="28" t="s">
        <v>82</v>
      </c>
      <c r="B9911" s="2">
        <v>195.91535665332918</v>
      </c>
    </row>
    <row r="9912" spans="1:2" x14ac:dyDescent="0.25">
      <c r="A9912" s="6" t="s">
        <v>20</v>
      </c>
      <c r="B9912" s="2">
        <v>41.492907108837947</v>
      </c>
    </row>
    <row r="9913" spans="1:2" x14ac:dyDescent="0.25">
      <c r="A9913" s="28" t="s">
        <v>79</v>
      </c>
      <c r="B9913" s="2">
        <v>1.6146328397444938</v>
      </c>
    </row>
    <row r="9914" spans="1:2" x14ac:dyDescent="0.25">
      <c r="A9914" s="28" t="s">
        <v>86</v>
      </c>
      <c r="B9914" s="2">
        <v>0.62587766306993842</v>
      </c>
    </row>
    <row r="9915" spans="1:2" x14ac:dyDescent="0.25">
      <c r="A9915" s="28" t="s">
        <v>87</v>
      </c>
      <c r="B9915" s="2">
        <v>3.2498868114732016</v>
      </c>
    </row>
    <row r="9916" spans="1:2" x14ac:dyDescent="0.25">
      <c r="A9916" s="28" t="s">
        <v>31</v>
      </c>
      <c r="B9916" s="2">
        <v>0.42743498348662978</v>
      </c>
    </row>
    <row r="9917" spans="1:2" x14ac:dyDescent="0.25">
      <c r="A9917" s="28" t="s">
        <v>29</v>
      </c>
      <c r="B9917" s="2">
        <v>0.53227277129199213</v>
      </c>
    </row>
    <row r="9918" spans="1:2" x14ac:dyDescent="0.25">
      <c r="A9918" s="28" t="s">
        <v>30</v>
      </c>
      <c r="B9918" s="2">
        <v>0.58443900635538293</v>
      </c>
    </row>
    <row r="9919" spans="1:2" x14ac:dyDescent="0.25">
      <c r="A9919" s="28" t="s">
        <v>88</v>
      </c>
      <c r="B9919" s="2">
        <v>9.7225477201626198</v>
      </c>
    </row>
    <row r="9920" spans="1:2" x14ac:dyDescent="0.25">
      <c r="A9920" s="28" t="s">
        <v>80</v>
      </c>
      <c r="B9920" s="2">
        <v>1.2407149175349776</v>
      </c>
    </row>
    <row r="9921" spans="1:2" x14ac:dyDescent="0.25">
      <c r="A9921" s="28" t="s">
        <v>85</v>
      </c>
      <c r="B9921" s="2">
        <v>14.970611647936945</v>
      </c>
    </row>
    <row r="9922" spans="1:2" x14ac:dyDescent="0.25">
      <c r="A9922" s="28" t="s">
        <v>82</v>
      </c>
      <c r="B9922" s="2">
        <v>8.5244887477817652</v>
      </c>
    </row>
    <row r="9923" spans="1:2" x14ac:dyDescent="0.25">
      <c r="A9923" s="6" t="s">
        <v>21</v>
      </c>
      <c r="B9923" s="2">
        <v>37.844390711651755</v>
      </c>
    </row>
    <row r="9924" spans="1:2" x14ac:dyDescent="0.25">
      <c r="A9924" s="28" t="s">
        <v>79</v>
      </c>
      <c r="B9924" s="2">
        <v>0.5512413455000722</v>
      </c>
    </row>
    <row r="9925" spans="1:2" x14ac:dyDescent="0.25">
      <c r="A9925" s="28" t="s">
        <v>86</v>
      </c>
      <c r="B9925" s="2">
        <v>0.27717661020656909</v>
      </c>
    </row>
    <row r="9926" spans="1:2" x14ac:dyDescent="0.25">
      <c r="A9926" s="28" t="s">
        <v>87</v>
      </c>
      <c r="B9926" s="2">
        <v>0.59500486431684285</v>
      </c>
    </row>
    <row r="9927" spans="1:2" x14ac:dyDescent="0.25">
      <c r="A9927" s="28" t="s">
        <v>31</v>
      </c>
      <c r="B9927" s="2">
        <v>0.52072373193195265</v>
      </c>
    </row>
    <row r="9928" spans="1:2" x14ac:dyDescent="0.25">
      <c r="A9928" s="28" t="s">
        <v>29</v>
      </c>
      <c r="B9928" s="2">
        <v>0.19223801361419074</v>
      </c>
    </row>
    <row r="9929" spans="1:2" x14ac:dyDescent="0.25">
      <c r="A9929" s="28" t="s">
        <v>30</v>
      </c>
      <c r="B9929" s="2">
        <v>0.78736774288269273</v>
      </c>
    </row>
    <row r="9930" spans="1:2" x14ac:dyDescent="0.25">
      <c r="A9930" s="28" t="s">
        <v>88</v>
      </c>
      <c r="B9930" s="2">
        <v>2.5999712314972947</v>
      </c>
    </row>
    <row r="9931" spans="1:2" x14ac:dyDescent="0.25">
      <c r="A9931" s="28" t="s">
        <v>80</v>
      </c>
      <c r="B9931" s="2">
        <v>6.5957358022812418</v>
      </c>
    </row>
    <row r="9932" spans="1:2" x14ac:dyDescent="0.25">
      <c r="A9932" s="28" t="s">
        <v>85</v>
      </c>
      <c r="B9932" s="2">
        <v>10.78088066063826</v>
      </c>
    </row>
    <row r="9933" spans="1:2" x14ac:dyDescent="0.25">
      <c r="A9933" s="28" t="s">
        <v>82</v>
      </c>
      <c r="B9933" s="2">
        <v>14.944050708782635</v>
      </c>
    </row>
    <row r="9934" spans="1:2" x14ac:dyDescent="0.25">
      <c r="A9934" s="6" t="s">
        <v>22</v>
      </c>
      <c r="B9934" s="2">
        <v>38.091982825493886</v>
      </c>
    </row>
    <row r="9935" spans="1:2" x14ac:dyDescent="0.25">
      <c r="A9935" s="28" t="s">
        <v>79</v>
      </c>
      <c r="B9935" s="2">
        <v>0.96327528578733368</v>
      </c>
    </row>
    <row r="9936" spans="1:2" x14ac:dyDescent="0.25">
      <c r="A9936" s="28" t="s">
        <v>86</v>
      </c>
      <c r="B9936" s="2">
        <v>0.53882411456864576</v>
      </c>
    </row>
    <row r="9937" spans="1:2" x14ac:dyDescent="0.25">
      <c r="A9937" s="28" t="s">
        <v>87</v>
      </c>
      <c r="B9937" s="2">
        <v>1.5137152046343332</v>
      </c>
    </row>
    <row r="9938" spans="1:2" x14ac:dyDescent="0.25">
      <c r="A9938" s="28" t="s">
        <v>31</v>
      </c>
      <c r="B9938" s="2">
        <v>1.2206970810315616</v>
      </c>
    </row>
    <row r="9939" spans="1:2" x14ac:dyDescent="0.25">
      <c r="A9939" s="28" t="s">
        <v>29</v>
      </c>
      <c r="B9939" s="2">
        <v>0.81958965126364491</v>
      </c>
    </row>
    <row r="9940" spans="1:2" x14ac:dyDescent="0.25">
      <c r="A9940" s="28" t="s">
        <v>30</v>
      </c>
      <c r="B9940" s="2">
        <v>1.0264971125662929</v>
      </c>
    </row>
    <row r="9941" spans="1:2" x14ac:dyDescent="0.25">
      <c r="A9941" s="28" t="s">
        <v>88</v>
      </c>
      <c r="B9941" s="2">
        <v>7.4916188697725534</v>
      </c>
    </row>
    <row r="9942" spans="1:2" x14ac:dyDescent="0.25">
      <c r="A9942" s="28" t="s">
        <v>80</v>
      </c>
      <c r="B9942" s="2">
        <v>1.9124333836573939</v>
      </c>
    </row>
    <row r="9943" spans="1:2" x14ac:dyDescent="0.25">
      <c r="A9943" s="28" t="s">
        <v>85</v>
      </c>
      <c r="B9943" s="2">
        <v>12.927404950746475</v>
      </c>
    </row>
    <row r="9944" spans="1:2" x14ac:dyDescent="0.25">
      <c r="A9944" s="28" t="s">
        <v>82</v>
      </c>
      <c r="B9944" s="2">
        <v>9.6779271714656527</v>
      </c>
    </row>
    <row r="9945" spans="1:2" x14ac:dyDescent="0.25">
      <c r="A9945" s="6" t="s">
        <v>25</v>
      </c>
      <c r="B9945" s="2">
        <v>79.623498410350223</v>
      </c>
    </row>
    <row r="9946" spans="1:2" x14ac:dyDescent="0.25">
      <c r="A9946" s="28" t="s">
        <v>79</v>
      </c>
      <c r="B9946" s="2">
        <v>3.3189224703635407</v>
      </c>
    </row>
    <row r="9947" spans="1:2" x14ac:dyDescent="0.25">
      <c r="A9947" s="28" t="s">
        <v>86</v>
      </c>
      <c r="B9947" s="2">
        <v>0.70199021291292452</v>
      </c>
    </row>
    <row r="9948" spans="1:2" x14ac:dyDescent="0.25">
      <c r="A9948" s="28" t="s">
        <v>87</v>
      </c>
      <c r="B9948" s="2">
        <v>2.3869693340662588</v>
      </c>
    </row>
    <row r="9949" spans="1:2" x14ac:dyDescent="0.25">
      <c r="A9949" s="28" t="s">
        <v>31</v>
      </c>
      <c r="B9949" s="2">
        <v>0.94051665354948555</v>
      </c>
    </row>
    <row r="9950" spans="1:2" x14ac:dyDescent="0.25">
      <c r="A9950" s="28" t="s">
        <v>29</v>
      </c>
      <c r="B9950" s="2">
        <v>0.28107016849311894</v>
      </c>
    </row>
    <row r="9951" spans="1:2" x14ac:dyDescent="0.25">
      <c r="A9951" s="28" t="s">
        <v>30</v>
      </c>
      <c r="B9951" s="2">
        <v>0.83279386364018804</v>
      </c>
    </row>
    <row r="9952" spans="1:2" x14ac:dyDescent="0.25">
      <c r="A9952" s="28" t="s">
        <v>88</v>
      </c>
      <c r="B9952" s="2">
        <v>3.0169451280243891</v>
      </c>
    </row>
    <row r="9953" spans="1:2" x14ac:dyDescent="0.25">
      <c r="A9953" s="28" t="s">
        <v>80</v>
      </c>
      <c r="B9953" s="2">
        <v>4.553551076798021</v>
      </c>
    </row>
    <row r="9954" spans="1:2" x14ac:dyDescent="0.25">
      <c r="A9954" s="28" t="s">
        <v>85</v>
      </c>
      <c r="B9954" s="2">
        <v>49.553344106102763</v>
      </c>
    </row>
    <row r="9955" spans="1:2" x14ac:dyDescent="0.25">
      <c r="A9955" s="28" t="s">
        <v>82</v>
      </c>
      <c r="B9955" s="2">
        <v>14.037395396399537</v>
      </c>
    </row>
    <row r="9956" spans="1:2" x14ac:dyDescent="0.25">
      <c r="A9956" s="6" t="s">
        <v>23</v>
      </c>
      <c r="B9956" s="2">
        <v>17.50925854628726</v>
      </c>
    </row>
    <row r="9957" spans="1:2" x14ac:dyDescent="0.25">
      <c r="A9957" s="28" t="s">
        <v>79</v>
      </c>
      <c r="B9957" s="2">
        <v>0.23714767231220543</v>
      </c>
    </row>
    <row r="9958" spans="1:2" x14ac:dyDescent="0.25">
      <c r="A9958" s="28" t="s">
        <v>86</v>
      </c>
      <c r="B9958" s="2">
        <v>0.21322978009239552</v>
      </c>
    </row>
    <row r="9959" spans="1:2" x14ac:dyDescent="0.25">
      <c r="A9959" s="28" t="s">
        <v>87</v>
      </c>
      <c r="B9959" s="2">
        <v>0.44911116297093973</v>
      </c>
    </row>
    <row r="9960" spans="1:2" x14ac:dyDescent="0.25">
      <c r="A9960" s="28" t="s">
        <v>31</v>
      </c>
      <c r="B9960" s="2">
        <v>0.52481377779748584</v>
      </c>
    </row>
    <row r="9961" spans="1:2" x14ac:dyDescent="0.25">
      <c r="A9961" s="28" t="s">
        <v>29</v>
      </c>
      <c r="B9961" s="2">
        <v>0.28505745056014431</v>
      </c>
    </row>
    <row r="9962" spans="1:2" x14ac:dyDescent="0.25">
      <c r="A9962" s="28" t="s">
        <v>30</v>
      </c>
      <c r="B9962" s="2">
        <v>0.27765662393983703</v>
      </c>
    </row>
    <row r="9963" spans="1:2" x14ac:dyDescent="0.25">
      <c r="A9963" s="28" t="s">
        <v>88</v>
      </c>
      <c r="B9963" s="2">
        <v>5.3564843848698933</v>
      </c>
    </row>
    <row r="9964" spans="1:2" x14ac:dyDescent="0.25">
      <c r="A9964" s="28" t="s">
        <v>80</v>
      </c>
      <c r="B9964" s="2">
        <v>0.77385674564990203</v>
      </c>
    </row>
    <row r="9965" spans="1:2" x14ac:dyDescent="0.25">
      <c r="A9965" s="28" t="s">
        <v>85</v>
      </c>
      <c r="B9965" s="2">
        <v>5.0329518023968971</v>
      </c>
    </row>
    <row r="9966" spans="1:2" x14ac:dyDescent="0.25">
      <c r="A9966" s="28" t="s">
        <v>82</v>
      </c>
      <c r="B9966" s="2">
        <v>4.3589491456975615</v>
      </c>
    </row>
    <row r="9967" spans="1:2" x14ac:dyDescent="0.25">
      <c r="A9967" s="6" t="s">
        <v>249</v>
      </c>
      <c r="B9967" s="2">
        <v>457.85304949718488</v>
      </c>
    </row>
    <row r="9968" spans="1:2" x14ac:dyDescent="0.25">
      <c r="A9968" s="28" t="s">
        <v>79</v>
      </c>
      <c r="B9968" s="2">
        <v>7.6470338741608286</v>
      </c>
    </row>
    <row r="9969" spans="1:2" x14ac:dyDescent="0.25">
      <c r="A9969" s="28" t="s">
        <v>86</v>
      </c>
      <c r="B9969" s="2">
        <v>6.5129942497666935</v>
      </c>
    </row>
    <row r="9970" spans="1:2" x14ac:dyDescent="0.25">
      <c r="A9970" s="28" t="s">
        <v>87</v>
      </c>
      <c r="B9970" s="2">
        <v>20.224850991597584</v>
      </c>
    </row>
    <row r="9971" spans="1:2" x14ac:dyDescent="0.25">
      <c r="A9971" s="28" t="s">
        <v>31</v>
      </c>
      <c r="B9971" s="2">
        <v>21.757730874278352</v>
      </c>
    </row>
    <row r="9972" spans="1:2" x14ac:dyDescent="0.25">
      <c r="A9972" s="28" t="s">
        <v>29</v>
      </c>
      <c r="B9972" s="2">
        <v>9.7955653830816001</v>
      </c>
    </row>
    <row r="9973" spans="1:2" x14ac:dyDescent="0.25">
      <c r="A9973" s="28" t="s">
        <v>30</v>
      </c>
      <c r="B9973" s="2">
        <v>9.398316618703463</v>
      </c>
    </row>
    <row r="9974" spans="1:2" x14ac:dyDescent="0.25">
      <c r="A9974" s="28" t="s">
        <v>88</v>
      </c>
      <c r="B9974" s="2">
        <v>127.10408178043737</v>
      </c>
    </row>
    <row r="9975" spans="1:2" x14ac:dyDescent="0.25">
      <c r="A9975" s="28" t="s">
        <v>80</v>
      </c>
      <c r="B9975" s="2">
        <v>14.707381957866028</v>
      </c>
    </row>
    <row r="9976" spans="1:2" x14ac:dyDescent="0.25">
      <c r="A9976" s="28" t="s">
        <v>85</v>
      </c>
      <c r="B9976" s="2">
        <v>126.99873500281505</v>
      </c>
    </row>
    <row r="9977" spans="1:2" x14ac:dyDescent="0.25">
      <c r="A9977" s="28" t="s">
        <v>82</v>
      </c>
      <c r="B9977" s="2">
        <v>113.70635876447791</v>
      </c>
    </row>
    <row r="9978" spans="1:2" x14ac:dyDescent="0.25">
      <c r="A9978" s="6" t="s">
        <v>251</v>
      </c>
      <c r="B9978" s="2">
        <v>119.46316951798643</v>
      </c>
    </row>
    <row r="9979" spans="1:2" x14ac:dyDescent="0.25">
      <c r="A9979" s="28" t="s">
        <v>79</v>
      </c>
      <c r="B9979" s="2">
        <v>2.564010230963222</v>
      </c>
    </row>
    <row r="9980" spans="1:2" x14ac:dyDescent="0.25">
      <c r="A9980" s="28" t="s">
        <v>86</v>
      </c>
      <c r="B9980" s="2">
        <v>1.5302333851995362</v>
      </c>
    </row>
    <row r="9981" spans="1:2" x14ac:dyDescent="0.25">
      <c r="A9981" s="28" t="s">
        <v>87</v>
      </c>
      <c r="B9981" s="2">
        <v>2.7526894518196623</v>
      </c>
    </row>
    <row r="9982" spans="1:2" x14ac:dyDescent="0.25">
      <c r="A9982" s="28" t="s">
        <v>31</v>
      </c>
      <c r="B9982" s="2">
        <v>3.0794602841567946</v>
      </c>
    </row>
    <row r="9983" spans="1:2" x14ac:dyDescent="0.25">
      <c r="A9983" s="28" t="s">
        <v>29</v>
      </c>
      <c r="B9983" s="2">
        <v>9.4295365652595837</v>
      </c>
    </row>
    <row r="9984" spans="1:2" x14ac:dyDescent="0.25">
      <c r="A9984" s="28" t="s">
        <v>30</v>
      </c>
      <c r="B9984" s="2">
        <v>1.9033584409560682</v>
      </c>
    </row>
    <row r="9985" spans="1:2" x14ac:dyDescent="0.25">
      <c r="A9985" s="28" t="s">
        <v>88</v>
      </c>
      <c r="B9985" s="2">
        <v>27.937386385643414</v>
      </c>
    </row>
    <row r="9986" spans="1:2" x14ac:dyDescent="0.25">
      <c r="A9986" s="28" t="s">
        <v>80</v>
      </c>
      <c r="B9986" s="2">
        <v>6.4040914100888724</v>
      </c>
    </row>
    <row r="9987" spans="1:2" x14ac:dyDescent="0.25">
      <c r="A9987" s="28" t="s">
        <v>85</v>
      </c>
      <c r="B9987" s="2">
        <v>28.480503690086266</v>
      </c>
    </row>
    <row r="9988" spans="1:2" x14ac:dyDescent="0.25">
      <c r="A9988" s="28" t="s">
        <v>82</v>
      </c>
      <c r="B9988" s="2">
        <v>35.38189967381301</v>
      </c>
    </row>
    <row r="9989" spans="1:2" x14ac:dyDescent="0.25">
      <c r="A9989" s="6" t="s">
        <v>229</v>
      </c>
      <c r="B9989" s="2">
        <v>83.336559530192375</v>
      </c>
    </row>
    <row r="9990" spans="1:2" x14ac:dyDescent="0.25">
      <c r="A9990" s="28" t="s">
        <v>79</v>
      </c>
      <c r="B9990" s="2">
        <v>0.69119199288182187</v>
      </c>
    </row>
    <row r="9991" spans="1:2" x14ac:dyDescent="0.25">
      <c r="A9991" s="28" t="s">
        <v>86</v>
      </c>
      <c r="B9991" s="2">
        <v>0.55431613099109378</v>
      </c>
    </row>
    <row r="9992" spans="1:2" x14ac:dyDescent="0.25">
      <c r="A9992" s="28" t="s">
        <v>87</v>
      </c>
      <c r="B9992" s="2">
        <v>2.3566918349567221</v>
      </c>
    </row>
    <row r="9993" spans="1:2" x14ac:dyDescent="0.25">
      <c r="A9993" s="28" t="s">
        <v>31</v>
      </c>
      <c r="B9993" s="2">
        <v>4.587588650543176</v>
      </c>
    </row>
    <row r="9994" spans="1:2" x14ac:dyDescent="0.25">
      <c r="A9994" s="28" t="s">
        <v>29</v>
      </c>
      <c r="B9994" s="2">
        <v>4.5260952567995689</v>
      </c>
    </row>
    <row r="9995" spans="1:2" x14ac:dyDescent="0.25">
      <c r="A9995" s="28" t="s">
        <v>30</v>
      </c>
      <c r="B9995" s="2">
        <v>4.6058103722059709</v>
      </c>
    </row>
    <row r="9996" spans="1:2" x14ac:dyDescent="0.25">
      <c r="A9996" s="28" t="s">
        <v>88</v>
      </c>
      <c r="B9996" s="2">
        <v>18.70409579258234</v>
      </c>
    </row>
    <row r="9997" spans="1:2" x14ac:dyDescent="0.25">
      <c r="A9997" s="28" t="s">
        <v>80</v>
      </c>
      <c r="B9997" s="2">
        <v>1.3065160112434928</v>
      </c>
    </row>
    <row r="9998" spans="1:2" x14ac:dyDescent="0.25">
      <c r="A9998" s="28" t="s">
        <v>85</v>
      </c>
      <c r="B9998" s="2">
        <v>18.900081492803658</v>
      </c>
    </row>
    <row r="9999" spans="1:2" x14ac:dyDescent="0.25">
      <c r="A9999" s="28" t="s">
        <v>82</v>
      </c>
      <c r="B9999" s="2">
        <v>27.104171995184522</v>
      </c>
    </row>
    <row r="10000" spans="1:2" x14ac:dyDescent="0.25">
      <c r="A10000" s="6" t="s">
        <v>93</v>
      </c>
      <c r="B10000" s="2">
        <v>2010.4092338408482</v>
      </c>
    </row>
    <row r="10001" spans="1:2" x14ac:dyDescent="0.25">
      <c r="A10001" s="28" t="s">
        <v>79</v>
      </c>
      <c r="B10001" s="2">
        <v>46.75336932556673</v>
      </c>
    </row>
    <row r="10002" spans="1:2" x14ac:dyDescent="0.25">
      <c r="A10002" s="28" t="s">
        <v>86</v>
      </c>
      <c r="B10002" s="2">
        <v>21.091882833736012</v>
      </c>
    </row>
    <row r="10003" spans="1:2" x14ac:dyDescent="0.25">
      <c r="A10003" s="28" t="s">
        <v>87</v>
      </c>
      <c r="B10003" s="2">
        <v>70.58123315909927</v>
      </c>
    </row>
    <row r="10004" spans="1:2" x14ac:dyDescent="0.25">
      <c r="A10004" s="28" t="s">
        <v>31</v>
      </c>
      <c r="B10004" s="2">
        <v>73.543825732936881</v>
      </c>
    </row>
    <row r="10005" spans="1:2" x14ac:dyDescent="0.25">
      <c r="A10005" s="28" t="s">
        <v>29</v>
      </c>
      <c r="B10005" s="2">
        <v>41.58454100517821</v>
      </c>
    </row>
    <row r="10006" spans="1:2" x14ac:dyDescent="0.25">
      <c r="A10006" s="28" t="s">
        <v>30</v>
      </c>
      <c r="B10006" s="2">
        <v>56.434410684516763</v>
      </c>
    </row>
    <row r="10007" spans="1:2" x14ac:dyDescent="0.25">
      <c r="A10007" s="28" t="s">
        <v>88</v>
      </c>
      <c r="B10007" s="2">
        <v>488.32706009954529</v>
      </c>
    </row>
    <row r="10008" spans="1:2" x14ac:dyDescent="0.25">
      <c r="A10008" s="28" t="s">
        <v>80</v>
      </c>
      <c r="B10008" s="2">
        <v>109.24548404008364</v>
      </c>
    </row>
    <row r="10009" spans="1:2" x14ac:dyDescent="0.25">
      <c r="A10009" s="28" t="s">
        <v>85</v>
      </c>
      <c r="B10009" s="2">
        <v>581.305930140687</v>
      </c>
    </row>
    <row r="10010" spans="1:2" x14ac:dyDescent="0.25">
      <c r="A10010" s="28" t="s">
        <v>82</v>
      </c>
      <c r="B10010" s="2">
        <v>521.54149681949843</v>
      </c>
    </row>
    <row r="10011" spans="1:2" x14ac:dyDescent="0.25">
      <c r="A10011" s="3" t="s">
        <v>86</v>
      </c>
      <c r="B10011" s="2">
        <v>198.19100305870205</v>
      </c>
    </row>
    <row r="10012" spans="1:2" x14ac:dyDescent="0.25">
      <c r="A10012" s="6" t="s">
        <v>228</v>
      </c>
      <c r="B10012" s="2">
        <v>3.6285454260852399</v>
      </c>
    </row>
    <row r="10013" spans="1:2" x14ac:dyDescent="0.25">
      <c r="A10013" s="28" t="s">
        <v>79</v>
      </c>
      <c r="B10013" s="2">
        <v>2.0658553377632593E-3</v>
      </c>
    </row>
    <row r="10014" spans="1:2" x14ac:dyDescent="0.25">
      <c r="A10014" s="28" t="s">
        <v>87</v>
      </c>
      <c r="B10014" s="2">
        <v>0.25261013688580508</v>
      </c>
    </row>
    <row r="10015" spans="1:2" x14ac:dyDescent="0.25">
      <c r="A10015" s="28" t="s">
        <v>31</v>
      </c>
      <c r="B10015" s="2">
        <v>0.15449583548544696</v>
      </c>
    </row>
    <row r="10016" spans="1:2" x14ac:dyDescent="0.25">
      <c r="A10016" s="28" t="s">
        <v>29</v>
      </c>
      <c r="B10016" s="2">
        <v>5.333287409367516E-2</v>
      </c>
    </row>
    <row r="10017" spans="1:2" x14ac:dyDescent="0.25">
      <c r="A10017" s="28" t="s">
        <v>30</v>
      </c>
      <c r="B10017" s="2">
        <v>0.15865670588355693</v>
      </c>
    </row>
    <row r="10018" spans="1:2" x14ac:dyDescent="0.25">
      <c r="A10018" s="28" t="s">
        <v>88</v>
      </c>
      <c r="B10018" s="2">
        <v>0.14125313454657892</v>
      </c>
    </row>
    <row r="10019" spans="1:2" x14ac:dyDescent="0.25">
      <c r="A10019" s="28" t="s">
        <v>80</v>
      </c>
      <c r="B10019" s="2">
        <v>9.5394834198094539E-2</v>
      </c>
    </row>
    <row r="10020" spans="1:2" x14ac:dyDescent="0.25">
      <c r="A10020" s="28" t="s">
        <v>84</v>
      </c>
      <c r="B10020" s="2">
        <v>0.82968871992328197</v>
      </c>
    </row>
    <row r="10021" spans="1:2" x14ac:dyDescent="0.25">
      <c r="A10021" s="28" t="s">
        <v>85</v>
      </c>
      <c r="B10021" s="2">
        <v>0.95502437916804717</v>
      </c>
    </row>
    <row r="10022" spans="1:2" x14ac:dyDescent="0.25">
      <c r="A10022" s="28" t="s">
        <v>82</v>
      </c>
      <c r="B10022" s="2">
        <v>0.98602295056298994</v>
      </c>
    </row>
    <row r="10023" spans="1:2" x14ac:dyDescent="0.25">
      <c r="A10023" s="6" t="s">
        <v>239</v>
      </c>
      <c r="B10023" s="2">
        <v>6.4779139927729421E-2</v>
      </c>
    </row>
    <row r="10024" spans="1:2" x14ac:dyDescent="0.25">
      <c r="A10024" s="28" t="s">
        <v>87</v>
      </c>
      <c r="B10024" s="2">
        <v>3.1697596625554332E-2</v>
      </c>
    </row>
    <row r="10025" spans="1:2" x14ac:dyDescent="0.25">
      <c r="A10025" s="28" t="s">
        <v>31</v>
      </c>
      <c r="B10025" s="2">
        <v>9.7116788754697692E-3</v>
      </c>
    </row>
    <row r="10026" spans="1:2" x14ac:dyDescent="0.25">
      <c r="A10026" s="28" t="s">
        <v>29</v>
      </c>
      <c r="B10026" s="2">
        <v>2.0618840165430767E-3</v>
      </c>
    </row>
    <row r="10027" spans="1:2" x14ac:dyDescent="0.25">
      <c r="A10027" s="28" t="s">
        <v>88</v>
      </c>
      <c r="B10027" s="2">
        <v>2.872640312343354E-4</v>
      </c>
    </row>
    <row r="10028" spans="1:2" x14ac:dyDescent="0.25">
      <c r="A10028" s="28" t="s">
        <v>84</v>
      </c>
      <c r="B10028" s="2">
        <v>6.7744688538575143E-4</v>
      </c>
    </row>
    <row r="10029" spans="1:2" x14ac:dyDescent="0.25">
      <c r="A10029" s="28" t="s">
        <v>85</v>
      </c>
      <c r="B10029" s="2">
        <v>1.9606340738001323E-2</v>
      </c>
    </row>
    <row r="10030" spans="1:2" x14ac:dyDescent="0.25">
      <c r="A10030" s="28" t="s">
        <v>82</v>
      </c>
      <c r="B10030" s="2">
        <v>7.3692875554083235E-4</v>
      </c>
    </row>
    <row r="10031" spans="1:2" x14ac:dyDescent="0.25">
      <c r="A10031" s="6" t="s">
        <v>241</v>
      </c>
      <c r="B10031" s="2">
        <v>6.7528634504712004</v>
      </c>
    </row>
    <row r="10032" spans="1:2" x14ac:dyDescent="0.25">
      <c r="A10032" s="28" t="s">
        <v>79</v>
      </c>
      <c r="B10032" s="2">
        <v>0.28678897369210143</v>
      </c>
    </row>
    <row r="10033" spans="1:2" x14ac:dyDescent="0.25">
      <c r="A10033" s="28" t="s">
        <v>87</v>
      </c>
      <c r="B10033" s="2">
        <v>8.7902008225499879E-3</v>
      </c>
    </row>
    <row r="10034" spans="1:2" x14ac:dyDescent="0.25">
      <c r="A10034" s="28" t="s">
        <v>31</v>
      </c>
      <c r="B10034" s="2">
        <v>0.15877354108971961</v>
      </c>
    </row>
    <row r="10035" spans="1:2" x14ac:dyDescent="0.25">
      <c r="A10035" s="28" t="s">
        <v>29</v>
      </c>
      <c r="B10035" s="2">
        <v>3.1577660365155448E-2</v>
      </c>
    </row>
    <row r="10036" spans="1:2" x14ac:dyDescent="0.25">
      <c r="A10036" s="28" t="s">
        <v>30</v>
      </c>
      <c r="B10036" s="2">
        <v>1.139127398866399E-2</v>
      </c>
    </row>
    <row r="10037" spans="1:2" x14ac:dyDescent="0.25">
      <c r="A10037" s="28" t="s">
        <v>88</v>
      </c>
      <c r="B10037" s="2">
        <v>1.052036312141071</v>
      </c>
    </row>
    <row r="10038" spans="1:2" x14ac:dyDescent="0.25">
      <c r="A10038" s="28" t="s">
        <v>80</v>
      </c>
      <c r="B10038" s="2">
        <v>0.57601267744129769</v>
      </c>
    </row>
    <row r="10039" spans="1:2" x14ac:dyDescent="0.25">
      <c r="A10039" s="28" t="s">
        <v>84</v>
      </c>
      <c r="B10039" s="2">
        <v>0.46457291628856817</v>
      </c>
    </row>
    <row r="10040" spans="1:2" x14ac:dyDescent="0.25">
      <c r="A10040" s="28" t="s">
        <v>85</v>
      </c>
      <c r="B10040" s="2">
        <v>3.5781890316614642</v>
      </c>
    </row>
    <row r="10041" spans="1:2" x14ac:dyDescent="0.25">
      <c r="A10041" s="28" t="s">
        <v>82</v>
      </c>
      <c r="B10041" s="2">
        <v>0.58473086298060883</v>
      </c>
    </row>
    <row r="10042" spans="1:2" x14ac:dyDescent="0.25">
      <c r="A10042" s="6" t="s">
        <v>53</v>
      </c>
      <c r="B10042" s="2">
        <v>5.0150755905834341</v>
      </c>
    </row>
    <row r="10043" spans="1:2" x14ac:dyDescent="0.25">
      <c r="A10043" s="28" t="s">
        <v>79</v>
      </c>
      <c r="B10043" s="2">
        <v>3.4630875580267E-2</v>
      </c>
    </row>
    <row r="10044" spans="1:2" x14ac:dyDescent="0.25">
      <c r="A10044" s="28" t="s">
        <v>87</v>
      </c>
      <c r="B10044" s="2">
        <v>1.4428190465283835E-3</v>
      </c>
    </row>
    <row r="10045" spans="1:2" x14ac:dyDescent="0.25">
      <c r="A10045" s="28" t="s">
        <v>31</v>
      </c>
      <c r="B10045" s="2">
        <v>8.7305670306876443E-2</v>
      </c>
    </row>
    <row r="10046" spans="1:2" x14ac:dyDescent="0.25">
      <c r="A10046" s="28" t="s">
        <v>29</v>
      </c>
      <c r="B10046" s="2">
        <v>2.0984780380735393E-2</v>
      </c>
    </row>
    <row r="10047" spans="1:2" x14ac:dyDescent="0.25">
      <c r="A10047" s="28" t="s">
        <v>30</v>
      </c>
      <c r="B10047" s="2">
        <v>3.3729445830312969E-4</v>
      </c>
    </row>
    <row r="10048" spans="1:2" x14ac:dyDescent="0.25">
      <c r="A10048" s="28" t="s">
        <v>80</v>
      </c>
      <c r="B10048" s="2">
        <v>2.2103254639771954</v>
      </c>
    </row>
    <row r="10049" spans="1:2" x14ac:dyDescent="0.25">
      <c r="A10049" s="28" t="s">
        <v>84</v>
      </c>
      <c r="B10049" s="2">
        <v>0.84079516246683961</v>
      </c>
    </row>
    <row r="10050" spans="1:2" x14ac:dyDescent="0.25">
      <c r="A10050" s="28" t="s">
        <v>85</v>
      </c>
      <c r="B10050" s="2">
        <v>1.2332165154361199</v>
      </c>
    </row>
    <row r="10051" spans="1:2" x14ac:dyDescent="0.25">
      <c r="A10051" s="28" t="s">
        <v>82</v>
      </c>
      <c r="B10051" s="2">
        <v>0.5860370089305692</v>
      </c>
    </row>
    <row r="10052" spans="1:2" x14ac:dyDescent="0.25">
      <c r="A10052" s="6" t="s">
        <v>19</v>
      </c>
      <c r="B10052" s="2">
        <v>0.52878112665285759</v>
      </c>
    </row>
    <row r="10053" spans="1:2" x14ac:dyDescent="0.25">
      <c r="A10053" s="28" t="s">
        <v>79</v>
      </c>
      <c r="B10053" s="2">
        <v>4.0895260794852263E-2</v>
      </c>
    </row>
    <row r="10054" spans="1:2" x14ac:dyDescent="0.25">
      <c r="A10054" s="28" t="s">
        <v>87</v>
      </c>
      <c r="B10054" s="2">
        <v>4.5617199101119699E-4</v>
      </c>
    </row>
    <row r="10055" spans="1:2" x14ac:dyDescent="0.25">
      <c r="A10055" s="28" t="s">
        <v>31</v>
      </c>
      <c r="B10055" s="2">
        <v>2.46802951694962E-2</v>
      </c>
    </row>
    <row r="10056" spans="1:2" x14ac:dyDescent="0.25">
      <c r="A10056" s="28" t="s">
        <v>29</v>
      </c>
      <c r="B10056" s="2">
        <v>1.2543387234413408E-2</v>
      </c>
    </row>
    <row r="10057" spans="1:2" x14ac:dyDescent="0.25">
      <c r="A10057" s="28" t="s">
        <v>30</v>
      </c>
      <c r="B10057" s="2">
        <v>1.7406299431676656E-2</v>
      </c>
    </row>
    <row r="10058" spans="1:2" x14ac:dyDescent="0.25">
      <c r="A10058" s="28" t="s">
        <v>88</v>
      </c>
      <c r="B10058" s="2">
        <v>2.6450699494069443E-2</v>
      </c>
    </row>
    <row r="10059" spans="1:2" x14ac:dyDescent="0.25">
      <c r="A10059" s="28" t="s">
        <v>80</v>
      </c>
      <c r="B10059" s="2">
        <v>4.7066563178884751E-3</v>
      </c>
    </row>
    <row r="10060" spans="1:2" x14ac:dyDescent="0.25">
      <c r="A10060" s="28" t="s">
        <v>84</v>
      </c>
      <c r="B10060" s="2">
        <v>3.0195840042844244E-2</v>
      </c>
    </row>
    <row r="10061" spans="1:2" x14ac:dyDescent="0.25">
      <c r="A10061" s="28" t="s">
        <v>85</v>
      </c>
      <c r="B10061" s="2">
        <v>0.35584381010477556</v>
      </c>
    </row>
    <row r="10062" spans="1:2" x14ac:dyDescent="0.25">
      <c r="A10062" s="28" t="s">
        <v>82</v>
      </c>
      <c r="B10062" s="2">
        <v>1.560270607183015E-2</v>
      </c>
    </row>
    <row r="10063" spans="1:2" x14ac:dyDescent="0.25">
      <c r="A10063" s="6" t="s">
        <v>243</v>
      </c>
      <c r="B10063" s="2">
        <v>3.6997032764619036</v>
      </c>
    </row>
    <row r="10064" spans="1:2" x14ac:dyDescent="0.25">
      <c r="A10064" s="28" t="s">
        <v>79</v>
      </c>
      <c r="B10064" s="2">
        <v>9.6739651967543885E-3</v>
      </c>
    </row>
    <row r="10065" spans="1:2" x14ac:dyDescent="0.25">
      <c r="A10065" s="28" t="s">
        <v>87</v>
      </c>
      <c r="B10065" s="2">
        <v>3.4089357188420565E-2</v>
      </c>
    </row>
    <row r="10066" spans="1:2" x14ac:dyDescent="0.25">
      <c r="A10066" s="28" t="s">
        <v>31</v>
      </c>
      <c r="B10066" s="2">
        <v>7.0249640325818902E-2</v>
      </c>
    </row>
    <row r="10067" spans="1:2" x14ac:dyDescent="0.25">
      <c r="A10067" s="28" t="s">
        <v>29</v>
      </c>
      <c r="B10067" s="2">
        <v>0.17999793178995382</v>
      </c>
    </row>
    <row r="10068" spans="1:2" x14ac:dyDescent="0.25">
      <c r="A10068" s="28" t="s">
        <v>30</v>
      </c>
      <c r="B10068" s="2">
        <v>2.709953091497519E-2</v>
      </c>
    </row>
    <row r="10069" spans="1:2" x14ac:dyDescent="0.25">
      <c r="A10069" s="28" t="s">
        <v>88</v>
      </c>
      <c r="B10069" s="2">
        <v>0.19437254953315311</v>
      </c>
    </row>
    <row r="10070" spans="1:2" x14ac:dyDescent="0.25">
      <c r="A10070" s="28" t="s">
        <v>80</v>
      </c>
      <c r="B10070" s="2">
        <v>2.5153450002590614E-3</v>
      </c>
    </row>
    <row r="10071" spans="1:2" x14ac:dyDescent="0.25">
      <c r="A10071" s="28" t="s">
        <v>84</v>
      </c>
      <c r="B10071" s="2">
        <v>0.35345757162967217</v>
      </c>
    </row>
    <row r="10072" spans="1:2" x14ac:dyDescent="0.25">
      <c r="A10072" s="28" t="s">
        <v>85</v>
      </c>
      <c r="B10072" s="2">
        <v>2.438563700154404</v>
      </c>
    </row>
    <row r="10073" spans="1:2" x14ac:dyDescent="0.25">
      <c r="A10073" s="28" t="s">
        <v>82</v>
      </c>
      <c r="B10073" s="2">
        <v>0.3896836847284923</v>
      </c>
    </row>
    <row r="10074" spans="1:2" x14ac:dyDescent="0.25">
      <c r="A10074" s="6" t="s">
        <v>245</v>
      </c>
      <c r="B10074" s="2">
        <v>6.6416899777774523</v>
      </c>
    </row>
    <row r="10075" spans="1:2" x14ac:dyDescent="0.25">
      <c r="A10075" s="28" t="s">
        <v>79</v>
      </c>
      <c r="B10075" s="2">
        <v>0.11978950229432038</v>
      </c>
    </row>
    <row r="10076" spans="1:2" x14ac:dyDescent="0.25">
      <c r="A10076" s="28" t="s">
        <v>87</v>
      </c>
      <c r="B10076" s="2">
        <v>1.1591186403496477E-2</v>
      </c>
    </row>
    <row r="10077" spans="1:2" x14ac:dyDescent="0.25">
      <c r="A10077" s="28" t="s">
        <v>31</v>
      </c>
      <c r="B10077" s="2">
        <v>0.1609670318642307</v>
      </c>
    </row>
    <row r="10078" spans="1:2" x14ac:dyDescent="0.25">
      <c r="A10078" s="28" t="s">
        <v>29</v>
      </c>
      <c r="B10078" s="2">
        <v>7.1675166008224364E-2</v>
      </c>
    </row>
    <row r="10079" spans="1:2" x14ac:dyDescent="0.25">
      <c r="A10079" s="28" t="s">
        <v>30</v>
      </c>
      <c r="B10079" s="2">
        <v>5.8157861235052254E-2</v>
      </c>
    </row>
    <row r="10080" spans="1:2" x14ac:dyDescent="0.25">
      <c r="A10080" s="28" t="s">
        <v>88</v>
      </c>
      <c r="B10080" s="2">
        <v>0.87316774625245774</v>
      </c>
    </row>
    <row r="10081" spans="1:2" x14ac:dyDescent="0.25">
      <c r="A10081" s="28" t="s">
        <v>80</v>
      </c>
      <c r="B10081" s="2">
        <v>0.24360918528176367</v>
      </c>
    </row>
    <row r="10082" spans="1:2" x14ac:dyDescent="0.25">
      <c r="A10082" s="28" t="s">
        <v>84</v>
      </c>
      <c r="B10082" s="2">
        <v>1.5028164654412</v>
      </c>
    </row>
    <row r="10083" spans="1:2" x14ac:dyDescent="0.25">
      <c r="A10083" s="28" t="s">
        <v>85</v>
      </c>
      <c r="B10083" s="2">
        <v>2.6149132707925666</v>
      </c>
    </row>
    <row r="10084" spans="1:2" x14ac:dyDescent="0.25">
      <c r="A10084" s="28" t="s">
        <v>82</v>
      </c>
      <c r="B10084" s="2">
        <v>0.98500256220414018</v>
      </c>
    </row>
    <row r="10085" spans="1:2" x14ac:dyDescent="0.25">
      <c r="A10085" s="6" t="s">
        <v>247</v>
      </c>
      <c r="B10085" s="2">
        <v>6.1214413418864702</v>
      </c>
    </row>
    <row r="10086" spans="1:2" x14ac:dyDescent="0.25">
      <c r="A10086" s="28" t="s">
        <v>79</v>
      </c>
      <c r="B10086" s="2">
        <v>2.3338504460792532E-2</v>
      </c>
    </row>
    <row r="10087" spans="1:2" x14ac:dyDescent="0.25">
      <c r="A10087" s="28" t="s">
        <v>87</v>
      </c>
      <c r="B10087" s="2">
        <v>2.2829679004990291E-2</v>
      </c>
    </row>
    <row r="10088" spans="1:2" x14ac:dyDescent="0.25">
      <c r="A10088" s="28" t="s">
        <v>31</v>
      </c>
      <c r="B10088" s="2">
        <v>0.15747444068247349</v>
      </c>
    </row>
    <row r="10089" spans="1:2" x14ac:dyDescent="0.25">
      <c r="A10089" s="28" t="s">
        <v>29</v>
      </c>
      <c r="B10089" s="2">
        <v>6.414792780617129E-2</v>
      </c>
    </row>
    <row r="10090" spans="1:2" x14ac:dyDescent="0.25">
      <c r="A10090" s="28" t="s">
        <v>30</v>
      </c>
      <c r="B10090" s="2">
        <v>0.25698393530297975</v>
      </c>
    </row>
    <row r="10091" spans="1:2" x14ac:dyDescent="0.25">
      <c r="A10091" s="28" t="s">
        <v>88</v>
      </c>
      <c r="B10091" s="2">
        <v>0.47661236500424276</v>
      </c>
    </row>
    <row r="10092" spans="1:2" x14ac:dyDescent="0.25">
      <c r="A10092" s="28" t="s">
        <v>80</v>
      </c>
      <c r="B10092" s="2">
        <v>0.10859223360361646</v>
      </c>
    </row>
    <row r="10093" spans="1:2" x14ac:dyDescent="0.25">
      <c r="A10093" s="28" t="s">
        <v>84</v>
      </c>
      <c r="B10093" s="2">
        <v>0.16260440478480656</v>
      </c>
    </row>
    <row r="10094" spans="1:2" x14ac:dyDescent="0.25">
      <c r="A10094" s="28" t="s">
        <v>85</v>
      </c>
      <c r="B10094" s="2">
        <v>4.2194751060824212</v>
      </c>
    </row>
    <row r="10095" spans="1:2" x14ac:dyDescent="0.25">
      <c r="A10095" s="28" t="s">
        <v>82</v>
      </c>
      <c r="B10095" s="2">
        <v>0.62938274515397552</v>
      </c>
    </row>
    <row r="10096" spans="1:2" x14ac:dyDescent="0.25">
      <c r="A10096" s="6" t="s">
        <v>20</v>
      </c>
      <c r="B10096" s="2">
        <v>5.498983953993446</v>
      </c>
    </row>
    <row r="10097" spans="1:2" x14ac:dyDescent="0.25">
      <c r="A10097" s="28" t="s">
        <v>79</v>
      </c>
      <c r="B10097" s="2">
        <v>8.066787866221943E-2</v>
      </c>
    </row>
    <row r="10098" spans="1:2" x14ac:dyDescent="0.25">
      <c r="A10098" s="28" t="s">
        <v>87</v>
      </c>
      <c r="B10098" s="2">
        <v>4.7488821099391863E-2</v>
      </c>
    </row>
    <row r="10099" spans="1:2" x14ac:dyDescent="0.25">
      <c r="A10099" s="28" t="s">
        <v>31</v>
      </c>
      <c r="B10099" s="2">
        <v>0.19424480053472731</v>
      </c>
    </row>
    <row r="10100" spans="1:2" x14ac:dyDescent="0.25">
      <c r="A10100" s="28" t="s">
        <v>29</v>
      </c>
      <c r="B10100" s="2">
        <v>0.16336703397450444</v>
      </c>
    </row>
    <row r="10101" spans="1:2" x14ac:dyDescent="0.25">
      <c r="A10101" s="28" t="s">
        <v>30</v>
      </c>
      <c r="B10101" s="2">
        <v>0.15308870135986702</v>
      </c>
    </row>
    <row r="10102" spans="1:2" x14ac:dyDescent="0.25">
      <c r="A10102" s="28" t="s">
        <v>88</v>
      </c>
      <c r="B10102" s="2">
        <v>2.2038882604992533</v>
      </c>
    </row>
    <row r="10103" spans="1:2" x14ac:dyDescent="0.25">
      <c r="A10103" s="28" t="s">
        <v>80</v>
      </c>
      <c r="B10103" s="2">
        <v>1.9501530054108023E-2</v>
      </c>
    </row>
    <row r="10104" spans="1:2" x14ac:dyDescent="0.25">
      <c r="A10104" s="28" t="s">
        <v>84</v>
      </c>
      <c r="B10104" s="2">
        <v>0.15329542384953393</v>
      </c>
    </row>
    <row r="10105" spans="1:2" x14ac:dyDescent="0.25">
      <c r="A10105" s="28" t="s">
        <v>85</v>
      </c>
      <c r="B10105" s="2">
        <v>1.38885335036145</v>
      </c>
    </row>
    <row r="10106" spans="1:2" x14ac:dyDescent="0.25">
      <c r="A10106" s="28" t="s">
        <v>82</v>
      </c>
      <c r="B10106" s="2">
        <v>1.0945881535983899</v>
      </c>
    </row>
    <row r="10107" spans="1:2" x14ac:dyDescent="0.25">
      <c r="A10107" s="6" t="s">
        <v>21</v>
      </c>
      <c r="B10107" s="2">
        <v>25.187735962519287</v>
      </c>
    </row>
    <row r="10108" spans="1:2" x14ac:dyDescent="0.25">
      <c r="A10108" s="28" t="s">
        <v>79</v>
      </c>
      <c r="B10108" s="2">
        <v>8.8322445213408873E-2</v>
      </c>
    </row>
    <row r="10109" spans="1:2" x14ac:dyDescent="0.25">
      <c r="A10109" s="28" t="s">
        <v>87</v>
      </c>
      <c r="B10109" s="2">
        <v>9.5447307348695623E-3</v>
      </c>
    </row>
    <row r="10110" spans="1:2" x14ac:dyDescent="0.25">
      <c r="A10110" s="28" t="s">
        <v>31</v>
      </c>
      <c r="B10110" s="2">
        <v>5.4191054808212874E-2</v>
      </c>
    </row>
    <row r="10111" spans="1:2" x14ac:dyDescent="0.25">
      <c r="A10111" s="28" t="s">
        <v>29</v>
      </c>
      <c r="B10111" s="2">
        <v>1.0502417744066947E-2</v>
      </c>
    </row>
    <row r="10112" spans="1:2" x14ac:dyDescent="0.25">
      <c r="A10112" s="28" t="s">
        <v>30</v>
      </c>
      <c r="B10112" s="2">
        <v>6.2817868067968309E-3</v>
      </c>
    </row>
    <row r="10113" spans="1:2" x14ac:dyDescent="0.25">
      <c r="A10113" s="28" t="s">
        <v>88</v>
      </c>
      <c r="B10113" s="2">
        <v>2.8370379923029341</v>
      </c>
    </row>
    <row r="10114" spans="1:2" x14ac:dyDescent="0.25">
      <c r="A10114" s="28" t="s">
        <v>80</v>
      </c>
      <c r="B10114" s="2">
        <v>10.362460982966153</v>
      </c>
    </row>
    <row r="10115" spans="1:2" x14ac:dyDescent="0.25">
      <c r="A10115" s="28" t="s">
        <v>84</v>
      </c>
      <c r="B10115" s="2">
        <v>1.743674576964529</v>
      </c>
    </row>
    <row r="10116" spans="1:2" x14ac:dyDescent="0.25">
      <c r="A10116" s="28" t="s">
        <v>85</v>
      </c>
      <c r="B10116" s="2">
        <v>3.3943878120530613</v>
      </c>
    </row>
    <row r="10117" spans="1:2" x14ac:dyDescent="0.25">
      <c r="A10117" s="28" t="s">
        <v>82</v>
      </c>
      <c r="B10117" s="2">
        <v>6.681332162925254</v>
      </c>
    </row>
    <row r="10118" spans="1:2" x14ac:dyDescent="0.25">
      <c r="A10118" s="6" t="s">
        <v>22</v>
      </c>
      <c r="B10118" s="2">
        <v>0.43069670877171662</v>
      </c>
    </row>
    <row r="10119" spans="1:2" x14ac:dyDescent="0.25">
      <c r="A10119" s="28" t="s">
        <v>79</v>
      </c>
      <c r="B10119" s="2">
        <v>1.0376705455453413E-2</v>
      </c>
    </row>
    <row r="10120" spans="1:2" x14ac:dyDescent="0.25">
      <c r="A10120" s="28" t="s">
        <v>31</v>
      </c>
      <c r="B10120" s="2">
        <v>1.284362199722869E-2</v>
      </c>
    </row>
    <row r="10121" spans="1:2" x14ac:dyDescent="0.25">
      <c r="A10121" s="28" t="s">
        <v>29</v>
      </c>
      <c r="B10121" s="2">
        <v>7.1701190158469002E-3</v>
      </c>
    </row>
    <row r="10122" spans="1:2" x14ac:dyDescent="0.25">
      <c r="A10122" s="28" t="s">
        <v>30</v>
      </c>
      <c r="B10122" s="2">
        <v>8.5406549186821043E-3</v>
      </c>
    </row>
    <row r="10123" spans="1:2" x14ac:dyDescent="0.25">
      <c r="A10123" s="28" t="s">
        <v>88</v>
      </c>
      <c r="B10123" s="2">
        <v>2.102288018247328E-2</v>
      </c>
    </row>
    <row r="10124" spans="1:2" x14ac:dyDescent="0.25">
      <c r="A10124" s="28" t="s">
        <v>80</v>
      </c>
      <c r="B10124" s="2">
        <v>2.9599642027929942E-2</v>
      </c>
    </row>
    <row r="10125" spans="1:2" x14ac:dyDescent="0.25">
      <c r="A10125" s="28" t="s">
        <v>84</v>
      </c>
      <c r="B10125" s="2">
        <v>5.6670536706832451E-3</v>
      </c>
    </row>
    <row r="10126" spans="1:2" x14ac:dyDescent="0.25">
      <c r="A10126" s="28" t="s">
        <v>85</v>
      </c>
      <c r="B10126" s="2">
        <v>0.31582562008247006</v>
      </c>
    </row>
    <row r="10127" spans="1:2" x14ac:dyDescent="0.25">
      <c r="A10127" s="28" t="s">
        <v>82</v>
      </c>
      <c r="B10127" s="2">
        <v>1.9650411420948952E-2</v>
      </c>
    </row>
    <row r="10128" spans="1:2" x14ac:dyDescent="0.25">
      <c r="A10128" s="6" t="s">
        <v>25</v>
      </c>
      <c r="B10128" s="2">
        <v>2.4254237385074857</v>
      </c>
    </row>
    <row r="10129" spans="1:2" x14ac:dyDescent="0.25">
      <c r="A10129" s="28" t="s">
        <v>79</v>
      </c>
      <c r="B10129" s="2">
        <v>3.7137838799190845E-2</v>
      </c>
    </row>
    <row r="10130" spans="1:2" x14ac:dyDescent="0.25">
      <c r="A10130" s="28" t="s">
        <v>87</v>
      </c>
      <c r="B10130" s="2">
        <v>1.0385441227804968E-2</v>
      </c>
    </row>
    <row r="10131" spans="1:2" x14ac:dyDescent="0.25">
      <c r="A10131" s="28" t="s">
        <v>31</v>
      </c>
      <c r="B10131" s="2">
        <v>6.9259542472555696E-2</v>
      </c>
    </row>
    <row r="10132" spans="1:2" x14ac:dyDescent="0.25">
      <c r="A10132" s="28" t="s">
        <v>29</v>
      </c>
      <c r="B10132" s="2">
        <v>3.2372629224662081E-2</v>
      </c>
    </row>
    <row r="10133" spans="1:2" x14ac:dyDescent="0.25">
      <c r="A10133" s="28" t="s">
        <v>30</v>
      </c>
      <c r="B10133" s="2">
        <v>3.6298675617878973E-2</v>
      </c>
    </row>
    <row r="10134" spans="1:2" x14ac:dyDescent="0.25">
      <c r="A10134" s="28" t="s">
        <v>88</v>
      </c>
      <c r="B10134" s="2">
        <v>0.1555111266903132</v>
      </c>
    </row>
    <row r="10135" spans="1:2" x14ac:dyDescent="0.25">
      <c r="A10135" s="28" t="s">
        <v>80</v>
      </c>
      <c r="B10135" s="2">
        <v>4.1314409872209579E-2</v>
      </c>
    </row>
    <row r="10136" spans="1:2" x14ac:dyDescent="0.25">
      <c r="A10136" s="28" t="s">
        <v>84</v>
      </c>
      <c r="B10136" s="2">
        <v>7.4634863498761833E-2</v>
      </c>
    </row>
    <row r="10137" spans="1:2" x14ac:dyDescent="0.25">
      <c r="A10137" s="28" t="s">
        <v>85</v>
      </c>
      <c r="B10137" s="2">
        <v>1.8707242498853707</v>
      </c>
    </row>
    <row r="10138" spans="1:2" x14ac:dyDescent="0.25">
      <c r="A10138" s="28" t="s">
        <v>82</v>
      </c>
      <c r="B10138" s="2">
        <v>9.7784961218737865E-2</v>
      </c>
    </row>
    <row r="10139" spans="1:2" x14ac:dyDescent="0.25">
      <c r="A10139" s="6" t="s">
        <v>23</v>
      </c>
      <c r="B10139" s="2">
        <v>1.2626332057962899</v>
      </c>
    </row>
    <row r="10140" spans="1:2" x14ac:dyDescent="0.25">
      <c r="A10140" s="28" t="s">
        <v>79</v>
      </c>
      <c r="B10140" s="2">
        <v>1.5039590093035135E-2</v>
      </c>
    </row>
    <row r="10141" spans="1:2" x14ac:dyDescent="0.25">
      <c r="A10141" s="28" t="s">
        <v>31</v>
      </c>
      <c r="B10141" s="2">
        <v>1.491541620769862E-2</v>
      </c>
    </row>
    <row r="10142" spans="1:2" x14ac:dyDescent="0.25">
      <c r="A10142" s="28" t="s">
        <v>29</v>
      </c>
      <c r="B10142" s="2">
        <v>1.8982082654297988E-2</v>
      </c>
    </row>
    <row r="10143" spans="1:2" x14ac:dyDescent="0.25">
      <c r="A10143" s="28" t="s">
        <v>88</v>
      </c>
      <c r="B10143" s="2">
        <v>3.3801501858825765E-2</v>
      </c>
    </row>
    <row r="10144" spans="1:2" x14ac:dyDescent="0.25">
      <c r="A10144" s="28" t="s">
        <v>80</v>
      </c>
      <c r="B10144" s="2">
        <v>0.10828611091205136</v>
      </c>
    </row>
    <row r="10145" spans="1:2" x14ac:dyDescent="0.25">
      <c r="A10145" s="28" t="s">
        <v>84</v>
      </c>
      <c r="B10145" s="2">
        <v>0.2668555815035924</v>
      </c>
    </row>
    <row r="10146" spans="1:2" x14ac:dyDescent="0.25">
      <c r="A10146" s="28" t="s">
        <v>85</v>
      </c>
      <c r="B10146" s="2">
        <v>0.70881044196745213</v>
      </c>
    </row>
    <row r="10147" spans="1:2" x14ac:dyDescent="0.25">
      <c r="A10147" s="28" t="s">
        <v>82</v>
      </c>
      <c r="B10147" s="2">
        <v>9.5942480599336633E-2</v>
      </c>
    </row>
    <row r="10148" spans="1:2" x14ac:dyDescent="0.25">
      <c r="A10148" s="6" t="s">
        <v>249</v>
      </c>
      <c r="B10148" s="2">
        <v>20.506130662741036</v>
      </c>
    </row>
    <row r="10149" spans="1:2" x14ac:dyDescent="0.25">
      <c r="A10149" s="28" t="s">
        <v>79</v>
      </c>
      <c r="B10149" s="2">
        <v>4.4437992684068374E-2</v>
      </c>
    </row>
    <row r="10150" spans="1:2" x14ac:dyDescent="0.25">
      <c r="A10150" s="28" t="s">
        <v>87</v>
      </c>
      <c r="B10150" s="2">
        <v>6.7495249457206308E-2</v>
      </c>
    </row>
    <row r="10151" spans="1:2" x14ac:dyDescent="0.25">
      <c r="A10151" s="28" t="s">
        <v>31</v>
      </c>
      <c r="B10151" s="2">
        <v>0.17066931054474993</v>
      </c>
    </row>
    <row r="10152" spans="1:2" x14ac:dyDescent="0.25">
      <c r="A10152" s="28" t="s">
        <v>29</v>
      </c>
      <c r="B10152" s="2">
        <v>0.31511034454344528</v>
      </c>
    </row>
    <row r="10153" spans="1:2" x14ac:dyDescent="0.25">
      <c r="A10153" s="28" t="s">
        <v>30</v>
      </c>
      <c r="B10153" s="2">
        <v>0.14566876168879564</v>
      </c>
    </row>
    <row r="10154" spans="1:2" x14ac:dyDescent="0.25">
      <c r="A10154" s="28" t="s">
        <v>88</v>
      </c>
      <c r="B10154" s="2">
        <v>1.507631713620927</v>
      </c>
    </row>
    <row r="10155" spans="1:2" x14ac:dyDescent="0.25">
      <c r="A10155" s="28" t="s">
        <v>80</v>
      </c>
      <c r="B10155" s="2">
        <v>0.31885734639930124</v>
      </c>
    </row>
    <row r="10156" spans="1:2" x14ac:dyDescent="0.25">
      <c r="A10156" s="28" t="s">
        <v>84</v>
      </c>
      <c r="B10156" s="2">
        <v>12.691836892375173</v>
      </c>
    </row>
    <row r="10157" spans="1:2" x14ac:dyDescent="0.25">
      <c r="A10157" s="28" t="s">
        <v>85</v>
      </c>
      <c r="B10157" s="2">
        <v>2.6162692016113112</v>
      </c>
    </row>
    <row r="10158" spans="1:2" x14ac:dyDescent="0.25">
      <c r="A10158" s="28" t="s">
        <v>82</v>
      </c>
      <c r="B10158" s="2">
        <v>2.6281538498160599</v>
      </c>
    </row>
    <row r="10159" spans="1:2" x14ac:dyDescent="0.25">
      <c r="A10159" s="6" t="s">
        <v>251</v>
      </c>
      <c r="B10159" s="2">
        <v>5.9921103693214919</v>
      </c>
    </row>
    <row r="10160" spans="1:2" x14ac:dyDescent="0.25">
      <c r="A10160" s="28" t="s">
        <v>79</v>
      </c>
      <c r="B10160" s="2">
        <v>4.4991543213793776E-2</v>
      </c>
    </row>
    <row r="10161" spans="1:2" x14ac:dyDescent="0.25">
      <c r="A10161" s="28" t="s">
        <v>87</v>
      </c>
      <c r="B10161" s="2">
        <v>7.3634068208955628E-2</v>
      </c>
    </row>
    <row r="10162" spans="1:2" x14ac:dyDescent="0.25">
      <c r="A10162" s="28" t="s">
        <v>31</v>
      </c>
      <c r="B10162" s="2">
        <v>0.18758127557458101</v>
      </c>
    </row>
    <row r="10163" spans="1:2" x14ac:dyDescent="0.25">
      <c r="A10163" s="28" t="s">
        <v>29</v>
      </c>
      <c r="B10163" s="2">
        <v>0.53364757973170929</v>
      </c>
    </row>
    <row r="10164" spans="1:2" x14ac:dyDescent="0.25">
      <c r="A10164" s="28" t="s">
        <v>30</v>
      </c>
      <c r="B10164" s="2">
        <v>0.10200263070516803</v>
      </c>
    </row>
    <row r="10165" spans="1:2" x14ac:dyDescent="0.25">
      <c r="A10165" s="28" t="s">
        <v>88</v>
      </c>
      <c r="B10165" s="2">
        <v>1.1352026597845981</v>
      </c>
    </row>
    <row r="10166" spans="1:2" x14ac:dyDescent="0.25">
      <c r="A10166" s="28" t="s">
        <v>80</v>
      </c>
      <c r="B10166" s="2">
        <v>0.12207178414052358</v>
      </c>
    </row>
    <row r="10167" spans="1:2" x14ac:dyDescent="0.25">
      <c r="A10167" s="28" t="s">
        <v>84</v>
      </c>
      <c r="B10167" s="2">
        <v>1.8896681797643362</v>
      </c>
    </row>
    <row r="10168" spans="1:2" x14ac:dyDescent="0.25">
      <c r="A10168" s="28" t="s">
        <v>85</v>
      </c>
      <c r="B10168" s="2">
        <v>1.1466502982140794</v>
      </c>
    </row>
    <row r="10169" spans="1:2" x14ac:dyDescent="0.25">
      <c r="A10169" s="28" t="s">
        <v>82</v>
      </c>
      <c r="B10169" s="2">
        <v>0.75666034998374698</v>
      </c>
    </row>
    <row r="10170" spans="1:2" x14ac:dyDescent="0.25">
      <c r="A10170" s="6" t="s">
        <v>229</v>
      </c>
      <c r="B10170" s="2">
        <v>5.3389075978539839</v>
      </c>
    </row>
    <row r="10171" spans="1:2" x14ac:dyDescent="0.25">
      <c r="A10171" s="28" t="s">
        <v>79</v>
      </c>
      <c r="B10171" s="2">
        <v>3.6345299465901496E-2</v>
      </c>
    </row>
    <row r="10172" spans="1:2" x14ac:dyDescent="0.25">
      <c r="A10172" s="28" t="s">
        <v>87</v>
      </c>
      <c r="B10172" s="2">
        <v>6.486602144118013E-2</v>
      </c>
    </row>
    <row r="10173" spans="1:2" x14ac:dyDescent="0.25">
      <c r="A10173" s="28" t="s">
        <v>31</v>
      </c>
      <c r="B10173" s="2">
        <v>0.6377693267458695</v>
      </c>
    </row>
    <row r="10174" spans="1:2" x14ac:dyDescent="0.25">
      <c r="A10174" s="28" t="s">
        <v>29</v>
      </c>
      <c r="B10174" s="2">
        <v>0.38809394147603493</v>
      </c>
    </row>
    <row r="10175" spans="1:2" x14ac:dyDescent="0.25">
      <c r="A10175" s="28" t="s">
        <v>30</v>
      </c>
      <c r="B10175" s="2">
        <v>0.16381857880719597</v>
      </c>
    </row>
    <row r="10176" spans="1:2" x14ac:dyDescent="0.25">
      <c r="A10176" s="28" t="s">
        <v>88</v>
      </c>
      <c r="B10176" s="2">
        <v>1.1497229130737854</v>
      </c>
    </row>
    <row r="10177" spans="1:2" x14ac:dyDescent="0.25">
      <c r="A10177" s="28" t="s">
        <v>80</v>
      </c>
      <c r="B10177" s="2">
        <v>4.8677172135432017E-2</v>
      </c>
    </row>
    <row r="10178" spans="1:2" x14ac:dyDescent="0.25">
      <c r="A10178" s="28" t="s">
        <v>84</v>
      </c>
      <c r="B10178" s="2">
        <v>0.9802299343906542</v>
      </c>
    </row>
    <row r="10179" spans="1:2" x14ac:dyDescent="0.25">
      <c r="A10179" s="28" t="s">
        <v>85</v>
      </c>
      <c r="B10179" s="2">
        <v>1.0695762132580062</v>
      </c>
    </row>
    <row r="10180" spans="1:2" x14ac:dyDescent="0.25">
      <c r="A10180" s="28" t="s">
        <v>82</v>
      </c>
      <c r="B10180" s="2">
        <v>0.79980819705992445</v>
      </c>
    </row>
    <row r="10181" spans="1:2" x14ac:dyDescent="0.25">
      <c r="A10181" s="6" t="s">
        <v>93</v>
      </c>
      <c r="B10181" s="2">
        <v>99.095501529351026</v>
      </c>
    </row>
    <row r="10182" spans="1:2" x14ac:dyDescent="0.25">
      <c r="A10182" s="28" t="s">
        <v>79</v>
      </c>
      <c r="B10182" s="2">
        <v>0.87450223094392254</v>
      </c>
    </row>
    <row r="10183" spans="1:2" x14ac:dyDescent="0.25">
      <c r="A10183" s="28" t="s">
        <v>87</v>
      </c>
      <c r="B10183" s="2">
        <v>0.63692148013776473</v>
      </c>
    </row>
    <row r="10184" spans="1:2" x14ac:dyDescent="0.25">
      <c r="A10184" s="28" t="s">
        <v>31</v>
      </c>
      <c r="B10184" s="2">
        <v>2.1651324826851557</v>
      </c>
    </row>
    <row r="10185" spans="1:2" x14ac:dyDescent="0.25">
      <c r="A10185" s="28" t="s">
        <v>29</v>
      </c>
      <c r="B10185" s="2">
        <v>1.9055677600594398</v>
      </c>
    </row>
    <row r="10186" spans="1:2" x14ac:dyDescent="0.25">
      <c r="A10186" s="28" t="s">
        <v>30</v>
      </c>
      <c r="B10186" s="2">
        <v>1.1457326911195924</v>
      </c>
    </row>
    <row r="10187" spans="1:2" x14ac:dyDescent="0.25">
      <c r="A10187" s="28" t="s">
        <v>88</v>
      </c>
      <c r="B10187" s="2">
        <v>11.807999119015918</v>
      </c>
    </row>
    <row r="10188" spans="1:2" x14ac:dyDescent="0.25">
      <c r="A10188" s="28" t="s">
        <v>80</v>
      </c>
      <c r="B10188" s="2">
        <v>14.291925374327823</v>
      </c>
    </row>
    <row r="10189" spans="1:2" x14ac:dyDescent="0.25">
      <c r="A10189" s="28" t="s">
        <v>84</v>
      </c>
      <c r="B10189" s="2">
        <v>21.990671033479863</v>
      </c>
    </row>
    <row r="10190" spans="1:2" x14ac:dyDescent="0.25">
      <c r="A10190" s="28" t="s">
        <v>85</v>
      </c>
      <c r="B10190" s="2">
        <v>27.925929341571003</v>
      </c>
    </row>
    <row r="10191" spans="1:2" x14ac:dyDescent="0.25">
      <c r="A10191" s="28" t="s">
        <v>82</v>
      </c>
      <c r="B10191" s="2">
        <v>16.351120016010547</v>
      </c>
    </row>
    <row r="10192" spans="1:2" x14ac:dyDescent="0.25">
      <c r="A10192" s="3" t="s">
        <v>85</v>
      </c>
      <c r="B10192" s="2">
        <v>3885.2389654865615</v>
      </c>
    </row>
    <row r="10193" spans="1:2" x14ac:dyDescent="0.25">
      <c r="A10193" s="6" t="s">
        <v>228</v>
      </c>
      <c r="B10193" s="2">
        <v>84.338560831779034</v>
      </c>
    </row>
    <row r="10194" spans="1:2" x14ac:dyDescent="0.25">
      <c r="A10194" s="28" t="s">
        <v>79</v>
      </c>
      <c r="B10194" s="2">
        <v>5.2169346950208828</v>
      </c>
    </row>
    <row r="10195" spans="1:2" x14ac:dyDescent="0.25">
      <c r="A10195" s="28" t="s">
        <v>86</v>
      </c>
      <c r="B10195" s="2">
        <v>0.92068568679753582</v>
      </c>
    </row>
    <row r="10196" spans="1:2" x14ac:dyDescent="0.25">
      <c r="A10196" s="28" t="s">
        <v>87</v>
      </c>
      <c r="B10196" s="2">
        <v>6.8395279202434418</v>
      </c>
    </row>
    <row r="10197" spans="1:2" x14ac:dyDescent="0.25">
      <c r="A10197" s="28" t="s">
        <v>31</v>
      </c>
      <c r="B10197" s="2">
        <v>4.15863155216688</v>
      </c>
    </row>
    <row r="10198" spans="1:2" x14ac:dyDescent="0.25">
      <c r="A10198" s="28" t="s">
        <v>29</v>
      </c>
      <c r="B10198" s="2">
        <v>1.819731441579834</v>
      </c>
    </row>
    <row r="10199" spans="1:2" x14ac:dyDescent="0.25">
      <c r="A10199" s="28" t="s">
        <v>30</v>
      </c>
      <c r="B10199" s="2">
        <v>2.2038614981933562</v>
      </c>
    </row>
    <row r="10200" spans="1:2" x14ac:dyDescent="0.25">
      <c r="A10200" s="28" t="s">
        <v>88</v>
      </c>
      <c r="B10200" s="2">
        <v>15.193053782531475</v>
      </c>
    </row>
    <row r="10201" spans="1:2" x14ac:dyDescent="0.25">
      <c r="A10201" s="28" t="s">
        <v>80</v>
      </c>
      <c r="B10201" s="2">
        <v>6.1086063139150042</v>
      </c>
    </row>
    <row r="10202" spans="1:2" x14ac:dyDescent="0.25">
      <c r="A10202" s="28" t="s">
        <v>84</v>
      </c>
      <c r="B10202" s="2">
        <v>30.460207252738506</v>
      </c>
    </row>
    <row r="10203" spans="1:2" x14ac:dyDescent="0.25">
      <c r="A10203" s="28" t="s">
        <v>82</v>
      </c>
      <c r="B10203" s="2">
        <v>11.417320688592133</v>
      </c>
    </row>
    <row r="10204" spans="1:2" x14ac:dyDescent="0.25">
      <c r="A10204" s="6" t="s">
        <v>239</v>
      </c>
      <c r="B10204" s="2">
        <v>7.5937236586503687</v>
      </c>
    </row>
    <row r="10205" spans="1:2" x14ac:dyDescent="0.25">
      <c r="A10205" s="28" t="s">
        <v>79</v>
      </c>
      <c r="B10205" s="2">
        <v>8.2702475010280274E-2</v>
      </c>
    </row>
    <row r="10206" spans="1:2" x14ac:dyDescent="0.25">
      <c r="A10206" s="28" t="s">
        <v>87</v>
      </c>
      <c r="B10206" s="2">
        <v>1.9983448452622419</v>
      </c>
    </row>
    <row r="10207" spans="1:2" x14ac:dyDescent="0.25">
      <c r="A10207" s="28" t="s">
        <v>31</v>
      </c>
      <c r="B10207" s="2">
        <v>0.36055635780300321</v>
      </c>
    </row>
    <row r="10208" spans="1:2" x14ac:dyDescent="0.25">
      <c r="A10208" s="28" t="s">
        <v>29</v>
      </c>
      <c r="B10208" s="2">
        <v>0.53896679098205968</v>
      </c>
    </row>
    <row r="10209" spans="1:2" x14ac:dyDescent="0.25">
      <c r="A10209" s="28" t="s">
        <v>30</v>
      </c>
      <c r="B10209" s="2">
        <v>0.40055903443799995</v>
      </c>
    </row>
    <row r="10210" spans="1:2" x14ac:dyDescent="0.25">
      <c r="A10210" s="28" t="s">
        <v>88</v>
      </c>
      <c r="B10210" s="2">
        <v>0.6604413953190903</v>
      </c>
    </row>
    <row r="10211" spans="1:2" x14ac:dyDescent="0.25">
      <c r="A10211" s="28" t="s">
        <v>80</v>
      </c>
      <c r="B10211" s="2">
        <v>0.26538273789255079</v>
      </c>
    </row>
    <row r="10212" spans="1:2" x14ac:dyDescent="0.25">
      <c r="A10212" s="28" t="s">
        <v>84</v>
      </c>
      <c r="B10212" s="2">
        <v>0.9768751958519325</v>
      </c>
    </row>
    <row r="10213" spans="1:2" x14ac:dyDescent="0.25">
      <c r="A10213" s="28" t="s">
        <v>82</v>
      </c>
      <c r="B10213" s="2">
        <v>2.30989482609121</v>
      </c>
    </row>
    <row r="10214" spans="1:2" x14ac:dyDescent="0.25">
      <c r="A10214" s="6" t="s">
        <v>241</v>
      </c>
      <c r="B10214" s="2">
        <v>187.14668255918181</v>
      </c>
    </row>
    <row r="10215" spans="1:2" x14ac:dyDescent="0.25">
      <c r="A10215" s="28" t="s">
        <v>79</v>
      </c>
      <c r="B10215" s="2">
        <v>8.6359602248496685</v>
      </c>
    </row>
    <row r="10216" spans="1:2" x14ac:dyDescent="0.25">
      <c r="A10216" s="28" t="s">
        <v>86</v>
      </c>
      <c r="B10216" s="2">
        <v>1.4393604726727376</v>
      </c>
    </row>
    <row r="10217" spans="1:2" x14ac:dyDescent="0.25">
      <c r="A10217" s="28" t="s">
        <v>87</v>
      </c>
      <c r="B10217" s="2">
        <v>3.7373058540777628</v>
      </c>
    </row>
    <row r="10218" spans="1:2" x14ac:dyDescent="0.25">
      <c r="A10218" s="28" t="s">
        <v>31</v>
      </c>
      <c r="B10218" s="2">
        <v>7.160417685039616</v>
      </c>
    </row>
    <row r="10219" spans="1:2" x14ac:dyDescent="0.25">
      <c r="A10219" s="28" t="s">
        <v>29</v>
      </c>
      <c r="B10219" s="2">
        <v>1.934088341257872</v>
      </c>
    </row>
    <row r="10220" spans="1:2" x14ac:dyDescent="0.25">
      <c r="A10220" s="28" t="s">
        <v>30</v>
      </c>
      <c r="B10220" s="2">
        <v>3.9885814395133292</v>
      </c>
    </row>
    <row r="10221" spans="1:2" x14ac:dyDescent="0.25">
      <c r="A10221" s="28" t="s">
        <v>88</v>
      </c>
      <c r="B10221" s="2">
        <v>33.228454119630292</v>
      </c>
    </row>
    <row r="10222" spans="1:2" x14ac:dyDescent="0.25">
      <c r="A10222" s="28" t="s">
        <v>80</v>
      </c>
      <c r="B10222" s="2">
        <v>12.055287423313528</v>
      </c>
    </row>
    <row r="10223" spans="1:2" x14ac:dyDescent="0.25">
      <c r="A10223" s="28" t="s">
        <v>84</v>
      </c>
      <c r="B10223" s="2">
        <v>80.185148989451534</v>
      </c>
    </row>
    <row r="10224" spans="1:2" x14ac:dyDescent="0.25">
      <c r="A10224" s="28" t="s">
        <v>82</v>
      </c>
      <c r="B10224" s="2">
        <v>34.782078009375461</v>
      </c>
    </row>
    <row r="10225" spans="1:2" x14ac:dyDescent="0.25">
      <c r="A10225" s="6" t="s">
        <v>53</v>
      </c>
      <c r="B10225" s="2">
        <v>5.4826070764297548</v>
      </c>
    </row>
    <row r="10226" spans="1:2" x14ac:dyDescent="0.25">
      <c r="A10226" s="28" t="s">
        <v>79</v>
      </c>
      <c r="B10226" s="2">
        <v>0.33601166315531467</v>
      </c>
    </row>
    <row r="10227" spans="1:2" x14ac:dyDescent="0.25">
      <c r="A10227" s="28" t="s">
        <v>86</v>
      </c>
      <c r="B10227" s="2">
        <v>1.1879519761981224E-2</v>
      </c>
    </row>
    <row r="10228" spans="1:2" x14ac:dyDescent="0.25">
      <c r="A10228" s="28" t="s">
        <v>87</v>
      </c>
      <c r="B10228" s="2">
        <v>0.67446091981335632</v>
      </c>
    </row>
    <row r="10229" spans="1:2" x14ac:dyDescent="0.25">
      <c r="A10229" s="28" t="s">
        <v>31</v>
      </c>
      <c r="B10229" s="2">
        <v>0.18961154848714712</v>
      </c>
    </row>
    <row r="10230" spans="1:2" x14ac:dyDescent="0.25">
      <c r="A10230" s="28" t="s">
        <v>29</v>
      </c>
      <c r="B10230" s="2">
        <v>0.16026025479308517</v>
      </c>
    </row>
    <row r="10231" spans="1:2" x14ac:dyDescent="0.25">
      <c r="A10231" s="28" t="s">
        <v>30</v>
      </c>
      <c r="B10231" s="2">
        <v>8.1938911139074391E-3</v>
      </c>
    </row>
    <row r="10232" spans="1:2" x14ac:dyDescent="0.25">
      <c r="A10232" s="28" t="s">
        <v>80</v>
      </c>
      <c r="B10232" s="2">
        <v>5.4763640505203784E-2</v>
      </c>
    </row>
    <row r="10233" spans="1:2" x14ac:dyDescent="0.25">
      <c r="A10233" s="28" t="s">
        <v>84</v>
      </c>
      <c r="B10233" s="2">
        <v>3.273837666107041</v>
      </c>
    </row>
    <row r="10234" spans="1:2" x14ac:dyDescent="0.25">
      <c r="A10234" s="28" t="s">
        <v>82</v>
      </c>
      <c r="B10234" s="2">
        <v>0.77358797269271862</v>
      </c>
    </row>
    <row r="10235" spans="1:2" x14ac:dyDescent="0.25">
      <c r="A10235" s="6" t="s">
        <v>230</v>
      </c>
      <c r="B10235" s="2">
        <v>200.52269418727695</v>
      </c>
    </row>
    <row r="10236" spans="1:2" x14ac:dyDescent="0.25">
      <c r="A10236" s="28" t="s">
        <v>79</v>
      </c>
      <c r="B10236" s="2">
        <v>1.1585010661051203</v>
      </c>
    </row>
    <row r="10237" spans="1:2" x14ac:dyDescent="0.25">
      <c r="A10237" s="28" t="s">
        <v>86</v>
      </c>
      <c r="B10237" s="2">
        <v>1.2249476728830841</v>
      </c>
    </row>
    <row r="10238" spans="1:2" x14ac:dyDescent="0.25">
      <c r="A10238" s="28" t="s">
        <v>31</v>
      </c>
      <c r="B10238" s="2">
        <v>10.887804444768832</v>
      </c>
    </row>
    <row r="10239" spans="1:2" x14ac:dyDescent="0.25">
      <c r="A10239" s="28" t="s">
        <v>29</v>
      </c>
      <c r="B10239" s="2">
        <v>0.33388377864259305</v>
      </c>
    </row>
    <row r="10240" spans="1:2" x14ac:dyDescent="0.25">
      <c r="A10240" s="28" t="s">
        <v>30</v>
      </c>
      <c r="B10240" s="2">
        <v>9.6045025916355637</v>
      </c>
    </row>
    <row r="10241" spans="1:2" x14ac:dyDescent="0.25">
      <c r="A10241" s="28" t="s">
        <v>88</v>
      </c>
      <c r="B10241" s="2">
        <v>42.418557879281437</v>
      </c>
    </row>
    <row r="10242" spans="1:2" x14ac:dyDescent="0.25">
      <c r="A10242" s="28" t="s">
        <v>80</v>
      </c>
      <c r="B10242" s="2">
        <v>37.826829504013695</v>
      </c>
    </row>
    <row r="10243" spans="1:2" x14ac:dyDescent="0.25">
      <c r="A10243" s="28" t="s">
        <v>84</v>
      </c>
      <c r="B10243" s="2">
        <v>69.260322501806058</v>
      </c>
    </row>
    <row r="10244" spans="1:2" x14ac:dyDescent="0.25">
      <c r="A10244" s="28" t="s">
        <v>82</v>
      </c>
      <c r="B10244" s="2">
        <v>27.807344748140576</v>
      </c>
    </row>
    <row r="10245" spans="1:2" x14ac:dyDescent="0.25">
      <c r="A10245" s="6" t="s">
        <v>19</v>
      </c>
      <c r="B10245" s="2">
        <v>10.417854411866932</v>
      </c>
    </row>
    <row r="10246" spans="1:2" x14ac:dyDescent="0.25">
      <c r="A10246" s="28" t="s">
        <v>79</v>
      </c>
      <c r="B10246" s="2">
        <v>2.5138804700776118</v>
      </c>
    </row>
    <row r="10247" spans="1:2" x14ac:dyDescent="0.25">
      <c r="A10247" s="28" t="s">
        <v>86</v>
      </c>
      <c r="B10247" s="2">
        <v>0.6557103411137567</v>
      </c>
    </row>
    <row r="10248" spans="1:2" x14ac:dyDescent="0.25">
      <c r="A10248" s="28" t="s">
        <v>87</v>
      </c>
      <c r="B10248" s="2">
        <v>2.9165459521319551E-2</v>
      </c>
    </row>
    <row r="10249" spans="1:2" x14ac:dyDescent="0.25">
      <c r="A10249" s="28" t="s">
        <v>31</v>
      </c>
      <c r="B10249" s="2">
        <v>0.40227158978017863</v>
      </c>
    </row>
    <row r="10250" spans="1:2" x14ac:dyDescent="0.25">
      <c r="A10250" s="28" t="s">
        <v>29</v>
      </c>
      <c r="B10250" s="2">
        <v>0.72787690118433268</v>
      </c>
    </row>
    <row r="10251" spans="1:2" x14ac:dyDescent="0.25">
      <c r="A10251" s="28" t="s">
        <v>30</v>
      </c>
      <c r="B10251" s="2">
        <v>4.7219250683218918</v>
      </c>
    </row>
    <row r="10252" spans="1:2" x14ac:dyDescent="0.25">
      <c r="A10252" s="28" t="s">
        <v>88</v>
      </c>
      <c r="B10252" s="2">
        <v>0.25308098856366551</v>
      </c>
    </row>
    <row r="10253" spans="1:2" x14ac:dyDescent="0.25">
      <c r="A10253" s="28" t="s">
        <v>80</v>
      </c>
      <c r="B10253" s="2">
        <v>0.16433343439538611</v>
      </c>
    </row>
    <row r="10254" spans="1:2" x14ac:dyDescent="0.25">
      <c r="A10254" s="28" t="s">
        <v>84</v>
      </c>
      <c r="B10254" s="2">
        <v>0.12102294489330885</v>
      </c>
    </row>
    <row r="10255" spans="1:2" x14ac:dyDescent="0.25">
      <c r="A10255" s="28" t="s">
        <v>82</v>
      </c>
      <c r="B10255" s="2">
        <v>0.82858721401547963</v>
      </c>
    </row>
    <row r="10256" spans="1:2" x14ac:dyDescent="0.25">
      <c r="A10256" s="6" t="s">
        <v>243</v>
      </c>
      <c r="B10256" s="2">
        <v>100.6230820126395</v>
      </c>
    </row>
    <row r="10257" spans="1:2" x14ac:dyDescent="0.25">
      <c r="A10257" s="28" t="s">
        <v>79</v>
      </c>
      <c r="B10257" s="2">
        <v>4.0347850443996025</v>
      </c>
    </row>
    <row r="10258" spans="1:2" x14ac:dyDescent="0.25">
      <c r="A10258" s="28" t="s">
        <v>86</v>
      </c>
      <c r="B10258" s="2">
        <v>1.8986039515275395</v>
      </c>
    </row>
    <row r="10259" spans="1:2" x14ac:dyDescent="0.25">
      <c r="A10259" s="28" t="s">
        <v>87</v>
      </c>
      <c r="B10259" s="2">
        <v>8.2665049178880956</v>
      </c>
    </row>
    <row r="10260" spans="1:2" x14ac:dyDescent="0.25">
      <c r="A10260" s="28" t="s">
        <v>31</v>
      </c>
      <c r="B10260" s="2">
        <v>4.5295720641206847</v>
      </c>
    </row>
    <row r="10261" spans="1:2" x14ac:dyDescent="0.25">
      <c r="A10261" s="28" t="s">
        <v>29</v>
      </c>
      <c r="B10261" s="2">
        <v>3.5230908865971644</v>
      </c>
    </row>
    <row r="10262" spans="1:2" x14ac:dyDescent="0.25">
      <c r="A10262" s="28" t="s">
        <v>30</v>
      </c>
      <c r="B10262" s="2">
        <v>2.0600262243050356</v>
      </c>
    </row>
    <row r="10263" spans="1:2" x14ac:dyDescent="0.25">
      <c r="A10263" s="28" t="s">
        <v>88</v>
      </c>
      <c r="B10263" s="2">
        <v>19.615644975376956</v>
      </c>
    </row>
    <row r="10264" spans="1:2" x14ac:dyDescent="0.25">
      <c r="A10264" s="28" t="s">
        <v>80</v>
      </c>
      <c r="B10264" s="2">
        <v>5.4112955355826076</v>
      </c>
    </row>
    <row r="10265" spans="1:2" x14ac:dyDescent="0.25">
      <c r="A10265" s="28" t="s">
        <v>84</v>
      </c>
      <c r="B10265" s="2">
        <v>24.286212344528941</v>
      </c>
    </row>
    <row r="10266" spans="1:2" x14ac:dyDescent="0.25">
      <c r="A10266" s="28" t="s">
        <v>82</v>
      </c>
      <c r="B10266" s="2">
        <v>26.997346068312869</v>
      </c>
    </row>
    <row r="10267" spans="1:2" x14ac:dyDescent="0.25">
      <c r="A10267" s="6" t="s">
        <v>52</v>
      </c>
      <c r="B10267" s="2">
        <v>14.50218547623016</v>
      </c>
    </row>
    <row r="10268" spans="1:2" x14ac:dyDescent="0.25">
      <c r="A10268" s="28" t="s">
        <v>79</v>
      </c>
      <c r="B10268" s="2">
        <v>0.36332391821651505</v>
      </c>
    </row>
    <row r="10269" spans="1:2" x14ac:dyDescent="0.25">
      <c r="A10269" s="28" t="s">
        <v>86</v>
      </c>
      <c r="B10269" s="2">
        <v>0.61687338768131161</v>
      </c>
    </row>
    <row r="10270" spans="1:2" x14ac:dyDescent="0.25">
      <c r="A10270" s="28" t="s">
        <v>87</v>
      </c>
      <c r="B10270" s="2">
        <v>0.26865631817521562</v>
      </c>
    </row>
    <row r="10271" spans="1:2" x14ac:dyDescent="0.25">
      <c r="A10271" s="28" t="s">
        <v>31</v>
      </c>
      <c r="B10271" s="2">
        <v>0.18584687158606469</v>
      </c>
    </row>
    <row r="10272" spans="1:2" x14ac:dyDescent="0.25">
      <c r="A10272" s="28" t="s">
        <v>29</v>
      </c>
      <c r="B10272" s="2">
        <v>1.1491870495682507E-2</v>
      </c>
    </row>
    <row r="10273" spans="1:2" x14ac:dyDescent="0.25">
      <c r="A10273" s="28" t="s">
        <v>30</v>
      </c>
      <c r="B10273" s="2">
        <v>5.9786132818751461E-2</v>
      </c>
    </row>
    <row r="10274" spans="1:2" x14ac:dyDescent="0.25">
      <c r="A10274" s="28" t="s">
        <v>88</v>
      </c>
      <c r="B10274" s="2">
        <v>0.82041694428345868</v>
      </c>
    </row>
    <row r="10275" spans="1:2" x14ac:dyDescent="0.25">
      <c r="A10275" s="28" t="s">
        <v>80</v>
      </c>
      <c r="B10275" s="2">
        <v>0.32319892944396617</v>
      </c>
    </row>
    <row r="10276" spans="1:2" x14ac:dyDescent="0.25">
      <c r="A10276" s="28" t="s">
        <v>84</v>
      </c>
      <c r="B10276" s="2">
        <v>4.7359331301565835</v>
      </c>
    </row>
    <row r="10277" spans="1:2" x14ac:dyDescent="0.25">
      <c r="A10277" s="28" t="s">
        <v>82</v>
      </c>
      <c r="B10277" s="2">
        <v>7.1166579733726101</v>
      </c>
    </row>
    <row r="10278" spans="1:2" x14ac:dyDescent="0.25">
      <c r="A10278" s="6" t="s">
        <v>245</v>
      </c>
      <c r="B10278" s="2">
        <v>32.803500759435266</v>
      </c>
    </row>
    <row r="10279" spans="1:2" x14ac:dyDescent="0.25">
      <c r="A10279" s="28" t="s">
        <v>79</v>
      </c>
      <c r="B10279" s="2">
        <v>0.68748653903112489</v>
      </c>
    </row>
    <row r="10280" spans="1:2" x14ac:dyDescent="0.25">
      <c r="A10280" s="28" t="s">
        <v>86</v>
      </c>
      <c r="B10280" s="2">
        <v>0.31296661548056637</v>
      </c>
    </row>
    <row r="10281" spans="1:2" x14ac:dyDescent="0.25">
      <c r="A10281" s="28" t="s">
        <v>87</v>
      </c>
      <c r="B10281" s="2">
        <v>3.4010199465061621</v>
      </c>
    </row>
    <row r="10282" spans="1:2" x14ac:dyDescent="0.25">
      <c r="A10282" s="28" t="s">
        <v>31</v>
      </c>
      <c r="B10282" s="2">
        <v>0.50782296433079088</v>
      </c>
    </row>
    <row r="10283" spans="1:2" x14ac:dyDescent="0.25">
      <c r="A10283" s="28" t="s">
        <v>29</v>
      </c>
      <c r="B10283" s="2">
        <v>0.9666583603139427</v>
      </c>
    </row>
    <row r="10284" spans="1:2" x14ac:dyDescent="0.25">
      <c r="A10284" s="28" t="s">
        <v>30</v>
      </c>
      <c r="B10284" s="2">
        <v>3.077962300444697</v>
      </c>
    </row>
    <row r="10285" spans="1:2" x14ac:dyDescent="0.25">
      <c r="A10285" s="28" t="s">
        <v>88</v>
      </c>
      <c r="B10285" s="2">
        <v>5.9403086734888548</v>
      </c>
    </row>
    <row r="10286" spans="1:2" x14ac:dyDescent="0.25">
      <c r="A10286" s="28" t="s">
        <v>80</v>
      </c>
      <c r="B10286" s="2">
        <v>2.0770404405861647</v>
      </c>
    </row>
    <row r="10287" spans="1:2" x14ac:dyDescent="0.25">
      <c r="A10287" s="28" t="s">
        <v>84</v>
      </c>
      <c r="B10287" s="2">
        <v>8.7998574365486419</v>
      </c>
    </row>
    <row r="10288" spans="1:2" x14ac:dyDescent="0.25">
      <c r="A10288" s="28" t="s">
        <v>82</v>
      </c>
      <c r="B10288" s="2">
        <v>7.0323774827043195</v>
      </c>
    </row>
    <row r="10289" spans="1:2" x14ac:dyDescent="0.25">
      <c r="A10289" s="6" t="s">
        <v>247</v>
      </c>
      <c r="B10289" s="2">
        <v>556.95313700689076</v>
      </c>
    </row>
    <row r="10290" spans="1:2" x14ac:dyDescent="0.25">
      <c r="A10290" s="28" t="s">
        <v>79</v>
      </c>
      <c r="B10290" s="2">
        <v>5.7581002714664784</v>
      </c>
    </row>
    <row r="10291" spans="1:2" x14ac:dyDescent="0.25">
      <c r="A10291" s="28" t="s">
        <v>86</v>
      </c>
      <c r="B10291" s="2">
        <v>2.8431941652908543</v>
      </c>
    </row>
    <row r="10292" spans="1:2" x14ac:dyDescent="0.25">
      <c r="A10292" s="28" t="s">
        <v>87</v>
      </c>
      <c r="B10292" s="2">
        <v>15.134541463417083</v>
      </c>
    </row>
    <row r="10293" spans="1:2" x14ac:dyDescent="0.25">
      <c r="A10293" s="28" t="s">
        <v>31</v>
      </c>
      <c r="B10293" s="2">
        <v>12.856569727997346</v>
      </c>
    </row>
    <row r="10294" spans="1:2" x14ac:dyDescent="0.25">
      <c r="A10294" s="28" t="s">
        <v>29</v>
      </c>
      <c r="B10294" s="2">
        <v>8.4556015116786636</v>
      </c>
    </row>
    <row r="10295" spans="1:2" x14ac:dyDescent="0.25">
      <c r="A10295" s="28" t="s">
        <v>30</v>
      </c>
      <c r="B10295" s="2">
        <v>17.660667977604692</v>
      </c>
    </row>
    <row r="10296" spans="1:2" x14ac:dyDescent="0.25">
      <c r="A10296" s="28" t="s">
        <v>88</v>
      </c>
      <c r="B10296" s="2">
        <v>100.24189602847879</v>
      </c>
    </row>
    <row r="10297" spans="1:2" x14ac:dyDescent="0.25">
      <c r="A10297" s="28" t="s">
        <v>80</v>
      </c>
      <c r="B10297" s="2">
        <v>16.685820649798234</v>
      </c>
    </row>
    <row r="10298" spans="1:2" x14ac:dyDescent="0.25">
      <c r="A10298" s="28" t="s">
        <v>84</v>
      </c>
      <c r="B10298" s="2">
        <v>270.82995798169617</v>
      </c>
    </row>
    <row r="10299" spans="1:2" x14ac:dyDescent="0.25">
      <c r="A10299" s="28" t="s">
        <v>82</v>
      </c>
      <c r="B10299" s="2">
        <v>106.48678722946244</v>
      </c>
    </row>
    <row r="10300" spans="1:2" x14ac:dyDescent="0.25">
      <c r="A10300" s="6" t="s">
        <v>20</v>
      </c>
      <c r="B10300" s="2">
        <v>36.415556211145869</v>
      </c>
    </row>
    <row r="10301" spans="1:2" x14ac:dyDescent="0.25">
      <c r="A10301" s="28" t="s">
        <v>79</v>
      </c>
      <c r="B10301" s="2">
        <v>9.0016593582527058</v>
      </c>
    </row>
    <row r="10302" spans="1:2" x14ac:dyDescent="0.25">
      <c r="A10302" s="28" t="s">
        <v>86</v>
      </c>
      <c r="B10302" s="2">
        <v>1.1423960737188208</v>
      </c>
    </row>
    <row r="10303" spans="1:2" x14ac:dyDescent="0.25">
      <c r="A10303" s="28" t="s">
        <v>87</v>
      </c>
      <c r="B10303" s="2">
        <v>3.9378697173815356</v>
      </c>
    </row>
    <row r="10304" spans="1:2" x14ac:dyDescent="0.25">
      <c r="A10304" s="28" t="s">
        <v>31</v>
      </c>
      <c r="B10304" s="2">
        <v>3.7547051590897884</v>
      </c>
    </row>
    <row r="10305" spans="1:2" x14ac:dyDescent="0.25">
      <c r="A10305" s="28" t="s">
        <v>29</v>
      </c>
      <c r="B10305" s="2">
        <v>0.9955032402598698</v>
      </c>
    </row>
    <row r="10306" spans="1:2" x14ac:dyDescent="0.25">
      <c r="A10306" s="28" t="s">
        <v>30</v>
      </c>
      <c r="B10306" s="2">
        <v>2.498160348492025</v>
      </c>
    </row>
    <row r="10307" spans="1:2" x14ac:dyDescent="0.25">
      <c r="A10307" s="28" t="s">
        <v>88</v>
      </c>
      <c r="B10307" s="2">
        <v>3.561205902230157</v>
      </c>
    </row>
    <row r="10308" spans="1:2" x14ac:dyDescent="0.25">
      <c r="A10308" s="28" t="s">
        <v>80</v>
      </c>
      <c r="B10308" s="2">
        <v>1.0665523874224843</v>
      </c>
    </row>
    <row r="10309" spans="1:2" x14ac:dyDescent="0.25">
      <c r="A10309" s="28" t="s">
        <v>84</v>
      </c>
      <c r="B10309" s="2">
        <v>1.4128056489530851</v>
      </c>
    </row>
    <row r="10310" spans="1:2" x14ac:dyDescent="0.25">
      <c r="A10310" s="28" t="s">
        <v>82</v>
      </c>
      <c r="B10310" s="2">
        <v>9.0446983753454049</v>
      </c>
    </row>
    <row r="10311" spans="1:2" x14ac:dyDescent="0.25">
      <c r="A10311" s="6" t="s">
        <v>21</v>
      </c>
      <c r="B10311" s="2">
        <v>124.7240592211209</v>
      </c>
    </row>
    <row r="10312" spans="1:2" x14ac:dyDescent="0.25">
      <c r="A10312" s="28" t="s">
        <v>79</v>
      </c>
      <c r="B10312" s="2">
        <v>3.7326589824070995</v>
      </c>
    </row>
    <row r="10313" spans="1:2" x14ac:dyDescent="0.25">
      <c r="A10313" s="28" t="s">
        <v>86</v>
      </c>
      <c r="B10313" s="2">
        <v>0.54572515298579727</v>
      </c>
    </row>
    <row r="10314" spans="1:2" x14ac:dyDescent="0.25">
      <c r="A10314" s="28" t="s">
        <v>87</v>
      </c>
      <c r="B10314" s="2">
        <v>1.6800650717884515</v>
      </c>
    </row>
    <row r="10315" spans="1:2" x14ac:dyDescent="0.25">
      <c r="A10315" s="28" t="s">
        <v>31</v>
      </c>
      <c r="B10315" s="2">
        <v>2.1871151266839099</v>
      </c>
    </row>
    <row r="10316" spans="1:2" x14ac:dyDescent="0.25">
      <c r="A10316" s="28" t="s">
        <v>29</v>
      </c>
      <c r="B10316" s="2">
        <v>0.22713197290847562</v>
      </c>
    </row>
    <row r="10317" spans="1:2" x14ac:dyDescent="0.25">
      <c r="A10317" s="28" t="s">
        <v>30</v>
      </c>
      <c r="B10317" s="2">
        <v>1.9263661225617208</v>
      </c>
    </row>
    <row r="10318" spans="1:2" x14ac:dyDescent="0.25">
      <c r="A10318" s="28" t="s">
        <v>88</v>
      </c>
      <c r="B10318" s="2">
        <v>13.205275179877781</v>
      </c>
    </row>
    <row r="10319" spans="1:2" x14ac:dyDescent="0.25">
      <c r="A10319" s="28" t="s">
        <v>80</v>
      </c>
      <c r="B10319" s="2">
        <v>3.368187519161804</v>
      </c>
    </row>
    <row r="10320" spans="1:2" x14ac:dyDescent="0.25">
      <c r="A10320" s="28" t="s">
        <v>84</v>
      </c>
      <c r="B10320" s="2">
        <v>44.384370585929581</v>
      </c>
    </row>
    <row r="10321" spans="1:2" x14ac:dyDescent="0.25">
      <c r="A10321" s="28" t="s">
        <v>82</v>
      </c>
      <c r="B10321" s="2">
        <v>53.467163506816277</v>
      </c>
    </row>
    <row r="10322" spans="1:2" x14ac:dyDescent="0.25">
      <c r="A10322" s="6" t="s">
        <v>22</v>
      </c>
      <c r="B10322" s="2">
        <v>10.030877057854086</v>
      </c>
    </row>
    <row r="10323" spans="1:2" x14ac:dyDescent="0.25">
      <c r="A10323" s="28" t="s">
        <v>79</v>
      </c>
      <c r="B10323" s="2">
        <v>0.22009652037007404</v>
      </c>
    </row>
    <row r="10324" spans="1:2" x14ac:dyDescent="0.25">
      <c r="A10324" s="28" t="s">
        <v>86</v>
      </c>
      <c r="B10324" s="2">
        <v>0.11887464609830194</v>
      </c>
    </row>
    <row r="10325" spans="1:2" x14ac:dyDescent="0.25">
      <c r="A10325" s="28" t="s">
        <v>87</v>
      </c>
      <c r="B10325" s="2">
        <v>0.73149898801228919</v>
      </c>
    </row>
    <row r="10326" spans="1:2" x14ac:dyDescent="0.25">
      <c r="A10326" s="28" t="s">
        <v>31</v>
      </c>
      <c r="B10326" s="2">
        <v>0.51672176479921006</v>
      </c>
    </row>
    <row r="10327" spans="1:2" x14ac:dyDescent="0.25">
      <c r="A10327" s="28" t="s">
        <v>29</v>
      </c>
      <c r="B10327" s="2">
        <v>0.26854816120274599</v>
      </c>
    </row>
    <row r="10328" spans="1:2" x14ac:dyDescent="0.25">
      <c r="A10328" s="28" t="s">
        <v>30</v>
      </c>
      <c r="B10328" s="2">
        <v>0.66763711663112701</v>
      </c>
    </row>
    <row r="10329" spans="1:2" x14ac:dyDescent="0.25">
      <c r="A10329" s="28" t="s">
        <v>88</v>
      </c>
      <c r="B10329" s="2">
        <v>1.6150980586335586</v>
      </c>
    </row>
    <row r="10330" spans="1:2" x14ac:dyDescent="0.25">
      <c r="A10330" s="28" t="s">
        <v>80</v>
      </c>
      <c r="B10330" s="2">
        <v>0.3002642473312237</v>
      </c>
    </row>
    <row r="10331" spans="1:2" x14ac:dyDescent="0.25">
      <c r="A10331" s="28" t="s">
        <v>84</v>
      </c>
      <c r="B10331" s="2">
        <v>2.5161426452700715</v>
      </c>
    </row>
    <row r="10332" spans="1:2" x14ac:dyDescent="0.25">
      <c r="A10332" s="28" t="s">
        <v>82</v>
      </c>
      <c r="B10332" s="2">
        <v>3.0759949095054839</v>
      </c>
    </row>
    <row r="10333" spans="1:2" x14ac:dyDescent="0.25">
      <c r="A10333" s="6" t="s">
        <v>25</v>
      </c>
      <c r="B10333" s="2">
        <v>36.89114917779964</v>
      </c>
    </row>
    <row r="10334" spans="1:2" x14ac:dyDescent="0.25">
      <c r="A10334" s="28" t="s">
        <v>79</v>
      </c>
      <c r="B10334" s="2">
        <v>2.2711154835901612</v>
      </c>
    </row>
    <row r="10335" spans="1:2" x14ac:dyDescent="0.25">
      <c r="A10335" s="28" t="s">
        <v>86</v>
      </c>
      <c r="B10335" s="2">
        <v>0.29491132982748225</v>
      </c>
    </row>
    <row r="10336" spans="1:2" x14ac:dyDescent="0.25">
      <c r="A10336" s="28" t="s">
        <v>87</v>
      </c>
      <c r="B10336" s="2">
        <v>1.9304450167892917</v>
      </c>
    </row>
    <row r="10337" spans="1:2" x14ac:dyDescent="0.25">
      <c r="A10337" s="28" t="s">
        <v>31</v>
      </c>
      <c r="B10337" s="2">
        <v>1.4822707766587726</v>
      </c>
    </row>
    <row r="10338" spans="1:2" x14ac:dyDescent="0.25">
      <c r="A10338" s="28" t="s">
        <v>29</v>
      </c>
      <c r="B10338" s="2">
        <v>1.7938281421876967</v>
      </c>
    </row>
    <row r="10339" spans="1:2" x14ac:dyDescent="0.25">
      <c r="A10339" s="28" t="s">
        <v>30</v>
      </c>
      <c r="B10339" s="2">
        <v>4.1231341874666905</v>
      </c>
    </row>
    <row r="10340" spans="1:2" x14ac:dyDescent="0.25">
      <c r="A10340" s="28" t="s">
        <v>88</v>
      </c>
      <c r="B10340" s="2">
        <v>8.2915919363911019</v>
      </c>
    </row>
    <row r="10341" spans="1:2" x14ac:dyDescent="0.25">
      <c r="A10341" s="28" t="s">
        <v>80</v>
      </c>
      <c r="B10341" s="2">
        <v>1.3111352839484152</v>
      </c>
    </row>
    <row r="10342" spans="1:2" x14ac:dyDescent="0.25">
      <c r="A10342" s="28" t="s">
        <v>84</v>
      </c>
      <c r="B10342" s="2">
        <v>6.1924741937888745</v>
      </c>
    </row>
    <row r="10343" spans="1:2" x14ac:dyDescent="0.25">
      <c r="A10343" s="28" t="s">
        <v>82</v>
      </c>
      <c r="B10343" s="2">
        <v>9.2002428271511505</v>
      </c>
    </row>
    <row r="10344" spans="1:2" x14ac:dyDescent="0.25">
      <c r="A10344" s="6" t="s">
        <v>23</v>
      </c>
      <c r="B10344" s="2">
        <v>12.189471996258488</v>
      </c>
    </row>
    <row r="10345" spans="1:2" x14ac:dyDescent="0.25">
      <c r="A10345" s="28" t="s">
        <v>79</v>
      </c>
      <c r="B10345" s="2">
        <v>0.48398870751760054</v>
      </c>
    </row>
    <row r="10346" spans="1:2" x14ac:dyDescent="0.25">
      <c r="A10346" s="28" t="s">
        <v>86</v>
      </c>
      <c r="B10346" s="2">
        <v>0.14245896392421339</v>
      </c>
    </row>
    <row r="10347" spans="1:2" x14ac:dyDescent="0.25">
      <c r="A10347" s="28" t="s">
        <v>87</v>
      </c>
      <c r="B10347" s="2">
        <v>0.98018633870005312</v>
      </c>
    </row>
    <row r="10348" spans="1:2" x14ac:dyDescent="0.25">
      <c r="A10348" s="28" t="s">
        <v>31</v>
      </c>
      <c r="B10348" s="2">
        <v>0.53811714527054644</v>
      </c>
    </row>
    <row r="10349" spans="1:2" x14ac:dyDescent="0.25">
      <c r="A10349" s="28" t="s">
        <v>29</v>
      </c>
      <c r="B10349" s="2">
        <v>0.15247223049641245</v>
      </c>
    </row>
    <row r="10350" spans="1:2" x14ac:dyDescent="0.25">
      <c r="A10350" s="28" t="s">
        <v>30</v>
      </c>
      <c r="B10350" s="2">
        <v>0.47538186448637615</v>
      </c>
    </row>
    <row r="10351" spans="1:2" x14ac:dyDescent="0.25">
      <c r="A10351" s="28" t="s">
        <v>88</v>
      </c>
      <c r="B10351" s="2">
        <v>1.6169053151251296</v>
      </c>
    </row>
    <row r="10352" spans="1:2" x14ac:dyDescent="0.25">
      <c r="A10352" s="28" t="s">
        <v>80</v>
      </c>
      <c r="B10352" s="2">
        <v>0.81980341062967166</v>
      </c>
    </row>
    <row r="10353" spans="1:2" x14ac:dyDescent="0.25">
      <c r="A10353" s="28" t="s">
        <v>84</v>
      </c>
      <c r="B10353" s="2">
        <v>4.4331462397252608</v>
      </c>
    </row>
    <row r="10354" spans="1:2" x14ac:dyDescent="0.25">
      <c r="A10354" s="28" t="s">
        <v>82</v>
      </c>
      <c r="B10354" s="2">
        <v>2.5470117803832246</v>
      </c>
    </row>
    <row r="10355" spans="1:2" x14ac:dyDescent="0.25">
      <c r="A10355" s="6" t="s">
        <v>249</v>
      </c>
      <c r="B10355" s="2">
        <v>252.34428891071695</v>
      </c>
    </row>
    <row r="10356" spans="1:2" x14ac:dyDescent="0.25">
      <c r="A10356" s="28" t="s">
        <v>79</v>
      </c>
      <c r="B10356" s="2">
        <v>3.7461713709387521</v>
      </c>
    </row>
    <row r="10357" spans="1:2" x14ac:dyDescent="0.25">
      <c r="A10357" s="28" t="s">
        <v>86</v>
      </c>
      <c r="B10357" s="2">
        <v>2.139225319831199</v>
      </c>
    </row>
    <row r="10358" spans="1:2" x14ac:dyDescent="0.25">
      <c r="A10358" s="28" t="s">
        <v>87</v>
      </c>
      <c r="B10358" s="2">
        <v>9.4359022520600639</v>
      </c>
    </row>
    <row r="10359" spans="1:2" x14ac:dyDescent="0.25">
      <c r="A10359" s="28" t="s">
        <v>31</v>
      </c>
      <c r="B10359" s="2">
        <v>11.285255334173568</v>
      </c>
    </row>
    <row r="10360" spans="1:2" x14ac:dyDescent="0.25">
      <c r="A10360" s="28" t="s">
        <v>29</v>
      </c>
      <c r="B10360" s="2">
        <v>6.939345973617522</v>
      </c>
    </row>
    <row r="10361" spans="1:2" x14ac:dyDescent="0.25">
      <c r="A10361" s="28" t="s">
        <v>30</v>
      </c>
      <c r="B10361" s="2">
        <v>10.304218967696956</v>
      </c>
    </row>
    <row r="10362" spans="1:2" x14ac:dyDescent="0.25">
      <c r="A10362" s="28" t="s">
        <v>88</v>
      </c>
      <c r="B10362" s="2">
        <v>72.127714443321182</v>
      </c>
    </row>
    <row r="10363" spans="1:2" x14ac:dyDescent="0.25">
      <c r="A10363" s="28" t="s">
        <v>80</v>
      </c>
      <c r="B10363" s="2">
        <v>11.56720632174564</v>
      </c>
    </row>
    <row r="10364" spans="1:2" x14ac:dyDescent="0.25">
      <c r="A10364" s="28" t="s">
        <v>84</v>
      </c>
      <c r="B10364" s="2">
        <v>71.537064100631156</v>
      </c>
    </row>
    <row r="10365" spans="1:2" x14ac:dyDescent="0.25">
      <c r="A10365" s="28" t="s">
        <v>82</v>
      </c>
      <c r="B10365" s="2">
        <v>53.262184826700917</v>
      </c>
    </row>
    <row r="10366" spans="1:2" x14ac:dyDescent="0.25">
      <c r="A10366" s="6" t="s">
        <v>251</v>
      </c>
      <c r="B10366" s="2">
        <v>169.77078391820936</v>
      </c>
    </row>
    <row r="10367" spans="1:2" x14ac:dyDescent="0.25">
      <c r="A10367" s="28" t="s">
        <v>79</v>
      </c>
      <c r="B10367" s="2">
        <v>4.8022098110453202</v>
      </c>
    </row>
    <row r="10368" spans="1:2" x14ac:dyDescent="0.25">
      <c r="A10368" s="28" t="s">
        <v>86</v>
      </c>
      <c r="B10368" s="2">
        <v>1.2072302909963051</v>
      </c>
    </row>
    <row r="10369" spans="1:2" x14ac:dyDescent="0.25">
      <c r="A10369" s="28" t="s">
        <v>87</v>
      </c>
      <c r="B10369" s="2">
        <v>8.1373906671227161</v>
      </c>
    </row>
    <row r="10370" spans="1:2" x14ac:dyDescent="0.25">
      <c r="A10370" s="28" t="s">
        <v>31</v>
      </c>
      <c r="B10370" s="2">
        <v>9.4999560692520415</v>
      </c>
    </row>
    <row r="10371" spans="1:2" x14ac:dyDescent="0.25">
      <c r="A10371" s="28" t="s">
        <v>29</v>
      </c>
      <c r="B10371" s="2">
        <v>16.597267858920542</v>
      </c>
    </row>
    <row r="10372" spans="1:2" x14ac:dyDescent="0.25">
      <c r="A10372" s="28" t="s">
        <v>30</v>
      </c>
      <c r="B10372" s="2">
        <v>7.4211862910849868</v>
      </c>
    </row>
    <row r="10373" spans="1:2" x14ac:dyDescent="0.25">
      <c r="A10373" s="28" t="s">
        <v>88</v>
      </c>
      <c r="B10373" s="2">
        <v>35.721751304824615</v>
      </c>
    </row>
    <row r="10374" spans="1:2" x14ac:dyDescent="0.25">
      <c r="A10374" s="28" t="s">
        <v>80</v>
      </c>
      <c r="B10374" s="2">
        <v>10.237463470306899</v>
      </c>
    </row>
    <row r="10375" spans="1:2" x14ac:dyDescent="0.25">
      <c r="A10375" s="28" t="s">
        <v>84</v>
      </c>
      <c r="B10375" s="2">
        <v>34.010817647270322</v>
      </c>
    </row>
    <row r="10376" spans="1:2" x14ac:dyDescent="0.25">
      <c r="A10376" s="28" t="s">
        <v>82</v>
      </c>
      <c r="B10376" s="2">
        <v>42.135510507385632</v>
      </c>
    </row>
    <row r="10377" spans="1:2" x14ac:dyDescent="0.25">
      <c r="A10377" s="6" t="s">
        <v>229</v>
      </c>
      <c r="B10377" s="2">
        <v>99.869268269794574</v>
      </c>
    </row>
    <row r="10378" spans="1:2" x14ac:dyDescent="0.25">
      <c r="A10378" s="28" t="s">
        <v>79</v>
      </c>
      <c r="B10378" s="2">
        <v>2.5841931916512566</v>
      </c>
    </row>
    <row r="10379" spans="1:2" x14ac:dyDescent="0.25">
      <c r="A10379" s="28" t="s">
        <v>86</v>
      </c>
      <c r="B10379" s="2">
        <v>0.8953812999162919</v>
      </c>
    </row>
    <row r="10380" spans="1:2" x14ac:dyDescent="0.25">
      <c r="A10380" s="28" t="s">
        <v>87</v>
      </c>
      <c r="B10380" s="2">
        <v>5.0879628201961449</v>
      </c>
    </row>
    <row r="10381" spans="1:2" x14ac:dyDescent="0.25">
      <c r="A10381" s="28" t="s">
        <v>31</v>
      </c>
      <c r="B10381" s="2">
        <v>9.5401908266391064</v>
      </c>
    </row>
    <row r="10382" spans="1:2" x14ac:dyDescent="0.25">
      <c r="A10382" s="28" t="s">
        <v>29</v>
      </c>
      <c r="B10382" s="2">
        <v>9.41571173505484</v>
      </c>
    </row>
    <row r="10383" spans="1:2" x14ac:dyDescent="0.25">
      <c r="A10383" s="28" t="s">
        <v>30</v>
      </c>
      <c r="B10383" s="2">
        <v>8.9118052929031375</v>
      </c>
    </row>
    <row r="10384" spans="1:2" x14ac:dyDescent="0.25">
      <c r="A10384" s="28" t="s">
        <v>88</v>
      </c>
      <c r="B10384" s="2">
        <v>19.594269730333878</v>
      </c>
    </row>
    <row r="10385" spans="1:2" x14ac:dyDescent="0.25">
      <c r="A10385" s="28" t="s">
        <v>80</v>
      </c>
      <c r="B10385" s="2">
        <v>3.7948181507940917</v>
      </c>
    </row>
    <row r="10386" spans="1:2" x14ac:dyDescent="0.25">
      <c r="A10386" s="28" t="s">
        <v>84</v>
      </c>
      <c r="B10386" s="2">
        <v>11.645374373749888</v>
      </c>
    </row>
    <row r="10387" spans="1:2" x14ac:dyDescent="0.25">
      <c r="A10387" s="28" t="s">
        <v>82</v>
      </c>
      <c r="B10387" s="2">
        <v>28.399560848555936</v>
      </c>
    </row>
    <row r="10388" spans="1:2" x14ac:dyDescent="0.25">
      <c r="A10388" s="6" t="s">
        <v>93</v>
      </c>
      <c r="B10388" s="2">
        <v>1942.6194827432805</v>
      </c>
    </row>
    <row r="10389" spans="1:2" x14ac:dyDescent="0.25">
      <c r="A10389" s="28" t="s">
        <v>79</v>
      </c>
      <c r="B10389" s="2">
        <v>55.629779793105577</v>
      </c>
    </row>
    <row r="10390" spans="1:2" x14ac:dyDescent="0.25">
      <c r="A10390" s="28" t="s">
        <v>86</v>
      </c>
      <c r="B10390" s="2">
        <v>16.410424890507777</v>
      </c>
    </row>
    <row r="10391" spans="1:2" x14ac:dyDescent="0.25">
      <c r="A10391" s="28" t="s">
        <v>87</v>
      </c>
      <c r="B10391" s="2">
        <v>72.270848516955226</v>
      </c>
    </row>
    <row r="10392" spans="1:2" x14ac:dyDescent="0.25">
      <c r="A10392" s="28" t="s">
        <v>31</v>
      </c>
      <c r="B10392" s="2">
        <v>80.043437008647487</v>
      </c>
    </row>
    <row r="10393" spans="1:2" x14ac:dyDescent="0.25">
      <c r="A10393" s="28" t="s">
        <v>29</v>
      </c>
      <c r="B10393" s="2">
        <v>54.861459452173335</v>
      </c>
    </row>
    <row r="10394" spans="1:2" x14ac:dyDescent="0.25">
      <c r="A10394" s="28" t="s">
        <v>30</v>
      </c>
      <c r="B10394" s="2">
        <v>80.11395634971224</v>
      </c>
    </row>
    <row r="10395" spans="1:2" x14ac:dyDescent="0.25">
      <c r="A10395" s="28" t="s">
        <v>88</v>
      </c>
      <c r="B10395" s="2">
        <v>374.10566665769142</v>
      </c>
    </row>
    <row r="10396" spans="1:2" x14ac:dyDescent="0.25">
      <c r="A10396" s="28" t="s">
        <v>80</v>
      </c>
      <c r="B10396" s="2">
        <v>113.43798940078656</v>
      </c>
    </row>
    <row r="10397" spans="1:2" x14ac:dyDescent="0.25">
      <c r="A10397" s="28" t="s">
        <v>84</v>
      </c>
      <c r="B10397" s="2">
        <v>669.06157087909696</v>
      </c>
    </row>
    <row r="10398" spans="1:2" x14ac:dyDescent="0.25">
      <c r="A10398" s="28" t="s">
        <v>82</v>
      </c>
      <c r="B10398" s="2">
        <v>426.68434979460392</v>
      </c>
    </row>
    <row r="10399" spans="1:2" x14ac:dyDescent="0.25">
      <c r="A10399" s="3" t="s">
        <v>178</v>
      </c>
      <c r="B10399" s="2">
        <v>26076.003145261602</v>
      </c>
    </row>
    <row r="10400" spans="1:2" x14ac:dyDescent="0.25">
      <c r="A10400" s="6" t="s">
        <v>228</v>
      </c>
      <c r="B10400" s="2">
        <v>336.36683308869704</v>
      </c>
    </row>
    <row r="10401" spans="1:2" x14ac:dyDescent="0.25">
      <c r="A10401" s="28" t="s">
        <v>79</v>
      </c>
      <c r="B10401" s="2">
        <v>6.7054764960308528</v>
      </c>
    </row>
    <row r="10402" spans="1:2" x14ac:dyDescent="0.25">
      <c r="A10402" s="28" t="s">
        <v>86</v>
      </c>
      <c r="B10402" s="2">
        <v>1.9362086134479184</v>
      </c>
    </row>
    <row r="10403" spans="1:2" x14ac:dyDescent="0.25">
      <c r="A10403" s="28" t="s">
        <v>87</v>
      </c>
      <c r="B10403" s="2">
        <v>16.24979296500436</v>
      </c>
    </row>
    <row r="10404" spans="1:2" x14ac:dyDescent="0.25">
      <c r="A10404" s="28" t="s">
        <v>31</v>
      </c>
      <c r="B10404" s="2">
        <v>15.866478874596837</v>
      </c>
    </row>
    <row r="10405" spans="1:2" x14ac:dyDescent="0.25">
      <c r="A10405" s="28" t="s">
        <v>29</v>
      </c>
      <c r="B10405" s="2">
        <v>8.9502562529218803</v>
      </c>
    </row>
    <row r="10406" spans="1:2" x14ac:dyDescent="0.25">
      <c r="A10406" s="28" t="s">
        <v>30</v>
      </c>
      <c r="B10406" s="2">
        <v>10.062514727001806</v>
      </c>
    </row>
    <row r="10407" spans="1:2" x14ac:dyDescent="0.25">
      <c r="A10407" s="28" t="s">
        <v>88</v>
      </c>
      <c r="B10407" s="2">
        <v>34.480282806648681</v>
      </c>
    </row>
    <row r="10408" spans="1:2" x14ac:dyDescent="0.25">
      <c r="A10408" s="28" t="s">
        <v>80</v>
      </c>
      <c r="B10408" s="2">
        <v>9.5075649187173035</v>
      </c>
    </row>
    <row r="10409" spans="1:2" x14ac:dyDescent="0.25">
      <c r="A10409" s="28" t="s">
        <v>84</v>
      </c>
      <c r="B10409" s="2">
        <v>112.35479505330105</v>
      </c>
    </row>
    <row r="10410" spans="1:2" x14ac:dyDescent="0.25">
      <c r="A10410" s="28" t="s">
        <v>85</v>
      </c>
      <c r="B10410" s="2">
        <v>61.46266214073156</v>
      </c>
    </row>
    <row r="10411" spans="1:2" x14ac:dyDescent="0.25">
      <c r="A10411" s="28" t="s">
        <v>82</v>
      </c>
      <c r="B10411" s="2">
        <v>58.790800240294814</v>
      </c>
    </row>
    <row r="10412" spans="1:2" x14ac:dyDescent="0.25">
      <c r="A10412" s="6" t="s">
        <v>239</v>
      </c>
      <c r="B10412" s="2">
        <v>71.116567847818828</v>
      </c>
    </row>
    <row r="10413" spans="1:2" x14ac:dyDescent="0.25">
      <c r="A10413" s="28" t="s">
        <v>79</v>
      </c>
      <c r="B10413" s="2">
        <v>0.25272152023028599</v>
      </c>
    </row>
    <row r="10414" spans="1:2" x14ac:dyDescent="0.25">
      <c r="A10414" s="28" t="s">
        <v>87</v>
      </c>
      <c r="B10414" s="2">
        <v>12.280211002562892</v>
      </c>
    </row>
    <row r="10415" spans="1:2" x14ac:dyDescent="0.25">
      <c r="A10415" s="28" t="s">
        <v>31</v>
      </c>
      <c r="B10415" s="2">
        <v>3.192491140982646</v>
      </c>
    </row>
    <row r="10416" spans="1:2" x14ac:dyDescent="0.25">
      <c r="A10416" s="28" t="s">
        <v>29</v>
      </c>
      <c r="B10416" s="2">
        <v>5.5459230692990555</v>
      </c>
    </row>
    <row r="10417" spans="1:2" x14ac:dyDescent="0.25">
      <c r="A10417" s="28" t="s">
        <v>30</v>
      </c>
      <c r="B10417" s="2">
        <v>4.1258617203724546</v>
      </c>
    </row>
    <row r="10418" spans="1:2" x14ac:dyDescent="0.25">
      <c r="A10418" s="28" t="s">
        <v>88</v>
      </c>
      <c r="B10418" s="2">
        <v>3.1625297767254654</v>
      </c>
    </row>
    <row r="10419" spans="1:2" x14ac:dyDescent="0.25">
      <c r="A10419" s="28" t="s">
        <v>80</v>
      </c>
      <c r="B10419" s="2">
        <v>1.6191354574694783</v>
      </c>
    </row>
    <row r="10420" spans="1:2" x14ac:dyDescent="0.25">
      <c r="A10420" s="28" t="s">
        <v>84</v>
      </c>
      <c r="B10420" s="2">
        <v>7.185123887615199</v>
      </c>
    </row>
    <row r="10421" spans="1:2" x14ac:dyDescent="0.25">
      <c r="A10421" s="28" t="s">
        <v>85</v>
      </c>
      <c r="B10421" s="2">
        <v>20.872990047556701</v>
      </c>
    </row>
    <row r="10422" spans="1:2" x14ac:dyDescent="0.25">
      <c r="A10422" s="28" t="s">
        <v>82</v>
      </c>
      <c r="B10422" s="2">
        <v>12.879580225004638</v>
      </c>
    </row>
    <row r="10423" spans="1:2" x14ac:dyDescent="0.25">
      <c r="A10423" s="6" t="s">
        <v>241</v>
      </c>
      <c r="B10423" s="2">
        <v>1566.9215055799796</v>
      </c>
    </row>
    <row r="10424" spans="1:2" x14ac:dyDescent="0.25">
      <c r="A10424" s="28" t="s">
        <v>79</v>
      </c>
      <c r="B10424" s="2">
        <v>50.235657961541072</v>
      </c>
    </row>
    <row r="10425" spans="1:2" x14ac:dyDescent="0.25">
      <c r="A10425" s="28" t="s">
        <v>86</v>
      </c>
      <c r="B10425" s="2">
        <v>14.840248038182082</v>
      </c>
    </row>
    <row r="10426" spans="1:2" x14ac:dyDescent="0.25">
      <c r="A10426" s="28" t="s">
        <v>87</v>
      </c>
      <c r="B10426" s="2">
        <v>39.128401374882586</v>
      </c>
    </row>
    <row r="10427" spans="1:2" x14ac:dyDescent="0.25">
      <c r="A10427" s="28" t="s">
        <v>31</v>
      </c>
      <c r="B10427" s="2">
        <v>106.99358664597999</v>
      </c>
    </row>
    <row r="10428" spans="1:2" x14ac:dyDescent="0.25">
      <c r="A10428" s="28" t="s">
        <v>29</v>
      </c>
      <c r="B10428" s="2">
        <v>57.955988705145593</v>
      </c>
    </row>
    <row r="10429" spans="1:2" x14ac:dyDescent="0.25">
      <c r="A10429" s="28" t="s">
        <v>30</v>
      </c>
      <c r="B10429" s="2">
        <v>83.215364070328079</v>
      </c>
    </row>
    <row r="10430" spans="1:2" x14ac:dyDescent="0.25">
      <c r="A10430" s="28" t="s">
        <v>88</v>
      </c>
      <c r="B10430" s="2">
        <v>247.5207525547568</v>
      </c>
    </row>
    <row r="10431" spans="1:2" x14ac:dyDescent="0.25">
      <c r="A10431" s="28" t="s">
        <v>80</v>
      </c>
      <c r="B10431" s="2">
        <v>70.16469871587887</v>
      </c>
    </row>
    <row r="10432" spans="1:2" x14ac:dyDescent="0.25">
      <c r="A10432" s="28" t="s">
        <v>84</v>
      </c>
      <c r="B10432" s="2">
        <v>265.52299674480309</v>
      </c>
    </row>
    <row r="10433" spans="1:2" x14ac:dyDescent="0.25">
      <c r="A10433" s="28" t="s">
        <v>85</v>
      </c>
      <c r="B10433" s="2">
        <v>326.62162720745044</v>
      </c>
    </row>
    <row r="10434" spans="1:2" x14ac:dyDescent="0.25">
      <c r="A10434" s="28" t="s">
        <v>82</v>
      </c>
      <c r="B10434" s="2">
        <v>304.7221835610311</v>
      </c>
    </row>
    <row r="10435" spans="1:2" x14ac:dyDescent="0.25">
      <c r="A10435" s="6" t="s">
        <v>53</v>
      </c>
      <c r="B10435" s="2">
        <v>73.403485186924144</v>
      </c>
    </row>
    <row r="10436" spans="1:2" x14ac:dyDescent="0.25">
      <c r="A10436" s="28" t="s">
        <v>79</v>
      </c>
      <c r="B10436" s="2">
        <v>2.1343134865433986</v>
      </c>
    </row>
    <row r="10437" spans="1:2" x14ac:dyDescent="0.25">
      <c r="A10437" s="28" t="s">
        <v>86</v>
      </c>
      <c r="B10437" s="2">
        <v>0.20620956585874711</v>
      </c>
    </row>
    <row r="10438" spans="1:2" x14ac:dyDescent="0.25">
      <c r="A10438" s="28" t="s">
        <v>87</v>
      </c>
      <c r="B10438" s="2">
        <v>1.3632383165859174</v>
      </c>
    </row>
    <row r="10439" spans="1:2" x14ac:dyDescent="0.25">
      <c r="A10439" s="28" t="s">
        <v>31</v>
      </c>
      <c r="B10439" s="2">
        <v>0.8428469584552295</v>
      </c>
    </row>
    <row r="10440" spans="1:2" x14ac:dyDescent="0.25">
      <c r="A10440" s="28" t="s">
        <v>29</v>
      </c>
      <c r="B10440" s="2">
        <v>0.65013793507124951</v>
      </c>
    </row>
    <row r="10441" spans="1:2" x14ac:dyDescent="0.25">
      <c r="A10441" s="28" t="s">
        <v>30</v>
      </c>
      <c r="B10441" s="2">
        <v>0.14871148988027733</v>
      </c>
    </row>
    <row r="10442" spans="1:2" x14ac:dyDescent="0.25">
      <c r="A10442" s="28" t="s">
        <v>80</v>
      </c>
      <c r="B10442" s="2">
        <v>18.669564367452068</v>
      </c>
    </row>
    <row r="10443" spans="1:2" x14ac:dyDescent="0.25">
      <c r="A10443" s="28" t="s">
        <v>84</v>
      </c>
      <c r="B10443" s="2">
        <v>14.036706241064298</v>
      </c>
    </row>
    <row r="10444" spans="1:2" x14ac:dyDescent="0.25">
      <c r="A10444" s="28" t="s">
        <v>85</v>
      </c>
      <c r="B10444" s="2">
        <v>18.332250286418954</v>
      </c>
    </row>
    <row r="10445" spans="1:2" x14ac:dyDescent="0.25">
      <c r="A10445" s="28" t="s">
        <v>82</v>
      </c>
      <c r="B10445" s="2">
        <v>17.019506539594008</v>
      </c>
    </row>
    <row r="10446" spans="1:2" x14ac:dyDescent="0.25">
      <c r="A10446" s="6" t="s">
        <v>230</v>
      </c>
      <c r="B10446" s="2">
        <v>888.96891532539109</v>
      </c>
    </row>
    <row r="10447" spans="1:2" x14ac:dyDescent="0.25">
      <c r="A10447" s="28" t="s">
        <v>79</v>
      </c>
      <c r="B10447" s="2">
        <v>7.208112222329186</v>
      </c>
    </row>
    <row r="10448" spans="1:2" x14ac:dyDescent="0.25">
      <c r="A10448" s="28" t="s">
        <v>86</v>
      </c>
      <c r="B10448" s="2">
        <v>11.880579217280303</v>
      </c>
    </row>
    <row r="10449" spans="1:2" x14ac:dyDescent="0.25">
      <c r="A10449" s="28" t="s">
        <v>31</v>
      </c>
      <c r="B10449" s="2">
        <v>29.665672318401569</v>
      </c>
    </row>
    <row r="10450" spans="1:2" x14ac:dyDescent="0.25">
      <c r="A10450" s="28" t="s">
        <v>29</v>
      </c>
      <c r="B10450" s="2">
        <v>14.322157840172098</v>
      </c>
    </row>
    <row r="10451" spans="1:2" x14ac:dyDescent="0.25">
      <c r="A10451" s="28" t="s">
        <v>30</v>
      </c>
      <c r="B10451" s="2">
        <v>24.13451014775962</v>
      </c>
    </row>
    <row r="10452" spans="1:2" x14ac:dyDescent="0.25">
      <c r="A10452" s="28" t="s">
        <v>88</v>
      </c>
      <c r="B10452" s="2">
        <v>203.7717007508179</v>
      </c>
    </row>
    <row r="10453" spans="1:2" x14ac:dyDescent="0.25">
      <c r="A10453" s="28" t="s">
        <v>80</v>
      </c>
      <c r="B10453" s="2">
        <v>126.66083356734947</v>
      </c>
    </row>
    <row r="10454" spans="1:2" x14ac:dyDescent="0.25">
      <c r="A10454" s="28" t="s">
        <v>84</v>
      </c>
      <c r="B10454" s="2">
        <v>168.14867451025614</v>
      </c>
    </row>
    <row r="10455" spans="1:2" x14ac:dyDescent="0.25">
      <c r="A10455" s="28" t="s">
        <v>85</v>
      </c>
      <c r="B10455" s="2">
        <v>113.3891568584215</v>
      </c>
    </row>
    <row r="10456" spans="1:2" x14ac:dyDescent="0.25">
      <c r="A10456" s="28" t="s">
        <v>82</v>
      </c>
      <c r="B10456" s="2">
        <v>189.78751789260335</v>
      </c>
    </row>
    <row r="10457" spans="1:2" x14ac:dyDescent="0.25">
      <c r="A10457" s="6" t="s">
        <v>19</v>
      </c>
      <c r="B10457" s="2">
        <v>37.273396054891961</v>
      </c>
    </row>
    <row r="10458" spans="1:2" x14ac:dyDescent="0.25">
      <c r="A10458" s="28" t="s">
        <v>79</v>
      </c>
      <c r="B10458" s="2">
        <v>4.3728607573724716</v>
      </c>
    </row>
    <row r="10459" spans="1:2" x14ac:dyDescent="0.25">
      <c r="A10459" s="28" t="s">
        <v>86</v>
      </c>
      <c r="B10459" s="2">
        <v>0.74937169012635207</v>
      </c>
    </row>
    <row r="10460" spans="1:2" x14ac:dyDescent="0.25">
      <c r="A10460" s="28" t="s">
        <v>87</v>
      </c>
      <c r="B10460" s="2">
        <v>5.9037889350055522E-2</v>
      </c>
    </row>
    <row r="10461" spans="1:2" x14ac:dyDescent="0.25">
      <c r="A10461" s="28" t="s">
        <v>31</v>
      </c>
      <c r="B10461" s="2">
        <v>1.9525565930331479</v>
      </c>
    </row>
    <row r="10462" spans="1:2" x14ac:dyDescent="0.25">
      <c r="A10462" s="28" t="s">
        <v>29</v>
      </c>
      <c r="B10462" s="2">
        <v>9.3464628135061716</v>
      </c>
    </row>
    <row r="10463" spans="1:2" x14ac:dyDescent="0.25">
      <c r="A10463" s="28" t="s">
        <v>30</v>
      </c>
      <c r="B10463" s="2">
        <v>9.9575458859269155</v>
      </c>
    </row>
    <row r="10464" spans="1:2" x14ac:dyDescent="0.25">
      <c r="A10464" s="28" t="s">
        <v>88</v>
      </c>
      <c r="B10464" s="2">
        <v>3.066164693086225</v>
      </c>
    </row>
    <row r="10465" spans="1:2" x14ac:dyDescent="0.25">
      <c r="A10465" s="28" t="s">
        <v>80</v>
      </c>
      <c r="B10465" s="2">
        <v>0.37734325666930219</v>
      </c>
    </row>
    <row r="10466" spans="1:2" x14ac:dyDescent="0.25">
      <c r="A10466" s="28" t="s">
        <v>84</v>
      </c>
      <c r="B10466" s="2">
        <v>0.26356173361467988</v>
      </c>
    </row>
    <row r="10467" spans="1:2" x14ac:dyDescent="0.25">
      <c r="A10467" s="28" t="s">
        <v>85</v>
      </c>
      <c r="B10467" s="2">
        <v>3.8361046692812417</v>
      </c>
    </row>
    <row r="10468" spans="1:2" x14ac:dyDescent="0.25">
      <c r="A10468" s="28" t="s">
        <v>82</v>
      </c>
      <c r="B10468" s="2">
        <v>3.2923860729253942</v>
      </c>
    </row>
    <row r="10469" spans="1:2" x14ac:dyDescent="0.25">
      <c r="A10469" s="6" t="s">
        <v>243</v>
      </c>
      <c r="B10469" s="2">
        <v>539.2367594305282</v>
      </c>
    </row>
    <row r="10470" spans="1:2" x14ac:dyDescent="0.25">
      <c r="A10470" s="28" t="s">
        <v>79</v>
      </c>
      <c r="B10470" s="2">
        <v>8.2538596672051447</v>
      </c>
    </row>
    <row r="10471" spans="1:2" x14ac:dyDescent="0.25">
      <c r="A10471" s="28" t="s">
        <v>86</v>
      </c>
      <c r="B10471" s="2">
        <v>5.44652603039723</v>
      </c>
    </row>
    <row r="10472" spans="1:2" x14ac:dyDescent="0.25">
      <c r="A10472" s="28" t="s">
        <v>87</v>
      </c>
      <c r="B10472" s="2">
        <v>33.625705190301645</v>
      </c>
    </row>
    <row r="10473" spans="1:2" x14ac:dyDescent="0.25">
      <c r="A10473" s="28" t="s">
        <v>31</v>
      </c>
      <c r="B10473" s="2">
        <v>42.641943520416213</v>
      </c>
    </row>
    <row r="10474" spans="1:2" x14ac:dyDescent="0.25">
      <c r="A10474" s="28" t="s">
        <v>29</v>
      </c>
      <c r="B10474" s="2">
        <v>29.369532647747654</v>
      </c>
    </row>
    <row r="10475" spans="1:2" x14ac:dyDescent="0.25">
      <c r="A10475" s="28" t="s">
        <v>30</v>
      </c>
      <c r="B10475" s="2">
        <v>28.894896933695158</v>
      </c>
    </row>
    <row r="10476" spans="1:2" x14ac:dyDescent="0.25">
      <c r="A10476" s="28" t="s">
        <v>88</v>
      </c>
      <c r="B10476" s="2">
        <v>76.679362267383027</v>
      </c>
    </row>
    <row r="10477" spans="1:2" x14ac:dyDescent="0.25">
      <c r="A10477" s="28" t="s">
        <v>80</v>
      </c>
      <c r="B10477" s="2">
        <v>13.792647245557433</v>
      </c>
    </row>
    <row r="10478" spans="1:2" x14ac:dyDescent="0.25">
      <c r="A10478" s="28" t="s">
        <v>84</v>
      </c>
      <c r="B10478" s="2">
        <v>68.979141068075975</v>
      </c>
    </row>
    <row r="10479" spans="1:2" x14ac:dyDescent="0.25">
      <c r="A10479" s="28" t="s">
        <v>85</v>
      </c>
      <c r="B10479" s="2">
        <v>112.29358522179045</v>
      </c>
    </row>
    <row r="10480" spans="1:2" x14ac:dyDescent="0.25">
      <c r="A10480" s="28" t="s">
        <v>82</v>
      </c>
      <c r="B10480" s="2">
        <v>119.25955963795828</v>
      </c>
    </row>
    <row r="10481" spans="1:2" x14ac:dyDescent="0.25">
      <c r="A10481" s="6" t="s">
        <v>52</v>
      </c>
      <c r="B10481" s="2">
        <v>102.82778031261859</v>
      </c>
    </row>
    <row r="10482" spans="1:2" x14ac:dyDescent="0.25">
      <c r="A10482" s="28" t="s">
        <v>79</v>
      </c>
      <c r="B10482" s="2">
        <v>0.6274111458255992</v>
      </c>
    </row>
    <row r="10483" spans="1:2" x14ac:dyDescent="0.25">
      <c r="A10483" s="28" t="s">
        <v>86</v>
      </c>
      <c r="B10483" s="2">
        <v>0.67916751738059034</v>
      </c>
    </row>
    <row r="10484" spans="1:2" x14ac:dyDescent="0.25">
      <c r="A10484" s="28" t="s">
        <v>87</v>
      </c>
      <c r="B10484" s="2">
        <v>1.120512927993488</v>
      </c>
    </row>
    <row r="10485" spans="1:2" x14ac:dyDescent="0.25">
      <c r="A10485" s="28" t="s">
        <v>31</v>
      </c>
      <c r="B10485" s="2">
        <v>5.5973824657688853</v>
      </c>
    </row>
    <row r="10486" spans="1:2" x14ac:dyDescent="0.25">
      <c r="A10486" s="28" t="s">
        <v>29</v>
      </c>
      <c r="B10486" s="2">
        <v>2.4060291119406192</v>
      </c>
    </row>
    <row r="10487" spans="1:2" x14ac:dyDescent="0.25">
      <c r="A10487" s="28" t="s">
        <v>30</v>
      </c>
      <c r="B10487" s="2">
        <v>3.0228948684095447</v>
      </c>
    </row>
    <row r="10488" spans="1:2" x14ac:dyDescent="0.25">
      <c r="A10488" s="28" t="s">
        <v>88</v>
      </c>
      <c r="B10488" s="2">
        <v>11.864219768854237</v>
      </c>
    </row>
    <row r="10489" spans="1:2" x14ac:dyDescent="0.25">
      <c r="A10489" s="28" t="s">
        <v>80</v>
      </c>
      <c r="B10489" s="2">
        <v>6.4523116585169165</v>
      </c>
    </row>
    <row r="10490" spans="1:2" x14ac:dyDescent="0.25">
      <c r="A10490" s="28" t="s">
        <v>84</v>
      </c>
      <c r="B10490" s="2">
        <v>5.6020512031970116</v>
      </c>
    </row>
    <row r="10491" spans="1:2" x14ac:dyDescent="0.25">
      <c r="A10491" s="28" t="s">
        <v>85</v>
      </c>
      <c r="B10491" s="2">
        <v>28.202759429285823</v>
      </c>
    </row>
    <row r="10492" spans="1:2" x14ac:dyDescent="0.25">
      <c r="A10492" s="28" t="s">
        <v>82</v>
      </c>
      <c r="B10492" s="2">
        <v>37.253040215445886</v>
      </c>
    </row>
    <row r="10493" spans="1:2" x14ac:dyDescent="0.25">
      <c r="A10493" s="6" t="s">
        <v>245</v>
      </c>
      <c r="B10493" s="2">
        <v>297.84137439109958</v>
      </c>
    </row>
    <row r="10494" spans="1:2" x14ac:dyDescent="0.25">
      <c r="A10494" s="28" t="s">
        <v>79</v>
      </c>
      <c r="B10494" s="2">
        <v>4.7584748937623864</v>
      </c>
    </row>
    <row r="10495" spans="1:2" x14ac:dyDescent="0.25">
      <c r="A10495" s="28" t="s">
        <v>86</v>
      </c>
      <c r="B10495" s="2">
        <v>1.8725728744210248</v>
      </c>
    </row>
    <row r="10496" spans="1:2" x14ac:dyDescent="0.25">
      <c r="A10496" s="28" t="s">
        <v>87</v>
      </c>
      <c r="B10496" s="2">
        <v>8.6761200106818528</v>
      </c>
    </row>
    <row r="10497" spans="1:2" x14ac:dyDescent="0.25">
      <c r="A10497" s="28" t="s">
        <v>31</v>
      </c>
      <c r="B10497" s="2">
        <v>16.122087566735605</v>
      </c>
    </row>
    <row r="10498" spans="1:2" x14ac:dyDescent="0.25">
      <c r="A10498" s="28" t="s">
        <v>29</v>
      </c>
      <c r="B10498" s="2">
        <v>13.111747063466339</v>
      </c>
    </row>
    <row r="10499" spans="1:2" x14ac:dyDescent="0.25">
      <c r="A10499" s="28" t="s">
        <v>30</v>
      </c>
      <c r="B10499" s="2">
        <v>16.555301069957576</v>
      </c>
    </row>
    <row r="10500" spans="1:2" x14ac:dyDescent="0.25">
      <c r="A10500" s="28" t="s">
        <v>88</v>
      </c>
      <c r="B10500" s="2">
        <v>36.574141957249687</v>
      </c>
    </row>
    <row r="10501" spans="1:2" x14ac:dyDescent="0.25">
      <c r="A10501" s="28" t="s">
        <v>80</v>
      </c>
      <c r="B10501" s="2">
        <v>15.540928445327131</v>
      </c>
    </row>
    <row r="10502" spans="1:2" x14ac:dyDescent="0.25">
      <c r="A10502" s="28" t="s">
        <v>84</v>
      </c>
      <c r="B10502" s="2">
        <v>34.483695600413199</v>
      </c>
    </row>
    <row r="10503" spans="1:2" x14ac:dyDescent="0.25">
      <c r="A10503" s="28" t="s">
        <v>85</v>
      </c>
      <c r="B10503" s="2">
        <v>96.979594474240784</v>
      </c>
    </row>
    <row r="10504" spans="1:2" x14ac:dyDescent="0.25">
      <c r="A10504" s="28" t="s">
        <v>82</v>
      </c>
      <c r="B10504" s="2">
        <v>53.166710434843999</v>
      </c>
    </row>
    <row r="10505" spans="1:2" x14ac:dyDescent="0.25">
      <c r="A10505" s="6" t="s">
        <v>247</v>
      </c>
      <c r="B10505" s="2">
        <v>3486.1656102877823</v>
      </c>
    </row>
    <row r="10506" spans="1:2" x14ac:dyDescent="0.25">
      <c r="A10506" s="28" t="s">
        <v>79</v>
      </c>
      <c r="B10506" s="2">
        <v>64.673001971597643</v>
      </c>
    </row>
    <row r="10507" spans="1:2" x14ac:dyDescent="0.25">
      <c r="A10507" s="28" t="s">
        <v>86</v>
      </c>
      <c r="B10507" s="2">
        <v>31.281584226200923</v>
      </c>
    </row>
    <row r="10508" spans="1:2" x14ac:dyDescent="0.25">
      <c r="A10508" s="28" t="s">
        <v>87</v>
      </c>
      <c r="B10508" s="2">
        <v>115.24606708643705</v>
      </c>
    </row>
    <row r="10509" spans="1:2" x14ac:dyDescent="0.25">
      <c r="A10509" s="28" t="s">
        <v>31</v>
      </c>
      <c r="B10509" s="2">
        <v>180.41590627407803</v>
      </c>
    </row>
    <row r="10510" spans="1:2" x14ac:dyDescent="0.25">
      <c r="A10510" s="28" t="s">
        <v>29</v>
      </c>
      <c r="B10510" s="2">
        <v>98.29515648422209</v>
      </c>
    </row>
    <row r="10511" spans="1:2" x14ac:dyDescent="0.25">
      <c r="A10511" s="28" t="s">
        <v>30</v>
      </c>
      <c r="B10511" s="2">
        <v>162.78742388987885</v>
      </c>
    </row>
    <row r="10512" spans="1:2" x14ac:dyDescent="0.25">
      <c r="A10512" s="28" t="s">
        <v>88</v>
      </c>
      <c r="B10512" s="2">
        <v>643.81557888048781</v>
      </c>
    </row>
    <row r="10513" spans="1:2" x14ac:dyDescent="0.25">
      <c r="A10513" s="28" t="s">
        <v>80</v>
      </c>
      <c r="B10513" s="2">
        <v>114.59191162077059</v>
      </c>
    </row>
    <row r="10514" spans="1:2" x14ac:dyDescent="0.25">
      <c r="A10514" s="28" t="s">
        <v>84</v>
      </c>
      <c r="B10514" s="2">
        <v>743.91094471895985</v>
      </c>
    </row>
    <row r="10515" spans="1:2" x14ac:dyDescent="0.25">
      <c r="A10515" s="28" t="s">
        <v>85</v>
      </c>
      <c r="B10515" s="2">
        <v>722.3348836059314</v>
      </c>
    </row>
    <row r="10516" spans="1:2" x14ac:dyDescent="0.25">
      <c r="A10516" s="28" t="s">
        <v>82</v>
      </c>
      <c r="B10516" s="2">
        <v>608.81315152921798</v>
      </c>
    </row>
    <row r="10517" spans="1:2" x14ac:dyDescent="0.25">
      <c r="A10517" s="6" t="s">
        <v>20</v>
      </c>
      <c r="B10517" s="2">
        <v>831.39907571477033</v>
      </c>
    </row>
    <row r="10518" spans="1:2" x14ac:dyDescent="0.25">
      <c r="A10518" s="28" t="s">
        <v>79</v>
      </c>
      <c r="B10518" s="2">
        <v>23.642437748320347</v>
      </c>
    </row>
    <row r="10519" spans="1:2" x14ac:dyDescent="0.25">
      <c r="A10519" s="28" t="s">
        <v>86</v>
      </c>
      <c r="B10519" s="2">
        <v>13.874459955508714</v>
      </c>
    </row>
    <row r="10520" spans="1:2" x14ac:dyDescent="0.25">
      <c r="A10520" s="28" t="s">
        <v>87</v>
      </c>
      <c r="B10520" s="2">
        <v>48.306806722683902</v>
      </c>
    </row>
    <row r="10521" spans="1:2" x14ac:dyDescent="0.25">
      <c r="A10521" s="28" t="s">
        <v>31</v>
      </c>
      <c r="B10521" s="2">
        <v>61.147699301952407</v>
      </c>
    </row>
    <row r="10522" spans="1:2" x14ac:dyDescent="0.25">
      <c r="A10522" s="28" t="s">
        <v>29</v>
      </c>
      <c r="B10522" s="2">
        <v>29.828277759695617</v>
      </c>
    </row>
    <row r="10523" spans="1:2" x14ac:dyDescent="0.25">
      <c r="A10523" s="28" t="s">
        <v>30</v>
      </c>
      <c r="B10523" s="2">
        <v>50.350117374544169</v>
      </c>
    </row>
    <row r="10524" spans="1:2" x14ac:dyDescent="0.25">
      <c r="A10524" s="28" t="s">
        <v>88</v>
      </c>
      <c r="B10524" s="2">
        <v>193.16546272752419</v>
      </c>
    </row>
    <row r="10525" spans="1:2" x14ac:dyDescent="0.25">
      <c r="A10525" s="28" t="s">
        <v>80</v>
      </c>
      <c r="B10525" s="2">
        <v>9.3182961360771781</v>
      </c>
    </row>
    <row r="10526" spans="1:2" x14ac:dyDescent="0.25">
      <c r="A10526" s="28" t="s">
        <v>84</v>
      </c>
      <c r="B10526" s="2">
        <v>110.37756821698844</v>
      </c>
    </row>
    <row r="10527" spans="1:2" x14ac:dyDescent="0.25">
      <c r="A10527" s="28" t="s">
        <v>85</v>
      </c>
      <c r="B10527" s="2">
        <v>145.49781763791836</v>
      </c>
    </row>
    <row r="10528" spans="1:2" x14ac:dyDescent="0.25">
      <c r="A10528" s="28" t="s">
        <v>82</v>
      </c>
      <c r="B10528" s="2">
        <v>145.89013213355705</v>
      </c>
    </row>
    <row r="10529" spans="1:2" x14ac:dyDescent="0.25">
      <c r="A10529" s="6" t="s">
        <v>21</v>
      </c>
      <c r="B10529" s="2">
        <v>540.86123966418347</v>
      </c>
    </row>
    <row r="10530" spans="1:2" x14ac:dyDescent="0.25">
      <c r="A10530" s="28" t="s">
        <v>79</v>
      </c>
      <c r="B10530" s="2">
        <v>6.2112906228309797</v>
      </c>
    </row>
    <row r="10531" spans="1:2" x14ac:dyDescent="0.25">
      <c r="A10531" s="28" t="s">
        <v>86</v>
      </c>
      <c r="B10531" s="2">
        <v>3.8471964153612808</v>
      </c>
    </row>
    <row r="10532" spans="1:2" x14ac:dyDescent="0.25">
      <c r="A10532" s="28" t="s">
        <v>87</v>
      </c>
      <c r="B10532" s="2">
        <v>3.690515227331038</v>
      </c>
    </row>
    <row r="10533" spans="1:2" x14ac:dyDescent="0.25">
      <c r="A10533" s="28" t="s">
        <v>31</v>
      </c>
      <c r="B10533" s="2">
        <v>15.540368201371546</v>
      </c>
    </row>
    <row r="10534" spans="1:2" x14ac:dyDescent="0.25">
      <c r="A10534" s="28" t="s">
        <v>29</v>
      </c>
      <c r="B10534" s="2">
        <v>7.1241642964051506</v>
      </c>
    </row>
    <row r="10535" spans="1:2" x14ac:dyDescent="0.25">
      <c r="A10535" s="28" t="s">
        <v>30</v>
      </c>
      <c r="B10535" s="2">
        <v>19.56557244370352</v>
      </c>
    </row>
    <row r="10536" spans="1:2" x14ac:dyDescent="0.25">
      <c r="A10536" s="28" t="s">
        <v>88</v>
      </c>
      <c r="B10536" s="2">
        <v>61.782801112727114</v>
      </c>
    </row>
    <row r="10537" spans="1:2" x14ac:dyDescent="0.25">
      <c r="A10537" s="28" t="s">
        <v>80</v>
      </c>
      <c r="B10537" s="2">
        <v>96.619713046479234</v>
      </c>
    </row>
    <row r="10538" spans="1:2" x14ac:dyDescent="0.25">
      <c r="A10538" s="28" t="s">
        <v>84</v>
      </c>
      <c r="B10538" s="2">
        <v>101.85413492277479</v>
      </c>
    </row>
    <row r="10539" spans="1:2" x14ac:dyDescent="0.25">
      <c r="A10539" s="28" t="s">
        <v>85</v>
      </c>
      <c r="B10539" s="2">
        <v>89.263591398781202</v>
      </c>
    </row>
    <row r="10540" spans="1:2" x14ac:dyDescent="0.25">
      <c r="A10540" s="28" t="s">
        <v>82</v>
      </c>
      <c r="B10540" s="2">
        <v>135.36189197641761</v>
      </c>
    </row>
    <row r="10541" spans="1:2" x14ac:dyDescent="0.25">
      <c r="A10541" s="6" t="s">
        <v>22</v>
      </c>
      <c r="B10541" s="2">
        <v>115.88760173092584</v>
      </c>
    </row>
    <row r="10542" spans="1:2" x14ac:dyDescent="0.25">
      <c r="A10542" s="28" t="s">
        <v>79</v>
      </c>
      <c r="B10542" s="2">
        <v>2.1108826820887105</v>
      </c>
    </row>
    <row r="10543" spans="1:2" x14ac:dyDescent="0.25">
      <c r="A10543" s="28" t="s">
        <v>86</v>
      </c>
      <c r="B10543" s="2">
        <v>1.4896789386494047</v>
      </c>
    </row>
    <row r="10544" spans="1:2" x14ac:dyDescent="0.25">
      <c r="A10544" s="28" t="s">
        <v>87</v>
      </c>
      <c r="B10544" s="2">
        <v>4.2373678694727648</v>
      </c>
    </row>
    <row r="10545" spans="1:2" x14ac:dyDescent="0.25">
      <c r="A10545" s="28" t="s">
        <v>31</v>
      </c>
      <c r="B10545" s="2">
        <v>8.5352924169926325</v>
      </c>
    </row>
    <row r="10546" spans="1:2" x14ac:dyDescent="0.25">
      <c r="A10546" s="28" t="s">
        <v>29</v>
      </c>
      <c r="B10546" s="2">
        <v>5.3078516394105701</v>
      </c>
    </row>
    <row r="10547" spans="1:2" x14ac:dyDescent="0.25">
      <c r="A10547" s="28" t="s">
        <v>30</v>
      </c>
      <c r="B10547" s="2">
        <v>7.6284411473019755</v>
      </c>
    </row>
    <row r="10548" spans="1:2" x14ac:dyDescent="0.25">
      <c r="A10548" s="28" t="s">
        <v>88</v>
      </c>
      <c r="B10548" s="2">
        <v>17.995225701458914</v>
      </c>
    </row>
    <row r="10549" spans="1:2" x14ac:dyDescent="0.25">
      <c r="A10549" s="28" t="s">
        <v>80</v>
      </c>
      <c r="B10549" s="2">
        <v>3.0518521109366046</v>
      </c>
    </row>
    <row r="10550" spans="1:2" x14ac:dyDescent="0.25">
      <c r="A10550" s="28" t="s">
        <v>84</v>
      </c>
      <c r="B10550" s="2">
        <v>10.522116310294713</v>
      </c>
    </row>
    <row r="10551" spans="1:2" x14ac:dyDescent="0.25">
      <c r="A10551" s="28" t="s">
        <v>85</v>
      </c>
      <c r="B10551" s="2">
        <v>30.669088493877524</v>
      </c>
    </row>
    <row r="10552" spans="1:2" x14ac:dyDescent="0.25">
      <c r="A10552" s="28" t="s">
        <v>82</v>
      </c>
      <c r="B10552" s="2">
        <v>24.339804420442015</v>
      </c>
    </row>
    <row r="10553" spans="1:2" x14ac:dyDescent="0.25">
      <c r="A10553" s="6" t="s">
        <v>25</v>
      </c>
      <c r="B10553" s="2">
        <v>448.99451563262295</v>
      </c>
    </row>
    <row r="10554" spans="1:2" x14ac:dyDescent="0.25">
      <c r="A10554" s="28" t="s">
        <v>79</v>
      </c>
      <c r="B10554" s="2">
        <v>20.053059993138618</v>
      </c>
    </row>
    <row r="10555" spans="1:2" x14ac:dyDescent="0.25">
      <c r="A10555" s="28" t="s">
        <v>86</v>
      </c>
      <c r="B10555" s="2">
        <v>4.2176794372990916</v>
      </c>
    </row>
    <row r="10556" spans="1:2" x14ac:dyDescent="0.25">
      <c r="A10556" s="28" t="s">
        <v>87</v>
      </c>
      <c r="B10556" s="2">
        <v>5.7949156113036544</v>
      </c>
    </row>
    <row r="10557" spans="1:2" x14ac:dyDescent="0.25">
      <c r="A10557" s="28" t="s">
        <v>31</v>
      </c>
      <c r="B10557" s="2">
        <v>23.913836597794795</v>
      </c>
    </row>
    <row r="10558" spans="1:2" x14ac:dyDescent="0.25">
      <c r="A10558" s="28" t="s">
        <v>29</v>
      </c>
      <c r="B10558" s="2">
        <v>17.120963446340625</v>
      </c>
    </row>
    <row r="10559" spans="1:2" x14ac:dyDescent="0.25">
      <c r="A10559" s="28" t="s">
        <v>30</v>
      </c>
      <c r="B10559" s="2">
        <v>29.243224000411061</v>
      </c>
    </row>
    <row r="10560" spans="1:2" x14ac:dyDescent="0.25">
      <c r="A10560" s="28" t="s">
        <v>88</v>
      </c>
      <c r="B10560" s="2">
        <v>65.17357095053633</v>
      </c>
    </row>
    <row r="10561" spans="1:2" x14ac:dyDescent="0.25">
      <c r="A10561" s="28" t="s">
        <v>80</v>
      </c>
      <c r="B10561" s="2">
        <v>12.905349793694738</v>
      </c>
    </row>
    <row r="10562" spans="1:2" x14ac:dyDescent="0.25">
      <c r="A10562" s="28" t="s">
        <v>84</v>
      </c>
      <c r="B10562" s="2">
        <v>23.418639800878022</v>
      </c>
    </row>
    <row r="10563" spans="1:2" x14ac:dyDescent="0.25">
      <c r="A10563" s="28" t="s">
        <v>85</v>
      </c>
      <c r="B10563" s="2">
        <v>157.17667980279359</v>
      </c>
    </row>
    <row r="10564" spans="1:2" x14ac:dyDescent="0.25">
      <c r="A10564" s="28" t="s">
        <v>82</v>
      </c>
      <c r="B10564" s="2">
        <v>89.976596198432446</v>
      </c>
    </row>
    <row r="10565" spans="1:2" x14ac:dyDescent="0.25">
      <c r="A10565" s="6" t="s">
        <v>23</v>
      </c>
      <c r="B10565" s="2">
        <v>186.17978043145328</v>
      </c>
    </row>
    <row r="10566" spans="1:2" x14ac:dyDescent="0.25">
      <c r="A10566" s="28" t="s">
        <v>79</v>
      </c>
      <c r="B10566" s="2">
        <v>2.5286713554091258</v>
      </c>
    </row>
    <row r="10567" spans="1:2" x14ac:dyDescent="0.25">
      <c r="A10567" s="28" t="s">
        <v>86</v>
      </c>
      <c r="B10567" s="2">
        <v>1.7283714798396981</v>
      </c>
    </row>
    <row r="10568" spans="1:2" x14ac:dyDescent="0.25">
      <c r="A10568" s="28" t="s">
        <v>87</v>
      </c>
      <c r="B10568" s="2">
        <v>5.5882027799254548</v>
      </c>
    </row>
    <row r="10569" spans="1:2" x14ac:dyDescent="0.25">
      <c r="A10569" s="28" t="s">
        <v>31</v>
      </c>
      <c r="B10569" s="2">
        <v>14.853135611910037</v>
      </c>
    </row>
    <row r="10570" spans="1:2" x14ac:dyDescent="0.25">
      <c r="A10570" s="28" t="s">
        <v>29</v>
      </c>
      <c r="B10570" s="2">
        <v>7.8178019159055907</v>
      </c>
    </row>
    <row r="10571" spans="1:2" x14ac:dyDescent="0.25">
      <c r="A10571" s="28" t="s">
        <v>30</v>
      </c>
      <c r="B10571" s="2">
        <v>11.445972556234709</v>
      </c>
    </row>
    <row r="10572" spans="1:2" x14ac:dyDescent="0.25">
      <c r="A10572" s="28" t="s">
        <v>88</v>
      </c>
      <c r="B10572" s="2">
        <v>25.089174840179528</v>
      </c>
    </row>
    <row r="10573" spans="1:2" x14ac:dyDescent="0.25">
      <c r="A10573" s="28" t="s">
        <v>80</v>
      </c>
      <c r="B10573" s="2">
        <v>6.5749297435871732</v>
      </c>
    </row>
    <row r="10574" spans="1:2" x14ac:dyDescent="0.25">
      <c r="A10574" s="28" t="s">
        <v>84</v>
      </c>
      <c r="B10574" s="2">
        <v>37.448932408879216</v>
      </c>
    </row>
    <row r="10575" spans="1:2" x14ac:dyDescent="0.25">
      <c r="A10575" s="28" t="s">
        <v>85</v>
      </c>
      <c r="B10575" s="2">
        <v>36.288115355668992</v>
      </c>
    </row>
    <row r="10576" spans="1:2" x14ac:dyDescent="0.25">
      <c r="A10576" s="28" t="s">
        <v>82</v>
      </c>
      <c r="B10576" s="2">
        <v>36.816472383913755</v>
      </c>
    </row>
    <row r="10577" spans="1:2" x14ac:dyDescent="0.25">
      <c r="A10577" s="6" t="s">
        <v>249</v>
      </c>
      <c r="B10577" s="2">
        <v>1515.6629634787971</v>
      </c>
    </row>
    <row r="10578" spans="1:2" x14ac:dyDescent="0.25">
      <c r="A10578" s="28" t="s">
        <v>79</v>
      </c>
      <c r="B10578" s="2">
        <v>18.129999893108195</v>
      </c>
    </row>
    <row r="10579" spans="1:2" x14ac:dyDescent="0.25">
      <c r="A10579" s="28" t="s">
        <v>86</v>
      </c>
      <c r="B10579" s="2">
        <v>13.532861208099378</v>
      </c>
    </row>
    <row r="10580" spans="1:2" x14ac:dyDescent="0.25">
      <c r="A10580" s="28" t="s">
        <v>87</v>
      </c>
      <c r="B10580" s="2">
        <v>48.799456279521962</v>
      </c>
    </row>
    <row r="10581" spans="1:2" x14ac:dyDescent="0.25">
      <c r="A10581" s="28" t="s">
        <v>31</v>
      </c>
      <c r="B10581" s="2">
        <v>85.884039317532057</v>
      </c>
    </row>
    <row r="10582" spans="1:2" x14ac:dyDescent="0.25">
      <c r="A10582" s="28" t="s">
        <v>29</v>
      </c>
      <c r="B10582" s="2">
        <v>47.780384732859801</v>
      </c>
    </row>
    <row r="10583" spans="1:2" x14ac:dyDescent="0.25">
      <c r="A10583" s="28" t="s">
        <v>30</v>
      </c>
      <c r="B10583" s="2">
        <v>71.909052355291536</v>
      </c>
    </row>
    <row r="10584" spans="1:2" x14ac:dyDescent="0.25">
      <c r="A10584" s="28" t="s">
        <v>88</v>
      </c>
      <c r="B10584" s="2">
        <v>301.07465535024937</v>
      </c>
    </row>
    <row r="10585" spans="1:2" x14ac:dyDescent="0.25">
      <c r="A10585" s="28" t="s">
        <v>80</v>
      </c>
      <c r="B10585" s="2">
        <v>63.245615198118088</v>
      </c>
    </row>
    <row r="10586" spans="1:2" x14ac:dyDescent="0.25">
      <c r="A10586" s="28" t="s">
        <v>84</v>
      </c>
      <c r="B10586" s="2">
        <v>311.38491906222123</v>
      </c>
    </row>
    <row r="10587" spans="1:2" x14ac:dyDescent="0.25">
      <c r="A10587" s="28" t="s">
        <v>85</v>
      </c>
      <c r="B10587" s="2">
        <v>257.66080311322577</v>
      </c>
    </row>
    <row r="10588" spans="1:2" x14ac:dyDescent="0.25">
      <c r="A10588" s="28" t="s">
        <v>82</v>
      </c>
      <c r="B10588" s="2">
        <v>296.26117696856977</v>
      </c>
    </row>
    <row r="10589" spans="1:2" x14ac:dyDescent="0.25">
      <c r="A10589" s="6" t="s">
        <v>251</v>
      </c>
      <c r="B10589" s="2">
        <v>1512.1222971754144</v>
      </c>
    </row>
    <row r="10590" spans="1:2" x14ac:dyDescent="0.25">
      <c r="A10590" s="28" t="s">
        <v>79</v>
      </c>
      <c r="B10590" s="2">
        <v>32.482541675530442</v>
      </c>
    </row>
    <row r="10591" spans="1:2" x14ac:dyDescent="0.25">
      <c r="A10591" s="28" t="s">
        <v>86</v>
      </c>
      <c r="B10591" s="2">
        <v>10.315570454892226</v>
      </c>
    </row>
    <row r="10592" spans="1:2" x14ac:dyDescent="0.25">
      <c r="A10592" s="28" t="s">
        <v>87</v>
      </c>
      <c r="B10592" s="2">
        <v>61.563365922607368</v>
      </c>
    </row>
    <row r="10593" spans="1:2" x14ac:dyDescent="0.25">
      <c r="A10593" s="28" t="s">
        <v>31</v>
      </c>
      <c r="B10593" s="2">
        <v>88.168083164397302</v>
      </c>
    </row>
    <row r="10594" spans="1:2" x14ac:dyDescent="0.25">
      <c r="A10594" s="28" t="s">
        <v>29</v>
      </c>
      <c r="B10594" s="2">
        <v>162.85550037643591</v>
      </c>
    </row>
    <row r="10595" spans="1:2" x14ac:dyDescent="0.25">
      <c r="A10595" s="28" t="s">
        <v>30</v>
      </c>
      <c r="B10595" s="2">
        <v>61.6133567494415</v>
      </c>
    </row>
    <row r="10596" spans="1:2" x14ac:dyDescent="0.25">
      <c r="A10596" s="28" t="s">
        <v>88</v>
      </c>
      <c r="B10596" s="2">
        <v>282.56902281072144</v>
      </c>
    </row>
    <row r="10597" spans="1:2" x14ac:dyDescent="0.25">
      <c r="A10597" s="28" t="s">
        <v>80</v>
      </c>
      <c r="B10597" s="2">
        <v>60.824464894691282</v>
      </c>
    </row>
    <row r="10598" spans="1:2" x14ac:dyDescent="0.25">
      <c r="A10598" s="28" t="s">
        <v>84</v>
      </c>
      <c r="B10598" s="2">
        <v>171.78819538436224</v>
      </c>
    </row>
    <row r="10599" spans="1:2" x14ac:dyDescent="0.25">
      <c r="A10599" s="28" t="s">
        <v>85</v>
      </c>
      <c r="B10599" s="2">
        <v>270.88274943522362</v>
      </c>
    </row>
    <row r="10600" spans="1:2" x14ac:dyDescent="0.25">
      <c r="A10600" s="28" t="s">
        <v>82</v>
      </c>
      <c r="B10600" s="2">
        <v>309.05944630711105</v>
      </c>
    </row>
    <row r="10601" spans="1:2" x14ac:dyDescent="0.25">
      <c r="A10601" s="6" t="s">
        <v>229</v>
      </c>
      <c r="B10601" s="2">
        <v>486.77187129690731</v>
      </c>
    </row>
    <row r="10602" spans="1:2" x14ac:dyDescent="0.25">
      <c r="A10602" s="28" t="s">
        <v>79</v>
      </c>
      <c r="B10602" s="2">
        <v>10.468432350196771</v>
      </c>
    </row>
    <row r="10603" spans="1:2" x14ac:dyDescent="0.25">
      <c r="A10603" s="28" t="s">
        <v>86</v>
      </c>
      <c r="B10603" s="2">
        <v>3.8920525266786692</v>
      </c>
    </row>
    <row r="10604" spans="1:2" x14ac:dyDescent="0.25">
      <c r="A10604" s="28" t="s">
        <v>87</v>
      </c>
      <c r="B10604" s="2">
        <v>15.934232144923991</v>
      </c>
    </row>
    <row r="10605" spans="1:2" x14ac:dyDescent="0.25">
      <c r="A10605" s="28" t="s">
        <v>31</v>
      </c>
      <c r="B10605" s="2">
        <v>40.797191732573559</v>
      </c>
    </row>
    <row r="10606" spans="1:2" x14ac:dyDescent="0.25">
      <c r="A10606" s="28" t="s">
        <v>29</v>
      </c>
      <c r="B10606" s="2">
        <v>37.174537363302861</v>
      </c>
    </row>
    <row r="10607" spans="1:2" x14ac:dyDescent="0.25">
      <c r="A10607" s="28" t="s">
        <v>30</v>
      </c>
      <c r="B10607" s="2">
        <v>36.093327468548573</v>
      </c>
    </row>
    <row r="10608" spans="1:2" x14ac:dyDescent="0.25">
      <c r="A10608" s="28" t="s">
        <v>88</v>
      </c>
      <c r="B10608" s="2">
        <v>92.509440133121046</v>
      </c>
    </row>
    <row r="10609" spans="1:2" x14ac:dyDescent="0.25">
      <c r="A10609" s="28" t="s">
        <v>80</v>
      </c>
      <c r="B10609" s="2">
        <v>14.70509977799456</v>
      </c>
    </row>
    <row r="10610" spans="1:2" x14ac:dyDescent="0.25">
      <c r="A10610" s="28" t="s">
        <v>84</v>
      </c>
      <c r="B10610" s="2">
        <v>37.840277630945735</v>
      </c>
    </row>
    <row r="10611" spans="1:2" x14ac:dyDescent="0.25">
      <c r="A10611" s="28" t="s">
        <v>85</v>
      </c>
      <c r="B10611" s="2">
        <v>83.902385625919834</v>
      </c>
    </row>
    <row r="10612" spans="1:2" x14ac:dyDescent="0.25">
      <c r="A10612" s="28" t="s">
        <v>82</v>
      </c>
      <c r="B10612" s="2">
        <v>113.45489454270174</v>
      </c>
    </row>
    <row r="10613" spans="1:2" x14ac:dyDescent="0.25">
      <c r="A10613" s="6" t="s">
        <v>93</v>
      </c>
      <c r="B10613" s="2">
        <v>13038.001572630807</v>
      </c>
    </row>
    <row r="10614" spans="1:2" x14ac:dyDescent="0.25">
      <c r="A10614" s="28" t="s">
        <v>79</v>
      </c>
      <c r="B10614" s="2">
        <v>264.84920644306123</v>
      </c>
    </row>
    <row r="10615" spans="1:2" x14ac:dyDescent="0.25">
      <c r="A10615" s="28" t="s">
        <v>86</v>
      </c>
      <c r="B10615" s="2">
        <v>121.79033818962364</v>
      </c>
    </row>
    <row r="10616" spans="1:2" x14ac:dyDescent="0.25">
      <c r="A10616" s="28" t="s">
        <v>87</v>
      </c>
      <c r="B10616" s="2">
        <v>421.66394932156993</v>
      </c>
    </row>
    <row r="10617" spans="1:2" x14ac:dyDescent="0.25">
      <c r="A10617" s="28" t="s">
        <v>31</v>
      </c>
      <c r="B10617" s="2">
        <v>742.13059870297241</v>
      </c>
    </row>
    <row r="10618" spans="1:2" x14ac:dyDescent="0.25">
      <c r="A10618" s="28" t="s">
        <v>29</v>
      </c>
      <c r="B10618" s="2">
        <v>554.96287345384894</v>
      </c>
    </row>
    <row r="10619" spans="1:2" x14ac:dyDescent="0.25">
      <c r="A10619" s="28" t="s">
        <v>30</v>
      </c>
      <c r="B10619" s="2">
        <v>630.75408889868743</v>
      </c>
    </row>
    <row r="10620" spans="1:2" x14ac:dyDescent="0.25">
      <c r="A10620" s="28" t="s">
        <v>88</v>
      </c>
      <c r="B10620" s="2">
        <v>2300.2940870825273</v>
      </c>
    </row>
    <row r="10621" spans="1:2" x14ac:dyDescent="0.25">
      <c r="A10621" s="28" t="s">
        <v>80</v>
      </c>
      <c r="B10621" s="2">
        <v>644.6222599552874</v>
      </c>
    </row>
    <row r="10622" spans="1:2" x14ac:dyDescent="0.25">
      <c r="A10622" s="28" t="s">
        <v>84</v>
      </c>
      <c r="B10622" s="2">
        <v>2225.1224744986448</v>
      </c>
    </row>
    <row r="10623" spans="1:2" x14ac:dyDescent="0.25">
      <c r="A10623" s="28" t="s">
        <v>85</v>
      </c>
      <c r="B10623" s="2">
        <v>2575.6668448045184</v>
      </c>
    </row>
    <row r="10624" spans="1:2" x14ac:dyDescent="0.25">
      <c r="A10624" s="28" t="s">
        <v>82</v>
      </c>
      <c r="B10624" s="2">
        <v>2556.1448512800648</v>
      </c>
    </row>
    <row r="10625" spans="1:2" x14ac:dyDescent="0.25">
      <c r="A10625" s="3" t="s">
        <v>224</v>
      </c>
      <c r="B10625" s="2">
        <v>682.93645482417207</v>
      </c>
    </row>
    <row r="10626" spans="1:2" x14ac:dyDescent="0.25">
      <c r="A10626" s="6" t="s">
        <v>228</v>
      </c>
      <c r="B10626" s="2">
        <v>3.6755941931781249</v>
      </c>
    </row>
    <row r="10627" spans="1:2" x14ac:dyDescent="0.25">
      <c r="A10627" s="28" t="s">
        <v>79</v>
      </c>
      <c r="B10627" s="2">
        <v>3.2863073403925913E-2</v>
      </c>
    </row>
    <row r="10628" spans="1:2" x14ac:dyDescent="0.25">
      <c r="A10628" s="28" t="s">
        <v>86</v>
      </c>
      <c r="B10628" s="2">
        <v>7.331681007791086E-3</v>
      </c>
    </row>
    <row r="10629" spans="1:2" x14ac:dyDescent="0.25">
      <c r="A10629" s="28" t="s">
        <v>87</v>
      </c>
      <c r="B10629" s="2">
        <v>0.19571711038066761</v>
      </c>
    </row>
    <row r="10630" spans="1:2" x14ac:dyDescent="0.25">
      <c r="A10630" s="28" t="s">
        <v>31</v>
      </c>
      <c r="B10630" s="2">
        <v>0.6387363431888865</v>
      </c>
    </row>
    <row r="10631" spans="1:2" x14ac:dyDescent="0.25">
      <c r="A10631" s="28" t="s">
        <v>29</v>
      </c>
      <c r="B10631" s="2">
        <v>0.36552172748738754</v>
      </c>
    </row>
    <row r="10632" spans="1:2" x14ac:dyDescent="0.25">
      <c r="A10632" s="28" t="s">
        <v>30</v>
      </c>
      <c r="B10632" s="2">
        <v>1.3703297804455246</v>
      </c>
    </row>
    <row r="10633" spans="1:2" x14ac:dyDescent="0.25">
      <c r="A10633" s="28" t="s">
        <v>88</v>
      </c>
      <c r="B10633" s="2">
        <v>6.4951294787416528E-2</v>
      </c>
    </row>
    <row r="10634" spans="1:2" x14ac:dyDescent="0.25">
      <c r="A10634" s="28" t="s">
        <v>80</v>
      </c>
      <c r="B10634" s="2">
        <v>2.1861690198420509E-2</v>
      </c>
    </row>
    <row r="10635" spans="1:2" x14ac:dyDescent="0.25">
      <c r="A10635" s="28" t="s">
        <v>84</v>
      </c>
      <c r="B10635" s="2">
        <v>0.10776480775418477</v>
      </c>
    </row>
    <row r="10636" spans="1:2" x14ac:dyDescent="0.25">
      <c r="A10636" s="28" t="s">
        <v>85</v>
      </c>
      <c r="B10636" s="2">
        <v>0.33840157478162725</v>
      </c>
    </row>
    <row r="10637" spans="1:2" x14ac:dyDescent="0.25">
      <c r="A10637" s="28" t="s">
        <v>82</v>
      </c>
      <c r="B10637" s="2">
        <v>0.53211510974229259</v>
      </c>
    </row>
    <row r="10638" spans="1:2" x14ac:dyDescent="0.25">
      <c r="A10638" s="6" t="s">
        <v>239</v>
      </c>
      <c r="B10638" s="2">
        <v>3.4630189714517225</v>
      </c>
    </row>
    <row r="10639" spans="1:2" x14ac:dyDescent="0.25">
      <c r="A10639" s="28" t="s">
        <v>79</v>
      </c>
      <c r="B10639" s="2">
        <v>6.3493155950322365E-3</v>
      </c>
    </row>
    <row r="10640" spans="1:2" x14ac:dyDescent="0.25">
      <c r="A10640" s="28" t="s">
        <v>87</v>
      </c>
      <c r="B10640" s="2">
        <v>0.14454205849474791</v>
      </c>
    </row>
    <row r="10641" spans="1:2" x14ac:dyDescent="0.25">
      <c r="A10641" s="28" t="s">
        <v>31</v>
      </c>
      <c r="B10641" s="2">
        <v>5.96902919565638E-2</v>
      </c>
    </row>
    <row r="10642" spans="1:2" x14ac:dyDescent="0.25">
      <c r="A10642" s="28" t="s">
        <v>29</v>
      </c>
      <c r="B10642" s="2">
        <v>0.1824168486338319</v>
      </c>
    </row>
    <row r="10643" spans="1:2" x14ac:dyDescent="0.25">
      <c r="A10643" s="28" t="s">
        <v>30</v>
      </c>
      <c r="B10643" s="2">
        <v>0.23298085859481432</v>
      </c>
    </row>
    <row r="10644" spans="1:2" x14ac:dyDescent="0.25">
      <c r="A10644" s="28" t="s">
        <v>88</v>
      </c>
      <c r="B10644" s="2">
        <v>6.3970881791563738E-2</v>
      </c>
    </row>
    <row r="10645" spans="1:2" x14ac:dyDescent="0.25">
      <c r="A10645" s="28" t="s">
        <v>80</v>
      </c>
      <c r="B10645" s="2">
        <v>7.7730166313940887E-3</v>
      </c>
    </row>
    <row r="10646" spans="1:2" x14ac:dyDescent="0.25">
      <c r="A10646" s="28" t="s">
        <v>84</v>
      </c>
      <c r="B10646" s="2">
        <v>0.11572656034873391</v>
      </c>
    </row>
    <row r="10647" spans="1:2" x14ac:dyDescent="0.25">
      <c r="A10647" s="28" t="s">
        <v>85</v>
      </c>
      <c r="B10647" s="2">
        <v>0.80007945551552961</v>
      </c>
    </row>
    <row r="10648" spans="1:2" x14ac:dyDescent="0.25">
      <c r="A10648" s="28" t="s">
        <v>82</v>
      </c>
      <c r="B10648" s="2">
        <v>1.849489683889511</v>
      </c>
    </row>
    <row r="10649" spans="1:2" x14ac:dyDescent="0.25">
      <c r="A10649" s="6" t="s">
        <v>241</v>
      </c>
      <c r="B10649" s="2">
        <v>38.915379159776421</v>
      </c>
    </row>
    <row r="10650" spans="1:2" x14ac:dyDescent="0.25">
      <c r="A10650" s="28" t="s">
        <v>79</v>
      </c>
      <c r="B10650" s="2">
        <v>0.85260129628425974</v>
      </c>
    </row>
    <row r="10651" spans="1:2" x14ac:dyDescent="0.25">
      <c r="A10651" s="28" t="s">
        <v>86</v>
      </c>
      <c r="B10651" s="2">
        <v>0.35849000597771125</v>
      </c>
    </row>
    <row r="10652" spans="1:2" x14ac:dyDescent="0.25">
      <c r="A10652" s="28" t="s">
        <v>87</v>
      </c>
      <c r="B10652" s="2">
        <v>1.4593721512700395</v>
      </c>
    </row>
    <row r="10653" spans="1:2" x14ac:dyDescent="0.25">
      <c r="A10653" s="28" t="s">
        <v>31</v>
      </c>
      <c r="B10653" s="2">
        <v>6.8044996907823929</v>
      </c>
    </row>
    <row r="10654" spans="1:2" x14ac:dyDescent="0.25">
      <c r="A10654" s="28" t="s">
        <v>29</v>
      </c>
      <c r="B10654" s="2">
        <v>1.5577348254553129</v>
      </c>
    </row>
    <row r="10655" spans="1:2" x14ac:dyDescent="0.25">
      <c r="A10655" s="28" t="s">
        <v>30</v>
      </c>
      <c r="B10655" s="2">
        <v>6.4489038305317532</v>
      </c>
    </row>
    <row r="10656" spans="1:2" x14ac:dyDescent="0.25">
      <c r="A10656" s="28" t="s">
        <v>88</v>
      </c>
      <c r="B10656" s="2">
        <v>3.8493319513406856</v>
      </c>
    </row>
    <row r="10657" spans="1:2" x14ac:dyDescent="0.25">
      <c r="A10657" s="28" t="s">
        <v>80</v>
      </c>
      <c r="B10657" s="2">
        <v>0.63299315542021328</v>
      </c>
    </row>
    <row r="10658" spans="1:2" x14ac:dyDescent="0.25">
      <c r="A10658" s="28" t="s">
        <v>84</v>
      </c>
      <c r="B10658" s="2">
        <v>2.1431798028765576</v>
      </c>
    </row>
    <row r="10659" spans="1:2" x14ac:dyDescent="0.25">
      <c r="A10659" s="28" t="s">
        <v>85</v>
      </c>
      <c r="B10659" s="2">
        <v>6.0098103779140066</v>
      </c>
    </row>
    <row r="10660" spans="1:2" x14ac:dyDescent="0.25">
      <c r="A10660" s="28" t="s">
        <v>82</v>
      </c>
      <c r="B10660" s="2">
        <v>8.7984620719234918</v>
      </c>
    </row>
    <row r="10661" spans="1:2" x14ac:dyDescent="0.25">
      <c r="A10661" s="6" t="s">
        <v>19</v>
      </c>
      <c r="B10661" s="2">
        <v>0.10357122517765192</v>
      </c>
    </row>
    <row r="10662" spans="1:2" x14ac:dyDescent="0.25">
      <c r="A10662" s="28" t="s">
        <v>79</v>
      </c>
      <c r="B10662" s="2">
        <v>2.1909143369379758E-2</v>
      </c>
    </row>
    <row r="10663" spans="1:2" x14ac:dyDescent="0.25">
      <c r="A10663" s="28" t="s">
        <v>86</v>
      </c>
      <c r="B10663" s="2">
        <v>6.8085791556784668E-4</v>
      </c>
    </row>
    <row r="10664" spans="1:2" x14ac:dyDescent="0.25">
      <c r="A10664" s="28" t="s">
        <v>87</v>
      </c>
      <c r="B10664" s="2">
        <v>3.4519273591923448E-4</v>
      </c>
    </row>
    <row r="10665" spans="1:2" x14ac:dyDescent="0.25">
      <c r="A10665" s="28" t="s">
        <v>31</v>
      </c>
      <c r="B10665" s="2">
        <v>1.4395294213619344E-2</v>
      </c>
    </row>
    <row r="10666" spans="1:2" x14ac:dyDescent="0.25">
      <c r="A10666" s="28" t="s">
        <v>29</v>
      </c>
      <c r="B10666" s="2">
        <v>3.0037139308474051E-3</v>
      </c>
    </row>
    <row r="10667" spans="1:2" x14ac:dyDescent="0.25">
      <c r="A10667" s="28" t="s">
        <v>30</v>
      </c>
      <c r="B10667" s="2">
        <v>3.4929370664541007E-2</v>
      </c>
    </row>
    <row r="10668" spans="1:2" x14ac:dyDescent="0.25">
      <c r="A10668" s="28" t="s">
        <v>88</v>
      </c>
      <c r="B10668" s="2">
        <v>4.8564916655286557E-3</v>
      </c>
    </row>
    <row r="10669" spans="1:2" x14ac:dyDescent="0.25">
      <c r="A10669" s="28" t="s">
        <v>80</v>
      </c>
      <c r="B10669" s="2">
        <v>7.8499111545663727E-4</v>
      </c>
    </row>
    <row r="10670" spans="1:2" x14ac:dyDescent="0.25">
      <c r="A10670" s="28" t="s">
        <v>84</v>
      </c>
      <c r="B10670" s="2">
        <v>3.1232404909610256E-4</v>
      </c>
    </row>
    <row r="10671" spans="1:2" x14ac:dyDescent="0.25">
      <c r="A10671" s="28" t="s">
        <v>85</v>
      </c>
      <c r="B10671" s="2">
        <v>9.233898820404823E-3</v>
      </c>
    </row>
    <row r="10672" spans="1:2" x14ac:dyDescent="0.25">
      <c r="A10672" s="28" t="s">
        <v>82</v>
      </c>
      <c r="B10672" s="2">
        <v>1.3119946697291125E-2</v>
      </c>
    </row>
    <row r="10673" spans="1:2" x14ac:dyDescent="0.25">
      <c r="A10673" s="6" t="s">
        <v>243</v>
      </c>
      <c r="B10673" s="2">
        <v>19.205431209302525</v>
      </c>
    </row>
    <row r="10674" spans="1:2" x14ac:dyDescent="0.25">
      <c r="A10674" s="28" t="s">
        <v>79</v>
      </c>
      <c r="B10674" s="2">
        <v>0.15983056254111522</v>
      </c>
    </row>
    <row r="10675" spans="1:2" x14ac:dyDescent="0.25">
      <c r="A10675" s="28" t="s">
        <v>86</v>
      </c>
      <c r="B10675" s="2">
        <v>0.12438430495075949</v>
      </c>
    </row>
    <row r="10676" spans="1:2" x14ac:dyDescent="0.25">
      <c r="A10676" s="28" t="s">
        <v>87</v>
      </c>
      <c r="B10676" s="2">
        <v>0.96377474459184531</v>
      </c>
    </row>
    <row r="10677" spans="1:2" x14ac:dyDescent="0.25">
      <c r="A10677" s="28" t="s">
        <v>31</v>
      </c>
      <c r="B10677" s="2">
        <v>3.7883464929631261</v>
      </c>
    </row>
    <row r="10678" spans="1:2" x14ac:dyDescent="0.25">
      <c r="A10678" s="28" t="s">
        <v>29</v>
      </c>
      <c r="B10678" s="2">
        <v>1.370960389149291</v>
      </c>
    </row>
    <row r="10679" spans="1:2" x14ac:dyDescent="0.25">
      <c r="A10679" s="28" t="s">
        <v>30</v>
      </c>
      <c r="B10679" s="2">
        <v>3.233262801295115</v>
      </c>
    </row>
    <row r="10680" spans="1:2" x14ac:dyDescent="0.25">
      <c r="A10680" s="28" t="s">
        <v>88</v>
      </c>
      <c r="B10680" s="2">
        <v>3.2673847020994584</v>
      </c>
    </row>
    <row r="10681" spans="1:2" x14ac:dyDescent="0.25">
      <c r="A10681" s="28" t="s">
        <v>80</v>
      </c>
      <c r="B10681" s="2">
        <v>3.7564414116627372E-2</v>
      </c>
    </row>
    <row r="10682" spans="1:2" x14ac:dyDescent="0.25">
      <c r="A10682" s="28" t="s">
        <v>84</v>
      </c>
      <c r="B10682" s="2">
        <v>0.52552765294268944</v>
      </c>
    </row>
    <row r="10683" spans="1:2" x14ac:dyDescent="0.25">
      <c r="A10683" s="28" t="s">
        <v>85</v>
      </c>
      <c r="B10683" s="2">
        <v>1.8211066038513761</v>
      </c>
    </row>
    <row r="10684" spans="1:2" x14ac:dyDescent="0.25">
      <c r="A10684" s="28" t="s">
        <v>82</v>
      </c>
      <c r="B10684" s="2">
        <v>3.9132885408011222</v>
      </c>
    </row>
    <row r="10685" spans="1:2" x14ac:dyDescent="0.25">
      <c r="A10685" s="6" t="s">
        <v>245</v>
      </c>
      <c r="B10685" s="2">
        <v>7.4062359299036347</v>
      </c>
    </row>
    <row r="10686" spans="1:2" x14ac:dyDescent="0.25">
      <c r="A10686" s="28" t="s">
        <v>79</v>
      </c>
      <c r="B10686" s="2">
        <v>0.1003161336485297</v>
      </c>
    </row>
    <row r="10687" spans="1:2" x14ac:dyDescent="0.25">
      <c r="A10687" s="28" t="s">
        <v>86</v>
      </c>
      <c r="B10687" s="2">
        <v>3.4225914775772033E-2</v>
      </c>
    </row>
    <row r="10688" spans="1:2" x14ac:dyDescent="0.25">
      <c r="A10688" s="28" t="s">
        <v>87</v>
      </c>
      <c r="B10688" s="2">
        <v>0.11080760450188845</v>
      </c>
    </row>
    <row r="10689" spans="1:2" x14ac:dyDescent="0.25">
      <c r="A10689" s="28" t="s">
        <v>31</v>
      </c>
      <c r="B10689" s="2">
        <v>1.6643667236177906</v>
      </c>
    </row>
    <row r="10690" spans="1:2" x14ac:dyDescent="0.25">
      <c r="A10690" s="28" t="s">
        <v>29</v>
      </c>
      <c r="B10690" s="2">
        <v>0.4192800847760268</v>
      </c>
    </row>
    <row r="10691" spans="1:2" x14ac:dyDescent="0.25">
      <c r="A10691" s="28" t="s">
        <v>30</v>
      </c>
      <c r="B10691" s="2">
        <v>1.8888460711611814</v>
      </c>
    </row>
    <row r="10692" spans="1:2" x14ac:dyDescent="0.25">
      <c r="A10692" s="28" t="s">
        <v>88</v>
      </c>
      <c r="B10692" s="2">
        <v>0.46399918551900443</v>
      </c>
    </row>
    <row r="10693" spans="1:2" x14ac:dyDescent="0.25">
      <c r="A10693" s="28" t="s">
        <v>80</v>
      </c>
      <c r="B10693" s="2">
        <v>0.23188857073594374</v>
      </c>
    </row>
    <row r="10694" spans="1:2" x14ac:dyDescent="0.25">
      <c r="A10694" s="28" t="s">
        <v>84</v>
      </c>
      <c r="B10694" s="2">
        <v>0.26448114657345989</v>
      </c>
    </row>
    <row r="10695" spans="1:2" x14ac:dyDescent="0.25">
      <c r="A10695" s="28" t="s">
        <v>85</v>
      </c>
      <c r="B10695" s="2">
        <v>1.2741482338845729</v>
      </c>
    </row>
    <row r="10696" spans="1:2" x14ac:dyDescent="0.25">
      <c r="A10696" s="28" t="s">
        <v>82</v>
      </c>
      <c r="B10696" s="2">
        <v>0.95387626070946474</v>
      </c>
    </row>
    <row r="10697" spans="1:2" x14ac:dyDescent="0.25">
      <c r="A10697" s="6" t="s">
        <v>247</v>
      </c>
      <c r="B10697" s="2">
        <v>105.50267806552807</v>
      </c>
    </row>
    <row r="10698" spans="1:2" x14ac:dyDescent="0.25">
      <c r="A10698" s="28" t="s">
        <v>79</v>
      </c>
      <c r="B10698" s="2">
        <v>3.2357775124446051</v>
      </c>
    </row>
    <row r="10699" spans="1:2" x14ac:dyDescent="0.25">
      <c r="A10699" s="28" t="s">
        <v>86</v>
      </c>
      <c r="B10699" s="2">
        <v>1.1407895939204191</v>
      </c>
    </row>
    <row r="10700" spans="1:2" x14ac:dyDescent="0.25">
      <c r="A10700" s="28" t="s">
        <v>87</v>
      </c>
      <c r="B10700" s="2">
        <v>6.6325758919422375</v>
      </c>
    </row>
    <row r="10701" spans="1:2" x14ac:dyDescent="0.25">
      <c r="A10701" s="28" t="s">
        <v>31</v>
      </c>
      <c r="B10701" s="2">
        <v>13.055419728549584</v>
      </c>
    </row>
    <row r="10702" spans="1:2" x14ac:dyDescent="0.25">
      <c r="A10702" s="28" t="s">
        <v>29</v>
      </c>
      <c r="B10702" s="2">
        <v>4.4865346763396872</v>
      </c>
    </row>
    <row r="10703" spans="1:2" x14ac:dyDescent="0.25">
      <c r="A10703" s="28" t="s">
        <v>30</v>
      </c>
      <c r="B10703" s="2">
        <v>11.599404094833032</v>
      </c>
    </row>
    <row r="10704" spans="1:2" x14ac:dyDescent="0.25">
      <c r="A10704" s="28" t="s">
        <v>88</v>
      </c>
      <c r="B10704" s="2">
        <v>11.821505066376849</v>
      </c>
    </row>
    <row r="10705" spans="1:2" x14ac:dyDescent="0.25">
      <c r="A10705" s="28" t="s">
        <v>80</v>
      </c>
      <c r="B10705" s="2">
        <v>3.7445509940830251</v>
      </c>
    </row>
    <row r="10706" spans="1:2" x14ac:dyDescent="0.25">
      <c r="A10706" s="28" t="s">
        <v>84</v>
      </c>
      <c r="B10706" s="2">
        <v>12.830142845688764</v>
      </c>
    </row>
    <row r="10707" spans="1:2" x14ac:dyDescent="0.25">
      <c r="A10707" s="28" t="s">
        <v>85</v>
      </c>
      <c r="B10707" s="2">
        <v>23.792328132394442</v>
      </c>
    </row>
    <row r="10708" spans="1:2" x14ac:dyDescent="0.25">
      <c r="A10708" s="28" t="s">
        <v>82</v>
      </c>
      <c r="B10708" s="2">
        <v>13.163649528955416</v>
      </c>
    </row>
    <row r="10709" spans="1:2" x14ac:dyDescent="0.25">
      <c r="A10709" s="6" t="s">
        <v>20</v>
      </c>
      <c r="B10709" s="2">
        <v>18.503833776799109</v>
      </c>
    </row>
    <row r="10710" spans="1:2" x14ac:dyDescent="0.25">
      <c r="A10710" s="28" t="s">
        <v>79</v>
      </c>
      <c r="B10710" s="2">
        <v>0.56044451829437392</v>
      </c>
    </row>
    <row r="10711" spans="1:2" x14ac:dyDescent="0.25">
      <c r="A10711" s="28" t="s">
        <v>86</v>
      </c>
      <c r="B10711" s="2">
        <v>0.14286541824536098</v>
      </c>
    </row>
    <row r="10712" spans="1:2" x14ac:dyDescent="0.25">
      <c r="A10712" s="28" t="s">
        <v>87</v>
      </c>
      <c r="B10712" s="2">
        <v>0.96245439185049797</v>
      </c>
    </row>
    <row r="10713" spans="1:2" x14ac:dyDescent="0.25">
      <c r="A10713" s="28" t="s">
        <v>31</v>
      </c>
      <c r="B10713" s="2">
        <v>3.7215864067065079</v>
      </c>
    </row>
    <row r="10714" spans="1:2" x14ac:dyDescent="0.25">
      <c r="A10714" s="28" t="s">
        <v>29</v>
      </c>
      <c r="B10714" s="2">
        <v>0.99209336208927201</v>
      </c>
    </row>
    <row r="10715" spans="1:2" x14ac:dyDescent="0.25">
      <c r="A10715" s="28" t="s">
        <v>30</v>
      </c>
      <c r="B10715" s="2">
        <v>3.2229048764347454</v>
      </c>
    </row>
    <row r="10716" spans="1:2" x14ac:dyDescent="0.25">
      <c r="A10716" s="28" t="s">
        <v>88</v>
      </c>
      <c r="B10716" s="2">
        <v>1.7400094849201195</v>
      </c>
    </row>
    <row r="10717" spans="1:2" x14ac:dyDescent="0.25">
      <c r="A10717" s="28" t="s">
        <v>80</v>
      </c>
      <c r="B10717" s="2">
        <v>0.40665883555824106</v>
      </c>
    </row>
    <row r="10718" spans="1:2" x14ac:dyDescent="0.25">
      <c r="A10718" s="28" t="s">
        <v>84</v>
      </c>
      <c r="B10718" s="2">
        <v>1.096209431601282</v>
      </c>
    </row>
    <row r="10719" spans="1:2" x14ac:dyDescent="0.25">
      <c r="A10719" s="28" t="s">
        <v>85</v>
      </c>
      <c r="B10719" s="2">
        <v>3.185852388176404</v>
      </c>
    </row>
    <row r="10720" spans="1:2" x14ac:dyDescent="0.25">
      <c r="A10720" s="28" t="s">
        <v>82</v>
      </c>
      <c r="B10720" s="2">
        <v>2.4727546629223007</v>
      </c>
    </row>
    <row r="10721" spans="1:2" x14ac:dyDescent="0.25">
      <c r="A10721" s="6" t="s">
        <v>21</v>
      </c>
      <c r="B10721" s="2">
        <v>10.301953058776657</v>
      </c>
    </row>
    <row r="10722" spans="1:2" x14ac:dyDescent="0.25">
      <c r="A10722" s="28" t="s">
        <v>79</v>
      </c>
      <c r="B10722" s="2">
        <v>2.9356094738360556E-2</v>
      </c>
    </row>
    <row r="10723" spans="1:2" x14ac:dyDescent="0.25">
      <c r="A10723" s="28" t="s">
        <v>86</v>
      </c>
      <c r="B10723" s="2">
        <v>1.0264850469986894E-2</v>
      </c>
    </row>
    <row r="10724" spans="1:2" x14ac:dyDescent="0.25">
      <c r="A10724" s="28" t="s">
        <v>87</v>
      </c>
      <c r="B10724" s="2">
        <v>9.5525869781400749E-2</v>
      </c>
    </row>
    <row r="10725" spans="1:2" x14ac:dyDescent="0.25">
      <c r="A10725" s="28" t="s">
        <v>31</v>
      </c>
      <c r="B10725" s="2">
        <v>1.2346845885158133</v>
      </c>
    </row>
    <row r="10726" spans="1:2" x14ac:dyDescent="0.25">
      <c r="A10726" s="28" t="s">
        <v>29</v>
      </c>
      <c r="B10726" s="2">
        <v>0.20260407658384164</v>
      </c>
    </row>
    <row r="10727" spans="1:2" x14ac:dyDescent="0.25">
      <c r="A10727" s="28" t="s">
        <v>30</v>
      </c>
      <c r="B10727" s="2">
        <v>1.6086627004103315</v>
      </c>
    </row>
    <row r="10728" spans="1:2" x14ac:dyDescent="0.25">
      <c r="A10728" s="28" t="s">
        <v>88</v>
      </c>
      <c r="B10728" s="2">
        <v>0.41210659408860018</v>
      </c>
    </row>
    <row r="10729" spans="1:2" x14ac:dyDescent="0.25">
      <c r="A10729" s="28" t="s">
        <v>80</v>
      </c>
      <c r="B10729" s="2">
        <v>0.12406298601056938</v>
      </c>
    </row>
    <row r="10730" spans="1:2" x14ac:dyDescent="0.25">
      <c r="A10730" s="28" t="s">
        <v>84</v>
      </c>
      <c r="B10730" s="2">
        <v>0.47288750049258932</v>
      </c>
    </row>
    <row r="10731" spans="1:2" x14ac:dyDescent="0.25">
      <c r="A10731" s="28" t="s">
        <v>85</v>
      </c>
      <c r="B10731" s="2">
        <v>0.43596394523939036</v>
      </c>
    </row>
    <row r="10732" spans="1:2" x14ac:dyDescent="0.25">
      <c r="A10732" s="28" t="s">
        <v>82</v>
      </c>
      <c r="B10732" s="2">
        <v>5.6758338524457743</v>
      </c>
    </row>
    <row r="10733" spans="1:2" x14ac:dyDescent="0.25">
      <c r="A10733" s="6" t="s">
        <v>22</v>
      </c>
      <c r="B10733" s="2">
        <v>5.6813674757222508</v>
      </c>
    </row>
    <row r="10734" spans="1:2" x14ac:dyDescent="0.25">
      <c r="A10734" s="28" t="s">
        <v>79</v>
      </c>
      <c r="B10734" s="2">
        <v>6.7980238051420117E-2</v>
      </c>
    </row>
    <row r="10735" spans="1:2" x14ac:dyDescent="0.25">
      <c r="A10735" s="28" t="s">
        <v>86</v>
      </c>
      <c r="B10735" s="2">
        <v>3.7791827152607579E-2</v>
      </c>
    </row>
    <row r="10736" spans="1:2" x14ac:dyDescent="0.25">
      <c r="A10736" s="28" t="s">
        <v>87</v>
      </c>
      <c r="B10736" s="2">
        <v>0.22217388388754503</v>
      </c>
    </row>
    <row r="10737" spans="1:2" x14ac:dyDescent="0.25">
      <c r="A10737" s="28" t="s">
        <v>31</v>
      </c>
      <c r="B10737" s="2">
        <v>1.2941999794049741</v>
      </c>
    </row>
    <row r="10738" spans="1:2" x14ac:dyDescent="0.25">
      <c r="A10738" s="28" t="s">
        <v>29</v>
      </c>
      <c r="B10738" s="2">
        <v>0.32963270819511686</v>
      </c>
    </row>
    <row r="10739" spans="1:2" x14ac:dyDescent="0.25">
      <c r="A10739" s="28" t="s">
        <v>30</v>
      </c>
      <c r="B10739" s="2">
        <v>1.1123980018214101</v>
      </c>
    </row>
    <row r="10740" spans="1:2" x14ac:dyDescent="0.25">
      <c r="A10740" s="28" t="s">
        <v>88</v>
      </c>
      <c r="B10740" s="2">
        <v>0.6790185708111991</v>
      </c>
    </row>
    <row r="10741" spans="1:2" x14ac:dyDescent="0.25">
      <c r="A10741" s="28" t="s">
        <v>80</v>
      </c>
      <c r="B10741" s="2">
        <v>6.7197795839746818E-2</v>
      </c>
    </row>
    <row r="10742" spans="1:2" x14ac:dyDescent="0.25">
      <c r="A10742" s="28" t="s">
        <v>84</v>
      </c>
      <c r="B10742" s="2">
        <v>0.19938856299203472</v>
      </c>
    </row>
    <row r="10743" spans="1:2" x14ac:dyDescent="0.25">
      <c r="A10743" s="28" t="s">
        <v>85</v>
      </c>
      <c r="B10743" s="2">
        <v>0.80486458060120203</v>
      </c>
    </row>
    <row r="10744" spans="1:2" x14ac:dyDescent="0.25">
      <c r="A10744" s="28" t="s">
        <v>82</v>
      </c>
      <c r="B10744" s="2">
        <v>0.86672132696499393</v>
      </c>
    </row>
    <row r="10745" spans="1:2" x14ac:dyDescent="0.25">
      <c r="A10745" s="6" t="s">
        <v>25</v>
      </c>
      <c r="B10745" s="2">
        <v>7.2180981800947235</v>
      </c>
    </row>
    <row r="10746" spans="1:2" x14ac:dyDescent="0.25">
      <c r="A10746" s="28" t="s">
        <v>79</v>
      </c>
      <c r="B10746" s="2">
        <v>4.0289781824274146E-2</v>
      </c>
    </row>
    <row r="10747" spans="1:2" x14ac:dyDescent="0.25">
      <c r="A10747" s="28" t="s">
        <v>86</v>
      </c>
      <c r="B10747" s="2">
        <v>8.7615082756966223E-2</v>
      </c>
    </row>
    <row r="10748" spans="1:2" x14ac:dyDescent="0.25">
      <c r="A10748" s="28" t="s">
        <v>87</v>
      </c>
      <c r="B10748" s="2">
        <v>3.968247714396949E-2</v>
      </c>
    </row>
    <row r="10749" spans="1:2" x14ac:dyDescent="0.25">
      <c r="A10749" s="28" t="s">
        <v>31</v>
      </c>
      <c r="B10749" s="2">
        <v>0.57407750953477144</v>
      </c>
    </row>
    <row r="10750" spans="1:2" x14ac:dyDescent="0.25">
      <c r="A10750" s="28" t="s">
        <v>29</v>
      </c>
      <c r="B10750" s="2">
        <v>3.649090037233519E-2</v>
      </c>
    </row>
    <row r="10751" spans="1:2" x14ac:dyDescent="0.25">
      <c r="A10751" s="28" t="s">
        <v>30</v>
      </c>
      <c r="B10751" s="2">
        <v>2.4691094743982913</v>
      </c>
    </row>
    <row r="10752" spans="1:2" x14ac:dyDescent="0.25">
      <c r="A10752" s="28" t="s">
        <v>88</v>
      </c>
      <c r="B10752" s="2">
        <v>0.73815433148445009</v>
      </c>
    </row>
    <row r="10753" spans="1:2" x14ac:dyDescent="0.25">
      <c r="A10753" s="28" t="s">
        <v>80</v>
      </c>
      <c r="B10753" s="2">
        <v>4.4119843274037654E-3</v>
      </c>
    </row>
    <row r="10754" spans="1:2" x14ac:dyDescent="0.25">
      <c r="A10754" s="28" t="s">
        <v>84</v>
      </c>
      <c r="B10754" s="2">
        <v>1.3568826643909421E-2</v>
      </c>
    </row>
    <row r="10755" spans="1:2" x14ac:dyDescent="0.25">
      <c r="A10755" s="28" t="s">
        <v>85</v>
      </c>
      <c r="B10755" s="2">
        <v>2.669756305764925</v>
      </c>
    </row>
    <row r="10756" spans="1:2" x14ac:dyDescent="0.25">
      <c r="A10756" s="28" t="s">
        <v>82</v>
      </c>
      <c r="B10756" s="2">
        <v>0.54494150584342826</v>
      </c>
    </row>
    <row r="10757" spans="1:2" x14ac:dyDescent="0.25">
      <c r="A10757" s="6" t="s">
        <v>23</v>
      </c>
      <c r="B10757" s="2">
        <v>6.4203847417632502</v>
      </c>
    </row>
    <row r="10758" spans="1:2" x14ac:dyDescent="0.25">
      <c r="A10758" s="28" t="s">
        <v>79</v>
      </c>
      <c r="B10758" s="2">
        <v>7.5806280658852601E-2</v>
      </c>
    </row>
    <row r="10759" spans="1:2" x14ac:dyDescent="0.25">
      <c r="A10759" s="28" t="s">
        <v>86</v>
      </c>
      <c r="B10759" s="2">
        <v>5.9066147166264134E-2</v>
      </c>
    </row>
    <row r="10760" spans="1:2" x14ac:dyDescent="0.25">
      <c r="A10760" s="28" t="s">
        <v>87</v>
      </c>
      <c r="B10760" s="2">
        <v>0.2233456814466839</v>
      </c>
    </row>
    <row r="10761" spans="1:2" x14ac:dyDescent="0.25">
      <c r="A10761" s="28" t="s">
        <v>31</v>
      </c>
      <c r="B10761" s="2">
        <v>1.8876204498933649</v>
      </c>
    </row>
    <row r="10762" spans="1:2" x14ac:dyDescent="0.25">
      <c r="A10762" s="28" t="s">
        <v>29</v>
      </c>
      <c r="B10762" s="2">
        <v>0.22396268142317535</v>
      </c>
    </row>
    <row r="10763" spans="1:2" x14ac:dyDescent="0.25">
      <c r="A10763" s="28" t="s">
        <v>30</v>
      </c>
      <c r="B10763" s="2">
        <v>1.264825160717624</v>
      </c>
    </row>
    <row r="10764" spans="1:2" x14ac:dyDescent="0.25">
      <c r="A10764" s="28" t="s">
        <v>88</v>
      </c>
      <c r="B10764" s="2">
        <v>0.3386143941030389</v>
      </c>
    </row>
    <row r="10765" spans="1:2" x14ac:dyDescent="0.25">
      <c r="A10765" s="28" t="s">
        <v>80</v>
      </c>
      <c r="B10765" s="2">
        <v>0.14587214687670882</v>
      </c>
    </row>
    <row r="10766" spans="1:2" x14ac:dyDescent="0.25">
      <c r="A10766" s="28" t="s">
        <v>84</v>
      </c>
      <c r="B10766" s="2">
        <v>0.47992864948418379</v>
      </c>
    </row>
    <row r="10767" spans="1:2" x14ac:dyDescent="0.25">
      <c r="A10767" s="28" t="s">
        <v>85</v>
      </c>
      <c r="B10767" s="2">
        <v>0.90119341510142148</v>
      </c>
    </row>
    <row r="10768" spans="1:2" x14ac:dyDescent="0.25">
      <c r="A10768" s="28" t="s">
        <v>82</v>
      </c>
      <c r="B10768" s="2">
        <v>0.82014973489193188</v>
      </c>
    </row>
    <row r="10769" spans="1:2" x14ac:dyDescent="0.25">
      <c r="A10769" s="6" t="s">
        <v>249</v>
      </c>
      <c r="B10769" s="2">
        <v>62.307591780605037</v>
      </c>
    </row>
    <row r="10770" spans="1:2" x14ac:dyDescent="0.25">
      <c r="A10770" s="28" t="s">
        <v>79</v>
      </c>
      <c r="B10770" s="2">
        <v>0.59790267771484518</v>
      </c>
    </row>
    <row r="10771" spans="1:2" x14ac:dyDescent="0.25">
      <c r="A10771" s="28" t="s">
        <v>86</v>
      </c>
      <c r="B10771" s="2">
        <v>0.23891422350918146</v>
      </c>
    </row>
    <row r="10772" spans="1:2" x14ac:dyDescent="0.25">
      <c r="A10772" s="28" t="s">
        <v>87</v>
      </c>
      <c r="B10772" s="2">
        <v>4.3209122411530281</v>
      </c>
    </row>
    <row r="10773" spans="1:2" x14ac:dyDescent="0.25">
      <c r="A10773" s="28" t="s">
        <v>31</v>
      </c>
      <c r="B10773" s="2">
        <v>10.27266967786851</v>
      </c>
    </row>
    <row r="10774" spans="1:2" x14ac:dyDescent="0.25">
      <c r="A10774" s="28" t="s">
        <v>29</v>
      </c>
      <c r="B10774" s="2">
        <v>2.5471649085431678</v>
      </c>
    </row>
    <row r="10775" spans="1:2" x14ac:dyDescent="0.25">
      <c r="A10775" s="28" t="s">
        <v>30</v>
      </c>
      <c r="B10775" s="2">
        <v>11.482819907351507</v>
      </c>
    </row>
    <row r="10776" spans="1:2" x14ac:dyDescent="0.25">
      <c r="A10776" s="28" t="s">
        <v>88</v>
      </c>
      <c r="B10776" s="2">
        <v>6.3688491102343301</v>
      </c>
    </row>
    <row r="10777" spans="1:2" x14ac:dyDescent="0.25">
      <c r="A10777" s="28" t="s">
        <v>80</v>
      </c>
      <c r="B10777" s="2">
        <v>0.79552341525324333</v>
      </c>
    </row>
    <row r="10778" spans="1:2" x14ac:dyDescent="0.25">
      <c r="A10778" s="28" t="s">
        <v>84</v>
      </c>
      <c r="B10778" s="2">
        <v>5.1104601555629516</v>
      </c>
    </row>
    <row r="10779" spans="1:2" x14ac:dyDescent="0.25">
      <c r="A10779" s="28" t="s">
        <v>85</v>
      </c>
      <c r="B10779" s="2">
        <v>9.519025421459693</v>
      </c>
    </row>
    <row r="10780" spans="1:2" x14ac:dyDescent="0.25">
      <c r="A10780" s="28" t="s">
        <v>82</v>
      </c>
      <c r="B10780" s="2">
        <v>11.053350041954582</v>
      </c>
    </row>
    <row r="10781" spans="1:2" x14ac:dyDescent="0.25">
      <c r="A10781" s="6" t="s">
        <v>251</v>
      </c>
      <c r="B10781" s="2">
        <v>44.713162566531906</v>
      </c>
    </row>
    <row r="10782" spans="1:2" x14ac:dyDescent="0.25">
      <c r="A10782" s="28" t="s">
        <v>79</v>
      </c>
      <c r="B10782" s="2">
        <v>1.0275023095790998</v>
      </c>
    </row>
    <row r="10783" spans="1:2" x14ac:dyDescent="0.25">
      <c r="A10783" s="28" t="s">
        <v>86</v>
      </c>
      <c r="B10783" s="2">
        <v>0.23543054250752249</v>
      </c>
    </row>
    <row r="10784" spans="1:2" x14ac:dyDescent="0.25">
      <c r="A10784" s="28" t="s">
        <v>87</v>
      </c>
      <c r="B10784" s="2">
        <v>1.8772408345311982</v>
      </c>
    </row>
    <row r="10785" spans="1:2" x14ac:dyDescent="0.25">
      <c r="A10785" s="28" t="s">
        <v>31</v>
      </c>
      <c r="B10785" s="2">
        <v>4.3642635053244661</v>
      </c>
    </row>
    <row r="10786" spans="1:2" x14ac:dyDescent="0.25">
      <c r="A10786" s="28" t="s">
        <v>29</v>
      </c>
      <c r="B10786" s="2">
        <v>6.0576389619729563</v>
      </c>
    </row>
    <row r="10787" spans="1:2" x14ac:dyDescent="0.25">
      <c r="A10787" s="28" t="s">
        <v>30</v>
      </c>
      <c r="B10787" s="2">
        <v>3.9883785581804809</v>
      </c>
    </row>
    <row r="10788" spans="1:2" x14ac:dyDescent="0.25">
      <c r="A10788" s="28" t="s">
        <v>88</v>
      </c>
      <c r="B10788" s="2">
        <v>7.3555624093131824</v>
      </c>
    </row>
    <row r="10789" spans="1:2" x14ac:dyDescent="0.25">
      <c r="A10789" s="28" t="s">
        <v>80</v>
      </c>
      <c r="B10789" s="2">
        <v>0.71632777709690376</v>
      </c>
    </row>
    <row r="10790" spans="1:2" x14ac:dyDescent="0.25">
      <c r="A10790" s="28" t="s">
        <v>84</v>
      </c>
      <c r="B10790" s="2">
        <v>2.9073976265999435</v>
      </c>
    </row>
    <row r="10791" spans="1:2" x14ac:dyDescent="0.25">
      <c r="A10791" s="28" t="s">
        <v>85</v>
      </c>
      <c r="B10791" s="2">
        <v>8.3852705694491423</v>
      </c>
    </row>
    <row r="10792" spans="1:2" x14ac:dyDescent="0.25">
      <c r="A10792" s="28" t="s">
        <v>82</v>
      </c>
      <c r="B10792" s="2">
        <v>7.7981494719770046</v>
      </c>
    </row>
    <row r="10793" spans="1:2" x14ac:dyDescent="0.25">
      <c r="A10793" s="6" t="s">
        <v>229</v>
      </c>
      <c r="B10793" s="2">
        <v>8.0499270774750009</v>
      </c>
    </row>
    <row r="10794" spans="1:2" x14ac:dyDescent="0.25">
      <c r="A10794" s="28" t="s">
        <v>79</v>
      </c>
      <c r="B10794" s="2">
        <v>0.20901208995625853</v>
      </c>
    </row>
    <row r="10795" spans="1:2" x14ac:dyDescent="0.25">
      <c r="A10795" s="28" t="s">
        <v>86</v>
      </c>
      <c r="B10795" s="2">
        <v>3.2914397014808569E-2</v>
      </c>
    </row>
    <row r="10796" spans="1:2" x14ac:dyDescent="0.25">
      <c r="A10796" s="28" t="s">
        <v>87</v>
      </c>
      <c r="B10796" s="2">
        <v>0.34703885393100731</v>
      </c>
    </row>
    <row r="10797" spans="1:2" x14ac:dyDescent="0.25">
      <c r="A10797" s="28" t="s">
        <v>31</v>
      </c>
      <c r="B10797" s="2">
        <v>0.86779008068551744</v>
      </c>
    </row>
    <row r="10798" spans="1:2" x14ac:dyDescent="0.25">
      <c r="A10798" s="28" t="s">
        <v>29</v>
      </c>
      <c r="B10798" s="2">
        <v>0.46477377082626009</v>
      </c>
    </row>
    <row r="10799" spans="1:2" x14ac:dyDescent="0.25">
      <c r="A10799" s="28" t="s">
        <v>30</v>
      </c>
      <c r="B10799" s="2">
        <v>1.6487519257152254</v>
      </c>
    </row>
    <row r="10800" spans="1:2" x14ac:dyDescent="0.25">
      <c r="A10800" s="28" t="s">
        <v>88</v>
      </c>
      <c r="B10800" s="2">
        <v>1.6355129827040995</v>
      </c>
    </row>
    <row r="10801" spans="1:2" x14ac:dyDescent="0.25">
      <c r="A10801" s="28" t="s">
        <v>80</v>
      </c>
      <c r="B10801" s="2">
        <v>9.3543307768961831E-2</v>
      </c>
    </row>
    <row r="10802" spans="1:2" x14ac:dyDescent="0.25">
      <c r="A10802" s="28" t="s">
        <v>84</v>
      </c>
      <c r="B10802" s="2">
        <v>0.15674006360346865</v>
      </c>
    </row>
    <row r="10803" spans="1:2" x14ac:dyDescent="0.25">
      <c r="A10803" s="28" t="s">
        <v>85</v>
      </c>
      <c r="B10803" s="2">
        <v>1.3478036451044331</v>
      </c>
    </row>
    <row r="10804" spans="1:2" x14ac:dyDescent="0.25">
      <c r="A10804" s="28" t="s">
        <v>82</v>
      </c>
      <c r="B10804" s="2">
        <v>1.2460459601649623</v>
      </c>
    </row>
    <row r="10805" spans="1:2" x14ac:dyDescent="0.25">
      <c r="A10805" s="6" t="s">
        <v>93</v>
      </c>
      <c r="B10805" s="2">
        <v>341.46822741208609</v>
      </c>
    </row>
    <row r="10806" spans="1:2" x14ac:dyDescent="0.25">
      <c r="A10806" s="28" t="s">
        <v>79</v>
      </c>
      <c r="B10806" s="2">
        <v>7.0179410281043335</v>
      </c>
    </row>
    <row r="10807" spans="1:2" x14ac:dyDescent="0.25">
      <c r="A10807" s="28" t="s">
        <v>86</v>
      </c>
      <c r="B10807" s="2">
        <v>2.5107648473707194</v>
      </c>
    </row>
    <row r="10808" spans="1:2" x14ac:dyDescent="0.25">
      <c r="A10808" s="28" t="s">
        <v>87</v>
      </c>
      <c r="B10808" s="2">
        <v>17.595508987642678</v>
      </c>
    </row>
    <row r="10809" spans="1:2" x14ac:dyDescent="0.25">
      <c r="A10809" s="28" t="s">
        <v>31</v>
      </c>
      <c r="B10809" s="2">
        <v>50.242346763205887</v>
      </c>
    </row>
    <row r="10810" spans="1:2" x14ac:dyDescent="0.25">
      <c r="A10810" s="28" t="s">
        <v>29</v>
      </c>
      <c r="B10810" s="2">
        <v>19.239813635778511</v>
      </c>
    </row>
    <row r="10811" spans="1:2" x14ac:dyDescent="0.25">
      <c r="A10811" s="28" t="s">
        <v>30</v>
      </c>
      <c r="B10811" s="2">
        <v>51.606507412555573</v>
      </c>
    </row>
    <row r="10812" spans="1:2" x14ac:dyDescent="0.25">
      <c r="A10812" s="28" t="s">
        <v>88</v>
      </c>
      <c r="B10812" s="2">
        <v>38.803827451239528</v>
      </c>
    </row>
    <row r="10813" spans="1:2" x14ac:dyDescent="0.25">
      <c r="A10813" s="28" t="s">
        <v>80</v>
      </c>
      <c r="B10813" s="2">
        <v>7.0310150810328604</v>
      </c>
    </row>
    <row r="10814" spans="1:2" x14ac:dyDescent="0.25">
      <c r="A10814" s="28" t="s">
        <v>84</v>
      </c>
      <c r="B10814" s="2">
        <v>26.423715957213847</v>
      </c>
    </row>
    <row r="10815" spans="1:2" x14ac:dyDescent="0.25">
      <c r="A10815" s="28" t="s">
        <v>85</v>
      </c>
      <c r="B10815" s="2">
        <v>61.294838548058571</v>
      </c>
    </row>
    <row r="10816" spans="1:2" x14ac:dyDescent="0.25">
      <c r="A10816" s="28" t="s">
        <v>82</v>
      </c>
      <c r="B10816" s="2">
        <v>59.701947699883561</v>
      </c>
    </row>
    <row r="10817" spans="1:2" x14ac:dyDescent="0.25">
      <c r="A10817" s="3" t="s">
        <v>225</v>
      </c>
      <c r="B10817" s="2">
        <v>216.88320593217125</v>
      </c>
    </row>
    <row r="10818" spans="1:2" x14ac:dyDescent="0.25">
      <c r="A10818" s="6" t="s">
        <v>228</v>
      </c>
      <c r="B10818" s="2">
        <v>1.7802586109408105</v>
      </c>
    </row>
    <row r="10819" spans="1:2" x14ac:dyDescent="0.25">
      <c r="A10819" s="28" t="s">
        <v>79</v>
      </c>
      <c r="B10819" s="2">
        <v>1.5556630169372571E-5</v>
      </c>
    </row>
    <row r="10820" spans="1:2" x14ac:dyDescent="0.25">
      <c r="A10820" s="28" t="s">
        <v>86</v>
      </c>
      <c r="B10820" s="2">
        <v>6.2454436035275485E-6</v>
      </c>
    </row>
    <row r="10821" spans="1:2" x14ac:dyDescent="0.25">
      <c r="A10821" s="28" t="s">
        <v>87</v>
      </c>
      <c r="B10821" s="2">
        <v>0.52182246666770193</v>
      </c>
    </row>
    <row r="10822" spans="1:2" x14ac:dyDescent="0.25">
      <c r="A10822" s="28" t="s">
        <v>31</v>
      </c>
      <c r="B10822" s="2">
        <v>0.10742475592942939</v>
      </c>
    </row>
    <row r="10823" spans="1:2" x14ac:dyDescent="0.25">
      <c r="A10823" s="28" t="s">
        <v>29</v>
      </c>
      <c r="B10823" s="2">
        <v>0.28576797571877244</v>
      </c>
    </row>
    <row r="10824" spans="1:2" x14ac:dyDescent="0.25">
      <c r="A10824" s="28" t="s">
        <v>30</v>
      </c>
      <c r="B10824" s="2">
        <v>0.42889738268226779</v>
      </c>
    </row>
    <row r="10825" spans="1:2" x14ac:dyDescent="0.25">
      <c r="A10825" s="28" t="s">
        <v>88</v>
      </c>
      <c r="B10825" s="2">
        <v>1.8031161927493815E-2</v>
      </c>
    </row>
    <row r="10826" spans="1:2" x14ac:dyDescent="0.25">
      <c r="A10826" s="28" t="s">
        <v>80</v>
      </c>
      <c r="B10826" s="2">
        <v>4.1288899206502038E-3</v>
      </c>
    </row>
    <row r="10827" spans="1:2" x14ac:dyDescent="0.25">
      <c r="A10827" s="28" t="s">
        <v>84</v>
      </c>
      <c r="B10827" s="2">
        <v>2.5279252523094074E-2</v>
      </c>
    </row>
    <row r="10828" spans="1:2" x14ac:dyDescent="0.25">
      <c r="A10828" s="28" t="s">
        <v>85</v>
      </c>
      <c r="B10828" s="2">
        <v>0.28794910432164655</v>
      </c>
    </row>
    <row r="10829" spans="1:2" x14ac:dyDescent="0.25">
      <c r="A10829" s="28" t="s">
        <v>82</v>
      </c>
      <c r="B10829" s="2">
        <v>0.10093581917598178</v>
      </c>
    </row>
    <row r="10830" spans="1:2" x14ac:dyDescent="0.25">
      <c r="A10830" s="6" t="s">
        <v>239</v>
      </c>
      <c r="B10830" s="2">
        <v>1.5852958182178862</v>
      </c>
    </row>
    <row r="10831" spans="1:2" x14ac:dyDescent="0.25">
      <c r="A10831" s="28" t="s">
        <v>79</v>
      </c>
      <c r="B10831" s="2">
        <v>2.388676219843362E-3</v>
      </c>
    </row>
    <row r="10832" spans="1:2" x14ac:dyDescent="0.25">
      <c r="A10832" s="28" t="s">
        <v>87</v>
      </c>
      <c r="B10832" s="2">
        <v>0.44374961038760896</v>
      </c>
    </row>
    <row r="10833" spans="1:2" x14ac:dyDescent="0.25">
      <c r="A10833" s="28" t="s">
        <v>31</v>
      </c>
      <c r="B10833" s="2">
        <v>0.10753204911090421</v>
      </c>
    </row>
    <row r="10834" spans="1:2" x14ac:dyDescent="0.25">
      <c r="A10834" s="28" t="s">
        <v>29</v>
      </c>
      <c r="B10834" s="2">
        <v>0.20519255671953704</v>
      </c>
    </row>
    <row r="10835" spans="1:2" x14ac:dyDescent="0.25">
      <c r="A10835" s="28" t="s">
        <v>30</v>
      </c>
      <c r="B10835" s="2">
        <v>0.18625590143977386</v>
      </c>
    </row>
    <row r="10836" spans="1:2" x14ac:dyDescent="0.25">
      <c r="A10836" s="28" t="s">
        <v>88</v>
      </c>
      <c r="B10836" s="2">
        <v>3.6905104208304035E-2</v>
      </c>
    </row>
    <row r="10837" spans="1:2" x14ac:dyDescent="0.25">
      <c r="A10837" s="28" t="s">
        <v>80</v>
      </c>
      <c r="B10837" s="2">
        <v>2.8214323154209693E-3</v>
      </c>
    </row>
    <row r="10838" spans="1:2" x14ac:dyDescent="0.25">
      <c r="A10838" s="28" t="s">
        <v>84</v>
      </c>
      <c r="B10838" s="2">
        <v>2.6900442891255722E-2</v>
      </c>
    </row>
    <row r="10839" spans="1:2" x14ac:dyDescent="0.25">
      <c r="A10839" s="28" t="s">
        <v>85</v>
      </c>
      <c r="B10839" s="2">
        <v>0.5058807078015104</v>
      </c>
    </row>
    <row r="10840" spans="1:2" x14ac:dyDescent="0.25">
      <c r="A10840" s="28" t="s">
        <v>82</v>
      </c>
      <c r="B10840" s="2">
        <v>6.7669337123727483E-2</v>
      </c>
    </row>
    <row r="10841" spans="1:2" x14ac:dyDescent="0.25">
      <c r="A10841" s="6" t="s">
        <v>241</v>
      </c>
      <c r="B10841" s="2">
        <v>14.643186120503257</v>
      </c>
    </row>
    <row r="10842" spans="1:2" x14ac:dyDescent="0.25">
      <c r="A10842" s="28" t="s">
        <v>79</v>
      </c>
      <c r="B10842" s="2">
        <v>0.12749954605608416</v>
      </c>
    </row>
    <row r="10843" spans="1:2" x14ac:dyDescent="0.25">
      <c r="A10843" s="28" t="s">
        <v>86</v>
      </c>
      <c r="B10843" s="2">
        <v>8.6153185342138783E-2</v>
      </c>
    </row>
    <row r="10844" spans="1:2" x14ac:dyDescent="0.25">
      <c r="A10844" s="28" t="s">
        <v>87</v>
      </c>
      <c r="B10844" s="2">
        <v>1.6337147884329246</v>
      </c>
    </row>
    <row r="10845" spans="1:2" x14ac:dyDescent="0.25">
      <c r="A10845" s="28" t="s">
        <v>31</v>
      </c>
      <c r="B10845" s="2">
        <v>1.8520324727744055</v>
      </c>
    </row>
    <row r="10846" spans="1:2" x14ac:dyDescent="0.25">
      <c r="A10846" s="28" t="s">
        <v>29</v>
      </c>
      <c r="B10846" s="2">
        <v>2.0501600774048181</v>
      </c>
    </row>
    <row r="10847" spans="1:2" x14ac:dyDescent="0.25">
      <c r="A10847" s="28" t="s">
        <v>30</v>
      </c>
      <c r="B10847" s="2">
        <v>4.6135321263233884</v>
      </c>
    </row>
    <row r="10848" spans="1:2" x14ac:dyDescent="0.25">
      <c r="A10848" s="28" t="s">
        <v>88</v>
      </c>
      <c r="B10848" s="2">
        <v>0.25660971607881111</v>
      </c>
    </row>
    <row r="10849" spans="1:2" x14ac:dyDescent="0.25">
      <c r="A10849" s="28" t="s">
        <v>80</v>
      </c>
      <c r="B10849" s="2">
        <v>0.15073047939195658</v>
      </c>
    </row>
    <row r="10850" spans="1:2" x14ac:dyDescent="0.25">
      <c r="A10850" s="28" t="s">
        <v>84</v>
      </c>
      <c r="B10850" s="2">
        <v>0.44115194281492809</v>
      </c>
    </row>
    <row r="10851" spans="1:2" x14ac:dyDescent="0.25">
      <c r="A10851" s="28" t="s">
        <v>85</v>
      </c>
      <c r="B10851" s="2">
        <v>2.8603699981129753</v>
      </c>
    </row>
    <row r="10852" spans="1:2" x14ac:dyDescent="0.25">
      <c r="A10852" s="28" t="s">
        <v>82</v>
      </c>
      <c r="B10852" s="2">
        <v>0.57123178777082551</v>
      </c>
    </row>
    <row r="10853" spans="1:2" x14ac:dyDescent="0.25">
      <c r="A10853" s="6" t="s">
        <v>53</v>
      </c>
      <c r="B10853" s="2">
        <v>0.37857238371672136</v>
      </c>
    </row>
    <row r="10854" spans="1:2" x14ac:dyDescent="0.25">
      <c r="A10854" s="28" t="s">
        <v>79</v>
      </c>
      <c r="B10854" s="2">
        <v>8.5724912286282238E-4</v>
      </c>
    </row>
    <row r="10855" spans="1:2" x14ac:dyDescent="0.25">
      <c r="A10855" s="28" t="s">
        <v>86</v>
      </c>
      <c r="B10855" s="2">
        <v>2.2050937833943045E-4</v>
      </c>
    </row>
    <row r="10856" spans="1:2" x14ac:dyDescent="0.25">
      <c r="A10856" s="28" t="s">
        <v>87</v>
      </c>
      <c r="B10856" s="2">
        <v>2.6318675372457304E-2</v>
      </c>
    </row>
    <row r="10857" spans="1:2" x14ac:dyDescent="0.25">
      <c r="A10857" s="28" t="s">
        <v>31</v>
      </c>
      <c r="B10857" s="2">
        <v>2.9618033968230505E-2</v>
      </c>
    </row>
    <row r="10858" spans="1:2" x14ac:dyDescent="0.25">
      <c r="A10858" s="28" t="s">
        <v>29</v>
      </c>
      <c r="B10858" s="2">
        <v>4.7721703301883356E-2</v>
      </c>
    </row>
    <row r="10859" spans="1:2" x14ac:dyDescent="0.25">
      <c r="A10859" s="28" t="s">
        <v>30</v>
      </c>
      <c r="B10859" s="2">
        <v>0.10067126400035385</v>
      </c>
    </row>
    <row r="10860" spans="1:2" x14ac:dyDescent="0.25">
      <c r="A10860" s="28" t="s">
        <v>80</v>
      </c>
      <c r="B10860" s="2">
        <v>4.6175676826909042E-3</v>
      </c>
    </row>
    <row r="10861" spans="1:2" x14ac:dyDescent="0.25">
      <c r="A10861" s="28" t="s">
        <v>84</v>
      </c>
      <c r="B10861" s="2">
        <v>5.2710417307392085E-3</v>
      </c>
    </row>
    <row r="10862" spans="1:2" x14ac:dyDescent="0.25">
      <c r="A10862" s="28" t="s">
        <v>85</v>
      </c>
      <c r="B10862" s="2">
        <v>0.15165038200565228</v>
      </c>
    </row>
    <row r="10863" spans="1:2" x14ac:dyDescent="0.25">
      <c r="A10863" s="28" t="s">
        <v>82</v>
      </c>
      <c r="B10863" s="2">
        <v>1.1625957153511708E-2</v>
      </c>
    </row>
    <row r="10864" spans="1:2" x14ac:dyDescent="0.25">
      <c r="A10864" s="6" t="s">
        <v>19</v>
      </c>
      <c r="B10864" s="2">
        <v>0.41432720027461251</v>
      </c>
    </row>
    <row r="10865" spans="1:2" x14ac:dyDescent="0.25">
      <c r="A10865" s="28" t="s">
        <v>79</v>
      </c>
      <c r="B10865" s="2">
        <v>7.8189731865018312E-3</v>
      </c>
    </row>
    <row r="10866" spans="1:2" x14ac:dyDescent="0.25">
      <c r="A10866" s="28" t="s">
        <v>86</v>
      </c>
      <c r="B10866" s="2">
        <v>3.2505012450338651E-4</v>
      </c>
    </row>
    <row r="10867" spans="1:2" x14ac:dyDescent="0.25">
      <c r="A10867" s="28" t="s">
        <v>87</v>
      </c>
      <c r="B10867" s="2">
        <v>5.5581743590864957E-4</v>
      </c>
    </row>
    <row r="10868" spans="1:2" x14ac:dyDescent="0.25">
      <c r="A10868" s="28" t="s">
        <v>31</v>
      </c>
      <c r="B10868" s="2">
        <v>3.2135376478277999E-3</v>
      </c>
    </row>
    <row r="10869" spans="1:2" x14ac:dyDescent="0.25">
      <c r="A10869" s="28" t="s">
        <v>29</v>
      </c>
      <c r="B10869" s="2">
        <v>1.9461988106881253E-2</v>
      </c>
    </row>
    <row r="10870" spans="1:2" x14ac:dyDescent="0.25">
      <c r="A10870" s="28" t="s">
        <v>30</v>
      </c>
      <c r="B10870" s="2">
        <v>0.3657128146609348</v>
      </c>
    </row>
    <row r="10871" spans="1:2" x14ac:dyDescent="0.25">
      <c r="A10871" s="28" t="s">
        <v>88</v>
      </c>
      <c r="B10871" s="2">
        <v>1.9343995769124625E-3</v>
      </c>
    </row>
    <row r="10872" spans="1:2" x14ac:dyDescent="0.25">
      <c r="A10872" s="28" t="s">
        <v>80</v>
      </c>
      <c r="B10872" s="2">
        <v>3.0639924841573574E-4</v>
      </c>
    </row>
    <row r="10873" spans="1:2" x14ac:dyDescent="0.25">
      <c r="A10873" s="28" t="s">
        <v>84</v>
      </c>
      <c r="B10873" s="2">
        <v>3.2410341187383301E-4</v>
      </c>
    </row>
    <row r="10874" spans="1:2" x14ac:dyDescent="0.25">
      <c r="A10874" s="28" t="s">
        <v>85</v>
      </c>
      <c r="B10874" s="2">
        <v>1.2322080548846679E-2</v>
      </c>
    </row>
    <row r="10875" spans="1:2" x14ac:dyDescent="0.25">
      <c r="A10875" s="28" t="s">
        <v>82</v>
      </c>
      <c r="B10875" s="2">
        <v>2.3520363260060673E-3</v>
      </c>
    </row>
    <row r="10876" spans="1:2" x14ac:dyDescent="0.25">
      <c r="A10876" s="6" t="s">
        <v>243</v>
      </c>
      <c r="B10876" s="2">
        <v>11.156004566644699</v>
      </c>
    </row>
    <row r="10877" spans="1:2" x14ac:dyDescent="0.25">
      <c r="A10877" s="28" t="s">
        <v>79</v>
      </c>
      <c r="B10877" s="2">
        <v>8.7901965368603809E-3</v>
      </c>
    </row>
    <row r="10878" spans="1:2" x14ac:dyDescent="0.25">
      <c r="A10878" s="28" t="s">
        <v>86</v>
      </c>
      <c r="B10878" s="2">
        <v>2.216488059385845E-2</v>
      </c>
    </row>
    <row r="10879" spans="1:2" x14ac:dyDescent="0.25">
      <c r="A10879" s="28" t="s">
        <v>87</v>
      </c>
      <c r="B10879" s="2">
        <v>1.0861305529937768</v>
      </c>
    </row>
    <row r="10880" spans="1:2" x14ac:dyDescent="0.25">
      <c r="A10880" s="28" t="s">
        <v>31</v>
      </c>
      <c r="B10880" s="2">
        <v>1.213227460570524</v>
      </c>
    </row>
    <row r="10881" spans="1:2" x14ac:dyDescent="0.25">
      <c r="A10881" s="28" t="s">
        <v>29</v>
      </c>
      <c r="B10881" s="2">
        <v>1.8635725818215978</v>
      </c>
    </row>
    <row r="10882" spans="1:2" x14ac:dyDescent="0.25">
      <c r="A10882" s="28" t="s">
        <v>30</v>
      </c>
      <c r="B10882" s="2">
        <v>3.8830579889615859</v>
      </c>
    </row>
    <row r="10883" spans="1:2" x14ac:dyDescent="0.25">
      <c r="A10883" s="28" t="s">
        <v>88</v>
      </c>
      <c r="B10883" s="2">
        <v>0.36109144697150369</v>
      </c>
    </row>
    <row r="10884" spans="1:2" x14ac:dyDescent="0.25">
      <c r="A10884" s="28" t="s">
        <v>80</v>
      </c>
      <c r="B10884" s="2">
        <v>7.710860128342207E-4</v>
      </c>
    </row>
    <row r="10885" spans="1:2" x14ac:dyDescent="0.25">
      <c r="A10885" s="28" t="s">
        <v>84</v>
      </c>
      <c r="B10885" s="2">
        <v>8.1680916747168153E-2</v>
      </c>
    </row>
    <row r="10886" spans="1:2" x14ac:dyDescent="0.25">
      <c r="A10886" s="28" t="s">
        <v>85</v>
      </c>
      <c r="B10886" s="2">
        <v>2.1487417146523304</v>
      </c>
    </row>
    <row r="10887" spans="1:2" x14ac:dyDescent="0.25">
      <c r="A10887" s="28" t="s">
        <v>82</v>
      </c>
      <c r="B10887" s="2">
        <v>0.48677574078266023</v>
      </c>
    </row>
    <row r="10888" spans="1:2" x14ac:dyDescent="0.25">
      <c r="A10888" s="6" t="s">
        <v>245</v>
      </c>
      <c r="B10888" s="2">
        <v>2.8505114178294013</v>
      </c>
    </row>
    <row r="10889" spans="1:2" x14ac:dyDescent="0.25">
      <c r="A10889" s="28" t="s">
        <v>79</v>
      </c>
      <c r="B10889" s="2">
        <v>1.6621924723829527E-2</v>
      </c>
    </row>
    <row r="10890" spans="1:2" x14ac:dyDescent="0.25">
      <c r="A10890" s="28" t="s">
        <v>86</v>
      </c>
      <c r="B10890" s="2">
        <v>2.2349768973037334E-2</v>
      </c>
    </row>
    <row r="10891" spans="1:2" x14ac:dyDescent="0.25">
      <c r="A10891" s="28" t="s">
        <v>87</v>
      </c>
      <c r="B10891" s="2">
        <v>8.1020190158828512E-2</v>
      </c>
    </row>
    <row r="10892" spans="1:2" x14ac:dyDescent="0.25">
      <c r="A10892" s="28" t="s">
        <v>31</v>
      </c>
      <c r="B10892" s="2">
        <v>0.14432730389576334</v>
      </c>
    </row>
    <row r="10893" spans="1:2" x14ac:dyDescent="0.25">
      <c r="A10893" s="28" t="s">
        <v>29</v>
      </c>
      <c r="B10893" s="2">
        <v>0.50715871321392003</v>
      </c>
    </row>
    <row r="10894" spans="1:2" x14ac:dyDescent="0.25">
      <c r="A10894" s="28" t="s">
        <v>30</v>
      </c>
      <c r="B10894" s="2">
        <v>1.4913454644871111</v>
      </c>
    </row>
    <row r="10895" spans="1:2" x14ac:dyDescent="0.25">
      <c r="A10895" s="28" t="s">
        <v>88</v>
      </c>
      <c r="B10895" s="2">
        <v>3.9939228054478131E-2</v>
      </c>
    </row>
    <row r="10896" spans="1:2" x14ac:dyDescent="0.25">
      <c r="A10896" s="28" t="s">
        <v>80</v>
      </c>
      <c r="B10896" s="2">
        <v>7.7757411639123517E-2</v>
      </c>
    </row>
    <row r="10897" spans="1:2" x14ac:dyDescent="0.25">
      <c r="A10897" s="28" t="s">
        <v>84</v>
      </c>
      <c r="B10897" s="2">
        <v>3.9631803424803276E-2</v>
      </c>
    </row>
    <row r="10898" spans="1:2" x14ac:dyDescent="0.25">
      <c r="A10898" s="28" t="s">
        <v>85</v>
      </c>
      <c r="B10898" s="2">
        <v>0.32092210809900956</v>
      </c>
    </row>
    <row r="10899" spans="1:2" x14ac:dyDescent="0.25">
      <c r="A10899" s="28" t="s">
        <v>82</v>
      </c>
      <c r="B10899" s="2">
        <v>0.10943750115949784</v>
      </c>
    </row>
    <row r="10900" spans="1:2" x14ac:dyDescent="0.25">
      <c r="A10900" s="6" t="s">
        <v>247</v>
      </c>
      <c r="B10900" s="2">
        <v>24.068515870126134</v>
      </c>
    </row>
    <row r="10901" spans="1:2" x14ac:dyDescent="0.25">
      <c r="A10901" s="28" t="s">
        <v>79</v>
      </c>
      <c r="B10901" s="2">
        <v>0.12924297914574856</v>
      </c>
    </row>
    <row r="10902" spans="1:2" x14ac:dyDescent="0.25">
      <c r="A10902" s="28" t="s">
        <v>86</v>
      </c>
      <c r="B10902" s="2">
        <v>0.29356261400163325</v>
      </c>
    </row>
    <row r="10903" spans="1:2" x14ac:dyDescent="0.25">
      <c r="A10903" s="28" t="s">
        <v>87</v>
      </c>
      <c r="B10903" s="2">
        <v>2.4992930691460478</v>
      </c>
    </row>
    <row r="10904" spans="1:2" x14ac:dyDescent="0.25">
      <c r="A10904" s="28" t="s">
        <v>31</v>
      </c>
      <c r="B10904" s="2">
        <v>3.4179654582961549</v>
      </c>
    </row>
    <row r="10905" spans="1:2" x14ac:dyDescent="0.25">
      <c r="A10905" s="28" t="s">
        <v>29</v>
      </c>
      <c r="B10905" s="2">
        <v>3.7880583446613376</v>
      </c>
    </row>
    <row r="10906" spans="1:2" x14ac:dyDescent="0.25">
      <c r="A10906" s="28" t="s">
        <v>30</v>
      </c>
      <c r="B10906" s="2">
        <v>5.1782406062829649</v>
      </c>
    </row>
    <row r="10907" spans="1:2" x14ac:dyDescent="0.25">
      <c r="A10907" s="28" t="s">
        <v>88</v>
      </c>
      <c r="B10907" s="2">
        <v>2.0847840384142486</v>
      </c>
    </row>
    <row r="10908" spans="1:2" x14ac:dyDescent="0.25">
      <c r="A10908" s="28" t="s">
        <v>80</v>
      </c>
      <c r="B10908" s="2">
        <v>0.24443826572707616</v>
      </c>
    </row>
    <row r="10909" spans="1:2" x14ac:dyDescent="0.25">
      <c r="A10909" s="28" t="s">
        <v>84</v>
      </c>
      <c r="B10909" s="2">
        <v>0.67978979078356194</v>
      </c>
    </row>
    <row r="10910" spans="1:2" x14ac:dyDescent="0.25">
      <c r="A10910" s="28" t="s">
        <v>85</v>
      </c>
      <c r="B10910" s="2">
        <v>3.3957330682286933</v>
      </c>
    </row>
    <row r="10911" spans="1:2" x14ac:dyDescent="0.25">
      <c r="A10911" s="28" t="s">
        <v>82</v>
      </c>
      <c r="B10911" s="2">
        <v>2.3574076354386651</v>
      </c>
    </row>
    <row r="10912" spans="1:2" x14ac:dyDescent="0.25">
      <c r="A10912" s="6" t="s">
        <v>20</v>
      </c>
      <c r="B10912" s="2">
        <v>11.084881686255708</v>
      </c>
    </row>
    <row r="10913" spans="1:2" x14ac:dyDescent="0.25">
      <c r="A10913" s="28" t="s">
        <v>79</v>
      </c>
      <c r="B10913" s="2">
        <v>4.5311151229491989E-2</v>
      </c>
    </row>
    <row r="10914" spans="1:2" x14ac:dyDescent="0.25">
      <c r="A10914" s="28" t="s">
        <v>86</v>
      </c>
      <c r="B10914" s="2">
        <v>7.2725819814725298E-2</v>
      </c>
    </row>
    <row r="10915" spans="1:2" x14ac:dyDescent="0.25">
      <c r="A10915" s="28" t="s">
        <v>87</v>
      </c>
      <c r="B10915" s="2">
        <v>1.3951661615033986</v>
      </c>
    </row>
    <row r="10916" spans="1:2" x14ac:dyDescent="0.25">
      <c r="A10916" s="28" t="s">
        <v>31</v>
      </c>
      <c r="B10916" s="2">
        <v>1.8809651734843575</v>
      </c>
    </row>
    <row r="10917" spans="1:2" x14ac:dyDescent="0.25">
      <c r="A10917" s="28" t="s">
        <v>29</v>
      </c>
      <c r="B10917" s="2">
        <v>0.98600037083710323</v>
      </c>
    </row>
    <row r="10918" spans="1:2" x14ac:dyDescent="0.25">
      <c r="A10918" s="28" t="s">
        <v>30</v>
      </c>
      <c r="B10918" s="2">
        <v>3.0049168925009364</v>
      </c>
    </row>
    <row r="10919" spans="1:2" x14ac:dyDescent="0.25">
      <c r="A10919" s="28" t="s">
        <v>88</v>
      </c>
      <c r="B10919" s="2">
        <v>0.22423085267594545</v>
      </c>
    </row>
    <row r="10920" spans="1:2" x14ac:dyDescent="0.25">
      <c r="A10920" s="28" t="s">
        <v>80</v>
      </c>
      <c r="B10920" s="2">
        <v>4.6019532620289093E-2</v>
      </c>
    </row>
    <row r="10921" spans="1:2" x14ac:dyDescent="0.25">
      <c r="A10921" s="28" t="s">
        <v>84</v>
      </c>
      <c r="B10921" s="2">
        <v>0.11637260261003593</v>
      </c>
    </row>
    <row r="10922" spans="1:2" x14ac:dyDescent="0.25">
      <c r="A10922" s="28" t="s">
        <v>85</v>
      </c>
      <c r="B10922" s="2">
        <v>2.2625190267758315</v>
      </c>
    </row>
    <row r="10923" spans="1:2" x14ac:dyDescent="0.25">
      <c r="A10923" s="28" t="s">
        <v>82</v>
      </c>
      <c r="B10923" s="2">
        <v>1.0506541022035931</v>
      </c>
    </row>
    <row r="10924" spans="1:2" x14ac:dyDescent="0.25">
      <c r="A10924" s="6" t="s">
        <v>21</v>
      </c>
      <c r="B10924" s="2">
        <v>4.7044064256628868</v>
      </c>
    </row>
    <row r="10925" spans="1:2" x14ac:dyDescent="0.25">
      <c r="A10925" s="28" t="s">
        <v>87</v>
      </c>
      <c r="B10925" s="2">
        <v>5.2101055866696805E-2</v>
      </c>
    </row>
    <row r="10926" spans="1:2" x14ac:dyDescent="0.25">
      <c r="A10926" s="28" t="s">
        <v>31</v>
      </c>
      <c r="B10926" s="2">
        <v>0.44166990694285807</v>
      </c>
    </row>
    <row r="10927" spans="1:2" x14ac:dyDescent="0.25">
      <c r="A10927" s="28" t="s">
        <v>29</v>
      </c>
      <c r="B10927" s="2">
        <v>0.20673065039308244</v>
      </c>
    </row>
    <row r="10928" spans="1:2" x14ac:dyDescent="0.25">
      <c r="A10928" s="28" t="s">
        <v>30</v>
      </c>
      <c r="B10928" s="2">
        <v>1.6632826433957049</v>
      </c>
    </row>
    <row r="10929" spans="1:2" x14ac:dyDescent="0.25">
      <c r="A10929" s="28" t="s">
        <v>88</v>
      </c>
      <c r="B10929" s="2">
        <v>0.77821938320975048</v>
      </c>
    </row>
    <row r="10930" spans="1:2" x14ac:dyDescent="0.25">
      <c r="A10930" s="28" t="s">
        <v>80</v>
      </c>
      <c r="B10930" s="2">
        <v>6.6246683129304262E-2</v>
      </c>
    </row>
    <row r="10931" spans="1:2" x14ac:dyDescent="0.25">
      <c r="A10931" s="28" t="s">
        <v>84</v>
      </c>
      <c r="B10931" s="2">
        <v>1.0659962494398911</v>
      </c>
    </row>
    <row r="10932" spans="1:2" x14ac:dyDescent="0.25">
      <c r="A10932" s="28" t="s">
        <v>85</v>
      </c>
      <c r="B10932" s="2">
        <v>0.2960455795163357</v>
      </c>
    </row>
    <row r="10933" spans="1:2" x14ac:dyDescent="0.25">
      <c r="A10933" s="28" t="s">
        <v>82</v>
      </c>
      <c r="B10933" s="2">
        <v>0.13411427376926235</v>
      </c>
    </row>
    <row r="10934" spans="1:2" x14ac:dyDescent="0.25">
      <c r="A10934" s="6" t="s">
        <v>22</v>
      </c>
      <c r="B10934" s="2">
        <v>2.4168955536121493</v>
      </c>
    </row>
    <row r="10935" spans="1:2" x14ac:dyDescent="0.25">
      <c r="A10935" s="28" t="s">
        <v>79</v>
      </c>
      <c r="B10935" s="2">
        <v>9.3618423674838858E-3</v>
      </c>
    </row>
    <row r="10936" spans="1:2" x14ac:dyDescent="0.25">
      <c r="A10936" s="28" t="s">
        <v>86</v>
      </c>
      <c r="B10936" s="2">
        <v>2.6116820939119271E-2</v>
      </c>
    </row>
    <row r="10937" spans="1:2" x14ac:dyDescent="0.25">
      <c r="A10937" s="28" t="s">
        <v>87</v>
      </c>
      <c r="B10937" s="2">
        <v>0.19824891468988357</v>
      </c>
    </row>
    <row r="10938" spans="1:2" x14ac:dyDescent="0.25">
      <c r="A10938" s="28" t="s">
        <v>31</v>
      </c>
      <c r="B10938" s="2">
        <v>0.19917188391638635</v>
      </c>
    </row>
    <row r="10939" spans="1:2" x14ac:dyDescent="0.25">
      <c r="A10939" s="28" t="s">
        <v>29</v>
      </c>
      <c r="B10939" s="2">
        <v>0.50034083543677454</v>
      </c>
    </row>
    <row r="10940" spans="1:2" x14ac:dyDescent="0.25">
      <c r="A10940" s="28" t="s">
        <v>30</v>
      </c>
      <c r="B10940" s="2">
        <v>0.76487421212672202</v>
      </c>
    </row>
    <row r="10941" spans="1:2" x14ac:dyDescent="0.25">
      <c r="A10941" s="28" t="s">
        <v>88</v>
      </c>
      <c r="B10941" s="2">
        <v>6.7096877713282307E-2</v>
      </c>
    </row>
    <row r="10942" spans="1:2" x14ac:dyDescent="0.25">
      <c r="A10942" s="28" t="s">
        <v>80</v>
      </c>
      <c r="B10942" s="2">
        <v>6.1111400600527841E-3</v>
      </c>
    </row>
    <row r="10943" spans="1:2" x14ac:dyDescent="0.25">
      <c r="A10943" s="28" t="s">
        <v>84</v>
      </c>
      <c r="B10943" s="2">
        <v>3.2784430313102172E-2</v>
      </c>
    </row>
    <row r="10944" spans="1:2" x14ac:dyDescent="0.25">
      <c r="A10944" s="28" t="s">
        <v>85</v>
      </c>
      <c r="B10944" s="2">
        <v>0.34610011274870095</v>
      </c>
    </row>
    <row r="10945" spans="1:2" x14ac:dyDescent="0.25">
      <c r="A10945" s="28" t="s">
        <v>82</v>
      </c>
      <c r="B10945" s="2">
        <v>0.26668848330064132</v>
      </c>
    </row>
    <row r="10946" spans="1:2" x14ac:dyDescent="0.25">
      <c r="A10946" s="6" t="s">
        <v>25</v>
      </c>
      <c r="B10946" s="2">
        <v>2.3485545354642943</v>
      </c>
    </row>
    <row r="10947" spans="1:2" x14ac:dyDescent="0.25">
      <c r="A10947" s="28" t="s">
        <v>79</v>
      </c>
      <c r="B10947" s="2">
        <v>5.8144067172495196E-3</v>
      </c>
    </row>
    <row r="10948" spans="1:2" x14ac:dyDescent="0.25">
      <c r="A10948" s="28" t="s">
        <v>86</v>
      </c>
      <c r="B10948" s="2">
        <v>6.7458089626991928E-3</v>
      </c>
    </row>
    <row r="10949" spans="1:2" x14ac:dyDescent="0.25">
      <c r="A10949" s="28" t="s">
        <v>87</v>
      </c>
      <c r="B10949" s="2">
        <v>3.8957759808616002E-2</v>
      </c>
    </row>
    <row r="10950" spans="1:2" x14ac:dyDescent="0.25">
      <c r="A10950" s="28" t="s">
        <v>31</v>
      </c>
      <c r="B10950" s="2">
        <v>0.11977608011889236</v>
      </c>
    </row>
    <row r="10951" spans="1:2" x14ac:dyDescent="0.25">
      <c r="A10951" s="28" t="s">
        <v>29</v>
      </c>
      <c r="B10951" s="2">
        <v>0.70659633434752389</v>
      </c>
    </row>
    <row r="10952" spans="1:2" x14ac:dyDescent="0.25">
      <c r="A10952" s="28" t="s">
        <v>30</v>
      </c>
      <c r="B10952" s="2">
        <v>0.84270591259237615</v>
      </c>
    </row>
    <row r="10953" spans="1:2" x14ac:dyDescent="0.25">
      <c r="A10953" s="28" t="s">
        <v>88</v>
      </c>
      <c r="B10953" s="2">
        <v>4.2257390125519781E-2</v>
      </c>
    </row>
    <row r="10954" spans="1:2" x14ac:dyDescent="0.25">
      <c r="A10954" s="28" t="s">
        <v>80</v>
      </c>
      <c r="B10954" s="2">
        <v>1.0917626008208382E-2</v>
      </c>
    </row>
    <row r="10955" spans="1:2" x14ac:dyDescent="0.25">
      <c r="A10955" s="28" t="s">
        <v>84</v>
      </c>
      <c r="B10955" s="2">
        <v>5.3737729247943988E-3</v>
      </c>
    </row>
    <row r="10956" spans="1:2" x14ac:dyDescent="0.25">
      <c r="A10956" s="28" t="s">
        <v>85</v>
      </c>
      <c r="B10956" s="2">
        <v>0.35933109046088313</v>
      </c>
    </row>
    <row r="10957" spans="1:2" x14ac:dyDescent="0.25">
      <c r="A10957" s="28" t="s">
        <v>82</v>
      </c>
      <c r="B10957" s="2">
        <v>0.21007835339753084</v>
      </c>
    </row>
    <row r="10958" spans="1:2" x14ac:dyDescent="0.25">
      <c r="A10958" s="6" t="s">
        <v>23</v>
      </c>
      <c r="B10958" s="2">
        <v>3.8295137727404671</v>
      </c>
    </row>
    <row r="10959" spans="1:2" x14ac:dyDescent="0.25">
      <c r="A10959" s="28" t="s">
        <v>79</v>
      </c>
      <c r="B10959" s="2">
        <v>5.287106321188029E-3</v>
      </c>
    </row>
    <row r="10960" spans="1:2" x14ac:dyDescent="0.25">
      <c r="A10960" s="28" t="s">
        <v>86</v>
      </c>
      <c r="B10960" s="2">
        <v>4.1944913371364793E-2</v>
      </c>
    </row>
    <row r="10961" spans="1:2" x14ac:dyDescent="0.25">
      <c r="A10961" s="28" t="s">
        <v>87</v>
      </c>
      <c r="B10961" s="2">
        <v>0.6794192645808389</v>
      </c>
    </row>
    <row r="10962" spans="1:2" x14ac:dyDescent="0.25">
      <c r="A10962" s="28" t="s">
        <v>31</v>
      </c>
      <c r="B10962" s="2">
        <v>0.39416930271870637</v>
      </c>
    </row>
    <row r="10963" spans="1:2" x14ac:dyDescent="0.25">
      <c r="A10963" s="28" t="s">
        <v>29</v>
      </c>
      <c r="B10963" s="2">
        <v>0.65195511656055882</v>
      </c>
    </row>
    <row r="10964" spans="1:2" x14ac:dyDescent="0.25">
      <c r="A10964" s="28" t="s">
        <v>30</v>
      </c>
      <c r="B10964" s="2">
        <v>1.0859140564492276</v>
      </c>
    </row>
    <row r="10965" spans="1:2" x14ac:dyDescent="0.25">
      <c r="A10965" s="28" t="s">
        <v>88</v>
      </c>
      <c r="B10965" s="2">
        <v>2.8319368175221189E-2</v>
      </c>
    </row>
    <row r="10966" spans="1:2" x14ac:dyDescent="0.25">
      <c r="A10966" s="28" t="s">
        <v>80</v>
      </c>
      <c r="B10966" s="2">
        <v>2.9896946017924201E-2</v>
      </c>
    </row>
    <row r="10967" spans="1:2" x14ac:dyDescent="0.25">
      <c r="A10967" s="28" t="s">
        <v>84</v>
      </c>
      <c r="B10967" s="2">
        <v>1.7205318124740746E-2</v>
      </c>
    </row>
    <row r="10968" spans="1:2" x14ac:dyDescent="0.25">
      <c r="A10968" s="28" t="s">
        <v>85</v>
      </c>
      <c r="B10968" s="2">
        <v>0.77586284738785061</v>
      </c>
    </row>
    <row r="10969" spans="1:2" x14ac:dyDescent="0.25">
      <c r="A10969" s="28" t="s">
        <v>82</v>
      </c>
      <c r="B10969" s="2">
        <v>0.11953953303284565</v>
      </c>
    </row>
    <row r="10970" spans="1:2" x14ac:dyDescent="0.25">
      <c r="A10970" s="6" t="s">
        <v>249</v>
      </c>
      <c r="B10970" s="2">
        <v>14.374608051533746</v>
      </c>
    </row>
    <row r="10971" spans="1:2" x14ac:dyDescent="0.25">
      <c r="A10971" s="28" t="s">
        <v>79</v>
      </c>
      <c r="B10971" s="2">
        <v>4.0471517905859067E-2</v>
      </c>
    </row>
    <row r="10972" spans="1:2" x14ac:dyDescent="0.25">
      <c r="A10972" s="28" t="s">
        <v>86</v>
      </c>
      <c r="B10972" s="2">
        <v>4.0848126412801639E-2</v>
      </c>
    </row>
    <row r="10973" spans="1:2" x14ac:dyDescent="0.25">
      <c r="A10973" s="28" t="s">
        <v>87</v>
      </c>
      <c r="B10973" s="2">
        <v>1.5060378332754063</v>
      </c>
    </row>
    <row r="10974" spans="1:2" x14ac:dyDescent="0.25">
      <c r="A10974" s="28" t="s">
        <v>31</v>
      </c>
      <c r="B10974" s="2">
        <v>1.6981474890032664</v>
      </c>
    </row>
    <row r="10975" spans="1:2" x14ac:dyDescent="0.25">
      <c r="A10975" s="28" t="s">
        <v>29</v>
      </c>
      <c r="B10975" s="2">
        <v>3.2092236759732597</v>
      </c>
    </row>
    <row r="10976" spans="1:2" x14ac:dyDescent="0.25">
      <c r="A10976" s="28" t="s">
        <v>30</v>
      </c>
      <c r="B10976" s="2">
        <v>3.9077876680030124</v>
      </c>
    </row>
    <row r="10977" spans="1:2" x14ac:dyDescent="0.25">
      <c r="A10977" s="28" t="s">
        <v>88</v>
      </c>
      <c r="B10977" s="2">
        <v>0.6318830387947808</v>
      </c>
    </row>
    <row r="10978" spans="1:2" x14ac:dyDescent="0.25">
      <c r="A10978" s="28" t="s">
        <v>80</v>
      </c>
      <c r="B10978" s="2">
        <v>3.8522295524525053E-2</v>
      </c>
    </row>
    <row r="10979" spans="1:2" x14ac:dyDescent="0.25">
      <c r="A10979" s="28" t="s">
        <v>84</v>
      </c>
      <c r="B10979" s="2">
        <v>0.23567121955361073</v>
      </c>
    </row>
    <row r="10980" spans="1:2" x14ac:dyDescent="0.25">
      <c r="A10980" s="28" t="s">
        <v>85</v>
      </c>
      <c r="B10980" s="2">
        <v>1.7697648388140346</v>
      </c>
    </row>
    <row r="10981" spans="1:2" x14ac:dyDescent="0.25">
      <c r="A10981" s="28" t="s">
        <v>82</v>
      </c>
      <c r="B10981" s="2">
        <v>1.2962503482731922</v>
      </c>
    </row>
    <row r="10982" spans="1:2" x14ac:dyDescent="0.25">
      <c r="A10982" s="6" t="s">
        <v>251</v>
      </c>
      <c r="B10982" s="2">
        <v>8.4231933589729167</v>
      </c>
    </row>
    <row r="10983" spans="1:2" x14ac:dyDescent="0.25">
      <c r="A10983" s="28" t="s">
        <v>79</v>
      </c>
      <c r="B10983" s="2">
        <v>2.9368035119751796E-2</v>
      </c>
    </row>
    <row r="10984" spans="1:2" x14ac:dyDescent="0.25">
      <c r="A10984" s="28" t="s">
        <v>86</v>
      </c>
      <c r="B10984" s="2">
        <v>1.0903296674410978E-2</v>
      </c>
    </row>
    <row r="10985" spans="1:2" x14ac:dyDescent="0.25">
      <c r="A10985" s="28" t="s">
        <v>87</v>
      </c>
      <c r="B10985" s="2">
        <v>0.63003486080670623</v>
      </c>
    </row>
    <row r="10986" spans="1:2" x14ac:dyDescent="0.25">
      <c r="A10986" s="28" t="s">
        <v>31</v>
      </c>
      <c r="B10986" s="2">
        <v>0.52416711406897909</v>
      </c>
    </row>
    <row r="10987" spans="1:2" x14ac:dyDescent="0.25">
      <c r="A10987" s="28" t="s">
        <v>29</v>
      </c>
      <c r="B10987" s="2">
        <v>1.5668486022489481</v>
      </c>
    </row>
    <row r="10988" spans="1:2" x14ac:dyDescent="0.25">
      <c r="A10988" s="28" t="s">
        <v>30</v>
      </c>
      <c r="B10988" s="2">
        <v>1.7526505173830393</v>
      </c>
    </row>
    <row r="10989" spans="1:2" x14ac:dyDescent="0.25">
      <c r="A10989" s="28" t="s">
        <v>88</v>
      </c>
      <c r="B10989" s="2">
        <v>0.72754810584447172</v>
      </c>
    </row>
    <row r="10990" spans="1:2" x14ac:dyDescent="0.25">
      <c r="A10990" s="28" t="s">
        <v>80</v>
      </c>
      <c r="B10990" s="2">
        <v>8.4166991602407634E-2</v>
      </c>
    </row>
    <row r="10991" spans="1:2" x14ac:dyDescent="0.25">
      <c r="A10991" s="28" t="s">
        <v>84</v>
      </c>
      <c r="B10991" s="2">
        <v>9.3811685275057274E-2</v>
      </c>
    </row>
    <row r="10992" spans="1:2" x14ac:dyDescent="0.25">
      <c r="A10992" s="28" t="s">
        <v>85</v>
      </c>
      <c r="B10992" s="2">
        <v>1.6978201567085507</v>
      </c>
    </row>
    <row r="10993" spans="1:2" x14ac:dyDescent="0.25">
      <c r="A10993" s="28" t="s">
        <v>82</v>
      </c>
      <c r="B10993" s="2">
        <v>1.3058739932405941</v>
      </c>
    </row>
    <row r="10994" spans="1:2" x14ac:dyDescent="0.25">
      <c r="A10994" s="6" t="s">
        <v>229</v>
      </c>
      <c r="B10994" s="2">
        <v>4.3828775935899298</v>
      </c>
    </row>
    <row r="10995" spans="1:2" x14ac:dyDescent="0.25">
      <c r="A10995" s="28" t="s">
        <v>79</v>
      </c>
      <c r="B10995" s="2">
        <v>2.2317732824238854E-2</v>
      </c>
    </row>
    <row r="10996" spans="1:2" x14ac:dyDescent="0.25">
      <c r="A10996" s="28" t="s">
        <v>86</v>
      </c>
      <c r="B10996" s="2">
        <v>1.5792884877216445E-2</v>
      </c>
    </row>
    <row r="10997" spans="1:2" x14ac:dyDescent="0.25">
      <c r="A10997" s="28" t="s">
        <v>87</v>
      </c>
      <c r="B10997" s="2">
        <v>0.31829391968542398</v>
      </c>
    </row>
    <row r="10998" spans="1:2" x14ac:dyDescent="0.25">
      <c r="A10998" s="28" t="s">
        <v>31</v>
      </c>
      <c r="B10998" s="2">
        <v>0.2295043985102701</v>
      </c>
    </row>
    <row r="10999" spans="1:2" x14ac:dyDescent="0.25">
      <c r="A10999" s="28" t="s">
        <v>29</v>
      </c>
      <c r="B10999" s="2">
        <v>0.62010205096069204</v>
      </c>
    </row>
    <row r="11000" spans="1:2" x14ac:dyDescent="0.25">
      <c r="A11000" s="28" t="s">
        <v>30</v>
      </c>
      <c r="B11000" s="2">
        <v>1.167905478382409</v>
      </c>
    </row>
    <row r="11001" spans="1:2" x14ac:dyDescent="0.25">
      <c r="A11001" s="28" t="s">
        <v>88</v>
      </c>
      <c r="B11001" s="2">
        <v>0.80274776320050922</v>
      </c>
    </row>
    <row r="11002" spans="1:2" x14ac:dyDescent="0.25">
      <c r="A11002" s="28" t="s">
        <v>80</v>
      </c>
      <c r="B11002" s="2">
        <v>1.8290319920608884E-2</v>
      </c>
    </row>
    <row r="11003" spans="1:2" x14ac:dyDescent="0.25">
      <c r="A11003" s="28" t="s">
        <v>84</v>
      </c>
      <c r="B11003" s="2">
        <v>2.924910789761798E-2</v>
      </c>
    </row>
    <row r="11004" spans="1:2" x14ac:dyDescent="0.25">
      <c r="A11004" s="28" t="s">
        <v>85</v>
      </c>
      <c r="B11004" s="2">
        <v>0.77963308190270142</v>
      </c>
    </row>
    <row r="11005" spans="1:2" x14ac:dyDescent="0.25">
      <c r="A11005" s="28" t="s">
        <v>82</v>
      </c>
      <c r="B11005" s="2">
        <v>0.37904085542824156</v>
      </c>
    </row>
    <row r="11006" spans="1:2" x14ac:dyDescent="0.25">
      <c r="A11006" s="6" t="s">
        <v>93</v>
      </c>
      <c r="B11006" s="2">
        <v>108.44160296608563</v>
      </c>
    </row>
    <row r="11007" spans="1:2" x14ac:dyDescent="0.25">
      <c r="A11007" s="28" t="s">
        <v>79</v>
      </c>
      <c r="B11007" s="2">
        <v>0.45116689410716315</v>
      </c>
    </row>
    <row r="11008" spans="1:2" x14ac:dyDescent="0.25">
      <c r="A11008" s="28" t="s">
        <v>86</v>
      </c>
      <c r="B11008" s="2">
        <v>0.63985992490945165</v>
      </c>
    </row>
    <row r="11009" spans="1:2" x14ac:dyDescent="0.25">
      <c r="A11009" s="28" t="s">
        <v>87</v>
      </c>
      <c r="B11009" s="2">
        <v>11.110864940812226</v>
      </c>
    </row>
    <row r="11010" spans="1:2" x14ac:dyDescent="0.25">
      <c r="A11010" s="28" t="s">
        <v>31</v>
      </c>
      <c r="B11010" s="2">
        <v>12.362912420956956</v>
      </c>
    </row>
    <row r="11011" spans="1:2" x14ac:dyDescent="0.25">
      <c r="A11011" s="28" t="s">
        <v>29</v>
      </c>
      <c r="B11011" s="2">
        <v>17.214891577706691</v>
      </c>
    </row>
    <row r="11012" spans="1:2" x14ac:dyDescent="0.25">
      <c r="A11012" s="28" t="s">
        <v>30</v>
      </c>
      <c r="B11012" s="2">
        <v>30.437750929671811</v>
      </c>
    </row>
    <row r="11013" spans="1:2" x14ac:dyDescent="0.25">
      <c r="A11013" s="28" t="s">
        <v>88</v>
      </c>
      <c r="B11013" s="2">
        <v>6.1015978749712332</v>
      </c>
    </row>
    <row r="11014" spans="1:2" x14ac:dyDescent="0.25">
      <c r="A11014" s="28" t="s">
        <v>80</v>
      </c>
      <c r="B11014" s="2">
        <v>0.78574306682148864</v>
      </c>
    </row>
    <row r="11015" spans="1:2" x14ac:dyDescent="0.25">
      <c r="A11015" s="28" t="s">
        <v>84</v>
      </c>
      <c r="B11015" s="2">
        <v>2.8964936804662753</v>
      </c>
    </row>
    <row r="11016" spans="1:2" x14ac:dyDescent="0.25">
      <c r="A11016" s="28" t="s">
        <v>85</v>
      </c>
      <c r="B11016" s="2">
        <v>17.970645898085554</v>
      </c>
    </row>
    <row r="11017" spans="1:2" x14ac:dyDescent="0.25">
      <c r="A11017" s="28" t="s">
        <v>82</v>
      </c>
      <c r="B11017" s="2">
        <v>8.4696757575767769</v>
      </c>
    </row>
    <row r="11018" spans="1:2" x14ac:dyDescent="0.25">
      <c r="A11018" s="3" t="s">
        <v>220</v>
      </c>
      <c r="B11018" s="2">
        <v>457.89553916677471</v>
      </c>
    </row>
    <row r="11019" spans="1:2" x14ac:dyDescent="0.25">
      <c r="A11019" s="6" t="s">
        <v>228</v>
      </c>
      <c r="B11019" s="2">
        <v>7.0558238691237625</v>
      </c>
    </row>
    <row r="11020" spans="1:2" x14ac:dyDescent="0.25">
      <c r="A11020" s="28" t="s">
        <v>79</v>
      </c>
      <c r="B11020" s="2">
        <v>0.16696807547389209</v>
      </c>
    </row>
    <row r="11021" spans="1:2" x14ac:dyDescent="0.25">
      <c r="A11021" s="28" t="s">
        <v>86</v>
      </c>
      <c r="B11021" s="2">
        <v>1.1893931794183793E-2</v>
      </c>
    </row>
    <row r="11022" spans="1:2" x14ac:dyDescent="0.25">
      <c r="A11022" s="28" t="s">
        <v>87</v>
      </c>
      <c r="B11022" s="2">
        <v>0.42095695320094556</v>
      </c>
    </row>
    <row r="11023" spans="1:2" x14ac:dyDescent="0.25">
      <c r="A11023" s="28" t="s">
        <v>31</v>
      </c>
      <c r="B11023" s="2">
        <v>3.2016305693468121</v>
      </c>
    </row>
    <row r="11024" spans="1:2" x14ac:dyDescent="0.25">
      <c r="A11024" s="28" t="s">
        <v>29</v>
      </c>
      <c r="B11024" s="2">
        <v>0.83890518265416403</v>
      </c>
    </row>
    <row r="11025" spans="1:2" x14ac:dyDescent="0.25">
      <c r="A11025" s="28" t="s">
        <v>30</v>
      </c>
      <c r="B11025" s="2">
        <v>0.81006916178651067</v>
      </c>
    </row>
    <row r="11026" spans="1:2" x14ac:dyDescent="0.25">
      <c r="A11026" s="28" t="s">
        <v>88</v>
      </c>
      <c r="B11026" s="2">
        <v>0.21217918446385076</v>
      </c>
    </row>
    <row r="11027" spans="1:2" x14ac:dyDescent="0.25">
      <c r="A11027" s="28" t="s">
        <v>80</v>
      </c>
      <c r="B11027" s="2">
        <v>1.574145200108653E-2</v>
      </c>
    </row>
    <row r="11028" spans="1:2" x14ac:dyDescent="0.25">
      <c r="A11028" s="28" t="s">
        <v>84</v>
      </c>
      <c r="B11028" s="2">
        <v>0.30004143127242633</v>
      </c>
    </row>
    <row r="11029" spans="1:2" x14ac:dyDescent="0.25">
      <c r="A11029" s="28" t="s">
        <v>85</v>
      </c>
      <c r="B11029" s="2">
        <v>0.46901920803492519</v>
      </c>
    </row>
    <row r="11030" spans="1:2" x14ac:dyDescent="0.25">
      <c r="A11030" s="28" t="s">
        <v>82</v>
      </c>
      <c r="B11030" s="2">
        <v>0.60841871909496514</v>
      </c>
    </row>
    <row r="11031" spans="1:2" x14ac:dyDescent="0.25">
      <c r="A11031" s="6" t="s">
        <v>239</v>
      </c>
      <c r="B11031" s="2">
        <v>4.1049895311288154</v>
      </c>
    </row>
    <row r="11032" spans="1:2" x14ac:dyDescent="0.25">
      <c r="A11032" s="28" t="s">
        <v>79</v>
      </c>
      <c r="B11032" s="2">
        <v>2.3429253399604E-2</v>
      </c>
    </row>
    <row r="11033" spans="1:2" x14ac:dyDescent="0.25">
      <c r="A11033" s="28" t="s">
        <v>87</v>
      </c>
      <c r="B11033" s="2">
        <v>0.8599724820189838</v>
      </c>
    </row>
    <row r="11034" spans="1:2" x14ac:dyDescent="0.25">
      <c r="A11034" s="28" t="s">
        <v>31</v>
      </c>
      <c r="B11034" s="2">
        <v>0.29066586029308467</v>
      </c>
    </row>
    <row r="11035" spans="1:2" x14ac:dyDescent="0.25">
      <c r="A11035" s="28" t="s">
        <v>29</v>
      </c>
      <c r="B11035" s="2">
        <v>0.35004488129888733</v>
      </c>
    </row>
    <row r="11036" spans="1:2" x14ac:dyDescent="0.25">
      <c r="A11036" s="28" t="s">
        <v>30</v>
      </c>
      <c r="B11036" s="2">
        <v>0.22577888178936437</v>
      </c>
    </row>
    <row r="11037" spans="1:2" x14ac:dyDescent="0.25">
      <c r="A11037" s="28" t="s">
        <v>88</v>
      </c>
      <c r="B11037" s="2">
        <v>0.1532630620533087</v>
      </c>
    </row>
    <row r="11038" spans="1:2" x14ac:dyDescent="0.25">
      <c r="A11038" s="28" t="s">
        <v>80</v>
      </c>
      <c r="B11038" s="2">
        <v>4.2738084952864554E-2</v>
      </c>
    </row>
    <row r="11039" spans="1:2" x14ac:dyDescent="0.25">
      <c r="A11039" s="28" t="s">
        <v>84</v>
      </c>
      <c r="B11039" s="2">
        <v>0.27162769445859586</v>
      </c>
    </row>
    <row r="11040" spans="1:2" x14ac:dyDescent="0.25">
      <c r="A11040" s="28" t="s">
        <v>85</v>
      </c>
      <c r="B11040" s="2">
        <v>1.3790590811475576</v>
      </c>
    </row>
    <row r="11041" spans="1:2" x14ac:dyDescent="0.25">
      <c r="A11041" s="28" t="s">
        <v>82</v>
      </c>
      <c r="B11041" s="2">
        <v>0.50841024971656479</v>
      </c>
    </row>
    <row r="11042" spans="1:2" x14ac:dyDescent="0.25">
      <c r="A11042" s="6" t="s">
        <v>241</v>
      </c>
      <c r="B11042" s="2">
        <v>25.114092132717118</v>
      </c>
    </row>
    <row r="11043" spans="1:2" x14ac:dyDescent="0.25">
      <c r="A11043" s="28" t="s">
        <v>79</v>
      </c>
      <c r="B11043" s="2">
        <v>0.96851176384895299</v>
      </c>
    </row>
    <row r="11044" spans="1:2" x14ac:dyDescent="0.25">
      <c r="A11044" s="28" t="s">
        <v>86</v>
      </c>
      <c r="B11044" s="2">
        <v>0.33734093850311803</v>
      </c>
    </row>
    <row r="11045" spans="1:2" x14ac:dyDescent="0.25">
      <c r="A11045" s="28" t="s">
        <v>87</v>
      </c>
      <c r="B11045" s="2">
        <v>0.5603256564062894</v>
      </c>
    </row>
    <row r="11046" spans="1:2" x14ac:dyDescent="0.25">
      <c r="A11046" s="28" t="s">
        <v>31</v>
      </c>
      <c r="B11046" s="2">
        <v>6.4204142192038107</v>
      </c>
    </row>
    <row r="11047" spans="1:2" x14ac:dyDescent="0.25">
      <c r="A11047" s="28" t="s">
        <v>29</v>
      </c>
      <c r="B11047" s="2">
        <v>0.97743084350768694</v>
      </c>
    </row>
    <row r="11048" spans="1:2" x14ac:dyDescent="0.25">
      <c r="A11048" s="28" t="s">
        <v>30</v>
      </c>
      <c r="B11048" s="2">
        <v>2.1306602716353713</v>
      </c>
    </row>
    <row r="11049" spans="1:2" x14ac:dyDescent="0.25">
      <c r="A11049" s="28" t="s">
        <v>88</v>
      </c>
      <c r="B11049" s="2">
        <v>1.8534951316399528</v>
      </c>
    </row>
    <row r="11050" spans="1:2" x14ac:dyDescent="0.25">
      <c r="A11050" s="28" t="s">
        <v>80</v>
      </c>
      <c r="B11050" s="2">
        <v>0.46223618040595382</v>
      </c>
    </row>
    <row r="11051" spans="1:2" x14ac:dyDescent="0.25">
      <c r="A11051" s="28" t="s">
        <v>84</v>
      </c>
      <c r="B11051" s="2">
        <v>1.4918105867684446</v>
      </c>
    </row>
    <row r="11052" spans="1:2" x14ac:dyDescent="0.25">
      <c r="A11052" s="28" t="s">
        <v>85</v>
      </c>
      <c r="B11052" s="2">
        <v>5.1483088259053247</v>
      </c>
    </row>
    <row r="11053" spans="1:2" x14ac:dyDescent="0.25">
      <c r="A11053" s="28" t="s">
        <v>82</v>
      </c>
      <c r="B11053" s="2">
        <v>4.763557714892217</v>
      </c>
    </row>
    <row r="11054" spans="1:2" x14ac:dyDescent="0.25">
      <c r="A11054" s="6" t="s">
        <v>19</v>
      </c>
      <c r="B11054" s="2">
        <v>0.34000250197758941</v>
      </c>
    </row>
    <row r="11055" spans="1:2" x14ac:dyDescent="0.25">
      <c r="A11055" s="28" t="s">
        <v>79</v>
      </c>
      <c r="B11055" s="2">
        <v>0.12085890866031458</v>
      </c>
    </row>
    <row r="11056" spans="1:2" x14ac:dyDescent="0.25">
      <c r="A11056" s="28" t="s">
        <v>86</v>
      </c>
      <c r="B11056" s="2">
        <v>1.8791945276966447E-3</v>
      </c>
    </row>
    <row r="11057" spans="1:2" x14ac:dyDescent="0.25">
      <c r="A11057" s="28" t="s">
        <v>87</v>
      </c>
      <c r="B11057" s="2">
        <v>4.8485269372766372E-4</v>
      </c>
    </row>
    <row r="11058" spans="1:2" x14ac:dyDescent="0.25">
      <c r="A11058" s="28" t="s">
        <v>31</v>
      </c>
      <c r="B11058" s="2">
        <v>0.13414473493520612</v>
      </c>
    </row>
    <row r="11059" spans="1:2" x14ac:dyDescent="0.25">
      <c r="A11059" s="28" t="s">
        <v>29</v>
      </c>
      <c r="B11059" s="2">
        <v>1.2201529116828928E-2</v>
      </c>
    </row>
    <row r="11060" spans="1:2" x14ac:dyDescent="0.25">
      <c r="A11060" s="28" t="s">
        <v>30</v>
      </c>
      <c r="B11060" s="2">
        <v>9.6777920410068725E-3</v>
      </c>
    </row>
    <row r="11061" spans="1:2" x14ac:dyDescent="0.25">
      <c r="A11061" s="28" t="s">
        <v>88</v>
      </c>
      <c r="B11061" s="2">
        <v>4.4147139739619812E-3</v>
      </c>
    </row>
    <row r="11062" spans="1:2" x14ac:dyDescent="0.25">
      <c r="A11062" s="28" t="s">
        <v>80</v>
      </c>
      <c r="B11062" s="2">
        <v>6.1859229094500005E-3</v>
      </c>
    </row>
    <row r="11063" spans="1:2" x14ac:dyDescent="0.25">
      <c r="A11063" s="28" t="s">
        <v>84</v>
      </c>
      <c r="B11063" s="2">
        <v>8.5781277560012374E-4</v>
      </c>
    </row>
    <row r="11064" spans="1:2" x14ac:dyDescent="0.25">
      <c r="A11064" s="28" t="s">
        <v>85</v>
      </c>
      <c r="B11064" s="2">
        <v>4.1702722948399107E-2</v>
      </c>
    </row>
    <row r="11065" spans="1:2" x14ac:dyDescent="0.25">
      <c r="A11065" s="28" t="s">
        <v>82</v>
      </c>
      <c r="B11065" s="2">
        <v>7.5943173953973778E-3</v>
      </c>
    </row>
    <row r="11066" spans="1:2" x14ac:dyDescent="0.25">
      <c r="A11066" s="6" t="s">
        <v>243</v>
      </c>
      <c r="B11066" s="2">
        <v>16.668365961578871</v>
      </c>
    </row>
    <row r="11067" spans="1:2" x14ac:dyDescent="0.25">
      <c r="A11067" s="28" t="s">
        <v>79</v>
      </c>
      <c r="B11067" s="2">
        <v>0.52016105580608629</v>
      </c>
    </row>
    <row r="11068" spans="1:2" x14ac:dyDescent="0.25">
      <c r="A11068" s="28" t="s">
        <v>86</v>
      </c>
      <c r="B11068" s="2">
        <v>0.21293530160235313</v>
      </c>
    </row>
    <row r="11069" spans="1:2" x14ac:dyDescent="0.25">
      <c r="A11069" s="28" t="s">
        <v>87</v>
      </c>
      <c r="B11069" s="2">
        <v>1.05963167465117</v>
      </c>
    </row>
    <row r="11070" spans="1:2" x14ac:dyDescent="0.25">
      <c r="A11070" s="28" t="s">
        <v>31</v>
      </c>
      <c r="B11070" s="2">
        <v>4.814982009013387</v>
      </c>
    </row>
    <row r="11071" spans="1:2" x14ac:dyDescent="0.25">
      <c r="A11071" s="28" t="s">
        <v>29</v>
      </c>
      <c r="B11071" s="2">
        <v>0.96955836500757064</v>
      </c>
    </row>
    <row r="11072" spans="1:2" x14ac:dyDescent="0.25">
      <c r="A11072" s="28" t="s">
        <v>30</v>
      </c>
      <c r="B11072" s="2">
        <v>1.2199866835320086</v>
      </c>
    </row>
    <row r="11073" spans="1:2" x14ac:dyDescent="0.25">
      <c r="A11073" s="28" t="s">
        <v>88</v>
      </c>
      <c r="B11073" s="2">
        <v>1.2447963265007882</v>
      </c>
    </row>
    <row r="11074" spans="1:2" x14ac:dyDescent="0.25">
      <c r="A11074" s="28" t="s">
        <v>80</v>
      </c>
      <c r="B11074" s="2">
        <v>3.0733602456090536E-2</v>
      </c>
    </row>
    <row r="11075" spans="1:2" x14ac:dyDescent="0.25">
      <c r="A11075" s="28" t="s">
        <v>84</v>
      </c>
      <c r="B11075" s="2">
        <v>0.93723448395369102</v>
      </c>
    </row>
    <row r="11076" spans="1:2" x14ac:dyDescent="0.25">
      <c r="A11076" s="28" t="s">
        <v>85</v>
      </c>
      <c r="B11076" s="2">
        <v>3.6047933556871317</v>
      </c>
    </row>
    <row r="11077" spans="1:2" x14ac:dyDescent="0.25">
      <c r="A11077" s="28" t="s">
        <v>82</v>
      </c>
      <c r="B11077" s="2">
        <v>2.053553103368591</v>
      </c>
    </row>
    <row r="11078" spans="1:2" x14ac:dyDescent="0.25">
      <c r="A11078" s="6" t="s">
        <v>245</v>
      </c>
      <c r="B11078" s="2">
        <v>4.0527282210868352</v>
      </c>
    </row>
    <row r="11079" spans="1:2" x14ac:dyDescent="0.25">
      <c r="A11079" s="28" t="s">
        <v>79</v>
      </c>
      <c r="B11079" s="2">
        <v>6.9442500638508167E-2</v>
      </c>
    </row>
    <row r="11080" spans="1:2" x14ac:dyDescent="0.25">
      <c r="A11080" s="28" t="s">
        <v>86</v>
      </c>
      <c r="B11080" s="2">
        <v>3.3643708488528136E-2</v>
      </c>
    </row>
    <row r="11081" spans="1:2" x14ac:dyDescent="0.25">
      <c r="A11081" s="28" t="s">
        <v>87</v>
      </c>
      <c r="B11081" s="2">
        <v>3.9563898017826504E-2</v>
      </c>
    </row>
    <row r="11082" spans="1:2" x14ac:dyDescent="0.25">
      <c r="A11082" s="28" t="s">
        <v>31</v>
      </c>
      <c r="B11082" s="2">
        <v>1.5292452733256647</v>
      </c>
    </row>
    <row r="11083" spans="1:2" x14ac:dyDescent="0.25">
      <c r="A11083" s="28" t="s">
        <v>29</v>
      </c>
      <c r="B11083" s="2">
        <v>0.22923709808175508</v>
      </c>
    </row>
    <row r="11084" spans="1:2" x14ac:dyDescent="0.25">
      <c r="A11084" s="28" t="s">
        <v>30</v>
      </c>
      <c r="B11084" s="2">
        <v>0.28235903491621384</v>
      </c>
    </row>
    <row r="11085" spans="1:2" x14ac:dyDescent="0.25">
      <c r="A11085" s="28" t="s">
        <v>88</v>
      </c>
      <c r="B11085" s="2">
        <v>0.26887121559974803</v>
      </c>
    </row>
    <row r="11086" spans="1:2" x14ac:dyDescent="0.25">
      <c r="A11086" s="28" t="s">
        <v>80</v>
      </c>
      <c r="B11086" s="2">
        <v>0.13800086119145097</v>
      </c>
    </row>
    <row r="11087" spans="1:2" x14ac:dyDescent="0.25">
      <c r="A11087" s="28" t="s">
        <v>84</v>
      </c>
      <c r="B11087" s="2">
        <v>7.5418423624211847E-2</v>
      </c>
    </row>
    <row r="11088" spans="1:2" x14ac:dyDescent="0.25">
      <c r="A11088" s="28" t="s">
        <v>85</v>
      </c>
      <c r="B11088" s="2">
        <v>1.1187749875773549</v>
      </c>
    </row>
    <row r="11089" spans="1:2" x14ac:dyDescent="0.25">
      <c r="A11089" s="28" t="s">
        <v>82</v>
      </c>
      <c r="B11089" s="2">
        <v>0.26817121962557261</v>
      </c>
    </row>
    <row r="11090" spans="1:2" x14ac:dyDescent="0.25">
      <c r="A11090" s="6" t="s">
        <v>247</v>
      </c>
      <c r="B11090" s="2">
        <v>30.231719293628146</v>
      </c>
    </row>
    <row r="11091" spans="1:2" x14ac:dyDescent="0.25">
      <c r="A11091" s="28" t="s">
        <v>79</v>
      </c>
      <c r="B11091" s="2">
        <v>1.1959991312637326</v>
      </c>
    </row>
    <row r="11092" spans="1:2" x14ac:dyDescent="0.25">
      <c r="A11092" s="28" t="s">
        <v>86</v>
      </c>
      <c r="B11092" s="2">
        <v>0.29757855576705322</v>
      </c>
    </row>
    <row r="11093" spans="1:2" x14ac:dyDescent="0.25">
      <c r="A11093" s="28" t="s">
        <v>87</v>
      </c>
      <c r="B11093" s="2">
        <v>0.89825419477179025</v>
      </c>
    </row>
    <row r="11094" spans="1:2" x14ac:dyDescent="0.25">
      <c r="A11094" s="28" t="s">
        <v>31</v>
      </c>
      <c r="B11094" s="2">
        <v>6.1559717334410822</v>
      </c>
    </row>
    <row r="11095" spans="1:2" x14ac:dyDescent="0.25">
      <c r="A11095" s="28" t="s">
        <v>29</v>
      </c>
      <c r="B11095" s="2">
        <v>1.2789161914531089</v>
      </c>
    </row>
    <row r="11096" spans="1:2" x14ac:dyDescent="0.25">
      <c r="A11096" s="28" t="s">
        <v>30</v>
      </c>
      <c r="B11096" s="2">
        <v>2.5146837501880475</v>
      </c>
    </row>
    <row r="11097" spans="1:2" x14ac:dyDescent="0.25">
      <c r="A11097" s="28" t="s">
        <v>88</v>
      </c>
      <c r="B11097" s="2">
        <v>2.2529200711581114</v>
      </c>
    </row>
    <row r="11098" spans="1:2" x14ac:dyDescent="0.25">
      <c r="A11098" s="28" t="s">
        <v>80</v>
      </c>
      <c r="B11098" s="2">
        <v>1.0214096948440579</v>
      </c>
    </row>
    <row r="11099" spans="1:2" x14ac:dyDescent="0.25">
      <c r="A11099" s="28" t="s">
        <v>84</v>
      </c>
      <c r="B11099" s="2">
        <v>1.7321884819601374</v>
      </c>
    </row>
    <row r="11100" spans="1:2" x14ac:dyDescent="0.25">
      <c r="A11100" s="28" t="s">
        <v>85</v>
      </c>
      <c r="B11100" s="2">
        <v>8.7697635801184859</v>
      </c>
    </row>
    <row r="11101" spans="1:2" x14ac:dyDescent="0.25">
      <c r="A11101" s="28" t="s">
        <v>82</v>
      </c>
      <c r="B11101" s="2">
        <v>4.114033908662539</v>
      </c>
    </row>
    <row r="11102" spans="1:2" x14ac:dyDescent="0.25">
      <c r="A11102" s="6" t="s">
        <v>20</v>
      </c>
      <c r="B11102" s="2">
        <v>27.499104154618262</v>
      </c>
    </row>
    <row r="11103" spans="1:2" x14ac:dyDescent="0.25">
      <c r="A11103" s="28" t="s">
        <v>79</v>
      </c>
      <c r="B11103" s="2">
        <v>0.22144034057852843</v>
      </c>
    </row>
    <row r="11104" spans="1:2" x14ac:dyDescent="0.25">
      <c r="A11104" s="28" t="s">
        <v>86</v>
      </c>
      <c r="B11104" s="2">
        <v>0.27710041195256996</v>
      </c>
    </row>
    <row r="11105" spans="1:2" x14ac:dyDescent="0.25">
      <c r="A11105" s="28" t="s">
        <v>87</v>
      </c>
      <c r="B11105" s="2">
        <v>0.93467074711329834</v>
      </c>
    </row>
    <row r="11106" spans="1:2" x14ac:dyDescent="0.25">
      <c r="A11106" s="28" t="s">
        <v>31</v>
      </c>
      <c r="B11106" s="2">
        <v>12.657699571653083</v>
      </c>
    </row>
    <row r="11107" spans="1:2" x14ac:dyDescent="0.25">
      <c r="A11107" s="28" t="s">
        <v>29</v>
      </c>
      <c r="B11107" s="2">
        <v>1.0460161826100902</v>
      </c>
    </row>
    <row r="11108" spans="1:2" x14ac:dyDescent="0.25">
      <c r="A11108" s="28" t="s">
        <v>30</v>
      </c>
      <c r="B11108" s="2">
        <v>3.7587726181544823</v>
      </c>
    </row>
    <row r="11109" spans="1:2" x14ac:dyDescent="0.25">
      <c r="A11109" s="28" t="s">
        <v>88</v>
      </c>
      <c r="B11109" s="2">
        <v>0.56385745524627429</v>
      </c>
    </row>
    <row r="11110" spans="1:2" x14ac:dyDescent="0.25">
      <c r="A11110" s="28" t="s">
        <v>80</v>
      </c>
      <c r="B11110" s="2">
        <v>0.33013169955506966</v>
      </c>
    </row>
    <row r="11111" spans="1:2" x14ac:dyDescent="0.25">
      <c r="A11111" s="28" t="s">
        <v>84</v>
      </c>
      <c r="B11111" s="2">
        <v>1.1827868672890329</v>
      </c>
    </row>
    <row r="11112" spans="1:2" x14ac:dyDescent="0.25">
      <c r="A11112" s="28" t="s">
        <v>85</v>
      </c>
      <c r="B11112" s="2">
        <v>4.1284500525508534</v>
      </c>
    </row>
    <row r="11113" spans="1:2" x14ac:dyDescent="0.25">
      <c r="A11113" s="28" t="s">
        <v>82</v>
      </c>
      <c r="B11113" s="2">
        <v>2.3981782079149778</v>
      </c>
    </row>
    <row r="11114" spans="1:2" x14ac:dyDescent="0.25">
      <c r="A11114" s="6" t="s">
        <v>21</v>
      </c>
      <c r="B11114" s="2">
        <v>6.0300686618242922</v>
      </c>
    </row>
    <row r="11115" spans="1:2" x14ac:dyDescent="0.25">
      <c r="A11115" s="28" t="s">
        <v>79</v>
      </c>
      <c r="B11115" s="2">
        <v>1.8342075760546684E-2</v>
      </c>
    </row>
    <row r="11116" spans="1:2" x14ac:dyDescent="0.25">
      <c r="A11116" s="28" t="s">
        <v>86</v>
      </c>
      <c r="B11116" s="2">
        <v>4.1784874914384332E-3</v>
      </c>
    </row>
    <row r="11117" spans="1:2" x14ac:dyDescent="0.25">
      <c r="A11117" s="28" t="s">
        <v>87</v>
      </c>
      <c r="B11117" s="2">
        <v>1.6328994503127067E-2</v>
      </c>
    </row>
    <row r="11118" spans="1:2" x14ac:dyDescent="0.25">
      <c r="A11118" s="28" t="s">
        <v>31</v>
      </c>
      <c r="B11118" s="2">
        <v>0.97728412108624008</v>
      </c>
    </row>
    <row r="11119" spans="1:2" x14ac:dyDescent="0.25">
      <c r="A11119" s="28" t="s">
        <v>29</v>
      </c>
      <c r="B11119" s="2">
        <v>7.0558651892571059E-2</v>
      </c>
    </row>
    <row r="11120" spans="1:2" x14ac:dyDescent="0.25">
      <c r="A11120" s="28" t="s">
        <v>30</v>
      </c>
      <c r="B11120" s="2">
        <v>0.12127083679335547</v>
      </c>
    </row>
    <row r="11121" spans="1:2" x14ac:dyDescent="0.25">
      <c r="A11121" s="28" t="s">
        <v>88</v>
      </c>
      <c r="B11121" s="2">
        <v>0.23898204988762245</v>
      </c>
    </row>
    <row r="11122" spans="1:2" x14ac:dyDescent="0.25">
      <c r="A11122" s="28" t="s">
        <v>80</v>
      </c>
      <c r="B11122" s="2">
        <v>0.11615678329025601</v>
      </c>
    </row>
    <row r="11123" spans="1:2" x14ac:dyDescent="0.25">
      <c r="A11123" s="28" t="s">
        <v>84</v>
      </c>
      <c r="B11123" s="2">
        <v>2.2885011739461607</v>
      </c>
    </row>
    <row r="11124" spans="1:2" x14ac:dyDescent="0.25">
      <c r="A11124" s="28" t="s">
        <v>85</v>
      </c>
      <c r="B11124" s="2">
        <v>0.49928033910898911</v>
      </c>
    </row>
    <row r="11125" spans="1:2" x14ac:dyDescent="0.25">
      <c r="A11125" s="28" t="s">
        <v>82</v>
      </c>
      <c r="B11125" s="2">
        <v>1.6791851480639846</v>
      </c>
    </row>
    <row r="11126" spans="1:2" x14ac:dyDescent="0.25">
      <c r="A11126" s="6" t="s">
        <v>22</v>
      </c>
      <c r="B11126" s="2">
        <v>3.1875143291495953</v>
      </c>
    </row>
    <row r="11127" spans="1:2" x14ac:dyDescent="0.25">
      <c r="A11127" s="28" t="s">
        <v>79</v>
      </c>
      <c r="B11127" s="2">
        <v>7.5347192650703873E-2</v>
      </c>
    </row>
    <row r="11128" spans="1:2" x14ac:dyDescent="0.25">
      <c r="A11128" s="28" t="s">
        <v>86</v>
      </c>
      <c r="B11128" s="2">
        <v>1.5355152109408323E-2</v>
      </c>
    </row>
    <row r="11129" spans="1:2" x14ac:dyDescent="0.25">
      <c r="A11129" s="28" t="s">
        <v>87</v>
      </c>
      <c r="B11129" s="2">
        <v>0.14374292596533889</v>
      </c>
    </row>
    <row r="11130" spans="1:2" x14ac:dyDescent="0.25">
      <c r="A11130" s="28" t="s">
        <v>31</v>
      </c>
      <c r="B11130" s="2">
        <v>1.1213571259547119</v>
      </c>
    </row>
    <row r="11131" spans="1:2" x14ac:dyDescent="0.25">
      <c r="A11131" s="28" t="s">
        <v>29</v>
      </c>
      <c r="B11131" s="2">
        <v>0.16177392026392368</v>
      </c>
    </row>
    <row r="11132" spans="1:2" x14ac:dyDescent="0.25">
      <c r="A11132" s="28" t="s">
        <v>30</v>
      </c>
      <c r="B11132" s="2">
        <v>0.21707337873372096</v>
      </c>
    </row>
    <row r="11133" spans="1:2" x14ac:dyDescent="0.25">
      <c r="A11133" s="28" t="s">
        <v>88</v>
      </c>
      <c r="B11133" s="2">
        <v>0.23135651032315918</v>
      </c>
    </row>
    <row r="11134" spans="1:2" x14ac:dyDescent="0.25">
      <c r="A11134" s="28" t="s">
        <v>80</v>
      </c>
      <c r="B11134" s="2">
        <v>2.9251972823365547E-2</v>
      </c>
    </row>
    <row r="11135" spans="1:2" x14ac:dyDescent="0.25">
      <c r="A11135" s="28" t="s">
        <v>84</v>
      </c>
      <c r="B11135" s="2">
        <v>7.0013881098207054E-2</v>
      </c>
    </row>
    <row r="11136" spans="1:2" x14ac:dyDescent="0.25">
      <c r="A11136" s="28" t="s">
        <v>85</v>
      </c>
      <c r="B11136" s="2">
        <v>0.90884511616942265</v>
      </c>
    </row>
    <row r="11137" spans="1:2" x14ac:dyDescent="0.25">
      <c r="A11137" s="28" t="s">
        <v>82</v>
      </c>
      <c r="B11137" s="2">
        <v>0.21339715305763327</v>
      </c>
    </row>
    <row r="11138" spans="1:2" x14ac:dyDescent="0.25">
      <c r="A11138" s="6" t="s">
        <v>25</v>
      </c>
      <c r="B11138" s="2">
        <v>3.5693425735670363</v>
      </c>
    </row>
    <row r="11139" spans="1:2" x14ac:dyDescent="0.25">
      <c r="A11139" s="28" t="s">
        <v>79</v>
      </c>
      <c r="B11139" s="2">
        <v>7.599692436641213E-2</v>
      </c>
    </row>
    <row r="11140" spans="1:2" x14ac:dyDescent="0.25">
      <c r="A11140" s="28" t="s">
        <v>86</v>
      </c>
      <c r="B11140" s="2">
        <v>4.4721345963281761E-3</v>
      </c>
    </row>
    <row r="11141" spans="1:2" x14ac:dyDescent="0.25">
      <c r="A11141" s="28" t="s">
        <v>87</v>
      </c>
      <c r="B11141" s="2">
        <v>2.9099431204429253E-2</v>
      </c>
    </row>
    <row r="11142" spans="1:2" x14ac:dyDescent="0.25">
      <c r="A11142" s="28" t="s">
        <v>31</v>
      </c>
      <c r="B11142" s="2">
        <v>0.47150381873191821</v>
      </c>
    </row>
    <row r="11143" spans="1:2" x14ac:dyDescent="0.25">
      <c r="A11143" s="28" t="s">
        <v>29</v>
      </c>
      <c r="B11143" s="2">
        <v>8.2160755985894465E-2</v>
      </c>
    </row>
    <row r="11144" spans="1:2" x14ac:dyDescent="0.25">
      <c r="A11144" s="28" t="s">
        <v>30</v>
      </c>
      <c r="B11144" s="2">
        <v>0.16703919158819874</v>
      </c>
    </row>
    <row r="11145" spans="1:2" x14ac:dyDescent="0.25">
      <c r="A11145" s="28" t="s">
        <v>88</v>
      </c>
      <c r="B11145" s="2">
        <v>1.3958341739499225</v>
      </c>
    </row>
    <row r="11146" spans="1:2" x14ac:dyDescent="0.25">
      <c r="A11146" s="28" t="s">
        <v>80</v>
      </c>
      <c r="B11146" s="2">
        <v>1.2816129079362118E-2</v>
      </c>
    </row>
    <row r="11147" spans="1:2" x14ac:dyDescent="0.25">
      <c r="A11147" s="28" t="s">
        <v>84</v>
      </c>
      <c r="B11147" s="2">
        <v>3.3511676304423865E-2</v>
      </c>
    </row>
    <row r="11148" spans="1:2" x14ac:dyDescent="0.25">
      <c r="A11148" s="28" t="s">
        <v>85</v>
      </c>
      <c r="B11148" s="2">
        <v>1.0587715964963915</v>
      </c>
    </row>
    <row r="11149" spans="1:2" x14ac:dyDescent="0.25">
      <c r="A11149" s="28" t="s">
        <v>82</v>
      </c>
      <c r="B11149" s="2">
        <v>0.23813674126375509</v>
      </c>
    </row>
    <row r="11150" spans="1:2" x14ac:dyDescent="0.25">
      <c r="A11150" s="6" t="s">
        <v>23</v>
      </c>
      <c r="B11150" s="2">
        <v>4.7153038588551652</v>
      </c>
    </row>
    <row r="11151" spans="1:2" x14ac:dyDescent="0.25">
      <c r="A11151" s="28" t="s">
        <v>79</v>
      </c>
      <c r="B11151" s="2">
        <v>8.9657111178712626E-2</v>
      </c>
    </row>
    <row r="11152" spans="1:2" x14ac:dyDescent="0.25">
      <c r="A11152" s="28" t="s">
        <v>86</v>
      </c>
      <c r="B11152" s="2">
        <v>2.1158335141399583E-2</v>
      </c>
    </row>
    <row r="11153" spans="1:2" x14ac:dyDescent="0.25">
      <c r="A11153" s="28" t="s">
        <v>87</v>
      </c>
      <c r="B11153" s="2">
        <v>7.5955211068387415E-2</v>
      </c>
    </row>
    <row r="11154" spans="1:2" x14ac:dyDescent="0.25">
      <c r="A11154" s="28" t="s">
        <v>31</v>
      </c>
      <c r="B11154" s="2">
        <v>1.7374763421115753</v>
      </c>
    </row>
    <row r="11155" spans="1:2" x14ac:dyDescent="0.25">
      <c r="A11155" s="28" t="s">
        <v>29</v>
      </c>
      <c r="B11155" s="2">
        <v>0.19129867470662504</v>
      </c>
    </row>
    <row r="11156" spans="1:2" x14ac:dyDescent="0.25">
      <c r="A11156" s="28" t="s">
        <v>30</v>
      </c>
      <c r="B11156" s="2">
        <v>0.29764371977193382</v>
      </c>
    </row>
    <row r="11157" spans="1:2" x14ac:dyDescent="0.25">
      <c r="A11157" s="28" t="s">
        <v>88</v>
      </c>
      <c r="B11157" s="2">
        <v>0.30669192752441909</v>
      </c>
    </row>
    <row r="11158" spans="1:2" x14ac:dyDescent="0.25">
      <c r="A11158" s="28" t="s">
        <v>80</v>
      </c>
      <c r="B11158" s="2">
        <v>6.392027823382547E-2</v>
      </c>
    </row>
    <row r="11159" spans="1:2" x14ac:dyDescent="0.25">
      <c r="A11159" s="28" t="s">
        <v>84</v>
      </c>
      <c r="B11159" s="2">
        <v>0.43153279947414658</v>
      </c>
    </row>
    <row r="11160" spans="1:2" x14ac:dyDescent="0.25">
      <c r="A11160" s="28" t="s">
        <v>85</v>
      </c>
      <c r="B11160" s="2">
        <v>1.12253478499815</v>
      </c>
    </row>
    <row r="11161" spans="1:2" x14ac:dyDescent="0.25">
      <c r="A11161" s="28" t="s">
        <v>82</v>
      </c>
      <c r="B11161" s="2">
        <v>0.37743467464599073</v>
      </c>
    </row>
    <row r="11162" spans="1:2" x14ac:dyDescent="0.25">
      <c r="A11162" s="6" t="s">
        <v>249</v>
      </c>
      <c r="B11162" s="2">
        <v>24.358985738669176</v>
      </c>
    </row>
    <row r="11163" spans="1:2" x14ac:dyDescent="0.25">
      <c r="A11163" s="28" t="s">
        <v>79</v>
      </c>
      <c r="B11163" s="2">
        <v>0.52082544184202184</v>
      </c>
    </row>
    <row r="11164" spans="1:2" x14ac:dyDescent="0.25">
      <c r="A11164" s="28" t="s">
        <v>86</v>
      </c>
      <c r="B11164" s="2">
        <v>0.13709194576809661</v>
      </c>
    </row>
    <row r="11165" spans="1:2" x14ac:dyDescent="0.25">
      <c r="A11165" s="28" t="s">
        <v>87</v>
      </c>
      <c r="B11165" s="2">
        <v>0.72371160655256561</v>
      </c>
    </row>
    <row r="11166" spans="1:2" x14ac:dyDescent="0.25">
      <c r="A11166" s="28" t="s">
        <v>31</v>
      </c>
      <c r="B11166" s="2">
        <v>6.1948725906406699</v>
      </c>
    </row>
    <row r="11167" spans="1:2" x14ac:dyDescent="0.25">
      <c r="A11167" s="28" t="s">
        <v>29</v>
      </c>
      <c r="B11167" s="2">
        <v>1.7758409341862813</v>
      </c>
    </row>
    <row r="11168" spans="1:2" x14ac:dyDescent="0.25">
      <c r="A11168" s="28" t="s">
        <v>30</v>
      </c>
      <c r="B11168" s="2">
        <v>3.1889528101144915</v>
      </c>
    </row>
    <row r="11169" spans="1:2" x14ac:dyDescent="0.25">
      <c r="A11169" s="28" t="s">
        <v>88</v>
      </c>
      <c r="B11169" s="2">
        <v>1.8060602911531238</v>
      </c>
    </row>
    <row r="11170" spans="1:2" x14ac:dyDescent="0.25">
      <c r="A11170" s="28" t="s">
        <v>80</v>
      </c>
      <c r="B11170" s="2">
        <v>0.258333380555819</v>
      </c>
    </row>
    <row r="11171" spans="1:2" x14ac:dyDescent="0.25">
      <c r="A11171" s="28" t="s">
        <v>84</v>
      </c>
      <c r="B11171" s="2">
        <v>1.8661672834657284</v>
      </c>
    </row>
    <row r="11172" spans="1:2" x14ac:dyDescent="0.25">
      <c r="A11172" s="28" t="s">
        <v>85</v>
      </c>
      <c r="B11172" s="2">
        <v>4.7408683674040928</v>
      </c>
    </row>
    <row r="11173" spans="1:2" x14ac:dyDescent="0.25">
      <c r="A11173" s="28" t="s">
        <v>82</v>
      </c>
      <c r="B11173" s="2">
        <v>3.1462610869862839</v>
      </c>
    </row>
    <row r="11174" spans="1:2" x14ac:dyDescent="0.25">
      <c r="A11174" s="6" t="s">
        <v>251</v>
      </c>
      <c r="B11174" s="2">
        <v>63.61764844215277</v>
      </c>
    </row>
    <row r="11175" spans="1:2" x14ac:dyDescent="0.25">
      <c r="A11175" s="28" t="s">
        <v>79</v>
      </c>
      <c r="B11175" s="2">
        <v>2.2913376471109523</v>
      </c>
    </row>
    <row r="11176" spans="1:2" x14ac:dyDescent="0.25">
      <c r="A11176" s="28" t="s">
        <v>86</v>
      </c>
      <c r="B11176" s="2">
        <v>0.36865732924603789</v>
      </c>
    </row>
    <row r="11177" spans="1:2" x14ac:dyDescent="0.25">
      <c r="A11177" s="28" t="s">
        <v>87</v>
      </c>
      <c r="B11177" s="2">
        <v>2.4329254535863343</v>
      </c>
    </row>
    <row r="11178" spans="1:2" x14ac:dyDescent="0.25">
      <c r="A11178" s="28" t="s">
        <v>31</v>
      </c>
      <c r="B11178" s="2">
        <v>10.181693919734611</v>
      </c>
    </row>
    <row r="11179" spans="1:2" x14ac:dyDescent="0.25">
      <c r="A11179" s="28" t="s">
        <v>29</v>
      </c>
      <c r="B11179" s="2">
        <v>7.2631817543480555</v>
      </c>
    </row>
    <row r="11180" spans="1:2" x14ac:dyDescent="0.25">
      <c r="A11180" s="28" t="s">
        <v>30</v>
      </c>
      <c r="B11180" s="2">
        <v>2.1620103800341379</v>
      </c>
    </row>
    <row r="11181" spans="1:2" x14ac:dyDescent="0.25">
      <c r="A11181" s="28" t="s">
        <v>88</v>
      </c>
      <c r="B11181" s="2">
        <v>6.1674229948514796</v>
      </c>
    </row>
    <row r="11182" spans="1:2" x14ac:dyDescent="0.25">
      <c r="A11182" s="28" t="s">
        <v>80</v>
      </c>
      <c r="B11182" s="2">
        <v>2.7914028257725074</v>
      </c>
    </row>
    <row r="11183" spans="1:2" x14ac:dyDescent="0.25">
      <c r="A11183" s="28" t="s">
        <v>84</v>
      </c>
      <c r="B11183" s="2">
        <v>5.5287924858963011</v>
      </c>
    </row>
    <row r="11184" spans="1:2" x14ac:dyDescent="0.25">
      <c r="A11184" s="28" t="s">
        <v>85</v>
      </c>
      <c r="B11184" s="2">
        <v>13.494697215636585</v>
      </c>
    </row>
    <row r="11185" spans="1:2" x14ac:dyDescent="0.25">
      <c r="A11185" s="28" t="s">
        <v>82</v>
      </c>
      <c r="B11185" s="2">
        <v>10.935526435935763</v>
      </c>
    </row>
    <row r="11186" spans="1:2" x14ac:dyDescent="0.25">
      <c r="A11186" s="6" t="s">
        <v>229</v>
      </c>
      <c r="B11186" s="2">
        <v>8.4020803133099502</v>
      </c>
    </row>
    <row r="11187" spans="1:2" x14ac:dyDescent="0.25">
      <c r="A11187" s="28" t="s">
        <v>79</v>
      </c>
      <c r="B11187" s="2">
        <v>0.58642822710527742</v>
      </c>
    </row>
    <row r="11188" spans="1:2" x14ac:dyDescent="0.25">
      <c r="A11188" s="28" t="s">
        <v>86</v>
      </c>
      <c r="B11188" s="2">
        <v>7.2761106054774968E-2</v>
      </c>
    </row>
    <row r="11189" spans="1:2" x14ac:dyDescent="0.25">
      <c r="A11189" s="28" t="s">
        <v>87</v>
      </c>
      <c r="B11189" s="2">
        <v>0.25211605402177167</v>
      </c>
    </row>
    <row r="11190" spans="1:2" x14ac:dyDescent="0.25">
      <c r="A11190" s="28" t="s">
        <v>31</v>
      </c>
      <c r="B11190" s="2">
        <v>1.5867327346812437</v>
      </c>
    </row>
    <row r="11191" spans="1:2" x14ac:dyDescent="0.25">
      <c r="A11191" s="28" t="s">
        <v>29</v>
      </c>
      <c r="B11191" s="2">
        <v>0.86044792106276335</v>
      </c>
    </row>
    <row r="11192" spans="1:2" x14ac:dyDescent="0.25">
      <c r="A11192" s="28" t="s">
        <v>30</v>
      </c>
      <c r="B11192" s="2">
        <v>0.39085552065038609</v>
      </c>
    </row>
    <row r="11193" spans="1:2" x14ac:dyDescent="0.25">
      <c r="A11193" s="28" t="s">
        <v>88</v>
      </c>
      <c r="B11193" s="2">
        <v>0.77299646769049013</v>
      </c>
    </row>
    <row r="11194" spans="1:2" x14ac:dyDescent="0.25">
      <c r="A11194" s="28" t="s">
        <v>80</v>
      </c>
      <c r="B11194" s="2">
        <v>0.61261676212546223</v>
      </c>
    </row>
    <row r="11195" spans="1:2" x14ac:dyDescent="0.25">
      <c r="A11195" s="28" t="s">
        <v>84</v>
      </c>
      <c r="B11195" s="2">
        <v>0.42199899852370099</v>
      </c>
    </row>
    <row r="11196" spans="1:2" x14ac:dyDescent="0.25">
      <c r="A11196" s="28" t="s">
        <v>85</v>
      </c>
      <c r="B11196" s="2">
        <v>1.6937765198465116</v>
      </c>
    </row>
    <row r="11197" spans="1:2" x14ac:dyDescent="0.25">
      <c r="A11197" s="28" t="s">
        <v>82</v>
      </c>
      <c r="B11197" s="2">
        <v>1.1513500015475684</v>
      </c>
    </row>
    <row r="11198" spans="1:2" x14ac:dyDescent="0.25">
      <c r="A11198" s="6" t="s">
        <v>93</v>
      </c>
      <c r="B11198" s="2">
        <v>228.94776958338736</v>
      </c>
    </row>
    <row r="11199" spans="1:2" x14ac:dyDescent="0.25">
      <c r="A11199" s="28" t="s">
        <v>79</v>
      </c>
      <c r="B11199" s="2">
        <v>6.944745649684247</v>
      </c>
    </row>
    <row r="11200" spans="1:2" x14ac:dyDescent="0.25">
      <c r="A11200" s="28" t="s">
        <v>86</v>
      </c>
      <c r="B11200" s="2">
        <v>1.7960465330429871</v>
      </c>
    </row>
    <row r="11201" spans="1:2" x14ac:dyDescent="0.25">
      <c r="A11201" s="28" t="s">
        <v>87</v>
      </c>
      <c r="B11201" s="2">
        <v>8.4477401357759856</v>
      </c>
    </row>
    <row r="11202" spans="1:2" x14ac:dyDescent="0.25">
      <c r="A11202" s="28" t="s">
        <v>31</v>
      </c>
      <c r="B11202" s="2">
        <v>57.475674624153093</v>
      </c>
    </row>
    <row r="11203" spans="1:2" x14ac:dyDescent="0.25">
      <c r="A11203" s="28" t="s">
        <v>29</v>
      </c>
      <c r="B11203" s="2">
        <v>16.107572886176207</v>
      </c>
    </row>
    <row r="11204" spans="1:2" x14ac:dyDescent="0.25">
      <c r="A11204" s="28" t="s">
        <v>30</v>
      </c>
      <c r="B11204" s="2">
        <v>17.496834031729229</v>
      </c>
    </row>
    <row r="11205" spans="1:2" x14ac:dyDescent="0.25">
      <c r="A11205" s="28" t="s">
        <v>88</v>
      </c>
      <c r="B11205" s="2">
        <v>17.473141576016211</v>
      </c>
    </row>
    <row r="11206" spans="1:2" x14ac:dyDescent="0.25">
      <c r="A11206" s="28" t="s">
        <v>80</v>
      </c>
      <c r="B11206" s="2">
        <v>5.9316756301966214</v>
      </c>
    </row>
    <row r="11207" spans="1:2" x14ac:dyDescent="0.25">
      <c r="A11207" s="28" t="s">
        <v>84</v>
      </c>
      <c r="B11207" s="2">
        <v>16.632484080810809</v>
      </c>
    </row>
    <row r="11208" spans="1:2" x14ac:dyDescent="0.25">
      <c r="A11208" s="28" t="s">
        <v>85</v>
      </c>
      <c r="B11208" s="2">
        <v>48.178645753630171</v>
      </c>
    </row>
    <row r="11209" spans="1:2" x14ac:dyDescent="0.25">
      <c r="A11209" s="28" t="s">
        <v>82</v>
      </c>
      <c r="B11209" s="2">
        <v>32.46320868217181</v>
      </c>
    </row>
    <row r="11210" spans="1:2" x14ac:dyDescent="0.25">
      <c r="A11210" s="3" t="s">
        <v>226</v>
      </c>
      <c r="B11210" s="2">
        <v>902.39932374314481</v>
      </c>
    </row>
    <row r="11211" spans="1:2" x14ac:dyDescent="0.25">
      <c r="A11211" s="6" t="s">
        <v>228</v>
      </c>
      <c r="B11211" s="2">
        <v>2.7743895173230424</v>
      </c>
    </row>
    <row r="11212" spans="1:2" x14ac:dyDescent="0.25">
      <c r="A11212" s="28" t="s">
        <v>79</v>
      </c>
      <c r="B11212" s="2">
        <v>2.1291986430699173E-3</v>
      </c>
    </row>
    <row r="11213" spans="1:2" x14ac:dyDescent="0.25">
      <c r="A11213" s="28" t="s">
        <v>86</v>
      </c>
      <c r="B11213" s="2">
        <v>9.4253653493548591E-3</v>
      </c>
    </row>
    <row r="11214" spans="1:2" x14ac:dyDescent="0.25">
      <c r="A11214" s="28" t="s">
        <v>87</v>
      </c>
      <c r="B11214" s="2">
        <v>3.788915489604238E-2</v>
      </c>
    </row>
    <row r="11215" spans="1:2" x14ac:dyDescent="0.25">
      <c r="A11215" s="28" t="s">
        <v>31</v>
      </c>
      <c r="B11215" s="2">
        <v>0.63836921199542429</v>
      </c>
    </row>
    <row r="11216" spans="1:2" x14ac:dyDescent="0.25">
      <c r="A11216" s="28" t="s">
        <v>29</v>
      </c>
      <c r="B11216" s="2">
        <v>0.99568166833076566</v>
      </c>
    </row>
    <row r="11217" spans="1:2" x14ac:dyDescent="0.25">
      <c r="A11217" s="28" t="s">
        <v>30</v>
      </c>
      <c r="B11217" s="2">
        <v>0.11144247266331846</v>
      </c>
    </row>
    <row r="11218" spans="1:2" x14ac:dyDescent="0.25">
      <c r="A11218" s="28" t="s">
        <v>88</v>
      </c>
      <c r="B11218" s="2">
        <v>0.13377613458218662</v>
      </c>
    </row>
    <row r="11219" spans="1:2" x14ac:dyDescent="0.25">
      <c r="A11219" s="28" t="s">
        <v>80</v>
      </c>
      <c r="B11219" s="2">
        <v>2.1790463337373986E-2</v>
      </c>
    </row>
    <row r="11220" spans="1:2" x14ac:dyDescent="0.25">
      <c r="A11220" s="28" t="s">
        <v>84</v>
      </c>
      <c r="B11220" s="2">
        <v>0.47983625086394804</v>
      </c>
    </row>
    <row r="11221" spans="1:2" x14ac:dyDescent="0.25">
      <c r="A11221" s="28" t="s">
        <v>85</v>
      </c>
      <c r="B11221" s="2">
        <v>0.16871844205697126</v>
      </c>
    </row>
    <row r="11222" spans="1:2" x14ac:dyDescent="0.25">
      <c r="A11222" s="28" t="s">
        <v>82</v>
      </c>
      <c r="B11222" s="2">
        <v>0.17533115460458668</v>
      </c>
    </row>
    <row r="11223" spans="1:2" x14ac:dyDescent="0.25">
      <c r="A11223" s="6" t="s">
        <v>239</v>
      </c>
      <c r="B11223" s="2">
        <v>2.1188316239516767</v>
      </c>
    </row>
    <row r="11224" spans="1:2" x14ac:dyDescent="0.25">
      <c r="A11224" s="28" t="s">
        <v>79</v>
      </c>
      <c r="B11224" s="2">
        <v>7.8511258649762179E-3</v>
      </c>
    </row>
    <row r="11225" spans="1:2" x14ac:dyDescent="0.25">
      <c r="A11225" s="28" t="s">
        <v>87</v>
      </c>
      <c r="B11225" s="2">
        <v>0.62923671529806247</v>
      </c>
    </row>
    <row r="11226" spans="1:2" x14ac:dyDescent="0.25">
      <c r="A11226" s="28" t="s">
        <v>31</v>
      </c>
      <c r="B11226" s="2">
        <v>0.1885554080151913</v>
      </c>
    </row>
    <row r="11227" spans="1:2" x14ac:dyDescent="0.25">
      <c r="A11227" s="28" t="s">
        <v>29</v>
      </c>
      <c r="B11227" s="2">
        <v>0.30929063901062664</v>
      </c>
    </row>
    <row r="11228" spans="1:2" x14ac:dyDescent="0.25">
      <c r="A11228" s="28" t="s">
        <v>30</v>
      </c>
      <c r="B11228" s="2">
        <v>4.9258745505739908E-2</v>
      </c>
    </row>
    <row r="11229" spans="1:2" x14ac:dyDescent="0.25">
      <c r="A11229" s="28" t="s">
        <v>88</v>
      </c>
      <c r="B11229" s="2">
        <v>6.7312460363212728E-2</v>
      </c>
    </row>
    <row r="11230" spans="1:2" x14ac:dyDescent="0.25">
      <c r="A11230" s="28" t="s">
        <v>80</v>
      </c>
      <c r="B11230" s="2">
        <v>9.8214761971857686E-3</v>
      </c>
    </row>
    <row r="11231" spans="1:2" x14ac:dyDescent="0.25">
      <c r="A11231" s="28" t="s">
        <v>84</v>
      </c>
      <c r="B11231" s="2">
        <v>4.6004704308714992E-2</v>
      </c>
    </row>
    <row r="11232" spans="1:2" x14ac:dyDescent="0.25">
      <c r="A11232" s="28" t="s">
        <v>85</v>
      </c>
      <c r="B11232" s="2">
        <v>0.57502760190545477</v>
      </c>
    </row>
    <row r="11233" spans="1:2" x14ac:dyDescent="0.25">
      <c r="A11233" s="28" t="s">
        <v>82</v>
      </c>
      <c r="B11233" s="2">
        <v>0.23647274748251193</v>
      </c>
    </row>
    <row r="11234" spans="1:2" x14ac:dyDescent="0.25">
      <c r="A11234" s="6" t="s">
        <v>241</v>
      </c>
      <c r="B11234" s="2">
        <v>49.612939111056093</v>
      </c>
    </row>
    <row r="11235" spans="1:2" x14ac:dyDescent="0.25">
      <c r="A11235" s="28" t="s">
        <v>79</v>
      </c>
      <c r="B11235" s="2">
        <v>1.1211497633227678</v>
      </c>
    </row>
    <row r="11236" spans="1:2" x14ac:dyDescent="0.25">
      <c r="A11236" s="28" t="s">
        <v>86</v>
      </c>
      <c r="B11236" s="2">
        <v>0.70966921539674499</v>
      </c>
    </row>
    <row r="11237" spans="1:2" x14ac:dyDescent="0.25">
      <c r="A11237" s="28" t="s">
        <v>87</v>
      </c>
      <c r="B11237" s="2">
        <v>1.310338832513456</v>
      </c>
    </row>
    <row r="11238" spans="1:2" x14ac:dyDescent="0.25">
      <c r="A11238" s="28" t="s">
        <v>31</v>
      </c>
      <c r="B11238" s="2">
        <v>6.7523731816074566</v>
      </c>
    </row>
    <row r="11239" spans="1:2" x14ac:dyDescent="0.25">
      <c r="A11239" s="28" t="s">
        <v>29</v>
      </c>
      <c r="B11239" s="2">
        <v>6.5190197379411075</v>
      </c>
    </row>
    <row r="11240" spans="1:2" x14ac:dyDescent="0.25">
      <c r="A11240" s="28" t="s">
        <v>30</v>
      </c>
      <c r="B11240" s="2">
        <v>3.2942339738857904</v>
      </c>
    </row>
    <row r="11241" spans="1:2" x14ac:dyDescent="0.25">
      <c r="A11241" s="28" t="s">
        <v>88</v>
      </c>
      <c r="B11241" s="2">
        <v>10.654784332129328</v>
      </c>
    </row>
    <row r="11242" spans="1:2" x14ac:dyDescent="0.25">
      <c r="A11242" s="28" t="s">
        <v>80</v>
      </c>
      <c r="B11242" s="2">
        <v>0.58365138494155067</v>
      </c>
    </row>
    <row r="11243" spans="1:2" x14ac:dyDescent="0.25">
      <c r="A11243" s="28" t="s">
        <v>84</v>
      </c>
      <c r="B11243" s="2">
        <v>3.2381419438163124</v>
      </c>
    </row>
    <row r="11244" spans="1:2" x14ac:dyDescent="0.25">
      <c r="A11244" s="28" t="s">
        <v>85</v>
      </c>
      <c r="B11244" s="2">
        <v>6.4728538303568106</v>
      </c>
    </row>
    <row r="11245" spans="1:2" x14ac:dyDescent="0.25">
      <c r="A11245" s="28" t="s">
        <v>82</v>
      </c>
      <c r="B11245" s="2">
        <v>8.9567229151447663</v>
      </c>
    </row>
    <row r="11246" spans="1:2" x14ac:dyDescent="0.25">
      <c r="A11246" s="6" t="s">
        <v>230</v>
      </c>
      <c r="B11246" s="2">
        <v>2.2757811966825066</v>
      </c>
    </row>
    <row r="11247" spans="1:2" x14ac:dyDescent="0.25">
      <c r="A11247" s="28" t="s">
        <v>79</v>
      </c>
      <c r="B11247" s="2">
        <v>7.2281215896326121E-5</v>
      </c>
    </row>
    <row r="11248" spans="1:2" x14ac:dyDescent="0.25">
      <c r="A11248" s="28" t="s">
        <v>86</v>
      </c>
      <c r="B11248" s="2">
        <v>1.6103302367715666E-4</v>
      </c>
    </row>
    <row r="11249" spans="1:2" x14ac:dyDescent="0.25">
      <c r="A11249" s="28" t="s">
        <v>31</v>
      </c>
      <c r="B11249" s="2">
        <v>0.13011216492766806</v>
      </c>
    </row>
    <row r="11250" spans="1:2" x14ac:dyDescent="0.25">
      <c r="A11250" s="28" t="s">
        <v>29</v>
      </c>
      <c r="B11250" s="2">
        <v>0.75118884702352218</v>
      </c>
    </row>
    <row r="11251" spans="1:2" x14ac:dyDescent="0.25">
      <c r="A11251" s="28" t="s">
        <v>30</v>
      </c>
      <c r="B11251" s="2">
        <v>4.6177207412638217E-4</v>
      </c>
    </row>
    <row r="11252" spans="1:2" x14ac:dyDescent="0.25">
      <c r="A11252" s="28" t="s">
        <v>88</v>
      </c>
      <c r="B11252" s="2">
        <v>0.54421492749134559</v>
      </c>
    </row>
    <row r="11253" spans="1:2" x14ac:dyDescent="0.25">
      <c r="A11253" s="28" t="s">
        <v>80</v>
      </c>
      <c r="B11253" s="2">
        <v>2.0330655637719689E-3</v>
      </c>
    </row>
    <row r="11254" spans="1:2" x14ac:dyDescent="0.25">
      <c r="A11254" s="28" t="s">
        <v>84</v>
      </c>
      <c r="B11254" s="2">
        <v>2.3579691528920468E-3</v>
      </c>
    </row>
    <row r="11255" spans="1:2" x14ac:dyDescent="0.25">
      <c r="A11255" s="28" t="s">
        <v>85</v>
      </c>
      <c r="B11255" s="2">
        <v>0.30903928275684589</v>
      </c>
    </row>
    <row r="11256" spans="1:2" x14ac:dyDescent="0.25">
      <c r="A11256" s="28" t="s">
        <v>82</v>
      </c>
      <c r="B11256" s="2">
        <v>0.53613985345276083</v>
      </c>
    </row>
    <row r="11257" spans="1:2" x14ac:dyDescent="0.25">
      <c r="A11257" s="6" t="s">
        <v>19</v>
      </c>
      <c r="B11257" s="2">
        <v>4.7834357834575118E-2</v>
      </c>
    </row>
    <row r="11258" spans="1:2" x14ac:dyDescent="0.25">
      <c r="A11258" s="28" t="s">
        <v>79</v>
      </c>
      <c r="B11258" s="2">
        <v>1.2250153771655274E-2</v>
      </c>
    </row>
    <row r="11259" spans="1:2" x14ac:dyDescent="0.25">
      <c r="A11259" s="28" t="s">
        <v>86</v>
      </c>
      <c r="B11259" s="2">
        <v>1.0861246302245563E-3</v>
      </c>
    </row>
    <row r="11260" spans="1:2" x14ac:dyDescent="0.25">
      <c r="A11260" s="28" t="s">
        <v>87</v>
      </c>
      <c r="B11260" s="2">
        <v>9.1458629766857184E-5</v>
      </c>
    </row>
    <row r="11261" spans="1:2" x14ac:dyDescent="0.25">
      <c r="A11261" s="28" t="s">
        <v>31</v>
      </c>
      <c r="B11261" s="2">
        <v>1.5072095080738243E-2</v>
      </c>
    </row>
    <row r="11262" spans="1:2" x14ac:dyDescent="0.25">
      <c r="A11262" s="28" t="s">
        <v>29</v>
      </c>
      <c r="B11262" s="2">
        <v>5.3327762698655839E-3</v>
      </c>
    </row>
    <row r="11263" spans="1:2" x14ac:dyDescent="0.25">
      <c r="A11263" s="28" t="s">
        <v>30</v>
      </c>
      <c r="B11263" s="2">
        <v>2.8720131164429981E-3</v>
      </c>
    </row>
    <row r="11264" spans="1:2" x14ac:dyDescent="0.25">
      <c r="A11264" s="28" t="s">
        <v>88</v>
      </c>
      <c r="B11264" s="2">
        <v>2.5144823815260028E-3</v>
      </c>
    </row>
    <row r="11265" spans="1:2" x14ac:dyDescent="0.25">
      <c r="A11265" s="28" t="s">
        <v>80</v>
      </c>
      <c r="B11265" s="2">
        <v>1.0403024571928154E-3</v>
      </c>
    </row>
    <row r="11266" spans="1:2" x14ac:dyDescent="0.25">
      <c r="A11266" s="28" t="s">
        <v>84</v>
      </c>
      <c r="B11266" s="2">
        <v>6.1545847738080995E-4</v>
      </c>
    </row>
    <row r="11267" spans="1:2" x14ac:dyDescent="0.25">
      <c r="A11267" s="28" t="s">
        <v>85</v>
      </c>
      <c r="B11267" s="2">
        <v>4.5039299807573194E-3</v>
      </c>
    </row>
    <row r="11268" spans="1:2" x14ac:dyDescent="0.25">
      <c r="A11268" s="28" t="s">
        <v>82</v>
      </c>
      <c r="B11268" s="2">
        <v>2.4555630390246511E-3</v>
      </c>
    </row>
    <row r="11269" spans="1:2" x14ac:dyDescent="0.25">
      <c r="A11269" s="6" t="s">
        <v>243</v>
      </c>
      <c r="B11269" s="2">
        <v>18.827940468952406</v>
      </c>
    </row>
    <row r="11270" spans="1:2" x14ac:dyDescent="0.25">
      <c r="A11270" s="28" t="s">
        <v>79</v>
      </c>
      <c r="B11270" s="2">
        <v>0.2418438270134331</v>
      </c>
    </row>
    <row r="11271" spans="1:2" x14ac:dyDescent="0.25">
      <c r="A11271" s="28" t="s">
        <v>86</v>
      </c>
      <c r="B11271" s="2">
        <v>0.43112891050449709</v>
      </c>
    </row>
    <row r="11272" spans="1:2" x14ac:dyDescent="0.25">
      <c r="A11272" s="28" t="s">
        <v>87</v>
      </c>
      <c r="B11272" s="2">
        <v>0.35448101230715529</v>
      </c>
    </row>
    <row r="11273" spans="1:2" x14ac:dyDescent="0.25">
      <c r="A11273" s="28" t="s">
        <v>31</v>
      </c>
      <c r="B11273" s="2">
        <v>2.8468037253780913</v>
      </c>
    </row>
    <row r="11274" spans="1:2" x14ac:dyDescent="0.25">
      <c r="A11274" s="28" t="s">
        <v>29</v>
      </c>
      <c r="B11274" s="2">
        <v>5.5738819937481239</v>
      </c>
    </row>
    <row r="11275" spans="1:2" x14ac:dyDescent="0.25">
      <c r="A11275" s="28" t="s">
        <v>30</v>
      </c>
      <c r="B11275" s="2">
        <v>1.0052309623528417</v>
      </c>
    </row>
    <row r="11276" spans="1:2" x14ac:dyDescent="0.25">
      <c r="A11276" s="28" t="s">
        <v>88</v>
      </c>
      <c r="B11276" s="2">
        <v>2.1424737203124646</v>
      </c>
    </row>
    <row r="11277" spans="1:2" x14ac:dyDescent="0.25">
      <c r="A11277" s="28" t="s">
        <v>80</v>
      </c>
      <c r="B11277" s="2">
        <v>0.17120878267393402</v>
      </c>
    </row>
    <row r="11278" spans="1:2" x14ac:dyDescent="0.25">
      <c r="A11278" s="28" t="s">
        <v>84</v>
      </c>
      <c r="B11278" s="2">
        <v>0.72457089654236684</v>
      </c>
    </row>
    <row r="11279" spans="1:2" x14ac:dyDescent="0.25">
      <c r="A11279" s="28" t="s">
        <v>85</v>
      </c>
      <c r="B11279" s="2">
        <v>3.0321159071891008</v>
      </c>
    </row>
    <row r="11280" spans="1:2" x14ac:dyDescent="0.25">
      <c r="A11280" s="28" t="s">
        <v>82</v>
      </c>
      <c r="B11280" s="2">
        <v>2.3042007309303973</v>
      </c>
    </row>
    <row r="11281" spans="1:2" x14ac:dyDescent="0.25">
      <c r="A11281" s="6" t="s">
        <v>52</v>
      </c>
      <c r="B11281" s="2">
        <v>2.8485079194073903</v>
      </c>
    </row>
    <row r="11282" spans="1:2" x14ac:dyDescent="0.25">
      <c r="A11282" s="28" t="s">
        <v>79</v>
      </c>
      <c r="B11282" s="2">
        <v>5.9107868843946219E-2</v>
      </c>
    </row>
    <row r="11283" spans="1:2" x14ac:dyDescent="0.25">
      <c r="A11283" s="28" t="s">
        <v>86</v>
      </c>
      <c r="B11283" s="2">
        <v>1.2018575552552332E-2</v>
      </c>
    </row>
    <row r="11284" spans="1:2" x14ac:dyDescent="0.25">
      <c r="A11284" s="28" t="s">
        <v>87</v>
      </c>
      <c r="B11284" s="2">
        <v>0.12433279893594687</v>
      </c>
    </row>
    <row r="11285" spans="1:2" x14ac:dyDescent="0.25">
      <c r="A11285" s="28" t="s">
        <v>31</v>
      </c>
      <c r="B11285" s="2">
        <v>2.0779741415927894E-2</v>
      </c>
    </row>
    <row r="11286" spans="1:2" x14ac:dyDescent="0.25">
      <c r="A11286" s="28" t="s">
        <v>29</v>
      </c>
      <c r="B11286" s="2">
        <v>1.8822033879724427</v>
      </c>
    </row>
    <row r="11287" spans="1:2" x14ac:dyDescent="0.25">
      <c r="A11287" s="28" t="s">
        <v>30</v>
      </c>
      <c r="B11287" s="2">
        <v>1.3873886696011452E-2</v>
      </c>
    </row>
    <row r="11288" spans="1:2" x14ac:dyDescent="0.25">
      <c r="A11288" s="28" t="s">
        <v>88</v>
      </c>
      <c r="B11288" s="2">
        <v>5.0817364288534575E-2</v>
      </c>
    </row>
    <row r="11289" spans="1:2" x14ac:dyDescent="0.25">
      <c r="A11289" s="28" t="s">
        <v>80</v>
      </c>
      <c r="B11289" s="2">
        <v>7.6841216398519901E-2</v>
      </c>
    </row>
    <row r="11290" spans="1:2" x14ac:dyDescent="0.25">
      <c r="A11290" s="28" t="s">
        <v>84</v>
      </c>
      <c r="B11290" s="2">
        <v>6.4014163706187871E-2</v>
      </c>
    </row>
    <row r="11291" spans="1:2" x14ac:dyDescent="0.25">
      <c r="A11291" s="28" t="s">
        <v>85</v>
      </c>
      <c r="B11291" s="2">
        <v>0.41390689072804132</v>
      </c>
    </row>
    <row r="11292" spans="1:2" x14ac:dyDescent="0.25">
      <c r="A11292" s="28" t="s">
        <v>82</v>
      </c>
      <c r="B11292" s="2">
        <v>0.13061202486927873</v>
      </c>
    </row>
    <row r="11293" spans="1:2" x14ac:dyDescent="0.25">
      <c r="A11293" s="6" t="s">
        <v>245</v>
      </c>
      <c r="B11293" s="2">
        <v>6.1941251471341223</v>
      </c>
    </row>
    <row r="11294" spans="1:2" x14ac:dyDescent="0.25">
      <c r="A11294" s="28" t="s">
        <v>79</v>
      </c>
      <c r="B11294" s="2">
        <v>6.5713110730635335E-2</v>
      </c>
    </row>
    <row r="11295" spans="1:2" x14ac:dyDescent="0.25">
      <c r="A11295" s="28" t="s">
        <v>86</v>
      </c>
      <c r="B11295" s="2">
        <v>2.3739300518213241E-2</v>
      </c>
    </row>
    <row r="11296" spans="1:2" x14ac:dyDescent="0.25">
      <c r="A11296" s="28" t="s">
        <v>87</v>
      </c>
      <c r="B11296" s="2">
        <v>5.8667796189672716E-2</v>
      </c>
    </row>
    <row r="11297" spans="1:2" x14ac:dyDescent="0.25">
      <c r="A11297" s="28" t="s">
        <v>31</v>
      </c>
      <c r="B11297" s="2">
        <v>0.73687610434414208</v>
      </c>
    </row>
    <row r="11298" spans="1:2" x14ac:dyDescent="0.25">
      <c r="A11298" s="28" t="s">
        <v>29</v>
      </c>
      <c r="B11298" s="2">
        <v>1.1650236865379551</v>
      </c>
    </row>
    <row r="11299" spans="1:2" x14ac:dyDescent="0.25">
      <c r="A11299" s="28" t="s">
        <v>30</v>
      </c>
      <c r="B11299" s="2">
        <v>0.2811459200185466</v>
      </c>
    </row>
    <row r="11300" spans="1:2" x14ac:dyDescent="0.25">
      <c r="A11300" s="28" t="s">
        <v>88</v>
      </c>
      <c r="B11300" s="2">
        <v>0.52841475144352534</v>
      </c>
    </row>
    <row r="11301" spans="1:2" x14ac:dyDescent="0.25">
      <c r="A11301" s="28" t="s">
        <v>80</v>
      </c>
      <c r="B11301" s="2">
        <v>0.5865035382684648</v>
      </c>
    </row>
    <row r="11302" spans="1:2" x14ac:dyDescent="0.25">
      <c r="A11302" s="28" t="s">
        <v>84</v>
      </c>
      <c r="B11302" s="2">
        <v>0.27641964929359608</v>
      </c>
    </row>
    <row r="11303" spans="1:2" x14ac:dyDescent="0.25">
      <c r="A11303" s="28" t="s">
        <v>85</v>
      </c>
      <c r="B11303" s="2">
        <v>1.8850781354893227</v>
      </c>
    </row>
    <row r="11304" spans="1:2" x14ac:dyDescent="0.25">
      <c r="A11304" s="28" t="s">
        <v>82</v>
      </c>
      <c r="B11304" s="2">
        <v>0.58654315430004789</v>
      </c>
    </row>
    <row r="11305" spans="1:2" x14ac:dyDescent="0.25">
      <c r="A11305" s="6" t="s">
        <v>247</v>
      </c>
      <c r="B11305" s="2">
        <v>89.993604499641322</v>
      </c>
    </row>
    <row r="11306" spans="1:2" x14ac:dyDescent="0.25">
      <c r="A11306" s="28" t="s">
        <v>79</v>
      </c>
      <c r="B11306" s="2">
        <v>1.1912093706841624</v>
      </c>
    </row>
    <row r="11307" spans="1:2" x14ac:dyDescent="0.25">
      <c r="A11307" s="28" t="s">
        <v>86</v>
      </c>
      <c r="B11307" s="2">
        <v>1.6995281747877815</v>
      </c>
    </row>
    <row r="11308" spans="1:2" x14ac:dyDescent="0.25">
      <c r="A11308" s="28" t="s">
        <v>87</v>
      </c>
      <c r="B11308" s="2">
        <v>2.7547903322848772</v>
      </c>
    </row>
    <row r="11309" spans="1:2" x14ac:dyDescent="0.25">
      <c r="A11309" s="28" t="s">
        <v>31</v>
      </c>
      <c r="B11309" s="2">
        <v>8.1587734881468101</v>
      </c>
    </row>
    <row r="11310" spans="1:2" x14ac:dyDescent="0.25">
      <c r="A11310" s="28" t="s">
        <v>29</v>
      </c>
      <c r="B11310" s="2">
        <v>10.633283476064797</v>
      </c>
    </row>
    <row r="11311" spans="1:2" x14ac:dyDescent="0.25">
      <c r="A11311" s="28" t="s">
        <v>30</v>
      </c>
      <c r="B11311" s="2">
        <v>4.6995441517698753</v>
      </c>
    </row>
    <row r="11312" spans="1:2" x14ac:dyDescent="0.25">
      <c r="A11312" s="28" t="s">
        <v>88</v>
      </c>
      <c r="B11312" s="2">
        <v>16.010595711544003</v>
      </c>
    </row>
    <row r="11313" spans="1:2" x14ac:dyDescent="0.25">
      <c r="A11313" s="28" t="s">
        <v>80</v>
      </c>
      <c r="B11313" s="2">
        <v>3.1358947510787964</v>
      </c>
    </row>
    <row r="11314" spans="1:2" x14ac:dyDescent="0.25">
      <c r="A11314" s="28" t="s">
        <v>84</v>
      </c>
      <c r="B11314" s="2">
        <v>9.3290950813427873</v>
      </c>
    </row>
    <row r="11315" spans="1:2" x14ac:dyDescent="0.25">
      <c r="A11315" s="28" t="s">
        <v>85</v>
      </c>
      <c r="B11315" s="2">
        <v>17.686337817021503</v>
      </c>
    </row>
    <row r="11316" spans="1:2" x14ac:dyDescent="0.25">
      <c r="A11316" s="28" t="s">
        <v>82</v>
      </c>
      <c r="B11316" s="2">
        <v>14.694552144915937</v>
      </c>
    </row>
    <row r="11317" spans="1:2" x14ac:dyDescent="0.25">
      <c r="A11317" s="6" t="s">
        <v>20</v>
      </c>
      <c r="B11317" s="2">
        <v>34.741317614707832</v>
      </c>
    </row>
    <row r="11318" spans="1:2" x14ac:dyDescent="0.25">
      <c r="A11318" s="28" t="s">
        <v>79</v>
      </c>
      <c r="B11318" s="2">
        <v>0.67799168143927513</v>
      </c>
    </row>
    <row r="11319" spans="1:2" x14ac:dyDescent="0.25">
      <c r="A11319" s="28" t="s">
        <v>86</v>
      </c>
      <c r="B11319" s="2">
        <v>0.87620195798788314</v>
      </c>
    </row>
    <row r="11320" spans="1:2" x14ac:dyDescent="0.25">
      <c r="A11320" s="28" t="s">
        <v>87</v>
      </c>
      <c r="B11320" s="2">
        <v>3.2735880053263271</v>
      </c>
    </row>
    <row r="11321" spans="1:2" x14ac:dyDescent="0.25">
      <c r="A11321" s="28" t="s">
        <v>31</v>
      </c>
      <c r="B11321" s="2">
        <v>3.6880299952005169</v>
      </c>
    </row>
    <row r="11322" spans="1:2" x14ac:dyDescent="0.25">
      <c r="A11322" s="28" t="s">
        <v>29</v>
      </c>
      <c r="B11322" s="2">
        <v>3.3270209573931897</v>
      </c>
    </row>
    <row r="11323" spans="1:2" x14ac:dyDescent="0.25">
      <c r="A11323" s="28" t="s">
        <v>30</v>
      </c>
      <c r="B11323" s="2">
        <v>1.7444007965762713</v>
      </c>
    </row>
    <row r="11324" spans="1:2" x14ac:dyDescent="0.25">
      <c r="A11324" s="28" t="s">
        <v>88</v>
      </c>
      <c r="B11324" s="2">
        <v>4.6071598119168478</v>
      </c>
    </row>
    <row r="11325" spans="1:2" x14ac:dyDescent="0.25">
      <c r="A11325" s="28" t="s">
        <v>80</v>
      </c>
      <c r="B11325" s="2">
        <v>0.39991563502014582</v>
      </c>
    </row>
    <row r="11326" spans="1:2" x14ac:dyDescent="0.25">
      <c r="A11326" s="28" t="s">
        <v>84</v>
      </c>
      <c r="B11326" s="2">
        <v>6.6677752881063004</v>
      </c>
    </row>
    <row r="11327" spans="1:2" x14ac:dyDescent="0.25">
      <c r="A11327" s="28" t="s">
        <v>85</v>
      </c>
      <c r="B11327" s="2">
        <v>5.1952943025303577</v>
      </c>
    </row>
    <row r="11328" spans="1:2" x14ac:dyDescent="0.25">
      <c r="A11328" s="28" t="s">
        <v>82</v>
      </c>
      <c r="B11328" s="2">
        <v>4.2839391832107205</v>
      </c>
    </row>
    <row r="11329" spans="1:2" x14ac:dyDescent="0.25">
      <c r="A11329" s="6" t="s">
        <v>21</v>
      </c>
      <c r="B11329" s="2">
        <v>14.370417889654965</v>
      </c>
    </row>
    <row r="11330" spans="1:2" x14ac:dyDescent="0.25">
      <c r="A11330" s="28" t="s">
        <v>79</v>
      </c>
      <c r="B11330" s="2">
        <v>2.4487930582134766E-2</v>
      </c>
    </row>
    <row r="11331" spans="1:2" x14ac:dyDescent="0.25">
      <c r="A11331" s="28" t="s">
        <v>86</v>
      </c>
      <c r="B11331" s="2">
        <v>5.7732319294448518E-2</v>
      </c>
    </row>
    <row r="11332" spans="1:2" x14ac:dyDescent="0.25">
      <c r="A11332" s="28" t="s">
        <v>87</v>
      </c>
      <c r="B11332" s="2">
        <v>2.394066926140739E-2</v>
      </c>
    </row>
    <row r="11333" spans="1:2" x14ac:dyDescent="0.25">
      <c r="A11333" s="28" t="s">
        <v>31</v>
      </c>
      <c r="B11333" s="2">
        <v>0.94932145936754231</v>
      </c>
    </row>
    <row r="11334" spans="1:2" x14ac:dyDescent="0.25">
      <c r="A11334" s="28" t="s">
        <v>29</v>
      </c>
      <c r="B11334" s="2">
        <v>0.71913832474169492</v>
      </c>
    </row>
    <row r="11335" spans="1:2" x14ac:dyDescent="0.25">
      <c r="A11335" s="28" t="s">
        <v>30</v>
      </c>
      <c r="B11335" s="2">
        <v>0.54316905903042512</v>
      </c>
    </row>
    <row r="11336" spans="1:2" x14ac:dyDescent="0.25">
      <c r="A11336" s="28" t="s">
        <v>88</v>
      </c>
      <c r="B11336" s="2">
        <v>1.0657067029688498</v>
      </c>
    </row>
    <row r="11337" spans="1:2" x14ac:dyDescent="0.25">
      <c r="A11337" s="28" t="s">
        <v>80</v>
      </c>
      <c r="B11337" s="2">
        <v>5.0505796614115352</v>
      </c>
    </row>
    <row r="11338" spans="1:2" x14ac:dyDescent="0.25">
      <c r="A11338" s="28" t="s">
        <v>84</v>
      </c>
      <c r="B11338" s="2">
        <v>1.836195432405002</v>
      </c>
    </row>
    <row r="11339" spans="1:2" x14ac:dyDescent="0.25">
      <c r="A11339" s="28" t="s">
        <v>85</v>
      </c>
      <c r="B11339" s="2">
        <v>1.2483008786937995</v>
      </c>
    </row>
    <row r="11340" spans="1:2" x14ac:dyDescent="0.25">
      <c r="A11340" s="28" t="s">
        <v>82</v>
      </c>
      <c r="B11340" s="2">
        <v>2.8518454518981251</v>
      </c>
    </row>
    <row r="11341" spans="1:2" x14ac:dyDescent="0.25">
      <c r="A11341" s="6" t="s">
        <v>22</v>
      </c>
      <c r="B11341" s="2">
        <v>1.9331567640256275</v>
      </c>
    </row>
    <row r="11342" spans="1:2" x14ac:dyDescent="0.25">
      <c r="A11342" s="28" t="s">
        <v>79</v>
      </c>
      <c r="B11342" s="2">
        <v>3.215220199544714E-2</v>
      </c>
    </row>
    <row r="11343" spans="1:2" x14ac:dyDescent="0.25">
      <c r="A11343" s="28" t="s">
        <v>86</v>
      </c>
      <c r="B11343" s="2">
        <v>3.2442966041748046E-2</v>
      </c>
    </row>
    <row r="11344" spans="1:2" x14ac:dyDescent="0.25">
      <c r="A11344" s="28" t="s">
        <v>87</v>
      </c>
      <c r="B11344" s="2">
        <v>4.4466310554731825E-2</v>
      </c>
    </row>
    <row r="11345" spans="1:2" x14ac:dyDescent="0.25">
      <c r="A11345" s="28" t="s">
        <v>31</v>
      </c>
      <c r="B11345" s="2">
        <v>0.2348853664045514</v>
      </c>
    </row>
    <row r="11346" spans="1:2" x14ac:dyDescent="0.25">
      <c r="A11346" s="28" t="s">
        <v>29</v>
      </c>
      <c r="B11346" s="2">
        <v>0.61361390327268706</v>
      </c>
    </row>
    <row r="11347" spans="1:2" x14ac:dyDescent="0.25">
      <c r="A11347" s="28" t="s">
        <v>30</v>
      </c>
      <c r="B11347" s="2">
        <v>0.11369048091684694</v>
      </c>
    </row>
    <row r="11348" spans="1:2" x14ac:dyDescent="0.25">
      <c r="A11348" s="28" t="s">
        <v>88</v>
      </c>
      <c r="B11348" s="2">
        <v>0.22357384713830175</v>
      </c>
    </row>
    <row r="11349" spans="1:2" x14ac:dyDescent="0.25">
      <c r="A11349" s="28" t="s">
        <v>80</v>
      </c>
      <c r="B11349" s="2">
        <v>2.5022013551964296E-2</v>
      </c>
    </row>
    <row r="11350" spans="1:2" x14ac:dyDescent="0.25">
      <c r="A11350" s="28" t="s">
        <v>84</v>
      </c>
      <c r="B11350" s="2">
        <v>8.660748580224896E-2</v>
      </c>
    </row>
    <row r="11351" spans="1:2" x14ac:dyDescent="0.25">
      <c r="A11351" s="28" t="s">
        <v>85</v>
      </c>
      <c r="B11351" s="2">
        <v>0.26331748659293791</v>
      </c>
    </row>
    <row r="11352" spans="1:2" x14ac:dyDescent="0.25">
      <c r="A11352" s="28" t="s">
        <v>82</v>
      </c>
      <c r="B11352" s="2">
        <v>0.26338470175416212</v>
      </c>
    </row>
    <row r="11353" spans="1:2" x14ac:dyDescent="0.25">
      <c r="A11353" s="6" t="s">
        <v>25</v>
      </c>
      <c r="B11353" s="2">
        <v>8.3122830684076359</v>
      </c>
    </row>
    <row r="11354" spans="1:2" x14ac:dyDescent="0.25">
      <c r="A11354" s="28" t="s">
        <v>79</v>
      </c>
      <c r="B11354" s="2">
        <v>6.5295747511760954E-2</v>
      </c>
    </row>
    <row r="11355" spans="1:2" x14ac:dyDescent="0.25">
      <c r="A11355" s="28" t="s">
        <v>86</v>
      </c>
      <c r="B11355" s="2">
        <v>0.12956471434375372</v>
      </c>
    </row>
    <row r="11356" spans="1:2" x14ac:dyDescent="0.25">
      <c r="A11356" s="28" t="s">
        <v>87</v>
      </c>
      <c r="B11356" s="2">
        <v>5.9458965938372799E-2</v>
      </c>
    </row>
    <row r="11357" spans="1:2" x14ac:dyDescent="0.25">
      <c r="A11357" s="28" t="s">
        <v>31</v>
      </c>
      <c r="B11357" s="2">
        <v>1.5364854812658231</v>
      </c>
    </row>
    <row r="11358" spans="1:2" x14ac:dyDescent="0.25">
      <c r="A11358" s="28" t="s">
        <v>29</v>
      </c>
      <c r="B11358" s="2">
        <v>2.8680781819010184</v>
      </c>
    </row>
    <row r="11359" spans="1:2" x14ac:dyDescent="0.25">
      <c r="A11359" s="28" t="s">
        <v>30</v>
      </c>
      <c r="B11359" s="2">
        <v>0.31705641029602077</v>
      </c>
    </row>
    <row r="11360" spans="1:2" x14ac:dyDescent="0.25">
      <c r="A11360" s="28" t="s">
        <v>88</v>
      </c>
      <c r="B11360" s="2">
        <v>1.9292414673521954</v>
      </c>
    </row>
    <row r="11361" spans="1:2" x14ac:dyDescent="0.25">
      <c r="A11361" s="28" t="s">
        <v>80</v>
      </c>
      <c r="B11361" s="2">
        <v>3.305131868114717E-2</v>
      </c>
    </row>
    <row r="11362" spans="1:2" x14ac:dyDescent="0.25">
      <c r="A11362" s="28" t="s">
        <v>84</v>
      </c>
      <c r="B11362" s="2">
        <v>3.3870439796387465E-2</v>
      </c>
    </row>
    <row r="11363" spans="1:2" x14ac:dyDescent="0.25">
      <c r="A11363" s="28" t="s">
        <v>85</v>
      </c>
      <c r="B11363" s="2">
        <v>0.82790195284194845</v>
      </c>
    </row>
    <row r="11364" spans="1:2" x14ac:dyDescent="0.25">
      <c r="A11364" s="28" t="s">
        <v>82</v>
      </c>
      <c r="B11364" s="2">
        <v>0.51227838847920781</v>
      </c>
    </row>
    <row r="11365" spans="1:2" x14ac:dyDescent="0.25">
      <c r="A11365" s="6" t="s">
        <v>23</v>
      </c>
      <c r="B11365" s="2">
        <v>8.4471729354968712</v>
      </c>
    </row>
    <row r="11366" spans="1:2" x14ac:dyDescent="0.25">
      <c r="A11366" s="28" t="s">
        <v>79</v>
      </c>
      <c r="B11366" s="2">
        <v>7.3333967800086788E-2</v>
      </c>
    </row>
    <row r="11367" spans="1:2" x14ac:dyDescent="0.25">
      <c r="A11367" s="28" t="s">
        <v>86</v>
      </c>
      <c r="B11367" s="2">
        <v>0.18891289221495508</v>
      </c>
    </row>
    <row r="11368" spans="1:2" x14ac:dyDescent="0.25">
      <c r="A11368" s="28" t="s">
        <v>87</v>
      </c>
      <c r="B11368" s="2">
        <v>0.15596964575065175</v>
      </c>
    </row>
    <row r="11369" spans="1:2" x14ac:dyDescent="0.25">
      <c r="A11369" s="28" t="s">
        <v>31</v>
      </c>
      <c r="B11369" s="2">
        <v>0.9100738493178665</v>
      </c>
    </row>
    <row r="11370" spans="1:2" x14ac:dyDescent="0.25">
      <c r="A11370" s="28" t="s">
        <v>29</v>
      </c>
      <c r="B11370" s="2">
        <v>2.1251155929573722</v>
      </c>
    </row>
    <row r="11371" spans="1:2" x14ac:dyDescent="0.25">
      <c r="A11371" s="28" t="s">
        <v>30</v>
      </c>
      <c r="B11371" s="2">
        <v>0.45378246886650025</v>
      </c>
    </row>
    <row r="11372" spans="1:2" x14ac:dyDescent="0.25">
      <c r="A11372" s="28" t="s">
        <v>88</v>
      </c>
      <c r="B11372" s="2">
        <v>0.73228013822630833</v>
      </c>
    </row>
    <row r="11373" spans="1:2" x14ac:dyDescent="0.25">
      <c r="A11373" s="28" t="s">
        <v>80</v>
      </c>
      <c r="B11373" s="2">
        <v>0.24434898270745734</v>
      </c>
    </row>
    <row r="11374" spans="1:2" x14ac:dyDescent="0.25">
      <c r="A11374" s="28" t="s">
        <v>84</v>
      </c>
      <c r="B11374" s="2">
        <v>1.3801911410361045</v>
      </c>
    </row>
    <row r="11375" spans="1:2" x14ac:dyDescent="0.25">
      <c r="A11375" s="28" t="s">
        <v>85</v>
      </c>
      <c r="B11375" s="2">
        <v>1.1161852842847702</v>
      </c>
    </row>
    <row r="11376" spans="1:2" x14ac:dyDescent="0.25">
      <c r="A11376" s="28" t="s">
        <v>82</v>
      </c>
      <c r="B11376" s="2">
        <v>1.0669789723347987</v>
      </c>
    </row>
    <row r="11377" spans="1:2" x14ac:dyDescent="0.25">
      <c r="A11377" s="6" t="s">
        <v>249</v>
      </c>
      <c r="B11377" s="2">
        <v>28.318956002290882</v>
      </c>
    </row>
    <row r="11378" spans="1:2" x14ac:dyDescent="0.25">
      <c r="A11378" s="28" t="s">
        <v>79</v>
      </c>
      <c r="B11378" s="2">
        <v>0.17411950484036495</v>
      </c>
    </row>
    <row r="11379" spans="1:2" x14ac:dyDescent="0.25">
      <c r="A11379" s="28" t="s">
        <v>86</v>
      </c>
      <c r="B11379" s="2">
        <v>1.4805381239553972</v>
      </c>
    </row>
    <row r="11380" spans="1:2" x14ac:dyDescent="0.25">
      <c r="A11380" s="28" t="s">
        <v>87</v>
      </c>
      <c r="B11380" s="2">
        <v>0.83739363377069953</v>
      </c>
    </row>
    <row r="11381" spans="1:2" x14ac:dyDescent="0.25">
      <c r="A11381" s="28" t="s">
        <v>31</v>
      </c>
      <c r="B11381" s="2">
        <v>2.1039382731554044</v>
      </c>
    </row>
    <row r="11382" spans="1:2" x14ac:dyDescent="0.25">
      <c r="A11382" s="28" t="s">
        <v>29</v>
      </c>
      <c r="B11382" s="2">
        <v>5.0939182725879224</v>
      </c>
    </row>
    <row r="11383" spans="1:2" x14ac:dyDescent="0.25">
      <c r="A11383" s="28" t="s">
        <v>30</v>
      </c>
      <c r="B11383" s="2">
        <v>1.9175093002465027</v>
      </c>
    </row>
    <row r="11384" spans="1:2" x14ac:dyDescent="0.25">
      <c r="A11384" s="28" t="s">
        <v>88</v>
      </c>
      <c r="B11384" s="2">
        <v>3.6241364888290852</v>
      </c>
    </row>
    <row r="11385" spans="1:2" x14ac:dyDescent="0.25">
      <c r="A11385" s="28" t="s">
        <v>80</v>
      </c>
      <c r="B11385" s="2">
        <v>2.5505192904668044</v>
      </c>
    </row>
    <row r="11386" spans="1:2" x14ac:dyDescent="0.25">
      <c r="A11386" s="28" t="s">
        <v>84</v>
      </c>
      <c r="B11386" s="2">
        <v>1.6002927013185955</v>
      </c>
    </row>
    <row r="11387" spans="1:2" x14ac:dyDescent="0.25">
      <c r="A11387" s="28" t="s">
        <v>85</v>
      </c>
      <c r="B11387" s="2">
        <v>4.4364102056032566</v>
      </c>
    </row>
    <row r="11388" spans="1:2" x14ac:dyDescent="0.25">
      <c r="A11388" s="28" t="s">
        <v>82</v>
      </c>
      <c r="B11388" s="2">
        <v>4.5001802075168511</v>
      </c>
    </row>
    <row r="11389" spans="1:2" x14ac:dyDescent="0.25">
      <c r="A11389" s="6" t="s">
        <v>251</v>
      </c>
      <c r="B11389" s="2">
        <v>165.91753986567269</v>
      </c>
    </row>
    <row r="11390" spans="1:2" x14ac:dyDescent="0.25">
      <c r="A11390" s="28" t="s">
        <v>79</v>
      </c>
      <c r="B11390" s="2">
        <v>2.5562150005666746</v>
      </c>
    </row>
    <row r="11391" spans="1:2" x14ac:dyDescent="0.25">
      <c r="A11391" s="28" t="s">
        <v>86</v>
      </c>
      <c r="B11391" s="2">
        <v>1.0631454769775075</v>
      </c>
    </row>
    <row r="11392" spans="1:2" x14ac:dyDescent="0.25">
      <c r="A11392" s="28" t="s">
        <v>87</v>
      </c>
      <c r="B11392" s="2">
        <v>9.5763529238792788</v>
      </c>
    </row>
    <row r="11393" spans="1:2" x14ac:dyDescent="0.25">
      <c r="A11393" s="28" t="s">
        <v>31</v>
      </c>
      <c r="B11393" s="2">
        <v>11.533754029032218</v>
      </c>
    </row>
    <row r="11394" spans="1:2" x14ac:dyDescent="0.25">
      <c r="A11394" s="28" t="s">
        <v>29</v>
      </c>
      <c r="B11394" s="2">
        <v>28.091835647887994</v>
      </c>
    </row>
    <row r="11395" spans="1:2" x14ac:dyDescent="0.25">
      <c r="A11395" s="28" t="s">
        <v>30</v>
      </c>
      <c r="B11395" s="2">
        <v>7.2076181571147595</v>
      </c>
    </row>
    <row r="11396" spans="1:2" x14ac:dyDescent="0.25">
      <c r="A11396" s="28" t="s">
        <v>88</v>
      </c>
      <c r="B11396" s="2">
        <v>33.63620674250221</v>
      </c>
    </row>
    <row r="11397" spans="1:2" x14ac:dyDescent="0.25">
      <c r="A11397" s="28" t="s">
        <v>80</v>
      </c>
      <c r="B11397" s="2">
        <v>6.0109659104937272</v>
      </c>
    </row>
    <row r="11398" spans="1:2" x14ac:dyDescent="0.25">
      <c r="A11398" s="28" t="s">
        <v>84</v>
      </c>
      <c r="B11398" s="2">
        <v>10.577936910442716</v>
      </c>
    </row>
    <row r="11399" spans="1:2" x14ac:dyDescent="0.25">
      <c r="A11399" s="28" t="s">
        <v>85</v>
      </c>
      <c r="B11399" s="2">
        <v>28.017261787532341</v>
      </c>
    </row>
    <row r="11400" spans="1:2" x14ac:dyDescent="0.25">
      <c r="A11400" s="28" t="s">
        <v>82</v>
      </c>
      <c r="B11400" s="2">
        <v>27.646247279243259</v>
      </c>
    </row>
    <row r="11401" spans="1:2" x14ac:dyDescent="0.25">
      <c r="A11401" s="6" t="s">
        <v>229</v>
      </c>
      <c r="B11401" s="2">
        <v>14.464863889332884</v>
      </c>
    </row>
    <row r="11402" spans="1:2" x14ac:dyDescent="0.25">
      <c r="A11402" s="28" t="s">
        <v>79</v>
      </c>
      <c r="B11402" s="2">
        <v>0.29959884097213441</v>
      </c>
    </row>
    <row r="11403" spans="1:2" x14ac:dyDescent="0.25">
      <c r="A11403" s="28" t="s">
        <v>86</v>
      </c>
      <c r="B11403" s="2">
        <v>0.35823882610837421</v>
      </c>
    </row>
    <row r="11404" spans="1:2" x14ac:dyDescent="0.25">
      <c r="A11404" s="28" t="s">
        <v>87</v>
      </c>
      <c r="B11404" s="2">
        <v>0.33130310894543663</v>
      </c>
    </row>
    <row r="11405" spans="1:2" x14ac:dyDescent="0.25">
      <c r="A11405" s="28" t="s">
        <v>31</v>
      </c>
      <c r="B11405" s="2">
        <v>1.4404953282558326</v>
      </c>
    </row>
    <row r="11406" spans="1:2" x14ac:dyDescent="0.25">
      <c r="A11406" s="28" t="s">
        <v>29</v>
      </c>
      <c r="B11406" s="2">
        <v>1.6951187740613303</v>
      </c>
    </row>
    <row r="11407" spans="1:2" x14ac:dyDescent="0.25">
      <c r="A11407" s="28" t="s">
        <v>30</v>
      </c>
      <c r="B11407" s="2">
        <v>0.84512906877900595</v>
      </c>
    </row>
    <row r="11408" spans="1:2" x14ac:dyDescent="0.25">
      <c r="A11408" s="28" t="s">
        <v>88</v>
      </c>
      <c r="B11408" s="2">
        <v>2.8319547729625865</v>
      </c>
    </row>
    <row r="11409" spans="1:2" x14ac:dyDescent="0.25">
      <c r="A11409" s="28" t="s">
        <v>80</v>
      </c>
      <c r="B11409" s="2">
        <v>0.58811614524280942</v>
      </c>
    </row>
    <row r="11410" spans="1:2" x14ac:dyDescent="0.25">
      <c r="A11410" s="28" t="s">
        <v>84</v>
      </c>
      <c r="B11410" s="2">
        <v>0.53038513081537519</v>
      </c>
    </row>
    <row r="11411" spans="1:2" x14ac:dyDescent="0.25">
      <c r="A11411" s="28" t="s">
        <v>85</v>
      </c>
      <c r="B11411" s="2">
        <v>2.8326849986549112</v>
      </c>
    </row>
    <row r="11412" spans="1:2" x14ac:dyDescent="0.25">
      <c r="A11412" s="28" t="s">
        <v>82</v>
      </c>
      <c r="B11412" s="2">
        <v>2.7118388945350902</v>
      </c>
    </row>
    <row r="11413" spans="1:2" x14ac:dyDescent="0.25">
      <c r="A11413" s="6" t="s">
        <v>93</v>
      </c>
      <c r="B11413" s="2">
        <v>451.19966187157252</v>
      </c>
    </row>
    <row r="11414" spans="1:2" x14ac:dyDescent="0.25">
      <c r="A11414" s="28" t="s">
        <v>79</v>
      </c>
      <c r="B11414" s="2">
        <v>6.6045215757984215</v>
      </c>
    </row>
    <row r="11415" spans="1:2" x14ac:dyDescent="0.25">
      <c r="A11415" s="28" t="s">
        <v>86</v>
      </c>
      <c r="B11415" s="2">
        <v>7.0735339766871137</v>
      </c>
    </row>
    <row r="11416" spans="1:2" x14ac:dyDescent="0.25">
      <c r="A11416" s="28" t="s">
        <v>87</v>
      </c>
      <c r="B11416" s="2">
        <v>19.572301364481888</v>
      </c>
    </row>
    <row r="11417" spans="1:2" x14ac:dyDescent="0.25">
      <c r="A11417" s="28" t="s">
        <v>31</v>
      </c>
      <c r="B11417" s="2">
        <v>41.884698902911204</v>
      </c>
    </row>
    <row r="11418" spans="1:2" x14ac:dyDescent="0.25">
      <c r="A11418" s="28" t="s">
        <v>29</v>
      </c>
      <c r="B11418" s="2">
        <v>72.368745867702415</v>
      </c>
    </row>
    <row r="11419" spans="1:2" x14ac:dyDescent="0.25">
      <c r="A11419" s="28" t="s">
        <v>30</v>
      </c>
      <c r="B11419" s="2">
        <v>22.600419639909024</v>
      </c>
    </row>
    <row r="11420" spans="1:2" x14ac:dyDescent="0.25">
      <c r="A11420" s="28" t="s">
        <v>88</v>
      </c>
      <c r="B11420" s="2">
        <v>78.785163856432519</v>
      </c>
    </row>
    <row r="11421" spans="1:2" x14ac:dyDescent="0.25">
      <c r="A11421" s="28" t="s">
        <v>80</v>
      </c>
      <c r="B11421" s="2">
        <v>19.491303938492379</v>
      </c>
    </row>
    <row r="11422" spans="1:2" x14ac:dyDescent="0.25">
      <c r="A11422" s="28" t="s">
        <v>84</v>
      </c>
      <c r="B11422" s="2">
        <v>36.874310647226913</v>
      </c>
    </row>
    <row r="11423" spans="1:2" x14ac:dyDescent="0.25">
      <c r="A11423" s="28" t="s">
        <v>85</v>
      </c>
      <c r="B11423" s="2">
        <v>74.484938734219128</v>
      </c>
    </row>
    <row r="11424" spans="1:2" x14ac:dyDescent="0.25">
      <c r="A11424" s="28" t="s">
        <v>82</v>
      </c>
      <c r="B11424" s="2">
        <v>71.459723367711518</v>
      </c>
    </row>
    <row r="11425" spans="1:2" x14ac:dyDescent="0.25">
      <c r="A11425" s="3" t="s">
        <v>219</v>
      </c>
      <c r="B11425" s="2">
        <v>749.62232222313457</v>
      </c>
    </row>
    <row r="11426" spans="1:2" x14ac:dyDescent="0.25">
      <c r="A11426" s="6" t="s">
        <v>228</v>
      </c>
      <c r="B11426" s="2">
        <v>8.0498695744820505</v>
      </c>
    </row>
    <row r="11427" spans="1:2" x14ac:dyDescent="0.25">
      <c r="A11427" s="28" t="s">
        <v>79</v>
      </c>
      <c r="B11427" s="2">
        <v>3.2125155472522433E-2</v>
      </c>
    </row>
    <row r="11428" spans="1:2" x14ac:dyDescent="0.25">
      <c r="A11428" s="28" t="s">
        <v>86</v>
      </c>
      <c r="B11428" s="2">
        <v>5.9964174111725367E-2</v>
      </c>
    </row>
    <row r="11429" spans="1:2" x14ac:dyDescent="0.25">
      <c r="A11429" s="28" t="s">
        <v>87</v>
      </c>
      <c r="B11429" s="2">
        <v>1.147248151051049</v>
      </c>
    </row>
    <row r="11430" spans="1:2" x14ac:dyDescent="0.25">
      <c r="A11430" s="28" t="s">
        <v>31</v>
      </c>
      <c r="B11430" s="2">
        <v>2.0130056788861377</v>
      </c>
    </row>
    <row r="11431" spans="1:2" x14ac:dyDescent="0.25">
      <c r="A11431" s="28" t="s">
        <v>29</v>
      </c>
      <c r="B11431" s="2">
        <v>1.2212126289859562</v>
      </c>
    </row>
    <row r="11432" spans="1:2" x14ac:dyDescent="0.25">
      <c r="A11432" s="28" t="s">
        <v>30</v>
      </c>
      <c r="B11432" s="2">
        <v>1.090530336908957</v>
      </c>
    </row>
    <row r="11433" spans="1:2" x14ac:dyDescent="0.25">
      <c r="A11433" s="28" t="s">
        <v>88</v>
      </c>
      <c r="B11433" s="2">
        <v>0.45673340281154512</v>
      </c>
    </row>
    <row r="11434" spans="1:2" x14ac:dyDescent="0.25">
      <c r="A11434" s="28" t="s">
        <v>80</v>
      </c>
      <c r="B11434" s="2">
        <v>3.0532614113073845E-2</v>
      </c>
    </row>
    <row r="11435" spans="1:2" x14ac:dyDescent="0.25">
      <c r="A11435" s="28" t="s">
        <v>84</v>
      </c>
      <c r="B11435" s="2">
        <v>0.3145573157313204</v>
      </c>
    </row>
    <row r="11436" spans="1:2" x14ac:dyDescent="0.25">
      <c r="A11436" s="28" t="s">
        <v>85</v>
      </c>
      <c r="B11436" s="2">
        <v>0.68833932179426438</v>
      </c>
    </row>
    <row r="11437" spans="1:2" x14ac:dyDescent="0.25">
      <c r="A11437" s="28" t="s">
        <v>82</v>
      </c>
      <c r="B11437" s="2">
        <v>0.9956207946155009</v>
      </c>
    </row>
    <row r="11438" spans="1:2" x14ac:dyDescent="0.25">
      <c r="A11438" s="6" t="s">
        <v>239</v>
      </c>
      <c r="B11438" s="2">
        <v>2.724207664747631</v>
      </c>
    </row>
    <row r="11439" spans="1:2" x14ac:dyDescent="0.25">
      <c r="A11439" s="28" t="s">
        <v>79</v>
      </c>
      <c r="B11439" s="2">
        <v>8.4470606296108434E-4</v>
      </c>
    </row>
    <row r="11440" spans="1:2" x14ac:dyDescent="0.25">
      <c r="A11440" s="28" t="s">
        <v>87</v>
      </c>
      <c r="B11440" s="2">
        <v>0.50786590426153755</v>
      </c>
    </row>
    <row r="11441" spans="1:2" x14ac:dyDescent="0.25">
      <c r="A11441" s="28" t="s">
        <v>31</v>
      </c>
      <c r="B11441" s="2">
        <v>0.22219153621600451</v>
      </c>
    </row>
    <row r="11442" spans="1:2" x14ac:dyDescent="0.25">
      <c r="A11442" s="28" t="s">
        <v>29</v>
      </c>
      <c r="B11442" s="2">
        <v>0.60077099990567828</v>
      </c>
    </row>
    <row r="11443" spans="1:2" x14ac:dyDescent="0.25">
      <c r="A11443" s="28" t="s">
        <v>30</v>
      </c>
      <c r="B11443" s="2">
        <v>6.5787232401045129E-2</v>
      </c>
    </row>
    <row r="11444" spans="1:2" x14ac:dyDescent="0.25">
      <c r="A11444" s="28" t="s">
        <v>88</v>
      </c>
      <c r="B11444" s="2">
        <v>2.6990114872245962E-2</v>
      </c>
    </row>
    <row r="11445" spans="1:2" x14ac:dyDescent="0.25">
      <c r="A11445" s="28" t="s">
        <v>80</v>
      </c>
      <c r="B11445" s="2">
        <v>0.13225581057543023</v>
      </c>
    </row>
    <row r="11446" spans="1:2" x14ac:dyDescent="0.25">
      <c r="A11446" s="28" t="s">
        <v>84</v>
      </c>
      <c r="B11446" s="2">
        <v>0.120371500976287</v>
      </c>
    </row>
    <row r="11447" spans="1:2" x14ac:dyDescent="0.25">
      <c r="A11447" s="28" t="s">
        <v>85</v>
      </c>
      <c r="B11447" s="2">
        <v>0.8466918273981876</v>
      </c>
    </row>
    <row r="11448" spans="1:2" x14ac:dyDescent="0.25">
      <c r="A11448" s="28" t="s">
        <v>82</v>
      </c>
      <c r="B11448" s="2">
        <v>0.20043803207825395</v>
      </c>
    </row>
    <row r="11449" spans="1:2" x14ac:dyDescent="0.25">
      <c r="A11449" s="6" t="s">
        <v>241</v>
      </c>
      <c r="B11449" s="2">
        <v>67.542594780521782</v>
      </c>
    </row>
    <row r="11450" spans="1:2" x14ac:dyDescent="0.25">
      <c r="A11450" s="28" t="s">
        <v>79</v>
      </c>
      <c r="B11450" s="2">
        <v>1.2801637811176818</v>
      </c>
    </row>
    <row r="11451" spans="1:2" x14ac:dyDescent="0.25">
      <c r="A11451" s="28" t="s">
        <v>86</v>
      </c>
      <c r="B11451" s="2">
        <v>0.82014048806663498</v>
      </c>
    </row>
    <row r="11452" spans="1:2" x14ac:dyDescent="0.25">
      <c r="A11452" s="28" t="s">
        <v>87</v>
      </c>
      <c r="B11452" s="2">
        <v>2.258836370447129</v>
      </c>
    </row>
    <row r="11453" spans="1:2" x14ac:dyDescent="0.25">
      <c r="A11453" s="28" t="s">
        <v>31</v>
      </c>
      <c r="B11453" s="2">
        <v>14.877321670379756</v>
      </c>
    </row>
    <row r="11454" spans="1:2" x14ac:dyDescent="0.25">
      <c r="A11454" s="28" t="s">
        <v>29</v>
      </c>
      <c r="B11454" s="2">
        <v>7.3244268134565829</v>
      </c>
    </row>
    <row r="11455" spans="1:2" x14ac:dyDescent="0.25">
      <c r="A11455" s="28" t="s">
        <v>30</v>
      </c>
      <c r="B11455" s="2">
        <v>7.5524591605285876</v>
      </c>
    </row>
    <row r="11456" spans="1:2" x14ac:dyDescent="0.25">
      <c r="A11456" s="28" t="s">
        <v>88</v>
      </c>
      <c r="B11456" s="2">
        <v>7.6401252238831718</v>
      </c>
    </row>
    <row r="11457" spans="1:2" x14ac:dyDescent="0.25">
      <c r="A11457" s="28" t="s">
        <v>80</v>
      </c>
      <c r="B11457" s="2">
        <v>1.0946119706393158</v>
      </c>
    </row>
    <row r="11458" spans="1:2" x14ac:dyDescent="0.25">
      <c r="A11458" s="28" t="s">
        <v>84</v>
      </c>
      <c r="B11458" s="2">
        <v>4.6003016873867573</v>
      </c>
    </row>
    <row r="11459" spans="1:2" x14ac:dyDescent="0.25">
      <c r="A11459" s="28" t="s">
        <v>85</v>
      </c>
      <c r="B11459" s="2">
        <v>9.8310466640601568</v>
      </c>
    </row>
    <row r="11460" spans="1:2" x14ac:dyDescent="0.25">
      <c r="A11460" s="28" t="s">
        <v>82</v>
      </c>
      <c r="B11460" s="2">
        <v>10.263160950556012</v>
      </c>
    </row>
    <row r="11461" spans="1:2" x14ac:dyDescent="0.25">
      <c r="A11461" s="6" t="s">
        <v>19</v>
      </c>
      <c r="B11461" s="2">
        <v>0.70380339394429781</v>
      </c>
    </row>
    <row r="11462" spans="1:2" x14ac:dyDescent="0.25">
      <c r="A11462" s="28" t="s">
        <v>79</v>
      </c>
      <c r="B11462" s="2">
        <v>8.9588470968096343E-2</v>
      </c>
    </row>
    <row r="11463" spans="1:2" x14ac:dyDescent="0.25">
      <c r="A11463" s="28" t="s">
        <v>86</v>
      </c>
      <c r="B11463" s="2">
        <v>8.1869825887588149E-3</v>
      </c>
    </row>
    <row r="11464" spans="1:2" x14ac:dyDescent="0.25">
      <c r="A11464" s="28" t="s">
        <v>87</v>
      </c>
      <c r="B11464" s="2">
        <v>9.3090161018132944E-4</v>
      </c>
    </row>
    <row r="11465" spans="1:2" x14ac:dyDescent="0.25">
      <c r="A11465" s="28" t="s">
        <v>31</v>
      </c>
      <c r="B11465" s="2">
        <v>0.413221910784146</v>
      </c>
    </row>
    <row r="11466" spans="1:2" x14ac:dyDescent="0.25">
      <c r="A11466" s="28" t="s">
        <v>29</v>
      </c>
      <c r="B11466" s="2">
        <v>1.7386501457238118E-2</v>
      </c>
    </row>
    <row r="11467" spans="1:2" x14ac:dyDescent="0.25">
      <c r="A11467" s="28" t="s">
        <v>30</v>
      </c>
      <c r="B11467" s="2">
        <v>5.6992744051946702E-2</v>
      </c>
    </row>
    <row r="11468" spans="1:2" x14ac:dyDescent="0.25">
      <c r="A11468" s="28" t="s">
        <v>88</v>
      </c>
      <c r="B11468" s="2">
        <v>1.7245837262354832E-2</v>
      </c>
    </row>
    <row r="11469" spans="1:2" x14ac:dyDescent="0.25">
      <c r="A11469" s="28" t="s">
        <v>80</v>
      </c>
      <c r="B11469" s="2">
        <v>3.2251038912660557E-3</v>
      </c>
    </row>
    <row r="11470" spans="1:2" x14ac:dyDescent="0.25">
      <c r="A11470" s="28" t="s">
        <v>84</v>
      </c>
      <c r="B11470" s="2">
        <v>1.5730200980727186E-3</v>
      </c>
    </row>
    <row r="11471" spans="1:2" x14ac:dyDescent="0.25">
      <c r="A11471" s="28" t="s">
        <v>85</v>
      </c>
      <c r="B11471" s="2">
        <v>8.1943690882334774E-2</v>
      </c>
    </row>
    <row r="11472" spans="1:2" x14ac:dyDescent="0.25">
      <c r="A11472" s="28" t="s">
        <v>82</v>
      </c>
      <c r="B11472" s="2">
        <v>1.3508230349902227E-2</v>
      </c>
    </row>
    <row r="11473" spans="1:2" x14ac:dyDescent="0.25">
      <c r="A11473" s="6" t="s">
        <v>243</v>
      </c>
      <c r="B11473" s="2">
        <v>30.123066002897744</v>
      </c>
    </row>
    <row r="11474" spans="1:2" x14ac:dyDescent="0.25">
      <c r="A11474" s="28" t="s">
        <v>79</v>
      </c>
      <c r="B11474" s="2">
        <v>0.1945494183884432</v>
      </c>
    </row>
    <row r="11475" spans="1:2" x14ac:dyDescent="0.25">
      <c r="A11475" s="28" t="s">
        <v>86</v>
      </c>
      <c r="B11475" s="2">
        <v>0.22347617593617256</v>
      </c>
    </row>
    <row r="11476" spans="1:2" x14ac:dyDescent="0.25">
      <c r="A11476" s="28" t="s">
        <v>87</v>
      </c>
      <c r="B11476" s="2">
        <v>1.4509695310327366</v>
      </c>
    </row>
    <row r="11477" spans="1:2" x14ac:dyDescent="0.25">
      <c r="A11477" s="28" t="s">
        <v>31</v>
      </c>
      <c r="B11477" s="2">
        <v>10.761141994103591</v>
      </c>
    </row>
    <row r="11478" spans="1:2" x14ac:dyDescent="0.25">
      <c r="A11478" s="28" t="s">
        <v>29</v>
      </c>
      <c r="B11478" s="2">
        <v>3.5753395447883207</v>
      </c>
    </row>
    <row r="11479" spans="1:2" x14ac:dyDescent="0.25">
      <c r="A11479" s="28" t="s">
        <v>30</v>
      </c>
      <c r="B11479" s="2">
        <v>3.3573187659708648</v>
      </c>
    </row>
    <row r="11480" spans="1:2" x14ac:dyDescent="0.25">
      <c r="A11480" s="28" t="s">
        <v>88</v>
      </c>
      <c r="B11480" s="2">
        <v>2.2212470895641498</v>
      </c>
    </row>
    <row r="11481" spans="1:2" x14ac:dyDescent="0.25">
      <c r="A11481" s="28" t="s">
        <v>80</v>
      </c>
      <c r="B11481" s="2">
        <v>3.5602191707847411E-2</v>
      </c>
    </row>
    <row r="11482" spans="1:2" x14ac:dyDescent="0.25">
      <c r="A11482" s="28" t="s">
        <v>84</v>
      </c>
      <c r="B11482" s="2">
        <v>0.92075036175419545</v>
      </c>
    </row>
    <row r="11483" spans="1:2" x14ac:dyDescent="0.25">
      <c r="A11483" s="28" t="s">
        <v>85</v>
      </c>
      <c r="B11483" s="2">
        <v>4.6194006924966864</v>
      </c>
    </row>
    <row r="11484" spans="1:2" x14ac:dyDescent="0.25">
      <c r="A11484" s="28" t="s">
        <v>82</v>
      </c>
      <c r="B11484" s="2">
        <v>2.7632702371547344</v>
      </c>
    </row>
    <row r="11485" spans="1:2" x14ac:dyDescent="0.25">
      <c r="A11485" s="6" t="s">
        <v>52</v>
      </c>
      <c r="B11485" s="2">
        <v>2.132859408879618</v>
      </c>
    </row>
    <row r="11486" spans="1:2" x14ac:dyDescent="0.25">
      <c r="A11486" s="28" t="s">
        <v>79</v>
      </c>
      <c r="B11486" s="2">
        <v>7.1423408884426654E-3</v>
      </c>
    </row>
    <row r="11487" spans="1:2" x14ac:dyDescent="0.25">
      <c r="A11487" s="28" t="s">
        <v>86</v>
      </c>
      <c r="B11487" s="2">
        <v>1.6072921037349929E-2</v>
      </c>
    </row>
    <row r="11488" spans="1:2" x14ac:dyDescent="0.25">
      <c r="A11488" s="28" t="s">
        <v>87</v>
      </c>
      <c r="B11488" s="2">
        <v>0.20177703665140534</v>
      </c>
    </row>
    <row r="11489" spans="1:2" x14ac:dyDescent="0.25">
      <c r="A11489" s="28" t="s">
        <v>31</v>
      </c>
      <c r="B11489" s="2">
        <v>3.7733684400761101E-2</v>
      </c>
    </row>
    <row r="11490" spans="1:2" x14ac:dyDescent="0.25">
      <c r="A11490" s="28" t="s">
        <v>29</v>
      </c>
      <c r="B11490" s="2">
        <v>8.8339522214971027E-3</v>
      </c>
    </row>
    <row r="11491" spans="1:2" x14ac:dyDescent="0.25">
      <c r="A11491" s="28" t="s">
        <v>30</v>
      </c>
      <c r="B11491" s="2">
        <v>2.7548454398378278E-2</v>
      </c>
    </row>
    <row r="11492" spans="1:2" x14ac:dyDescent="0.25">
      <c r="A11492" s="28" t="s">
        <v>88</v>
      </c>
      <c r="B11492" s="2">
        <v>6.5339407706140773E-2</v>
      </c>
    </row>
    <row r="11493" spans="1:2" x14ac:dyDescent="0.25">
      <c r="A11493" s="28" t="s">
        <v>80</v>
      </c>
      <c r="B11493" s="2">
        <v>8.341203937254911E-3</v>
      </c>
    </row>
    <row r="11494" spans="1:2" x14ac:dyDescent="0.25">
      <c r="A11494" s="28" t="s">
        <v>84</v>
      </c>
      <c r="B11494" s="2">
        <v>2.9289340911108654E-2</v>
      </c>
    </row>
    <row r="11495" spans="1:2" x14ac:dyDescent="0.25">
      <c r="A11495" s="28" t="s">
        <v>85</v>
      </c>
      <c r="B11495" s="2">
        <v>0.6301409836764279</v>
      </c>
    </row>
    <row r="11496" spans="1:2" x14ac:dyDescent="0.25">
      <c r="A11496" s="28" t="s">
        <v>82</v>
      </c>
      <c r="B11496" s="2">
        <v>1.1006400830508516</v>
      </c>
    </row>
    <row r="11497" spans="1:2" x14ac:dyDescent="0.25">
      <c r="A11497" s="6" t="s">
        <v>245</v>
      </c>
      <c r="B11497" s="2">
        <v>13.927449547485109</v>
      </c>
    </row>
    <row r="11498" spans="1:2" x14ac:dyDescent="0.25">
      <c r="A11498" s="28" t="s">
        <v>79</v>
      </c>
      <c r="B11498" s="2">
        <v>6.9252827566866917E-2</v>
      </c>
    </row>
    <row r="11499" spans="1:2" x14ac:dyDescent="0.25">
      <c r="A11499" s="28" t="s">
        <v>86</v>
      </c>
      <c r="B11499" s="2">
        <v>9.2037459502367885E-2</v>
      </c>
    </row>
    <row r="11500" spans="1:2" x14ac:dyDescent="0.25">
      <c r="A11500" s="28" t="s">
        <v>87</v>
      </c>
      <c r="B11500" s="2">
        <v>0.26212375411707883</v>
      </c>
    </row>
    <row r="11501" spans="1:2" x14ac:dyDescent="0.25">
      <c r="A11501" s="28" t="s">
        <v>31</v>
      </c>
      <c r="B11501" s="2">
        <v>4.5006123750574165</v>
      </c>
    </row>
    <row r="11502" spans="1:2" x14ac:dyDescent="0.25">
      <c r="A11502" s="28" t="s">
        <v>29</v>
      </c>
      <c r="B11502" s="2">
        <v>2.0621705792647083</v>
      </c>
    </row>
    <row r="11503" spans="1:2" x14ac:dyDescent="0.25">
      <c r="A11503" s="28" t="s">
        <v>30</v>
      </c>
      <c r="B11503" s="2">
        <v>1.1689495924903757</v>
      </c>
    </row>
    <row r="11504" spans="1:2" x14ac:dyDescent="0.25">
      <c r="A11504" s="28" t="s">
        <v>88</v>
      </c>
      <c r="B11504" s="2">
        <v>0.59359158444762683</v>
      </c>
    </row>
    <row r="11505" spans="1:2" x14ac:dyDescent="0.25">
      <c r="A11505" s="28" t="s">
        <v>80</v>
      </c>
      <c r="B11505" s="2">
        <v>0.4920652999402228</v>
      </c>
    </row>
    <row r="11506" spans="1:2" x14ac:dyDescent="0.25">
      <c r="A11506" s="28" t="s">
        <v>84</v>
      </c>
      <c r="B11506" s="2">
        <v>0.52645044832501164</v>
      </c>
    </row>
    <row r="11507" spans="1:2" x14ac:dyDescent="0.25">
      <c r="A11507" s="28" t="s">
        <v>85</v>
      </c>
      <c r="B11507" s="2">
        <v>2.8649963158667124</v>
      </c>
    </row>
    <row r="11508" spans="1:2" x14ac:dyDescent="0.25">
      <c r="A11508" s="28" t="s">
        <v>82</v>
      </c>
      <c r="B11508" s="2">
        <v>1.2951993109067228</v>
      </c>
    </row>
    <row r="11509" spans="1:2" x14ac:dyDescent="0.25">
      <c r="A11509" s="6" t="s">
        <v>247</v>
      </c>
      <c r="B11509" s="2">
        <v>51.836373320292857</v>
      </c>
    </row>
    <row r="11510" spans="1:2" x14ac:dyDescent="0.25">
      <c r="A11510" s="28" t="s">
        <v>79</v>
      </c>
      <c r="B11510" s="2">
        <v>0.62478756645196876</v>
      </c>
    </row>
    <row r="11511" spans="1:2" x14ac:dyDescent="0.25">
      <c r="A11511" s="28" t="s">
        <v>86</v>
      </c>
      <c r="B11511" s="2">
        <v>0.84370125296260301</v>
      </c>
    </row>
    <row r="11512" spans="1:2" x14ac:dyDescent="0.25">
      <c r="A11512" s="28" t="s">
        <v>87</v>
      </c>
      <c r="B11512" s="2">
        <v>2.6763356878006896</v>
      </c>
    </row>
    <row r="11513" spans="1:2" x14ac:dyDescent="0.25">
      <c r="A11513" s="28" t="s">
        <v>31</v>
      </c>
      <c r="B11513" s="2">
        <v>8.1431333564203925</v>
      </c>
    </row>
    <row r="11514" spans="1:2" x14ac:dyDescent="0.25">
      <c r="A11514" s="28" t="s">
        <v>29</v>
      </c>
      <c r="B11514" s="2">
        <v>5.0616395633625961</v>
      </c>
    </row>
    <row r="11515" spans="1:2" x14ac:dyDescent="0.25">
      <c r="A11515" s="28" t="s">
        <v>30</v>
      </c>
      <c r="B11515" s="2">
        <v>5.5228578831807305</v>
      </c>
    </row>
    <row r="11516" spans="1:2" x14ac:dyDescent="0.25">
      <c r="A11516" s="28" t="s">
        <v>88</v>
      </c>
      <c r="B11516" s="2">
        <v>5.7736483264653939</v>
      </c>
    </row>
    <row r="11517" spans="1:2" x14ac:dyDescent="0.25">
      <c r="A11517" s="28" t="s">
        <v>80</v>
      </c>
      <c r="B11517" s="2">
        <v>1.342442194312963</v>
      </c>
    </row>
    <row r="11518" spans="1:2" x14ac:dyDescent="0.25">
      <c r="A11518" s="28" t="s">
        <v>84</v>
      </c>
      <c r="B11518" s="2">
        <v>4.3289998512947783</v>
      </c>
    </row>
    <row r="11519" spans="1:2" x14ac:dyDescent="0.25">
      <c r="A11519" s="28" t="s">
        <v>85</v>
      </c>
      <c r="B11519" s="2">
        <v>10.532339033262978</v>
      </c>
    </row>
    <row r="11520" spans="1:2" x14ac:dyDescent="0.25">
      <c r="A11520" s="28" t="s">
        <v>82</v>
      </c>
      <c r="B11520" s="2">
        <v>6.9864886047777617</v>
      </c>
    </row>
    <row r="11521" spans="1:2" x14ac:dyDescent="0.25">
      <c r="A11521" s="6" t="s">
        <v>20</v>
      </c>
      <c r="B11521" s="2">
        <v>21.45077127997622</v>
      </c>
    </row>
    <row r="11522" spans="1:2" x14ac:dyDescent="0.25">
      <c r="A11522" s="28" t="s">
        <v>79</v>
      </c>
      <c r="B11522" s="2">
        <v>0.22767894198161182</v>
      </c>
    </row>
    <row r="11523" spans="1:2" x14ac:dyDescent="0.25">
      <c r="A11523" s="28" t="s">
        <v>86</v>
      </c>
      <c r="B11523" s="2">
        <v>0.2998274202264018</v>
      </c>
    </row>
    <row r="11524" spans="1:2" x14ac:dyDescent="0.25">
      <c r="A11524" s="28" t="s">
        <v>87</v>
      </c>
      <c r="B11524" s="2">
        <v>1.2240900431157866</v>
      </c>
    </row>
    <row r="11525" spans="1:2" x14ac:dyDescent="0.25">
      <c r="A11525" s="28" t="s">
        <v>31</v>
      </c>
      <c r="B11525" s="2">
        <v>3.373157681834166</v>
      </c>
    </row>
    <row r="11526" spans="1:2" x14ac:dyDescent="0.25">
      <c r="A11526" s="28" t="s">
        <v>29</v>
      </c>
      <c r="B11526" s="2">
        <v>3.71764640180607</v>
      </c>
    </row>
    <row r="11527" spans="1:2" x14ac:dyDescent="0.25">
      <c r="A11527" s="28" t="s">
        <v>30</v>
      </c>
      <c r="B11527" s="2">
        <v>2.8281295314041568</v>
      </c>
    </row>
    <row r="11528" spans="1:2" x14ac:dyDescent="0.25">
      <c r="A11528" s="28" t="s">
        <v>88</v>
      </c>
      <c r="B11528" s="2">
        <v>1.4996523056577511</v>
      </c>
    </row>
    <row r="11529" spans="1:2" x14ac:dyDescent="0.25">
      <c r="A11529" s="28" t="s">
        <v>80</v>
      </c>
      <c r="B11529" s="2">
        <v>5.0095898841453219E-2</v>
      </c>
    </row>
    <row r="11530" spans="1:2" x14ac:dyDescent="0.25">
      <c r="A11530" s="28" t="s">
        <v>84</v>
      </c>
      <c r="B11530" s="2">
        <v>2.0065481261817073</v>
      </c>
    </row>
    <row r="11531" spans="1:2" x14ac:dyDescent="0.25">
      <c r="A11531" s="28" t="s">
        <v>85</v>
      </c>
      <c r="B11531" s="2">
        <v>3.3324889247352982</v>
      </c>
    </row>
    <row r="11532" spans="1:2" x14ac:dyDescent="0.25">
      <c r="A11532" s="28" t="s">
        <v>82</v>
      </c>
      <c r="B11532" s="2">
        <v>2.891456004191816</v>
      </c>
    </row>
    <row r="11533" spans="1:2" x14ac:dyDescent="0.25">
      <c r="A11533" s="6" t="s">
        <v>21</v>
      </c>
      <c r="B11533" s="2">
        <v>6.4673139156998181</v>
      </c>
    </row>
    <row r="11534" spans="1:2" x14ac:dyDescent="0.25">
      <c r="A11534" s="28" t="s">
        <v>79</v>
      </c>
      <c r="B11534" s="2">
        <v>5.2237581861737395E-2</v>
      </c>
    </row>
    <row r="11535" spans="1:2" x14ac:dyDescent="0.25">
      <c r="A11535" s="28" t="s">
        <v>86</v>
      </c>
      <c r="B11535" s="2">
        <v>2.3223119912727793E-2</v>
      </c>
    </row>
    <row r="11536" spans="1:2" x14ac:dyDescent="0.25">
      <c r="A11536" s="28" t="s">
        <v>87</v>
      </c>
      <c r="B11536" s="2">
        <v>3.4229079742682023E-2</v>
      </c>
    </row>
    <row r="11537" spans="1:2" x14ac:dyDescent="0.25">
      <c r="A11537" s="28" t="s">
        <v>31</v>
      </c>
      <c r="B11537" s="2">
        <v>1.7565415212036493</v>
      </c>
    </row>
    <row r="11538" spans="1:2" x14ac:dyDescent="0.25">
      <c r="A11538" s="28" t="s">
        <v>29</v>
      </c>
      <c r="B11538" s="2">
        <v>0.39153527430824359</v>
      </c>
    </row>
    <row r="11539" spans="1:2" x14ac:dyDescent="0.25">
      <c r="A11539" s="28" t="s">
        <v>30</v>
      </c>
      <c r="B11539" s="2">
        <v>0.59381699478699723</v>
      </c>
    </row>
    <row r="11540" spans="1:2" x14ac:dyDescent="0.25">
      <c r="A11540" s="28" t="s">
        <v>88</v>
      </c>
      <c r="B11540" s="2">
        <v>0.48929463657405031</v>
      </c>
    </row>
    <row r="11541" spans="1:2" x14ac:dyDescent="0.25">
      <c r="A11541" s="28" t="s">
        <v>80</v>
      </c>
      <c r="B11541" s="2">
        <v>0.17089279319816625</v>
      </c>
    </row>
    <row r="11542" spans="1:2" x14ac:dyDescent="0.25">
      <c r="A11542" s="28" t="s">
        <v>84</v>
      </c>
      <c r="B11542" s="2">
        <v>1.363666594023931</v>
      </c>
    </row>
    <row r="11543" spans="1:2" x14ac:dyDescent="0.25">
      <c r="A11543" s="28" t="s">
        <v>85</v>
      </c>
      <c r="B11543" s="2">
        <v>0.50899588704981991</v>
      </c>
    </row>
    <row r="11544" spans="1:2" x14ac:dyDescent="0.25">
      <c r="A11544" s="28" t="s">
        <v>82</v>
      </c>
      <c r="B11544" s="2">
        <v>1.0828804330378141</v>
      </c>
    </row>
    <row r="11545" spans="1:2" x14ac:dyDescent="0.25">
      <c r="A11545" s="6" t="s">
        <v>22</v>
      </c>
      <c r="B11545" s="2">
        <v>2.7562365761030527</v>
      </c>
    </row>
    <row r="11546" spans="1:2" x14ac:dyDescent="0.25">
      <c r="A11546" s="28" t="s">
        <v>79</v>
      </c>
      <c r="B11546" s="2">
        <v>2.8695064937565979E-2</v>
      </c>
    </row>
    <row r="11547" spans="1:2" x14ac:dyDescent="0.25">
      <c r="A11547" s="28" t="s">
        <v>86</v>
      </c>
      <c r="B11547" s="2">
        <v>2.1619993445006435E-2</v>
      </c>
    </row>
    <row r="11548" spans="1:2" x14ac:dyDescent="0.25">
      <c r="A11548" s="28" t="s">
        <v>87</v>
      </c>
      <c r="B11548" s="2">
        <v>6.4399043322129812E-2</v>
      </c>
    </row>
    <row r="11549" spans="1:2" x14ac:dyDescent="0.25">
      <c r="A11549" s="28" t="s">
        <v>31</v>
      </c>
      <c r="B11549" s="2">
        <v>1.2586444007515347</v>
      </c>
    </row>
    <row r="11550" spans="1:2" x14ac:dyDescent="0.25">
      <c r="A11550" s="28" t="s">
        <v>29</v>
      </c>
      <c r="B11550" s="2">
        <v>0.32487310970923172</v>
      </c>
    </row>
    <row r="11551" spans="1:2" x14ac:dyDescent="0.25">
      <c r="A11551" s="28" t="s">
        <v>30</v>
      </c>
      <c r="B11551" s="2">
        <v>0.38670176746028667</v>
      </c>
    </row>
    <row r="11552" spans="1:2" x14ac:dyDescent="0.25">
      <c r="A11552" s="28" t="s">
        <v>88</v>
      </c>
      <c r="B11552" s="2">
        <v>9.0740765453808714E-2</v>
      </c>
    </row>
    <row r="11553" spans="1:2" x14ac:dyDescent="0.25">
      <c r="A11553" s="28" t="s">
        <v>80</v>
      </c>
      <c r="B11553" s="2">
        <v>1.5013197809474629E-2</v>
      </c>
    </row>
    <row r="11554" spans="1:2" x14ac:dyDescent="0.25">
      <c r="A11554" s="28" t="s">
        <v>84</v>
      </c>
      <c r="B11554" s="2">
        <v>7.8750582997926505E-2</v>
      </c>
    </row>
    <row r="11555" spans="1:2" x14ac:dyDescent="0.25">
      <c r="A11555" s="28" t="s">
        <v>85</v>
      </c>
      <c r="B11555" s="2">
        <v>0.23633143422717884</v>
      </c>
    </row>
    <row r="11556" spans="1:2" x14ac:dyDescent="0.25">
      <c r="A11556" s="28" t="s">
        <v>82</v>
      </c>
      <c r="B11556" s="2">
        <v>0.25046721598890864</v>
      </c>
    </row>
    <row r="11557" spans="1:2" x14ac:dyDescent="0.25">
      <c r="A11557" s="6" t="s">
        <v>25</v>
      </c>
      <c r="B11557" s="2">
        <v>12.392417305427196</v>
      </c>
    </row>
    <row r="11558" spans="1:2" x14ac:dyDescent="0.25">
      <c r="A11558" s="28" t="s">
        <v>79</v>
      </c>
      <c r="B11558" s="2">
        <v>0.24409214165488635</v>
      </c>
    </row>
    <row r="11559" spans="1:2" x14ac:dyDescent="0.25">
      <c r="A11559" s="28" t="s">
        <v>86</v>
      </c>
      <c r="B11559" s="2">
        <v>0.14420541696328931</v>
      </c>
    </row>
    <row r="11560" spans="1:2" x14ac:dyDescent="0.25">
      <c r="A11560" s="28" t="s">
        <v>87</v>
      </c>
      <c r="B11560" s="2">
        <v>0.16677387922124956</v>
      </c>
    </row>
    <row r="11561" spans="1:2" x14ac:dyDescent="0.25">
      <c r="A11561" s="28" t="s">
        <v>31</v>
      </c>
      <c r="B11561" s="2">
        <v>2.221503246862945</v>
      </c>
    </row>
    <row r="11562" spans="1:2" x14ac:dyDescent="0.25">
      <c r="A11562" s="28" t="s">
        <v>29</v>
      </c>
      <c r="B11562" s="2">
        <v>0.73756798321101757</v>
      </c>
    </row>
    <row r="11563" spans="1:2" x14ac:dyDescent="0.25">
      <c r="A11563" s="28" t="s">
        <v>30</v>
      </c>
      <c r="B11563" s="2">
        <v>1.1546582533999603</v>
      </c>
    </row>
    <row r="11564" spans="1:2" x14ac:dyDescent="0.25">
      <c r="A11564" s="28" t="s">
        <v>88</v>
      </c>
      <c r="B11564" s="2">
        <v>3.1964433521305788</v>
      </c>
    </row>
    <row r="11565" spans="1:2" x14ac:dyDescent="0.25">
      <c r="A11565" s="28" t="s">
        <v>80</v>
      </c>
      <c r="B11565" s="2">
        <v>1.458685808782156E-2</v>
      </c>
    </row>
    <row r="11566" spans="1:2" x14ac:dyDescent="0.25">
      <c r="A11566" s="28" t="s">
        <v>84</v>
      </c>
      <c r="B11566" s="2">
        <v>0.10643198015718996</v>
      </c>
    </row>
    <row r="11567" spans="1:2" x14ac:dyDescent="0.25">
      <c r="A11567" s="28" t="s">
        <v>85</v>
      </c>
      <c r="B11567" s="2">
        <v>2.4435390354743971</v>
      </c>
    </row>
    <row r="11568" spans="1:2" x14ac:dyDescent="0.25">
      <c r="A11568" s="28" t="s">
        <v>82</v>
      </c>
      <c r="B11568" s="2">
        <v>1.9626151582638602</v>
      </c>
    </row>
    <row r="11569" spans="1:2" x14ac:dyDescent="0.25">
      <c r="A11569" s="6" t="s">
        <v>23</v>
      </c>
      <c r="B11569" s="2">
        <v>6.4260191177728032</v>
      </c>
    </row>
    <row r="11570" spans="1:2" x14ac:dyDescent="0.25">
      <c r="A11570" s="28" t="s">
        <v>79</v>
      </c>
      <c r="B11570" s="2">
        <v>5.3654687501608511E-2</v>
      </c>
    </row>
    <row r="11571" spans="1:2" x14ac:dyDescent="0.25">
      <c r="A11571" s="28" t="s">
        <v>86</v>
      </c>
      <c r="B11571" s="2">
        <v>5.5139308807921311E-2</v>
      </c>
    </row>
    <row r="11572" spans="1:2" x14ac:dyDescent="0.25">
      <c r="A11572" s="28" t="s">
        <v>87</v>
      </c>
      <c r="B11572" s="2">
        <v>0.19659454846131538</v>
      </c>
    </row>
    <row r="11573" spans="1:2" x14ac:dyDescent="0.25">
      <c r="A11573" s="28" t="s">
        <v>31</v>
      </c>
      <c r="B11573" s="2">
        <v>2.1295471596372439</v>
      </c>
    </row>
    <row r="11574" spans="1:2" x14ac:dyDescent="0.25">
      <c r="A11574" s="28" t="s">
        <v>29</v>
      </c>
      <c r="B11574" s="2">
        <v>0.7189372947386905</v>
      </c>
    </row>
    <row r="11575" spans="1:2" x14ac:dyDescent="0.25">
      <c r="A11575" s="28" t="s">
        <v>30</v>
      </c>
      <c r="B11575" s="2">
        <v>0.68364397652251041</v>
      </c>
    </row>
    <row r="11576" spans="1:2" x14ac:dyDescent="0.25">
      <c r="A11576" s="28" t="s">
        <v>88</v>
      </c>
      <c r="B11576" s="2">
        <v>0.20276782449472797</v>
      </c>
    </row>
    <row r="11577" spans="1:2" x14ac:dyDescent="0.25">
      <c r="A11577" s="28" t="s">
        <v>80</v>
      </c>
      <c r="B11577" s="2">
        <v>0.18806240087034917</v>
      </c>
    </row>
    <row r="11578" spans="1:2" x14ac:dyDescent="0.25">
      <c r="A11578" s="28" t="s">
        <v>84</v>
      </c>
      <c r="B11578" s="2">
        <v>0.78682884869623515</v>
      </c>
    </row>
    <row r="11579" spans="1:2" x14ac:dyDescent="0.25">
      <c r="A11579" s="28" t="s">
        <v>85</v>
      </c>
      <c r="B11579" s="2">
        <v>0.81088653785486975</v>
      </c>
    </row>
    <row r="11580" spans="1:2" x14ac:dyDescent="0.25">
      <c r="A11580" s="28" t="s">
        <v>82</v>
      </c>
      <c r="B11580" s="2">
        <v>0.59995653018733242</v>
      </c>
    </row>
    <row r="11581" spans="1:2" x14ac:dyDescent="0.25">
      <c r="A11581" s="6" t="s">
        <v>249</v>
      </c>
      <c r="B11581" s="2">
        <v>38.528599928571801</v>
      </c>
    </row>
    <row r="11582" spans="1:2" x14ac:dyDescent="0.25">
      <c r="A11582" s="28" t="s">
        <v>79</v>
      </c>
      <c r="B11582" s="2">
        <v>0.13461736502801777</v>
      </c>
    </row>
    <row r="11583" spans="1:2" x14ac:dyDescent="0.25">
      <c r="A11583" s="28" t="s">
        <v>86</v>
      </c>
      <c r="B11583" s="2">
        <v>0.20289405884083458</v>
      </c>
    </row>
    <row r="11584" spans="1:2" x14ac:dyDescent="0.25">
      <c r="A11584" s="28" t="s">
        <v>87</v>
      </c>
      <c r="B11584" s="2">
        <v>0.8020448561964566</v>
      </c>
    </row>
    <row r="11585" spans="1:2" x14ac:dyDescent="0.25">
      <c r="A11585" s="28" t="s">
        <v>31</v>
      </c>
      <c r="B11585" s="2">
        <v>5.7174305075012768</v>
      </c>
    </row>
    <row r="11586" spans="1:2" x14ac:dyDescent="0.25">
      <c r="A11586" s="28" t="s">
        <v>29</v>
      </c>
      <c r="B11586" s="2">
        <v>2.2675026705151402</v>
      </c>
    </row>
    <row r="11587" spans="1:2" x14ac:dyDescent="0.25">
      <c r="A11587" s="28" t="s">
        <v>30</v>
      </c>
      <c r="B11587" s="2">
        <v>2.573816916149045</v>
      </c>
    </row>
    <row r="11588" spans="1:2" x14ac:dyDescent="0.25">
      <c r="A11588" s="28" t="s">
        <v>88</v>
      </c>
      <c r="B11588" s="2">
        <v>4.013506228534836</v>
      </c>
    </row>
    <row r="11589" spans="1:2" x14ac:dyDescent="0.25">
      <c r="A11589" s="28" t="s">
        <v>80</v>
      </c>
      <c r="B11589" s="2">
        <v>10.865132067924401</v>
      </c>
    </row>
    <row r="11590" spans="1:2" x14ac:dyDescent="0.25">
      <c r="A11590" s="28" t="s">
        <v>84</v>
      </c>
      <c r="B11590" s="2">
        <v>2.8877484046333182</v>
      </c>
    </row>
    <row r="11591" spans="1:2" x14ac:dyDescent="0.25">
      <c r="A11591" s="28" t="s">
        <v>85</v>
      </c>
      <c r="B11591" s="2">
        <v>5.6201114386616995</v>
      </c>
    </row>
    <row r="11592" spans="1:2" x14ac:dyDescent="0.25">
      <c r="A11592" s="28" t="s">
        <v>82</v>
      </c>
      <c r="B11592" s="2">
        <v>3.4437954145867713</v>
      </c>
    </row>
    <row r="11593" spans="1:2" x14ac:dyDescent="0.25">
      <c r="A11593" s="6" t="s">
        <v>251</v>
      </c>
      <c r="B11593" s="2">
        <v>95.01225968244006</v>
      </c>
    </row>
    <row r="11594" spans="1:2" x14ac:dyDescent="0.25">
      <c r="A11594" s="28" t="s">
        <v>79</v>
      </c>
      <c r="B11594" s="2">
        <v>2.0154881536399749</v>
      </c>
    </row>
    <row r="11595" spans="1:2" x14ac:dyDescent="0.25">
      <c r="A11595" s="28" t="s">
        <v>86</v>
      </c>
      <c r="B11595" s="2">
        <v>0.51962823117689261</v>
      </c>
    </row>
    <row r="11596" spans="1:2" x14ac:dyDescent="0.25">
      <c r="A11596" s="28" t="s">
        <v>87</v>
      </c>
      <c r="B11596" s="2">
        <v>3.0296410999266707</v>
      </c>
    </row>
    <row r="11597" spans="1:2" x14ac:dyDescent="0.25">
      <c r="A11597" s="28" t="s">
        <v>31</v>
      </c>
      <c r="B11597" s="2">
        <v>10.631240914045785</v>
      </c>
    </row>
    <row r="11598" spans="1:2" x14ac:dyDescent="0.25">
      <c r="A11598" s="28" t="s">
        <v>29</v>
      </c>
      <c r="B11598" s="2">
        <v>16.488724491287677</v>
      </c>
    </row>
    <row r="11599" spans="1:2" x14ac:dyDescent="0.25">
      <c r="A11599" s="28" t="s">
        <v>30</v>
      </c>
      <c r="B11599" s="2">
        <v>6.8142058457003172</v>
      </c>
    </row>
    <row r="11600" spans="1:2" x14ac:dyDescent="0.25">
      <c r="A11600" s="28" t="s">
        <v>88</v>
      </c>
      <c r="B11600" s="2">
        <v>15.496822363083684</v>
      </c>
    </row>
    <row r="11601" spans="1:2" x14ac:dyDescent="0.25">
      <c r="A11601" s="28" t="s">
        <v>80</v>
      </c>
      <c r="B11601" s="2">
        <v>2.1327463865934142</v>
      </c>
    </row>
    <row r="11602" spans="1:2" x14ac:dyDescent="0.25">
      <c r="A11602" s="28" t="s">
        <v>84</v>
      </c>
      <c r="B11602" s="2">
        <v>6.4928624419772056</v>
      </c>
    </row>
    <row r="11603" spans="1:2" x14ac:dyDescent="0.25">
      <c r="A11603" s="28" t="s">
        <v>85</v>
      </c>
      <c r="B11603" s="2">
        <v>16.299427962966668</v>
      </c>
    </row>
    <row r="11604" spans="1:2" x14ac:dyDescent="0.25">
      <c r="A11604" s="28" t="s">
        <v>82</v>
      </c>
      <c r="B11604" s="2">
        <v>15.091471792041776</v>
      </c>
    </row>
    <row r="11605" spans="1:2" x14ac:dyDescent="0.25">
      <c r="A11605" s="6" t="s">
        <v>229</v>
      </c>
      <c r="B11605" s="2">
        <v>14.73731961232534</v>
      </c>
    </row>
    <row r="11606" spans="1:2" x14ac:dyDescent="0.25">
      <c r="A11606" s="28" t="s">
        <v>79</v>
      </c>
      <c r="B11606" s="2">
        <v>0.2890082122605887</v>
      </c>
    </row>
    <row r="11607" spans="1:2" x14ac:dyDescent="0.25">
      <c r="A11607" s="28" t="s">
        <v>86</v>
      </c>
      <c r="B11607" s="2">
        <v>0.15920476357938232</v>
      </c>
    </row>
    <row r="11608" spans="1:2" x14ac:dyDescent="0.25">
      <c r="A11608" s="28" t="s">
        <v>87</v>
      </c>
      <c r="B11608" s="2">
        <v>0.16077570785832329</v>
      </c>
    </row>
    <row r="11609" spans="1:2" x14ac:dyDescent="0.25">
      <c r="A11609" s="28" t="s">
        <v>31</v>
      </c>
      <c r="B11609" s="2">
        <v>2.4084922615942315</v>
      </c>
    </row>
    <row r="11610" spans="1:2" x14ac:dyDescent="0.25">
      <c r="A11610" s="28" t="s">
        <v>29</v>
      </c>
      <c r="B11610" s="2">
        <v>1.2161928388655192</v>
      </c>
    </row>
    <row r="11611" spans="1:2" x14ac:dyDescent="0.25">
      <c r="A11611" s="28" t="s">
        <v>30</v>
      </c>
      <c r="B11611" s="2">
        <v>1.2688139887431944</v>
      </c>
    </row>
    <row r="11612" spans="1:2" x14ac:dyDescent="0.25">
      <c r="A11612" s="28" t="s">
        <v>88</v>
      </c>
      <c r="B11612" s="2">
        <v>2.8708264641632457</v>
      </c>
    </row>
    <row r="11613" spans="1:2" x14ac:dyDescent="0.25">
      <c r="A11613" s="28" t="s">
        <v>80</v>
      </c>
      <c r="B11613" s="2">
        <v>0.5009197392512329</v>
      </c>
    </row>
    <row r="11614" spans="1:2" x14ac:dyDescent="0.25">
      <c r="A11614" s="28" t="s">
        <v>84</v>
      </c>
      <c r="B11614" s="2">
        <v>0.89057792822348381</v>
      </c>
    </row>
    <row r="11615" spans="1:2" x14ac:dyDescent="0.25">
      <c r="A11615" s="28" t="s">
        <v>85</v>
      </c>
      <c r="B11615" s="2">
        <v>2.4542699446556249</v>
      </c>
    </row>
    <row r="11616" spans="1:2" x14ac:dyDescent="0.25">
      <c r="A11616" s="28" t="s">
        <v>82</v>
      </c>
      <c r="B11616" s="2">
        <v>2.5182377631305144</v>
      </c>
    </row>
    <row r="11617" spans="1:2" x14ac:dyDescent="0.25">
      <c r="A11617" s="6" t="s">
        <v>93</v>
      </c>
      <c r="B11617" s="2">
        <v>374.81116111156734</v>
      </c>
    </row>
    <row r="11618" spans="1:2" x14ac:dyDescent="0.25">
      <c r="A11618" s="28" t="s">
        <v>79</v>
      </c>
      <c r="B11618" s="2">
        <v>5.3439264157829749</v>
      </c>
    </row>
    <row r="11619" spans="1:2" x14ac:dyDescent="0.25">
      <c r="A11619" s="28" t="s">
        <v>86</v>
      </c>
      <c r="B11619" s="2">
        <v>3.4893217671580685</v>
      </c>
    </row>
    <row r="11620" spans="1:2" x14ac:dyDescent="0.25">
      <c r="A11620" s="28" t="s">
        <v>87</v>
      </c>
      <c r="B11620" s="2">
        <v>14.184635594816422</v>
      </c>
    </row>
    <row r="11621" spans="1:2" x14ac:dyDescent="0.25">
      <c r="A11621" s="28" t="s">
        <v>31</v>
      </c>
      <c r="B11621" s="2">
        <v>70.464919899679032</v>
      </c>
    </row>
    <row r="11622" spans="1:2" x14ac:dyDescent="0.25">
      <c r="A11622" s="28" t="s">
        <v>29</v>
      </c>
      <c r="B11622" s="2">
        <v>45.734760647884173</v>
      </c>
    </row>
    <row r="11623" spans="1:2" x14ac:dyDescent="0.25">
      <c r="A11623" s="28" t="s">
        <v>30</v>
      </c>
      <c r="B11623" s="2">
        <v>35.146231444097353</v>
      </c>
    </row>
    <row r="11624" spans="1:2" x14ac:dyDescent="0.25">
      <c r="A11624" s="28" t="s">
        <v>88</v>
      </c>
      <c r="B11624" s="2">
        <v>44.654974927105314</v>
      </c>
    </row>
    <row r="11625" spans="1:2" x14ac:dyDescent="0.25">
      <c r="A11625" s="28" t="s">
        <v>80</v>
      </c>
      <c r="B11625" s="2">
        <v>17.076525731693685</v>
      </c>
    </row>
    <row r="11626" spans="1:2" x14ac:dyDescent="0.25">
      <c r="A11626" s="28" t="s">
        <v>84</v>
      </c>
      <c r="B11626" s="2">
        <v>25.455708433368528</v>
      </c>
    </row>
    <row r="11627" spans="1:2" x14ac:dyDescent="0.25">
      <c r="A11627" s="28" t="s">
        <v>85</v>
      </c>
      <c r="B11627" s="2">
        <v>61.800949695063309</v>
      </c>
    </row>
    <row r="11628" spans="1:2" x14ac:dyDescent="0.25">
      <c r="A11628" s="28" t="s">
        <v>82</v>
      </c>
      <c r="B11628" s="2">
        <v>51.459206554918538</v>
      </c>
    </row>
    <row r="11629" spans="1:2" x14ac:dyDescent="0.25">
      <c r="A11629" s="3" t="s">
        <v>227</v>
      </c>
      <c r="B11629" s="2">
        <v>2381.4324681879007</v>
      </c>
    </row>
    <row r="11630" spans="1:2" x14ac:dyDescent="0.25">
      <c r="A11630" s="6" t="s">
        <v>228</v>
      </c>
      <c r="B11630" s="2">
        <v>11.382438322595764</v>
      </c>
    </row>
    <row r="11631" spans="1:2" x14ac:dyDescent="0.25">
      <c r="A11631" s="28" t="s">
        <v>79</v>
      </c>
      <c r="B11631" s="2">
        <v>5.0133542208336698E-2</v>
      </c>
    </row>
    <row r="11632" spans="1:2" x14ac:dyDescent="0.25">
      <c r="A11632" s="28" t="s">
        <v>86</v>
      </c>
      <c r="B11632" s="2">
        <v>2.5561981643206663E-2</v>
      </c>
    </row>
    <row r="11633" spans="1:2" x14ac:dyDescent="0.25">
      <c r="A11633" s="28" t="s">
        <v>87</v>
      </c>
      <c r="B11633" s="2">
        <v>1.6598465099035853</v>
      </c>
    </row>
    <row r="11634" spans="1:2" x14ac:dyDescent="0.25">
      <c r="A11634" s="28" t="s">
        <v>31</v>
      </c>
      <c r="B11634" s="2">
        <v>1.0106928198828393</v>
      </c>
    </row>
    <row r="11635" spans="1:2" x14ac:dyDescent="0.25">
      <c r="A11635" s="28" t="s">
        <v>29</v>
      </c>
      <c r="B11635" s="2">
        <v>0.11374520309663949</v>
      </c>
    </row>
    <row r="11636" spans="1:2" x14ac:dyDescent="0.25">
      <c r="A11636" s="28" t="s">
        <v>30</v>
      </c>
      <c r="B11636" s="2">
        <v>0.26812632014646909</v>
      </c>
    </row>
    <row r="11637" spans="1:2" x14ac:dyDescent="0.25">
      <c r="A11637" s="28" t="s">
        <v>88</v>
      </c>
      <c r="B11637" s="2">
        <v>1.4588188752930809</v>
      </c>
    </row>
    <row r="11638" spans="1:2" x14ac:dyDescent="0.25">
      <c r="A11638" s="28" t="s">
        <v>80</v>
      </c>
      <c r="B11638" s="2">
        <v>0.46453412299852503</v>
      </c>
    </row>
    <row r="11639" spans="1:2" x14ac:dyDescent="0.25">
      <c r="A11639" s="28" t="s">
        <v>84</v>
      </c>
      <c r="B11639" s="2">
        <v>1.3301976587592133</v>
      </c>
    </row>
    <row r="11640" spans="1:2" x14ac:dyDescent="0.25">
      <c r="A11640" s="28" t="s">
        <v>85</v>
      </c>
      <c r="B11640" s="2">
        <v>3.977187516563665</v>
      </c>
    </row>
    <row r="11641" spans="1:2" x14ac:dyDescent="0.25">
      <c r="A11641" s="28" t="s">
        <v>82</v>
      </c>
      <c r="B11641" s="2">
        <v>1.0235937721002046</v>
      </c>
    </row>
    <row r="11642" spans="1:2" x14ac:dyDescent="0.25">
      <c r="A11642" s="6" t="s">
        <v>239</v>
      </c>
      <c r="B11642" s="2">
        <v>4.6542397020710755</v>
      </c>
    </row>
    <row r="11643" spans="1:2" x14ac:dyDescent="0.25">
      <c r="A11643" s="28" t="s">
        <v>79</v>
      </c>
      <c r="B11643" s="2">
        <v>8.5659424741484358E-2</v>
      </c>
    </row>
    <row r="11644" spans="1:2" x14ac:dyDescent="0.25">
      <c r="A11644" s="28" t="s">
        <v>87</v>
      </c>
      <c r="B11644" s="2">
        <v>0.52470393081157385</v>
      </c>
    </row>
    <row r="11645" spans="1:2" x14ac:dyDescent="0.25">
      <c r="A11645" s="28" t="s">
        <v>31</v>
      </c>
      <c r="B11645" s="2">
        <v>0.20293676971897234</v>
      </c>
    </row>
    <row r="11646" spans="1:2" x14ac:dyDescent="0.25">
      <c r="A11646" s="28" t="s">
        <v>29</v>
      </c>
      <c r="B11646" s="2">
        <v>0.27423778301524282</v>
      </c>
    </row>
    <row r="11647" spans="1:2" x14ac:dyDescent="0.25">
      <c r="A11647" s="28" t="s">
        <v>30</v>
      </c>
      <c r="B11647" s="2">
        <v>0.21529067839662355</v>
      </c>
    </row>
    <row r="11648" spans="1:2" x14ac:dyDescent="0.25">
      <c r="A11648" s="28" t="s">
        <v>88</v>
      </c>
      <c r="B11648" s="2">
        <v>0.51986555980322446</v>
      </c>
    </row>
    <row r="11649" spans="1:2" x14ac:dyDescent="0.25">
      <c r="A11649" s="28" t="s">
        <v>80</v>
      </c>
      <c r="B11649" s="2">
        <v>0.13995095818291584</v>
      </c>
    </row>
    <row r="11650" spans="1:2" x14ac:dyDescent="0.25">
      <c r="A11650" s="28" t="s">
        <v>84</v>
      </c>
      <c r="B11650" s="2">
        <v>0.65462214025245047</v>
      </c>
    </row>
    <row r="11651" spans="1:2" x14ac:dyDescent="0.25">
      <c r="A11651" s="28" t="s">
        <v>85</v>
      </c>
      <c r="B11651" s="2">
        <v>1.0391106639331074</v>
      </c>
    </row>
    <row r="11652" spans="1:2" x14ac:dyDescent="0.25">
      <c r="A11652" s="28" t="s">
        <v>82</v>
      </c>
      <c r="B11652" s="2">
        <v>0.99786179321548041</v>
      </c>
    </row>
    <row r="11653" spans="1:2" x14ac:dyDescent="0.25">
      <c r="A11653" s="6" t="s">
        <v>241</v>
      </c>
      <c r="B11653" s="2">
        <v>94.238401022140025</v>
      </c>
    </row>
    <row r="11654" spans="1:2" x14ac:dyDescent="0.25">
      <c r="A11654" s="28" t="s">
        <v>79</v>
      </c>
      <c r="B11654" s="2">
        <v>2.5267533708179477</v>
      </c>
    </row>
    <row r="11655" spans="1:2" x14ac:dyDescent="0.25">
      <c r="A11655" s="28" t="s">
        <v>86</v>
      </c>
      <c r="B11655" s="2">
        <v>1.0129365216139212</v>
      </c>
    </row>
    <row r="11656" spans="1:2" x14ac:dyDescent="0.25">
      <c r="A11656" s="28" t="s">
        <v>87</v>
      </c>
      <c r="B11656" s="2">
        <v>0.25761331318521963</v>
      </c>
    </row>
    <row r="11657" spans="1:2" x14ac:dyDescent="0.25">
      <c r="A11657" s="28" t="s">
        <v>31</v>
      </c>
      <c r="B11657" s="2">
        <v>2.6019204981049509</v>
      </c>
    </row>
    <row r="11658" spans="1:2" x14ac:dyDescent="0.25">
      <c r="A11658" s="28" t="s">
        <v>29</v>
      </c>
      <c r="B11658" s="2">
        <v>0.43113246813214218</v>
      </c>
    </row>
    <row r="11659" spans="1:2" x14ac:dyDescent="0.25">
      <c r="A11659" s="28" t="s">
        <v>30</v>
      </c>
      <c r="B11659" s="2">
        <v>1.0879467925489055</v>
      </c>
    </row>
    <row r="11660" spans="1:2" x14ac:dyDescent="0.25">
      <c r="A11660" s="28" t="s">
        <v>88</v>
      </c>
      <c r="B11660" s="2">
        <v>8.2644683399781336</v>
      </c>
    </row>
    <row r="11661" spans="1:2" x14ac:dyDescent="0.25">
      <c r="A11661" s="28" t="s">
        <v>80</v>
      </c>
      <c r="B11661" s="2">
        <v>10.859809301926806</v>
      </c>
    </row>
    <row r="11662" spans="1:2" x14ac:dyDescent="0.25">
      <c r="A11662" s="28" t="s">
        <v>84</v>
      </c>
      <c r="B11662" s="2">
        <v>26.692718749081955</v>
      </c>
    </row>
    <row r="11663" spans="1:2" x14ac:dyDescent="0.25">
      <c r="A11663" s="28" t="s">
        <v>85</v>
      </c>
      <c r="B11663" s="2">
        <v>29.185856561112338</v>
      </c>
    </row>
    <row r="11664" spans="1:2" x14ac:dyDescent="0.25">
      <c r="A11664" s="28" t="s">
        <v>82</v>
      </c>
      <c r="B11664" s="2">
        <v>11.317245105637697</v>
      </c>
    </row>
    <row r="11665" spans="1:2" x14ac:dyDescent="0.25">
      <c r="A11665" s="6" t="s">
        <v>53</v>
      </c>
      <c r="B11665" s="2">
        <v>23.533062023132004</v>
      </c>
    </row>
    <row r="11666" spans="1:2" x14ac:dyDescent="0.25">
      <c r="A11666" s="28" t="s">
        <v>79</v>
      </c>
      <c r="B11666" s="2">
        <v>1.7483636901353936E-2</v>
      </c>
    </row>
    <row r="11667" spans="1:2" x14ac:dyDescent="0.25">
      <c r="A11667" s="28" t="s">
        <v>86</v>
      </c>
      <c r="B11667" s="2">
        <v>1.2864955993182976E-4</v>
      </c>
    </row>
    <row r="11668" spans="1:2" x14ac:dyDescent="0.25">
      <c r="A11668" s="28" t="s">
        <v>87</v>
      </c>
      <c r="B11668" s="2">
        <v>5.0704773098616054E-3</v>
      </c>
    </row>
    <row r="11669" spans="1:2" x14ac:dyDescent="0.25">
      <c r="A11669" s="28" t="s">
        <v>31</v>
      </c>
      <c r="B11669" s="2">
        <v>1.0900083047646338E-2</v>
      </c>
    </row>
    <row r="11670" spans="1:2" x14ac:dyDescent="0.25">
      <c r="A11670" s="28" t="s">
        <v>29</v>
      </c>
      <c r="B11670" s="2">
        <v>3.8360239446711184E-4</v>
      </c>
    </row>
    <row r="11671" spans="1:2" x14ac:dyDescent="0.25">
      <c r="A11671" s="28" t="s">
        <v>30</v>
      </c>
      <c r="B11671" s="2">
        <v>1.4114714240612703E-3</v>
      </c>
    </row>
    <row r="11672" spans="1:2" x14ac:dyDescent="0.25">
      <c r="A11672" s="28" t="s">
        <v>80</v>
      </c>
      <c r="B11672" s="2">
        <v>4.5382784838490231</v>
      </c>
    </row>
    <row r="11673" spans="1:2" x14ac:dyDescent="0.25">
      <c r="A11673" s="28" t="s">
        <v>84</v>
      </c>
      <c r="B11673" s="2">
        <v>5.4230074130409589</v>
      </c>
    </row>
    <row r="11674" spans="1:2" x14ac:dyDescent="0.25">
      <c r="A11674" s="28" t="s">
        <v>85</v>
      </c>
      <c r="B11674" s="2">
        <v>6.7702387895584764</v>
      </c>
    </row>
    <row r="11675" spans="1:2" x14ac:dyDescent="0.25">
      <c r="A11675" s="28" t="s">
        <v>82</v>
      </c>
      <c r="B11675" s="2">
        <v>6.7661594160462197</v>
      </c>
    </row>
    <row r="11676" spans="1:2" x14ac:dyDescent="0.25">
      <c r="A11676" s="6" t="s">
        <v>230</v>
      </c>
      <c r="B11676" s="2">
        <v>567.75838975340162</v>
      </c>
    </row>
    <row r="11677" spans="1:2" x14ac:dyDescent="0.25">
      <c r="A11677" s="28" t="s">
        <v>79</v>
      </c>
      <c r="B11677" s="2">
        <v>5.8958068494483786</v>
      </c>
    </row>
    <row r="11678" spans="1:2" x14ac:dyDescent="0.25">
      <c r="A11678" s="28" t="s">
        <v>86</v>
      </c>
      <c r="B11678" s="2">
        <v>10.614972845485006</v>
      </c>
    </row>
    <row r="11679" spans="1:2" x14ac:dyDescent="0.25">
      <c r="A11679" s="28" t="s">
        <v>31</v>
      </c>
      <c r="B11679" s="2">
        <v>10.525746747448204</v>
      </c>
    </row>
    <row r="11680" spans="1:2" x14ac:dyDescent="0.25">
      <c r="A11680" s="28" t="s">
        <v>29</v>
      </c>
      <c r="B11680" s="2">
        <v>0.84232242739485008</v>
      </c>
    </row>
    <row r="11681" spans="1:2" x14ac:dyDescent="0.25">
      <c r="A11681" s="28" t="s">
        <v>30</v>
      </c>
      <c r="B11681" s="2">
        <v>6.4530595021554511</v>
      </c>
    </row>
    <row r="11682" spans="1:2" x14ac:dyDescent="0.25">
      <c r="A11682" s="28" t="s">
        <v>88</v>
      </c>
      <c r="B11682" s="2">
        <v>107.9663175294925</v>
      </c>
    </row>
    <row r="11683" spans="1:2" x14ac:dyDescent="0.25">
      <c r="A11683" s="28" t="s">
        <v>80</v>
      </c>
      <c r="B11683" s="2">
        <v>86.759603053590197</v>
      </c>
    </row>
    <row r="11684" spans="1:2" x14ac:dyDescent="0.25">
      <c r="A11684" s="28" t="s">
        <v>84</v>
      </c>
      <c r="B11684" s="2">
        <v>82.944299141838229</v>
      </c>
    </row>
    <row r="11685" spans="1:2" x14ac:dyDescent="0.25">
      <c r="A11685" s="28" t="s">
        <v>85</v>
      </c>
      <c r="B11685" s="2">
        <v>101.50693643873576</v>
      </c>
    </row>
    <row r="11686" spans="1:2" x14ac:dyDescent="0.25">
      <c r="A11686" s="28" t="s">
        <v>82</v>
      </c>
      <c r="B11686" s="2">
        <v>154.24932521781307</v>
      </c>
    </row>
    <row r="11687" spans="1:2" x14ac:dyDescent="0.25">
      <c r="A11687" s="6" t="s">
        <v>19</v>
      </c>
      <c r="B11687" s="2">
        <v>1.3652338179966543</v>
      </c>
    </row>
    <row r="11688" spans="1:2" x14ac:dyDescent="0.25">
      <c r="A11688" s="28" t="s">
        <v>79</v>
      </c>
      <c r="B11688" s="2">
        <v>0.45369082632156538</v>
      </c>
    </row>
    <row r="11689" spans="1:2" x14ac:dyDescent="0.25">
      <c r="A11689" s="28" t="s">
        <v>86</v>
      </c>
      <c r="B11689" s="2">
        <v>8.9775313705129835E-3</v>
      </c>
    </row>
    <row r="11690" spans="1:2" x14ac:dyDescent="0.25">
      <c r="A11690" s="28" t="s">
        <v>87</v>
      </c>
      <c r="B11690" s="2">
        <v>2.6878900776435041E-3</v>
      </c>
    </row>
    <row r="11691" spans="1:2" x14ac:dyDescent="0.25">
      <c r="A11691" s="28" t="s">
        <v>31</v>
      </c>
      <c r="B11691" s="2">
        <v>6.0593407833409392E-2</v>
      </c>
    </row>
    <row r="11692" spans="1:2" x14ac:dyDescent="0.25">
      <c r="A11692" s="28" t="s">
        <v>29</v>
      </c>
      <c r="B11692" s="2">
        <v>2.4459995738878977E-2</v>
      </c>
    </row>
    <row r="11693" spans="1:2" x14ac:dyDescent="0.25">
      <c r="A11693" s="28" t="s">
        <v>30</v>
      </c>
      <c r="B11693" s="2">
        <v>6.1244567539822409E-2</v>
      </c>
    </row>
    <row r="11694" spans="1:2" x14ac:dyDescent="0.25">
      <c r="A11694" s="28" t="s">
        <v>88</v>
      </c>
      <c r="B11694" s="2">
        <v>5.7116316714367281E-2</v>
      </c>
    </row>
    <row r="11695" spans="1:2" x14ac:dyDescent="0.25">
      <c r="A11695" s="28" t="s">
        <v>80</v>
      </c>
      <c r="B11695" s="2">
        <v>4.3502338250665233E-2</v>
      </c>
    </row>
    <row r="11696" spans="1:2" x14ac:dyDescent="0.25">
      <c r="A11696" s="28" t="s">
        <v>84</v>
      </c>
      <c r="B11696" s="2">
        <v>8.6564128259228532E-3</v>
      </c>
    </row>
    <row r="11697" spans="1:2" x14ac:dyDescent="0.25">
      <c r="A11697" s="28" t="s">
        <v>85</v>
      </c>
      <c r="B11697" s="2">
        <v>0.57541146434445478</v>
      </c>
    </row>
    <row r="11698" spans="1:2" x14ac:dyDescent="0.25">
      <c r="A11698" s="28" t="s">
        <v>82</v>
      </c>
      <c r="B11698" s="2">
        <v>6.8893066979411388E-2</v>
      </c>
    </row>
    <row r="11699" spans="1:2" x14ac:dyDescent="0.25">
      <c r="A11699" s="6" t="s">
        <v>243</v>
      </c>
      <c r="B11699" s="2">
        <v>37.103632255287472</v>
      </c>
    </row>
    <row r="11700" spans="1:2" x14ac:dyDescent="0.25">
      <c r="A11700" s="28" t="s">
        <v>79</v>
      </c>
      <c r="B11700" s="2">
        <v>0.47551100211816755</v>
      </c>
    </row>
    <row r="11701" spans="1:2" x14ac:dyDescent="0.25">
      <c r="A11701" s="28" t="s">
        <v>86</v>
      </c>
      <c r="B11701" s="2">
        <v>0.2994297733367739</v>
      </c>
    </row>
    <row r="11702" spans="1:2" x14ac:dyDescent="0.25">
      <c r="A11702" s="28" t="s">
        <v>87</v>
      </c>
      <c r="B11702" s="2">
        <v>0.87152669824858486</v>
      </c>
    </row>
    <row r="11703" spans="1:2" x14ac:dyDescent="0.25">
      <c r="A11703" s="28" t="s">
        <v>31</v>
      </c>
      <c r="B11703" s="2">
        <v>0.98148816710224285</v>
      </c>
    </row>
    <row r="11704" spans="1:2" x14ac:dyDescent="0.25">
      <c r="A11704" s="28" t="s">
        <v>29</v>
      </c>
      <c r="B11704" s="2">
        <v>0.23938437691454753</v>
      </c>
    </row>
    <row r="11705" spans="1:2" x14ac:dyDescent="0.25">
      <c r="A11705" s="28" t="s">
        <v>30</v>
      </c>
      <c r="B11705" s="2">
        <v>0.19447148287150906</v>
      </c>
    </row>
    <row r="11706" spans="1:2" x14ac:dyDescent="0.25">
      <c r="A11706" s="28" t="s">
        <v>88</v>
      </c>
      <c r="B11706" s="2">
        <v>3.0446001777629164</v>
      </c>
    </row>
    <row r="11707" spans="1:2" x14ac:dyDescent="0.25">
      <c r="A11707" s="28" t="s">
        <v>80</v>
      </c>
      <c r="B11707" s="2">
        <v>7.1163937516866804</v>
      </c>
    </row>
    <row r="11708" spans="1:2" x14ac:dyDescent="0.25">
      <c r="A11708" s="28" t="s">
        <v>84</v>
      </c>
      <c r="B11708" s="2">
        <v>5.9981814702488885</v>
      </c>
    </row>
    <row r="11709" spans="1:2" x14ac:dyDescent="0.25">
      <c r="A11709" s="28" t="s">
        <v>85</v>
      </c>
      <c r="B11709" s="2">
        <v>15.470561867910799</v>
      </c>
    </row>
    <row r="11710" spans="1:2" x14ac:dyDescent="0.25">
      <c r="A11710" s="28" t="s">
        <v>82</v>
      </c>
      <c r="B11710" s="2">
        <v>2.4120834870863614</v>
      </c>
    </row>
    <row r="11711" spans="1:2" x14ac:dyDescent="0.25">
      <c r="A11711" s="6" t="s">
        <v>52</v>
      </c>
      <c r="B11711" s="2">
        <v>51.999934646033587</v>
      </c>
    </row>
    <row r="11712" spans="1:2" x14ac:dyDescent="0.25">
      <c r="A11712" s="28" t="s">
        <v>79</v>
      </c>
      <c r="B11712" s="2">
        <v>0.1248586935603278</v>
      </c>
    </row>
    <row r="11713" spans="1:2" x14ac:dyDescent="0.25">
      <c r="A11713" s="28" t="s">
        <v>86</v>
      </c>
      <c r="B11713" s="2">
        <v>1.2736256127403603E-2</v>
      </c>
    </row>
    <row r="11714" spans="1:2" x14ac:dyDescent="0.25">
      <c r="A11714" s="28" t="s">
        <v>87</v>
      </c>
      <c r="B11714" s="2">
        <v>0.37064956414343042</v>
      </c>
    </row>
    <row r="11715" spans="1:2" x14ac:dyDescent="0.25">
      <c r="A11715" s="28" t="s">
        <v>31</v>
      </c>
      <c r="B11715" s="2">
        <v>3.1537835035186887</v>
      </c>
    </row>
    <row r="11716" spans="1:2" x14ac:dyDescent="0.25">
      <c r="A11716" s="28" t="s">
        <v>29</v>
      </c>
      <c r="B11716" s="2">
        <v>9.1425483163688256E-3</v>
      </c>
    </row>
    <row r="11717" spans="1:2" x14ac:dyDescent="0.25">
      <c r="A11717" s="28" t="s">
        <v>30</v>
      </c>
      <c r="B11717" s="2">
        <v>0.11890382153791135</v>
      </c>
    </row>
    <row r="11718" spans="1:2" x14ac:dyDescent="0.25">
      <c r="A11718" s="28" t="s">
        <v>88</v>
      </c>
      <c r="B11718" s="2">
        <v>1.668506772026225</v>
      </c>
    </row>
    <row r="11719" spans="1:2" x14ac:dyDescent="0.25">
      <c r="A11719" s="28" t="s">
        <v>80</v>
      </c>
      <c r="B11719" s="2">
        <v>5.7656097383805358</v>
      </c>
    </row>
    <row r="11720" spans="1:2" x14ac:dyDescent="0.25">
      <c r="A11720" s="28" t="s">
        <v>84</v>
      </c>
      <c r="B11720" s="2">
        <v>0.43476282930253801</v>
      </c>
    </row>
    <row r="11721" spans="1:2" x14ac:dyDescent="0.25">
      <c r="A11721" s="28" t="s">
        <v>85</v>
      </c>
      <c r="B11721" s="2">
        <v>19.016234016314783</v>
      </c>
    </row>
    <row r="11722" spans="1:2" x14ac:dyDescent="0.25">
      <c r="A11722" s="28" t="s">
        <v>82</v>
      </c>
      <c r="B11722" s="2">
        <v>21.324746902805373</v>
      </c>
    </row>
    <row r="11723" spans="1:2" x14ac:dyDescent="0.25">
      <c r="A11723" s="6" t="s">
        <v>245</v>
      </c>
      <c r="B11723" s="2">
        <v>7.4435362741215085</v>
      </c>
    </row>
    <row r="11724" spans="1:2" x14ac:dyDescent="0.25">
      <c r="A11724" s="28" t="s">
        <v>79</v>
      </c>
      <c r="B11724" s="2">
        <v>0.25433513502968386</v>
      </c>
    </row>
    <row r="11725" spans="1:2" x14ac:dyDescent="0.25">
      <c r="A11725" s="28" t="s">
        <v>87</v>
      </c>
      <c r="B11725" s="2">
        <v>8.4645789916900888E-2</v>
      </c>
    </row>
    <row r="11726" spans="1:2" x14ac:dyDescent="0.25">
      <c r="A11726" s="28" t="s">
        <v>31</v>
      </c>
      <c r="B11726" s="2">
        <v>0.16008838516979781</v>
      </c>
    </row>
    <row r="11727" spans="1:2" x14ac:dyDescent="0.25">
      <c r="A11727" s="28" t="s">
        <v>29</v>
      </c>
      <c r="B11727" s="2">
        <v>1.7089493551597886E-2</v>
      </c>
    </row>
    <row r="11728" spans="1:2" x14ac:dyDescent="0.25">
      <c r="A11728" s="28" t="s">
        <v>30</v>
      </c>
      <c r="B11728" s="2">
        <v>3.5469239798373901E-2</v>
      </c>
    </row>
    <row r="11729" spans="1:2" x14ac:dyDescent="0.25">
      <c r="A11729" s="28" t="s">
        <v>88</v>
      </c>
      <c r="B11729" s="2">
        <v>0.70078150176155118</v>
      </c>
    </row>
    <row r="11730" spans="1:2" x14ac:dyDescent="0.25">
      <c r="A11730" s="28" t="s">
        <v>80</v>
      </c>
      <c r="B11730" s="2">
        <v>1.1001386876803334</v>
      </c>
    </row>
    <row r="11731" spans="1:2" x14ac:dyDescent="0.25">
      <c r="A11731" s="28" t="s">
        <v>84</v>
      </c>
      <c r="B11731" s="2">
        <v>0.66026663401566787</v>
      </c>
    </row>
    <row r="11732" spans="1:2" x14ac:dyDescent="0.25">
      <c r="A11732" s="28" t="s">
        <v>85</v>
      </c>
      <c r="B11732" s="2">
        <v>3.5855294170739951</v>
      </c>
    </row>
    <row r="11733" spans="1:2" x14ac:dyDescent="0.25">
      <c r="A11733" s="28" t="s">
        <v>82</v>
      </c>
      <c r="B11733" s="2">
        <v>0.84519199012360657</v>
      </c>
    </row>
    <row r="11734" spans="1:2" x14ac:dyDescent="0.25">
      <c r="A11734" s="6" t="s">
        <v>247</v>
      </c>
      <c r="B11734" s="2">
        <v>41.013717813241826</v>
      </c>
    </row>
    <row r="11735" spans="1:2" x14ac:dyDescent="0.25">
      <c r="A11735" s="28" t="s">
        <v>79</v>
      </c>
      <c r="B11735" s="2">
        <v>0.28923338556150957</v>
      </c>
    </row>
    <row r="11736" spans="1:2" x14ac:dyDescent="0.25">
      <c r="A11736" s="28" t="s">
        <v>86</v>
      </c>
      <c r="B11736" s="2">
        <v>0.11838753520498446</v>
      </c>
    </row>
    <row r="11737" spans="1:2" x14ac:dyDescent="0.25">
      <c r="A11737" s="28" t="s">
        <v>87</v>
      </c>
      <c r="B11737" s="2">
        <v>0.29556423970158613</v>
      </c>
    </row>
    <row r="11738" spans="1:2" x14ac:dyDescent="0.25">
      <c r="A11738" s="28" t="s">
        <v>31</v>
      </c>
      <c r="B11738" s="2">
        <v>5.902614346618166</v>
      </c>
    </row>
    <row r="11739" spans="1:2" x14ac:dyDescent="0.25">
      <c r="A11739" s="28" t="s">
        <v>29</v>
      </c>
      <c r="B11739" s="2">
        <v>2.1573647317183302</v>
      </c>
    </row>
    <row r="11740" spans="1:2" x14ac:dyDescent="0.25">
      <c r="A11740" s="28" t="s">
        <v>30</v>
      </c>
      <c r="B11740" s="2">
        <v>1.0568200167776174</v>
      </c>
    </row>
    <row r="11741" spans="1:2" x14ac:dyDescent="0.25">
      <c r="A11741" s="28" t="s">
        <v>88</v>
      </c>
      <c r="B11741" s="2">
        <v>3.3693990140494434</v>
      </c>
    </row>
    <row r="11742" spans="1:2" x14ac:dyDescent="0.25">
      <c r="A11742" s="28" t="s">
        <v>80</v>
      </c>
      <c r="B11742" s="2">
        <v>1.8348119784440735</v>
      </c>
    </row>
    <row r="11743" spans="1:2" x14ac:dyDescent="0.25">
      <c r="A11743" s="28" t="s">
        <v>84</v>
      </c>
      <c r="B11743" s="2">
        <v>4.3817345488510666</v>
      </c>
    </row>
    <row r="11744" spans="1:2" x14ac:dyDescent="0.25">
      <c r="A11744" s="28" t="s">
        <v>85</v>
      </c>
      <c r="B11744" s="2">
        <v>15.669974583723215</v>
      </c>
    </row>
    <row r="11745" spans="1:2" x14ac:dyDescent="0.25">
      <c r="A11745" s="28" t="s">
        <v>82</v>
      </c>
      <c r="B11745" s="2">
        <v>5.9378134325918328</v>
      </c>
    </row>
    <row r="11746" spans="1:2" x14ac:dyDescent="0.25">
      <c r="A11746" s="6" t="s">
        <v>20</v>
      </c>
      <c r="B11746" s="2">
        <v>5.1276467203097358</v>
      </c>
    </row>
    <row r="11747" spans="1:2" x14ac:dyDescent="0.25">
      <c r="A11747" s="28" t="s">
        <v>79</v>
      </c>
      <c r="B11747" s="2">
        <v>7.2052556020070921E-2</v>
      </c>
    </row>
    <row r="11748" spans="1:2" x14ac:dyDescent="0.25">
      <c r="A11748" s="28" t="s">
        <v>86</v>
      </c>
      <c r="B11748" s="2">
        <v>0.14535735664507585</v>
      </c>
    </row>
    <row r="11749" spans="1:2" x14ac:dyDescent="0.25">
      <c r="A11749" s="28" t="s">
        <v>87</v>
      </c>
      <c r="B11749" s="2">
        <v>1.7263907652953398E-2</v>
      </c>
    </row>
    <row r="11750" spans="1:2" x14ac:dyDescent="0.25">
      <c r="A11750" s="28" t="s">
        <v>31</v>
      </c>
      <c r="B11750" s="2">
        <v>0.42435396930006186</v>
      </c>
    </row>
    <row r="11751" spans="1:2" x14ac:dyDescent="0.25">
      <c r="A11751" s="28" t="s">
        <v>29</v>
      </c>
      <c r="B11751" s="2">
        <v>3.3740210818742671E-2</v>
      </c>
    </row>
    <row r="11752" spans="1:2" x14ac:dyDescent="0.25">
      <c r="A11752" s="28" t="s">
        <v>30</v>
      </c>
      <c r="B11752" s="2">
        <v>3.4210465245595276E-2</v>
      </c>
    </row>
    <row r="11753" spans="1:2" x14ac:dyDescent="0.25">
      <c r="A11753" s="28" t="s">
        <v>88</v>
      </c>
      <c r="B11753" s="2">
        <v>0.16418916614790746</v>
      </c>
    </row>
    <row r="11754" spans="1:2" x14ac:dyDescent="0.25">
      <c r="A11754" s="28" t="s">
        <v>80</v>
      </c>
      <c r="B11754" s="2">
        <v>6.352502953498744E-2</v>
      </c>
    </row>
    <row r="11755" spans="1:2" x14ac:dyDescent="0.25">
      <c r="A11755" s="28" t="s">
        <v>84</v>
      </c>
      <c r="B11755" s="2">
        <v>0.23365437654133123</v>
      </c>
    </row>
    <row r="11756" spans="1:2" x14ac:dyDescent="0.25">
      <c r="A11756" s="28" t="s">
        <v>85</v>
      </c>
      <c r="B11756" s="2">
        <v>3.3362068158733194</v>
      </c>
    </row>
    <row r="11757" spans="1:2" x14ac:dyDescent="0.25">
      <c r="A11757" s="28" t="s">
        <v>82</v>
      </c>
      <c r="B11757" s="2">
        <v>0.60309286652969107</v>
      </c>
    </row>
    <row r="11758" spans="1:2" x14ac:dyDescent="0.25">
      <c r="A11758" s="6" t="s">
        <v>21</v>
      </c>
      <c r="B11758" s="2">
        <v>40.119382014664581</v>
      </c>
    </row>
    <row r="11759" spans="1:2" x14ac:dyDescent="0.25">
      <c r="A11759" s="28" t="s">
        <v>79</v>
      </c>
      <c r="B11759" s="2">
        <v>0.36941010639925798</v>
      </c>
    </row>
    <row r="11760" spans="1:2" x14ac:dyDescent="0.25">
      <c r="A11760" s="28" t="s">
        <v>86</v>
      </c>
      <c r="B11760" s="2">
        <v>1.4267700938703161</v>
      </c>
    </row>
    <row r="11761" spans="1:2" x14ac:dyDescent="0.25">
      <c r="A11761" s="28" t="s">
        <v>87</v>
      </c>
      <c r="B11761" s="2">
        <v>3.8035177092046426E-4</v>
      </c>
    </row>
    <row r="11762" spans="1:2" x14ac:dyDescent="0.25">
      <c r="A11762" s="28" t="s">
        <v>31</v>
      </c>
      <c r="B11762" s="2">
        <v>0.50630398203886418</v>
      </c>
    </row>
    <row r="11763" spans="1:2" x14ac:dyDescent="0.25">
      <c r="A11763" s="28" t="s">
        <v>29</v>
      </c>
      <c r="B11763" s="2">
        <v>4.4371410894338513E-2</v>
      </c>
    </row>
    <row r="11764" spans="1:2" x14ac:dyDescent="0.25">
      <c r="A11764" s="28" t="s">
        <v>30</v>
      </c>
      <c r="B11764" s="2">
        <v>0.21116817960801798</v>
      </c>
    </row>
    <row r="11765" spans="1:2" x14ac:dyDescent="0.25">
      <c r="A11765" s="28" t="s">
        <v>88</v>
      </c>
      <c r="B11765" s="2">
        <v>1.6013267903325665</v>
      </c>
    </row>
    <row r="11766" spans="1:2" x14ac:dyDescent="0.25">
      <c r="A11766" s="28" t="s">
        <v>80</v>
      </c>
      <c r="B11766" s="2">
        <v>12.850272043058624</v>
      </c>
    </row>
    <row r="11767" spans="1:2" x14ac:dyDescent="0.25">
      <c r="A11767" s="28" t="s">
        <v>84</v>
      </c>
      <c r="B11767" s="2">
        <v>2.210819340879342</v>
      </c>
    </row>
    <row r="11768" spans="1:2" x14ac:dyDescent="0.25">
      <c r="A11768" s="28" t="s">
        <v>85</v>
      </c>
      <c r="B11768" s="2">
        <v>11.34370171320249</v>
      </c>
    </row>
    <row r="11769" spans="1:2" x14ac:dyDescent="0.25">
      <c r="A11769" s="28" t="s">
        <v>82</v>
      </c>
      <c r="B11769" s="2">
        <v>9.5548580026098442</v>
      </c>
    </row>
    <row r="11770" spans="1:2" x14ac:dyDescent="0.25">
      <c r="A11770" s="6" t="s">
        <v>22</v>
      </c>
      <c r="B11770" s="2">
        <v>5.1068404509564429</v>
      </c>
    </row>
    <row r="11771" spans="1:2" x14ac:dyDescent="0.25">
      <c r="A11771" s="28" t="s">
        <v>79</v>
      </c>
      <c r="B11771" s="2">
        <v>3.9248273888041169E-2</v>
      </c>
    </row>
    <row r="11772" spans="1:2" x14ac:dyDescent="0.25">
      <c r="A11772" s="28" t="s">
        <v>86</v>
      </c>
      <c r="B11772" s="2">
        <v>9.7796575906252653E-2</v>
      </c>
    </row>
    <row r="11773" spans="1:2" x14ac:dyDescent="0.25">
      <c r="A11773" s="28" t="s">
        <v>87</v>
      </c>
      <c r="B11773" s="2">
        <v>3.9427553806076113E-2</v>
      </c>
    </row>
    <row r="11774" spans="1:2" x14ac:dyDescent="0.25">
      <c r="A11774" s="28" t="s">
        <v>31</v>
      </c>
      <c r="B11774" s="2">
        <v>0.20170718176518806</v>
      </c>
    </row>
    <row r="11775" spans="1:2" x14ac:dyDescent="0.25">
      <c r="A11775" s="28" t="s">
        <v>29</v>
      </c>
      <c r="B11775" s="2">
        <v>3.1787354590433886E-2</v>
      </c>
    </row>
    <row r="11776" spans="1:2" x14ac:dyDescent="0.25">
      <c r="A11776" s="28" t="s">
        <v>30</v>
      </c>
      <c r="B11776" s="2">
        <v>8.7970444549182097E-2</v>
      </c>
    </row>
    <row r="11777" spans="1:2" x14ac:dyDescent="0.25">
      <c r="A11777" s="28" t="s">
        <v>88</v>
      </c>
      <c r="B11777" s="2">
        <v>0.26531336777544673</v>
      </c>
    </row>
    <row r="11778" spans="1:2" x14ac:dyDescent="0.25">
      <c r="A11778" s="28" t="s">
        <v>80</v>
      </c>
      <c r="B11778" s="2">
        <v>0.13948823752986472</v>
      </c>
    </row>
    <row r="11779" spans="1:2" x14ac:dyDescent="0.25">
      <c r="A11779" s="28" t="s">
        <v>84</v>
      </c>
      <c r="B11779" s="2">
        <v>0.52701432336209408</v>
      </c>
    </row>
    <row r="11780" spans="1:2" x14ac:dyDescent="0.25">
      <c r="A11780" s="28" t="s">
        <v>85</v>
      </c>
      <c r="B11780" s="2">
        <v>3.1979171794075683</v>
      </c>
    </row>
    <row r="11781" spans="1:2" x14ac:dyDescent="0.25">
      <c r="A11781" s="28" t="s">
        <v>82</v>
      </c>
      <c r="B11781" s="2">
        <v>0.47916995837629567</v>
      </c>
    </row>
    <row r="11782" spans="1:2" x14ac:dyDescent="0.25">
      <c r="A11782" s="6" t="s">
        <v>25</v>
      </c>
      <c r="B11782" s="2">
        <v>104.8387615164617</v>
      </c>
    </row>
    <row r="11783" spans="1:2" x14ac:dyDescent="0.25">
      <c r="A11783" s="28" t="s">
        <v>79</v>
      </c>
      <c r="B11783" s="2">
        <v>3.3406463519487906</v>
      </c>
    </row>
    <row r="11784" spans="1:2" x14ac:dyDescent="0.25">
      <c r="A11784" s="28" t="s">
        <v>86</v>
      </c>
      <c r="B11784" s="2">
        <v>0.66384337390858816</v>
      </c>
    </row>
    <row r="11785" spans="1:2" x14ac:dyDescent="0.25">
      <c r="A11785" s="28" t="s">
        <v>87</v>
      </c>
      <c r="B11785" s="2">
        <v>9.1739331888808825E-2</v>
      </c>
    </row>
    <row r="11786" spans="1:2" x14ac:dyDescent="0.25">
      <c r="A11786" s="28" t="s">
        <v>31</v>
      </c>
      <c r="B11786" s="2">
        <v>2.7385496781842216</v>
      </c>
    </row>
    <row r="11787" spans="1:2" x14ac:dyDescent="0.25">
      <c r="A11787" s="28" t="s">
        <v>29</v>
      </c>
      <c r="B11787" s="2">
        <v>2.2448566315690281</v>
      </c>
    </row>
    <row r="11788" spans="1:2" x14ac:dyDescent="0.25">
      <c r="A11788" s="28" t="s">
        <v>30</v>
      </c>
      <c r="B11788" s="2">
        <v>1.639409277140365</v>
      </c>
    </row>
    <row r="11789" spans="1:2" x14ac:dyDescent="0.25">
      <c r="A11789" s="28" t="s">
        <v>88</v>
      </c>
      <c r="B11789" s="2">
        <v>11.605236716130204</v>
      </c>
    </row>
    <row r="11790" spans="1:2" x14ac:dyDescent="0.25">
      <c r="A11790" s="28" t="s">
        <v>80</v>
      </c>
      <c r="B11790" s="2">
        <v>5.8184264581460958</v>
      </c>
    </row>
    <row r="11791" spans="1:2" x14ac:dyDescent="0.25">
      <c r="A11791" s="28" t="s">
        <v>84</v>
      </c>
      <c r="B11791" s="2">
        <v>6.752275217305999</v>
      </c>
    </row>
    <row r="11792" spans="1:2" x14ac:dyDescent="0.25">
      <c r="A11792" s="28" t="s">
        <v>85</v>
      </c>
      <c r="B11792" s="2">
        <v>39.48381925534688</v>
      </c>
    </row>
    <row r="11793" spans="1:2" x14ac:dyDescent="0.25">
      <c r="A11793" s="28" t="s">
        <v>82</v>
      </c>
      <c r="B11793" s="2">
        <v>30.459959224892732</v>
      </c>
    </row>
    <row r="11794" spans="1:2" x14ac:dyDescent="0.25">
      <c r="A11794" s="6" t="s">
        <v>23</v>
      </c>
      <c r="B11794" s="2">
        <v>8.767655319982854</v>
      </c>
    </row>
    <row r="11795" spans="1:2" x14ac:dyDescent="0.25">
      <c r="A11795" s="28" t="s">
        <v>79</v>
      </c>
      <c r="B11795" s="2">
        <v>6.4811173703261685E-2</v>
      </c>
    </row>
    <row r="11796" spans="1:2" x14ac:dyDescent="0.25">
      <c r="A11796" s="28" t="s">
        <v>86</v>
      </c>
      <c r="B11796" s="2">
        <v>0.10525508994778544</v>
      </c>
    </row>
    <row r="11797" spans="1:2" x14ac:dyDescent="0.25">
      <c r="A11797" s="28" t="s">
        <v>87</v>
      </c>
      <c r="B11797" s="2">
        <v>2.9590269069358788E-2</v>
      </c>
    </row>
    <row r="11798" spans="1:2" x14ac:dyDescent="0.25">
      <c r="A11798" s="28" t="s">
        <v>31</v>
      </c>
      <c r="B11798" s="2">
        <v>9.6183759799446947E-2</v>
      </c>
    </row>
    <row r="11799" spans="1:2" x14ac:dyDescent="0.25">
      <c r="A11799" s="28" t="s">
        <v>29</v>
      </c>
      <c r="B11799" s="2">
        <v>2.9314487665282253E-2</v>
      </c>
    </row>
    <row r="11800" spans="1:2" x14ac:dyDescent="0.25">
      <c r="A11800" s="28" t="s">
        <v>30</v>
      </c>
      <c r="B11800" s="2">
        <v>8.5100046410263697E-2</v>
      </c>
    </row>
    <row r="11801" spans="1:2" x14ac:dyDescent="0.25">
      <c r="A11801" s="28" t="s">
        <v>88</v>
      </c>
      <c r="B11801" s="2">
        <v>0.40326345384188961</v>
      </c>
    </row>
    <row r="11802" spans="1:2" x14ac:dyDescent="0.25">
      <c r="A11802" s="28" t="s">
        <v>80</v>
      </c>
      <c r="B11802" s="2">
        <v>0.5553886466285155</v>
      </c>
    </row>
    <row r="11803" spans="1:2" x14ac:dyDescent="0.25">
      <c r="A11803" s="28" t="s">
        <v>84</v>
      </c>
      <c r="B11803" s="2">
        <v>2.23786663600736</v>
      </c>
    </row>
    <row r="11804" spans="1:2" x14ac:dyDescent="0.25">
      <c r="A11804" s="28" t="s">
        <v>85</v>
      </c>
      <c r="B11804" s="2">
        <v>3.6017100699196063</v>
      </c>
    </row>
    <row r="11805" spans="1:2" x14ac:dyDescent="0.25">
      <c r="A11805" s="28" t="s">
        <v>82</v>
      </c>
      <c r="B11805" s="2">
        <v>1.5591716869900842</v>
      </c>
    </row>
    <row r="11806" spans="1:2" x14ac:dyDescent="0.25">
      <c r="A11806" s="6" t="s">
        <v>249</v>
      </c>
      <c r="B11806" s="2">
        <v>71.089620109699126</v>
      </c>
    </row>
    <row r="11807" spans="1:2" x14ac:dyDescent="0.25">
      <c r="A11807" s="28" t="s">
        <v>79</v>
      </c>
      <c r="B11807" s="2">
        <v>0.86003142123566667</v>
      </c>
    </row>
    <row r="11808" spans="1:2" x14ac:dyDescent="0.25">
      <c r="A11808" s="28" t="s">
        <v>86</v>
      </c>
      <c r="B11808" s="2">
        <v>0.24096411448669769</v>
      </c>
    </row>
    <row r="11809" spans="1:2" x14ac:dyDescent="0.25">
      <c r="A11809" s="28" t="s">
        <v>87</v>
      </c>
      <c r="B11809" s="2">
        <v>0.55645877019182188</v>
      </c>
    </row>
    <row r="11810" spans="1:2" x14ac:dyDescent="0.25">
      <c r="A11810" s="28" t="s">
        <v>31</v>
      </c>
      <c r="B11810" s="2">
        <v>5.1040052620850291</v>
      </c>
    </row>
    <row r="11811" spans="1:2" x14ac:dyDescent="0.25">
      <c r="A11811" s="28" t="s">
        <v>29</v>
      </c>
      <c r="B11811" s="2">
        <v>0.9025864738549455</v>
      </c>
    </row>
    <row r="11812" spans="1:2" x14ac:dyDescent="0.25">
      <c r="A11812" s="28" t="s">
        <v>30</v>
      </c>
      <c r="B11812" s="2">
        <v>0.87374705654334139</v>
      </c>
    </row>
    <row r="11813" spans="1:2" x14ac:dyDescent="0.25">
      <c r="A11813" s="28" t="s">
        <v>88</v>
      </c>
      <c r="B11813" s="2">
        <v>11.49609709901458</v>
      </c>
    </row>
    <row r="11814" spans="1:2" x14ac:dyDescent="0.25">
      <c r="A11814" s="28" t="s">
        <v>80</v>
      </c>
      <c r="B11814" s="2">
        <v>9.3171642335212113</v>
      </c>
    </row>
    <row r="11815" spans="1:2" x14ac:dyDescent="0.25">
      <c r="A11815" s="28" t="s">
        <v>84</v>
      </c>
      <c r="B11815" s="2">
        <v>19.941124327963308</v>
      </c>
    </row>
    <row r="11816" spans="1:2" x14ac:dyDescent="0.25">
      <c r="A11816" s="28" t="s">
        <v>85</v>
      </c>
      <c r="B11816" s="2">
        <v>11.263574304613837</v>
      </c>
    </row>
    <row r="11817" spans="1:2" x14ac:dyDescent="0.25">
      <c r="A11817" s="28" t="s">
        <v>82</v>
      </c>
      <c r="B11817" s="2">
        <v>10.533867046188689</v>
      </c>
    </row>
    <row r="11818" spans="1:2" x14ac:dyDescent="0.25">
      <c r="A11818" s="6" t="s">
        <v>251</v>
      </c>
      <c r="B11818" s="2">
        <v>71.44954357253863</v>
      </c>
    </row>
    <row r="11819" spans="1:2" x14ac:dyDescent="0.25">
      <c r="A11819" s="28" t="s">
        <v>79</v>
      </c>
      <c r="B11819" s="2">
        <v>2.0741710783482401</v>
      </c>
    </row>
    <row r="11820" spans="1:2" x14ac:dyDescent="0.25">
      <c r="A11820" s="28" t="s">
        <v>86</v>
      </c>
      <c r="B11820" s="2">
        <v>0.4990013566453379</v>
      </c>
    </row>
    <row r="11821" spans="1:2" x14ac:dyDescent="0.25">
      <c r="A11821" s="28" t="s">
        <v>87</v>
      </c>
      <c r="B11821" s="2">
        <v>3.2412529979720452</v>
      </c>
    </row>
    <row r="11822" spans="1:2" x14ac:dyDescent="0.25">
      <c r="A11822" s="28" t="s">
        <v>31</v>
      </c>
      <c r="B11822" s="2">
        <v>3.5898589443825437</v>
      </c>
    </row>
    <row r="11823" spans="1:2" x14ac:dyDescent="0.25">
      <c r="A11823" s="28" t="s">
        <v>29</v>
      </c>
      <c r="B11823" s="2">
        <v>4.6960128635120943</v>
      </c>
    </row>
    <row r="11824" spans="1:2" x14ac:dyDescent="0.25">
      <c r="A11824" s="28" t="s">
        <v>30</v>
      </c>
      <c r="B11824" s="2">
        <v>2.7520549901091478</v>
      </c>
    </row>
    <row r="11825" spans="1:2" x14ac:dyDescent="0.25">
      <c r="A11825" s="28" t="s">
        <v>88</v>
      </c>
      <c r="B11825" s="2">
        <v>16.238835504023832</v>
      </c>
    </row>
    <row r="11826" spans="1:2" x14ac:dyDescent="0.25">
      <c r="A11826" s="28" t="s">
        <v>80</v>
      </c>
      <c r="B11826" s="2">
        <v>2.4005373951465869</v>
      </c>
    </row>
    <row r="11827" spans="1:2" x14ac:dyDescent="0.25">
      <c r="A11827" s="28" t="s">
        <v>84</v>
      </c>
      <c r="B11827" s="2">
        <v>10.347984639510878</v>
      </c>
    </row>
    <row r="11828" spans="1:2" x14ac:dyDescent="0.25">
      <c r="A11828" s="28" t="s">
        <v>85</v>
      </c>
      <c r="B11828" s="2">
        <v>11.550696530609658</v>
      </c>
    </row>
    <row r="11829" spans="1:2" x14ac:dyDescent="0.25">
      <c r="A11829" s="28" t="s">
        <v>82</v>
      </c>
      <c r="B11829" s="2">
        <v>14.059137272278276</v>
      </c>
    </row>
    <row r="11830" spans="1:2" x14ac:dyDescent="0.25">
      <c r="A11830" s="6" t="s">
        <v>229</v>
      </c>
      <c r="B11830" s="2">
        <v>43.724198759316202</v>
      </c>
    </row>
    <row r="11831" spans="1:2" x14ac:dyDescent="0.25">
      <c r="A11831" s="28" t="s">
        <v>79</v>
      </c>
      <c r="B11831" s="2">
        <v>1.2843000971329575</v>
      </c>
    </row>
    <row r="11832" spans="1:2" x14ac:dyDescent="0.25">
      <c r="A11832" s="28" t="s">
        <v>86</v>
      </c>
      <c r="B11832" s="2">
        <v>0.31510704084465718</v>
      </c>
    </row>
    <row r="11833" spans="1:2" x14ac:dyDescent="0.25">
      <c r="A11833" s="28" t="s">
        <v>87</v>
      </c>
      <c r="B11833" s="2">
        <v>1.4151951213770249</v>
      </c>
    </row>
    <row r="11834" spans="1:2" x14ac:dyDescent="0.25">
      <c r="A11834" s="28" t="s">
        <v>31</v>
      </c>
      <c r="B11834" s="2">
        <v>3.2162290645739287</v>
      </c>
    </row>
    <row r="11835" spans="1:2" x14ac:dyDescent="0.25">
      <c r="A11835" s="28" t="s">
        <v>29</v>
      </c>
      <c r="B11835" s="2">
        <v>2.8567844555972179</v>
      </c>
    </row>
    <row r="11836" spans="1:2" x14ac:dyDescent="0.25">
      <c r="A11836" s="28" t="s">
        <v>30</v>
      </c>
      <c r="B11836" s="2">
        <v>2.6149051416426787</v>
      </c>
    </row>
    <row r="11837" spans="1:2" x14ac:dyDescent="0.25">
      <c r="A11837" s="28" t="s">
        <v>88</v>
      </c>
      <c r="B11837" s="2">
        <v>10.498244157418485</v>
      </c>
    </row>
    <row r="11838" spans="1:2" x14ac:dyDescent="0.25">
      <c r="A11838" s="28" t="s">
        <v>80</v>
      </c>
      <c r="B11838" s="2">
        <v>1.4931853310116248</v>
      </c>
    </row>
    <row r="11839" spans="1:2" x14ac:dyDescent="0.25">
      <c r="A11839" s="28" t="s">
        <v>84</v>
      </c>
      <c r="B11839" s="2">
        <v>4.2272203563437172</v>
      </c>
    </row>
    <row r="11840" spans="1:2" x14ac:dyDescent="0.25">
      <c r="A11840" s="28" t="s">
        <v>85</v>
      </c>
      <c r="B11840" s="2">
        <v>6.8236912458043983</v>
      </c>
    </row>
    <row r="11841" spans="1:2" x14ac:dyDescent="0.25">
      <c r="A11841" s="28" t="s">
        <v>82</v>
      </c>
      <c r="B11841" s="2">
        <v>8.9793367475695138</v>
      </c>
    </row>
    <row r="11842" spans="1:2" x14ac:dyDescent="0.25">
      <c r="A11842" s="6" t="s">
        <v>93</v>
      </c>
      <c r="B11842" s="2">
        <v>1190.7162340939508</v>
      </c>
    </row>
    <row r="11843" spans="1:2" x14ac:dyDescent="0.25">
      <c r="A11843" s="28" t="s">
        <v>79</v>
      </c>
      <c r="B11843" s="2">
        <v>18.278136925385041</v>
      </c>
    </row>
    <row r="11844" spans="1:2" x14ac:dyDescent="0.25">
      <c r="A11844" s="28" t="s">
        <v>86</v>
      </c>
      <c r="B11844" s="2">
        <v>15.587226096596451</v>
      </c>
    </row>
    <row r="11845" spans="1:2" x14ac:dyDescent="0.25">
      <c r="A11845" s="28" t="s">
        <v>87</v>
      </c>
      <c r="B11845" s="2">
        <v>9.4636167170273957</v>
      </c>
    </row>
    <row r="11846" spans="1:2" x14ac:dyDescent="0.25">
      <c r="A11846" s="28" t="s">
        <v>31</v>
      </c>
      <c r="B11846" s="2">
        <v>40.487956570574205</v>
      </c>
    </row>
    <row r="11847" spans="1:2" x14ac:dyDescent="0.25">
      <c r="A11847" s="28" t="s">
        <v>29</v>
      </c>
      <c r="B11847" s="2">
        <v>14.94871651877515</v>
      </c>
    </row>
    <row r="11848" spans="1:2" x14ac:dyDescent="0.25">
      <c r="A11848" s="28" t="s">
        <v>30</v>
      </c>
      <c r="B11848" s="2">
        <v>17.791309494445336</v>
      </c>
    </row>
    <row r="11849" spans="1:2" x14ac:dyDescent="0.25">
      <c r="A11849" s="28" t="s">
        <v>88</v>
      </c>
      <c r="B11849" s="2">
        <v>179.32238034156634</v>
      </c>
    </row>
    <row r="11850" spans="1:2" x14ac:dyDescent="0.25">
      <c r="A11850" s="28" t="s">
        <v>80</v>
      </c>
      <c r="B11850" s="2">
        <v>151.26061978956724</v>
      </c>
    </row>
    <row r="11851" spans="1:2" x14ac:dyDescent="0.25">
      <c r="A11851" s="28" t="s">
        <v>84</v>
      </c>
      <c r="B11851" s="2">
        <v>175.0064062161309</v>
      </c>
    </row>
    <row r="11852" spans="1:2" x14ac:dyDescent="0.25">
      <c r="A11852" s="28" t="s">
        <v>85</v>
      </c>
      <c r="B11852" s="2">
        <v>287.39835843404836</v>
      </c>
    </row>
    <row r="11853" spans="1:2" x14ac:dyDescent="0.25">
      <c r="A11853" s="28" t="s">
        <v>82</v>
      </c>
      <c r="B11853" s="2">
        <v>281.17150698983437</v>
      </c>
    </row>
    <row r="11854" spans="1:2" x14ac:dyDescent="0.25">
      <c r="A11854" s="1" t="s">
        <v>13</v>
      </c>
      <c r="B11854" s="2">
        <v>66854.335568108771</v>
      </c>
    </row>
    <row r="11855" spans="1:2" x14ac:dyDescent="0.25">
      <c r="A11855" s="3" t="s">
        <v>27</v>
      </c>
      <c r="B11855" s="2">
        <v>1842.9852509539987</v>
      </c>
    </row>
    <row r="11856" spans="1:2" x14ac:dyDescent="0.25">
      <c r="A11856" s="6" t="s">
        <v>228</v>
      </c>
      <c r="B11856" s="2">
        <v>5.8103620329965606</v>
      </c>
    </row>
    <row r="11857" spans="1:2" x14ac:dyDescent="0.25">
      <c r="A11857" s="28" t="s">
        <v>79</v>
      </c>
      <c r="B11857" s="2">
        <v>8.2052354873097588E-2</v>
      </c>
    </row>
    <row r="11858" spans="1:2" x14ac:dyDescent="0.25">
      <c r="A11858" s="28" t="s">
        <v>86</v>
      </c>
      <c r="B11858" s="2">
        <v>9.260366574416623E-2</v>
      </c>
    </row>
    <row r="11859" spans="1:2" x14ac:dyDescent="0.25">
      <c r="A11859" s="28" t="s">
        <v>87</v>
      </c>
      <c r="B11859" s="2">
        <v>0.29432955097302538</v>
      </c>
    </row>
    <row r="11860" spans="1:2" x14ac:dyDescent="0.25">
      <c r="A11860" s="28" t="s">
        <v>31</v>
      </c>
      <c r="B11860" s="2">
        <v>0.62887366998566518</v>
      </c>
    </row>
    <row r="11861" spans="1:2" x14ac:dyDescent="0.25">
      <c r="A11861" s="28" t="s">
        <v>29</v>
      </c>
      <c r="B11861" s="2">
        <v>0.56659337738378324</v>
      </c>
    </row>
    <row r="11862" spans="1:2" x14ac:dyDescent="0.25">
      <c r="A11862" s="28" t="s">
        <v>30</v>
      </c>
      <c r="B11862" s="2">
        <v>1.5471290192712026</v>
      </c>
    </row>
    <row r="11863" spans="1:2" x14ac:dyDescent="0.25">
      <c r="A11863" s="28" t="s">
        <v>88</v>
      </c>
      <c r="B11863" s="2">
        <v>0.13758796825613334</v>
      </c>
    </row>
    <row r="11864" spans="1:2" x14ac:dyDescent="0.25">
      <c r="A11864" s="28" t="s">
        <v>80</v>
      </c>
      <c r="B11864" s="2">
        <v>2.969358925639556E-2</v>
      </c>
    </row>
    <row r="11865" spans="1:2" x14ac:dyDescent="0.25">
      <c r="A11865" s="28" t="s">
        <v>84</v>
      </c>
      <c r="B11865" s="2">
        <v>0.41521019422541283</v>
      </c>
    </row>
    <row r="11866" spans="1:2" x14ac:dyDescent="0.25">
      <c r="A11866" s="28" t="s">
        <v>85</v>
      </c>
      <c r="B11866" s="2">
        <v>1.1919008945358924</v>
      </c>
    </row>
    <row r="11867" spans="1:2" x14ac:dyDescent="0.25">
      <c r="A11867" s="28" t="s">
        <v>82</v>
      </c>
      <c r="B11867" s="2">
        <v>0.82438774849178675</v>
      </c>
    </row>
    <row r="11868" spans="1:2" x14ac:dyDescent="0.25">
      <c r="A11868" s="6" t="s">
        <v>239</v>
      </c>
      <c r="B11868" s="2">
        <v>12.043270601057351</v>
      </c>
    </row>
    <row r="11869" spans="1:2" x14ac:dyDescent="0.25">
      <c r="A11869" s="28" t="s">
        <v>79</v>
      </c>
      <c r="B11869" s="2">
        <v>4.4775937295691718E-3</v>
      </c>
    </row>
    <row r="11870" spans="1:2" x14ac:dyDescent="0.25">
      <c r="A11870" s="28" t="s">
        <v>87</v>
      </c>
      <c r="B11870" s="2">
        <v>1.8675939798076213</v>
      </c>
    </row>
    <row r="11871" spans="1:2" x14ac:dyDescent="0.25">
      <c r="A11871" s="28" t="s">
        <v>31</v>
      </c>
      <c r="B11871" s="2">
        <v>0.68911941942101362</v>
      </c>
    </row>
    <row r="11872" spans="1:2" x14ac:dyDescent="0.25">
      <c r="A11872" s="28" t="s">
        <v>29</v>
      </c>
      <c r="B11872" s="2">
        <v>1.1182779977641701</v>
      </c>
    </row>
    <row r="11873" spans="1:2" x14ac:dyDescent="0.25">
      <c r="A11873" s="28" t="s">
        <v>30</v>
      </c>
      <c r="B11873" s="2">
        <v>1.0609810545018388</v>
      </c>
    </row>
    <row r="11874" spans="1:2" x14ac:dyDescent="0.25">
      <c r="A11874" s="28" t="s">
        <v>88</v>
      </c>
      <c r="B11874" s="2">
        <v>0.19266088255169805</v>
      </c>
    </row>
    <row r="11875" spans="1:2" x14ac:dyDescent="0.25">
      <c r="A11875" s="28" t="s">
        <v>80</v>
      </c>
      <c r="B11875" s="2">
        <v>0.49204857647402384</v>
      </c>
    </row>
    <row r="11876" spans="1:2" x14ac:dyDescent="0.25">
      <c r="A11876" s="28" t="s">
        <v>84</v>
      </c>
      <c r="B11876" s="2">
        <v>1.8101519588686257</v>
      </c>
    </row>
    <row r="11877" spans="1:2" x14ac:dyDescent="0.25">
      <c r="A11877" s="28" t="s">
        <v>85</v>
      </c>
      <c r="B11877" s="2">
        <v>3.4583759441145081</v>
      </c>
    </row>
    <row r="11878" spans="1:2" x14ac:dyDescent="0.25">
      <c r="A11878" s="28" t="s">
        <v>82</v>
      </c>
      <c r="B11878" s="2">
        <v>1.3495831938242826</v>
      </c>
    </row>
    <row r="11879" spans="1:2" x14ac:dyDescent="0.25">
      <c r="A11879" s="6" t="s">
        <v>241</v>
      </c>
      <c r="B11879" s="2">
        <v>137.37683682552353</v>
      </c>
    </row>
    <row r="11880" spans="1:2" x14ac:dyDescent="0.25">
      <c r="A11880" s="28" t="s">
        <v>79</v>
      </c>
      <c r="B11880" s="2">
        <v>3.5515919799190558</v>
      </c>
    </row>
    <row r="11881" spans="1:2" x14ac:dyDescent="0.25">
      <c r="A11881" s="28" t="s">
        <v>86</v>
      </c>
      <c r="B11881" s="2">
        <v>1.7813321381371368</v>
      </c>
    </row>
    <row r="11882" spans="1:2" x14ac:dyDescent="0.25">
      <c r="A11882" s="28" t="s">
        <v>87</v>
      </c>
      <c r="B11882" s="2">
        <v>6.457413564563331</v>
      </c>
    </row>
    <row r="11883" spans="1:2" x14ac:dyDescent="0.25">
      <c r="A11883" s="28" t="s">
        <v>31</v>
      </c>
      <c r="B11883" s="2">
        <v>19.514878753385105</v>
      </c>
    </row>
    <row r="11884" spans="1:2" x14ac:dyDescent="0.25">
      <c r="A11884" s="28" t="s">
        <v>29</v>
      </c>
      <c r="B11884" s="2">
        <v>9.9827392854833921</v>
      </c>
    </row>
    <row r="11885" spans="1:2" x14ac:dyDescent="0.25">
      <c r="A11885" s="28" t="s">
        <v>30</v>
      </c>
      <c r="B11885" s="2">
        <v>24.715804534373827</v>
      </c>
    </row>
    <row r="11886" spans="1:2" x14ac:dyDescent="0.25">
      <c r="A11886" s="28" t="s">
        <v>88</v>
      </c>
      <c r="B11886" s="2">
        <v>13.919038743248255</v>
      </c>
    </row>
    <row r="11887" spans="1:2" x14ac:dyDescent="0.25">
      <c r="A11887" s="28" t="s">
        <v>80</v>
      </c>
      <c r="B11887" s="2">
        <v>2.4863031914988158</v>
      </c>
    </row>
    <row r="11888" spans="1:2" x14ac:dyDescent="0.25">
      <c r="A11888" s="28" t="s">
        <v>84</v>
      </c>
      <c r="B11888" s="2">
        <v>11.714215241318136</v>
      </c>
    </row>
    <row r="11889" spans="1:2" x14ac:dyDescent="0.25">
      <c r="A11889" s="28" t="s">
        <v>85</v>
      </c>
      <c r="B11889" s="2">
        <v>18.741057644094163</v>
      </c>
    </row>
    <row r="11890" spans="1:2" x14ac:dyDescent="0.25">
      <c r="A11890" s="28" t="s">
        <v>82</v>
      </c>
      <c r="B11890" s="2">
        <v>24.512461749502314</v>
      </c>
    </row>
    <row r="11891" spans="1:2" x14ac:dyDescent="0.25">
      <c r="A11891" s="6" t="s">
        <v>19</v>
      </c>
      <c r="B11891" s="2">
        <v>3.4510614737297538</v>
      </c>
    </row>
    <row r="11892" spans="1:2" x14ac:dyDescent="0.25">
      <c r="A11892" s="28" t="s">
        <v>79</v>
      </c>
      <c r="B11892" s="2">
        <v>0.10358057988389552</v>
      </c>
    </row>
    <row r="11893" spans="1:2" x14ac:dyDescent="0.25">
      <c r="A11893" s="28" t="s">
        <v>86</v>
      </c>
      <c r="B11893" s="2">
        <v>2.1794251341791522E-3</v>
      </c>
    </row>
    <row r="11894" spans="1:2" x14ac:dyDescent="0.25">
      <c r="A11894" s="28" t="s">
        <v>87</v>
      </c>
      <c r="B11894" s="2">
        <v>2.1671956286151159E-3</v>
      </c>
    </row>
    <row r="11895" spans="1:2" x14ac:dyDescent="0.25">
      <c r="A11895" s="28" t="s">
        <v>31</v>
      </c>
      <c r="B11895" s="2">
        <v>6.073921116678109E-2</v>
      </c>
    </row>
    <row r="11896" spans="1:2" x14ac:dyDescent="0.25">
      <c r="A11896" s="28" t="s">
        <v>29</v>
      </c>
      <c r="B11896" s="2">
        <v>0.18070627717055299</v>
      </c>
    </row>
    <row r="11897" spans="1:2" x14ac:dyDescent="0.25">
      <c r="A11897" s="28" t="s">
        <v>30</v>
      </c>
      <c r="B11897" s="2">
        <v>2.2531663685155952</v>
      </c>
    </row>
    <row r="11898" spans="1:2" x14ac:dyDescent="0.25">
      <c r="A11898" s="28" t="s">
        <v>88</v>
      </c>
      <c r="B11898" s="2">
        <v>7.3027279375202864E-3</v>
      </c>
    </row>
    <row r="11899" spans="1:2" x14ac:dyDescent="0.25">
      <c r="A11899" s="28" t="s">
        <v>80</v>
      </c>
      <c r="B11899" s="2">
        <v>9.9076790657886427E-3</v>
      </c>
    </row>
    <row r="11900" spans="1:2" x14ac:dyDescent="0.25">
      <c r="A11900" s="28" t="s">
        <v>84</v>
      </c>
      <c r="B11900" s="2">
        <v>1.6198135779989769E-3</v>
      </c>
    </row>
    <row r="11901" spans="1:2" x14ac:dyDescent="0.25">
      <c r="A11901" s="28" t="s">
        <v>85</v>
      </c>
      <c r="B11901" s="2">
        <v>4.9089124465424482E-2</v>
      </c>
    </row>
    <row r="11902" spans="1:2" x14ac:dyDescent="0.25">
      <c r="A11902" s="28" t="s">
        <v>82</v>
      </c>
      <c r="B11902" s="2">
        <v>0.78060307118340255</v>
      </c>
    </row>
    <row r="11903" spans="1:2" x14ac:dyDescent="0.25">
      <c r="A11903" s="6" t="s">
        <v>243</v>
      </c>
      <c r="B11903" s="2">
        <v>32.838736210375146</v>
      </c>
    </row>
    <row r="11904" spans="1:2" x14ac:dyDescent="0.25">
      <c r="A11904" s="28" t="s">
        <v>79</v>
      </c>
      <c r="B11904" s="2">
        <v>0.1224590924142472</v>
      </c>
    </row>
    <row r="11905" spans="1:2" x14ac:dyDescent="0.25">
      <c r="A11905" s="28" t="s">
        <v>86</v>
      </c>
      <c r="B11905" s="2">
        <v>0.3079950403118133</v>
      </c>
    </row>
    <row r="11906" spans="1:2" x14ac:dyDescent="0.25">
      <c r="A11906" s="28" t="s">
        <v>87</v>
      </c>
      <c r="B11906" s="2">
        <v>3.0579028460564652</v>
      </c>
    </row>
    <row r="11907" spans="1:2" x14ac:dyDescent="0.25">
      <c r="A11907" s="28" t="s">
        <v>31</v>
      </c>
      <c r="B11907" s="2">
        <v>5.4727361564623864</v>
      </c>
    </row>
    <row r="11908" spans="1:2" x14ac:dyDescent="0.25">
      <c r="A11908" s="28" t="s">
        <v>29</v>
      </c>
      <c r="B11908" s="2">
        <v>5.2210795069641724</v>
      </c>
    </row>
    <row r="11909" spans="1:2" x14ac:dyDescent="0.25">
      <c r="A11909" s="28" t="s">
        <v>30</v>
      </c>
      <c r="B11909" s="2">
        <v>8.8681400588037587</v>
      </c>
    </row>
    <row r="11910" spans="1:2" x14ac:dyDescent="0.25">
      <c r="A11910" s="28" t="s">
        <v>88</v>
      </c>
      <c r="B11910" s="2">
        <v>1.2167305217998889</v>
      </c>
    </row>
    <row r="11911" spans="1:2" x14ac:dyDescent="0.25">
      <c r="A11911" s="28" t="s">
        <v>80</v>
      </c>
      <c r="B11911" s="2">
        <v>8.6093414855926698E-2</v>
      </c>
    </row>
    <row r="11912" spans="1:2" x14ac:dyDescent="0.25">
      <c r="A11912" s="28" t="s">
        <v>84</v>
      </c>
      <c r="B11912" s="2">
        <v>1.0047769055036087</v>
      </c>
    </row>
    <row r="11913" spans="1:2" x14ac:dyDescent="0.25">
      <c r="A11913" s="28" t="s">
        <v>85</v>
      </c>
      <c r="B11913" s="2">
        <v>3.6037161789005174</v>
      </c>
    </row>
    <row r="11914" spans="1:2" x14ac:dyDescent="0.25">
      <c r="A11914" s="28" t="s">
        <v>82</v>
      </c>
      <c r="B11914" s="2">
        <v>3.8771064883023625</v>
      </c>
    </row>
    <row r="11915" spans="1:2" x14ac:dyDescent="0.25">
      <c r="A11915" s="6" t="s">
        <v>245</v>
      </c>
      <c r="B11915" s="2">
        <v>16.999012378959453</v>
      </c>
    </row>
    <row r="11916" spans="1:2" x14ac:dyDescent="0.25">
      <c r="A11916" s="28" t="s">
        <v>79</v>
      </c>
      <c r="B11916" s="2">
        <v>0.16425637119442821</v>
      </c>
    </row>
    <row r="11917" spans="1:2" x14ac:dyDescent="0.25">
      <c r="A11917" s="28" t="s">
        <v>86</v>
      </c>
      <c r="B11917" s="2">
        <v>0.13018377227556099</v>
      </c>
    </row>
    <row r="11918" spans="1:2" x14ac:dyDescent="0.25">
      <c r="A11918" s="28" t="s">
        <v>87</v>
      </c>
      <c r="B11918" s="2">
        <v>0.75352652274598064</v>
      </c>
    </row>
    <row r="11919" spans="1:2" x14ac:dyDescent="0.25">
      <c r="A11919" s="28" t="s">
        <v>31</v>
      </c>
      <c r="B11919" s="2">
        <v>3.5516327188249703</v>
      </c>
    </row>
    <row r="11920" spans="1:2" x14ac:dyDescent="0.25">
      <c r="A11920" s="28" t="s">
        <v>29</v>
      </c>
      <c r="B11920" s="2">
        <v>2.2898925287219427</v>
      </c>
    </row>
    <row r="11921" spans="1:2" x14ac:dyDescent="0.25">
      <c r="A11921" s="28" t="s">
        <v>30</v>
      </c>
      <c r="B11921" s="2">
        <v>4.0022888072546863</v>
      </c>
    </row>
    <row r="11922" spans="1:2" x14ac:dyDescent="0.25">
      <c r="A11922" s="28" t="s">
        <v>88</v>
      </c>
      <c r="B11922" s="2">
        <v>1.0019462680315139</v>
      </c>
    </row>
    <row r="11923" spans="1:2" x14ac:dyDescent="0.25">
      <c r="A11923" s="28" t="s">
        <v>80</v>
      </c>
      <c r="B11923" s="2">
        <v>0.44008560802489199</v>
      </c>
    </row>
    <row r="11924" spans="1:2" x14ac:dyDescent="0.25">
      <c r="A11924" s="28" t="s">
        <v>84</v>
      </c>
      <c r="B11924" s="2">
        <v>0.98573049537989843</v>
      </c>
    </row>
    <row r="11925" spans="1:2" x14ac:dyDescent="0.25">
      <c r="A11925" s="28" t="s">
        <v>85</v>
      </c>
      <c r="B11925" s="2">
        <v>1.7351194788029991</v>
      </c>
    </row>
    <row r="11926" spans="1:2" x14ac:dyDescent="0.25">
      <c r="A11926" s="28" t="s">
        <v>82</v>
      </c>
      <c r="B11926" s="2">
        <v>1.9443498077025783</v>
      </c>
    </row>
    <row r="11927" spans="1:2" x14ac:dyDescent="0.25">
      <c r="A11927" s="6" t="s">
        <v>247</v>
      </c>
      <c r="B11927" s="2">
        <v>317.51164332019584</v>
      </c>
    </row>
    <row r="11928" spans="1:2" x14ac:dyDescent="0.25">
      <c r="A11928" s="28" t="s">
        <v>79</v>
      </c>
      <c r="B11928" s="2">
        <v>5.6492779132913977</v>
      </c>
    </row>
    <row r="11929" spans="1:2" x14ac:dyDescent="0.25">
      <c r="A11929" s="28" t="s">
        <v>86</v>
      </c>
      <c r="B11929" s="2">
        <v>4.0521422862912928</v>
      </c>
    </row>
    <row r="11930" spans="1:2" x14ac:dyDescent="0.25">
      <c r="A11930" s="28" t="s">
        <v>87</v>
      </c>
      <c r="B11930" s="2">
        <v>19.183308454356144</v>
      </c>
    </row>
    <row r="11931" spans="1:2" x14ac:dyDescent="0.25">
      <c r="A11931" s="28" t="s">
        <v>31</v>
      </c>
      <c r="B11931" s="2">
        <v>32.381514543483135</v>
      </c>
    </row>
    <row r="11932" spans="1:2" x14ac:dyDescent="0.25">
      <c r="A11932" s="28" t="s">
        <v>29</v>
      </c>
      <c r="B11932" s="2">
        <v>18.582109989763353</v>
      </c>
    </row>
    <row r="11933" spans="1:2" x14ac:dyDescent="0.25">
      <c r="A11933" s="28" t="s">
        <v>30</v>
      </c>
      <c r="B11933" s="2">
        <v>44.195281056132202</v>
      </c>
    </row>
    <row r="11934" spans="1:2" x14ac:dyDescent="0.25">
      <c r="A11934" s="28" t="s">
        <v>88</v>
      </c>
      <c r="B11934" s="2">
        <v>27.931660142523544</v>
      </c>
    </row>
    <row r="11935" spans="1:2" x14ac:dyDescent="0.25">
      <c r="A11935" s="28" t="s">
        <v>80</v>
      </c>
      <c r="B11935" s="2">
        <v>11.033647085493474</v>
      </c>
    </row>
    <row r="11936" spans="1:2" x14ac:dyDescent="0.25">
      <c r="A11936" s="28" t="s">
        <v>84</v>
      </c>
      <c r="B11936" s="2">
        <v>66.037048163259641</v>
      </c>
    </row>
    <row r="11937" spans="1:2" x14ac:dyDescent="0.25">
      <c r="A11937" s="28" t="s">
        <v>85</v>
      </c>
      <c r="B11937" s="2">
        <v>48.089608863618025</v>
      </c>
    </row>
    <row r="11938" spans="1:2" x14ac:dyDescent="0.25">
      <c r="A11938" s="28" t="s">
        <v>82</v>
      </c>
      <c r="B11938" s="2">
        <v>40.376044821983683</v>
      </c>
    </row>
    <row r="11939" spans="1:2" x14ac:dyDescent="0.25">
      <c r="A11939" s="6" t="s">
        <v>20</v>
      </c>
      <c r="B11939" s="2">
        <v>173.09851538299566</v>
      </c>
    </row>
    <row r="11940" spans="1:2" x14ac:dyDescent="0.25">
      <c r="A11940" s="28" t="s">
        <v>79</v>
      </c>
      <c r="B11940" s="2">
        <v>2.0736446776014339</v>
      </c>
    </row>
    <row r="11941" spans="1:2" x14ac:dyDescent="0.25">
      <c r="A11941" s="28" t="s">
        <v>86</v>
      </c>
      <c r="B11941" s="2">
        <v>3.7370458749855193</v>
      </c>
    </row>
    <row r="11942" spans="1:2" x14ac:dyDescent="0.25">
      <c r="A11942" s="28" t="s">
        <v>87</v>
      </c>
      <c r="B11942" s="2">
        <v>9.9517689841524817</v>
      </c>
    </row>
    <row r="11943" spans="1:2" x14ac:dyDescent="0.25">
      <c r="A11943" s="28" t="s">
        <v>31</v>
      </c>
      <c r="B11943" s="2">
        <v>17.320535537629191</v>
      </c>
    </row>
    <row r="11944" spans="1:2" x14ac:dyDescent="0.25">
      <c r="A11944" s="28" t="s">
        <v>29</v>
      </c>
      <c r="B11944" s="2">
        <v>10.838919940868028</v>
      </c>
    </row>
    <row r="11945" spans="1:2" x14ac:dyDescent="0.25">
      <c r="A11945" s="28" t="s">
        <v>30</v>
      </c>
      <c r="B11945" s="2">
        <v>22.375235878021254</v>
      </c>
    </row>
    <row r="11946" spans="1:2" x14ac:dyDescent="0.25">
      <c r="A11946" s="28" t="s">
        <v>88</v>
      </c>
      <c r="B11946" s="2">
        <v>21.183937360120712</v>
      </c>
    </row>
    <row r="11947" spans="1:2" x14ac:dyDescent="0.25">
      <c r="A11947" s="28" t="s">
        <v>80</v>
      </c>
      <c r="B11947" s="2">
        <v>1.6456252472076238</v>
      </c>
    </row>
    <row r="11948" spans="1:2" x14ac:dyDescent="0.25">
      <c r="A11948" s="28" t="s">
        <v>84</v>
      </c>
      <c r="B11948" s="2">
        <v>39.17407712417446</v>
      </c>
    </row>
    <row r="11949" spans="1:2" x14ac:dyDescent="0.25">
      <c r="A11949" s="28" t="s">
        <v>85</v>
      </c>
      <c r="B11949" s="2">
        <v>19.032617103510983</v>
      </c>
    </row>
    <row r="11950" spans="1:2" x14ac:dyDescent="0.25">
      <c r="A11950" s="28" t="s">
        <v>82</v>
      </c>
      <c r="B11950" s="2">
        <v>25.765107654724012</v>
      </c>
    </row>
    <row r="11951" spans="1:2" x14ac:dyDescent="0.25">
      <c r="A11951" s="6" t="s">
        <v>21</v>
      </c>
      <c r="B11951" s="2">
        <v>24.553071154694162</v>
      </c>
    </row>
    <row r="11952" spans="1:2" x14ac:dyDescent="0.25">
      <c r="A11952" s="28" t="s">
        <v>79</v>
      </c>
      <c r="B11952" s="2">
        <v>0.40748219575013672</v>
      </c>
    </row>
    <row r="11953" spans="1:2" x14ac:dyDescent="0.25">
      <c r="A11953" s="28" t="s">
        <v>86</v>
      </c>
      <c r="B11953" s="2">
        <v>0.11226960376321882</v>
      </c>
    </row>
    <row r="11954" spans="1:2" x14ac:dyDescent="0.25">
      <c r="A11954" s="28" t="s">
        <v>87</v>
      </c>
      <c r="B11954" s="2">
        <v>0.28063266884028382</v>
      </c>
    </row>
    <row r="11955" spans="1:2" x14ac:dyDescent="0.25">
      <c r="A11955" s="28" t="s">
        <v>31</v>
      </c>
      <c r="B11955" s="2">
        <v>2.9720954000377771</v>
      </c>
    </row>
    <row r="11956" spans="1:2" x14ac:dyDescent="0.25">
      <c r="A11956" s="28" t="s">
        <v>29</v>
      </c>
      <c r="B11956" s="2">
        <v>1.3167188666489504</v>
      </c>
    </row>
    <row r="11957" spans="1:2" x14ac:dyDescent="0.25">
      <c r="A11957" s="28" t="s">
        <v>30</v>
      </c>
      <c r="B11957" s="2">
        <v>5.506482066339851</v>
      </c>
    </row>
    <row r="11958" spans="1:2" x14ac:dyDescent="0.25">
      <c r="A11958" s="28" t="s">
        <v>88</v>
      </c>
      <c r="B11958" s="2">
        <v>1.8501152404529217</v>
      </c>
    </row>
    <row r="11959" spans="1:2" x14ac:dyDescent="0.25">
      <c r="A11959" s="28" t="s">
        <v>80</v>
      </c>
      <c r="B11959" s="2">
        <v>0.7462374631529296</v>
      </c>
    </row>
    <row r="11960" spans="1:2" x14ac:dyDescent="0.25">
      <c r="A11960" s="28" t="s">
        <v>84</v>
      </c>
      <c r="B11960" s="2">
        <v>2.5856727874965602</v>
      </c>
    </row>
    <row r="11961" spans="1:2" x14ac:dyDescent="0.25">
      <c r="A11961" s="28" t="s">
        <v>85</v>
      </c>
      <c r="B11961" s="2">
        <v>1.698381835938886</v>
      </c>
    </row>
    <row r="11962" spans="1:2" x14ac:dyDescent="0.25">
      <c r="A11962" s="28" t="s">
        <v>82</v>
      </c>
      <c r="B11962" s="2">
        <v>7.0769830262726456</v>
      </c>
    </row>
    <row r="11963" spans="1:2" x14ac:dyDescent="0.25">
      <c r="A11963" s="6" t="s">
        <v>22</v>
      </c>
      <c r="B11963" s="2">
        <v>8.7517800706516056</v>
      </c>
    </row>
    <row r="11964" spans="1:2" x14ac:dyDescent="0.25">
      <c r="A11964" s="28" t="s">
        <v>79</v>
      </c>
      <c r="B11964" s="2">
        <v>7.6932306588627999E-2</v>
      </c>
    </row>
    <row r="11965" spans="1:2" x14ac:dyDescent="0.25">
      <c r="A11965" s="28" t="s">
        <v>86</v>
      </c>
      <c r="B11965" s="2">
        <v>0.1317971294554246</v>
      </c>
    </row>
    <row r="11966" spans="1:2" x14ac:dyDescent="0.25">
      <c r="A11966" s="28" t="s">
        <v>87</v>
      </c>
      <c r="B11966" s="2">
        <v>0.4041727365405503</v>
      </c>
    </row>
    <row r="11967" spans="1:2" x14ac:dyDescent="0.25">
      <c r="A11967" s="28" t="s">
        <v>31</v>
      </c>
      <c r="B11967" s="2">
        <v>1.2142106187521162</v>
      </c>
    </row>
    <row r="11968" spans="1:2" x14ac:dyDescent="0.25">
      <c r="A11968" s="28" t="s">
        <v>29</v>
      </c>
      <c r="B11968" s="2">
        <v>1.0060056138919968</v>
      </c>
    </row>
    <row r="11969" spans="1:2" x14ac:dyDescent="0.25">
      <c r="A11969" s="28" t="s">
        <v>30</v>
      </c>
      <c r="B11969" s="2">
        <v>2.2257519794891847</v>
      </c>
    </row>
    <row r="11970" spans="1:2" x14ac:dyDescent="0.25">
      <c r="A11970" s="28" t="s">
        <v>88</v>
      </c>
      <c r="B11970" s="2">
        <v>0.56787806637324723</v>
      </c>
    </row>
    <row r="11971" spans="1:2" x14ac:dyDescent="0.25">
      <c r="A11971" s="28" t="s">
        <v>80</v>
      </c>
      <c r="B11971" s="2">
        <v>0.10324003706471313</v>
      </c>
    </row>
    <row r="11972" spans="1:2" x14ac:dyDescent="0.25">
      <c r="A11972" s="28" t="s">
        <v>84</v>
      </c>
      <c r="B11972" s="2">
        <v>0.64473319680830388</v>
      </c>
    </row>
    <row r="11973" spans="1:2" x14ac:dyDescent="0.25">
      <c r="A11973" s="28" t="s">
        <v>85</v>
      </c>
      <c r="B11973" s="2">
        <v>0.92306815404572962</v>
      </c>
    </row>
    <row r="11974" spans="1:2" x14ac:dyDescent="0.25">
      <c r="A11974" s="28" t="s">
        <v>82</v>
      </c>
      <c r="B11974" s="2">
        <v>1.4539902316417113</v>
      </c>
    </row>
    <row r="11975" spans="1:2" x14ac:dyDescent="0.25">
      <c r="A11975" s="6" t="s">
        <v>25</v>
      </c>
      <c r="B11975" s="2">
        <v>7.9027055936855977</v>
      </c>
    </row>
    <row r="11976" spans="1:2" x14ac:dyDescent="0.25">
      <c r="A11976" s="28" t="s">
        <v>79</v>
      </c>
      <c r="B11976" s="2">
        <v>3.9030823626234362E-2</v>
      </c>
    </row>
    <row r="11977" spans="1:2" x14ac:dyDescent="0.25">
      <c r="A11977" s="28" t="s">
        <v>86</v>
      </c>
      <c r="B11977" s="2">
        <v>0.10954359742114619</v>
      </c>
    </row>
    <row r="11978" spans="1:2" x14ac:dyDescent="0.25">
      <c r="A11978" s="28" t="s">
        <v>87</v>
      </c>
      <c r="B11978" s="2">
        <v>0.32920303547114255</v>
      </c>
    </row>
    <row r="11979" spans="1:2" x14ac:dyDescent="0.25">
      <c r="A11979" s="28" t="s">
        <v>31</v>
      </c>
      <c r="B11979" s="2">
        <v>0.41877983919286133</v>
      </c>
    </row>
    <row r="11980" spans="1:2" x14ac:dyDescent="0.25">
      <c r="A11980" s="28" t="s">
        <v>29</v>
      </c>
      <c r="B11980" s="2">
        <v>0.50785600812280318</v>
      </c>
    </row>
    <row r="11981" spans="1:2" x14ac:dyDescent="0.25">
      <c r="A11981" s="28" t="s">
        <v>30</v>
      </c>
      <c r="B11981" s="2">
        <v>2.9167745447275122</v>
      </c>
    </row>
    <row r="11982" spans="1:2" x14ac:dyDescent="0.25">
      <c r="A11982" s="28" t="s">
        <v>88</v>
      </c>
      <c r="B11982" s="2">
        <v>0.22885496765158919</v>
      </c>
    </row>
    <row r="11983" spans="1:2" x14ac:dyDescent="0.25">
      <c r="A11983" s="28" t="s">
        <v>80</v>
      </c>
      <c r="B11983" s="2">
        <v>2.0824962316371803E-2</v>
      </c>
    </row>
    <row r="11984" spans="1:2" x14ac:dyDescent="0.25">
      <c r="A11984" s="28" t="s">
        <v>84</v>
      </c>
      <c r="B11984" s="2">
        <v>5.1461657867148979E-2</v>
      </c>
    </row>
    <row r="11985" spans="1:2" x14ac:dyDescent="0.25">
      <c r="A11985" s="28" t="s">
        <v>85</v>
      </c>
      <c r="B11985" s="2">
        <v>0.55345009555727354</v>
      </c>
    </row>
    <row r="11986" spans="1:2" x14ac:dyDescent="0.25">
      <c r="A11986" s="28" t="s">
        <v>82</v>
      </c>
      <c r="B11986" s="2">
        <v>2.7269260617315143</v>
      </c>
    </row>
    <row r="11987" spans="1:2" x14ac:dyDescent="0.25">
      <c r="A11987" s="6" t="s">
        <v>23</v>
      </c>
      <c r="B11987" s="2">
        <v>18.803692911409733</v>
      </c>
    </row>
    <row r="11988" spans="1:2" x14ac:dyDescent="0.25">
      <c r="A11988" s="28" t="s">
        <v>79</v>
      </c>
      <c r="B11988" s="2">
        <v>0.24399819767834399</v>
      </c>
    </row>
    <row r="11989" spans="1:2" x14ac:dyDescent="0.25">
      <c r="A11989" s="28" t="s">
        <v>86</v>
      </c>
      <c r="B11989" s="2">
        <v>0.21707286766236694</v>
      </c>
    </row>
    <row r="11990" spans="1:2" x14ac:dyDescent="0.25">
      <c r="A11990" s="28" t="s">
        <v>87</v>
      </c>
      <c r="B11990" s="2">
        <v>0.81382104734535976</v>
      </c>
    </row>
    <row r="11991" spans="1:2" x14ac:dyDescent="0.25">
      <c r="A11991" s="28" t="s">
        <v>31</v>
      </c>
      <c r="B11991" s="2">
        <v>3.0809190487177691</v>
      </c>
    </row>
    <row r="11992" spans="1:2" x14ac:dyDescent="0.25">
      <c r="A11992" s="28" t="s">
        <v>29</v>
      </c>
      <c r="B11992" s="2">
        <v>1.7908850472146998</v>
      </c>
    </row>
    <row r="11993" spans="1:2" x14ac:dyDescent="0.25">
      <c r="A11993" s="28" t="s">
        <v>30</v>
      </c>
      <c r="B11993" s="2">
        <v>4.6431019933139783</v>
      </c>
    </row>
    <row r="11994" spans="1:2" x14ac:dyDescent="0.25">
      <c r="A11994" s="28" t="s">
        <v>88</v>
      </c>
      <c r="B11994" s="2">
        <v>0.92689919137538901</v>
      </c>
    </row>
    <row r="11995" spans="1:2" x14ac:dyDescent="0.25">
      <c r="A11995" s="28" t="s">
        <v>80</v>
      </c>
      <c r="B11995" s="2">
        <v>0.33535703305035208</v>
      </c>
    </row>
    <row r="11996" spans="1:2" x14ac:dyDescent="0.25">
      <c r="A11996" s="28" t="s">
        <v>84</v>
      </c>
      <c r="B11996" s="2">
        <v>0.94530696490979282</v>
      </c>
    </row>
    <row r="11997" spans="1:2" x14ac:dyDescent="0.25">
      <c r="A11997" s="28" t="s">
        <v>85</v>
      </c>
      <c r="B11997" s="2">
        <v>2.422453197708339</v>
      </c>
    </row>
    <row r="11998" spans="1:2" x14ac:dyDescent="0.25">
      <c r="A11998" s="28" t="s">
        <v>82</v>
      </c>
      <c r="B11998" s="2">
        <v>3.3838783224333402</v>
      </c>
    </row>
    <row r="11999" spans="1:2" x14ac:dyDescent="0.25">
      <c r="A11999" s="6" t="s">
        <v>249</v>
      </c>
      <c r="B11999" s="2">
        <v>64.882435657167008</v>
      </c>
    </row>
    <row r="12000" spans="1:2" x14ac:dyDescent="0.25">
      <c r="A12000" s="28" t="s">
        <v>79</v>
      </c>
      <c r="B12000" s="2">
        <v>0.5415333584700931</v>
      </c>
    </row>
    <row r="12001" spans="1:2" x14ac:dyDescent="0.25">
      <c r="A12001" s="28" t="s">
        <v>86</v>
      </c>
      <c r="B12001" s="2">
        <v>0.48785219864012869</v>
      </c>
    </row>
    <row r="12002" spans="1:2" x14ac:dyDescent="0.25">
      <c r="A12002" s="28" t="s">
        <v>87</v>
      </c>
      <c r="B12002" s="2">
        <v>3.8875975351010337</v>
      </c>
    </row>
    <row r="12003" spans="1:2" x14ac:dyDescent="0.25">
      <c r="A12003" s="28" t="s">
        <v>31</v>
      </c>
      <c r="B12003" s="2">
        <v>6.3077954376331071</v>
      </c>
    </row>
    <row r="12004" spans="1:2" x14ac:dyDescent="0.25">
      <c r="A12004" s="28" t="s">
        <v>29</v>
      </c>
      <c r="B12004" s="2">
        <v>5.735227733648542</v>
      </c>
    </row>
    <row r="12005" spans="1:2" x14ac:dyDescent="0.25">
      <c r="A12005" s="28" t="s">
        <v>30</v>
      </c>
      <c r="B12005" s="2">
        <v>19.073938365227487</v>
      </c>
    </row>
    <row r="12006" spans="1:2" x14ac:dyDescent="0.25">
      <c r="A12006" s="28" t="s">
        <v>88</v>
      </c>
      <c r="B12006" s="2">
        <v>3.2685289735687606</v>
      </c>
    </row>
    <row r="12007" spans="1:2" x14ac:dyDescent="0.25">
      <c r="A12007" s="28" t="s">
        <v>80</v>
      </c>
      <c r="B12007" s="2">
        <v>1.0969592822265311</v>
      </c>
    </row>
    <row r="12008" spans="1:2" x14ac:dyDescent="0.25">
      <c r="A12008" s="28" t="s">
        <v>84</v>
      </c>
      <c r="B12008" s="2">
        <v>5.1265418233445956</v>
      </c>
    </row>
    <row r="12009" spans="1:2" x14ac:dyDescent="0.25">
      <c r="A12009" s="28" t="s">
        <v>85</v>
      </c>
      <c r="B12009" s="2">
        <v>6.7820398781762226</v>
      </c>
    </row>
    <row r="12010" spans="1:2" x14ac:dyDescent="0.25">
      <c r="A12010" s="28" t="s">
        <v>82</v>
      </c>
      <c r="B12010" s="2">
        <v>12.574421071130512</v>
      </c>
    </row>
    <row r="12011" spans="1:2" x14ac:dyDescent="0.25">
      <c r="A12011" s="6" t="s">
        <v>251</v>
      </c>
      <c r="B12011" s="2">
        <v>80.331610078539683</v>
      </c>
    </row>
    <row r="12012" spans="1:2" x14ac:dyDescent="0.25">
      <c r="A12012" s="28" t="s">
        <v>79</v>
      </c>
      <c r="B12012" s="2">
        <v>1.4081620973858442</v>
      </c>
    </row>
    <row r="12013" spans="1:2" x14ac:dyDescent="0.25">
      <c r="A12013" s="28" t="s">
        <v>86</v>
      </c>
      <c r="B12013" s="2">
        <v>0.56619801378097212</v>
      </c>
    </row>
    <row r="12014" spans="1:2" x14ac:dyDescent="0.25">
      <c r="A12014" s="28" t="s">
        <v>87</v>
      </c>
      <c r="B12014" s="2">
        <v>4.368854043198831</v>
      </c>
    </row>
    <row r="12015" spans="1:2" x14ac:dyDescent="0.25">
      <c r="A12015" s="28" t="s">
        <v>31</v>
      </c>
      <c r="B12015" s="2">
        <v>5.3741775360448241</v>
      </c>
    </row>
    <row r="12016" spans="1:2" x14ac:dyDescent="0.25">
      <c r="A12016" s="28" t="s">
        <v>29</v>
      </c>
      <c r="B12016" s="2">
        <v>8.5686031087830266</v>
      </c>
    </row>
    <row r="12017" spans="1:2" x14ac:dyDescent="0.25">
      <c r="A12017" s="28" t="s">
        <v>30</v>
      </c>
      <c r="B12017" s="2">
        <v>7.8239592084720018</v>
      </c>
    </row>
    <row r="12018" spans="1:2" x14ac:dyDescent="0.25">
      <c r="A12018" s="28" t="s">
        <v>88</v>
      </c>
      <c r="B12018" s="2">
        <v>14.836025637742301</v>
      </c>
    </row>
    <row r="12019" spans="1:2" x14ac:dyDescent="0.25">
      <c r="A12019" s="28" t="s">
        <v>80</v>
      </c>
      <c r="B12019" s="2">
        <v>2.4356789688435687</v>
      </c>
    </row>
    <row r="12020" spans="1:2" x14ac:dyDescent="0.25">
      <c r="A12020" s="28" t="s">
        <v>84</v>
      </c>
      <c r="B12020" s="2">
        <v>7.9598525315632758</v>
      </c>
    </row>
    <row r="12021" spans="1:2" x14ac:dyDescent="0.25">
      <c r="A12021" s="28" t="s">
        <v>85</v>
      </c>
      <c r="B12021" s="2">
        <v>14.497835453682585</v>
      </c>
    </row>
    <row r="12022" spans="1:2" x14ac:dyDescent="0.25">
      <c r="A12022" s="28" t="s">
        <v>82</v>
      </c>
      <c r="B12022" s="2">
        <v>12.492263479042457</v>
      </c>
    </row>
    <row r="12023" spans="1:2" x14ac:dyDescent="0.25">
      <c r="A12023" s="6" t="s">
        <v>229</v>
      </c>
      <c r="B12023" s="2">
        <v>17.137891785018052</v>
      </c>
    </row>
    <row r="12024" spans="1:2" x14ac:dyDescent="0.25">
      <c r="A12024" s="28" t="s">
        <v>79</v>
      </c>
      <c r="B12024" s="2">
        <v>0.67482718753775872</v>
      </c>
    </row>
    <row r="12025" spans="1:2" x14ac:dyDescent="0.25">
      <c r="A12025" s="28" t="s">
        <v>86</v>
      </c>
      <c r="B12025" s="2">
        <v>0.24818392196617572</v>
      </c>
    </row>
    <row r="12026" spans="1:2" x14ac:dyDescent="0.25">
      <c r="A12026" s="28" t="s">
        <v>87</v>
      </c>
      <c r="B12026" s="2">
        <v>0.71421202307524057</v>
      </c>
    </row>
    <row r="12027" spans="1:2" x14ac:dyDescent="0.25">
      <c r="A12027" s="28" t="s">
        <v>31</v>
      </c>
      <c r="B12027" s="2">
        <v>1.3204350998856726</v>
      </c>
    </row>
    <row r="12028" spans="1:2" x14ac:dyDescent="0.25">
      <c r="A12028" s="28" t="s">
        <v>29</v>
      </c>
      <c r="B12028" s="2">
        <v>1.7886535810915538</v>
      </c>
    </row>
    <row r="12029" spans="1:2" x14ac:dyDescent="0.25">
      <c r="A12029" s="28" t="s">
        <v>30</v>
      </c>
      <c r="B12029" s="2">
        <v>2.3209175542706695</v>
      </c>
    </row>
    <row r="12030" spans="1:2" x14ac:dyDescent="0.25">
      <c r="A12030" s="28" t="s">
        <v>88</v>
      </c>
      <c r="B12030" s="2">
        <v>1.6236238172272723</v>
      </c>
    </row>
    <row r="12031" spans="1:2" x14ac:dyDescent="0.25">
      <c r="A12031" s="28" t="s">
        <v>80</v>
      </c>
      <c r="B12031" s="2">
        <v>1.3011230434625474</v>
      </c>
    </row>
    <row r="12032" spans="1:2" x14ac:dyDescent="0.25">
      <c r="A12032" s="28" t="s">
        <v>84</v>
      </c>
      <c r="B12032" s="2">
        <v>0.80749969732469995</v>
      </c>
    </row>
    <row r="12033" spans="1:2" x14ac:dyDescent="0.25">
      <c r="A12033" s="28" t="s">
        <v>85</v>
      </c>
      <c r="B12033" s="2">
        <v>3.0686962814646739</v>
      </c>
    </row>
    <row r="12034" spans="1:2" x14ac:dyDescent="0.25">
      <c r="A12034" s="28" t="s">
        <v>82</v>
      </c>
      <c r="B12034" s="2">
        <v>3.2697195777117871</v>
      </c>
    </row>
    <row r="12035" spans="1:2" x14ac:dyDescent="0.25">
      <c r="A12035" s="6" t="s">
        <v>93</v>
      </c>
      <c r="B12035" s="2">
        <v>921.49262547699914</v>
      </c>
    </row>
    <row r="12036" spans="1:2" x14ac:dyDescent="0.25">
      <c r="A12036" s="28" t="s">
        <v>79</v>
      </c>
      <c r="B12036" s="2">
        <v>15.143306729944166</v>
      </c>
    </row>
    <row r="12037" spans="1:2" x14ac:dyDescent="0.25">
      <c r="A12037" s="28" t="s">
        <v>86</v>
      </c>
      <c r="B12037" s="2">
        <v>11.976399535569101</v>
      </c>
    </row>
    <row r="12038" spans="1:2" x14ac:dyDescent="0.25">
      <c r="A12038" s="28" t="s">
        <v>87</v>
      </c>
      <c r="B12038" s="2">
        <v>52.366504187856108</v>
      </c>
    </row>
    <row r="12039" spans="1:2" x14ac:dyDescent="0.25">
      <c r="A12039" s="28" t="s">
        <v>31</v>
      </c>
      <c r="B12039" s="2">
        <v>100.30844299062238</v>
      </c>
    </row>
    <row r="12040" spans="1:2" x14ac:dyDescent="0.25">
      <c r="A12040" s="28" t="s">
        <v>29</v>
      </c>
      <c r="B12040" s="2">
        <v>69.494268863520958</v>
      </c>
    </row>
    <row r="12041" spans="1:2" x14ac:dyDescent="0.25">
      <c r="A12041" s="28" t="s">
        <v>30</v>
      </c>
      <c r="B12041" s="2">
        <v>153.52895248871505</v>
      </c>
    </row>
    <row r="12042" spans="1:2" x14ac:dyDescent="0.25">
      <c r="A12042" s="28" t="s">
        <v>88</v>
      </c>
      <c r="B12042" s="2">
        <v>88.892790508860728</v>
      </c>
    </row>
    <row r="12043" spans="1:2" x14ac:dyDescent="0.25">
      <c r="A12043" s="28" t="s">
        <v>80</v>
      </c>
      <c r="B12043" s="2">
        <v>22.262825181993954</v>
      </c>
    </row>
    <row r="12044" spans="1:2" x14ac:dyDescent="0.25">
      <c r="A12044" s="28" t="s">
        <v>84</v>
      </c>
      <c r="B12044" s="2">
        <v>139.26389855562215</v>
      </c>
    </row>
    <row r="12045" spans="1:2" x14ac:dyDescent="0.25">
      <c r="A12045" s="28" t="s">
        <v>85</v>
      </c>
      <c r="B12045" s="2">
        <v>125.8474101286162</v>
      </c>
    </row>
    <row r="12046" spans="1:2" x14ac:dyDescent="0.25">
      <c r="A12046" s="28" t="s">
        <v>82</v>
      </c>
      <c r="B12046" s="2">
        <v>142.40782630567838</v>
      </c>
    </row>
    <row r="12047" spans="1:2" x14ac:dyDescent="0.25">
      <c r="A12047" s="3" t="s">
        <v>31</v>
      </c>
      <c r="B12047" s="2">
        <v>694.6506760521429</v>
      </c>
    </row>
    <row r="12048" spans="1:2" x14ac:dyDescent="0.25">
      <c r="A12048" s="6" t="s">
        <v>228</v>
      </c>
      <c r="B12048" s="2">
        <v>3.8370710943242803</v>
      </c>
    </row>
    <row r="12049" spans="1:2" x14ac:dyDescent="0.25">
      <c r="A12049" s="28" t="s">
        <v>79</v>
      </c>
      <c r="B12049" s="2">
        <v>1.3519880662395962E-2</v>
      </c>
    </row>
    <row r="12050" spans="1:2" x14ac:dyDescent="0.25">
      <c r="A12050" s="28" t="s">
        <v>86</v>
      </c>
      <c r="B12050" s="2">
        <v>6.4768709787891001E-3</v>
      </c>
    </row>
    <row r="12051" spans="1:2" x14ac:dyDescent="0.25">
      <c r="A12051" s="28" t="s">
        <v>87</v>
      </c>
      <c r="B12051" s="2">
        <v>0.27605429591514125</v>
      </c>
    </row>
    <row r="12052" spans="1:2" x14ac:dyDescent="0.25">
      <c r="A12052" s="28" t="s">
        <v>29</v>
      </c>
      <c r="B12052" s="2">
        <v>0.32338800033215259</v>
      </c>
    </row>
    <row r="12053" spans="1:2" x14ac:dyDescent="0.25">
      <c r="A12053" s="28" t="s">
        <v>30</v>
      </c>
      <c r="B12053" s="2">
        <v>0.53539286983397816</v>
      </c>
    </row>
    <row r="12054" spans="1:2" x14ac:dyDescent="0.25">
      <c r="A12054" s="28" t="s">
        <v>88</v>
      </c>
      <c r="B12054" s="2">
        <v>6.5579334360070213E-2</v>
      </c>
    </row>
    <row r="12055" spans="1:2" x14ac:dyDescent="0.25">
      <c r="A12055" s="28" t="s">
        <v>80</v>
      </c>
      <c r="B12055" s="2">
        <v>4.9634532060274981E-2</v>
      </c>
    </row>
    <row r="12056" spans="1:2" x14ac:dyDescent="0.25">
      <c r="A12056" s="28" t="s">
        <v>84</v>
      </c>
      <c r="B12056" s="2">
        <v>0.49494067438125189</v>
      </c>
    </row>
    <row r="12057" spans="1:2" x14ac:dyDescent="0.25">
      <c r="A12057" s="28" t="s">
        <v>85</v>
      </c>
      <c r="B12057" s="2">
        <v>1.562639362883931</v>
      </c>
    </row>
    <row r="12058" spans="1:2" x14ac:dyDescent="0.25">
      <c r="A12058" s="28" t="s">
        <v>82</v>
      </c>
      <c r="B12058" s="2">
        <v>0.50944527291629527</v>
      </c>
    </row>
    <row r="12059" spans="1:2" x14ac:dyDescent="0.25">
      <c r="A12059" s="6" t="s">
        <v>239</v>
      </c>
      <c r="B12059" s="2">
        <v>4.021882168121353</v>
      </c>
    </row>
    <row r="12060" spans="1:2" x14ac:dyDescent="0.25">
      <c r="A12060" s="28" t="s">
        <v>79</v>
      </c>
      <c r="B12060" s="2">
        <v>3.4640941599310304E-2</v>
      </c>
    </row>
    <row r="12061" spans="1:2" x14ac:dyDescent="0.25">
      <c r="A12061" s="28" t="s">
        <v>87</v>
      </c>
      <c r="B12061" s="2">
        <v>1.117265020996977</v>
      </c>
    </row>
    <row r="12062" spans="1:2" x14ac:dyDescent="0.25">
      <c r="A12062" s="28" t="s">
        <v>29</v>
      </c>
      <c r="B12062" s="2">
        <v>0.32597330675204389</v>
      </c>
    </row>
    <row r="12063" spans="1:2" x14ac:dyDescent="0.25">
      <c r="A12063" s="28" t="s">
        <v>30</v>
      </c>
      <c r="B12063" s="2">
        <v>0.11122808715678477</v>
      </c>
    </row>
    <row r="12064" spans="1:2" x14ac:dyDescent="0.25">
      <c r="A12064" s="28" t="s">
        <v>88</v>
      </c>
      <c r="B12064" s="2">
        <v>0.22818238270899252</v>
      </c>
    </row>
    <row r="12065" spans="1:2" x14ac:dyDescent="0.25">
      <c r="A12065" s="28" t="s">
        <v>80</v>
      </c>
      <c r="B12065" s="2">
        <v>5.6256595045375904E-2</v>
      </c>
    </row>
    <row r="12066" spans="1:2" x14ac:dyDescent="0.25">
      <c r="A12066" s="28" t="s">
        <v>84</v>
      </c>
      <c r="B12066" s="2">
        <v>0.40914423889881829</v>
      </c>
    </row>
    <row r="12067" spans="1:2" x14ac:dyDescent="0.25">
      <c r="A12067" s="28" t="s">
        <v>85</v>
      </c>
      <c r="B12067" s="2">
        <v>1.3003869861433157</v>
      </c>
    </row>
    <row r="12068" spans="1:2" x14ac:dyDescent="0.25">
      <c r="A12068" s="28" t="s">
        <v>82</v>
      </c>
      <c r="B12068" s="2">
        <v>0.4388046088197341</v>
      </c>
    </row>
    <row r="12069" spans="1:2" x14ac:dyDescent="0.25">
      <c r="A12069" s="6" t="s">
        <v>241</v>
      </c>
      <c r="B12069" s="2">
        <v>61.39533129199279</v>
      </c>
    </row>
    <row r="12070" spans="1:2" x14ac:dyDescent="0.25">
      <c r="A12070" s="28" t="s">
        <v>79</v>
      </c>
      <c r="B12070" s="2">
        <v>1.7653408870169327</v>
      </c>
    </row>
    <row r="12071" spans="1:2" x14ac:dyDescent="0.25">
      <c r="A12071" s="28" t="s">
        <v>86</v>
      </c>
      <c r="B12071" s="2">
        <v>0.87033717688978574</v>
      </c>
    </row>
    <row r="12072" spans="1:2" x14ac:dyDescent="0.25">
      <c r="A12072" s="28" t="s">
        <v>87</v>
      </c>
      <c r="B12072" s="2">
        <v>3.6076480841302825</v>
      </c>
    </row>
    <row r="12073" spans="1:2" x14ac:dyDescent="0.25">
      <c r="A12073" s="28" t="s">
        <v>29</v>
      </c>
      <c r="B12073" s="2">
        <v>4.8191042681065586</v>
      </c>
    </row>
    <row r="12074" spans="1:2" x14ac:dyDescent="0.25">
      <c r="A12074" s="28" t="s">
        <v>30</v>
      </c>
      <c r="B12074" s="2">
        <v>6.7630235593962738</v>
      </c>
    </row>
    <row r="12075" spans="1:2" x14ac:dyDescent="0.25">
      <c r="A12075" s="28" t="s">
        <v>88</v>
      </c>
      <c r="B12075" s="2">
        <v>7.7257719748216784</v>
      </c>
    </row>
    <row r="12076" spans="1:2" x14ac:dyDescent="0.25">
      <c r="A12076" s="28" t="s">
        <v>80</v>
      </c>
      <c r="B12076" s="2">
        <v>0.98521970534357928</v>
      </c>
    </row>
    <row r="12077" spans="1:2" x14ac:dyDescent="0.25">
      <c r="A12077" s="28" t="s">
        <v>84</v>
      </c>
      <c r="B12077" s="2">
        <v>6.2660107397464122</v>
      </c>
    </row>
    <row r="12078" spans="1:2" x14ac:dyDescent="0.25">
      <c r="A12078" s="28" t="s">
        <v>85</v>
      </c>
      <c r="B12078" s="2">
        <v>14.282161675309808</v>
      </c>
    </row>
    <row r="12079" spans="1:2" x14ac:dyDescent="0.25">
      <c r="A12079" s="28" t="s">
        <v>82</v>
      </c>
      <c r="B12079" s="2">
        <v>14.310713221231479</v>
      </c>
    </row>
    <row r="12080" spans="1:2" x14ac:dyDescent="0.25">
      <c r="A12080" s="6" t="s">
        <v>19</v>
      </c>
      <c r="B12080" s="2">
        <v>5.7088014120628486E-2</v>
      </c>
    </row>
    <row r="12081" spans="1:2" x14ac:dyDescent="0.25">
      <c r="A12081" s="28" t="s">
        <v>79</v>
      </c>
      <c r="B12081" s="2">
        <v>1.9405195889580795E-2</v>
      </c>
    </row>
    <row r="12082" spans="1:2" x14ac:dyDescent="0.25">
      <c r="A12082" s="28" t="s">
        <v>86</v>
      </c>
      <c r="B12082" s="2">
        <v>3.003094496310369E-4</v>
      </c>
    </row>
    <row r="12083" spans="1:2" x14ac:dyDescent="0.25">
      <c r="A12083" s="28" t="s">
        <v>87</v>
      </c>
      <c r="B12083" s="2">
        <v>6.710853462803353E-5</v>
      </c>
    </row>
    <row r="12084" spans="1:2" x14ac:dyDescent="0.25">
      <c r="A12084" s="28" t="s">
        <v>29</v>
      </c>
      <c r="B12084" s="2">
        <v>1.4384656759010254E-3</v>
      </c>
    </row>
    <row r="12085" spans="1:2" x14ac:dyDescent="0.25">
      <c r="A12085" s="28" t="s">
        <v>30</v>
      </c>
      <c r="B12085" s="2">
        <v>3.1974054856852611E-3</v>
      </c>
    </row>
    <row r="12086" spans="1:2" x14ac:dyDescent="0.25">
      <c r="A12086" s="28" t="s">
        <v>88</v>
      </c>
      <c r="B12086" s="2">
        <v>1.0659103959398393E-3</v>
      </c>
    </row>
    <row r="12087" spans="1:2" x14ac:dyDescent="0.25">
      <c r="A12087" s="28" t="s">
        <v>80</v>
      </c>
      <c r="B12087" s="2">
        <v>1.3786531249678619E-4</v>
      </c>
    </row>
    <row r="12088" spans="1:2" x14ac:dyDescent="0.25">
      <c r="A12088" s="28" t="s">
        <v>84</v>
      </c>
      <c r="B12088" s="2">
        <v>1.2328662748217626E-4</v>
      </c>
    </row>
    <row r="12089" spans="1:2" x14ac:dyDescent="0.25">
      <c r="A12089" s="28" t="s">
        <v>85</v>
      </c>
      <c r="B12089" s="2">
        <v>8.2828893794843379E-3</v>
      </c>
    </row>
    <row r="12090" spans="1:2" x14ac:dyDescent="0.25">
      <c r="A12090" s="28" t="s">
        <v>82</v>
      </c>
      <c r="B12090" s="2">
        <v>2.3069577369799196E-2</v>
      </c>
    </row>
    <row r="12091" spans="1:2" x14ac:dyDescent="0.25">
      <c r="A12091" s="6" t="s">
        <v>243</v>
      </c>
      <c r="B12091" s="2">
        <v>26.591230907490559</v>
      </c>
    </row>
    <row r="12092" spans="1:2" x14ac:dyDescent="0.25">
      <c r="A12092" s="28" t="s">
        <v>79</v>
      </c>
      <c r="B12092" s="2">
        <v>0.24525592173694802</v>
      </c>
    </row>
    <row r="12093" spans="1:2" x14ac:dyDescent="0.25">
      <c r="A12093" s="28" t="s">
        <v>86</v>
      </c>
      <c r="B12093" s="2">
        <v>0.18296501105907104</v>
      </c>
    </row>
    <row r="12094" spans="1:2" x14ac:dyDescent="0.25">
      <c r="A12094" s="28" t="s">
        <v>87</v>
      </c>
      <c r="B12094" s="2">
        <v>1.8706915525773478</v>
      </c>
    </row>
    <row r="12095" spans="1:2" x14ac:dyDescent="0.25">
      <c r="A12095" s="28" t="s">
        <v>29</v>
      </c>
      <c r="B12095" s="2">
        <v>2.1977469623211978</v>
      </c>
    </row>
    <row r="12096" spans="1:2" x14ac:dyDescent="0.25">
      <c r="A12096" s="28" t="s">
        <v>30</v>
      </c>
      <c r="B12096" s="2">
        <v>2.1201465364109904</v>
      </c>
    </row>
    <row r="12097" spans="1:2" x14ac:dyDescent="0.25">
      <c r="A12097" s="28" t="s">
        <v>88</v>
      </c>
      <c r="B12097" s="2">
        <v>3.6564943033800783</v>
      </c>
    </row>
    <row r="12098" spans="1:2" x14ac:dyDescent="0.25">
      <c r="A12098" s="28" t="s">
        <v>80</v>
      </c>
      <c r="B12098" s="2">
        <v>8.7062697704804112E-2</v>
      </c>
    </row>
    <row r="12099" spans="1:2" x14ac:dyDescent="0.25">
      <c r="A12099" s="28" t="s">
        <v>84</v>
      </c>
      <c r="B12099" s="2">
        <v>4.2464801917535908</v>
      </c>
    </row>
    <row r="12100" spans="1:2" x14ac:dyDescent="0.25">
      <c r="A12100" s="28" t="s">
        <v>85</v>
      </c>
      <c r="B12100" s="2">
        <v>6.0999603841909478</v>
      </c>
    </row>
    <row r="12101" spans="1:2" x14ac:dyDescent="0.25">
      <c r="A12101" s="28" t="s">
        <v>82</v>
      </c>
      <c r="B12101" s="2">
        <v>5.8844273463555821</v>
      </c>
    </row>
    <row r="12102" spans="1:2" x14ac:dyDescent="0.25">
      <c r="A12102" s="6" t="s">
        <v>245</v>
      </c>
      <c r="B12102" s="2">
        <v>4.9419802908440476</v>
      </c>
    </row>
    <row r="12103" spans="1:2" x14ac:dyDescent="0.25">
      <c r="A12103" s="28" t="s">
        <v>79</v>
      </c>
      <c r="B12103" s="2">
        <v>0.12740488216668905</v>
      </c>
    </row>
    <row r="12104" spans="1:2" x14ac:dyDescent="0.25">
      <c r="A12104" s="28" t="s">
        <v>86</v>
      </c>
      <c r="B12104" s="2">
        <v>5.0584413440932584E-2</v>
      </c>
    </row>
    <row r="12105" spans="1:2" x14ac:dyDescent="0.25">
      <c r="A12105" s="28" t="s">
        <v>87</v>
      </c>
      <c r="B12105" s="2">
        <v>0.14816372548957102</v>
      </c>
    </row>
    <row r="12106" spans="1:2" x14ac:dyDescent="0.25">
      <c r="A12106" s="28" t="s">
        <v>29</v>
      </c>
      <c r="B12106" s="2">
        <v>0.56703810000756971</v>
      </c>
    </row>
    <row r="12107" spans="1:2" x14ac:dyDescent="0.25">
      <c r="A12107" s="28" t="s">
        <v>30</v>
      </c>
      <c r="B12107" s="2">
        <v>0.99636780714691309</v>
      </c>
    </row>
    <row r="12108" spans="1:2" x14ac:dyDescent="0.25">
      <c r="A12108" s="28" t="s">
        <v>88</v>
      </c>
      <c r="B12108" s="2">
        <v>0.43814473724078917</v>
      </c>
    </row>
    <row r="12109" spans="1:2" x14ac:dyDescent="0.25">
      <c r="A12109" s="28" t="s">
        <v>80</v>
      </c>
      <c r="B12109" s="2">
        <v>0.15492491375648931</v>
      </c>
    </row>
    <row r="12110" spans="1:2" x14ac:dyDescent="0.25">
      <c r="A12110" s="28" t="s">
        <v>84</v>
      </c>
      <c r="B12110" s="2">
        <v>0.39658785975104688</v>
      </c>
    </row>
    <row r="12111" spans="1:2" x14ac:dyDescent="0.25">
      <c r="A12111" s="28" t="s">
        <v>85</v>
      </c>
      <c r="B12111" s="2">
        <v>1.4111284887659714</v>
      </c>
    </row>
    <row r="12112" spans="1:2" x14ac:dyDescent="0.25">
      <c r="A12112" s="28" t="s">
        <v>82</v>
      </c>
      <c r="B12112" s="2">
        <v>0.65163536307807501</v>
      </c>
    </row>
    <row r="12113" spans="1:2" x14ac:dyDescent="0.25">
      <c r="A12113" s="6" t="s">
        <v>247</v>
      </c>
      <c r="B12113" s="2">
        <v>120.60059024775214</v>
      </c>
    </row>
    <row r="12114" spans="1:2" x14ac:dyDescent="0.25">
      <c r="A12114" s="28" t="s">
        <v>79</v>
      </c>
      <c r="B12114" s="2">
        <v>2.1029103432069385</v>
      </c>
    </row>
    <row r="12115" spans="1:2" x14ac:dyDescent="0.25">
      <c r="A12115" s="28" t="s">
        <v>86</v>
      </c>
      <c r="B12115" s="2">
        <v>1.4275764892304683</v>
      </c>
    </row>
    <row r="12116" spans="1:2" x14ac:dyDescent="0.25">
      <c r="A12116" s="28" t="s">
        <v>87</v>
      </c>
      <c r="B12116" s="2">
        <v>6.4890289158118941</v>
      </c>
    </row>
    <row r="12117" spans="1:2" x14ac:dyDescent="0.25">
      <c r="A12117" s="28" t="s">
        <v>29</v>
      </c>
      <c r="B12117" s="2">
        <v>5.533885961019954</v>
      </c>
    </row>
    <row r="12118" spans="1:2" x14ac:dyDescent="0.25">
      <c r="A12118" s="28" t="s">
        <v>30</v>
      </c>
      <c r="B12118" s="2">
        <v>8.3253642304233484</v>
      </c>
    </row>
    <row r="12119" spans="1:2" x14ac:dyDescent="0.25">
      <c r="A12119" s="28" t="s">
        <v>88</v>
      </c>
      <c r="B12119" s="2">
        <v>16.707783110477642</v>
      </c>
    </row>
    <row r="12120" spans="1:2" x14ac:dyDescent="0.25">
      <c r="A12120" s="28" t="s">
        <v>80</v>
      </c>
      <c r="B12120" s="2">
        <v>3.3297487161760624</v>
      </c>
    </row>
    <row r="12121" spans="1:2" x14ac:dyDescent="0.25">
      <c r="A12121" s="28" t="s">
        <v>84</v>
      </c>
      <c r="B12121" s="2">
        <v>22.893786104784294</v>
      </c>
    </row>
    <row r="12122" spans="1:2" x14ac:dyDescent="0.25">
      <c r="A12122" s="28" t="s">
        <v>85</v>
      </c>
      <c r="B12122" s="2">
        <v>33.535626349915638</v>
      </c>
    </row>
    <row r="12123" spans="1:2" x14ac:dyDescent="0.25">
      <c r="A12123" s="28" t="s">
        <v>82</v>
      </c>
      <c r="B12123" s="2">
        <v>20.254880026705912</v>
      </c>
    </row>
    <row r="12124" spans="1:2" x14ac:dyDescent="0.25">
      <c r="A12124" s="6" t="s">
        <v>20</v>
      </c>
      <c r="B12124" s="2">
        <v>25.597673474360199</v>
      </c>
    </row>
    <row r="12125" spans="1:2" x14ac:dyDescent="0.25">
      <c r="A12125" s="28" t="s">
        <v>79</v>
      </c>
      <c r="B12125" s="2">
        <v>1.0665568455563381</v>
      </c>
    </row>
    <row r="12126" spans="1:2" x14ac:dyDescent="0.25">
      <c r="A12126" s="28" t="s">
        <v>86</v>
      </c>
      <c r="B12126" s="2">
        <v>0.28477935503997392</v>
      </c>
    </row>
    <row r="12127" spans="1:2" x14ac:dyDescent="0.25">
      <c r="A12127" s="28" t="s">
        <v>87</v>
      </c>
      <c r="B12127" s="2">
        <v>1.5232843739251054</v>
      </c>
    </row>
    <row r="12128" spans="1:2" x14ac:dyDescent="0.25">
      <c r="A12128" s="28" t="s">
        <v>29</v>
      </c>
      <c r="B12128" s="2">
        <v>2.9180838342451842</v>
      </c>
    </row>
    <row r="12129" spans="1:2" x14ac:dyDescent="0.25">
      <c r="A12129" s="28" t="s">
        <v>30</v>
      </c>
      <c r="B12129" s="2">
        <v>5.6345559348867962</v>
      </c>
    </row>
    <row r="12130" spans="1:2" x14ac:dyDescent="0.25">
      <c r="A12130" s="28" t="s">
        <v>88</v>
      </c>
      <c r="B12130" s="2">
        <v>1.1257276143004438</v>
      </c>
    </row>
    <row r="12131" spans="1:2" x14ac:dyDescent="0.25">
      <c r="A12131" s="28" t="s">
        <v>80</v>
      </c>
      <c r="B12131" s="2">
        <v>0.14227280307172449</v>
      </c>
    </row>
    <row r="12132" spans="1:2" x14ac:dyDescent="0.25">
      <c r="A12132" s="28" t="s">
        <v>84</v>
      </c>
      <c r="B12132" s="2">
        <v>2.0814168000244342</v>
      </c>
    </row>
    <row r="12133" spans="1:2" x14ac:dyDescent="0.25">
      <c r="A12133" s="28" t="s">
        <v>85</v>
      </c>
      <c r="B12133" s="2">
        <v>6.6650634334938967</v>
      </c>
    </row>
    <row r="12134" spans="1:2" x14ac:dyDescent="0.25">
      <c r="A12134" s="28" t="s">
        <v>82</v>
      </c>
      <c r="B12134" s="2">
        <v>4.1559324798163013</v>
      </c>
    </row>
    <row r="12135" spans="1:2" x14ac:dyDescent="0.25">
      <c r="A12135" s="6" t="s">
        <v>21</v>
      </c>
      <c r="B12135" s="2">
        <v>5.3386445073837274</v>
      </c>
    </row>
    <row r="12136" spans="1:2" x14ac:dyDescent="0.25">
      <c r="A12136" s="28" t="s">
        <v>79</v>
      </c>
      <c r="B12136" s="2">
        <v>6.685578827499436E-2</v>
      </c>
    </row>
    <row r="12137" spans="1:2" x14ac:dyDescent="0.25">
      <c r="A12137" s="28" t="s">
        <v>86</v>
      </c>
      <c r="B12137" s="2">
        <v>2.7480463363447886E-2</v>
      </c>
    </row>
    <row r="12138" spans="1:2" x14ac:dyDescent="0.25">
      <c r="A12138" s="28" t="s">
        <v>87</v>
      </c>
      <c r="B12138" s="2">
        <v>2.2911115146687564E-2</v>
      </c>
    </row>
    <row r="12139" spans="1:2" x14ac:dyDescent="0.25">
      <c r="A12139" s="28" t="s">
        <v>29</v>
      </c>
      <c r="B12139" s="2">
        <v>0.41801872825248576</v>
      </c>
    </row>
    <row r="12140" spans="1:2" x14ac:dyDescent="0.25">
      <c r="A12140" s="28" t="s">
        <v>30</v>
      </c>
      <c r="B12140" s="2">
        <v>0.70887113397832868</v>
      </c>
    </row>
    <row r="12141" spans="1:2" x14ac:dyDescent="0.25">
      <c r="A12141" s="28" t="s">
        <v>88</v>
      </c>
      <c r="B12141" s="2">
        <v>0.42427727896423589</v>
      </c>
    </row>
    <row r="12142" spans="1:2" x14ac:dyDescent="0.25">
      <c r="A12142" s="28" t="s">
        <v>80</v>
      </c>
      <c r="B12142" s="2">
        <v>0.31195670530332542</v>
      </c>
    </row>
    <row r="12143" spans="1:2" x14ac:dyDescent="0.25">
      <c r="A12143" s="28" t="s">
        <v>84</v>
      </c>
      <c r="B12143" s="2">
        <v>1.5552756415803082</v>
      </c>
    </row>
    <row r="12144" spans="1:2" x14ac:dyDescent="0.25">
      <c r="A12144" s="28" t="s">
        <v>85</v>
      </c>
      <c r="B12144" s="2">
        <v>0.57875134756218494</v>
      </c>
    </row>
    <row r="12145" spans="1:2" x14ac:dyDescent="0.25">
      <c r="A12145" s="28" t="s">
        <v>82</v>
      </c>
      <c r="B12145" s="2">
        <v>1.2242463049577283</v>
      </c>
    </row>
    <row r="12146" spans="1:2" x14ac:dyDescent="0.25">
      <c r="A12146" s="6" t="s">
        <v>22</v>
      </c>
      <c r="B12146" s="2">
        <v>2.6706689385314664</v>
      </c>
    </row>
    <row r="12147" spans="1:2" x14ac:dyDescent="0.25">
      <c r="A12147" s="28" t="s">
        <v>79</v>
      </c>
      <c r="B12147" s="2">
        <v>4.5907558318135283E-2</v>
      </c>
    </row>
    <row r="12148" spans="1:2" x14ac:dyDescent="0.25">
      <c r="A12148" s="28" t="s">
        <v>86</v>
      </c>
      <c r="B12148" s="2">
        <v>5.2919072815024559E-2</v>
      </c>
    </row>
    <row r="12149" spans="1:2" x14ac:dyDescent="0.25">
      <c r="A12149" s="28" t="s">
        <v>87</v>
      </c>
      <c r="B12149" s="2">
        <v>0.14919861272895099</v>
      </c>
    </row>
    <row r="12150" spans="1:2" x14ac:dyDescent="0.25">
      <c r="A12150" s="28" t="s">
        <v>29</v>
      </c>
      <c r="B12150" s="2">
        <v>0.27770787203202441</v>
      </c>
    </row>
    <row r="12151" spans="1:2" x14ac:dyDescent="0.25">
      <c r="A12151" s="28" t="s">
        <v>30</v>
      </c>
      <c r="B12151" s="2">
        <v>0.4263065981849003</v>
      </c>
    </row>
    <row r="12152" spans="1:2" x14ac:dyDescent="0.25">
      <c r="A12152" s="28" t="s">
        <v>88</v>
      </c>
      <c r="B12152" s="2">
        <v>0.3350205859872385</v>
      </c>
    </row>
    <row r="12153" spans="1:2" x14ac:dyDescent="0.25">
      <c r="A12153" s="28" t="s">
        <v>80</v>
      </c>
      <c r="B12153" s="2">
        <v>5.746878266329869E-2</v>
      </c>
    </row>
    <row r="12154" spans="1:2" x14ac:dyDescent="0.25">
      <c r="A12154" s="28" t="s">
        <v>84</v>
      </c>
      <c r="B12154" s="2">
        <v>0.23207405834567046</v>
      </c>
    </row>
    <row r="12155" spans="1:2" x14ac:dyDescent="0.25">
      <c r="A12155" s="28" t="s">
        <v>85</v>
      </c>
      <c r="B12155" s="2">
        <v>0.50119026568575442</v>
      </c>
    </row>
    <row r="12156" spans="1:2" x14ac:dyDescent="0.25">
      <c r="A12156" s="28" t="s">
        <v>82</v>
      </c>
      <c r="B12156" s="2">
        <v>0.59287553177046892</v>
      </c>
    </row>
    <row r="12157" spans="1:2" x14ac:dyDescent="0.25">
      <c r="A12157" s="6" t="s">
        <v>25</v>
      </c>
      <c r="B12157" s="2">
        <v>4.5603483490969916</v>
      </c>
    </row>
    <row r="12158" spans="1:2" x14ac:dyDescent="0.25">
      <c r="A12158" s="28" t="s">
        <v>79</v>
      </c>
      <c r="B12158" s="2">
        <v>7.9850183387949622E-2</v>
      </c>
    </row>
    <row r="12159" spans="1:2" x14ac:dyDescent="0.25">
      <c r="A12159" s="28" t="s">
        <v>86</v>
      </c>
      <c r="B12159" s="2">
        <v>7.9855649778022425E-2</v>
      </c>
    </row>
    <row r="12160" spans="1:2" x14ac:dyDescent="0.25">
      <c r="A12160" s="28" t="s">
        <v>87</v>
      </c>
      <c r="B12160" s="2">
        <v>2.5860903190823875E-2</v>
      </c>
    </row>
    <row r="12161" spans="1:2" x14ac:dyDescent="0.25">
      <c r="A12161" s="28" t="s">
        <v>29</v>
      </c>
      <c r="B12161" s="2">
        <v>0.24640627617166283</v>
      </c>
    </row>
    <row r="12162" spans="1:2" x14ac:dyDescent="0.25">
      <c r="A12162" s="28" t="s">
        <v>30</v>
      </c>
      <c r="B12162" s="2">
        <v>0.52105010313001243</v>
      </c>
    </row>
    <row r="12163" spans="1:2" x14ac:dyDescent="0.25">
      <c r="A12163" s="28" t="s">
        <v>88</v>
      </c>
      <c r="B12163" s="2">
        <v>0.92385839842911199</v>
      </c>
    </row>
    <row r="12164" spans="1:2" x14ac:dyDescent="0.25">
      <c r="A12164" s="28" t="s">
        <v>80</v>
      </c>
      <c r="B12164" s="2">
        <v>1.0842921385656436E-2</v>
      </c>
    </row>
    <row r="12165" spans="1:2" x14ac:dyDescent="0.25">
      <c r="A12165" s="28" t="s">
        <v>84</v>
      </c>
      <c r="B12165" s="2">
        <v>3.0915067968704628E-2</v>
      </c>
    </row>
    <row r="12166" spans="1:2" x14ac:dyDescent="0.25">
      <c r="A12166" s="28" t="s">
        <v>85</v>
      </c>
      <c r="B12166" s="2">
        <v>1.7593832466369539</v>
      </c>
    </row>
    <row r="12167" spans="1:2" x14ac:dyDescent="0.25">
      <c r="A12167" s="28" t="s">
        <v>82</v>
      </c>
      <c r="B12167" s="2">
        <v>0.88232559901809371</v>
      </c>
    </row>
    <row r="12168" spans="1:2" x14ac:dyDescent="0.25">
      <c r="A12168" s="6" t="s">
        <v>23</v>
      </c>
      <c r="B12168" s="2">
        <v>5.2354683629900247</v>
      </c>
    </row>
    <row r="12169" spans="1:2" x14ac:dyDescent="0.25">
      <c r="A12169" s="28" t="s">
        <v>79</v>
      </c>
      <c r="B12169" s="2">
        <v>0.10503403052667155</v>
      </c>
    </row>
    <row r="12170" spans="1:2" x14ac:dyDescent="0.25">
      <c r="A12170" s="28" t="s">
        <v>86</v>
      </c>
      <c r="B12170" s="2">
        <v>5.1056892600497353E-2</v>
      </c>
    </row>
    <row r="12171" spans="1:2" x14ac:dyDescent="0.25">
      <c r="A12171" s="28" t="s">
        <v>87</v>
      </c>
      <c r="B12171" s="2">
        <v>0.16333566293290161</v>
      </c>
    </row>
    <row r="12172" spans="1:2" x14ac:dyDescent="0.25">
      <c r="A12172" s="28" t="s">
        <v>29</v>
      </c>
      <c r="B12172" s="2">
        <v>0.31287057914515404</v>
      </c>
    </row>
    <row r="12173" spans="1:2" x14ac:dyDescent="0.25">
      <c r="A12173" s="28" t="s">
        <v>30</v>
      </c>
      <c r="B12173" s="2">
        <v>0.50319948348162402</v>
      </c>
    </row>
    <row r="12174" spans="1:2" x14ac:dyDescent="0.25">
      <c r="A12174" s="28" t="s">
        <v>88</v>
      </c>
      <c r="B12174" s="2">
        <v>0.40730907479336415</v>
      </c>
    </row>
    <row r="12175" spans="1:2" x14ac:dyDescent="0.25">
      <c r="A12175" s="28" t="s">
        <v>80</v>
      </c>
      <c r="B12175" s="2">
        <v>0.15006673367216566</v>
      </c>
    </row>
    <row r="12176" spans="1:2" x14ac:dyDescent="0.25">
      <c r="A12176" s="28" t="s">
        <v>84</v>
      </c>
      <c r="B12176" s="2">
        <v>0.59691142498658389</v>
      </c>
    </row>
    <row r="12177" spans="1:2" x14ac:dyDescent="0.25">
      <c r="A12177" s="28" t="s">
        <v>85</v>
      </c>
      <c r="B12177" s="2">
        <v>1.1367552856691434</v>
      </c>
    </row>
    <row r="12178" spans="1:2" x14ac:dyDescent="0.25">
      <c r="A12178" s="28" t="s">
        <v>82</v>
      </c>
      <c r="B12178" s="2">
        <v>1.8089291951819186</v>
      </c>
    </row>
    <row r="12179" spans="1:2" x14ac:dyDescent="0.25">
      <c r="A12179" s="6" t="s">
        <v>249</v>
      </c>
      <c r="B12179" s="2">
        <v>26.432490008116538</v>
      </c>
    </row>
    <row r="12180" spans="1:2" x14ac:dyDescent="0.25">
      <c r="A12180" s="28" t="s">
        <v>79</v>
      </c>
      <c r="B12180" s="2">
        <v>0.37736937175598412</v>
      </c>
    </row>
    <row r="12181" spans="1:2" x14ac:dyDescent="0.25">
      <c r="A12181" s="28" t="s">
        <v>86</v>
      </c>
      <c r="B12181" s="2">
        <v>0.13517409949012449</v>
      </c>
    </row>
    <row r="12182" spans="1:2" x14ac:dyDescent="0.25">
      <c r="A12182" s="28" t="s">
        <v>87</v>
      </c>
      <c r="B12182" s="2">
        <v>0.63140613064129203</v>
      </c>
    </row>
    <row r="12183" spans="1:2" x14ac:dyDescent="0.25">
      <c r="A12183" s="28" t="s">
        <v>29</v>
      </c>
      <c r="B12183" s="2">
        <v>1.0161056137549818</v>
      </c>
    </row>
    <row r="12184" spans="1:2" x14ac:dyDescent="0.25">
      <c r="A12184" s="28" t="s">
        <v>30</v>
      </c>
      <c r="B12184" s="2">
        <v>3.0344373218748451</v>
      </c>
    </row>
    <row r="12185" spans="1:2" x14ac:dyDescent="0.25">
      <c r="A12185" s="28" t="s">
        <v>88</v>
      </c>
      <c r="B12185" s="2">
        <v>4.2648367701307821</v>
      </c>
    </row>
    <row r="12186" spans="1:2" x14ac:dyDescent="0.25">
      <c r="A12186" s="28" t="s">
        <v>80</v>
      </c>
      <c r="B12186" s="2">
        <v>0.28327398446669533</v>
      </c>
    </row>
    <row r="12187" spans="1:2" x14ac:dyDescent="0.25">
      <c r="A12187" s="28" t="s">
        <v>84</v>
      </c>
      <c r="B12187" s="2">
        <v>3.3507584935003667</v>
      </c>
    </row>
    <row r="12188" spans="1:2" x14ac:dyDescent="0.25">
      <c r="A12188" s="28" t="s">
        <v>85</v>
      </c>
      <c r="B12188" s="2">
        <v>5.0258783331439565</v>
      </c>
    </row>
    <row r="12189" spans="1:2" x14ac:dyDescent="0.25">
      <c r="A12189" s="28" t="s">
        <v>82</v>
      </c>
      <c r="B12189" s="2">
        <v>8.3132498893575093</v>
      </c>
    </row>
    <row r="12190" spans="1:2" x14ac:dyDescent="0.25">
      <c r="A12190" s="6" t="s">
        <v>251</v>
      </c>
      <c r="B12190" s="2">
        <v>42.268492112832199</v>
      </c>
    </row>
    <row r="12191" spans="1:2" x14ac:dyDescent="0.25">
      <c r="A12191" s="28" t="s">
        <v>79</v>
      </c>
      <c r="B12191" s="2">
        <v>1.2026526453183533</v>
      </c>
    </row>
    <row r="12192" spans="1:2" x14ac:dyDescent="0.25">
      <c r="A12192" s="28" t="s">
        <v>86</v>
      </c>
      <c r="B12192" s="2">
        <v>0.32090962548405538</v>
      </c>
    </row>
    <row r="12193" spans="1:2" x14ac:dyDescent="0.25">
      <c r="A12193" s="28" t="s">
        <v>87</v>
      </c>
      <c r="B12193" s="2">
        <v>2.6020537241379889</v>
      </c>
    </row>
    <row r="12194" spans="1:2" x14ac:dyDescent="0.25">
      <c r="A12194" s="28" t="s">
        <v>29</v>
      </c>
      <c r="B12194" s="2">
        <v>6.3345945191120343</v>
      </c>
    </row>
    <row r="12195" spans="1:2" x14ac:dyDescent="0.25">
      <c r="A12195" s="28" t="s">
        <v>30</v>
      </c>
      <c r="B12195" s="2">
        <v>2.4016576814884196</v>
      </c>
    </row>
    <row r="12196" spans="1:2" x14ac:dyDescent="0.25">
      <c r="A12196" s="28" t="s">
        <v>88</v>
      </c>
      <c r="B12196" s="2">
        <v>5.062534856782781</v>
      </c>
    </row>
    <row r="12197" spans="1:2" x14ac:dyDescent="0.25">
      <c r="A12197" s="28" t="s">
        <v>80</v>
      </c>
      <c r="B12197" s="2">
        <v>0.95885975801169321</v>
      </c>
    </row>
    <row r="12198" spans="1:2" x14ac:dyDescent="0.25">
      <c r="A12198" s="28" t="s">
        <v>84</v>
      </c>
      <c r="B12198" s="2">
        <v>4.9075343868644925</v>
      </c>
    </row>
    <row r="12199" spans="1:2" x14ac:dyDescent="0.25">
      <c r="A12199" s="28" t="s">
        <v>85</v>
      </c>
      <c r="B12199" s="2">
        <v>11.396924045308449</v>
      </c>
    </row>
    <row r="12200" spans="1:2" x14ac:dyDescent="0.25">
      <c r="A12200" s="28" t="s">
        <v>82</v>
      </c>
      <c r="B12200" s="2">
        <v>7.0807708703239234</v>
      </c>
    </row>
    <row r="12201" spans="1:2" x14ac:dyDescent="0.25">
      <c r="A12201" s="6" t="s">
        <v>229</v>
      </c>
      <c r="B12201" s="2">
        <v>13.776378258114544</v>
      </c>
    </row>
    <row r="12202" spans="1:2" x14ac:dyDescent="0.25">
      <c r="A12202" s="28" t="s">
        <v>79</v>
      </c>
      <c r="B12202" s="2">
        <v>0.89859605380137142</v>
      </c>
    </row>
    <row r="12203" spans="1:2" x14ac:dyDescent="0.25">
      <c r="A12203" s="28" t="s">
        <v>86</v>
      </c>
      <c r="B12203" s="2">
        <v>0.21001262969386453</v>
      </c>
    </row>
    <row r="12204" spans="1:2" x14ac:dyDescent="0.25">
      <c r="A12204" s="28" t="s">
        <v>87</v>
      </c>
      <c r="B12204" s="2">
        <v>0.37456215779900126</v>
      </c>
    </row>
    <row r="12205" spans="1:2" x14ac:dyDescent="0.25">
      <c r="A12205" s="28" t="s">
        <v>29</v>
      </c>
      <c r="B12205" s="2">
        <v>1.0587452994866717</v>
      </c>
    </row>
    <row r="12206" spans="1:2" x14ac:dyDescent="0.25">
      <c r="A12206" s="28" t="s">
        <v>30</v>
      </c>
      <c r="B12206" s="2">
        <v>1.0921639597320396</v>
      </c>
    </row>
    <row r="12207" spans="1:2" x14ac:dyDescent="0.25">
      <c r="A12207" s="28" t="s">
        <v>88</v>
      </c>
      <c r="B12207" s="2">
        <v>3.2865890904477433</v>
      </c>
    </row>
    <row r="12208" spans="1:2" x14ac:dyDescent="0.25">
      <c r="A12208" s="28" t="s">
        <v>80</v>
      </c>
      <c r="B12208" s="2">
        <v>0.39939949753860859</v>
      </c>
    </row>
    <row r="12209" spans="1:2" x14ac:dyDescent="0.25">
      <c r="A12209" s="28" t="s">
        <v>84</v>
      </c>
      <c r="B12209" s="2">
        <v>0.56328430206967417</v>
      </c>
    </row>
    <row r="12210" spans="1:2" x14ac:dyDescent="0.25">
      <c r="A12210" s="28" t="s">
        <v>85</v>
      </c>
      <c r="B12210" s="2">
        <v>3.006964728901472</v>
      </c>
    </row>
    <row r="12211" spans="1:2" x14ac:dyDescent="0.25">
      <c r="A12211" s="28" t="s">
        <v>82</v>
      </c>
      <c r="B12211" s="2">
        <v>2.8860605386440961</v>
      </c>
    </row>
    <row r="12212" spans="1:2" x14ac:dyDescent="0.25">
      <c r="A12212" s="6" t="s">
        <v>93</v>
      </c>
      <c r="B12212" s="2">
        <v>347.32533802607145</v>
      </c>
    </row>
    <row r="12213" spans="1:2" x14ac:dyDescent="0.25">
      <c r="A12213" s="28" t="s">
        <v>79</v>
      </c>
      <c r="B12213" s="2">
        <v>8.1513005292185934</v>
      </c>
    </row>
    <row r="12214" spans="1:2" x14ac:dyDescent="0.25">
      <c r="A12214" s="28" t="s">
        <v>86</v>
      </c>
      <c r="B12214" s="2">
        <v>3.7004280593136891</v>
      </c>
    </row>
    <row r="12215" spans="1:2" x14ac:dyDescent="0.25">
      <c r="A12215" s="28" t="s">
        <v>87</v>
      </c>
      <c r="B12215" s="2">
        <v>19.001531383958593</v>
      </c>
    </row>
    <row r="12216" spans="1:2" x14ac:dyDescent="0.25">
      <c r="A12216" s="28" t="s">
        <v>29</v>
      </c>
      <c r="B12216" s="2">
        <v>26.351107786415572</v>
      </c>
    </row>
    <row r="12217" spans="1:2" x14ac:dyDescent="0.25">
      <c r="A12217" s="28" t="s">
        <v>30</v>
      </c>
      <c r="B12217" s="2">
        <v>33.176962712610944</v>
      </c>
    </row>
    <row r="12218" spans="1:2" x14ac:dyDescent="0.25">
      <c r="A12218" s="28" t="s">
        <v>88</v>
      </c>
      <c r="B12218" s="2">
        <v>44.653175423220894</v>
      </c>
    </row>
    <row r="12219" spans="1:2" x14ac:dyDescent="0.25">
      <c r="A12219" s="28" t="s">
        <v>80</v>
      </c>
      <c r="B12219" s="2">
        <v>6.9771262115122497</v>
      </c>
    </row>
    <row r="12220" spans="1:2" x14ac:dyDescent="0.25">
      <c r="A12220" s="28" t="s">
        <v>84</v>
      </c>
      <c r="B12220" s="2">
        <v>48.025243271283131</v>
      </c>
    </row>
    <row r="12221" spans="1:2" x14ac:dyDescent="0.25">
      <c r="A12221" s="28" t="s">
        <v>85</v>
      </c>
      <c r="B12221" s="2">
        <v>88.271096822990899</v>
      </c>
    </row>
    <row r="12222" spans="1:2" x14ac:dyDescent="0.25">
      <c r="A12222" s="28" t="s">
        <v>82</v>
      </c>
      <c r="B12222" s="2">
        <v>69.017365825546918</v>
      </c>
    </row>
    <row r="12223" spans="1:2" x14ac:dyDescent="0.25">
      <c r="A12223" s="3" t="s">
        <v>29</v>
      </c>
      <c r="B12223" s="2">
        <v>812.1270440493663</v>
      </c>
    </row>
    <row r="12224" spans="1:2" x14ac:dyDescent="0.25">
      <c r="A12224" s="6" t="s">
        <v>228</v>
      </c>
      <c r="B12224" s="2">
        <v>4.3163275739633296</v>
      </c>
    </row>
    <row r="12225" spans="1:2" x14ac:dyDescent="0.25">
      <c r="A12225" s="28" t="s">
        <v>79</v>
      </c>
      <c r="B12225" s="2">
        <v>2.1072828247320138E-3</v>
      </c>
    </row>
    <row r="12226" spans="1:2" x14ac:dyDescent="0.25">
      <c r="A12226" s="28" t="s">
        <v>86</v>
      </c>
      <c r="B12226" s="2">
        <v>6.2861052850027629E-3</v>
      </c>
    </row>
    <row r="12227" spans="1:2" x14ac:dyDescent="0.25">
      <c r="A12227" s="28" t="s">
        <v>87</v>
      </c>
      <c r="B12227" s="2">
        <v>0.75039107557368512</v>
      </c>
    </row>
    <row r="12228" spans="1:2" x14ac:dyDescent="0.25">
      <c r="A12228" s="28" t="s">
        <v>31</v>
      </c>
      <c r="B12228" s="2">
        <v>0.41983396750742397</v>
      </c>
    </row>
    <row r="12229" spans="1:2" x14ac:dyDescent="0.25">
      <c r="A12229" s="28" t="s">
        <v>30</v>
      </c>
      <c r="B12229" s="2">
        <v>0.29500826371402861</v>
      </c>
    </row>
    <row r="12230" spans="1:2" x14ac:dyDescent="0.25">
      <c r="A12230" s="28" t="s">
        <v>88</v>
      </c>
      <c r="B12230" s="2">
        <v>8.7205426245914583E-2</v>
      </c>
    </row>
    <row r="12231" spans="1:2" x14ac:dyDescent="0.25">
      <c r="A12231" s="28" t="s">
        <v>80</v>
      </c>
      <c r="B12231" s="2">
        <v>7.064274677658456E-3</v>
      </c>
    </row>
    <row r="12232" spans="1:2" x14ac:dyDescent="0.25">
      <c r="A12232" s="28" t="s">
        <v>84</v>
      </c>
      <c r="B12232" s="2">
        <v>1.785324996683844</v>
      </c>
    </row>
    <row r="12233" spans="1:2" x14ac:dyDescent="0.25">
      <c r="A12233" s="28" t="s">
        <v>85</v>
      </c>
      <c r="B12233" s="2">
        <v>0.39792442100239195</v>
      </c>
    </row>
    <row r="12234" spans="1:2" x14ac:dyDescent="0.25">
      <c r="A12234" s="28" t="s">
        <v>82</v>
      </c>
      <c r="B12234" s="2">
        <v>0.56518176044864843</v>
      </c>
    </row>
    <row r="12235" spans="1:2" x14ac:dyDescent="0.25">
      <c r="A12235" s="6" t="s">
        <v>239</v>
      </c>
      <c r="B12235" s="2">
        <v>3.6892701353765447</v>
      </c>
    </row>
    <row r="12236" spans="1:2" x14ac:dyDescent="0.25">
      <c r="A12236" s="28" t="s">
        <v>79</v>
      </c>
      <c r="B12236" s="2">
        <v>2.1059083075239634E-3</v>
      </c>
    </row>
    <row r="12237" spans="1:2" x14ac:dyDescent="0.25">
      <c r="A12237" s="28" t="s">
        <v>87</v>
      </c>
      <c r="B12237" s="2">
        <v>0.53871715290820321</v>
      </c>
    </row>
    <row r="12238" spans="1:2" x14ac:dyDescent="0.25">
      <c r="A12238" s="28" t="s">
        <v>31</v>
      </c>
      <c r="B12238" s="2">
        <v>0.11403451983996506</v>
      </c>
    </row>
    <row r="12239" spans="1:2" x14ac:dyDescent="0.25">
      <c r="A12239" s="28" t="s">
        <v>30</v>
      </c>
      <c r="B12239" s="2">
        <v>0.15523708439658143</v>
      </c>
    </row>
    <row r="12240" spans="1:2" x14ac:dyDescent="0.25">
      <c r="A12240" s="28" t="s">
        <v>88</v>
      </c>
      <c r="B12240" s="2">
        <v>2.5852753417476063E-2</v>
      </c>
    </row>
    <row r="12241" spans="1:2" x14ac:dyDescent="0.25">
      <c r="A12241" s="28" t="s">
        <v>80</v>
      </c>
      <c r="B12241" s="2">
        <v>3.991239283496157E-2</v>
      </c>
    </row>
    <row r="12242" spans="1:2" x14ac:dyDescent="0.25">
      <c r="A12242" s="28" t="s">
        <v>84</v>
      </c>
      <c r="B12242" s="2">
        <v>0.32072948560400744</v>
      </c>
    </row>
    <row r="12243" spans="1:2" x14ac:dyDescent="0.25">
      <c r="A12243" s="28" t="s">
        <v>85</v>
      </c>
      <c r="B12243" s="2">
        <v>1.3043300291810545</v>
      </c>
    </row>
    <row r="12244" spans="1:2" x14ac:dyDescent="0.25">
      <c r="A12244" s="28" t="s">
        <v>82</v>
      </c>
      <c r="B12244" s="2">
        <v>1.1883508088867711</v>
      </c>
    </row>
    <row r="12245" spans="1:2" x14ac:dyDescent="0.25">
      <c r="A12245" s="6" t="s">
        <v>241</v>
      </c>
      <c r="B12245" s="2">
        <v>83.075169363235446</v>
      </c>
    </row>
    <row r="12246" spans="1:2" x14ac:dyDescent="0.25">
      <c r="A12246" s="28" t="s">
        <v>79</v>
      </c>
      <c r="B12246" s="2">
        <v>1.1672116145304638</v>
      </c>
    </row>
    <row r="12247" spans="1:2" x14ac:dyDescent="0.25">
      <c r="A12247" s="28" t="s">
        <v>86</v>
      </c>
      <c r="B12247" s="2">
        <v>0.51353877100692491</v>
      </c>
    </row>
    <row r="12248" spans="1:2" x14ac:dyDescent="0.25">
      <c r="A12248" s="28" t="s">
        <v>87</v>
      </c>
      <c r="B12248" s="2">
        <v>2.90343079135523</v>
      </c>
    </row>
    <row r="12249" spans="1:2" x14ac:dyDescent="0.25">
      <c r="A12249" s="28" t="s">
        <v>31</v>
      </c>
      <c r="B12249" s="2">
        <v>9.6943231943160306</v>
      </c>
    </row>
    <row r="12250" spans="1:2" x14ac:dyDescent="0.25">
      <c r="A12250" s="28" t="s">
        <v>30</v>
      </c>
      <c r="B12250" s="2">
        <v>4.4666938753711509</v>
      </c>
    </row>
    <row r="12251" spans="1:2" x14ac:dyDescent="0.25">
      <c r="A12251" s="28" t="s">
        <v>88</v>
      </c>
      <c r="B12251" s="2">
        <v>33.392440129294876</v>
      </c>
    </row>
    <row r="12252" spans="1:2" x14ac:dyDescent="0.25">
      <c r="A12252" s="28" t="s">
        <v>80</v>
      </c>
      <c r="B12252" s="2">
        <v>1.0757474273127097</v>
      </c>
    </row>
    <row r="12253" spans="1:2" x14ac:dyDescent="0.25">
      <c r="A12253" s="28" t="s">
        <v>84</v>
      </c>
      <c r="B12253" s="2">
        <v>3.8568216726267415</v>
      </c>
    </row>
    <row r="12254" spans="1:2" x14ac:dyDescent="0.25">
      <c r="A12254" s="28" t="s">
        <v>85</v>
      </c>
      <c r="B12254" s="2">
        <v>6.8999751515657008</v>
      </c>
    </row>
    <row r="12255" spans="1:2" x14ac:dyDescent="0.25">
      <c r="A12255" s="28" t="s">
        <v>82</v>
      </c>
      <c r="B12255" s="2">
        <v>19.104986735855622</v>
      </c>
    </row>
    <row r="12256" spans="1:2" x14ac:dyDescent="0.25">
      <c r="A12256" s="6" t="s">
        <v>230</v>
      </c>
      <c r="B12256" s="2">
        <v>0.10341899218185976</v>
      </c>
    </row>
    <row r="12257" spans="1:2" x14ac:dyDescent="0.25">
      <c r="A12257" s="28" t="s">
        <v>79</v>
      </c>
      <c r="B12257" s="2">
        <v>4.2167000259027044E-5</v>
      </c>
    </row>
    <row r="12258" spans="1:2" x14ac:dyDescent="0.25">
      <c r="A12258" s="28" t="s">
        <v>86</v>
      </c>
      <c r="B12258" s="2">
        <v>9.3755994637395097E-5</v>
      </c>
    </row>
    <row r="12259" spans="1:2" x14ac:dyDescent="0.25">
      <c r="A12259" s="28" t="s">
        <v>31</v>
      </c>
      <c r="B12259" s="2">
        <v>2.6444957326401015E-2</v>
      </c>
    </row>
    <row r="12260" spans="1:2" x14ac:dyDescent="0.25">
      <c r="A12260" s="28" t="s">
        <v>30</v>
      </c>
      <c r="B12260" s="2">
        <v>2.0042850896718415E-4</v>
      </c>
    </row>
    <row r="12261" spans="1:2" x14ac:dyDescent="0.25">
      <c r="A12261" s="28" t="s">
        <v>88</v>
      </c>
      <c r="B12261" s="2">
        <v>2.2318157038306139E-3</v>
      </c>
    </row>
    <row r="12262" spans="1:2" x14ac:dyDescent="0.25">
      <c r="A12262" s="28" t="s">
        <v>80</v>
      </c>
      <c r="B12262" s="2">
        <v>1.2569847159615919E-3</v>
      </c>
    </row>
    <row r="12263" spans="1:2" x14ac:dyDescent="0.25">
      <c r="A12263" s="28" t="s">
        <v>84</v>
      </c>
      <c r="B12263" s="2">
        <v>1.4120951558665052E-3</v>
      </c>
    </row>
    <row r="12264" spans="1:2" x14ac:dyDescent="0.25">
      <c r="A12264" s="28" t="s">
        <v>85</v>
      </c>
      <c r="B12264" s="2">
        <v>1.8857779455039539E-2</v>
      </c>
    </row>
    <row r="12265" spans="1:2" x14ac:dyDescent="0.25">
      <c r="A12265" s="28" t="s">
        <v>82</v>
      </c>
      <c r="B12265" s="2">
        <v>5.2879008320896898E-2</v>
      </c>
    </row>
    <row r="12266" spans="1:2" x14ac:dyDescent="0.25">
      <c r="A12266" s="6" t="s">
        <v>19</v>
      </c>
      <c r="B12266" s="2">
        <v>0.17336005996271514</v>
      </c>
    </row>
    <row r="12267" spans="1:2" x14ac:dyDescent="0.25">
      <c r="A12267" s="28" t="s">
        <v>79</v>
      </c>
      <c r="B12267" s="2">
        <v>2.5248301940588851E-2</v>
      </c>
    </row>
    <row r="12268" spans="1:2" x14ac:dyDescent="0.25">
      <c r="A12268" s="28" t="s">
        <v>86</v>
      </c>
      <c r="B12268" s="2">
        <v>6.5728190248718406E-4</v>
      </c>
    </row>
    <row r="12269" spans="1:2" x14ac:dyDescent="0.25">
      <c r="A12269" s="28" t="s">
        <v>87</v>
      </c>
      <c r="B12269" s="2">
        <v>9.0347163496158319E-4</v>
      </c>
    </row>
    <row r="12270" spans="1:2" x14ac:dyDescent="0.25">
      <c r="A12270" s="28" t="s">
        <v>31</v>
      </c>
      <c r="B12270" s="2">
        <v>5.6326980061977014E-3</v>
      </c>
    </row>
    <row r="12271" spans="1:2" x14ac:dyDescent="0.25">
      <c r="A12271" s="28" t="s">
        <v>30</v>
      </c>
      <c r="B12271" s="2">
        <v>1.3616616381760125E-2</v>
      </c>
    </row>
    <row r="12272" spans="1:2" x14ac:dyDescent="0.25">
      <c r="A12272" s="28" t="s">
        <v>88</v>
      </c>
      <c r="B12272" s="2">
        <v>1.8539435308757581E-3</v>
      </c>
    </row>
    <row r="12273" spans="1:2" x14ac:dyDescent="0.25">
      <c r="A12273" s="28" t="s">
        <v>80</v>
      </c>
      <c r="B12273" s="2">
        <v>2.3381766036037403E-3</v>
      </c>
    </row>
    <row r="12274" spans="1:2" x14ac:dyDescent="0.25">
      <c r="A12274" s="28" t="s">
        <v>84</v>
      </c>
      <c r="B12274" s="2">
        <v>5.0675980065660435E-4</v>
      </c>
    </row>
    <row r="12275" spans="1:2" x14ac:dyDescent="0.25">
      <c r="A12275" s="28" t="s">
        <v>85</v>
      </c>
      <c r="B12275" s="2">
        <v>1.4519889880607255E-2</v>
      </c>
    </row>
    <row r="12276" spans="1:2" x14ac:dyDescent="0.25">
      <c r="A12276" s="28" t="s">
        <v>82</v>
      </c>
      <c r="B12276" s="2">
        <v>0.10808292028097634</v>
      </c>
    </row>
    <row r="12277" spans="1:2" x14ac:dyDescent="0.25">
      <c r="A12277" s="6" t="s">
        <v>243</v>
      </c>
      <c r="B12277" s="2">
        <v>18.695761033990248</v>
      </c>
    </row>
    <row r="12278" spans="1:2" x14ac:dyDescent="0.25">
      <c r="A12278" s="28" t="s">
        <v>79</v>
      </c>
      <c r="B12278" s="2">
        <v>3.5230772795790927E-2</v>
      </c>
    </row>
    <row r="12279" spans="1:2" x14ac:dyDescent="0.25">
      <c r="A12279" s="28" t="s">
        <v>86</v>
      </c>
      <c r="B12279" s="2">
        <v>0.18951793137374071</v>
      </c>
    </row>
    <row r="12280" spans="1:2" x14ac:dyDescent="0.25">
      <c r="A12280" s="28" t="s">
        <v>87</v>
      </c>
      <c r="B12280" s="2">
        <v>4.0563916184324995</v>
      </c>
    </row>
    <row r="12281" spans="1:2" x14ac:dyDescent="0.25">
      <c r="A12281" s="28" t="s">
        <v>31</v>
      </c>
      <c r="B12281" s="2">
        <v>1.7695531377452847</v>
      </c>
    </row>
    <row r="12282" spans="1:2" x14ac:dyDescent="0.25">
      <c r="A12282" s="28" t="s">
        <v>30</v>
      </c>
      <c r="B12282" s="2">
        <v>1.2073982023144769</v>
      </c>
    </row>
    <row r="12283" spans="1:2" x14ac:dyDescent="0.25">
      <c r="A12283" s="28" t="s">
        <v>88</v>
      </c>
      <c r="B12283" s="2">
        <v>1.8948314535704096</v>
      </c>
    </row>
    <row r="12284" spans="1:2" x14ac:dyDescent="0.25">
      <c r="A12284" s="28" t="s">
        <v>80</v>
      </c>
      <c r="B12284" s="2">
        <v>5.3360131276098774E-2</v>
      </c>
    </row>
    <row r="12285" spans="1:2" x14ac:dyDescent="0.25">
      <c r="A12285" s="28" t="s">
        <v>84</v>
      </c>
      <c r="B12285" s="2">
        <v>1.5219698656507368</v>
      </c>
    </row>
    <row r="12286" spans="1:2" x14ac:dyDescent="0.25">
      <c r="A12286" s="28" t="s">
        <v>85</v>
      </c>
      <c r="B12286" s="2">
        <v>3.161246599261875</v>
      </c>
    </row>
    <row r="12287" spans="1:2" x14ac:dyDescent="0.25">
      <c r="A12287" s="28" t="s">
        <v>82</v>
      </c>
      <c r="B12287" s="2">
        <v>4.8062613215693348</v>
      </c>
    </row>
    <row r="12288" spans="1:2" x14ac:dyDescent="0.25">
      <c r="A12288" s="6" t="s">
        <v>52</v>
      </c>
      <c r="B12288" s="2">
        <v>0.16682879980036019</v>
      </c>
    </row>
    <row r="12289" spans="1:2" x14ac:dyDescent="0.25">
      <c r="A12289" s="28" t="s">
        <v>79</v>
      </c>
      <c r="B12289" s="2">
        <v>5.2880416351326653E-4</v>
      </c>
    </row>
    <row r="12290" spans="1:2" x14ac:dyDescent="0.25">
      <c r="A12290" s="28" t="s">
        <v>86</v>
      </c>
      <c r="B12290" s="2">
        <v>6.3773897340108022E-4</v>
      </c>
    </row>
    <row r="12291" spans="1:2" x14ac:dyDescent="0.25">
      <c r="A12291" s="28" t="s">
        <v>87</v>
      </c>
      <c r="B12291" s="2">
        <v>2.9738981355757959E-2</v>
      </c>
    </row>
    <row r="12292" spans="1:2" x14ac:dyDescent="0.25">
      <c r="A12292" s="28" t="s">
        <v>31</v>
      </c>
      <c r="B12292" s="2">
        <v>3.6418639976216667E-3</v>
      </c>
    </row>
    <row r="12293" spans="1:2" x14ac:dyDescent="0.25">
      <c r="A12293" s="28" t="s">
        <v>30</v>
      </c>
      <c r="B12293" s="2">
        <v>3.8924866606200757E-3</v>
      </c>
    </row>
    <row r="12294" spans="1:2" x14ac:dyDescent="0.25">
      <c r="A12294" s="28" t="s">
        <v>88</v>
      </c>
      <c r="B12294" s="2">
        <v>1.1814414386125681E-2</v>
      </c>
    </row>
    <row r="12295" spans="1:2" x14ac:dyDescent="0.25">
      <c r="A12295" s="28" t="s">
        <v>80</v>
      </c>
      <c r="B12295" s="2">
        <v>5.2084864125222306E-4</v>
      </c>
    </row>
    <row r="12296" spans="1:2" x14ac:dyDescent="0.25">
      <c r="A12296" s="28" t="s">
        <v>84</v>
      </c>
      <c r="B12296" s="2">
        <v>2.9823274112528901E-3</v>
      </c>
    </row>
    <row r="12297" spans="1:2" x14ac:dyDescent="0.25">
      <c r="A12297" s="28" t="s">
        <v>85</v>
      </c>
      <c r="B12297" s="2">
        <v>0.10275239030099882</v>
      </c>
    </row>
    <row r="12298" spans="1:2" x14ac:dyDescent="0.25">
      <c r="A12298" s="28" t="s">
        <v>82</v>
      </c>
      <c r="B12298" s="2">
        <v>1.0318943909816513E-2</v>
      </c>
    </row>
    <row r="12299" spans="1:2" x14ac:dyDescent="0.25">
      <c r="A12299" s="6" t="s">
        <v>245</v>
      </c>
      <c r="B12299" s="2">
        <v>5.1550312283253339</v>
      </c>
    </row>
    <row r="12300" spans="1:2" x14ac:dyDescent="0.25">
      <c r="A12300" s="28" t="s">
        <v>79</v>
      </c>
      <c r="B12300" s="2">
        <v>0.13292666010642368</v>
      </c>
    </row>
    <row r="12301" spans="1:2" x14ac:dyDescent="0.25">
      <c r="A12301" s="28" t="s">
        <v>86</v>
      </c>
      <c r="B12301" s="2">
        <v>5.5339308047257889E-2</v>
      </c>
    </row>
    <row r="12302" spans="1:2" x14ac:dyDescent="0.25">
      <c r="A12302" s="28" t="s">
        <v>87</v>
      </c>
      <c r="B12302" s="2">
        <v>0.2524074079233149</v>
      </c>
    </row>
    <row r="12303" spans="1:2" x14ac:dyDescent="0.25">
      <c r="A12303" s="28" t="s">
        <v>31</v>
      </c>
      <c r="B12303" s="2">
        <v>0.47840872323890465</v>
      </c>
    </row>
    <row r="12304" spans="1:2" x14ac:dyDescent="0.25">
      <c r="A12304" s="28" t="s">
        <v>30</v>
      </c>
      <c r="B12304" s="2">
        <v>0.53885131294328159</v>
      </c>
    </row>
    <row r="12305" spans="1:2" x14ac:dyDescent="0.25">
      <c r="A12305" s="28" t="s">
        <v>88</v>
      </c>
      <c r="B12305" s="2">
        <v>0.53138460154605649</v>
      </c>
    </row>
    <row r="12306" spans="1:2" x14ac:dyDescent="0.25">
      <c r="A12306" s="28" t="s">
        <v>80</v>
      </c>
      <c r="B12306" s="2">
        <v>0.31689948403926582</v>
      </c>
    </row>
    <row r="12307" spans="1:2" x14ac:dyDescent="0.25">
      <c r="A12307" s="28" t="s">
        <v>84</v>
      </c>
      <c r="B12307" s="2">
        <v>0.59763425509145285</v>
      </c>
    </row>
    <row r="12308" spans="1:2" x14ac:dyDescent="0.25">
      <c r="A12308" s="28" t="s">
        <v>85</v>
      </c>
      <c r="B12308" s="2">
        <v>1.2810680642365997</v>
      </c>
    </row>
    <row r="12309" spans="1:2" x14ac:dyDescent="0.25">
      <c r="A12309" s="28" t="s">
        <v>82</v>
      </c>
      <c r="B12309" s="2">
        <v>0.97011141115277688</v>
      </c>
    </row>
    <row r="12310" spans="1:2" x14ac:dyDescent="0.25">
      <c r="A12310" s="6" t="s">
        <v>247</v>
      </c>
      <c r="B12310" s="2">
        <v>100.72728441563493</v>
      </c>
    </row>
    <row r="12311" spans="1:2" x14ac:dyDescent="0.25">
      <c r="A12311" s="28" t="s">
        <v>79</v>
      </c>
      <c r="B12311" s="2">
        <v>1.9391051632712695</v>
      </c>
    </row>
    <row r="12312" spans="1:2" x14ac:dyDescent="0.25">
      <c r="A12312" s="28" t="s">
        <v>86</v>
      </c>
      <c r="B12312" s="2">
        <v>2.0178471532322217</v>
      </c>
    </row>
    <row r="12313" spans="1:2" x14ac:dyDescent="0.25">
      <c r="A12313" s="28" t="s">
        <v>87</v>
      </c>
      <c r="B12313" s="2">
        <v>8.196275238745633</v>
      </c>
    </row>
    <row r="12314" spans="1:2" x14ac:dyDescent="0.25">
      <c r="A12314" s="28" t="s">
        <v>31</v>
      </c>
      <c r="B12314" s="2">
        <v>6.32953344527475</v>
      </c>
    </row>
    <row r="12315" spans="1:2" x14ac:dyDescent="0.25">
      <c r="A12315" s="28" t="s">
        <v>30</v>
      </c>
      <c r="B12315" s="2">
        <v>5.4231988964361184</v>
      </c>
    </row>
    <row r="12316" spans="1:2" x14ac:dyDescent="0.25">
      <c r="A12316" s="28" t="s">
        <v>88</v>
      </c>
      <c r="B12316" s="2">
        <v>14.698442567463703</v>
      </c>
    </row>
    <row r="12317" spans="1:2" x14ac:dyDescent="0.25">
      <c r="A12317" s="28" t="s">
        <v>80</v>
      </c>
      <c r="B12317" s="2">
        <v>3.7443168664412356</v>
      </c>
    </row>
    <row r="12318" spans="1:2" x14ac:dyDescent="0.25">
      <c r="A12318" s="28" t="s">
        <v>84</v>
      </c>
      <c r="B12318" s="2">
        <v>15.618493617423942</v>
      </c>
    </row>
    <row r="12319" spans="1:2" x14ac:dyDescent="0.25">
      <c r="A12319" s="28" t="s">
        <v>85</v>
      </c>
      <c r="B12319" s="2">
        <v>20.038626725482626</v>
      </c>
    </row>
    <row r="12320" spans="1:2" x14ac:dyDescent="0.25">
      <c r="A12320" s="28" t="s">
        <v>82</v>
      </c>
      <c r="B12320" s="2">
        <v>22.721444741863415</v>
      </c>
    </row>
    <row r="12321" spans="1:2" x14ac:dyDescent="0.25">
      <c r="A12321" s="6" t="s">
        <v>20</v>
      </c>
      <c r="B12321" s="2">
        <v>16.402187313162603</v>
      </c>
    </row>
    <row r="12322" spans="1:2" x14ac:dyDescent="0.25">
      <c r="A12322" s="28" t="s">
        <v>79</v>
      </c>
      <c r="B12322" s="2">
        <v>0.62735199773526584</v>
      </c>
    </row>
    <row r="12323" spans="1:2" x14ac:dyDescent="0.25">
      <c r="A12323" s="28" t="s">
        <v>86</v>
      </c>
      <c r="B12323" s="2">
        <v>0.33495690399081779</v>
      </c>
    </row>
    <row r="12324" spans="1:2" x14ac:dyDescent="0.25">
      <c r="A12324" s="28" t="s">
        <v>87</v>
      </c>
      <c r="B12324" s="2">
        <v>2.1583282172432923</v>
      </c>
    </row>
    <row r="12325" spans="1:2" x14ac:dyDescent="0.25">
      <c r="A12325" s="28" t="s">
        <v>31</v>
      </c>
      <c r="B12325" s="2">
        <v>1.961075236394898</v>
      </c>
    </row>
    <row r="12326" spans="1:2" x14ac:dyDescent="0.25">
      <c r="A12326" s="28" t="s">
        <v>30</v>
      </c>
      <c r="B12326" s="2">
        <v>0.9971900759350133</v>
      </c>
    </row>
    <row r="12327" spans="1:2" x14ac:dyDescent="0.25">
      <c r="A12327" s="28" t="s">
        <v>88</v>
      </c>
      <c r="B12327" s="2">
        <v>1.5405108236534009</v>
      </c>
    </row>
    <row r="12328" spans="1:2" x14ac:dyDescent="0.25">
      <c r="A12328" s="28" t="s">
        <v>80</v>
      </c>
      <c r="B12328" s="2">
        <v>0.31577998157717008</v>
      </c>
    </row>
    <row r="12329" spans="1:2" x14ac:dyDescent="0.25">
      <c r="A12329" s="28" t="s">
        <v>84</v>
      </c>
      <c r="B12329" s="2">
        <v>1.6618516962360492</v>
      </c>
    </row>
    <row r="12330" spans="1:2" x14ac:dyDescent="0.25">
      <c r="A12330" s="28" t="s">
        <v>85</v>
      </c>
      <c r="B12330" s="2">
        <v>2.5471131716978981</v>
      </c>
    </row>
    <row r="12331" spans="1:2" x14ac:dyDescent="0.25">
      <c r="A12331" s="28" t="s">
        <v>82</v>
      </c>
      <c r="B12331" s="2">
        <v>4.2580292086987965</v>
      </c>
    </row>
    <row r="12332" spans="1:2" x14ac:dyDescent="0.25">
      <c r="A12332" s="6" t="s">
        <v>21</v>
      </c>
      <c r="B12332" s="2">
        <v>3.5425852595653393</v>
      </c>
    </row>
    <row r="12333" spans="1:2" x14ac:dyDescent="0.25">
      <c r="A12333" s="28" t="s">
        <v>79</v>
      </c>
      <c r="B12333" s="2">
        <v>1.8396590827931381E-2</v>
      </c>
    </row>
    <row r="12334" spans="1:2" x14ac:dyDescent="0.25">
      <c r="A12334" s="28" t="s">
        <v>86</v>
      </c>
      <c r="B12334" s="2">
        <v>6.6234966480987851E-3</v>
      </c>
    </row>
    <row r="12335" spans="1:2" x14ac:dyDescent="0.25">
      <c r="A12335" s="28" t="s">
        <v>87</v>
      </c>
      <c r="B12335" s="2">
        <v>0.18963146638660022</v>
      </c>
    </row>
    <row r="12336" spans="1:2" x14ac:dyDescent="0.25">
      <c r="A12336" s="28" t="s">
        <v>31</v>
      </c>
      <c r="B12336" s="2">
        <v>0.19866765247257678</v>
      </c>
    </row>
    <row r="12337" spans="1:2" x14ac:dyDescent="0.25">
      <c r="A12337" s="28" t="s">
        <v>30</v>
      </c>
      <c r="B12337" s="2">
        <v>0.36105039263991395</v>
      </c>
    </row>
    <row r="12338" spans="1:2" x14ac:dyDescent="0.25">
      <c r="A12338" s="28" t="s">
        <v>88</v>
      </c>
      <c r="B12338" s="2">
        <v>0.37997298178723193</v>
      </c>
    </row>
    <row r="12339" spans="1:2" x14ac:dyDescent="0.25">
      <c r="A12339" s="28" t="s">
        <v>80</v>
      </c>
      <c r="B12339" s="2">
        <v>0.30752269273047106</v>
      </c>
    </row>
    <row r="12340" spans="1:2" x14ac:dyDescent="0.25">
      <c r="A12340" s="28" t="s">
        <v>84</v>
      </c>
      <c r="B12340" s="2">
        <v>0.48332375085061807</v>
      </c>
    </row>
    <row r="12341" spans="1:2" x14ac:dyDescent="0.25">
      <c r="A12341" s="28" t="s">
        <v>85</v>
      </c>
      <c r="B12341" s="2">
        <v>0.40657280854229066</v>
      </c>
    </row>
    <row r="12342" spans="1:2" x14ac:dyDescent="0.25">
      <c r="A12342" s="28" t="s">
        <v>82</v>
      </c>
      <c r="B12342" s="2">
        <v>1.1908234266796063</v>
      </c>
    </row>
    <row r="12343" spans="1:2" x14ac:dyDescent="0.25">
      <c r="A12343" s="6" t="s">
        <v>22</v>
      </c>
      <c r="B12343" s="2">
        <v>1.1869345294552287</v>
      </c>
    </row>
    <row r="12344" spans="1:2" x14ac:dyDescent="0.25">
      <c r="A12344" s="28" t="s">
        <v>79</v>
      </c>
      <c r="B12344" s="2">
        <v>1.8061626741038651E-2</v>
      </c>
    </row>
    <row r="12345" spans="1:2" x14ac:dyDescent="0.25">
      <c r="A12345" s="28" t="s">
        <v>86</v>
      </c>
      <c r="B12345" s="2">
        <v>1.2102369786392207E-2</v>
      </c>
    </row>
    <row r="12346" spans="1:2" x14ac:dyDescent="0.25">
      <c r="A12346" s="28" t="s">
        <v>87</v>
      </c>
      <c r="B12346" s="2">
        <v>0.16706995708633507</v>
      </c>
    </row>
    <row r="12347" spans="1:2" x14ac:dyDescent="0.25">
      <c r="A12347" s="28" t="s">
        <v>31</v>
      </c>
      <c r="B12347" s="2">
        <v>0.10794354879342972</v>
      </c>
    </row>
    <row r="12348" spans="1:2" x14ac:dyDescent="0.25">
      <c r="A12348" s="28" t="s">
        <v>30</v>
      </c>
      <c r="B12348" s="2">
        <v>9.3100179284374834E-2</v>
      </c>
    </row>
    <row r="12349" spans="1:2" x14ac:dyDescent="0.25">
      <c r="A12349" s="28" t="s">
        <v>88</v>
      </c>
      <c r="B12349" s="2">
        <v>8.8379499444723841E-2</v>
      </c>
    </row>
    <row r="12350" spans="1:2" x14ac:dyDescent="0.25">
      <c r="A12350" s="28" t="s">
        <v>80</v>
      </c>
      <c r="B12350" s="2">
        <v>2.6545427583331848E-2</v>
      </c>
    </row>
    <row r="12351" spans="1:2" x14ac:dyDescent="0.25">
      <c r="A12351" s="28" t="s">
        <v>84</v>
      </c>
      <c r="B12351" s="2">
        <v>5.7077910610332044E-2</v>
      </c>
    </row>
    <row r="12352" spans="1:2" x14ac:dyDescent="0.25">
      <c r="A12352" s="28" t="s">
        <v>85</v>
      </c>
      <c r="B12352" s="2">
        <v>0.15910510919491219</v>
      </c>
    </row>
    <row r="12353" spans="1:2" x14ac:dyDescent="0.25">
      <c r="A12353" s="28" t="s">
        <v>82</v>
      </c>
      <c r="B12353" s="2">
        <v>0.45754890093035833</v>
      </c>
    </row>
    <row r="12354" spans="1:2" x14ac:dyDescent="0.25">
      <c r="A12354" s="6" t="s">
        <v>25</v>
      </c>
      <c r="B12354" s="2">
        <v>3.8484676262020816</v>
      </c>
    </row>
    <row r="12355" spans="1:2" x14ac:dyDescent="0.25">
      <c r="A12355" s="28" t="s">
        <v>79</v>
      </c>
      <c r="B12355" s="2">
        <v>5.9960687103080166E-3</v>
      </c>
    </row>
    <row r="12356" spans="1:2" x14ac:dyDescent="0.25">
      <c r="A12356" s="28" t="s">
        <v>86</v>
      </c>
      <c r="B12356" s="2">
        <v>1.2887043904588179E-2</v>
      </c>
    </row>
    <row r="12357" spans="1:2" x14ac:dyDescent="0.25">
      <c r="A12357" s="28" t="s">
        <v>87</v>
      </c>
      <c r="B12357" s="2">
        <v>0.21532918770160633</v>
      </c>
    </row>
    <row r="12358" spans="1:2" x14ac:dyDescent="0.25">
      <c r="A12358" s="28" t="s">
        <v>31</v>
      </c>
      <c r="B12358" s="2">
        <v>0.66779419460098077</v>
      </c>
    </row>
    <row r="12359" spans="1:2" x14ac:dyDescent="0.25">
      <c r="A12359" s="28" t="s">
        <v>30</v>
      </c>
      <c r="B12359" s="2">
        <v>9.2530493578973E-2</v>
      </c>
    </row>
    <row r="12360" spans="1:2" x14ac:dyDescent="0.25">
      <c r="A12360" s="28" t="s">
        <v>88</v>
      </c>
      <c r="B12360" s="2">
        <v>0.75642131316980399</v>
      </c>
    </row>
    <row r="12361" spans="1:2" x14ac:dyDescent="0.25">
      <c r="A12361" s="28" t="s">
        <v>80</v>
      </c>
      <c r="B12361" s="2">
        <v>8.0888603284756441E-3</v>
      </c>
    </row>
    <row r="12362" spans="1:2" x14ac:dyDescent="0.25">
      <c r="A12362" s="28" t="s">
        <v>84</v>
      </c>
      <c r="B12362" s="2">
        <v>3.0226757655294899E-3</v>
      </c>
    </row>
    <row r="12363" spans="1:2" x14ac:dyDescent="0.25">
      <c r="A12363" s="28" t="s">
        <v>85</v>
      </c>
      <c r="B12363" s="2">
        <v>0.96975879395588482</v>
      </c>
    </row>
    <row r="12364" spans="1:2" x14ac:dyDescent="0.25">
      <c r="A12364" s="28" t="s">
        <v>82</v>
      </c>
      <c r="B12364" s="2">
        <v>1.1166389944859312</v>
      </c>
    </row>
    <row r="12365" spans="1:2" x14ac:dyDescent="0.25">
      <c r="A12365" s="6" t="s">
        <v>23</v>
      </c>
      <c r="B12365" s="2">
        <v>13.38507484346103</v>
      </c>
    </row>
    <row r="12366" spans="1:2" x14ac:dyDescent="0.25">
      <c r="A12366" s="28" t="s">
        <v>79</v>
      </c>
      <c r="B12366" s="2">
        <v>0.22584306999161477</v>
      </c>
    </row>
    <row r="12367" spans="1:2" x14ac:dyDescent="0.25">
      <c r="A12367" s="28" t="s">
        <v>86</v>
      </c>
      <c r="B12367" s="2">
        <v>0.18399116052302086</v>
      </c>
    </row>
    <row r="12368" spans="1:2" x14ac:dyDescent="0.25">
      <c r="A12368" s="28" t="s">
        <v>87</v>
      </c>
      <c r="B12368" s="2">
        <v>1.0911300970831515</v>
      </c>
    </row>
    <row r="12369" spans="1:2" x14ac:dyDescent="0.25">
      <c r="A12369" s="28" t="s">
        <v>31</v>
      </c>
      <c r="B12369" s="2">
        <v>1.5645276471592218</v>
      </c>
    </row>
    <row r="12370" spans="1:2" x14ac:dyDescent="0.25">
      <c r="A12370" s="28" t="s">
        <v>30</v>
      </c>
      <c r="B12370" s="2">
        <v>1.1474030194201743</v>
      </c>
    </row>
    <row r="12371" spans="1:2" x14ac:dyDescent="0.25">
      <c r="A12371" s="28" t="s">
        <v>88</v>
      </c>
      <c r="B12371" s="2">
        <v>0.90719523193457685</v>
      </c>
    </row>
    <row r="12372" spans="1:2" x14ac:dyDescent="0.25">
      <c r="A12372" s="28" t="s">
        <v>80</v>
      </c>
      <c r="B12372" s="2">
        <v>0.57808936576905601</v>
      </c>
    </row>
    <row r="12373" spans="1:2" x14ac:dyDescent="0.25">
      <c r="A12373" s="28" t="s">
        <v>84</v>
      </c>
      <c r="B12373" s="2">
        <v>2.2316335223609349</v>
      </c>
    </row>
    <row r="12374" spans="1:2" x14ac:dyDescent="0.25">
      <c r="A12374" s="28" t="s">
        <v>85</v>
      </c>
      <c r="B12374" s="2">
        <v>2.7464946533425203</v>
      </c>
    </row>
    <row r="12375" spans="1:2" x14ac:dyDescent="0.25">
      <c r="A12375" s="28" t="s">
        <v>82</v>
      </c>
      <c r="B12375" s="2">
        <v>2.7087670758767586</v>
      </c>
    </row>
    <row r="12376" spans="1:2" x14ac:dyDescent="0.25">
      <c r="A12376" s="6" t="s">
        <v>249</v>
      </c>
      <c r="B12376" s="2">
        <v>20.936049135518736</v>
      </c>
    </row>
    <row r="12377" spans="1:2" x14ac:dyDescent="0.25">
      <c r="A12377" s="28" t="s">
        <v>79</v>
      </c>
      <c r="B12377" s="2">
        <v>0.12517466662140683</v>
      </c>
    </row>
    <row r="12378" spans="1:2" x14ac:dyDescent="0.25">
      <c r="A12378" s="28" t="s">
        <v>86</v>
      </c>
      <c r="B12378" s="2">
        <v>9.7486997082483345E-2</v>
      </c>
    </row>
    <row r="12379" spans="1:2" x14ac:dyDescent="0.25">
      <c r="A12379" s="28" t="s">
        <v>87</v>
      </c>
      <c r="B12379" s="2">
        <v>1.73637985042931</v>
      </c>
    </row>
    <row r="12380" spans="1:2" x14ac:dyDescent="0.25">
      <c r="A12380" s="28" t="s">
        <v>31</v>
      </c>
      <c r="B12380" s="2">
        <v>1.6828222107393791</v>
      </c>
    </row>
    <row r="12381" spans="1:2" x14ac:dyDescent="0.25">
      <c r="A12381" s="28" t="s">
        <v>30</v>
      </c>
      <c r="B12381" s="2">
        <v>1.6663796413650935</v>
      </c>
    </row>
    <row r="12382" spans="1:2" x14ac:dyDescent="0.25">
      <c r="A12382" s="28" t="s">
        <v>88</v>
      </c>
      <c r="B12382" s="2">
        <v>1.5414899967653701</v>
      </c>
    </row>
    <row r="12383" spans="1:2" x14ac:dyDescent="0.25">
      <c r="A12383" s="28" t="s">
        <v>80</v>
      </c>
      <c r="B12383" s="2">
        <v>0.23934895565631806</v>
      </c>
    </row>
    <row r="12384" spans="1:2" x14ac:dyDescent="0.25">
      <c r="A12384" s="28" t="s">
        <v>84</v>
      </c>
      <c r="B12384" s="2">
        <v>2.4870569884978808</v>
      </c>
    </row>
    <row r="12385" spans="1:2" x14ac:dyDescent="0.25">
      <c r="A12385" s="28" t="s">
        <v>85</v>
      </c>
      <c r="B12385" s="2">
        <v>2.475983066826112</v>
      </c>
    </row>
    <row r="12386" spans="1:2" x14ac:dyDescent="0.25">
      <c r="A12386" s="28" t="s">
        <v>82</v>
      </c>
      <c r="B12386" s="2">
        <v>8.8839267615353847</v>
      </c>
    </row>
    <row r="12387" spans="1:2" x14ac:dyDescent="0.25">
      <c r="A12387" s="6" t="s">
        <v>251</v>
      </c>
      <c r="B12387" s="2">
        <v>124.79951300151983</v>
      </c>
    </row>
    <row r="12388" spans="1:2" x14ac:dyDescent="0.25">
      <c r="A12388" s="28" t="s">
        <v>79</v>
      </c>
      <c r="B12388" s="2">
        <v>4.5849228454246012</v>
      </c>
    </row>
    <row r="12389" spans="1:2" x14ac:dyDescent="0.25">
      <c r="A12389" s="28" t="s">
        <v>86</v>
      </c>
      <c r="B12389" s="2">
        <v>1.5591705049187472</v>
      </c>
    </row>
    <row r="12390" spans="1:2" x14ac:dyDescent="0.25">
      <c r="A12390" s="28" t="s">
        <v>87</v>
      </c>
      <c r="B12390" s="2">
        <v>7.5547587887096777</v>
      </c>
    </row>
    <row r="12391" spans="1:2" x14ac:dyDescent="0.25">
      <c r="A12391" s="28" t="s">
        <v>31</v>
      </c>
      <c r="B12391" s="2">
        <v>7.2667743429829903</v>
      </c>
    </row>
    <row r="12392" spans="1:2" x14ac:dyDescent="0.25">
      <c r="A12392" s="28" t="s">
        <v>30</v>
      </c>
      <c r="B12392" s="2">
        <v>5.8684903727392923</v>
      </c>
    </row>
    <row r="12393" spans="1:2" x14ac:dyDescent="0.25">
      <c r="A12393" s="28" t="s">
        <v>88</v>
      </c>
      <c r="B12393" s="2">
        <v>19.277940901668707</v>
      </c>
    </row>
    <row r="12394" spans="1:2" x14ac:dyDescent="0.25">
      <c r="A12394" s="28" t="s">
        <v>80</v>
      </c>
      <c r="B12394" s="2">
        <v>8.6000961404026288</v>
      </c>
    </row>
    <row r="12395" spans="1:2" x14ac:dyDescent="0.25">
      <c r="A12395" s="28" t="s">
        <v>84</v>
      </c>
      <c r="B12395" s="2">
        <v>19.556994780051557</v>
      </c>
    </row>
    <row r="12396" spans="1:2" x14ac:dyDescent="0.25">
      <c r="A12396" s="28" t="s">
        <v>85</v>
      </c>
      <c r="B12396" s="2">
        <v>21.544185019310511</v>
      </c>
    </row>
    <row r="12397" spans="1:2" x14ac:dyDescent="0.25">
      <c r="A12397" s="28" t="s">
        <v>82</v>
      </c>
      <c r="B12397" s="2">
        <v>28.986179305311129</v>
      </c>
    </row>
    <row r="12398" spans="1:2" x14ac:dyDescent="0.25">
      <c r="A12398" s="6" t="s">
        <v>229</v>
      </c>
      <c r="B12398" s="2">
        <v>5.8602587133274477</v>
      </c>
    </row>
    <row r="12399" spans="1:2" x14ac:dyDescent="0.25">
      <c r="A12399" s="28" t="s">
        <v>79</v>
      </c>
      <c r="B12399" s="2">
        <v>0.17140534726811443</v>
      </c>
    </row>
    <row r="12400" spans="1:2" x14ac:dyDescent="0.25">
      <c r="A12400" s="28" t="s">
        <v>86</v>
      </c>
      <c r="B12400" s="2">
        <v>7.1892905680351851E-2</v>
      </c>
    </row>
    <row r="12401" spans="1:2" x14ac:dyDescent="0.25">
      <c r="A12401" s="28" t="s">
        <v>87</v>
      </c>
      <c r="B12401" s="2">
        <v>0.40725035283330879</v>
      </c>
    </row>
    <row r="12402" spans="1:2" x14ac:dyDescent="0.25">
      <c r="A12402" s="28" t="s">
        <v>31</v>
      </c>
      <c r="B12402" s="2">
        <v>0.42369258116941816</v>
      </c>
    </row>
    <row r="12403" spans="1:2" x14ac:dyDescent="0.25">
      <c r="A12403" s="28" t="s">
        <v>30</v>
      </c>
      <c r="B12403" s="2">
        <v>0.54394423692550897</v>
      </c>
    </row>
    <row r="12404" spans="1:2" x14ac:dyDescent="0.25">
      <c r="A12404" s="28" t="s">
        <v>88</v>
      </c>
      <c r="B12404" s="2">
        <v>0.92928432870934963</v>
      </c>
    </row>
    <row r="12405" spans="1:2" x14ac:dyDescent="0.25">
      <c r="A12405" s="28" t="s">
        <v>80</v>
      </c>
      <c r="B12405" s="2">
        <v>0.25968962208798957</v>
      </c>
    </row>
    <row r="12406" spans="1:2" x14ac:dyDescent="0.25">
      <c r="A12406" s="28" t="s">
        <v>84</v>
      </c>
      <c r="B12406" s="2">
        <v>0.16700661507210776</v>
      </c>
    </row>
    <row r="12407" spans="1:2" x14ac:dyDescent="0.25">
      <c r="A12407" s="28" t="s">
        <v>85</v>
      </c>
      <c r="B12407" s="2">
        <v>1.2488063387751998</v>
      </c>
    </row>
    <row r="12408" spans="1:2" x14ac:dyDescent="0.25">
      <c r="A12408" s="28" t="s">
        <v>82</v>
      </c>
      <c r="B12408" s="2">
        <v>1.6372863848060992</v>
      </c>
    </row>
    <row r="12409" spans="1:2" x14ac:dyDescent="0.25">
      <c r="A12409" s="6" t="s">
        <v>93</v>
      </c>
      <c r="B12409" s="2">
        <v>406.06352202468304</v>
      </c>
    </row>
    <row r="12410" spans="1:2" x14ac:dyDescent="0.25">
      <c r="A12410" s="28" t="s">
        <v>79</v>
      </c>
      <c r="B12410" s="2">
        <v>9.0816588882608471</v>
      </c>
    </row>
    <row r="12411" spans="1:2" x14ac:dyDescent="0.25">
      <c r="A12411" s="28" t="s">
        <v>86</v>
      </c>
      <c r="B12411" s="2">
        <v>5.0630294283501733</v>
      </c>
    </row>
    <row r="12412" spans="1:2" x14ac:dyDescent="0.25">
      <c r="A12412" s="28" t="s">
        <v>87</v>
      </c>
      <c r="B12412" s="2">
        <v>30.248133655402562</v>
      </c>
    </row>
    <row r="12413" spans="1:2" x14ac:dyDescent="0.25">
      <c r="A12413" s="28" t="s">
        <v>31</v>
      </c>
      <c r="B12413" s="2">
        <v>32.714703921565473</v>
      </c>
    </row>
    <row r="12414" spans="1:2" x14ac:dyDescent="0.25">
      <c r="A12414" s="28" t="s">
        <v>30</v>
      </c>
      <c r="B12414" s="2">
        <v>22.874185578615329</v>
      </c>
    </row>
    <row r="12415" spans="1:2" x14ac:dyDescent="0.25">
      <c r="A12415" s="28" t="s">
        <v>88</v>
      </c>
      <c r="B12415" s="2">
        <v>76.067252182292435</v>
      </c>
    </row>
    <row r="12416" spans="1:2" x14ac:dyDescent="0.25">
      <c r="A12416" s="28" t="s">
        <v>80</v>
      </c>
      <c r="B12416" s="2">
        <v>15.576577632678188</v>
      </c>
    </row>
    <row r="12417" spans="1:2" x14ac:dyDescent="0.25">
      <c r="A12417" s="28" t="s">
        <v>84</v>
      </c>
      <c r="B12417" s="2">
        <v>50.353843014893513</v>
      </c>
    </row>
    <row r="12418" spans="1:2" x14ac:dyDescent="0.25">
      <c r="A12418" s="28" t="s">
        <v>85</v>
      </c>
      <c r="B12418" s="2">
        <v>65.317320012012217</v>
      </c>
    </row>
    <row r="12419" spans="1:2" x14ac:dyDescent="0.25">
      <c r="A12419" s="28" t="s">
        <v>82</v>
      </c>
      <c r="B12419" s="2">
        <v>98.76681771061233</v>
      </c>
    </row>
    <row r="12420" spans="1:2" x14ac:dyDescent="0.25">
      <c r="A12420" s="3" t="s">
        <v>30</v>
      </c>
      <c r="B12420" s="2">
        <v>571.92218562144558</v>
      </c>
    </row>
    <row r="12421" spans="1:2" x14ac:dyDescent="0.25">
      <c r="A12421" s="6" t="s">
        <v>228</v>
      </c>
      <c r="B12421" s="2">
        <v>3.9152015912933917</v>
      </c>
    </row>
    <row r="12422" spans="1:2" x14ac:dyDescent="0.25">
      <c r="A12422" s="28" t="s">
        <v>79</v>
      </c>
      <c r="B12422" s="2">
        <v>1.3668661797162282E-3</v>
      </c>
    </row>
    <row r="12423" spans="1:2" x14ac:dyDescent="0.25">
      <c r="A12423" s="28" t="s">
        <v>86</v>
      </c>
      <c r="B12423" s="2">
        <v>2.1787183457316079E-2</v>
      </c>
    </row>
    <row r="12424" spans="1:2" x14ac:dyDescent="0.25">
      <c r="A12424" s="28" t="s">
        <v>87</v>
      </c>
      <c r="B12424" s="2">
        <v>0.4377980439621324</v>
      </c>
    </row>
    <row r="12425" spans="1:2" x14ac:dyDescent="0.25">
      <c r="A12425" s="28" t="s">
        <v>31</v>
      </c>
      <c r="B12425" s="2">
        <v>0.53583141657297784</v>
      </c>
    </row>
    <row r="12426" spans="1:2" x14ac:dyDescent="0.25">
      <c r="A12426" s="28" t="s">
        <v>29</v>
      </c>
      <c r="B12426" s="2">
        <v>0.17169767332404218</v>
      </c>
    </row>
    <row r="12427" spans="1:2" x14ac:dyDescent="0.25">
      <c r="A12427" s="28" t="s">
        <v>88</v>
      </c>
      <c r="B12427" s="2">
        <v>9.7526591278111557E-2</v>
      </c>
    </row>
    <row r="12428" spans="1:2" x14ac:dyDescent="0.25">
      <c r="A12428" s="28" t="s">
        <v>80</v>
      </c>
      <c r="B12428" s="2">
        <v>1.1447225492581587E-2</v>
      </c>
    </row>
    <row r="12429" spans="1:2" x14ac:dyDescent="0.25">
      <c r="A12429" s="28" t="s">
        <v>84</v>
      </c>
      <c r="B12429" s="2">
        <v>0.33835291935804429</v>
      </c>
    </row>
    <row r="12430" spans="1:2" x14ac:dyDescent="0.25">
      <c r="A12430" s="28" t="s">
        <v>85</v>
      </c>
      <c r="B12430" s="2">
        <v>2.0125540074639225</v>
      </c>
    </row>
    <row r="12431" spans="1:2" x14ac:dyDescent="0.25">
      <c r="A12431" s="28" t="s">
        <v>82</v>
      </c>
      <c r="B12431" s="2">
        <v>0.28683966420454676</v>
      </c>
    </row>
    <row r="12432" spans="1:2" x14ac:dyDescent="0.25">
      <c r="A12432" s="6" t="s">
        <v>239</v>
      </c>
      <c r="B12432" s="2">
        <v>2.2457123303420419</v>
      </c>
    </row>
    <row r="12433" spans="1:2" x14ac:dyDescent="0.25">
      <c r="A12433" s="28" t="s">
        <v>79</v>
      </c>
      <c r="B12433" s="2">
        <v>2.9972201347612543E-3</v>
      </c>
    </row>
    <row r="12434" spans="1:2" x14ac:dyDescent="0.25">
      <c r="A12434" s="28" t="s">
        <v>87</v>
      </c>
      <c r="B12434" s="2">
        <v>0.43739662146013492</v>
      </c>
    </row>
    <row r="12435" spans="1:2" x14ac:dyDescent="0.25">
      <c r="A12435" s="28" t="s">
        <v>31</v>
      </c>
      <c r="B12435" s="2">
        <v>0.11724985322815579</v>
      </c>
    </row>
    <row r="12436" spans="1:2" x14ac:dyDescent="0.25">
      <c r="A12436" s="28" t="s">
        <v>29</v>
      </c>
      <c r="B12436" s="2">
        <v>0.10276727957447067</v>
      </c>
    </row>
    <row r="12437" spans="1:2" x14ac:dyDescent="0.25">
      <c r="A12437" s="28" t="s">
        <v>88</v>
      </c>
      <c r="B12437" s="2">
        <v>2.4914786023638013E-2</v>
      </c>
    </row>
    <row r="12438" spans="1:2" x14ac:dyDescent="0.25">
      <c r="A12438" s="28" t="s">
        <v>80</v>
      </c>
      <c r="B12438" s="2">
        <v>2.0502351066520999E-2</v>
      </c>
    </row>
    <row r="12439" spans="1:2" x14ac:dyDescent="0.25">
      <c r="A12439" s="28" t="s">
        <v>84</v>
      </c>
      <c r="B12439" s="2">
        <v>3.8454384332084111E-2</v>
      </c>
    </row>
    <row r="12440" spans="1:2" x14ac:dyDescent="0.25">
      <c r="A12440" s="28" t="s">
        <v>85</v>
      </c>
      <c r="B12440" s="2">
        <v>1.0186484607281703</v>
      </c>
    </row>
    <row r="12441" spans="1:2" x14ac:dyDescent="0.25">
      <c r="A12441" s="28" t="s">
        <v>82</v>
      </c>
      <c r="B12441" s="2">
        <v>0.48278137379410596</v>
      </c>
    </row>
    <row r="12442" spans="1:2" x14ac:dyDescent="0.25">
      <c r="A12442" s="6" t="s">
        <v>241</v>
      </c>
      <c r="B12442" s="2">
        <v>26.169253390954449</v>
      </c>
    </row>
    <row r="12443" spans="1:2" x14ac:dyDescent="0.25">
      <c r="A12443" s="28" t="s">
        <v>79</v>
      </c>
      <c r="B12443" s="2">
        <v>0.51071794114013369</v>
      </c>
    </row>
    <row r="12444" spans="1:2" x14ac:dyDescent="0.25">
      <c r="A12444" s="28" t="s">
        <v>86</v>
      </c>
      <c r="B12444" s="2">
        <v>0.15940542269698074</v>
      </c>
    </row>
    <row r="12445" spans="1:2" x14ac:dyDescent="0.25">
      <c r="A12445" s="28" t="s">
        <v>87</v>
      </c>
      <c r="B12445" s="2">
        <v>3.4499432553098432</v>
      </c>
    </row>
    <row r="12446" spans="1:2" x14ac:dyDescent="0.25">
      <c r="A12446" s="28" t="s">
        <v>31</v>
      </c>
      <c r="B12446" s="2">
        <v>3.4898424291167345</v>
      </c>
    </row>
    <row r="12447" spans="1:2" x14ac:dyDescent="0.25">
      <c r="A12447" s="28" t="s">
        <v>29</v>
      </c>
      <c r="B12447" s="2">
        <v>2.1098131808965612</v>
      </c>
    </row>
    <row r="12448" spans="1:2" x14ac:dyDescent="0.25">
      <c r="A12448" s="28" t="s">
        <v>88</v>
      </c>
      <c r="B12448" s="2">
        <v>2.8098570065232282</v>
      </c>
    </row>
    <row r="12449" spans="1:2" x14ac:dyDescent="0.25">
      <c r="A12449" s="28" t="s">
        <v>80</v>
      </c>
      <c r="B12449" s="2">
        <v>0.55137034877972313</v>
      </c>
    </row>
    <row r="12450" spans="1:2" x14ac:dyDescent="0.25">
      <c r="A12450" s="28" t="s">
        <v>84</v>
      </c>
      <c r="B12450" s="2">
        <v>1.3948330591929941</v>
      </c>
    </row>
    <row r="12451" spans="1:2" x14ac:dyDescent="0.25">
      <c r="A12451" s="28" t="s">
        <v>85</v>
      </c>
      <c r="B12451" s="2">
        <v>7.560856460469477</v>
      </c>
    </row>
    <row r="12452" spans="1:2" x14ac:dyDescent="0.25">
      <c r="A12452" s="28" t="s">
        <v>82</v>
      </c>
      <c r="B12452" s="2">
        <v>4.1326142868287725</v>
      </c>
    </row>
    <row r="12453" spans="1:2" x14ac:dyDescent="0.25">
      <c r="A12453" s="6" t="s">
        <v>53</v>
      </c>
      <c r="B12453" s="2">
        <v>0.91894100866402773</v>
      </c>
    </row>
    <row r="12454" spans="1:2" x14ac:dyDescent="0.25">
      <c r="A12454" s="28" t="s">
        <v>79</v>
      </c>
      <c r="B12454" s="2">
        <v>1.2829328179206336E-3</v>
      </c>
    </row>
    <row r="12455" spans="1:2" x14ac:dyDescent="0.25">
      <c r="A12455" s="28" t="s">
        <v>86</v>
      </c>
      <c r="B12455" s="2">
        <v>1.0944638853238283E-3</v>
      </c>
    </row>
    <row r="12456" spans="1:2" x14ac:dyDescent="0.25">
      <c r="A12456" s="28" t="s">
        <v>87</v>
      </c>
      <c r="B12456" s="2">
        <v>6.7545294794587249E-2</v>
      </c>
    </row>
    <row r="12457" spans="1:2" x14ac:dyDescent="0.25">
      <c r="A12457" s="28" t="s">
        <v>31</v>
      </c>
      <c r="B12457" s="2">
        <v>3.1257811016619998E-3</v>
      </c>
    </row>
    <row r="12458" spans="1:2" x14ac:dyDescent="0.25">
      <c r="A12458" s="28" t="s">
        <v>29</v>
      </c>
      <c r="B12458" s="2">
        <v>9.1462979162464528E-2</v>
      </c>
    </row>
    <row r="12459" spans="1:2" x14ac:dyDescent="0.25">
      <c r="A12459" s="28" t="s">
        <v>80</v>
      </c>
      <c r="B12459" s="2">
        <v>1.1541072221574893E-2</v>
      </c>
    </row>
    <row r="12460" spans="1:2" x14ac:dyDescent="0.25">
      <c r="A12460" s="28" t="s">
        <v>84</v>
      </c>
      <c r="B12460" s="2">
        <v>1.0812043705092707E-2</v>
      </c>
    </row>
    <row r="12461" spans="1:2" x14ac:dyDescent="0.25">
      <c r="A12461" s="28" t="s">
        <v>85</v>
      </c>
      <c r="B12461" s="2">
        <v>0.70215884297166942</v>
      </c>
    </row>
    <row r="12462" spans="1:2" x14ac:dyDescent="0.25">
      <c r="A12462" s="28" t="s">
        <v>82</v>
      </c>
      <c r="B12462" s="2">
        <v>2.9917598003732504E-2</v>
      </c>
    </row>
    <row r="12463" spans="1:2" x14ac:dyDescent="0.25">
      <c r="A12463" s="6" t="s">
        <v>19</v>
      </c>
      <c r="B12463" s="2">
        <v>0.19984055844066959</v>
      </c>
    </row>
    <row r="12464" spans="1:2" x14ac:dyDescent="0.25">
      <c r="A12464" s="28" t="s">
        <v>79</v>
      </c>
      <c r="B12464" s="2">
        <v>1.9737496831676554E-2</v>
      </c>
    </row>
    <row r="12465" spans="1:2" x14ac:dyDescent="0.25">
      <c r="A12465" s="28" t="s">
        <v>86</v>
      </c>
      <c r="B12465" s="2">
        <v>1.9969204101239597E-3</v>
      </c>
    </row>
    <row r="12466" spans="1:2" x14ac:dyDescent="0.25">
      <c r="A12466" s="28" t="s">
        <v>87</v>
      </c>
      <c r="B12466" s="2">
        <v>1.6237432146834262E-3</v>
      </c>
    </row>
    <row r="12467" spans="1:2" x14ac:dyDescent="0.25">
      <c r="A12467" s="28" t="s">
        <v>31</v>
      </c>
      <c r="B12467" s="2">
        <v>1.9389220363147615E-2</v>
      </c>
    </row>
    <row r="12468" spans="1:2" x14ac:dyDescent="0.25">
      <c r="A12468" s="28" t="s">
        <v>29</v>
      </c>
      <c r="B12468" s="2">
        <v>1.2738642255370329E-2</v>
      </c>
    </row>
    <row r="12469" spans="1:2" x14ac:dyDescent="0.25">
      <c r="A12469" s="28" t="s">
        <v>88</v>
      </c>
      <c r="B12469" s="2">
        <v>4.7952496623531434E-3</v>
      </c>
    </row>
    <row r="12470" spans="1:2" x14ac:dyDescent="0.25">
      <c r="A12470" s="28" t="s">
        <v>80</v>
      </c>
      <c r="B12470" s="2">
        <v>4.6484483043236153E-3</v>
      </c>
    </row>
    <row r="12471" spans="1:2" x14ac:dyDescent="0.25">
      <c r="A12471" s="28" t="s">
        <v>84</v>
      </c>
      <c r="B12471" s="2">
        <v>1.5836222681627785E-3</v>
      </c>
    </row>
    <row r="12472" spans="1:2" x14ac:dyDescent="0.25">
      <c r="A12472" s="28" t="s">
        <v>85</v>
      </c>
      <c r="B12472" s="2">
        <v>0.10868651266288257</v>
      </c>
    </row>
    <row r="12473" spans="1:2" x14ac:dyDescent="0.25">
      <c r="A12473" s="28" t="s">
        <v>82</v>
      </c>
      <c r="B12473" s="2">
        <v>2.4640702467945582E-2</v>
      </c>
    </row>
    <row r="12474" spans="1:2" x14ac:dyDescent="0.25">
      <c r="A12474" s="6" t="s">
        <v>243</v>
      </c>
      <c r="B12474" s="2">
        <v>9.4069250467730718</v>
      </c>
    </row>
    <row r="12475" spans="1:2" x14ac:dyDescent="0.25">
      <c r="A12475" s="28" t="s">
        <v>79</v>
      </c>
      <c r="B12475" s="2">
        <v>0.10595135323161203</v>
      </c>
    </row>
    <row r="12476" spans="1:2" x14ac:dyDescent="0.25">
      <c r="A12476" s="28" t="s">
        <v>86</v>
      </c>
      <c r="B12476" s="2">
        <v>6.5281846567253179E-2</v>
      </c>
    </row>
    <row r="12477" spans="1:2" x14ac:dyDescent="0.25">
      <c r="A12477" s="28" t="s">
        <v>87</v>
      </c>
      <c r="B12477" s="2">
        <v>1.1109029558925465</v>
      </c>
    </row>
    <row r="12478" spans="1:2" x14ac:dyDescent="0.25">
      <c r="A12478" s="28" t="s">
        <v>31</v>
      </c>
      <c r="B12478" s="2">
        <v>1.0112629025744544</v>
      </c>
    </row>
    <row r="12479" spans="1:2" x14ac:dyDescent="0.25">
      <c r="A12479" s="28" t="s">
        <v>29</v>
      </c>
      <c r="B12479" s="2">
        <v>1.0635295976155861</v>
      </c>
    </row>
    <row r="12480" spans="1:2" x14ac:dyDescent="0.25">
      <c r="A12480" s="28" t="s">
        <v>88</v>
      </c>
      <c r="B12480" s="2">
        <v>0.90211358054655255</v>
      </c>
    </row>
    <row r="12481" spans="1:2" x14ac:dyDescent="0.25">
      <c r="A12481" s="28" t="s">
        <v>80</v>
      </c>
      <c r="B12481" s="2">
        <v>1.8845625985884042E-2</v>
      </c>
    </row>
    <row r="12482" spans="1:2" x14ac:dyDescent="0.25">
      <c r="A12482" s="28" t="s">
        <v>84</v>
      </c>
      <c r="B12482" s="2">
        <v>0.19431054658750341</v>
      </c>
    </row>
    <row r="12483" spans="1:2" x14ac:dyDescent="0.25">
      <c r="A12483" s="28" t="s">
        <v>85</v>
      </c>
      <c r="B12483" s="2">
        <v>3.2240386309248823</v>
      </c>
    </row>
    <row r="12484" spans="1:2" x14ac:dyDescent="0.25">
      <c r="A12484" s="28" t="s">
        <v>82</v>
      </c>
      <c r="B12484" s="2">
        <v>1.7106880068467976</v>
      </c>
    </row>
    <row r="12485" spans="1:2" x14ac:dyDescent="0.25">
      <c r="A12485" s="6" t="s">
        <v>52</v>
      </c>
      <c r="B12485" s="2">
        <v>8.0443369895905031E-2</v>
      </c>
    </row>
    <row r="12486" spans="1:2" x14ac:dyDescent="0.25">
      <c r="A12486" s="28" t="s">
        <v>79</v>
      </c>
      <c r="B12486" s="2">
        <v>1.2850663990363604E-4</v>
      </c>
    </row>
    <row r="12487" spans="1:2" x14ac:dyDescent="0.25">
      <c r="A12487" s="28" t="s">
        <v>86</v>
      </c>
      <c r="B12487" s="2">
        <v>4.1800591367658664E-4</v>
      </c>
    </row>
    <row r="12488" spans="1:2" x14ac:dyDescent="0.25">
      <c r="A12488" s="28" t="s">
        <v>87</v>
      </c>
      <c r="B12488" s="2">
        <v>2.3630711048845846E-2</v>
      </c>
    </row>
    <row r="12489" spans="1:2" x14ac:dyDescent="0.25">
      <c r="A12489" s="28" t="s">
        <v>31</v>
      </c>
      <c r="B12489" s="2">
        <v>8.2823418945144472E-4</v>
      </c>
    </row>
    <row r="12490" spans="1:2" x14ac:dyDescent="0.25">
      <c r="A12490" s="28" t="s">
        <v>29</v>
      </c>
      <c r="B12490" s="2">
        <v>3.4181328610473978E-4</v>
      </c>
    </row>
    <row r="12491" spans="1:2" x14ac:dyDescent="0.25">
      <c r="A12491" s="28" t="s">
        <v>88</v>
      </c>
      <c r="B12491" s="2">
        <v>2.1005643311701218E-3</v>
      </c>
    </row>
    <row r="12492" spans="1:2" x14ac:dyDescent="0.25">
      <c r="A12492" s="28" t="s">
        <v>80</v>
      </c>
      <c r="B12492" s="2">
        <v>8.3601013129536758E-4</v>
      </c>
    </row>
    <row r="12493" spans="1:2" x14ac:dyDescent="0.25">
      <c r="A12493" s="28" t="s">
        <v>84</v>
      </c>
      <c r="B12493" s="2">
        <v>6.926388126877514E-3</v>
      </c>
    </row>
    <row r="12494" spans="1:2" x14ac:dyDescent="0.25">
      <c r="A12494" s="28" t="s">
        <v>85</v>
      </c>
      <c r="B12494" s="2">
        <v>4.0343031303680874E-2</v>
      </c>
    </row>
    <row r="12495" spans="1:2" x14ac:dyDescent="0.25">
      <c r="A12495" s="28" t="s">
        <v>82</v>
      </c>
      <c r="B12495" s="2">
        <v>4.8901049248988963E-3</v>
      </c>
    </row>
    <row r="12496" spans="1:2" x14ac:dyDescent="0.25">
      <c r="A12496" s="6" t="s">
        <v>245</v>
      </c>
      <c r="B12496" s="2">
        <v>5.9674996411611581</v>
      </c>
    </row>
    <row r="12497" spans="1:2" x14ac:dyDescent="0.25">
      <c r="A12497" s="28" t="s">
        <v>79</v>
      </c>
      <c r="B12497" s="2">
        <v>8.3321218715824749E-2</v>
      </c>
    </row>
    <row r="12498" spans="1:2" x14ac:dyDescent="0.25">
      <c r="A12498" s="28" t="s">
        <v>86</v>
      </c>
      <c r="B12498" s="2">
        <v>5.9631753920884129E-2</v>
      </c>
    </row>
    <row r="12499" spans="1:2" x14ac:dyDescent="0.25">
      <c r="A12499" s="28" t="s">
        <v>87</v>
      </c>
      <c r="B12499" s="2">
        <v>0.1523165644976637</v>
      </c>
    </row>
    <row r="12500" spans="1:2" x14ac:dyDescent="0.25">
      <c r="A12500" s="28" t="s">
        <v>31</v>
      </c>
      <c r="B12500" s="2">
        <v>0.66712583566903316</v>
      </c>
    </row>
    <row r="12501" spans="1:2" x14ac:dyDescent="0.25">
      <c r="A12501" s="28" t="s">
        <v>29</v>
      </c>
      <c r="B12501" s="2">
        <v>0.76691560802969172</v>
      </c>
    </row>
    <row r="12502" spans="1:2" x14ac:dyDescent="0.25">
      <c r="A12502" s="28" t="s">
        <v>88</v>
      </c>
      <c r="B12502" s="2">
        <v>0.78232345145655524</v>
      </c>
    </row>
    <row r="12503" spans="1:2" x14ac:dyDescent="0.25">
      <c r="A12503" s="28" t="s">
        <v>80</v>
      </c>
      <c r="B12503" s="2">
        <v>0.10806614525239855</v>
      </c>
    </row>
    <row r="12504" spans="1:2" x14ac:dyDescent="0.25">
      <c r="A12504" s="28" t="s">
        <v>84</v>
      </c>
      <c r="B12504" s="2">
        <v>0.10706668041060628</v>
      </c>
    </row>
    <row r="12505" spans="1:2" x14ac:dyDescent="0.25">
      <c r="A12505" s="28" t="s">
        <v>85</v>
      </c>
      <c r="B12505" s="2">
        <v>2.5203781368388603</v>
      </c>
    </row>
    <row r="12506" spans="1:2" x14ac:dyDescent="0.25">
      <c r="A12506" s="28" t="s">
        <v>82</v>
      </c>
      <c r="B12506" s="2">
        <v>0.72035424636964063</v>
      </c>
    </row>
    <row r="12507" spans="1:2" x14ac:dyDescent="0.25">
      <c r="A12507" s="6" t="s">
        <v>247</v>
      </c>
      <c r="B12507" s="2">
        <v>88.203281228895563</v>
      </c>
    </row>
    <row r="12508" spans="1:2" x14ac:dyDescent="0.25">
      <c r="A12508" s="28" t="s">
        <v>79</v>
      </c>
      <c r="B12508" s="2">
        <v>1.2985097915510413</v>
      </c>
    </row>
    <row r="12509" spans="1:2" x14ac:dyDescent="0.25">
      <c r="A12509" s="28" t="s">
        <v>86</v>
      </c>
      <c r="B12509" s="2">
        <v>1.9079713548165984</v>
      </c>
    </row>
    <row r="12510" spans="1:2" x14ac:dyDescent="0.25">
      <c r="A12510" s="28" t="s">
        <v>87</v>
      </c>
      <c r="B12510" s="2">
        <v>10.042659341872506</v>
      </c>
    </row>
    <row r="12511" spans="1:2" x14ac:dyDescent="0.25">
      <c r="A12511" s="28" t="s">
        <v>31</v>
      </c>
      <c r="B12511" s="2">
        <v>12.673561685397404</v>
      </c>
    </row>
    <row r="12512" spans="1:2" x14ac:dyDescent="0.25">
      <c r="A12512" s="28" t="s">
        <v>29</v>
      </c>
      <c r="B12512" s="2">
        <v>8.1037834074370316</v>
      </c>
    </row>
    <row r="12513" spans="1:2" x14ac:dyDescent="0.25">
      <c r="A12513" s="28" t="s">
        <v>88</v>
      </c>
      <c r="B12513" s="2">
        <v>8.6095730934160564</v>
      </c>
    </row>
    <row r="12514" spans="1:2" x14ac:dyDescent="0.25">
      <c r="A12514" s="28" t="s">
        <v>80</v>
      </c>
      <c r="B12514" s="2">
        <v>2.6748250080406235</v>
      </c>
    </row>
    <row r="12515" spans="1:2" x14ac:dyDescent="0.25">
      <c r="A12515" s="28" t="s">
        <v>84</v>
      </c>
      <c r="B12515" s="2">
        <v>10.756098625411523</v>
      </c>
    </row>
    <row r="12516" spans="1:2" x14ac:dyDescent="0.25">
      <c r="A12516" s="28" t="s">
        <v>85</v>
      </c>
      <c r="B12516" s="2">
        <v>19.730292226321858</v>
      </c>
    </row>
    <row r="12517" spans="1:2" x14ac:dyDescent="0.25">
      <c r="A12517" s="28" t="s">
        <v>82</v>
      </c>
      <c r="B12517" s="2">
        <v>12.406006694630923</v>
      </c>
    </row>
    <row r="12518" spans="1:2" x14ac:dyDescent="0.25">
      <c r="A12518" s="6" t="s">
        <v>20</v>
      </c>
      <c r="B12518" s="2">
        <v>39.547910080356104</v>
      </c>
    </row>
    <row r="12519" spans="1:2" x14ac:dyDescent="0.25">
      <c r="A12519" s="28" t="s">
        <v>79</v>
      </c>
      <c r="B12519" s="2">
        <v>0.42696808321651847</v>
      </c>
    </row>
    <row r="12520" spans="1:2" x14ac:dyDescent="0.25">
      <c r="A12520" s="28" t="s">
        <v>86</v>
      </c>
      <c r="B12520" s="2">
        <v>0.63210323312943462</v>
      </c>
    </row>
    <row r="12521" spans="1:2" x14ac:dyDescent="0.25">
      <c r="A12521" s="28" t="s">
        <v>87</v>
      </c>
      <c r="B12521" s="2">
        <v>5.410686427915528</v>
      </c>
    </row>
    <row r="12522" spans="1:2" x14ac:dyDescent="0.25">
      <c r="A12522" s="28" t="s">
        <v>31</v>
      </c>
      <c r="B12522" s="2">
        <v>8.1752661754664206</v>
      </c>
    </row>
    <row r="12523" spans="1:2" x14ac:dyDescent="0.25">
      <c r="A12523" s="28" t="s">
        <v>29</v>
      </c>
      <c r="B12523" s="2">
        <v>2.8836699325311335</v>
      </c>
    </row>
    <row r="12524" spans="1:2" x14ac:dyDescent="0.25">
      <c r="A12524" s="28" t="s">
        <v>88</v>
      </c>
      <c r="B12524" s="2">
        <v>3.277806242848015</v>
      </c>
    </row>
    <row r="12525" spans="1:2" x14ac:dyDescent="0.25">
      <c r="A12525" s="28" t="s">
        <v>80</v>
      </c>
      <c r="B12525" s="2">
        <v>0.59073821131366822</v>
      </c>
    </row>
    <row r="12526" spans="1:2" x14ac:dyDescent="0.25">
      <c r="A12526" s="28" t="s">
        <v>84</v>
      </c>
      <c r="B12526" s="2">
        <v>9.2465295110325165</v>
      </c>
    </row>
    <row r="12527" spans="1:2" x14ac:dyDescent="0.25">
      <c r="A12527" s="28" t="s">
        <v>85</v>
      </c>
      <c r="B12527" s="2">
        <v>4.7636875993503889</v>
      </c>
    </row>
    <row r="12528" spans="1:2" x14ac:dyDescent="0.25">
      <c r="A12528" s="28" t="s">
        <v>82</v>
      </c>
      <c r="B12528" s="2">
        <v>4.1404546635524806</v>
      </c>
    </row>
    <row r="12529" spans="1:2" x14ac:dyDescent="0.25">
      <c r="A12529" s="6" t="s">
        <v>21</v>
      </c>
      <c r="B12529" s="2">
        <v>4.4578085811293544</v>
      </c>
    </row>
    <row r="12530" spans="1:2" x14ac:dyDescent="0.25">
      <c r="A12530" s="28" t="s">
        <v>79</v>
      </c>
      <c r="B12530" s="2">
        <v>3.4902864433966556E-2</v>
      </c>
    </row>
    <row r="12531" spans="1:2" x14ac:dyDescent="0.25">
      <c r="A12531" s="28" t="s">
        <v>86</v>
      </c>
      <c r="B12531" s="2">
        <v>3.795180970510759E-3</v>
      </c>
    </row>
    <row r="12532" spans="1:2" x14ac:dyDescent="0.25">
      <c r="A12532" s="28" t="s">
        <v>87</v>
      </c>
      <c r="B12532" s="2">
        <v>0.1125768531087845</v>
      </c>
    </row>
    <row r="12533" spans="1:2" x14ac:dyDescent="0.25">
      <c r="A12533" s="28" t="s">
        <v>31</v>
      </c>
      <c r="B12533" s="2">
        <v>0.92291036787609371</v>
      </c>
    </row>
    <row r="12534" spans="1:2" x14ac:dyDescent="0.25">
      <c r="A12534" s="28" t="s">
        <v>29</v>
      </c>
      <c r="B12534" s="2">
        <v>0.2108285362102626</v>
      </c>
    </row>
    <row r="12535" spans="1:2" x14ac:dyDescent="0.25">
      <c r="A12535" s="28" t="s">
        <v>88</v>
      </c>
      <c r="B12535" s="2">
        <v>0.30587543499697323</v>
      </c>
    </row>
    <row r="12536" spans="1:2" x14ac:dyDescent="0.25">
      <c r="A12536" s="28" t="s">
        <v>80</v>
      </c>
      <c r="B12536" s="2">
        <v>0.16016867726214704</v>
      </c>
    </row>
    <row r="12537" spans="1:2" x14ac:dyDescent="0.25">
      <c r="A12537" s="28" t="s">
        <v>84</v>
      </c>
      <c r="B12537" s="2">
        <v>0.65720795582923797</v>
      </c>
    </row>
    <row r="12538" spans="1:2" x14ac:dyDescent="0.25">
      <c r="A12538" s="28" t="s">
        <v>85</v>
      </c>
      <c r="B12538" s="2">
        <v>1.4126962276790325</v>
      </c>
    </row>
    <row r="12539" spans="1:2" x14ac:dyDescent="0.25">
      <c r="A12539" s="28" t="s">
        <v>82</v>
      </c>
      <c r="B12539" s="2">
        <v>0.63684648276234535</v>
      </c>
    </row>
    <row r="12540" spans="1:2" x14ac:dyDescent="0.25">
      <c r="A12540" s="6" t="s">
        <v>22</v>
      </c>
      <c r="B12540" s="2">
        <v>2.884334101744479</v>
      </c>
    </row>
    <row r="12541" spans="1:2" x14ac:dyDescent="0.25">
      <c r="A12541" s="28" t="s">
        <v>79</v>
      </c>
      <c r="B12541" s="2">
        <v>4.5406331706472403E-2</v>
      </c>
    </row>
    <row r="12542" spans="1:2" x14ac:dyDescent="0.25">
      <c r="A12542" s="28" t="s">
        <v>86</v>
      </c>
      <c r="B12542" s="2">
        <v>4.9353357377701058E-2</v>
      </c>
    </row>
    <row r="12543" spans="1:2" x14ac:dyDescent="0.25">
      <c r="A12543" s="28" t="s">
        <v>87</v>
      </c>
      <c r="B12543" s="2">
        <v>0.21681031419518529</v>
      </c>
    </row>
    <row r="12544" spans="1:2" x14ac:dyDescent="0.25">
      <c r="A12544" s="28" t="s">
        <v>31</v>
      </c>
      <c r="B12544" s="2">
        <v>0.39935124889922352</v>
      </c>
    </row>
    <row r="12545" spans="1:2" x14ac:dyDescent="0.25">
      <c r="A12545" s="28" t="s">
        <v>29</v>
      </c>
      <c r="B12545" s="2">
        <v>0.28212717225094341</v>
      </c>
    </row>
    <row r="12546" spans="1:2" x14ac:dyDescent="0.25">
      <c r="A12546" s="28" t="s">
        <v>88</v>
      </c>
      <c r="B12546" s="2">
        <v>0.27108999354708208</v>
      </c>
    </row>
    <row r="12547" spans="1:2" x14ac:dyDescent="0.25">
      <c r="A12547" s="28" t="s">
        <v>80</v>
      </c>
      <c r="B12547" s="2">
        <v>5.0697912599135996E-2</v>
      </c>
    </row>
    <row r="12548" spans="1:2" x14ac:dyDescent="0.25">
      <c r="A12548" s="28" t="s">
        <v>84</v>
      </c>
      <c r="B12548" s="2">
        <v>0.39869141003283898</v>
      </c>
    </row>
    <row r="12549" spans="1:2" x14ac:dyDescent="0.25">
      <c r="A12549" s="28" t="s">
        <v>85</v>
      </c>
      <c r="B12549" s="2">
        <v>0.66247073124500577</v>
      </c>
    </row>
    <row r="12550" spans="1:2" x14ac:dyDescent="0.25">
      <c r="A12550" s="28" t="s">
        <v>82</v>
      </c>
      <c r="B12550" s="2">
        <v>0.50833562989089076</v>
      </c>
    </row>
    <row r="12551" spans="1:2" x14ac:dyDescent="0.25">
      <c r="A12551" s="6" t="s">
        <v>25</v>
      </c>
      <c r="B12551" s="2">
        <v>3.5588069127288406</v>
      </c>
    </row>
    <row r="12552" spans="1:2" x14ac:dyDescent="0.25">
      <c r="A12552" s="28" t="s">
        <v>79</v>
      </c>
      <c r="B12552" s="2">
        <v>1.8311551340331689E-2</v>
      </c>
    </row>
    <row r="12553" spans="1:2" x14ac:dyDescent="0.25">
      <c r="A12553" s="28" t="s">
        <v>86</v>
      </c>
      <c r="B12553" s="2">
        <v>2.42314635232915E-3</v>
      </c>
    </row>
    <row r="12554" spans="1:2" x14ac:dyDescent="0.25">
      <c r="A12554" s="28" t="s">
        <v>87</v>
      </c>
      <c r="B12554" s="2">
        <v>8.9244976005671273E-2</v>
      </c>
    </row>
    <row r="12555" spans="1:2" x14ac:dyDescent="0.25">
      <c r="A12555" s="28" t="s">
        <v>31</v>
      </c>
      <c r="B12555" s="2">
        <v>0.10902902314136544</v>
      </c>
    </row>
    <row r="12556" spans="1:2" x14ac:dyDescent="0.25">
      <c r="A12556" s="28" t="s">
        <v>29</v>
      </c>
      <c r="B12556" s="2">
        <v>7.2269895937624881E-2</v>
      </c>
    </row>
    <row r="12557" spans="1:2" x14ac:dyDescent="0.25">
      <c r="A12557" s="28" t="s">
        <v>88</v>
      </c>
      <c r="B12557" s="2">
        <v>0.10944636148215858</v>
      </c>
    </row>
    <row r="12558" spans="1:2" x14ac:dyDescent="0.25">
      <c r="A12558" s="28" t="s">
        <v>80</v>
      </c>
      <c r="B12558" s="2">
        <v>1.6075570975418712E-2</v>
      </c>
    </row>
    <row r="12559" spans="1:2" x14ac:dyDescent="0.25">
      <c r="A12559" s="28" t="s">
        <v>84</v>
      </c>
      <c r="B12559" s="2">
        <v>8.0028749676534228E-3</v>
      </c>
    </row>
    <row r="12560" spans="1:2" x14ac:dyDescent="0.25">
      <c r="A12560" s="28" t="s">
        <v>85</v>
      </c>
      <c r="B12560" s="2">
        <v>3.0024025619291992</v>
      </c>
    </row>
    <row r="12561" spans="1:2" x14ac:dyDescent="0.25">
      <c r="A12561" s="28" t="s">
        <v>82</v>
      </c>
      <c r="B12561" s="2">
        <v>0.13160095059708823</v>
      </c>
    </row>
    <row r="12562" spans="1:2" x14ac:dyDescent="0.25">
      <c r="A12562" s="6" t="s">
        <v>23</v>
      </c>
      <c r="B12562" s="2">
        <v>4.9552378271659174</v>
      </c>
    </row>
    <row r="12563" spans="1:2" x14ac:dyDescent="0.25">
      <c r="A12563" s="28" t="s">
        <v>79</v>
      </c>
      <c r="B12563" s="2">
        <v>0.10367144236027957</v>
      </c>
    </row>
    <row r="12564" spans="1:2" x14ac:dyDescent="0.25">
      <c r="A12564" s="28" t="s">
        <v>86</v>
      </c>
      <c r="B12564" s="2">
        <v>9.4638215735764558E-2</v>
      </c>
    </row>
    <row r="12565" spans="1:2" x14ac:dyDescent="0.25">
      <c r="A12565" s="28" t="s">
        <v>87</v>
      </c>
      <c r="B12565" s="2">
        <v>0.63396405001461342</v>
      </c>
    </row>
    <row r="12566" spans="1:2" x14ac:dyDescent="0.25">
      <c r="A12566" s="28" t="s">
        <v>31</v>
      </c>
      <c r="B12566" s="2">
        <v>0.75728891811611709</v>
      </c>
    </row>
    <row r="12567" spans="1:2" x14ac:dyDescent="0.25">
      <c r="A12567" s="28" t="s">
        <v>29</v>
      </c>
      <c r="B12567" s="2">
        <v>0.47901429667858803</v>
      </c>
    </row>
    <row r="12568" spans="1:2" x14ac:dyDescent="0.25">
      <c r="A12568" s="28" t="s">
        <v>88</v>
      </c>
      <c r="B12568" s="2">
        <v>0.15595330339457422</v>
      </c>
    </row>
    <row r="12569" spans="1:2" x14ac:dyDescent="0.25">
      <c r="A12569" s="28" t="s">
        <v>80</v>
      </c>
      <c r="B12569" s="2">
        <v>0.11437419216677246</v>
      </c>
    </row>
    <row r="12570" spans="1:2" x14ac:dyDescent="0.25">
      <c r="A12570" s="28" t="s">
        <v>84</v>
      </c>
      <c r="B12570" s="2">
        <v>0.24959629322252458</v>
      </c>
    </row>
    <row r="12571" spans="1:2" x14ac:dyDescent="0.25">
      <c r="A12571" s="28" t="s">
        <v>85</v>
      </c>
      <c r="B12571" s="2">
        <v>1.4849065428825259</v>
      </c>
    </row>
    <row r="12572" spans="1:2" x14ac:dyDescent="0.25">
      <c r="A12572" s="28" t="s">
        <v>82</v>
      </c>
      <c r="B12572" s="2">
        <v>0.88183057259415754</v>
      </c>
    </row>
    <row r="12573" spans="1:2" x14ac:dyDescent="0.25">
      <c r="A12573" s="6" t="s">
        <v>249</v>
      </c>
      <c r="B12573" s="2">
        <v>25.147864008367968</v>
      </c>
    </row>
    <row r="12574" spans="1:2" x14ac:dyDescent="0.25">
      <c r="A12574" s="28" t="s">
        <v>79</v>
      </c>
      <c r="B12574" s="2">
        <v>0.1728511008974826</v>
      </c>
    </row>
    <row r="12575" spans="1:2" x14ac:dyDescent="0.25">
      <c r="A12575" s="28" t="s">
        <v>86</v>
      </c>
      <c r="B12575" s="2">
        <v>0.13431098010824744</v>
      </c>
    </row>
    <row r="12576" spans="1:2" x14ac:dyDescent="0.25">
      <c r="A12576" s="28" t="s">
        <v>87</v>
      </c>
      <c r="B12576" s="2">
        <v>2.1083243516281893</v>
      </c>
    </row>
    <row r="12577" spans="1:2" x14ac:dyDescent="0.25">
      <c r="A12577" s="28" t="s">
        <v>31</v>
      </c>
      <c r="B12577" s="2">
        <v>4.3970490996692178</v>
      </c>
    </row>
    <row r="12578" spans="1:2" x14ac:dyDescent="0.25">
      <c r="A12578" s="28" t="s">
        <v>29</v>
      </c>
      <c r="B12578" s="2">
        <v>2.5016309472121137</v>
      </c>
    </row>
    <row r="12579" spans="1:2" x14ac:dyDescent="0.25">
      <c r="A12579" s="28" t="s">
        <v>88</v>
      </c>
      <c r="B12579" s="2">
        <v>1.9640357549569145</v>
      </c>
    </row>
    <row r="12580" spans="1:2" x14ac:dyDescent="0.25">
      <c r="A12580" s="28" t="s">
        <v>80</v>
      </c>
      <c r="B12580" s="2">
        <v>0.32908852492609947</v>
      </c>
    </row>
    <row r="12581" spans="1:2" x14ac:dyDescent="0.25">
      <c r="A12581" s="28" t="s">
        <v>84</v>
      </c>
      <c r="B12581" s="2">
        <v>1.7971395929640794</v>
      </c>
    </row>
    <row r="12582" spans="1:2" x14ac:dyDescent="0.25">
      <c r="A12582" s="28" t="s">
        <v>85</v>
      </c>
      <c r="B12582" s="2">
        <v>5.5174171964966074</v>
      </c>
    </row>
    <row r="12583" spans="1:2" x14ac:dyDescent="0.25">
      <c r="A12583" s="28" t="s">
        <v>82</v>
      </c>
      <c r="B12583" s="2">
        <v>6.2260164595090179</v>
      </c>
    </row>
    <row r="12584" spans="1:2" x14ac:dyDescent="0.25">
      <c r="A12584" s="6" t="s">
        <v>251</v>
      </c>
      <c r="B12584" s="2">
        <v>54.357664769164693</v>
      </c>
    </row>
    <row r="12585" spans="1:2" x14ac:dyDescent="0.25">
      <c r="A12585" s="28" t="s">
        <v>79</v>
      </c>
      <c r="B12585" s="2">
        <v>1.0156538596667057</v>
      </c>
    </row>
    <row r="12586" spans="1:2" x14ac:dyDescent="0.25">
      <c r="A12586" s="28" t="s">
        <v>86</v>
      </c>
      <c r="B12586" s="2">
        <v>0.30874661378481116</v>
      </c>
    </row>
    <row r="12587" spans="1:2" x14ac:dyDescent="0.25">
      <c r="A12587" s="28" t="s">
        <v>87</v>
      </c>
      <c r="B12587" s="2">
        <v>8.0795280235914664</v>
      </c>
    </row>
    <row r="12588" spans="1:2" x14ac:dyDescent="0.25">
      <c r="A12588" s="28" t="s">
        <v>31</v>
      </c>
      <c r="B12588" s="2">
        <v>3.6132701678645107</v>
      </c>
    </row>
    <row r="12589" spans="1:2" x14ac:dyDescent="0.25">
      <c r="A12589" s="28" t="s">
        <v>29</v>
      </c>
      <c r="B12589" s="2">
        <v>6.1126392125490412</v>
      </c>
    </row>
    <row r="12590" spans="1:2" x14ac:dyDescent="0.25">
      <c r="A12590" s="28" t="s">
        <v>88</v>
      </c>
      <c r="B12590" s="2">
        <v>5.0472061524283003</v>
      </c>
    </row>
    <row r="12591" spans="1:2" x14ac:dyDescent="0.25">
      <c r="A12591" s="28" t="s">
        <v>80</v>
      </c>
      <c r="B12591" s="2">
        <v>1.4215378624757271</v>
      </c>
    </row>
    <row r="12592" spans="1:2" x14ac:dyDescent="0.25">
      <c r="A12592" s="28" t="s">
        <v>84</v>
      </c>
      <c r="B12592" s="2">
        <v>4.5124971482900644</v>
      </c>
    </row>
    <row r="12593" spans="1:2" x14ac:dyDescent="0.25">
      <c r="A12593" s="28" t="s">
        <v>85</v>
      </c>
      <c r="B12593" s="2">
        <v>13.651515948958551</v>
      </c>
    </row>
    <row r="12594" spans="1:2" x14ac:dyDescent="0.25">
      <c r="A12594" s="28" t="s">
        <v>82</v>
      </c>
      <c r="B12594" s="2">
        <v>10.595069779555521</v>
      </c>
    </row>
    <row r="12595" spans="1:2" x14ac:dyDescent="0.25">
      <c r="A12595" s="6" t="s">
        <v>229</v>
      </c>
      <c r="B12595" s="2">
        <v>13.944368363645131</v>
      </c>
    </row>
    <row r="12596" spans="1:2" x14ac:dyDescent="0.25">
      <c r="A12596" s="28" t="s">
        <v>79</v>
      </c>
      <c r="B12596" s="2">
        <v>0.56573322339817278</v>
      </c>
    </row>
    <row r="12597" spans="1:2" x14ac:dyDescent="0.25">
      <c r="A12597" s="28" t="s">
        <v>86</v>
      </c>
      <c r="B12597" s="2">
        <v>7.6629260642778765E-2</v>
      </c>
    </row>
    <row r="12598" spans="1:2" x14ac:dyDescent="0.25">
      <c r="A12598" s="28" t="s">
        <v>87</v>
      </c>
      <c r="B12598" s="2">
        <v>1.0432118691818228</v>
      </c>
    </row>
    <row r="12599" spans="1:2" x14ac:dyDescent="0.25">
      <c r="A12599" s="28" t="s">
        <v>31</v>
      </c>
      <c r="B12599" s="2">
        <v>1.370108210110927</v>
      </c>
    </row>
    <row r="12600" spans="1:2" x14ac:dyDescent="0.25">
      <c r="A12600" s="28" t="s">
        <v>29</v>
      </c>
      <c r="B12600" s="2">
        <v>1.3709605052640566</v>
      </c>
    </row>
    <row r="12601" spans="1:2" x14ac:dyDescent="0.25">
      <c r="A12601" s="28" t="s">
        <v>88</v>
      </c>
      <c r="B12601" s="2">
        <v>0.9271527989087448</v>
      </c>
    </row>
    <row r="12602" spans="1:2" x14ac:dyDescent="0.25">
      <c r="A12602" s="28" t="s">
        <v>80</v>
      </c>
      <c r="B12602" s="2">
        <v>0.50341317436582189</v>
      </c>
    </row>
    <row r="12603" spans="1:2" x14ac:dyDescent="0.25">
      <c r="A12603" s="28" t="s">
        <v>84</v>
      </c>
      <c r="B12603" s="2">
        <v>0.37737457970689364</v>
      </c>
    </row>
    <row r="12604" spans="1:2" x14ac:dyDescent="0.25">
      <c r="A12604" s="28" t="s">
        <v>85</v>
      </c>
      <c r="B12604" s="2">
        <v>3.6005384973997212</v>
      </c>
    </row>
    <row r="12605" spans="1:2" x14ac:dyDescent="0.25">
      <c r="A12605" s="28" t="s">
        <v>82</v>
      </c>
      <c r="B12605" s="2">
        <v>4.1092462446661902</v>
      </c>
    </row>
    <row r="12606" spans="1:2" x14ac:dyDescent="0.25">
      <c r="A12606" s="6" t="s">
        <v>93</v>
      </c>
      <c r="B12606" s="2">
        <v>285.96109281072279</v>
      </c>
    </row>
    <row r="12607" spans="1:2" x14ac:dyDescent="0.25">
      <c r="A12607" s="28" t="s">
        <v>79</v>
      </c>
      <c r="B12607" s="2">
        <v>4.4075117842625193</v>
      </c>
    </row>
    <row r="12608" spans="1:2" x14ac:dyDescent="0.25">
      <c r="A12608" s="28" t="s">
        <v>86</v>
      </c>
      <c r="B12608" s="2">
        <v>3.5195869397697352</v>
      </c>
    </row>
    <row r="12609" spans="1:2" x14ac:dyDescent="0.25">
      <c r="A12609" s="28" t="s">
        <v>87</v>
      </c>
      <c r="B12609" s="2">
        <v>33.418163397694194</v>
      </c>
    </row>
    <row r="12610" spans="1:2" x14ac:dyDescent="0.25">
      <c r="A12610" s="28" t="s">
        <v>31</v>
      </c>
      <c r="B12610" s="2">
        <v>38.262490569356892</v>
      </c>
    </row>
    <row r="12611" spans="1:2" x14ac:dyDescent="0.25">
      <c r="A12611" s="28" t="s">
        <v>29</v>
      </c>
      <c r="B12611" s="2">
        <v>26.336190680215086</v>
      </c>
    </row>
    <row r="12612" spans="1:2" x14ac:dyDescent="0.25">
      <c r="A12612" s="28" t="s">
        <v>88</v>
      </c>
      <c r="B12612" s="2">
        <v>25.291770365800424</v>
      </c>
    </row>
    <row r="12613" spans="1:2" x14ac:dyDescent="0.25">
      <c r="A12613" s="28" t="s">
        <v>80</v>
      </c>
      <c r="B12613" s="2">
        <v>6.588176361359718</v>
      </c>
    </row>
    <row r="12614" spans="1:2" x14ac:dyDescent="0.25">
      <c r="A12614" s="28" t="s">
        <v>84</v>
      </c>
      <c r="B12614" s="2">
        <v>30.095477635438691</v>
      </c>
    </row>
    <row r="12615" spans="1:2" x14ac:dyDescent="0.25">
      <c r="A12615" s="28" t="s">
        <v>85</v>
      </c>
      <c r="B12615" s="2">
        <v>71.013591615626439</v>
      </c>
    </row>
    <row r="12616" spans="1:2" x14ac:dyDescent="0.25">
      <c r="A12616" s="28" t="s">
        <v>82</v>
      </c>
      <c r="B12616" s="2">
        <v>47.028133461199062</v>
      </c>
    </row>
    <row r="12617" spans="1:2" x14ac:dyDescent="0.25">
      <c r="A12617" s="3" t="s">
        <v>68</v>
      </c>
      <c r="B12617" s="2">
        <v>7181.893491643199</v>
      </c>
    </row>
    <row r="12618" spans="1:2" x14ac:dyDescent="0.25">
      <c r="A12618" s="6" t="s">
        <v>228</v>
      </c>
      <c r="B12618" s="2">
        <v>41.908720995044249</v>
      </c>
    </row>
    <row r="12619" spans="1:2" x14ac:dyDescent="0.25">
      <c r="A12619" s="28" t="s">
        <v>79</v>
      </c>
      <c r="B12619" s="2">
        <v>0.34340419461594779</v>
      </c>
    </row>
    <row r="12620" spans="1:2" x14ac:dyDescent="0.25">
      <c r="A12620" s="28" t="s">
        <v>86</v>
      </c>
      <c r="B12620" s="2">
        <v>0.21401279276376656</v>
      </c>
    </row>
    <row r="12621" spans="1:2" x14ac:dyDescent="0.25">
      <c r="A12621" s="28" t="s">
        <v>87</v>
      </c>
      <c r="B12621" s="2">
        <v>4.144360943938767</v>
      </c>
    </row>
    <row r="12622" spans="1:2" x14ac:dyDescent="0.25">
      <c r="A12622" s="28" t="s">
        <v>31</v>
      </c>
      <c r="B12622" s="2">
        <v>8.4030565454047412</v>
      </c>
    </row>
    <row r="12623" spans="1:2" x14ac:dyDescent="0.25">
      <c r="A12623" s="28" t="s">
        <v>29</v>
      </c>
      <c r="B12623" s="2">
        <v>4.8890463334501382</v>
      </c>
    </row>
    <row r="12624" spans="1:2" x14ac:dyDescent="0.25">
      <c r="A12624" s="28" t="s">
        <v>30</v>
      </c>
      <c r="B12624" s="2">
        <v>6.3397236441041196</v>
      </c>
    </row>
    <row r="12625" spans="1:2" x14ac:dyDescent="0.25">
      <c r="A12625" s="28" t="s">
        <v>88</v>
      </c>
      <c r="B12625" s="2">
        <v>1.2142034854831836</v>
      </c>
    </row>
    <row r="12626" spans="1:2" x14ac:dyDescent="0.25">
      <c r="A12626" s="28" t="s">
        <v>80</v>
      </c>
      <c r="B12626" s="2">
        <v>0.19733209164813317</v>
      </c>
    </row>
    <row r="12627" spans="1:2" x14ac:dyDescent="0.25">
      <c r="A12627" s="28" t="s">
        <v>84</v>
      </c>
      <c r="B12627" s="2">
        <v>4.4466174197012869</v>
      </c>
    </row>
    <row r="12628" spans="1:2" x14ac:dyDescent="0.25">
      <c r="A12628" s="28" t="s">
        <v>85</v>
      </c>
      <c r="B12628" s="2">
        <v>7.1536630459538948</v>
      </c>
    </row>
    <row r="12629" spans="1:2" x14ac:dyDescent="0.25">
      <c r="A12629" s="28" t="s">
        <v>82</v>
      </c>
      <c r="B12629" s="2">
        <v>4.5633004979802729</v>
      </c>
    </row>
    <row r="12630" spans="1:2" x14ac:dyDescent="0.25">
      <c r="A12630" s="6" t="s">
        <v>239</v>
      </c>
      <c r="B12630" s="2">
        <v>37.73648620001849</v>
      </c>
    </row>
    <row r="12631" spans="1:2" x14ac:dyDescent="0.25">
      <c r="A12631" s="28" t="s">
        <v>79</v>
      </c>
      <c r="B12631" s="2">
        <v>8.9574421968445977E-2</v>
      </c>
    </row>
    <row r="12632" spans="1:2" x14ac:dyDescent="0.25">
      <c r="A12632" s="28" t="s">
        <v>87</v>
      </c>
      <c r="B12632" s="2">
        <v>6.8488954989541009</v>
      </c>
    </row>
    <row r="12633" spans="1:2" x14ac:dyDescent="0.25">
      <c r="A12633" s="28" t="s">
        <v>31</v>
      </c>
      <c r="B12633" s="2">
        <v>1.8441850900794516</v>
      </c>
    </row>
    <row r="12634" spans="1:2" x14ac:dyDescent="0.25">
      <c r="A12634" s="28" t="s">
        <v>29</v>
      </c>
      <c r="B12634" s="2">
        <v>3.3622489159422404</v>
      </c>
    </row>
    <row r="12635" spans="1:2" x14ac:dyDescent="0.25">
      <c r="A12635" s="28" t="s">
        <v>30</v>
      </c>
      <c r="B12635" s="2">
        <v>2.1442329886213098</v>
      </c>
    </row>
    <row r="12636" spans="1:2" x14ac:dyDescent="0.25">
      <c r="A12636" s="28" t="s">
        <v>88</v>
      </c>
      <c r="B12636" s="2">
        <v>0.85207449515767664</v>
      </c>
    </row>
    <row r="12637" spans="1:2" x14ac:dyDescent="0.25">
      <c r="A12637" s="28" t="s">
        <v>80</v>
      </c>
      <c r="B12637" s="2">
        <v>0.84399154238227747</v>
      </c>
    </row>
    <row r="12638" spans="1:2" x14ac:dyDescent="0.25">
      <c r="A12638" s="28" t="s">
        <v>84</v>
      </c>
      <c r="B12638" s="2">
        <v>3.2894609755122373</v>
      </c>
    </row>
    <row r="12639" spans="1:2" x14ac:dyDescent="0.25">
      <c r="A12639" s="28" t="s">
        <v>85</v>
      </c>
      <c r="B12639" s="2">
        <v>11.719195870857094</v>
      </c>
    </row>
    <row r="12640" spans="1:2" x14ac:dyDescent="0.25">
      <c r="A12640" s="28" t="s">
        <v>82</v>
      </c>
      <c r="B12640" s="2">
        <v>6.7426264005436565</v>
      </c>
    </row>
    <row r="12641" spans="1:2" x14ac:dyDescent="0.25">
      <c r="A12641" s="6" t="s">
        <v>241</v>
      </c>
      <c r="B12641" s="2">
        <v>515.2947139487286</v>
      </c>
    </row>
    <row r="12642" spans="1:2" x14ac:dyDescent="0.25">
      <c r="A12642" s="28" t="s">
        <v>79</v>
      </c>
      <c r="B12642" s="2">
        <v>11.553689872015246</v>
      </c>
    </row>
    <row r="12643" spans="1:2" x14ac:dyDescent="0.25">
      <c r="A12643" s="28" t="s">
        <v>86</v>
      </c>
      <c r="B12643" s="2">
        <v>5.8339586040486386</v>
      </c>
    </row>
    <row r="12644" spans="1:2" x14ac:dyDescent="0.25">
      <c r="A12644" s="28" t="s">
        <v>87</v>
      </c>
      <c r="B12644" s="2">
        <v>24.230539096982643</v>
      </c>
    </row>
    <row r="12645" spans="1:2" x14ac:dyDescent="0.25">
      <c r="A12645" s="28" t="s">
        <v>31</v>
      </c>
      <c r="B12645" s="2">
        <v>70.83615416576751</v>
      </c>
    </row>
    <row r="12646" spans="1:2" x14ac:dyDescent="0.25">
      <c r="A12646" s="28" t="s">
        <v>29</v>
      </c>
      <c r="B12646" s="2">
        <v>36.27358351748191</v>
      </c>
    </row>
    <row r="12647" spans="1:2" x14ac:dyDescent="0.25">
      <c r="A12647" s="28" t="s">
        <v>30</v>
      </c>
      <c r="B12647" s="2">
        <v>61.574862081625881</v>
      </c>
    </row>
    <row r="12648" spans="1:2" x14ac:dyDescent="0.25">
      <c r="A12648" s="28" t="s">
        <v>88</v>
      </c>
      <c r="B12648" s="2">
        <v>82.403737944099845</v>
      </c>
    </row>
    <row r="12649" spans="1:2" x14ac:dyDescent="0.25">
      <c r="A12649" s="28" t="s">
        <v>80</v>
      </c>
      <c r="B12649" s="2">
        <v>8.313534284443671</v>
      </c>
    </row>
    <row r="12650" spans="1:2" x14ac:dyDescent="0.25">
      <c r="A12650" s="28" t="s">
        <v>84</v>
      </c>
      <c r="B12650" s="2">
        <v>36.693374612760081</v>
      </c>
    </row>
    <row r="12651" spans="1:2" x14ac:dyDescent="0.25">
      <c r="A12651" s="28" t="s">
        <v>85</v>
      </c>
      <c r="B12651" s="2">
        <v>80.687815755178477</v>
      </c>
    </row>
    <row r="12652" spans="1:2" x14ac:dyDescent="0.25">
      <c r="A12652" s="28" t="s">
        <v>82</v>
      </c>
      <c r="B12652" s="2">
        <v>96.893464014324792</v>
      </c>
    </row>
    <row r="12653" spans="1:2" x14ac:dyDescent="0.25">
      <c r="A12653" s="6" t="s">
        <v>53</v>
      </c>
      <c r="B12653" s="2">
        <v>1.5783047467374767</v>
      </c>
    </row>
    <row r="12654" spans="1:2" x14ac:dyDescent="0.25">
      <c r="A12654" s="28" t="s">
        <v>79</v>
      </c>
      <c r="B12654" s="2">
        <v>3.3133694041841935E-3</v>
      </c>
    </row>
    <row r="12655" spans="1:2" x14ac:dyDescent="0.25">
      <c r="A12655" s="28" t="s">
        <v>86</v>
      </c>
      <c r="B12655" s="2">
        <v>1.5897560930382471E-3</v>
      </c>
    </row>
    <row r="12656" spans="1:2" x14ac:dyDescent="0.25">
      <c r="A12656" s="28" t="s">
        <v>87</v>
      </c>
      <c r="B12656" s="2">
        <v>0.1265545219447238</v>
      </c>
    </row>
    <row r="12657" spans="1:2" x14ac:dyDescent="0.25">
      <c r="A12657" s="28" t="s">
        <v>31</v>
      </c>
      <c r="B12657" s="2">
        <v>4.6993565855636854E-2</v>
      </c>
    </row>
    <row r="12658" spans="1:2" x14ac:dyDescent="0.25">
      <c r="A12658" s="28" t="s">
        <v>29</v>
      </c>
      <c r="B12658" s="2">
        <v>0.14264985923929119</v>
      </c>
    </row>
    <row r="12659" spans="1:2" x14ac:dyDescent="0.25">
      <c r="A12659" s="28" t="s">
        <v>30</v>
      </c>
      <c r="B12659" s="2">
        <v>0.10056034277058598</v>
      </c>
    </row>
    <row r="12660" spans="1:2" x14ac:dyDescent="0.25">
      <c r="A12660" s="28" t="s">
        <v>80</v>
      </c>
      <c r="B12660" s="2">
        <v>2.2330783923341202E-2</v>
      </c>
    </row>
    <row r="12661" spans="1:2" x14ac:dyDescent="0.25">
      <c r="A12661" s="28" t="s">
        <v>84</v>
      </c>
      <c r="B12661" s="2">
        <v>2.1765684934487033E-2</v>
      </c>
    </row>
    <row r="12662" spans="1:2" x14ac:dyDescent="0.25">
      <c r="A12662" s="28" t="s">
        <v>85</v>
      </c>
      <c r="B12662" s="2">
        <v>1.0559200879869826</v>
      </c>
    </row>
    <row r="12663" spans="1:2" x14ac:dyDescent="0.25">
      <c r="A12663" s="28" t="s">
        <v>82</v>
      </c>
      <c r="B12663" s="2">
        <v>5.6626774585205597E-2</v>
      </c>
    </row>
    <row r="12664" spans="1:2" x14ac:dyDescent="0.25">
      <c r="A12664" s="6" t="s">
        <v>230</v>
      </c>
      <c r="B12664" s="2">
        <v>2.2397465346958487</v>
      </c>
    </row>
    <row r="12665" spans="1:2" x14ac:dyDescent="0.25">
      <c r="A12665" s="28" t="s">
        <v>79</v>
      </c>
      <c r="B12665" s="2">
        <v>1.1350457450246757E-4</v>
      </c>
    </row>
    <row r="12666" spans="1:2" x14ac:dyDescent="0.25">
      <c r="A12666" s="28" t="s">
        <v>86</v>
      </c>
      <c r="B12666" s="2">
        <v>2.5234946856985524E-4</v>
      </c>
    </row>
    <row r="12667" spans="1:2" x14ac:dyDescent="0.25">
      <c r="A12667" s="28" t="s">
        <v>31</v>
      </c>
      <c r="B12667" s="2">
        <v>0.13825716462708501</v>
      </c>
    </row>
    <row r="12668" spans="1:2" x14ac:dyDescent="0.25">
      <c r="A12668" s="28" t="s">
        <v>29</v>
      </c>
      <c r="B12668" s="2">
        <v>0.67307278801093673</v>
      </c>
    </row>
    <row r="12669" spans="1:2" x14ac:dyDescent="0.25">
      <c r="A12669" s="28" t="s">
        <v>30</v>
      </c>
      <c r="B12669" s="2">
        <v>5.8320327617154789E-4</v>
      </c>
    </row>
    <row r="12670" spans="1:2" x14ac:dyDescent="0.25">
      <c r="A12670" s="28" t="s">
        <v>88</v>
      </c>
      <c r="B12670" s="2">
        <v>0.51694953346529871</v>
      </c>
    </row>
    <row r="12671" spans="1:2" x14ac:dyDescent="0.25">
      <c r="A12671" s="28" t="s">
        <v>80</v>
      </c>
      <c r="B12671" s="2">
        <v>3.3828493871752817E-3</v>
      </c>
    </row>
    <row r="12672" spans="1:2" x14ac:dyDescent="0.25">
      <c r="A12672" s="28" t="s">
        <v>84</v>
      </c>
      <c r="B12672" s="2">
        <v>3.800277661859865E-3</v>
      </c>
    </row>
    <row r="12673" spans="1:2" x14ac:dyDescent="0.25">
      <c r="A12673" s="28" t="s">
        <v>85</v>
      </c>
      <c r="B12673" s="2">
        <v>0.33228666878394814</v>
      </c>
    </row>
    <row r="12674" spans="1:2" x14ac:dyDescent="0.25">
      <c r="A12674" s="28" t="s">
        <v>82</v>
      </c>
      <c r="B12674" s="2">
        <v>0.57104819544030117</v>
      </c>
    </row>
    <row r="12675" spans="1:2" x14ac:dyDescent="0.25">
      <c r="A12675" s="6" t="s">
        <v>19</v>
      </c>
      <c r="B12675" s="2">
        <v>5.1834286851796278</v>
      </c>
    </row>
    <row r="12676" spans="1:2" x14ac:dyDescent="0.25">
      <c r="A12676" s="28" t="s">
        <v>79</v>
      </c>
      <c r="B12676" s="2">
        <v>0.31690812315283479</v>
      </c>
    </row>
    <row r="12677" spans="1:2" x14ac:dyDescent="0.25">
      <c r="A12677" s="28" t="s">
        <v>86</v>
      </c>
      <c r="B12677" s="2">
        <v>1.1947555989355133E-2</v>
      </c>
    </row>
    <row r="12678" spans="1:2" x14ac:dyDescent="0.25">
      <c r="A12678" s="28" t="s">
        <v>87</v>
      </c>
      <c r="B12678" s="2">
        <v>6.3177624494607752E-3</v>
      </c>
    </row>
    <row r="12679" spans="1:2" x14ac:dyDescent="0.25">
      <c r="A12679" s="28" t="s">
        <v>31</v>
      </c>
      <c r="B12679" s="2">
        <v>0.55067608133715151</v>
      </c>
    </row>
    <row r="12680" spans="1:2" x14ac:dyDescent="0.25">
      <c r="A12680" s="28" t="s">
        <v>29</v>
      </c>
      <c r="B12680" s="2">
        <v>0.23875716901701871</v>
      </c>
    </row>
    <row r="12681" spans="1:2" x14ac:dyDescent="0.25">
      <c r="A12681" s="28" t="s">
        <v>30</v>
      </c>
      <c r="B12681" s="2">
        <v>2.7710689983802479</v>
      </c>
    </row>
    <row r="12682" spans="1:2" x14ac:dyDescent="0.25">
      <c r="A12682" s="28" t="s">
        <v>88</v>
      </c>
      <c r="B12682" s="2">
        <v>2.8655503754210443E-2</v>
      </c>
    </row>
    <row r="12683" spans="1:2" x14ac:dyDescent="0.25">
      <c r="A12683" s="28" t="s">
        <v>80</v>
      </c>
      <c r="B12683" s="2">
        <v>2.369539483177556E-2</v>
      </c>
    </row>
    <row r="12684" spans="1:2" x14ac:dyDescent="0.25">
      <c r="A12684" s="28" t="s">
        <v>84</v>
      </c>
      <c r="B12684" s="2">
        <v>5.7133431223335895E-3</v>
      </c>
    </row>
    <row r="12685" spans="1:2" x14ac:dyDescent="0.25">
      <c r="A12685" s="28" t="s">
        <v>85</v>
      </c>
      <c r="B12685" s="2">
        <v>0.27273178445470075</v>
      </c>
    </row>
    <row r="12686" spans="1:2" x14ac:dyDescent="0.25">
      <c r="A12686" s="28" t="s">
        <v>82</v>
      </c>
      <c r="B12686" s="2">
        <v>0.95695696869053881</v>
      </c>
    </row>
    <row r="12687" spans="1:2" x14ac:dyDescent="0.25">
      <c r="A12687" s="6" t="s">
        <v>243</v>
      </c>
      <c r="B12687" s="2">
        <v>189.88259335311744</v>
      </c>
    </row>
    <row r="12688" spans="1:2" x14ac:dyDescent="0.25">
      <c r="A12688" s="28" t="s">
        <v>79</v>
      </c>
      <c r="B12688" s="2">
        <v>1.7058449454421305</v>
      </c>
    </row>
    <row r="12689" spans="1:2" x14ac:dyDescent="0.25">
      <c r="A12689" s="28" t="s">
        <v>86</v>
      </c>
      <c r="B12689" s="2">
        <v>1.8628552204215836</v>
      </c>
    </row>
    <row r="12690" spans="1:2" x14ac:dyDescent="0.25">
      <c r="A12690" s="28" t="s">
        <v>87</v>
      </c>
      <c r="B12690" s="2">
        <v>15.494544380087639</v>
      </c>
    </row>
    <row r="12691" spans="1:2" x14ac:dyDescent="0.25">
      <c r="A12691" s="28" t="s">
        <v>31</v>
      </c>
      <c r="B12691" s="2">
        <v>32.508571394729557</v>
      </c>
    </row>
    <row r="12692" spans="1:2" x14ac:dyDescent="0.25">
      <c r="A12692" s="28" t="s">
        <v>29</v>
      </c>
      <c r="B12692" s="2">
        <v>22.911175089010847</v>
      </c>
    </row>
    <row r="12693" spans="1:2" x14ac:dyDescent="0.25">
      <c r="A12693" s="28" t="s">
        <v>30</v>
      </c>
      <c r="B12693" s="2">
        <v>25.67466149829967</v>
      </c>
    </row>
    <row r="12694" spans="1:2" x14ac:dyDescent="0.25">
      <c r="A12694" s="28" t="s">
        <v>88</v>
      </c>
      <c r="B12694" s="2">
        <v>17.144199777611409</v>
      </c>
    </row>
    <row r="12695" spans="1:2" x14ac:dyDescent="0.25">
      <c r="A12695" s="28" t="s">
        <v>80</v>
      </c>
      <c r="B12695" s="2">
        <v>0.56936063702356754</v>
      </c>
    </row>
    <row r="12696" spans="1:2" x14ac:dyDescent="0.25">
      <c r="A12696" s="28" t="s">
        <v>84</v>
      </c>
      <c r="B12696" s="2">
        <v>10.724333556955642</v>
      </c>
    </row>
    <row r="12697" spans="1:2" x14ac:dyDescent="0.25">
      <c r="A12697" s="28" t="s">
        <v>85</v>
      </c>
      <c r="B12697" s="2">
        <v>32.705297328547097</v>
      </c>
    </row>
    <row r="12698" spans="1:2" x14ac:dyDescent="0.25">
      <c r="A12698" s="28" t="s">
        <v>82</v>
      </c>
      <c r="B12698" s="2">
        <v>28.581749524988297</v>
      </c>
    </row>
    <row r="12699" spans="1:2" x14ac:dyDescent="0.25">
      <c r="A12699" s="6" t="s">
        <v>52</v>
      </c>
      <c r="B12699" s="2">
        <v>8.046386449377767</v>
      </c>
    </row>
    <row r="12700" spans="1:2" x14ac:dyDescent="0.25">
      <c r="A12700" s="28" t="s">
        <v>79</v>
      </c>
      <c r="B12700" s="2">
        <v>0.11936852481112113</v>
      </c>
    </row>
    <row r="12701" spans="1:2" x14ac:dyDescent="0.25">
      <c r="A12701" s="28" t="s">
        <v>86</v>
      </c>
      <c r="B12701" s="2">
        <v>5.8307830773634023E-2</v>
      </c>
    </row>
    <row r="12702" spans="1:2" x14ac:dyDescent="0.25">
      <c r="A12702" s="28" t="s">
        <v>87</v>
      </c>
      <c r="B12702" s="2">
        <v>0.66461603737192676</v>
      </c>
    </row>
    <row r="12703" spans="1:2" x14ac:dyDescent="0.25">
      <c r="A12703" s="28" t="s">
        <v>31</v>
      </c>
      <c r="B12703" s="2">
        <v>7.222432220896402E-2</v>
      </c>
    </row>
    <row r="12704" spans="1:2" x14ac:dyDescent="0.25">
      <c r="A12704" s="28" t="s">
        <v>29</v>
      </c>
      <c r="B12704" s="2">
        <v>1.988621033387024</v>
      </c>
    </row>
    <row r="12705" spans="1:2" x14ac:dyDescent="0.25">
      <c r="A12705" s="28" t="s">
        <v>30</v>
      </c>
      <c r="B12705" s="2">
        <v>5.9367033340838343E-2</v>
      </c>
    </row>
    <row r="12706" spans="1:2" x14ac:dyDescent="0.25">
      <c r="A12706" s="28" t="s">
        <v>88</v>
      </c>
      <c r="B12706" s="2">
        <v>0.18671019241451126</v>
      </c>
    </row>
    <row r="12707" spans="1:2" x14ac:dyDescent="0.25">
      <c r="A12707" s="28" t="s">
        <v>80</v>
      </c>
      <c r="B12707" s="2">
        <v>0.19267627318430605</v>
      </c>
    </row>
    <row r="12708" spans="1:2" x14ac:dyDescent="0.25">
      <c r="A12708" s="28" t="s">
        <v>84</v>
      </c>
      <c r="B12708" s="2">
        <v>0.19087254132574469</v>
      </c>
    </row>
    <row r="12709" spans="1:2" x14ac:dyDescent="0.25">
      <c r="A12709" s="28" t="s">
        <v>85</v>
      </c>
      <c r="B12709" s="2">
        <v>2.4479157448970188</v>
      </c>
    </row>
    <row r="12710" spans="1:2" x14ac:dyDescent="0.25">
      <c r="A12710" s="28" t="s">
        <v>82</v>
      </c>
      <c r="B12710" s="2">
        <v>2.0657069156626786</v>
      </c>
    </row>
    <row r="12711" spans="1:2" x14ac:dyDescent="0.25">
      <c r="A12711" s="6" t="s">
        <v>245</v>
      </c>
      <c r="B12711" s="2">
        <v>67.903045616453397</v>
      </c>
    </row>
    <row r="12712" spans="1:2" x14ac:dyDescent="0.25">
      <c r="A12712" s="28" t="s">
        <v>79</v>
      </c>
      <c r="B12712" s="2">
        <v>0.81663785542391665</v>
      </c>
    </row>
    <row r="12713" spans="1:2" x14ac:dyDescent="0.25">
      <c r="A12713" s="28" t="s">
        <v>86</v>
      </c>
      <c r="B12713" s="2">
        <v>0.50073263863547135</v>
      </c>
    </row>
    <row r="12714" spans="1:2" x14ac:dyDescent="0.25">
      <c r="A12714" s="28" t="s">
        <v>87</v>
      </c>
      <c r="B12714" s="2">
        <v>1.8535621396645101</v>
      </c>
    </row>
    <row r="12715" spans="1:2" x14ac:dyDescent="0.25">
      <c r="A12715" s="28" t="s">
        <v>31</v>
      </c>
      <c r="B12715" s="2">
        <v>13.642463571820228</v>
      </c>
    </row>
    <row r="12716" spans="1:2" x14ac:dyDescent="0.25">
      <c r="A12716" s="28" t="s">
        <v>29</v>
      </c>
      <c r="B12716" s="2">
        <v>8.1688001256697103</v>
      </c>
    </row>
    <row r="12717" spans="1:2" x14ac:dyDescent="0.25">
      <c r="A12717" s="28" t="s">
        <v>30</v>
      </c>
      <c r="B12717" s="2">
        <v>10.921022171521697</v>
      </c>
    </row>
    <row r="12718" spans="1:2" x14ac:dyDescent="0.25">
      <c r="A12718" s="28" t="s">
        <v>88</v>
      </c>
      <c r="B12718" s="2">
        <v>4.4905243942884132</v>
      </c>
    </row>
    <row r="12719" spans="1:2" x14ac:dyDescent="0.25">
      <c r="A12719" s="28" t="s">
        <v>80</v>
      </c>
      <c r="B12719" s="2">
        <v>2.5384778389019789</v>
      </c>
    </row>
    <row r="12720" spans="1:2" x14ac:dyDescent="0.25">
      <c r="A12720" s="28" t="s">
        <v>84</v>
      </c>
      <c r="B12720" s="2">
        <v>3.2687824893646442</v>
      </c>
    </row>
    <row r="12721" spans="1:2" x14ac:dyDescent="0.25">
      <c r="A12721" s="28" t="s">
        <v>85</v>
      </c>
      <c r="B12721" s="2">
        <v>14.433674250184648</v>
      </c>
    </row>
    <row r="12722" spans="1:2" x14ac:dyDescent="0.25">
      <c r="A12722" s="28" t="s">
        <v>82</v>
      </c>
      <c r="B12722" s="2">
        <v>7.2683681409781897</v>
      </c>
    </row>
    <row r="12723" spans="1:2" x14ac:dyDescent="0.25">
      <c r="A12723" s="6" t="s">
        <v>247</v>
      </c>
      <c r="B12723" s="2">
        <v>964.23741003399937</v>
      </c>
    </row>
    <row r="12724" spans="1:2" x14ac:dyDescent="0.25">
      <c r="A12724" s="28" t="s">
        <v>79</v>
      </c>
      <c r="B12724" s="2">
        <v>17.928621057999052</v>
      </c>
    </row>
    <row r="12725" spans="1:2" x14ac:dyDescent="0.25">
      <c r="A12725" s="28" t="s">
        <v>86</v>
      </c>
      <c r="B12725" s="2">
        <v>14.305533828644954</v>
      </c>
    </row>
    <row r="12726" spans="1:2" x14ac:dyDescent="0.25">
      <c r="A12726" s="28" t="s">
        <v>87</v>
      </c>
      <c r="B12726" s="2">
        <v>61.520941930479474</v>
      </c>
    </row>
    <row r="12727" spans="1:2" x14ac:dyDescent="0.25">
      <c r="A12727" s="28" t="s">
        <v>31</v>
      </c>
      <c r="B12727" s="2">
        <v>92.637175675428395</v>
      </c>
    </row>
    <row r="12728" spans="1:2" x14ac:dyDescent="0.25">
      <c r="A12728" s="28" t="s">
        <v>29</v>
      </c>
      <c r="B12728" s="2">
        <v>59.867569493557824</v>
      </c>
    </row>
    <row r="12729" spans="1:2" x14ac:dyDescent="0.25">
      <c r="A12729" s="28" t="s">
        <v>30</v>
      </c>
      <c r="B12729" s="2">
        <v>89.921147460774321</v>
      </c>
    </row>
    <row r="12730" spans="1:2" x14ac:dyDescent="0.25">
      <c r="A12730" s="28" t="s">
        <v>88</v>
      </c>
      <c r="B12730" s="2">
        <v>108.19007426510707</v>
      </c>
    </row>
    <row r="12731" spans="1:2" x14ac:dyDescent="0.25">
      <c r="A12731" s="28" t="s">
        <v>80</v>
      </c>
      <c r="B12731" s="2">
        <v>32.073009871298765</v>
      </c>
    </row>
    <row r="12732" spans="1:2" x14ac:dyDescent="0.25">
      <c r="A12732" s="28" t="s">
        <v>84</v>
      </c>
      <c r="B12732" s="2">
        <v>150.49428067038454</v>
      </c>
    </row>
    <row r="12733" spans="1:2" x14ac:dyDescent="0.25">
      <c r="A12733" s="28" t="s">
        <v>85</v>
      </c>
      <c r="B12733" s="2">
        <v>196.01286793995709</v>
      </c>
    </row>
    <row r="12734" spans="1:2" x14ac:dyDescent="0.25">
      <c r="A12734" s="28" t="s">
        <v>82</v>
      </c>
      <c r="B12734" s="2">
        <v>141.28618784036794</v>
      </c>
    </row>
    <row r="12735" spans="1:2" x14ac:dyDescent="0.25">
      <c r="A12735" s="6" t="s">
        <v>20</v>
      </c>
      <c r="B12735" s="2">
        <v>382.1996776775872</v>
      </c>
    </row>
    <row r="12736" spans="1:2" x14ac:dyDescent="0.25">
      <c r="A12736" s="28" t="s">
        <v>79</v>
      </c>
      <c r="B12736" s="2">
        <v>6.0806440152455323</v>
      </c>
    </row>
    <row r="12737" spans="1:2" x14ac:dyDescent="0.25">
      <c r="A12737" s="28" t="s">
        <v>86</v>
      </c>
      <c r="B12737" s="2">
        <v>6.9122287209267839</v>
      </c>
    </row>
    <row r="12738" spans="1:2" x14ac:dyDescent="0.25">
      <c r="A12738" s="28" t="s">
        <v>87</v>
      </c>
      <c r="B12738" s="2">
        <v>28.167180600230122</v>
      </c>
    </row>
    <row r="12739" spans="1:2" x14ac:dyDescent="0.25">
      <c r="A12739" s="28" t="s">
        <v>31</v>
      </c>
      <c r="B12739" s="2">
        <v>54.408784184232353</v>
      </c>
    </row>
    <row r="12740" spans="1:2" x14ac:dyDescent="0.25">
      <c r="A12740" s="28" t="s">
        <v>29</v>
      </c>
      <c r="B12740" s="2">
        <v>27.785721106375895</v>
      </c>
    </row>
    <row r="12741" spans="1:2" x14ac:dyDescent="0.25">
      <c r="A12741" s="28" t="s">
        <v>30</v>
      </c>
      <c r="B12741" s="2">
        <v>45.135331191465156</v>
      </c>
    </row>
    <row r="12742" spans="1:2" x14ac:dyDescent="0.25">
      <c r="A12742" s="28" t="s">
        <v>88</v>
      </c>
      <c r="B12742" s="2">
        <v>36.519141372928445</v>
      </c>
    </row>
    <row r="12743" spans="1:2" x14ac:dyDescent="0.25">
      <c r="A12743" s="28" t="s">
        <v>80</v>
      </c>
      <c r="B12743" s="2">
        <v>4.1754585701794698</v>
      </c>
    </row>
    <row r="12744" spans="1:2" x14ac:dyDescent="0.25">
      <c r="A12744" s="28" t="s">
        <v>84</v>
      </c>
      <c r="B12744" s="2">
        <v>65.931415509534489</v>
      </c>
    </row>
    <row r="12745" spans="1:2" x14ac:dyDescent="0.25">
      <c r="A12745" s="28" t="s">
        <v>85</v>
      </c>
      <c r="B12745" s="2">
        <v>54.036150376861457</v>
      </c>
    </row>
    <row r="12746" spans="1:2" x14ac:dyDescent="0.25">
      <c r="A12746" s="28" t="s">
        <v>82</v>
      </c>
      <c r="B12746" s="2">
        <v>53.047622029607474</v>
      </c>
    </row>
    <row r="12747" spans="1:2" x14ac:dyDescent="0.25">
      <c r="A12747" s="6" t="s">
        <v>21</v>
      </c>
      <c r="B12747" s="2">
        <v>82.336125979574661</v>
      </c>
    </row>
    <row r="12748" spans="1:2" x14ac:dyDescent="0.25">
      <c r="A12748" s="28" t="s">
        <v>79</v>
      </c>
      <c r="B12748" s="2">
        <v>0.65459755702882061</v>
      </c>
    </row>
    <row r="12749" spans="1:2" x14ac:dyDescent="0.25">
      <c r="A12749" s="28" t="s">
        <v>86</v>
      </c>
      <c r="B12749" s="2">
        <v>0.25038341013418974</v>
      </c>
    </row>
    <row r="12750" spans="1:2" x14ac:dyDescent="0.25">
      <c r="A12750" s="28" t="s">
        <v>87</v>
      </c>
      <c r="B12750" s="2">
        <v>0.84429469350990305</v>
      </c>
    </row>
    <row r="12751" spans="1:2" x14ac:dyDescent="0.25">
      <c r="A12751" s="28" t="s">
        <v>31</v>
      </c>
      <c r="B12751" s="2">
        <v>9.6623437851545351</v>
      </c>
    </row>
    <row r="12752" spans="1:2" x14ac:dyDescent="0.25">
      <c r="A12752" s="28" t="s">
        <v>29</v>
      </c>
      <c r="B12752" s="2">
        <v>3.6360551526324874</v>
      </c>
    </row>
    <row r="12753" spans="1:2" x14ac:dyDescent="0.25">
      <c r="A12753" s="28" t="s">
        <v>30</v>
      </c>
      <c r="B12753" s="2">
        <v>11.443874614308355</v>
      </c>
    </row>
    <row r="12754" spans="1:2" x14ac:dyDescent="0.25">
      <c r="A12754" s="28" t="s">
        <v>88</v>
      </c>
      <c r="B12754" s="2">
        <v>5.9400573948894744</v>
      </c>
    </row>
    <row r="12755" spans="1:2" x14ac:dyDescent="0.25">
      <c r="A12755" s="28" t="s">
        <v>80</v>
      </c>
      <c r="B12755" s="2">
        <v>7.9418377054246969</v>
      </c>
    </row>
    <row r="12756" spans="1:2" x14ac:dyDescent="0.25">
      <c r="A12756" s="28" t="s">
        <v>84</v>
      </c>
      <c r="B12756" s="2">
        <v>12.999568802353274</v>
      </c>
    </row>
    <row r="12757" spans="1:2" x14ac:dyDescent="0.25">
      <c r="A12757" s="28" t="s">
        <v>85</v>
      </c>
      <c r="B12757" s="2">
        <v>7.3270456410591063</v>
      </c>
    </row>
    <row r="12758" spans="1:2" x14ac:dyDescent="0.25">
      <c r="A12758" s="28" t="s">
        <v>82</v>
      </c>
      <c r="B12758" s="2">
        <v>21.636067223079824</v>
      </c>
    </row>
    <row r="12759" spans="1:2" x14ac:dyDescent="0.25">
      <c r="A12759" s="6" t="s">
        <v>22</v>
      </c>
      <c r="B12759" s="2">
        <v>31.507689794879322</v>
      </c>
    </row>
    <row r="12760" spans="1:2" x14ac:dyDescent="0.25">
      <c r="A12760" s="28" t="s">
        <v>79</v>
      </c>
      <c r="B12760" s="2">
        <v>0.38064230501889945</v>
      </c>
    </row>
    <row r="12761" spans="1:2" x14ac:dyDescent="0.25">
      <c r="A12761" s="28" t="s">
        <v>86</v>
      </c>
      <c r="B12761" s="2">
        <v>0.37902435978410137</v>
      </c>
    </row>
    <row r="12762" spans="1:2" x14ac:dyDescent="0.25">
      <c r="A12762" s="28" t="s">
        <v>87</v>
      </c>
      <c r="B12762" s="2">
        <v>1.6093549547781945</v>
      </c>
    </row>
    <row r="12763" spans="1:2" x14ac:dyDescent="0.25">
      <c r="A12763" s="28" t="s">
        <v>31</v>
      </c>
      <c r="B12763" s="2">
        <v>5.8196186500327425</v>
      </c>
    </row>
    <row r="12764" spans="1:2" x14ac:dyDescent="0.25">
      <c r="A12764" s="28" t="s">
        <v>29</v>
      </c>
      <c r="B12764" s="2">
        <v>3.6301583302587215</v>
      </c>
    </row>
    <row r="12765" spans="1:2" x14ac:dyDescent="0.25">
      <c r="A12765" s="28" t="s">
        <v>30</v>
      </c>
      <c r="B12765" s="2">
        <v>5.5499337556772312</v>
      </c>
    </row>
    <row r="12766" spans="1:2" x14ac:dyDescent="0.25">
      <c r="A12766" s="28" t="s">
        <v>88</v>
      </c>
      <c r="B12766" s="2">
        <v>2.4271010923128689</v>
      </c>
    </row>
    <row r="12767" spans="1:2" x14ac:dyDescent="0.25">
      <c r="A12767" s="28" t="s">
        <v>80</v>
      </c>
      <c r="B12767" s="2">
        <v>0.3712942696791483</v>
      </c>
    </row>
    <row r="12768" spans="1:2" x14ac:dyDescent="0.25">
      <c r="A12768" s="28" t="s">
        <v>84</v>
      </c>
      <c r="B12768" s="2">
        <v>1.8111778897079391</v>
      </c>
    </row>
    <row r="12769" spans="1:2" x14ac:dyDescent="0.25">
      <c r="A12769" s="28" t="s">
        <v>85</v>
      </c>
      <c r="B12769" s="2">
        <v>4.7539960588802721</v>
      </c>
    </row>
    <row r="12770" spans="1:2" x14ac:dyDescent="0.25">
      <c r="A12770" s="28" t="s">
        <v>82</v>
      </c>
      <c r="B12770" s="2">
        <v>4.7753881287492028</v>
      </c>
    </row>
    <row r="12771" spans="1:2" x14ac:dyDescent="0.25">
      <c r="A12771" s="6" t="s">
        <v>25</v>
      </c>
      <c r="B12771" s="2">
        <v>51.406488474586887</v>
      </c>
    </row>
    <row r="12772" spans="1:2" x14ac:dyDescent="0.25">
      <c r="A12772" s="28" t="s">
        <v>79</v>
      </c>
      <c r="B12772" s="2">
        <v>0.57440212047133987</v>
      </c>
    </row>
    <row r="12773" spans="1:2" x14ac:dyDescent="0.25">
      <c r="A12773" s="28" t="s">
        <v>86</v>
      </c>
      <c r="B12773" s="2">
        <v>0.56415632759653433</v>
      </c>
    </row>
    <row r="12774" spans="1:2" x14ac:dyDescent="0.25">
      <c r="A12774" s="28" t="s">
        <v>87</v>
      </c>
      <c r="B12774" s="2">
        <v>1.0001792773566893</v>
      </c>
    </row>
    <row r="12775" spans="1:2" x14ac:dyDescent="0.25">
      <c r="A12775" s="28" t="s">
        <v>31</v>
      </c>
      <c r="B12775" s="2">
        <v>5.5846357161292017</v>
      </c>
    </row>
    <row r="12776" spans="1:2" x14ac:dyDescent="0.25">
      <c r="A12776" s="28" t="s">
        <v>29</v>
      </c>
      <c r="B12776" s="2">
        <v>4.8001517736017041</v>
      </c>
    </row>
    <row r="12777" spans="1:2" x14ac:dyDescent="0.25">
      <c r="A12777" s="28" t="s">
        <v>30</v>
      </c>
      <c r="B12777" s="2">
        <v>7.8604773658060241</v>
      </c>
    </row>
    <row r="12778" spans="1:2" x14ac:dyDescent="0.25">
      <c r="A12778" s="28" t="s">
        <v>88</v>
      </c>
      <c r="B12778" s="2">
        <v>8.8117035157228756</v>
      </c>
    </row>
    <row r="12779" spans="1:2" x14ac:dyDescent="0.25">
      <c r="A12779" s="28" t="s">
        <v>80</v>
      </c>
      <c r="B12779" s="2">
        <v>0.12951221644453606</v>
      </c>
    </row>
    <row r="12780" spans="1:2" x14ac:dyDescent="0.25">
      <c r="A12780" s="28" t="s">
        <v>84</v>
      </c>
      <c r="B12780" s="2">
        <v>0.26063142778956594</v>
      </c>
    </row>
    <row r="12781" spans="1:2" x14ac:dyDescent="0.25">
      <c r="A12781" s="28" t="s">
        <v>85</v>
      </c>
      <c r="B12781" s="2">
        <v>13.66667265853841</v>
      </c>
    </row>
    <row r="12782" spans="1:2" x14ac:dyDescent="0.25">
      <c r="A12782" s="28" t="s">
        <v>82</v>
      </c>
      <c r="B12782" s="2">
        <v>8.1539660751300094</v>
      </c>
    </row>
    <row r="12783" spans="1:2" x14ac:dyDescent="0.25">
      <c r="A12783" s="6" t="s">
        <v>23</v>
      </c>
      <c r="B12783" s="2">
        <v>75.142081456840174</v>
      </c>
    </row>
    <row r="12784" spans="1:2" x14ac:dyDescent="0.25">
      <c r="A12784" s="28" t="s">
        <v>79</v>
      </c>
      <c r="B12784" s="2">
        <v>0.99537300267837037</v>
      </c>
    </row>
    <row r="12785" spans="1:2" x14ac:dyDescent="0.25">
      <c r="A12785" s="28" t="s">
        <v>86</v>
      </c>
      <c r="B12785" s="2">
        <v>0.96240568010216476</v>
      </c>
    </row>
    <row r="12786" spans="1:2" x14ac:dyDescent="0.25">
      <c r="A12786" s="28" t="s">
        <v>87</v>
      </c>
      <c r="B12786" s="2">
        <v>4.2087672661969462</v>
      </c>
    </row>
    <row r="12787" spans="1:2" x14ac:dyDescent="0.25">
      <c r="A12787" s="28" t="s">
        <v>31</v>
      </c>
      <c r="B12787" s="2">
        <v>12.754104664336674</v>
      </c>
    </row>
    <row r="12788" spans="1:2" x14ac:dyDescent="0.25">
      <c r="A12788" s="28" t="s">
        <v>29</v>
      </c>
      <c r="B12788" s="2">
        <v>6.9335731913817114</v>
      </c>
    </row>
    <row r="12789" spans="1:2" x14ac:dyDescent="0.25">
      <c r="A12789" s="28" t="s">
        <v>30</v>
      </c>
      <c r="B12789" s="2">
        <v>10.39771220064368</v>
      </c>
    </row>
    <row r="12790" spans="1:2" x14ac:dyDescent="0.25">
      <c r="A12790" s="28" t="s">
        <v>88</v>
      </c>
      <c r="B12790" s="2">
        <v>4.1020820477935569</v>
      </c>
    </row>
    <row r="12791" spans="1:2" x14ac:dyDescent="0.25">
      <c r="A12791" s="28" t="s">
        <v>80</v>
      </c>
      <c r="B12791" s="2">
        <v>1.9814941931093968</v>
      </c>
    </row>
    <row r="12792" spans="1:2" x14ac:dyDescent="0.25">
      <c r="A12792" s="28" t="s">
        <v>84</v>
      </c>
      <c r="B12792" s="2">
        <v>7.6852385296146126</v>
      </c>
    </row>
    <row r="12793" spans="1:2" x14ac:dyDescent="0.25">
      <c r="A12793" s="28" t="s">
        <v>85</v>
      </c>
      <c r="B12793" s="2">
        <v>13.063758709339718</v>
      </c>
    </row>
    <row r="12794" spans="1:2" x14ac:dyDescent="0.25">
      <c r="A12794" s="28" t="s">
        <v>82</v>
      </c>
      <c r="B12794" s="2">
        <v>12.057571971643336</v>
      </c>
    </row>
    <row r="12795" spans="1:2" x14ac:dyDescent="0.25">
      <c r="A12795" s="6" t="s">
        <v>249</v>
      </c>
      <c r="B12795" s="2">
        <v>319.44732272339252</v>
      </c>
    </row>
    <row r="12796" spans="1:2" x14ac:dyDescent="0.25">
      <c r="A12796" s="28" t="s">
        <v>79</v>
      </c>
      <c r="B12796" s="2">
        <v>2.7749717385262431</v>
      </c>
    </row>
    <row r="12797" spans="1:2" x14ac:dyDescent="0.25">
      <c r="A12797" s="28" t="s">
        <v>86</v>
      </c>
      <c r="B12797" s="2">
        <v>3.1926604876371578</v>
      </c>
    </row>
    <row r="12798" spans="1:2" x14ac:dyDescent="0.25">
      <c r="A12798" s="28" t="s">
        <v>87</v>
      </c>
      <c r="B12798" s="2">
        <v>17.437766370801423</v>
      </c>
    </row>
    <row r="12799" spans="1:2" x14ac:dyDescent="0.25">
      <c r="A12799" s="28" t="s">
        <v>31</v>
      </c>
      <c r="B12799" s="2">
        <v>38.993648906694546</v>
      </c>
    </row>
    <row r="12800" spans="1:2" x14ac:dyDescent="0.25">
      <c r="A12800" s="28" t="s">
        <v>29</v>
      </c>
      <c r="B12800" s="2">
        <v>25.242412691318105</v>
      </c>
    </row>
    <row r="12801" spans="1:2" x14ac:dyDescent="0.25">
      <c r="A12801" s="28" t="s">
        <v>30</v>
      </c>
      <c r="B12801" s="2">
        <v>48.36014466077448</v>
      </c>
    </row>
    <row r="12802" spans="1:2" x14ac:dyDescent="0.25">
      <c r="A12802" s="28" t="s">
        <v>88</v>
      </c>
      <c r="B12802" s="2">
        <v>27.898504748434565</v>
      </c>
    </row>
    <row r="12803" spans="1:2" x14ac:dyDescent="0.25">
      <c r="A12803" s="28" t="s">
        <v>80</v>
      </c>
      <c r="B12803" s="2">
        <v>18.956603149492508</v>
      </c>
    </row>
    <row r="12804" spans="1:2" x14ac:dyDescent="0.25">
      <c r="A12804" s="28" t="s">
        <v>84</v>
      </c>
      <c r="B12804" s="2">
        <v>26.596256563440349</v>
      </c>
    </row>
    <row r="12805" spans="1:2" x14ac:dyDescent="0.25">
      <c r="A12805" s="28" t="s">
        <v>85</v>
      </c>
      <c r="B12805" s="2">
        <v>48.678017370859898</v>
      </c>
    </row>
    <row r="12806" spans="1:2" x14ac:dyDescent="0.25">
      <c r="A12806" s="28" t="s">
        <v>82</v>
      </c>
      <c r="B12806" s="2">
        <v>61.316336035413286</v>
      </c>
    </row>
    <row r="12807" spans="1:2" x14ac:dyDescent="0.25">
      <c r="A12807" s="6" t="s">
        <v>251</v>
      </c>
      <c r="B12807" s="2">
        <v>723.02984693718281</v>
      </c>
    </row>
    <row r="12808" spans="1:2" x14ac:dyDescent="0.25">
      <c r="A12808" s="28" t="s">
        <v>79</v>
      </c>
      <c r="B12808" s="2">
        <v>17.052303247853779</v>
      </c>
    </row>
    <row r="12809" spans="1:2" x14ac:dyDescent="0.25">
      <c r="A12809" s="28" t="s">
        <v>86</v>
      </c>
      <c r="B12809" s="2">
        <v>5.3194091878005665</v>
      </c>
    </row>
    <row r="12810" spans="1:2" x14ac:dyDescent="0.25">
      <c r="A12810" s="28" t="s">
        <v>87</v>
      </c>
      <c r="B12810" s="2">
        <v>42.637011641704319</v>
      </c>
    </row>
    <row r="12811" spans="1:2" x14ac:dyDescent="0.25">
      <c r="A12811" s="28" t="s">
        <v>31</v>
      </c>
      <c r="B12811" s="2">
        <v>55.140966468288703</v>
      </c>
    </row>
    <row r="12812" spans="1:2" x14ac:dyDescent="0.25">
      <c r="A12812" s="28" t="s">
        <v>29</v>
      </c>
      <c r="B12812" s="2">
        <v>86.067815780759119</v>
      </c>
    </row>
    <row r="12813" spans="1:2" x14ac:dyDescent="0.25">
      <c r="A12813" s="28" t="s">
        <v>30</v>
      </c>
      <c r="B12813" s="2">
        <v>39.074972151518239</v>
      </c>
    </row>
    <row r="12814" spans="1:2" x14ac:dyDescent="0.25">
      <c r="A12814" s="28" t="s">
        <v>88</v>
      </c>
      <c r="B12814" s="2">
        <v>111.97848108781405</v>
      </c>
    </row>
    <row r="12815" spans="1:2" x14ac:dyDescent="0.25">
      <c r="A12815" s="28" t="s">
        <v>80</v>
      </c>
      <c r="B12815" s="2">
        <v>27.196677980009721</v>
      </c>
    </row>
    <row r="12816" spans="1:2" x14ac:dyDescent="0.25">
      <c r="A12816" s="28" t="s">
        <v>84</v>
      </c>
      <c r="B12816" s="2">
        <v>68.775470531999829</v>
      </c>
    </row>
    <row r="12817" spans="1:2" x14ac:dyDescent="0.25">
      <c r="A12817" s="28" t="s">
        <v>85</v>
      </c>
      <c r="B12817" s="2">
        <v>139.47147447235002</v>
      </c>
    </row>
    <row r="12818" spans="1:2" x14ac:dyDescent="0.25">
      <c r="A12818" s="28" t="s">
        <v>82</v>
      </c>
      <c r="B12818" s="2">
        <v>130.31526438708457</v>
      </c>
    </row>
    <row r="12819" spans="1:2" x14ac:dyDescent="0.25">
      <c r="A12819" s="6" t="s">
        <v>229</v>
      </c>
      <c r="B12819" s="2">
        <v>91.866676214203466</v>
      </c>
    </row>
    <row r="12820" spans="1:2" x14ac:dyDescent="0.25">
      <c r="A12820" s="28" t="s">
        <v>79</v>
      </c>
      <c r="B12820" s="2">
        <v>3.4548830210987114</v>
      </c>
    </row>
    <row r="12821" spans="1:2" x14ac:dyDescent="0.25">
      <c r="A12821" s="28" t="s">
        <v>86</v>
      </c>
      <c r="B12821" s="2">
        <v>1.1291084056684573</v>
      </c>
    </row>
    <row r="12822" spans="1:2" x14ac:dyDescent="0.25">
      <c r="A12822" s="28" t="s">
        <v>87</v>
      </c>
      <c r="B12822" s="2">
        <v>3.682704643568921</v>
      </c>
    </row>
    <row r="12823" spans="1:2" x14ac:dyDescent="0.25">
      <c r="A12823" s="28" t="s">
        <v>31</v>
      </c>
      <c r="B12823" s="2">
        <v>8.6583767196673804</v>
      </c>
    </row>
    <row r="12824" spans="1:2" x14ac:dyDescent="0.25">
      <c r="A12824" s="28" t="s">
        <v>29</v>
      </c>
      <c r="B12824" s="2">
        <v>8.6306781964533084</v>
      </c>
    </row>
    <row r="12825" spans="1:2" x14ac:dyDescent="0.25">
      <c r="A12825" s="28" t="s">
        <v>30</v>
      </c>
      <c r="B12825" s="2">
        <v>8.9148337540760458</v>
      </c>
    </row>
    <row r="12826" spans="1:2" x14ac:dyDescent="0.25">
      <c r="A12826" s="28" t="s">
        <v>88</v>
      </c>
      <c r="B12826" s="2">
        <v>13.442707935851541</v>
      </c>
    </row>
    <row r="12827" spans="1:2" x14ac:dyDescent="0.25">
      <c r="A12827" s="28" t="s">
        <v>80</v>
      </c>
      <c r="B12827" s="2">
        <v>4.0206559669319581</v>
      </c>
    </row>
    <row r="12828" spans="1:2" x14ac:dyDescent="0.25">
      <c r="A12828" s="28" t="s">
        <v>84</v>
      </c>
      <c r="B12828" s="2">
        <v>3.5187772605266732</v>
      </c>
    </row>
    <row r="12829" spans="1:2" x14ac:dyDescent="0.25">
      <c r="A12829" s="28" t="s">
        <v>85</v>
      </c>
      <c r="B12829" s="2">
        <v>18.354485831147326</v>
      </c>
    </row>
    <row r="12830" spans="1:2" x14ac:dyDescent="0.25">
      <c r="A12830" s="28" t="s">
        <v>82</v>
      </c>
      <c r="B12830" s="2">
        <v>18.059464479213137</v>
      </c>
    </row>
    <row r="12831" spans="1:2" x14ac:dyDescent="0.25">
      <c r="A12831" s="6" t="s">
        <v>93</v>
      </c>
      <c r="B12831" s="2">
        <v>3590.9467458215995</v>
      </c>
    </row>
    <row r="12832" spans="1:2" x14ac:dyDescent="0.25">
      <c r="A12832" s="28" t="s">
        <v>79</v>
      </c>
      <c r="B12832" s="2">
        <v>64.845292877329086</v>
      </c>
    </row>
    <row r="12833" spans="1:2" x14ac:dyDescent="0.25">
      <c r="A12833" s="28" t="s">
        <v>86</v>
      </c>
      <c r="B12833" s="2">
        <v>41.498567156488974</v>
      </c>
    </row>
    <row r="12834" spans="1:2" x14ac:dyDescent="0.25">
      <c r="A12834" s="28" t="s">
        <v>87</v>
      </c>
      <c r="B12834" s="2">
        <v>214.47759176001975</v>
      </c>
    </row>
    <row r="12835" spans="1:2" x14ac:dyDescent="0.25">
      <c r="A12835" s="28" t="s">
        <v>31</v>
      </c>
      <c r="B12835" s="2">
        <v>411.70223667179488</v>
      </c>
    </row>
    <row r="12836" spans="1:2" x14ac:dyDescent="0.25">
      <c r="A12836" s="28" t="s">
        <v>29</v>
      </c>
      <c r="B12836" s="2">
        <v>305.242090547548</v>
      </c>
    </row>
    <row r="12837" spans="1:2" x14ac:dyDescent="0.25">
      <c r="A12837" s="28" t="s">
        <v>30</v>
      </c>
      <c r="B12837" s="2">
        <v>376.24450911698398</v>
      </c>
    </row>
    <row r="12838" spans="1:2" x14ac:dyDescent="0.25">
      <c r="A12838" s="28" t="s">
        <v>88</v>
      </c>
      <c r="B12838" s="2">
        <v>426.14690878712895</v>
      </c>
    </row>
    <row r="12839" spans="1:2" x14ac:dyDescent="0.25">
      <c r="A12839" s="28" t="s">
        <v>80</v>
      </c>
      <c r="B12839" s="2">
        <v>109.55132561829642</v>
      </c>
    </row>
    <row r="12840" spans="1:2" x14ac:dyDescent="0.25">
      <c r="A12840" s="28" t="s">
        <v>84</v>
      </c>
      <c r="B12840" s="2">
        <v>396.71753808668961</v>
      </c>
    </row>
    <row r="12841" spans="1:2" x14ac:dyDescent="0.25">
      <c r="A12841" s="28" t="s">
        <v>85</v>
      </c>
      <c r="B12841" s="2">
        <v>646.17296959583712</v>
      </c>
    </row>
    <row r="12842" spans="1:2" x14ac:dyDescent="0.25">
      <c r="A12842" s="28" t="s">
        <v>82</v>
      </c>
      <c r="B12842" s="2">
        <v>598.34771560348281</v>
      </c>
    </row>
    <row r="12843" spans="1:2" x14ac:dyDescent="0.25">
      <c r="A12843" s="3" t="s">
        <v>88</v>
      </c>
      <c r="B12843" s="2">
        <v>3159.0915681117899</v>
      </c>
    </row>
    <row r="12844" spans="1:2" x14ac:dyDescent="0.25">
      <c r="A12844" s="6" t="s">
        <v>228</v>
      </c>
      <c r="B12844" s="2">
        <v>119.20535970506731</v>
      </c>
    </row>
    <row r="12845" spans="1:2" x14ac:dyDescent="0.25">
      <c r="A12845" s="28" t="s">
        <v>79</v>
      </c>
      <c r="B12845" s="2">
        <v>0.87519826277835544</v>
      </c>
    </row>
    <row r="12846" spans="1:2" x14ac:dyDescent="0.25">
      <c r="A12846" s="28" t="s">
        <v>86</v>
      </c>
      <c r="B12846" s="2">
        <v>0.29933025054036405</v>
      </c>
    </row>
    <row r="12847" spans="1:2" x14ac:dyDescent="0.25">
      <c r="A12847" s="28" t="s">
        <v>87</v>
      </c>
      <c r="B12847" s="2">
        <v>0.90507522593089851</v>
      </c>
    </row>
    <row r="12848" spans="1:2" x14ac:dyDescent="0.25">
      <c r="A12848" s="28" t="s">
        <v>31</v>
      </c>
      <c r="B12848" s="2">
        <v>0.8836477656289683</v>
      </c>
    </row>
    <row r="12849" spans="1:2" x14ac:dyDescent="0.25">
      <c r="A12849" s="28" t="s">
        <v>29</v>
      </c>
      <c r="B12849" s="2">
        <v>0.41342466734869754</v>
      </c>
    </row>
    <row r="12850" spans="1:2" x14ac:dyDescent="0.25">
      <c r="A12850" s="28" t="s">
        <v>30</v>
      </c>
      <c r="B12850" s="2">
        <v>0.41560082822256977</v>
      </c>
    </row>
    <row r="12851" spans="1:2" x14ac:dyDescent="0.25">
      <c r="A12851" s="28" t="s">
        <v>80</v>
      </c>
      <c r="B12851" s="2">
        <v>0.9479927630309759</v>
      </c>
    </row>
    <row r="12852" spans="1:2" x14ac:dyDescent="0.25">
      <c r="A12852" s="28" t="s">
        <v>84</v>
      </c>
      <c r="B12852" s="2">
        <v>49.334619044823732</v>
      </c>
    </row>
    <row r="12853" spans="1:2" x14ac:dyDescent="0.25">
      <c r="A12853" s="28" t="s">
        <v>85</v>
      </c>
      <c r="B12853" s="2">
        <v>25.995840083617029</v>
      </c>
    </row>
    <row r="12854" spans="1:2" x14ac:dyDescent="0.25">
      <c r="A12854" s="28" t="s">
        <v>82</v>
      </c>
      <c r="B12854" s="2">
        <v>39.134630813145726</v>
      </c>
    </row>
    <row r="12855" spans="1:2" x14ac:dyDescent="0.25">
      <c r="A12855" s="6" t="s">
        <v>239</v>
      </c>
      <c r="B12855" s="2">
        <v>6.6658227795710818</v>
      </c>
    </row>
    <row r="12856" spans="1:2" x14ac:dyDescent="0.25">
      <c r="A12856" s="28" t="s">
        <v>87</v>
      </c>
      <c r="B12856" s="2">
        <v>1.2352146218458901</v>
      </c>
    </row>
    <row r="12857" spans="1:2" x14ac:dyDescent="0.25">
      <c r="A12857" s="28" t="s">
        <v>31</v>
      </c>
      <c r="B12857" s="2">
        <v>0.449245543413969</v>
      </c>
    </row>
    <row r="12858" spans="1:2" x14ac:dyDescent="0.25">
      <c r="A12858" s="28" t="s">
        <v>29</v>
      </c>
      <c r="B12858" s="2">
        <v>0.49031497334924146</v>
      </c>
    </row>
    <row r="12859" spans="1:2" x14ac:dyDescent="0.25">
      <c r="A12859" s="28" t="s">
        <v>30</v>
      </c>
      <c r="B12859" s="2">
        <v>6.4672170177532101E-2</v>
      </c>
    </row>
    <row r="12860" spans="1:2" x14ac:dyDescent="0.25">
      <c r="A12860" s="28" t="s">
        <v>80</v>
      </c>
      <c r="B12860" s="2">
        <v>3.2198160328094257E-2</v>
      </c>
    </row>
    <row r="12861" spans="1:2" x14ac:dyDescent="0.25">
      <c r="A12861" s="28" t="s">
        <v>84</v>
      </c>
      <c r="B12861" s="2">
        <v>0.21515461286935034</v>
      </c>
    </row>
    <row r="12862" spans="1:2" x14ac:dyDescent="0.25">
      <c r="A12862" s="28" t="s">
        <v>85</v>
      </c>
      <c r="B12862" s="2">
        <v>1.8543507597097779</v>
      </c>
    </row>
    <row r="12863" spans="1:2" x14ac:dyDescent="0.25">
      <c r="A12863" s="28" t="s">
        <v>82</v>
      </c>
      <c r="B12863" s="2">
        <v>2.3246719378772269</v>
      </c>
    </row>
    <row r="12864" spans="1:2" x14ac:dyDescent="0.25">
      <c r="A12864" s="6" t="s">
        <v>241</v>
      </c>
      <c r="B12864" s="2">
        <v>222.02893114307301</v>
      </c>
    </row>
    <row r="12865" spans="1:2" x14ac:dyDescent="0.25">
      <c r="A12865" s="28" t="s">
        <v>79</v>
      </c>
      <c r="B12865" s="2">
        <v>9.7767751531947908</v>
      </c>
    </row>
    <row r="12866" spans="1:2" x14ac:dyDescent="0.25">
      <c r="A12866" s="28" t="s">
        <v>86</v>
      </c>
      <c r="B12866" s="2">
        <v>1.6402766120037495</v>
      </c>
    </row>
    <row r="12867" spans="1:2" x14ac:dyDescent="0.25">
      <c r="A12867" s="28" t="s">
        <v>87</v>
      </c>
      <c r="B12867" s="2">
        <v>2.5138723284468685</v>
      </c>
    </row>
    <row r="12868" spans="1:2" x14ac:dyDescent="0.25">
      <c r="A12868" s="28" t="s">
        <v>31</v>
      </c>
      <c r="B12868" s="2">
        <v>10.696074165403212</v>
      </c>
    </row>
    <row r="12869" spans="1:2" x14ac:dyDescent="0.25">
      <c r="A12869" s="28" t="s">
        <v>29</v>
      </c>
      <c r="B12869" s="2">
        <v>3.5903834998327864</v>
      </c>
    </row>
    <row r="12870" spans="1:2" x14ac:dyDescent="0.25">
      <c r="A12870" s="28" t="s">
        <v>30</v>
      </c>
      <c r="B12870" s="2">
        <v>3.4015106964066333</v>
      </c>
    </row>
    <row r="12871" spans="1:2" x14ac:dyDescent="0.25">
      <c r="A12871" s="28" t="s">
        <v>80</v>
      </c>
      <c r="B12871" s="2">
        <v>6.8706919613050461</v>
      </c>
    </row>
    <row r="12872" spans="1:2" x14ac:dyDescent="0.25">
      <c r="A12872" s="28" t="s">
        <v>84</v>
      </c>
      <c r="B12872" s="2">
        <v>33.918240461354436</v>
      </c>
    </row>
    <row r="12873" spans="1:2" x14ac:dyDescent="0.25">
      <c r="A12873" s="28" t="s">
        <v>85</v>
      </c>
      <c r="B12873" s="2">
        <v>45.95352240174023</v>
      </c>
    </row>
    <row r="12874" spans="1:2" x14ac:dyDescent="0.25">
      <c r="A12874" s="28" t="s">
        <v>82</v>
      </c>
      <c r="B12874" s="2">
        <v>103.66758386338527</v>
      </c>
    </row>
    <row r="12875" spans="1:2" x14ac:dyDescent="0.25">
      <c r="A12875" s="6" t="s">
        <v>53</v>
      </c>
      <c r="B12875" s="2">
        <v>10.388846700559165</v>
      </c>
    </row>
    <row r="12876" spans="1:2" x14ac:dyDescent="0.25">
      <c r="A12876" s="28" t="s">
        <v>79</v>
      </c>
      <c r="B12876" s="2">
        <v>1.263122411049207</v>
      </c>
    </row>
    <row r="12877" spans="1:2" x14ac:dyDescent="0.25">
      <c r="A12877" s="28" t="s">
        <v>86</v>
      </c>
      <c r="B12877" s="2">
        <v>5.6233183186684056E-2</v>
      </c>
    </row>
    <row r="12878" spans="1:2" x14ac:dyDescent="0.25">
      <c r="A12878" s="28" t="s">
        <v>87</v>
      </c>
      <c r="B12878" s="2">
        <v>0.82201442072152098</v>
      </c>
    </row>
    <row r="12879" spans="1:2" x14ac:dyDescent="0.25">
      <c r="A12879" s="28" t="s">
        <v>31</v>
      </c>
      <c r="B12879" s="2">
        <v>0.14752878442588854</v>
      </c>
    </row>
    <row r="12880" spans="1:2" x14ac:dyDescent="0.25">
      <c r="A12880" s="28" t="s">
        <v>29</v>
      </c>
      <c r="B12880" s="2">
        <v>3.734223945091894E-2</v>
      </c>
    </row>
    <row r="12881" spans="1:2" x14ac:dyDescent="0.25">
      <c r="A12881" s="28" t="s">
        <v>30</v>
      </c>
      <c r="B12881" s="2">
        <v>1.0787726003255898E-2</v>
      </c>
    </row>
    <row r="12882" spans="1:2" x14ac:dyDescent="0.25">
      <c r="A12882" s="28" t="s">
        <v>80</v>
      </c>
      <c r="B12882" s="2">
        <v>0.7096119216314265</v>
      </c>
    </row>
    <row r="12883" spans="1:2" x14ac:dyDescent="0.25">
      <c r="A12883" s="28" t="s">
        <v>84</v>
      </c>
      <c r="B12883" s="2">
        <v>0.48305944874418999</v>
      </c>
    </row>
    <row r="12884" spans="1:2" x14ac:dyDescent="0.25">
      <c r="A12884" s="28" t="s">
        <v>85</v>
      </c>
      <c r="B12884" s="2">
        <v>3.4666171447188563</v>
      </c>
    </row>
    <row r="12885" spans="1:2" x14ac:dyDescent="0.25">
      <c r="A12885" s="28" t="s">
        <v>82</v>
      </c>
      <c r="B12885" s="2">
        <v>3.3925294206272167</v>
      </c>
    </row>
    <row r="12886" spans="1:2" x14ac:dyDescent="0.25">
      <c r="A12886" s="6" t="s">
        <v>19</v>
      </c>
      <c r="B12886" s="2">
        <v>1.4790992651602397</v>
      </c>
    </row>
    <row r="12887" spans="1:2" x14ac:dyDescent="0.25">
      <c r="A12887" s="28" t="s">
        <v>79</v>
      </c>
      <c r="B12887" s="2">
        <v>0.11667599719873485</v>
      </c>
    </row>
    <row r="12888" spans="1:2" x14ac:dyDescent="0.25">
      <c r="A12888" s="28" t="s">
        <v>86</v>
      </c>
      <c r="B12888" s="2">
        <v>1.2780861284678688E-2</v>
      </c>
    </row>
    <row r="12889" spans="1:2" x14ac:dyDescent="0.25">
      <c r="A12889" s="28" t="s">
        <v>87</v>
      </c>
      <c r="B12889" s="2">
        <v>1.4655775028796891E-3</v>
      </c>
    </row>
    <row r="12890" spans="1:2" x14ac:dyDescent="0.25">
      <c r="A12890" s="28" t="s">
        <v>31</v>
      </c>
      <c r="B12890" s="2">
        <v>0.10223316618478377</v>
      </c>
    </row>
    <row r="12891" spans="1:2" x14ac:dyDescent="0.25">
      <c r="A12891" s="28" t="s">
        <v>29</v>
      </c>
      <c r="B12891" s="2">
        <v>3.8689494290566964E-2</v>
      </c>
    </row>
    <row r="12892" spans="1:2" x14ac:dyDescent="0.25">
      <c r="A12892" s="28" t="s">
        <v>30</v>
      </c>
      <c r="B12892" s="2">
        <v>6.5933270031506341E-2</v>
      </c>
    </row>
    <row r="12893" spans="1:2" x14ac:dyDescent="0.25">
      <c r="A12893" s="28" t="s">
        <v>80</v>
      </c>
      <c r="B12893" s="2">
        <v>6.9549337306111236E-2</v>
      </c>
    </row>
    <row r="12894" spans="1:2" x14ac:dyDescent="0.25">
      <c r="A12894" s="28" t="s">
        <v>84</v>
      </c>
      <c r="B12894" s="2">
        <v>9.8507799430411335E-3</v>
      </c>
    </row>
    <row r="12895" spans="1:2" x14ac:dyDescent="0.25">
      <c r="A12895" s="28" t="s">
        <v>85</v>
      </c>
      <c r="B12895" s="2">
        <v>0.15327602492418235</v>
      </c>
    </row>
    <row r="12896" spans="1:2" x14ac:dyDescent="0.25">
      <c r="A12896" s="28" t="s">
        <v>82</v>
      </c>
      <c r="B12896" s="2">
        <v>0.90864475649375476</v>
      </c>
    </row>
    <row r="12897" spans="1:2" x14ac:dyDescent="0.25">
      <c r="A12897" s="6" t="s">
        <v>243</v>
      </c>
      <c r="B12897" s="2">
        <v>80.119026427394601</v>
      </c>
    </row>
    <row r="12898" spans="1:2" x14ac:dyDescent="0.25">
      <c r="A12898" s="28" t="s">
        <v>79</v>
      </c>
      <c r="B12898" s="2">
        <v>1.3168227315748542</v>
      </c>
    </row>
    <row r="12899" spans="1:2" x14ac:dyDescent="0.25">
      <c r="A12899" s="28" t="s">
        <v>86</v>
      </c>
      <c r="B12899" s="2">
        <v>0.28509463360261483</v>
      </c>
    </row>
    <row r="12900" spans="1:2" x14ac:dyDescent="0.25">
      <c r="A12900" s="28" t="s">
        <v>87</v>
      </c>
      <c r="B12900" s="2">
        <v>2.021526071207782</v>
      </c>
    </row>
    <row r="12901" spans="1:2" x14ac:dyDescent="0.25">
      <c r="A12901" s="28" t="s">
        <v>31</v>
      </c>
      <c r="B12901" s="2">
        <v>0.81424931674179202</v>
      </c>
    </row>
    <row r="12902" spans="1:2" x14ac:dyDescent="0.25">
      <c r="A12902" s="28" t="s">
        <v>29</v>
      </c>
      <c r="B12902" s="2">
        <v>1.1416527043880722</v>
      </c>
    </row>
    <row r="12903" spans="1:2" x14ac:dyDescent="0.25">
      <c r="A12903" s="28" t="s">
        <v>30</v>
      </c>
      <c r="B12903" s="2">
        <v>0.36457393313480707</v>
      </c>
    </row>
    <row r="12904" spans="1:2" x14ac:dyDescent="0.25">
      <c r="A12904" s="28" t="s">
        <v>80</v>
      </c>
      <c r="B12904" s="2">
        <v>0.19525480433629655</v>
      </c>
    </row>
    <row r="12905" spans="1:2" x14ac:dyDescent="0.25">
      <c r="A12905" s="28" t="s">
        <v>84</v>
      </c>
      <c r="B12905" s="2">
        <v>11.354944150808121</v>
      </c>
    </row>
    <row r="12906" spans="1:2" x14ac:dyDescent="0.25">
      <c r="A12906" s="28" t="s">
        <v>85</v>
      </c>
      <c r="B12906" s="2">
        <v>17.841928554401505</v>
      </c>
    </row>
    <row r="12907" spans="1:2" x14ac:dyDescent="0.25">
      <c r="A12907" s="28" t="s">
        <v>82</v>
      </c>
      <c r="B12907" s="2">
        <v>44.782979527198762</v>
      </c>
    </row>
    <row r="12908" spans="1:2" x14ac:dyDescent="0.25">
      <c r="A12908" s="6" t="s">
        <v>52</v>
      </c>
      <c r="B12908" s="2">
        <v>7.9885461142748184</v>
      </c>
    </row>
    <row r="12909" spans="1:2" x14ac:dyDescent="0.25">
      <c r="A12909" s="28" t="s">
        <v>79</v>
      </c>
      <c r="B12909" s="2">
        <v>7.1753844890200771E-2</v>
      </c>
    </row>
    <row r="12910" spans="1:2" x14ac:dyDescent="0.25">
      <c r="A12910" s="28" t="s">
        <v>86</v>
      </c>
      <c r="B12910" s="2">
        <v>1.0563874040224878E-2</v>
      </c>
    </row>
    <row r="12911" spans="1:2" x14ac:dyDescent="0.25">
      <c r="A12911" s="28" t="s">
        <v>87</v>
      </c>
      <c r="B12911" s="2">
        <v>0.1333420174697458</v>
      </c>
    </row>
    <row r="12912" spans="1:2" x14ac:dyDescent="0.25">
      <c r="A12912" s="28" t="s">
        <v>31</v>
      </c>
      <c r="B12912" s="2">
        <v>1.6571178228891106E-2</v>
      </c>
    </row>
    <row r="12913" spans="1:2" x14ac:dyDescent="0.25">
      <c r="A12913" s="28" t="s">
        <v>29</v>
      </c>
      <c r="B12913" s="2">
        <v>5.8368426659667766E-3</v>
      </c>
    </row>
    <row r="12914" spans="1:2" x14ac:dyDescent="0.25">
      <c r="A12914" s="28" t="s">
        <v>30</v>
      </c>
      <c r="B12914" s="2">
        <v>8.1421637874843616E-3</v>
      </c>
    </row>
    <row r="12915" spans="1:2" x14ac:dyDescent="0.25">
      <c r="A12915" s="28" t="s">
        <v>80</v>
      </c>
      <c r="B12915" s="2">
        <v>0.28519526825473196</v>
      </c>
    </row>
    <row r="12916" spans="1:2" x14ac:dyDescent="0.25">
      <c r="A12916" s="28" t="s">
        <v>84</v>
      </c>
      <c r="B12916" s="2">
        <v>0.10324616573369859</v>
      </c>
    </row>
    <row r="12917" spans="1:2" x14ac:dyDescent="0.25">
      <c r="A12917" s="28" t="s">
        <v>85</v>
      </c>
      <c r="B12917" s="2">
        <v>1.0050637845258779</v>
      </c>
    </row>
    <row r="12918" spans="1:2" x14ac:dyDescent="0.25">
      <c r="A12918" s="28" t="s">
        <v>82</v>
      </c>
      <c r="B12918" s="2">
        <v>6.3488309746779965</v>
      </c>
    </row>
    <row r="12919" spans="1:2" x14ac:dyDescent="0.25">
      <c r="A12919" s="6" t="s">
        <v>245</v>
      </c>
      <c r="B12919" s="2">
        <v>24.850865365425825</v>
      </c>
    </row>
    <row r="12920" spans="1:2" x14ac:dyDescent="0.25">
      <c r="A12920" s="28" t="s">
        <v>79</v>
      </c>
      <c r="B12920" s="2">
        <v>0.35411129344351794</v>
      </c>
    </row>
    <row r="12921" spans="1:2" x14ac:dyDescent="0.25">
      <c r="A12921" s="28" t="s">
        <v>86</v>
      </c>
      <c r="B12921" s="2">
        <v>3.1504612405741504E-2</v>
      </c>
    </row>
    <row r="12922" spans="1:2" x14ac:dyDescent="0.25">
      <c r="A12922" s="28" t="s">
        <v>87</v>
      </c>
      <c r="B12922" s="2">
        <v>0.10559622367001646</v>
      </c>
    </row>
    <row r="12923" spans="1:2" x14ac:dyDescent="0.25">
      <c r="A12923" s="28" t="s">
        <v>31</v>
      </c>
      <c r="B12923" s="2">
        <v>0.15326021356078351</v>
      </c>
    </row>
    <row r="12924" spans="1:2" x14ac:dyDescent="0.25">
      <c r="A12924" s="28" t="s">
        <v>29</v>
      </c>
      <c r="B12924" s="2">
        <v>0.34625264649126003</v>
      </c>
    </row>
    <row r="12925" spans="1:2" x14ac:dyDescent="0.25">
      <c r="A12925" s="28" t="s">
        <v>30</v>
      </c>
      <c r="B12925" s="2">
        <v>0.14033468418732009</v>
      </c>
    </row>
    <row r="12926" spans="1:2" x14ac:dyDescent="0.25">
      <c r="A12926" s="28" t="s">
        <v>80</v>
      </c>
      <c r="B12926" s="2">
        <v>0.95405433475902746</v>
      </c>
    </row>
    <row r="12927" spans="1:2" x14ac:dyDescent="0.25">
      <c r="A12927" s="28" t="s">
        <v>84</v>
      </c>
      <c r="B12927" s="2">
        <v>2.7643132038948379</v>
      </c>
    </row>
    <row r="12928" spans="1:2" x14ac:dyDescent="0.25">
      <c r="A12928" s="28" t="s">
        <v>85</v>
      </c>
      <c r="B12928" s="2">
        <v>8.0853708377595108</v>
      </c>
    </row>
    <row r="12929" spans="1:2" x14ac:dyDescent="0.25">
      <c r="A12929" s="28" t="s">
        <v>82</v>
      </c>
      <c r="B12929" s="2">
        <v>11.916067315253811</v>
      </c>
    </row>
    <row r="12930" spans="1:2" x14ac:dyDescent="0.25">
      <c r="A12930" s="6" t="s">
        <v>247</v>
      </c>
      <c r="B12930" s="2">
        <v>460.663411326443</v>
      </c>
    </row>
    <row r="12931" spans="1:2" x14ac:dyDescent="0.25">
      <c r="A12931" s="28" t="s">
        <v>79</v>
      </c>
      <c r="B12931" s="2">
        <v>12.770126406676985</v>
      </c>
    </row>
    <row r="12932" spans="1:2" x14ac:dyDescent="0.25">
      <c r="A12932" s="28" t="s">
        <v>86</v>
      </c>
      <c r="B12932" s="2">
        <v>4.843922639237153</v>
      </c>
    </row>
    <row r="12933" spans="1:2" x14ac:dyDescent="0.25">
      <c r="A12933" s="28" t="s">
        <v>87</v>
      </c>
      <c r="B12933" s="2">
        <v>7.4303635526088359</v>
      </c>
    </row>
    <row r="12934" spans="1:2" x14ac:dyDescent="0.25">
      <c r="A12934" s="28" t="s">
        <v>31</v>
      </c>
      <c r="B12934" s="2">
        <v>19.487653435248127</v>
      </c>
    </row>
    <row r="12935" spans="1:2" x14ac:dyDescent="0.25">
      <c r="A12935" s="28" t="s">
        <v>29</v>
      </c>
      <c r="B12935" s="2">
        <v>10.786115228461419</v>
      </c>
    </row>
    <row r="12936" spans="1:2" x14ac:dyDescent="0.25">
      <c r="A12936" s="28" t="s">
        <v>30</v>
      </c>
      <c r="B12936" s="2">
        <v>6.9837922768607426</v>
      </c>
    </row>
    <row r="12937" spans="1:2" x14ac:dyDescent="0.25">
      <c r="A12937" s="28" t="s">
        <v>80</v>
      </c>
      <c r="B12937" s="2">
        <v>9.8733947571268512</v>
      </c>
    </row>
    <row r="12938" spans="1:2" x14ac:dyDescent="0.25">
      <c r="A12938" s="28" t="s">
        <v>84</v>
      </c>
      <c r="B12938" s="2">
        <v>81.060376109294907</v>
      </c>
    </row>
    <row r="12939" spans="1:2" x14ac:dyDescent="0.25">
      <c r="A12939" s="28" t="s">
        <v>85</v>
      </c>
      <c r="B12939" s="2">
        <v>133.10745813781708</v>
      </c>
    </row>
    <row r="12940" spans="1:2" x14ac:dyDescent="0.25">
      <c r="A12940" s="28" t="s">
        <v>82</v>
      </c>
      <c r="B12940" s="2">
        <v>174.3202087831109</v>
      </c>
    </row>
    <row r="12941" spans="1:2" x14ac:dyDescent="0.25">
      <c r="A12941" s="6" t="s">
        <v>20</v>
      </c>
      <c r="B12941" s="2">
        <v>117.50805123397578</v>
      </c>
    </row>
    <row r="12942" spans="1:2" x14ac:dyDescent="0.25">
      <c r="A12942" s="28" t="s">
        <v>79</v>
      </c>
      <c r="B12942" s="2">
        <v>0.99882155857738886</v>
      </c>
    </row>
    <row r="12943" spans="1:2" x14ac:dyDescent="0.25">
      <c r="A12943" s="28" t="s">
        <v>86</v>
      </c>
      <c r="B12943" s="2">
        <v>0.88719485819173771</v>
      </c>
    </row>
    <row r="12944" spans="1:2" x14ac:dyDescent="0.25">
      <c r="A12944" s="28" t="s">
        <v>87</v>
      </c>
      <c r="B12944" s="2">
        <v>2.3979055551148942</v>
      </c>
    </row>
    <row r="12945" spans="1:2" x14ac:dyDescent="0.25">
      <c r="A12945" s="28" t="s">
        <v>31</v>
      </c>
      <c r="B12945" s="2">
        <v>0.56949461207473384</v>
      </c>
    </row>
    <row r="12946" spans="1:2" x14ac:dyDescent="0.25">
      <c r="A12946" s="28" t="s">
        <v>29</v>
      </c>
      <c r="B12946" s="2">
        <v>0.70600913420210665</v>
      </c>
    </row>
    <row r="12947" spans="1:2" x14ac:dyDescent="0.25">
      <c r="A12947" s="28" t="s">
        <v>30</v>
      </c>
      <c r="B12947" s="2">
        <v>0.84343528171724214</v>
      </c>
    </row>
    <row r="12948" spans="1:2" x14ac:dyDescent="0.25">
      <c r="A12948" s="28" t="s">
        <v>80</v>
      </c>
      <c r="B12948" s="2">
        <v>0.60135338471419941</v>
      </c>
    </row>
    <row r="12949" spans="1:2" x14ac:dyDescent="0.25">
      <c r="A12949" s="28" t="s">
        <v>84</v>
      </c>
      <c r="B12949" s="2">
        <v>14.049795046079568</v>
      </c>
    </row>
    <row r="12950" spans="1:2" x14ac:dyDescent="0.25">
      <c r="A12950" s="28" t="s">
        <v>85</v>
      </c>
      <c r="B12950" s="2">
        <v>13.22417650898865</v>
      </c>
    </row>
    <row r="12951" spans="1:2" x14ac:dyDescent="0.25">
      <c r="A12951" s="28" t="s">
        <v>82</v>
      </c>
      <c r="B12951" s="2">
        <v>83.22986529431526</v>
      </c>
    </row>
    <row r="12952" spans="1:2" x14ac:dyDescent="0.25">
      <c r="A12952" s="6" t="s">
        <v>21</v>
      </c>
      <c r="B12952" s="2">
        <v>43.06773954879796</v>
      </c>
    </row>
    <row r="12953" spans="1:2" x14ac:dyDescent="0.25">
      <c r="A12953" s="28" t="s">
        <v>79</v>
      </c>
      <c r="B12953" s="2">
        <v>0.22472152799817688</v>
      </c>
    </row>
    <row r="12954" spans="1:2" x14ac:dyDescent="0.25">
      <c r="A12954" s="28" t="s">
        <v>86</v>
      </c>
      <c r="B12954" s="2">
        <v>0.63271098976839435</v>
      </c>
    </row>
    <row r="12955" spans="1:2" x14ac:dyDescent="0.25">
      <c r="A12955" s="28" t="s">
        <v>87</v>
      </c>
      <c r="B12955" s="2">
        <v>7.6133896904710188E-2</v>
      </c>
    </row>
    <row r="12956" spans="1:2" x14ac:dyDescent="0.25">
      <c r="A12956" s="28" t="s">
        <v>31</v>
      </c>
      <c r="B12956" s="2">
        <v>1.0073239199504531</v>
      </c>
    </row>
    <row r="12957" spans="1:2" x14ac:dyDescent="0.25">
      <c r="A12957" s="28" t="s">
        <v>29</v>
      </c>
      <c r="B12957" s="2">
        <v>0.36775780390696705</v>
      </c>
    </row>
    <row r="12958" spans="1:2" x14ac:dyDescent="0.25">
      <c r="A12958" s="28" t="s">
        <v>30</v>
      </c>
      <c r="B12958" s="2">
        <v>0.4468662702882652</v>
      </c>
    </row>
    <row r="12959" spans="1:2" x14ac:dyDescent="0.25">
      <c r="A12959" s="28" t="s">
        <v>80</v>
      </c>
      <c r="B12959" s="2">
        <v>3.0948616293628763</v>
      </c>
    </row>
    <row r="12960" spans="1:2" x14ac:dyDescent="0.25">
      <c r="A12960" s="28" t="s">
        <v>84</v>
      </c>
      <c r="B12960" s="2">
        <v>8.2242348973885324</v>
      </c>
    </row>
    <row r="12961" spans="1:2" x14ac:dyDescent="0.25">
      <c r="A12961" s="28" t="s">
        <v>85</v>
      </c>
      <c r="B12961" s="2">
        <v>6.0863110110930023</v>
      </c>
    </row>
    <row r="12962" spans="1:2" x14ac:dyDescent="0.25">
      <c r="A12962" s="28" t="s">
        <v>82</v>
      </c>
      <c r="B12962" s="2">
        <v>22.906817602136584</v>
      </c>
    </row>
    <row r="12963" spans="1:2" x14ac:dyDescent="0.25">
      <c r="A12963" s="6" t="s">
        <v>22</v>
      </c>
      <c r="B12963" s="2">
        <v>11.668342312514488</v>
      </c>
    </row>
    <row r="12964" spans="1:2" x14ac:dyDescent="0.25">
      <c r="A12964" s="28" t="s">
        <v>79</v>
      </c>
      <c r="B12964" s="2">
        <v>0.21946903211491542</v>
      </c>
    </row>
    <row r="12965" spans="1:2" x14ac:dyDescent="0.25">
      <c r="A12965" s="28" t="s">
        <v>86</v>
      </c>
      <c r="B12965" s="2">
        <v>0.1363941789739555</v>
      </c>
    </row>
    <row r="12966" spans="1:2" x14ac:dyDescent="0.25">
      <c r="A12966" s="28" t="s">
        <v>87</v>
      </c>
      <c r="B12966" s="2">
        <v>7.7884344746247308E-2</v>
      </c>
    </row>
    <row r="12967" spans="1:2" x14ac:dyDescent="0.25">
      <c r="A12967" s="28" t="s">
        <v>31</v>
      </c>
      <c r="B12967" s="2">
        <v>0.32693935814148362</v>
      </c>
    </row>
    <row r="12968" spans="1:2" x14ac:dyDescent="0.25">
      <c r="A12968" s="28" t="s">
        <v>29</v>
      </c>
      <c r="B12968" s="2">
        <v>0.18963079851612183</v>
      </c>
    </row>
    <row r="12969" spans="1:2" x14ac:dyDescent="0.25">
      <c r="A12969" s="28" t="s">
        <v>30</v>
      </c>
      <c r="B12969" s="2">
        <v>0.27874806078219294</v>
      </c>
    </row>
    <row r="12970" spans="1:2" x14ac:dyDescent="0.25">
      <c r="A12970" s="28" t="s">
        <v>80</v>
      </c>
      <c r="B12970" s="2">
        <v>0.11688148255465428</v>
      </c>
    </row>
    <row r="12971" spans="1:2" x14ac:dyDescent="0.25">
      <c r="A12971" s="28" t="s">
        <v>84</v>
      </c>
      <c r="B12971" s="2">
        <v>2.1338271798344097</v>
      </c>
    </row>
    <row r="12972" spans="1:2" x14ac:dyDescent="0.25">
      <c r="A12972" s="28" t="s">
        <v>85</v>
      </c>
      <c r="B12972" s="2">
        <v>2.4060197337802509</v>
      </c>
    </row>
    <row r="12973" spans="1:2" x14ac:dyDescent="0.25">
      <c r="A12973" s="28" t="s">
        <v>82</v>
      </c>
      <c r="B12973" s="2">
        <v>5.7825481430702563</v>
      </c>
    </row>
    <row r="12974" spans="1:2" x14ac:dyDescent="0.25">
      <c r="A12974" s="6" t="s">
        <v>25</v>
      </c>
      <c r="B12974" s="2">
        <v>56.635719472724332</v>
      </c>
    </row>
    <row r="12975" spans="1:2" x14ac:dyDescent="0.25">
      <c r="A12975" s="28" t="s">
        <v>79</v>
      </c>
      <c r="B12975" s="2">
        <v>5.1532339523314858</v>
      </c>
    </row>
    <row r="12976" spans="1:2" x14ac:dyDescent="0.25">
      <c r="A12976" s="28" t="s">
        <v>86</v>
      </c>
      <c r="B12976" s="2">
        <v>0.28258497703665736</v>
      </c>
    </row>
    <row r="12977" spans="1:2" x14ac:dyDescent="0.25">
      <c r="A12977" s="28" t="s">
        <v>87</v>
      </c>
      <c r="B12977" s="2">
        <v>0.1420296112861692</v>
      </c>
    </row>
    <row r="12978" spans="1:2" x14ac:dyDescent="0.25">
      <c r="A12978" s="28" t="s">
        <v>31</v>
      </c>
      <c r="B12978" s="2">
        <v>3.5563607801313393</v>
      </c>
    </row>
    <row r="12979" spans="1:2" x14ac:dyDescent="0.25">
      <c r="A12979" s="28" t="s">
        <v>29</v>
      </c>
      <c r="B12979" s="2">
        <v>0.6816178327475696</v>
      </c>
    </row>
    <row r="12980" spans="1:2" x14ac:dyDescent="0.25">
      <c r="A12980" s="28" t="s">
        <v>30</v>
      </c>
      <c r="B12980" s="2">
        <v>3.1733190802427762</v>
      </c>
    </row>
    <row r="12981" spans="1:2" x14ac:dyDescent="0.25">
      <c r="A12981" s="28" t="s">
        <v>80</v>
      </c>
      <c r="B12981" s="2">
        <v>0.4418315056173272</v>
      </c>
    </row>
    <row r="12982" spans="1:2" x14ac:dyDescent="0.25">
      <c r="A12982" s="28" t="s">
        <v>84</v>
      </c>
      <c r="B12982" s="2">
        <v>0.70004800987765869</v>
      </c>
    </row>
    <row r="12983" spans="1:2" x14ac:dyDescent="0.25">
      <c r="A12983" s="28" t="s">
        <v>85</v>
      </c>
      <c r="B12983" s="2">
        <v>20.924961335911451</v>
      </c>
    </row>
    <row r="12984" spans="1:2" x14ac:dyDescent="0.25">
      <c r="A12984" s="28" t="s">
        <v>82</v>
      </c>
      <c r="B12984" s="2">
        <v>21.579732387541899</v>
      </c>
    </row>
    <row r="12985" spans="1:2" x14ac:dyDescent="0.25">
      <c r="A12985" s="6" t="s">
        <v>23</v>
      </c>
      <c r="B12985" s="2">
        <v>37.423603214339309</v>
      </c>
    </row>
    <row r="12986" spans="1:2" x14ac:dyDescent="0.25">
      <c r="A12986" s="28" t="s">
        <v>79</v>
      </c>
      <c r="B12986" s="2">
        <v>0.46494635903037296</v>
      </c>
    </row>
    <row r="12987" spans="1:2" x14ac:dyDescent="0.25">
      <c r="A12987" s="28" t="s">
        <v>86</v>
      </c>
      <c r="B12987" s="2">
        <v>0.185106780604023</v>
      </c>
    </row>
    <row r="12988" spans="1:2" x14ac:dyDescent="0.25">
      <c r="A12988" s="28" t="s">
        <v>87</v>
      </c>
      <c r="B12988" s="2">
        <v>0.11765186366184448</v>
      </c>
    </row>
    <row r="12989" spans="1:2" x14ac:dyDescent="0.25">
      <c r="A12989" s="28" t="s">
        <v>31</v>
      </c>
      <c r="B12989" s="2">
        <v>0.42264318564585335</v>
      </c>
    </row>
    <row r="12990" spans="1:2" x14ac:dyDescent="0.25">
      <c r="A12990" s="28" t="s">
        <v>29</v>
      </c>
      <c r="B12990" s="2">
        <v>0.31154680924262834</v>
      </c>
    </row>
    <row r="12991" spans="1:2" x14ac:dyDescent="0.25">
      <c r="A12991" s="28" t="s">
        <v>30</v>
      </c>
      <c r="B12991" s="2">
        <v>0.28834674135914284</v>
      </c>
    </row>
    <row r="12992" spans="1:2" x14ac:dyDescent="0.25">
      <c r="A12992" s="28" t="s">
        <v>80</v>
      </c>
      <c r="B12992" s="2">
        <v>1.350424836004867</v>
      </c>
    </row>
    <row r="12993" spans="1:2" x14ac:dyDescent="0.25">
      <c r="A12993" s="28" t="s">
        <v>84</v>
      </c>
      <c r="B12993" s="2">
        <v>10.084916274976612</v>
      </c>
    </row>
    <row r="12994" spans="1:2" x14ac:dyDescent="0.25">
      <c r="A12994" s="28" t="s">
        <v>85</v>
      </c>
      <c r="B12994" s="2">
        <v>6.4954685795639824</v>
      </c>
    </row>
    <row r="12995" spans="1:2" x14ac:dyDescent="0.25">
      <c r="A12995" s="28" t="s">
        <v>82</v>
      </c>
      <c r="B12995" s="2">
        <v>17.702551784249984</v>
      </c>
    </row>
    <row r="12996" spans="1:2" x14ac:dyDescent="0.25">
      <c r="A12996" s="6" t="s">
        <v>249</v>
      </c>
      <c r="B12996" s="2">
        <v>86.267466404959976</v>
      </c>
    </row>
    <row r="12997" spans="1:2" x14ac:dyDescent="0.25">
      <c r="A12997" s="28" t="s">
        <v>79</v>
      </c>
      <c r="B12997" s="2">
        <v>1.2602136490426115</v>
      </c>
    </row>
    <row r="12998" spans="1:2" x14ac:dyDescent="0.25">
      <c r="A12998" s="28" t="s">
        <v>86</v>
      </c>
      <c r="B12998" s="2">
        <v>0.36806801534268607</v>
      </c>
    </row>
    <row r="12999" spans="1:2" x14ac:dyDescent="0.25">
      <c r="A12999" s="28" t="s">
        <v>87</v>
      </c>
      <c r="B12999" s="2">
        <v>0.89328019734538888</v>
      </c>
    </row>
    <row r="13000" spans="1:2" x14ac:dyDescent="0.25">
      <c r="A13000" s="28" t="s">
        <v>31</v>
      </c>
      <c r="B13000" s="2">
        <v>1.5606512028201072</v>
      </c>
    </row>
    <row r="13001" spans="1:2" x14ac:dyDescent="0.25">
      <c r="A13001" s="28" t="s">
        <v>29</v>
      </c>
      <c r="B13001" s="2">
        <v>1.1113580293621219</v>
      </c>
    </row>
    <row r="13002" spans="1:2" x14ac:dyDescent="0.25">
      <c r="A13002" s="28" t="s">
        <v>30</v>
      </c>
      <c r="B13002" s="2">
        <v>0.75793387632446418</v>
      </c>
    </row>
    <row r="13003" spans="1:2" x14ac:dyDescent="0.25">
      <c r="A13003" s="28" t="s">
        <v>80</v>
      </c>
      <c r="B13003" s="2">
        <v>4.2902269465128722</v>
      </c>
    </row>
    <row r="13004" spans="1:2" x14ac:dyDescent="0.25">
      <c r="A13004" s="28" t="s">
        <v>84</v>
      </c>
      <c r="B13004" s="2">
        <v>13.139238710409366</v>
      </c>
    </row>
    <row r="13005" spans="1:2" x14ac:dyDescent="0.25">
      <c r="A13005" s="28" t="s">
        <v>85</v>
      </c>
      <c r="B13005" s="2">
        <v>19.738526866359873</v>
      </c>
    </row>
    <row r="13006" spans="1:2" x14ac:dyDescent="0.25">
      <c r="A13006" s="28" t="s">
        <v>82</v>
      </c>
      <c r="B13006" s="2">
        <v>43.147968911440486</v>
      </c>
    </row>
    <row r="13007" spans="1:2" x14ac:dyDescent="0.25">
      <c r="A13007" s="6" t="s">
        <v>251</v>
      </c>
      <c r="B13007" s="2">
        <v>239.47967103948227</v>
      </c>
    </row>
    <row r="13008" spans="1:2" x14ac:dyDescent="0.25">
      <c r="A13008" s="28" t="s">
        <v>79</v>
      </c>
      <c r="B13008" s="2">
        <v>4.5041394112859363</v>
      </c>
    </row>
    <row r="13009" spans="1:2" x14ac:dyDescent="0.25">
      <c r="A13009" s="28" t="s">
        <v>86</v>
      </c>
      <c r="B13009" s="2">
        <v>1.5181262815004712</v>
      </c>
    </row>
    <row r="13010" spans="1:2" x14ac:dyDescent="0.25">
      <c r="A13010" s="28" t="s">
        <v>87</v>
      </c>
      <c r="B13010" s="2">
        <v>7.5244894812192884</v>
      </c>
    </row>
    <row r="13011" spans="1:2" x14ac:dyDescent="0.25">
      <c r="A13011" s="28" t="s">
        <v>31</v>
      </c>
      <c r="B13011" s="2">
        <v>9.874233541878473</v>
      </c>
    </row>
    <row r="13012" spans="1:2" x14ac:dyDescent="0.25">
      <c r="A13012" s="28" t="s">
        <v>29</v>
      </c>
      <c r="B13012" s="2">
        <v>31.171528581790191</v>
      </c>
    </row>
    <row r="13013" spans="1:2" x14ac:dyDescent="0.25">
      <c r="A13013" s="28" t="s">
        <v>30</v>
      </c>
      <c r="B13013" s="2">
        <v>5.8483623361465211</v>
      </c>
    </row>
    <row r="13014" spans="1:2" x14ac:dyDescent="0.25">
      <c r="A13014" s="28" t="s">
        <v>80</v>
      </c>
      <c r="B13014" s="2">
        <v>12.71410148790344</v>
      </c>
    </row>
    <row r="13015" spans="1:2" x14ac:dyDescent="0.25">
      <c r="A13015" s="28" t="s">
        <v>84</v>
      </c>
      <c r="B13015" s="2">
        <v>20.463943598206242</v>
      </c>
    </row>
    <row r="13016" spans="1:2" x14ac:dyDescent="0.25">
      <c r="A13016" s="28" t="s">
        <v>85</v>
      </c>
      <c r="B13016" s="2">
        <v>51.202842252292896</v>
      </c>
    </row>
    <row r="13017" spans="1:2" x14ac:dyDescent="0.25">
      <c r="A13017" s="28" t="s">
        <v>82</v>
      </c>
      <c r="B13017" s="2">
        <v>94.657904067258812</v>
      </c>
    </row>
    <row r="13018" spans="1:2" x14ac:dyDescent="0.25">
      <c r="A13018" s="6" t="s">
        <v>229</v>
      </c>
      <c r="B13018" s="2">
        <v>54.105282002131887</v>
      </c>
    </row>
    <row r="13019" spans="1:2" x14ac:dyDescent="0.25">
      <c r="A13019" s="28" t="s">
        <v>79</v>
      </c>
      <c r="B13019" s="2">
        <v>0.9777052998581538</v>
      </c>
    </row>
    <row r="13020" spans="1:2" x14ac:dyDescent="0.25">
      <c r="A13020" s="28" t="s">
        <v>86</v>
      </c>
      <c r="B13020" s="2">
        <v>0.344370256777904</v>
      </c>
    </row>
    <row r="13021" spans="1:2" x14ac:dyDescent="0.25">
      <c r="A13021" s="28" t="s">
        <v>87</v>
      </c>
      <c r="B13021" s="2">
        <v>0.52290469478679835</v>
      </c>
    </row>
    <row r="13022" spans="1:2" x14ac:dyDescent="0.25">
      <c r="A13022" s="28" t="s">
        <v>31</v>
      </c>
      <c r="B13022" s="2">
        <v>7.6648158119572107</v>
      </c>
    </row>
    <row r="13023" spans="1:2" x14ac:dyDescent="0.25">
      <c r="A13023" s="28" t="s">
        <v>29</v>
      </c>
      <c r="B13023" s="2">
        <v>3.1035534075146369</v>
      </c>
    </row>
    <row r="13024" spans="1:2" x14ac:dyDescent="0.25">
      <c r="A13024" s="28" t="s">
        <v>30</v>
      </c>
      <c r="B13024" s="2">
        <v>4.3401757751133587</v>
      </c>
    </row>
    <row r="13025" spans="1:2" x14ac:dyDescent="0.25">
      <c r="A13025" s="28" t="s">
        <v>80</v>
      </c>
      <c r="B13025" s="2">
        <v>2.4443615508123306</v>
      </c>
    </row>
    <row r="13026" spans="1:2" x14ac:dyDescent="0.25">
      <c r="A13026" s="28" t="s">
        <v>84</v>
      </c>
      <c r="B13026" s="2">
        <v>3.4460113635512997</v>
      </c>
    </row>
    <row r="13027" spans="1:2" x14ac:dyDescent="0.25">
      <c r="A13027" s="28" t="s">
        <v>85</v>
      </c>
      <c r="B13027" s="2">
        <v>11.570238090793643</v>
      </c>
    </row>
    <row r="13028" spans="1:2" x14ac:dyDescent="0.25">
      <c r="A13028" s="28" t="s">
        <v>82</v>
      </c>
      <c r="B13028" s="2">
        <v>19.691145750966552</v>
      </c>
    </row>
    <row r="13029" spans="1:2" x14ac:dyDescent="0.25">
      <c r="A13029" s="6" t="s">
        <v>93</v>
      </c>
      <c r="B13029" s="2">
        <v>1579.5457840558952</v>
      </c>
    </row>
    <row r="13030" spans="1:2" x14ac:dyDescent="0.25">
      <c r="A13030" s="28" t="s">
        <v>79</v>
      </c>
      <c r="B13030" s="2">
        <v>40.347836891045681</v>
      </c>
    </row>
    <row r="13031" spans="1:2" x14ac:dyDescent="0.25">
      <c r="A13031" s="28" t="s">
        <v>86</v>
      </c>
      <c r="B13031" s="2">
        <v>11.53426300449704</v>
      </c>
    </row>
    <row r="13032" spans="1:2" x14ac:dyDescent="0.25">
      <c r="A13032" s="28" t="s">
        <v>87</v>
      </c>
      <c r="B13032" s="2">
        <v>26.920749684469779</v>
      </c>
    </row>
    <row r="13033" spans="1:2" x14ac:dyDescent="0.25">
      <c r="A13033" s="28" t="s">
        <v>31</v>
      </c>
      <c r="B13033" s="2">
        <v>57.732925981436075</v>
      </c>
    </row>
    <row r="13034" spans="1:2" x14ac:dyDescent="0.25">
      <c r="A13034" s="28" t="s">
        <v>29</v>
      </c>
      <c r="B13034" s="2">
        <v>54.493014693561278</v>
      </c>
    </row>
    <row r="13035" spans="1:2" x14ac:dyDescent="0.25">
      <c r="A13035" s="28" t="s">
        <v>30</v>
      </c>
      <c r="B13035" s="2">
        <v>27.432535170785815</v>
      </c>
    </row>
    <row r="13036" spans="1:2" x14ac:dyDescent="0.25">
      <c r="A13036" s="28" t="s">
        <v>80</v>
      </c>
      <c r="B13036" s="2">
        <v>44.991986131561127</v>
      </c>
    </row>
    <row r="13037" spans="1:2" x14ac:dyDescent="0.25">
      <c r="A13037" s="28" t="s">
        <v>84</v>
      </c>
      <c r="B13037" s="2">
        <v>251.48581905779</v>
      </c>
    </row>
    <row r="13038" spans="1:2" x14ac:dyDescent="0.25">
      <c r="A13038" s="28" t="s">
        <v>85</v>
      </c>
      <c r="B13038" s="2">
        <v>369.11197210799776</v>
      </c>
    </row>
    <row r="13039" spans="1:2" x14ac:dyDescent="0.25">
      <c r="A13039" s="28" t="s">
        <v>82</v>
      </c>
      <c r="B13039" s="2">
        <v>695.49468133275059</v>
      </c>
    </row>
    <row r="13040" spans="1:2" x14ac:dyDescent="0.25">
      <c r="A13040" s="3" t="s">
        <v>82</v>
      </c>
      <c r="B13040" s="2">
        <v>4803.8557806188137</v>
      </c>
    </row>
    <row r="13041" spans="1:2" x14ac:dyDescent="0.25">
      <c r="A13041" s="6" t="s">
        <v>228</v>
      </c>
      <c r="B13041" s="2">
        <v>48.460176539698523</v>
      </c>
    </row>
    <row r="13042" spans="1:2" x14ac:dyDescent="0.25">
      <c r="A13042" s="28" t="s">
        <v>79</v>
      </c>
      <c r="B13042" s="2">
        <v>8.7562897506553466E-2</v>
      </c>
    </row>
    <row r="13043" spans="1:2" x14ac:dyDescent="0.25">
      <c r="A13043" s="28" t="s">
        <v>86</v>
      </c>
      <c r="B13043" s="2">
        <v>0.21403992736101657</v>
      </c>
    </row>
    <row r="13044" spans="1:2" x14ac:dyDescent="0.25">
      <c r="A13044" s="28" t="s">
        <v>87</v>
      </c>
      <c r="B13044" s="2">
        <v>1.1633446150511588</v>
      </c>
    </row>
    <row r="13045" spans="1:2" x14ac:dyDescent="0.25">
      <c r="A13045" s="28" t="s">
        <v>31</v>
      </c>
      <c r="B13045" s="2">
        <v>1.0270431635901494</v>
      </c>
    </row>
    <row r="13046" spans="1:2" x14ac:dyDescent="0.25">
      <c r="A13046" s="28" t="s">
        <v>29</v>
      </c>
      <c r="B13046" s="2">
        <v>1.1886713810598415</v>
      </c>
    </row>
    <row r="13047" spans="1:2" x14ac:dyDescent="0.25">
      <c r="A13047" s="28" t="s">
        <v>30</v>
      </c>
      <c r="B13047" s="2">
        <v>0.29388231010965793</v>
      </c>
    </row>
    <row r="13048" spans="1:2" x14ac:dyDescent="0.25">
      <c r="A13048" s="28" t="s">
        <v>88</v>
      </c>
      <c r="B13048" s="2">
        <v>12.325180612987877</v>
      </c>
    </row>
    <row r="13049" spans="1:2" x14ac:dyDescent="0.25">
      <c r="A13049" s="28" t="s">
        <v>80</v>
      </c>
      <c r="B13049" s="2">
        <v>1.6380626843204995</v>
      </c>
    </row>
    <row r="13050" spans="1:2" x14ac:dyDescent="0.25">
      <c r="A13050" s="28" t="s">
        <v>84</v>
      </c>
      <c r="B13050" s="2">
        <v>19.676728322958009</v>
      </c>
    </row>
    <row r="13051" spans="1:2" x14ac:dyDescent="0.25">
      <c r="A13051" s="28" t="s">
        <v>85</v>
      </c>
      <c r="B13051" s="2">
        <v>10.845660624753759</v>
      </c>
    </row>
    <row r="13052" spans="1:2" x14ac:dyDescent="0.25">
      <c r="A13052" s="6" t="s">
        <v>239</v>
      </c>
      <c r="B13052" s="2">
        <v>11.58969568848314</v>
      </c>
    </row>
    <row r="13053" spans="1:2" x14ac:dyDescent="0.25">
      <c r="A13053" s="28" t="s">
        <v>87</v>
      </c>
      <c r="B13053" s="2">
        <v>1.0856102172280881</v>
      </c>
    </row>
    <row r="13054" spans="1:2" x14ac:dyDescent="0.25">
      <c r="A13054" s="28" t="s">
        <v>31</v>
      </c>
      <c r="B13054" s="2">
        <v>0.24499792762375674</v>
      </c>
    </row>
    <row r="13055" spans="1:2" x14ac:dyDescent="0.25">
      <c r="A13055" s="28" t="s">
        <v>29</v>
      </c>
      <c r="B13055" s="2">
        <v>0.82745965038405345</v>
      </c>
    </row>
    <row r="13056" spans="1:2" x14ac:dyDescent="0.25">
      <c r="A13056" s="28" t="s">
        <v>30</v>
      </c>
      <c r="B13056" s="2">
        <v>0.73958215590015175</v>
      </c>
    </row>
    <row r="13057" spans="1:2" x14ac:dyDescent="0.25">
      <c r="A13057" s="28" t="s">
        <v>88</v>
      </c>
      <c r="B13057" s="2">
        <v>0.80703847699704123</v>
      </c>
    </row>
    <row r="13058" spans="1:2" x14ac:dyDescent="0.25">
      <c r="A13058" s="28" t="s">
        <v>80</v>
      </c>
      <c r="B13058" s="2">
        <v>0.39817247024163921</v>
      </c>
    </row>
    <row r="13059" spans="1:2" x14ac:dyDescent="0.25">
      <c r="A13059" s="28" t="s">
        <v>84</v>
      </c>
      <c r="B13059" s="2">
        <v>2.6471693788599358</v>
      </c>
    </row>
    <row r="13060" spans="1:2" x14ac:dyDescent="0.25">
      <c r="A13060" s="28" t="s">
        <v>85</v>
      </c>
      <c r="B13060" s="2">
        <v>4.8396654112484727</v>
      </c>
    </row>
    <row r="13061" spans="1:2" x14ac:dyDescent="0.25">
      <c r="A13061" s="6" t="s">
        <v>241</v>
      </c>
      <c r="B13061" s="2">
        <v>257.06693542967258</v>
      </c>
    </row>
    <row r="13062" spans="1:2" x14ac:dyDescent="0.25">
      <c r="A13062" s="28" t="s">
        <v>79</v>
      </c>
      <c r="B13062" s="2">
        <v>5.7398027261490254</v>
      </c>
    </row>
    <row r="13063" spans="1:2" x14ac:dyDescent="0.25">
      <c r="A13063" s="28" t="s">
        <v>86</v>
      </c>
      <c r="B13063" s="2">
        <v>1.1318402531168239</v>
      </c>
    </row>
    <row r="13064" spans="1:2" x14ac:dyDescent="0.25">
      <c r="A13064" s="28" t="s">
        <v>87</v>
      </c>
      <c r="B13064" s="2">
        <v>3.3656129058957664</v>
      </c>
    </row>
    <row r="13065" spans="1:2" x14ac:dyDescent="0.25">
      <c r="A13065" s="28" t="s">
        <v>31</v>
      </c>
      <c r="B13065" s="2">
        <v>8.4386698767611854</v>
      </c>
    </row>
    <row r="13066" spans="1:2" x14ac:dyDescent="0.25">
      <c r="A13066" s="28" t="s">
        <v>29</v>
      </c>
      <c r="B13066" s="2">
        <v>5.30787478075636</v>
      </c>
    </row>
    <row r="13067" spans="1:2" x14ac:dyDescent="0.25">
      <c r="A13067" s="28" t="s">
        <v>30</v>
      </c>
      <c r="B13067" s="2">
        <v>7.1399806901952507</v>
      </c>
    </row>
    <row r="13068" spans="1:2" x14ac:dyDescent="0.25">
      <c r="A13068" s="28" t="s">
        <v>88</v>
      </c>
      <c r="B13068" s="2">
        <v>62.377658360181428</v>
      </c>
    </row>
    <row r="13069" spans="1:2" x14ac:dyDescent="0.25">
      <c r="A13069" s="28" t="s">
        <v>80</v>
      </c>
      <c r="B13069" s="2">
        <v>7.2635544947363648</v>
      </c>
    </row>
    <row r="13070" spans="1:2" x14ac:dyDescent="0.25">
      <c r="A13070" s="28" t="s">
        <v>84</v>
      </c>
      <c r="B13070" s="2">
        <v>91.500509455717818</v>
      </c>
    </row>
    <row r="13071" spans="1:2" x14ac:dyDescent="0.25">
      <c r="A13071" s="28" t="s">
        <v>85</v>
      </c>
      <c r="B13071" s="2">
        <v>64.801431886162547</v>
      </c>
    </row>
    <row r="13072" spans="1:2" x14ac:dyDescent="0.25">
      <c r="A13072" s="6" t="s">
        <v>53</v>
      </c>
      <c r="B13072" s="2">
        <v>20.744407958245073</v>
      </c>
    </row>
    <row r="13073" spans="1:2" x14ac:dyDescent="0.25">
      <c r="A13073" s="28" t="s">
        <v>79</v>
      </c>
      <c r="B13073" s="2">
        <v>0.69725017427015101</v>
      </c>
    </row>
    <row r="13074" spans="1:2" x14ac:dyDescent="0.25">
      <c r="A13074" s="28" t="s">
        <v>86</v>
      </c>
      <c r="B13074" s="2">
        <v>0.16064573439262086</v>
      </c>
    </row>
    <row r="13075" spans="1:2" x14ac:dyDescent="0.25">
      <c r="A13075" s="28" t="s">
        <v>87</v>
      </c>
      <c r="B13075" s="2">
        <v>6.4670294456801152E-3</v>
      </c>
    </row>
    <row r="13076" spans="1:2" x14ac:dyDescent="0.25">
      <c r="A13076" s="28" t="s">
        <v>31</v>
      </c>
      <c r="B13076" s="2">
        <v>0.13212019972670269</v>
      </c>
    </row>
    <row r="13077" spans="1:2" x14ac:dyDescent="0.25">
      <c r="A13077" s="28" t="s">
        <v>29</v>
      </c>
      <c r="B13077" s="2">
        <v>3.3702037247085731E-2</v>
      </c>
    </row>
    <row r="13078" spans="1:2" x14ac:dyDescent="0.25">
      <c r="A13078" s="28" t="s">
        <v>30</v>
      </c>
      <c r="B13078" s="2">
        <v>6.8043617760078616E-4</v>
      </c>
    </row>
    <row r="13079" spans="1:2" x14ac:dyDescent="0.25">
      <c r="A13079" s="28" t="s">
        <v>80</v>
      </c>
      <c r="B13079" s="2">
        <v>11.959380288045661</v>
      </c>
    </row>
    <row r="13080" spans="1:2" x14ac:dyDescent="0.25">
      <c r="A13080" s="28" t="s">
        <v>84</v>
      </c>
      <c r="B13080" s="2">
        <v>2.449421846750087</v>
      </c>
    </row>
    <row r="13081" spans="1:2" x14ac:dyDescent="0.25">
      <c r="A13081" s="28" t="s">
        <v>85</v>
      </c>
      <c r="B13081" s="2">
        <v>5.3047402121894836</v>
      </c>
    </row>
    <row r="13082" spans="1:2" x14ac:dyDescent="0.25">
      <c r="A13082" s="6" t="s">
        <v>230</v>
      </c>
      <c r="B13082" s="2">
        <v>58.279333219779147</v>
      </c>
    </row>
    <row r="13083" spans="1:2" x14ac:dyDescent="0.25">
      <c r="A13083" s="28" t="s">
        <v>79</v>
      </c>
      <c r="B13083" s="2">
        <v>0.1500631916301941</v>
      </c>
    </row>
    <row r="13084" spans="1:2" x14ac:dyDescent="0.25">
      <c r="A13084" s="28" t="s">
        <v>86</v>
      </c>
      <c r="B13084" s="2">
        <v>3.5671268209972795E-2</v>
      </c>
    </row>
    <row r="13085" spans="1:2" x14ac:dyDescent="0.25">
      <c r="A13085" s="28" t="s">
        <v>31</v>
      </c>
      <c r="B13085" s="2">
        <v>3.8763045940031566</v>
      </c>
    </row>
    <row r="13086" spans="1:2" x14ac:dyDescent="0.25">
      <c r="A13086" s="28" t="s">
        <v>29</v>
      </c>
      <c r="B13086" s="2">
        <v>4.0081545134715588</v>
      </c>
    </row>
    <row r="13087" spans="1:2" x14ac:dyDescent="0.25">
      <c r="A13087" s="28" t="s">
        <v>30</v>
      </c>
      <c r="B13087" s="2">
        <v>7.2749710481516171E-3</v>
      </c>
    </row>
    <row r="13088" spans="1:2" x14ac:dyDescent="0.25">
      <c r="A13088" s="28" t="s">
        <v>88</v>
      </c>
      <c r="B13088" s="2">
        <v>43.83654260982432</v>
      </c>
    </row>
    <row r="13089" spans="1:2" x14ac:dyDescent="0.25">
      <c r="A13089" s="28" t="s">
        <v>80</v>
      </c>
      <c r="B13089" s="2">
        <v>1.3680174411799246</v>
      </c>
    </row>
    <row r="13090" spans="1:2" x14ac:dyDescent="0.25">
      <c r="A13090" s="28" t="s">
        <v>84</v>
      </c>
      <c r="B13090" s="2">
        <v>2.6203412290250703</v>
      </c>
    </row>
    <row r="13091" spans="1:2" x14ac:dyDescent="0.25">
      <c r="A13091" s="28" t="s">
        <v>85</v>
      </c>
      <c r="B13091" s="2">
        <v>2.3769634013867988</v>
      </c>
    </row>
    <row r="13092" spans="1:2" x14ac:dyDescent="0.25">
      <c r="A13092" s="6" t="s">
        <v>19</v>
      </c>
      <c r="B13092" s="2">
        <v>10.687386175309872</v>
      </c>
    </row>
    <row r="13093" spans="1:2" x14ac:dyDescent="0.25">
      <c r="A13093" s="28" t="s">
        <v>79</v>
      </c>
      <c r="B13093" s="2">
        <v>0.21080199822253032</v>
      </c>
    </row>
    <row r="13094" spans="1:2" x14ac:dyDescent="0.25">
      <c r="A13094" s="28" t="s">
        <v>86</v>
      </c>
      <c r="B13094" s="2">
        <v>1.1892696486303041E-2</v>
      </c>
    </row>
    <row r="13095" spans="1:2" x14ac:dyDescent="0.25">
      <c r="A13095" s="28" t="s">
        <v>87</v>
      </c>
      <c r="B13095" s="2">
        <v>5.2685363043483814E-3</v>
      </c>
    </row>
    <row r="13096" spans="1:2" x14ac:dyDescent="0.25">
      <c r="A13096" s="28" t="s">
        <v>31</v>
      </c>
      <c r="B13096" s="2">
        <v>1.076551566745535</v>
      </c>
    </row>
    <row r="13097" spans="1:2" x14ac:dyDescent="0.25">
      <c r="A13097" s="28" t="s">
        <v>29</v>
      </c>
      <c r="B13097" s="2">
        <v>1.5815494093416851</v>
      </c>
    </row>
    <row r="13098" spans="1:2" x14ac:dyDescent="0.25">
      <c r="A13098" s="28" t="s">
        <v>30</v>
      </c>
      <c r="B13098" s="2">
        <v>3.7275806745949889</v>
      </c>
    </row>
    <row r="13099" spans="1:2" x14ac:dyDescent="0.25">
      <c r="A13099" s="28" t="s">
        <v>88</v>
      </c>
      <c r="B13099" s="2">
        <v>2.4722248014756905</v>
      </c>
    </row>
    <row r="13100" spans="1:2" x14ac:dyDescent="0.25">
      <c r="A13100" s="28" t="s">
        <v>80</v>
      </c>
      <c r="B13100" s="2">
        <v>1.6285212357718227E-2</v>
      </c>
    </row>
    <row r="13101" spans="1:2" x14ac:dyDescent="0.25">
      <c r="A13101" s="28" t="s">
        <v>84</v>
      </c>
      <c r="B13101" s="2">
        <v>8.6939199046204355E-2</v>
      </c>
    </row>
    <row r="13102" spans="1:2" x14ac:dyDescent="0.25">
      <c r="A13102" s="28" t="s">
        <v>85</v>
      </c>
      <c r="B13102" s="2">
        <v>1.4982920807348672</v>
      </c>
    </row>
    <row r="13103" spans="1:2" x14ac:dyDescent="0.25">
      <c r="A13103" s="6" t="s">
        <v>243</v>
      </c>
      <c r="B13103" s="2">
        <v>69.730165916582834</v>
      </c>
    </row>
    <row r="13104" spans="1:2" x14ac:dyDescent="0.25">
      <c r="A13104" s="28" t="s">
        <v>79</v>
      </c>
      <c r="B13104" s="2">
        <v>0.45170222620922701</v>
      </c>
    </row>
    <row r="13105" spans="1:2" x14ac:dyDescent="0.25">
      <c r="A13105" s="28" t="s">
        <v>86</v>
      </c>
      <c r="B13105" s="2">
        <v>0.40727863133864872</v>
      </c>
    </row>
    <row r="13106" spans="1:2" x14ac:dyDescent="0.25">
      <c r="A13106" s="28" t="s">
        <v>87</v>
      </c>
      <c r="B13106" s="2">
        <v>3.0885855621958251</v>
      </c>
    </row>
    <row r="13107" spans="1:2" x14ac:dyDescent="0.25">
      <c r="A13107" s="28" t="s">
        <v>31</v>
      </c>
      <c r="B13107" s="2">
        <v>2.3200228069548432</v>
      </c>
    </row>
    <row r="13108" spans="1:2" x14ac:dyDescent="0.25">
      <c r="A13108" s="28" t="s">
        <v>29</v>
      </c>
      <c r="B13108" s="2">
        <v>2.1318955985021155</v>
      </c>
    </row>
    <row r="13109" spans="1:2" x14ac:dyDescent="0.25">
      <c r="A13109" s="28" t="s">
        <v>30</v>
      </c>
      <c r="B13109" s="2">
        <v>0.89560113844985523</v>
      </c>
    </row>
    <row r="13110" spans="1:2" x14ac:dyDescent="0.25">
      <c r="A13110" s="28" t="s">
        <v>88</v>
      </c>
      <c r="B13110" s="2">
        <v>27.957808072379944</v>
      </c>
    </row>
    <row r="13111" spans="1:2" x14ac:dyDescent="0.25">
      <c r="A13111" s="28" t="s">
        <v>80</v>
      </c>
      <c r="B13111" s="2">
        <v>0.21946517129672641</v>
      </c>
    </row>
    <row r="13112" spans="1:2" x14ac:dyDescent="0.25">
      <c r="A13112" s="28" t="s">
        <v>84</v>
      </c>
      <c r="B13112" s="2">
        <v>14.539673509569399</v>
      </c>
    </row>
    <row r="13113" spans="1:2" x14ac:dyDescent="0.25">
      <c r="A13113" s="28" t="s">
        <v>85</v>
      </c>
      <c r="B13113" s="2">
        <v>17.718133199686253</v>
      </c>
    </row>
    <row r="13114" spans="1:2" x14ac:dyDescent="0.25">
      <c r="A13114" s="6" t="s">
        <v>52</v>
      </c>
      <c r="B13114" s="2">
        <v>13.896737049024537</v>
      </c>
    </row>
    <row r="13115" spans="1:2" x14ac:dyDescent="0.25">
      <c r="A13115" s="28" t="s">
        <v>79</v>
      </c>
      <c r="B13115" s="2">
        <v>2.6080096369412282E-3</v>
      </c>
    </row>
    <row r="13116" spans="1:2" x14ac:dyDescent="0.25">
      <c r="A13116" s="28" t="s">
        <v>86</v>
      </c>
      <c r="B13116" s="2">
        <v>3.7461501545977432E-3</v>
      </c>
    </row>
    <row r="13117" spans="1:2" x14ac:dyDescent="0.25">
      <c r="A13117" s="28" t="s">
        <v>87</v>
      </c>
      <c r="B13117" s="2">
        <v>2.5959399552614192E-2</v>
      </c>
    </row>
    <row r="13118" spans="1:2" x14ac:dyDescent="0.25">
      <c r="A13118" s="28" t="s">
        <v>31</v>
      </c>
      <c r="B13118" s="2">
        <v>1.6723493217615548</v>
      </c>
    </row>
    <row r="13119" spans="1:2" x14ac:dyDescent="0.25">
      <c r="A13119" s="28" t="s">
        <v>29</v>
      </c>
      <c r="B13119" s="2">
        <v>4.4695926791396501E-2</v>
      </c>
    </row>
    <row r="13120" spans="1:2" x14ac:dyDescent="0.25">
      <c r="A13120" s="28" t="s">
        <v>30</v>
      </c>
      <c r="B13120" s="2">
        <v>1.3375895797890978</v>
      </c>
    </row>
    <row r="13121" spans="1:2" x14ac:dyDescent="0.25">
      <c r="A13121" s="28" t="s">
        <v>88</v>
      </c>
      <c r="B13121" s="2">
        <v>9.2863186825413173</v>
      </c>
    </row>
    <row r="13122" spans="1:2" x14ac:dyDescent="0.25">
      <c r="A13122" s="28" t="s">
        <v>80</v>
      </c>
      <c r="B13122" s="2">
        <v>9.1799406575271664E-2</v>
      </c>
    </row>
    <row r="13123" spans="1:2" x14ac:dyDescent="0.25">
      <c r="A13123" s="28" t="s">
        <v>84</v>
      </c>
      <c r="B13123" s="2">
        <v>0.23853177760423186</v>
      </c>
    </row>
    <row r="13124" spans="1:2" x14ac:dyDescent="0.25">
      <c r="A13124" s="28" t="s">
        <v>85</v>
      </c>
      <c r="B13124" s="2">
        <v>1.1931387946175134</v>
      </c>
    </row>
    <row r="13125" spans="1:2" x14ac:dyDescent="0.25">
      <c r="A13125" s="6" t="s">
        <v>245</v>
      </c>
      <c r="B13125" s="2">
        <v>64.077905183145631</v>
      </c>
    </row>
    <row r="13126" spans="1:2" x14ac:dyDescent="0.25">
      <c r="A13126" s="28" t="s">
        <v>79</v>
      </c>
      <c r="B13126" s="2">
        <v>0.78475783603230953</v>
      </c>
    </row>
    <row r="13127" spans="1:2" x14ac:dyDescent="0.25">
      <c r="A13127" s="28" t="s">
        <v>86</v>
      </c>
      <c r="B13127" s="2">
        <v>0.2950471227608874</v>
      </c>
    </row>
    <row r="13128" spans="1:2" x14ac:dyDescent="0.25">
      <c r="A13128" s="28" t="s">
        <v>87</v>
      </c>
      <c r="B13128" s="2">
        <v>0.97547695446109584</v>
      </c>
    </row>
    <row r="13129" spans="1:2" x14ac:dyDescent="0.25">
      <c r="A13129" s="28" t="s">
        <v>31</v>
      </c>
      <c r="B13129" s="2">
        <v>0.53533694237696938</v>
      </c>
    </row>
    <row r="13130" spans="1:2" x14ac:dyDescent="0.25">
      <c r="A13130" s="28" t="s">
        <v>29</v>
      </c>
      <c r="B13130" s="2">
        <v>0.97372804477661523</v>
      </c>
    </row>
    <row r="13131" spans="1:2" x14ac:dyDescent="0.25">
      <c r="A13131" s="28" t="s">
        <v>30</v>
      </c>
      <c r="B13131" s="2">
        <v>0.84825627221978861</v>
      </c>
    </row>
    <row r="13132" spans="1:2" x14ac:dyDescent="0.25">
      <c r="A13132" s="28" t="s">
        <v>88</v>
      </c>
      <c r="B13132" s="2">
        <v>13.626313256683225</v>
      </c>
    </row>
    <row r="13133" spans="1:2" x14ac:dyDescent="0.25">
      <c r="A13133" s="28" t="s">
        <v>80</v>
      </c>
      <c r="B13133" s="2">
        <v>3.0139730814619825</v>
      </c>
    </row>
    <row r="13134" spans="1:2" x14ac:dyDescent="0.25">
      <c r="A13134" s="28" t="s">
        <v>84</v>
      </c>
      <c r="B13134" s="2">
        <v>16.25601245658013</v>
      </c>
    </row>
    <row r="13135" spans="1:2" x14ac:dyDescent="0.25">
      <c r="A13135" s="28" t="s">
        <v>85</v>
      </c>
      <c r="B13135" s="2">
        <v>26.769003215792619</v>
      </c>
    </row>
    <row r="13136" spans="1:2" x14ac:dyDescent="0.25">
      <c r="A13136" s="6" t="s">
        <v>247</v>
      </c>
      <c r="B13136" s="2">
        <v>823.34877841043522</v>
      </c>
    </row>
    <row r="13137" spans="1:2" x14ac:dyDescent="0.25">
      <c r="A13137" s="28" t="s">
        <v>79</v>
      </c>
      <c r="B13137" s="2">
        <v>9.8235511013418737</v>
      </c>
    </row>
    <row r="13138" spans="1:2" x14ac:dyDescent="0.25">
      <c r="A13138" s="28" t="s">
        <v>86</v>
      </c>
      <c r="B13138" s="2">
        <v>4.0119969785792113</v>
      </c>
    </row>
    <row r="13139" spans="1:2" x14ac:dyDescent="0.25">
      <c r="A13139" s="28" t="s">
        <v>87</v>
      </c>
      <c r="B13139" s="2">
        <v>12.971610683899598</v>
      </c>
    </row>
    <row r="13140" spans="1:2" x14ac:dyDescent="0.25">
      <c r="A13140" s="28" t="s">
        <v>31</v>
      </c>
      <c r="B13140" s="2">
        <v>20.225048657332302</v>
      </c>
    </row>
    <row r="13141" spans="1:2" x14ac:dyDescent="0.25">
      <c r="A13141" s="28" t="s">
        <v>29</v>
      </c>
      <c r="B13141" s="2">
        <v>9.0498476105136199</v>
      </c>
    </row>
    <row r="13142" spans="1:2" x14ac:dyDescent="0.25">
      <c r="A13142" s="28" t="s">
        <v>30</v>
      </c>
      <c r="B13142" s="2">
        <v>19.457768605458877</v>
      </c>
    </row>
    <row r="13143" spans="1:2" x14ac:dyDescent="0.25">
      <c r="A13143" s="28" t="s">
        <v>88</v>
      </c>
      <c r="B13143" s="2">
        <v>200.43945284850389</v>
      </c>
    </row>
    <row r="13144" spans="1:2" x14ac:dyDescent="0.25">
      <c r="A13144" s="28" t="s">
        <v>80</v>
      </c>
      <c r="B13144" s="2">
        <v>18.832038468813526</v>
      </c>
    </row>
    <row r="13145" spans="1:2" x14ac:dyDescent="0.25">
      <c r="A13145" s="28" t="s">
        <v>84</v>
      </c>
      <c r="B13145" s="2">
        <v>318.80995269927553</v>
      </c>
    </row>
    <row r="13146" spans="1:2" x14ac:dyDescent="0.25">
      <c r="A13146" s="28" t="s">
        <v>85</v>
      </c>
      <c r="B13146" s="2">
        <v>209.72751075671681</v>
      </c>
    </row>
    <row r="13147" spans="1:2" x14ac:dyDescent="0.25">
      <c r="A13147" s="6" t="s">
        <v>20</v>
      </c>
      <c r="B13147" s="2">
        <v>294.65277825862199</v>
      </c>
    </row>
    <row r="13148" spans="1:2" x14ac:dyDescent="0.25">
      <c r="A13148" s="28" t="s">
        <v>79</v>
      </c>
      <c r="B13148" s="2">
        <v>6.5674706720335241</v>
      </c>
    </row>
    <row r="13149" spans="1:2" x14ac:dyDescent="0.25">
      <c r="A13149" s="28" t="s">
        <v>86</v>
      </c>
      <c r="B13149" s="2">
        <v>4.0399780120872464</v>
      </c>
    </row>
    <row r="13150" spans="1:2" x14ac:dyDescent="0.25">
      <c r="A13150" s="28" t="s">
        <v>87</v>
      </c>
      <c r="B13150" s="2">
        <v>16.273191122414715</v>
      </c>
    </row>
    <row r="13151" spans="1:2" x14ac:dyDescent="0.25">
      <c r="A13151" s="28" t="s">
        <v>31</v>
      </c>
      <c r="B13151" s="2">
        <v>3.6284614691349746</v>
      </c>
    </row>
    <row r="13152" spans="1:2" x14ac:dyDescent="0.25">
      <c r="A13152" s="28" t="s">
        <v>29</v>
      </c>
      <c r="B13152" s="2">
        <v>1.5688474475771095</v>
      </c>
    </row>
    <row r="13153" spans="1:2" x14ac:dyDescent="0.25">
      <c r="A13153" s="28" t="s">
        <v>30</v>
      </c>
      <c r="B13153" s="2">
        <v>4.2848012176653567</v>
      </c>
    </row>
    <row r="13154" spans="1:2" x14ac:dyDescent="0.25">
      <c r="A13154" s="28" t="s">
        <v>88</v>
      </c>
      <c r="B13154" s="2">
        <v>149.48717022932325</v>
      </c>
    </row>
    <row r="13155" spans="1:2" x14ac:dyDescent="0.25">
      <c r="A13155" s="28" t="s">
        <v>80</v>
      </c>
      <c r="B13155" s="2">
        <v>3.3225596759753535</v>
      </c>
    </row>
    <row r="13156" spans="1:2" x14ac:dyDescent="0.25">
      <c r="A13156" s="28" t="s">
        <v>84</v>
      </c>
      <c r="B13156" s="2">
        <v>50.975698698798254</v>
      </c>
    </row>
    <row r="13157" spans="1:2" x14ac:dyDescent="0.25">
      <c r="A13157" s="28" t="s">
        <v>85</v>
      </c>
      <c r="B13157" s="2">
        <v>54.504599713612237</v>
      </c>
    </row>
    <row r="13158" spans="1:2" x14ac:dyDescent="0.25">
      <c r="A13158" s="6" t="s">
        <v>21</v>
      </c>
      <c r="B13158" s="2">
        <v>188.06436318742749</v>
      </c>
    </row>
    <row r="13159" spans="1:2" x14ac:dyDescent="0.25">
      <c r="A13159" s="28" t="s">
        <v>79</v>
      </c>
      <c r="B13159" s="2">
        <v>0.52781499208359195</v>
      </c>
    </row>
    <row r="13160" spans="1:2" x14ac:dyDescent="0.25">
      <c r="A13160" s="28" t="s">
        <v>86</v>
      </c>
      <c r="B13160" s="2">
        <v>0.69892399558579565</v>
      </c>
    </row>
    <row r="13161" spans="1:2" x14ac:dyDescent="0.25">
      <c r="A13161" s="28" t="s">
        <v>87</v>
      </c>
      <c r="B13161" s="2">
        <v>0.61662071738217994</v>
      </c>
    </row>
    <row r="13162" spans="1:2" x14ac:dyDescent="0.25">
      <c r="A13162" s="28" t="s">
        <v>31</v>
      </c>
      <c r="B13162" s="2">
        <v>1.4880390086031332</v>
      </c>
    </row>
    <row r="13163" spans="1:2" x14ac:dyDescent="0.25">
      <c r="A13163" s="28" t="s">
        <v>29</v>
      </c>
      <c r="B13163" s="2">
        <v>2.3837133790042495</v>
      </c>
    </row>
    <row r="13164" spans="1:2" x14ac:dyDescent="0.25">
      <c r="A13164" s="28" t="s">
        <v>30</v>
      </c>
      <c r="B13164" s="2">
        <v>4.7480705613759104</v>
      </c>
    </row>
    <row r="13165" spans="1:2" x14ac:dyDescent="0.25">
      <c r="A13165" s="28" t="s">
        <v>88</v>
      </c>
      <c r="B13165" s="2">
        <v>33.77300099605263</v>
      </c>
    </row>
    <row r="13166" spans="1:2" x14ac:dyDescent="0.25">
      <c r="A13166" s="28" t="s">
        <v>80</v>
      </c>
      <c r="B13166" s="2">
        <v>64.610619594919726</v>
      </c>
    </row>
    <row r="13167" spans="1:2" x14ac:dyDescent="0.25">
      <c r="A13167" s="28" t="s">
        <v>84</v>
      </c>
      <c r="B13167" s="2">
        <v>29.00640292900205</v>
      </c>
    </row>
    <row r="13168" spans="1:2" x14ac:dyDescent="0.25">
      <c r="A13168" s="28" t="s">
        <v>85</v>
      </c>
      <c r="B13168" s="2">
        <v>50.211157013418251</v>
      </c>
    </row>
    <row r="13169" spans="1:2" x14ac:dyDescent="0.25">
      <c r="A13169" s="6" t="s">
        <v>22</v>
      </c>
      <c r="B13169" s="2">
        <v>15.384890587211544</v>
      </c>
    </row>
    <row r="13170" spans="1:2" x14ac:dyDescent="0.25">
      <c r="A13170" s="28" t="s">
        <v>79</v>
      </c>
      <c r="B13170" s="2">
        <v>0.18808464238733072</v>
      </c>
    </row>
    <row r="13171" spans="1:2" x14ac:dyDescent="0.25">
      <c r="A13171" s="28" t="s">
        <v>86</v>
      </c>
      <c r="B13171" s="2">
        <v>0.16334482922185178</v>
      </c>
    </row>
    <row r="13172" spans="1:2" x14ac:dyDescent="0.25">
      <c r="A13172" s="28" t="s">
        <v>87</v>
      </c>
      <c r="B13172" s="2">
        <v>0.17847812379796729</v>
      </c>
    </row>
    <row r="13173" spans="1:2" x14ac:dyDescent="0.25">
      <c r="A13173" s="28" t="s">
        <v>31</v>
      </c>
      <c r="B13173" s="2">
        <v>0.33441637569376814</v>
      </c>
    </row>
    <row r="13174" spans="1:2" x14ac:dyDescent="0.25">
      <c r="A13174" s="28" t="s">
        <v>29</v>
      </c>
      <c r="B13174" s="2">
        <v>0.42426213948667468</v>
      </c>
    </row>
    <row r="13175" spans="1:2" x14ac:dyDescent="0.25">
      <c r="A13175" s="28" t="s">
        <v>30</v>
      </c>
      <c r="B13175" s="2">
        <v>0.30704472040601166</v>
      </c>
    </row>
    <row r="13176" spans="1:2" x14ac:dyDescent="0.25">
      <c r="A13176" s="28" t="s">
        <v>88</v>
      </c>
      <c r="B13176" s="2">
        <v>4.584817133231784</v>
      </c>
    </row>
    <row r="13177" spans="1:2" x14ac:dyDescent="0.25">
      <c r="A13177" s="28" t="s">
        <v>80</v>
      </c>
      <c r="B13177" s="2">
        <v>0.16394427371167075</v>
      </c>
    </row>
    <row r="13178" spans="1:2" x14ac:dyDescent="0.25">
      <c r="A13178" s="28" t="s">
        <v>84</v>
      </c>
      <c r="B13178" s="2">
        <v>4.135819083767287</v>
      </c>
    </row>
    <row r="13179" spans="1:2" x14ac:dyDescent="0.25">
      <c r="A13179" s="28" t="s">
        <v>85</v>
      </c>
      <c r="B13179" s="2">
        <v>4.9046792655071982</v>
      </c>
    </row>
    <row r="13180" spans="1:2" x14ac:dyDescent="0.25">
      <c r="A13180" s="6" t="s">
        <v>25</v>
      </c>
      <c r="B13180" s="2">
        <v>43.215391889249034</v>
      </c>
    </row>
    <row r="13181" spans="1:2" x14ac:dyDescent="0.25">
      <c r="A13181" s="28" t="s">
        <v>79</v>
      </c>
      <c r="B13181" s="2">
        <v>1.1330805991556512</v>
      </c>
    </row>
    <row r="13182" spans="1:2" x14ac:dyDescent="0.25">
      <c r="A13182" s="28" t="s">
        <v>86</v>
      </c>
      <c r="B13182" s="2">
        <v>0.22205015567044714</v>
      </c>
    </row>
    <row r="13183" spans="1:2" x14ac:dyDescent="0.25">
      <c r="A13183" s="28" t="s">
        <v>87</v>
      </c>
      <c r="B13183" s="2">
        <v>0.26302759613091203</v>
      </c>
    </row>
    <row r="13184" spans="1:2" x14ac:dyDescent="0.25">
      <c r="A13184" s="28" t="s">
        <v>31</v>
      </c>
      <c r="B13184" s="2">
        <v>1.4219228507784598</v>
      </c>
    </row>
    <row r="13185" spans="1:2" x14ac:dyDescent="0.25">
      <c r="A13185" s="28" t="s">
        <v>29</v>
      </c>
      <c r="B13185" s="2">
        <v>2.4497998698591541</v>
      </c>
    </row>
    <row r="13186" spans="1:2" x14ac:dyDescent="0.25">
      <c r="A13186" s="28" t="s">
        <v>30</v>
      </c>
      <c r="B13186" s="2">
        <v>0.72962987373582455</v>
      </c>
    </row>
    <row r="13187" spans="1:2" x14ac:dyDescent="0.25">
      <c r="A13187" s="28" t="s">
        <v>88</v>
      </c>
      <c r="B13187" s="2">
        <v>19.751639146527552</v>
      </c>
    </row>
    <row r="13188" spans="1:2" x14ac:dyDescent="0.25">
      <c r="A13188" s="28" t="s">
        <v>80</v>
      </c>
      <c r="B13188" s="2">
        <v>0.64503601000416555</v>
      </c>
    </row>
    <row r="13189" spans="1:2" x14ac:dyDescent="0.25">
      <c r="A13189" s="28" t="s">
        <v>84</v>
      </c>
      <c r="B13189" s="2">
        <v>7.4062420151309691</v>
      </c>
    </row>
    <row r="13190" spans="1:2" x14ac:dyDescent="0.25">
      <c r="A13190" s="28" t="s">
        <v>85</v>
      </c>
      <c r="B13190" s="2">
        <v>9.192963772255899</v>
      </c>
    </row>
    <row r="13191" spans="1:2" x14ac:dyDescent="0.25">
      <c r="A13191" s="6" t="s">
        <v>23</v>
      </c>
      <c r="B13191" s="2">
        <v>35.078495818211458</v>
      </c>
    </row>
    <row r="13192" spans="1:2" x14ac:dyDescent="0.25">
      <c r="A13192" s="28" t="s">
        <v>79</v>
      </c>
      <c r="B13192" s="2">
        <v>0.34526627577332691</v>
      </c>
    </row>
    <row r="13193" spans="1:2" x14ac:dyDescent="0.25">
      <c r="A13193" s="28" t="s">
        <v>86</v>
      </c>
      <c r="B13193" s="2">
        <v>0.16579400683042317</v>
      </c>
    </row>
    <row r="13194" spans="1:2" x14ac:dyDescent="0.25">
      <c r="A13194" s="28" t="s">
        <v>87</v>
      </c>
      <c r="B13194" s="2">
        <v>0.24419459777495892</v>
      </c>
    </row>
    <row r="13195" spans="1:2" x14ac:dyDescent="0.25">
      <c r="A13195" s="28" t="s">
        <v>31</v>
      </c>
      <c r="B13195" s="2">
        <v>0.59487543378049801</v>
      </c>
    </row>
    <row r="13196" spans="1:2" x14ac:dyDescent="0.25">
      <c r="A13196" s="28" t="s">
        <v>29</v>
      </c>
      <c r="B13196" s="2">
        <v>0.59475435424929457</v>
      </c>
    </row>
    <row r="13197" spans="1:2" x14ac:dyDescent="0.25">
      <c r="A13197" s="28" t="s">
        <v>30</v>
      </c>
      <c r="B13197" s="2">
        <v>0.35748131947676437</v>
      </c>
    </row>
    <row r="13198" spans="1:2" x14ac:dyDescent="0.25">
      <c r="A13198" s="28" t="s">
        <v>88</v>
      </c>
      <c r="B13198" s="2">
        <v>13.106967527578272</v>
      </c>
    </row>
    <row r="13199" spans="1:2" x14ac:dyDescent="0.25">
      <c r="A13199" s="28" t="s">
        <v>80</v>
      </c>
      <c r="B13199" s="2">
        <v>1.3527709474113789</v>
      </c>
    </row>
    <row r="13200" spans="1:2" x14ac:dyDescent="0.25">
      <c r="A13200" s="28" t="s">
        <v>84</v>
      </c>
      <c r="B13200" s="2">
        <v>12.483360351963153</v>
      </c>
    </row>
    <row r="13201" spans="1:2" x14ac:dyDescent="0.25">
      <c r="A13201" s="28" t="s">
        <v>85</v>
      </c>
      <c r="B13201" s="2">
        <v>5.8330310033733896</v>
      </c>
    </row>
    <row r="13202" spans="1:2" x14ac:dyDescent="0.25">
      <c r="A13202" s="6" t="s">
        <v>249</v>
      </c>
      <c r="B13202" s="2">
        <v>203.2441066563446</v>
      </c>
    </row>
    <row r="13203" spans="1:2" x14ac:dyDescent="0.25">
      <c r="A13203" s="28" t="s">
        <v>79</v>
      </c>
      <c r="B13203" s="2">
        <v>0.95119915529507015</v>
      </c>
    </row>
    <row r="13204" spans="1:2" x14ac:dyDescent="0.25">
      <c r="A13204" s="28" t="s">
        <v>86</v>
      </c>
      <c r="B13204" s="2">
        <v>0.47638242131656827</v>
      </c>
    </row>
    <row r="13205" spans="1:2" x14ac:dyDescent="0.25">
      <c r="A13205" s="28" t="s">
        <v>87</v>
      </c>
      <c r="B13205" s="2">
        <v>1.4339331620686186</v>
      </c>
    </row>
    <row r="13206" spans="1:2" x14ac:dyDescent="0.25">
      <c r="A13206" s="28" t="s">
        <v>31</v>
      </c>
      <c r="B13206" s="2">
        <v>2.9752656036983773</v>
      </c>
    </row>
    <row r="13207" spans="1:2" x14ac:dyDescent="0.25">
      <c r="A13207" s="28" t="s">
        <v>29</v>
      </c>
      <c r="B13207" s="2">
        <v>2.1645740073480737</v>
      </c>
    </row>
    <row r="13208" spans="1:2" x14ac:dyDescent="0.25">
      <c r="A13208" s="28" t="s">
        <v>30</v>
      </c>
      <c r="B13208" s="2">
        <v>2.2415555916062968</v>
      </c>
    </row>
    <row r="13209" spans="1:2" x14ac:dyDescent="0.25">
      <c r="A13209" s="28" t="s">
        <v>88</v>
      </c>
      <c r="B13209" s="2">
        <v>39.295702406019579</v>
      </c>
    </row>
    <row r="13210" spans="1:2" x14ac:dyDescent="0.25">
      <c r="A13210" s="28" t="s">
        <v>80</v>
      </c>
      <c r="B13210" s="2">
        <v>6.7175623961655671</v>
      </c>
    </row>
    <row r="13211" spans="1:2" x14ac:dyDescent="0.25">
      <c r="A13211" s="28" t="s">
        <v>84</v>
      </c>
      <c r="B13211" s="2">
        <v>119.04006245091037</v>
      </c>
    </row>
    <row r="13212" spans="1:2" x14ac:dyDescent="0.25">
      <c r="A13212" s="28" t="s">
        <v>85</v>
      </c>
      <c r="B13212" s="2">
        <v>27.947869461916074</v>
      </c>
    </row>
    <row r="13213" spans="1:2" x14ac:dyDescent="0.25">
      <c r="A13213" s="6" t="s">
        <v>251</v>
      </c>
      <c r="B13213" s="2">
        <v>173.0823487755286</v>
      </c>
    </row>
    <row r="13214" spans="1:2" x14ac:dyDescent="0.25">
      <c r="A13214" s="28" t="s">
        <v>79</v>
      </c>
      <c r="B13214" s="2">
        <v>2.2215465742505129</v>
      </c>
    </row>
    <row r="13215" spans="1:2" x14ac:dyDescent="0.25">
      <c r="A13215" s="28" t="s">
        <v>86</v>
      </c>
      <c r="B13215" s="2">
        <v>0.94747403551095588</v>
      </c>
    </row>
    <row r="13216" spans="1:2" x14ac:dyDescent="0.25">
      <c r="A13216" s="28" t="s">
        <v>87</v>
      </c>
      <c r="B13216" s="2">
        <v>3.1435459244225838</v>
      </c>
    </row>
    <row r="13217" spans="1:2" x14ac:dyDescent="0.25">
      <c r="A13217" s="28" t="s">
        <v>31</v>
      </c>
      <c r="B13217" s="2">
        <v>6.6390669070648078</v>
      </c>
    </row>
    <row r="13218" spans="1:2" x14ac:dyDescent="0.25">
      <c r="A13218" s="28" t="s">
        <v>29</v>
      </c>
      <c r="B13218" s="2">
        <v>14.498625172945758</v>
      </c>
    </row>
    <row r="13219" spans="1:2" x14ac:dyDescent="0.25">
      <c r="A13219" s="28" t="s">
        <v>30</v>
      </c>
      <c r="B13219" s="2">
        <v>3.1388377276921626</v>
      </c>
    </row>
    <row r="13220" spans="1:2" x14ac:dyDescent="0.25">
      <c r="A13220" s="28" t="s">
        <v>88</v>
      </c>
      <c r="B13220" s="2">
        <v>50.435664046704197</v>
      </c>
    </row>
    <row r="13221" spans="1:2" x14ac:dyDescent="0.25">
      <c r="A13221" s="28" t="s">
        <v>80</v>
      </c>
      <c r="B13221" s="2">
        <v>7.2272856538985204</v>
      </c>
    </row>
    <row r="13222" spans="1:2" x14ac:dyDescent="0.25">
      <c r="A13222" s="28" t="s">
        <v>84</v>
      </c>
      <c r="B13222" s="2">
        <v>38.830359619861127</v>
      </c>
    </row>
    <row r="13223" spans="1:2" x14ac:dyDescent="0.25">
      <c r="A13223" s="28" t="s">
        <v>85</v>
      </c>
      <c r="B13223" s="2">
        <v>45.99994311317797</v>
      </c>
    </row>
    <row r="13224" spans="1:2" x14ac:dyDescent="0.25">
      <c r="A13224" s="6" t="s">
        <v>229</v>
      </c>
      <c r="B13224" s="2">
        <v>71.323993566435661</v>
      </c>
    </row>
    <row r="13225" spans="1:2" x14ac:dyDescent="0.25">
      <c r="A13225" s="28" t="s">
        <v>79</v>
      </c>
      <c r="B13225" s="2">
        <v>0.74686375606180255</v>
      </c>
    </row>
    <row r="13226" spans="1:2" x14ac:dyDescent="0.25">
      <c r="A13226" s="28" t="s">
        <v>86</v>
      </c>
      <c r="B13226" s="2">
        <v>0.33167829796182785</v>
      </c>
    </row>
    <row r="13227" spans="1:2" x14ac:dyDescent="0.25">
      <c r="A13227" s="28" t="s">
        <v>87</v>
      </c>
      <c r="B13227" s="2">
        <v>1.7258626244530149</v>
      </c>
    </row>
    <row r="13228" spans="1:2" x14ac:dyDescent="0.25">
      <c r="A13228" s="28" t="s">
        <v>31</v>
      </c>
      <c r="B13228" s="2">
        <v>5.5596891581477559</v>
      </c>
    </row>
    <row r="13229" spans="1:2" x14ac:dyDescent="0.25">
      <c r="A13229" s="28" t="s">
        <v>29</v>
      </c>
      <c r="B13229" s="2">
        <v>5.9358217050381121</v>
      </c>
    </row>
    <row r="13230" spans="1:2" x14ac:dyDescent="0.25">
      <c r="A13230" s="28" t="s">
        <v>30</v>
      </c>
      <c r="B13230" s="2">
        <v>5.429361060630912</v>
      </c>
    </row>
    <row r="13231" spans="1:2" x14ac:dyDescent="0.25">
      <c r="A13231" s="28" t="s">
        <v>88</v>
      </c>
      <c r="B13231" s="2">
        <v>19.948246970695173</v>
      </c>
    </row>
    <row r="13232" spans="1:2" x14ac:dyDescent="0.25">
      <c r="A13232" s="28" t="s">
        <v>80</v>
      </c>
      <c r="B13232" s="2">
        <v>1.5313298727267401</v>
      </c>
    </row>
    <row r="13233" spans="1:2" x14ac:dyDescent="0.25">
      <c r="A13233" s="28" t="s">
        <v>84</v>
      </c>
      <c r="B13233" s="2">
        <v>10.391367440840201</v>
      </c>
    </row>
    <row r="13234" spans="1:2" x14ac:dyDescent="0.25">
      <c r="A13234" s="28" t="s">
        <v>85</v>
      </c>
      <c r="B13234" s="2">
        <v>19.723772679880131</v>
      </c>
    </row>
    <row r="13235" spans="1:2" x14ac:dyDescent="0.25">
      <c r="A13235" s="6" t="s">
        <v>93</v>
      </c>
      <c r="B13235" s="2">
        <v>2401.9278903094073</v>
      </c>
    </row>
    <row r="13236" spans="1:2" x14ac:dyDescent="0.25">
      <c r="A13236" s="28" t="s">
        <v>79</v>
      </c>
      <c r="B13236" s="2">
        <v>30.62942682803962</v>
      </c>
    </row>
    <row r="13237" spans="1:2" x14ac:dyDescent="0.25">
      <c r="A13237" s="28" t="s">
        <v>86</v>
      </c>
      <c r="B13237" s="2">
        <v>13.317784516585197</v>
      </c>
    </row>
    <row r="13238" spans="1:2" x14ac:dyDescent="0.25">
      <c r="A13238" s="28" t="s">
        <v>87</v>
      </c>
      <c r="B13238" s="2">
        <v>46.566789772479126</v>
      </c>
    </row>
    <row r="13239" spans="1:2" x14ac:dyDescent="0.25">
      <c r="A13239" s="28" t="s">
        <v>31</v>
      </c>
      <c r="B13239" s="2">
        <v>62.19018186377793</v>
      </c>
    </row>
    <row r="13240" spans="1:2" x14ac:dyDescent="0.25">
      <c r="A13240" s="28" t="s">
        <v>29</v>
      </c>
      <c r="B13240" s="2">
        <v>55.167977028352752</v>
      </c>
    </row>
    <row r="13241" spans="1:2" x14ac:dyDescent="0.25">
      <c r="A13241" s="28" t="s">
        <v>30</v>
      </c>
      <c r="B13241" s="2">
        <v>55.684978906532663</v>
      </c>
    </row>
    <row r="13242" spans="1:2" x14ac:dyDescent="0.25">
      <c r="A13242" s="28" t="s">
        <v>88</v>
      </c>
      <c r="B13242" s="2">
        <v>703.51174617770732</v>
      </c>
    </row>
    <row r="13243" spans="1:2" x14ac:dyDescent="0.25">
      <c r="A13243" s="28" t="s">
        <v>80</v>
      </c>
      <c r="B13243" s="2">
        <v>130.37185714384245</v>
      </c>
    </row>
    <row r="13244" spans="1:2" x14ac:dyDescent="0.25">
      <c r="A13244" s="28" t="s">
        <v>84</v>
      </c>
      <c r="B13244" s="2">
        <v>741.09459246565984</v>
      </c>
    </row>
    <row r="13245" spans="1:2" x14ac:dyDescent="0.25">
      <c r="A13245" s="28" t="s">
        <v>85</v>
      </c>
      <c r="B13245" s="2">
        <v>563.39255560643028</v>
      </c>
    </row>
    <row r="13246" spans="1:2" x14ac:dyDescent="0.25">
      <c r="A13246" s="3" t="s">
        <v>79</v>
      </c>
      <c r="B13246" s="2">
        <v>477.20109732558069</v>
      </c>
    </row>
    <row r="13247" spans="1:2" x14ac:dyDescent="0.25">
      <c r="A13247" s="6" t="s">
        <v>228</v>
      </c>
      <c r="B13247" s="2">
        <v>19.689475209785645</v>
      </c>
    </row>
    <row r="13248" spans="1:2" x14ac:dyDescent="0.25">
      <c r="A13248" s="28" t="s">
        <v>86</v>
      </c>
      <c r="B13248" s="2">
        <v>5.2409029351564621E-2</v>
      </c>
    </row>
    <row r="13249" spans="1:2" x14ac:dyDescent="0.25">
      <c r="A13249" s="28" t="s">
        <v>87</v>
      </c>
      <c r="B13249" s="2">
        <v>0.38430931308208588</v>
      </c>
    </row>
    <row r="13250" spans="1:2" x14ac:dyDescent="0.25">
      <c r="A13250" s="28" t="s">
        <v>31</v>
      </c>
      <c r="B13250" s="2">
        <v>0.27145423965340959</v>
      </c>
    </row>
    <row r="13251" spans="1:2" x14ac:dyDescent="0.25">
      <c r="A13251" s="28" t="s">
        <v>29</v>
      </c>
      <c r="B13251" s="2">
        <v>0.20886445698337847</v>
      </c>
    </row>
    <row r="13252" spans="1:2" x14ac:dyDescent="0.25">
      <c r="A13252" s="28" t="s">
        <v>30</v>
      </c>
      <c r="B13252" s="2">
        <v>0.24416848304583696</v>
      </c>
    </row>
    <row r="13253" spans="1:2" x14ac:dyDescent="0.25">
      <c r="A13253" s="28" t="s">
        <v>88</v>
      </c>
      <c r="B13253" s="2">
        <v>1.1629653001652016</v>
      </c>
    </row>
    <row r="13254" spans="1:2" x14ac:dyDescent="0.25">
      <c r="A13254" s="28" t="s">
        <v>80</v>
      </c>
      <c r="B13254" s="2">
        <v>1.1732753258101634E-2</v>
      </c>
    </row>
    <row r="13255" spans="1:2" x14ac:dyDescent="0.25">
      <c r="A13255" s="28" t="s">
        <v>84</v>
      </c>
      <c r="B13255" s="2">
        <v>13.511699956218088</v>
      </c>
    </row>
    <row r="13256" spans="1:2" x14ac:dyDescent="0.25">
      <c r="A13256" s="28" t="s">
        <v>85</v>
      </c>
      <c r="B13256" s="2">
        <v>2.3356955255114888</v>
      </c>
    </row>
    <row r="13257" spans="1:2" x14ac:dyDescent="0.25">
      <c r="A13257" s="28" t="s">
        <v>82</v>
      </c>
      <c r="B13257" s="2">
        <v>1.506176152516489</v>
      </c>
    </row>
    <row r="13258" spans="1:2" x14ac:dyDescent="0.25">
      <c r="A13258" s="6" t="s">
        <v>241</v>
      </c>
      <c r="B13258" s="2">
        <v>14.160114825649867</v>
      </c>
    </row>
    <row r="13259" spans="1:2" x14ac:dyDescent="0.25">
      <c r="A13259" s="28" t="s">
        <v>86</v>
      </c>
      <c r="B13259" s="2">
        <v>0.14332428791010335</v>
      </c>
    </row>
    <row r="13260" spans="1:2" x14ac:dyDescent="0.25">
      <c r="A13260" s="28" t="s">
        <v>87</v>
      </c>
      <c r="B13260" s="2">
        <v>2.2515129451960453E-2</v>
      </c>
    </row>
    <row r="13261" spans="1:2" x14ac:dyDescent="0.25">
      <c r="A13261" s="28" t="s">
        <v>31</v>
      </c>
      <c r="B13261" s="2">
        <v>0.31647155908801045</v>
      </c>
    </row>
    <row r="13262" spans="1:2" x14ac:dyDescent="0.25">
      <c r="A13262" s="28" t="s">
        <v>29</v>
      </c>
      <c r="B13262" s="2">
        <v>0.29843682037005681</v>
      </c>
    </row>
    <row r="13263" spans="1:2" x14ac:dyDescent="0.25">
      <c r="A13263" s="28" t="s">
        <v>30</v>
      </c>
      <c r="B13263" s="2">
        <v>1.1264854198153075E-2</v>
      </c>
    </row>
    <row r="13264" spans="1:2" x14ac:dyDescent="0.25">
      <c r="A13264" s="28" t="s">
        <v>88</v>
      </c>
      <c r="B13264" s="2">
        <v>2.2512963224574256</v>
      </c>
    </row>
    <row r="13265" spans="1:2" x14ac:dyDescent="0.25">
      <c r="A13265" s="28" t="s">
        <v>80</v>
      </c>
      <c r="B13265" s="2">
        <v>0.16826295932141744</v>
      </c>
    </row>
    <row r="13266" spans="1:2" x14ac:dyDescent="0.25">
      <c r="A13266" s="28" t="s">
        <v>84</v>
      </c>
      <c r="B13266" s="2">
        <v>0.94259758354438805</v>
      </c>
    </row>
    <row r="13267" spans="1:2" x14ac:dyDescent="0.25">
      <c r="A13267" s="28" t="s">
        <v>85</v>
      </c>
      <c r="B13267" s="2">
        <v>8.5256074882850452</v>
      </c>
    </row>
    <row r="13268" spans="1:2" x14ac:dyDescent="0.25">
      <c r="A13268" s="28" t="s">
        <v>82</v>
      </c>
      <c r="B13268" s="2">
        <v>1.4803378210233065</v>
      </c>
    </row>
    <row r="13269" spans="1:2" x14ac:dyDescent="0.25">
      <c r="A13269" s="6" t="s">
        <v>230</v>
      </c>
      <c r="B13269" s="2">
        <v>8.1178702768754469</v>
      </c>
    </row>
    <row r="13270" spans="1:2" x14ac:dyDescent="0.25">
      <c r="A13270" s="28" t="s">
        <v>86</v>
      </c>
      <c r="B13270" s="2">
        <v>1.1935904023124374E-4</v>
      </c>
    </row>
    <row r="13271" spans="1:2" x14ac:dyDescent="0.25">
      <c r="A13271" s="28" t="s">
        <v>31</v>
      </c>
      <c r="B13271" s="2">
        <v>9.3958788861728496E-2</v>
      </c>
    </row>
    <row r="13272" spans="1:2" x14ac:dyDescent="0.25">
      <c r="A13272" s="28" t="s">
        <v>29</v>
      </c>
      <c r="B13272" s="2">
        <v>2.6116840578271769E-4</v>
      </c>
    </row>
    <row r="13273" spans="1:2" x14ac:dyDescent="0.25">
      <c r="A13273" s="28" t="s">
        <v>30</v>
      </c>
      <c r="B13273" s="2">
        <v>2.5515892002532433E-4</v>
      </c>
    </row>
    <row r="13274" spans="1:2" x14ac:dyDescent="0.25">
      <c r="A13274" s="28" t="s">
        <v>88</v>
      </c>
      <c r="B13274" s="2">
        <v>2.1677542319749534</v>
      </c>
    </row>
    <row r="13275" spans="1:2" x14ac:dyDescent="0.25">
      <c r="A13275" s="28" t="s">
        <v>80</v>
      </c>
      <c r="B13275" s="2">
        <v>0.68935595926121884</v>
      </c>
    </row>
    <row r="13276" spans="1:2" x14ac:dyDescent="0.25">
      <c r="A13276" s="28" t="s">
        <v>84</v>
      </c>
      <c r="B13276" s="2">
        <v>1.7146182933757981</v>
      </c>
    </row>
    <row r="13277" spans="1:2" x14ac:dyDescent="0.25">
      <c r="A13277" s="28" t="s">
        <v>85</v>
      </c>
      <c r="B13277" s="2">
        <v>3.3685967190437207</v>
      </c>
    </row>
    <row r="13278" spans="1:2" x14ac:dyDescent="0.25">
      <c r="A13278" s="28" t="s">
        <v>82</v>
      </c>
      <c r="B13278" s="2">
        <v>8.2950597991988298E-2</v>
      </c>
    </row>
    <row r="13279" spans="1:2" x14ac:dyDescent="0.25">
      <c r="A13279" s="6" t="s">
        <v>19</v>
      </c>
      <c r="B13279" s="2">
        <v>3.8783843925637995E-2</v>
      </c>
    </row>
    <row r="13280" spans="1:2" x14ac:dyDescent="0.25">
      <c r="A13280" s="28" t="s">
        <v>86</v>
      </c>
      <c r="B13280" s="2">
        <v>3.3332336006447927E-4</v>
      </c>
    </row>
    <row r="13281" spans="1:2" x14ac:dyDescent="0.25">
      <c r="A13281" s="28" t="s">
        <v>87</v>
      </c>
      <c r="B13281" s="2">
        <v>5.403839690624571E-5</v>
      </c>
    </row>
    <row r="13282" spans="1:2" x14ac:dyDescent="0.25">
      <c r="A13282" s="28" t="s">
        <v>31</v>
      </c>
      <c r="B13282" s="2">
        <v>4.0575267925201663E-3</v>
      </c>
    </row>
    <row r="13283" spans="1:2" x14ac:dyDescent="0.25">
      <c r="A13283" s="28" t="s">
        <v>29</v>
      </c>
      <c r="B13283" s="2">
        <v>1.5006715432638689E-3</v>
      </c>
    </row>
    <row r="13284" spans="1:2" x14ac:dyDescent="0.25">
      <c r="A13284" s="28" t="s">
        <v>30</v>
      </c>
      <c r="B13284" s="2">
        <v>2.7500109639611221E-3</v>
      </c>
    </row>
    <row r="13285" spans="1:2" x14ac:dyDescent="0.25">
      <c r="A13285" s="28" t="s">
        <v>88</v>
      </c>
      <c r="B13285" s="2">
        <v>4.3322031749678368E-3</v>
      </c>
    </row>
    <row r="13286" spans="1:2" x14ac:dyDescent="0.25">
      <c r="A13286" s="28" t="s">
        <v>80</v>
      </c>
      <c r="B13286" s="2">
        <v>5.2767963970637693E-4</v>
      </c>
    </row>
    <row r="13287" spans="1:2" x14ac:dyDescent="0.25">
      <c r="A13287" s="28" t="s">
        <v>84</v>
      </c>
      <c r="B13287" s="2">
        <v>3.0680100099616013E-3</v>
      </c>
    </row>
    <row r="13288" spans="1:2" x14ac:dyDescent="0.25">
      <c r="A13288" s="28" t="s">
        <v>85</v>
      </c>
      <c r="B13288" s="2">
        <v>2.0452090564369384E-2</v>
      </c>
    </row>
    <row r="13289" spans="1:2" x14ac:dyDescent="0.25">
      <c r="A13289" s="28" t="s">
        <v>82</v>
      </c>
      <c r="B13289" s="2">
        <v>1.7082894799169107E-3</v>
      </c>
    </row>
    <row r="13290" spans="1:2" x14ac:dyDescent="0.25">
      <c r="A13290" s="6" t="s">
        <v>243</v>
      </c>
      <c r="B13290" s="2">
        <v>29.527066260863499</v>
      </c>
    </row>
    <row r="13291" spans="1:2" x14ac:dyDescent="0.25">
      <c r="A13291" s="28" t="s">
        <v>86</v>
      </c>
      <c r="B13291" s="2">
        <v>0.49917488380612096</v>
      </c>
    </row>
    <row r="13292" spans="1:2" x14ac:dyDescent="0.25">
      <c r="A13292" s="28" t="s">
        <v>87</v>
      </c>
      <c r="B13292" s="2">
        <v>4.1179495079695778</v>
      </c>
    </row>
    <row r="13293" spans="1:2" x14ac:dyDescent="0.25">
      <c r="A13293" s="28" t="s">
        <v>31</v>
      </c>
      <c r="B13293" s="2">
        <v>1.3398949697967202</v>
      </c>
    </row>
    <row r="13294" spans="1:2" x14ac:dyDescent="0.25">
      <c r="A13294" s="28" t="s">
        <v>29</v>
      </c>
      <c r="B13294" s="2">
        <v>0.36079717906451786</v>
      </c>
    </row>
    <row r="13295" spans="1:2" x14ac:dyDescent="0.25">
      <c r="A13295" s="28" t="s">
        <v>30</v>
      </c>
      <c r="B13295" s="2">
        <v>0.71007403085201093</v>
      </c>
    </row>
    <row r="13296" spans="1:2" x14ac:dyDescent="0.25">
      <c r="A13296" s="28" t="s">
        <v>88</v>
      </c>
      <c r="B13296" s="2">
        <v>1.6870545058378696</v>
      </c>
    </row>
    <row r="13297" spans="1:2" x14ac:dyDescent="0.25">
      <c r="A13297" s="28" t="s">
        <v>80</v>
      </c>
      <c r="B13297" s="2">
        <v>0.4707293260767253</v>
      </c>
    </row>
    <row r="13298" spans="1:2" x14ac:dyDescent="0.25">
      <c r="A13298" s="28" t="s">
        <v>84</v>
      </c>
      <c r="B13298" s="2">
        <v>5.3698688494247762</v>
      </c>
    </row>
    <row r="13299" spans="1:2" x14ac:dyDescent="0.25">
      <c r="A13299" s="28" t="s">
        <v>85</v>
      </c>
      <c r="B13299" s="2">
        <v>11.146508895894172</v>
      </c>
    </row>
    <row r="13300" spans="1:2" x14ac:dyDescent="0.25">
      <c r="A13300" s="28" t="s">
        <v>82</v>
      </c>
      <c r="B13300" s="2">
        <v>3.8250141121410075</v>
      </c>
    </row>
    <row r="13301" spans="1:2" x14ac:dyDescent="0.25">
      <c r="A13301" s="6" t="s">
        <v>245</v>
      </c>
      <c r="B13301" s="2">
        <v>7.6000528481796525</v>
      </c>
    </row>
    <row r="13302" spans="1:2" x14ac:dyDescent="0.25">
      <c r="A13302" s="28" t="s">
        <v>86</v>
      </c>
      <c r="B13302" s="2">
        <v>2.3528349926509266E-2</v>
      </c>
    </row>
    <row r="13303" spans="1:2" x14ac:dyDescent="0.25">
      <c r="A13303" s="28" t="s">
        <v>31</v>
      </c>
      <c r="B13303" s="2">
        <v>0.21413238282830083</v>
      </c>
    </row>
    <row r="13304" spans="1:2" x14ac:dyDescent="0.25">
      <c r="A13304" s="28" t="s">
        <v>29</v>
      </c>
      <c r="B13304" s="2">
        <v>2.3558459514211087E-2</v>
      </c>
    </row>
    <row r="13305" spans="1:2" x14ac:dyDescent="0.25">
      <c r="A13305" s="28" t="s">
        <v>30</v>
      </c>
      <c r="B13305" s="2">
        <v>7.4859565314330089E-3</v>
      </c>
    </row>
    <row r="13306" spans="1:2" x14ac:dyDescent="0.25">
      <c r="A13306" s="28" t="s">
        <v>88</v>
      </c>
      <c r="B13306" s="2">
        <v>2.5368094597575466</v>
      </c>
    </row>
    <row r="13307" spans="1:2" x14ac:dyDescent="0.25">
      <c r="A13307" s="28" t="s">
        <v>80</v>
      </c>
      <c r="B13307" s="2">
        <v>0.26296675201937914</v>
      </c>
    </row>
    <row r="13308" spans="1:2" x14ac:dyDescent="0.25">
      <c r="A13308" s="28" t="s">
        <v>84</v>
      </c>
      <c r="B13308" s="2">
        <v>0.68222920265054965</v>
      </c>
    </row>
    <row r="13309" spans="1:2" x14ac:dyDescent="0.25">
      <c r="A13309" s="28" t="s">
        <v>85</v>
      </c>
      <c r="B13309" s="2">
        <v>2.613734645338464</v>
      </c>
    </row>
    <row r="13310" spans="1:2" x14ac:dyDescent="0.25">
      <c r="A13310" s="28" t="s">
        <v>82</v>
      </c>
      <c r="B13310" s="2">
        <v>1.2356076396132578</v>
      </c>
    </row>
    <row r="13311" spans="1:2" x14ac:dyDescent="0.25">
      <c r="A13311" s="6" t="s">
        <v>247</v>
      </c>
      <c r="B13311" s="2">
        <v>23.948089201459592</v>
      </c>
    </row>
    <row r="13312" spans="1:2" x14ac:dyDescent="0.25">
      <c r="A13312" s="28" t="s">
        <v>86</v>
      </c>
      <c r="B13312" s="2">
        <v>0.42354303089269318</v>
      </c>
    </row>
    <row r="13313" spans="1:2" x14ac:dyDescent="0.25">
      <c r="A13313" s="28" t="s">
        <v>87</v>
      </c>
      <c r="B13313" s="2">
        <v>0.21347800830075347</v>
      </c>
    </row>
    <row r="13314" spans="1:2" x14ac:dyDescent="0.25">
      <c r="A13314" s="28" t="s">
        <v>31</v>
      </c>
      <c r="B13314" s="2">
        <v>0.3814894995807705</v>
      </c>
    </row>
    <row r="13315" spans="1:2" x14ac:dyDescent="0.25">
      <c r="A13315" s="28" t="s">
        <v>29</v>
      </c>
      <c r="B13315" s="2">
        <v>0.37158539642520366</v>
      </c>
    </row>
    <row r="13316" spans="1:2" x14ac:dyDescent="0.25">
      <c r="A13316" s="28" t="s">
        <v>30</v>
      </c>
      <c r="B13316" s="2">
        <v>0.2342315479683201</v>
      </c>
    </row>
    <row r="13317" spans="1:2" x14ac:dyDescent="0.25">
      <c r="A13317" s="28" t="s">
        <v>88</v>
      </c>
      <c r="B13317" s="2">
        <v>4.1530440017656076</v>
      </c>
    </row>
    <row r="13318" spans="1:2" x14ac:dyDescent="0.25">
      <c r="A13318" s="28" t="s">
        <v>80</v>
      </c>
      <c r="B13318" s="2">
        <v>0.28756628313028415</v>
      </c>
    </row>
    <row r="13319" spans="1:2" x14ac:dyDescent="0.25">
      <c r="A13319" s="28" t="s">
        <v>84</v>
      </c>
      <c r="B13319" s="2">
        <v>2.0929948295941174</v>
      </c>
    </row>
    <row r="13320" spans="1:2" x14ac:dyDescent="0.25">
      <c r="A13320" s="28" t="s">
        <v>85</v>
      </c>
      <c r="B13320" s="2">
        <v>13.523253270968384</v>
      </c>
    </row>
    <row r="13321" spans="1:2" x14ac:dyDescent="0.25">
      <c r="A13321" s="28" t="s">
        <v>82</v>
      </c>
      <c r="B13321" s="2">
        <v>2.2669033328334534</v>
      </c>
    </row>
    <row r="13322" spans="1:2" x14ac:dyDescent="0.25">
      <c r="A13322" s="6" t="s">
        <v>20</v>
      </c>
      <c r="B13322" s="2">
        <v>22.99720488969561</v>
      </c>
    </row>
    <row r="13323" spans="1:2" x14ac:dyDescent="0.25">
      <c r="A13323" s="28" t="s">
        <v>86</v>
      </c>
      <c r="B13323" s="2">
        <v>0.58054213965736912</v>
      </c>
    </row>
    <row r="13324" spans="1:2" x14ac:dyDescent="0.25">
      <c r="A13324" s="28" t="s">
        <v>31</v>
      </c>
      <c r="B13324" s="2">
        <v>0.16402179335983141</v>
      </c>
    </row>
    <row r="13325" spans="1:2" x14ac:dyDescent="0.25">
      <c r="A13325" s="28" t="s">
        <v>29</v>
      </c>
      <c r="B13325" s="2">
        <v>0.11837309953207975</v>
      </c>
    </row>
    <row r="13326" spans="1:2" x14ac:dyDescent="0.25">
      <c r="A13326" s="28" t="s">
        <v>30</v>
      </c>
      <c r="B13326" s="2">
        <v>5.8684872896836757E-2</v>
      </c>
    </row>
    <row r="13327" spans="1:2" x14ac:dyDescent="0.25">
      <c r="A13327" s="28" t="s">
        <v>88</v>
      </c>
      <c r="B13327" s="2">
        <v>1.3723045802854283</v>
      </c>
    </row>
    <row r="13328" spans="1:2" x14ac:dyDescent="0.25">
      <c r="A13328" s="28" t="s">
        <v>80</v>
      </c>
      <c r="B13328" s="2">
        <v>0.1024099624311441</v>
      </c>
    </row>
    <row r="13329" spans="1:2" x14ac:dyDescent="0.25">
      <c r="A13329" s="28" t="s">
        <v>84</v>
      </c>
      <c r="B13329" s="2">
        <v>0.20111866620951616</v>
      </c>
    </row>
    <row r="13330" spans="1:2" x14ac:dyDescent="0.25">
      <c r="A13330" s="28" t="s">
        <v>85</v>
      </c>
      <c r="B13330" s="2">
        <v>18.37767033544225</v>
      </c>
    </row>
    <row r="13331" spans="1:2" x14ac:dyDescent="0.25">
      <c r="A13331" s="28" t="s">
        <v>82</v>
      </c>
      <c r="B13331" s="2">
        <v>2.0220794398811539</v>
      </c>
    </row>
    <row r="13332" spans="1:2" x14ac:dyDescent="0.25">
      <c r="A13332" s="6" t="s">
        <v>21</v>
      </c>
      <c r="B13332" s="2">
        <v>5.8865628688159735</v>
      </c>
    </row>
    <row r="13333" spans="1:2" x14ac:dyDescent="0.25">
      <c r="A13333" s="28" t="s">
        <v>86</v>
      </c>
      <c r="B13333" s="2">
        <v>1.1303358337805698E-2</v>
      </c>
    </row>
    <row r="13334" spans="1:2" x14ac:dyDescent="0.25">
      <c r="A13334" s="28" t="s">
        <v>31</v>
      </c>
      <c r="B13334" s="2">
        <v>0.13340021321233997</v>
      </c>
    </row>
    <row r="13335" spans="1:2" x14ac:dyDescent="0.25">
      <c r="A13335" s="28" t="s">
        <v>29</v>
      </c>
      <c r="B13335" s="2">
        <v>0.23054430332069953</v>
      </c>
    </row>
    <row r="13336" spans="1:2" x14ac:dyDescent="0.25">
      <c r="A13336" s="28" t="s">
        <v>30</v>
      </c>
      <c r="B13336" s="2">
        <v>8.4579676432964546E-3</v>
      </c>
    </row>
    <row r="13337" spans="1:2" x14ac:dyDescent="0.25">
      <c r="A13337" s="28" t="s">
        <v>88</v>
      </c>
      <c r="B13337" s="2">
        <v>0.8358837734602298</v>
      </c>
    </row>
    <row r="13338" spans="1:2" x14ac:dyDescent="0.25">
      <c r="A13338" s="28" t="s">
        <v>80</v>
      </c>
      <c r="B13338" s="2">
        <v>1.9721785592095635E-2</v>
      </c>
    </row>
    <row r="13339" spans="1:2" x14ac:dyDescent="0.25">
      <c r="A13339" s="28" t="s">
        <v>84</v>
      </c>
      <c r="B13339" s="2">
        <v>0.25755680774161166</v>
      </c>
    </row>
    <row r="13340" spans="1:2" x14ac:dyDescent="0.25">
      <c r="A13340" s="28" t="s">
        <v>85</v>
      </c>
      <c r="B13340" s="2">
        <v>1.2816213006719914</v>
      </c>
    </row>
    <row r="13341" spans="1:2" x14ac:dyDescent="0.25">
      <c r="A13341" s="28" t="s">
        <v>82</v>
      </c>
      <c r="B13341" s="2">
        <v>3.1080733588359029</v>
      </c>
    </row>
    <row r="13342" spans="1:2" x14ac:dyDescent="0.25">
      <c r="A13342" s="6" t="s">
        <v>22</v>
      </c>
      <c r="B13342" s="2">
        <v>1.9161555440807385</v>
      </c>
    </row>
    <row r="13343" spans="1:2" x14ac:dyDescent="0.25">
      <c r="A13343" s="28" t="s">
        <v>86</v>
      </c>
      <c r="B13343" s="2">
        <v>1.7366213968773712E-2</v>
      </c>
    </row>
    <row r="13344" spans="1:2" x14ac:dyDescent="0.25">
      <c r="A13344" s="28" t="s">
        <v>87</v>
      </c>
      <c r="B13344" s="2">
        <v>1.4118509449687589E-2</v>
      </c>
    </row>
    <row r="13345" spans="1:2" x14ac:dyDescent="0.25">
      <c r="A13345" s="28" t="s">
        <v>31</v>
      </c>
      <c r="B13345" s="2">
        <v>2.6911788445268613E-2</v>
      </c>
    </row>
    <row r="13346" spans="1:2" x14ac:dyDescent="0.25">
      <c r="A13346" s="28" t="s">
        <v>29</v>
      </c>
      <c r="B13346" s="2">
        <v>1.6580707222931652E-2</v>
      </c>
    </row>
    <row r="13347" spans="1:2" x14ac:dyDescent="0.25">
      <c r="A13347" s="28" t="s">
        <v>30</v>
      </c>
      <c r="B13347" s="2">
        <v>1.079758041061262E-2</v>
      </c>
    </row>
    <row r="13348" spans="1:2" x14ac:dyDescent="0.25">
      <c r="A13348" s="28" t="s">
        <v>88</v>
      </c>
      <c r="B13348" s="2">
        <v>0.76490535128053883</v>
      </c>
    </row>
    <row r="13349" spans="1:2" x14ac:dyDescent="0.25">
      <c r="A13349" s="28" t="s">
        <v>80</v>
      </c>
      <c r="B13349" s="2">
        <v>1.0308435430626515E-2</v>
      </c>
    </row>
    <row r="13350" spans="1:2" x14ac:dyDescent="0.25">
      <c r="A13350" s="28" t="s">
        <v>84</v>
      </c>
      <c r="B13350" s="2">
        <v>1.8973453284269168E-2</v>
      </c>
    </row>
    <row r="13351" spans="1:2" x14ac:dyDescent="0.25">
      <c r="A13351" s="28" t="s">
        <v>85</v>
      </c>
      <c r="B13351" s="2">
        <v>0.83286707585371733</v>
      </c>
    </row>
    <row r="13352" spans="1:2" x14ac:dyDescent="0.25">
      <c r="A13352" s="28" t="s">
        <v>82</v>
      </c>
      <c r="B13352" s="2">
        <v>0.20332642873431264</v>
      </c>
    </row>
    <row r="13353" spans="1:2" x14ac:dyDescent="0.25">
      <c r="A13353" s="6" t="s">
        <v>25</v>
      </c>
      <c r="B13353" s="2">
        <v>3.3770451046897749</v>
      </c>
    </row>
    <row r="13354" spans="1:2" x14ac:dyDescent="0.25">
      <c r="A13354" s="28" t="s">
        <v>86</v>
      </c>
      <c r="B13354" s="2">
        <v>3.2180290839595518E-2</v>
      </c>
    </row>
    <row r="13355" spans="1:2" x14ac:dyDescent="0.25">
      <c r="A13355" s="28" t="s">
        <v>87</v>
      </c>
      <c r="B13355" s="2">
        <v>1.7321028002440753E-3</v>
      </c>
    </row>
    <row r="13356" spans="1:2" x14ac:dyDescent="0.25">
      <c r="A13356" s="28" t="s">
        <v>31</v>
      </c>
      <c r="B13356" s="2">
        <v>6.4621868803480765E-3</v>
      </c>
    </row>
    <row r="13357" spans="1:2" x14ac:dyDescent="0.25">
      <c r="A13357" s="28" t="s">
        <v>29</v>
      </c>
      <c r="B13357" s="2">
        <v>5.1390148932614925E-3</v>
      </c>
    </row>
    <row r="13358" spans="1:2" x14ac:dyDescent="0.25">
      <c r="A13358" s="28" t="s">
        <v>30</v>
      </c>
      <c r="B13358" s="2">
        <v>1.1183118158541339E-2</v>
      </c>
    </row>
    <row r="13359" spans="1:2" x14ac:dyDescent="0.25">
      <c r="A13359" s="28" t="s">
        <v>88</v>
      </c>
      <c r="B13359" s="2">
        <v>1.5311543322059555</v>
      </c>
    </row>
    <row r="13360" spans="1:2" x14ac:dyDescent="0.25">
      <c r="A13360" s="28" t="s">
        <v>80</v>
      </c>
      <c r="B13360" s="2">
        <v>2.9232174945680186E-3</v>
      </c>
    </row>
    <row r="13361" spans="1:2" x14ac:dyDescent="0.25">
      <c r="A13361" s="28" t="s">
        <v>84</v>
      </c>
      <c r="B13361" s="2">
        <v>9.2962585458813418E-3</v>
      </c>
    </row>
    <row r="13362" spans="1:2" x14ac:dyDescent="0.25">
      <c r="A13362" s="28" t="s">
        <v>85</v>
      </c>
      <c r="B13362" s="2">
        <v>1.7183137276583575</v>
      </c>
    </row>
    <row r="13363" spans="1:2" x14ac:dyDescent="0.25">
      <c r="A13363" s="28" t="s">
        <v>82</v>
      </c>
      <c r="B13363" s="2">
        <v>5.866085521302182E-2</v>
      </c>
    </row>
    <row r="13364" spans="1:2" x14ac:dyDescent="0.25">
      <c r="A13364" s="6" t="s">
        <v>23</v>
      </c>
      <c r="B13364" s="2">
        <v>8.2407754907322293</v>
      </c>
    </row>
    <row r="13365" spans="1:2" x14ac:dyDescent="0.25">
      <c r="A13365" s="28" t="s">
        <v>86</v>
      </c>
      <c r="B13365" s="2">
        <v>4.4230038685921159E-2</v>
      </c>
    </row>
    <row r="13366" spans="1:2" x14ac:dyDescent="0.25">
      <c r="A13366" s="28" t="s">
        <v>31</v>
      </c>
      <c r="B13366" s="2">
        <v>0.44316020648877213</v>
      </c>
    </row>
    <row r="13367" spans="1:2" x14ac:dyDescent="0.25">
      <c r="A13367" s="28" t="s">
        <v>29</v>
      </c>
      <c r="B13367" s="2">
        <v>1.2982791988526249E-2</v>
      </c>
    </row>
    <row r="13368" spans="1:2" x14ac:dyDescent="0.25">
      <c r="A13368" s="28" t="s">
        <v>30</v>
      </c>
      <c r="B13368" s="2">
        <v>5.8618487337201257E-2</v>
      </c>
    </row>
    <row r="13369" spans="1:2" x14ac:dyDescent="0.25">
      <c r="A13369" s="28" t="s">
        <v>88</v>
      </c>
      <c r="B13369" s="2">
        <v>1.4098537568305085</v>
      </c>
    </row>
    <row r="13370" spans="1:2" x14ac:dyDescent="0.25">
      <c r="A13370" s="28" t="s">
        <v>80</v>
      </c>
      <c r="B13370" s="2">
        <v>5.4621410325394061E-2</v>
      </c>
    </row>
    <row r="13371" spans="1:2" x14ac:dyDescent="0.25">
      <c r="A13371" s="28" t="s">
        <v>84</v>
      </c>
      <c r="B13371" s="2">
        <v>3.7177815089471218</v>
      </c>
    </row>
    <row r="13372" spans="1:2" x14ac:dyDescent="0.25">
      <c r="A13372" s="28" t="s">
        <v>85</v>
      </c>
      <c r="B13372" s="2">
        <v>1.963263026613062</v>
      </c>
    </row>
    <row r="13373" spans="1:2" x14ac:dyDescent="0.25">
      <c r="A13373" s="28" t="s">
        <v>82</v>
      </c>
      <c r="B13373" s="2">
        <v>0.53626426351572143</v>
      </c>
    </row>
    <row r="13374" spans="1:2" x14ac:dyDescent="0.25">
      <c r="A13374" s="6" t="s">
        <v>249</v>
      </c>
      <c r="B13374" s="2">
        <v>71.0333653501052</v>
      </c>
    </row>
    <row r="13375" spans="1:2" x14ac:dyDescent="0.25">
      <c r="A13375" s="28" t="s">
        <v>86</v>
      </c>
      <c r="B13375" s="2">
        <v>0.17990324044411374</v>
      </c>
    </row>
    <row r="13376" spans="1:2" x14ac:dyDescent="0.25">
      <c r="A13376" s="28" t="s">
        <v>87</v>
      </c>
      <c r="B13376" s="2">
        <v>6.2557396073046279E-2</v>
      </c>
    </row>
    <row r="13377" spans="1:2" x14ac:dyDescent="0.25">
      <c r="A13377" s="28" t="s">
        <v>31</v>
      </c>
      <c r="B13377" s="2">
        <v>1.5134649290101614</v>
      </c>
    </row>
    <row r="13378" spans="1:2" x14ac:dyDescent="0.25">
      <c r="A13378" s="28" t="s">
        <v>29</v>
      </c>
      <c r="B13378" s="2">
        <v>0.36725229891889566</v>
      </c>
    </row>
    <row r="13379" spans="1:2" x14ac:dyDescent="0.25">
      <c r="A13379" s="28" t="s">
        <v>30</v>
      </c>
      <c r="B13379" s="2">
        <v>0.43687526515147385</v>
      </c>
    </row>
    <row r="13380" spans="1:2" x14ac:dyDescent="0.25">
      <c r="A13380" s="28" t="s">
        <v>88</v>
      </c>
      <c r="B13380" s="2">
        <v>1.7460393706819437</v>
      </c>
    </row>
    <row r="13381" spans="1:2" x14ac:dyDescent="0.25">
      <c r="A13381" s="28" t="s">
        <v>80</v>
      </c>
      <c r="B13381" s="2">
        <v>0.7843385091304903</v>
      </c>
    </row>
    <row r="13382" spans="1:2" x14ac:dyDescent="0.25">
      <c r="A13382" s="28" t="s">
        <v>84</v>
      </c>
      <c r="B13382" s="2">
        <v>46.926883111366116</v>
      </c>
    </row>
    <row r="13383" spans="1:2" x14ac:dyDescent="0.25">
      <c r="A13383" s="28" t="s">
        <v>85</v>
      </c>
      <c r="B13383" s="2">
        <v>8.8702693975347255</v>
      </c>
    </row>
    <row r="13384" spans="1:2" x14ac:dyDescent="0.25">
      <c r="A13384" s="28" t="s">
        <v>82</v>
      </c>
      <c r="B13384" s="2">
        <v>10.145781831794237</v>
      </c>
    </row>
    <row r="13385" spans="1:2" x14ac:dyDescent="0.25">
      <c r="A13385" s="6" t="s">
        <v>251</v>
      </c>
      <c r="B13385" s="2">
        <v>17.814231446074331</v>
      </c>
    </row>
    <row r="13386" spans="1:2" x14ac:dyDescent="0.25">
      <c r="A13386" s="28" t="s">
        <v>86</v>
      </c>
      <c r="B13386" s="2">
        <v>4.6330698150491602E-2</v>
      </c>
    </row>
    <row r="13387" spans="1:2" x14ac:dyDescent="0.25">
      <c r="A13387" s="28" t="s">
        <v>87</v>
      </c>
      <c r="B13387" s="2">
        <v>0.1304370625771728</v>
      </c>
    </row>
    <row r="13388" spans="1:2" x14ac:dyDescent="0.25">
      <c r="A13388" s="28" t="s">
        <v>31</v>
      </c>
      <c r="B13388" s="2">
        <v>0.43134290254041718</v>
      </c>
    </row>
    <row r="13389" spans="1:2" x14ac:dyDescent="0.25">
      <c r="A13389" s="28" t="s">
        <v>29</v>
      </c>
      <c r="B13389" s="2">
        <v>0.55754985245896416</v>
      </c>
    </row>
    <row r="13390" spans="1:2" x14ac:dyDescent="0.25">
      <c r="A13390" s="28" t="s">
        <v>30</v>
      </c>
      <c r="B13390" s="2">
        <v>0.22378801229750961</v>
      </c>
    </row>
    <row r="13391" spans="1:2" x14ac:dyDescent="0.25">
      <c r="A13391" s="28" t="s">
        <v>88</v>
      </c>
      <c r="B13391" s="2">
        <v>4.7664928130522943</v>
      </c>
    </row>
    <row r="13392" spans="1:2" x14ac:dyDescent="0.25">
      <c r="A13392" s="28" t="s">
        <v>80</v>
      </c>
      <c r="B13392" s="2">
        <v>0.94021011205834537</v>
      </c>
    </row>
    <row r="13393" spans="1:2" x14ac:dyDescent="0.25">
      <c r="A13393" s="28" t="s">
        <v>84</v>
      </c>
      <c r="B13393" s="2">
        <v>2.6499621647914138</v>
      </c>
    </row>
    <row r="13394" spans="1:2" x14ac:dyDescent="0.25">
      <c r="A13394" s="28" t="s">
        <v>85</v>
      </c>
      <c r="B13394" s="2">
        <v>5.569972161426282</v>
      </c>
    </row>
    <row r="13395" spans="1:2" x14ac:dyDescent="0.25">
      <c r="A13395" s="28" t="s">
        <v>82</v>
      </c>
      <c r="B13395" s="2">
        <v>2.4981456667214412</v>
      </c>
    </row>
    <row r="13396" spans="1:2" x14ac:dyDescent="0.25">
      <c r="A13396" s="6" t="s">
        <v>229</v>
      </c>
      <c r="B13396" s="2">
        <v>4.2537555018571815</v>
      </c>
    </row>
    <row r="13397" spans="1:2" x14ac:dyDescent="0.25">
      <c r="A13397" s="28" t="s">
        <v>86</v>
      </c>
      <c r="B13397" s="2">
        <v>8.7547249187913817E-3</v>
      </c>
    </row>
    <row r="13398" spans="1:2" x14ac:dyDescent="0.25">
      <c r="A13398" s="28" t="s">
        <v>87</v>
      </c>
      <c r="B13398" s="2">
        <v>2.2073199648460214E-2</v>
      </c>
    </row>
    <row r="13399" spans="1:2" x14ac:dyDescent="0.25">
      <c r="A13399" s="28" t="s">
        <v>31</v>
      </c>
      <c r="B13399" s="2">
        <v>0.43194564251296402</v>
      </c>
    </row>
    <row r="13400" spans="1:2" x14ac:dyDescent="0.25">
      <c r="A13400" s="28" t="s">
        <v>29</v>
      </c>
      <c r="B13400" s="2">
        <v>0.29567083677605338</v>
      </c>
    </row>
    <row r="13401" spans="1:2" x14ac:dyDescent="0.25">
      <c r="A13401" s="28" t="s">
        <v>30</v>
      </c>
      <c r="B13401" s="2">
        <v>0.39401511719121107</v>
      </c>
    </row>
    <row r="13402" spans="1:2" x14ac:dyDescent="0.25">
      <c r="A13402" s="28" t="s">
        <v>88</v>
      </c>
      <c r="B13402" s="2">
        <v>0.52237600535703543</v>
      </c>
    </row>
    <row r="13403" spans="1:2" x14ac:dyDescent="0.25">
      <c r="A13403" s="28" t="s">
        <v>80</v>
      </c>
      <c r="B13403" s="2">
        <v>0.10896996838847861</v>
      </c>
    </row>
    <row r="13404" spans="1:2" x14ac:dyDescent="0.25">
      <c r="A13404" s="28" t="s">
        <v>84</v>
      </c>
      <c r="B13404" s="2">
        <v>0.42857011196745715</v>
      </c>
    </row>
    <row r="13405" spans="1:2" x14ac:dyDescent="0.25">
      <c r="A13405" s="28" t="s">
        <v>85</v>
      </c>
      <c r="B13405" s="2">
        <v>1.1944584828645064</v>
      </c>
    </row>
    <row r="13406" spans="1:2" x14ac:dyDescent="0.25">
      <c r="A13406" s="28" t="s">
        <v>82</v>
      </c>
      <c r="B13406" s="2">
        <v>0.84692141223222372</v>
      </c>
    </row>
    <row r="13407" spans="1:2" x14ac:dyDescent="0.25">
      <c r="A13407" s="6" t="s">
        <v>93</v>
      </c>
      <c r="B13407" s="2">
        <v>238.60054866279037</v>
      </c>
    </row>
    <row r="13408" spans="1:2" x14ac:dyDescent="0.25">
      <c r="A13408" s="28" t="s">
        <v>86</v>
      </c>
      <c r="B13408" s="2">
        <v>2.0630429692901489</v>
      </c>
    </row>
    <row r="13409" spans="1:2" x14ac:dyDescent="0.25">
      <c r="A13409" s="28" t="s">
        <v>87</v>
      </c>
      <c r="B13409" s="2">
        <v>4.9692242677498939</v>
      </c>
    </row>
    <row r="13410" spans="1:2" x14ac:dyDescent="0.25">
      <c r="A13410" s="28" t="s">
        <v>31</v>
      </c>
      <c r="B13410" s="2">
        <v>5.7721686290515635</v>
      </c>
    </row>
    <row r="13411" spans="1:2" x14ac:dyDescent="0.25">
      <c r="A13411" s="28" t="s">
        <v>29</v>
      </c>
      <c r="B13411" s="2">
        <v>2.8690970574178261</v>
      </c>
    </row>
    <row r="13412" spans="1:2" x14ac:dyDescent="0.25">
      <c r="A13412" s="28" t="s">
        <v>30</v>
      </c>
      <c r="B13412" s="2">
        <v>2.4126504635664232</v>
      </c>
    </row>
    <row r="13413" spans="1:2" x14ac:dyDescent="0.25">
      <c r="A13413" s="28" t="s">
        <v>88</v>
      </c>
      <c r="B13413" s="2">
        <v>26.91226600828751</v>
      </c>
    </row>
    <row r="13414" spans="1:2" x14ac:dyDescent="0.25">
      <c r="A13414" s="28" t="s">
        <v>80</v>
      </c>
      <c r="B13414" s="2">
        <v>3.9146451135579747</v>
      </c>
    </row>
    <row r="13415" spans="1:2" x14ac:dyDescent="0.25">
      <c r="A13415" s="28" t="s">
        <v>84</v>
      </c>
      <c r="B13415" s="2">
        <v>78.527218807671062</v>
      </c>
    </row>
    <row r="13416" spans="1:2" x14ac:dyDescent="0.25">
      <c r="A13416" s="28" t="s">
        <v>85</v>
      </c>
      <c r="B13416" s="2">
        <v>81.342284143670526</v>
      </c>
    </row>
    <row r="13417" spans="1:2" x14ac:dyDescent="0.25">
      <c r="A13417" s="28" t="s">
        <v>82</v>
      </c>
      <c r="B13417" s="2">
        <v>29.817951202527432</v>
      </c>
    </row>
    <row r="13418" spans="1:2" x14ac:dyDescent="0.25">
      <c r="A13418" s="3" t="s">
        <v>87</v>
      </c>
      <c r="B13418" s="2">
        <v>660.0489359429705</v>
      </c>
    </row>
    <row r="13419" spans="1:2" x14ac:dyDescent="0.25">
      <c r="A13419" s="6" t="s">
        <v>228</v>
      </c>
      <c r="B13419" s="2">
        <v>7.2179851190502511</v>
      </c>
    </row>
    <row r="13420" spans="1:2" x14ac:dyDescent="0.25">
      <c r="A13420" s="28" t="s">
        <v>79</v>
      </c>
      <c r="B13420" s="2">
        <v>1.7488520891191921E-4</v>
      </c>
    </row>
    <row r="13421" spans="1:2" x14ac:dyDescent="0.25">
      <c r="A13421" s="28" t="s">
        <v>86</v>
      </c>
      <c r="B13421" s="2">
        <v>3.400297161942941E-2</v>
      </c>
    </row>
    <row r="13422" spans="1:2" x14ac:dyDescent="0.25">
      <c r="A13422" s="28" t="s">
        <v>31</v>
      </c>
      <c r="B13422" s="2">
        <v>9.4790317858240904E-3</v>
      </c>
    </row>
    <row r="13423" spans="1:2" x14ac:dyDescent="0.25">
      <c r="A13423" s="28" t="s">
        <v>29</v>
      </c>
      <c r="B13423" s="2">
        <v>0.40917932990026107</v>
      </c>
    </row>
    <row r="13424" spans="1:2" x14ac:dyDescent="0.25">
      <c r="A13424" s="28" t="s">
        <v>30</v>
      </c>
      <c r="B13424" s="2">
        <v>0.12340323480991656</v>
      </c>
    </row>
    <row r="13425" spans="1:2" x14ac:dyDescent="0.25">
      <c r="A13425" s="28" t="s">
        <v>88</v>
      </c>
      <c r="B13425" s="2">
        <v>1.7728306524567417E-2</v>
      </c>
    </row>
    <row r="13426" spans="1:2" x14ac:dyDescent="0.25">
      <c r="A13426" s="28" t="s">
        <v>80</v>
      </c>
      <c r="B13426" s="2">
        <v>9.0847402057692511E-2</v>
      </c>
    </row>
    <row r="13427" spans="1:2" x14ac:dyDescent="0.25">
      <c r="A13427" s="28" t="s">
        <v>84</v>
      </c>
      <c r="B13427" s="2">
        <v>2.9621294349363607</v>
      </c>
    </row>
    <row r="13428" spans="1:2" x14ac:dyDescent="0.25">
      <c r="A13428" s="28" t="s">
        <v>85</v>
      </c>
      <c r="B13428" s="2">
        <v>3.1569523174072276</v>
      </c>
    </row>
    <row r="13429" spans="1:2" x14ac:dyDescent="0.25">
      <c r="A13429" s="28" t="s">
        <v>82</v>
      </c>
      <c r="B13429" s="2">
        <v>0.41408820480005903</v>
      </c>
    </row>
    <row r="13430" spans="1:2" x14ac:dyDescent="0.25">
      <c r="A13430" s="6" t="s">
        <v>239</v>
      </c>
      <c r="B13430" s="2">
        <v>2.2525020428953191</v>
      </c>
    </row>
    <row r="13431" spans="1:2" x14ac:dyDescent="0.25">
      <c r="A13431" s="28" t="s">
        <v>79</v>
      </c>
      <c r="B13431" s="2">
        <v>3.6777413872234196E-4</v>
      </c>
    </row>
    <row r="13432" spans="1:2" x14ac:dyDescent="0.25">
      <c r="A13432" s="28" t="s">
        <v>31</v>
      </c>
      <c r="B13432" s="2">
        <v>1.4842748340929565E-2</v>
      </c>
    </row>
    <row r="13433" spans="1:2" x14ac:dyDescent="0.25">
      <c r="A13433" s="28" t="s">
        <v>29</v>
      </c>
      <c r="B13433" s="2">
        <v>7.8635019302663117E-2</v>
      </c>
    </row>
    <row r="13434" spans="1:2" x14ac:dyDescent="0.25">
      <c r="A13434" s="28" t="s">
        <v>30</v>
      </c>
      <c r="B13434" s="2">
        <v>0.51503270386564548</v>
      </c>
    </row>
    <row r="13435" spans="1:2" x14ac:dyDescent="0.25">
      <c r="A13435" s="28" t="s">
        <v>88</v>
      </c>
      <c r="B13435" s="2">
        <v>5.8389663874220593E-2</v>
      </c>
    </row>
    <row r="13436" spans="1:2" x14ac:dyDescent="0.25">
      <c r="A13436" s="28" t="s">
        <v>80</v>
      </c>
      <c r="B13436" s="2">
        <v>2.5543202301234323E-2</v>
      </c>
    </row>
    <row r="13437" spans="1:2" x14ac:dyDescent="0.25">
      <c r="A13437" s="28" t="s">
        <v>84</v>
      </c>
      <c r="B13437" s="2">
        <v>0.38412359834797272</v>
      </c>
    </row>
    <row r="13438" spans="1:2" x14ac:dyDescent="0.25">
      <c r="A13438" s="28" t="s">
        <v>85</v>
      </c>
      <c r="B13438" s="2">
        <v>0.88516212127344174</v>
      </c>
    </row>
    <row r="13439" spans="1:2" x14ac:dyDescent="0.25">
      <c r="A13439" s="28" t="s">
        <v>82</v>
      </c>
      <c r="B13439" s="2">
        <v>0.2904052114504892</v>
      </c>
    </row>
    <row r="13440" spans="1:2" x14ac:dyDescent="0.25">
      <c r="A13440" s="6" t="s">
        <v>241</v>
      </c>
      <c r="B13440" s="2">
        <v>100.41502901524986</v>
      </c>
    </row>
    <row r="13441" spans="1:2" x14ac:dyDescent="0.25">
      <c r="A13441" s="28" t="s">
        <v>79</v>
      </c>
      <c r="B13441" s="2">
        <v>6.3625509861451697</v>
      </c>
    </row>
    <row r="13442" spans="1:2" x14ac:dyDescent="0.25">
      <c r="A13442" s="28" t="s">
        <v>86</v>
      </c>
      <c r="B13442" s="2">
        <v>0.35434440565383796</v>
      </c>
    </row>
    <row r="13443" spans="1:2" x14ac:dyDescent="0.25">
      <c r="A13443" s="28" t="s">
        <v>31</v>
      </c>
      <c r="B13443" s="2">
        <v>3.560160732793431</v>
      </c>
    </row>
    <row r="13444" spans="1:2" x14ac:dyDescent="0.25">
      <c r="A13444" s="28" t="s">
        <v>29</v>
      </c>
      <c r="B13444" s="2">
        <v>11.324618785027699</v>
      </c>
    </row>
    <row r="13445" spans="1:2" x14ac:dyDescent="0.25">
      <c r="A13445" s="28" t="s">
        <v>30</v>
      </c>
      <c r="B13445" s="2">
        <v>7.058356253533697</v>
      </c>
    </row>
    <row r="13446" spans="1:2" x14ac:dyDescent="0.25">
      <c r="A13446" s="28" t="s">
        <v>88</v>
      </c>
      <c r="B13446" s="2">
        <v>9.395283691133125</v>
      </c>
    </row>
    <row r="13447" spans="1:2" x14ac:dyDescent="0.25">
      <c r="A13447" s="28" t="s">
        <v>80</v>
      </c>
      <c r="B13447" s="2">
        <v>4.6165863694317162</v>
      </c>
    </row>
    <row r="13448" spans="1:2" x14ac:dyDescent="0.25">
      <c r="A13448" s="28" t="s">
        <v>84</v>
      </c>
      <c r="B13448" s="2">
        <v>17.193210053727803</v>
      </c>
    </row>
    <row r="13449" spans="1:2" x14ac:dyDescent="0.25">
      <c r="A13449" s="28" t="s">
        <v>85</v>
      </c>
      <c r="B13449" s="2">
        <v>33.698058100419559</v>
      </c>
    </row>
    <row r="13450" spans="1:2" x14ac:dyDescent="0.25">
      <c r="A13450" s="28" t="s">
        <v>82</v>
      </c>
      <c r="B13450" s="2">
        <v>6.8518596373838276</v>
      </c>
    </row>
    <row r="13451" spans="1:2" x14ac:dyDescent="0.25">
      <c r="A13451" s="6" t="s">
        <v>53</v>
      </c>
      <c r="B13451" s="2">
        <v>10.118481357958025</v>
      </c>
    </row>
    <row r="13452" spans="1:2" x14ac:dyDescent="0.25">
      <c r="A13452" s="28" t="s">
        <v>79</v>
      </c>
      <c r="B13452" s="2">
        <v>0.2486624233168569</v>
      </c>
    </row>
    <row r="13453" spans="1:2" x14ac:dyDescent="0.25">
      <c r="A13453" s="28" t="s">
        <v>86</v>
      </c>
      <c r="B13453" s="2">
        <v>1.3854342948670209E-4</v>
      </c>
    </row>
    <row r="13454" spans="1:2" x14ac:dyDescent="0.25">
      <c r="A13454" s="28" t="s">
        <v>31</v>
      </c>
      <c r="B13454" s="2">
        <v>0.14123635892814129</v>
      </c>
    </row>
    <row r="13455" spans="1:2" x14ac:dyDescent="0.25">
      <c r="A13455" s="28" t="s">
        <v>29</v>
      </c>
      <c r="B13455" s="2">
        <v>0.11699764463022685</v>
      </c>
    </row>
    <row r="13456" spans="1:2" x14ac:dyDescent="0.25">
      <c r="A13456" s="28" t="s">
        <v>30</v>
      </c>
      <c r="B13456" s="2">
        <v>1.0317457383285581E-2</v>
      </c>
    </row>
    <row r="13457" spans="1:2" x14ac:dyDescent="0.25">
      <c r="A13457" s="28" t="s">
        <v>80</v>
      </c>
      <c r="B13457" s="2">
        <v>0.20723067185973451</v>
      </c>
    </row>
    <row r="13458" spans="1:2" x14ac:dyDescent="0.25">
      <c r="A13458" s="28" t="s">
        <v>84</v>
      </c>
      <c r="B13458" s="2">
        <v>1.4537319623944012</v>
      </c>
    </row>
    <row r="13459" spans="1:2" x14ac:dyDescent="0.25">
      <c r="A13459" s="28" t="s">
        <v>85</v>
      </c>
      <c r="B13459" s="2">
        <v>2.2146561542227032</v>
      </c>
    </row>
    <row r="13460" spans="1:2" x14ac:dyDescent="0.25">
      <c r="A13460" s="28" t="s">
        <v>82</v>
      </c>
      <c r="B13460" s="2">
        <v>5.7255101417931886</v>
      </c>
    </row>
    <row r="13461" spans="1:2" x14ac:dyDescent="0.25">
      <c r="A13461" s="6" t="s">
        <v>230</v>
      </c>
      <c r="B13461" s="2">
        <v>50.425734379185883</v>
      </c>
    </row>
    <row r="13462" spans="1:2" x14ac:dyDescent="0.25">
      <c r="A13462" s="28" t="s">
        <v>79</v>
      </c>
      <c r="B13462" s="2">
        <v>2.0103050947107366E-3</v>
      </c>
    </row>
    <row r="13463" spans="1:2" x14ac:dyDescent="0.25">
      <c r="A13463" s="28" t="s">
        <v>86</v>
      </c>
      <c r="B13463" s="2">
        <v>4.4698629279630525E-3</v>
      </c>
    </row>
    <row r="13464" spans="1:2" x14ac:dyDescent="0.25">
      <c r="A13464" s="28" t="s">
        <v>31</v>
      </c>
      <c r="B13464" s="2">
        <v>3.2926206220293901</v>
      </c>
    </row>
    <row r="13465" spans="1:2" x14ac:dyDescent="0.25">
      <c r="A13465" s="28" t="s">
        <v>29</v>
      </c>
      <c r="B13465" s="2">
        <v>7.8237629679021978</v>
      </c>
    </row>
    <row r="13466" spans="1:2" x14ac:dyDescent="0.25">
      <c r="A13466" s="28" t="s">
        <v>30</v>
      </c>
      <c r="B13466" s="2">
        <v>7.3937401895011847</v>
      </c>
    </row>
    <row r="13467" spans="1:2" x14ac:dyDescent="0.25">
      <c r="A13467" s="28" t="s">
        <v>88</v>
      </c>
      <c r="B13467" s="2">
        <v>4.455556759217064</v>
      </c>
    </row>
    <row r="13468" spans="1:2" x14ac:dyDescent="0.25">
      <c r="A13468" s="28" t="s">
        <v>80</v>
      </c>
      <c r="B13468" s="2">
        <v>0.14244884158800158</v>
      </c>
    </row>
    <row r="13469" spans="1:2" x14ac:dyDescent="0.25">
      <c r="A13469" s="28" t="s">
        <v>84</v>
      </c>
      <c r="B13469" s="2">
        <v>13.119322251126111</v>
      </c>
    </row>
    <row r="13470" spans="1:2" x14ac:dyDescent="0.25">
      <c r="A13470" s="28" t="s">
        <v>85</v>
      </c>
      <c r="B13470" s="2">
        <v>6.6862361819653655</v>
      </c>
    </row>
    <row r="13471" spans="1:2" x14ac:dyDescent="0.25">
      <c r="A13471" s="28" t="s">
        <v>82</v>
      </c>
      <c r="B13471" s="2">
        <v>7.5055663978338929</v>
      </c>
    </row>
    <row r="13472" spans="1:2" x14ac:dyDescent="0.25">
      <c r="A13472" s="6" t="s">
        <v>19</v>
      </c>
      <c r="B13472" s="2">
        <v>9.6978132070756438</v>
      </c>
    </row>
    <row r="13473" spans="1:2" x14ac:dyDescent="0.25">
      <c r="A13473" s="28" t="s">
        <v>79</v>
      </c>
      <c r="B13473" s="2">
        <v>0.19998214025203206</v>
      </c>
    </row>
    <row r="13474" spans="1:2" x14ac:dyDescent="0.25">
      <c r="A13474" s="28" t="s">
        <v>86</v>
      </c>
      <c r="B13474" s="2">
        <v>1.4001133300366989E-2</v>
      </c>
    </row>
    <row r="13475" spans="1:2" x14ac:dyDescent="0.25">
      <c r="A13475" s="28" t="s">
        <v>31</v>
      </c>
      <c r="B13475" s="2">
        <v>0.14691400396943904</v>
      </c>
    </row>
    <row r="13476" spans="1:2" x14ac:dyDescent="0.25">
      <c r="A13476" s="28" t="s">
        <v>29</v>
      </c>
      <c r="B13476" s="2">
        <v>8.6630315703382017</v>
      </c>
    </row>
    <row r="13477" spans="1:2" x14ac:dyDescent="0.25">
      <c r="A13477" s="28" t="s">
        <v>30</v>
      </c>
      <c r="B13477" s="2">
        <v>0.14788727106813351</v>
      </c>
    </row>
    <row r="13478" spans="1:2" x14ac:dyDescent="0.25">
      <c r="A13478" s="28" t="s">
        <v>88</v>
      </c>
      <c r="B13478" s="2">
        <v>4.1635874303616059E-2</v>
      </c>
    </row>
    <row r="13479" spans="1:2" x14ac:dyDescent="0.25">
      <c r="A13479" s="28" t="s">
        <v>80</v>
      </c>
      <c r="B13479" s="2">
        <v>5.8935952202140299E-3</v>
      </c>
    </row>
    <row r="13480" spans="1:2" x14ac:dyDescent="0.25">
      <c r="A13480" s="28" t="s">
        <v>84</v>
      </c>
      <c r="B13480" s="2">
        <v>3.7360970621942487E-3</v>
      </c>
    </row>
    <row r="13481" spans="1:2" x14ac:dyDescent="0.25">
      <c r="A13481" s="28" t="s">
        <v>85</v>
      </c>
      <c r="B13481" s="2">
        <v>0.36697400371698996</v>
      </c>
    </row>
    <row r="13482" spans="1:2" x14ac:dyDescent="0.25">
      <c r="A13482" s="28" t="s">
        <v>82</v>
      </c>
      <c r="B13482" s="2">
        <v>0.10775751784445388</v>
      </c>
    </row>
    <row r="13483" spans="1:2" x14ac:dyDescent="0.25">
      <c r="A13483" s="6" t="s">
        <v>243</v>
      </c>
      <c r="B13483" s="2">
        <v>7.3207376213838744</v>
      </c>
    </row>
    <row r="13484" spans="1:2" x14ac:dyDescent="0.25">
      <c r="A13484" s="28" t="s">
        <v>79</v>
      </c>
      <c r="B13484" s="2">
        <v>2.7346732769141589E-4</v>
      </c>
    </row>
    <row r="13485" spans="1:2" x14ac:dyDescent="0.25">
      <c r="A13485" s="28" t="s">
        <v>86</v>
      </c>
      <c r="B13485" s="2">
        <v>2.3389061281901816E-4</v>
      </c>
    </row>
    <row r="13486" spans="1:2" x14ac:dyDescent="0.25">
      <c r="A13486" s="28" t="s">
        <v>31</v>
      </c>
      <c r="B13486" s="2">
        <v>0.12921368390511423</v>
      </c>
    </row>
    <row r="13487" spans="1:2" x14ac:dyDescent="0.25">
      <c r="A13487" s="28" t="s">
        <v>29</v>
      </c>
      <c r="B13487" s="2">
        <v>0.28658141600632647</v>
      </c>
    </row>
    <row r="13488" spans="1:2" x14ac:dyDescent="0.25">
      <c r="A13488" s="28" t="s">
        <v>30</v>
      </c>
      <c r="B13488" s="2">
        <v>4.2963184516173987E-2</v>
      </c>
    </row>
    <row r="13489" spans="1:2" x14ac:dyDescent="0.25">
      <c r="A13489" s="28" t="s">
        <v>88</v>
      </c>
      <c r="B13489" s="2">
        <v>0.31464514810944555</v>
      </c>
    </row>
    <row r="13490" spans="1:2" x14ac:dyDescent="0.25">
      <c r="A13490" s="28" t="s">
        <v>84</v>
      </c>
      <c r="B13490" s="2">
        <v>2.0590131923101156</v>
      </c>
    </row>
    <row r="13491" spans="1:2" x14ac:dyDescent="0.25">
      <c r="A13491" s="28" t="s">
        <v>85</v>
      </c>
      <c r="B13491" s="2">
        <v>2.8897745205093868</v>
      </c>
    </row>
    <row r="13492" spans="1:2" x14ac:dyDescent="0.25">
      <c r="A13492" s="28" t="s">
        <v>82</v>
      </c>
      <c r="B13492" s="2">
        <v>1.5980391180868019</v>
      </c>
    </row>
    <row r="13493" spans="1:2" x14ac:dyDescent="0.25">
      <c r="A13493" s="6" t="s">
        <v>52</v>
      </c>
      <c r="B13493" s="2">
        <v>10.324637782623981</v>
      </c>
    </row>
    <row r="13494" spans="1:2" x14ac:dyDescent="0.25">
      <c r="A13494" s="28" t="s">
        <v>79</v>
      </c>
      <c r="B13494" s="2">
        <v>8.9771716384196287E-3</v>
      </c>
    </row>
    <row r="13495" spans="1:2" x14ac:dyDescent="0.25">
      <c r="A13495" s="28" t="s">
        <v>86</v>
      </c>
      <c r="B13495" s="2">
        <v>1.0406944976401317E-2</v>
      </c>
    </row>
    <row r="13496" spans="1:2" x14ac:dyDescent="0.25">
      <c r="A13496" s="28" t="s">
        <v>31</v>
      </c>
      <c r="B13496" s="2">
        <v>3.0776515021058898E-2</v>
      </c>
    </row>
    <row r="13497" spans="1:2" x14ac:dyDescent="0.25">
      <c r="A13497" s="28" t="s">
        <v>29</v>
      </c>
      <c r="B13497" s="2">
        <v>0.21419801211442677</v>
      </c>
    </row>
    <row r="13498" spans="1:2" x14ac:dyDescent="0.25">
      <c r="A13498" s="28" t="s">
        <v>30</v>
      </c>
      <c r="B13498" s="2">
        <v>0.87976338189192749</v>
      </c>
    </row>
    <row r="13499" spans="1:2" x14ac:dyDescent="0.25">
      <c r="A13499" s="28" t="s">
        <v>88</v>
      </c>
      <c r="B13499" s="2">
        <v>7.4413130092890412E-2</v>
      </c>
    </row>
    <row r="13500" spans="1:2" x14ac:dyDescent="0.25">
      <c r="A13500" s="28" t="s">
        <v>80</v>
      </c>
      <c r="B13500" s="2">
        <v>2.7413943073121585E-2</v>
      </c>
    </row>
    <row r="13501" spans="1:2" x14ac:dyDescent="0.25">
      <c r="A13501" s="28" t="s">
        <v>84</v>
      </c>
      <c r="B13501" s="2">
        <v>6.6194829859709259E-2</v>
      </c>
    </row>
    <row r="13502" spans="1:2" x14ac:dyDescent="0.25">
      <c r="A13502" s="28" t="s">
        <v>85</v>
      </c>
      <c r="B13502" s="2">
        <v>7.2197900311327894</v>
      </c>
    </row>
    <row r="13503" spans="1:2" x14ac:dyDescent="0.25">
      <c r="A13503" s="28" t="s">
        <v>82</v>
      </c>
      <c r="B13503" s="2">
        <v>1.7927038228232368</v>
      </c>
    </row>
    <row r="13504" spans="1:2" x14ac:dyDescent="0.25">
      <c r="A13504" s="6" t="s">
        <v>245</v>
      </c>
      <c r="B13504" s="2">
        <v>23.818556455082845</v>
      </c>
    </row>
    <row r="13505" spans="1:2" x14ac:dyDescent="0.25">
      <c r="A13505" s="28" t="s">
        <v>79</v>
      </c>
      <c r="B13505" s="2">
        <v>0.11851379910079064</v>
      </c>
    </row>
    <row r="13506" spans="1:2" x14ac:dyDescent="0.25">
      <c r="A13506" s="28" t="s">
        <v>31</v>
      </c>
      <c r="B13506" s="2">
        <v>0.60375751414479673</v>
      </c>
    </row>
    <row r="13507" spans="1:2" x14ac:dyDescent="0.25">
      <c r="A13507" s="28" t="s">
        <v>29</v>
      </c>
      <c r="B13507" s="2">
        <v>2.9134112235656446</v>
      </c>
    </row>
    <row r="13508" spans="1:2" x14ac:dyDescent="0.25">
      <c r="A13508" s="28" t="s">
        <v>30</v>
      </c>
      <c r="B13508" s="2">
        <v>1.0387080151008652</v>
      </c>
    </row>
    <row r="13509" spans="1:2" x14ac:dyDescent="0.25">
      <c r="A13509" s="28" t="s">
        <v>88</v>
      </c>
      <c r="B13509" s="2">
        <v>2.5716834407820608</v>
      </c>
    </row>
    <row r="13510" spans="1:2" x14ac:dyDescent="0.25">
      <c r="A13510" s="28" t="s">
        <v>80</v>
      </c>
      <c r="B13510" s="2">
        <v>0.6322150151311382</v>
      </c>
    </row>
    <row r="13511" spans="1:2" x14ac:dyDescent="0.25">
      <c r="A13511" s="28" t="s">
        <v>84</v>
      </c>
      <c r="B13511" s="2">
        <v>1.0844479394592277</v>
      </c>
    </row>
    <row r="13512" spans="1:2" x14ac:dyDescent="0.25">
      <c r="A13512" s="28" t="s">
        <v>85</v>
      </c>
      <c r="B13512" s="2">
        <v>13.388102701051466</v>
      </c>
    </row>
    <row r="13513" spans="1:2" x14ac:dyDescent="0.25">
      <c r="A13513" s="28" t="s">
        <v>82</v>
      </c>
      <c r="B13513" s="2">
        <v>1.4677168067468545</v>
      </c>
    </row>
    <row r="13514" spans="1:2" x14ac:dyDescent="0.25">
      <c r="A13514" s="6" t="s">
        <v>247</v>
      </c>
      <c r="B13514" s="2">
        <v>10.134209211882226</v>
      </c>
    </row>
    <row r="13515" spans="1:2" x14ac:dyDescent="0.25">
      <c r="A13515" s="28" t="s">
        <v>79</v>
      </c>
      <c r="B13515" s="2">
        <v>2.7950007454162384E-2</v>
      </c>
    </row>
    <row r="13516" spans="1:2" x14ac:dyDescent="0.25">
      <c r="A13516" s="28" t="s">
        <v>86</v>
      </c>
      <c r="B13516" s="2">
        <v>7.9229014230476989E-3</v>
      </c>
    </row>
    <row r="13517" spans="1:2" x14ac:dyDescent="0.25">
      <c r="A13517" s="28" t="s">
        <v>31</v>
      </c>
      <c r="B13517" s="2">
        <v>0.20105784245181893</v>
      </c>
    </row>
    <row r="13518" spans="1:2" x14ac:dyDescent="0.25">
      <c r="A13518" s="28" t="s">
        <v>29</v>
      </c>
      <c r="B13518" s="2">
        <v>0.37297322510233866</v>
      </c>
    </row>
    <row r="13519" spans="1:2" x14ac:dyDescent="0.25">
      <c r="A13519" s="28" t="s">
        <v>30</v>
      </c>
      <c r="B13519" s="2">
        <v>0.34386612532467409</v>
      </c>
    </row>
    <row r="13520" spans="1:2" x14ac:dyDescent="0.25">
      <c r="A13520" s="28" t="s">
        <v>88</v>
      </c>
      <c r="B13520" s="2">
        <v>0.47501707225265982</v>
      </c>
    </row>
    <row r="13521" spans="1:2" x14ac:dyDescent="0.25">
      <c r="A13521" s="28" t="s">
        <v>80</v>
      </c>
      <c r="B13521" s="2">
        <v>1.1032096351491052</v>
      </c>
    </row>
    <row r="13522" spans="1:2" x14ac:dyDescent="0.25">
      <c r="A13522" s="28" t="s">
        <v>84</v>
      </c>
      <c r="B13522" s="2">
        <v>0.6269925571953634</v>
      </c>
    </row>
    <row r="13523" spans="1:2" x14ac:dyDescent="0.25">
      <c r="A13523" s="28" t="s">
        <v>85</v>
      </c>
      <c r="B13523" s="2">
        <v>6.3623882616556449</v>
      </c>
    </row>
    <row r="13524" spans="1:2" x14ac:dyDescent="0.25">
      <c r="A13524" s="28" t="s">
        <v>82</v>
      </c>
      <c r="B13524" s="2">
        <v>0.61283158387341152</v>
      </c>
    </row>
    <row r="13525" spans="1:2" x14ac:dyDescent="0.25">
      <c r="A13525" s="6" t="s">
        <v>21</v>
      </c>
      <c r="B13525" s="2">
        <v>19.753335169712891</v>
      </c>
    </row>
    <row r="13526" spans="1:2" x14ac:dyDescent="0.25">
      <c r="A13526" s="28" t="s">
        <v>79</v>
      </c>
      <c r="B13526" s="2">
        <v>0.13295972711687429</v>
      </c>
    </row>
    <row r="13527" spans="1:2" x14ac:dyDescent="0.25">
      <c r="A13527" s="28" t="s">
        <v>86</v>
      </c>
      <c r="B13527" s="2">
        <v>2.1089770734258266E-2</v>
      </c>
    </row>
    <row r="13528" spans="1:2" x14ac:dyDescent="0.25">
      <c r="A13528" s="28" t="s">
        <v>31</v>
      </c>
      <c r="B13528" s="2">
        <v>0.60145933345261293</v>
      </c>
    </row>
    <row r="13529" spans="1:2" x14ac:dyDescent="0.25">
      <c r="A13529" s="28" t="s">
        <v>29</v>
      </c>
      <c r="B13529" s="2">
        <v>0.61049715480833466</v>
      </c>
    </row>
    <row r="13530" spans="1:2" x14ac:dyDescent="0.25">
      <c r="A13530" s="28" t="s">
        <v>30</v>
      </c>
      <c r="B13530" s="2">
        <v>1.3856082280526114</v>
      </c>
    </row>
    <row r="13531" spans="1:2" x14ac:dyDescent="0.25">
      <c r="A13531" s="28" t="s">
        <v>88</v>
      </c>
      <c r="B13531" s="2">
        <v>2.6874459422903603</v>
      </c>
    </row>
    <row r="13532" spans="1:2" x14ac:dyDescent="0.25">
      <c r="A13532" s="28" t="s">
        <v>80</v>
      </c>
      <c r="B13532" s="2">
        <v>1.7987119975577119</v>
      </c>
    </row>
    <row r="13533" spans="1:2" x14ac:dyDescent="0.25">
      <c r="A13533" s="28" t="s">
        <v>84</v>
      </c>
      <c r="B13533" s="2">
        <v>4.7325532392559984</v>
      </c>
    </row>
    <row r="13534" spans="1:2" x14ac:dyDescent="0.25">
      <c r="A13534" s="28" t="s">
        <v>85</v>
      </c>
      <c r="B13534" s="2">
        <v>3.7757537453396632</v>
      </c>
    </row>
    <row r="13535" spans="1:2" x14ac:dyDescent="0.25">
      <c r="A13535" s="28" t="s">
        <v>82</v>
      </c>
      <c r="B13535" s="2">
        <v>4.0072560311044647</v>
      </c>
    </row>
    <row r="13536" spans="1:2" x14ac:dyDescent="0.25">
      <c r="A13536" s="6" t="s">
        <v>22</v>
      </c>
      <c r="B13536" s="2">
        <v>1.376420169212297</v>
      </c>
    </row>
    <row r="13537" spans="1:2" x14ac:dyDescent="0.25">
      <c r="A13537" s="28" t="s">
        <v>86</v>
      </c>
      <c r="B13537" s="2">
        <v>6.9852983786199089E-3</v>
      </c>
    </row>
    <row r="13538" spans="1:2" x14ac:dyDescent="0.25">
      <c r="A13538" s="28" t="s">
        <v>31</v>
      </c>
      <c r="B13538" s="2">
        <v>4.619458981668669E-3</v>
      </c>
    </row>
    <row r="13539" spans="1:2" x14ac:dyDescent="0.25">
      <c r="A13539" s="28" t="s">
        <v>29</v>
      </c>
      <c r="B13539" s="2">
        <v>0.14578743921146836</v>
      </c>
    </row>
    <row r="13540" spans="1:2" x14ac:dyDescent="0.25">
      <c r="A13540" s="28" t="s">
        <v>30</v>
      </c>
      <c r="B13540" s="2">
        <v>3.8742958049875993E-2</v>
      </c>
    </row>
    <row r="13541" spans="1:2" x14ac:dyDescent="0.25">
      <c r="A13541" s="28" t="s">
        <v>88</v>
      </c>
      <c r="B13541" s="2">
        <v>0.15289920465964391</v>
      </c>
    </row>
    <row r="13542" spans="1:2" x14ac:dyDescent="0.25">
      <c r="A13542" s="28" t="s">
        <v>80</v>
      </c>
      <c r="B13542" s="2">
        <v>4.3601039630852172E-3</v>
      </c>
    </row>
    <row r="13543" spans="1:2" x14ac:dyDescent="0.25">
      <c r="A13543" s="28" t="s">
        <v>84</v>
      </c>
      <c r="B13543" s="2">
        <v>9.7923965718795247E-3</v>
      </c>
    </row>
    <row r="13544" spans="1:2" x14ac:dyDescent="0.25">
      <c r="A13544" s="28" t="s">
        <v>85</v>
      </c>
      <c r="B13544" s="2">
        <v>1.008059277081873</v>
      </c>
    </row>
    <row r="13545" spans="1:2" x14ac:dyDescent="0.25">
      <c r="A13545" s="28" t="s">
        <v>82</v>
      </c>
      <c r="B13545" s="2">
        <v>5.1740323141824737E-3</v>
      </c>
    </row>
    <row r="13546" spans="1:2" x14ac:dyDescent="0.25">
      <c r="A13546" s="6" t="s">
        <v>25</v>
      </c>
      <c r="B13546" s="2">
        <v>30.749598687462708</v>
      </c>
    </row>
    <row r="13547" spans="1:2" x14ac:dyDescent="0.25">
      <c r="A13547" s="28" t="s">
        <v>79</v>
      </c>
      <c r="B13547" s="2">
        <v>0.15467627627323699</v>
      </c>
    </row>
    <row r="13548" spans="1:2" x14ac:dyDescent="0.25">
      <c r="A13548" s="28" t="s">
        <v>86</v>
      </c>
      <c r="B13548" s="2">
        <v>1.7198948024134005E-3</v>
      </c>
    </row>
    <row r="13549" spans="1:2" x14ac:dyDescent="0.25">
      <c r="A13549" s="28" t="s">
        <v>31</v>
      </c>
      <c r="B13549" s="2">
        <v>4.9671298153514298</v>
      </c>
    </row>
    <row r="13550" spans="1:2" x14ac:dyDescent="0.25">
      <c r="A13550" s="28" t="s">
        <v>29</v>
      </c>
      <c r="B13550" s="2">
        <v>3.1360919979179998</v>
      </c>
    </row>
    <row r="13551" spans="1:2" x14ac:dyDescent="0.25">
      <c r="A13551" s="28" t="s">
        <v>30</v>
      </c>
      <c r="B13551" s="2">
        <v>5.5983449810041472</v>
      </c>
    </row>
    <row r="13552" spans="1:2" x14ac:dyDescent="0.25">
      <c r="A13552" s="28" t="s">
        <v>88</v>
      </c>
      <c r="B13552" s="2">
        <v>8.2241974063912817</v>
      </c>
    </row>
    <row r="13553" spans="1:2" x14ac:dyDescent="0.25">
      <c r="A13553" s="28" t="s">
        <v>80</v>
      </c>
      <c r="B13553" s="2">
        <v>3.1708892254494116E-2</v>
      </c>
    </row>
    <row r="13554" spans="1:2" x14ac:dyDescent="0.25">
      <c r="A13554" s="28" t="s">
        <v>84</v>
      </c>
      <c r="B13554" s="2">
        <v>1.3539556724145381</v>
      </c>
    </row>
    <row r="13555" spans="1:2" x14ac:dyDescent="0.25">
      <c r="A13555" s="28" t="s">
        <v>85</v>
      </c>
      <c r="B13555" s="2">
        <v>5.9515912043570758</v>
      </c>
    </row>
    <row r="13556" spans="1:2" x14ac:dyDescent="0.25">
      <c r="A13556" s="28" t="s">
        <v>82</v>
      </c>
      <c r="B13556" s="2">
        <v>1.3301825466960924</v>
      </c>
    </row>
    <row r="13557" spans="1:2" x14ac:dyDescent="0.25">
      <c r="A13557" s="6" t="s">
        <v>23</v>
      </c>
      <c r="B13557" s="2">
        <v>5.5447040174603082</v>
      </c>
    </row>
    <row r="13558" spans="1:2" x14ac:dyDescent="0.25">
      <c r="A13558" s="28" t="s">
        <v>79</v>
      </c>
      <c r="B13558" s="2">
        <v>2.8467996882377597E-2</v>
      </c>
    </row>
    <row r="13559" spans="1:2" x14ac:dyDescent="0.25">
      <c r="A13559" s="28" t="s">
        <v>86</v>
      </c>
      <c r="B13559" s="2">
        <v>9.9695449785652448E-3</v>
      </c>
    </row>
    <row r="13560" spans="1:2" x14ac:dyDescent="0.25">
      <c r="A13560" s="28" t="s">
        <v>31</v>
      </c>
      <c r="B13560" s="2">
        <v>2.2753813732068057E-2</v>
      </c>
    </row>
    <row r="13561" spans="1:2" x14ac:dyDescent="0.25">
      <c r="A13561" s="28" t="s">
        <v>29</v>
      </c>
      <c r="B13561" s="2">
        <v>0.19734868067020031</v>
      </c>
    </row>
    <row r="13562" spans="1:2" x14ac:dyDescent="0.25">
      <c r="A13562" s="28" t="s">
        <v>30</v>
      </c>
      <c r="B13562" s="2">
        <v>0.19982151879356064</v>
      </c>
    </row>
    <row r="13563" spans="1:2" x14ac:dyDescent="0.25">
      <c r="A13563" s="28" t="s">
        <v>88</v>
      </c>
      <c r="B13563" s="2">
        <v>2.0884123293570974E-2</v>
      </c>
    </row>
    <row r="13564" spans="1:2" x14ac:dyDescent="0.25">
      <c r="A13564" s="28" t="s">
        <v>80</v>
      </c>
      <c r="B13564" s="2">
        <v>0.44794926095567966</v>
      </c>
    </row>
    <row r="13565" spans="1:2" x14ac:dyDescent="0.25">
      <c r="A13565" s="28" t="s">
        <v>84</v>
      </c>
      <c r="B13565" s="2">
        <v>2.4043599265073023</v>
      </c>
    </row>
    <row r="13566" spans="1:2" x14ac:dyDescent="0.25">
      <c r="A13566" s="28" t="s">
        <v>85</v>
      </c>
      <c r="B13566" s="2">
        <v>1.9290094566209106</v>
      </c>
    </row>
    <row r="13567" spans="1:2" x14ac:dyDescent="0.25">
      <c r="A13567" s="28" t="s">
        <v>82</v>
      </c>
      <c r="B13567" s="2">
        <v>0.28413969502607272</v>
      </c>
    </row>
    <row r="13568" spans="1:2" x14ac:dyDescent="0.25">
      <c r="A13568" s="6" t="s">
        <v>249</v>
      </c>
      <c r="B13568" s="2">
        <v>15.896006439224069</v>
      </c>
    </row>
    <row r="13569" spans="1:2" x14ac:dyDescent="0.25">
      <c r="A13569" s="28" t="s">
        <v>79</v>
      </c>
      <c r="B13569" s="2">
        <v>8.3277749049831526E-2</v>
      </c>
    </row>
    <row r="13570" spans="1:2" x14ac:dyDescent="0.25">
      <c r="A13570" s="28" t="s">
        <v>86</v>
      </c>
      <c r="B13570" s="2">
        <v>1.5471151440411292E-3</v>
      </c>
    </row>
    <row r="13571" spans="1:2" x14ac:dyDescent="0.25">
      <c r="A13571" s="28" t="s">
        <v>31</v>
      </c>
      <c r="B13571" s="2">
        <v>0.16056985477474328</v>
      </c>
    </row>
    <row r="13572" spans="1:2" x14ac:dyDescent="0.25">
      <c r="A13572" s="28" t="s">
        <v>29</v>
      </c>
      <c r="B13572" s="2">
        <v>0.88373056280570927</v>
      </c>
    </row>
    <row r="13573" spans="1:2" x14ac:dyDescent="0.25">
      <c r="A13573" s="28" t="s">
        <v>30</v>
      </c>
      <c r="B13573" s="2">
        <v>0.7929493480832146</v>
      </c>
    </row>
    <row r="13574" spans="1:2" x14ac:dyDescent="0.25">
      <c r="A13574" s="28" t="s">
        <v>88</v>
      </c>
      <c r="B13574" s="2">
        <v>0.56584647790872711</v>
      </c>
    </row>
    <row r="13575" spans="1:2" x14ac:dyDescent="0.25">
      <c r="A13575" s="28" t="s">
        <v>80</v>
      </c>
      <c r="B13575" s="2">
        <v>1.2034292385774648</v>
      </c>
    </row>
    <row r="13576" spans="1:2" x14ac:dyDescent="0.25">
      <c r="A13576" s="28" t="s">
        <v>84</v>
      </c>
      <c r="B13576" s="2">
        <v>7.0923228552993578</v>
      </c>
    </row>
    <row r="13577" spans="1:2" x14ac:dyDescent="0.25">
      <c r="A13577" s="28" t="s">
        <v>85</v>
      </c>
      <c r="B13577" s="2">
        <v>4.2005336944529654</v>
      </c>
    </row>
    <row r="13578" spans="1:2" x14ac:dyDescent="0.25">
      <c r="A13578" s="28" t="s">
        <v>82</v>
      </c>
      <c r="B13578" s="2">
        <v>0.9117995431280147</v>
      </c>
    </row>
    <row r="13579" spans="1:2" x14ac:dyDescent="0.25">
      <c r="A13579" s="6" t="s">
        <v>251</v>
      </c>
      <c r="B13579" s="2">
        <v>8.810219370132863</v>
      </c>
    </row>
    <row r="13580" spans="1:2" x14ac:dyDescent="0.25">
      <c r="A13580" s="28" t="s">
        <v>79</v>
      </c>
      <c r="B13580" s="2">
        <v>5.6800057753291229E-2</v>
      </c>
    </row>
    <row r="13581" spans="1:2" x14ac:dyDescent="0.25">
      <c r="A13581" s="28" t="s">
        <v>86</v>
      </c>
      <c r="B13581" s="2">
        <v>2.6687759634228453E-2</v>
      </c>
    </row>
    <row r="13582" spans="1:2" x14ac:dyDescent="0.25">
      <c r="A13582" s="28" t="s">
        <v>31</v>
      </c>
      <c r="B13582" s="2">
        <v>0.42991746048364715</v>
      </c>
    </row>
    <row r="13583" spans="1:2" x14ac:dyDescent="0.25">
      <c r="A13583" s="28" t="s">
        <v>29</v>
      </c>
      <c r="B13583" s="2">
        <v>1.1811143322785307</v>
      </c>
    </row>
    <row r="13584" spans="1:2" x14ac:dyDescent="0.25">
      <c r="A13584" s="28" t="s">
        <v>30</v>
      </c>
      <c r="B13584" s="2">
        <v>1.0633705314120276</v>
      </c>
    </row>
    <row r="13585" spans="1:2" x14ac:dyDescent="0.25">
      <c r="A13585" s="28" t="s">
        <v>88</v>
      </c>
      <c r="B13585" s="2">
        <v>1.9088804555947589</v>
      </c>
    </row>
    <row r="13586" spans="1:2" x14ac:dyDescent="0.25">
      <c r="A13586" s="28" t="s">
        <v>80</v>
      </c>
      <c r="B13586" s="2">
        <v>0.32398741980497026</v>
      </c>
    </row>
    <row r="13587" spans="1:2" x14ac:dyDescent="0.25">
      <c r="A13587" s="28" t="s">
        <v>84</v>
      </c>
      <c r="B13587" s="2">
        <v>0.4598300398275767</v>
      </c>
    </row>
    <row r="13588" spans="1:2" x14ac:dyDescent="0.25">
      <c r="A13588" s="28" t="s">
        <v>85</v>
      </c>
      <c r="B13588" s="2">
        <v>2.106840115143978</v>
      </c>
    </row>
    <row r="13589" spans="1:2" x14ac:dyDescent="0.25">
      <c r="A13589" s="28" t="s">
        <v>82</v>
      </c>
      <c r="B13589" s="2">
        <v>1.2527911981998532</v>
      </c>
    </row>
    <row r="13590" spans="1:2" x14ac:dyDescent="0.25">
      <c r="A13590" s="6" t="s">
        <v>229</v>
      </c>
      <c r="B13590" s="2">
        <v>16.168497925892101</v>
      </c>
    </row>
    <row r="13591" spans="1:2" x14ac:dyDescent="0.25">
      <c r="A13591" s="28" t="s">
        <v>79</v>
      </c>
      <c r="B13591" s="2">
        <v>0.15249455312914903</v>
      </c>
    </row>
    <row r="13592" spans="1:2" x14ac:dyDescent="0.25">
      <c r="A13592" s="28" t="s">
        <v>86</v>
      </c>
      <c r="B13592" s="2">
        <v>8.630303080345661E-2</v>
      </c>
    </row>
    <row r="13593" spans="1:2" x14ac:dyDescent="0.25">
      <c r="A13593" s="28" t="s">
        <v>31</v>
      </c>
      <c r="B13593" s="2">
        <v>0.94641915705715873</v>
      </c>
    </row>
    <row r="13594" spans="1:2" x14ac:dyDescent="0.25">
      <c r="A13594" s="28" t="s">
        <v>29</v>
      </c>
      <c r="B13594" s="2">
        <v>3.1603002733393994</v>
      </c>
    </row>
    <row r="13595" spans="1:2" x14ac:dyDescent="0.25">
      <c r="A13595" s="28" t="s">
        <v>30</v>
      </c>
      <c r="B13595" s="2">
        <v>2.8362909391919744</v>
      </c>
    </row>
    <row r="13596" spans="1:2" x14ac:dyDescent="0.25">
      <c r="A13596" s="28" t="s">
        <v>88</v>
      </c>
      <c r="B13596" s="2">
        <v>1.8052586937756614</v>
      </c>
    </row>
    <row r="13597" spans="1:2" x14ac:dyDescent="0.25">
      <c r="A13597" s="28" t="s">
        <v>80</v>
      </c>
      <c r="B13597" s="2">
        <v>0.31680987818308126</v>
      </c>
    </row>
    <row r="13598" spans="1:2" x14ac:dyDescent="0.25">
      <c r="A13598" s="28" t="s">
        <v>84</v>
      </c>
      <c r="B13598" s="2">
        <v>0.90435495336240745</v>
      </c>
    </row>
    <row r="13599" spans="1:2" x14ac:dyDescent="0.25">
      <c r="A13599" s="28" t="s">
        <v>85</v>
      </c>
      <c r="B13599" s="2">
        <v>3.481980520057494</v>
      </c>
    </row>
    <row r="13600" spans="1:2" x14ac:dyDescent="0.25">
      <c r="A13600" s="28" t="s">
        <v>82</v>
      </c>
      <c r="B13600" s="2">
        <v>2.4782859269923185</v>
      </c>
    </row>
    <row r="13601" spans="1:2" x14ac:dyDescent="0.25">
      <c r="A13601" s="6" t="s">
        <v>93</v>
      </c>
      <c r="B13601" s="2">
        <v>330.02446797148519</v>
      </c>
    </row>
    <row r="13602" spans="1:2" x14ac:dyDescent="0.25">
      <c r="A13602" s="28" t="s">
        <v>79</v>
      </c>
      <c r="B13602" s="2">
        <v>7.5781393198822284</v>
      </c>
    </row>
    <row r="13603" spans="1:2" x14ac:dyDescent="0.25">
      <c r="A13603" s="28" t="s">
        <v>86</v>
      </c>
      <c r="B13603" s="2">
        <v>0.57982306841893516</v>
      </c>
    </row>
    <row r="13604" spans="1:2" x14ac:dyDescent="0.25">
      <c r="A13604" s="28" t="s">
        <v>31</v>
      </c>
      <c r="B13604" s="2">
        <v>15.262927947203275</v>
      </c>
    </row>
    <row r="13605" spans="1:2" x14ac:dyDescent="0.25">
      <c r="A13605" s="28" t="s">
        <v>29</v>
      </c>
      <c r="B13605" s="2">
        <v>41.518259634921648</v>
      </c>
    </row>
    <row r="13606" spans="1:2" x14ac:dyDescent="0.25">
      <c r="A13606" s="28" t="s">
        <v>30</v>
      </c>
      <c r="B13606" s="2">
        <v>29.469166321582922</v>
      </c>
    </row>
    <row r="13607" spans="1:2" x14ac:dyDescent="0.25">
      <c r="A13607" s="28" t="s">
        <v>88</v>
      </c>
      <c r="B13607" s="2">
        <v>32.769765390203652</v>
      </c>
    </row>
    <row r="13608" spans="1:2" x14ac:dyDescent="0.25">
      <c r="A13608" s="28" t="s">
        <v>80</v>
      </c>
      <c r="B13608" s="2">
        <v>10.978345467108445</v>
      </c>
    </row>
    <row r="13609" spans="1:2" x14ac:dyDescent="0.25">
      <c r="A13609" s="28" t="s">
        <v>84</v>
      </c>
      <c r="B13609" s="2">
        <v>55.910070999658323</v>
      </c>
    </row>
    <row r="13610" spans="1:2" x14ac:dyDescent="0.25">
      <c r="A13610" s="28" t="s">
        <v>85</v>
      </c>
      <c r="B13610" s="2">
        <v>99.321862406408542</v>
      </c>
    </row>
    <row r="13611" spans="1:2" x14ac:dyDescent="0.25">
      <c r="A13611" s="28" t="s">
        <v>82</v>
      </c>
      <c r="B13611" s="2">
        <v>36.636107416097218</v>
      </c>
    </row>
    <row r="13612" spans="1:2" x14ac:dyDescent="0.25">
      <c r="A13612" s="3" t="s">
        <v>80</v>
      </c>
      <c r="B13612" s="2">
        <v>1047.8984483133904</v>
      </c>
    </row>
    <row r="13613" spans="1:2" x14ac:dyDescent="0.25">
      <c r="A13613" s="6" t="s">
        <v>228</v>
      </c>
      <c r="B13613" s="2">
        <v>26.13062839653136</v>
      </c>
    </row>
    <row r="13614" spans="1:2" x14ac:dyDescent="0.25">
      <c r="A13614" s="28" t="s">
        <v>79</v>
      </c>
      <c r="B13614" s="2">
        <v>6.5701590281578917E-2</v>
      </c>
    </row>
    <row r="13615" spans="1:2" x14ac:dyDescent="0.25">
      <c r="A13615" s="28" t="s">
        <v>86</v>
      </c>
      <c r="B13615" s="2">
        <v>0.14380237555049732</v>
      </c>
    </row>
    <row r="13616" spans="1:2" x14ac:dyDescent="0.25">
      <c r="A13616" s="28" t="s">
        <v>87</v>
      </c>
      <c r="B13616" s="2">
        <v>0.65937511504722657</v>
      </c>
    </row>
    <row r="13617" spans="1:2" x14ac:dyDescent="0.25">
      <c r="A13617" s="28" t="s">
        <v>31</v>
      </c>
      <c r="B13617" s="2">
        <v>0.36835504792683083</v>
      </c>
    </row>
    <row r="13618" spans="1:2" x14ac:dyDescent="0.25">
      <c r="A13618" s="28" t="s">
        <v>29</v>
      </c>
      <c r="B13618" s="2">
        <v>0.24516880641187239</v>
      </c>
    </row>
    <row r="13619" spans="1:2" x14ac:dyDescent="0.25">
      <c r="A13619" s="28" t="s">
        <v>30</v>
      </c>
      <c r="B13619" s="2">
        <v>0.33315295868979833</v>
      </c>
    </row>
    <row r="13620" spans="1:2" x14ac:dyDescent="0.25">
      <c r="A13620" s="28" t="s">
        <v>88</v>
      </c>
      <c r="B13620" s="2">
        <v>1.9525401913781482</v>
      </c>
    </row>
    <row r="13621" spans="1:2" x14ac:dyDescent="0.25">
      <c r="A13621" s="28" t="s">
        <v>84</v>
      </c>
      <c r="B13621" s="2">
        <v>10.953763655663687</v>
      </c>
    </row>
    <row r="13622" spans="1:2" x14ac:dyDescent="0.25">
      <c r="A13622" s="28" t="s">
        <v>85</v>
      </c>
      <c r="B13622" s="2">
        <v>10.020906743088863</v>
      </c>
    </row>
    <row r="13623" spans="1:2" x14ac:dyDescent="0.25">
      <c r="A13623" s="28" t="s">
        <v>82</v>
      </c>
      <c r="B13623" s="2">
        <v>1.3878619124928571</v>
      </c>
    </row>
    <row r="13624" spans="1:2" x14ac:dyDescent="0.25">
      <c r="A13624" s="6" t="s">
        <v>239</v>
      </c>
      <c r="B13624" s="2">
        <v>0.71505931316697025</v>
      </c>
    </row>
    <row r="13625" spans="1:2" x14ac:dyDescent="0.25">
      <c r="A13625" s="28" t="s">
        <v>87</v>
      </c>
      <c r="B13625" s="2">
        <v>2.2861570049566727E-2</v>
      </c>
    </row>
    <row r="13626" spans="1:2" x14ac:dyDescent="0.25">
      <c r="A13626" s="28" t="s">
        <v>31</v>
      </c>
      <c r="B13626" s="2">
        <v>6.1814347367053255E-2</v>
      </c>
    </row>
    <row r="13627" spans="1:2" x14ac:dyDescent="0.25">
      <c r="A13627" s="28" t="s">
        <v>29</v>
      </c>
      <c r="B13627" s="2">
        <v>5.3008465357758681E-2</v>
      </c>
    </row>
    <row r="13628" spans="1:2" x14ac:dyDescent="0.25">
      <c r="A13628" s="28" t="s">
        <v>30</v>
      </c>
      <c r="B13628" s="2">
        <v>1.1827986699217963E-2</v>
      </c>
    </row>
    <row r="13629" spans="1:2" x14ac:dyDescent="0.25">
      <c r="A13629" s="28" t="s">
        <v>88</v>
      </c>
      <c r="B13629" s="2">
        <v>1.2841670349113465E-2</v>
      </c>
    </row>
    <row r="13630" spans="1:2" x14ac:dyDescent="0.25">
      <c r="A13630" s="28" t="s">
        <v>84</v>
      </c>
      <c r="B13630" s="2">
        <v>4.0014592472258505E-2</v>
      </c>
    </row>
    <row r="13631" spans="1:2" x14ac:dyDescent="0.25">
      <c r="A13631" s="28" t="s">
        <v>85</v>
      </c>
      <c r="B13631" s="2">
        <v>0.31568780292582499</v>
      </c>
    </row>
    <row r="13632" spans="1:2" x14ac:dyDescent="0.25">
      <c r="A13632" s="28" t="s">
        <v>82</v>
      </c>
      <c r="B13632" s="2">
        <v>0.19700287794617663</v>
      </c>
    </row>
    <row r="13633" spans="1:2" x14ac:dyDescent="0.25">
      <c r="A13633" s="6" t="s">
        <v>241</v>
      </c>
      <c r="B13633" s="2">
        <v>77.911283037511268</v>
      </c>
    </row>
    <row r="13634" spans="1:2" x14ac:dyDescent="0.25">
      <c r="A13634" s="28" t="s">
        <v>79</v>
      </c>
      <c r="B13634" s="2">
        <v>2.7148184182644193</v>
      </c>
    </row>
    <row r="13635" spans="1:2" x14ac:dyDescent="0.25">
      <c r="A13635" s="28" t="s">
        <v>86</v>
      </c>
      <c r="B13635" s="2">
        <v>2.1444805401390057</v>
      </c>
    </row>
    <row r="13636" spans="1:2" x14ac:dyDescent="0.25">
      <c r="A13636" s="28" t="s">
        <v>87</v>
      </c>
      <c r="B13636" s="2">
        <v>2.5194725848643507</v>
      </c>
    </row>
    <row r="13637" spans="1:2" x14ac:dyDescent="0.25">
      <c r="A13637" s="28" t="s">
        <v>31</v>
      </c>
      <c r="B13637" s="2">
        <v>1.9210846184427768</v>
      </c>
    </row>
    <row r="13638" spans="1:2" x14ac:dyDescent="0.25">
      <c r="A13638" s="28" t="s">
        <v>29</v>
      </c>
      <c r="B13638" s="2">
        <v>1.1258086400074805</v>
      </c>
    </row>
    <row r="13639" spans="1:2" x14ac:dyDescent="0.25">
      <c r="A13639" s="28" t="s">
        <v>30</v>
      </c>
      <c r="B13639" s="2">
        <v>2.0578225858226333</v>
      </c>
    </row>
    <row r="13640" spans="1:2" x14ac:dyDescent="0.25">
      <c r="A13640" s="28" t="s">
        <v>88</v>
      </c>
      <c r="B13640" s="2">
        <v>16.124130999194506</v>
      </c>
    </row>
    <row r="13641" spans="1:2" x14ac:dyDescent="0.25">
      <c r="A13641" s="28" t="s">
        <v>84</v>
      </c>
      <c r="B13641" s="2">
        <v>8.1316277017918726</v>
      </c>
    </row>
    <row r="13642" spans="1:2" x14ac:dyDescent="0.25">
      <c r="A13642" s="28" t="s">
        <v>85</v>
      </c>
      <c r="B13642" s="2">
        <v>32.594665188531025</v>
      </c>
    </row>
    <row r="13643" spans="1:2" x14ac:dyDescent="0.25">
      <c r="A13643" s="28" t="s">
        <v>82</v>
      </c>
      <c r="B13643" s="2">
        <v>8.5773717604532038</v>
      </c>
    </row>
    <row r="13644" spans="1:2" x14ac:dyDescent="0.25">
      <c r="A13644" s="6" t="s">
        <v>243</v>
      </c>
      <c r="B13644" s="2">
        <v>24.227509574655798</v>
      </c>
    </row>
    <row r="13645" spans="1:2" x14ac:dyDescent="0.25">
      <c r="A13645" s="28" t="s">
        <v>79</v>
      </c>
      <c r="B13645" s="2">
        <v>5.7613123763842478E-2</v>
      </c>
    </row>
    <row r="13646" spans="1:2" x14ac:dyDescent="0.25">
      <c r="A13646" s="28" t="s">
        <v>86</v>
      </c>
      <c r="B13646" s="2">
        <v>0.32523777964056161</v>
      </c>
    </row>
    <row r="13647" spans="1:2" x14ac:dyDescent="0.25">
      <c r="A13647" s="28" t="s">
        <v>87</v>
      </c>
      <c r="B13647" s="2">
        <v>0.62410222798884751</v>
      </c>
    </row>
    <row r="13648" spans="1:2" x14ac:dyDescent="0.25">
      <c r="A13648" s="28" t="s">
        <v>31</v>
      </c>
      <c r="B13648" s="2">
        <v>0.73478212629890527</v>
      </c>
    </row>
    <row r="13649" spans="1:2" x14ac:dyDescent="0.25">
      <c r="A13649" s="28" t="s">
        <v>29</v>
      </c>
      <c r="B13649" s="2">
        <v>0.13487083648543041</v>
      </c>
    </row>
    <row r="13650" spans="1:2" x14ac:dyDescent="0.25">
      <c r="A13650" s="28" t="s">
        <v>30</v>
      </c>
      <c r="B13650" s="2">
        <v>0.15700348568588587</v>
      </c>
    </row>
    <row r="13651" spans="1:2" x14ac:dyDescent="0.25">
      <c r="A13651" s="28" t="s">
        <v>88</v>
      </c>
      <c r="B13651" s="2">
        <v>3.3613357888529016</v>
      </c>
    </row>
    <row r="13652" spans="1:2" x14ac:dyDescent="0.25">
      <c r="A13652" s="28" t="s">
        <v>84</v>
      </c>
      <c r="B13652" s="2">
        <v>2.6134904173507443</v>
      </c>
    </row>
    <row r="13653" spans="1:2" x14ac:dyDescent="0.25">
      <c r="A13653" s="28" t="s">
        <v>85</v>
      </c>
      <c r="B13653" s="2">
        <v>13.212543782309323</v>
      </c>
    </row>
    <row r="13654" spans="1:2" x14ac:dyDescent="0.25">
      <c r="A13654" s="28" t="s">
        <v>82</v>
      </c>
      <c r="B13654" s="2">
        <v>3.0065300062793563</v>
      </c>
    </row>
    <row r="13655" spans="1:2" x14ac:dyDescent="0.25">
      <c r="A13655" s="6" t="s">
        <v>245</v>
      </c>
      <c r="B13655" s="2">
        <v>16.301257633826669</v>
      </c>
    </row>
    <row r="13656" spans="1:2" x14ac:dyDescent="0.25">
      <c r="A13656" s="28" t="s">
        <v>79</v>
      </c>
      <c r="B13656" s="2">
        <v>0.14428949481129277</v>
      </c>
    </row>
    <row r="13657" spans="1:2" x14ac:dyDescent="0.25">
      <c r="A13657" s="28" t="s">
        <v>86</v>
      </c>
      <c r="B13657" s="2">
        <v>0.15518134924142102</v>
      </c>
    </row>
    <row r="13658" spans="1:2" x14ac:dyDescent="0.25">
      <c r="A13658" s="28" t="s">
        <v>87</v>
      </c>
      <c r="B13658" s="2">
        <v>0.19912380323722259</v>
      </c>
    </row>
    <row r="13659" spans="1:2" x14ac:dyDescent="0.25">
      <c r="A13659" s="28" t="s">
        <v>31</v>
      </c>
      <c r="B13659" s="2">
        <v>0.36250306156186524</v>
      </c>
    </row>
    <row r="13660" spans="1:2" x14ac:dyDescent="0.25">
      <c r="A13660" s="28" t="s">
        <v>29</v>
      </c>
      <c r="B13660" s="2">
        <v>0.2520916594038049</v>
      </c>
    </row>
    <row r="13661" spans="1:2" x14ac:dyDescent="0.25">
      <c r="A13661" s="28" t="s">
        <v>30</v>
      </c>
      <c r="B13661" s="2">
        <v>0.58139086760952208</v>
      </c>
    </row>
    <row r="13662" spans="1:2" x14ac:dyDescent="0.25">
      <c r="A13662" s="28" t="s">
        <v>88</v>
      </c>
      <c r="B13662" s="2">
        <v>2.9413005951590874</v>
      </c>
    </row>
    <row r="13663" spans="1:2" x14ac:dyDescent="0.25">
      <c r="A13663" s="28" t="s">
        <v>84</v>
      </c>
      <c r="B13663" s="2">
        <v>2.9740949185146417</v>
      </c>
    </row>
    <row r="13664" spans="1:2" x14ac:dyDescent="0.25">
      <c r="A13664" s="28" t="s">
        <v>85</v>
      </c>
      <c r="B13664" s="2">
        <v>6.5334575244472965</v>
      </c>
    </row>
    <row r="13665" spans="1:2" x14ac:dyDescent="0.25">
      <c r="A13665" s="28" t="s">
        <v>82</v>
      </c>
      <c r="B13665" s="2">
        <v>2.1578243598405153</v>
      </c>
    </row>
    <row r="13666" spans="1:2" x14ac:dyDescent="0.25">
      <c r="A13666" s="6" t="s">
        <v>247</v>
      </c>
      <c r="B13666" s="2">
        <v>37.834378432702543</v>
      </c>
    </row>
    <row r="13667" spans="1:2" x14ac:dyDescent="0.25">
      <c r="A13667" s="28" t="s">
        <v>79</v>
      </c>
      <c r="B13667" s="2">
        <v>0.90625775342082227</v>
      </c>
    </row>
    <row r="13668" spans="1:2" x14ac:dyDescent="0.25">
      <c r="A13668" s="28" t="s">
        <v>86</v>
      </c>
      <c r="B13668" s="2">
        <v>1.0063872962477025</v>
      </c>
    </row>
    <row r="13669" spans="1:2" x14ac:dyDescent="0.25">
      <c r="A13669" s="28" t="s">
        <v>87</v>
      </c>
      <c r="B13669" s="2">
        <v>1.327269788617675</v>
      </c>
    </row>
    <row r="13670" spans="1:2" x14ac:dyDescent="0.25">
      <c r="A13670" s="28" t="s">
        <v>31</v>
      </c>
      <c r="B13670" s="2">
        <v>1.4876887993322208</v>
      </c>
    </row>
    <row r="13671" spans="1:2" x14ac:dyDescent="0.25">
      <c r="A13671" s="28" t="s">
        <v>29</v>
      </c>
      <c r="B13671" s="2">
        <v>0.58689805499156311</v>
      </c>
    </row>
    <row r="13672" spans="1:2" x14ac:dyDescent="0.25">
      <c r="A13672" s="28" t="s">
        <v>30</v>
      </c>
      <c r="B13672" s="2">
        <v>1.0394818544255644</v>
      </c>
    </row>
    <row r="13673" spans="1:2" x14ac:dyDescent="0.25">
      <c r="A13673" s="28" t="s">
        <v>88</v>
      </c>
      <c r="B13673" s="2">
        <v>7.8461901758300501</v>
      </c>
    </row>
    <row r="13674" spans="1:2" x14ac:dyDescent="0.25">
      <c r="A13674" s="28" t="s">
        <v>84</v>
      </c>
      <c r="B13674" s="2">
        <v>3.1640363268692062</v>
      </c>
    </row>
    <row r="13675" spans="1:2" x14ac:dyDescent="0.25">
      <c r="A13675" s="28" t="s">
        <v>85</v>
      </c>
      <c r="B13675" s="2">
        <v>17.398478012372955</v>
      </c>
    </row>
    <row r="13676" spans="1:2" x14ac:dyDescent="0.25">
      <c r="A13676" s="28" t="s">
        <v>82</v>
      </c>
      <c r="B13676" s="2">
        <v>3.0716903705947862</v>
      </c>
    </row>
    <row r="13677" spans="1:2" x14ac:dyDescent="0.25">
      <c r="A13677" s="6" t="s">
        <v>20</v>
      </c>
      <c r="B13677" s="2">
        <v>10.911163011008529</v>
      </c>
    </row>
    <row r="13678" spans="1:2" x14ac:dyDescent="0.25">
      <c r="A13678" s="28" t="s">
        <v>79</v>
      </c>
      <c r="B13678" s="2">
        <v>0.18265074526129105</v>
      </c>
    </row>
    <row r="13679" spans="1:2" x14ac:dyDescent="0.25">
      <c r="A13679" s="28" t="s">
        <v>86</v>
      </c>
      <c r="B13679" s="2">
        <v>1.2035684043355408</v>
      </c>
    </row>
    <row r="13680" spans="1:2" x14ac:dyDescent="0.25">
      <c r="A13680" s="28" t="s">
        <v>87</v>
      </c>
      <c r="B13680" s="2">
        <v>0.14589575624247231</v>
      </c>
    </row>
    <row r="13681" spans="1:2" x14ac:dyDescent="0.25">
      <c r="A13681" s="28" t="s">
        <v>31</v>
      </c>
      <c r="B13681" s="2">
        <v>0.5155465568810037</v>
      </c>
    </row>
    <row r="13682" spans="1:2" x14ac:dyDescent="0.25">
      <c r="A13682" s="28" t="s">
        <v>29</v>
      </c>
      <c r="B13682" s="2">
        <v>0.27536980518285137</v>
      </c>
    </row>
    <row r="13683" spans="1:2" x14ac:dyDescent="0.25">
      <c r="A13683" s="28" t="s">
        <v>30</v>
      </c>
      <c r="B13683" s="2">
        <v>0.42543313535408589</v>
      </c>
    </row>
    <row r="13684" spans="1:2" x14ac:dyDescent="0.25">
      <c r="A13684" s="28" t="s">
        <v>88</v>
      </c>
      <c r="B13684" s="2">
        <v>1.5548164534535653</v>
      </c>
    </row>
    <row r="13685" spans="1:2" x14ac:dyDescent="0.25">
      <c r="A13685" s="28" t="s">
        <v>84</v>
      </c>
      <c r="B13685" s="2">
        <v>0.24616968934283906</v>
      </c>
    </row>
    <row r="13686" spans="1:2" x14ac:dyDescent="0.25">
      <c r="A13686" s="28" t="s">
        <v>85</v>
      </c>
      <c r="B13686" s="2">
        <v>5.4238082085896755</v>
      </c>
    </row>
    <row r="13687" spans="1:2" x14ac:dyDescent="0.25">
      <c r="A13687" s="28" t="s">
        <v>82</v>
      </c>
      <c r="B13687" s="2">
        <v>0.93790425636520447</v>
      </c>
    </row>
    <row r="13688" spans="1:2" x14ac:dyDescent="0.25">
      <c r="A13688" s="6" t="s">
        <v>21</v>
      </c>
      <c r="B13688" s="2">
        <v>16.954522581318788</v>
      </c>
    </row>
    <row r="13689" spans="1:2" x14ac:dyDescent="0.25">
      <c r="A13689" s="28" t="s">
        <v>79</v>
      </c>
      <c r="B13689" s="2">
        <v>2.8894008009748298E-2</v>
      </c>
    </row>
    <row r="13690" spans="1:2" x14ac:dyDescent="0.25">
      <c r="A13690" s="28" t="s">
        <v>86</v>
      </c>
      <c r="B13690" s="2">
        <v>0.16897974253162115</v>
      </c>
    </row>
    <row r="13691" spans="1:2" x14ac:dyDescent="0.25">
      <c r="A13691" s="28" t="s">
        <v>31</v>
      </c>
      <c r="B13691" s="2">
        <v>3.3984688341557587E-2</v>
      </c>
    </row>
    <row r="13692" spans="1:2" x14ac:dyDescent="0.25">
      <c r="A13692" s="28" t="s">
        <v>29</v>
      </c>
      <c r="B13692" s="2">
        <v>3.3934900411730522E-2</v>
      </c>
    </row>
    <row r="13693" spans="1:2" x14ac:dyDescent="0.25">
      <c r="A13693" s="28" t="s">
        <v>30</v>
      </c>
      <c r="B13693" s="2">
        <v>5.3794276228613278E-4</v>
      </c>
    </row>
    <row r="13694" spans="1:2" x14ac:dyDescent="0.25">
      <c r="A13694" s="28" t="s">
        <v>88</v>
      </c>
      <c r="B13694" s="2">
        <v>0.42944801293306956</v>
      </c>
    </row>
    <row r="13695" spans="1:2" x14ac:dyDescent="0.25">
      <c r="A13695" s="28" t="s">
        <v>84</v>
      </c>
      <c r="B13695" s="2">
        <v>8.8357561707229166</v>
      </c>
    </row>
    <row r="13696" spans="1:2" x14ac:dyDescent="0.25">
      <c r="A13696" s="28" t="s">
        <v>85</v>
      </c>
      <c r="B13696" s="2">
        <v>5.7595794549003232</v>
      </c>
    </row>
    <row r="13697" spans="1:2" x14ac:dyDescent="0.25">
      <c r="A13697" s="28" t="s">
        <v>82</v>
      </c>
      <c r="B13697" s="2">
        <v>1.6634076607055341</v>
      </c>
    </row>
    <row r="13698" spans="1:2" x14ac:dyDescent="0.25">
      <c r="A13698" s="6" t="s">
        <v>22</v>
      </c>
      <c r="B13698" s="2">
        <v>4.1817037604089888</v>
      </c>
    </row>
    <row r="13699" spans="1:2" x14ac:dyDescent="0.25">
      <c r="A13699" s="28" t="s">
        <v>79</v>
      </c>
      <c r="B13699" s="2">
        <v>9.5045211336203486E-2</v>
      </c>
    </row>
    <row r="13700" spans="1:2" x14ac:dyDescent="0.25">
      <c r="A13700" s="28" t="s">
        <v>86</v>
      </c>
      <c r="B13700" s="2">
        <v>7.8075763286060126E-2</v>
      </c>
    </row>
    <row r="13701" spans="1:2" x14ac:dyDescent="0.25">
      <c r="A13701" s="28" t="s">
        <v>87</v>
      </c>
      <c r="B13701" s="2">
        <v>0.1080703222837152</v>
      </c>
    </row>
    <row r="13702" spans="1:2" x14ac:dyDescent="0.25">
      <c r="A13702" s="28" t="s">
        <v>31</v>
      </c>
      <c r="B13702" s="2">
        <v>0.15290991325752218</v>
      </c>
    </row>
    <row r="13703" spans="1:2" x14ac:dyDescent="0.25">
      <c r="A13703" s="28" t="s">
        <v>29</v>
      </c>
      <c r="B13703" s="2">
        <v>0.1381264482513144</v>
      </c>
    </row>
    <row r="13704" spans="1:2" x14ac:dyDescent="0.25">
      <c r="A13704" s="28" t="s">
        <v>30</v>
      </c>
      <c r="B13704" s="2">
        <v>0.14300053163179544</v>
      </c>
    </row>
    <row r="13705" spans="1:2" x14ac:dyDescent="0.25">
      <c r="A13705" s="28" t="s">
        <v>88</v>
      </c>
      <c r="B13705" s="2">
        <v>0.86962967882719133</v>
      </c>
    </row>
    <row r="13706" spans="1:2" x14ac:dyDescent="0.25">
      <c r="A13706" s="28" t="s">
        <v>84</v>
      </c>
      <c r="B13706" s="2">
        <v>0.43012071402342061</v>
      </c>
    </row>
    <row r="13707" spans="1:2" x14ac:dyDescent="0.25">
      <c r="A13707" s="28" t="s">
        <v>85</v>
      </c>
      <c r="B13707" s="2">
        <v>1.7867306462051937</v>
      </c>
    </row>
    <row r="13708" spans="1:2" x14ac:dyDescent="0.25">
      <c r="A13708" s="28" t="s">
        <v>82</v>
      </c>
      <c r="B13708" s="2">
        <v>0.37999453130657251</v>
      </c>
    </row>
    <row r="13709" spans="1:2" x14ac:dyDescent="0.25">
      <c r="A13709" s="6" t="s">
        <v>25</v>
      </c>
      <c r="B13709" s="2">
        <v>45.356271638778004</v>
      </c>
    </row>
    <row r="13710" spans="1:2" x14ac:dyDescent="0.25">
      <c r="A13710" s="28" t="s">
        <v>79</v>
      </c>
      <c r="B13710" s="2">
        <v>5.1413923182689061</v>
      </c>
    </row>
    <row r="13711" spans="1:2" x14ac:dyDescent="0.25">
      <c r="A13711" s="28" t="s">
        <v>86</v>
      </c>
      <c r="B13711" s="2">
        <v>1.6939822984047914</v>
      </c>
    </row>
    <row r="13712" spans="1:2" x14ac:dyDescent="0.25">
      <c r="A13712" s="28" t="s">
        <v>87</v>
      </c>
      <c r="B13712" s="2">
        <v>3.0198445833537261E-2</v>
      </c>
    </row>
    <row r="13713" spans="1:2" x14ac:dyDescent="0.25">
      <c r="A13713" s="28" t="s">
        <v>31</v>
      </c>
      <c r="B13713" s="2">
        <v>2.343543319556451</v>
      </c>
    </row>
    <row r="13714" spans="1:2" x14ac:dyDescent="0.25">
      <c r="A13714" s="28" t="s">
        <v>29</v>
      </c>
      <c r="B13714" s="2">
        <v>1.3729983659844176</v>
      </c>
    </row>
    <row r="13715" spans="1:2" x14ac:dyDescent="0.25">
      <c r="A13715" s="28" t="s">
        <v>30</v>
      </c>
      <c r="B13715" s="2">
        <v>3.9443381066816832</v>
      </c>
    </row>
    <row r="13716" spans="1:2" x14ac:dyDescent="0.25">
      <c r="A13716" s="28" t="s">
        <v>88</v>
      </c>
      <c r="B13716" s="2">
        <v>4.6047223065673748</v>
      </c>
    </row>
    <row r="13717" spans="1:2" x14ac:dyDescent="0.25">
      <c r="A13717" s="28" t="s">
        <v>84</v>
      </c>
      <c r="B13717" s="2">
        <v>0.13870062146088316</v>
      </c>
    </row>
    <row r="13718" spans="1:2" x14ac:dyDescent="0.25">
      <c r="A13718" s="28" t="s">
        <v>85</v>
      </c>
      <c r="B13718" s="2">
        <v>21.318172365963491</v>
      </c>
    </row>
    <row r="13719" spans="1:2" x14ac:dyDescent="0.25">
      <c r="A13719" s="28" t="s">
        <v>82</v>
      </c>
      <c r="B13719" s="2">
        <v>4.7682234900564611</v>
      </c>
    </row>
    <row r="13720" spans="1:2" x14ac:dyDescent="0.25">
      <c r="A13720" s="6" t="s">
        <v>23</v>
      </c>
      <c r="B13720" s="2">
        <v>1.5489343732387624</v>
      </c>
    </row>
    <row r="13721" spans="1:2" x14ac:dyDescent="0.25">
      <c r="A13721" s="28" t="s">
        <v>79</v>
      </c>
      <c r="B13721" s="2">
        <v>1.281153895094931E-2</v>
      </c>
    </row>
    <row r="13722" spans="1:2" x14ac:dyDescent="0.25">
      <c r="A13722" s="28" t="s">
        <v>86</v>
      </c>
      <c r="B13722" s="2">
        <v>5.9335659374027822E-2</v>
      </c>
    </row>
    <row r="13723" spans="1:2" x14ac:dyDescent="0.25">
      <c r="A13723" s="28" t="s">
        <v>87</v>
      </c>
      <c r="B13723" s="2">
        <v>1.7982235981089605E-2</v>
      </c>
    </row>
    <row r="13724" spans="1:2" x14ac:dyDescent="0.25">
      <c r="A13724" s="28" t="s">
        <v>31</v>
      </c>
      <c r="B13724" s="2">
        <v>1.6658423962314196E-2</v>
      </c>
    </row>
    <row r="13725" spans="1:2" x14ac:dyDescent="0.25">
      <c r="A13725" s="28" t="s">
        <v>29</v>
      </c>
      <c r="B13725" s="2">
        <v>1.7032981893467681E-2</v>
      </c>
    </row>
    <row r="13726" spans="1:2" x14ac:dyDescent="0.25">
      <c r="A13726" s="28" t="s">
        <v>30</v>
      </c>
      <c r="B13726" s="2">
        <v>1.7321548816463379E-2</v>
      </c>
    </row>
    <row r="13727" spans="1:2" x14ac:dyDescent="0.25">
      <c r="A13727" s="28" t="s">
        <v>88</v>
      </c>
      <c r="B13727" s="2">
        <v>0.18524449684681929</v>
      </c>
    </row>
    <row r="13728" spans="1:2" x14ac:dyDescent="0.25">
      <c r="A13728" s="28" t="s">
        <v>84</v>
      </c>
      <c r="B13728" s="2">
        <v>3.7948472822601366E-2</v>
      </c>
    </row>
    <row r="13729" spans="1:2" x14ac:dyDescent="0.25">
      <c r="A13729" s="28" t="s">
        <v>85</v>
      </c>
      <c r="B13729" s="2">
        <v>1.0745381556434039</v>
      </c>
    </row>
    <row r="13730" spans="1:2" x14ac:dyDescent="0.25">
      <c r="A13730" s="28" t="s">
        <v>82</v>
      </c>
      <c r="B13730" s="2">
        <v>0.1100608589476257</v>
      </c>
    </row>
    <row r="13731" spans="1:2" x14ac:dyDescent="0.25">
      <c r="A13731" s="6" t="s">
        <v>249</v>
      </c>
      <c r="B13731" s="2">
        <v>100.68075348847653</v>
      </c>
    </row>
    <row r="13732" spans="1:2" x14ac:dyDescent="0.25">
      <c r="A13732" s="28" t="s">
        <v>79</v>
      </c>
      <c r="B13732" s="2">
        <v>1.2065400769224568</v>
      </c>
    </row>
    <row r="13733" spans="1:2" x14ac:dyDescent="0.25">
      <c r="A13733" s="28" t="s">
        <v>86</v>
      </c>
      <c r="B13733" s="2">
        <v>0.97924763014036176</v>
      </c>
    </row>
    <row r="13734" spans="1:2" x14ac:dyDescent="0.25">
      <c r="A13734" s="28" t="s">
        <v>87</v>
      </c>
      <c r="B13734" s="2">
        <v>0.49639527299605424</v>
      </c>
    </row>
    <row r="13735" spans="1:2" x14ac:dyDescent="0.25">
      <c r="A13735" s="28" t="s">
        <v>31</v>
      </c>
      <c r="B13735" s="2">
        <v>3.7157774038200189</v>
      </c>
    </row>
    <row r="13736" spans="1:2" x14ac:dyDescent="0.25">
      <c r="A13736" s="28" t="s">
        <v>29</v>
      </c>
      <c r="B13736" s="2">
        <v>2.187301778502015</v>
      </c>
    </row>
    <row r="13737" spans="1:2" x14ac:dyDescent="0.25">
      <c r="A13737" s="28" t="s">
        <v>30</v>
      </c>
      <c r="B13737" s="2">
        <v>1.0983252147288829</v>
      </c>
    </row>
    <row r="13738" spans="1:2" x14ac:dyDescent="0.25">
      <c r="A13738" s="28" t="s">
        <v>88</v>
      </c>
      <c r="B13738" s="2">
        <v>23.809976515283136</v>
      </c>
    </row>
    <row r="13739" spans="1:2" x14ac:dyDescent="0.25">
      <c r="A13739" s="28" t="s">
        <v>84</v>
      </c>
      <c r="B13739" s="2">
        <v>36.355088693697326</v>
      </c>
    </row>
    <row r="13740" spans="1:2" x14ac:dyDescent="0.25">
      <c r="A13740" s="28" t="s">
        <v>85</v>
      </c>
      <c r="B13740" s="2">
        <v>21.865191035681654</v>
      </c>
    </row>
    <row r="13741" spans="1:2" x14ac:dyDescent="0.25">
      <c r="A13741" s="28" t="s">
        <v>82</v>
      </c>
      <c r="B13741" s="2">
        <v>8.9669098667046274</v>
      </c>
    </row>
    <row r="13742" spans="1:2" x14ac:dyDescent="0.25">
      <c r="A13742" s="6" t="s">
        <v>251</v>
      </c>
      <c r="B13742" s="2">
        <v>138.88684896503003</v>
      </c>
    </row>
    <row r="13743" spans="1:2" x14ac:dyDescent="0.25">
      <c r="A13743" s="28" t="s">
        <v>79</v>
      </c>
      <c r="B13743" s="2">
        <v>2.1402569276107131</v>
      </c>
    </row>
    <row r="13744" spans="1:2" x14ac:dyDescent="0.25">
      <c r="A13744" s="28" t="s">
        <v>86</v>
      </c>
      <c r="B13744" s="2">
        <v>0.39960239955098803</v>
      </c>
    </row>
    <row r="13745" spans="1:2" x14ac:dyDescent="0.25">
      <c r="A13745" s="28" t="s">
        <v>87</v>
      </c>
      <c r="B13745" s="2">
        <v>0.88617956430161637</v>
      </c>
    </row>
    <row r="13746" spans="1:2" x14ac:dyDescent="0.25">
      <c r="A13746" s="28" t="s">
        <v>31</v>
      </c>
      <c r="B13746" s="2">
        <v>2.6006323695448872</v>
      </c>
    </row>
    <row r="13747" spans="1:2" x14ac:dyDescent="0.25">
      <c r="A13747" s="28" t="s">
        <v>29</v>
      </c>
      <c r="B13747" s="2">
        <v>10.999948409171445</v>
      </c>
    </row>
    <row r="13748" spans="1:2" x14ac:dyDescent="0.25">
      <c r="A13748" s="28" t="s">
        <v>30</v>
      </c>
      <c r="B13748" s="2">
        <v>2.2586359342962132</v>
      </c>
    </row>
    <row r="13749" spans="1:2" x14ac:dyDescent="0.25">
      <c r="A13749" s="28" t="s">
        <v>88</v>
      </c>
      <c r="B13749" s="2">
        <v>51.734010563903794</v>
      </c>
    </row>
    <row r="13750" spans="1:2" x14ac:dyDescent="0.25">
      <c r="A13750" s="28" t="s">
        <v>84</v>
      </c>
      <c r="B13750" s="2">
        <v>27.430121597611855</v>
      </c>
    </row>
    <row r="13751" spans="1:2" x14ac:dyDescent="0.25">
      <c r="A13751" s="28" t="s">
        <v>85</v>
      </c>
      <c r="B13751" s="2">
        <v>21.904596131639032</v>
      </c>
    </row>
    <row r="13752" spans="1:2" x14ac:dyDescent="0.25">
      <c r="A13752" s="28" t="s">
        <v>82</v>
      </c>
      <c r="B13752" s="2">
        <v>18.532865067399484</v>
      </c>
    </row>
    <row r="13753" spans="1:2" x14ac:dyDescent="0.25">
      <c r="A13753" s="6" t="s">
        <v>229</v>
      </c>
      <c r="B13753" s="2">
        <v>22.308909950040963</v>
      </c>
    </row>
    <row r="13754" spans="1:2" x14ac:dyDescent="0.25">
      <c r="A13754" s="28" t="s">
        <v>79</v>
      </c>
      <c r="B13754" s="2">
        <v>0.25522781896899993</v>
      </c>
    </row>
    <row r="13755" spans="1:2" x14ac:dyDescent="0.25">
      <c r="A13755" s="28" t="s">
        <v>86</v>
      </c>
      <c r="B13755" s="2">
        <v>8.9152509660439666E-2</v>
      </c>
    </row>
    <row r="13756" spans="1:2" x14ac:dyDescent="0.25">
      <c r="A13756" s="28" t="s">
        <v>87</v>
      </c>
      <c r="B13756" s="2">
        <v>0.34832890907842118</v>
      </c>
    </row>
    <row r="13757" spans="1:2" x14ac:dyDescent="0.25">
      <c r="A13757" s="28" t="s">
        <v>31</v>
      </c>
      <c r="B13757" s="2">
        <v>1.3071620298163469</v>
      </c>
    </row>
    <row r="13758" spans="1:2" x14ac:dyDescent="0.25">
      <c r="A13758" s="28" t="s">
        <v>29</v>
      </c>
      <c r="B13758" s="2">
        <v>1.2081994309138386</v>
      </c>
    </row>
    <row r="13759" spans="1:2" x14ac:dyDescent="0.25">
      <c r="A13759" s="28" t="s">
        <v>30</v>
      </c>
      <c r="B13759" s="2">
        <v>0.90625141666658759</v>
      </c>
    </row>
    <row r="13760" spans="1:2" x14ac:dyDescent="0.25">
      <c r="A13760" s="28" t="s">
        <v>88</v>
      </c>
      <c r="B13760" s="2">
        <v>4.4771171092426796</v>
      </c>
    </row>
    <row r="13761" spans="1:2" x14ac:dyDescent="0.25">
      <c r="A13761" s="28" t="s">
        <v>84</v>
      </c>
      <c r="B13761" s="2">
        <v>4.4873172921921647</v>
      </c>
    </row>
    <row r="13762" spans="1:2" x14ac:dyDescent="0.25">
      <c r="A13762" s="28" t="s">
        <v>85</v>
      </c>
      <c r="B13762" s="2">
        <v>5.0453396742589938</v>
      </c>
    </row>
    <row r="13763" spans="1:2" x14ac:dyDescent="0.25">
      <c r="A13763" s="28" t="s">
        <v>82</v>
      </c>
      <c r="B13763" s="2">
        <v>4.1848137592424912</v>
      </c>
    </row>
    <row r="13764" spans="1:2" x14ac:dyDescent="0.25">
      <c r="A13764" s="6" t="s">
        <v>93</v>
      </c>
      <c r="B13764" s="2">
        <v>523.94922415669521</v>
      </c>
    </row>
    <row r="13765" spans="1:2" x14ac:dyDescent="0.25">
      <c r="A13765" s="28" t="s">
        <v>79</v>
      </c>
      <c r="B13765" s="2">
        <v>12.951499025871223</v>
      </c>
    </row>
    <row r="13766" spans="1:2" x14ac:dyDescent="0.25">
      <c r="A13766" s="28" t="s">
        <v>86</v>
      </c>
      <c r="B13766" s="2">
        <v>8.4470337481030189</v>
      </c>
    </row>
    <row r="13767" spans="1:2" x14ac:dyDescent="0.25">
      <c r="A13767" s="28" t="s">
        <v>87</v>
      </c>
      <c r="B13767" s="2">
        <v>7.3852555965217945</v>
      </c>
    </row>
    <row r="13768" spans="1:2" x14ac:dyDescent="0.25">
      <c r="A13768" s="28" t="s">
        <v>31</v>
      </c>
      <c r="B13768" s="2">
        <v>15.622442706109755</v>
      </c>
    </row>
    <row r="13769" spans="1:2" x14ac:dyDescent="0.25">
      <c r="A13769" s="28" t="s">
        <v>29</v>
      </c>
      <c r="B13769" s="2">
        <v>18.630758582968991</v>
      </c>
    </row>
    <row r="13770" spans="1:2" x14ac:dyDescent="0.25">
      <c r="A13770" s="28" t="s">
        <v>30</v>
      </c>
      <c r="B13770" s="2">
        <v>12.974523569870621</v>
      </c>
    </row>
    <row r="13771" spans="1:2" x14ac:dyDescent="0.25">
      <c r="A13771" s="28" t="s">
        <v>88</v>
      </c>
      <c r="B13771" s="2">
        <v>119.90330455782144</v>
      </c>
    </row>
    <row r="13772" spans="1:2" x14ac:dyDescent="0.25">
      <c r="A13772" s="28" t="s">
        <v>84</v>
      </c>
      <c r="B13772" s="2">
        <v>105.83825086453642</v>
      </c>
    </row>
    <row r="13773" spans="1:2" x14ac:dyDescent="0.25">
      <c r="A13773" s="28" t="s">
        <v>85</v>
      </c>
      <c r="B13773" s="2">
        <v>164.25369472655706</v>
      </c>
    </row>
    <row r="13774" spans="1:2" x14ac:dyDescent="0.25">
      <c r="A13774" s="28" t="s">
        <v>82</v>
      </c>
      <c r="B13774" s="2">
        <v>57.942460778334897</v>
      </c>
    </row>
    <row r="13775" spans="1:2" x14ac:dyDescent="0.25">
      <c r="A13775" s="3" t="s">
        <v>84</v>
      </c>
      <c r="B13775" s="2">
        <v>4895.3947980522844</v>
      </c>
    </row>
    <row r="13776" spans="1:2" x14ac:dyDescent="0.25">
      <c r="A13776" s="6" t="s">
        <v>228</v>
      </c>
      <c r="B13776" s="2">
        <v>14.304314084234647</v>
      </c>
    </row>
    <row r="13777" spans="1:2" x14ac:dyDescent="0.25">
      <c r="A13777" s="28" t="s">
        <v>79</v>
      </c>
      <c r="B13777" s="2">
        <v>0.30845314416489589</v>
      </c>
    </row>
    <row r="13778" spans="1:2" x14ac:dyDescent="0.25">
      <c r="A13778" s="28" t="s">
        <v>86</v>
      </c>
      <c r="B13778" s="2">
        <v>0.15021839356725539</v>
      </c>
    </row>
    <row r="13779" spans="1:2" x14ac:dyDescent="0.25">
      <c r="A13779" s="28" t="s">
        <v>87</v>
      </c>
      <c r="B13779" s="2">
        <v>1.0031888376204201</v>
      </c>
    </row>
    <row r="13780" spans="1:2" x14ac:dyDescent="0.25">
      <c r="A13780" s="28" t="s">
        <v>31</v>
      </c>
      <c r="B13780" s="2">
        <v>0.30200750297820517</v>
      </c>
    </row>
    <row r="13781" spans="1:2" x14ac:dyDescent="0.25">
      <c r="A13781" s="28" t="s">
        <v>29</v>
      </c>
      <c r="B13781" s="2">
        <v>9.2671358389223288E-2</v>
      </c>
    </row>
    <row r="13782" spans="1:2" x14ac:dyDescent="0.25">
      <c r="A13782" s="28" t="s">
        <v>30</v>
      </c>
      <c r="B13782" s="2">
        <v>0.25524528061749779</v>
      </c>
    </row>
    <row r="13783" spans="1:2" x14ac:dyDescent="0.25">
      <c r="A13783" s="28" t="s">
        <v>88</v>
      </c>
      <c r="B13783" s="2">
        <v>1.2711463630294106</v>
      </c>
    </row>
    <row r="13784" spans="1:2" x14ac:dyDescent="0.25">
      <c r="A13784" s="28" t="s">
        <v>80</v>
      </c>
      <c r="B13784" s="2">
        <v>0.41816939503067613</v>
      </c>
    </row>
    <row r="13785" spans="1:2" x14ac:dyDescent="0.25">
      <c r="A13785" s="28" t="s">
        <v>85</v>
      </c>
      <c r="B13785" s="2">
        <v>6.0011438475077989</v>
      </c>
    </row>
    <row r="13786" spans="1:2" x14ac:dyDescent="0.25">
      <c r="A13786" s="28" t="s">
        <v>82</v>
      </c>
      <c r="B13786" s="2">
        <v>4.502069961329263</v>
      </c>
    </row>
    <row r="13787" spans="1:2" x14ac:dyDescent="0.25">
      <c r="A13787" s="6" t="s">
        <v>239</v>
      </c>
      <c r="B13787" s="2">
        <v>6.1035556340547314</v>
      </c>
    </row>
    <row r="13788" spans="1:2" x14ac:dyDescent="0.25">
      <c r="A13788" s="28" t="s">
        <v>79</v>
      </c>
      <c r="B13788" s="2">
        <v>3.3986971756270312E-3</v>
      </c>
    </row>
    <row r="13789" spans="1:2" x14ac:dyDescent="0.25">
      <c r="A13789" s="28" t="s">
        <v>87</v>
      </c>
      <c r="B13789" s="2">
        <v>1.4351655626785484</v>
      </c>
    </row>
    <row r="13790" spans="1:2" x14ac:dyDescent="0.25">
      <c r="A13790" s="28" t="s">
        <v>31</v>
      </c>
      <c r="B13790" s="2">
        <v>9.1411032730431094E-2</v>
      </c>
    </row>
    <row r="13791" spans="1:2" x14ac:dyDescent="0.25">
      <c r="A13791" s="28" t="s">
        <v>29</v>
      </c>
      <c r="B13791" s="2">
        <v>0.28481964742463017</v>
      </c>
    </row>
    <row r="13792" spans="1:2" x14ac:dyDescent="0.25">
      <c r="A13792" s="28" t="s">
        <v>30</v>
      </c>
      <c r="B13792" s="2">
        <v>0.20858156001129186</v>
      </c>
    </row>
    <row r="13793" spans="1:2" x14ac:dyDescent="0.25">
      <c r="A13793" s="28" t="s">
        <v>88</v>
      </c>
      <c r="B13793" s="2">
        <v>0.38462914296214723</v>
      </c>
    </row>
    <row r="13794" spans="1:2" x14ac:dyDescent="0.25">
      <c r="A13794" s="28" t="s">
        <v>80</v>
      </c>
      <c r="B13794" s="2">
        <v>0.15757559823685152</v>
      </c>
    </row>
    <row r="13795" spans="1:2" x14ac:dyDescent="0.25">
      <c r="A13795" s="28" t="s">
        <v>85</v>
      </c>
      <c r="B13795" s="2">
        <v>2.30842121744791</v>
      </c>
    </row>
    <row r="13796" spans="1:2" x14ac:dyDescent="0.25">
      <c r="A13796" s="28" t="s">
        <v>82</v>
      </c>
      <c r="B13796" s="2">
        <v>1.2295531753872944</v>
      </c>
    </row>
    <row r="13797" spans="1:2" x14ac:dyDescent="0.25">
      <c r="A13797" s="6" t="s">
        <v>241</v>
      </c>
      <c r="B13797" s="2">
        <v>270.09737526625241</v>
      </c>
    </row>
    <row r="13798" spans="1:2" x14ac:dyDescent="0.25">
      <c r="A13798" s="28" t="s">
        <v>79</v>
      </c>
      <c r="B13798" s="2">
        <v>8.1228963257055984</v>
      </c>
    </row>
    <row r="13799" spans="1:2" x14ac:dyDescent="0.25">
      <c r="A13799" s="28" t="s">
        <v>86</v>
      </c>
      <c r="B13799" s="2">
        <v>3.2690027459117483</v>
      </c>
    </row>
    <row r="13800" spans="1:2" x14ac:dyDescent="0.25">
      <c r="A13800" s="28" t="s">
        <v>87</v>
      </c>
      <c r="B13800" s="2">
        <v>6.9023652889961156</v>
      </c>
    </row>
    <row r="13801" spans="1:2" x14ac:dyDescent="0.25">
      <c r="A13801" s="28" t="s">
        <v>31</v>
      </c>
      <c r="B13801" s="2">
        <v>7.9224452972508033</v>
      </c>
    </row>
    <row r="13802" spans="1:2" x14ac:dyDescent="0.25">
      <c r="A13802" s="28" t="s">
        <v>29</v>
      </c>
      <c r="B13802" s="2">
        <v>2.9100565802979066</v>
      </c>
    </row>
    <row r="13803" spans="1:2" x14ac:dyDescent="0.25">
      <c r="A13803" s="28" t="s">
        <v>30</v>
      </c>
      <c r="B13803" s="2">
        <v>4.1333885363126788</v>
      </c>
    </row>
    <row r="13804" spans="1:2" x14ac:dyDescent="0.25">
      <c r="A13804" s="28" t="s">
        <v>88</v>
      </c>
      <c r="B13804" s="2">
        <v>50.964279805467555</v>
      </c>
    </row>
    <row r="13805" spans="1:2" x14ac:dyDescent="0.25">
      <c r="A13805" s="28" t="s">
        <v>80</v>
      </c>
      <c r="B13805" s="2">
        <v>30.220892264987324</v>
      </c>
    </row>
    <row r="13806" spans="1:2" x14ac:dyDescent="0.25">
      <c r="A13806" s="28" t="s">
        <v>85</v>
      </c>
      <c r="B13806" s="2">
        <v>86.665005059719576</v>
      </c>
    </row>
    <row r="13807" spans="1:2" x14ac:dyDescent="0.25">
      <c r="A13807" s="28" t="s">
        <v>82</v>
      </c>
      <c r="B13807" s="2">
        <v>68.987043361603128</v>
      </c>
    </row>
    <row r="13808" spans="1:2" x14ac:dyDescent="0.25">
      <c r="A13808" s="6" t="s">
        <v>53</v>
      </c>
      <c r="B13808" s="2">
        <v>2.965276887152934</v>
      </c>
    </row>
    <row r="13809" spans="1:2" x14ac:dyDescent="0.25">
      <c r="A13809" s="28" t="s">
        <v>79</v>
      </c>
      <c r="B13809" s="2">
        <v>2.5948420156596816E-4</v>
      </c>
    </row>
    <row r="13810" spans="1:2" x14ac:dyDescent="0.25">
      <c r="A13810" s="28" t="s">
        <v>86</v>
      </c>
      <c r="B13810" s="2">
        <v>1.1841062190233158E-4</v>
      </c>
    </row>
    <row r="13811" spans="1:2" x14ac:dyDescent="0.25">
      <c r="A13811" s="28" t="s">
        <v>87</v>
      </c>
      <c r="B13811" s="2">
        <v>3.6787782673082864E-3</v>
      </c>
    </row>
    <row r="13812" spans="1:2" x14ac:dyDescent="0.25">
      <c r="A13812" s="28" t="s">
        <v>31</v>
      </c>
      <c r="B13812" s="2">
        <v>2.5570753601637268E-3</v>
      </c>
    </row>
    <row r="13813" spans="1:2" x14ac:dyDescent="0.25">
      <c r="A13813" s="28" t="s">
        <v>29</v>
      </c>
      <c r="B13813" s="2">
        <v>1.1007941768789659E-4</v>
      </c>
    </row>
    <row r="13814" spans="1:2" x14ac:dyDescent="0.25">
      <c r="A13814" s="28" t="s">
        <v>30</v>
      </c>
      <c r="B13814" s="2">
        <v>5.0525607882926712E-6</v>
      </c>
    </row>
    <row r="13815" spans="1:2" x14ac:dyDescent="0.25">
      <c r="A13815" s="28" t="s">
        <v>80</v>
      </c>
      <c r="B13815" s="2">
        <v>0.10744853996619191</v>
      </c>
    </row>
    <row r="13816" spans="1:2" x14ac:dyDescent="0.25">
      <c r="A13816" s="28" t="s">
        <v>85</v>
      </c>
      <c r="B13816" s="2">
        <v>1.4266305793097851</v>
      </c>
    </row>
    <row r="13817" spans="1:2" x14ac:dyDescent="0.25">
      <c r="A13817" s="28" t="s">
        <v>82</v>
      </c>
      <c r="B13817" s="2">
        <v>1.4244688874475404</v>
      </c>
    </row>
    <row r="13818" spans="1:2" x14ac:dyDescent="0.25">
      <c r="A13818" s="6" t="s">
        <v>19</v>
      </c>
      <c r="B13818" s="2">
        <v>2.7919680762895478</v>
      </c>
    </row>
    <row r="13819" spans="1:2" x14ac:dyDescent="0.25">
      <c r="A13819" s="28" t="s">
        <v>79</v>
      </c>
      <c r="B13819" s="2">
        <v>0.53938725395559151</v>
      </c>
    </row>
    <row r="13820" spans="1:2" x14ac:dyDescent="0.25">
      <c r="A13820" s="28" t="s">
        <v>86</v>
      </c>
      <c r="B13820" s="2">
        <v>4.1389232500864695E-2</v>
      </c>
    </row>
    <row r="13821" spans="1:2" x14ac:dyDescent="0.25">
      <c r="A13821" s="28" t="s">
        <v>87</v>
      </c>
      <c r="B13821" s="2">
        <v>1.6221857344614728E-2</v>
      </c>
    </row>
    <row r="13822" spans="1:2" x14ac:dyDescent="0.25">
      <c r="A13822" s="28" t="s">
        <v>31</v>
      </c>
      <c r="B13822" s="2">
        <v>0.12357241488599122</v>
      </c>
    </row>
    <row r="13823" spans="1:2" x14ac:dyDescent="0.25">
      <c r="A13823" s="28" t="s">
        <v>29</v>
      </c>
      <c r="B13823" s="2">
        <v>0.1574308110236031</v>
      </c>
    </row>
    <row r="13824" spans="1:2" x14ac:dyDescent="0.25">
      <c r="A13824" s="28" t="s">
        <v>30</v>
      </c>
      <c r="B13824" s="2">
        <v>0.24566585342207684</v>
      </c>
    </row>
    <row r="13825" spans="1:2" x14ac:dyDescent="0.25">
      <c r="A13825" s="28" t="s">
        <v>88</v>
      </c>
      <c r="B13825" s="2">
        <v>0.1739003200722456</v>
      </c>
    </row>
    <row r="13826" spans="1:2" x14ac:dyDescent="0.25">
      <c r="A13826" s="28" t="s">
        <v>80</v>
      </c>
      <c r="B13826" s="2">
        <v>6.6512569453915274E-2</v>
      </c>
    </row>
    <row r="13827" spans="1:2" x14ac:dyDescent="0.25">
      <c r="A13827" s="28" t="s">
        <v>85</v>
      </c>
      <c r="B13827" s="2">
        <v>1.2143980146177336</v>
      </c>
    </row>
    <row r="13828" spans="1:2" x14ac:dyDescent="0.25">
      <c r="A13828" s="28" t="s">
        <v>82</v>
      </c>
      <c r="B13828" s="2">
        <v>0.21348974901291135</v>
      </c>
    </row>
    <row r="13829" spans="1:2" x14ac:dyDescent="0.25">
      <c r="A13829" s="6" t="s">
        <v>243</v>
      </c>
      <c r="B13829" s="2">
        <v>39.556218355551621</v>
      </c>
    </row>
    <row r="13830" spans="1:2" x14ac:dyDescent="0.25">
      <c r="A13830" s="28" t="s">
        <v>79</v>
      </c>
      <c r="B13830" s="2">
        <v>0.57969571576903445</v>
      </c>
    </row>
    <row r="13831" spans="1:2" x14ac:dyDescent="0.25">
      <c r="A13831" s="28" t="s">
        <v>86</v>
      </c>
      <c r="B13831" s="2">
        <v>0.26400631992440854</v>
      </c>
    </row>
    <row r="13832" spans="1:2" x14ac:dyDescent="0.25">
      <c r="A13832" s="28" t="s">
        <v>87</v>
      </c>
      <c r="B13832" s="2">
        <v>2.0544273774382749</v>
      </c>
    </row>
    <row r="13833" spans="1:2" x14ac:dyDescent="0.25">
      <c r="A13833" s="28" t="s">
        <v>31</v>
      </c>
      <c r="B13833" s="2">
        <v>0.7443277257138482</v>
      </c>
    </row>
    <row r="13834" spans="1:2" x14ac:dyDescent="0.25">
      <c r="A13834" s="28" t="s">
        <v>29</v>
      </c>
      <c r="B13834" s="2">
        <v>0.50767300527786774</v>
      </c>
    </row>
    <row r="13835" spans="1:2" x14ac:dyDescent="0.25">
      <c r="A13835" s="28" t="s">
        <v>30</v>
      </c>
      <c r="B13835" s="2">
        <v>0.27360297872731476</v>
      </c>
    </row>
    <row r="13836" spans="1:2" x14ac:dyDescent="0.25">
      <c r="A13836" s="28" t="s">
        <v>88</v>
      </c>
      <c r="B13836" s="2">
        <v>6.4110159102258235</v>
      </c>
    </row>
    <row r="13837" spans="1:2" x14ac:dyDescent="0.25">
      <c r="A13837" s="28" t="s">
        <v>80</v>
      </c>
      <c r="B13837" s="2">
        <v>3.0102205991973503E-2</v>
      </c>
    </row>
    <row r="13838" spans="1:2" x14ac:dyDescent="0.25">
      <c r="A13838" s="28" t="s">
        <v>85</v>
      </c>
      <c r="B13838" s="2">
        <v>11.316145465216445</v>
      </c>
    </row>
    <row r="13839" spans="1:2" x14ac:dyDescent="0.25">
      <c r="A13839" s="28" t="s">
        <v>82</v>
      </c>
      <c r="B13839" s="2">
        <v>17.375221651266624</v>
      </c>
    </row>
    <row r="13840" spans="1:2" x14ac:dyDescent="0.25">
      <c r="A13840" s="6" t="s">
        <v>245</v>
      </c>
      <c r="B13840" s="2">
        <v>83.830559984085468</v>
      </c>
    </row>
    <row r="13841" spans="1:2" x14ac:dyDescent="0.25">
      <c r="A13841" s="28" t="s">
        <v>79</v>
      </c>
      <c r="B13841" s="2">
        <v>2.1075432371851384</v>
      </c>
    </row>
    <row r="13842" spans="1:2" x14ac:dyDescent="0.25">
      <c r="A13842" s="28" t="s">
        <v>86</v>
      </c>
      <c r="B13842" s="2">
        <v>0.82675221797836862</v>
      </c>
    </row>
    <row r="13843" spans="1:2" x14ac:dyDescent="0.25">
      <c r="A13843" s="28" t="s">
        <v>87</v>
      </c>
      <c r="B13843" s="2">
        <v>2.8259295079121274</v>
      </c>
    </row>
    <row r="13844" spans="1:2" x14ac:dyDescent="0.25">
      <c r="A13844" s="28" t="s">
        <v>31</v>
      </c>
      <c r="B13844" s="2">
        <v>0.79045908727664327</v>
      </c>
    </row>
    <row r="13845" spans="1:2" x14ac:dyDescent="0.25">
      <c r="A13845" s="28" t="s">
        <v>29</v>
      </c>
      <c r="B13845" s="2">
        <v>0.49866400974954767</v>
      </c>
    </row>
    <row r="13846" spans="1:2" x14ac:dyDescent="0.25">
      <c r="A13846" s="28" t="s">
        <v>30</v>
      </c>
      <c r="B13846" s="2">
        <v>1.0968790288564503</v>
      </c>
    </row>
    <row r="13847" spans="1:2" x14ac:dyDescent="0.25">
      <c r="A13847" s="28" t="s">
        <v>88</v>
      </c>
      <c r="B13847" s="2">
        <v>5.3736094676288646</v>
      </c>
    </row>
    <row r="13848" spans="1:2" x14ac:dyDescent="0.25">
      <c r="A13848" s="28" t="s">
        <v>80</v>
      </c>
      <c r="B13848" s="2">
        <v>6.9811480760328681</v>
      </c>
    </row>
    <row r="13849" spans="1:2" x14ac:dyDescent="0.25">
      <c r="A13849" s="28" t="s">
        <v>85</v>
      </c>
      <c r="B13849" s="2">
        <v>37.411487401288809</v>
      </c>
    </row>
    <row r="13850" spans="1:2" x14ac:dyDescent="0.25">
      <c r="A13850" s="28" t="s">
        <v>82</v>
      </c>
      <c r="B13850" s="2">
        <v>25.918087950176645</v>
      </c>
    </row>
    <row r="13851" spans="1:2" x14ac:dyDescent="0.25">
      <c r="A13851" s="6" t="s">
        <v>247</v>
      </c>
      <c r="B13851" s="2">
        <v>958.69781772923511</v>
      </c>
    </row>
    <row r="13852" spans="1:2" x14ac:dyDescent="0.25">
      <c r="A13852" s="28" t="s">
        <v>79</v>
      </c>
      <c r="B13852" s="2">
        <v>23.473980160950202</v>
      </c>
    </row>
    <row r="13853" spans="1:2" x14ac:dyDescent="0.25">
      <c r="A13853" s="28" t="s">
        <v>86</v>
      </c>
      <c r="B13853" s="2">
        <v>8.1221731491676277</v>
      </c>
    </row>
    <row r="13854" spans="1:2" x14ac:dyDescent="0.25">
      <c r="A13854" s="28" t="s">
        <v>87</v>
      </c>
      <c r="B13854" s="2">
        <v>31.636519785457558</v>
      </c>
    </row>
    <row r="13855" spans="1:2" x14ac:dyDescent="0.25">
      <c r="A13855" s="28" t="s">
        <v>31</v>
      </c>
      <c r="B13855" s="2">
        <v>37.234244025216576</v>
      </c>
    </row>
    <row r="13856" spans="1:2" x14ac:dyDescent="0.25">
      <c r="A13856" s="28" t="s">
        <v>29</v>
      </c>
      <c r="B13856" s="2">
        <v>14.259245709164043</v>
      </c>
    </row>
    <row r="13857" spans="1:2" x14ac:dyDescent="0.25">
      <c r="A13857" s="28" t="s">
        <v>30</v>
      </c>
      <c r="B13857" s="2">
        <v>37.765649360589663</v>
      </c>
    </row>
    <row r="13858" spans="1:2" x14ac:dyDescent="0.25">
      <c r="A13858" s="28" t="s">
        <v>88</v>
      </c>
      <c r="B13858" s="2">
        <v>265.1070612534466</v>
      </c>
    </row>
    <row r="13859" spans="1:2" x14ac:dyDescent="0.25">
      <c r="A13859" s="28" t="s">
        <v>80</v>
      </c>
      <c r="B13859" s="2">
        <v>55.000677564634351</v>
      </c>
    </row>
    <row r="13860" spans="1:2" x14ac:dyDescent="0.25">
      <c r="A13860" s="28" t="s">
        <v>85</v>
      </c>
      <c r="B13860" s="2">
        <v>252.51764240564808</v>
      </c>
    </row>
    <row r="13861" spans="1:2" x14ac:dyDescent="0.25">
      <c r="A13861" s="28" t="s">
        <v>82</v>
      </c>
      <c r="B13861" s="2">
        <v>233.58062431496043</v>
      </c>
    </row>
    <row r="13862" spans="1:2" x14ac:dyDescent="0.25">
      <c r="A13862" s="6" t="s">
        <v>20</v>
      </c>
      <c r="B13862" s="2">
        <v>51.989621408503666</v>
      </c>
    </row>
    <row r="13863" spans="1:2" x14ac:dyDescent="0.25">
      <c r="A13863" s="28" t="s">
        <v>79</v>
      </c>
      <c r="B13863" s="2">
        <v>1.9534287234661469</v>
      </c>
    </row>
    <row r="13864" spans="1:2" x14ac:dyDescent="0.25">
      <c r="A13864" s="28" t="s">
        <v>86</v>
      </c>
      <c r="B13864" s="2">
        <v>0.79483113669926186</v>
      </c>
    </row>
    <row r="13865" spans="1:2" x14ac:dyDescent="0.25">
      <c r="A13865" s="28" t="s">
        <v>87</v>
      </c>
      <c r="B13865" s="2">
        <v>4.1772577939478532</v>
      </c>
    </row>
    <row r="13866" spans="1:2" x14ac:dyDescent="0.25">
      <c r="A13866" s="28" t="s">
        <v>31</v>
      </c>
      <c r="B13866" s="2">
        <v>0.50747622005109105</v>
      </c>
    </row>
    <row r="13867" spans="1:2" x14ac:dyDescent="0.25">
      <c r="A13867" s="28" t="s">
        <v>29</v>
      </c>
      <c r="B13867" s="2">
        <v>0.64958542256416896</v>
      </c>
    </row>
    <row r="13868" spans="1:2" x14ac:dyDescent="0.25">
      <c r="A13868" s="28" t="s">
        <v>30</v>
      </c>
      <c r="B13868" s="2">
        <v>0.71521586297363915</v>
      </c>
    </row>
    <row r="13869" spans="1:2" x14ac:dyDescent="0.25">
      <c r="A13869" s="28" t="s">
        <v>88</v>
      </c>
      <c r="B13869" s="2">
        <v>11.660863080162839</v>
      </c>
    </row>
    <row r="13870" spans="1:2" x14ac:dyDescent="0.25">
      <c r="A13870" s="28" t="s">
        <v>80</v>
      </c>
      <c r="B13870" s="2">
        <v>1.6614134771788942</v>
      </c>
    </row>
    <row r="13871" spans="1:2" x14ac:dyDescent="0.25">
      <c r="A13871" s="28" t="s">
        <v>85</v>
      </c>
      <c r="B13871" s="2">
        <v>19.251467678732237</v>
      </c>
    </row>
    <row r="13872" spans="1:2" x14ac:dyDescent="0.25">
      <c r="A13872" s="28" t="s">
        <v>82</v>
      </c>
      <c r="B13872" s="2">
        <v>10.618082012727536</v>
      </c>
    </row>
    <row r="13873" spans="1:2" x14ac:dyDescent="0.25">
      <c r="A13873" s="6" t="s">
        <v>21</v>
      </c>
      <c r="B13873" s="2">
        <v>47.717448100770284</v>
      </c>
    </row>
    <row r="13874" spans="1:2" x14ac:dyDescent="0.25">
      <c r="A13874" s="28" t="s">
        <v>79</v>
      </c>
      <c r="B13874" s="2">
        <v>0.67467271017715447</v>
      </c>
    </row>
    <row r="13875" spans="1:2" x14ac:dyDescent="0.25">
      <c r="A13875" s="28" t="s">
        <v>86</v>
      </c>
      <c r="B13875" s="2">
        <v>0.34557611084563605</v>
      </c>
    </row>
    <row r="13876" spans="1:2" x14ac:dyDescent="0.25">
      <c r="A13876" s="28" t="s">
        <v>87</v>
      </c>
      <c r="B13876" s="2">
        <v>0.7562833855522596</v>
      </c>
    </row>
    <row r="13877" spans="1:2" x14ac:dyDescent="0.25">
      <c r="A13877" s="28" t="s">
        <v>31</v>
      </c>
      <c r="B13877" s="2">
        <v>0.64906602569006289</v>
      </c>
    </row>
    <row r="13878" spans="1:2" x14ac:dyDescent="0.25">
      <c r="A13878" s="28" t="s">
        <v>29</v>
      </c>
      <c r="B13878" s="2">
        <v>0.24087962912109742</v>
      </c>
    </row>
    <row r="13879" spans="1:2" x14ac:dyDescent="0.25">
      <c r="A13879" s="28" t="s">
        <v>30</v>
      </c>
      <c r="B13879" s="2">
        <v>0.99005320385465001</v>
      </c>
    </row>
    <row r="13880" spans="1:2" x14ac:dyDescent="0.25">
      <c r="A13880" s="28" t="s">
        <v>88</v>
      </c>
      <c r="B13880" s="2">
        <v>3.0471042988933785</v>
      </c>
    </row>
    <row r="13881" spans="1:2" x14ac:dyDescent="0.25">
      <c r="A13881" s="28" t="s">
        <v>80</v>
      </c>
      <c r="B13881" s="2">
        <v>9.0053557039584575</v>
      </c>
    </row>
    <row r="13882" spans="1:2" x14ac:dyDescent="0.25">
      <c r="A13882" s="28" t="s">
        <v>85</v>
      </c>
      <c r="B13882" s="2">
        <v>13.887150673337617</v>
      </c>
    </row>
    <row r="13883" spans="1:2" x14ac:dyDescent="0.25">
      <c r="A13883" s="28" t="s">
        <v>82</v>
      </c>
      <c r="B13883" s="2">
        <v>18.121306359339972</v>
      </c>
    </row>
    <row r="13884" spans="1:2" x14ac:dyDescent="0.25">
      <c r="A13884" s="6" t="s">
        <v>22</v>
      </c>
      <c r="B13884" s="2">
        <v>47.356190562197874</v>
      </c>
    </row>
    <row r="13885" spans="1:2" x14ac:dyDescent="0.25">
      <c r="A13885" s="28" t="s">
        <v>79</v>
      </c>
      <c r="B13885" s="2">
        <v>1.1612281775657378</v>
      </c>
    </row>
    <row r="13886" spans="1:2" x14ac:dyDescent="0.25">
      <c r="A13886" s="28" t="s">
        <v>86</v>
      </c>
      <c r="B13886" s="2">
        <v>0.67948974553415176</v>
      </c>
    </row>
    <row r="13887" spans="1:2" x14ac:dyDescent="0.25">
      <c r="A13887" s="28" t="s">
        <v>87</v>
      </c>
      <c r="B13887" s="2">
        <v>1.9330976032344922</v>
      </c>
    </row>
    <row r="13888" spans="1:2" x14ac:dyDescent="0.25">
      <c r="A13888" s="28" t="s">
        <v>31</v>
      </c>
      <c r="B13888" s="2">
        <v>1.5834630566809553</v>
      </c>
    </row>
    <row r="13889" spans="1:2" x14ac:dyDescent="0.25">
      <c r="A13889" s="28" t="s">
        <v>29</v>
      </c>
      <c r="B13889" s="2">
        <v>1.1110728463243642</v>
      </c>
    </row>
    <row r="13890" spans="1:2" x14ac:dyDescent="0.25">
      <c r="A13890" s="28" t="s">
        <v>30</v>
      </c>
      <c r="B13890" s="2">
        <v>1.4097779630502385</v>
      </c>
    </row>
    <row r="13891" spans="1:2" x14ac:dyDescent="0.25">
      <c r="A13891" s="28" t="s">
        <v>88</v>
      </c>
      <c r="B13891" s="2">
        <v>8.8320290970348871</v>
      </c>
    </row>
    <row r="13892" spans="1:2" x14ac:dyDescent="0.25">
      <c r="A13892" s="28" t="s">
        <v>80</v>
      </c>
      <c r="B13892" s="2">
        <v>2.3416817462521009</v>
      </c>
    </row>
    <row r="13893" spans="1:2" x14ac:dyDescent="0.25">
      <c r="A13893" s="28" t="s">
        <v>85</v>
      </c>
      <c r="B13893" s="2">
        <v>16.468373526889938</v>
      </c>
    </row>
    <row r="13894" spans="1:2" x14ac:dyDescent="0.25">
      <c r="A13894" s="28" t="s">
        <v>82</v>
      </c>
      <c r="B13894" s="2">
        <v>11.835976799631004</v>
      </c>
    </row>
    <row r="13895" spans="1:2" x14ac:dyDescent="0.25">
      <c r="A13895" s="6" t="s">
        <v>25</v>
      </c>
      <c r="B13895" s="2">
        <v>107.10815469710903</v>
      </c>
    </row>
    <row r="13896" spans="1:2" x14ac:dyDescent="0.25">
      <c r="A13896" s="28" t="s">
        <v>79</v>
      </c>
      <c r="B13896" s="2">
        <v>4.439577566929767</v>
      </c>
    </row>
    <row r="13897" spans="1:2" x14ac:dyDescent="0.25">
      <c r="A13897" s="28" t="s">
        <v>86</v>
      </c>
      <c r="B13897" s="2">
        <v>0.92823420792023958</v>
      </c>
    </row>
    <row r="13898" spans="1:2" x14ac:dyDescent="0.25">
      <c r="A13898" s="28" t="s">
        <v>87</v>
      </c>
      <c r="B13898" s="2">
        <v>3.2268061592373085</v>
      </c>
    </row>
    <row r="13899" spans="1:2" x14ac:dyDescent="0.25">
      <c r="A13899" s="28" t="s">
        <v>31</v>
      </c>
      <c r="B13899" s="2">
        <v>1.1464029585290687</v>
      </c>
    </row>
    <row r="13900" spans="1:2" x14ac:dyDescent="0.25">
      <c r="A13900" s="28" t="s">
        <v>29</v>
      </c>
      <c r="B13900" s="2">
        <v>0.35416548773874562</v>
      </c>
    </row>
    <row r="13901" spans="1:2" x14ac:dyDescent="0.25">
      <c r="A13901" s="28" t="s">
        <v>30</v>
      </c>
      <c r="B13901" s="2">
        <v>1.0017196579161265</v>
      </c>
    </row>
    <row r="13902" spans="1:2" x14ac:dyDescent="0.25">
      <c r="A13902" s="28" t="s">
        <v>88</v>
      </c>
      <c r="B13902" s="2">
        <v>3.8409939398457564</v>
      </c>
    </row>
    <row r="13903" spans="1:2" x14ac:dyDescent="0.25">
      <c r="A13903" s="28" t="s">
        <v>80</v>
      </c>
      <c r="B13903" s="2">
        <v>6.0314709043329575</v>
      </c>
    </row>
    <row r="13904" spans="1:2" x14ac:dyDescent="0.25">
      <c r="A13904" s="28" t="s">
        <v>85</v>
      </c>
      <c r="B13904" s="2">
        <v>68.269941671257669</v>
      </c>
    </row>
    <row r="13905" spans="1:2" x14ac:dyDescent="0.25">
      <c r="A13905" s="28" t="s">
        <v>82</v>
      </c>
      <c r="B13905" s="2">
        <v>17.868842143401402</v>
      </c>
    </row>
    <row r="13906" spans="1:2" x14ac:dyDescent="0.25">
      <c r="A13906" s="6" t="s">
        <v>23</v>
      </c>
      <c r="B13906" s="2">
        <v>21.297426416590604</v>
      </c>
    </row>
    <row r="13907" spans="1:2" x14ac:dyDescent="0.25">
      <c r="A13907" s="28" t="s">
        <v>79</v>
      </c>
      <c r="B13907" s="2">
        <v>0.28346001944418725</v>
      </c>
    </row>
    <row r="13908" spans="1:2" x14ac:dyDescent="0.25">
      <c r="A13908" s="28" t="s">
        <v>86</v>
      </c>
      <c r="B13908" s="2">
        <v>0.26600680929790099</v>
      </c>
    </row>
    <row r="13909" spans="1:2" x14ac:dyDescent="0.25">
      <c r="A13909" s="28" t="s">
        <v>87</v>
      </c>
      <c r="B13909" s="2">
        <v>0.55357094969133325</v>
      </c>
    </row>
    <row r="13910" spans="1:2" x14ac:dyDescent="0.25">
      <c r="A13910" s="28" t="s">
        <v>31</v>
      </c>
      <c r="B13910" s="2">
        <v>0.61460520579822031</v>
      </c>
    </row>
    <row r="13911" spans="1:2" x14ac:dyDescent="0.25">
      <c r="A13911" s="28" t="s">
        <v>29</v>
      </c>
      <c r="B13911" s="2">
        <v>0.34562311531390111</v>
      </c>
    </row>
    <row r="13912" spans="1:2" x14ac:dyDescent="0.25">
      <c r="A13912" s="28" t="s">
        <v>30</v>
      </c>
      <c r="B13912" s="2">
        <v>0.33214124373438231</v>
      </c>
    </row>
    <row r="13913" spans="1:2" x14ac:dyDescent="0.25">
      <c r="A13913" s="28" t="s">
        <v>88</v>
      </c>
      <c r="B13913" s="2">
        <v>6.3174556278805118</v>
      </c>
    </row>
    <row r="13914" spans="1:2" x14ac:dyDescent="0.25">
      <c r="A13914" s="28" t="s">
        <v>80</v>
      </c>
      <c r="B13914" s="2">
        <v>1.0271674055501852</v>
      </c>
    </row>
    <row r="13915" spans="1:2" x14ac:dyDescent="0.25">
      <c r="A13915" s="28" t="s">
        <v>85</v>
      </c>
      <c r="B13915" s="2">
        <v>6.2402352373213859</v>
      </c>
    </row>
    <row r="13916" spans="1:2" x14ac:dyDescent="0.25">
      <c r="A13916" s="28" t="s">
        <v>82</v>
      </c>
      <c r="B13916" s="2">
        <v>5.3171608025585932</v>
      </c>
    </row>
    <row r="13917" spans="1:2" x14ac:dyDescent="0.25">
      <c r="A13917" s="6" t="s">
        <v>249</v>
      </c>
      <c r="B13917" s="2">
        <v>542.445706539355</v>
      </c>
    </row>
    <row r="13918" spans="1:2" x14ac:dyDescent="0.25">
      <c r="A13918" s="28" t="s">
        <v>79</v>
      </c>
      <c r="B13918" s="2">
        <v>9.0129119408377782</v>
      </c>
    </row>
    <row r="13919" spans="1:2" x14ac:dyDescent="0.25">
      <c r="A13919" s="28" t="s">
        <v>86</v>
      </c>
      <c r="B13919" s="2">
        <v>7.9061414203995293</v>
      </c>
    </row>
    <row r="13920" spans="1:2" x14ac:dyDescent="0.25">
      <c r="A13920" s="28" t="s">
        <v>87</v>
      </c>
      <c r="B13920" s="2">
        <v>24.662256229806324</v>
      </c>
    </row>
    <row r="13921" spans="1:2" x14ac:dyDescent="0.25">
      <c r="A13921" s="28" t="s">
        <v>31</v>
      </c>
      <c r="B13921" s="2">
        <v>24.671492362837586</v>
      </c>
    </row>
    <row r="13922" spans="1:2" x14ac:dyDescent="0.25">
      <c r="A13922" s="28" t="s">
        <v>29</v>
      </c>
      <c r="B13922" s="2">
        <v>11.524399488802194</v>
      </c>
    </row>
    <row r="13923" spans="1:2" x14ac:dyDescent="0.25">
      <c r="A13923" s="28" t="s">
        <v>30</v>
      </c>
      <c r="B13923" s="2">
        <v>11.013329286196942</v>
      </c>
    </row>
    <row r="13924" spans="1:2" x14ac:dyDescent="0.25">
      <c r="A13924" s="28" t="s">
        <v>88</v>
      </c>
      <c r="B13924" s="2">
        <v>143.72656105706002</v>
      </c>
    </row>
    <row r="13925" spans="1:2" x14ac:dyDescent="0.25">
      <c r="A13925" s="28" t="s">
        <v>80</v>
      </c>
      <c r="B13925" s="2">
        <v>19.229414804659331</v>
      </c>
    </row>
    <row r="13926" spans="1:2" x14ac:dyDescent="0.25">
      <c r="A13926" s="28" t="s">
        <v>85</v>
      </c>
      <c r="B13926" s="2">
        <v>155.54264370593529</v>
      </c>
    </row>
    <row r="13927" spans="1:2" x14ac:dyDescent="0.25">
      <c r="A13927" s="28" t="s">
        <v>82</v>
      </c>
      <c r="B13927" s="2">
        <v>135.15655624281999</v>
      </c>
    </row>
    <row r="13928" spans="1:2" x14ac:dyDescent="0.25">
      <c r="A13928" s="6" t="s">
        <v>251</v>
      </c>
      <c r="B13928" s="2">
        <v>137.1718776496013</v>
      </c>
    </row>
    <row r="13929" spans="1:2" x14ac:dyDescent="0.25">
      <c r="A13929" s="28" t="s">
        <v>79</v>
      </c>
      <c r="B13929" s="2">
        <v>2.9557040877028666</v>
      </c>
    </row>
    <row r="13930" spans="1:2" x14ac:dyDescent="0.25">
      <c r="A13930" s="28" t="s">
        <v>86</v>
      </c>
      <c r="B13930" s="2">
        <v>1.8332314137215477</v>
      </c>
    </row>
    <row r="13931" spans="1:2" x14ac:dyDescent="0.25">
      <c r="A13931" s="28" t="s">
        <v>87</v>
      </c>
      <c r="B13931" s="2">
        <v>3.2182952294858747</v>
      </c>
    </row>
    <row r="13932" spans="1:2" x14ac:dyDescent="0.25">
      <c r="A13932" s="28" t="s">
        <v>31</v>
      </c>
      <c r="B13932" s="2">
        <v>3.3162563239568374</v>
      </c>
    </row>
    <row r="13933" spans="1:2" x14ac:dyDescent="0.25">
      <c r="A13933" s="28" t="s">
        <v>29</v>
      </c>
      <c r="B13933" s="2">
        <v>10.556901257048064</v>
      </c>
    </row>
    <row r="13934" spans="1:2" x14ac:dyDescent="0.25">
      <c r="A13934" s="28" t="s">
        <v>30</v>
      </c>
      <c r="B13934" s="2">
        <v>2.0371299619548928</v>
      </c>
    </row>
    <row r="13935" spans="1:2" x14ac:dyDescent="0.25">
      <c r="A13935" s="28" t="s">
        <v>88</v>
      </c>
      <c r="B13935" s="2">
        <v>30.562010790179134</v>
      </c>
    </row>
    <row r="13936" spans="1:2" x14ac:dyDescent="0.25">
      <c r="A13936" s="28" t="s">
        <v>80</v>
      </c>
      <c r="B13936" s="2">
        <v>7.7392418012132476</v>
      </c>
    </row>
    <row r="13937" spans="1:2" x14ac:dyDescent="0.25">
      <c r="A13937" s="28" t="s">
        <v>85</v>
      </c>
      <c r="B13937" s="2">
        <v>33.781602188337764</v>
      </c>
    </row>
    <row r="13938" spans="1:2" x14ac:dyDescent="0.25">
      <c r="A13938" s="28" t="s">
        <v>82</v>
      </c>
      <c r="B13938" s="2">
        <v>41.171504596001057</v>
      </c>
    </row>
    <row r="13939" spans="1:2" x14ac:dyDescent="0.25">
      <c r="A13939" s="6" t="s">
        <v>229</v>
      </c>
      <c r="B13939" s="2">
        <v>114.26388763515801</v>
      </c>
    </row>
    <row r="13940" spans="1:2" x14ac:dyDescent="0.25">
      <c r="A13940" s="28" t="s">
        <v>79</v>
      </c>
      <c r="B13940" s="2">
        <v>1.0206412300118985</v>
      </c>
    </row>
    <row r="13941" spans="1:2" x14ac:dyDescent="0.25">
      <c r="A13941" s="28" t="s">
        <v>86</v>
      </c>
      <c r="B13941" s="2">
        <v>0.76557190918280293</v>
      </c>
    </row>
    <row r="13942" spans="1:2" x14ac:dyDescent="0.25">
      <c r="A13942" s="28" t="s">
        <v>87</v>
      </c>
      <c r="B13942" s="2">
        <v>3.2382817332573763</v>
      </c>
    </row>
    <row r="13943" spans="1:2" x14ac:dyDescent="0.25">
      <c r="A13943" s="28" t="s">
        <v>31</v>
      </c>
      <c r="B13943" s="2">
        <v>6.8348575191615524</v>
      </c>
    </row>
    <row r="13944" spans="1:2" x14ac:dyDescent="0.25">
      <c r="A13944" s="28" t="s">
        <v>29</v>
      </c>
      <c r="B13944" s="2">
        <v>6.9539365806082634</v>
      </c>
    </row>
    <row r="13945" spans="1:2" x14ac:dyDescent="0.25">
      <c r="A13945" s="28" t="s">
        <v>30</v>
      </c>
      <c r="B13945" s="2">
        <v>7.2362342187618403</v>
      </c>
    </row>
    <row r="13946" spans="1:2" x14ac:dyDescent="0.25">
      <c r="A13946" s="28" t="s">
        <v>88</v>
      </c>
      <c r="B13946" s="2">
        <v>23.812233917278043</v>
      </c>
    </row>
    <row r="13947" spans="1:2" x14ac:dyDescent="0.25">
      <c r="A13947" s="28" t="s">
        <v>80</v>
      </c>
      <c r="B13947" s="2">
        <v>1.982057088886054</v>
      </c>
    </row>
    <row r="13948" spans="1:2" x14ac:dyDescent="0.25">
      <c r="A13948" s="28" t="s">
        <v>85</v>
      </c>
      <c r="B13948" s="2">
        <v>26.518563370233959</v>
      </c>
    </row>
    <row r="13949" spans="1:2" x14ac:dyDescent="0.25">
      <c r="A13949" s="28" t="s">
        <v>82</v>
      </c>
      <c r="B13949" s="2">
        <v>35.901510067776229</v>
      </c>
    </row>
    <row r="13950" spans="1:2" x14ac:dyDescent="0.25">
      <c r="A13950" s="6" t="s">
        <v>93</v>
      </c>
      <c r="B13950" s="2">
        <v>2447.6973990261422</v>
      </c>
    </row>
    <row r="13951" spans="1:2" x14ac:dyDescent="0.25">
      <c r="A13951" s="28" t="s">
        <v>79</v>
      </c>
      <c r="B13951" s="2">
        <v>56.637238475243194</v>
      </c>
    </row>
    <row r="13952" spans="1:2" x14ac:dyDescent="0.25">
      <c r="A13952" s="28" t="s">
        <v>86</v>
      </c>
      <c r="B13952" s="2">
        <v>26.192743223273247</v>
      </c>
    </row>
    <row r="13953" spans="1:2" x14ac:dyDescent="0.25">
      <c r="A13953" s="28" t="s">
        <v>87</v>
      </c>
      <c r="B13953" s="2">
        <v>87.643346079927795</v>
      </c>
    </row>
    <row r="13954" spans="1:2" x14ac:dyDescent="0.25">
      <c r="A13954" s="28" t="s">
        <v>31</v>
      </c>
      <c r="B13954" s="2">
        <v>86.534643834118029</v>
      </c>
    </row>
    <row r="13955" spans="1:2" x14ac:dyDescent="0.25">
      <c r="A13955" s="28" t="s">
        <v>29</v>
      </c>
      <c r="B13955" s="2">
        <v>50.447235028265311</v>
      </c>
    </row>
    <row r="13956" spans="1:2" x14ac:dyDescent="0.25">
      <c r="A13956" s="28" t="s">
        <v>30</v>
      </c>
      <c r="B13956" s="2">
        <v>68.714619049540474</v>
      </c>
    </row>
    <row r="13957" spans="1:2" x14ac:dyDescent="0.25">
      <c r="A13957" s="28" t="s">
        <v>88</v>
      </c>
      <c r="B13957" s="2">
        <v>561.48489407116722</v>
      </c>
    </row>
    <row r="13958" spans="1:2" x14ac:dyDescent="0.25">
      <c r="A13958" s="28" t="s">
        <v>80</v>
      </c>
      <c r="B13958" s="2">
        <v>142.00032914636537</v>
      </c>
    </row>
    <row r="13959" spans="1:2" x14ac:dyDescent="0.25">
      <c r="A13959" s="28" t="s">
        <v>85</v>
      </c>
      <c r="B13959" s="2">
        <v>738.82085204280202</v>
      </c>
    </row>
    <row r="13960" spans="1:2" x14ac:dyDescent="0.25">
      <c r="A13960" s="28" t="s">
        <v>82</v>
      </c>
      <c r="B13960" s="2">
        <v>629.22149807543974</v>
      </c>
    </row>
    <row r="13961" spans="1:2" x14ac:dyDescent="0.25">
      <c r="A13961" s="3" t="s">
        <v>86</v>
      </c>
      <c r="B13961" s="2">
        <v>232.67952871826495</v>
      </c>
    </row>
    <row r="13962" spans="1:2" x14ac:dyDescent="0.25">
      <c r="A13962" s="6" t="s">
        <v>228</v>
      </c>
      <c r="B13962" s="2">
        <v>4.3789666009908004</v>
      </c>
    </row>
    <row r="13963" spans="1:2" x14ac:dyDescent="0.25">
      <c r="A13963" s="28" t="s">
        <v>79</v>
      </c>
      <c r="B13963" s="2">
        <v>2.5131350147452906E-3</v>
      </c>
    </row>
    <row r="13964" spans="1:2" x14ac:dyDescent="0.25">
      <c r="A13964" s="28" t="s">
        <v>87</v>
      </c>
      <c r="B13964" s="2">
        <v>0.30404195389643296</v>
      </c>
    </row>
    <row r="13965" spans="1:2" x14ac:dyDescent="0.25">
      <c r="A13965" s="28" t="s">
        <v>31</v>
      </c>
      <c r="B13965" s="2">
        <v>0.18373991712551868</v>
      </c>
    </row>
    <row r="13966" spans="1:2" x14ac:dyDescent="0.25">
      <c r="A13966" s="28" t="s">
        <v>29</v>
      </c>
      <c r="B13966" s="2">
        <v>6.2982342389738488E-2</v>
      </c>
    </row>
    <row r="13967" spans="1:2" x14ac:dyDescent="0.25">
      <c r="A13967" s="28" t="s">
        <v>30</v>
      </c>
      <c r="B13967" s="2">
        <v>0.19258108164632287</v>
      </c>
    </row>
    <row r="13968" spans="1:2" x14ac:dyDescent="0.25">
      <c r="A13968" s="28" t="s">
        <v>88</v>
      </c>
      <c r="B13968" s="2">
        <v>0.15409454525245422</v>
      </c>
    </row>
    <row r="13969" spans="1:2" x14ac:dyDescent="0.25">
      <c r="A13969" s="28" t="s">
        <v>80</v>
      </c>
      <c r="B13969" s="2">
        <v>0.11739095149617884</v>
      </c>
    </row>
    <row r="13970" spans="1:2" x14ac:dyDescent="0.25">
      <c r="A13970" s="28" t="s">
        <v>84</v>
      </c>
      <c r="B13970" s="2">
        <v>1.089825497247793</v>
      </c>
    </row>
    <row r="13971" spans="1:2" x14ac:dyDescent="0.25">
      <c r="A13971" s="28" t="s">
        <v>85</v>
      </c>
      <c r="B13971" s="2">
        <v>1.1306664498077272</v>
      </c>
    </row>
    <row r="13972" spans="1:2" x14ac:dyDescent="0.25">
      <c r="A13972" s="28" t="s">
        <v>82</v>
      </c>
      <c r="B13972" s="2">
        <v>1.1411307271138884</v>
      </c>
    </row>
    <row r="13973" spans="1:2" x14ac:dyDescent="0.25">
      <c r="A13973" s="6" t="s">
        <v>239</v>
      </c>
      <c r="B13973" s="2">
        <v>7.4014956541795796E-2</v>
      </c>
    </row>
    <row r="13974" spans="1:2" x14ac:dyDescent="0.25">
      <c r="A13974" s="28" t="s">
        <v>87</v>
      </c>
      <c r="B13974" s="2">
        <v>3.6210932106863478E-2</v>
      </c>
    </row>
    <row r="13975" spans="1:2" x14ac:dyDescent="0.25">
      <c r="A13975" s="28" t="s">
        <v>31</v>
      </c>
      <c r="B13975" s="2">
        <v>1.0635037041492452E-2</v>
      </c>
    </row>
    <row r="13976" spans="1:2" x14ac:dyDescent="0.25">
      <c r="A13976" s="28" t="s">
        <v>29</v>
      </c>
      <c r="B13976" s="2">
        <v>2.3476982256126037E-3</v>
      </c>
    </row>
    <row r="13977" spans="1:2" x14ac:dyDescent="0.25">
      <c r="A13977" s="28" t="s">
        <v>88</v>
      </c>
      <c r="B13977" s="2">
        <v>3.2114055139505291E-4</v>
      </c>
    </row>
    <row r="13978" spans="1:2" x14ac:dyDescent="0.25">
      <c r="A13978" s="28" t="s">
        <v>84</v>
      </c>
      <c r="B13978" s="2">
        <v>8.6109722129206856E-4</v>
      </c>
    </row>
    <row r="13979" spans="1:2" x14ac:dyDescent="0.25">
      <c r="A13979" s="28" t="s">
        <v>85</v>
      </c>
      <c r="B13979" s="2">
        <v>2.2772729920824526E-2</v>
      </c>
    </row>
    <row r="13980" spans="1:2" x14ac:dyDescent="0.25">
      <c r="A13980" s="28" t="s">
        <v>82</v>
      </c>
      <c r="B13980" s="2">
        <v>8.6632147431562408E-4</v>
      </c>
    </row>
    <row r="13981" spans="1:2" x14ac:dyDescent="0.25">
      <c r="A13981" s="6" t="s">
        <v>241</v>
      </c>
      <c r="B13981" s="2">
        <v>7.6257103838838018</v>
      </c>
    </row>
    <row r="13982" spans="1:2" x14ac:dyDescent="0.25">
      <c r="A13982" s="28" t="s">
        <v>79</v>
      </c>
      <c r="B13982" s="2">
        <v>0.31771164192550544</v>
      </c>
    </row>
    <row r="13983" spans="1:2" x14ac:dyDescent="0.25">
      <c r="A13983" s="28" t="s">
        <v>87</v>
      </c>
      <c r="B13983" s="2">
        <v>1.0007803815533452E-2</v>
      </c>
    </row>
    <row r="13984" spans="1:2" x14ac:dyDescent="0.25">
      <c r="A13984" s="28" t="s">
        <v>31</v>
      </c>
      <c r="B13984" s="2">
        <v>0.17412104724360053</v>
      </c>
    </row>
    <row r="13985" spans="1:2" x14ac:dyDescent="0.25">
      <c r="A13985" s="28" t="s">
        <v>29</v>
      </c>
      <c r="B13985" s="2">
        <v>3.4543018159281298E-2</v>
      </c>
    </row>
    <row r="13986" spans="1:2" x14ac:dyDescent="0.25">
      <c r="A13986" s="28" t="s">
        <v>30</v>
      </c>
      <c r="B13986" s="2">
        <v>1.2725153964039237E-2</v>
      </c>
    </row>
    <row r="13987" spans="1:2" x14ac:dyDescent="0.25">
      <c r="A13987" s="28" t="s">
        <v>88</v>
      </c>
      <c r="B13987" s="2">
        <v>1.1115740566550103</v>
      </c>
    </row>
    <row r="13988" spans="1:2" x14ac:dyDescent="0.25">
      <c r="A13988" s="28" t="s">
        <v>80</v>
      </c>
      <c r="B13988" s="2">
        <v>0.66238369777241468</v>
      </c>
    </row>
    <row r="13989" spans="1:2" x14ac:dyDescent="0.25">
      <c r="A13989" s="28" t="s">
        <v>84</v>
      </c>
      <c r="B13989" s="2">
        <v>0.55151495849625332</v>
      </c>
    </row>
    <row r="13990" spans="1:2" x14ac:dyDescent="0.25">
      <c r="A13990" s="28" t="s">
        <v>85</v>
      </c>
      <c r="B13990" s="2">
        <v>4.1082860385618751</v>
      </c>
    </row>
    <row r="13991" spans="1:2" x14ac:dyDescent="0.25">
      <c r="A13991" s="28" t="s">
        <v>82</v>
      </c>
      <c r="B13991" s="2">
        <v>0.64284296729028845</v>
      </c>
    </row>
    <row r="13992" spans="1:2" x14ac:dyDescent="0.25">
      <c r="A13992" s="6" t="s">
        <v>53</v>
      </c>
      <c r="B13992" s="2">
        <v>5.4013346042772543</v>
      </c>
    </row>
    <row r="13993" spans="1:2" x14ac:dyDescent="0.25">
      <c r="A13993" s="28" t="s">
        <v>79</v>
      </c>
      <c r="B13993" s="2">
        <v>3.8038516837463392E-2</v>
      </c>
    </row>
    <row r="13994" spans="1:2" x14ac:dyDescent="0.25">
      <c r="A13994" s="28" t="s">
        <v>87</v>
      </c>
      <c r="B13994" s="2">
        <v>1.4406015531654526E-3</v>
      </c>
    </row>
    <row r="13995" spans="1:2" x14ac:dyDescent="0.25">
      <c r="A13995" s="28" t="s">
        <v>31</v>
      </c>
      <c r="B13995" s="2">
        <v>6.4985619654376256E-2</v>
      </c>
    </row>
    <row r="13996" spans="1:2" x14ac:dyDescent="0.25">
      <c r="A13996" s="28" t="s">
        <v>29</v>
      </c>
      <c r="B13996" s="2">
        <v>1.1743364298738602E-2</v>
      </c>
    </row>
    <row r="13997" spans="1:2" x14ac:dyDescent="0.25">
      <c r="A13997" s="28" t="s">
        <v>30</v>
      </c>
      <c r="B13997" s="2">
        <v>1.671753482620794E-4</v>
      </c>
    </row>
    <row r="13998" spans="1:2" x14ac:dyDescent="0.25">
      <c r="A13998" s="28" t="s">
        <v>80</v>
      </c>
      <c r="B13998" s="2">
        <v>2.3868405619764155</v>
      </c>
    </row>
    <row r="13999" spans="1:2" x14ac:dyDescent="0.25">
      <c r="A13999" s="28" t="s">
        <v>84</v>
      </c>
      <c r="B13999" s="2">
        <v>0.8412644445348666</v>
      </c>
    </row>
    <row r="14000" spans="1:2" x14ac:dyDescent="0.25">
      <c r="A14000" s="28" t="s">
        <v>85</v>
      </c>
      <c r="B14000" s="2">
        <v>1.439551672019999</v>
      </c>
    </row>
    <row r="14001" spans="1:2" x14ac:dyDescent="0.25">
      <c r="A14001" s="28" t="s">
        <v>82</v>
      </c>
      <c r="B14001" s="2">
        <v>0.61730264805396784</v>
      </c>
    </row>
    <row r="14002" spans="1:2" x14ac:dyDescent="0.25">
      <c r="A14002" s="6" t="s">
        <v>19</v>
      </c>
      <c r="B14002" s="2">
        <v>0.59514519824090539</v>
      </c>
    </row>
    <row r="14003" spans="1:2" x14ac:dyDescent="0.25">
      <c r="A14003" s="28" t="s">
        <v>79</v>
      </c>
      <c r="B14003" s="2">
        <v>4.3954191557034748E-2</v>
      </c>
    </row>
    <row r="14004" spans="1:2" x14ac:dyDescent="0.25">
      <c r="A14004" s="28" t="s">
        <v>87</v>
      </c>
      <c r="B14004" s="2">
        <v>5.0760884741235762E-4</v>
      </c>
    </row>
    <row r="14005" spans="1:2" x14ac:dyDescent="0.25">
      <c r="A14005" s="28" t="s">
        <v>31</v>
      </c>
      <c r="B14005" s="2">
        <v>3.8061788492619514E-2</v>
      </c>
    </row>
    <row r="14006" spans="1:2" x14ac:dyDescent="0.25">
      <c r="A14006" s="28" t="s">
        <v>29</v>
      </c>
      <c r="B14006" s="2">
        <v>1.5359238146565075E-2</v>
      </c>
    </row>
    <row r="14007" spans="1:2" x14ac:dyDescent="0.25">
      <c r="A14007" s="28" t="s">
        <v>30</v>
      </c>
      <c r="B14007" s="2">
        <v>2.5097746111651484E-2</v>
      </c>
    </row>
    <row r="14008" spans="1:2" x14ac:dyDescent="0.25">
      <c r="A14008" s="28" t="s">
        <v>88</v>
      </c>
      <c r="B14008" s="2">
        <v>2.2287712976900395E-2</v>
      </c>
    </row>
    <row r="14009" spans="1:2" x14ac:dyDescent="0.25">
      <c r="A14009" s="28" t="s">
        <v>80</v>
      </c>
      <c r="B14009" s="2">
        <v>4.8854126711406348E-3</v>
      </c>
    </row>
    <row r="14010" spans="1:2" x14ac:dyDescent="0.25">
      <c r="A14010" s="28" t="s">
        <v>84</v>
      </c>
      <c r="B14010" s="2">
        <v>2.8130011538316433E-2</v>
      </c>
    </row>
    <row r="14011" spans="1:2" x14ac:dyDescent="0.25">
      <c r="A14011" s="28" t="s">
        <v>85</v>
      </c>
      <c r="B14011" s="2">
        <v>0.40088798242916562</v>
      </c>
    </row>
    <row r="14012" spans="1:2" x14ac:dyDescent="0.25">
      <c r="A14012" s="28" t="s">
        <v>82</v>
      </c>
      <c r="B14012" s="2">
        <v>1.5973505470099167E-2</v>
      </c>
    </row>
    <row r="14013" spans="1:2" x14ac:dyDescent="0.25">
      <c r="A14013" s="6" t="s">
        <v>243</v>
      </c>
      <c r="B14013" s="2">
        <v>4.3081299111382831</v>
      </c>
    </row>
    <row r="14014" spans="1:2" x14ac:dyDescent="0.25">
      <c r="A14014" s="28" t="s">
        <v>79</v>
      </c>
      <c r="B14014" s="2">
        <v>1.1105672587184933E-2</v>
      </c>
    </row>
    <row r="14015" spans="1:2" x14ac:dyDescent="0.25">
      <c r="A14015" s="28" t="s">
        <v>87</v>
      </c>
      <c r="B14015" s="2">
        <v>3.9982839386258393E-2</v>
      </c>
    </row>
    <row r="14016" spans="1:2" x14ac:dyDescent="0.25">
      <c r="A14016" s="28" t="s">
        <v>31</v>
      </c>
      <c r="B14016" s="2">
        <v>7.781704680748644E-2</v>
      </c>
    </row>
    <row r="14017" spans="1:2" x14ac:dyDescent="0.25">
      <c r="A14017" s="28" t="s">
        <v>29</v>
      </c>
      <c r="B14017" s="2">
        <v>0.20480115808567798</v>
      </c>
    </row>
    <row r="14018" spans="1:2" x14ac:dyDescent="0.25">
      <c r="A14018" s="28" t="s">
        <v>30</v>
      </c>
      <c r="B14018" s="2">
        <v>3.0483187053196178E-2</v>
      </c>
    </row>
    <row r="14019" spans="1:2" x14ac:dyDescent="0.25">
      <c r="A14019" s="28" t="s">
        <v>88</v>
      </c>
      <c r="B14019" s="2">
        <v>0.21323088275707561</v>
      </c>
    </row>
    <row r="14020" spans="1:2" x14ac:dyDescent="0.25">
      <c r="A14020" s="28" t="s">
        <v>80</v>
      </c>
      <c r="B14020" s="2">
        <v>3.0959691233908584E-3</v>
      </c>
    </row>
    <row r="14021" spans="1:2" x14ac:dyDescent="0.25">
      <c r="A14021" s="28" t="s">
        <v>84</v>
      </c>
      <c r="B14021" s="2">
        <v>0.44684464283718972</v>
      </c>
    </row>
    <row r="14022" spans="1:2" x14ac:dyDescent="0.25">
      <c r="A14022" s="28" t="s">
        <v>85</v>
      </c>
      <c r="B14022" s="2">
        <v>2.8369451792844598</v>
      </c>
    </row>
    <row r="14023" spans="1:2" x14ac:dyDescent="0.25">
      <c r="A14023" s="28" t="s">
        <v>82</v>
      </c>
      <c r="B14023" s="2">
        <v>0.44382333321636269</v>
      </c>
    </row>
    <row r="14024" spans="1:2" x14ac:dyDescent="0.25">
      <c r="A14024" s="6" t="s">
        <v>245</v>
      </c>
      <c r="B14024" s="2">
        <v>7.5709469421137578</v>
      </c>
    </row>
    <row r="14025" spans="1:2" x14ac:dyDescent="0.25">
      <c r="A14025" s="28" t="s">
        <v>79</v>
      </c>
      <c r="B14025" s="2">
        <v>0.1356130133657546</v>
      </c>
    </row>
    <row r="14026" spans="1:2" x14ac:dyDescent="0.25">
      <c r="A14026" s="28" t="s">
        <v>87</v>
      </c>
      <c r="B14026" s="2">
        <v>1.3158932810278244E-2</v>
      </c>
    </row>
    <row r="14027" spans="1:2" x14ac:dyDescent="0.25">
      <c r="A14027" s="28" t="s">
        <v>31</v>
      </c>
      <c r="B14027" s="2">
        <v>0.19558375614117068</v>
      </c>
    </row>
    <row r="14028" spans="1:2" x14ac:dyDescent="0.25">
      <c r="A14028" s="28" t="s">
        <v>29</v>
      </c>
      <c r="B14028" s="2">
        <v>8.49988166263973E-2</v>
      </c>
    </row>
    <row r="14029" spans="1:2" x14ac:dyDescent="0.25">
      <c r="A14029" s="28" t="s">
        <v>30</v>
      </c>
      <c r="B14029" s="2">
        <v>7.0507500133342088E-2</v>
      </c>
    </row>
    <row r="14030" spans="1:2" x14ac:dyDescent="0.25">
      <c r="A14030" s="28" t="s">
        <v>88</v>
      </c>
      <c r="B14030" s="2">
        <v>0.93547151903193881</v>
      </c>
    </row>
    <row r="14031" spans="1:2" x14ac:dyDescent="0.25">
      <c r="A14031" s="28" t="s">
        <v>80</v>
      </c>
      <c r="B14031" s="2">
        <v>0.27935627824339543</v>
      </c>
    </row>
    <row r="14032" spans="1:2" x14ac:dyDescent="0.25">
      <c r="A14032" s="28" t="s">
        <v>84</v>
      </c>
      <c r="B14032" s="2">
        <v>1.7499396123432285</v>
      </c>
    </row>
    <row r="14033" spans="1:2" x14ac:dyDescent="0.25">
      <c r="A14033" s="28" t="s">
        <v>85</v>
      </c>
      <c r="B14033" s="2">
        <v>3.033329972027901</v>
      </c>
    </row>
    <row r="14034" spans="1:2" x14ac:dyDescent="0.25">
      <c r="A14034" s="28" t="s">
        <v>82</v>
      </c>
      <c r="B14034" s="2">
        <v>1.0729875413903514</v>
      </c>
    </row>
    <row r="14035" spans="1:2" x14ac:dyDescent="0.25">
      <c r="A14035" s="6" t="s">
        <v>247</v>
      </c>
      <c r="B14035" s="2">
        <v>7.1821735913646165</v>
      </c>
    </row>
    <row r="14036" spans="1:2" x14ac:dyDescent="0.25">
      <c r="A14036" s="28" t="s">
        <v>79</v>
      </c>
      <c r="B14036" s="2">
        <v>2.6155751273680725E-2</v>
      </c>
    </row>
    <row r="14037" spans="1:2" x14ac:dyDescent="0.25">
      <c r="A14037" s="28" t="s">
        <v>87</v>
      </c>
      <c r="B14037" s="2">
        <v>2.6683977014977597E-2</v>
      </c>
    </row>
    <row r="14038" spans="1:2" x14ac:dyDescent="0.25">
      <c r="A14038" s="28" t="s">
        <v>31</v>
      </c>
      <c r="B14038" s="2">
        <v>0.1716220841729186</v>
      </c>
    </row>
    <row r="14039" spans="1:2" x14ac:dyDescent="0.25">
      <c r="A14039" s="28" t="s">
        <v>29</v>
      </c>
      <c r="B14039" s="2">
        <v>7.1560016397157908E-2</v>
      </c>
    </row>
    <row r="14040" spans="1:2" x14ac:dyDescent="0.25">
      <c r="A14040" s="28" t="s">
        <v>30</v>
      </c>
      <c r="B14040" s="2">
        <v>0.28551527149354561</v>
      </c>
    </row>
    <row r="14041" spans="1:2" x14ac:dyDescent="0.25">
      <c r="A14041" s="28" t="s">
        <v>88</v>
      </c>
      <c r="B14041" s="2">
        <v>0.51629118246794747</v>
      </c>
    </row>
    <row r="14042" spans="1:2" x14ac:dyDescent="0.25">
      <c r="A14042" s="28" t="s">
        <v>80</v>
      </c>
      <c r="B14042" s="2">
        <v>0.13244039396008173</v>
      </c>
    </row>
    <row r="14043" spans="1:2" x14ac:dyDescent="0.25">
      <c r="A14043" s="28" t="s">
        <v>84</v>
      </c>
      <c r="B14043" s="2">
        <v>0.20329768970542508</v>
      </c>
    </row>
    <row r="14044" spans="1:2" x14ac:dyDescent="0.25">
      <c r="A14044" s="28" t="s">
        <v>85</v>
      </c>
      <c r="B14044" s="2">
        <v>5.0386221919278649</v>
      </c>
    </row>
    <row r="14045" spans="1:2" x14ac:dyDescent="0.25">
      <c r="A14045" s="28" t="s">
        <v>82</v>
      </c>
      <c r="B14045" s="2">
        <v>0.70998503295101634</v>
      </c>
    </row>
    <row r="14046" spans="1:2" x14ac:dyDescent="0.25">
      <c r="A14046" s="6" t="s">
        <v>20</v>
      </c>
      <c r="B14046" s="2">
        <v>6.3345384575696935</v>
      </c>
    </row>
    <row r="14047" spans="1:2" x14ac:dyDescent="0.25">
      <c r="A14047" s="28" t="s">
        <v>79</v>
      </c>
      <c r="B14047" s="2">
        <v>9.0680865134253344E-2</v>
      </c>
    </row>
    <row r="14048" spans="1:2" x14ac:dyDescent="0.25">
      <c r="A14048" s="28" t="s">
        <v>87</v>
      </c>
      <c r="B14048" s="2">
        <v>5.6687898686456351E-2</v>
      </c>
    </row>
    <row r="14049" spans="1:2" x14ac:dyDescent="0.25">
      <c r="A14049" s="28" t="s">
        <v>31</v>
      </c>
      <c r="B14049" s="2">
        <v>0.21445691709922687</v>
      </c>
    </row>
    <row r="14050" spans="1:2" x14ac:dyDescent="0.25">
      <c r="A14050" s="28" t="s">
        <v>29</v>
      </c>
      <c r="B14050" s="2">
        <v>0.18528419234494409</v>
      </c>
    </row>
    <row r="14051" spans="1:2" x14ac:dyDescent="0.25">
      <c r="A14051" s="28" t="s">
        <v>30</v>
      </c>
      <c r="B14051" s="2">
        <v>0.17402670668266093</v>
      </c>
    </row>
    <row r="14052" spans="1:2" x14ac:dyDescent="0.25">
      <c r="A14052" s="28" t="s">
        <v>88</v>
      </c>
      <c r="B14052" s="2">
        <v>2.4646316815379423</v>
      </c>
    </row>
    <row r="14053" spans="1:2" x14ac:dyDescent="0.25">
      <c r="A14053" s="28" t="s">
        <v>80</v>
      </c>
      <c r="B14053" s="2">
        <v>2.4258541196664388E-2</v>
      </c>
    </row>
    <row r="14054" spans="1:2" x14ac:dyDescent="0.25">
      <c r="A14054" s="28" t="s">
        <v>84</v>
      </c>
      <c r="B14054" s="2">
        <v>0.19630269299363567</v>
      </c>
    </row>
    <row r="14055" spans="1:2" x14ac:dyDescent="0.25">
      <c r="A14055" s="28" t="s">
        <v>85</v>
      </c>
      <c r="B14055" s="2">
        <v>1.6601505826526095</v>
      </c>
    </row>
    <row r="14056" spans="1:2" x14ac:dyDescent="0.25">
      <c r="A14056" s="28" t="s">
        <v>82</v>
      </c>
      <c r="B14056" s="2">
        <v>1.2680583792413007</v>
      </c>
    </row>
    <row r="14057" spans="1:2" x14ac:dyDescent="0.25">
      <c r="A14057" s="6" t="s">
        <v>21</v>
      </c>
      <c r="B14057" s="2">
        <v>30.564137626982809</v>
      </c>
    </row>
    <row r="14058" spans="1:2" x14ac:dyDescent="0.25">
      <c r="A14058" s="28" t="s">
        <v>79</v>
      </c>
      <c r="B14058" s="2">
        <v>0.10170384278021923</v>
      </c>
    </row>
    <row r="14059" spans="1:2" x14ac:dyDescent="0.25">
      <c r="A14059" s="28" t="s">
        <v>87</v>
      </c>
      <c r="B14059" s="2">
        <v>1.141957105655885E-2</v>
      </c>
    </row>
    <row r="14060" spans="1:2" x14ac:dyDescent="0.25">
      <c r="A14060" s="28" t="s">
        <v>31</v>
      </c>
      <c r="B14060" s="2">
        <v>6.3075939585647986E-2</v>
      </c>
    </row>
    <row r="14061" spans="1:2" x14ac:dyDescent="0.25">
      <c r="A14061" s="28" t="s">
        <v>29</v>
      </c>
      <c r="B14061" s="2">
        <v>1.2340926353832684E-2</v>
      </c>
    </row>
    <row r="14062" spans="1:2" x14ac:dyDescent="0.25">
      <c r="A14062" s="28" t="s">
        <v>30</v>
      </c>
      <c r="B14062" s="2">
        <v>7.4222797187877762E-3</v>
      </c>
    </row>
    <row r="14063" spans="1:2" x14ac:dyDescent="0.25">
      <c r="A14063" s="28" t="s">
        <v>88</v>
      </c>
      <c r="B14063" s="2">
        <v>3.1376694747717582</v>
      </c>
    </row>
    <row r="14064" spans="1:2" x14ac:dyDescent="0.25">
      <c r="A14064" s="28" t="s">
        <v>80</v>
      </c>
      <c r="B14064" s="2">
        <v>13.316947077534204</v>
      </c>
    </row>
    <row r="14065" spans="1:2" x14ac:dyDescent="0.25">
      <c r="A14065" s="28" t="s">
        <v>84</v>
      </c>
      <c r="B14065" s="2">
        <v>2.1610640908393788</v>
      </c>
    </row>
    <row r="14066" spans="1:2" x14ac:dyDescent="0.25">
      <c r="A14066" s="28" t="s">
        <v>85</v>
      </c>
      <c r="B14066" s="2">
        <v>4.1149917389344708</v>
      </c>
    </row>
    <row r="14067" spans="1:2" x14ac:dyDescent="0.25">
      <c r="A14067" s="28" t="s">
        <v>82</v>
      </c>
      <c r="B14067" s="2">
        <v>7.6375026854079522</v>
      </c>
    </row>
    <row r="14068" spans="1:2" x14ac:dyDescent="0.25">
      <c r="A14068" s="6" t="s">
        <v>22</v>
      </c>
      <c r="B14068" s="2">
        <v>0.49240327184100974</v>
      </c>
    </row>
    <row r="14069" spans="1:2" x14ac:dyDescent="0.25">
      <c r="A14069" s="28" t="s">
        <v>79</v>
      </c>
      <c r="B14069" s="2">
        <v>1.1326068398012867E-2</v>
      </c>
    </row>
    <row r="14070" spans="1:2" x14ac:dyDescent="0.25">
      <c r="A14070" s="28" t="s">
        <v>31</v>
      </c>
      <c r="B14070" s="2">
        <v>1.5104988471671105E-2</v>
      </c>
    </row>
    <row r="14071" spans="1:2" x14ac:dyDescent="0.25">
      <c r="A14071" s="28" t="s">
        <v>29</v>
      </c>
      <c r="B14071" s="2">
        <v>8.8026544671735932E-3</v>
      </c>
    </row>
    <row r="14072" spans="1:2" x14ac:dyDescent="0.25">
      <c r="A14072" s="28" t="s">
        <v>30</v>
      </c>
      <c r="B14072" s="2">
        <v>1.0657238957846494E-2</v>
      </c>
    </row>
    <row r="14073" spans="1:2" x14ac:dyDescent="0.25">
      <c r="A14073" s="28" t="s">
        <v>88</v>
      </c>
      <c r="B14073" s="2">
        <v>2.2495275322799341E-2</v>
      </c>
    </row>
    <row r="14074" spans="1:2" x14ac:dyDescent="0.25">
      <c r="A14074" s="28" t="s">
        <v>80</v>
      </c>
      <c r="B14074" s="2">
        <v>3.2876224339629299E-2</v>
      </c>
    </row>
    <row r="14075" spans="1:2" x14ac:dyDescent="0.25">
      <c r="A14075" s="28" t="s">
        <v>84</v>
      </c>
      <c r="B14075" s="2">
        <v>6.8760723972100092E-3</v>
      </c>
    </row>
    <row r="14076" spans="1:2" x14ac:dyDescent="0.25">
      <c r="A14076" s="28" t="s">
        <v>85</v>
      </c>
      <c r="B14076" s="2">
        <v>0.36251882762628324</v>
      </c>
    </row>
    <row r="14077" spans="1:2" x14ac:dyDescent="0.25">
      <c r="A14077" s="28" t="s">
        <v>82</v>
      </c>
      <c r="B14077" s="2">
        <v>2.1745921860383776E-2</v>
      </c>
    </row>
    <row r="14078" spans="1:2" x14ac:dyDescent="0.25">
      <c r="A14078" s="6" t="s">
        <v>25</v>
      </c>
      <c r="B14078" s="2">
        <v>2.6195577984076936</v>
      </c>
    </row>
    <row r="14079" spans="1:2" x14ac:dyDescent="0.25">
      <c r="A14079" s="28" t="s">
        <v>79</v>
      </c>
      <c r="B14079" s="2">
        <v>4.005336108915962E-2</v>
      </c>
    </row>
    <row r="14080" spans="1:2" x14ac:dyDescent="0.25">
      <c r="A14080" s="28" t="s">
        <v>87</v>
      </c>
      <c r="B14080" s="2">
        <v>1.1307941948554062E-2</v>
      </c>
    </row>
    <row r="14081" spans="1:2" x14ac:dyDescent="0.25">
      <c r="A14081" s="28" t="s">
        <v>31</v>
      </c>
      <c r="B14081" s="2">
        <v>6.774547585343435E-2</v>
      </c>
    </row>
    <row r="14082" spans="1:2" x14ac:dyDescent="0.25">
      <c r="A14082" s="28" t="s">
        <v>29</v>
      </c>
      <c r="B14082" s="2">
        <v>3.2336246443714592E-2</v>
      </c>
    </row>
    <row r="14083" spans="1:2" x14ac:dyDescent="0.25">
      <c r="A14083" s="28" t="s">
        <v>30</v>
      </c>
      <c r="B14083" s="2">
        <v>3.465209233055036E-2</v>
      </c>
    </row>
    <row r="14084" spans="1:2" x14ac:dyDescent="0.25">
      <c r="A14084" s="28" t="s">
        <v>88</v>
      </c>
      <c r="B14084" s="2">
        <v>0.15818403124003608</v>
      </c>
    </row>
    <row r="14085" spans="1:2" x14ac:dyDescent="0.25">
      <c r="A14085" s="28" t="s">
        <v>80</v>
      </c>
      <c r="B14085" s="2">
        <v>4.4127807341992946E-2</v>
      </c>
    </row>
    <row r="14086" spans="1:2" x14ac:dyDescent="0.25">
      <c r="A14086" s="28" t="s">
        <v>84</v>
      </c>
      <c r="B14086" s="2">
        <v>6.9449327282977605E-2</v>
      </c>
    </row>
    <row r="14087" spans="1:2" x14ac:dyDescent="0.25">
      <c r="A14087" s="28" t="s">
        <v>85</v>
      </c>
      <c r="B14087" s="2">
        <v>2.0620894924841737</v>
      </c>
    </row>
    <row r="14088" spans="1:2" x14ac:dyDescent="0.25">
      <c r="A14088" s="28" t="s">
        <v>82</v>
      </c>
      <c r="B14088" s="2">
        <v>9.9612022393100366E-2</v>
      </c>
    </row>
    <row r="14089" spans="1:2" x14ac:dyDescent="0.25">
      <c r="A14089" s="6" t="s">
        <v>23</v>
      </c>
      <c r="B14089" s="2">
        <v>1.4843818688328443</v>
      </c>
    </row>
    <row r="14090" spans="1:2" x14ac:dyDescent="0.25">
      <c r="A14090" s="28" t="s">
        <v>79</v>
      </c>
      <c r="B14090" s="2">
        <v>1.6744872782580095E-2</v>
      </c>
    </row>
    <row r="14091" spans="1:2" x14ac:dyDescent="0.25">
      <c r="A14091" s="28" t="s">
        <v>31</v>
      </c>
      <c r="B14091" s="2">
        <v>1.6335820418053388E-2</v>
      </c>
    </row>
    <row r="14092" spans="1:2" x14ac:dyDescent="0.25">
      <c r="A14092" s="28" t="s">
        <v>29</v>
      </c>
      <c r="B14092" s="2">
        <v>2.1386185611796879E-2</v>
      </c>
    </row>
    <row r="14093" spans="1:2" x14ac:dyDescent="0.25">
      <c r="A14093" s="28" t="s">
        <v>88</v>
      </c>
      <c r="B14093" s="2">
        <v>3.7157133592062679E-2</v>
      </c>
    </row>
    <row r="14094" spans="1:2" x14ac:dyDescent="0.25">
      <c r="A14094" s="28" t="s">
        <v>80</v>
      </c>
      <c r="B14094" s="2">
        <v>0.13405995178248728</v>
      </c>
    </row>
    <row r="14095" spans="1:2" x14ac:dyDescent="0.25">
      <c r="A14095" s="28" t="s">
        <v>84</v>
      </c>
      <c r="B14095" s="2">
        <v>0.32746107377884826</v>
      </c>
    </row>
    <row r="14096" spans="1:2" x14ac:dyDescent="0.25">
      <c r="A14096" s="28" t="s">
        <v>85</v>
      </c>
      <c r="B14096" s="2">
        <v>0.82188688730930548</v>
      </c>
    </row>
    <row r="14097" spans="1:2" x14ac:dyDescent="0.25">
      <c r="A14097" s="28" t="s">
        <v>82</v>
      </c>
      <c r="B14097" s="2">
        <v>0.10934994355771015</v>
      </c>
    </row>
    <row r="14098" spans="1:2" x14ac:dyDescent="0.25">
      <c r="A14098" s="6" t="s">
        <v>249</v>
      </c>
      <c r="B14098" s="2">
        <v>24.061285171388484</v>
      </c>
    </row>
    <row r="14099" spans="1:2" x14ac:dyDescent="0.25">
      <c r="A14099" s="28" t="s">
        <v>79</v>
      </c>
      <c r="B14099" s="2">
        <v>4.8867448305680426E-2</v>
      </c>
    </row>
    <row r="14100" spans="1:2" x14ac:dyDescent="0.25">
      <c r="A14100" s="28" t="s">
        <v>87</v>
      </c>
      <c r="B14100" s="2">
        <v>7.6480655006167006E-2</v>
      </c>
    </row>
    <row r="14101" spans="1:2" x14ac:dyDescent="0.25">
      <c r="A14101" s="28" t="s">
        <v>31</v>
      </c>
      <c r="B14101" s="2">
        <v>0.1805820670100747</v>
      </c>
    </row>
    <row r="14102" spans="1:2" x14ac:dyDescent="0.25">
      <c r="A14102" s="28" t="s">
        <v>29</v>
      </c>
      <c r="B14102" s="2">
        <v>0.34594494715375868</v>
      </c>
    </row>
    <row r="14103" spans="1:2" x14ac:dyDescent="0.25">
      <c r="A14103" s="28" t="s">
        <v>30</v>
      </c>
      <c r="B14103" s="2">
        <v>0.15907880133402838</v>
      </c>
    </row>
    <row r="14104" spans="1:2" x14ac:dyDescent="0.25">
      <c r="A14104" s="28" t="s">
        <v>88</v>
      </c>
      <c r="B14104" s="2">
        <v>1.5998517395296041</v>
      </c>
    </row>
    <row r="14105" spans="1:2" x14ac:dyDescent="0.25">
      <c r="A14105" s="28" t="s">
        <v>80</v>
      </c>
      <c r="B14105" s="2">
        <v>0.37492213086211279</v>
      </c>
    </row>
    <row r="14106" spans="1:2" x14ac:dyDescent="0.25">
      <c r="A14106" s="28" t="s">
        <v>84</v>
      </c>
      <c r="B14106" s="2">
        <v>15.390057225140595</v>
      </c>
    </row>
    <row r="14107" spans="1:2" x14ac:dyDescent="0.25">
      <c r="A14107" s="28" t="s">
        <v>85</v>
      </c>
      <c r="B14107" s="2">
        <v>2.9787539631352522</v>
      </c>
    </row>
    <row r="14108" spans="1:2" x14ac:dyDescent="0.25">
      <c r="A14108" s="28" t="s">
        <v>82</v>
      </c>
      <c r="B14108" s="2">
        <v>2.9067461939112098</v>
      </c>
    </row>
    <row r="14109" spans="1:2" x14ac:dyDescent="0.25">
      <c r="A14109" s="6" t="s">
        <v>251</v>
      </c>
      <c r="B14109" s="2">
        <v>6.8114189014954212</v>
      </c>
    </row>
    <row r="14110" spans="1:2" x14ac:dyDescent="0.25">
      <c r="A14110" s="28" t="s">
        <v>79</v>
      </c>
      <c r="B14110" s="2">
        <v>4.9792559340935273E-2</v>
      </c>
    </row>
    <row r="14111" spans="1:2" x14ac:dyDescent="0.25">
      <c r="A14111" s="28" t="s">
        <v>87</v>
      </c>
      <c r="B14111" s="2">
        <v>8.2649421807041767E-2</v>
      </c>
    </row>
    <row r="14112" spans="1:2" x14ac:dyDescent="0.25">
      <c r="A14112" s="28" t="s">
        <v>31</v>
      </c>
      <c r="B14112" s="2">
        <v>0.19393461396027625</v>
      </c>
    </row>
    <row r="14113" spans="1:2" x14ac:dyDescent="0.25">
      <c r="A14113" s="28" t="s">
        <v>29</v>
      </c>
      <c r="B14113" s="2">
        <v>0.5735787009428347</v>
      </c>
    </row>
    <row r="14114" spans="1:2" x14ac:dyDescent="0.25">
      <c r="A14114" s="28" t="s">
        <v>30</v>
      </c>
      <c r="B14114" s="2">
        <v>0.10480979896814099</v>
      </c>
    </row>
    <row r="14115" spans="1:2" x14ac:dyDescent="0.25">
      <c r="A14115" s="28" t="s">
        <v>88</v>
      </c>
      <c r="B14115" s="2">
        <v>1.1922351227906318</v>
      </c>
    </row>
    <row r="14116" spans="1:2" x14ac:dyDescent="0.25">
      <c r="A14116" s="28" t="s">
        <v>80</v>
      </c>
      <c r="B14116" s="2">
        <v>0.1416278123724905</v>
      </c>
    </row>
    <row r="14117" spans="1:2" x14ac:dyDescent="0.25">
      <c r="A14117" s="28" t="s">
        <v>84</v>
      </c>
      <c r="B14117" s="2">
        <v>2.3217569935076354</v>
      </c>
    </row>
    <row r="14118" spans="1:2" x14ac:dyDescent="0.25">
      <c r="A14118" s="28" t="s">
        <v>85</v>
      </c>
      <c r="B14118" s="2">
        <v>1.305737651645877</v>
      </c>
    </row>
    <row r="14119" spans="1:2" x14ac:dyDescent="0.25">
      <c r="A14119" s="28" t="s">
        <v>82</v>
      </c>
      <c r="B14119" s="2">
        <v>0.84529622615955746</v>
      </c>
    </row>
    <row r="14120" spans="1:2" x14ac:dyDescent="0.25">
      <c r="A14120" s="6" t="s">
        <v>229</v>
      </c>
      <c r="B14120" s="2">
        <v>6.8356190740632687</v>
      </c>
    </row>
    <row r="14121" spans="1:2" x14ac:dyDescent="0.25">
      <c r="A14121" s="28" t="s">
        <v>79</v>
      </c>
      <c r="B14121" s="2">
        <v>4.9627156704672222E-2</v>
      </c>
    </row>
    <row r="14122" spans="1:2" x14ac:dyDescent="0.25">
      <c r="A14122" s="28" t="s">
        <v>87</v>
      </c>
      <c r="B14122" s="2">
        <v>8.2418712638793051E-2</v>
      </c>
    </row>
    <row r="14123" spans="1:2" x14ac:dyDescent="0.25">
      <c r="A14123" s="28" t="s">
        <v>31</v>
      </c>
      <c r="B14123" s="2">
        <v>0.87862864222519144</v>
      </c>
    </row>
    <row r="14124" spans="1:2" x14ac:dyDescent="0.25">
      <c r="A14124" s="28" t="s">
        <v>29</v>
      </c>
      <c r="B14124" s="2">
        <v>0.55136682445017104</v>
      </c>
    </row>
    <row r="14125" spans="1:2" x14ac:dyDescent="0.25">
      <c r="A14125" s="28" t="s">
        <v>30</v>
      </c>
      <c r="B14125" s="2">
        <v>0.23799424115236564</v>
      </c>
    </row>
    <row r="14126" spans="1:2" x14ac:dyDescent="0.25">
      <c r="A14126" s="28" t="s">
        <v>88</v>
      </c>
      <c r="B14126" s="2">
        <v>1.3534846699861673</v>
      </c>
    </row>
    <row r="14127" spans="1:2" x14ac:dyDescent="0.25">
      <c r="A14127" s="28" t="s">
        <v>80</v>
      </c>
      <c r="B14127" s="2">
        <v>6.8284714139049948E-2</v>
      </c>
    </row>
    <row r="14128" spans="1:2" x14ac:dyDescent="0.25">
      <c r="A14128" s="28" t="s">
        <v>84</v>
      </c>
      <c r="B14128" s="2">
        <v>1.246493272074221</v>
      </c>
    </row>
    <row r="14129" spans="1:2" x14ac:dyDescent="0.25">
      <c r="A14129" s="28" t="s">
        <v>85</v>
      </c>
      <c r="B14129" s="2">
        <v>1.3876974310702304</v>
      </c>
    </row>
    <row r="14130" spans="1:2" x14ac:dyDescent="0.25">
      <c r="A14130" s="28" t="s">
        <v>82</v>
      </c>
      <c r="B14130" s="2">
        <v>0.97962340962240646</v>
      </c>
    </row>
    <row r="14131" spans="1:2" x14ac:dyDescent="0.25">
      <c r="A14131" s="6" t="s">
        <v>93</v>
      </c>
      <c r="B14131" s="2">
        <v>116.33976435913243</v>
      </c>
    </row>
    <row r="14132" spans="1:2" x14ac:dyDescent="0.25">
      <c r="A14132" s="28" t="s">
        <v>79</v>
      </c>
      <c r="B14132" s="2">
        <v>0.98388809709688219</v>
      </c>
    </row>
    <row r="14133" spans="1:2" x14ac:dyDescent="0.25">
      <c r="A14133" s="28" t="s">
        <v>87</v>
      </c>
      <c r="B14133" s="2">
        <v>0.75299885057449312</v>
      </c>
    </row>
    <row r="14134" spans="1:2" x14ac:dyDescent="0.25">
      <c r="A14134" s="28" t="s">
        <v>31</v>
      </c>
      <c r="B14134" s="2">
        <v>2.546430761302759</v>
      </c>
    </row>
    <row r="14135" spans="1:2" x14ac:dyDescent="0.25">
      <c r="A14135" s="28" t="s">
        <v>29</v>
      </c>
      <c r="B14135" s="2">
        <v>2.2193763300973957</v>
      </c>
    </row>
    <row r="14136" spans="1:2" x14ac:dyDescent="0.25">
      <c r="A14136" s="28" t="s">
        <v>30</v>
      </c>
      <c r="B14136" s="2">
        <v>1.3457182748947401</v>
      </c>
    </row>
    <row r="14137" spans="1:2" x14ac:dyDescent="0.25">
      <c r="A14137" s="28" t="s">
        <v>88</v>
      </c>
      <c r="B14137" s="2">
        <v>12.918980168463724</v>
      </c>
    </row>
    <row r="14138" spans="1:2" x14ac:dyDescent="0.25">
      <c r="A14138" s="28" t="s">
        <v>80</v>
      </c>
      <c r="B14138" s="2">
        <v>17.723497524811648</v>
      </c>
    </row>
    <row r="14139" spans="1:2" x14ac:dyDescent="0.25">
      <c r="A14139" s="28" t="s">
        <v>84</v>
      </c>
      <c r="B14139" s="2">
        <v>26.631138701938866</v>
      </c>
    </row>
    <row r="14140" spans="1:2" x14ac:dyDescent="0.25">
      <c r="A14140" s="28" t="s">
        <v>85</v>
      </c>
      <c r="B14140" s="2">
        <v>32.704888790838012</v>
      </c>
    </row>
    <row r="14141" spans="1:2" x14ac:dyDescent="0.25">
      <c r="A14141" s="28" t="s">
        <v>82</v>
      </c>
      <c r="B14141" s="2">
        <v>18.51284685911391</v>
      </c>
    </row>
    <row r="14142" spans="1:2" x14ac:dyDescent="0.25">
      <c r="A14142" s="3" t="s">
        <v>85</v>
      </c>
      <c r="B14142" s="2">
        <v>4649.7276052648931</v>
      </c>
    </row>
    <row r="14143" spans="1:2" x14ac:dyDescent="0.25">
      <c r="A14143" s="6" t="s">
        <v>228</v>
      </c>
      <c r="B14143" s="2">
        <v>105.09215481325739</v>
      </c>
    </row>
    <row r="14144" spans="1:2" x14ac:dyDescent="0.25">
      <c r="A14144" s="28" t="s">
        <v>79</v>
      </c>
      <c r="B14144" s="2">
        <v>6.4629499716624821</v>
      </c>
    </row>
    <row r="14145" spans="1:2" x14ac:dyDescent="0.25">
      <c r="A14145" s="28" t="s">
        <v>86</v>
      </c>
      <c r="B14145" s="2">
        <v>1.1132442049011269</v>
      </c>
    </row>
    <row r="14146" spans="1:2" x14ac:dyDescent="0.25">
      <c r="A14146" s="28" t="s">
        <v>87</v>
      </c>
      <c r="B14146" s="2">
        <v>8.3945719376777053</v>
      </c>
    </row>
    <row r="14147" spans="1:2" x14ac:dyDescent="0.25">
      <c r="A14147" s="28" t="s">
        <v>31</v>
      </c>
      <c r="B14147" s="2">
        <v>5.1262177022926965</v>
      </c>
    </row>
    <row r="14148" spans="1:2" x14ac:dyDescent="0.25">
      <c r="A14148" s="28" t="s">
        <v>29</v>
      </c>
      <c r="B14148" s="2">
        <v>2.2357109788827607</v>
      </c>
    </row>
    <row r="14149" spans="1:2" x14ac:dyDescent="0.25">
      <c r="A14149" s="28" t="s">
        <v>30</v>
      </c>
      <c r="B14149" s="2">
        <v>2.7339359365415414</v>
      </c>
    </row>
    <row r="14150" spans="1:2" x14ac:dyDescent="0.25">
      <c r="A14150" s="28" t="s">
        <v>88</v>
      </c>
      <c r="B14150" s="2">
        <v>17.006025488500118</v>
      </c>
    </row>
    <row r="14151" spans="1:2" x14ac:dyDescent="0.25">
      <c r="A14151" s="28" t="s">
        <v>80</v>
      </c>
      <c r="B14151" s="2">
        <v>7.7045235400442751</v>
      </c>
    </row>
    <row r="14152" spans="1:2" x14ac:dyDescent="0.25">
      <c r="A14152" s="28" t="s">
        <v>84</v>
      </c>
      <c r="B14152" s="2">
        <v>40.751870574859367</v>
      </c>
    </row>
    <row r="14153" spans="1:2" x14ac:dyDescent="0.25">
      <c r="A14153" s="28" t="s">
        <v>82</v>
      </c>
      <c r="B14153" s="2">
        <v>13.563104477895324</v>
      </c>
    </row>
    <row r="14154" spans="1:2" x14ac:dyDescent="0.25">
      <c r="A14154" s="6" t="s">
        <v>239</v>
      </c>
      <c r="B14154" s="2">
        <v>9.7528486271728099</v>
      </c>
    </row>
    <row r="14155" spans="1:2" x14ac:dyDescent="0.25">
      <c r="A14155" s="28" t="s">
        <v>79</v>
      </c>
      <c r="B14155" s="2">
        <v>0.10378312936362934</v>
      </c>
    </row>
    <row r="14156" spans="1:2" x14ac:dyDescent="0.25">
      <c r="A14156" s="28" t="s">
        <v>87</v>
      </c>
      <c r="B14156" s="2">
        <v>2.5136867051371725</v>
      </c>
    </row>
    <row r="14157" spans="1:2" x14ac:dyDescent="0.25">
      <c r="A14157" s="28" t="s">
        <v>31</v>
      </c>
      <c r="B14157" s="2">
        <v>0.43475561030045223</v>
      </c>
    </row>
    <row r="14158" spans="1:2" x14ac:dyDescent="0.25">
      <c r="A14158" s="28" t="s">
        <v>29</v>
      </c>
      <c r="B14158" s="2">
        <v>0.67572095938931376</v>
      </c>
    </row>
    <row r="14159" spans="1:2" x14ac:dyDescent="0.25">
      <c r="A14159" s="28" t="s">
        <v>30</v>
      </c>
      <c r="B14159" s="2">
        <v>0.48096716174557652</v>
      </c>
    </row>
    <row r="14160" spans="1:2" x14ac:dyDescent="0.25">
      <c r="A14160" s="28" t="s">
        <v>88</v>
      </c>
      <c r="B14160" s="2">
        <v>0.81297188770997175</v>
      </c>
    </row>
    <row r="14161" spans="1:2" x14ac:dyDescent="0.25">
      <c r="A14161" s="28" t="s">
        <v>80</v>
      </c>
      <c r="B14161" s="2">
        <v>0.37371421286157608</v>
      </c>
    </row>
    <row r="14162" spans="1:2" x14ac:dyDescent="0.25">
      <c r="A14162" s="28" t="s">
        <v>84</v>
      </c>
      <c r="B14162" s="2">
        <v>1.3672356178174325</v>
      </c>
    </row>
    <row r="14163" spans="1:2" x14ac:dyDescent="0.25">
      <c r="A14163" s="28" t="s">
        <v>82</v>
      </c>
      <c r="B14163" s="2">
        <v>2.9900133428476847</v>
      </c>
    </row>
    <row r="14164" spans="1:2" x14ac:dyDescent="0.25">
      <c r="A14164" s="6" t="s">
        <v>241</v>
      </c>
      <c r="B14164" s="2">
        <v>220.71774113186177</v>
      </c>
    </row>
    <row r="14165" spans="1:2" x14ac:dyDescent="0.25">
      <c r="A14165" s="28" t="s">
        <v>79</v>
      </c>
      <c r="B14165" s="2">
        <v>9.9208616949780044</v>
      </c>
    </row>
    <row r="14166" spans="1:2" x14ac:dyDescent="0.25">
      <c r="A14166" s="28" t="s">
        <v>86</v>
      </c>
      <c r="B14166" s="2">
        <v>1.7013661222751733</v>
      </c>
    </row>
    <row r="14167" spans="1:2" x14ac:dyDescent="0.25">
      <c r="A14167" s="28" t="s">
        <v>87</v>
      </c>
      <c r="B14167" s="2">
        <v>4.393863836442315</v>
      </c>
    </row>
    <row r="14168" spans="1:2" x14ac:dyDescent="0.25">
      <c r="A14168" s="28" t="s">
        <v>31</v>
      </c>
      <c r="B14168" s="2">
        <v>8.1807794565664338</v>
      </c>
    </row>
    <row r="14169" spans="1:2" x14ac:dyDescent="0.25">
      <c r="A14169" s="28" t="s">
        <v>29</v>
      </c>
      <c r="B14169" s="2">
        <v>2.1938506408746878</v>
      </c>
    </row>
    <row r="14170" spans="1:2" x14ac:dyDescent="0.25">
      <c r="A14170" s="28" t="s">
        <v>30</v>
      </c>
      <c r="B14170" s="2">
        <v>4.6276760711062765</v>
      </c>
    </row>
    <row r="14171" spans="1:2" x14ac:dyDescent="0.25">
      <c r="A14171" s="28" t="s">
        <v>88</v>
      </c>
      <c r="B14171" s="2">
        <v>36.577464458357234</v>
      </c>
    </row>
    <row r="14172" spans="1:2" x14ac:dyDescent="0.25">
      <c r="A14172" s="28" t="s">
        <v>80</v>
      </c>
      <c r="B14172" s="2">
        <v>14.497792996319822</v>
      </c>
    </row>
    <row r="14173" spans="1:2" x14ac:dyDescent="0.25">
      <c r="A14173" s="28" t="s">
        <v>84</v>
      </c>
      <c r="B14173" s="2">
        <v>98.795318887037553</v>
      </c>
    </row>
    <row r="14174" spans="1:2" x14ac:dyDescent="0.25">
      <c r="A14174" s="28" t="s">
        <v>82</v>
      </c>
      <c r="B14174" s="2">
        <v>39.828766967904279</v>
      </c>
    </row>
    <row r="14175" spans="1:2" x14ac:dyDescent="0.25">
      <c r="A14175" s="6" t="s">
        <v>53</v>
      </c>
      <c r="B14175" s="2">
        <v>4.8982170041280622</v>
      </c>
    </row>
    <row r="14176" spans="1:2" x14ac:dyDescent="0.25">
      <c r="A14176" s="28" t="s">
        <v>79</v>
      </c>
      <c r="B14176" s="2">
        <v>0.34046669754894032</v>
      </c>
    </row>
    <row r="14177" spans="1:2" x14ac:dyDescent="0.25">
      <c r="A14177" s="28" t="s">
        <v>86</v>
      </c>
      <c r="B14177" s="2">
        <v>1.1217813013988512E-2</v>
      </c>
    </row>
    <row r="14178" spans="1:2" x14ac:dyDescent="0.25">
      <c r="A14178" s="28" t="s">
        <v>87</v>
      </c>
      <c r="B14178" s="2">
        <v>0.66146590239257674</v>
      </c>
    </row>
    <row r="14179" spans="1:2" x14ac:dyDescent="0.25">
      <c r="A14179" s="28" t="s">
        <v>31</v>
      </c>
      <c r="B14179" s="2">
        <v>0.12844330480739746</v>
      </c>
    </row>
    <row r="14180" spans="1:2" x14ac:dyDescent="0.25">
      <c r="A14180" s="28" t="s">
        <v>29</v>
      </c>
      <c r="B14180" s="2">
        <v>8.3001808087178011E-2</v>
      </c>
    </row>
    <row r="14181" spans="1:2" x14ac:dyDescent="0.25">
      <c r="A14181" s="28" t="s">
        <v>30</v>
      </c>
      <c r="B14181" s="2">
        <v>3.7120309526037141E-3</v>
      </c>
    </row>
    <row r="14182" spans="1:2" x14ac:dyDescent="0.25">
      <c r="A14182" s="28" t="s">
        <v>80</v>
      </c>
      <c r="B14182" s="2">
        <v>5.2892054325181813E-2</v>
      </c>
    </row>
    <row r="14183" spans="1:2" x14ac:dyDescent="0.25">
      <c r="A14183" s="28" t="s">
        <v>84</v>
      </c>
      <c r="B14183" s="2">
        <v>2.8677057540872561</v>
      </c>
    </row>
    <row r="14184" spans="1:2" x14ac:dyDescent="0.25">
      <c r="A14184" s="28" t="s">
        <v>82</v>
      </c>
      <c r="B14184" s="2">
        <v>0.74931163891293906</v>
      </c>
    </row>
    <row r="14185" spans="1:2" x14ac:dyDescent="0.25">
      <c r="A14185" s="6" t="s">
        <v>230</v>
      </c>
      <c r="B14185" s="2">
        <v>215.98045770157808</v>
      </c>
    </row>
    <row r="14186" spans="1:2" x14ac:dyDescent="0.25">
      <c r="A14186" s="28" t="s">
        <v>79</v>
      </c>
      <c r="B14186" s="2">
        <v>1.2584678051114173</v>
      </c>
    </row>
    <row r="14187" spans="1:2" x14ac:dyDescent="0.25">
      <c r="A14187" s="28" t="s">
        <v>86</v>
      </c>
      <c r="B14187" s="2">
        <v>1.3275640629225514</v>
      </c>
    </row>
    <row r="14188" spans="1:2" x14ac:dyDescent="0.25">
      <c r="A14188" s="28" t="s">
        <v>31</v>
      </c>
      <c r="B14188" s="2">
        <v>10.257002525947897</v>
      </c>
    </row>
    <row r="14189" spans="1:2" x14ac:dyDescent="0.25">
      <c r="A14189" s="28" t="s">
        <v>29</v>
      </c>
      <c r="B14189" s="2">
        <v>0.32722249421240024</v>
      </c>
    </row>
    <row r="14190" spans="1:2" x14ac:dyDescent="0.25">
      <c r="A14190" s="28" t="s">
        <v>30</v>
      </c>
      <c r="B14190" s="2">
        <v>8.7506768318714716</v>
      </c>
    </row>
    <row r="14191" spans="1:2" x14ac:dyDescent="0.25">
      <c r="A14191" s="28" t="s">
        <v>88</v>
      </c>
      <c r="B14191" s="2">
        <v>43.85845794787253</v>
      </c>
    </row>
    <row r="14192" spans="1:2" x14ac:dyDescent="0.25">
      <c r="A14192" s="28" t="s">
        <v>80</v>
      </c>
      <c r="B14192" s="2">
        <v>43.532496921752411</v>
      </c>
    </row>
    <row r="14193" spans="1:2" x14ac:dyDescent="0.25">
      <c r="A14193" s="28" t="s">
        <v>84</v>
      </c>
      <c r="B14193" s="2">
        <v>77.215851048237425</v>
      </c>
    </row>
    <row r="14194" spans="1:2" x14ac:dyDescent="0.25">
      <c r="A14194" s="28" t="s">
        <v>82</v>
      </c>
      <c r="B14194" s="2">
        <v>29.452718063649975</v>
      </c>
    </row>
    <row r="14195" spans="1:2" x14ac:dyDescent="0.25">
      <c r="A14195" s="6" t="s">
        <v>19</v>
      </c>
      <c r="B14195" s="2">
        <v>13.325051274359083</v>
      </c>
    </row>
    <row r="14196" spans="1:2" x14ac:dyDescent="0.25">
      <c r="A14196" s="28" t="s">
        <v>79</v>
      </c>
      <c r="B14196" s="2">
        <v>2.7469373532219801</v>
      </c>
    </row>
    <row r="14197" spans="1:2" x14ac:dyDescent="0.25">
      <c r="A14197" s="28" t="s">
        <v>86</v>
      </c>
      <c r="B14197" s="2">
        <v>0.71913688554891275</v>
      </c>
    </row>
    <row r="14198" spans="1:2" x14ac:dyDescent="0.25">
      <c r="A14198" s="28" t="s">
        <v>87</v>
      </c>
      <c r="B14198" s="2">
        <v>3.299485369392792E-2</v>
      </c>
    </row>
    <row r="14199" spans="1:2" x14ac:dyDescent="0.25">
      <c r="A14199" s="28" t="s">
        <v>31</v>
      </c>
      <c r="B14199" s="2">
        <v>0.63071770233690727</v>
      </c>
    </row>
    <row r="14200" spans="1:2" x14ac:dyDescent="0.25">
      <c r="A14200" s="28" t="s">
        <v>29</v>
      </c>
      <c r="B14200" s="2">
        <v>0.9061280996495672</v>
      </c>
    </row>
    <row r="14201" spans="1:2" x14ac:dyDescent="0.25">
      <c r="A14201" s="28" t="s">
        <v>30</v>
      </c>
      <c r="B14201" s="2">
        <v>6.9218818021647293</v>
      </c>
    </row>
    <row r="14202" spans="1:2" x14ac:dyDescent="0.25">
      <c r="A14202" s="28" t="s">
        <v>88</v>
      </c>
      <c r="B14202" s="2">
        <v>0.21680269847153977</v>
      </c>
    </row>
    <row r="14203" spans="1:2" x14ac:dyDescent="0.25">
      <c r="A14203" s="28" t="s">
        <v>80</v>
      </c>
      <c r="B14203" s="2">
        <v>0.17341693875199293</v>
      </c>
    </row>
    <row r="14204" spans="1:2" x14ac:dyDescent="0.25">
      <c r="A14204" s="28" t="s">
        <v>84</v>
      </c>
      <c r="B14204" s="2">
        <v>0.11462182719012054</v>
      </c>
    </row>
    <row r="14205" spans="1:2" x14ac:dyDescent="0.25">
      <c r="A14205" s="28" t="s">
        <v>82</v>
      </c>
      <c r="B14205" s="2">
        <v>0.86241311332940462</v>
      </c>
    </row>
    <row r="14206" spans="1:2" x14ac:dyDescent="0.25">
      <c r="A14206" s="6" t="s">
        <v>243</v>
      </c>
      <c r="B14206" s="2">
        <v>123.86468796520066</v>
      </c>
    </row>
    <row r="14207" spans="1:2" x14ac:dyDescent="0.25">
      <c r="A14207" s="28" t="s">
        <v>79</v>
      </c>
      <c r="B14207" s="2">
        <v>4.8478150329188834</v>
      </c>
    </row>
    <row r="14208" spans="1:2" x14ac:dyDescent="0.25">
      <c r="A14208" s="28" t="s">
        <v>86</v>
      </c>
      <c r="B14208" s="2">
        <v>2.335444632006586</v>
      </c>
    </row>
    <row r="14209" spans="1:2" x14ac:dyDescent="0.25">
      <c r="A14209" s="28" t="s">
        <v>87</v>
      </c>
      <c r="B14209" s="2">
        <v>10.258674097183297</v>
      </c>
    </row>
    <row r="14210" spans="1:2" x14ac:dyDescent="0.25">
      <c r="A14210" s="28" t="s">
        <v>31</v>
      </c>
      <c r="B14210" s="2">
        <v>5.3043213271295198</v>
      </c>
    </row>
    <row r="14211" spans="1:2" x14ac:dyDescent="0.25">
      <c r="A14211" s="28" t="s">
        <v>29</v>
      </c>
      <c r="B14211" s="2">
        <v>4.24050354670673</v>
      </c>
    </row>
    <row r="14212" spans="1:2" x14ac:dyDescent="0.25">
      <c r="A14212" s="28" t="s">
        <v>30</v>
      </c>
      <c r="B14212" s="2">
        <v>2.4537418279961232</v>
      </c>
    </row>
    <row r="14213" spans="1:2" x14ac:dyDescent="0.25">
      <c r="A14213" s="28" t="s">
        <v>88</v>
      </c>
      <c r="B14213" s="2">
        <v>22.664195483762882</v>
      </c>
    </row>
    <row r="14214" spans="1:2" x14ac:dyDescent="0.25">
      <c r="A14214" s="28" t="s">
        <v>80</v>
      </c>
      <c r="B14214" s="2">
        <v>7.0032176379649824</v>
      </c>
    </row>
    <row r="14215" spans="1:2" x14ac:dyDescent="0.25">
      <c r="A14215" s="28" t="s">
        <v>84</v>
      </c>
      <c r="B14215" s="2">
        <v>32.268896159929241</v>
      </c>
    </row>
    <row r="14216" spans="1:2" x14ac:dyDescent="0.25">
      <c r="A14216" s="28" t="s">
        <v>82</v>
      </c>
      <c r="B14216" s="2">
        <v>32.487878219602415</v>
      </c>
    </row>
    <row r="14217" spans="1:2" x14ac:dyDescent="0.25">
      <c r="A14217" s="6" t="s">
        <v>52</v>
      </c>
      <c r="B14217" s="2">
        <v>12.061508644294737</v>
      </c>
    </row>
    <row r="14218" spans="1:2" x14ac:dyDescent="0.25">
      <c r="A14218" s="28" t="s">
        <v>79</v>
      </c>
      <c r="B14218" s="2">
        <v>0.29965456481248415</v>
      </c>
    </row>
    <row r="14219" spans="1:2" x14ac:dyDescent="0.25">
      <c r="A14219" s="28" t="s">
        <v>86</v>
      </c>
      <c r="B14219" s="2">
        <v>0.59042242753545437</v>
      </c>
    </row>
    <row r="14220" spans="1:2" x14ac:dyDescent="0.25">
      <c r="A14220" s="28" t="s">
        <v>87</v>
      </c>
      <c r="B14220" s="2">
        <v>0.23175713528243871</v>
      </c>
    </row>
    <row r="14221" spans="1:2" x14ac:dyDescent="0.25">
      <c r="A14221" s="28" t="s">
        <v>31</v>
      </c>
      <c r="B14221" s="2">
        <v>9.9937843563549567E-2</v>
      </c>
    </row>
    <row r="14222" spans="1:2" x14ac:dyDescent="0.25">
      <c r="A14222" s="28" t="s">
        <v>29</v>
      </c>
      <c r="B14222" s="2">
        <v>5.4359139148891207E-3</v>
      </c>
    </row>
    <row r="14223" spans="1:2" x14ac:dyDescent="0.25">
      <c r="A14223" s="28" t="s">
        <v>30</v>
      </c>
      <c r="B14223" s="2">
        <v>3.6940789092346771E-2</v>
      </c>
    </row>
    <row r="14224" spans="1:2" x14ac:dyDescent="0.25">
      <c r="A14224" s="28" t="s">
        <v>88</v>
      </c>
      <c r="B14224" s="2">
        <v>0.56632962133175391</v>
      </c>
    </row>
    <row r="14225" spans="1:2" x14ac:dyDescent="0.25">
      <c r="A14225" s="28" t="s">
        <v>80</v>
      </c>
      <c r="B14225" s="2">
        <v>0.33122262557692517</v>
      </c>
    </row>
    <row r="14226" spans="1:2" x14ac:dyDescent="0.25">
      <c r="A14226" s="28" t="s">
        <v>84</v>
      </c>
      <c r="B14226" s="2">
        <v>4.1785020694394417</v>
      </c>
    </row>
    <row r="14227" spans="1:2" x14ac:dyDescent="0.25">
      <c r="A14227" s="28" t="s">
        <v>82</v>
      </c>
      <c r="B14227" s="2">
        <v>5.7213056537454525</v>
      </c>
    </row>
    <row r="14228" spans="1:2" x14ac:dyDescent="0.25">
      <c r="A14228" s="6" t="s">
        <v>245</v>
      </c>
      <c r="B14228" s="2">
        <v>38.276746329022828</v>
      </c>
    </row>
    <row r="14229" spans="1:2" x14ac:dyDescent="0.25">
      <c r="A14229" s="28" t="s">
        <v>79</v>
      </c>
      <c r="B14229" s="2">
        <v>0.80195850887181241</v>
      </c>
    </row>
    <row r="14230" spans="1:2" x14ac:dyDescent="0.25">
      <c r="A14230" s="28" t="s">
        <v>86</v>
      </c>
      <c r="B14230" s="2">
        <v>0.36967575357395194</v>
      </c>
    </row>
    <row r="14231" spans="1:2" x14ac:dyDescent="0.25">
      <c r="A14231" s="28" t="s">
        <v>87</v>
      </c>
      <c r="B14231" s="2">
        <v>3.9816560210204686</v>
      </c>
    </row>
    <row r="14232" spans="1:2" x14ac:dyDescent="0.25">
      <c r="A14232" s="28" t="s">
        <v>31</v>
      </c>
      <c r="B14232" s="2">
        <v>0.63688758590861916</v>
      </c>
    </row>
    <row r="14233" spans="1:2" x14ac:dyDescent="0.25">
      <c r="A14233" s="28" t="s">
        <v>29</v>
      </c>
      <c r="B14233" s="2">
        <v>1.1768436200727745</v>
      </c>
    </row>
    <row r="14234" spans="1:2" x14ac:dyDescent="0.25">
      <c r="A14234" s="28" t="s">
        <v>30</v>
      </c>
      <c r="B14234" s="2">
        <v>3.8440049443725086</v>
      </c>
    </row>
    <row r="14235" spans="1:2" x14ac:dyDescent="0.25">
      <c r="A14235" s="28" t="s">
        <v>88</v>
      </c>
      <c r="B14235" s="2">
        <v>6.5633766533608071</v>
      </c>
    </row>
    <row r="14236" spans="1:2" x14ac:dyDescent="0.25">
      <c r="A14236" s="28" t="s">
        <v>80</v>
      </c>
      <c r="B14236" s="2">
        <v>2.4555782917330102</v>
      </c>
    </row>
    <row r="14237" spans="1:2" x14ac:dyDescent="0.25">
      <c r="A14237" s="28" t="s">
        <v>84</v>
      </c>
      <c r="B14237" s="2">
        <v>10.554526870151093</v>
      </c>
    </row>
    <row r="14238" spans="1:2" x14ac:dyDescent="0.25">
      <c r="A14238" s="28" t="s">
        <v>82</v>
      </c>
      <c r="B14238" s="2">
        <v>7.8922380799577789</v>
      </c>
    </row>
    <row r="14239" spans="1:2" x14ac:dyDescent="0.25">
      <c r="A14239" s="6" t="s">
        <v>247</v>
      </c>
      <c r="B14239" s="2">
        <v>694.1508960522134</v>
      </c>
    </row>
    <row r="14240" spans="1:2" x14ac:dyDescent="0.25">
      <c r="A14240" s="28" t="s">
        <v>79</v>
      </c>
      <c r="B14240" s="2">
        <v>6.807319117474826</v>
      </c>
    </row>
    <row r="14241" spans="1:2" x14ac:dyDescent="0.25">
      <c r="A14241" s="28" t="s">
        <v>86</v>
      </c>
      <c r="B14241" s="2">
        <v>3.5127261714187386</v>
      </c>
    </row>
    <row r="14242" spans="1:2" x14ac:dyDescent="0.25">
      <c r="A14242" s="28" t="s">
        <v>87</v>
      </c>
      <c r="B14242" s="2">
        <v>18.525040081618194</v>
      </c>
    </row>
    <row r="14243" spans="1:2" x14ac:dyDescent="0.25">
      <c r="A14243" s="28" t="s">
        <v>31</v>
      </c>
      <c r="B14243" s="2">
        <v>14.754815941828271</v>
      </c>
    </row>
    <row r="14244" spans="1:2" x14ac:dyDescent="0.25">
      <c r="A14244" s="28" t="s">
        <v>29</v>
      </c>
      <c r="B14244" s="2">
        <v>9.9405126780167343</v>
      </c>
    </row>
    <row r="14245" spans="1:2" x14ac:dyDescent="0.25">
      <c r="A14245" s="28" t="s">
        <v>30</v>
      </c>
      <c r="B14245" s="2">
        <v>20.683687911295674</v>
      </c>
    </row>
    <row r="14246" spans="1:2" x14ac:dyDescent="0.25">
      <c r="A14246" s="28" t="s">
        <v>88</v>
      </c>
      <c r="B14246" s="2">
        <v>114.62367926748992</v>
      </c>
    </row>
    <row r="14247" spans="1:2" x14ac:dyDescent="0.25">
      <c r="A14247" s="28" t="s">
        <v>80</v>
      </c>
      <c r="B14247" s="2">
        <v>21.460248464007684</v>
      </c>
    </row>
    <row r="14248" spans="1:2" x14ac:dyDescent="0.25">
      <c r="A14248" s="28" t="s">
        <v>84</v>
      </c>
      <c r="B14248" s="2">
        <v>357.07653525640973</v>
      </c>
    </row>
    <row r="14249" spans="1:2" x14ac:dyDescent="0.25">
      <c r="A14249" s="28" t="s">
        <v>82</v>
      </c>
      <c r="B14249" s="2">
        <v>126.76633116265359</v>
      </c>
    </row>
    <row r="14250" spans="1:2" x14ac:dyDescent="0.25">
      <c r="A14250" s="6" t="s">
        <v>20</v>
      </c>
      <c r="B14250" s="2">
        <v>43.957714767178821</v>
      </c>
    </row>
    <row r="14251" spans="1:2" x14ac:dyDescent="0.25">
      <c r="A14251" s="28" t="s">
        <v>79</v>
      </c>
      <c r="B14251" s="2">
        <v>10.620754388119336</v>
      </c>
    </row>
    <row r="14252" spans="1:2" x14ac:dyDescent="0.25">
      <c r="A14252" s="28" t="s">
        <v>86</v>
      </c>
      <c r="B14252" s="2">
        <v>1.4226308920138642</v>
      </c>
    </row>
    <row r="14253" spans="1:2" x14ac:dyDescent="0.25">
      <c r="A14253" s="28" t="s">
        <v>87</v>
      </c>
      <c r="B14253" s="2">
        <v>4.9524998061577294</v>
      </c>
    </row>
    <row r="14254" spans="1:2" x14ac:dyDescent="0.25">
      <c r="A14254" s="28" t="s">
        <v>31</v>
      </c>
      <c r="B14254" s="2">
        <v>4.3469461584505718</v>
      </c>
    </row>
    <row r="14255" spans="1:2" x14ac:dyDescent="0.25">
      <c r="A14255" s="28" t="s">
        <v>29</v>
      </c>
      <c r="B14255" s="2">
        <v>1.1872648185741743</v>
      </c>
    </row>
    <row r="14256" spans="1:2" x14ac:dyDescent="0.25">
      <c r="A14256" s="28" t="s">
        <v>30</v>
      </c>
      <c r="B14256" s="2">
        <v>2.9840052777263653</v>
      </c>
    </row>
    <row r="14257" spans="1:2" x14ac:dyDescent="0.25">
      <c r="A14257" s="28" t="s">
        <v>88</v>
      </c>
      <c r="B14257" s="2">
        <v>4.1706132030272078</v>
      </c>
    </row>
    <row r="14258" spans="1:2" x14ac:dyDescent="0.25">
      <c r="A14258" s="28" t="s">
        <v>80</v>
      </c>
      <c r="B14258" s="2">
        <v>1.3938413841296486</v>
      </c>
    </row>
    <row r="14259" spans="1:2" x14ac:dyDescent="0.25">
      <c r="A14259" s="28" t="s">
        <v>84</v>
      </c>
      <c r="B14259" s="2">
        <v>1.8975182222778719</v>
      </c>
    </row>
    <row r="14260" spans="1:2" x14ac:dyDescent="0.25">
      <c r="A14260" s="28" t="s">
        <v>82</v>
      </c>
      <c r="B14260" s="2">
        <v>10.981640616702053</v>
      </c>
    </row>
    <row r="14261" spans="1:2" x14ac:dyDescent="0.25">
      <c r="A14261" s="6" t="s">
        <v>21</v>
      </c>
      <c r="B14261" s="2">
        <v>149.28014199960211</v>
      </c>
    </row>
    <row r="14262" spans="1:2" x14ac:dyDescent="0.25">
      <c r="A14262" s="28" t="s">
        <v>79</v>
      </c>
      <c r="B14262" s="2">
        <v>4.3801827586184672</v>
      </c>
    </row>
    <row r="14263" spans="1:2" x14ac:dyDescent="0.25">
      <c r="A14263" s="28" t="s">
        <v>86</v>
      </c>
      <c r="B14263" s="2">
        <v>0.64899995968699598</v>
      </c>
    </row>
    <row r="14264" spans="1:2" x14ac:dyDescent="0.25">
      <c r="A14264" s="28" t="s">
        <v>87</v>
      </c>
      <c r="B14264" s="2">
        <v>2.0403363740638611</v>
      </c>
    </row>
    <row r="14265" spans="1:2" x14ac:dyDescent="0.25">
      <c r="A14265" s="28" t="s">
        <v>31</v>
      </c>
      <c r="B14265" s="2">
        <v>2.6036659514645777</v>
      </c>
    </row>
    <row r="14266" spans="1:2" x14ac:dyDescent="0.25">
      <c r="A14266" s="28" t="s">
        <v>29</v>
      </c>
      <c r="B14266" s="2">
        <v>0.27118003923076439</v>
      </c>
    </row>
    <row r="14267" spans="1:2" x14ac:dyDescent="0.25">
      <c r="A14267" s="28" t="s">
        <v>30</v>
      </c>
      <c r="B14267" s="2">
        <v>2.314824370771543</v>
      </c>
    </row>
    <row r="14268" spans="1:2" x14ac:dyDescent="0.25">
      <c r="A14268" s="28" t="s">
        <v>88</v>
      </c>
      <c r="B14268" s="2">
        <v>14.807324380826822</v>
      </c>
    </row>
    <row r="14269" spans="1:2" x14ac:dyDescent="0.25">
      <c r="A14269" s="28" t="s">
        <v>80</v>
      </c>
      <c r="B14269" s="2">
        <v>4.3783897137490033</v>
      </c>
    </row>
    <row r="14270" spans="1:2" x14ac:dyDescent="0.25">
      <c r="A14270" s="28" t="s">
        <v>84</v>
      </c>
      <c r="B14270" s="2">
        <v>55.795558742035254</v>
      </c>
    </row>
    <row r="14271" spans="1:2" x14ac:dyDescent="0.25">
      <c r="A14271" s="28" t="s">
        <v>82</v>
      </c>
      <c r="B14271" s="2">
        <v>62.039679709154811</v>
      </c>
    </row>
    <row r="14272" spans="1:2" x14ac:dyDescent="0.25">
      <c r="A14272" s="6" t="s">
        <v>22</v>
      </c>
      <c r="B14272" s="2">
        <v>11.854051413496663</v>
      </c>
    </row>
    <row r="14273" spans="1:2" x14ac:dyDescent="0.25">
      <c r="A14273" s="28" t="s">
        <v>79</v>
      </c>
      <c r="B14273" s="2">
        <v>0.24666323233917326</v>
      </c>
    </row>
    <row r="14274" spans="1:2" x14ac:dyDescent="0.25">
      <c r="A14274" s="28" t="s">
        <v>86</v>
      </c>
      <c r="B14274" s="2">
        <v>0.1415555146703158</v>
      </c>
    </row>
    <row r="14275" spans="1:2" x14ac:dyDescent="0.25">
      <c r="A14275" s="28" t="s">
        <v>87</v>
      </c>
      <c r="B14275" s="2">
        <v>0.86296754941535525</v>
      </c>
    </row>
    <row r="14276" spans="1:2" x14ac:dyDescent="0.25">
      <c r="A14276" s="28" t="s">
        <v>31</v>
      </c>
      <c r="B14276" s="2">
        <v>0.62306937685705044</v>
      </c>
    </row>
    <row r="14277" spans="1:2" x14ac:dyDescent="0.25">
      <c r="A14277" s="28" t="s">
        <v>29</v>
      </c>
      <c r="B14277" s="2">
        <v>0.33936548598699473</v>
      </c>
    </row>
    <row r="14278" spans="1:2" x14ac:dyDescent="0.25">
      <c r="A14278" s="28" t="s">
        <v>30</v>
      </c>
      <c r="B14278" s="2">
        <v>0.85409753723251691</v>
      </c>
    </row>
    <row r="14279" spans="1:2" x14ac:dyDescent="0.25">
      <c r="A14279" s="28" t="s">
        <v>88</v>
      </c>
      <c r="B14279" s="2">
        <v>1.7714202499490752</v>
      </c>
    </row>
    <row r="14280" spans="1:2" x14ac:dyDescent="0.25">
      <c r="A14280" s="28" t="s">
        <v>80</v>
      </c>
      <c r="B14280" s="2">
        <v>0.34186238043655837</v>
      </c>
    </row>
    <row r="14281" spans="1:2" x14ac:dyDescent="0.25">
      <c r="A14281" s="28" t="s">
        <v>84</v>
      </c>
      <c r="B14281" s="2">
        <v>3.1492403325073095</v>
      </c>
    </row>
    <row r="14282" spans="1:2" x14ac:dyDescent="0.25">
      <c r="A14282" s="28" t="s">
        <v>82</v>
      </c>
      <c r="B14282" s="2">
        <v>3.5238097541023121</v>
      </c>
    </row>
    <row r="14283" spans="1:2" x14ac:dyDescent="0.25">
      <c r="A14283" s="6" t="s">
        <v>25</v>
      </c>
      <c r="B14283" s="2">
        <v>36.895038806234467</v>
      </c>
    </row>
    <row r="14284" spans="1:2" x14ac:dyDescent="0.25">
      <c r="A14284" s="28" t="s">
        <v>79</v>
      </c>
      <c r="B14284" s="2">
        <v>2.4343594608556156</v>
      </c>
    </row>
    <row r="14285" spans="1:2" x14ac:dyDescent="0.25">
      <c r="A14285" s="28" t="s">
        <v>86</v>
      </c>
      <c r="B14285" s="2">
        <v>0.31241126767001293</v>
      </c>
    </row>
    <row r="14286" spans="1:2" x14ac:dyDescent="0.25">
      <c r="A14286" s="28" t="s">
        <v>87</v>
      </c>
      <c r="B14286" s="2">
        <v>2.1013105567255814</v>
      </c>
    </row>
    <row r="14287" spans="1:2" x14ac:dyDescent="0.25">
      <c r="A14287" s="28" t="s">
        <v>31</v>
      </c>
      <c r="B14287" s="2">
        <v>1.4417287446119151</v>
      </c>
    </row>
    <row r="14288" spans="1:2" x14ac:dyDescent="0.25">
      <c r="A14288" s="28" t="s">
        <v>29</v>
      </c>
      <c r="B14288" s="2">
        <v>1.7882779410259648</v>
      </c>
    </row>
    <row r="14289" spans="1:2" x14ac:dyDescent="0.25">
      <c r="A14289" s="28" t="s">
        <v>30</v>
      </c>
      <c r="B14289" s="2">
        <v>3.9273369980136308</v>
      </c>
    </row>
    <row r="14290" spans="1:2" x14ac:dyDescent="0.25">
      <c r="A14290" s="28" t="s">
        <v>88</v>
      </c>
      <c r="B14290" s="2">
        <v>8.4033289475935202</v>
      </c>
    </row>
    <row r="14291" spans="1:2" x14ac:dyDescent="0.25">
      <c r="A14291" s="28" t="s">
        <v>80</v>
      </c>
      <c r="B14291" s="2">
        <v>1.3934642441034735</v>
      </c>
    </row>
    <row r="14292" spans="1:2" x14ac:dyDescent="0.25">
      <c r="A14292" s="28" t="s">
        <v>84</v>
      </c>
      <c r="B14292" s="2">
        <v>5.749271701679322</v>
      </c>
    </row>
    <row r="14293" spans="1:2" x14ac:dyDescent="0.25">
      <c r="A14293" s="28" t="s">
        <v>82</v>
      </c>
      <c r="B14293" s="2">
        <v>9.343548943955426</v>
      </c>
    </row>
    <row r="14294" spans="1:2" x14ac:dyDescent="0.25">
      <c r="A14294" s="6" t="s">
        <v>23</v>
      </c>
      <c r="B14294" s="2">
        <v>15.325669129828034</v>
      </c>
    </row>
    <row r="14295" spans="1:2" x14ac:dyDescent="0.25">
      <c r="A14295" s="28" t="s">
        <v>79</v>
      </c>
      <c r="B14295" s="2">
        <v>0.57949966159270361</v>
      </c>
    </row>
    <row r="14296" spans="1:2" x14ac:dyDescent="0.25">
      <c r="A14296" s="28" t="s">
        <v>86</v>
      </c>
      <c r="B14296" s="2">
        <v>0.17756836791294092</v>
      </c>
    </row>
    <row r="14297" spans="1:2" x14ac:dyDescent="0.25">
      <c r="A14297" s="28" t="s">
        <v>87</v>
      </c>
      <c r="B14297" s="2">
        <v>1.2100656238536667</v>
      </c>
    </row>
    <row r="14298" spans="1:2" x14ac:dyDescent="0.25">
      <c r="A14298" s="28" t="s">
        <v>31</v>
      </c>
      <c r="B14298" s="2">
        <v>0.63226016650036077</v>
      </c>
    </row>
    <row r="14299" spans="1:2" x14ac:dyDescent="0.25">
      <c r="A14299" s="28" t="s">
        <v>29</v>
      </c>
      <c r="B14299" s="2">
        <v>0.18563440385133745</v>
      </c>
    </row>
    <row r="14300" spans="1:2" x14ac:dyDescent="0.25">
      <c r="A14300" s="28" t="s">
        <v>30</v>
      </c>
      <c r="B14300" s="2">
        <v>0.56753993151657689</v>
      </c>
    </row>
    <row r="14301" spans="1:2" x14ac:dyDescent="0.25">
      <c r="A14301" s="28" t="s">
        <v>88</v>
      </c>
      <c r="B14301" s="2">
        <v>1.9090596705427412</v>
      </c>
    </row>
    <row r="14302" spans="1:2" x14ac:dyDescent="0.25">
      <c r="A14302" s="28" t="s">
        <v>80</v>
      </c>
      <c r="B14302" s="2">
        <v>1.0941204403921043</v>
      </c>
    </row>
    <row r="14303" spans="1:2" x14ac:dyDescent="0.25">
      <c r="A14303" s="28" t="s">
        <v>84</v>
      </c>
      <c r="B14303" s="2">
        <v>5.8553721715685461</v>
      </c>
    </row>
    <row r="14304" spans="1:2" x14ac:dyDescent="0.25">
      <c r="A14304" s="28" t="s">
        <v>82</v>
      </c>
      <c r="B14304" s="2">
        <v>3.1145486920970562</v>
      </c>
    </row>
    <row r="14305" spans="1:2" x14ac:dyDescent="0.25">
      <c r="A14305" s="6" t="s">
        <v>249</v>
      </c>
      <c r="B14305" s="2">
        <v>297.43900220384484</v>
      </c>
    </row>
    <row r="14306" spans="1:2" x14ac:dyDescent="0.25">
      <c r="A14306" s="28" t="s">
        <v>79</v>
      </c>
      <c r="B14306" s="2">
        <v>4.2527760984896954</v>
      </c>
    </row>
    <row r="14307" spans="1:2" x14ac:dyDescent="0.25">
      <c r="A14307" s="28" t="s">
        <v>86</v>
      </c>
      <c r="B14307" s="2">
        <v>2.572466490833226</v>
      </c>
    </row>
    <row r="14308" spans="1:2" x14ac:dyDescent="0.25">
      <c r="A14308" s="28" t="s">
        <v>87</v>
      </c>
      <c r="B14308" s="2">
        <v>11.369593954409916</v>
      </c>
    </row>
    <row r="14309" spans="1:2" x14ac:dyDescent="0.25">
      <c r="A14309" s="28" t="s">
        <v>31</v>
      </c>
      <c r="B14309" s="2">
        <v>12.723196374009843</v>
      </c>
    </row>
    <row r="14310" spans="1:2" x14ac:dyDescent="0.25">
      <c r="A14310" s="28" t="s">
        <v>29</v>
      </c>
      <c r="B14310" s="2">
        <v>7.9718898672825276</v>
      </c>
    </row>
    <row r="14311" spans="1:2" x14ac:dyDescent="0.25">
      <c r="A14311" s="28" t="s">
        <v>30</v>
      </c>
      <c r="B14311" s="2">
        <v>11.800640824011177</v>
      </c>
    </row>
    <row r="14312" spans="1:2" x14ac:dyDescent="0.25">
      <c r="A14312" s="28" t="s">
        <v>88</v>
      </c>
      <c r="B14312" s="2">
        <v>81.22542927918586</v>
      </c>
    </row>
    <row r="14313" spans="1:2" x14ac:dyDescent="0.25">
      <c r="A14313" s="28" t="s">
        <v>80</v>
      </c>
      <c r="B14313" s="2">
        <v>14.473463160993431</v>
      </c>
    </row>
    <row r="14314" spans="1:2" x14ac:dyDescent="0.25">
      <c r="A14314" s="28" t="s">
        <v>84</v>
      </c>
      <c r="B14314" s="2">
        <v>89.829175210048106</v>
      </c>
    </row>
    <row r="14315" spans="1:2" x14ac:dyDescent="0.25">
      <c r="A14315" s="28" t="s">
        <v>82</v>
      </c>
      <c r="B14315" s="2">
        <v>61.220370944581092</v>
      </c>
    </row>
    <row r="14316" spans="1:2" x14ac:dyDescent="0.25">
      <c r="A14316" s="6" t="s">
        <v>251</v>
      </c>
      <c r="B14316" s="2">
        <v>206.29025419574074</v>
      </c>
    </row>
    <row r="14317" spans="1:2" x14ac:dyDescent="0.25">
      <c r="A14317" s="28" t="s">
        <v>79</v>
      </c>
      <c r="B14317" s="2">
        <v>5.7893301905602703</v>
      </c>
    </row>
    <row r="14318" spans="1:2" x14ac:dyDescent="0.25">
      <c r="A14318" s="28" t="s">
        <v>86</v>
      </c>
      <c r="B14318" s="2">
        <v>1.5125012163657146</v>
      </c>
    </row>
    <row r="14319" spans="1:2" x14ac:dyDescent="0.25">
      <c r="A14319" s="28" t="s">
        <v>87</v>
      </c>
      <c r="B14319" s="2">
        <v>9.9494670972807544</v>
      </c>
    </row>
    <row r="14320" spans="1:2" x14ac:dyDescent="0.25">
      <c r="A14320" s="28" t="s">
        <v>31</v>
      </c>
      <c r="B14320" s="2">
        <v>10.698947874617966</v>
      </c>
    </row>
    <row r="14321" spans="1:2" x14ac:dyDescent="0.25">
      <c r="A14321" s="28" t="s">
        <v>29</v>
      </c>
      <c r="B14321" s="2">
        <v>19.432501252493399</v>
      </c>
    </row>
    <row r="14322" spans="1:2" x14ac:dyDescent="0.25">
      <c r="A14322" s="28" t="s">
        <v>30</v>
      </c>
      <c r="B14322" s="2">
        <v>8.3064886970562384</v>
      </c>
    </row>
    <row r="14323" spans="1:2" x14ac:dyDescent="0.25">
      <c r="A14323" s="28" t="s">
        <v>88</v>
      </c>
      <c r="B14323" s="2">
        <v>40.867200058184679</v>
      </c>
    </row>
    <row r="14324" spans="1:2" x14ac:dyDescent="0.25">
      <c r="A14324" s="28" t="s">
        <v>80</v>
      </c>
      <c r="B14324" s="2">
        <v>12.93836055254453</v>
      </c>
    </row>
    <row r="14325" spans="1:2" x14ac:dyDescent="0.25">
      <c r="A14325" s="28" t="s">
        <v>84</v>
      </c>
      <c r="B14325" s="2">
        <v>45.519964494272628</v>
      </c>
    </row>
    <row r="14326" spans="1:2" x14ac:dyDescent="0.25">
      <c r="A14326" s="28" t="s">
        <v>82</v>
      </c>
      <c r="B14326" s="2">
        <v>51.275492762364571</v>
      </c>
    </row>
    <row r="14327" spans="1:2" x14ac:dyDescent="0.25">
      <c r="A14327" s="6" t="s">
        <v>229</v>
      </c>
      <c r="B14327" s="2">
        <v>125.70162057343124</v>
      </c>
    </row>
    <row r="14328" spans="1:2" x14ac:dyDescent="0.25">
      <c r="A14328" s="28" t="s">
        <v>79</v>
      </c>
      <c r="B14328" s="2">
        <v>3.449364394663887</v>
      </c>
    </row>
    <row r="14329" spans="1:2" x14ac:dyDescent="0.25">
      <c r="A14329" s="28" t="s">
        <v>86</v>
      </c>
      <c r="B14329" s="2">
        <v>1.117831081046772</v>
      </c>
    </row>
    <row r="14330" spans="1:2" x14ac:dyDescent="0.25">
      <c r="A14330" s="28" t="s">
        <v>87</v>
      </c>
      <c r="B14330" s="2">
        <v>6.3196852715502088</v>
      </c>
    </row>
    <row r="14331" spans="1:2" x14ac:dyDescent="0.25">
      <c r="A14331" s="28" t="s">
        <v>31</v>
      </c>
      <c r="B14331" s="2">
        <v>12.84818395687534</v>
      </c>
    </row>
    <row r="14332" spans="1:2" x14ac:dyDescent="0.25">
      <c r="A14332" s="28" t="s">
        <v>29</v>
      </c>
      <c r="B14332" s="2">
        <v>13.076751718368092</v>
      </c>
    </row>
    <row r="14333" spans="1:2" x14ac:dyDescent="0.25">
      <c r="A14333" s="28" t="s">
        <v>30</v>
      </c>
      <c r="B14333" s="2">
        <v>12.656450932101295</v>
      </c>
    </row>
    <row r="14334" spans="1:2" x14ac:dyDescent="0.25">
      <c r="A14334" s="28" t="s">
        <v>88</v>
      </c>
      <c r="B14334" s="2">
        <v>22.549254728844076</v>
      </c>
    </row>
    <row r="14335" spans="1:2" x14ac:dyDescent="0.25">
      <c r="A14335" s="28" t="s">
        <v>80</v>
      </c>
      <c r="B14335" s="2">
        <v>5.2039376018498436</v>
      </c>
    </row>
    <row r="14336" spans="1:2" x14ac:dyDescent="0.25">
      <c r="A14336" s="28" t="s">
        <v>84</v>
      </c>
      <c r="B14336" s="2">
        <v>14.476327127969672</v>
      </c>
    </row>
    <row r="14337" spans="1:2" x14ac:dyDescent="0.25">
      <c r="A14337" s="28" t="s">
        <v>82</v>
      </c>
      <c r="B14337" s="2">
        <v>34.003833760162053</v>
      </c>
    </row>
    <row r="14338" spans="1:2" x14ac:dyDescent="0.25">
      <c r="A14338" s="6" t="s">
        <v>93</v>
      </c>
      <c r="B14338" s="2">
        <v>2324.8638026324456</v>
      </c>
    </row>
    <row r="14339" spans="1:2" x14ac:dyDescent="0.25">
      <c r="A14339" s="28" t="s">
        <v>79</v>
      </c>
      <c r="B14339" s="2">
        <v>65.343144061203603</v>
      </c>
    </row>
    <row r="14340" spans="1:2" x14ac:dyDescent="0.25">
      <c r="A14340" s="28" t="s">
        <v>86</v>
      </c>
      <c r="B14340" s="2">
        <v>19.586762863396327</v>
      </c>
    </row>
    <row r="14341" spans="1:2" x14ac:dyDescent="0.25">
      <c r="A14341" s="28" t="s">
        <v>87</v>
      </c>
      <c r="B14341" s="2">
        <v>87.799636803905187</v>
      </c>
    </row>
    <row r="14342" spans="1:2" x14ac:dyDescent="0.25">
      <c r="A14342" s="28" t="s">
        <v>31</v>
      </c>
      <c r="B14342" s="2">
        <v>91.471877604069377</v>
      </c>
    </row>
    <row r="14343" spans="1:2" x14ac:dyDescent="0.25">
      <c r="A14343" s="28" t="s">
        <v>29</v>
      </c>
      <c r="B14343" s="2">
        <v>66.03779626662029</v>
      </c>
    </row>
    <row r="14344" spans="1:2" x14ac:dyDescent="0.25">
      <c r="A14344" s="28" t="s">
        <v>30</v>
      </c>
      <c r="B14344" s="2">
        <v>93.948609875568209</v>
      </c>
    </row>
    <row r="14345" spans="1:2" x14ac:dyDescent="0.25">
      <c r="A14345" s="28" t="s">
        <v>88</v>
      </c>
      <c r="B14345" s="2">
        <v>418.59293402501072</v>
      </c>
    </row>
    <row r="14346" spans="1:2" x14ac:dyDescent="0.25">
      <c r="A14346" s="28" t="s">
        <v>80</v>
      </c>
      <c r="B14346" s="2">
        <v>138.80254316153645</v>
      </c>
    </row>
    <row r="14347" spans="1:2" x14ac:dyDescent="0.25">
      <c r="A14347" s="28" t="s">
        <v>84</v>
      </c>
      <c r="B14347" s="2">
        <v>847.46349206751722</v>
      </c>
    </row>
    <row r="14348" spans="1:2" x14ac:dyDescent="0.25">
      <c r="A14348" s="28" t="s">
        <v>82</v>
      </c>
      <c r="B14348" s="2">
        <v>495.81700590361822</v>
      </c>
    </row>
    <row r="14349" spans="1:2" x14ac:dyDescent="0.25">
      <c r="A14349" s="3" t="s">
        <v>178</v>
      </c>
      <c r="B14349" s="2">
        <v>29836.221038232747</v>
      </c>
    </row>
    <row r="14350" spans="1:2" x14ac:dyDescent="0.25">
      <c r="A14350" s="6" t="s">
        <v>228</v>
      </c>
      <c r="B14350" s="2">
        <v>398.56575853818072</v>
      </c>
    </row>
    <row r="14351" spans="1:2" x14ac:dyDescent="0.25">
      <c r="A14351" s="28" t="s">
        <v>79</v>
      </c>
      <c r="B14351" s="2">
        <v>8.2002114199258074</v>
      </c>
    </row>
    <row r="14352" spans="1:2" x14ac:dyDescent="0.25">
      <c r="A14352" s="28" t="s">
        <v>86</v>
      </c>
      <c r="B14352" s="2">
        <v>2.2478556305671473</v>
      </c>
    </row>
    <row r="14353" spans="1:2" x14ac:dyDescent="0.25">
      <c r="A14353" s="28" t="s">
        <v>87</v>
      </c>
      <c r="B14353" s="2">
        <v>18.759057580030266</v>
      </c>
    </row>
    <row r="14354" spans="1:2" x14ac:dyDescent="0.25">
      <c r="A14354" s="28" t="s">
        <v>31</v>
      </c>
      <c r="B14354" s="2">
        <v>17.658658238998068</v>
      </c>
    </row>
    <row r="14355" spans="1:2" x14ac:dyDescent="0.25">
      <c r="A14355" s="28" t="s">
        <v>29</v>
      </c>
      <c r="B14355" s="2">
        <v>9.8670298230510944</v>
      </c>
    </row>
    <row r="14356" spans="1:2" x14ac:dyDescent="0.25">
      <c r="A14356" s="28" t="s">
        <v>30</v>
      </c>
      <c r="B14356" s="2">
        <v>11.22325024339324</v>
      </c>
    </row>
    <row r="14357" spans="1:2" x14ac:dyDescent="0.25">
      <c r="A14357" s="28" t="s">
        <v>88</v>
      </c>
      <c r="B14357" s="2">
        <v>36.533635131728971</v>
      </c>
    </row>
    <row r="14358" spans="1:2" x14ac:dyDescent="0.25">
      <c r="A14358" s="28" t="s">
        <v>80</v>
      </c>
      <c r="B14358" s="2">
        <v>11.635378014407531</v>
      </c>
    </row>
    <row r="14359" spans="1:2" x14ac:dyDescent="0.25">
      <c r="A14359" s="28" t="s">
        <v>84</v>
      </c>
      <c r="B14359" s="2">
        <v>144.29023840112427</v>
      </c>
    </row>
    <row r="14360" spans="1:2" x14ac:dyDescent="0.25">
      <c r="A14360" s="28" t="s">
        <v>85</v>
      </c>
      <c r="B14360" s="2">
        <v>70.877724953918744</v>
      </c>
    </row>
    <row r="14361" spans="1:2" x14ac:dyDescent="0.25">
      <c r="A14361" s="28" t="s">
        <v>82</v>
      </c>
      <c r="B14361" s="2">
        <v>67.272719101035563</v>
      </c>
    </row>
    <row r="14362" spans="1:2" x14ac:dyDescent="0.25">
      <c r="A14362" s="6" t="s">
        <v>239</v>
      </c>
      <c r="B14362" s="2">
        <v>80.814813488280222</v>
      </c>
    </row>
    <row r="14363" spans="1:2" x14ac:dyDescent="0.25">
      <c r="A14363" s="28" t="s">
        <v>79</v>
      </c>
      <c r="B14363" s="2">
        <v>0.3034771240927237</v>
      </c>
    </row>
    <row r="14364" spans="1:2" x14ac:dyDescent="0.25">
      <c r="A14364" s="28" t="s">
        <v>87</v>
      </c>
      <c r="B14364" s="2">
        <v>13.830658040036724</v>
      </c>
    </row>
    <row r="14365" spans="1:2" x14ac:dyDescent="0.25">
      <c r="A14365" s="28" t="s">
        <v>31</v>
      </c>
      <c r="B14365" s="2">
        <v>3.3939899800345303</v>
      </c>
    </row>
    <row r="14366" spans="1:2" x14ac:dyDescent="0.25">
      <c r="A14366" s="28" t="s">
        <v>29</v>
      </c>
      <c r="B14366" s="2">
        <v>6.1147280030837639</v>
      </c>
    </row>
    <row r="14367" spans="1:2" x14ac:dyDescent="0.25">
      <c r="A14367" s="28" t="s">
        <v>30</v>
      </c>
      <c r="B14367" s="2">
        <v>4.4206615843148462</v>
      </c>
    </row>
    <row r="14368" spans="1:2" x14ac:dyDescent="0.25">
      <c r="A14368" s="28" t="s">
        <v>88</v>
      </c>
      <c r="B14368" s="2">
        <v>3.5614054392145169</v>
      </c>
    </row>
    <row r="14369" spans="1:2" x14ac:dyDescent="0.25">
      <c r="A14369" s="28" t="s">
        <v>80</v>
      </c>
      <c r="B14369" s="2">
        <v>2.0261839437117262</v>
      </c>
    </row>
    <row r="14370" spans="1:2" x14ac:dyDescent="0.25">
      <c r="A14370" s="28" t="s">
        <v>84</v>
      </c>
      <c r="B14370" s="2">
        <v>8.8505071681016485</v>
      </c>
    </row>
    <row r="14371" spans="1:2" x14ac:dyDescent="0.25">
      <c r="A14371" s="28" t="s">
        <v>85</v>
      </c>
      <c r="B14371" s="2">
        <v>23.260100570374309</v>
      </c>
    </row>
    <row r="14372" spans="1:2" x14ac:dyDescent="0.25">
      <c r="A14372" s="28" t="s">
        <v>82</v>
      </c>
      <c r="B14372" s="2">
        <v>15.053101635315429</v>
      </c>
    </row>
    <row r="14373" spans="1:2" x14ac:dyDescent="0.25">
      <c r="A14373" s="6" t="s">
        <v>241</v>
      </c>
      <c r="B14373" s="2">
        <v>1800.8560721003155</v>
      </c>
    </row>
    <row r="14374" spans="1:2" x14ac:dyDescent="0.25">
      <c r="A14374" s="28" t="s">
        <v>79</v>
      </c>
      <c r="B14374" s="2">
        <v>57.509697995896914</v>
      </c>
    </row>
    <row r="14375" spans="1:2" x14ac:dyDescent="0.25">
      <c r="A14375" s="28" t="s">
        <v>86</v>
      </c>
      <c r="B14375" s="2">
        <v>17.454052377885329</v>
      </c>
    </row>
    <row r="14376" spans="1:2" x14ac:dyDescent="0.25">
      <c r="A14376" s="28" t="s">
        <v>87</v>
      </c>
      <c r="B14376" s="2">
        <v>44.271501869703449</v>
      </c>
    </row>
    <row r="14377" spans="1:2" x14ac:dyDescent="0.25">
      <c r="A14377" s="28" t="s">
        <v>31</v>
      </c>
      <c r="B14377" s="2">
        <v>115.08943306703995</v>
      </c>
    </row>
    <row r="14378" spans="1:2" x14ac:dyDescent="0.25">
      <c r="A14378" s="28" t="s">
        <v>29</v>
      </c>
      <c r="B14378" s="2">
        <v>63.563418457498393</v>
      </c>
    </row>
    <row r="14379" spans="1:2" x14ac:dyDescent="0.25">
      <c r="A14379" s="28" t="s">
        <v>30</v>
      </c>
      <c r="B14379" s="2">
        <v>91.323014421554646</v>
      </c>
    </row>
    <row r="14380" spans="1:2" x14ac:dyDescent="0.25">
      <c r="A14380" s="28" t="s">
        <v>88</v>
      </c>
      <c r="B14380" s="2">
        <v>270.57969868535241</v>
      </c>
    </row>
    <row r="14381" spans="1:2" x14ac:dyDescent="0.25">
      <c r="A14381" s="28" t="s">
        <v>80</v>
      </c>
      <c r="B14381" s="2">
        <v>86.051704731768595</v>
      </c>
    </row>
    <row r="14382" spans="1:2" x14ac:dyDescent="0.25">
      <c r="A14382" s="28" t="s">
        <v>84</v>
      </c>
      <c r="B14382" s="2">
        <v>321.68235323057957</v>
      </c>
    </row>
    <row r="14383" spans="1:2" x14ac:dyDescent="0.25">
      <c r="A14383" s="28" t="s">
        <v>85</v>
      </c>
      <c r="B14383" s="2">
        <v>393.05293774060806</v>
      </c>
    </row>
    <row r="14384" spans="1:2" x14ac:dyDescent="0.25">
      <c r="A14384" s="28" t="s">
        <v>82</v>
      </c>
      <c r="B14384" s="2">
        <v>340.27825952242836</v>
      </c>
    </row>
    <row r="14385" spans="1:2" x14ac:dyDescent="0.25">
      <c r="A14385" s="6" t="s">
        <v>53</v>
      </c>
      <c r="B14385" s="2">
        <v>81.126559666745408</v>
      </c>
    </row>
    <row r="14386" spans="1:2" x14ac:dyDescent="0.25">
      <c r="A14386" s="28" t="s">
        <v>79</v>
      </c>
      <c r="B14386" s="2">
        <v>2.6104768327282422</v>
      </c>
    </row>
    <row r="14387" spans="1:2" x14ac:dyDescent="0.25">
      <c r="A14387" s="28" t="s">
        <v>86</v>
      </c>
      <c r="B14387" s="2">
        <v>0.2300701263638904</v>
      </c>
    </row>
    <row r="14388" spans="1:2" x14ac:dyDescent="0.25">
      <c r="A14388" s="28" t="s">
        <v>87</v>
      </c>
      <c r="B14388" s="2">
        <v>1.6266053841922554</v>
      </c>
    </row>
    <row r="14389" spans="1:2" x14ac:dyDescent="0.25">
      <c r="A14389" s="28" t="s">
        <v>31</v>
      </c>
      <c r="B14389" s="2">
        <v>0.67185644336700046</v>
      </c>
    </row>
    <row r="14390" spans="1:2" x14ac:dyDescent="0.25">
      <c r="A14390" s="28" t="s">
        <v>29</v>
      </c>
      <c r="B14390" s="2">
        <v>0.42575096102956017</v>
      </c>
    </row>
    <row r="14391" spans="1:2" x14ac:dyDescent="0.25">
      <c r="A14391" s="28" t="s">
        <v>30</v>
      </c>
      <c r="B14391" s="2">
        <v>0.12691564643432798</v>
      </c>
    </row>
    <row r="14392" spans="1:2" x14ac:dyDescent="0.25">
      <c r="A14392" s="28" t="s">
        <v>80</v>
      </c>
      <c r="B14392" s="2">
        <v>20.319541126879404</v>
      </c>
    </row>
    <row r="14393" spans="1:2" x14ac:dyDescent="0.25">
      <c r="A14393" s="28" t="s">
        <v>84</v>
      </c>
      <c r="B14393" s="2">
        <v>13.278925787363933</v>
      </c>
    </row>
    <row r="14394" spans="1:2" x14ac:dyDescent="0.25">
      <c r="A14394" s="28" t="s">
        <v>85</v>
      </c>
      <c r="B14394" s="2">
        <v>22.768033370604016</v>
      </c>
    </row>
    <row r="14395" spans="1:2" x14ac:dyDescent="0.25">
      <c r="A14395" s="28" t="s">
        <v>82</v>
      </c>
      <c r="B14395" s="2">
        <v>19.068383987782777</v>
      </c>
    </row>
    <row r="14396" spans="1:2" x14ac:dyDescent="0.25">
      <c r="A14396" s="6" t="s">
        <v>230</v>
      </c>
      <c r="B14396" s="2">
        <v>953.20735557786952</v>
      </c>
    </row>
    <row r="14397" spans="1:2" x14ac:dyDescent="0.25">
      <c r="A14397" s="28" t="s">
        <v>79</v>
      </c>
      <c r="B14397" s="2">
        <v>7.8449617635610069</v>
      </c>
    </row>
    <row r="14398" spans="1:2" x14ac:dyDescent="0.25">
      <c r="A14398" s="28" t="s">
        <v>86</v>
      </c>
      <c r="B14398" s="2">
        <v>12.952841095263336</v>
      </c>
    </row>
    <row r="14399" spans="1:2" x14ac:dyDescent="0.25">
      <c r="A14399" s="28" t="s">
        <v>31</v>
      </c>
      <c r="B14399" s="2">
        <v>27.620728026338465</v>
      </c>
    </row>
    <row r="14400" spans="1:2" x14ac:dyDescent="0.25">
      <c r="A14400" s="28" t="s">
        <v>29</v>
      </c>
      <c r="B14400" s="2">
        <v>13.662686244028878</v>
      </c>
    </row>
    <row r="14401" spans="1:2" x14ac:dyDescent="0.25">
      <c r="A14401" s="28" t="s">
        <v>30</v>
      </c>
      <c r="B14401" s="2">
        <v>22.056841819218509</v>
      </c>
    </row>
    <row r="14402" spans="1:2" x14ac:dyDescent="0.25">
      <c r="A14402" s="28" t="s">
        <v>88</v>
      </c>
      <c r="B14402" s="2">
        <v>206.97177425520644</v>
      </c>
    </row>
    <row r="14403" spans="1:2" x14ac:dyDescent="0.25">
      <c r="A14403" s="28" t="s">
        <v>80</v>
      </c>
      <c r="B14403" s="2">
        <v>146.21748532262251</v>
      </c>
    </row>
    <row r="14404" spans="1:2" x14ac:dyDescent="0.25">
      <c r="A14404" s="28" t="s">
        <v>84</v>
      </c>
      <c r="B14404" s="2">
        <v>187.56800029327442</v>
      </c>
    </row>
    <row r="14405" spans="1:2" x14ac:dyDescent="0.25">
      <c r="A14405" s="28" t="s">
        <v>85</v>
      </c>
      <c r="B14405" s="2">
        <v>126.53994992411728</v>
      </c>
    </row>
    <row r="14406" spans="1:2" x14ac:dyDescent="0.25">
      <c r="A14406" s="28" t="s">
        <v>82</v>
      </c>
      <c r="B14406" s="2">
        <v>201.77208683423862</v>
      </c>
    </row>
    <row r="14407" spans="1:2" x14ac:dyDescent="0.25">
      <c r="A14407" s="6" t="s">
        <v>19</v>
      </c>
      <c r="B14407" s="2">
        <v>45.475613064304063</v>
      </c>
    </row>
    <row r="14408" spans="1:2" x14ac:dyDescent="0.25">
      <c r="A14408" s="28" t="s">
        <v>79</v>
      </c>
      <c r="B14408" s="2">
        <v>4.7083601579286798</v>
      </c>
    </row>
    <row r="14409" spans="1:2" x14ac:dyDescent="0.25">
      <c r="A14409" s="28" t="s">
        <v>86</v>
      </c>
      <c r="B14409" s="2">
        <v>0.82208155013632922</v>
      </c>
    </row>
    <row r="14410" spans="1:2" x14ac:dyDescent="0.25">
      <c r="A14410" s="28" t="s">
        <v>87</v>
      </c>
      <c r="B14410" s="2">
        <v>6.6103887377645831E-2</v>
      </c>
    </row>
    <row r="14411" spans="1:2" x14ac:dyDescent="0.25">
      <c r="A14411" s="28" t="s">
        <v>31</v>
      </c>
      <c r="B14411" s="2">
        <v>2.7750628499027119</v>
      </c>
    </row>
    <row r="14412" spans="1:2" x14ac:dyDescent="0.25">
      <c r="A14412" s="28" t="s">
        <v>29</v>
      </c>
      <c r="B14412" s="2">
        <v>11.635228186036919</v>
      </c>
    </row>
    <row r="14413" spans="1:2" x14ac:dyDescent="0.25">
      <c r="A14413" s="28" t="s">
        <v>30</v>
      </c>
      <c r="B14413" s="2">
        <v>14.004518861732643</v>
      </c>
    </row>
    <row r="14414" spans="1:2" x14ac:dyDescent="0.25">
      <c r="A14414" s="28" t="s">
        <v>88</v>
      </c>
      <c r="B14414" s="2">
        <v>3.0125146653951242</v>
      </c>
    </row>
    <row r="14415" spans="1:2" x14ac:dyDescent="0.25">
      <c r="A14415" s="28" t="s">
        <v>80</v>
      </c>
      <c r="B14415" s="2">
        <v>0.41018832260770111</v>
      </c>
    </row>
    <row r="14416" spans="1:2" x14ac:dyDescent="0.25">
      <c r="A14416" s="28" t="s">
        <v>84</v>
      </c>
      <c r="B14416" s="2">
        <v>0.2608856211587835</v>
      </c>
    </row>
    <row r="14417" spans="1:2" x14ac:dyDescent="0.25">
      <c r="A14417" s="28" t="s">
        <v>85</v>
      </c>
      <c r="B14417" s="2">
        <v>4.6365287808745848</v>
      </c>
    </row>
    <row r="14418" spans="1:2" x14ac:dyDescent="0.25">
      <c r="A14418" s="28" t="s">
        <v>82</v>
      </c>
      <c r="B14418" s="2">
        <v>3.1441401811529386</v>
      </c>
    </row>
    <row r="14419" spans="1:2" x14ac:dyDescent="0.25">
      <c r="A14419" s="6" t="s">
        <v>243</v>
      </c>
      <c r="B14419" s="2">
        <v>612.99931389926189</v>
      </c>
    </row>
    <row r="14420" spans="1:2" x14ac:dyDescent="0.25">
      <c r="A14420" s="28" t="s">
        <v>79</v>
      </c>
      <c r="B14420" s="2">
        <v>9.5233010164299614</v>
      </c>
    </row>
    <row r="14421" spans="1:2" x14ac:dyDescent="0.25">
      <c r="A14421" s="28" t="s">
        <v>86</v>
      </c>
      <c r="B14421" s="2">
        <v>6.3346051821483753</v>
      </c>
    </row>
    <row r="14422" spans="1:2" x14ac:dyDescent="0.25">
      <c r="A14422" s="28" t="s">
        <v>87</v>
      </c>
      <c r="B14422" s="2">
        <v>38.739194735748896</v>
      </c>
    </row>
    <row r="14423" spans="1:2" x14ac:dyDescent="0.25">
      <c r="A14423" s="28" t="s">
        <v>31</v>
      </c>
      <c r="B14423" s="2">
        <v>45.076099737076049</v>
      </c>
    </row>
    <row r="14424" spans="1:2" x14ac:dyDescent="0.25">
      <c r="A14424" s="28" t="s">
        <v>29</v>
      </c>
      <c r="B14424" s="2">
        <v>32.196147281730319</v>
      </c>
    </row>
    <row r="14425" spans="1:2" x14ac:dyDescent="0.25">
      <c r="A14425" s="28" t="s">
        <v>30</v>
      </c>
      <c r="B14425" s="2">
        <v>30.825073543558627</v>
      </c>
    </row>
    <row r="14426" spans="1:2" x14ac:dyDescent="0.25">
      <c r="A14426" s="28" t="s">
        <v>88</v>
      </c>
      <c r="B14426" s="2">
        <v>83.13898557923909</v>
      </c>
    </row>
    <row r="14427" spans="1:2" x14ac:dyDescent="0.25">
      <c r="A14427" s="28" t="s">
        <v>80</v>
      </c>
      <c r="B14427" s="2">
        <v>17.32560734245471</v>
      </c>
    </row>
    <row r="14428" spans="1:2" x14ac:dyDescent="0.25">
      <c r="A14428" s="28" t="s">
        <v>84</v>
      </c>
      <c r="B14428" s="2">
        <v>87.041771838954602</v>
      </c>
    </row>
    <row r="14429" spans="1:2" x14ac:dyDescent="0.25">
      <c r="A14429" s="28" t="s">
        <v>85</v>
      </c>
      <c r="B14429" s="2">
        <v>127.91083373741868</v>
      </c>
    </row>
    <row r="14430" spans="1:2" x14ac:dyDescent="0.25">
      <c r="A14430" s="28" t="s">
        <v>82</v>
      </c>
      <c r="B14430" s="2">
        <v>134.88769390450256</v>
      </c>
    </row>
    <row r="14431" spans="1:2" x14ac:dyDescent="0.25">
      <c r="A14431" s="6" t="s">
        <v>52</v>
      </c>
      <c r="B14431" s="2">
        <v>104.8342910928875</v>
      </c>
    </row>
    <row r="14432" spans="1:2" x14ac:dyDescent="0.25">
      <c r="A14432" s="28" t="s">
        <v>79</v>
      </c>
      <c r="B14432" s="2">
        <v>0.61658373532614141</v>
      </c>
    </row>
    <row r="14433" spans="1:2" x14ac:dyDescent="0.25">
      <c r="A14433" s="28" t="s">
        <v>86</v>
      </c>
      <c r="B14433" s="2">
        <v>0.68693827986162326</v>
      </c>
    </row>
    <row r="14434" spans="1:2" x14ac:dyDescent="0.25">
      <c r="A14434" s="28" t="s">
        <v>87</v>
      </c>
      <c r="B14434" s="2">
        <v>1.4173171607582968</v>
      </c>
    </row>
    <row r="14435" spans="1:2" x14ac:dyDescent="0.25">
      <c r="A14435" s="28" t="s">
        <v>31</v>
      </c>
      <c r="B14435" s="2">
        <v>3.8144057650953811</v>
      </c>
    </row>
    <row r="14436" spans="1:2" x14ac:dyDescent="0.25">
      <c r="A14436" s="28" t="s">
        <v>29</v>
      </c>
      <c r="B14436" s="2">
        <v>2.2636771519193215</v>
      </c>
    </row>
    <row r="14437" spans="1:2" x14ac:dyDescent="0.25">
      <c r="A14437" s="28" t="s">
        <v>30</v>
      </c>
      <c r="B14437" s="2">
        <v>2.4055572461351016</v>
      </c>
    </row>
    <row r="14438" spans="1:2" x14ac:dyDescent="0.25">
      <c r="A14438" s="28" t="s">
        <v>88</v>
      </c>
      <c r="B14438" s="2">
        <v>11.423440185483505</v>
      </c>
    </row>
    <row r="14439" spans="1:2" x14ac:dyDescent="0.25">
      <c r="A14439" s="28" t="s">
        <v>80</v>
      </c>
      <c r="B14439" s="2">
        <v>7.6471658429848057</v>
      </c>
    </row>
    <row r="14440" spans="1:2" x14ac:dyDescent="0.25">
      <c r="A14440" s="28" t="s">
        <v>84</v>
      </c>
      <c r="B14440" s="2">
        <v>5.2113605244492227</v>
      </c>
    </row>
    <row r="14441" spans="1:2" x14ac:dyDescent="0.25">
      <c r="A14441" s="28" t="s">
        <v>85</v>
      </c>
      <c r="B14441" s="2">
        <v>34.027395250811651</v>
      </c>
    </row>
    <row r="14442" spans="1:2" x14ac:dyDescent="0.25">
      <c r="A14442" s="28" t="s">
        <v>82</v>
      </c>
      <c r="B14442" s="2">
        <v>35.320449950062454</v>
      </c>
    </row>
    <row r="14443" spans="1:2" x14ac:dyDescent="0.25">
      <c r="A14443" s="6" t="s">
        <v>245</v>
      </c>
      <c r="B14443" s="2">
        <v>344.52586891157108</v>
      </c>
    </row>
    <row r="14444" spans="1:2" x14ac:dyDescent="0.25">
      <c r="A14444" s="28" t="s">
        <v>79</v>
      </c>
      <c r="B14444" s="2">
        <v>5.6115570791367437</v>
      </c>
    </row>
    <row r="14445" spans="1:2" x14ac:dyDescent="0.25">
      <c r="A14445" s="28" t="s">
        <v>86</v>
      </c>
      <c r="B14445" s="2">
        <v>2.202422044522351</v>
      </c>
    </row>
    <row r="14446" spans="1:2" x14ac:dyDescent="0.25">
      <c r="A14446" s="28" t="s">
        <v>87</v>
      </c>
      <c r="B14446" s="2">
        <v>10.070975789909422</v>
      </c>
    </row>
    <row r="14447" spans="1:2" x14ac:dyDescent="0.25">
      <c r="A14447" s="28" t="s">
        <v>31</v>
      </c>
      <c r="B14447" s="2">
        <v>17.369606500887826</v>
      </c>
    </row>
    <row r="14448" spans="1:2" x14ac:dyDescent="0.25">
      <c r="A14448" s="28" t="s">
        <v>29</v>
      </c>
      <c r="B14448" s="2">
        <v>14.462960801562081</v>
      </c>
    </row>
    <row r="14449" spans="1:2" x14ac:dyDescent="0.25">
      <c r="A14449" s="28" t="s">
        <v>30</v>
      </c>
      <c r="B14449" s="2">
        <v>18.600590912252098</v>
      </c>
    </row>
    <row r="14450" spans="1:2" x14ac:dyDescent="0.25">
      <c r="A14450" s="28" t="s">
        <v>88</v>
      </c>
      <c r="B14450" s="2">
        <v>39.943821080199754</v>
      </c>
    </row>
    <row r="14451" spans="1:2" x14ac:dyDescent="0.25">
      <c r="A14451" s="28" t="s">
        <v>80</v>
      </c>
      <c r="B14451" s="2">
        <v>18.645221974808415</v>
      </c>
    </row>
    <row r="14452" spans="1:2" x14ac:dyDescent="0.25">
      <c r="A14452" s="28" t="s">
        <v>84</v>
      </c>
      <c r="B14452" s="2">
        <v>40.266275627927499</v>
      </c>
    </row>
    <row r="14453" spans="1:2" x14ac:dyDescent="0.25">
      <c r="A14453" s="28" t="s">
        <v>85</v>
      </c>
      <c r="B14453" s="2">
        <v>117.30394434472821</v>
      </c>
    </row>
    <row r="14454" spans="1:2" x14ac:dyDescent="0.25">
      <c r="A14454" s="28" t="s">
        <v>82</v>
      </c>
      <c r="B14454" s="2">
        <v>60.048492755636673</v>
      </c>
    </row>
    <row r="14455" spans="1:2" x14ac:dyDescent="0.25">
      <c r="A14455" s="6" t="s">
        <v>247</v>
      </c>
      <c r="B14455" s="2">
        <v>4034.7318208024653</v>
      </c>
    </row>
    <row r="14456" spans="1:2" x14ac:dyDescent="0.25">
      <c r="A14456" s="28" t="s">
        <v>79</v>
      </c>
      <c r="B14456" s="2">
        <v>72.135279408103258</v>
      </c>
    </row>
    <row r="14457" spans="1:2" x14ac:dyDescent="0.25">
      <c r="A14457" s="28" t="s">
        <v>86</v>
      </c>
      <c r="B14457" s="2">
        <v>36.393080695210472</v>
      </c>
    </row>
    <row r="14458" spans="1:2" x14ac:dyDescent="0.25">
      <c r="A14458" s="28" t="s">
        <v>87</v>
      </c>
      <c r="B14458" s="2">
        <v>134.04806295950533</v>
      </c>
    </row>
    <row r="14459" spans="1:2" x14ac:dyDescent="0.25">
      <c r="A14459" s="28" t="s">
        <v>31</v>
      </c>
      <c r="B14459" s="2">
        <v>193.93816909836318</v>
      </c>
    </row>
    <row r="14460" spans="1:2" x14ac:dyDescent="0.25">
      <c r="A14460" s="28" t="s">
        <v>29</v>
      </c>
      <c r="B14460" s="2">
        <v>108.07575083462818</v>
      </c>
    </row>
    <row r="14461" spans="1:2" x14ac:dyDescent="0.25">
      <c r="A14461" s="28" t="s">
        <v>30</v>
      </c>
      <c r="B14461" s="2">
        <v>178.05931605460421</v>
      </c>
    </row>
    <row r="14462" spans="1:2" x14ac:dyDescent="0.25">
      <c r="A14462" s="28" t="s">
        <v>88</v>
      </c>
      <c r="B14462" s="2">
        <v>705.53961066657018</v>
      </c>
    </row>
    <row r="14463" spans="1:2" x14ac:dyDescent="0.25">
      <c r="A14463" s="28" t="s">
        <v>80</v>
      </c>
      <c r="B14463" s="2">
        <v>141.31441681283576</v>
      </c>
    </row>
    <row r="14464" spans="1:2" x14ac:dyDescent="0.25">
      <c r="A14464" s="28" t="s">
        <v>84</v>
      </c>
      <c r="B14464" s="2">
        <v>919.81158000694859</v>
      </c>
    </row>
    <row r="14465" spans="1:2" x14ac:dyDescent="0.25">
      <c r="A14465" s="28" t="s">
        <v>85</v>
      </c>
      <c r="B14465" s="2">
        <v>855.12715519135247</v>
      </c>
    </row>
    <row r="14466" spans="1:2" x14ac:dyDescent="0.25">
      <c r="A14466" s="28" t="s">
        <v>82</v>
      </c>
      <c r="B14466" s="2">
        <v>690.28939907434415</v>
      </c>
    </row>
    <row r="14467" spans="1:2" x14ac:dyDescent="0.25">
      <c r="A14467" s="6" t="s">
        <v>20</v>
      </c>
      <c r="B14467" s="2">
        <v>937.5544502793515</v>
      </c>
    </row>
    <row r="14468" spans="1:2" x14ac:dyDescent="0.25">
      <c r="A14468" s="28" t="s">
        <v>79</v>
      </c>
      <c r="B14468" s="2">
        <v>26.58814565900386</v>
      </c>
    </row>
    <row r="14469" spans="1:2" x14ac:dyDescent="0.25">
      <c r="A14469" s="28" t="s">
        <v>86</v>
      </c>
      <c r="B14469" s="2">
        <v>16.040718257554772</v>
      </c>
    </row>
    <row r="14470" spans="1:2" x14ac:dyDescent="0.25">
      <c r="A14470" s="28" t="s">
        <v>87</v>
      </c>
      <c r="B14470" s="2">
        <v>56.194480824079285</v>
      </c>
    </row>
    <row r="14471" spans="1:2" x14ac:dyDescent="0.25">
      <c r="A14471" s="28" t="s">
        <v>31</v>
      </c>
      <c r="B14471" s="2">
        <v>64.895440069734605</v>
      </c>
    </row>
    <row r="14472" spans="1:2" x14ac:dyDescent="0.25">
      <c r="A14472" s="28" t="s">
        <v>29</v>
      </c>
      <c r="B14472" s="2">
        <v>32.520601794896926</v>
      </c>
    </row>
    <row r="14473" spans="1:2" x14ac:dyDescent="0.25">
      <c r="A14473" s="28" t="s">
        <v>30</v>
      </c>
      <c r="B14473" s="2">
        <v>54.665787498589658</v>
      </c>
    </row>
    <row r="14474" spans="1:2" x14ac:dyDescent="0.25">
      <c r="A14474" s="28" t="s">
        <v>88</v>
      </c>
      <c r="B14474" s="2">
        <v>207.44102063932988</v>
      </c>
    </row>
    <row r="14475" spans="1:2" x14ac:dyDescent="0.25">
      <c r="A14475" s="28" t="s">
        <v>80</v>
      </c>
      <c r="B14475" s="2">
        <v>11.372404497568615</v>
      </c>
    </row>
    <row r="14476" spans="1:2" x14ac:dyDescent="0.25">
      <c r="A14476" s="28" t="s">
        <v>84</v>
      </c>
      <c r="B14476" s="2">
        <v>133.84384487138252</v>
      </c>
    </row>
    <row r="14477" spans="1:2" x14ac:dyDescent="0.25">
      <c r="A14477" s="28" t="s">
        <v>85</v>
      </c>
      <c r="B14477" s="2">
        <v>171.08184207351161</v>
      </c>
    </row>
    <row r="14478" spans="1:2" x14ac:dyDescent="0.25">
      <c r="A14478" s="28" t="s">
        <v>82</v>
      </c>
      <c r="B14478" s="2">
        <v>162.91016409369976</v>
      </c>
    </row>
    <row r="14479" spans="1:2" x14ac:dyDescent="0.25">
      <c r="A14479" s="6" t="s">
        <v>21</v>
      </c>
      <c r="B14479" s="2">
        <v>636.16947256875346</v>
      </c>
    </row>
    <row r="14480" spans="1:2" x14ac:dyDescent="0.25">
      <c r="A14480" s="28" t="s">
        <v>79</v>
      </c>
      <c r="B14480" s="2">
        <v>7.1840162143100299</v>
      </c>
    </row>
    <row r="14481" spans="1:2" x14ac:dyDescent="0.25">
      <c r="A14481" s="28" t="s">
        <v>86</v>
      </c>
      <c r="B14481" s="2">
        <v>4.5816228420077838</v>
      </c>
    </row>
    <row r="14482" spans="1:2" x14ac:dyDescent="0.25">
      <c r="A14482" s="28" t="s">
        <v>87</v>
      </c>
      <c r="B14482" s="2">
        <v>4.345584052405151</v>
      </c>
    </row>
    <row r="14483" spans="1:2" x14ac:dyDescent="0.25">
      <c r="A14483" s="28" t="s">
        <v>31</v>
      </c>
      <c r="B14483" s="2">
        <v>16.881505842093325</v>
      </c>
    </row>
    <row r="14484" spans="1:2" x14ac:dyDescent="0.25">
      <c r="A14484" s="28" t="s">
        <v>29</v>
      </c>
      <c r="B14484" s="2">
        <v>7.843364945306277</v>
      </c>
    </row>
    <row r="14485" spans="1:2" x14ac:dyDescent="0.25">
      <c r="A14485" s="28" t="s">
        <v>30</v>
      </c>
      <c r="B14485" s="2">
        <v>21.615358634188098</v>
      </c>
    </row>
    <row r="14486" spans="1:2" x14ac:dyDescent="0.25">
      <c r="A14486" s="28" t="s">
        <v>88</v>
      </c>
      <c r="B14486" s="2">
        <v>66.554220992428995</v>
      </c>
    </row>
    <row r="14487" spans="1:2" x14ac:dyDescent="0.25">
      <c r="A14487" s="28" t="s">
        <v>80</v>
      </c>
      <c r="B14487" s="2">
        <v>122.01148262177709</v>
      </c>
    </row>
    <row r="14488" spans="1:2" x14ac:dyDescent="0.25">
      <c r="A14488" s="28" t="s">
        <v>84</v>
      </c>
      <c r="B14488" s="2">
        <v>124.96155081494187</v>
      </c>
    </row>
    <row r="14489" spans="1:2" x14ac:dyDescent="0.25">
      <c r="A14489" s="28" t="s">
        <v>85</v>
      </c>
      <c r="B14489" s="2">
        <v>107.28851450647056</v>
      </c>
    </row>
    <row r="14490" spans="1:2" x14ac:dyDescent="0.25">
      <c r="A14490" s="28" t="s">
        <v>82</v>
      </c>
      <c r="B14490" s="2">
        <v>152.90225110282429</v>
      </c>
    </row>
    <row r="14491" spans="1:2" x14ac:dyDescent="0.25">
      <c r="A14491" s="6" t="s">
        <v>22</v>
      </c>
      <c r="B14491" s="2">
        <v>132.3065292908405</v>
      </c>
    </row>
    <row r="14492" spans="1:2" x14ac:dyDescent="0.25">
      <c r="A14492" s="28" t="s">
        <v>79</v>
      </c>
      <c r="B14492" s="2">
        <v>2.3504188098295233</v>
      </c>
    </row>
    <row r="14493" spans="1:2" x14ac:dyDescent="0.25">
      <c r="A14493" s="28" t="s">
        <v>86</v>
      </c>
      <c r="B14493" s="2">
        <v>1.7289687279199555</v>
      </c>
    </row>
    <row r="14494" spans="1:2" x14ac:dyDescent="0.25">
      <c r="A14494" s="28" t="s">
        <v>87</v>
      </c>
      <c r="B14494" s="2">
        <v>4.8348646830053532</v>
      </c>
    </row>
    <row r="14495" spans="1:2" x14ac:dyDescent="0.25">
      <c r="A14495" s="28" t="s">
        <v>31</v>
      </c>
      <c r="B14495" s="2">
        <v>9.1533798105536004</v>
      </c>
    </row>
    <row r="14496" spans="1:2" x14ac:dyDescent="0.25">
      <c r="A14496" s="28" t="s">
        <v>29</v>
      </c>
      <c r="B14496" s="2">
        <v>6.0480071612734552</v>
      </c>
    </row>
    <row r="14497" spans="1:2" x14ac:dyDescent="0.25">
      <c r="A14497" s="28" t="s">
        <v>30</v>
      </c>
      <c r="B14497" s="2">
        <v>8.7251237911513346</v>
      </c>
    </row>
    <row r="14498" spans="1:2" x14ac:dyDescent="0.25">
      <c r="A14498" s="28" t="s">
        <v>88</v>
      </c>
      <c r="B14498" s="2">
        <v>19.744355205000137</v>
      </c>
    </row>
    <row r="14499" spans="1:2" x14ac:dyDescent="0.25">
      <c r="A14499" s="28" t="s">
        <v>80</v>
      </c>
      <c r="B14499" s="2">
        <v>3.5559166565327844</v>
      </c>
    </row>
    <row r="14500" spans="1:2" x14ac:dyDescent="0.25">
      <c r="A14500" s="28" t="s">
        <v>84</v>
      </c>
      <c r="B14500" s="2">
        <v>12.414696346593244</v>
      </c>
    </row>
    <row r="14501" spans="1:2" x14ac:dyDescent="0.25">
      <c r="A14501" s="28" t="s">
        <v>85</v>
      </c>
      <c r="B14501" s="2">
        <v>36.625114020929132</v>
      </c>
    </row>
    <row r="14502" spans="1:2" x14ac:dyDescent="0.25">
      <c r="A14502" s="28" t="s">
        <v>82</v>
      </c>
      <c r="B14502" s="2">
        <v>27.125684078051982</v>
      </c>
    </row>
    <row r="14503" spans="1:2" x14ac:dyDescent="0.25">
      <c r="A14503" s="6" t="s">
        <v>25</v>
      </c>
      <c r="B14503" s="2">
        <v>490.10304214499087</v>
      </c>
    </row>
    <row r="14504" spans="1:2" x14ac:dyDescent="0.25">
      <c r="A14504" s="28" t="s">
        <v>79</v>
      </c>
      <c r="B14504" s="2">
        <v>22.764201293263874</v>
      </c>
    </row>
    <row r="14505" spans="1:2" x14ac:dyDescent="0.25">
      <c r="A14505" s="28" t="s">
        <v>86</v>
      </c>
      <c r="B14505" s="2">
        <v>4.7622027252787005</v>
      </c>
    </row>
    <row r="14506" spans="1:2" x14ac:dyDescent="0.25">
      <c r="A14506" s="28" t="s">
        <v>87</v>
      </c>
      <c r="B14506" s="2">
        <v>6.8792897162059941</v>
      </c>
    </row>
    <row r="14507" spans="1:2" x14ac:dyDescent="0.25">
      <c r="A14507" s="28" t="s">
        <v>31</v>
      </c>
      <c r="B14507" s="2">
        <v>23.282419215616006</v>
      </c>
    </row>
    <row r="14508" spans="1:2" x14ac:dyDescent="0.25">
      <c r="A14508" s="28" t="s">
        <v>29</v>
      </c>
      <c r="B14508" s="2">
        <v>16.9272184558818</v>
      </c>
    </row>
    <row r="14509" spans="1:2" x14ac:dyDescent="0.25">
      <c r="A14509" s="28" t="s">
        <v>30</v>
      </c>
      <c r="B14509" s="2">
        <v>27.893086407971612</v>
      </c>
    </row>
    <row r="14510" spans="1:2" x14ac:dyDescent="0.25">
      <c r="A14510" s="28" t="s">
        <v>88</v>
      </c>
      <c r="B14510" s="2">
        <v>67.460679744556558</v>
      </c>
    </row>
    <row r="14511" spans="1:2" x14ac:dyDescent="0.25">
      <c r="A14511" s="28" t="s">
        <v>80</v>
      </c>
      <c r="B14511" s="2">
        <v>15.099519761834486</v>
      </c>
    </row>
    <row r="14512" spans="1:2" x14ac:dyDescent="0.25">
      <c r="A14512" s="28" t="s">
        <v>84</v>
      </c>
      <c r="B14512" s="2">
        <v>22.150390052664545</v>
      </c>
    </row>
    <row r="14513" spans="1:2" x14ac:dyDescent="0.25">
      <c r="A14513" s="28" t="s">
        <v>85</v>
      </c>
      <c r="B14513" s="2">
        <v>187.77098949370668</v>
      </c>
    </row>
    <row r="14514" spans="1:2" x14ac:dyDescent="0.25">
      <c r="A14514" s="28" t="s">
        <v>82</v>
      </c>
      <c r="B14514" s="2">
        <v>95.113045278010645</v>
      </c>
    </row>
    <row r="14515" spans="1:2" x14ac:dyDescent="0.25">
      <c r="A14515" s="6" t="s">
        <v>23</v>
      </c>
      <c r="B14515" s="2">
        <v>212.23762330419822</v>
      </c>
    </row>
    <row r="14516" spans="1:2" x14ac:dyDescent="0.25">
      <c r="A14516" s="28" t="s">
        <v>79</v>
      </c>
      <c r="B14516" s="2">
        <v>2.8049135939252037</v>
      </c>
    </row>
    <row r="14517" spans="1:2" x14ac:dyDescent="0.25">
      <c r="A14517" s="28" t="s">
        <v>86</v>
      </c>
      <c r="B14517" s="2">
        <v>2.0028501482384748</v>
      </c>
    </row>
    <row r="14518" spans="1:2" x14ac:dyDescent="0.25">
      <c r="A14518" s="28" t="s">
        <v>87</v>
      </c>
      <c r="B14518" s="2">
        <v>6.3892495813075518</v>
      </c>
    </row>
    <row r="14519" spans="1:2" x14ac:dyDescent="0.25">
      <c r="A14519" s="28" t="s">
        <v>31</v>
      </c>
      <c r="B14519" s="2">
        <v>15.6316349696607</v>
      </c>
    </row>
    <row r="14520" spans="1:2" x14ac:dyDescent="0.25">
      <c r="A14520" s="28" t="s">
        <v>29</v>
      </c>
      <c r="B14520" s="2">
        <v>8.6560313108836819</v>
      </c>
    </row>
    <row r="14521" spans="1:2" x14ac:dyDescent="0.25">
      <c r="A14521" s="28" t="s">
        <v>30</v>
      </c>
      <c r="B14521" s="2">
        <v>12.321806554565674</v>
      </c>
    </row>
    <row r="14522" spans="1:2" x14ac:dyDescent="0.25">
      <c r="A14522" s="28" t="s">
        <v>88</v>
      </c>
      <c r="B14522" s="2">
        <v>27.569317548480235</v>
      </c>
    </row>
    <row r="14523" spans="1:2" x14ac:dyDescent="0.25">
      <c r="A14523" s="28" t="s">
        <v>80</v>
      </c>
      <c r="B14523" s="2">
        <v>8.1886768215552674</v>
      </c>
    </row>
    <row r="14524" spans="1:2" x14ac:dyDescent="0.25">
      <c r="A14524" s="28" t="s">
        <v>84</v>
      </c>
      <c r="B14524" s="2">
        <v>45.580293745535585</v>
      </c>
    </row>
    <row r="14525" spans="1:2" x14ac:dyDescent="0.25">
      <c r="A14525" s="28" t="s">
        <v>85</v>
      </c>
      <c r="B14525" s="2">
        <v>41.937824670817783</v>
      </c>
    </row>
    <row r="14526" spans="1:2" x14ac:dyDescent="0.25">
      <c r="A14526" s="28" t="s">
        <v>82</v>
      </c>
      <c r="B14526" s="2">
        <v>41.155024359228051</v>
      </c>
    </row>
    <row r="14527" spans="1:2" x14ac:dyDescent="0.25">
      <c r="A14527" s="6" t="s">
        <v>249</v>
      </c>
      <c r="B14527" s="2">
        <v>1748.4957990211224</v>
      </c>
    </row>
    <row r="14528" spans="1:2" x14ac:dyDescent="0.25">
      <c r="A14528" s="28" t="s">
        <v>79</v>
      </c>
      <c r="B14528" s="2">
        <v>20.624208636478691</v>
      </c>
    </row>
    <row r="14529" spans="1:2" x14ac:dyDescent="0.25">
      <c r="A14529" s="28" t="s">
        <v>86</v>
      </c>
      <c r="B14529" s="2">
        <v>15.97567462754435</v>
      </c>
    </row>
    <row r="14530" spans="1:2" x14ac:dyDescent="0.25">
      <c r="A14530" s="28" t="s">
        <v>87</v>
      </c>
      <c r="B14530" s="2">
        <v>57.1294449239196</v>
      </c>
    </row>
    <row r="14531" spans="1:2" x14ac:dyDescent="0.25">
      <c r="A14531" s="28" t="s">
        <v>31</v>
      </c>
      <c r="B14531" s="2">
        <v>92.441840435785721</v>
      </c>
    </row>
    <row r="14532" spans="1:2" x14ac:dyDescent="0.25">
      <c r="A14532" s="28" t="s">
        <v>29</v>
      </c>
      <c r="B14532" s="2">
        <v>52.881184189884181</v>
      </c>
    </row>
    <row r="14533" spans="1:2" x14ac:dyDescent="0.25">
      <c r="A14533" s="28" t="s">
        <v>30</v>
      </c>
      <c r="B14533" s="2">
        <v>77.71008880463593</v>
      </c>
    </row>
    <row r="14534" spans="1:2" x14ac:dyDescent="0.25">
      <c r="A14534" s="28" t="s">
        <v>88</v>
      </c>
      <c r="B14534" s="2">
        <v>333.20775829615155</v>
      </c>
    </row>
    <row r="14535" spans="1:2" x14ac:dyDescent="0.25">
      <c r="A14535" s="28" t="s">
        <v>80</v>
      </c>
      <c r="B14535" s="2">
        <v>78.164236381240769</v>
      </c>
    </row>
    <row r="14536" spans="1:2" x14ac:dyDescent="0.25">
      <c r="A14536" s="28" t="s">
        <v>84</v>
      </c>
      <c r="B14536" s="2">
        <v>380.38806421095472</v>
      </c>
    </row>
    <row r="14537" spans="1:2" x14ac:dyDescent="0.25">
      <c r="A14537" s="28" t="s">
        <v>85</v>
      </c>
      <c r="B14537" s="2">
        <v>303.82145956567427</v>
      </c>
    </row>
    <row r="14538" spans="1:2" x14ac:dyDescent="0.25">
      <c r="A14538" s="28" t="s">
        <v>82</v>
      </c>
      <c r="B14538" s="2">
        <v>336.1518389488524</v>
      </c>
    </row>
    <row r="14539" spans="1:2" x14ac:dyDescent="0.25">
      <c r="A14539" s="6" t="s">
        <v>251</v>
      </c>
      <c r="B14539" s="2">
        <v>1742.2379298865917</v>
      </c>
    </row>
    <row r="14540" spans="1:2" x14ac:dyDescent="0.25">
      <c r="A14540" s="28" t="s">
        <v>79</v>
      </c>
      <c r="B14540" s="2">
        <v>37.393181027583829</v>
      </c>
    </row>
    <row r="14541" spans="1:2" x14ac:dyDescent="0.25">
      <c r="A14541" s="28" t="s">
        <v>86</v>
      </c>
      <c r="B14541" s="2">
        <v>12.259243690492543</v>
      </c>
    </row>
    <row r="14542" spans="1:2" x14ac:dyDescent="0.25">
      <c r="A14542" s="28" t="s">
        <v>87</v>
      </c>
      <c r="B14542" s="2">
        <v>71.729698366587499</v>
      </c>
    </row>
    <row r="14543" spans="1:2" x14ac:dyDescent="0.25">
      <c r="A14543" s="28" t="s">
        <v>31</v>
      </c>
      <c r="B14543" s="2">
        <v>93.566748682448235</v>
      </c>
    </row>
    <row r="14544" spans="1:2" x14ac:dyDescent="0.25">
      <c r="A14544" s="28" t="s">
        <v>29</v>
      </c>
      <c r="B14544" s="2">
        <v>180.8077445378035</v>
      </c>
    </row>
    <row r="14545" spans="1:2" x14ac:dyDescent="0.25">
      <c r="A14545" s="28" t="s">
        <v>30</v>
      </c>
      <c r="B14545" s="2">
        <v>65.288003843744946</v>
      </c>
    </row>
    <row r="14546" spans="1:2" x14ac:dyDescent="0.25">
      <c r="A14546" s="28" t="s">
        <v>88</v>
      </c>
      <c r="B14546" s="2">
        <v>312.93509610715228</v>
      </c>
    </row>
    <row r="14547" spans="1:2" x14ac:dyDescent="0.25">
      <c r="A14547" s="28" t="s">
        <v>80</v>
      </c>
      <c r="B14547" s="2">
        <v>72.404318660754313</v>
      </c>
    </row>
    <row r="14548" spans="1:2" x14ac:dyDescent="0.25">
      <c r="A14548" s="28" t="s">
        <v>84</v>
      </c>
      <c r="B14548" s="2">
        <v>220.98115872728067</v>
      </c>
    </row>
    <row r="14549" spans="1:2" x14ac:dyDescent="0.25">
      <c r="A14549" s="28" t="s">
        <v>85</v>
      </c>
      <c r="B14549" s="2">
        <v>316.37457511128559</v>
      </c>
    </row>
    <row r="14550" spans="1:2" x14ac:dyDescent="0.25">
      <c r="A14550" s="28" t="s">
        <v>82</v>
      </c>
      <c r="B14550" s="2">
        <v>358.49816113145835</v>
      </c>
    </row>
    <row r="14551" spans="1:2" x14ac:dyDescent="0.25">
      <c r="A14551" s="6" t="s">
        <v>229</v>
      </c>
      <c r="B14551" s="2">
        <v>561.86820547864386</v>
      </c>
    </row>
    <row r="14552" spans="1:2" x14ac:dyDescent="0.25">
      <c r="A14552" s="28" t="s">
        <v>79</v>
      </c>
      <c r="B14552" s="2">
        <v>11.832748669299953</v>
      </c>
    </row>
    <row r="14553" spans="1:2" x14ac:dyDescent="0.25">
      <c r="A14553" s="28" t="s">
        <v>86</v>
      </c>
      <c r="B14553" s="2">
        <v>4.2688399993103872</v>
      </c>
    </row>
    <row r="14554" spans="1:2" x14ac:dyDescent="0.25">
      <c r="A14554" s="28" t="s">
        <v>87</v>
      </c>
      <c r="B14554" s="2">
        <v>17.712015353367377</v>
      </c>
    </row>
    <row r="14555" spans="1:2" x14ac:dyDescent="0.25">
      <c r="A14555" s="28" t="s">
        <v>31</v>
      </c>
      <c r="B14555" s="2">
        <v>49.49098838867107</v>
      </c>
    </row>
    <row r="14556" spans="1:2" x14ac:dyDescent="0.25">
      <c r="A14556" s="28" t="s">
        <v>29</v>
      </c>
      <c r="B14556" s="2">
        <v>46.910845336522748</v>
      </c>
    </row>
    <row r="14557" spans="1:2" x14ac:dyDescent="0.25">
      <c r="A14557" s="28" t="s">
        <v>30</v>
      </c>
      <c r="B14557" s="2">
        <v>46.690540015436795</v>
      </c>
    </row>
    <row r="14558" spans="1:2" x14ac:dyDescent="0.25">
      <c r="A14558" s="28" t="s">
        <v>88</v>
      </c>
      <c r="B14558" s="2">
        <v>100.07436662931472</v>
      </c>
    </row>
    <row r="14559" spans="1:2" x14ac:dyDescent="0.25">
      <c r="A14559" s="28" t="s">
        <v>80</v>
      </c>
      <c r="B14559" s="2">
        <v>17.73798700357948</v>
      </c>
    </row>
    <row r="14560" spans="1:2" x14ac:dyDescent="0.25">
      <c r="A14560" s="28" t="s">
        <v>84</v>
      </c>
      <c r="B14560" s="2">
        <v>44.189822914380564</v>
      </c>
    </row>
    <row r="14561" spans="1:2" x14ac:dyDescent="0.25">
      <c r="A14561" s="28" t="s">
        <v>85</v>
      </c>
      <c r="B14561" s="2">
        <v>95.989999547636444</v>
      </c>
    </row>
    <row r="14562" spans="1:2" x14ac:dyDescent="0.25">
      <c r="A14562" s="28" t="s">
        <v>82</v>
      </c>
      <c r="B14562" s="2">
        <v>126.97005162112438</v>
      </c>
    </row>
    <row r="14563" spans="1:2" x14ac:dyDescent="0.25">
      <c r="A14563" s="6" t="s">
        <v>93</v>
      </c>
      <c r="B14563" s="2">
        <v>14918.110519116377</v>
      </c>
    </row>
    <row r="14564" spans="1:2" x14ac:dyDescent="0.25">
      <c r="A14564" s="28" t="s">
        <v>79</v>
      </c>
      <c r="B14564" s="2">
        <v>300.60574043682442</v>
      </c>
    </row>
    <row r="14565" spans="1:2" x14ac:dyDescent="0.25">
      <c r="A14565" s="28" t="s">
        <v>86</v>
      </c>
      <c r="B14565" s="2">
        <v>140.94406800030583</v>
      </c>
    </row>
    <row r="14566" spans="1:2" x14ac:dyDescent="0.25">
      <c r="A14566" s="28" t="s">
        <v>87</v>
      </c>
      <c r="B14566" s="2">
        <v>488.04410490814007</v>
      </c>
    </row>
    <row r="14567" spans="1:2" x14ac:dyDescent="0.25">
      <c r="A14567" s="28" t="s">
        <v>31</v>
      </c>
      <c r="B14567" s="2">
        <v>792.75196712166633</v>
      </c>
    </row>
    <row r="14568" spans="1:2" x14ac:dyDescent="0.25">
      <c r="A14568" s="28" t="s">
        <v>29</v>
      </c>
      <c r="B14568" s="2">
        <v>614.86237547702103</v>
      </c>
    </row>
    <row r="14569" spans="1:2" x14ac:dyDescent="0.25">
      <c r="A14569" s="28" t="s">
        <v>30</v>
      </c>
      <c r="B14569" s="2">
        <v>687.95553588348218</v>
      </c>
    </row>
    <row r="14570" spans="1:2" x14ac:dyDescent="0.25">
      <c r="A14570" s="28" t="s">
        <v>88</v>
      </c>
      <c r="B14570" s="2">
        <v>2495.6917008508049</v>
      </c>
    </row>
    <row r="14571" spans="1:2" x14ac:dyDescent="0.25">
      <c r="A14571" s="28" t="s">
        <v>80</v>
      </c>
      <c r="B14571" s="2">
        <v>780.12743583992392</v>
      </c>
    </row>
    <row r="14572" spans="1:2" x14ac:dyDescent="0.25">
      <c r="A14572" s="28" t="s">
        <v>84</v>
      </c>
      <c r="B14572" s="2">
        <v>2712.7717201836158</v>
      </c>
    </row>
    <row r="14573" spans="1:2" x14ac:dyDescent="0.25">
      <c r="A14573" s="28" t="s">
        <v>85</v>
      </c>
      <c r="B14573" s="2">
        <v>3036.3949228548399</v>
      </c>
    </row>
    <row r="14574" spans="1:2" x14ac:dyDescent="0.25">
      <c r="A14574" s="28" t="s">
        <v>82</v>
      </c>
      <c r="B14574" s="2">
        <v>2867.9609475597495</v>
      </c>
    </row>
    <row r="14575" spans="1:2" x14ac:dyDescent="0.25">
      <c r="A14575" s="3" t="s">
        <v>224</v>
      </c>
      <c r="B14575" s="2">
        <v>732.47260945762764</v>
      </c>
    </row>
    <row r="14576" spans="1:2" x14ac:dyDescent="0.25">
      <c r="A14576" s="6" t="s">
        <v>228</v>
      </c>
      <c r="B14576" s="2">
        <v>3.8307759963797614</v>
      </c>
    </row>
    <row r="14577" spans="1:2" x14ac:dyDescent="0.25">
      <c r="A14577" s="28" t="s">
        <v>79</v>
      </c>
      <c r="B14577" s="2">
        <v>3.4425482302555675E-2</v>
      </c>
    </row>
    <row r="14578" spans="1:2" x14ac:dyDescent="0.25">
      <c r="A14578" s="28" t="s">
        <v>86</v>
      </c>
      <c r="B14578" s="2">
        <v>7.4402293597310752E-3</v>
      </c>
    </row>
    <row r="14579" spans="1:2" x14ac:dyDescent="0.25">
      <c r="A14579" s="28" t="s">
        <v>87</v>
      </c>
      <c r="B14579" s="2">
        <v>0.20632675624244382</v>
      </c>
    </row>
    <row r="14580" spans="1:2" x14ac:dyDescent="0.25">
      <c r="A14580" s="28" t="s">
        <v>31</v>
      </c>
      <c r="B14580" s="2">
        <v>0.6660732343595781</v>
      </c>
    </row>
    <row r="14581" spans="1:2" x14ac:dyDescent="0.25">
      <c r="A14581" s="28" t="s">
        <v>29</v>
      </c>
      <c r="B14581" s="2">
        <v>0.37802075212655889</v>
      </c>
    </row>
    <row r="14582" spans="1:2" x14ac:dyDescent="0.25">
      <c r="A14582" s="28" t="s">
        <v>30</v>
      </c>
      <c r="B14582" s="2">
        <v>1.4468251566945141</v>
      </c>
    </row>
    <row r="14583" spans="1:2" x14ac:dyDescent="0.25">
      <c r="A14583" s="28" t="s">
        <v>88</v>
      </c>
      <c r="B14583" s="2">
        <v>6.1760253782636401E-2</v>
      </c>
    </row>
    <row r="14584" spans="1:2" x14ac:dyDescent="0.25">
      <c r="A14584" s="28" t="s">
        <v>80</v>
      </c>
      <c r="B14584" s="2">
        <v>2.3216872448069123E-2</v>
      </c>
    </row>
    <row r="14585" spans="1:2" x14ac:dyDescent="0.25">
      <c r="A14585" s="28" t="s">
        <v>84</v>
      </c>
      <c r="B14585" s="2">
        <v>0.12268856800635444</v>
      </c>
    </row>
    <row r="14586" spans="1:2" x14ac:dyDescent="0.25">
      <c r="A14586" s="28" t="s">
        <v>85</v>
      </c>
      <c r="B14586" s="2">
        <v>0.34975277336111599</v>
      </c>
    </row>
    <row r="14587" spans="1:2" x14ac:dyDescent="0.25">
      <c r="A14587" s="28" t="s">
        <v>82</v>
      </c>
      <c r="B14587" s="2">
        <v>0.53424591769620366</v>
      </c>
    </row>
    <row r="14588" spans="1:2" x14ac:dyDescent="0.25">
      <c r="A14588" s="6" t="s">
        <v>239</v>
      </c>
      <c r="B14588" s="2">
        <v>3.9516473161387289</v>
      </c>
    </row>
    <row r="14589" spans="1:2" x14ac:dyDescent="0.25">
      <c r="A14589" s="28" t="s">
        <v>79</v>
      </c>
      <c r="B14589" s="2">
        <v>7.0927090530655042E-3</v>
      </c>
    </row>
    <row r="14590" spans="1:2" x14ac:dyDescent="0.25">
      <c r="A14590" s="28" t="s">
        <v>87</v>
      </c>
      <c r="B14590" s="2">
        <v>0.16184970970689669</v>
      </c>
    </row>
    <row r="14591" spans="1:2" x14ac:dyDescent="0.25">
      <c r="A14591" s="28" t="s">
        <v>31</v>
      </c>
      <c r="B14591" s="2">
        <v>6.4069703758220825E-2</v>
      </c>
    </row>
    <row r="14592" spans="1:2" x14ac:dyDescent="0.25">
      <c r="A14592" s="28" t="s">
        <v>29</v>
      </c>
      <c r="B14592" s="2">
        <v>0.20358571801707118</v>
      </c>
    </row>
    <row r="14593" spans="1:2" x14ac:dyDescent="0.25">
      <c r="A14593" s="28" t="s">
        <v>30</v>
      </c>
      <c r="B14593" s="2">
        <v>0.24902681346931907</v>
      </c>
    </row>
    <row r="14594" spans="1:2" x14ac:dyDescent="0.25">
      <c r="A14594" s="28" t="s">
        <v>88</v>
      </c>
      <c r="B14594" s="2">
        <v>7.009718130439091E-2</v>
      </c>
    </row>
    <row r="14595" spans="1:2" x14ac:dyDescent="0.25">
      <c r="A14595" s="28" t="s">
        <v>80</v>
      </c>
      <c r="B14595" s="2">
        <v>9.7439156867125849E-3</v>
      </c>
    </row>
    <row r="14596" spans="1:2" x14ac:dyDescent="0.25">
      <c r="A14596" s="28" t="s">
        <v>84</v>
      </c>
      <c r="B14596" s="2">
        <v>0.14418308117451406</v>
      </c>
    </row>
    <row r="14597" spans="1:2" x14ac:dyDescent="0.25">
      <c r="A14597" s="28" t="s">
        <v>85</v>
      </c>
      <c r="B14597" s="2">
        <v>0.91086913867903441</v>
      </c>
    </row>
    <row r="14598" spans="1:2" x14ac:dyDescent="0.25">
      <c r="A14598" s="28" t="s">
        <v>82</v>
      </c>
      <c r="B14598" s="2">
        <v>2.1311293452895037</v>
      </c>
    </row>
    <row r="14599" spans="1:2" x14ac:dyDescent="0.25">
      <c r="A14599" s="6" t="s">
        <v>241</v>
      </c>
      <c r="B14599" s="2">
        <v>40.145053198614463</v>
      </c>
    </row>
    <row r="14600" spans="1:2" x14ac:dyDescent="0.25">
      <c r="A14600" s="28" t="s">
        <v>79</v>
      </c>
      <c r="B14600" s="2">
        <v>0.87491852818586757</v>
      </c>
    </row>
    <row r="14601" spans="1:2" x14ac:dyDescent="0.25">
      <c r="A14601" s="28" t="s">
        <v>86</v>
      </c>
      <c r="B14601" s="2">
        <v>0.37866588161059594</v>
      </c>
    </row>
    <row r="14602" spans="1:2" x14ac:dyDescent="0.25">
      <c r="A14602" s="28" t="s">
        <v>87</v>
      </c>
      <c r="B14602" s="2">
        <v>1.5293401667500992</v>
      </c>
    </row>
    <row r="14603" spans="1:2" x14ac:dyDescent="0.25">
      <c r="A14603" s="28" t="s">
        <v>31</v>
      </c>
      <c r="B14603" s="2">
        <v>6.8984507732898894</v>
      </c>
    </row>
    <row r="14604" spans="1:2" x14ac:dyDescent="0.25">
      <c r="A14604" s="28" t="s">
        <v>29</v>
      </c>
      <c r="B14604" s="2">
        <v>1.5768334464128537</v>
      </c>
    </row>
    <row r="14605" spans="1:2" x14ac:dyDescent="0.25">
      <c r="A14605" s="28" t="s">
        <v>30</v>
      </c>
      <c r="B14605" s="2">
        <v>6.6812775549489682</v>
      </c>
    </row>
    <row r="14606" spans="1:2" x14ac:dyDescent="0.25">
      <c r="A14606" s="28" t="s">
        <v>88</v>
      </c>
      <c r="B14606" s="2">
        <v>3.7711067518012005</v>
      </c>
    </row>
    <row r="14607" spans="1:2" x14ac:dyDescent="0.25">
      <c r="A14607" s="28" t="s">
        <v>80</v>
      </c>
      <c r="B14607" s="2">
        <v>0.67946914703239158</v>
      </c>
    </row>
    <row r="14608" spans="1:2" x14ac:dyDescent="0.25">
      <c r="A14608" s="28" t="s">
        <v>84</v>
      </c>
      <c r="B14608" s="2">
        <v>2.3579166194819825</v>
      </c>
    </row>
    <row r="14609" spans="1:2" x14ac:dyDescent="0.25">
      <c r="A14609" s="28" t="s">
        <v>85</v>
      </c>
      <c r="B14609" s="2">
        <v>6.4184167504661023</v>
      </c>
    </row>
    <row r="14610" spans="1:2" x14ac:dyDescent="0.25">
      <c r="A14610" s="28" t="s">
        <v>82</v>
      </c>
      <c r="B14610" s="2">
        <v>8.9786575786345075</v>
      </c>
    </row>
    <row r="14611" spans="1:2" x14ac:dyDescent="0.25">
      <c r="A14611" s="6" t="s">
        <v>19</v>
      </c>
      <c r="B14611" s="2">
        <v>5.5907219782468459E-2</v>
      </c>
    </row>
    <row r="14612" spans="1:2" x14ac:dyDescent="0.25">
      <c r="A14612" s="28" t="s">
        <v>79</v>
      </c>
      <c r="B14612" s="2">
        <v>1.0131504258055424E-2</v>
      </c>
    </row>
    <row r="14613" spans="1:2" x14ac:dyDescent="0.25">
      <c r="A14613" s="28" t="s">
        <v>86</v>
      </c>
      <c r="B14613" s="2">
        <v>3.1600970892371055E-4</v>
      </c>
    </row>
    <row r="14614" spans="1:2" x14ac:dyDescent="0.25">
      <c r="A14614" s="28" t="s">
        <v>87</v>
      </c>
      <c r="B14614" s="2">
        <v>1.6526596908442758E-4</v>
      </c>
    </row>
    <row r="14615" spans="1:2" x14ac:dyDescent="0.25">
      <c r="A14615" s="28" t="s">
        <v>31</v>
      </c>
      <c r="B14615" s="2">
        <v>9.5516985371600031E-3</v>
      </c>
    </row>
    <row r="14616" spans="1:2" x14ac:dyDescent="0.25">
      <c r="A14616" s="28" t="s">
        <v>29</v>
      </c>
      <c r="B14616" s="2">
        <v>1.5824668923047475E-3</v>
      </c>
    </row>
    <row r="14617" spans="1:2" x14ac:dyDescent="0.25">
      <c r="A14617" s="28" t="s">
        <v>30</v>
      </c>
      <c r="B14617" s="2">
        <v>2.1669068968497636E-2</v>
      </c>
    </row>
    <row r="14618" spans="1:2" x14ac:dyDescent="0.25">
      <c r="A14618" s="28" t="s">
        <v>88</v>
      </c>
      <c r="B14618" s="2">
        <v>1.7606466794651808E-3</v>
      </c>
    </row>
    <row r="14619" spans="1:2" x14ac:dyDescent="0.25">
      <c r="A14619" s="28" t="s">
        <v>80</v>
      </c>
      <c r="B14619" s="2">
        <v>3.5056998361939233E-4</v>
      </c>
    </row>
    <row r="14620" spans="1:2" x14ac:dyDescent="0.25">
      <c r="A14620" s="28" t="s">
        <v>84</v>
      </c>
      <c r="B14620" s="2">
        <v>1.2518417746656193E-4</v>
      </c>
    </row>
    <row r="14621" spans="1:2" x14ac:dyDescent="0.25">
      <c r="A14621" s="28" t="s">
        <v>85</v>
      </c>
      <c r="B14621" s="2">
        <v>4.4757925882019552E-3</v>
      </c>
    </row>
    <row r="14622" spans="1:2" x14ac:dyDescent="0.25">
      <c r="A14622" s="28" t="s">
        <v>82</v>
      </c>
      <c r="B14622" s="2">
        <v>5.7790120196894159E-3</v>
      </c>
    </row>
    <row r="14623" spans="1:2" x14ac:dyDescent="0.25">
      <c r="A14623" s="6" t="s">
        <v>243</v>
      </c>
      <c r="B14623" s="2">
        <v>20.296712109573427</v>
      </c>
    </row>
    <row r="14624" spans="1:2" x14ac:dyDescent="0.25">
      <c r="A14624" s="28" t="s">
        <v>79</v>
      </c>
      <c r="B14624" s="2">
        <v>0.1706376977646262</v>
      </c>
    </row>
    <row r="14625" spans="1:2" x14ac:dyDescent="0.25">
      <c r="A14625" s="28" t="s">
        <v>86</v>
      </c>
      <c r="B14625" s="2">
        <v>0.13567621596855869</v>
      </c>
    </row>
    <row r="14626" spans="1:2" x14ac:dyDescent="0.25">
      <c r="A14626" s="28" t="s">
        <v>87</v>
      </c>
      <c r="B14626" s="2">
        <v>1.0565963351362129</v>
      </c>
    </row>
    <row r="14627" spans="1:2" x14ac:dyDescent="0.25">
      <c r="A14627" s="28" t="s">
        <v>31</v>
      </c>
      <c r="B14627" s="2">
        <v>3.9247980482170597</v>
      </c>
    </row>
    <row r="14628" spans="1:2" x14ac:dyDescent="0.25">
      <c r="A14628" s="28" t="s">
        <v>29</v>
      </c>
      <c r="B14628" s="2">
        <v>1.4600525971112508</v>
      </c>
    </row>
    <row r="14629" spans="1:2" x14ac:dyDescent="0.25">
      <c r="A14629" s="28" t="s">
        <v>30</v>
      </c>
      <c r="B14629" s="2">
        <v>3.4049725617890387</v>
      </c>
    </row>
    <row r="14630" spans="1:2" x14ac:dyDescent="0.25">
      <c r="A14630" s="28" t="s">
        <v>88</v>
      </c>
      <c r="B14630" s="2">
        <v>3.3357047462335281</v>
      </c>
    </row>
    <row r="14631" spans="1:2" x14ac:dyDescent="0.25">
      <c r="A14631" s="28" t="s">
        <v>80</v>
      </c>
      <c r="B14631" s="2">
        <v>4.3383868134913794E-2</v>
      </c>
    </row>
    <row r="14632" spans="1:2" x14ac:dyDescent="0.25">
      <c r="A14632" s="28" t="s">
        <v>84</v>
      </c>
      <c r="B14632" s="2">
        <v>0.61862588572156674</v>
      </c>
    </row>
    <row r="14633" spans="1:2" x14ac:dyDescent="0.25">
      <c r="A14633" s="28" t="s">
        <v>85</v>
      </c>
      <c r="B14633" s="2">
        <v>1.978921449094309</v>
      </c>
    </row>
    <row r="14634" spans="1:2" x14ac:dyDescent="0.25">
      <c r="A14634" s="28" t="s">
        <v>82</v>
      </c>
      <c r="B14634" s="2">
        <v>4.1673427044023601</v>
      </c>
    </row>
    <row r="14635" spans="1:2" x14ac:dyDescent="0.25">
      <c r="A14635" s="6" t="s">
        <v>245</v>
      </c>
      <c r="B14635" s="2">
        <v>6.8793858438042141</v>
      </c>
    </row>
    <row r="14636" spans="1:2" x14ac:dyDescent="0.25">
      <c r="A14636" s="28" t="s">
        <v>79</v>
      </c>
      <c r="B14636" s="2">
        <v>9.024607554423783E-2</v>
      </c>
    </row>
    <row r="14637" spans="1:2" x14ac:dyDescent="0.25">
      <c r="A14637" s="28" t="s">
        <v>86</v>
      </c>
      <c r="B14637" s="2">
        <v>3.1184019522349341E-2</v>
      </c>
    </row>
    <row r="14638" spans="1:2" x14ac:dyDescent="0.25">
      <c r="A14638" s="28" t="s">
        <v>87</v>
      </c>
      <c r="B14638" s="2">
        <v>0.10011894454035411</v>
      </c>
    </row>
    <row r="14639" spans="1:2" x14ac:dyDescent="0.25">
      <c r="A14639" s="28" t="s">
        <v>31</v>
      </c>
      <c r="B14639" s="2">
        <v>1.5993270478359387</v>
      </c>
    </row>
    <row r="14640" spans="1:2" x14ac:dyDescent="0.25">
      <c r="A14640" s="28" t="s">
        <v>29</v>
      </c>
      <c r="B14640" s="2">
        <v>0.39191035244680511</v>
      </c>
    </row>
    <row r="14641" spans="1:2" x14ac:dyDescent="0.25">
      <c r="A14641" s="28" t="s">
        <v>30</v>
      </c>
      <c r="B14641" s="2">
        <v>1.8185217360693193</v>
      </c>
    </row>
    <row r="14642" spans="1:2" x14ac:dyDescent="0.25">
      <c r="A14642" s="28" t="s">
        <v>88</v>
      </c>
      <c r="B14642" s="2">
        <v>0.3951560778899979</v>
      </c>
    </row>
    <row r="14643" spans="1:2" x14ac:dyDescent="0.25">
      <c r="A14643" s="28" t="s">
        <v>80</v>
      </c>
      <c r="B14643" s="2">
        <v>0.21159740007401773</v>
      </c>
    </row>
    <row r="14644" spans="1:2" x14ac:dyDescent="0.25">
      <c r="A14644" s="28" t="s">
        <v>84</v>
      </c>
      <c r="B14644" s="2">
        <v>0.2434393097798577</v>
      </c>
    </row>
    <row r="14645" spans="1:2" x14ac:dyDescent="0.25">
      <c r="A14645" s="28" t="s">
        <v>85</v>
      </c>
      <c r="B14645" s="2">
        <v>1.176674505265346</v>
      </c>
    </row>
    <row r="14646" spans="1:2" x14ac:dyDescent="0.25">
      <c r="A14646" s="28" t="s">
        <v>82</v>
      </c>
      <c r="B14646" s="2">
        <v>0.82121037483599035</v>
      </c>
    </row>
    <row r="14647" spans="1:2" x14ac:dyDescent="0.25">
      <c r="A14647" s="6" t="s">
        <v>247</v>
      </c>
      <c r="B14647" s="2">
        <v>117.90593470474192</v>
      </c>
    </row>
    <row r="14648" spans="1:2" x14ac:dyDescent="0.25">
      <c r="A14648" s="28" t="s">
        <v>79</v>
      </c>
      <c r="B14648" s="2">
        <v>3.5204224769602819</v>
      </c>
    </row>
    <row r="14649" spans="1:2" x14ac:dyDescent="0.25">
      <c r="A14649" s="28" t="s">
        <v>86</v>
      </c>
      <c r="B14649" s="2">
        <v>1.2972438206572674</v>
      </c>
    </row>
    <row r="14650" spans="1:2" x14ac:dyDescent="0.25">
      <c r="A14650" s="28" t="s">
        <v>87</v>
      </c>
      <c r="B14650" s="2">
        <v>7.5157946224000245</v>
      </c>
    </row>
    <row r="14651" spans="1:2" x14ac:dyDescent="0.25">
      <c r="A14651" s="28" t="s">
        <v>31</v>
      </c>
      <c r="B14651" s="2">
        <v>13.812588874909931</v>
      </c>
    </row>
    <row r="14652" spans="1:2" x14ac:dyDescent="0.25">
      <c r="A14652" s="28" t="s">
        <v>29</v>
      </c>
      <c r="B14652" s="2">
        <v>4.8601259665464003</v>
      </c>
    </row>
    <row r="14653" spans="1:2" x14ac:dyDescent="0.25">
      <c r="A14653" s="28" t="s">
        <v>30</v>
      </c>
      <c r="B14653" s="2">
        <v>12.509415839765721</v>
      </c>
    </row>
    <row r="14654" spans="1:2" x14ac:dyDescent="0.25">
      <c r="A14654" s="28" t="s">
        <v>88</v>
      </c>
      <c r="B14654" s="2">
        <v>12.430556719836224</v>
      </c>
    </row>
    <row r="14655" spans="1:2" x14ac:dyDescent="0.25">
      <c r="A14655" s="28" t="s">
        <v>80</v>
      </c>
      <c r="B14655" s="2">
        <v>4.4342039110793436</v>
      </c>
    </row>
    <row r="14656" spans="1:2" x14ac:dyDescent="0.25">
      <c r="A14656" s="28" t="s">
        <v>84</v>
      </c>
      <c r="B14656" s="2">
        <v>15.536549586109414</v>
      </c>
    </row>
    <row r="14657" spans="1:2" x14ac:dyDescent="0.25">
      <c r="A14657" s="28" t="s">
        <v>85</v>
      </c>
      <c r="B14657" s="2">
        <v>27.573070055921988</v>
      </c>
    </row>
    <row r="14658" spans="1:2" x14ac:dyDescent="0.25">
      <c r="A14658" s="28" t="s">
        <v>82</v>
      </c>
      <c r="B14658" s="2">
        <v>14.41596283055533</v>
      </c>
    </row>
    <row r="14659" spans="1:2" x14ac:dyDescent="0.25">
      <c r="A14659" s="6" t="s">
        <v>20</v>
      </c>
      <c r="B14659" s="2">
        <v>20.640631478679886</v>
      </c>
    </row>
    <row r="14660" spans="1:2" x14ac:dyDescent="0.25">
      <c r="A14660" s="28" t="s">
        <v>79</v>
      </c>
      <c r="B14660" s="2">
        <v>0.60666587924012594</v>
      </c>
    </row>
    <row r="14661" spans="1:2" x14ac:dyDescent="0.25">
      <c r="A14661" s="28" t="s">
        <v>86</v>
      </c>
      <c r="B14661" s="2">
        <v>0.16341980949612669</v>
      </c>
    </row>
    <row r="14662" spans="1:2" x14ac:dyDescent="0.25">
      <c r="A14662" s="28" t="s">
        <v>87</v>
      </c>
      <c r="B14662" s="2">
        <v>1.110179915814802</v>
      </c>
    </row>
    <row r="14663" spans="1:2" x14ac:dyDescent="0.25">
      <c r="A14663" s="28" t="s">
        <v>31</v>
      </c>
      <c r="B14663" s="2">
        <v>3.9762159315275634</v>
      </c>
    </row>
    <row r="14664" spans="1:2" x14ac:dyDescent="0.25">
      <c r="A14664" s="28" t="s">
        <v>29</v>
      </c>
      <c r="B14664" s="2">
        <v>1.0883772983235978</v>
      </c>
    </row>
    <row r="14665" spans="1:2" x14ac:dyDescent="0.25">
      <c r="A14665" s="28" t="s">
        <v>30</v>
      </c>
      <c r="B14665" s="2">
        <v>3.5387183335870045</v>
      </c>
    </row>
    <row r="14666" spans="1:2" x14ac:dyDescent="0.25">
      <c r="A14666" s="28" t="s">
        <v>88</v>
      </c>
      <c r="B14666" s="2">
        <v>1.8763057466092541</v>
      </c>
    </row>
    <row r="14667" spans="1:2" x14ac:dyDescent="0.25">
      <c r="A14667" s="28" t="s">
        <v>80</v>
      </c>
      <c r="B14667" s="2">
        <v>0.48770749782545786</v>
      </c>
    </row>
    <row r="14668" spans="1:2" x14ac:dyDescent="0.25">
      <c r="A14668" s="28" t="s">
        <v>84</v>
      </c>
      <c r="B14668" s="2">
        <v>1.3524026279219743</v>
      </c>
    </row>
    <row r="14669" spans="1:2" x14ac:dyDescent="0.25">
      <c r="A14669" s="28" t="s">
        <v>85</v>
      </c>
      <c r="B14669" s="2">
        <v>3.6771489432748283</v>
      </c>
    </row>
    <row r="14670" spans="1:2" x14ac:dyDescent="0.25">
      <c r="A14670" s="28" t="s">
        <v>82</v>
      </c>
      <c r="B14670" s="2">
        <v>2.7634894950591526</v>
      </c>
    </row>
    <row r="14671" spans="1:2" x14ac:dyDescent="0.25">
      <c r="A14671" s="6" t="s">
        <v>21</v>
      </c>
      <c r="B14671" s="2">
        <v>10.507875551612383</v>
      </c>
    </row>
    <row r="14672" spans="1:2" x14ac:dyDescent="0.25">
      <c r="A14672" s="28" t="s">
        <v>79</v>
      </c>
      <c r="B14672" s="2">
        <v>2.9776943275793718E-2</v>
      </c>
    </row>
    <row r="14673" spans="1:2" x14ac:dyDescent="0.25">
      <c r="A14673" s="28" t="s">
        <v>86</v>
      </c>
      <c r="B14673" s="2">
        <v>1.0564609423273367E-2</v>
      </c>
    </row>
    <row r="14674" spans="1:2" x14ac:dyDescent="0.25">
      <c r="A14674" s="28" t="s">
        <v>87</v>
      </c>
      <c r="B14674" s="2">
        <v>0.10068905981308125</v>
      </c>
    </row>
    <row r="14675" spans="1:2" x14ac:dyDescent="0.25">
      <c r="A14675" s="28" t="s">
        <v>31</v>
      </c>
      <c r="B14675" s="2">
        <v>1.271904369479212</v>
      </c>
    </row>
    <row r="14676" spans="1:2" x14ac:dyDescent="0.25">
      <c r="A14676" s="28" t="s">
        <v>29</v>
      </c>
      <c r="B14676" s="2">
        <v>0.2099905739957672</v>
      </c>
    </row>
    <row r="14677" spans="1:2" x14ac:dyDescent="0.25">
      <c r="A14677" s="28" t="s">
        <v>30</v>
      </c>
      <c r="B14677" s="2">
        <v>1.6757859261583596</v>
      </c>
    </row>
    <row r="14678" spans="1:2" x14ac:dyDescent="0.25">
      <c r="A14678" s="28" t="s">
        <v>88</v>
      </c>
      <c r="B14678" s="2">
        <v>0.39960682102628403</v>
      </c>
    </row>
    <row r="14679" spans="1:2" x14ac:dyDescent="0.25">
      <c r="A14679" s="28" t="s">
        <v>80</v>
      </c>
      <c r="B14679" s="2">
        <v>0.13969576237184983</v>
      </c>
    </row>
    <row r="14680" spans="1:2" x14ac:dyDescent="0.25">
      <c r="A14680" s="28" t="s">
        <v>84</v>
      </c>
      <c r="B14680" s="2">
        <v>0.51434773931494171</v>
      </c>
    </row>
    <row r="14681" spans="1:2" x14ac:dyDescent="0.25">
      <c r="A14681" s="28" t="s">
        <v>85</v>
      </c>
      <c r="B14681" s="2">
        <v>0.46370283964049114</v>
      </c>
    </row>
    <row r="14682" spans="1:2" x14ac:dyDescent="0.25">
      <c r="A14682" s="28" t="s">
        <v>82</v>
      </c>
      <c r="B14682" s="2">
        <v>5.6918109071133296</v>
      </c>
    </row>
    <row r="14683" spans="1:2" x14ac:dyDescent="0.25">
      <c r="A14683" s="6" t="s">
        <v>22</v>
      </c>
      <c r="B14683" s="2">
        <v>5.5191948479845694</v>
      </c>
    </row>
    <row r="14684" spans="1:2" x14ac:dyDescent="0.25">
      <c r="A14684" s="28" t="s">
        <v>79</v>
      </c>
      <c r="B14684" s="2">
        <v>6.159249428683123E-2</v>
      </c>
    </row>
    <row r="14685" spans="1:2" x14ac:dyDescent="0.25">
      <c r="A14685" s="28" t="s">
        <v>86</v>
      </c>
      <c r="B14685" s="2">
        <v>3.6375975093397017E-2</v>
      </c>
    </row>
    <row r="14686" spans="1:2" x14ac:dyDescent="0.25">
      <c r="A14686" s="28" t="s">
        <v>87</v>
      </c>
      <c r="B14686" s="2">
        <v>0.21503722805846887</v>
      </c>
    </row>
    <row r="14687" spans="1:2" x14ac:dyDescent="0.25">
      <c r="A14687" s="28" t="s">
        <v>31</v>
      </c>
      <c r="B14687" s="2">
        <v>1.2657218115037083</v>
      </c>
    </row>
    <row r="14688" spans="1:2" x14ac:dyDescent="0.25">
      <c r="A14688" s="28" t="s">
        <v>29</v>
      </c>
      <c r="B14688" s="2">
        <v>0.33649932336361799</v>
      </c>
    </row>
    <row r="14689" spans="1:2" x14ac:dyDescent="0.25">
      <c r="A14689" s="28" t="s">
        <v>30</v>
      </c>
      <c r="B14689" s="2">
        <v>1.1527749174109478</v>
      </c>
    </row>
    <row r="14690" spans="1:2" x14ac:dyDescent="0.25">
      <c r="A14690" s="28" t="s">
        <v>88</v>
      </c>
      <c r="B14690" s="2">
        <v>0.6079479493629435</v>
      </c>
    </row>
    <row r="14691" spans="1:2" x14ac:dyDescent="0.25">
      <c r="A14691" s="28" t="s">
        <v>80</v>
      </c>
      <c r="B14691" s="2">
        <v>6.2294152781849493E-2</v>
      </c>
    </row>
    <row r="14692" spans="1:2" x14ac:dyDescent="0.25">
      <c r="A14692" s="28" t="s">
        <v>84</v>
      </c>
      <c r="B14692" s="2">
        <v>0.20030421404451254</v>
      </c>
    </row>
    <row r="14693" spans="1:2" x14ac:dyDescent="0.25">
      <c r="A14693" s="28" t="s">
        <v>85</v>
      </c>
      <c r="B14693" s="2">
        <v>0.78041704132944867</v>
      </c>
    </row>
    <row r="14694" spans="1:2" x14ac:dyDescent="0.25">
      <c r="A14694" s="28" t="s">
        <v>82</v>
      </c>
      <c r="B14694" s="2">
        <v>0.80022974074884423</v>
      </c>
    </row>
    <row r="14695" spans="1:2" x14ac:dyDescent="0.25">
      <c r="A14695" s="6" t="s">
        <v>25</v>
      </c>
      <c r="B14695" s="2">
        <v>6.4417799116621426</v>
      </c>
    </row>
    <row r="14696" spans="1:2" x14ac:dyDescent="0.25">
      <c r="A14696" s="28" t="s">
        <v>79</v>
      </c>
      <c r="B14696" s="2">
        <v>3.7776655732608265E-2</v>
      </c>
    </row>
    <row r="14697" spans="1:2" x14ac:dyDescent="0.25">
      <c r="A14697" s="28" t="s">
        <v>86</v>
      </c>
      <c r="B14697" s="2">
        <v>8.1193088728871848E-2</v>
      </c>
    </row>
    <row r="14698" spans="1:2" x14ac:dyDescent="0.25">
      <c r="A14698" s="28" t="s">
        <v>87</v>
      </c>
      <c r="B14698" s="2">
        <v>3.7545495849309315E-2</v>
      </c>
    </row>
    <row r="14699" spans="1:2" x14ac:dyDescent="0.25">
      <c r="A14699" s="28" t="s">
        <v>31</v>
      </c>
      <c r="B14699" s="2">
        <v>0.4864246358310656</v>
      </c>
    </row>
    <row r="14700" spans="1:2" x14ac:dyDescent="0.25">
      <c r="A14700" s="28" t="s">
        <v>29</v>
      </c>
      <c r="B14700" s="2">
        <v>3.1643427952792236E-2</v>
      </c>
    </row>
    <row r="14701" spans="1:2" x14ac:dyDescent="0.25">
      <c r="A14701" s="28" t="s">
        <v>30</v>
      </c>
      <c r="B14701" s="2">
        <v>2.0522739121513238</v>
      </c>
    </row>
    <row r="14702" spans="1:2" x14ac:dyDescent="0.25">
      <c r="A14702" s="28" t="s">
        <v>88</v>
      </c>
      <c r="B14702" s="2">
        <v>0.65432057484311612</v>
      </c>
    </row>
    <row r="14703" spans="1:2" x14ac:dyDescent="0.25">
      <c r="A14703" s="28" t="s">
        <v>80</v>
      </c>
      <c r="B14703" s="2">
        <v>4.0934456064189995E-3</v>
      </c>
    </row>
    <row r="14704" spans="1:2" x14ac:dyDescent="0.25">
      <c r="A14704" s="28" t="s">
        <v>84</v>
      </c>
      <c r="B14704" s="2">
        <v>1.1007004481382076E-2</v>
      </c>
    </row>
    <row r="14705" spans="1:2" x14ac:dyDescent="0.25">
      <c r="A14705" s="28" t="s">
        <v>85</v>
      </c>
      <c r="B14705" s="2">
        <v>2.5631408427884641</v>
      </c>
    </row>
    <row r="14706" spans="1:2" x14ac:dyDescent="0.25">
      <c r="A14706" s="28" t="s">
        <v>82</v>
      </c>
      <c r="B14706" s="2">
        <v>0.48236082769679034</v>
      </c>
    </row>
    <row r="14707" spans="1:2" x14ac:dyDescent="0.25">
      <c r="A14707" s="6" t="s">
        <v>23</v>
      </c>
      <c r="B14707" s="2">
        <v>6.8881703372805916</v>
      </c>
    </row>
    <row r="14708" spans="1:2" x14ac:dyDescent="0.25">
      <c r="A14708" s="28" t="s">
        <v>79</v>
      </c>
      <c r="B14708" s="2">
        <v>8.0282111033389766E-2</v>
      </c>
    </row>
    <row r="14709" spans="1:2" x14ac:dyDescent="0.25">
      <c r="A14709" s="28" t="s">
        <v>86</v>
      </c>
      <c r="B14709" s="2">
        <v>6.5161819748269095E-2</v>
      </c>
    </row>
    <row r="14710" spans="1:2" x14ac:dyDescent="0.25">
      <c r="A14710" s="28" t="s">
        <v>87</v>
      </c>
      <c r="B14710" s="2">
        <v>0.24345367319708727</v>
      </c>
    </row>
    <row r="14711" spans="1:2" x14ac:dyDescent="0.25">
      <c r="A14711" s="28" t="s">
        <v>31</v>
      </c>
      <c r="B14711" s="2">
        <v>1.9602044152702249</v>
      </c>
    </row>
    <row r="14712" spans="1:2" x14ac:dyDescent="0.25">
      <c r="A14712" s="28" t="s">
        <v>29</v>
      </c>
      <c r="B14712" s="2">
        <v>0.24058815654066176</v>
      </c>
    </row>
    <row r="14713" spans="1:2" x14ac:dyDescent="0.25">
      <c r="A14713" s="28" t="s">
        <v>30</v>
      </c>
      <c r="B14713" s="2">
        <v>1.3388737907024355</v>
      </c>
    </row>
    <row r="14714" spans="1:2" x14ac:dyDescent="0.25">
      <c r="A14714" s="28" t="s">
        <v>88</v>
      </c>
      <c r="B14714" s="2">
        <v>0.35290309656960095</v>
      </c>
    </row>
    <row r="14715" spans="1:2" x14ac:dyDescent="0.25">
      <c r="A14715" s="28" t="s">
        <v>80</v>
      </c>
      <c r="B14715" s="2">
        <v>0.17179945255035742</v>
      </c>
    </row>
    <row r="14716" spans="1:2" x14ac:dyDescent="0.25">
      <c r="A14716" s="28" t="s">
        <v>84</v>
      </c>
      <c r="B14716" s="2">
        <v>0.55871803560520827</v>
      </c>
    </row>
    <row r="14717" spans="1:2" x14ac:dyDescent="0.25">
      <c r="A14717" s="28" t="s">
        <v>85</v>
      </c>
      <c r="B14717" s="2">
        <v>0.98954926740280613</v>
      </c>
    </row>
    <row r="14718" spans="1:2" x14ac:dyDescent="0.25">
      <c r="A14718" s="28" t="s">
        <v>82</v>
      </c>
      <c r="B14718" s="2">
        <v>0.88663651866055071</v>
      </c>
    </row>
    <row r="14719" spans="1:2" x14ac:dyDescent="0.25">
      <c r="A14719" s="6" t="s">
        <v>249</v>
      </c>
      <c r="B14719" s="2">
        <v>67.856185062083483</v>
      </c>
    </row>
    <row r="14720" spans="1:2" x14ac:dyDescent="0.25">
      <c r="A14720" s="28" t="s">
        <v>79</v>
      </c>
      <c r="B14720" s="2">
        <v>0.64496919987024071</v>
      </c>
    </row>
    <row r="14721" spans="1:2" x14ac:dyDescent="0.25">
      <c r="A14721" s="28" t="s">
        <v>86</v>
      </c>
      <c r="B14721" s="2">
        <v>0.2653856617527488</v>
      </c>
    </row>
    <row r="14722" spans="1:2" x14ac:dyDescent="0.25">
      <c r="A14722" s="28" t="s">
        <v>87</v>
      </c>
      <c r="B14722" s="2">
        <v>4.8052457718754091</v>
      </c>
    </row>
    <row r="14723" spans="1:2" x14ac:dyDescent="0.25">
      <c r="A14723" s="28" t="s">
        <v>31</v>
      </c>
      <c r="B14723" s="2">
        <v>10.688908124943042</v>
      </c>
    </row>
    <row r="14724" spans="1:2" x14ac:dyDescent="0.25">
      <c r="A14724" s="28" t="s">
        <v>29</v>
      </c>
      <c r="B14724" s="2">
        <v>2.7487541977512926</v>
      </c>
    </row>
    <row r="14725" spans="1:2" x14ac:dyDescent="0.25">
      <c r="A14725" s="28" t="s">
        <v>30</v>
      </c>
      <c r="B14725" s="2">
        <v>12.331024741389543</v>
      </c>
    </row>
    <row r="14726" spans="1:2" x14ac:dyDescent="0.25">
      <c r="A14726" s="28" t="s">
        <v>88</v>
      </c>
      <c r="B14726" s="2">
        <v>6.5951861881166733</v>
      </c>
    </row>
    <row r="14727" spans="1:2" x14ac:dyDescent="0.25">
      <c r="A14727" s="28" t="s">
        <v>80</v>
      </c>
      <c r="B14727" s="2">
        <v>0.94949739957379176</v>
      </c>
    </row>
    <row r="14728" spans="1:2" x14ac:dyDescent="0.25">
      <c r="A14728" s="28" t="s">
        <v>84</v>
      </c>
      <c r="B14728" s="2">
        <v>6.1255874292391512</v>
      </c>
    </row>
    <row r="14729" spans="1:2" x14ac:dyDescent="0.25">
      <c r="A14729" s="28" t="s">
        <v>85</v>
      </c>
      <c r="B14729" s="2">
        <v>10.662012548984304</v>
      </c>
    </row>
    <row r="14730" spans="1:2" x14ac:dyDescent="0.25">
      <c r="A14730" s="28" t="s">
        <v>82</v>
      </c>
      <c r="B14730" s="2">
        <v>12.039613798587279</v>
      </c>
    </row>
    <row r="14731" spans="1:2" x14ac:dyDescent="0.25">
      <c r="A14731" s="6" t="s">
        <v>251</v>
      </c>
      <c r="B14731" s="2">
        <v>49.332679638703318</v>
      </c>
    </row>
    <row r="14732" spans="1:2" x14ac:dyDescent="0.25">
      <c r="A14732" s="28" t="s">
        <v>79</v>
      </c>
      <c r="B14732" s="2">
        <v>1.1442875023880148</v>
      </c>
    </row>
    <row r="14733" spans="1:2" x14ac:dyDescent="0.25">
      <c r="A14733" s="28" t="s">
        <v>86</v>
      </c>
      <c r="B14733" s="2">
        <v>0.27247933502043692</v>
      </c>
    </row>
    <row r="14734" spans="1:2" x14ac:dyDescent="0.25">
      <c r="A14734" s="28" t="s">
        <v>87</v>
      </c>
      <c r="B14734" s="2">
        <v>2.120312164476664</v>
      </c>
    </row>
    <row r="14735" spans="1:2" x14ac:dyDescent="0.25">
      <c r="A14735" s="28" t="s">
        <v>31</v>
      </c>
      <c r="B14735" s="2">
        <v>4.5404155029325937</v>
      </c>
    </row>
    <row r="14736" spans="1:2" x14ac:dyDescent="0.25">
      <c r="A14736" s="28" t="s">
        <v>29</v>
      </c>
      <c r="B14736" s="2">
        <v>6.5518002108065039</v>
      </c>
    </row>
    <row r="14737" spans="1:2" x14ac:dyDescent="0.25">
      <c r="A14737" s="28" t="s">
        <v>30</v>
      </c>
      <c r="B14737" s="2">
        <v>4.1238767424605598</v>
      </c>
    </row>
    <row r="14738" spans="1:2" x14ac:dyDescent="0.25">
      <c r="A14738" s="28" t="s">
        <v>88</v>
      </c>
      <c r="B14738" s="2">
        <v>7.7736178079398766</v>
      </c>
    </row>
    <row r="14739" spans="1:2" x14ac:dyDescent="0.25">
      <c r="A14739" s="28" t="s">
        <v>80</v>
      </c>
      <c r="B14739" s="2">
        <v>0.83630334754420199</v>
      </c>
    </row>
    <row r="14740" spans="1:2" x14ac:dyDescent="0.25">
      <c r="A14740" s="28" t="s">
        <v>84</v>
      </c>
      <c r="B14740" s="2">
        <v>3.5946319661308577</v>
      </c>
    </row>
    <row r="14741" spans="1:2" x14ac:dyDescent="0.25">
      <c r="A14741" s="28" t="s">
        <v>85</v>
      </c>
      <c r="B14741" s="2">
        <v>9.6086153431422208</v>
      </c>
    </row>
    <row r="14742" spans="1:2" x14ac:dyDescent="0.25">
      <c r="A14742" s="28" t="s">
        <v>82</v>
      </c>
      <c r="B14742" s="2">
        <v>8.7663397158613847</v>
      </c>
    </row>
    <row r="14743" spans="1:2" x14ac:dyDescent="0.25">
      <c r="A14743" s="6" t="s">
        <v>229</v>
      </c>
      <c r="B14743" s="2">
        <v>5.9843715117725163</v>
      </c>
    </row>
    <row r="14744" spans="1:2" x14ac:dyDescent="0.25">
      <c r="A14744" s="28" t="s">
        <v>79</v>
      </c>
      <c r="B14744" s="2">
        <v>0.16188169684265211</v>
      </c>
    </row>
    <row r="14745" spans="1:2" x14ac:dyDescent="0.25">
      <c r="A14745" s="28" t="s">
        <v>86</v>
      </c>
      <c r="B14745" s="2">
        <v>2.3843296876937842E-2</v>
      </c>
    </row>
    <row r="14746" spans="1:2" x14ac:dyDescent="0.25">
      <c r="A14746" s="28" t="s">
        <v>87</v>
      </c>
      <c r="B14746" s="2">
        <v>0.2501162241057211</v>
      </c>
    </row>
    <row r="14747" spans="1:2" x14ac:dyDescent="0.25">
      <c r="A14747" s="28" t="s">
        <v>31</v>
      </c>
      <c r="B14747" s="2">
        <v>0.67812789240052551</v>
      </c>
    </row>
    <row r="14748" spans="1:2" x14ac:dyDescent="0.25">
      <c r="A14748" s="28" t="s">
        <v>29</v>
      </c>
      <c r="B14748" s="2">
        <v>0.3745420446769766</v>
      </c>
    </row>
    <row r="14749" spans="1:2" x14ac:dyDescent="0.25">
      <c r="A14749" s="28" t="s">
        <v>30</v>
      </c>
      <c r="B14749" s="2">
        <v>1.3586694432081299</v>
      </c>
    </row>
    <row r="14750" spans="1:2" x14ac:dyDescent="0.25">
      <c r="A14750" s="28" t="s">
        <v>88</v>
      </c>
      <c r="B14750" s="2">
        <v>1.0921174549959507</v>
      </c>
    </row>
    <row r="14751" spans="1:2" x14ac:dyDescent="0.25">
      <c r="A14751" s="28" t="s">
        <v>80</v>
      </c>
      <c r="B14751" s="2">
        <v>7.4433094721002596E-2</v>
      </c>
    </row>
    <row r="14752" spans="1:2" x14ac:dyDescent="0.25">
      <c r="A14752" s="28" t="s">
        <v>84</v>
      </c>
      <c r="B14752" s="2">
        <v>0.11305693159352707</v>
      </c>
    </row>
    <row r="14753" spans="1:2" x14ac:dyDescent="0.25">
      <c r="A14753" s="28" t="s">
        <v>85</v>
      </c>
      <c r="B14753" s="2">
        <v>0.9918931084898569</v>
      </c>
    </row>
    <row r="14754" spans="1:2" x14ac:dyDescent="0.25">
      <c r="A14754" s="28" t="s">
        <v>82</v>
      </c>
      <c r="B14754" s="2">
        <v>0.86569032386123512</v>
      </c>
    </row>
    <row r="14755" spans="1:2" x14ac:dyDescent="0.25">
      <c r="A14755" s="6" t="s">
        <v>93</v>
      </c>
      <c r="B14755" s="2">
        <v>366.23630472881382</v>
      </c>
    </row>
    <row r="14756" spans="1:2" x14ac:dyDescent="0.25">
      <c r="A14756" s="28" t="s">
        <v>79</v>
      </c>
      <c r="B14756" s="2">
        <v>7.4751069567383466</v>
      </c>
    </row>
    <row r="14757" spans="1:2" x14ac:dyDescent="0.25">
      <c r="A14757" s="28" t="s">
        <v>86</v>
      </c>
      <c r="B14757" s="2">
        <v>2.7689497729674879</v>
      </c>
    </row>
    <row r="14758" spans="1:2" x14ac:dyDescent="0.25">
      <c r="A14758" s="28" t="s">
        <v>87</v>
      </c>
      <c r="B14758" s="2">
        <v>19.452771333935658</v>
      </c>
    </row>
    <row r="14759" spans="1:2" x14ac:dyDescent="0.25">
      <c r="A14759" s="28" t="s">
        <v>31</v>
      </c>
      <c r="B14759" s="2">
        <v>51.842782064795713</v>
      </c>
    </row>
    <row r="14760" spans="1:2" x14ac:dyDescent="0.25">
      <c r="A14760" s="28" t="s">
        <v>29</v>
      </c>
      <c r="B14760" s="2">
        <v>20.454306532964456</v>
      </c>
    </row>
    <row r="14761" spans="1:2" x14ac:dyDescent="0.25">
      <c r="A14761" s="28" t="s">
        <v>30</v>
      </c>
      <c r="B14761" s="2">
        <v>53.70370653877368</v>
      </c>
    </row>
    <row r="14762" spans="1:2" x14ac:dyDescent="0.25">
      <c r="A14762" s="28" t="s">
        <v>88</v>
      </c>
      <c r="B14762" s="2">
        <v>39.418148016991147</v>
      </c>
    </row>
    <row r="14763" spans="1:2" x14ac:dyDescent="0.25">
      <c r="A14763" s="28" t="s">
        <v>80</v>
      </c>
      <c r="B14763" s="2">
        <v>8.1277898374139976</v>
      </c>
    </row>
    <row r="14764" spans="1:2" x14ac:dyDescent="0.25">
      <c r="A14764" s="28" t="s">
        <v>84</v>
      </c>
      <c r="B14764" s="2">
        <v>31.493584182782708</v>
      </c>
    </row>
    <row r="14765" spans="1:2" x14ac:dyDescent="0.25">
      <c r="A14765" s="28" t="s">
        <v>85</v>
      </c>
      <c r="B14765" s="2">
        <v>68.148660400428525</v>
      </c>
    </row>
    <row r="14766" spans="1:2" x14ac:dyDescent="0.25">
      <c r="A14766" s="28" t="s">
        <v>82</v>
      </c>
      <c r="B14766" s="2">
        <v>63.350499091022144</v>
      </c>
    </row>
    <row r="14767" spans="1:2" x14ac:dyDescent="0.25">
      <c r="A14767" s="3" t="s">
        <v>225</v>
      </c>
      <c r="B14767" s="2">
        <v>242.44996849974973</v>
      </c>
    </row>
    <row r="14768" spans="1:2" x14ac:dyDescent="0.25">
      <c r="A14768" s="6" t="s">
        <v>228</v>
      </c>
      <c r="B14768" s="2">
        <v>1.8338897182150677</v>
      </c>
    </row>
    <row r="14769" spans="1:2" x14ac:dyDescent="0.25">
      <c r="A14769" s="28" t="s">
        <v>79</v>
      </c>
      <c r="B14769" s="2">
        <v>1.6019588131011655E-5</v>
      </c>
    </row>
    <row r="14770" spans="1:2" x14ac:dyDescent="0.25">
      <c r="A14770" s="28" t="s">
        <v>86</v>
      </c>
      <c r="B14770" s="2">
        <v>6.2336274496904046E-6</v>
      </c>
    </row>
    <row r="14771" spans="1:2" x14ac:dyDescent="0.25">
      <c r="A14771" s="28" t="s">
        <v>87</v>
      </c>
      <c r="B14771" s="2">
        <v>0.54310879925664357</v>
      </c>
    </row>
    <row r="14772" spans="1:2" x14ac:dyDescent="0.25">
      <c r="A14772" s="28" t="s">
        <v>31</v>
      </c>
      <c r="B14772" s="2">
        <v>0.11028312293720033</v>
      </c>
    </row>
    <row r="14773" spans="1:2" x14ac:dyDescent="0.25">
      <c r="A14773" s="28" t="s">
        <v>29</v>
      </c>
      <c r="B14773" s="2">
        <v>0.29118315616234203</v>
      </c>
    </row>
    <row r="14774" spans="1:2" x14ac:dyDescent="0.25">
      <c r="A14774" s="28" t="s">
        <v>30</v>
      </c>
      <c r="B14774" s="2">
        <v>0.44606601401871759</v>
      </c>
    </row>
    <row r="14775" spans="1:2" x14ac:dyDescent="0.25">
      <c r="A14775" s="28" t="s">
        <v>88</v>
      </c>
      <c r="B14775" s="2">
        <v>1.6889751095407496E-2</v>
      </c>
    </row>
    <row r="14776" spans="1:2" x14ac:dyDescent="0.25">
      <c r="A14776" s="28" t="s">
        <v>80</v>
      </c>
      <c r="B14776" s="2">
        <v>4.3235247069277824E-3</v>
      </c>
    </row>
    <row r="14777" spans="1:2" x14ac:dyDescent="0.25">
      <c r="A14777" s="28" t="s">
        <v>84</v>
      </c>
      <c r="B14777" s="2">
        <v>2.8331382670918538E-2</v>
      </c>
    </row>
    <row r="14778" spans="1:2" x14ac:dyDescent="0.25">
      <c r="A14778" s="28" t="s">
        <v>85</v>
      </c>
      <c r="B14778" s="2">
        <v>0.29390137076251521</v>
      </c>
    </row>
    <row r="14779" spans="1:2" x14ac:dyDescent="0.25">
      <c r="A14779" s="28" t="s">
        <v>82</v>
      </c>
      <c r="B14779" s="2">
        <v>9.9780343388814433E-2</v>
      </c>
    </row>
    <row r="14780" spans="1:2" x14ac:dyDescent="0.25">
      <c r="A14780" s="6" t="s">
        <v>239</v>
      </c>
      <c r="B14780" s="2">
        <v>1.8861438590837083</v>
      </c>
    </row>
    <row r="14781" spans="1:2" x14ac:dyDescent="0.25">
      <c r="A14781" s="28" t="s">
        <v>79</v>
      </c>
      <c r="B14781" s="2">
        <v>2.836293204182402E-3</v>
      </c>
    </row>
    <row r="14782" spans="1:2" x14ac:dyDescent="0.25">
      <c r="A14782" s="28" t="s">
        <v>87</v>
      </c>
      <c r="B14782" s="2">
        <v>0.52815850983530255</v>
      </c>
    </row>
    <row r="14783" spans="1:2" x14ac:dyDescent="0.25">
      <c r="A14783" s="28" t="s">
        <v>31</v>
      </c>
      <c r="B14783" s="2">
        <v>0.12268615111443038</v>
      </c>
    </row>
    <row r="14784" spans="1:2" x14ac:dyDescent="0.25">
      <c r="A14784" s="28" t="s">
        <v>29</v>
      </c>
      <c r="B14784" s="2">
        <v>0.24341793267548439</v>
      </c>
    </row>
    <row r="14785" spans="1:2" x14ac:dyDescent="0.25">
      <c r="A14785" s="28" t="s">
        <v>30</v>
      </c>
      <c r="B14785" s="2">
        <v>0.21161406000876054</v>
      </c>
    </row>
    <row r="14786" spans="1:2" x14ac:dyDescent="0.25">
      <c r="A14786" s="28" t="s">
        <v>88</v>
      </c>
      <c r="B14786" s="2">
        <v>4.2984636761606583E-2</v>
      </c>
    </row>
    <row r="14787" spans="1:2" x14ac:dyDescent="0.25">
      <c r="A14787" s="28" t="s">
        <v>80</v>
      </c>
      <c r="B14787" s="2">
        <v>3.75943139803347E-3</v>
      </c>
    </row>
    <row r="14788" spans="1:2" x14ac:dyDescent="0.25">
      <c r="A14788" s="28" t="s">
        <v>84</v>
      </c>
      <c r="B14788" s="2">
        <v>3.5624542428550787E-2</v>
      </c>
    </row>
    <row r="14789" spans="1:2" x14ac:dyDescent="0.25">
      <c r="A14789" s="28" t="s">
        <v>85</v>
      </c>
      <c r="B14789" s="2">
        <v>0.61218064451333476</v>
      </c>
    </row>
    <row r="14790" spans="1:2" x14ac:dyDescent="0.25">
      <c r="A14790" s="28" t="s">
        <v>82</v>
      </c>
      <c r="B14790" s="2">
        <v>8.2881657144022264E-2</v>
      </c>
    </row>
    <row r="14791" spans="1:2" x14ac:dyDescent="0.25">
      <c r="A14791" s="6" t="s">
        <v>241</v>
      </c>
      <c r="B14791" s="2">
        <v>16.086566965995424</v>
      </c>
    </row>
    <row r="14792" spans="1:2" x14ac:dyDescent="0.25">
      <c r="A14792" s="28" t="s">
        <v>79</v>
      </c>
      <c r="B14792" s="2">
        <v>0.1373762603644583</v>
      </c>
    </row>
    <row r="14793" spans="1:2" x14ac:dyDescent="0.25">
      <c r="A14793" s="28" t="s">
        <v>86</v>
      </c>
      <c r="B14793" s="2">
        <v>9.6256910312147489E-2</v>
      </c>
    </row>
    <row r="14794" spans="1:2" x14ac:dyDescent="0.25">
      <c r="A14794" s="28" t="s">
        <v>87</v>
      </c>
      <c r="B14794" s="2">
        <v>1.8108252344819546</v>
      </c>
    </row>
    <row r="14795" spans="1:2" x14ac:dyDescent="0.25">
      <c r="A14795" s="28" t="s">
        <v>31</v>
      </c>
      <c r="B14795" s="2">
        <v>1.9911974382582402</v>
      </c>
    </row>
    <row r="14796" spans="1:2" x14ac:dyDescent="0.25">
      <c r="A14796" s="28" t="s">
        <v>29</v>
      </c>
      <c r="B14796" s="2">
        <v>2.1940440228237947</v>
      </c>
    </row>
    <row r="14797" spans="1:2" x14ac:dyDescent="0.25">
      <c r="A14797" s="28" t="s">
        <v>30</v>
      </c>
      <c r="B14797" s="2">
        <v>5.0620218648617357</v>
      </c>
    </row>
    <row r="14798" spans="1:2" x14ac:dyDescent="0.25">
      <c r="A14798" s="28" t="s">
        <v>88</v>
      </c>
      <c r="B14798" s="2">
        <v>0.26515502245362388</v>
      </c>
    </row>
    <row r="14799" spans="1:2" x14ac:dyDescent="0.25">
      <c r="A14799" s="28" t="s">
        <v>80</v>
      </c>
      <c r="B14799" s="2">
        <v>0.17142323159371362</v>
      </c>
    </row>
    <row r="14800" spans="1:2" x14ac:dyDescent="0.25">
      <c r="A14800" s="28" t="s">
        <v>84</v>
      </c>
      <c r="B14800" s="2">
        <v>0.51206152547644157</v>
      </c>
    </row>
    <row r="14801" spans="1:2" x14ac:dyDescent="0.25">
      <c r="A14801" s="28" t="s">
        <v>85</v>
      </c>
      <c r="B14801" s="2">
        <v>3.2302405285189257</v>
      </c>
    </row>
    <row r="14802" spans="1:2" x14ac:dyDescent="0.25">
      <c r="A14802" s="28" t="s">
        <v>82</v>
      </c>
      <c r="B14802" s="2">
        <v>0.61596492685038751</v>
      </c>
    </row>
    <row r="14803" spans="1:2" x14ac:dyDescent="0.25">
      <c r="A14803" s="6" t="s">
        <v>53</v>
      </c>
      <c r="B14803" s="2">
        <v>0.65936373807344895</v>
      </c>
    </row>
    <row r="14804" spans="1:2" x14ac:dyDescent="0.25">
      <c r="A14804" s="28" t="s">
        <v>79</v>
      </c>
      <c r="B14804" s="2">
        <v>2.0304365862635599E-3</v>
      </c>
    </row>
    <row r="14805" spans="1:2" x14ac:dyDescent="0.25">
      <c r="A14805" s="28" t="s">
        <v>86</v>
      </c>
      <c r="B14805" s="2">
        <v>4.9529220771441884E-4</v>
      </c>
    </row>
    <row r="14806" spans="1:2" x14ac:dyDescent="0.25">
      <c r="A14806" s="28" t="s">
        <v>87</v>
      </c>
      <c r="B14806" s="2">
        <v>5.9009227150136546E-2</v>
      </c>
    </row>
    <row r="14807" spans="1:2" x14ac:dyDescent="0.25">
      <c r="A14807" s="28" t="s">
        <v>31</v>
      </c>
      <c r="B14807" s="2">
        <v>4.3867784753974855E-2</v>
      </c>
    </row>
    <row r="14808" spans="1:2" x14ac:dyDescent="0.25">
      <c r="A14808" s="28" t="s">
        <v>29</v>
      </c>
      <c r="B14808" s="2">
        <v>5.118688007682666E-2</v>
      </c>
    </row>
    <row r="14809" spans="1:2" x14ac:dyDescent="0.25">
      <c r="A14809" s="28" t="s">
        <v>30</v>
      </c>
      <c r="B14809" s="2">
        <v>0.10056034277058598</v>
      </c>
    </row>
    <row r="14810" spans="1:2" x14ac:dyDescent="0.25">
      <c r="A14810" s="28" t="s">
        <v>80</v>
      </c>
      <c r="B14810" s="2">
        <v>1.0789711701766309E-2</v>
      </c>
    </row>
    <row r="14811" spans="1:2" x14ac:dyDescent="0.25">
      <c r="A14811" s="28" t="s">
        <v>84</v>
      </c>
      <c r="B14811" s="2">
        <v>1.0953641229394327E-2</v>
      </c>
    </row>
    <row r="14812" spans="1:2" x14ac:dyDescent="0.25">
      <c r="A14812" s="28" t="s">
        <v>85</v>
      </c>
      <c r="B14812" s="2">
        <v>0.35376124501531325</v>
      </c>
    </row>
    <row r="14813" spans="1:2" x14ac:dyDescent="0.25">
      <c r="A14813" s="28" t="s">
        <v>82</v>
      </c>
      <c r="B14813" s="2">
        <v>2.670917658147309E-2</v>
      </c>
    </row>
    <row r="14814" spans="1:2" x14ac:dyDescent="0.25">
      <c r="A14814" s="6" t="s">
        <v>19</v>
      </c>
      <c r="B14814" s="2">
        <v>0.47419963534951187</v>
      </c>
    </row>
    <row r="14815" spans="1:2" x14ac:dyDescent="0.25">
      <c r="A14815" s="28" t="s">
        <v>79</v>
      </c>
      <c r="B14815" s="2">
        <v>6.8236397825505836E-3</v>
      </c>
    </row>
    <row r="14816" spans="1:2" x14ac:dyDescent="0.25">
      <c r="A14816" s="28" t="s">
        <v>86</v>
      </c>
      <c r="B14816" s="2">
        <v>2.8471615264714304E-4</v>
      </c>
    </row>
    <row r="14817" spans="1:2" x14ac:dyDescent="0.25">
      <c r="A14817" s="28" t="s">
        <v>87</v>
      </c>
      <c r="B14817" s="2">
        <v>5.0219430992872935E-4</v>
      </c>
    </row>
    <row r="14818" spans="1:2" x14ac:dyDescent="0.25">
      <c r="A14818" s="28" t="s">
        <v>31</v>
      </c>
      <c r="B14818" s="2">
        <v>4.0240307299167681E-3</v>
      </c>
    </row>
    <row r="14819" spans="1:2" x14ac:dyDescent="0.25">
      <c r="A14819" s="28" t="s">
        <v>29</v>
      </c>
      <c r="B14819" s="2">
        <v>1.935000588595218E-2</v>
      </c>
    </row>
    <row r="14820" spans="1:2" x14ac:dyDescent="0.25">
      <c r="A14820" s="28" t="s">
        <v>30</v>
      </c>
      <c r="B14820" s="2">
        <v>0.42816139240722645</v>
      </c>
    </row>
    <row r="14821" spans="1:2" x14ac:dyDescent="0.25">
      <c r="A14821" s="28" t="s">
        <v>88</v>
      </c>
      <c r="B14821" s="2">
        <v>1.3234684341990818E-3</v>
      </c>
    </row>
    <row r="14822" spans="1:2" x14ac:dyDescent="0.25">
      <c r="A14822" s="28" t="s">
        <v>80</v>
      </c>
      <c r="B14822" s="2">
        <v>2.5823524562086522E-4</v>
      </c>
    </row>
    <row r="14823" spans="1:2" x14ac:dyDescent="0.25">
      <c r="A14823" s="28" t="s">
        <v>84</v>
      </c>
      <c r="B14823" s="2">
        <v>2.4515765094408506E-4</v>
      </c>
    </row>
    <row r="14824" spans="1:2" x14ac:dyDescent="0.25">
      <c r="A14824" s="28" t="s">
        <v>85</v>
      </c>
      <c r="B14824" s="2">
        <v>1.1271629874005198E-2</v>
      </c>
    </row>
    <row r="14825" spans="1:2" x14ac:dyDescent="0.25">
      <c r="A14825" s="28" t="s">
        <v>82</v>
      </c>
      <c r="B14825" s="2">
        <v>1.9551648765208109E-3</v>
      </c>
    </row>
    <row r="14826" spans="1:2" x14ac:dyDescent="0.25">
      <c r="A14826" s="6" t="s">
        <v>243</v>
      </c>
      <c r="B14826" s="2">
        <v>12.183308215150078</v>
      </c>
    </row>
    <row r="14827" spans="1:2" x14ac:dyDescent="0.25">
      <c r="A14827" s="28" t="s">
        <v>79</v>
      </c>
      <c r="B14827" s="2">
        <v>9.6152436663526665E-3</v>
      </c>
    </row>
    <row r="14828" spans="1:2" x14ac:dyDescent="0.25">
      <c r="A14828" s="28" t="s">
        <v>86</v>
      </c>
      <c r="B14828" s="2">
        <v>2.479582657692278E-2</v>
      </c>
    </row>
    <row r="14829" spans="1:2" x14ac:dyDescent="0.25">
      <c r="A14829" s="28" t="s">
        <v>87</v>
      </c>
      <c r="B14829" s="2">
        <v>1.2189721927263881</v>
      </c>
    </row>
    <row r="14830" spans="1:2" x14ac:dyDescent="0.25">
      <c r="A14830" s="28" t="s">
        <v>31</v>
      </c>
      <c r="B14830" s="2">
        <v>1.2908876437745567</v>
      </c>
    </row>
    <row r="14831" spans="1:2" x14ac:dyDescent="0.25">
      <c r="A14831" s="28" t="s">
        <v>29</v>
      </c>
      <c r="B14831" s="2">
        <v>2.0337579888824839</v>
      </c>
    </row>
    <row r="14832" spans="1:2" x14ac:dyDescent="0.25">
      <c r="A14832" s="28" t="s">
        <v>30</v>
      </c>
      <c r="B14832" s="2">
        <v>4.1971571913679178</v>
      </c>
    </row>
    <row r="14833" spans="1:2" x14ac:dyDescent="0.25">
      <c r="A14833" s="28" t="s">
        <v>88</v>
      </c>
      <c r="B14833" s="2">
        <v>0.37780001058264145</v>
      </c>
    </row>
    <row r="14834" spans="1:2" x14ac:dyDescent="0.25">
      <c r="A14834" s="28" t="s">
        <v>80</v>
      </c>
      <c r="B14834" s="2">
        <v>9.144021522001992E-4</v>
      </c>
    </row>
    <row r="14835" spans="1:2" x14ac:dyDescent="0.25">
      <c r="A14835" s="28" t="s">
        <v>84</v>
      </c>
      <c r="B14835" s="2">
        <v>9.8627683285853723E-2</v>
      </c>
    </row>
    <row r="14836" spans="1:2" x14ac:dyDescent="0.25">
      <c r="A14836" s="28" t="s">
        <v>85</v>
      </c>
      <c r="B14836" s="2">
        <v>2.3987084704860115</v>
      </c>
    </row>
    <row r="14837" spans="1:2" x14ac:dyDescent="0.25">
      <c r="A14837" s="28" t="s">
        <v>82</v>
      </c>
      <c r="B14837" s="2">
        <v>0.53207156164874836</v>
      </c>
    </row>
    <row r="14838" spans="1:2" x14ac:dyDescent="0.25">
      <c r="A14838" s="6" t="s">
        <v>245</v>
      </c>
      <c r="B14838" s="2">
        <v>3.2267564089005423</v>
      </c>
    </row>
    <row r="14839" spans="1:2" x14ac:dyDescent="0.25">
      <c r="A14839" s="28" t="s">
        <v>79</v>
      </c>
      <c r="B14839" s="2">
        <v>1.7853030945730635E-2</v>
      </c>
    </row>
    <row r="14840" spans="1:2" x14ac:dyDescent="0.25">
      <c r="A14840" s="28" t="s">
        <v>86</v>
      </c>
      <c r="B14840" s="2">
        <v>2.4321026994284949E-2</v>
      </c>
    </row>
    <row r="14841" spans="1:2" x14ac:dyDescent="0.25">
      <c r="A14841" s="28" t="s">
        <v>87</v>
      </c>
      <c r="B14841" s="2">
        <v>8.7430239827910275E-2</v>
      </c>
    </row>
    <row r="14842" spans="1:2" x14ac:dyDescent="0.25">
      <c r="A14842" s="28" t="s">
        <v>31</v>
      </c>
      <c r="B14842" s="2">
        <v>0.16710295606782435</v>
      </c>
    </row>
    <row r="14843" spans="1:2" x14ac:dyDescent="0.25">
      <c r="A14843" s="28" t="s">
        <v>29</v>
      </c>
      <c r="B14843" s="2">
        <v>0.57009651602073008</v>
      </c>
    </row>
    <row r="14844" spans="1:2" x14ac:dyDescent="0.25">
      <c r="A14844" s="28" t="s">
        <v>30</v>
      </c>
      <c r="B14844" s="2">
        <v>1.7234028472562035</v>
      </c>
    </row>
    <row r="14845" spans="1:2" x14ac:dyDescent="0.25">
      <c r="A14845" s="28" t="s">
        <v>88</v>
      </c>
      <c r="B14845" s="2">
        <v>4.0659207819522883E-2</v>
      </c>
    </row>
    <row r="14846" spans="1:2" x14ac:dyDescent="0.25">
      <c r="A14846" s="28" t="s">
        <v>80</v>
      </c>
      <c r="B14846" s="2">
        <v>8.4892906777071578E-2</v>
      </c>
    </row>
    <row r="14847" spans="1:2" x14ac:dyDescent="0.25">
      <c r="A14847" s="28" t="s">
        <v>84</v>
      </c>
      <c r="B14847" s="2">
        <v>4.3779102296121024E-2</v>
      </c>
    </row>
    <row r="14848" spans="1:2" x14ac:dyDescent="0.25">
      <c r="A14848" s="28" t="s">
        <v>85</v>
      </c>
      <c r="B14848" s="2">
        <v>0.35394183131126777</v>
      </c>
    </row>
    <row r="14849" spans="1:2" x14ac:dyDescent="0.25">
      <c r="A14849" s="28" t="s">
        <v>82</v>
      </c>
      <c r="B14849" s="2">
        <v>0.11327674358387517</v>
      </c>
    </row>
    <row r="14850" spans="1:2" x14ac:dyDescent="0.25">
      <c r="A14850" s="6" t="s">
        <v>247</v>
      </c>
      <c r="B14850" s="2">
        <v>27.088415682418919</v>
      </c>
    </row>
    <row r="14851" spans="1:2" x14ac:dyDescent="0.25">
      <c r="A14851" s="28" t="s">
        <v>79</v>
      </c>
      <c r="B14851" s="2">
        <v>0.14393685361170444</v>
      </c>
    </row>
    <row r="14852" spans="1:2" x14ac:dyDescent="0.25">
      <c r="A14852" s="28" t="s">
        <v>86</v>
      </c>
      <c r="B14852" s="2">
        <v>0.34234691678947698</v>
      </c>
    </row>
    <row r="14853" spans="1:2" x14ac:dyDescent="0.25">
      <c r="A14853" s="28" t="s">
        <v>87</v>
      </c>
      <c r="B14853" s="2">
        <v>2.9001822601214462</v>
      </c>
    </row>
    <row r="14854" spans="1:2" x14ac:dyDescent="0.25">
      <c r="A14854" s="28" t="s">
        <v>31</v>
      </c>
      <c r="B14854" s="2">
        <v>3.7077218764732423</v>
      </c>
    </row>
    <row r="14855" spans="1:2" x14ac:dyDescent="0.25">
      <c r="A14855" s="28" t="s">
        <v>29</v>
      </c>
      <c r="B14855" s="2">
        <v>4.2057273443734582</v>
      </c>
    </row>
    <row r="14856" spans="1:2" x14ac:dyDescent="0.25">
      <c r="A14856" s="28" t="s">
        <v>30</v>
      </c>
      <c r="B14856" s="2">
        <v>5.7275810896375416</v>
      </c>
    </row>
    <row r="14857" spans="1:2" x14ac:dyDescent="0.25">
      <c r="A14857" s="28" t="s">
        <v>88</v>
      </c>
      <c r="B14857" s="2">
        <v>2.2432405377691413</v>
      </c>
    </row>
    <row r="14858" spans="1:2" x14ac:dyDescent="0.25">
      <c r="A14858" s="28" t="s">
        <v>80</v>
      </c>
      <c r="B14858" s="2">
        <v>0.2966473238549231</v>
      </c>
    </row>
    <row r="14859" spans="1:2" x14ac:dyDescent="0.25">
      <c r="A14859" s="28" t="s">
        <v>84</v>
      </c>
      <c r="B14859" s="2">
        <v>0.84313906989759102</v>
      </c>
    </row>
    <row r="14860" spans="1:2" x14ac:dyDescent="0.25">
      <c r="A14860" s="28" t="s">
        <v>85</v>
      </c>
      <c r="B14860" s="2">
        <v>4.0301924341282014</v>
      </c>
    </row>
    <row r="14861" spans="1:2" x14ac:dyDescent="0.25">
      <c r="A14861" s="28" t="s">
        <v>82</v>
      </c>
      <c r="B14861" s="2">
        <v>2.6476999757621886</v>
      </c>
    </row>
    <row r="14862" spans="1:2" x14ac:dyDescent="0.25">
      <c r="A14862" s="6" t="s">
        <v>20</v>
      </c>
      <c r="B14862" s="2">
        <v>13.079908780077082</v>
      </c>
    </row>
    <row r="14863" spans="1:2" x14ac:dyDescent="0.25">
      <c r="A14863" s="28" t="s">
        <v>79</v>
      </c>
      <c r="B14863" s="2">
        <v>5.2022730566775588E-2</v>
      </c>
    </row>
    <row r="14864" spans="1:2" x14ac:dyDescent="0.25">
      <c r="A14864" s="28" t="s">
        <v>86</v>
      </c>
      <c r="B14864" s="2">
        <v>8.8004223885646743E-2</v>
      </c>
    </row>
    <row r="14865" spans="1:2" x14ac:dyDescent="0.25">
      <c r="A14865" s="28" t="s">
        <v>87</v>
      </c>
      <c r="B14865" s="2">
        <v>1.7034197574409635</v>
      </c>
    </row>
    <row r="14866" spans="1:2" x14ac:dyDescent="0.25">
      <c r="A14866" s="28" t="s">
        <v>31</v>
      </c>
      <c r="B14866" s="2">
        <v>2.1309079816569736</v>
      </c>
    </row>
    <row r="14867" spans="1:2" x14ac:dyDescent="0.25">
      <c r="A14867" s="28" t="s">
        <v>29</v>
      </c>
      <c r="B14867" s="2">
        <v>1.1445851717869744</v>
      </c>
    </row>
    <row r="14868" spans="1:2" x14ac:dyDescent="0.25">
      <c r="A14868" s="28" t="s">
        <v>30</v>
      </c>
      <c r="B14868" s="2">
        <v>3.4957437829101004</v>
      </c>
    </row>
    <row r="14869" spans="1:2" x14ac:dyDescent="0.25">
      <c r="A14869" s="28" t="s">
        <v>88</v>
      </c>
      <c r="B14869" s="2">
        <v>0.25543864679690798</v>
      </c>
    </row>
    <row r="14870" spans="1:2" x14ac:dyDescent="0.25">
      <c r="A14870" s="28" t="s">
        <v>80</v>
      </c>
      <c r="B14870" s="2">
        <v>5.8423698475856711E-2</v>
      </c>
    </row>
    <row r="14871" spans="1:2" x14ac:dyDescent="0.25">
      <c r="A14871" s="28" t="s">
        <v>84</v>
      </c>
      <c r="B14871" s="2">
        <v>0.1516426698089679</v>
      </c>
    </row>
    <row r="14872" spans="1:2" x14ac:dyDescent="0.25">
      <c r="A14872" s="28" t="s">
        <v>85</v>
      </c>
      <c r="B14872" s="2">
        <v>2.7550412525141477</v>
      </c>
    </row>
    <row r="14873" spans="1:2" x14ac:dyDescent="0.25">
      <c r="A14873" s="28" t="s">
        <v>82</v>
      </c>
      <c r="B14873" s="2">
        <v>1.2446788642337678</v>
      </c>
    </row>
    <row r="14874" spans="1:2" x14ac:dyDescent="0.25">
      <c r="A14874" s="6" t="s">
        <v>21</v>
      </c>
      <c r="B14874" s="2">
        <v>5.2530246191301897</v>
      </c>
    </row>
    <row r="14875" spans="1:2" x14ac:dyDescent="0.25">
      <c r="A14875" s="28" t="s">
        <v>87</v>
      </c>
      <c r="B14875" s="2">
        <v>5.8770485665085401E-2</v>
      </c>
    </row>
    <row r="14876" spans="1:2" x14ac:dyDescent="0.25">
      <c r="A14876" s="28" t="s">
        <v>31</v>
      </c>
      <c r="B14876" s="2">
        <v>0.48849928726531894</v>
      </c>
    </row>
    <row r="14877" spans="1:2" x14ac:dyDescent="0.25">
      <c r="A14877" s="28" t="s">
        <v>29</v>
      </c>
      <c r="B14877" s="2">
        <v>0.22979477863819739</v>
      </c>
    </row>
    <row r="14878" spans="1:2" x14ac:dyDescent="0.25">
      <c r="A14878" s="28" t="s">
        <v>30</v>
      </c>
      <c r="B14878" s="2">
        <v>1.8599980262741822</v>
      </c>
    </row>
    <row r="14879" spans="1:2" x14ac:dyDescent="0.25">
      <c r="A14879" s="28" t="s">
        <v>88</v>
      </c>
      <c r="B14879" s="2">
        <v>0.80928576796017926</v>
      </c>
    </row>
    <row r="14880" spans="1:2" x14ac:dyDescent="0.25">
      <c r="A14880" s="28" t="s">
        <v>80</v>
      </c>
      <c r="B14880" s="2">
        <v>7.9868343712507478E-2</v>
      </c>
    </row>
    <row r="14881" spans="1:2" x14ac:dyDescent="0.25">
      <c r="A14881" s="28" t="s">
        <v>84</v>
      </c>
      <c r="B14881" s="2">
        <v>1.2449581320314329</v>
      </c>
    </row>
    <row r="14882" spans="1:2" x14ac:dyDescent="0.25">
      <c r="A14882" s="28" t="s">
        <v>85</v>
      </c>
      <c r="B14882" s="2">
        <v>0.33763904055358152</v>
      </c>
    </row>
    <row r="14883" spans="1:2" x14ac:dyDescent="0.25">
      <c r="A14883" s="28" t="s">
        <v>82</v>
      </c>
      <c r="B14883" s="2">
        <v>0.14421075702970504</v>
      </c>
    </row>
    <row r="14884" spans="1:2" x14ac:dyDescent="0.25">
      <c r="A14884" s="6" t="s">
        <v>22</v>
      </c>
      <c r="B14884" s="2">
        <v>2.6786940538639517</v>
      </c>
    </row>
    <row r="14885" spans="1:2" x14ac:dyDescent="0.25">
      <c r="A14885" s="28" t="s">
        <v>79</v>
      </c>
      <c r="B14885" s="2">
        <v>9.475337424814767E-3</v>
      </c>
    </row>
    <row r="14886" spans="1:2" x14ac:dyDescent="0.25">
      <c r="A14886" s="28" t="s">
        <v>86</v>
      </c>
      <c r="B14886" s="2">
        <v>2.7963107567956041E-2</v>
      </c>
    </row>
    <row r="14887" spans="1:2" x14ac:dyDescent="0.25">
      <c r="A14887" s="28" t="s">
        <v>87</v>
      </c>
      <c r="B14887" s="2">
        <v>0.21232196162834219</v>
      </c>
    </row>
    <row r="14888" spans="1:2" x14ac:dyDescent="0.25">
      <c r="A14888" s="28" t="s">
        <v>31</v>
      </c>
      <c r="B14888" s="2">
        <v>0.21853083836820142</v>
      </c>
    </row>
    <row r="14889" spans="1:2" x14ac:dyDescent="0.25">
      <c r="A14889" s="28" t="s">
        <v>29</v>
      </c>
      <c r="B14889" s="2">
        <v>0.57035608468747123</v>
      </c>
    </row>
    <row r="14890" spans="1:2" x14ac:dyDescent="0.25">
      <c r="A14890" s="28" t="s">
        <v>30</v>
      </c>
      <c r="B14890" s="2">
        <v>0.88344796947027859</v>
      </c>
    </row>
    <row r="14891" spans="1:2" x14ac:dyDescent="0.25">
      <c r="A14891" s="28" t="s">
        <v>88</v>
      </c>
      <c r="B14891" s="2">
        <v>6.6673359030991308E-2</v>
      </c>
    </row>
    <row r="14892" spans="1:2" x14ac:dyDescent="0.25">
      <c r="A14892" s="28" t="s">
        <v>80</v>
      </c>
      <c r="B14892" s="2">
        <v>6.3059197887655382E-3</v>
      </c>
    </row>
    <row r="14893" spans="1:2" x14ac:dyDescent="0.25">
      <c r="A14893" s="28" t="s">
        <v>84</v>
      </c>
      <c r="B14893" s="2">
        <v>3.6622795184227848E-2</v>
      </c>
    </row>
    <row r="14894" spans="1:2" x14ac:dyDescent="0.25">
      <c r="A14894" s="28" t="s">
        <v>85</v>
      </c>
      <c r="B14894" s="2">
        <v>0.37218652518628487</v>
      </c>
    </row>
    <row r="14895" spans="1:2" x14ac:dyDescent="0.25">
      <c r="A14895" s="28" t="s">
        <v>82</v>
      </c>
      <c r="B14895" s="2">
        <v>0.27481015552661786</v>
      </c>
    </row>
    <row r="14896" spans="1:2" x14ac:dyDescent="0.25">
      <c r="A14896" s="6" t="s">
        <v>25</v>
      </c>
      <c r="B14896" s="2">
        <v>2.3617740813515162</v>
      </c>
    </row>
    <row r="14897" spans="1:2" x14ac:dyDescent="0.25">
      <c r="A14897" s="28" t="s">
        <v>79</v>
      </c>
      <c r="B14897" s="2">
        <v>6.2668963178437957E-3</v>
      </c>
    </row>
    <row r="14898" spans="1:2" x14ac:dyDescent="0.25">
      <c r="A14898" s="28" t="s">
        <v>86</v>
      </c>
      <c r="B14898" s="2">
        <v>7.1855082709713454E-3</v>
      </c>
    </row>
    <row r="14899" spans="1:2" x14ac:dyDescent="0.25">
      <c r="A14899" s="28" t="s">
        <v>87</v>
      </c>
      <c r="B14899" s="2">
        <v>4.260757652630353E-2</v>
      </c>
    </row>
    <row r="14900" spans="1:2" x14ac:dyDescent="0.25">
      <c r="A14900" s="28" t="s">
        <v>31</v>
      </c>
      <c r="B14900" s="2">
        <v>0.11739584631326021</v>
      </c>
    </row>
    <row r="14901" spans="1:2" x14ac:dyDescent="0.25">
      <c r="A14901" s="28" t="s">
        <v>29</v>
      </c>
      <c r="B14901" s="2">
        <v>0.70808033519791136</v>
      </c>
    </row>
    <row r="14902" spans="1:2" x14ac:dyDescent="0.25">
      <c r="A14902" s="28" t="s">
        <v>30</v>
      </c>
      <c r="B14902" s="2">
        <v>0.80889993675114202</v>
      </c>
    </row>
    <row r="14903" spans="1:2" x14ac:dyDescent="0.25">
      <c r="A14903" s="28" t="s">
        <v>88</v>
      </c>
      <c r="B14903" s="2">
        <v>4.3085521089966342E-2</v>
      </c>
    </row>
    <row r="14904" spans="1:2" x14ac:dyDescent="0.25">
      <c r="A14904" s="28" t="s">
        <v>80</v>
      </c>
      <c r="B14904" s="2">
        <v>1.1674151762423677E-2</v>
      </c>
    </row>
    <row r="14905" spans="1:2" x14ac:dyDescent="0.25">
      <c r="A14905" s="28" t="s">
        <v>84</v>
      </c>
      <c r="B14905" s="2">
        <v>5.0252969924228317E-3</v>
      </c>
    </row>
    <row r="14906" spans="1:2" x14ac:dyDescent="0.25">
      <c r="A14906" s="28" t="s">
        <v>85</v>
      </c>
      <c r="B14906" s="2">
        <v>0.39686580273362954</v>
      </c>
    </row>
    <row r="14907" spans="1:2" x14ac:dyDescent="0.25">
      <c r="A14907" s="28" t="s">
        <v>82</v>
      </c>
      <c r="B14907" s="2">
        <v>0.2146872093956414</v>
      </c>
    </row>
    <row r="14908" spans="1:2" x14ac:dyDescent="0.25">
      <c r="A14908" s="6" t="s">
        <v>23</v>
      </c>
      <c r="B14908" s="2">
        <v>4.4113200911893085</v>
      </c>
    </row>
    <row r="14909" spans="1:2" x14ac:dyDescent="0.25">
      <c r="A14909" s="28" t="s">
        <v>79</v>
      </c>
      <c r="B14909" s="2">
        <v>5.9777761736900161E-3</v>
      </c>
    </row>
    <row r="14910" spans="1:2" x14ac:dyDescent="0.25">
      <c r="A14910" s="28" t="s">
        <v>86</v>
      </c>
      <c r="B14910" s="2">
        <v>4.9377812380167481E-2</v>
      </c>
    </row>
    <row r="14911" spans="1:2" x14ac:dyDescent="0.25">
      <c r="A14911" s="28" t="s">
        <v>87</v>
      </c>
      <c r="B14911" s="2">
        <v>0.79108339879941714</v>
      </c>
    </row>
    <row r="14912" spans="1:2" x14ac:dyDescent="0.25">
      <c r="A14912" s="28" t="s">
        <v>31</v>
      </c>
      <c r="B14912" s="2">
        <v>0.44020651924134929</v>
      </c>
    </row>
    <row r="14913" spans="1:2" x14ac:dyDescent="0.25">
      <c r="A14913" s="28" t="s">
        <v>29</v>
      </c>
      <c r="B14913" s="2">
        <v>0.75087172363712296</v>
      </c>
    </row>
    <row r="14914" spans="1:2" x14ac:dyDescent="0.25">
      <c r="A14914" s="28" t="s">
        <v>30</v>
      </c>
      <c r="B14914" s="2">
        <v>1.233383772017935</v>
      </c>
    </row>
    <row r="14915" spans="1:2" x14ac:dyDescent="0.25">
      <c r="A14915" s="28" t="s">
        <v>88</v>
      </c>
      <c r="B14915" s="2">
        <v>3.1694464348918101E-2</v>
      </c>
    </row>
    <row r="14916" spans="1:2" x14ac:dyDescent="0.25">
      <c r="A14916" s="28" t="s">
        <v>80</v>
      </c>
      <c r="B14916" s="2">
        <v>3.7593226301670175E-2</v>
      </c>
    </row>
    <row r="14917" spans="1:2" x14ac:dyDescent="0.25">
      <c r="A14917" s="28" t="s">
        <v>84</v>
      </c>
      <c r="B14917" s="2">
        <v>2.1455698880022248E-2</v>
      </c>
    </row>
    <row r="14918" spans="1:2" x14ac:dyDescent="0.25">
      <c r="A14918" s="28" t="s">
        <v>85</v>
      </c>
      <c r="B14918" s="2">
        <v>0.91054271202842985</v>
      </c>
    </row>
    <row r="14919" spans="1:2" x14ac:dyDescent="0.25">
      <c r="A14919" s="28" t="s">
        <v>82</v>
      </c>
      <c r="B14919" s="2">
        <v>0.13913298738058602</v>
      </c>
    </row>
    <row r="14920" spans="1:2" x14ac:dyDescent="0.25">
      <c r="A14920" s="6" t="s">
        <v>249</v>
      </c>
      <c r="B14920" s="2">
        <v>15.736990748603459</v>
      </c>
    </row>
    <row r="14921" spans="1:2" x14ac:dyDescent="0.25">
      <c r="A14921" s="28" t="s">
        <v>79</v>
      </c>
      <c r="B14921" s="2">
        <v>4.4169454670840838E-2</v>
      </c>
    </row>
    <row r="14922" spans="1:2" x14ac:dyDescent="0.25">
      <c r="A14922" s="28" t="s">
        <v>86</v>
      </c>
      <c r="B14922" s="2">
        <v>4.5867574026104141E-2</v>
      </c>
    </row>
    <row r="14923" spans="1:2" x14ac:dyDescent="0.25">
      <c r="A14923" s="28" t="s">
        <v>87</v>
      </c>
      <c r="B14923" s="2">
        <v>1.6921896306671202</v>
      </c>
    </row>
    <row r="14924" spans="1:2" x14ac:dyDescent="0.25">
      <c r="A14924" s="28" t="s">
        <v>31</v>
      </c>
      <c r="B14924" s="2">
        <v>1.7881966859334215</v>
      </c>
    </row>
    <row r="14925" spans="1:2" x14ac:dyDescent="0.25">
      <c r="A14925" s="28" t="s">
        <v>29</v>
      </c>
      <c r="B14925" s="2">
        <v>3.5023321397754068</v>
      </c>
    </row>
    <row r="14926" spans="1:2" x14ac:dyDescent="0.25">
      <c r="A14926" s="28" t="s">
        <v>30</v>
      </c>
      <c r="B14926" s="2">
        <v>4.2464185730284703</v>
      </c>
    </row>
    <row r="14927" spans="1:2" x14ac:dyDescent="0.25">
      <c r="A14927" s="28" t="s">
        <v>88</v>
      </c>
      <c r="B14927" s="2">
        <v>0.65779676216779204</v>
      </c>
    </row>
    <row r="14928" spans="1:2" x14ac:dyDescent="0.25">
      <c r="A14928" s="28" t="s">
        <v>80</v>
      </c>
      <c r="B14928" s="2">
        <v>4.6537425580325593E-2</v>
      </c>
    </row>
    <row r="14929" spans="1:2" x14ac:dyDescent="0.25">
      <c r="A14929" s="28" t="s">
        <v>84</v>
      </c>
      <c r="B14929" s="2">
        <v>0.28461852126485232</v>
      </c>
    </row>
    <row r="14930" spans="1:2" x14ac:dyDescent="0.25">
      <c r="A14930" s="28" t="s">
        <v>85</v>
      </c>
      <c r="B14930" s="2">
        <v>2.0012033254519772</v>
      </c>
    </row>
    <row r="14931" spans="1:2" x14ac:dyDescent="0.25">
      <c r="A14931" s="28" t="s">
        <v>82</v>
      </c>
      <c r="B14931" s="2">
        <v>1.4276606560371499</v>
      </c>
    </row>
    <row r="14932" spans="1:2" x14ac:dyDescent="0.25">
      <c r="A14932" s="6" t="s">
        <v>251</v>
      </c>
      <c r="B14932" s="2">
        <v>9.7957947489990325</v>
      </c>
    </row>
    <row r="14933" spans="1:2" x14ac:dyDescent="0.25">
      <c r="A14933" s="28" t="s">
        <v>79</v>
      </c>
      <c r="B14933" s="2">
        <v>3.4802104962009625E-2</v>
      </c>
    </row>
    <row r="14934" spans="1:2" x14ac:dyDescent="0.25">
      <c r="A14934" s="28" t="s">
        <v>86</v>
      </c>
      <c r="B14934" s="2">
        <v>1.3427862030085485E-2</v>
      </c>
    </row>
    <row r="14935" spans="1:2" x14ac:dyDescent="0.25">
      <c r="A14935" s="28" t="s">
        <v>87</v>
      </c>
      <c r="B14935" s="2">
        <v>0.75722102893920373</v>
      </c>
    </row>
    <row r="14936" spans="1:2" x14ac:dyDescent="0.25">
      <c r="A14936" s="28" t="s">
        <v>31</v>
      </c>
      <c r="B14936" s="2">
        <v>0.58027341918578035</v>
      </c>
    </row>
    <row r="14937" spans="1:2" x14ac:dyDescent="0.25">
      <c r="A14937" s="28" t="s">
        <v>29</v>
      </c>
      <c r="B14937" s="2">
        <v>1.80327751800755</v>
      </c>
    </row>
    <row r="14938" spans="1:2" x14ac:dyDescent="0.25">
      <c r="A14938" s="28" t="s">
        <v>30</v>
      </c>
      <c r="B14938" s="2">
        <v>1.9283368588005503</v>
      </c>
    </row>
    <row r="14939" spans="1:2" x14ac:dyDescent="0.25">
      <c r="A14939" s="28" t="s">
        <v>88</v>
      </c>
      <c r="B14939" s="2">
        <v>0.81817704001440161</v>
      </c>
    </row>
    <row r="14940" spans="1:2" x14ac:dyDescent="0.25">
      <c r="A14940" s="28" t="s">
        <v>80</v>
      </c>
      <c r="B14940" s="2">
        <v>0.10456157613804788</v>
      </c>
    </row>
    <row r="14941" spans="1:2" x14ac:dyDescent="0.25">
      <c r="A14941" s="28" t="s">
        <v>84</v>
      </c>
      <c r="B14941" s="2">
        <v>0.1234199062134753</v>
      </c>
    </row>
    <row r="14942" spans="1:2" x14ac:dyDescent="0.25">
      <c r="A14942" s="28" t="s">
        <v>85</v>
      </c>
      <c r="B14942" s="2">
        <v>2.0702065872252153</v>
      </c>
    </row>
    <row r="14943" spans="1:2" x14ac:dyDescent="0.25">
      <c r="A14943" s="28" t="s">
        <v>82</v>
      </c>
      <c r="B14943" s="2">
        <v>1.5620908474827133</v>
      </c>
    </row>
    <row r="14944" spans="1:2" x14ac:dyDescent="0.25">
      <c r="A14944" s="6" t="s">
        <v>229</v>
      </c>
      <c r="B14944" s="2">
        <v>4.4688329034736718</v>
      </c>
    </row>
    <row r="14945" spans="1:2" x14ac:dyDescent="0.25">
      <c r="A14945" s="28" t="s">
        <v>79</v>
      </c>
      <c r="B14945" s="2">
        <v>2.3348211122811754E-2</v>
      </c>
    </row>
    <row r="14946" spans="1:2" x14ac:dyDescent="0.25">
      <c r="A14946" s="28" t="s">
        <v>86</v>
      </c>
      <c r="B14946" s="2">
        <v>1.5453222935408613E-2</v>
      </c>
    </row>
    <row r="14947" spans="1:2" x14ac:dyDescent="0.25">
      <c r="A14947" s="28" t="s">
        <v>87</v>
      </c>
      <c r="B14947" s="2">
        <v>0.30986270166305879</v>
      </c>
    </row>
    <row r="14948" spans="1:2" x14ac:dyDescent="0.25">
      <c r="A14948" s="28" t="s">
        <v>31</v>
      </c>
      <c r="B14948" s="2">
        <v>0.24225075377940794</v>
      </c>
    </row>
    <row r="14949" spans="1:2" x14ac:dyDescent="0.25">
      <c r="A14949" s="28" t="s">
        <v>29</v>
      </c>
      <c r="B14949" s="2">
        <v>0.67499309671508934</v>
      </c>
    </row>
    <row r="14950" spans="1:2" x14ac:dyDescent="0.25">
      <c r="A14950" s="28" t="s">
        <v>30</v>
      </c>
      <c r="B14950" s="2">
        <v>1.3000000989720149</v>
      </c>
    </row>
    <row r="14951" spans="1:2" x14ac:dyDescent="0.25">
      <c r="A14951" s="28" t="s">
        <v>88</v>
      </c>
      <c r="B14951" s="2">
        <v>0.72405516182583218</v>
      </c>
    </row>
    <row r="14952" spans="1:2" x14ac:dyDescent="0.25">
      <c r="A14952" s="28" t="s">
        <v>80</v>
      </c>
      <c r="B14952" s="2">
        <v>1.9658566800245851E-2</v>
      </c>
    </row>
    <row r="14953" spans="1:2" x14ac:dyDescent="0.25">
      <c r="A14953" s="28" t="s">
        <v>84</v>
      </c>
      <c r="B14953" s="2">
        <v>2.8497515444761295E-2</v>
      </c>
    </row>
    <row r="14954" spans="1:2" x14ac:dyDescent="0.25">
      <c r="A14954" s="28" t="s">
        <v>85</v>
      </c>
      <c r="B14954" s="2">
        <v>0.77500713860472192</v>
      </c>
    </row>
    <row r="14955" spans="1:2" x14ac:dyDescent="0.25">
      <c r="A14955" s="28" t="s">
        <v>82</v>
      </c>
      <c r="B14955" s="2">
        <v>0.35570643561031878</v>
      </c>
    </row>
    <row r="14956" spans="1:2" x14ac:dyDescent="0.25">
      <c r="A14956" s="6" t="s">
        <v>93</v>
      </c>
      <c r="B14956" s="2">
        <v>121.22498424987491</v>
      </c>
    </row>
    <row r="14957" spans="1:2" x14ac:dyDescent="0.25">
      <c r="A14957" s="28" t="s">
        <v>79</v>
      </c>
      <c r="B14957" s="2">
        <v>0.49655028898816</v>
      </c>
    </row>
    <row r="14958" spans="1:2" x14ac:dyDescent="0.25">
      <c r="A14958" s="28" t="s">
        <v>86</v>
      </c>
      <c r="B14958" s="2">
        <v>0.73578623375698327</v>
      </c>
    </row>
    <row r="14959" spans="1:2" x14ac:dyDescent="0.25">
      <c r="A14959" s="28" t="s">
        <v>87</v>
      </c>
      <c r="B14959" s="2">
        <v>12.715665199039206</v>
      </c>
    </row>
    <row r="14960" spans="1:2" x14ac:dyDescent="0.25">
      <c r="A14960" s="28" t="s">
        <v>31</v>
      </c>
      <c r="B14960" s="2">
        <v>13.444032335853098</v>
      </c>
    </row>
    <row r="14961" spans="1:2" x14ac:dyDescent="0.25">
      <c r="A14961" s="28" t="s">
        <v>29</v>
      </c>
      <c r="B14961" s="2">
        <v>18.993054695346796</v>
      </c>
    </row>
    <row r="14962" spans="1:2" x14ac:dyDescent="0.25">
      <c r="A14962" s="28" t="s">
        <v>30</v>
      </c>
      <c r="B14962" s="2">
        <v>33.652793820553363</v>
      </c>
    </row>
    <row r="14963" spans="1:2" x14ac:dyDescent="0.25">
      <c r="A14963" s="28" t="s">
        <v>88</v>
      </c>
      <c r="B14963" s="2">
        <v>6.3942593581511309</v>
      </c>
    </row>
    <row r="14964" spans="1:2" x14ac:dyDescent="0.25">
      <c r="A14964" s="28" t="s">
        <v>80</v>
      </c>
      <c r="B14964" s="2">
        <v>0.93763167599009967</v>
      </c>
    </row>
    <row r="14965" spans="1:2" x14ac:dyDescent="0.25">
      <c r="A14965" s="28" t="s">
        <v>84</v>
      </c>
      <c r="B14965" s="2">
        <v>3.4690026407559778</v>
      </c>
    </row>
    <row r="14966" spans="1:2" x14ac:dyDescent="0.25">
      <c r="A14966" s="28" t="s">
        <v>85</v>
      </c>
      <c r="B14966" s="2">
        <v>20.902890538907563</v>
      </c>
    </row>
    <row r="14967" spans="1:2" x14ac:dyDescent="0.25">
      <c r="A14967" s="28" t="s">
        <v>82</v>
      </c>
      <c r="B14967" s="2">
        <v>9.4833174625325309</v>
      </c>
    </row>
    <row r="14968" spans="1:2" x14ac:dyDescent="0.25">
      <c r="A14968" s="3" t="s">
        <v>220</v>
      </c>
      <c r="B14968" s="2">
        <v>478.50213249125329</v>
      </c>
    </row>
    <row r="14969" spans="1:2" x14ac:dyDescent="0.25">
      <c r="A14969" s="6" t="s">
        <v>228</v>
      </c>
      <c r="B14969" s="2">
        <v>7.3946950947030059</v>
      </c>
    </row>
    <row r="14970" spans="1:2" x14ac:dyDescent="0.25">
      <c r="A14970" s="28" t="s">
        <v>79</v>
      </c>
      <c r="B14970" s="2">
        <v>0.17591009953088921</v>
      </c>
    </row>
    <row r="14971" spans="1:2" x14ac:dyDescent="0.25">
      <c r="A14971" s="28" t="s">
        <v>86</v>
      </c>
      <c r="B14971" s="2">
        <v>1.2145783986954884E-2</v>
      </c>
    </row>
    <row r="14972" spans="1:2" x14ac:dyDescent="0.25">
      <c r="A14972" s="28" t="s">
        <v>87</v>
      </c>
      <c r="B14972" s="2">
        <v>0.44627811728571237</v>
      </c>
    </row>
    <row r="14973" spans="1:2" x14ac:dyDescent="0.25">
      <c r="A14973" s="28" t="s">
        <v>31</v>
      </c>
      <c r="B14973" s="2">
        <v>3.360695877271386</v>
      </c>
    </row>
    <row r="14974" spans="1:2" x14ac:dyDescent="0.25">
      <c r="A14974" s="28" t="s">
        <v>29</v>
      </c>
      <c r="B14974" s="2">
        <v>0.8730758864087742</v>
      </c>
    </row>
    <row r="14975" spans="1:2" x14ac:dyDescent="0.25">
      <c r="A14975" s="28" t="s">
        <v>30</v>
      </c>
      <c r="B14975" s="2">
        <v>0.86052833552065833</v>
      </c>
    </row>
    <row r="14976" spans="1:2" x14ac:dyDescent="0.25">
      <c r="A14976" s="28" t="s">
        <v>88</v>
      </c>
      <c r="B14976" s="2">
        <v>0.2029839522167973</v>
      </c>
    </row>
    <row r="14977" spans="1:2" x14ac:dyDescent="0.25">
      <c r="A14977" s="28" t="s">
        <v>80</v>
      </c>
      <c r="B14977" s="2">
        <v>1.681552104884566E-2</v>
      </c>
    </row>
    <row r="14978" spans="1:2" x14ac:dyDescent="0.25">
      <c r="A14978" s="28" t="s">
        <v>84</v>
      </c>
      <c r="B14978" s="2">
        <v>0.34374679271455577</v>
      </c>
    </row>
    <row r="14979" spans="1:2" x14ac:dyDescent="0.25">
      <c r="A14979" s="28" t="s">
        <v>85</v>
      </c>
      <c r="B14979" s="2">
        <v>0.48769343322174807</v>
      </c>
    </row>
    <row r="14980" spans="1:2" x14ac:dyDescent="0.25">
      <c r="A14980" s="28" t="s">
        <v>82</v>
      </c>
      <c r="B14980" s="2">
        <v>0.61482129549668396</v>
      </c>
    </row>
    <row r="14981" spans="1:2" x14ac:dyDescent="0.25">
      <c r="A14981" s="6" t="s">
        <v>239</v>
      </c>
      <c r="B14981" s="2">
        <v>4.5449128193512029</v>
      </c>
    </row>
    <row r="14982" spans="1:2" x14ac:dyDescent="0.25">
      <c r="A14982" s="28" t="s">
        <v>79</v>
      </c>
      <c r="B14982" s="2">
        <v>2.5587015986810419E-2</v>
      </c>
    </row>
    <row r="14983" spans="1:2" x14ac:dyDescent="0.25">
      <c r="A14983" s="28" t="s">
        <v>87</v>
      </c>
      <c r="B14983" s="2">
        <v>0.94140869262265747</v>
      </c>
    </row>
    <row r="14984" spans="1:2" x14ac:dyDescent="0.25">
      <c r="A14984" s="28" t="s">
        <v>31</v>
      </c>
      <c r="B14984" s="2">
        <v>0.30501345542596481</v>
      </c>
    </row>
    <row r="14985" spans="1:2" x14ac:dyDescent="0.25">
      <c r="A14985" s="28" t="s">
        <v>29</v>
      </c>
      <c r="B14985" s="2">
        <v>0.38192848554250658</v>
      </c>
    </row>
    <row r="14986" spans="1:2" x14ac:dyDescent="0.25">
      <c r="A14986" s="28" t="s">
        <v>30</v>
      </c>
      <c r="B14986" s="2">
        <v>0.23593107574512912</v>
      </c>
    </row>
    <row r="14987" spans="1:2" x14ac:dyDescent="0.25">
      <c r="A14987" s="28" t="s">
        <v>88</v>
      </c>
      <c r="B14987" s="2">
        <v>0.16418431895872643</v>
      </c>
    </row>
    <row r="14988" spans="1:2" x14ac:dyDescent="0.25">
      <c r="A14988" s="28" t="s">
        <v>80</v>
      </c>
      <c r="B14988" s="2">
        <v>5.2376314847819627E-2</v>
      </c>
    </row>
    <row r="14989" spans="1:2" x14ac:dyDescent="0.25">
      <c r="A14989" s="28" t="s">
        <v>84</v>
      </c>
      <c r="B14989" s="2">
        <v>0.33085009564294626</v>
      </c>
    </row>
    <row r="14990" spans="1:2" x14ac:dyDescent="0.25">
      <c r="A14990" s="28" t="s">
        <v>85</v>
      </c>
      <c r="B14990" s="2">
        <v>1.5349057102599204</v>
      </c>
    </row>
    <row r="14991" spans="1:2" x14ac:dyDescent="0.25">
      <c r="A14991" s="28" t="s">
        <v>82</v>
      </c>
      <c r="B14991" s="2">
        <v>0.57272765431872197</v>
      </c>
    </row>
    <row r="14992" spans="1:2" x14ac:dyDescent="0.25">
      <c r="A14992" s="6" t="s">
        <v>241</v>
      </c>
      <c r="B14992" s="2">
        <v>25.589183376715432</v>
      </c>
    </row>
    <row r="14993" spans="1:2" x14ac:dyDescent="0.25">
      <c r="A14993" s="28" t="s">
        <v>79</v>
      </c>
      <c r="B14993" s="2">
        <v>0.97927374679549539</v>
      </c>
    </row>
    <row r="14994" spans="1:2" x14ac:dyDescent="0.25">
      <c r="A14994" s="28" t="s">
        <v>86</v>
      </c>
      <c r="B14994" s="2">
        <v>0.35130718870928102</v>
      </c>
    </row>
    <row r="14995" spans="1:2" x14ac:dyDescent="0.25">
      <c r="A14995" s="28" t="s">
        <v>87</v>
      </c>
      <c r="B14995" s="2">
        <v>0.57908161257229884</v>
      </c>
    </row>
    <row r="14996" spans="1:2" x14ac:dyDescent="0.25">
      <c r="A14996" s="28" t="s">
        <v>31</v>
      </c>
      <c r="B14996" s="2">
        <v>6.4163164012643588</v>
      </c>
    </row>
    <row r="14997" spans="1:2" x14ac:dyDescent="0.25">
      <c r="A14997" s="28" t="s">
        <v>29</v>
      </c>
      <c r="B14997" s="2">
        <v>0.97557162004453712</v>
      </c>
    </row>
    <row r="14998" spans="1:2" x14ac:dyDescent="0.25">
      <c r="A14998" s="28" t="s">
        <v>30</v>
      </c>
      <c r="B14998" s="2">
        <v>2.1782718445111606</v>
      </c>
    </row>
    <row r="14999" spans="1:2" x14ac:dyDescent="0.25">
      <c r="A14999" s="28" t="s">
        <v>88</v>
      </c>
      <c r="B14999" s="2">
        <v>1.7907308917411646</v>
      </c>
    </row>
    <row r="15000" spans="1:2" x14ac:dyDescent="0.25">
      <c r="A15000" s="28" t="s">
        <v>80</v>
      </c>
      <c r="B15000" s="2">
        <v>0.48945764045270884</v>
      </c>
    </row>
    <row r="15001" spans="1:2" x14ac:dyDescent="0.25">
      <c r="A15001" s="28" t="s">
        <v>84</v>
      </c>
      <c r="B15001" s="2">
        <v>1.6161754574680391</v>
      </c>
    </row>
    <row r="15002" spans="1:2" x14ac:dyDescent="0.25">
      <c r="A15002" s="28" t="s">
        <v>85</v>
      </c>
      <c r="B15002" s="2">
        <v>5.4226016614675956</v>
      </c>
    </row>
    <row r="15003" spans="1:2" x14ac:dyDescent="0.25">
      <c r="A15003" s="28" t="s">
        <v>82</v>
      </c>
      <c r="B15003" s="2">
        <v>4.790395311688795</v>
      </c>
    </row>
    <row r="15004" spans="1:2" x14ac:dyDescent="0.25">
      <c r="A15004" s="6" t="s">
        <v>19</v>
      </c>
      <c r="B15004" s="2">
        <v>0.25776410962431279</v>
      </c>
    </row>
    <row r="15005" spans="1:2" x14ac:dyDescent="0.25">
      <c r="A15005" s="28" t="s">
        <v>79</v>
      </c>
      <c r="B15005" s="2">
        <v>7.716222253080679E-2</v>
      </c>
    </row>
    <row r="15006" spans="1:2" x14ac:dyDescent="0.25">
      <c r="A15006" s="28" t="s">
        <v>86</v>
      </c>
      <c r="B15006" s="2">
        <v>1.2041849639166625E-3</v>
      </c>
    </row>
    <row r="15007" spans="1:2" x14ac:dyDescent="0.25">
      <c r="A15007" s="28" t="s">
        <v>87</v>
      </c>
      <c r="B15007" s="2">
        <v>3.2048604621540919E-4</v>
      </c>
    </row>
    <row r="15008" spans="1:2" x14ac:dyDescent="0.25">
      <c r="A15008" s="28" t="s">
        <v>31</v>
      </c>
      <c r="B15008" s="2">
        <v>0.12288849325092367</v>
      </c>
    </row>
    <row r="15009" spans="1:2" x14ac:dyDescent="0.25">
      <c r="A15009" s="28" t="s">
        <v>29</v>
      </c>
      <c r="B15009" s="2">
        <v>8.8749895535445138E-3</v>
      </c>
    </row>
    <row r="15010" spans="1:2" x14ac:dyDescent="0.25">
      <c r="A15010" s="28" t="s">
        <v>30</v>
      </c>
      <c r="B15010" s="2">
        <v>8.2890221971706878E-3</v>
      </c>
    </row>
    <row r="15011" spans="1:2" x14ac:dyDescent="0.25">
      <c r="A15011" s="28" t="s">
        <v>88</v>
      </c>
      <c r="B15011" s="2">
        <v>2.2096814072064281E-3</v>
      </c>
    </row>
    <row r="15012" spans="1:2" x14ac:dyDescent="0.25">
      <c r="A15012" s="28" t="s">
        <v>80</v>
      </c>
      <c r="B15012" s="2">
        <v>3.8140994811664622E-3</v>
      </c>
    </row>
    <row r="15013" spans="1:2" x14ac:dyDescent="0.25">
      <c r="A15013" s="28" t="s">
        <v>84</v>
      </c>
      <c r="B15013" s="2">
        <v>4.7469433591447788E-4</v>
      </c>
    </row>
    <row r="15014" spans="1:2" x14ac:dyDescent="0.25">
      <c r="A15014" s="28" t="s">
        <v>85</v>
      </c>
      <c r="B15014" s="2">
        <v>2.7907875707687404E-2</v>
      </c>
    </row>
    <row r="15015" spans="1:2" x14ac:dyDescent="0.25">
      <c r="A15015" s="28" t="s">
        <v>82</v>
      </c>
      <c r="B15015" s="2">
        <v>4.6183601497602955E-3</v>
      </c>
    </row>
    <row r="15016" spans="1:2" x14ac:dyDescent="0.25">
      <c r="A15016" s="6" t="s">
        <v>243</v>
      </c>
      <c r="B15016" s="2">
        <v>17.345039168666371</v>
      </c>
    </row>
    <row r="15017" spans="1:2" x14ac:dyDescent="0.25">
      <c r="A15017" s="28" t="s">
        <v>79</v>
      </c>
      <c r="B15017" s="2">
        <v>0.54276692244525082</v>
      </c>
    </row>
    <row r="15018" spans="1:2" x14ac:dyDescent="0.25">
      <c r="A15018" s="28" t="s">
        <v>86</v>
      </c>
      <c r="B15018" s="2">
        <v>0.22715152108250986</v>
      </c>
    </row>
    <row r="15019" spans="1:2" x14ac:dyDescent="0.25">
      <c r="A15019" s="28" t="s">
        <v>87</v>
      </c>
      <c r="B15019" s="2">
        <v>1.1342783538405365</v>
      </c>
    </row>
    <row r="15020" spans="1:2" x14ac:dyDescent="0.25">
      <c r="A15020" s="28" t="s">
        <v>31</v>
      </c>
      <c r="B15020" s="2">
        <v>4.865383541302001</v>
      </c>
    </row>
    <row r="15021" spans="1:2" x14ac:dyDescent="0.25">
      <c r="A15021" s="28" t="s">
        <v>29</v>
      </c>
      <c r="B15021" s="2">
        <v>1.0072365142166486</v>
      </c>
    </row>
    <row r="15022" spans="1:2" x14ac:dyDescent="0.25">
      <c r="A15022" s="28" t="s">
        <v>30</v>
      </c>
      <c r="B15022" s="2">
        <v>1.2537762576152254</v>
      </c>
    </row>
    <row r="15023" spans="1:2" x14ac:dyDescent="0.25">
      <c r="A15023" s="28" t="s">
        <v>88</v>
      </c>
      <c r="B15023" s="2">
        <v>1.2407566819190698</v>
      </c>
    </row>
    <row r="15024" spans="1:2" x14ac:dyDescent="0.25">
      <c r="A15024" s="28" t="s">
        <v>80</v>
      </c>
      <c r="B15024" s="2">
        <v>3.4638903290738696E-2</v>
      </c>
    </row>
    <row r="15025" spans="1:2" x14ac:dyDescent="0.25">
      <c r="A15025" s="28" t="s">
        <v>84</v>
      </c>
      <c r="B15025" s="2">
        <v>1.0771644175267487</v>
      </c>
    </row>
    <row r="15026" spans="1:2" x14ac:dyDescent="0.25">
      <c r="A15026" s="28" t="s">
        <v>85</v>
      </c>
      <c r="B15026" s="2">
        <v>3.8267716469624591</v>
      </c>
    </row>
    <row r="15027" spans="1:2" x14ac:dyDescent="0.25">
      <c r="A15027" s="28" t="s">
        <v>82</v>
      </c>
      <c r="B15027" s="2">
        <v>2.1351144084651801</v>
      </c>
    </row>
    <row r="15028" spans="1:2" x14ac:dyDescent="0.25">
      <c r="A15028" s="6" t="s">
        <v>245</v>
      </c>
      <c r="B15028" s="2">
        <v>4.0257463831442575</v>
      </c>
    </row>
    <row r="15029" spans="1:2" x14ac:dyDescent="0.25">
      <c r="A15029" s="28" t="s">
        <v>79</v>
      </c>
      <c r="B15029" s="2">
        <v>6.6507749618120796E-2</v>
      </c>
    </row>
    <row r="15030" spans="1:2" x14ac:dyDescent="0.25">
      <c r="A15030" s="28" t="s">
        <v>86</v>
      </c>
      <c r="B15030" s="2">
        <v>3.2618412979313775E-2</v>
      </c>
    </row>
    <row r="15031" spans="1:2" x14ac:dyDescent="0.25">
      <c r="A15031" s="28" t="s">
        <v>87</v>
      </c>
      <c r="B15031" s="2">
        <v>3.8079075531035726E-2</v>
      </c>
    </row>
    <row r="15032" spans="1:2" x14ac:dyDescent="0.25">
      <c r="A15032" s="28" t="s">
        <v>31</v>
      </c>
      <c r="B15032" s="2">
        <v>1.5700498709576272</v>
      </c>
    </row>
    <row r="15033" spans="1:2" x14ac:dyDescent="0.25">
      <c r="A15033" s="28" t="s">
        <v>29</v>
      </c>
      <c r="B15033" s="2">
        <v>0.22889415427972357</v>
      </c>
    </row>
    <row r="15034" spans="1:2" x14ac:dyDescent="0.25">
      <c r="A15034" s="28" t="s">
        <v>30</v>
      </c>
      <c r="B15034" s="2">
        <v>0.28995497115839902</v>
      </c>
    </row>
    <row r="15035" spans="1:2" x14ac:dyDescent="0.25">
      <c r="A15035" s="28" t="s">
        <v>88</v>
      </c>
      <c r="B15035" s="2">
        <v>0.24391068949046485</v>
      </c>
    </row>
    <row r="15036" spans="1:2" x14ac:dyDescent="0.25">
      <c r="A15036" s="28" t="s">
        <v>80</v>
      </c>
      <c r="B15036" s="2">
        <v>0.13406488363072011</v>
      </c>
    </row>
    <row r="15037" spans="1:2" x14ac:dyDescent="0.25">
      <c r="A15037" s="28" t="s">
        <v>84</v>
      </c>
      <c r="B15037" s="2">
        <v>7.4139288551054713E-2</v>
      </c>
    </row>
    <row r="15038" spans="1:2" x14ac:dyDescent="0.25">
      <c r="A15038" s="28" t="s">
        <v>85</v>
      </c>
      <c r="B15038" s="2">
        <v>1.1007803300975485</v>
      </c>
    </row>
    <row r="15039" spans="1:2" x14ac:dyDescent="0.25">
      <c r="A15039" s="28" t="s">
        <v>82</v>
      </c>
      <c r="B15039" s="2">
        <v>0.24674695685024997</v>
      </c>
    </row>
    <row r="15040" spans="1:2" x14ac:dyDescent="0.25">
      <c r="A15040" s="6" t="s">
        <v>247</v>
      </c>
      <c r="B15040" s="2">
        <v>32.927948627305483</v>
      </c>
    </row>
    <row r="15041" spans="1:2" x14ac:dyDescent="0.25">
      <c r="A15041" s="28" t="s">
        <v>79</v>
      </c>
      <c r="B15041" s="2">
        <v>1.275347593393227</v>
      </c>
    </row>
    <row r="15042" spans="1:2" x14ac:dyDescent="0.25">
      <c r="A15042" s="28" t="s">
        <v>86</v>
      </c>
      <c r="B15042" s="2">
        <v>0.33151499448768901</v>
      </c>
    </row>
    <row r="15043" spans="1:2" x14ac:dyDescent="0.25">
      <c r="A15043" s="28" t="s">
        <v>87</v>
      </c>
      <c r="B15043" s="2">
        <v>0.99746531492979262</v>
      </c>
    </row>
    <row r="15044" spans="1:2" x14ac:dyDescent="0.25">
      <c r="A15044" s="28" t="s">
        <v>31</v>
      </c>
      <c r="B15044" s="2">
        <v>6.3781419747912427</v>
      </c>
    </row>
    <row r="15045" spans="1:2" x14ac:dyDescent="0.25">
      <c r="A15045" s="28" t="s">
        <v>29</v>
      </c>
      <c r="B15045" s="2">
        <v>1.3573498892465561</v>
      </c>
    </row>
    <row r="15046" spans="1:2" x14ac:dyDescent="0.25">
      <c r="A15046" s="28" t="s">
        <v>30</v>
      </c>
      <c r="B15046" s="2">
        <v>2.657222087047808</v>
      </c>
    </row>
    <row r="15047" spans="1:2" x14ac:dyDescent="0.25">
      <c r="A15047" s="28" t="s">
        <v>88</v>
      </c>
      <c r="B15047" s="2">
        <v>2.3207708810824759</v>
      </c>
    </row>
    <row r="15048" spans="1:2" x14ac:dyDescent="0.25">
      <c r="A15048" s="28" t="s">
        <v>80</v>
      </c>
      <c r="B15048" s="2">
        <v>1.1845687997827303</v>
      </c>
    </row>
    <row r="15049" spans="1:2" x14ac:dyDescent="0.25">
      <c r="A15049" s="28" t="s">
        <v>84</v>
      </c>
      <c r="B15049" s="2">
        <v>2.0553239450076211</v>
      </c>
    </row>
    <row r="15050" spans="1:2" x14ac:dyDescent="0.25">
      <c r="A15050" s="28" t="s">
        <v>85</v>
      </c>
      <c r="B15050" s="2">
        <v>9.9569984297524812</v>
      </c>
    </row>
    <row r="15051" spans="1:2" x14ac:dyDescent="0.25">
      <c r="A15051" s="28" t="s">
        <v>82</v>
      </c>
      <c r="B15051" s="2">
        <v>4.4132447177838614</v>
      </c>
    </row>
    <row r="15052" spans="1:2" x14ac:dyDescent="0.25">
      <c r="A15052" s="6" t="s">
        <v>20</v>
      </c>
      <c r="B15052" s="2">
        <v>29.710836920406543</v>
      </c>
    </row>
    <row r="15053" spans="1:2" x14ac:dyDescent="0.25">
      <c r="A15053" s="28" t="s">
        <v>79</v>
      </c>
      <c r="B15053" s="2">
        <v>0.23483882378359536</v>
      </c>
    </row>
    <row r="15054" spans="1:2" x14ac:dyDescent="0.25">
      <c r="A15054" s="28" t="s">
        <v>86</v>
      </c>
      <c r="B15054" s="2">
        <v>0.31023077632082291</v>
      </c>
    </row>
    <row r="15055" spans="1:2" x14ac:dyDescent="0.25">
      <c r="A15055" s="28" t="s">
        <v>87</v>
      </c>
      <c r="B15055" s="2">
        <v>1.0571629426699007</v>
      </c>
    </row>
    <row r="15056" spans="1:2" x14ac:dyDescent="0.25">
      <c r="A15056" s="28" t="s">
        <v>31</v>
      </c>
      <c r="B15056" s="2">
        <v>13.237477205290526</v>
      </c>
    </row>
    <row r="15057" spans="1:2" x14ac:dyDescent="0.25">
      <c r="A15057" s="28" t="s">
        <v>29</v>
      </c>
      <c r="B15057" s="2">
        <v>1.1236732728707337</v>
      </c>
    </row>
    <row r="15058" spans="1:2" x14ac:dyDescent="0.25">
      <c r="A15058" s="28" t="s">
        <v>30</v>
      </c>
      <c r="B15058" s="2">
        <v>4.0433314475253921</v>
      </c>
    </row>
    <row r="15059" spans="1:2" x14ac:dyDescent="0.25">
      <c r="A15059" s="28" t="s">
        <v>88</v>
      </c>
      <c r="B15059" s="2">
        <v>0.59525555053575552</v>
      </c>
    </row>
    <row r="15060" spans="1:2" x14ac:dyDescent="0.25">
      <c r="A15060" s="28" t="s">
        <v>80</v>
      </c>
      <c r="B15060" s="2">
        <v>0.38815993989155345</v>
      </c>
    </row>
    <row r="15061" spans="1:2" x14ac:dyDescent="0.25">
      <c r="A15061" s="28" t="s">
        <v>84</v>
      </c>
      <c r="B15061" s="2">
        <v>1.428729014711946</v>
      </c>
    </row>
    <row r="15062" spans="1:2" x14ac:dyDescent="0.25">
      <c r="A15062" s="28" t="s">
        <v>85</v>
      </c>
      <c r="B15062" s="2">
        <v>4.6677474299836268</v>
      </c>
    </row>
    <row r="15063" spans="1:2" x14ac:dyDescent="0.25">
      <c r="A15063" s="28" t="s">
        <v>82</v>
      </c>
      <c r="B15063" s="2">
        <v>2.6242305168226903</v>
      </c>
    </row>
    <row r="15064" spans="1:2" x14ac:dyDescent="0.25">
      <c r="A15064" s="6" t="s">
        <v>21</v>
      </c>
      <c r="B15064" s="2">
        <v>6.0743070199456026</v>
      </c>
    </row>
    <row r="15065" spans="1:2" x14ac:dyDescent="0.25">
      <c r="A15065" s="28" t="s">
        <v>79</v>
      </c>
      <c r="B15065" s="2">
        <v>1.7922332370342259E-2</v>
      </c>
    </row>
    <row r="15066" spans="1:2" x14ac:dyDescent="0.25">
      <c r="A15066" s="28" t="s">
        <v>86</v>
      </c>
      <c r="B15066" s="2">
        <v>4.1402241866684555E-3</v>
      </c>
    </row>
    <row r="15067" spans="1:2" x14ac:dyDescent="0.25">
      <c r="A15067" s="28" t="s">
        <v>87</v>
      </c>
      <c r="B15067" s="2">
        <v>1.6572715816110799E-2</v>
      </c>
    </row>
    <row r="15068" spans="1:2" x14ac:dyDescent="0.25">
      <c r="A15068" s="28" t="s">
        <v>31</v>
      </c>
      <c r="B15068" s="2">
        <v>0.96835278347614151</v>
      </c>
    </row>
    <row r="15069" spans="1:2" x14ac:dyDescent="0.25">
      <c r="A15069" s="28" t="s">
        <v>29</v>
      </c>
      <c r="B15069" s="2">
        <v>7.0345393271327883E-2</v>
      </c>
    </row>
    <row r="15070" spans="1:2" x14ac:dyDescent="0.25">
      <c r="A15070" s="28" t="s">
        <v>30</v>
      </c>
      <c r="B15070" s="2">
        <v>0.12156939504269187</v>
      </c>
    </row>
    <row r="15071" spans="1:2" x14ac:dyDescent="0.25">
      <c r="A15071" s="28" t="s">
        <v>88</v>
      </c>
      <c r="B15071" s="2">
        <v>0.22300418368310979</v>
      </c>
    </row>
    <row r="15072" spans="1:2" x14ac:dyDescent="0.25">
      <c r="A15072" s="28" t="s">
        <v>80</v>
      </c>
      <c r="B15072" s="2">
        <v>0.125900566181674</v>
      </c>
    </row>
    <row r="15073" spans="1:2" x14ac:dyDescent="0.25">
      <c r="A15073" s="28" t="s">
        <v>84</v>
      </c>
      <c r="B15073" s="2">
        <v>2.3957288868100211</v>
      </c>
    </row>
    <row r="15074" spans="1:2" x14ac:dyDescent="0.25">
      <c r="A15074" s="28" t="s">
        <v>85</v>
      </c>
      <c r="B15074" s="2">
        <v>0.51123866827469666</v>
      </c>
    </row>
    <row r="15075" spans="1:2" x14ac:dyDescent="0.25">
      <c r="A15075" s="28" t="s">
        <v>82</v>
      </c>
      <c r="B15075" s="2">
        <v>1.6195318708328186</v>
      </c>
    </row>
    <row r="15076" spans="1:2" x14ac:dyDescent="0.25">
      <c r="A15076" s="6" t="s">
        <v>22</v>
      </c>
      <c r="B15076" s="2">
        <v>2.9609429973391888</v>
      </c>
    </row>
    <row r="15077" spans="1:2" x14ac:dyDescent="0.25">
      <c r="A15077" s="28" t="s">
        <v>79</v>
      </c>
      <c r="B15077" s="2">
        <v>6.5271509850992851E-2</v>
      </c>
    </row>
    <row r="15078" spans="1:2" x14ac:dyDescent="0.25">
      <c r="A15078" s="28" t="s">
        <v>86</v>
      </c>
      <c r="B15078" s="2">
        <v>1.4204158777173138E-2</v>
      </c>
    </row>
    <row r="15079" spans="1:2" x14ac:dyDescent="0.25">
      <c r="A15079" s="28" t="s">
        <v>87</v>
      </c>
      <c r="B15079" s="2">
        <v>0.13388008852934682</v>
      </c>
    </row>
    <row r="15080" spans="1:2" x14ac:dyDescent="0.25">
      <c r="A15080" s="28" t="s">
        <v>31</v>
      </c>
      <c r="B15080" s="2">
        <v>1.0448405516008916</v>
      </c>
    </row>
    <row r="15081" spans="1:2" x14ac:dyDescent="0.25">
      <c r="A15081" s="28" t="s">
        <v>29</v>
      </c>
      <c r="B15081" s="2">
        <v>0.15754469706707389</v>
      </c>
    </row>
    <row r="15082" spans="1:2" x14ac:dyDescent="0.25">
      <c r="A15082" s="28" t="s">
        <v>30</v>
      </c>
      <c r="B15082" s="2">
        <v>0.21563268127938534</v>
      </c>
    </row>
    <row r="15083" spans="1:2" x14ac:dyDescent="0.25">
      <c r="A15083" s="28" t="s">
        <v>88</v>
      </c>
      <c r="B15083" s="2">
        <v>0.19850994686672915</v>
      </c>
    </row>
    <row r="15084" spans="1:2" x14ac:dyDescent="0.25">
      <c r="A15084" s="28" t="s">
        <v>80</v>
      </c>
      <c r="B15084" s="2">
        <v>2.6044339496469809E-2</v>
      </c>
    </row>
    <row r="15085" spans="1:2" x14ac:dyDescent="0.25">
      <c r="A15085" s="28" t="s">
        <v>84</v>
      </c>
      <c r="B15085" s="2">
        <v>6.7396641132158472E-2</v>
      </c>
    </row>
    <row r="15086" spans="1:2" x14ac:dyDescent="0.25">
      <c r="A15086" s="28" t="s">
        <v>85</v>
      </c>
      <c r="B15086" s="2">
        <v>0.84844742278663987</v>
      </c>
    </row>
    <row r="15087" spans="1:2" x14ac:dyDescent="0.25">
      <c r="A15087" s="28" t="s">
        <v>82</v>
      </c>
      <c r="B15087" s="2">
        <v>0.18917095995232749</v>
      </c>
    </row>
    <row r="15088" spans="1:2" x14ac:dyDescent="0.25">
      <c r="A15088" s="6" t="s">
        <v>25</v>
      </c>
      <c r="B15088" s="2">
        <v>3.2652868011630694</v>
      </c>
    </row>
    <row r="15089" spans="1:2" x14ac:dyDescent="0.25">
      <c r="A15089" s="28" t="s">
        <v>79</v>
      </c>
      <c r="B15089" s="2">
        <v>7.2215758095298524E-2</v>
      </c>
    </row>
    <row r="15090" spans="1:2" x14ac:dyDescent="0.25">
      <c r="A15090" s="28" t="s">
        <v>86</v>
      </c>
      <c r="B15090" s="2">
        <v>4.1915371813689923E-3</v>
      </c>
    </row>
    <row r="15091" spans="1:2" x14ac:dyDescent="0.25">
      <c r="A15091" s="28" t="s">
        <v>87</v>
      </c>
      <c r="B15091" s="2">
        <v>2.7922298068001564E-2</v>
      </c>
    </row>
    <row r="15092" spans="1:2" x14ac:dyDescent="0.25">
      <c r="A15092" s="28" t="s">
        <v>31</v>
      </c>
      <c r="B15092" s="2">
        <v>0.40624027182521433</v>
      </c>
    </row>
    <row r="15093" spans="1:2" x14ac:dyDescent="0.25">
      <c r="A15093" s="28" t="s">
        <v>29</v>
      </c>
      <c r="B15093" s="2">
        <v>7.2269707226887775E-2</v>
      </c>
    </row>
    <row r="15094" spans="1:2" x14ac:dyDescent="0.25">
      <c r="A15094" s="28" t="s">
        <v>30</v>
      </c>
      <c r="B15094" s="2">
        <v>0.14079416084261812</v>
      </c>
    </row>
    <row r="15095" spans="1:2" x14ac:dyDescent="0.25">
      <c r="A15095" s="28" t="s">
        <v>88</v>
      </c>
      <c r="B15095" s="2">
        <v>1.2566293555776378</v>
      </c>
    </row>
    <row r="15096" spans="1:2" x14ac:dyDescent="0.25">
      <c r="A15096" s="28" t="s">
        <v>80</v>
      </c>
      <c r="B15096" s="2">
        <v>1.2077997381775949E-2</v>
      </c>
    </row>
    <row r="15097" spans="1:2" x14ac:dyDescent="0.25">
      <c r="A15097" s="28" t="s">
        <v>84</v>
      </c>
      <c r="B15097" s="2">
        <v>2.7610550975104401E-2</v>
      </c>
    </row>
    <row r="15098" spans="1:2" x14ac:dyDescent="0.25">
      <c r="A15098" s="28" t="s">
        <v>85</v>
      </c>
      <c r="B15098" s="2">
        <v>1.030781070915862</v>
      </c>
    </row>
    <row r="15099" spans="1:2" x14ac:dyDescent="0.25">
      <c r="A15099" s="28" t="s">
        <v>82</v>
      </c>
      <c r="B15099" s="2">
        <v>0.21455409307330034</v>
      </c>
    </row>
    <row r="15100" spans="1:2" x14ac:dyDescent="0.25">
      <c r="A15100" s="6" t="s">
        <v>23</v>
      </c>
      <c r="B15100" s="2">
        <v>4.9467935218075114</v>
      </c>
    </row>
    <row r="15101" spans="1:2" x14ac:dyDescent="0.25">
      <c r="A15101" s="28" t="s">
        <v>79</v>
      </c>
      <c r="B15101" s="2">
        <v>9.2833103489368907E-2</v>
      </c>
    </row>
    <row r="15102" spans="1:2" x14ac:dyDescent="0.25">
      <c r="A15102" s="28" t="s">
        <v>86</v>
      </c>
      <c r="B15102" s="2">
        <v>2.2808217714633996E-2</v>
      </c>
    </row>
    <row r="15103" spans="1:2" x14ac:dyDescent="0.25">
      <c r="A15103" s="28" t="s">
        <v>87</v>
      </c>
      <c r="B15103" s="2">
        <v>8.093997011548873E-2</v>
      </c>
    </row>
    <row r="15104" spans="1:2" x14ac:dyDescent="0.25">
      <c r="A15104" s="28" t="s">
        <v>31</v>
      </c>
      <c r="B15104" s="2">
        <v>1.7608169206309354</v>
      </c>
    </row>
    <row r="15105" spans="1:2" x14ac:dyDescent="0.25">
      <c r="A15105" s="28" t="s">
        <v>29</v>
      </c>
      <c r="B15105" s="2">
        <v>0.20070713670525858</v>
      </c>
    </row>
    <row r="15106" spans="1:2" x14ac:dyDescent="0.25">
      <c r="A15106" s="28" t="s">
        <v>30</v>
      </c>
      <c r="B15106" s="2">
        <v>0.30791382455299615</v>
      </c>
    </row>
    <row r="15107" spans="1:2" x14ac:dyDescent="0.25">
      <c r="A15107" s="28" t="s">
        <v>88</v>
      </c>
      <c r="B15107" s="2">
        <v>0.31222800939064405</v>
      </c>
    </row>
    <row r="15108" spans="1:2" x14ac:dyDescent="0.25">
      <c r="A15108" s="28" t="s">
        <v>80</v>
      </c>
      <c r="B15108" s="2">
        <v>7.3604142308937776E-2</v>
      </c>
    </row>
    <row r="15109" spans="1:2" x14ac:dyDescent="0.25">
      <c r="A15109" s="28" t="s">
        <v>84</v>
      </c>
      <c r="B15109" s="2">
        <v>0.49115120119838906</v>
      </c>
    </row>
    <row r="15110" spans="1:2" x14ac:dyDescent="0.25">
      <c r="A15110" s="28" t="s">
        <v>85</v>
      </c>
      <c r="B15110" s="2">
        <v>1.2053056728394083</v>
      </c>
    </row>
    <row r="15111" spans="1:2" x14ac:dyDescent="0.25">
      <c r="A15111" s="28" t="s">
        <v>82</v>
      </c>
      <c r="B15111" s="2">
        <v>0.3984853228614505</v>
      </c>
    </row>
    <row r="15112" spans="1:2" x14ac:dyDescent="0.25">
      <c r="A15112" s="6" t="s">
        <v>249</v>
      </c>
      <c r="B15112" s="2">
        <v>25.347599073383179</v>
      </c>
    </row>
    <row r="15113" spans="1:2" x14ac:dyDescent="0.25">
      <c r="A15113" s="28" t="s">
        <v>79</v>
      </c>
      <c r="B15113" s="2">
        <v>0.53896297006689198</v>
      </c>
    </row>
    <row r="15114" spans="1:2" x14ac:dyDescent="0.25">
      <c r="A15114" s="28" t="s">
        <v>86</v>
      </c>
      <c r="B15114" s="2">
        <v>0.1461418758082573</v>
      </c>
    </row>
    <row r="15115" spans="1:2" x14ac:dyDescent="0.25">
      <c r="A15115" s="28" t="s">
        <v>87</v>
      </c>
      <c r="B15115" s="2">
        <v>0.77359278602555814</v>
      </c>
    </row>
    <row r="15116" spans="1:2" x14ac:dyDescent="0.25">
      <c r="A15116" s="28" t="s">
        <v>31</v>
      </c>
      <c r="B15116" s="2">
        <v>6.1771467481932083</v>
      </c>
    </row>
    <row r="15117" spans="1:2" x14ac:dyDescent="0.25">
      <c r="A15117" s="28" t="s">
        <v>29</v>
      </c>
      <c r="B15117" s="2">
        <v>1.8383615822980452</v>
      </c>
    </row>
    <row r="15118" spans="1:2" x14ac:dyDescent="0.25">
      <c r="A15118" s="28" t="s">
        <v>30</v>
      </c>
      <c r="B15118" s="2">
        <v>3.2587726942479214</v>
      </c>
    </row>
    <row r="15119" spans="1:2" x14ac:dyDescent="0.25">
      <c r="A15119" s="28" t="s">
        <v>88</v>
      </c>
      <c r="B15119" s="2">
        <v>1.7943488047013452</v>
      </c>
    </row>
    <row r="15120" spans="1:2" x14ac:dyDescent="0.25">
      <c r="A15120" s="28" t="s">
        <v>80</v>
      </c>
      <c r="B15120" s="2">
        <v>0.29665388561927503</v>
      </c>
    </row>
    <row r="15121" spans="1:2" x14ac:dyDescent="0.25">
      <c r="A15121" s="28" t="s">
        <v>84</v>
      </c>
      <c r="B15121" s="2">
        <v>2.1413282124256434</v>
      </c>
    </row>
    <row r="15122" spans="1:2" x14ac:dyDescent="0.25">
      <c r="A15122" s="28" t="s">
        <v>85</v>
      </c>
      <c r="B15122" s="2">
        <v>5.0972993916258993</v>
      </c>
    </row>
    <row r="15123" spans="1:2" x14ac:dyDescent="0.25">
      <c r="A15123" s="28" t="s">
        <v>82</v>
      </c>
      <c r="B15123" s="2">
        <v>3.2849901223711329</v>
      </c>
    </row>
    <row r="15124" spans="1:2" x14ac:dyDescent="0.25">
      <c r="A15124" s="6" t="s">
        <v>251</v>
      </c>
      <c r="B15124" s="2">
        <v>68.80768805651914</v>
      </c>
    </row>
    <row r="15125" spans="1:2" x14ac:dyDescent="0.25">
      <c r="A15125" s="28" t="s">
        <v>79</v>
      </c>
      <c r="B15125" s="2">
        <v>2.4806833510063049</v>
      </c>
    </row>
    <row r="15126" spans="1:2" x14ac:dyDescent="0.25">
      <c r="A15126" s="28" t="s">
        <v>86</v>
      </c>
      <c r="B15126" s="2">
        <v>0.4147854685750948</v>
      </c>
    </row>
    <row r="15127" spans="1:2" x14ac:dyDescent="0.25">
      <c r="A15127" s="28" t="s">
        <v>87</v>
      </c>
      <c r="B15127" s="2">
        <v>2.6713974535464207</v>
      </c>
    </row>
    <row r="15128" spans="1:2" x14ac:dyDescent="0.25">
      <c r="A15128" s="28" t="s">
        <v>31</v>
      </c>
      <c r="B15128" s="2">
        <v>10.297565517338352</v>
      </c>
    </row>
    <row r="15129" spans="1:2" x14ac:dyDescent="0.25">
      <c r="A15129" s="28" t="s">
        <v>29</v>
      </c>
      <c r="B15129" s="2">
        <v>7.6368465701319614</v>
      </c>
    </row>
    <row r="15130" spans="1:2" x14ac:dyDescent="0.25">
      <c r="A15130" s="28" t="s">
        <v>30</v>
      </c>
      <c r="B15130" s="2">
        <v>2.1731863645958884</v>
      </c>
    </row>
    <row r="15131" spans="1:2" x14ac:dyDescent="0.25">
      <c r="A15131" s="28" t="s">
        <v>88</v>
      </c>
      <c r="B15131" s="2">
        <v>6.336375832509396</v>
      </c>
    </row>
    <row r="15132" spans="1:2" x14ac:dyDescent="0.25">
      <c r="A15132" s="28" t="s">
        <v>80</v>
      </c>
      <c r="B15132" s="2">
        <v>3.1681406219396671</v>
      </c>
    </row>
    <row r="15133" spans="1:2" x14ac:dyDescent="0.25">
      <c r="A15133" s="28" t="s">
        <v>84</v>
      </c>
      <c r="B15133" s="2">
        <v>6.6452325461644737</v>
      </c>
    </row>
    <row r="15134" spans="1:2" x14ac:dyDescent="0.25">
      <c r="A15134" s="28" t="s">
        <v>85</v>
      </c>
      <c r="B15134" s="2">
        <v>15.032692193941926</v>
      </c>
    </row>
    <row r="15135" spans="1:2" x14ac:dyDescent="0.25">
      <c r="A15135" s="28" t="s">
        <v>82</v>
      </c>
      <c r="B15135" s="2">
        <v>11.950782136769652</v>
      </c>
    </row>
    <row r="15136" spans="1:2" x14ac:dyDescent="0.25">
      <c r="A15136" s="6" t="s">
        <v>229</v>
      </c>
      <c r="B15136" s="2">
        <v>6.0523222755523944</v>
      </c>
    </row>
    <row r="15137" spans="1:2" x14ac:dyDescent="0.25">
      <c r="A15137" s="28" t="s">
        <v>79</v>
      </c>
      <c r="B15137" s="2">
        <v>0.43644416551002363</v>
      </c>
    </row>
    <row r="15138" spans="1:2" x14ac:dyDescent="0.25">
      <c r="A15138" s="28" t="s">
        <v>86</v>
      </c>
      <c r="B15138" s="2">
        <v>5.0648569142015751E-2</v>
      </c>
    </row>
    <row r="15139" spans="1:2" x14ac:dyDescent="0.25">
      <c r="A15139" s="28" t="s">
        <v>87</v>
      </c>
      <c r="B15139" s="2">
        <v>0.1746030195219157</v>
      </c>
    </row>
    <row r="15140" spans="1:2" x14ac:dyDescent="0.25">
      <c r="A15140" s="28" t="s">
        <v>31</v>
      </c>
      <c r="B15140" s="2">
        <v>1.1914839411370934</v>
      </c>
    </row>
    <row r="15141" spans="1:2" x14ac:dyDescent="0.25">
      <c r="A15141" s="28" t="s">
        <v>29</v>
      </c>
      <c r="B15141" s="2">
        <v>0.66630188392824696</v>
      </c>
    </row>
    <row r="15142" spans="1:2" x14ac:dyDescent="0.25">
      <c r="A15142" s="28" t="s">
        <v>30</v>
      </c>
      <c r="B15142" s="2">
        <v>0.30950112245860861</v>
      </c>
    </row>
    <row r="15143" spans="1:2" x14ac:dyDescent="0.25">
      <c r="A15143" s="28" t="s">
        <v>88</v>
      </c>
      <c r="B15143" s="2">
        <v>0.49599848201504321</v>
      </c>
    </row>
    <row r="15144" spans="1:2" x14ac:dyDescent="0.25">
      <c r="A15144" s="28" t="s">
        <v>80</v>
      </c>
      <c r="B15144" s="2">
        <v>0.46841383558895267</v>
      </c>
    </row>
    <row r="15145" spans="1:2" x14ac:dyDescent="0.25">
      <c r="A15145" s="28" t="s">
        <v>84</v>
      </c>
      <c r="B15145" s="2">
        <v>0.29249340721247613</v>
      </c>
    </row>
    <row r="15146" spans="1:2" x14ac:dyDescent="0.25">
      <c r="A15146" s="28" t="s">
        <v>85</v>
      </c>
      <c r="B15146" s="2">
        <v>1.1977931909669455</v>
      </c>
    </row>
    <row r="15147" spans="1:2" x14ac:dyDescent="0.25">
      <c r="A15147" s="28" t="s">
        <v>82</v>
      </c>
      <c r="B15147" s="2">
        <v>0.7686406580710724</v>
      </c>
    </row>
    <row r="15148" spans="1:2" x14ac:dyDescent="0.25">
      <c r="A15148" s="6" t="s">
        <v>93</v>
      </c>
      <c r="B15148" s="2">
        <v>239.2510662456267</v>
      </c>
    </row>
    <row r="15149" spans="1:2" x14ac:dyDescent="0.25">
      <c r="A15149" s="28" t="s">
        <v>79</v>
      </c>
      <c r="B15149" s="2">
        <v>7.0817273644734184</v>
      </c>
    </row>
    <row r="15150" spans="1:2" x14ac:dyDescent="0.25">
      <c r="A15150" s="28" t="s">
        <v>86</v>
      </c>
      <c r="B15150" s="2">
        <v>1.9230929139157009</v>
      </c>
    </row>
    <row r="15151" spans="1:2" x14ac:dyDescent="0.25">
      <c r="A15151" s="28" t="s">
        <v>87</v>
      </c>
      <c r="B15151" s="2">
        <v>9.072982927120993</v>
      </c>
    </row>
    <row r="15152" spans="1:2" x14ac:dyDescent="0.25">
      <c r="A15152" s="28" t="s">
        <v>31</v>
      </c>
      <c r="B15152" s="2">
        <v>58.102413553755866</v>
      </c>
    </row>
    <row r="15153" spans="1:2" x14ac:dyDescent="0.25">
      <c r="A15153" s="28" t="s">
        <v>29</v>
      </c>
      <c r="B15153" s="2">
        <v>16.598981782791824</v>
      </c>
    </row>
    <row r="15154" spans="1:2" x14ac:dyDescent="0.25">
      <c r="A15154" s="28" t="s">
        <v>30</v>
      </c>
      <c r="B15154" s="2">
        <v>18.054675284341052</v>
      </c>
    </row>
    <row r="15155" spans="1:2" x14ac:dyDescent="0.25">
      <c r="A15155" s="28" t="s">
        <v>88</v>
      </c>
      <c r="B15155" s="2">
        <v>17.177897262095566</v>
      </c>
    </row>
    <row r="15156" spans="1:2" x14ac:dyDescent="0.25">
      <c r="A15156" s="28" t="s">
        <v>80</v>
      </c>
      <c r="B15156" s="2">
        <v>6.4747314909430358</v>
      </c>
    </row>
    <row r="15157" spans="1:2" x14ac:dyDescent="0.25">
      <c r="A15157" s="28" t="s">
        <v>84</v>
      </c>
      <c r="B15157" s="2">
        <v>18.987545151877093</v>
      </c>
    </row>
    <row r="15158" spans="1:2" x14ac:dyDescent="0.25">
      <c r="A15158" s="28" t="s">
        <v>85</v>
      </c>
      <c r="B15158" s="2">
        <v>51.948964128804448</v>
      </c>
    </row>
    <row r="15159" spans="1:2" x14ac:dyDescent="0.25">
      <c r="A15159" s="28" t="s">
        <v>82</v>
      </c>
      <c r="B15159" s="2">
        <v>33.828054385507698</v>
      </c>
    </row>
    <row r="15160" spans="1:2" x14ac:dyDescent="0.25">
      <c r="A15160" s="3" t="s">
        <v>226</v>
      </c>
      <c r="B15160" s="2">
        <v>998.77197731139427</v>
      </c>
    </row>
    <row r="15161" spans="1:2" x14ac:dyDescent="0.25">
      <c r="A15161" s="6" t="s">
        <v>228</v>
      </c>
      <c r="B15161" s="2">
        <v>3.0999055068795323</v>
      </c>
    </row>
    <row r="15162" spans="1:2" x14ac:dyDescent="0.25">
      <c r="A15162" s="28" t="s">
        <v>79</v>
      </c>
      <c r="B15162" s="2">
        <v>2.3692985333660134E-3</v>
      </c>
    </row>
    <row r="15163" spans="1:2" x14ac:dyDescent="0.25">
      <c r="A15163" s="28" t="s">
        <v>86</v>
      </c>
      <c r="B15163" s="2">
        <v>1.0111271137565757E-2</v>
      </c>
    </row>
    <row r="15164" spans="1:2" x14ac:dyDescent="0.25">
      <c r="A15164" s="28" t="s">
        <v>87</v>
      </c>
      <c r="B15164" s="2">
        <v>4.2495276205246291E-2</v>
      </c>
    </row>
    <row r="15165" spans="1:2" x14ac:dyDescent="0.25">
      <c r="A15165" s="28" t="s">
        <v>31</v>
      </c>
      <c r="B15165" s="2">
        <v>0.71012253414751325</v>
      </c>
    </row>
    <row r="15166" spans="1:2" x14ac:dyDescent="0.25">
      <c r="A15166" s="28" t="s">
        <v>29</v>
      </c>
      <c r="B15166" s="2">
        <v>1.0972876746434859</v>
      </c>
    </row>
    <row r="15167" spans="1:2" x14ac:dyDescent="0.25">
      <c r="A15167" s="28" t="s">
        <v>30</v>
      </c>
      <c r="B15167" s="2">
        <v>0.12533894333955303</v>
      </c>
    </row>
    <row r="15168" spans="1:2" x14ac:dyDescent="0.25">
      <c r="A15168" s="28" t="s">
        <v>88</v>
      </c>
      <c r="B15168" s="2">
        <v>0.1342202647867955</v>
      </c>
    </row>
    <row r="15169" spans="1:2" x14ac:dyDescent="0.25">
      <c r="A15169" s="28" t="s">
        <v>80</v>
      </c>
      <c r="B15169" s="2">
        <v>2.4587513187472949E-2</v>
      </c>
    </row>
    <row r="15170" spans="1:2" x14ac:dyDescent="0.25">
      <c r="A15170" s="28" t="s">
        <v>84</v>
      </c>
      <c r="B15170" s="2">
        <v>0.58084695498091943</v>
      </c>
    </row>
    <row r="15171" spans="1:2" x14ac:dyDescent="0.25">
      <c r="A15171" s="28" t="s">
        <v>85</v>
      </c>
      <c r="B15171" s="2">
        <v>0.18521603376715606</v>
      </c>
    </row>
    <row r="15172" spans="1:2" x14ac:dyDescent="0.25">
      <c r="A15172" s="28" t="s">
        <v>82</v>
      </c>
      <c r="B15172" s="2">
        <v>0.18730974215045812</v>
      </c>
    </row>
    <row r="15173" spans="1:2" x14ac:dyDescent="0.25">
      <c r="A15173" s="6" t="s">
        <v>239</v>
      </c>
      <c r="B15173" s="2">
        <v>2.4313290412874831</v>
      </c>
    </row>
    <row r="15174" spans="1:2" x14ac:dyDescent="0.25">
      <c r="A15174" s="28" t="s">
        <v>79</v>
      </c>
      <c r="B15174" s="2">
        <v>8.9440950450667932E-3</v>
      </c>
    </row>
    <row r="15175" spans="1:2" x14ac:dyDescent="0.25">
      <c r="A15175" s="28" t="s">
        <v>87</v>
      </c>
      <c r="B15175" s="2">
        <v>0.71854004970977681</v>
      </c>
    </row>
    <row r="15176" spans="1:2" x14ac:dyDescent="0.25">
      <c r="A15176" s="28" t="s">
        <v>31</v>
      </c>
      <c r="B15176" s="2">
        <v>0.20639883464432537</v>
      </c>
    </row>
    <row r="15177" spans="1:2" x14ac:dyDescent="0.25">
      <c r="A15177" s="28" t="s">
        <v>29</v>
      </c>
      <c r="B15177" s="2">
        <v>0.35202083611859858</v>
      </c>
    </row>
    <row r="15178" spans="1:2" x14ac:dyDescent="0.25">
      <c r="A15178" s="28" t="s">
        <v>30</v>
      </c>
      <c r="B15178" s="2">
        <v>5.369433304996335E-2</v>
      </c>
    </row>
    <row r="15179" spans="1:2" x14ac:dyDescent="0.25">
      <c r="A15179" s="28" t="s">
        <v>88</v>
      </c>
      <c r="B15179" s="2">
        <v>7.5219928716301954E-2</v>
      </c>
    </row>
    <row r="15180" spans="1:2" x14ac:dyDescent="0.25">
      <c r="A15180" s="28" t="s">
        <v>80</v>
      </c>
      <c r="B15180" s="2">
        <v>1.2555670904080041E-2</v>
      </c>
    </row>
    <row r="15181" spans="1:2" x14ac:dyDescent="0.25">
      <c r="A15181" s="28" t="s">
        <v>84</v>
      </c>
      <c r="B15181" s="2">
        <v>5.8452452231208103E-2</v>
      </c>
    </row>
    <row r="15182" spans="1:2" x14ac:dyDescent="0.25">
      <c r="A15182" s="28" t="s">
        <v>85</v>
      </c>
      <c r="B15182" s="2">
        <v>0.66762224060756259</v>
      </c>
    </row>
    <row r="15183" spans="1:2" x14ac:dyDescent="0.25">
      <c r="A15183" s="28" t="s">
        <v>82</v>
      </c>
      <c r="B15183" s="2">
        <v>0.27788060026059952</v>
      </c>
    </row>
    <row r="15184" spans="1:2" x14ac:dyDescent="0.25">
      <c r="A15184" s="6" t="s">
        <v>241</v>
      </c>
      <c r="B15184" s="2">
        <v>53.332884514768097</v>
      </c>
    </row>
    <row r="15185" spans="1:2" x14ac:dyDescent="0.25">
      <c r="A15185" s="28" t="s">
        <v>79</v>
      </c>
      <c r="B15185" s="2">
        <v>1.2058497116358533</v>
      </c>
    </row>
    <row r="15186" spans="1:2" x14ac:dyDescent="0.25">
      <c r="A15186" s="28" t="s">
        <v>86</v>
      </c>
      <c r="B15186" s="2">
        <v>0.78574360252090136</v>
      </c>
    </row>
    <row r="15187" spans="1:2" x14ac:dyDescent="0.25">
      <c r="A15187" s="28" t="s">
        <v>87</v>
      </c>
      <c r="B15187" s="2">
        <v>1.4397425098849979</v>
      </c>
    </row>
    <row r="15188" spans="1:2" x14ac:dyDescent="0.25">
      <c r="A15188" s="28" t="s">
        <v>31</v>
      </c>
      <c r="B15188" s="2">
        <v>7.1888014375271787</v>
      </c>
    </row>
    <row r="15189" spans="1:2" x14ac:dyDescent="0.25">
      <c r="A15189" s="28" t="s">
        <v>29</v>
      </c>
      <c r="B15189" s="2">
        <v>6.9269808038599843</v>
      </c>
    </row>
    <row r="15190" spans="1:2" x14ac:dyDescent="0.25">
      <c r="A15190" s="28" t="s">
        <v>30</v>
      </c>
      <c r="B15190" s="2">
        <v>3.5849513267268533</v>
      </c>
    </row>
    <row r="15191" spans="1:2" x14ac:dyDescent="0.25">
      <c r="A15191" s="28" t="s">
        <v>88</v>
      </c>
      <c r="B15191" s="2">
        <v>10.96276214209133</v>
      </c>
    </row>
    <row r="15192" spans="1:2" x14ac:dyDescent="0.25">
      <c r="A15192" s="28" t="s">
        <v>80</v>
      </c>
      <c r="B15192" s="2">
        <v>0.65676336870104557</v>
      </c>
    </row>
    <row r="15193" spans="1:2" x14ac:dyDescent="0.25">
      <c r="A15193" s="28" t="s">
        <v>84</v>
      </c>
      <c r="B15193" s="2">
        <v>3.7368762366804447</v>
      </c>
    </row>
    <row r="15194" spans="1:2" x14ac:dyDescent="0.25">
      <c r="A15194" s="28" t="s">
        <v>85</v>
      </c>
      <c r="B15194" s="2">
        <v>7.2530658917292179</v>
      </c>
    </row>
    <row r="15195" spans="1:2" x14ac:dyDescent="0.25">
      <c r="A15195" s="28" t="s">
        <v>82</v>
      </c>
      <c r="B15195" s="2">
        <v>9.5913474834102885</v>
      </c>
    </row>
    <row r="15196" spans="1:2" x14ac:dyDescent="0.25">
      <c r="A15196" s="6" t="s">
        <v>230</v>
      </c>
      <c r="B15196" s="2">
        <v>2.1363275425139889</v>
      </c>
    </row>
    <row r="15197" spans="1:2" x14ac:dyDescent="0.25">
      <c r="A15197" s="28" t="s">
        <v>79</v>
      </c>
      <c r="B15197" s="2">
        <v>7.133757424344053E-5</v>
      </c>
    </row>
    <row r="15198" spans="1:2" x14ac:dyDescent="0.25">
      <c r="A15198" s="28" t="s">
        <v>86</v>
      </c>
      <c r="B15198" s="2">
        <v>1.5859347393246012E-4</v>
      </c>
    </row>
    <row r="15199" spans="1:2" x14ac:dyDescent="0.25">
      <c r="A15199" s="28" t="s">
        <v>31</v>
      </c>
      <c r="B15199" s="2">
        <v>0.11181220730068399</v>
      </c>
    </row>
    <row r="15200" spans="1:2" x14ac:dyDescent="0.25">
      <c r="A15200" s="28" t="s">
        <v>29</v>
      </c>
      <c r="B15200" s="2">
        <v>0.67307278801093673</v>
      </c>
    </row>
    <row r="15201" spans="1:2" x14ac:dyDescent="0.25">
      <c r="A15201" s="28" t="s">
        <v>30</v>
      </c>
      <c r="B15201" s="2">
        <v>3.8277476720436368E-4</v>
      </c>
    </row>
    <row r="15202" spans="1:2" x14ac:dyDescent="0.25">
      <c r="A15202" s="28" t="s">
        <v>88</v>
      </c>
      <c r="B15202" s="2">
        <v>0.51471771776146813</v>
      </c>
    </row>
    <row r="15203" spans="1:2" x14ac:dyDescent="0.25">
      <c r="A15203" s="28" t="s">
        <v>80</v>
      </c>
      <c r="B15203" s="2">
        <v>2.1258646712136895E-3</v>
      </c>
    </row>
    <row r="15204" spans="1:2" x14ac:dyDescent="0.25">
      <c r="A15204" s="28" t="s">
        <v>84</v>
      </c>
      <c r="B15204" s="2">
        <v>2.38818250599336E-3</v>
      </c>
    </row>
    <row r="15205" spans="1:2" x14ac:dyDescent="0.25">
      <c r="A15205" s="28" t="s">
        <v>85</v>
      </c>
      <c r="B15205" s="2">
        <v>0.31342888932890861</v>
      </c>
    </row>
    <row r="15206" spans="1:2" x14ac:dyDescent="0.25">
      <c r="A15206" s="28" t="s">
        <v>82</v>
      </c>
      <c r="B15206" s="2">
        <v>0.5181691871194043</v>
      </c>
    </row>
    <row r="15207" spans="1:2" x14ac:dyDescent="0.25">
      <c r="A15207" s="6" t="s">
        <v>19</v>
      </c>
      <c r="B15207" s="2">
        <v>3.2108476050380939E-2</v>
      </c>
    </row>
    <row r="15208" spans="1:2" x14ac:dyDescent="0.25">
      <c r="A15208" s="28" t="s">
        <v>79</v>
      </c>
      <c r="B15208" s="2">
        <v>7.0795570158510845E-3</v>
      </c>
    </row>
    <row r="15209" spans="1:2" x14ac:dyDescent="0.25">
      <c r="A15209" s="28" t="s">
        <v>86</v>
      </c>
      <c r="B15209" s="2">
        <v>6.2999863263139052E-4</v>
      </c>
    </row>
    <row r="15210" spans="1:2" x14ac:dyDescent="0.25">
      <c r="A15210" s="28" t="s">
        <v>87</v>
      </c>
      <c r="B15210" s="2">
        <v>5.4722066120028075E-5</v>
      </c>
    </row>
    <row r="15211" spans="1:2" x14ac:dyDescent="0.25">
      <c r="A15211" s="28" t="s">
        <v>31</v>
      </c>
      <c r="B15211" s="2">
        <v>1.2498264066372765E-2</v>
      </c>
    </row>
    <row r="15212" spans="1:2" x14ac:dyDescent="0.25">
      <c r="A15212" s="28" t="s">
        <v>29</v>
      </c>
      <c r="B15212" s="2">
        <v>3.5111180960967791E-3</v>
      </c>
    </row>
    <row r="15213" spans="1:2" x14ac:dyDescent="0.25">
      <c r="A15213" s="28" t="s">
        <v>30</v>
      </c>
      <c r="B15213" s="2">
        <v>2.226649807409622E-3</v>
      </c>
    </row>
    <row r="15214" spans="1:2" x14ac:dyDescent="0.25">
      <c r="A15214" s="28" t="s">
        <v>88</v>
      </c>
      <c r="B15214" s="2">
        <v>1.1392372339387295E-3</v>
      </c>
    </row>
    <row r="15215" spans="1:2" x14ac:dyDescent="0.25">
      <c r="A15215" s="28" t="s">
        <v>80</v>
      </c>
      <c r="B15215" s="2">
        <v>5.8061148285261388E-4</v>
      </c>
    </row>
    <row r="15216" spans="1:2" x14ac:dyDescent="0.25">
      <c r="A15216" s="28" t="s">
        <v>84</v>
      </c>
      <c r="B15216" s="2">
        <v>3.082895339958811E-4</v>
      </c>
    </row>
    <row r="15217" spans="1:2" x14ac:dyDescent="0.25">
      <c r="A15217" s="28" t="s">
        <v>85</v>
      </c>
      <c r="B15217" s="2">
        <v>2.7283022489080809E-3</v>
      </c>
    </row>
    <row r="15218" spans="1:2" x14ac:dyDescent="0.25">
      <c r="A15218" s="28" t="s">
        <v>82</v>
      </c>
      <c r="B15218" s="2">
        <v>1.3517258662039597E-3</v>
      </c>
    </row>
    <row r="15219" spans="1:2" x14ac:dyDescent="0.25">
      <c r="A15219" s="6" t="s">
        <v>243</v>
      </c>
      <c r="B15219" s="2">
        <v>20.69476198376298</v>
      </c>
    </row>
    <row r="15220" spans="1:2" x14ac:dyDescent="0.25">
      <c r="A15220" s="28" t="s">
        <v>79</v>
      </c>
      <c r="B15220" s="2">
        <v>0.26703266134909337</v>
      </c>
    </row>
    <row r="15221" spans="1:2" x14ac:dyDescent="0.25">
      <c r="A15221" s="28" t="s">
        <v>86</v>
      </c>
      <c r="B15221" s="2">
        <v>0.48617136838628339</v>
      </c>
    </row>
    <row r="15222" spans="1:2" x14ac:dyDescent="0.25">
      <c r="A15222" s="28" t="s">
        <v>87</v>
      </c>
      <c r="B15222" s="2">
        <v>0.40082575444108282</v>
      </c>
    </row>
    <row r="15223" spans="1:2" x14ac:dyDescent="0.25">
      <c r="A15223" s="28" t="s">
        <v>31</v>
      </c>
      <c r="B15223" s="2">
        <v>3.0440607330679268</v>
      </c>
    </row>
    <row r="15224" spans="1:2" x14ac:dyDescent="0.25">
      <c r="A15224" s="28" t="s">
        <v>29</v>
      </c>
      <c r="B15224" s="2">
        <v>6.1262375429095561</v>
      </c>
    </row>
    <row r="15225" spans="1:2" x14ac:dyDescent="0.25">
      <c r="A15225" s="28" t="s">
        <v>30</v>
      </c>
      <c r="B15225" s="2">
        <v>1.0923604410524255</v>
      </c>
    </row>
    <row r="15226" spans="1:2" x14ac:dyDescent="0.25">
      <c r="A15226" s="28" t="s">
        <v>88</v>
      </c>
      <c r="B15226" s="2">
        <v>2.259082776945756</v>
      </c>
    </row>
    <row r="15227" spans="1:2" x14ac:dyDescent="0.25">
      <c r="A15227" s="28" t="s">
        <v>80</v>
      </c>
      <c r="B15227" s="2">
        <v>0.2041258324254614</v>
      </c>
    </row>
    <row r="15228" spans="1:2" x14ac:dyDescent="0.25">
      <c r="A15228" s="28" t="s">
        <v>84</v>
      </c>
      <c r="B15228" s="2">
        <v>0.88032408985608879</v>
      </c>
    </row>
    <row r="15229" spans="1:2" x14ac:dyDescent="0.25">
      <c r="A15229" s="28" t="s">
        <v>85</v>
      </c>
      <c r="B15229" s="2">
        <v>3.4025791763127518</v>
      </c>
    </row>
    <row r="15230" spans="1:2" x14ac:dyDescent="0.25">
      <c r="A15230" s="28" t="s">
        <v>82</v>
      </c>
      <c r="B15230" s="2">
        <v>2.5319616070165556</v>
      </c>
    </row>
    <row r="15231" spans="1:2" x14ac:dyDescent="0.25">
      <c r="A15231" s="6" t="s">
        <v>52</v>
      </c>
      <c r="B15231" s="2">
        <v>3.9357941776350986</v>
      </c>
    </row>
    <row r="15232" spans="1:2" x14ac:dyDescent="0.25">
      <c r="A15232" s="28" t="s">
        <v>79</v>
      </c>
      <c r="B15232" s="2">
        <v>0.10634399511341065</v>
      </c>
    </row>
    <row r="15233" spans="1:2" x14ac:dyDescent="0.25">
      <c r="A15233" s="28" t="s">
        <v>86</v>
      </c>
      <c r="B15233" s="2">
        <v>2.5032828060477373E-2</v>
      </c>
    </row>
    <row r="15234" spans="1:2" x14ac:dyDescent="0.25">
      <c r="A15234" s="28" t="s">
        <v>87</v>
      </c>
      <c r="B15234" s="2">
        <v>0.23859216072244036</v>
      </c>
    </row>
    <row r="15235" spans="1:2" x14ac:dyDescent="0.25">
      <c r="A15235" s="28" t="s">
        <v>31</v>
      </c>
      <c r="B15235" s="2">
        <v>2.4658762882143734E-2</v>
      </c>
    </row>
    <row r="15236" spans="1:2" x14ac:dyDescent="0.25">
      <c r="A15236" s="28" t="s">
        <v>29</v>
      </c>
      <c r="B15236" s="2">
        <v>1.9793382404899977</v>
      </c>
    </row>
    <row r="15237" spans="1:2" x14ac:dyDescent="0.25">
      <c r="A15237" s="28" t="s">
        <v>30</v>
      </c>
      <c r="B15237" s="2">
        <v>1.90568056903672E-2</v>
      </c>
    </row>
    <row r="15238" spans="1:2" x14ac:dyDescent="0.25">
      <c r="A15238" s="28" t="s">
        <v>88</v>
      </c>
      <c r="B15238" s="2">
        <v>7.7228715618814725E-2</v>
      </c>
    </row>
    <row r="15239" spans="1:2" x14ac:dyDescent="0.25">
      <c r="A15239" s="28" t="s">
        <v>80</v>
      </c>
      <c r="B15239" s="2">
        <v>0.17322257240936575</v>
      </c>
    </row>
    <row r="15240" spans="1:2" x14ac:dyDescent="0.25">
      <c r="A15240" s="28" t="s">
        <v>84</v>
      </c>
      <c r="B15240" s="2">
        <v>0.12563884598035602</v>
      </c>
    </row>
    <row r="15241" spans="1:2" x14ac:dyDescent="0.25">
      <c r="A15241" s="28" t="s">
        <v>85</v>
      </c>
      <c r="B15241" s="2">
        <v>0.93692326088577194</v>
      </c>
    </row>
    <row r="15242" spans="1:2" x14ac:dyDescent="0.25">
      <c r="A15242" s="28" t="s">
        <v>82</v>
      </c>
      <c r="B15242" s="2">
        <v>0.22975798978195336</v>
      </c>
    </row>
    <row r="15243" spans="1:2" x14ac:dyDescent="0.25">
      <c r="A15243" s="6" t="s">
        <v>245</v>
      </c>
      <c r="B15243" s="2">
        <v>6.2700138343065213</v>
      </c>
    </row>
    <row r="15244" spans="1:2" x14ac:dyDescent="0.25">
      <c r="A15244" s="28" t="s">
        <v>79</v>
      </c>
      <c r="B15244" s="2">
        <v>6.498897817393702E-2</v>
      </c>
    </row>
    <row r="15245" spans="1:2" x14ac:dyDescent="0.25">
      <c r="A15245" s="28" t="s">
        <v>86</v>
      </c>
      <c r="B15245" s="2">
        <v>2.3783819420958151E-2</v>
      </c>
    </row>
    <row r="15246" spans="1:2" x14ac:dyDescent="0.25">
      <c r="A15246" s="28" t="s">
        <v>87</v>
      </c>
      <c r="B15246" s="2">
        <v>5.8360000514002176E-2</v>
      </c>
    </row>
    <row r="15247" spans="1:2" x14ac:dyDescent="0.25">
      <c r="A15247" s="28" t="s">
        <v>31</v>
      </c>
      <c r="B15247" s="2">
        <v>0.7825740281697956</v>
      </c>
    </row>
    <row r="15248" spans="1:2" x14ac:dyDescent="0.25">
      <c r="A15248" s="28" t="s">
        <v>29</v>
      </c>
      <c r="B15248" s="2">
        <v>1.2033306143483451</v>
      </c>
    </row>
    <row r="15249" spans="1:2" x14ac:dyDescent="0.25">
      <c r="A15249" s="28" t="s">
        <v>30</v>
      </c>
      <c r="B15249" s="2">
        <v>0.2985226037919958</v>
      </c>
    </row>
    <row r="15250" spans="1:2" x14ac:dyDescent="0.25">
      <c r="A15250" s="28" t="s">
        <v>88</v>
      </c>
      <c r="B15250" s="2">
        <v>0.49536167671969344</v>
      </c>
    </row>
    <row r="15251" spans="1:2" x14ac:dyDescent="0.25">
      <c r="A15251" s="28" t="s">
        <v>80</v>
      </c>
      <c r="B15251" s="2">
        <v>0.58905127787632006</v>
      </c>
    </row>
    <row r="15252" spans="1:2" x14ac:dyDescent="0.25">
      <c r="A15252" s="28" t="s">
        <v>84</v>
      </c>
      <c r="B15252" s="2">
        <v>0.28072106912043715</v>
      </c>
    </row>
    <row r="15253" spans="1:2" x14ac:dyDescent="0.25">
      <c r="A15253" s="28" t="s">
        <v>85</v>
      </c>
      <c r="B15253" s="2">
        <v>1.9157186384161493</v>
      </c>
    </row>
    <row r="15254" spans="1:2" x14ac:dyDescent="0.25">
      <c r="A15254" s="28" t="s">
        <v>82</v>
      </c>
      <c r="B15254" s="2">
        <v>0.55760112775488779</v>
      </c>
    </row>
    <row r="15255" spans="1:2" x14ac:dyDescent="0.25">
      <c r="A15255" s="6" t="s">
        <v>247</v>
      </c>
      <c r="B15255" s="2">
        <v>102.47467311309731</v>
      </c>
    </row>
    <row r="15256" spans="1:2" x14ac:dyDescent="0.25">
      <c r="A15256" s="28" t="s">
        <v>79</v>
      </c>
      <c r="B15256" s="2">
        <v>1.3275333179025215</v>
      </c>
    </row>
    <row r="15257" spans="1:2" x14ac:dyDescent="0.25">
      <c r="A15257" s="28" t="s">
        <v>86</v>
      </c>
      <c r="B15257" s="2">
        <v>1.9808037086786561</v>
      </c>
    </row>
    <row r="15258" spans="1:2" x14ac:dyDescent="0.25">
      <c r="A15258" s="28" t="s">
        <v>87</v>
      </c>
      <c r="B15258" s="2">
        <v>3.1983331443653862</v>
      </c>
    </row>
    <row r="15259" spans="1:2" x14ac:dyDescent="0.25">
      <c r="A15259" s="28" t="s">
        <v>31</v>
      </c>
      <c r="B15259" s="2">
        <v>8.8446413189556914</v>
      </c>
    </row>
    <row r="15260" spans="1:2" x14ac:dyDescent="0.25">
      <c r="A15260" s="28" t="s">
        <v>29</v>
      </c>
      <c r="B15260" s="2">
        <v>11.807145766006153</v>
      </c>
    </row>
    <row r="15261" spans="1:2" x14ac:dyDescent="0.25">
      <c r="A15261" s="28" t="s">
        <v>30</v>
      </c>
      <c r="B15261" s="2">
        <v>5.195795279992776</v>
      </c>
    </row>
    <row r="15262" spans="1:2" x14ac:dyDescent="0.25">
      <c r="A15262" s="28" t="s">
        <v>88</v>
      </c>
      <c r="B15262" s="2">
        <v>17.249854617831698</v>
      </c>
    </row>
    <row r="15263" spans="1:2" x14ac:dyDescent="0.25">
      <c r="A15263" s="28" t="s">
        <v>80</v>
      </c>
      <c r="B15263" s="2">
        <v>3.8046279205352933</v>
      </c>
    </row>
    <row r="15264" spans="1:2" x14ac:dyDescent="0.25">
      <c r="A15264" s="28" t="s">
        <v>84</v>
      </c>
      <c r="B15264" s="2">
        <v>11.575131138686784</v>
      </c>
    </row>
    <row r="15265" spans="1:2" x14ac:dyDescent="0.25">
      <c r="A15265" s="28" t="s">
        <v>85</v>
      </c>
      <c r="B15265" s="2">
        <v>20.999388034289957</v>
      </c>
    </row>
    <row r="15266" spans="1:2" x14ac:dyDescent="0.25">
      <c r="A15266" s="28" t="s">
        <v>82</v>
      </c>
      <c r="B15266" s="2">
        <v>16.491418865852381</v>
      </c>
    </row>
    <row r="15267" spans="1:2" x14ac:dyDescent="0.25">
      <c r="A15267" s="6" t="s">
        <v>20</v>
      </c>
      <c r="B15267" s="2">
        <v>40.092345789339923</v>
      </c>
    </row>
    <row r="15268" spans="1:2" x14ac:dyDescent="0.25">
      <c r="A15268" s="28" t="s">
        <v>79</v>
      </c>
      <c r="B15268" s="2">
        <v>0.74580913048451503</v>
      </c>
    </row>
    <row r="15269" spans="1:2" x14ac:dyDescent="0.25">
      <c r="A15269" s="28" t="s">
        <v>86</v>
      </c>
      <c r="B15269" s="2">
        <v>1.0182149294817231</v>
      </c>
    </row>
    <row r="15270" spans="1:2" x14ac:dyDescent="0.25">
      <c r="A15270" s="28" t="s">
        <v>87</v>
      </c>
      <c r="B15270" s="2">
        <v>3.8409688210058155</v>
      </c>
    </row>
    <row r="15271" spans="1:2" x14ac:dyDescent="0.25">
      <c r="A15271" s="28" t="s">
        <v>31</v>
      </c>
      <c r="B15271" s="2">
        <v>4.000070445296303</v>
      </c>
    </row>
    <row r="15272" spans="1:2" x14ac:dyDescent="0.25">
      <c r="A15272" s="28" t="s">
        <v>29</v>
      </c>
      <c r="B15272" s="2">
        <v>3.7070508307395613</v>
      </c>
    </row>
    <row r="15273" spans="1:2" x14ac:dyDescent="0.25">
      <c r="A15273" s="28" t="s">
        <v>30</v>
      </c>
      <c r="B15273" s="2">
        <v>1.944967344660206</v>
      </c>
    </row>
    <row r="15274" spans="1:2" x14ac:dyDescent="0.25">
      <c r="A15274" s="28" t="s">
        <v>88</v>
      </c>
      <c r="B15274" s="2">
        <v>5.0457856502094032</v>
      </c>
    </row>
    <row r="15275" spans="1:2" x14ac:dyDescent="0.25">
      <c r="A15275" s="28" t="s">
        <v>80</v>
      </c>
      <c r="B15275" s="2">
        <v>0.48662842876976209</v>
      </c>
    </row>
    <row r="15276" spans="1:2" x14ac:dyDescent="0.25">
      <c r="A15276" s="28" t="s">
        <v>84</v>
      </c>
      <c r="B15276" s="2">
        <v>8.3567921948857364</v>
      </c>
    </row>
    <row r="15277" spans="1:2" x14ac:dyDescent="0.25">
      <c r="A15277" s="28" t="s">
        <v>85</v>
      </c>
      <c r="B15277" s="2">
        <v>6.084955492420943</v>
      </c>
    </row>
    <row r="15278" spans="1:2" x14ac:dyDescent="0.25">
      <c r="A15278" s="28" t="s">
        <v>82</v>
      </c>
      <c r="B15278" s="2">
        <v>4.8611025213859502</v>
      </c>
    </row>
    <row r="15279" spans="1:2" x14ac:dyDescent="0.25">
      <c r="A15279" s="6" t="s">
        <v>21</v>
      </c>
      <c r="B15279" s="2">
        <v>15.81096812466108</v>
      </c>
    </row>
    <row r="15280" spans="1:2" x14ac:dyDescent="0.25">
      <c r="A15280" s="28" t="s">
        <v>79</v>
      </c>
      <c r="B15280" s="2">
        <v>2.5656094764528469E-2</v>
      </c>
    </row>
    <row r="15281" spans="1:2" x14ac:dyDescent="0.25">
      <c r="A15281" s="28" t="s">
        <v>86</v>
      </c>
      <c r="B15281" s="2">
        <v>6.1351431849965658E-2</v>
      </c>
    </row>
    <row r="15282" spans="1:2" x14ac:dyDescent="0.25">
      <c r="A15282" s="28" t="s">
        <v>87</v>
      </c>
      <c r="B15282" s="2">
        <v>2.6051334667853188E-2</v>
      </c>
    </row>
    <row r="15283" spans="1:2" x14ac:dyDescent="0.25">
      <c r="A15283" s="28" t="s">
        <v>31</v>
      </c>
      <c r="B15283" s="2">
        <v>1.0103954402431725</v>
      </c>
    </row>
    <row r="15284" spans="1:2" x14ac:dyDescent="0.25">
      <c r="A15284" s="28" t="s">
        <v>29</v>
      </c>
      <c r="B15284" s="2">
        <v>0.77008145749655288</v>
      </c>
    </row>
    <row r="15285" spans="1:2" x14ac:dyDescent="0.25">
      <c r="A15285" s="28" t="s">
        <v>30</v>
      </c>
      <c r="B15285" s="2">
        <v>0.58453129763191225</v>
      </c>
    </row>
    <row r="15286" spans="1:2" x14ac:dyDescent="0.25">
      <c r="A15286" s="28" t="s">
        <v>88</v>
      </c>
      <c r="B15286" s="2">
        <v>1.0682411163433687</v>
      </c>
    </row>
    <row r="15287" spans="1:2" x14ac:dyDescent="0.25">
      <c r="A15287" s="28" t="s">
        <v>80</v>
      </c>
      <c r="B15287" s="2">
        <v>5.8759280417904831</v>
      </c>
    </row>
    <row r="15288" spans="1:2" x14ac:dyDescent="0.25">
      <c r="A15288" s="28" t="s">
        <v>84</v>
      </c>
      <c r="B15288" s="2">
        <v>2.0638083013291046</v>
      </c>
    </row>
    <row r="15289" spans="1:2" x14ac:dyDescent="0.25">
      <c r="A15289" s="28" t="s">
        <v>85</v>
      </c>
      <c r="B15289" s="2">
        <v>1.3709168091586088</v>
      </c>
    </row>
    <row r="15290" spans="1:2" x14ac:dyDescent="0.25">
      <c r="A15290" s="28" t="s">
        <v>82</v>
      </c>
      <c r="B15290" s="2">
        <v>2.9540067993855317</v>
      </c>
    </row>
    <row r="15291" spans="1:2" x14ac:dyDescent="0.25">
      <c r="A15291" s="6" t="s">
        <v>22</v>
      </c>
      <c r="B15291" s="2">
        <v>1.9293277789930998</v>
      </c>
    </row>
    <row r="15292" spans="1:2" x14ac:dyDescent="0.25">
      <c r="A15292" s="28" t="s">
        <v>79</v>
      </c>
      <c r="B15292" s="2">
        <v>2.9904161843088296E-2</v>
      </c>
    </row>
    <row r="15293" spans="1:2" x14ac:dyDescent="0.25">
      <c r="A15293" s="28" t="s">
        <v>86</v>
      </c>
      <c r="B15293" s="2">
        <v>3.1910016876804011E-2</v>
      </c>
    </row>
    <row r="15294" spans="1:2" x14ac:dyDescent="0.25">
      <c r="A15294" s="28" t="s">
        <v>87</v>
      </c>
      <c r="B15294" s="2">
        <v>4.3926421016184464E-2</v>
      </c>
    </row>
    <row r="15295" spans="1:2" x14ac:dyDescent="0.25">
      <c r="A15295" s="28" t="s">
        <v>31</v>
      </c>
      <c r="B15295" s="2">
        <v>0.23539551479121784</v>
      </c>
    </row>
    <row r="15296" spans="1:2" x14ac:dyDescent="0.25">
      <c r="A15296" s="28" t="s">
        <v>29</v>
      </c>
      <c r="B15296" s="2">
        <v>0.64120252566625113</v>
      </c>
    </row>
    <row r="15297" spans="1:2" x14ac:dyDescent="0.25">
      <c r="A15297" s="28" t="s">
        <v>30</v>
      </c>
      <c r="B15297" s="2">
        <v>0.12041420938765734</v>
      </c>
    </row>
    <row r="15298" spans="1:2" x14ac:dyDescent="0.25">
      <c r="A15298" s="28" t="s">
        <v>88</v>
      </c>
      <c r="B15298" s="2">
        <v>0.20425427642211375</v>
      </c>
    </row>
    <row r="15299" spans="1:2" x14ac:dyDescent="0.25">
      <c r="A15299" s="28" t="s">
        <v>80</v>
      </c>
      <c r="B15299" s="2">
        <v>2.3718434145026217E-2</v>
      </c>
    </row>
    <row r="15300" spans="1:2" x14ac:dyDescent="0.25">
      <c r="A15300" s="28" t="s">
        <v>84</v>
      </c>
      <c r="B15300" s="2">
        <v>8.9019544059534994E-2</v>
      </c>
    </row>
    <row r="15301" spans="1:2" x14ac:dyDescent="0.25">
      <c r="A15301" s="28" t="s">
        <v>85</v>
      </c>
      <c r="B15301" s="2">
        <v>0.26071931019981404</v>
      </c>
    </row>
    <row r="15302" spans="1:2" x14ac:dyDescent="0.25">
      <c r="A15302" s="28" t="s">
        <v>82</v>
      </c>
      <c r="B15302" s="2">
        <v>0.24886336458540778</v>
      </c>
    </row>
    <row r="15303" spans="1:2" x14ac:dyDescent="0.25">
      <c r="A15303" s="6" t="s">
        <v>25</v>
      </c>
      <c r="B15303" s="2">
        <v>7.1876612684609578</v>
      </c>
    </row>
    <row r="15304" spans="1:2" x14ac:dyDescent="0.25">
      <c r="A15304" s="28" t="s">
        <v>79</v>
      </c>
      <c r="B15304" s="2">
        <v>6.0180035721735171E-2</v>
      </c>
    </row>
    <row r="15305" spans="1:2" x14ac:dyDescent="0.25">
      <c r="A15305" s="28" t="s">
        <v>86</v>
      </c>
      <c r="B15305" s="2">
        <v>0.11814242640163666</v>
      </c>
    </row>
    <row r="15306" spans="1:2" x14ac:dyDescent="0.25">
      <c r="A15306" s="28" t="s">
        <v>87</v>
      </c>
      <c r="B15306" s="2">
        <v>5.6023161944320256E-2</v>
      </c>
    </row>
    <row r="15307" spans="1:2" x14ac:dyDescent="0.25">
      <c r="A15307" s="28" t="s">
        <v>31</v>
      </c>
      <c r="B15307" s="2">
        <v>1.2790805491829371</v>
      </c>
    </row>
    <row r="15308" spans="1:2" x14ac:dyDescent="0.25">
      <c r="A15308" s="28" t="s">
        <v>29</v>
      </c>
      <c r="B15308" s="2">
        <v>2.4468431130378279</v>
      </c>
    </row>
    <row r="15309" spans="1:2" x14ac:dyDescent="0.25">
      <c r="A15309" s="28" t="s">
        <v>30</v>
      </c>
      <c r="B15309" s="2">
        <v>0.25924493445630703</v>
      </c>
    </row>
    <row r="15310" spans="1:2" x14ac:dyDescent="0.25">
      <c r="A15310" s="28" t="s">
        <v>88</v>
      </c>
      <c r="B15310" s="2">
        <v>1.6825015911153494</v>
      </c>
    </row>
    <row r="15311" spans="1:2" x14ac:dyDescent="0.25">
      <c r="A15311" s="28" t="s">
        <v>80</v>
      </c>
      <c r="B15311" s="2">
        <v>3.0735217534079148E-2</v>
      </c>
    </row>
    <row r="15312" spans="1:2" x14ac:dyDescent="0.25">
      <c r="A15312" s="28" t="s">
        <v>84</v>
      </c>
      <c r="B15312" s="2">
        <v>2.738294157589042E-2</v>
      </c>
    </row>
    <row r="15313" spans="1:2" x14ac:dyDescent="0.25">
      <c r="A15313" s="28" t="s">
        <v>85</v>
      </c>
      <c r="B15313" s="2">
        <v>0.78077697921875244</v>
      </c>
    </row>
    <row r="15314" spans="1:2" x14ac:dyDescent="0.25">
      <c r="A15314" s="28" t="s">
        <v>82</v>
      </c>
      <c r="B15314" s="2">
        <v>0.4467503182721218</v>
      </c>
    </row>
    <row r="15315" spans="1:2" x14ac:dyDescent="0.25">
      <c r="A15315" s="6" t="s">
        <v>23</v>
      </c>
      <c r="B15315" s="2">
        <v>9.6143831955709853</v>
      </c>
    </row>
    <row r="15316" spans="1:2" x14ac:dyDescent="0.25">
      <c r="A15316" s="28" t="s">
        <v>79</v>
      </c>
      <c r="B15316" s="2">
        <v>8.1213383112731741E-2</v>
      </c>
    </row>
    <row r="15317" spans="1:2" x14ac:dyDescent="0.25">
      <c r="A15317" s="28" t="s">
        <v>86</v>
      </c>
      <c r="B15317" s="2">
        <v>0.21769849975556552</v>
      </c>
    </row>
    <row r="15318" spans="1:2" x14ac:dyDescent="0.25">
      <c r="A15318" s="28" t="s">
        <v>87</v>
      </c>
      <c r="B15318" s="2">
        <v>0.17764194251193324</v>
      </c>
    </row>
    <row r="15319" spans="1:2" x14ac:dyDescent="0.25">
      <c r="A15319" s="28" t="s">
        <v>31</v>
      </c>
      <c r="B15319" s="2">
        <v>0.98798385329345206</v>
      </c>
    </row>
    <row r="15320" spans="1:2" x14ac:dyDescent="0.25">
      <c r="A15320" s="28" t="s">
        <v>29</v>
      </c>
      <c r="B15320" s="2">
        <v>2.3889488437415496</v>
      </c>
    </row>
    <row r="15321" spans="1:2" x14ac:dyDescent="0.25">
      <c r="A15321" s="28" t="s">
        <v>30</v>
      </c>
      <c r="B15321" s="2">
        <v>0.50221851772484449</v>
      </c>
    </row>
    <row r="15322" spans="1:2" x14ac:dyDescent="0.25">
      <c r="A15322" s="28" t="s">
        <v>88</v>
      </c>
      <c r="B15322" s="2">
        <v>0.79742670131927873</v>
      </c>
    </row>
    <row r="15323" spans="1:2" x14ac:dyDescent="0.25">
      <c r="A15323" s="28" t="s">
        <v>80</v>
      </c>
      <c r="B15323" s="2">
        <v>0.3000213538148982</v>
      </c>
    </row>
    <row r="15324" spans="1:2" x14ac:dyDescent="0.25">
      <c r="A15324" s="28" t="s">
        <v>84</v>
      </c>
      <c r="B15324" s="2">
        <v>1.6765398405281995</v>
      </c>
    </row>
    <row r="15325" spans="1:2" x14ac:dyDescent="0.25">
      <c r="A15325" s="28" t="s">
        <v>85</v>
      </c>
      <c r="B15325" s="2">
        <v>1.280721995484766</v>
      </c>
    </row>
    <row r="15326" spans="1:2" x14ac:dyDescent="0.25">
      <c r="A15326" s="28" t="s">
        <v>82</v>
      </c>
      <c r="B15326" s="2">
        <v>1.2039682642837661</v>
      </c>
    </row>
    <row r="15327" spans="1:2" x14ac:dyDescent="0.25">
      <c r="A15327" s="6" t="s">
        <v>249</v>
      </c>
      <c r="B15327" s="2">
        <v>31.343804815096021</v>
      </c>
    </row>
    <row r="15328" spans="1:2" x14ac:dyDescent="0.25">
      <c r="A15328" s="28" t="s">
        <v>79</v>
      </c>
      <c r="B15328" s="2">
        <v>0.18938961303048749</v>
      </c>
    </row>
    <row r="15329" spans="1:2" x14ac:dyDescent="0.25">
      <c r="A15329" s="28" t="s">
        <v>86</v>
      </c>
      <c r="B15329" s="2">
        <v>1.6620629007493259</v>
      </c>
    </row>
    <row r="15330" spans="1:2" x14ac:dyDescent="0.25">
      <c r="A15330" s="28" t="s">
        <v>87</v>
      </c>
      <c r="B15330" s="2">
        <v>0.93927356683744967</v>
      </c>
    </row>
    <row r="15331" spans="1:2" x14ac:dyDescent="0.25">
      <c r="A15331" s="28" t="s">
        <v>31</v>
      </c>
      <c r="B15331" s="2">
        <v>2.2029392243871104</v>
      </c>
    </row>
    <row r="15332" spans="1:2" x14ac:dyDescent="0.25">
      <c r="A15332" s="28" t="s">
        <v>29</v>
      </c>
      <c r="B15332" s="2">
        <v>5.5329413083788497</v>
      </c>
    </row>
    <row r="15333" spans="1:2" x14ac:dyDescent="0.25">
      <c r="A15333" s="28" t="s">
        <v>30</v>
      </c>
      <c r="B15333" s="2">
        <v>2.0730280276671764</v>
      </c>
    </row>
    <row r="15334" spans="1:2" x14ac:dyDescent="0.25">
      <c r="A15334" s="28" t="s">
        <v>88</v>
      </c>
      <c r="B15334" s="2">
        <v>3.7822037676787943</v>
      </c>
    </row>
    <row r="15335" spans="1:2" x14ac:dyDescent="0.25">
      <c r="A15335" s="28" t="s">
        <v>80</v>
      </c>
      <c r="B15335" s="2">
        <v>3.0860776979068727</v>
      </c>
    </row>
    <row r="15336" spans="1:2" x14ac:dyDescent="0.25">
      <c r="A15336" s="28" t="s">
        <v>84</v>
      </c>
      <c r="B15336" s="2">
        <v>1.929963607596741</v>
      </c>
    </row>
    <row r="15337" spans="1:2" x14ac:dyDescent="0.25">
      <c r="A15337" s="28" t="s">
        <v>85</v>
      </c>
      <c r="B15337" s="2">
        <v>5.0098922233591576</v>
      </c>
    </row>
    <row r="15338" spans="1:2" x14ac:dyDescent="0.25">
      <c r="A15338" s="28" t="s">
        <v>82</v>
      </c>
      <c r="B15338" s="2">
        <v>4.9360328775040525</v>
      </c>
    </row>
    <row r="15339" spans="1:2" x14ac:dyDescent="0.25">
      <c r="A15339" s="6" t="s">
        <v>251</v>
      </c>
      <c r="B15339" s="2">
        <v>186.60850392254252</v>
      </c>
    </row>
    <row r="15340" spans="1:2" x14ac:dyDescent="0.25">
      <c r="A15340" s="28" t="s">
        <v>79</v>
      </c>
      <c r="B15340" s="2">
        <v>2.8940907641711608</v>
      </c>
    </row>
    <row r="15341" spans="1:2" x14ac:dyDescent="0.25">
      <c r="A15341" s="28" t="s">
        <v>86</v>
      </c>
      <c r="B15341" s="2">
        <v>1.250909478987555</v>
      </c>
    </row>
    <row r="15342" spans="1:2" x14ac:dyDescent="0.25">
      <c r="A15342" s="28" t="s">
        <v>87</v>
      </c>
      <c r="B15342" s="2">
        <v>10.996193553750658</v>
      </c>
    </row>
    <row r="15343" spans="1:2" x14ac:dyDescent="0.25">
      <c r="A15343" s="28" t="s">
        <v>31</v>
      </c>
      <c r="B15343" s="2">
        <v>12.19881763526549</v>
      </c>
    </row>
    <row r="15344" spans="1:2" x14ac:dyDescent="0.25">
      <c r="A15344" s="28" t="s">
        <v>29</v>
      </c>
      <c r="B15344" s="2">
        <v>30.888711982982294</v>
      </c>
    </row>
    <row r="15345" spans="1:2" x14ac:dyDescent="0.25">
      <c r="A15345" s="28" t="s">
        <v>30</v>
      </c>
      <c r="B15345" s="2">
        <v>7.5764104497245928</v>
      </c>
    </row>
    <row r="15346" spans="1:2" x14ac:dyDescent="0.25">
      <c r="A15346" s="28" t="s">
        <v>88</v>
      </c>
      <c r="B15346" s="2">
        <v>36.139050120007177</v>
      </c>
    </row>
    <row r="15347" spans="1:2" x14ac:dyDescent="0.25">
      <c r="A15347" s="28" t="s">
        <v>80</v>
      </c>
      <c r="B15347" s="2">
        <v>7.1344209165132648</v>
      </c>
    </row>
    <row r="15348" spans="1:2" x14ac:dyDescent="0.25">
      <c r="A15348" s="28" t="s">
        <v>84</v>
      </c>
      <c r="B15348" s="2">
        <v>13.295766920620638</v>
      </c>
    </row>
    <row r="15349" spans="1:2" x14ac:dyDescent="0.25">
      <c r="A15349" s="28" t="s">
        <v>85</v>
      </c>
      <c r="B15349" s="2">
        <v>32.638623573945928</v>
      </c>
    </row>
    <row r="15350" spans="1:2" x14ac:dyDescent="0.25">
      <c r="A15350" s="28" t="s">
        <v>82</v>
      </c>
      <c r="B15350" s="2">
        <v>31.595508526573788</v>
      </c>
    </row>
    <row r="15351" spans="1:2" x14ac:dyDescent="0.25">
      <c r="A15351" s="6" t="s">
        <v>229</v>
      </c>
      <c r="B15351" s="2">
        <v>12.391195570731215</v>
      </c>
    </row>
    <row r="15352" spans="1:2" x14ac:dyDescent="0.25">
      <c r="A15352" s="28" t="s">
        <v>79</v>
      </c>
      <c r="B15352" s="2">
        <v>0.27051882532059263</v>
      </c>
    </row>
    <row r="15353" spans="1:2" x14ac:dyDescent="0.25">
      <c r="A15353" s="28" t="s">
        <v>86</v>
      </c>
      <c r="B15353" s="2">
        <v>0.30254088986518035</v>
      </c>
    </row>
    <row r="15354" spans="1:2" x14ac:dyDescent="0.25">
      <c r="A15354" s="28" t="s">
        <v>87</v>
      </c>
      <c r="B15354" s="2">
        <v>0.278368634087172</v>
      </c>
    </row>
    <row r="15355" spans="1:2" x14ac:dyDescent="0.25">
      <c r="A15355" s="28" t="s">
        <v>31</v>
      </c>
      <c r="B15355" s="2">
        <v>1.3123201713425356</v>
      </c>
    </row>
    <row r="15356" spans="1:2" x14ac:dyDescent="0.25">
      <c r="A15356" s="28" t="s">
        <v>29</v>
      </c>
      <c r="B15356" s="2">
        <v>1.5925391728053158</v>
      </c>
    </row>
    <row r="15357" spans="1:2" x14ac:dyDescent="0.25">
      <c r="A15357" s="28" t="s">
        <v>30</v>
      </c>
      <c r="B15357" s="2">
        <v>0.81191872217423333</v>
      </c>
    </row>
    <row r="15358" spans="1:2" x14ac:dyDescent="0.25">
      <c r="A15358" s="28" t="s">
        <v>88</v>
      </c>
      <c r="B15358" s="2">
        <v>2.2046146528118973</v>
      </c>
    </row>
    <row r="15359" spans="1:2" x14ac:dyDescent="0.25">
      <c r="A15359" s="28" t="s">
        <v>80</v>
      </c>
      <c r="B15359" s="2">
        <v>0.54556622881486871</v>
      </c>
    </row>
    <row r="15360" spans="1:2" x14ac:dyDescent="0.25">
      <c r="A15360" s="28" t="s">
        <v>84</v>
      </c>
      <c r="B15360" s="2">
        <v>0.4460048073032451</v>
      </c>
    </row>
    <row r="15361" spans="1:2" x14ac:dyDescent="0.25">
      <c r="A15361" s="28" t="s">
        <v>85</v>
      </c>
      <c r="B15361" s="2">
        <v>2.4303428983991173</v>
      </c>
    </row>
    <row r="15362" spans="1:2" x14ac:dyDescent="0.25">
      <c r="A15362" s="28" t="s">
        <v>82</v>
      </c>
      <c r="B15362" s="2">
        <v>2.196460567807057</v>
      </c>
    </row>
    <row r="15363" spans="1:2" x14ac:dyDescent="0.25">
      <c r="A15363" s="6" t="s">
        <v>93</v>
      </c>
      <c r="B15363" s="2">
        <v>499.38598865569725</v>
      </c>
    </row>
    <row r="15364" spans="1:2" x14ac:dyDescent="0.25">
      <c r="A15364" s="28" t="s">
        <v>79</v>
      </c>
      <c r="B15364" s="2">
        <v>7.2869749607921825</v>
      </c>
    </row>
    <row r="15365" spans="1:2" x14ac:dyDescent="0.25">
      <c r="A15365" s="28" t="s">
        <v>86</v>
      </c>
      <c r="B15365" s="2">
        <v>7.9752657642791629</v>
      </c>
    </row>
    <row r="15366" spans="1:2" x14ac:dyDescent="0.25">
      <c r="A15366" s="28" t="s">
        <v>87</v>
      </c>
      <c r="B15366" s="2">
        <v>22.455391053730438</v>
      </c>
    </row>
    <row r="15367" spans="1:2" x14ac:dyDescent="0.25">
      <c r="A15367" s="28" t="s">
        <v>31</v>
      </c>
      <c r="B15367" s="2">
        <v>44.152570954563849</v>
      </c>
    </row>
    <row r="15368" spans="1:2" x14ac:dyDescent="0.25">
      <c r="A15368" s="28" t="s">
        <v>29</v>
      </c>
      <c r="B15368" s="2">
        <v>78.137244619331369</v>
      </c>
    </row>
    <row r="15369" spans="1:2" x14ac:dyDescent="0.25">
      <c r="A15369" s="28" t="s">
        <v>30</v>
      </c>
      <c r="B15369" s="2">
        <v>24.245062661645477</v>
      </c>
    </row>
    <row r="15370" spans="1:2" x14ac:dyDescent="0.25">
      <c r="A15370" s="28" t="s">
        <v>88</v>
      </c>
      <c r="B15370" s="2">
        <v>82.69366495361318</v>
      </c>
    </row>
    <row r="15371" spans="1:2" x14ac:dyDescent="0.25">
      <c r="A15371" s="28" t="s">
        <v>80</v>
      </c>
      <c r="B15371" s="2">
        <v>22.950736951482362</v>
      </c>
    </row>
    <row r="15372" spans="1:2" x14ac:dyDescent="0.25">
      <c r="A15372" s="28" t="s">
        <v>84</v>
      </c>
      <c r="B15372" s="2">
        <v>45.125965417475321</v>
      </c>
    </row>
    <row r="15373" spans="1:2" x14ac:dyDescent="0.25">
      <c r="A15373" s="28" t="s">
        <v>85</v>
      </c>
      <c r="B15373" s="2">
        <v>85.533619749773464</v>
      </c>
    </row>
    <row r="15374" spans="1:2" x14ac:dyDescent="0.25">
      <c r="A15374" s="28" t="s">
        <v>82</v>
      </c>
      <c r="B15374" s="2">
        <v>78.829491569010429</v>
      </c>
    </row>
    <row r="15375" spans="1:2" x14ac:dyDescent="0.25">
      <c r="A15375" s="3" t="s">
        <v>219</v>
      </c>
      <c r="B15375" s="2">
        <v>808.0116472062208</v>
      </c>
    </row>
    <row r="15376" spans="1:2" x14ac:dyDescent="0.25">
      <c r="A15376" s="6" t="s">
        <v>228</v>
      </c>
      <c r="B15376" s="2">
        <v>7.870492386289321</v>
      </c>
    </row>
    <row r="15377" spans="1:2" x14ac:dyDescent="0.25">
      <c r="A15377" s="28" t="s">
        <v>79</v>
      </c>
      <c r="B15377" s="2">
        <v>3.1636910121064059E-2</v>
      </c>
    </row>
    <row r="15378" spans="1:2" x14ac:dyDescent="0.25">
      <c r="A15378" s="28" t="s">
        <v>86</v>
      </c>
      <c r="B15378" s="2">
        <v>5.7155449186790983E-2</v>
      </c>
    </row>
    <row r="15379" spans="1:2" x14ac:dyDescent="0.25">
      <c r="A15379" s="28" t="s">
        <v>87</v>
      </c>
      <c r="B15379" s="2">
        <v>1.1475790285247369</v>
      </c>
    </row>
    <row r="15380" spans="1:2" x14ac:dyDescent="0.25">
      <c r="A15380" s="28" t="s">
        <v>31</v>
      </c>
      <c r="B15380" s="2">
        <v>1.9713427226229956</v>
      </c>
    </row>
    <row r="15381" spans="1:2" x14ac:dyDescent="0.25">
      <c r="A15381" s="28" t="s">
        <v>29</v>
      </c>
      <c r="B15381" s="2">
        <v>1.1877998130689997</v>
      </c>
    </row>
    <row r="15382" spans="1:2" x14ac:dyDescent="0.25">
      <c r="A15382" s="28" t="s">
        <v>30</v>
      </c>
      <c r="B15382" s="2">
        <v>1.083435041711466</v>
      </c>
    </row>
    <row r="15383" spans="1:2" x14ac:dyDescent="0.25">
      <c r="A15383" s="28" t="s">
        <v>88</v>
      </c>
      <c r="B15383" s="2">
        <v>0.41044994346131719</v>
      </c>
    </row>
    <row r="15384" spans="1:2" x14ac:dyDescent="0.25">
      <c r="A15384" s="28" t="s">
        <v>80</v>
      </c>
      <c r="B15384" s="2">
        <v>3.0549038769907045E-2</v>
      </c>
    </row>
    <row r="15385" spans="1:2" x14ac:dyDescent="0.25">
      <c r="A15385" s="28" t="s">
        <v>84</v>
      </c>
      <c r="B15385" s="2">
        <v>0.33717493667998616</v>
      </c>
    </row>
    <row r="15386" spans="1:2" x14ac:dyDescent="0.25">
      <c r="A15386" s="28" t="s">
        <v>85</v>
      </c>
      <c r="B15386" s="2">
        <v>0.67208074895522141</v>
      </c>
    </row>
    <row r="15387" spans="1:2" x14ac:dyDescent="0.25">
      <c r="A15387" s="28" t="s">
        <v>82</v>
      </c>
      <c r="B15387" s="2">
        <v>0.9412887531868358</v>
      </c>
    </row>
    <row r="15388" spans="1:2" x14ac:dyDescent="0.25">
      <c r="A15388" s="6" t="s">
        <v>239</v>
      </c>
      <c r="B15388" s="2">
        <v>2.9223179292600769</v>
      </c>
    </row>
    <row r="15389" spans="1:2" x14ac:dyDescent="0.25">
      <c r="A15389" s="28" t="s">
        <v>79</v>
      </c>
      <c r="B15389" s="2">
        <v>8.92644908156161E-4</v>
      </c>
    </row>
    <row r="15390" spans="1:2" x14ac:dyDescent="0.25">
      <c r="A15390" s="28" t="s">
        <v>87</v>
      </c>
      <c r="B15390" s="2">
        <v>0.53796576190653145</v>
      </c>
    </row>
    <row r="15391" spans="1:2" x14ac:dyDescent="0.25">
      <c r="A15391" s="28" t="s">
        <v>31</v>
      </c>
      <c r="B15391" s="2">
        <v>0.225613152647376</v>
      </c>
    </row>
    <row r="15392" spans="1:2" x14ac:dyDescent="0.25">
      <c r="A15392" s="28" t="s">
        <v>29</v>
      </c>
      <c r="B15392" s="2">
        <v>0.63427735949789488</v>
      </c>
    </row>
    <row r="15393" spans="1:2" x14ac:dyDescent="0.25">
      <c r="A15393" s="28" t="s">
        <v>30</v>
      </c>
      <c r="B15393" s="2">
        <v>6.6520480292932699E-2</v>
      </c>
    </row>
    <row r="15394" spans="1:2" x14ac:dyDescent="0.25">
      <c r="A15394" s="28" t="s">
        <v>88</v>
      </c>
      <c r="B15394" s="2">
        <v>2.797762471484614E-2</v>
      </c>
    </row>
    <row r="15395" spans="1:2" x14ac:dyDescent="0.25">
      <c r="A15395" s="28" t="s">
        <v>80</v>
      </c>
      <c r="B15395" s="2">
        <v>0.15683629412474928</v>
      </c>
    </row>
    <row r="15396" spans="1:2" x14ac:dyDescent="0.25">
      <c r="A15396" s="28" t="s">
        <v>84</v>
      </c>
      <c r="B15396" s="2">
        <v>0.14187073633148251</v>
      </c>
    </row>
    <row r="15397" spans="1:2" x14ac:dyDescent="0.25">
      <c r="A15397" s="28" t="s">
        <v>85</v>
      </c>
      <c r="B15397" s="2">
        <v>0.91187671663019265</v>
      </c>
    </row>
    <row r="15398" spans="1:2" x14ac:dyDescent="0.25">
      <c r="A15398" s="28" t="s">
        <v>82</v>
      </c>
      <c r="B15398" s="2">
        <v>0.21848715820591533</v>
      </c>
    </row>
    <row r="15399" spans="1:2" x14ac:dyDescent="0.25">
      <c r="A15399" s="6" t="s">
        <v>241</v>
      </c>
      <c r="B15399" s="2">
        <v>72.12443502092907</v>
      </c>
    </row>
    <row r="15400" spans="1:2" x14ac:dyDescent="0.25">
      <c r="A15400" s="28" t="s">
        <v>79</v>
      </c>
      <c r="B15400" s="2">
        <v>1.3614092024269844</v>
      </c>
    </row>
    <row r="15401" spans="1:2" x14ac:dyDescent="0.25">
      <c r="A15401" s="28" t="s">
        <v>86</v>
      </c>
      <c r="B15401" s="2">
        <v>0.89737151216488498</v>
      </c>
    </row>
    <row r="15402" spans="1:2" x14ac:dyDescent="0.25">
      <c r="A15402" s="28" t="s">
        <v>87</v>
      </c>
      <c r="B15402" s="2">
        <v>2.4531138779346033</v>
      </c>
    </row>
    <row r="15403" spans="1:2" x14ac:dyDescent="0.25">
      <c r="A15403" s="28" t="s">
        <v>31</v>
      </c>
      <c r="B15403" s="2">
        <v>15.642343738609982</v>
      </c>
    </row>
    <row r="15404" spans="1:2" x14ac:dyDescent="0.25">
      <c r="A15404" s="28" t="s">
        <v>29</v>
      </c>
      <c r="B15404" s="2">
        <v>7.6884968898542292</v>
      </c>
    </row>
    <row r="15405" spans="1:2" x14ac:dyDescent="0.25">
      <c r="A15405" s="28" t="s">
        <v>30</v>
      </c>
      <c r="B15405" s="2">
        <v>8.1228175214359162</v>
      </c>
    </row>
    <row r="15406" spans="1:2" x14ac:dyDescent="0.25">
      <c r="A15406" s="28" t="s">
        <v>88</v>
      </c>
      <c r="B15406" s="2">
        <v>7.7668752821244897</v>
      </c>
    </row>
    <row r="15407" spans="1:2" x14ac:dyDescent="0.25">
      <c r="A15407" s="28" t="s">
        <v>80</v>
      </c>
      <c r="B15407" s="2">
        <v>1.2177802237289841</v>
      </c>
    </row>
    <row r="15408" spans="1:2" x14ac:dyDescent="0.25">
      <c r="A15408" s="28" t="s">
        <v>84</v>
      </c>
      <c r="B15408" s="2">
        <v>5.2384640607688855</v>
      </c>
    </row>
    <row r="15409" spans="1:2" x14ac:dyDescent="0.25">
      <c r="A15409" s="28" t="s">
        <v>85</v>
      </c>
      <c r="B15409" s="2">
        <v>10.879439991557494</v>
      </c>
    </row>
    <row r="15410" spans="1:2" x14ac:dyDescent="0.25">
      <c r="A15410" s="28" t="s">
        <v>82</v>
      </c>
      <c r="B15410" s="2">
        <v>10.856322720322629</v>
      </c>
    </row>
    <row r="15411" spans="1:2" x14ac:dyDescent="0.25">
      <c r="A15411" s="6" t="s">
        <v>19</v>
      </c>
      <c r="B15411" s="2">
        <v>0.48209913811918698</v>
      </c>
    </row>
    <row r="15412" spans="1:2" x14ac:dyDescent="0.25">
      <c r="A15412" s="28" t="s">
        <v>79</v>
      </c>
      <c r="B15412" s="2">
        <v>4.7739625019829153E-2</v>
      </c>
    </row>
    <row r="15413" spans="1:2" x14ac:dyDescent="0.25">
      <c r="A15413" s="28" t="s">
        <v>86</v>
      </c>
      <c r="B15413" s="2">
        <v>4.3787096348148931E-3</v>
      </c>
    </row>
    <row r="15414" spans="1:2" x14ac:dyDescent="0.25">
      <c r="A15414" s="28" t="s">
        <v>87</v>
      </c>
      <c r="B15414" s="2">
        <v>5.1357504522402261E-4</v>
      </c>
    </row>
    <row r="15415" spans="1:2" x14ac:dyDescent="0.25">
      <c r="A15415" s="28" t="s">
        <v>31</v>
      </c>
      <c r="B15415" s="2">
        <v>0.31595246521665188</v>
      </c>
    </row>
    <row r="15416" spans="1:2" x14ac:dyDescent="0.25">
      <c r="A15416" s="28" t="s">
        <v>29</v>
      </c>
      <c r="B15416" s="2">
        <v>1.0555203487296163E-2</v>
      </c>
    </row>
    <row r="15417" spans="1:2" x14ac:dyDescent="0.25">
      <c r="A15417" s="28" t="s">
        <v>30</v>
      </c>
      <c r="B15417" s="2">
        <v>4.0742474616903133E-2</v>
      </c>
    </row>
    <row r="15418" spans="1:2" x14ac:dyDescent="0.25">
      <c r="A15418" s="28" t="s">
        <v>88</v>
      </c>
      <c r="B15418" s="2">
        <v>7.2046384727119973E-3</v>
      </c>
    </row>
    <row r="15419" spans="1:2" x14ac:dyDescent="0.25">
      <c r="A15419" s="28" t="s">
        <v>80</v>
      </c>
      <c r="B15419" s="2">
        <v>1.659709352303443E-3</v>
      </c>
    </row>
    <row r="15420" spans="1:2" x14ac:dyDescent="0.25">
      <c r="A15420" s="28" t="s">
        <v>84</v>
      </c>
      <c r="B15420" s="2">
        <v>7.2653514971204793E-4</v>
      </c>
    </row>
    <row r="15421" spans="1:2" x14ac:dyDescent="0.25">
      <c r="A15421" s="28" t="s">
        <v>85</v>
      </c>
      <c r="B15421" s="2">
        <v>4.5769767647499481E-2</v>
      </c>
    </row>
    <row r="15422" spans="1:2" x14ac:dyDescent="0.25">
      <c r="A15422" s="28" t="s">
        <v>82</v>
      </c>
      <c r="B15422" s="2">
        <v>6.8564344762407844E-3</v>
      </c>
    </row>
    <row r="15423" spans="1:2" x14ac:dyDescent="0.25">
      <c r="A15423" s="6" t="s">
        <v>243</v>
      </c>
      <c r="B15423" s="2">
        <v>31.83011867733557</v>
      </c>
    </row>
    <row r="15424" spans="1:2" x14ac:dyDescent="0.25">
      <c r="A15424" s="28" t="s">
        <v>79</v>
      </c>
      <c r="B15424" s="2">
        <v>0.20689528003820917</v>
      </c>
    </row>
    <row r="15425" spans="1:2" x14ac:dyDescent="0.25">
      <c r="A15425" s="28" t="s">
        <v>86</v>
      </c>
      <c r="B15425" s="2">
        <v>0.24330045909543055</v>
      </c>
    </row>
    <row r="15426" spans="1:2" x14ac:dyDescent="0.25">
      <c r="A15426" s="28" t="s">
        <v>87</v>
      </c>
      <c r="B15426" s="2">
        <v>1.5879827709845575</v>
      </c>
    </row>
    <row r="15427" spans="1:2" x14ac:dyDescent="0.25">
      <c r="A15427" s="28" t="s">
        <v>31</v>
      </c>
      <c r="B15427" s="2">
        <v>11.129889231585892</v>
      </c>
    </row>
    <row r="15428" spans="1:2" x14ac:dyDescent="0.25">
      <c r="A15428" s="28" t="s">
        <v>29</v>
      </c>
      <c r="B15428" s="2">
        <v>3.8015343789899538</v>
      </c>
    </row>
    <row r="15429" spans="1:2" x14ac:dyDescent="0.25">
      <c r="A15429" s="28" t="s">
        <v>30</v>
      </c>
      <c r="B15429" s="2">
        <v>3.5307102489458413</v>
      </c>
    </row>
    <row r="15430" spans="1:2" x14ac:dyDescent="0.25">
      <c r="A15430" s="28" t="s">
        <v>88</v>
      </c>
      <c r="B15430" s="2">
        <v>2.2606857026334883</v>
      </c>
    </row>
    <row r="15431" spans="1:2" x14ac:dyDescent="0.25">
      <c r="A15431" s="28" t="s">
        <v>80</v>
      </c>
      <c r="B15431" s="2">
        <v>4.0935761197539861E-2</v>
      </c>
    </row>
    <row r="15432" spans="1:2" x14ac:dyDescent="0.25">
      <c r="A15432" s="28" t="s">
        <v>84</v>
      </c>
      <c r="B15432" s="2">
        <v>1.0820539710699428</v>
      </c>
    </row>
    <row r="15433" spans="1:2" x14ac:dyDescent="0.25">
      <c r="A15433" s="28" t="s">
        <v>85</v>
      </c>
      <c r="B15433" s="2">
        <v>5.009354792413343</v>
      </c>
    </row>
    <row r="15434" spans="1:2" x14ac:dyDescent="0.25">
      <c r="A15434" s="28" t="s">
        <v>82</v>
      </c>
      <c r="B15434" s="2">
        <v>2.9367760803813727</v>
      </c>
    </row>
    <row r="15435" spans="1:2" x14ac:dyDescent="0.25">
      <c r="A15435" s="6" t="s">
        <v>52</v>
      </c>
      <c r="B15435" s="2">
        <v>3.8633201020464032</v>
      </c>
    </row>
    <row r="15436" spans="1:2" x14ac:dyDescent="0.25">
      <c r="A15436" s="28" t="s">
        <v>79</v>
      </c>
      <c r="B15436" s="2">
        <v>1.2367218894293581E-2</v>
      </c>
    </row>
    <row r="15437" spans="1:2" x14ac:dyDescent="0.25">
      <c r="A15437" s="28" t="s">
        <v>86</v>
      </c>
      <c r="B15437" s="2">
        <v>3.2219257826078984E-2</v>
      </c>
    </row>
    <row r="15438" spans="1:2" x14ac:dyDescent="0.25">
      <c r="A15438" s="28" t="s">
        <v>87</v>
      </c>
      <c r="B15438" s="2">
        <v>0.37265418424488261</v>
      </c>
    </row>
    <row r="15439" spans="1:2" x14ac:dyDescent="0.25">
      <c r="A15439" s="28" t="s">
        <v>31</v>
      </c>
      <c r="B15439" s="2">
        <v>4.3095461139747188E-2</v>
      </c>
    </row>
    <row r="15440" spans="1:2" x14ac:dyDescent="0.25">
      <c r="A15440" s="28" t="s">
        <v>29</v>
      </c>
      <c r="B15440" s="2">
        <v>8.9409796109214384E-3</v>
      </c>
    </row>
    <row r="15441" spans="1:2" x14ac:dyDescent="0.25">
      <c r="A15441" s="28" t="s">
        <v>30</v>
      </c>
      <c r="B15441" s="2">
        <v>3.6417740989851066E-2</v>
      </c>
    </row>
    <row r="15442" spans="1:2" x14ac:dyDescent="0.25">
      <c r="A15442" s="28" t="s">
        <v>88</v>
      </c>
      <c r="B15442" s="2">
        <v>9.5566498078400716E-2</v>
      </c>
    </row>
    <row r="15443" spans="1:2" x14ac:dyDescent="0.25">
      <c r="A15443" s="28" t="s">
        <v>80</v>
      </c>
      <c r="B15443" s="2">
        <v>1.8096842002392699E-2</v>
      </c>
    </row>
    <row r="15444" spans="1:2" x14ac:dyDescent="0.25">
      <c r="A15444" s="28" t="s">
        <v>84</v>
      </c>
      <c r="B15444" s="2">
        <v>5.5324979807258243E-2</v>
      </c>
    </row>
    <row r="15445" spans="1:2" x14ac:dyDescent="0.25">
      <c r="A15445" s="28" t="s">
        <v>85</v>
      </c>
      <c r="B15445" s="2">
        <v>1.3678970624065669</v>
      </c>
    </row>
    <row r="15446" spans="1:2" x14ac:dyDescent="0.25">
      <c r="A15446" s="28" t="s">
        <v>82</v>
      </c>
      <c r="B15446" s="2">
        <v>1.8207398770460099</v>
      </c>
    </row>
    <row r="15447" spans="1:2" x14ac:dyDescent="0.25">
      <c r="A15447" s="6" t="s">
        <v>245</v>
      </c>
      <c r="B15447" s="2">
        <v>14.437619607007878</v>
      </c>
    </row>
    <row r="15448" spans="1:2" x14ac:dyDescent="0.25">
      <c r="A15448" s="28" t="s">
        <v>79</v>
      </c>
      <c r="B15448" s="2">
        <v>6.9132888958524735E-2</v>
      </c>
    </row>
    <row r="15449" spans="1:2" x14ac:dyDescent="0.25">
      <c r="A15449" s="28" t="s">
        <v>86</v>
      </c>
      <c r="B15449" s="2">
        <v>9.3086112033929552E-2</v>
      </c>
    </row>
    <row r="15450" spans="1:2" x14ac:dyDescent="0.25">
      <c r="A15450" s="28" t="s">
        <v>87</v>
      </c>
      <c r="B15450" s="2">
        <v>0.2631596585946776</v>
      </c>
    </row>
    <row r="15451" spans="1:2" x14ac:dyDescent="0.25">
      <c r="A15451" s="28" t="s">
        <v>31</v>
      </c>
      <c r="B15451" s="2">
        <v>4.8262423910561321</v>
      </c>
    </row>
    <row r="15452" spans="1:2" x14ac:dyDescent="0.25">
      <c r="A15452" s="28" t="s">
        <v>29</v>
      </c>
      <c r="B15452" s="2">
        <v>2.1507222518149036</v>
      </c>
    </row>
    <row r="15453" spans="1:2" x14ac:dyDescent="0.25">
      <c r="A15453" s="28" t="s">
        <v>30</v>
      </c>
      <c r="B15453" s="2">
        <v>1.2531120859008988</v>
      </c>
    </row>
    <row r="15454" spans="1:2" x14ac:dyDescent="0.25">
      <c r="A15454" s="28" t="s">
        <v>88</v>
      </c>
      <c r="B15454" s="2">
        <v>0.56163768409381876</v>
      </c>
    </row>
    <row r="15455" spans="1:2" x14ac:dyDescent="0.25">
      <c r="A15455" s="28" t="s">
        <v>80</v>
      </c>
      <c r="B15455" s="2">
        <v>0.49889521947080395</v>
      </c>
    </row>
    <row r="15456" spans="1:2" x14ac:dyDescent="0.25">
      <c r="A15456" s="28" t="s">
        <v>84</v>
      </c>
      <c r="B15456" s="2">
        <v>0.53968442898416991</v>
      </c>
    </row>
    <row r="15457" spans="1:2" x14ac:dyDescent="0.25">
      <c r="A15457" s="28" t="s">
        <v>85</v>
      </c>
      <c r="B15457" s="2">
        <v>2.9388647764499045</v>
      </c>
    </row>
    <row r="15458" spans="1:2" x14ac:dyDescent="0.25">
      <c r="A15458" s="28" t="s">
        <v>82</v>
      </c>
      <c r="B15458" s="2">
        <v>1.243082109650115</v>
      </c>
    </row>
    <row r="15459" spans="1:2" x14ac:dyDescent="0.25">
      <c r="A15459" s="6" t="s">
        <v>247</v>
      </c>
      <c r="B15459" s="2">
        <v>56.797638693957346</v>
      </c>
    </row>
    <row r="15460" spans="1:2" x14ac:dyDescent="0.25">
      <c r="A15460" s="28" t="s">
        <v>79</v>
      </c>
      <c r="B15460" s="2">
        <v>0.67157760481067519</v>
      </c>
    </row>
    <row r="15461" spans="1:2" x14ac:dyDescent="0.25">
      <c r="A15461" s="28" t="s">
        <v>86</v>
      </c>
      <c r="B15461" s="2">
        <v>0.94808710446128286</v>
      </c>
    </row>
    <row r="15462" spans="1:2" x14ac:dyDescent="0.25">
      <c r="A15462" s="28" t="s">
        <v>87</v>
      </c>
      <c r="B15462" s="2">
        <v>2.9978946378766516</v>
      </c>
    </row>
    <row r="15463" spans="1:2" x14ac:dyDescent="0.25">
      <c r="A15463" s="28" t="s">
        <v>31</v>
      </c>
      <c r="B15463" s="2">
        <v>8.5094719561430097</v>
      </c>
    </row>
    <row r="15464" spans="1:2" x14ac:dyDescent="0.25">
      <c r="A15464" s="28" t="s">
        <v>29</v>
      </c>
      <c r="B15464" s="2">
        <v>5.4174411691649151</v>
      </c>
    </row>
    <row r="15465" spans="1:2" x14ac:dyDescent="0.25">
      <c r="A15465" s="28" t="s">
        <v>30</v>
      </c>
      <c r="B15465" s="2">
        <v>5.8872889813387967</v>
      </c>
    </row>
    <row r="15466" spans="1:2" x14ac:dyDescent="0.25">
      <c r="A15466" s="28" t="s">
        <v>88</v>
      </c>
      <c r="B15466" s="2">
        <v>5.9981925947065768</v>
      </c>
    </row>
    <row r="15467" spans="1:2" x14ac:dyDescent="0.25">
      <c r="A15467" s="28" t="s">
        <v>80</v>
      </c>
      <c r="B15467" s="2">
        <v>1.5704242398950834</v>
      </c>
    </row>
    <row r="15468" spans="1:2" x14ac:dyDescent="0.25">
      <c r="A15468" s="28" t="s">
        <v>84</v>
      </c>
      <c r="B15468" s="2">
        <v>5.1787104198037559</v>
      </c>
    </row>
    <row r="15469" spans="1:2" x14ac:dyDescent="0.25">
      <c r="A15469" s="28" t="s">
        <v>85</v>
      </c>
      <c r="B15469" s="2">
        <v>12.059064820526327</v>
      </c>
    </row>
    <row r="15470" spans="1:2" x14ac:dyDescent="0.25">
      <c r="A15470" s="28" t="s">
        <v>82</v>
      </c>
      <c r="B15470" s="2">
        <v>7.5594851652302664</v>
      </c>
    </row>
    <row r="15471" spans="1:2" x14ac:dyDescent="0.25">
      <c r="A15471" s="6" t="s">
        <v>20</v>
      </c>
      <c r="B15471" s="2">
        <v>24.029668458209144</v>
      </c>
    </row>
    <row r="15472" spans="1:2" x14ac:dyDescent="0.25">
      <c r="A15472" s="28" t="s">
        <v>79</v>
      </c>
      <c r="B15472" s="2">
        <v>0.24678584706096351</v>
      </c>
    </row>
    <row r="15473" spans="1:2" x14ac:dyDescent="0.25">
      <c r="A15473" s="28" t="s">
        <v>86</v>
      </c>
      <c r="B15473" s="2">
        <v>0.34347361459672004</v>
      </c>
    </row>
    <row r="15474" spans="1:2" x14ac:dyDescent="0.25">
      <c r="A15474" s="28" t="s">
        <v>87</v>
      </c>
      <c r="B15474" s="2">
        <v>1.4113811600622297</v>
      </c>
    </row>
    <row r="15475" spans="1:2" x14ac:dyDescent="0.25">
      <c r="A15475" s="28" t="s">
        <v>31</v>
      </c>
      <c r="B15475" s="2">
        <v>3.6072356709704851</v>
      </c>
    </row>
    <row r="15476" spans="1:2" x14ac:dyDescent="0.25">
      <c r="A15476" s="28" t="s">
        <v>29</v>
      </c>
      <c r="B15476" s="2">
        <v>4.0813608250106812</v>
      </c>
    </row>
    <row r="15477" spans="1:2" x14ac:dyDescent="0.25">
      <c r="A15477" s="28" t="s">
        <v>30</v>
      </c>
      <c r="B15477" s="2">
        <v>3.1055883939393851</v>
      </c>
    </row>
    <row r="15478" spans="1:2" x14ac:dyDescent="0.25">
      <c r="A15478" s="28" t="s">
        <v>88</v>
      </c>
      <c r="B15478" s="2">
        <v>1.6183737378545537</v>
      </c>
    </row>
    <row r="15479" spans="1:2" x14ac:dyDescent="0.25">
      <c r="A15479" s="28" t="s">
        <v>80</v>
      </c>
      <c r="B15479" s="2">
        <v>6.0122762046653754E-2</v>
      </c>
    </row>
    <row r="15480" spans="1:2" x14ac:dyDescent="0.25">
      <c r="A15480" s="28" t="s">
        <v>84</v>
      </c>
      <c r="B15480" s="2">
        <v>2.4779738707384089</v>
      </c>
    </row>
    <row r="15481" spans="1:2" x14ac:dyDescent="0.25">
      <c r="A15481" s="28" t="s">
        <v>85</v>
      </c>
      <c r="B15481" s="2">
        <v>3.8427759506147421</v>
      </c>
    </row>
    <row r="15482" spans="1:2" x14ac:dyDescent="0.25">
      <c r="A15482" s="28" t="s">
        <v>82</v>
      </c>
      <c r="B15482" s="2">
        <v>3.2345966253143184</v>
      </c>
    </row>
    <row r="15483" spans="1:2" x14ac:dyDescent="0.25">
      <c r="A15483" s="6" t="s">
        <v>21</v>
      </c>
      <c r="B15483" s="2">
        <v>6.7978411614528307</v>
      </c>
    </row>
    <row r="15484" spans="1:2" x14ac:dyDescent="0.25">
      <c r="A15484" s="28" t="s">
        <v>79</v>
      </c>
      <c r="B15484" s="2">
        <v>5.3604747331127175E-2</v>
      </c>
    </row>
    <row r="15485" spans="1:2" x14ac:dyDescent="0.25">
      <c r="A15485" s="28" t="s">
        <v>86</v>
      </c>
      <c r="B15485" s="2">
        <v>2.4158399929006029E-2</v>
      </c>
    </row>
    <row r="15486" spans="1:2" x14ac:dyDescent="0.25">
      <c r="A15486" s="28" t="s">
        <v>87</v>
      </c>
      <c r="B15486" s="2">
        <v>3.6458994065416257E-2</v>
      </c>
    </row>
    <row r="15487" spans="1:2" x14ac:dyDescent="0.25">
      <c r="A15487" s="28" t="s">
        <v>31</v>
      </c>
      <c r="B15487" s="2">
        <v>1.8295184843042411</v>
      </c>
    </row>
    <row r="15488" spans="1:2" x14ac:dyDescent="0.25">
      <c r="A15488" s="28" t="s">
        <v>29</v>
      </c>
      <c r="B15488" s="2">
        <v>0.41027681811894273</v>
      </c>
    </row>
    <row r="15489" spans="1:2" x14ac:dyDescent="0.25">
      <c r="A15489" s="28" t="s">
        <v>30</v>
      </c>
      <c r="B15489" s="2">
        <v>0.62558637624311575</v>
      </c>
    </row>
    <row r="15490" spans="1:2" x14ac:dyDescent="0.25">
      <c r="A15490" s="28" t="s">
        <v>88</v>
      </c>
      <c r="B15490" s="2">
        <v>0.47967856967516975</v>
      </c>
    </row>
    <row r="15491" spans="1:2" x14ac:dyDescent="0.25">
      <c r="A15491" s="28" t="s">
        <v>80</v>
      </c>
      <c r="B15491" s="2">
        <v>0.19455945291931037</v>
      </c>
    </row>
    <row r="15492" spans="1:2" x14ac:dyDescent="0.25">
      <c r="A15492" s="28" t="s">
        <v>84</v>
      </c>
      <c r="B15492" s="2">
        <v>1.4992456071110505</v>
      </c>
    </row>
    <row r="15493" spans="1:2" x14ac:dyDescent="0.25">
      <c r="A15493" s="28" t="s">
        <v>85</v>
      </c>
      <c r="B15493" s="2">
        <v>0.54714606370933394</v>
      </c>
    </row>
    <row r="15494" spans="1:2" x14ac:dyDescent="0.25">
      <c r="A15494" s="28" t="s">
        <v>82</v>
      </c>
      <c r="B15494" s="2">
        <v>1.0976076480461154</v>
      </c>
    </row>
    <row r="15495" spans="1:2" x14ac:dyDescent="0.25">
      <c r="A15495" s="6" t="s">
        <v>22</v>
      </c>
      <c r="B15495" s="2">
        <v>2.9258124763157332</v>
      </c>
    </row>
    <row r="15496" spans="1:2" x14ac:dyDescent="0.25">
      <c r="A15496" s="28" t="s">
        <v>79</v>
      </c>
      <c r="B15496" s="2">
        <v>2.809097825889793E-2</v>
      </c>
    </row>
    <row r="15497" spans="1:2" x14ac:dyDescent="0.25">
      <c r="A15497" s="28" t="s">
        <v>86</v>
      </c>
      <c r="B15497" s="2">
        <v>2.2399172034228695E-2</v>
      </c>
    </row>
    <row r="15498" spans="1:2" x14ac:dyDescent="0.25">
      <c r="A15498" s="28" t="s">
        <v>87</v>
      </c>
      <c r="B15498" s="2">
        <v>6.693763499483063E-2</v>
      </c>
    </row>
    <row r="15499" spans="1:2" x14ac:dyDescent="0.25">
      <c r="A15499" s="28" t="s">
        <v>31</v>
      </c>
      <c r="B15499" s="2">
        <v>1.3336245173239538</v>
      </c>
    </row>
    <row r="15500" spans="1:2" x14ac:dyDescent="0.25">
      <c r="A15500" s="28" t="s">
        <v>29</v>
      </c>
      <c r="B15500" s="2">
        <v>0.35871504129934273</v>
      </c>
    </row>
    <row r="15501" spans="1:2" x14ac:dyDescent="0.25">
      <c r="A15501" s="28" t="s">
        <v>30</v>
      </c>
      <c r="B15501" s="2">
        <v>0.43250522117050255</v>
      </c>
    </row>
    <row r="15502" spans="1:2" x14ac:dyDescent="0.25">
      <c r="A15502" s="28" t="s">
        <v>88</v>
      </c>
      <c r="B15502" s="2">
        <v>8.7347415277799753E-2</v>
      </c>
    </row>
    <row r="15503" spans="1:2" x14ac:dyDescent="0.25">
      <c r="A15503" s="28" t="s">
        <v>80</v>
      </c>
      <c r="B15503" s="2">
        <v>1.4979263556557609E-2</v>
      </c>
    </row>
    <row r="15504" spans="1:2" x14ac:dyDescent="0.25">
      <c r="A15504" s="28" t="s">
        <v>84</v>
      </c>
      <c r="B15504" s="2">
        <v>8.5258119490359885E-2</v>
      </c>
    </row>
    <row r="15505" spans="1:2" x14ac:dyDescent="0.25">
      <c r="A15505" s="28" t="s">
        <v>85</v>
      </c>
      <c r="B15505" s="2">
        <v>0.24639149920668316</v>
      </c>
    </row>
    <row r="15506" spans="1:2" x14ac:dyDescent="0.25">
      <c r="A15506" s="28" t="s">
        <v>82</v>
      </c>
      <c r="B15506" s="2">
        <v>0.24956361370257665</v>
      </c>
    </row>
    <row r="15507" spans="1:2" x14ac:dyDescent="0.25">
      <c r="A15507" s="6" t="s">
        <v>25</v>
      </c>
      <c r="B15507" s="2">
        <v>12.279657930235693</v>
      </c>
    </row>
    <row r="15508" spans="1:2" x14ac:dyDescent="0.25">
      <c r="A15508" s="28" t="s">
        <v>79</v>
      </c>
      <c r="B15508" s="2">
        <v>0.25477414753903044</v>
      </c>
    </row>
    <row r="15509" spans="1:2" x14ac:dyDescent="0.25">
      <c r="A15509" s="28" t="s">
        <v>86</v>
      </c>
      <c r="B15509" s="2">
        <v>0.14873432955759958</v>
      </c>
    </row>
    <row r="15510" spans="1:2" x14ac:dyDescent="0.25">
      <c r="A15510" s="28" t="s">
        <v>87</v>
      </c>
      <c r="B15510" s="2">
        <v>0.17644264259951051</v>
      </c>
    </row>
    <row r="15511" spans="1:2" x14ac:dyDescent="0.25">
      <c r="A15511" s="28" t="s">
        <v>31</v>
      </c>
      <c r="B15511" s="2">
        <v>2.0998913560415167</v>
      </c>
    </row>
    <row r="15512" spans="1:2" x14ac:dyDescent="0.25">
      <c r="A15512" s="28" t="s">
        <v>29</v>
      </c>
      <c r="B15512" s="2">
        <v>0.7147830099541933</v>
      </c>
    </row>
    <row r="15513" spans="1:2" x14ac:dyDescent="0.25">
      <c r="A15513" s="28" t="s">
        <v>30</v>
      </c>
      <c r="B15513" s="2">
        <v>1.0689092801681366</v>
      </c>
    </row>
    <row r="15514" spans="1:2" x14ac:dyDescent="0.25">
      <c r="A15514" s="28" t="s">
        <v>88</v>
      </c>
      <c r="B15514" s="2">
        <v>3.1565854323641429</v>
      </c>
    </row>
    <row r="15515" spans="1:2" x14ac:dyDescent="0.25">
      <c r="A15515" s="28" t="s">
        <v>80</v>
      </c>
      <c r="B15515" s="2">
        <v>1.5099089153915694E-2</v>
      </c>
    </row>
    <row r="15516" spans="1:2" x14ac:dyDescent="0.25">
      <c r="A15516" s="28" t="s">
        <v>84</v>
      </c>
      <c r="B15516" s="2">
        <v>9.62033571957297E-2</v>
      </c>
    </row>
    <row r="15517" spans="1:2" x14ac:dyDescent="0.25">
      <c r="A15517" s="28" t="s">
        <v>85</v>
      </c>
      <c r="B15517" s="2">
        <v>2.6101132648023895</v>
      </c>
    </row>
    <row r="15518" spans="1:2" x14ac:dyDescent="0.25">
      <c r="A15518" s="28" t="s">
        <v>82</v>
      </c>
      <c r="B15518" s="2">
        <v>1.9381220208595273</v>
      </c>
    </row>
    <row r="15519" spans="1:2" x14ac:dyDescent="0.25">
      <c r="A15519" s="6" t="s">
        <v>23</v>
      </c>
      <c r="B15519" s="2">
        <v>6.9019403659650616</v>
      </c>
    </row>
    <row r="15520" spans="1:2" x14ac:dyDescent="0.25">
      <c r="A15520" s="28" t="s">
        <v>79</v>
      </c>
      <c r="B15520" s="2">
        <v>5.6519888312280102E-2</v>
      </c>
    </row>
    <row r="15521" spans="1:2" x14ac:dyDescent="0.25">
      <c r="A15521" s="28" t="s">
        <v>86</v>
      </c>
      <c r="B15521" s="2">
        <v>6.060019398187895E-2</v>
      </c>
    </row>
    <row r="15522" spans="1:2" x14ac:dyDescent="0.25">
      <c r="A15522" s="28" t="s">
        <v>87</v>
      </c>
      <c r="B15522" s="2">
        <v>0.21339742419699381</v>
      </c>
    </row>
    <row r="15523" spans="1:2" x14ac:dyDescent="0.25">
      <c r="A15523" s="28" t="s">
        <v>31</v>
      </c>
      <c r="B15523" s="2">
        <v>2.2021573419076033</v>
      </c>
    </row>
    <row r="15524" spans="1:2" x14ac:dyDescent="0.25">
      <c r="A15524" s="28" t="s">
        <v>29</v>
      </c>
      <c r="B15524" s="2">
        <v>0.76968740771867672</v>
      </c>
    </row>
    <row r="15525" spans="1:2" x14ac:dyDescent="0.25">
      <c r="A15525" s="28" t="s">
        <v>30</v>
      </c>
      <c r="B15525" s="2">
        <v>0.72161779942969007</v>
      </c>
    </row>
    <row r="15526" spans="1:2" x14ac:dyDescent="0.25">
      <c r="A15526" s="28" t="s">
        <v>88</v>
      </c>
      <c r="B15526" s="2">
        <v>0.21047297466721018</v>
      </c>
    </row>
    <row r="15527" spans="1:2" x14ac:dyDescent="0.25">
      <c r="A15527" s="28" t="s">
        <v>80</v>
      </c>
      <c r="B15527" s="2">
        <v>0.22058869347518706</v>
      </c>
    </row>
    <row r="15528" spans="1:2" x14ac:dyDescent="0.25">
      <c r="A15528" s="28" t="s">
        <v>84</v>
      </c>
      <c r="B15528" s="2">
        <v>0.91392554792295633</v>
      </c>
    </row>
    <row r="15529" spans="1:2" x14ac:dyDescent="0.25">
      <c r="A15529" s="28" t="s">
        <v>85</v>
      </c>
      <c r="B15529" s="2">
        <v>0.88702938198177883</v>
      </c>
    </row>
    <row r="15530" spans="1:2" x14ac:dyDescent="0.25">
      <c r="A15530" s="28" t="s">
        <v>82</v>
      </c>
      <c r="B15530" s="2">
        <v>0.64594371237080583</v>
      </c>
    </row>
    <row r="15531" spans="1:2" x14ac:dyDescent="0.25">
      <c r="A15531" s="6" t="s">
        <v>249</v>
      </c>
      <c r="B15531" s="2">
        <v>41.763904215056158</v>
      </c>
    </row>
    <row r="15532" spans="1:2" x14ac:dyDescent="0.25">
      <c r="A15532" s="28" t="s">
        <v>79</v>
      </c>
      <c r="B15532" s="2">
        <v>0.14055200314281516</v>
      </c>
    </row>
    <row r="15533" spans="1:2" x14ac:dyDescent="0.25">
      <c r="A15533" s="28" t="s">
        <v>86</v>
      </c>
      <c r="B15533" s="2">
        <v>0.21837819997973754</v>
      </c>
    </row>
    <row r="15534" spans="1:2" x14ac:dyDescent="0.25">
      <c r="A15534" s="28" t="s">
        <v>87</v>
      </c>
      <c r="B15534" s="2">
        <v>0.86375674759606125</v>
      </c>
    </row>
    <row r="15535" spans="1:2" x14ac:dyDescent="0.25">
      <c r="A15535" s="28" t="s">
        <v>31</v>
      </c>
      <c r="B15535" s="2">
        <v>5.7487913751960553</v>
      </c>
    </row>
    <row r="15536" spans="1:2" x14ac:dyDescent="0.25">
      <c r="A15536" s="28" t="s">
        <v>29</v>
      </c>
      <c r="B15536" s="2">
        <v>2.3670591684988738</v>
      </c>
    </row>
    <row r="15537" spans="1:2" x14ac:dyDescent="0.25">
      <c r="A15537" s="28" t="s">
        <v>30</v>
      </c>
      <c r="B15537" s="2">
        <v>2.6761452959739462</v>
      </c>
    </row>
    <row r="15538" spans="1:2" x14ac:dyDescent="0.25">
      <c r="A15538" s="28" t="s">
        <v>88</v>
      </c>
      <c r="B15538" s="2">
        <v>4.0300777303481334</v>
      </c>
    </row>
    <row r="15539" spans="1:2" x14ac:dyDescent="0.25">
      <c r="A15539" s="28" t="s">
        <v>80</v>
      </c>
      <c r="B15539" s="2">
        <v>12.629165993536597</v>
      </c>
    </row>
    <row r="15540" spans="1:2" x14ac:dyDescent="0.25">
      <c r="A15540" s="28" t="s">
        <v>84</v>
      </c>
      <c r="B15540" s="2">
        <v>3.3532618946070407</v>
      </c>
    </row>
    <row r="15541" spans="1:2" x14ac:dyDescent="0.25">
      <c r="A15541" s="28" t="s">
        <v>85</v>
      </c>
      <c r="B15541" s="2">
        <v>6.1062914067956653</v>
      </c>
    </row>
    <row r="15542" spans="1:2" x14ac:dyDescent="0.25">
      <c r="A15542" s="28" t="s">
        <v>82</v>
      </c>
      <c r="B15542" s="2">
        <v>3.6304243993812411</v>
      </c>
    </row>
    <row r="15543" spans="1:2" x14ac:dyDescent="0.25">
      <c r="A15543" s="6" t="s">
        <v>251</v>
      </c>
      <c r="B15543" s="2">
        <v>106.72790060836246</v>
      </c>
    </row>
    <row r="15544" spans="1:2" x14ac:dyDescent="0.25">
      <c r="A15544" s="28" t="s">
        <v>79</v>
      </c>
      <c r="B15544" s="2">
        <v>2.287048077530784</v>
      </c>
    </row>
    <row r="15545" spans="1:2" x14ac:dyDescent="0.25">
      <c r="A15545" s="28" t="s">
        <v>86</v>
      </c>
      <c r="B15545" s="2">
        <v>0.61278228521880929</v>
      </c>
    </row>
    <row r="15546" spans="1:2" x14ac:dyDescent="0.25">
      <c r="A15546" s="28" t="s">
        <v>87</v>
      </c>
      <c r="B15546" s="2">
        <v>3.4866928613534069</v>
      </c>
    </row>
    <row r="15547" spans="1:2" x14ac:dyDescent="0.25">
      <c r="A15547" s="28" t="s">
        <v>31</v>
      </c>
      <c r="B15547" s="2">
        <v>11.269672346674158</v>
      </c>
    </row>
    <row r="15548" spans="1:2" x14ac:dyDescent="0.25">
      <c r="A15548" s="28" t="s">
        <v>29</v>
      </c>
      <c r="B15548" s="2">
        <v>18.171342658386703</v>
      </c>
    </row>
    <row r="15549" spans="1:2" x14ac:dyDescent="0.25">
      <c r="A15549" s="28" t="s">
        <v>30</v>
      </c>
      <c r="B15549" s="2">
        <v>7.179054473236933</v>
      </c>
    </row>
    <row r="15550" spans="1:2" x14ac:dyDescent="0.25">
      <c r="A15550" s="28" t="s">
        <v>88</v>
      </c>
      <c r="B15550" s="2">
        <v>16.687552738721092</v>
      </c>
    </row>
    <row r="15551" spans="1:2" x14ac:dyDescent="0.25">
      <c r="A15551" s="28" t="s">
        <v>80</v>
      </c>
      <c r="B15551" s="2">
        <v>2.5370787881409211</v>
      </c>
    </row>
    <row r="15552" spans="1:2" x14ac:dyDescent="0.25">
      <c r="A15552" s="28" t="s">
        <v>84</v>
      </c>
      <c r="B15552" s="2">
        <v>8.1795403461009997</v>
      </c>
    </row>
    <row r="15553" spans="1:2" x14ac:dyDescent="0.25">
      <c r="A15553" s="28" t="s">
        <v>85</v>
      </c>
      <c r="B15553" s="2">
        <v>19.030876306834642</v>
      </c>
    </row>
    <row r="15554" spans="1:2" x14ac:dyDescent="0.25">
      <c r="A15554" s="28" t="s">
        <v>82</v>
      </c>
      <c r="B15554" s="2">
        <v>17.286259726164012</v>
      </c>
    </row>
    <row r="15555" spans="1:2" x14ac:dyDescent="0.25">
      <c r="A15555" s="6" t="s">
        <v>229</v>
      </c>
      <c r="B15555" s="2">
        <v>12.251056832568487</v>
      </c>
    </row>
    <row r="15556" spans="1:2" x14ac:dyDescent="0.25">
      <c r="A15556" s="28" t="s">
        <v>79</v>
      </c>
      <c r="B15556" s="2">
        <v>0.25212831029721428</v>
      </c>
    </row>
    <row r="15557" spans="1:2" x14ac:dyDescent="0.25">
      <c r="A15557" s="28" t="s">
        <v>86</v>
      </c>
      <c r="B15557" s="2">
        <v>0.1299037088657439</v>
      </c>
    </row>
    <row r="15558" spans="1:2" x14ac:dyDescent="0.25">
      <c r="A15558" s="28" t="s">
        <v>87</v>
      </c>
      <c r="B15558" s="2">
        <v>0.13051766130168033</v>
      </c>
    </row>
    <row r="15559" spans="1:2" x14ac:dyDescent="0.25">
      <c r="A15559" s="28" t="s">
        <v>31</v>
      </c>
      <c r="B15559" s="2">
        <v>2.1199580698417986</v>
      </c>
    </row>
    <row r="15560" spans="1:2" x14ac:dyDescent="0.25">
      <c r="A15560" s="28" t="s">
        <v>29</v>
      </c>
      <c r="B15560" s="2">
        <v>1.1039426124853973</v>
      </c>
    </row>
    <row r="15561" spans="1:2" x14ac:dyDescent="0.25">
      <c r="A15561" s="28" t="s">
        <v>30</v>
      </c>
      <c r="B15561" s="2">
        <v>1.1777186163348414</v>
      </c>
    </row>
    <row r="15562" spans="1:2" x14ac:dyDescent="0.25">
      <c r="A15562" s="28" t="s">
        <v>88</v>
      </c>
      <c r="B15562" s="2">
        <v>2.159272148909706</v>
      </c>
    </row>
    <row r="15563" spans="1:2" x14ac:dyDescent="0.25">
      <c r="A15563" s="28" t="s">
        <v>80</v>
      </c>
      <c r="B15563" s="2">
        <v>0.44895890355192114</v>
      </c>
    </row>
    <row r="15564" spans="1:2" x14ac:dyDescent="0.25">
      <c r="A15564" s="28" t="s">
        <v>84</v>
      </c>
      <c r="B15564" s="2">
        <v>0.72355940479928826</v>
      </c>
    </row>
    <row r="15565" spans="1:2" x14ac:dyDescent="0.25">
      <c r="A15565" s="28" t="s">
        <v>85</v>
      </c>
      <c r="B15565" s="2">
        <v>2.0344436481456154</v>
      </c>
    </row>
    <row r="15566" spans="1:2" x14ac:dyDescent="0.25">
      <c r="A15566" s="28" t="s">
        <v>82</v>
      </c>
      <c r="B15566" s="2">
        <v>1.9706537480352804</v>
      </c>
    </row>
    <row r="15567" spans="1:2" x14ac:dyDescent="0.25">
      <c r="A15567" s="6" t="s">
        <v>93</v>
      </c>
      <c r="B15567" s="2">
        <v>404.00582360311046</v>
      </c>
    </row>
    <row r="15568" spans="1:2" x14ac:dyDescent="0.25">
      <c r="A15568" s="28" t="s">
        <v>79</v>
      </c>
      <c r="B15568" s="2">
        <v>5.7211553746508503</v>
      </c>
    </row>
    <row r="15569" spans="1:2" x14ac:dyDescent="0.25">
      <c r="A15569" s="28" t="s">
        <v>86</v>
      </c>
      <c r="B15569" s="2">
        <v>3.8360285085669368</v>
      </c>
    </row>
    <row r="15570" spans="1:2" x14ac:dyDescent="0.25">
      <c r="A15570" s="28" t="s">
        <v>87</v>
      </c>
      <c r="B15570" s="2">
        <v>15.746448621281996</v>
      </c>
    </row>
    <row r="15571" spans="1:2" x14ac:dyDescent="0.25">
      <c r="A15571" s="28" t="s">
        <v>31</v>
      </c>
      <c r="B15571" s="2">
        <v>72.874800281281608</v>
      </c>
    </row>
    <row r="15572" spans="1:2" x14ac:dyDescent="0.25">
      <c r="A15572" s="28" t="s">
        <v>29</v>
      </c>
      <c r="B15572" s="2">
        <v>48.87693558696192</v>
      </c>
    </row>
    <row r="15573" spans="1:2" x14ac:dyDescent="0.25">
      <c r="A15573" s="28" t="s">
        <v>30</v>
      </c>
      <c r="B15573" s="2">
        <v>37.008170031729158</v>
      </c>
    </row>
    <row r="15574" spans="1:2" x14ac:dyDescent="0.25">
      <c r="A15574" s="28" t="s">
        <v>88</v>
      </c>
      <c r="B15574" s="2">
        <v>45.557950716103456</v>
      </c>
    </row>
    <row r="15575" spans="1:2" x14ac:dyDescent="0.25">
      <c r="A15575" s="28" t="s">
        <v>80</v>
      </c>
      <c r="B15575" s="2">
        <v>19.655730274922828</v>
      </c>
    </row>
    <row r="15576" spans="1:2" x14ac:dyDescent="0.25">
      <c r="A15576" s="28" t="s">
        <v>84</v>
      </c>
      <c r="B15576" s="2">
        <v>29.902978216561031</v>
      </c>
    </row>
    <row r="15577" spans="1:2" x14ac:dyDescent="0.25">
      <c r="A15577" s="28" t="s">
        <v>85</v>
      </c>
      <c r="B15577" s="2">
        <v>69.189416198677392</v>
      </c>
    </row>
    <row r="15578" spans="1:2" x14ac:dyDescent="0.25">
      <c r="A15578" s="28" t="s">
        <v>82</v>
      </c>
      <c r="B15578" s="2">
        <v>55.636209792373265</v>
      </c>
    </row>
    <row r="15579" spans="1:2" x14ac:dyDescent="0.25">
      <c r="A15579" s="3" t="s">
        <v>227</v>
      </c>
      <c r="B15579" s="2">
        <v>2728.4297842415622</v>
      </c>
    </row>
    <row r="15580" spans="1:2" x14ac:dyDescent="0.25">
      <c r="A15580" s="6" t="s">
        <v>228</v>
      </c>
      <c r="B15580" s="2">
        <v>12.17797707452053</v>
      </c>
    </row>
    <row r="15581" spans="1:2" x14ac:dyDescent="0.25">
      <c r="A15581" s="28" t="s">
        <v>79</v>
      </c>
      <c r="B15581" s="2">
        <v>5.4253338692337352E-2</v>
      </c>
    </row>
    <row r="15582" spans="1:2" x14ac:dyDescent="0.25">
      <c r="A15582" s="28" t="s">
        <v>86</v>
      </c>
      <c r="B15582" s="2">
        <v>2.6795684912126631E-2</v>
      </c>
    </row>
    <row r="15583" spans="1:2" x14ac:dyDescent="0.25">
      <c r="A15583" s="28" t="s">
        <v>87</v>
      </c>
      <c r="B15583" s="2">
        <v>1.8007896377855686</v>
      </c>
    </row>
    <row r="15584" spans="1:2" x14ac:dyDescent="0.25">
      <c r="A15584" s="28" t="s">
        <v>31</v>
      </c>
      <c r="B15584" s="2">
        <v>1.0836573226117259</v>
      </c>
    </row>
    <row r="15585" spans="1:2" x14ac:dyDescent="0.25">
      <c r="A15585" s="28" t="s">
        <v>29</v>
      </c>
      <c r="B15585" s="2">
        <v>0.12131016823518184</v>
      </c>
    </row>
    <row r="15586" spans="1:2" x14ac:dyDescent="0.25">
      <c r="A15586" s="28" t="s">
        <v>30</v>
      </c>
      <c r="B15586" s="2">
        <v>0.2915564856059788</v>
      </c>
    </row>
    <row r="15587" spans="1:2" x14ac:dyDescent="0.25">
      <c r="A15587" s="28" t="s">
        <v>88</v>
      </c>
      <c r="B15587" s="2">
        <v>1.4297508384080151</v>
      </c>
    </row>
    <row r="15588" spans="1:2" x14ac:dyDescent="0.25">
      <c r="A15588" s="28" t="s">
        <v>80</v>
      </c>
      <c r="B15588" s="2">
        <v>0.50932643352099838</v>
      </c>
    </row>
    <row r="15589" spans="1:2" x14ac:dyDescent="0.25">
      <c r="A15589" s="28" t="s">
        <v>84</v>
      </c>
      <c r="B15589" s="2">
        <v>1.5629844947159679</v>
      </c>
    </row>
    <row r="15590" spans="1:2" x14ac:dyDescent="0.25">
      <c r="A15590" s="28" t="s">
        <v>85</v>
      </c>
      <c r="B15590" s="2">
        <v>4.2371963162709569</v>
      </c>
    </row>
    <row r="15591" spans="1:2" x14ac:dyDescent="0.25">
      <c r="A15591" s="28" t="s">
        <v>82</v>
      </c>
      <c r="B15591" s="2">
        <v>1.0603563537616734</v>
      </c>
    </row>
    <row r="15592" spans="1:2" x14ac:dyDescent="0.25">
      <c r="A15592" s="6" t="s">
        <v>239</v>
      </c>
      <c r="B15592" s="2">
        <v>5.9248282463758786</v>
      </c>
    </row>
    <row r="15593" spans="1:2" x14ac:dyDescent="0.25">
      <c r="A15593" s="28" t="s">
        <v>79</v>
      </c>
      <c r="B15593" s="2">
        <v>0.10635310144629904</v>
      </c>
    </row>
    <row r="15594" spans="1:2" x14ac:dyDescent="0.25">
      <c r="A15594" s="28" t="s">
        <v>87</v>
      </c>
      <c r="B15594" s="2">
        <v>0.6530129320364928</v>
      </c>
    </row>
    <row r="15595" spans="1:2" x14ac:dyDescent="0.25">
      <c r="A15595" s="28" t="s">
        <v>31</v>
      </c>
      <c r="B15595" s="2">
        <v>0.24210264313699456</v>
      </c>
    </row>
    <row r="15596" spans="1:2" x14ac:dyDescent="0.25">
      <c r="A15596" s="28" t="s">
        <v>29</v>
      </c>
      <c r="B15596" s="2">
        <v>0.34017267370824961</v>
      </c>
    </row>
    <row r="15597" spans="1:2" x14ac:dyDescent="0.25">
      <c r="A15597" s="28" t="s">
        <v>30</v>
      </c>
      <c r="B15597" s="2">
        <v>0.25576485729412174</v>
      </c>
    </row>
    <row r="15598" spans="1:2" x14ac:dyDescent="0.25">
      <c r="A15598" s="28" t="s">
        <v>88</v>
      </c>
      <c r="B15598" s="2">
        <v>0.6331389616129508</v>
      </c>
    </row>
    <row r="15599" spans="1:2" x14ac:dyDescent="0.25">
      <c r="A15599" s="28" t="s">
        <v>80</v>
      </c>
      <c r="B15599" s="2">
        <v>0.19498875736005339</v>
      </c>
    </row>
    <row r="15600" spans="1:2" x14ac:dyDescent="0.25">
      <c r="A15600" s="28" t="s">
        <v>84</v>
      </c>
      <c r="B15600" s="2">
        <v>0.90648729500116931</v>
      </c>
    </row>
    <row r="15601" spans="1:2" x14ac:dyDescent="0.25">
      <c r="A15601" s="28" t="s">
        <v>85</v>
      </c>
      <c r="B15601" s="2">
        <v>1.3148446569909615</v>
      </c>
    </row>
    <row r="15602" spans="1:2" x14ac:dyDescent="0.25">
      <c r="A15602" s="28" t="s">
        <v>82</v>
      </c>
      <c r="B15602" s="2">
        <v>1.2779623677885852</v>
      </c>
    </row>
    <row r="15603" spans="1:2" x14ac:dyDescent="0.25">
      <c r="A15603" s="6" t="s">
        <v>241</v>
      </c>
      <c r="B15603" s="2">
        <v>115.5382379184322</v>
      </c>
    </row>
    <row r="15604" spans="1:2" x14ac:dyDescent="0.25">
      <c r="A15604" s="28" t="s">
        <v>79</v>
      </c>
      <c r="B15604" s="2">
        <v>3.0005911775191603</v>
      </c>
    </row>
    <row r="15605" spans="1:2" x14ac:dyDescent="0.25">
      <c r="A15605" s="28" t="s">
        <v>86</v>
      </c>
      <c r="B15605" s="2">
        <v>1.2354588068262475</v>
      </c>
    </row>
    <row r="15606" spans="1:2" x14ac:dyDescent="0.25">
      <c r="A15606" s="28" t="s">
        <v>87</v>
      </c>
      <c r="B15606" s="2">
        <v>0.3132528948078992</v>
      </c>
    </row>
    <row r="15607" spans="1:2" x14ac:dyDescent="0.25">
      <c r="A15607" s="28" t="s">
        <v>31</v>
      </c>
      <c r="B15607" s="2">
        <v>3.0434721477229885</v>
      </c>
    </row>
    <row r="15608" spans="1:2" x14ac:dyDescent="0.25">
      <c r="A15608" s="28" t="s">
        <v>29</v>
      </c>
      <c r="B15608" s="2">
        <v>0.50426217469023138</v>
      </c>
    </row>
    <row r="15609" spans="1:2" x14ac:dyDescent="0.25">
      <c r="A15609" s="28" t="s">
        <v>30</v>
      </c>
      <c r="B15609" s="2">
        <v>1.305427498389385</v>
      </c>
    </row>
    <row r="15610" spans="1:2" x14ac:dyDescent="0.25">
      <c r="A15610" s="28" t="s">
        <v>88</v>
      </c>
      <c r="B15610" s="2">
        <v>9.3742730478062732</v>
      </c>
    </row>
    <row r="15611" spans="1:2" x14ac:dyDescent="0.25">
      <c r="A15611" s="28" t="s">
        <v>80</v>
      </c>
      <c r="B15611" s="2">
        <v>13.438005703450823</v>
      </c>
    </row>
    <row r="15612" spans="1:2" x14ac:dyDescent="0.25">
      <c r="A15612" s="28" t="s">
        <v>84</v>
      </c>
      <c r="B15612" s="2">
        <v>33.955959516149306</v>
      </c>
    </row>
    <row r="15613" spans="1:2" x14ac:dyDescent="0.25">
      <c r="A15613" s="28" t="s">
        <v>85</v>
      </c>
      <c r="B15613" s="2">
        <v>36.018545822009656</v>
      </c>
    </row>
    <row r="15614" spans="1:2" x14ac:dyDescent="0.25">
      <c r="A15614" s="28" t="s">
        <v>82</v>
      </c>
      <c r="B15614" s="2">
        <v>13.34898912906023</v>
      </c>
    </row>
    <row r="15615" spans="1:2" x14ac:dyDescent="0.25">
      <c r="A15615" s="6" t="s">
        <v>53</v>
      </c>
      <c r="B15615" s="2">
        <v>25.031690407687414</v>
      </c>
    </row>
    <row r="15616" spans="1:2" x14ac:dyDescent="0.25">
      <c r="A15616" s="28" t="s">
        <v>79</v>
      </c>
      <c r="B15616" s="2">
        <v>1.9363756099873321E-2</v>
      </c>
    </row>
    <row r="15617" spans="1:2" x14ac:dyDescent="0.25">
      <c r="A15617" s="28" t="s">
        <v>86</v>
      </c>
      <c r="B15617" s="2">
        <v>1.2668562616968603E-4</v>
      </c>
    </row>
    <row r="15618" spans="1:2" x14ac:dyDescent="0.25">
      <c r="A15618" s="28" t="s">
        <v>87</v>
      </c>
      <c r="B15618" s="2">
        <v>4.9841298672798498E-3</v>
      </c>
    </row>
    <row r="15619" spans="1:2" x14ac:dyDescent="0.25">
      <c r="A15619" s="28" t="s">
        <v>31</v>
      </c>
      <c r="B15619" s="2">
        <v>7.9915346086936023E-3</v>
      </c>
    </row>
    <row r="15620" spans="1:2" x14ac:dyDescent="0.25">
      <c r="A15620" s="28" t="s">
        <v>29</v>
      </c>
      <c r="B15620" s="2">
        <v>2.0392865843301178E-4</v>
      </c>
    </row>
    <row r="15621" spans="1:2" x14ac:dyDescent="0.25">
      <c r="A15621" s="28" t="s">
        <v>30</v>
      </c>
      <c r="B15621" s="2">
        <v>6.854252379456541E-4</v>
      </c>
    </row>
    <row r="15622" spans="1:2" x14ac:dyDescent="0.25">
      <c r="A15622" s="28" t="s">
        <v>80</v>
      </c>
      <c r="B15622" s="2">
        <v>4.8738063051514509</v>
      </c>
    </row>
    <row r="15623" spans="1:2" x14ac:dyDescent="0.25">
      <c r="A15623" s="28" t="s">
        <v>84</v>
      </c>
      <c r="B15623" s="2">
        <v>5.1619766459186458</v>
      </c>
    </row>
    <row r="15624" spans="1:2" x14ac:dyDescent="0.25">
      <c r="A15624" s="28" t="s">
        <v>85</v>
      </c>
      <c r="B15624" s="2">
        <v>7.8599175201562073</v>
      </c>
    </row>
    <row r="15625" spans="1:2" x14ac:dyDescent="0.25">
      <c r="A15625" s="28" t="s">
        <v>82</v>
      </c>
      <c r="B15625" s="2">
        <v>7.1026344763627174</v>
      </c>
    </row>
    <row r="15626" spans="1:2" x14ac:dyDescent="0.25">
      <c r="A15626" s="6" t="s">
        <v>230</v>
      </c>
      <c r="B15626" s="2">
        <v>618.1642134657551</v>
      </c>
    </row>
    <row r="15627" spans="1:2" x14ac:dyDescent="0.25">
      <c r="A15627" s="28" t="s">
        <v>79</v>
      </c>
      <c r="B15627" s="2">
        <v>6.4343069571501825</v>
      </c>
    </row>
    <row r="15628" spans="1:2" x14ac:dyDescent="0.25">
      <c r="A15628" s="28" t="s">
        <v>86</v>
      </c>
      <c r="B15628" s="2">
        <v>11.584764192694047</v>
      </c>
    </row>
    <row r="15629" spans="1:2" x14ac:dyDescent="0.25">
      <c r="A15629" s="28" t="s">
        <v>31</v>
      </c>
      <c r="B15629" s="2">
        <v>9.9625843308692072</v>
      </c>
    </row>
    <row r="15630" spans="1:2" x14ac:dyDescent="0.25">
      <c r="A15630" s="28" t="s">
        <v>29</v>
      </c>
      <c r="B15630" s="2">
        <v>0.83021231202600532</v>
      </c>
    </row>
    <row r="15631" spans="1:2" x14ac:dyDescent="0.25">
      <c r="A15631" s="28" t="s">
        <v>30</v>
      </c>
      <c r="B15631" s="2">
        <v>5.9043114646015029</v>
      </c>
    </row>
    <row r="15632" spans="1:2" x14ac:dyDescent="0.25">
      <c r="A15632" s="28" t="s">
        <v>88</v>
      </c>
      <c r="B15632" s="2">
        <v>112.13651317285228</v>
      </c>
    </row>
    <row r="15633" spans="1:2" x14ac:dyDescent="0.25">
      <c r="A15633" s="28" t="s">
        <v>80</v>
      </c>
      <c r="B15633" s="2">
        <v>100.48178330945376</v>
      </c>
    </row>
    <row r="15634" spans="1:2" x14ac:dyDescent="0.25">
      <c r="A15634" s="28" t="s">
        <v>84</v>
      </c>
      <c r="B15634" s="2">
        <v>92.894067193848159</v>
      </c>
    </row>
    <row r="15635" spans="1:2" x14ac:dyDescent="0.25">
      <c r="A15635" s="28" t="s">
        <v>85</v>
      </c>
      <c r="B15635" s="2">
        <v>113.77586695293745</v>
      </c>
    </row>
    <row r="15636" spans="1:2" x14ac:dyDescent="0.25">
      <c r="A15636" s="28" t="s">
        <v>82</v>
      </c>
      <c r="B15636" s="2">
        <v>164.15980357932247</v>
      </c>
    </row>
    <row r="15637" spans="1:2" x14ac:dyDescent="0.25">
      <c r="A15637" s="6" t="s">
        <v>19</v>
      </c>
      <c r="B15637" s="2">
        <v>1.6769373387635076</v>
      </c>
    </row>
    <row r="15638" spans="1:2" x14ac:dyDescent="0.25">
      <c r="A15638" s="28" t="s">
        <v>79</v>
      </c>
      <c r="B15638" s="2">
        <v>0.5337131003679414</v>
      </c>
    </row>
    <row r="15639" spans="1:2" x14ac:dyDescent="0.25">
      <c r="A15639" s="28" t="s">
        <v>86</v>
      </c>
      <c r="B15639" s="2">
        <v>1.0599861665783429E-2</v>
      </c>
    </row>
    <row r="15640" spans="1:2" x14ac:dyDescent="0.25">
      <c r="A15640" s="28" t="s">
        <v>87</v>
      </c>
      <c r="B15640" s="2">
        <v>3.2736528380957236E-3</v>
      </c>
    </row>
    <row r="15641" spans="1:2" x14ac:dyDescent="0.25">
      <c r="A15641" s="28" t="s">
        <v>31</v>
      </c>
      <c r="B15641" s="2">
        <v>0.10227859915776372</v>
      </c>
    </row>
    <row r="15642" spans="1:2" x14ac:dyDescent="0.25">
      <c r="A15642" s="28" t="s">
        <v>29</v>
      </c>
      <c r="B15642" s="2">
        <v>3.2781722686447703E-2</v>
      </c>
    </row>
    <row r="15643" spans="1:2" x14ac:dyDescent="0.25">
      <c r="A15643" s="28" t="s">
        <v>30</v>
      </c>
      <c r="B15643" s="2">
        <v>9.6653234995348267E-2</v>
      </c>
    </row>
    <row r="15644" spans="1:2" x14ac:dyDescent="0.25">
      <c r="A15644" s="28" t="s">
        <v>88</v>
      </c>
      <c r="B15644" s="2">
        <v>5.267555116595353E-2</v>
      </c>
    </row>
    <row r="15645" spans="1:2" x14ac:dyDescent="0.25">
      <c r="A15645" s="28" t="s">
        <v>80</v>
      </c>
      <c r="B15645" s="2">
        <v>4.9422182375126883E-2</v>
      </c>
    </row>
    <row r="15646" spans="1:2" x14ac:dyDescent="0.25">
      <c r="A15646" s="28" t="s">
        <v>84</v>
      </c>
      <c r="B15646" s="2">
        <v>8.8263532466115978E-3</v>
      </c>
    </row>
    <row r="15647" spans="1:2" x14ac:dyDescent="0.25">
      <c r="A15647" s="28" t="s">
        <v>85</v>
      </c>
      <c r="B15647" s="2">
        <v>0.70951679943257628</v>
      </c>
    </row>
    <row r="15648" spans="1:2" x14ac:dyDescent="0.25">
      <c r="A15648" s="28" t="s">
        <v>82</v>
      </c>
      <c r="B15648" s="2">
        <v>7.7196280831859032E-2</v>
      </c>
    </row>
    <row r="15649" spans="1:2" x14ac:dyDescent="0.25">
      <c r="A15649" s="6" t="s">
        <v>243</v>
      </c>
      <c r="B15649" s="2">
        <v>44.463178513373272</v>
      </c>
    </row>
    <row r="15650" spans="1:2" x14ac:dyDescent="0.25">
      <c r="A15650" s="28" t="s">
        <v>79</v>
      </c>
      <c r="B15650" s="2">
        <v>0.55242810083711336</v>
      </c>
    </row>
    <row r="15651" spans="1:2" x14ac:dyDescent="0.25">
      <c r="A15651" s="28" t="s">
        <v>86</v>
      </c>
      <c r="B15651" s="2">
        <v>0.35527919079503151</v>
      </c>
    </row>
    <row r="15652" spans="1:2" x14ac:dyDescent="0.25">
      <c r="A15652" s="28" t="s">
        <v>87</v>
      </c>
      <c r="B15652" s="2">
        <v>1.0394026722913983</v>
      </c>
    </row>
    <row r="15653" spans="1:2" x14ac:dyDescent="0.25">
      <c r="A15653" s="28" t="s">
        <v>31</v>
      </c>
      <c r="B15653" s="2">
        <v>1.1028993389982606</v>
      </c>
    </row>
    <row r="15654" spans="1:2" x14ac:dyDescent="0.25">
      <c r="A15654" s="28" t="s">
        <v>29</v>
      </c>
      <c r="B15654" s="2">
        <v>0.27619674820272977</v>
      </c>
    </row>
    <row r="15655" spans="1:2" x14ac:dyDescent="0.25">
      <c r="A15655" s="28" t="s">
        <v>30</v>
      </c>
      <c r="B15655" s="2">
        <v>0.22236827884358873</v>
      </c>
    </row>
    <row r="15656" spans="1:2" x14ac:dyDescent="0.25">
      <c r="A15656" s="28" t="s">
        <v>88</v>
      </c>
      <c r="B15656" s="2">
        <v>3.3855000097017371</v>
      </c>
    </row>
    <row r="15657" spans="1:2" x14ac:dyDescent="0.25">
      <c r="A15657" s="28" t="s">
        <v>80</v>
      </c>
      <c r="B15657" s="2">
        <v>8.8343815906410477</v>
      </c>
    </row>
    <row r="15658" spans="1:2" x14ac:dyDescent="0.25">
      <c r="A15658" s="28" t="s">
        <v>84</v>
      </c>
      <c r="B15658" s="2">
        <v>7.6647073597693725</v>
      </c>
    </row>
    <row r="15659" spans="1:2" x14ac:dyDescent="0.25">
      <c r="A15659" s="28" t="s">
        <v>85</v>
      </c>
      <c r="B15659" s="2">
        <v>18.243556811570041</v>
      </c>
    </row>
    <row r="15660" spans="1:2" x14ac:dyDescent="0.25">
      <c r="A15660" s="28" t="s">
        <v>82</v>
      </c>
      <c r="B15660" s="2">
        <v>2.7864584117229527</v>
      </c>
    </row>
    <row r="15661" spans="1:2" x14ac:dyDescent="0.25">
      <c r="A15661" s="6" t="s">
        <v>52</v>
      </c>
      <c r="B15661" s="2">
        <v>52.516475053291657</v>
      </c>
    </row>
    <row r="15662" spans="1:2" x14ac:dyDescent="0.25">
      <c r="A15662" s="28" t="s">
        <v>79</v>
      </c>
      <c r="B15662" s="2">
        <v>0.11422161953697445</v>
      </c>
    </row>
    <row r="15663" spans="1:2" x14ac:dyDescent="0.25">
      <c r="A15663" s="28" t="s">
        <v>86</v>
      </c>
      <c r="B15663" s="2">
        <v>1.3491052381310866E-2</v>
      </c>
    </row>
    <row r="15664" spans="1:2" x14ac:dyDescent="0.25">
      <c r="A15664" s="28" t="s">
        <v>87</v>
      </c>
      <c r="B15664" s="2">
        <v>0.36164257108157138</v>
      </c>
    </row>
    <row r="15665" spans="1:2" x14ac:dyDescent="0.25">
      <c r="A15665" s="28" t="s">
        <v>31</v>
      </c>
      <c r="B15665" s="2">
        <v>1.9225465843113629</v>
      </c>
    </row>
    <row r="15666" spans="1:2" x14ac:dyDescent="0.25">
      <c r="A15666" s="28" t="s">
        <v>29</v>
      </c>
      <c r="B15666" s="2">
        <v>4.8894230456188676E-3</v>
      </c>
    </row>
    <row r="15667" spans="1:2" x14ac:dyDescent="0.25">
      <c r="A15667" s="28" t="s">
        <v>30</v>
      </c>
      <c r="B15667" s="2">
        <v>8.3754298233407048E-2</v>
      </c>
    </row>
    <row r="15668" spans="1:2" x14ac:dyDescent="0.25">
      <c r="A15668" s="28" t="s">
        <v>88</v>
      </c>
      <c r="B15668" s="2">
        <v>1.3096685591030321</v>
      </c>
    </row>
    <row r="15669" spans="1:2" x14ac:dyDescent="0.25">
      <c r="A15669" s="28" t="s">
        <v>80</v>
      </c>
      <c r="B15669" s="2">
        <v>6.7188583263204498</v>
      </c>
    </row>
    <row r="15670" spans="1:2" x14ac:dyDescent="0.25">
      <c r="A15670" s="28" t="s">
        <v>84</v>
      </c>
      <c r="B15670" s="2">
        <v>0.43401314048639605</v>
      </c>
    </row>
    <row r="15671" spans="1:2" x14ac:dyDescent="0.25">
      <c r="A15671" s="28" t="s">
        <v>85</v>
      </c>
      <c r="B15671" s="2">
        <v>22.161486895638451</v>
      </c>
    </row>
    <row r="15672" spans="1:2" x14ac:dyDescent="0.25">
      <c r="A15672" s="28" t="s">
        <v>82</v>
      </c>
      <c r="B15672" s="2">
        <v>19.391902583153087</v>
      </c>
    </row>
    <row r="15673" spans="1:2" x14ac:dyDescent="0.25">
      <c r="A15673" s="6" t="s">
        <v>245</v>
      </c>
      <c r="B15673" s="2">
        <v>10.295932554234994</v>
      </c>
    </row>
    <row r="15674" spans="1:2" x14ac:dyDescent="0.25">
      <c r="A15674" s="28" t="s">
        <v>79</v>
      </c>
      <c r="B15674" s="2">
        <v>0.34813204090221034</v>
      </c>
    </row>
    <row r="15675" spans="1:2" x14ac:dyDescent="0.25">
      <c r="A15675" s="28" t="s">
        <v>87</v>
      </c>
      <c r="B15675" s="2">
        <v>0.11647220713370288</v>
      </c>
    </row>
    <row r="15676" spans="1:2" x14ac:dyDescent="0.25">
      <c r="A15676" s="28" t="s">
        <v>31</v>
      </c>
      <c r="B15676" s="2">
        <v>0.23522238526845057</v>
      </c>
    </row>
    <row r="15677" spans="1:2" x14ac:dyDescent="0.25">
      <c r="A15677" s="28" t="s">
        <v>29</v>
      </c>
      <c r="B15677" s="2">
        <v>2.4612195692112242E-2</v>
      </c>
    </row>
    <row r="15678" spans="1:2" x14ac:dyDescent="0.25">
      <c r="A15678" s="28" t="s">
        <v>30</v>
      </c>
      <c r="B15678" s="2">
        <v>5.2001471719169239E-2</v>
      </c>
    </row>
    <row r="15679" spans="1:2" x14ac:dyDescent="0.25">
      <c r="A15679" s="28" t="s">
        <v>88</v>
      </c>
      <c r="B15679" s="2">
        <v>0.90473229350780926</v>
      </c>
    </row>
    <row r="15680" spans="1:2" x14ac:dyDescent="0.25">
      <c r="A15680" s="28" t="s">
        <v>80</v>
      </c>
      <c r="B15680" s="2">
        <v>1.5274523065256338</v>
      </c>
    </row>
    <row r="15681" spans="1:2" x14ac:dyDescent="0.25">
      <c r="A15681" s="28" t="s">
        <v>84</v>
      </c>
      <c r="B15681" s="2">
        <v>0.93192893496914753</v>
      </c>
    </row>
    <row r="15682" spans="1:2" x14ac:dyDescent="0.25">
      <c r="A15682" s="28" t="s">
        <v>85</v>
      </c>
      <c r="B15682" s="2">
        <v>5.0357837968374879</v>
      </c>
    </row>
    <row r="15683" spans="1:2" x14ac:dyDescent="0.25">
      <c r="A15683" s="28" t="s">
        <v>82</v>
      </c>
      <c r="B15683" s="2">
        <v>1.1195949216792711</v>
      </c>
    </row>
    <row r="15684" spans="1:2" x14ac:dyDescent="0.25">
      <c r="A15684" s="6" t="s">
        <v>247</v>
      </c>
      <c r="B15684" s="2">
        <v>54.534656812730667</v>
      </c>
    </row>
    <row r="15685" spans="1:2" x14ac:dyDescent="0.25">
      <c r="A15685" s="28" t="s">
        <v>79</v>
      </c>
      <c r="B15685" s="2">
        <v>0.37131805151164476</v>
      </c>
    </row>
    <row r="15686" spans="1:2" x14ac:dyDescent="0.25">
      <c r="A15686" s="28" t="s">
        <v>86</v>
      </c>
      <c r="B15686" s="2">
        <v>0.15887469959934306</v>
      </c>
    </row>
    <row r="15687" spans="1:2" x14ac:dyDescent="0.25">
      <c r="A15687" s="28" t="s">
        <v>87</v>
      </c>
      <c r="B15687" s="2">
        <v>0.39615515150828023</v>
      </c>
    </row>
    <row r="15688" spans="1:2" x14ac:dyDescent="0.25">
      <c r="A15688" s="28" t="s">
        <v>31</v>
      </c>
      <c r="B15688" s="2">
        <v>7.3573731377717602</v>
      </c>
    </row>
    <row r="15689" spans="1:2" x14ac:dyDescent="0.25">
      <c r="A15689" s="28" t="s">
        <v>29</v>
      </c>
      <c r="B15689" s="2">
        <v>2.7694434219982713</v>
      </c>
    </row>
    <row r="15690" spans="1:2" x14ac:dyDescent="0.25">
      <c r="A15690" s="28" t="s">
        <v>30</v>
      </c>
      <c r="B15690" s="2">
        <v>1.344175640412824</v>
      </c>
    </row>
    <row r="15691" spans="1:2" x14ac:dyDescent="0.25">
      <c r="A15691" s="28" t="s">
        <v>88</v>
      </c>
      <c r="B15691" s="2">
        <v>4.1888005997065347</v>
      </c>
    </row>
    <row r="15692" spans="1:2" x14ac:dyDescent="0.25">
      <c r="A15692" s="28" t="s">
        <v>80</v>
      </c>
      <c r="B15692" s="2">
        <v>2.5518313747151038</v>
      </c>
    </row>
    <row r="15693" spans="1:2" x14ac:dyDescent="0.25">
      <c r="A15693" s="28" t="s">
        <v>84</v>
      </c>
      <c r="B15693" s="2">
        <v>6.2831138682199006</v>
      </c>
    </row>
    <row r="15694" spans="1:2" x14ac:dyDescent="0.25">
      <c r="A15694" s="28" t="s">
        <v>85</v>
      </c>
      <c r="B15694" s="2">
        <v>21.438934214288452</v>
      </c>
    </row>
    <row r="15695" spans="1:2" x14ac:dyDescent="0.25">
      <c r="A15695" s="28" t="s">
        <v>82</v>
      </c>
      <c r="B15695" s="2">
        <v>7.6746366529985526</v>
      </c>
    </row>
    <row r="15696" spans="1:2" x14ac:dyDescent="0.25">
      <c r="A15696" s="6" t="s">
        <v>20</v>
      </c>
      <c r="B15696" s="2">
        <v>7.0037005752101198</v>
      </c>
    </row>
    <row r="15697" spans="1:2" x14ac:dyDescent="0.25">
      <c r="A15697" s="28" t="s">
        <v>79</v>
      </c>
      <c r="B15697" s="2">
        <v>9.3694691166388636E-2</v>
      </c>
    </row>
    <row r="15698" spans="1:2" x14ac:dyDescent="0.25">
      <c r="A15698" s="28" t="s">
        <v>86</v>
      </c>
      <c r="B15698" s="2">
        <v>0.19974409364296852</v>
      </c>
    </row>
    <row r="15699" spans="1:2" x14ac:dyDescent="0.25">
      <c r="A15699" s="28" t="s">
        <v>87</v>
      </c>
      <c r="B15699" s="2">
        <v>2.3862291285043066E-2</v>
      </c>
    </row>
    <row r="15700" spans="1:2" x14ac:dyDescent="0.25">
      <c r="A15700" s="28" t="s">
        <v>31</v>
      </c>
      <c r="B15700" s="2">
        <v>0.54025215845081287</v>
      </c>
    </row>
    <row r="15701" spans="1:2" x14ac:dyDescent="0.25">
      <c r="A15701" s="28" t="s">
        <v>29</v>
      </c>
      <c r="B15701" s="2">
        <v>4.4146768543599196E-2</v>
      </c>
    </row>
    <row r="15702" spans="1:2" x14ac:dyDescent="0.25">
      <c r="A15702" s="28" t="s">
        <v>30</v>
      </c>
      <c r="B15702" s="2">
        <v>4.4853952108320924E-2</v>
      </c>
    </row>
    <row r="15703" spans="1:2" x14ac:dyDescent="0.25">
      <c r="A15703" s="28" t="s">
        <v>88</v>
      </c>
      <c r="B15703" s="2">
        <v>0.21148003861118433</v>
      </c>
    </row>
    <row r="15704" spans="1:2" x14ac:dyDescent="0.25">
      <c r="A15704" s="28" t="s">
        <v>80</v>
      </c>
      <c r="B15704" s="2">
        <v>9.1109501763239578E-2</v>
      </c>
    </row>
    <row r="15705" spans="1:2" x14ac:dyDescent="0.25">
      <c r="A15705" s="28" t="s">
        <v>84</v>
      </c>
      <c r="B15705" s="2">
        <v>0.34582634614630042</v>
      </c>
    </row>
    <row r="15706" spans="1:2" x14ac:dyDescent="0.25">
      <c r="A15706" s="28" t="s">
        <v>85</v>
      </c>
      <c r="B15706" s="2">
        <v>4.6038186686324583</v>
      </c>
    </row>
    <row r="15707" spans="1:2" x14ac:dyDescent="0.25">
      <c r="A15707" s="28" t="s">
        <v>82</v>
      </c>
      <c r="B15707" s="2">
        <v>0.80491206485980471</v>
      </c>
    </row>
    <row r="15708" spans="1:2" x14ac:dyDescent="0.25">
      <c r="A15708" s="6" t="s">
        <v>21</v>
      </c>
      <c r="B15708" s="2">
        <v>52.545095505750488</v>
      </c>
    </row>
    <row r="15709" spans="1:2" x14ac:dyDescent="0.25">
      <c r="A15709" s="28" t="s">
        <v>79</v>
      </c>
      <c r="B15709" s="2">
        <v>0.45846909049697704</v>
      </c>
    </row>
    <row r="15710" spans="1:2" x14ac:dyDescent="0.25">
      <c r="A15710" s="28" t="s">
        <v>86</v>
      </c>
      <c r="B15710" s="2">
        <v>1.8036555043830871</v>
      </c>
    </row>
    <row r="15711" spans="1:2" x14ac:dyDescent="0.25">
      <c r="A15711" s="28" t="s">
        <v>87</v>
      </c>
      <c r="B15711" s="2">
        <v>4.9541393567747983E-4</v>
      </c>
    </row>
    <row r="15712" spans="1:2" x14ac:dyDescent="0.25">
      <c r="A15712" s="28" t="s">
        <v>31</v>
      </c>
      <c r="B15712" s="2">
        <v>0.6391469766384078</v>
      </c>
    </row>
    <row r="15713" spans="1:2" x14ac:dyDescent="0.25">
      <c r="A15713" s="28" t="s">
        <v>29</v>
      </c>
      <c r="B15713" s="2">
        <v>5.6461656516114303E-2</v>
      </c>
    </row>
    <row r="15714" spans="1:2" x14ac:dyDescent="0.25">
      <c r="A15714" s="28" t="s">
        <v>30</v>
      </c>
      <c r="B15714" s="2">
        <v>0.26964319541239529</v>
      </c>
    </row>
    <row r="15715" spans="1:2" x14ac:dyDescent="0.25">
      <c r="A15715" s="28" t="s">
        <v>88</v>
      </c>
      <c r="B15715" s="2">
        <v>1.8962867183112735</v>
      </c>
    </row>
    <row r="15716" spans="1:2" x14ac:dyDescent="0.25">
      <c r="A15716" s="28" t="s">
        <v>80</v>
      </c>
      <c r="B15716" s="2">
        <v>17.845037413678309</v>
      </c>
    </row>
    <row r="15717" spans="1:2" x14ac:dyDescent="0.25">
      <c r="A15717" s="28" t="s">
        <v>84</v>
      </c>
      <c r="B15717" s="2">
        <v>2.9488551356028663</v>
      </c>
    </row>
    <row r="15718" spans="1:2" x14ac:dyDescent="0.25">
      <c r="A15718" s="28" t="s">
        <v>85</v>
      </c>
      <c r="B15718" s="2">
        <v>14.844903927716125</v>
      </c>
    </row>
    <row r="15719" spans="1:2" x14ac:dyDescent="0.25">
      <c r="A15719" s="28" t="s">
        <v>82</v>
      </c>
      <c r="B15719" s="2">
        <v>11.782140473059252</v>
      </c>
    </row>
    <row r="15720" spans="1:2" x14ac:dyDescent="0.25">
      <c r="A15720" s="6" t="s">
        <v>22</v>
      </c>
      <c r="B15720" s="2">
        <v>6.5686818749975791</v>
      </c>
    </row>
    <row r="15721" spans="1:2" x14ac:dyDescent="0.25">
      <c r="A15721" s="28" t="s">
        <v>79</v>
      </c>
      <c r="B15721" s="2">
        <v>4.7960140669250223E-2</v>
      </c>
    </row>
    <row r="15722" spans="1:2" x14ac:dyDescent="0.25">
      <c r="A15722" s="28" t="s">
        <v>86</v>
      </c>
      <c r="B15722" s="2">
        <v>0.12673282410212558</v>
      </c>
    </row>
    <row r="15723" spans="1:2" x14ac:dyDescent="0.25">
      <c r="A15723" s="28" t="s">
        <v>87</v>
      </c>
      <c r="B15723" s="2">
        <v>5.0893275299694174E-2</v>
      </c>
    </row>
    <row r="15724" spans="1:2" x14ac:dyDescent="0.25">
      <c r="A15724" s="28" t="s">
        <v>31</v>
      </c>
      <c r="B15724" s="2">
        <v>0.26632684399146939</v>
      </c>
    </row>
    <row r="15725" spans="1:2" x14ac:dyDescent="0.25">
      <c r="A15725" s="28" t="s">
        <v>29</v>
      </c>
      <c r="B15725" s="2">
        <v>4.422031154768901E-2</v>
      </c>
    </row>
    <row r="15726" spans="1:2" x14ac:dyDescent="0.25">
      <c r="A15726" s="28" t="s">
        <v>30</v>
      </c>
      <c r="B15726" s="2">
        <v>0.1223234449530131</v>
      </c>
    </row>
    <row r="15727" spans="1:2" x14ac:dyDescent="0.25">
      <c r="A15727" s="28" t="s">
        <v>88</v>
      </c>
      <c r="B15727" s="2">
        <v>0.31905812238134573</v>
      </c>
    </row>
    <row r="15728" spans="1:2" x14ac:dyDescent="0.25">
      <c r="A15728" s="28" t="s">
        <v>80</v>
      </c>
      <c r="B15728" s="2">
        <v>0.17270774016531046</v>
      </c>
    </row>
    <row r="15729" spans="1:2" x14ac:dyDescent="0.25">
      <c r="A15729" s="28" t="s">
        <v>84</v>
      </c>
      <c r="B15729" s="2">
        <v>0.71886922449951884</v>
      </c>
    </row>
    <row r="15730" spans="1:2" x14ac:dyDescent="0.25">
      <c r="A15730" s="28" t="s">
        <v>85</v>
      </c>
      <c r="B15730" s="2">
        <v>4.101869609104404</v>
      </c>
    </row>
    <row r="15731" spans="1:2" x14ac:dyDescent="0.25">
      <c r="A15731" s="28" t="s">
        <v>82</v>
      </c>
      <c r="B15731" s="2">
        <v>0.59772033828375848</v>
      </c>
    </row>
    <row r="15732" spans="1:2" x14ac:dyDescent="0.25">
      <c r="A15732" s="6" t="s">
        <v>25</v>
      </c>
      <c r="B15732" s="2">
        <v>112.73977557574895</v>
      </c>
    </row>
    <row r="15733" spans="1:2" x14ac:dyDescent="0.25">
      <c r="A15733" s="28" t="s">
        <v>79</v>
      </c>
      <c r="B15733" s="2">
        <v>3.6934256378887067</v>
      </c>
    </row>
    <row r="15734" spans="1:2" x14ac:dyDescent="0.25">
      <c r="A15734" s="28" t="s">
        <v>86</v>
      </c>
      <c r="B15734" s="2">
        <v>0.7248833053380086</v>
      </c>
    </row>
    <row r="15735" spans="1:2" x14ac:dyDescent="0.25">
      <c r="A15735" s="28" t="s">
        <v>87</v>
      </c>
      <c r="B15735" s="2">
        <v>0.10269802488699732</v>
      </c>
    </row>
    <row r="15736" spans="1:2" x14ac:dyDescent="0.25">
      <c r="A15736" s="28" t="s">
        <v>31</v>
      </c>
      <c r="B15736" s="2">
        <v>2.7464873677943586</v>
      </c>
    </row>
    <row r="15737" spans="1:2" x14ac:dyDescent="0.25">
      <c r="A15737" s="28" t="s">
        <v>29</v>
      </c>
      <c r="B15737" s="2">
        <v>2.3066399256692716</v>
      </c>
    </row>
    <row r="15738" spans="1:2" x14ac:dyDescent="0.25">
      <c r="A15738" s="28" t="s">
        <v>30</v>
      </c>
      <c r="B15738" s="2">
        <v>1.6120851340823068</v>
      </c>
    </row>
    <row r="15739" spans="1:2" x14ac:dyDescent="0.25">
      <c r="A15739" s="28" t="s">
        <v>88</v>
      </c>
      <c r="B15739" s="2">
        <v>12.134756118462205</v>
      </c>
    </row>
    <row r="15740" spans="1:2" x14ac:dyDescent="0.25">
      <c r="A15740" s="28" t="s">
        <v>80</v>
      </c>
      <c r="B15740" s="2">
        <v>6.3794449642409718</v>
      </c>
    </row>
    <row r="15741" spans="1:2" x14ac:dyDescent="0.25">
      <c r="A15741" s="28" t="s">
        <v>84</v>
      </c>
      <c r="B15741" s="2">
        <v>6.4627950184827485</v>
      </c>
    </row>
    <row r="15742" spans="1:2" x14ac:dyDescent="0.25">
      <c r="A15742" s="28" t="s">
        <v>85</v>
      </c>
      <c r="B15742" s="2">
        <v>44.666283265280157</v>
      </c>
    </row>
    <row r="15743" spans="1:2" x14ac:dyDescent="0.25">
      <c r="A15743" s="28" t="s">
        <v>82</v>
      </c>
      <c r="B15743" s="2">
        <v>31.910276813623224</v>
      </c>
    </row>
    <row r="15744" spans="1:2" x14ac:dyDescent="0.25">
      <c r="A15744" s="6" t="s">
        <v>23</v>
      </c>
      <c r="B15744" s="2">
        <v>11.15155151812451</v>
      </c>
    </row>
    <row r="15745" spans="1:2" x14ac:dyDescent="0.25">
      <c r="A15745" s="28" t="s">
        <v>79</v>
      </c>
      <c r="B15745" s="2">
        <v>7.8343866790335684E-2</v>
      </c>
    </row>
    <row r="15746" spans="1:2" x14ac:dyDescent="0.25">
      <c r="A15746" s="28" t="s">
        <v>86</v>
      </c>
      <c r="B15746" s="2">
        <v>0.13243326045250786</v>
      </c>
    </row>
    <row r="15747" spans="1:2" x14ac:dyDescent="0.25">
      <c r="A15747" s="28" t="s">
        <v>87</v>
      </c>
      <c r="B15747" s="2">
        <v>3.7017044147712987E-2</v>
      </c>
    </row>
    <row r="15748" spans="1:2" x14ac:dyDescent="0.25">
      <c r="A15748" s="28" t="s">
        <v>31</v>
      </c>
      <c r="B15748" s="2">
        <v>0.11423804899788681</v>
      </c>
    </row>
    <row r="15749" spans="1:2" x14ac:dyDescent="0.25">
      <c r="A15749" s="28" t="s">
        <v>29</v>
      </c>
      <c r="B15749" s="2">
        <v>3.6148796680819072E-2</v>
      </c>
    </row>
    <row r="15750" spans="1:2" x14ac:dyDescent="0.25">
      <c r="A15750" s="28" t="s">
        <v>30</v>
      </c>
      <c r="B15750" s="2">
        <v>0.10282356288790327</v>
      </c>
    </row>
    <row r="15751" spans="1:2" x14ac:dyDescent="0.25">
      <c r="A15751" s="28" t="s">
        <v>88</v>
      </c>
      <c r="B15751" s="2">
        <v>0.4806131641221903</v>
      </c>
    </row>
    <row r="15752" spans="1:2" x14ac:dyDescent="0.25">
      <c r="A15752" s="28" t="s">
        <v>80</v>
      </c>
      <c r="B15752" s="2">
        <v>0.74606837602377407</v>
      </c>
    </row>
    <row r="15753" spans="1:2" x14ac:dyDescent="0.25">
      <c r="A15753" s="28" t="s">
        <v>84</v>
      </c>
      <c r="B15753" s="2">
        <v>2.9838554353567974</v>
      </c>
    </row>
    <row r="15754" spans="1:2" x14ac:dyDescent="0.25">
      <c r="A15754" s="28" t="s">
        <v>85</v>
      </c>
      <c r="B15754" s="2">
        <v>4.5166336150326245</v>
      </c>
    </row>
    <row r="15755" spans="1:2" x14ac:dyDescent="0.25">
      <c r="A15755" s="28" t="s">
        <v>82</v>
      </c>
      <c r="B15755" s="2">
        <v>1.9233763476319587</v>
      </c>
    </row>
    <row r="15756" spans="1:2" x14ac:dyDescent="0.25">
      <c r="A15756" s="6" t="s">
        <v>249</v>
      </c>
      <c r="B15756" s="2">
        <v>87.980784044030926</v>
      </c>
    </row>
    <row r="15757" spans="1:2" x14ac:dyDescent="0.25">
      <c r="A15757" s="28" t="s">
        <v>79</v>
      </c>
      <c r="B15757" s="2">
        <v>1.0334507800093244</v>
      </c>
    </row>
    <row r="15758" spans="1:2" x14ac:dyDescent="0.25">
      <c r="A15758" s="28" t="s">
        <v>86</v>
      </c>
      <c r="B15758" s="2">
        <v>0.2992578062866692</v>
      </c>
    </row>
    <row r="15759" spans="1:2" x14ac:dyDescent="0.25">
      <c r="A15759" s="28" t="s">
        <v>87</v>
      </c>
      <c r="B15759" s="2">
        <v>0.69718168541266612</v>
      </c>
    </row>
    <row r="15760" spans="1:2" x14ac:dyDescent="0.25">
      <c r="A15760" s="28" t="s">
        <v>31</v>
      </c>
      <c r="B15760" s="2">
        <v>5.9471917311102711</v>
      </c>
    </row>
    <row r="15761" spans="1:2" x14ac:dyDescent="0.25">
      <c r="A15761" s="28" t="s">
        <v>29</v>
      </c>
      <c r="B15761" s="2">
        <v>1.0823205183907816</v>
      </c>
    </row>
    <row r="15762" spans="1:2" x14ac:dyDescent="0.25">
      <c r="A15762" s="28" t="s">
        <v>30</v>
      </c>
      <c r="B15762" s="2">
        <v>1.0492559364249436</v>
      </c>
    </row>
    <row r="15763" spans="1:2" x14ac:dyDescent="0.25">
      <c r="A15763" s="28" t="s">
        <v>88</v>
      </c>
      <c r="B15763" s="2">
        <v>13.339846702048089</v>
      </c>
    </row>
    <row r="15764" spans="1:2" x14ac:dyDescent="0.25">
      <c r="A15764" s="28" t="s">
        <v>80</v>
      </c>
      <c r="B15764" s="2">
        <v>12.134276044846992</v>
      </c>
    </row>
    <row r="15765" spans="1:2" x14ac:dyDescent="0.25">
      <c r="A15765" s="28" t="s">
        <v>84</v>
      </c>
      <c r="B15765" s="2">
        <v>26.018979390643111</v>
      </c>
    </row>
    <row r="15766" spans="1:2" x14ac:dyDescent="0.25">
      <c r="A15766" s="28" t="s">
        <v>85</v>
      </c>
      <c r="B15766" s="2">
        <v>13.999654069798567</v>
      </c>
    </row>
    <row r="15767" spans="1:2" x14ac:dyDescent="0.25">
      <c r="A15767" s="28" t="s">
        <v>82</v>
      </c>
      <c r="B15767" s="2">
        <v>12.37936937905951</v>
      </c>
    </row>
    <row r="15768" spans="1:2" x14ac:dyDescent="0.25">
      <c r="A15768" s="6" t="s">
        <v>251</v>
      </c>
      <c r="B15768" s="2">
        <v>90.861212606323335</v>
      </c>
    </row>
    <row r="15769" spans="1:2" x14ac:dyDescent="0.25">
      <c r="A15769" s="28" t="s">
        <v>79</v>
      </c>
      <c r="B15769" s="2">
        <v>2.6233079712255201</v>
      </c>
    </row>
    <row r="15770" spans="1:2" x14ac:dyDescent="0.25">
      <c r="A15770" s="28" t="s">
        <v>86</v>
      </c>
      <c r="B15770" s="2">
        <v>0.655880698257577</v>
      </c>
    </row>
    <row r="15771" spans="1:2" x14ac:dyDescent="0.25">
      <c r="A15771" s="28" t="s">
        <v>87</v>
      </c>
      <c r="B15771" s="2">
        <v>4.1576229437888488</v>
      </c>
    </row>
    <row r="15772" spans="1:2" x14ac:dyDescent="0.25">
      <c r="A15772" s="28" t="s">
        <v>31</v>
      </c>
      <c r="B15772" s="2">
        <v>4.2414502201122204</v>
      </c>
    </row>
    <row r="15773" spans="1:2" x14ac:dyDescent="0.25">
      <c r="A15773" s="28" t="s">
        <v>29</v>
      </c>
      <c r="B15773" s="2">
        <v>5.7681811979151698</v>
      </c>
    </row>
    <row r="15774" spans="1:2" x14ac:dyDescent="0.25">
      <c r="A15774" s="28" t="s">
        <v>30</v>
      </c>
      <c r="B15774" s="2">
        <v>3.2316086924030127</v>
      </c>
    </row>
    <row r="15775" spans="1:2" x14ac:dyDescent="0.25">
      <c r="A15775" s="28" t="s">
        <v>88</v>
      </c>
      <c r="B15775" s="2">
        <v>19.490121168928816</v>
      </c>
    </row>
    <row r="15776" spans="1:2" x14ac:dyDescent="0.25">
      <c r="A15776" s="28" t="s">
        <v>80</v>
      </c>
      <c r="B15776" s="2">
        <v>3.1828258409490413</v>
      </c>
    </row>
    <row r="15777" spans="1:2" x14ac:dyDescent="0.25">
      <c r="A15777" s="28" t="s">
        <v>84</v>
      </c>
      <c r="B15777" s="2">
        <v>14.529749687202363</v>
      </c>
    </row>
    <row r="15778" spans="1:2" x14ac:dyDescent="0.25">
      <c r="A15778" s="28" t="s">
        <v>85</v>
      </c>
      <c r="B15778" s="2">
        <v>15.031567025271759</v>
      </c>
    </row>
    <row r="15779" spans="1:2" x14ac:dyDescent="0.25">
      <c r="A15779" s="28" t="s">
        <v>82</v>
      </c>
      <c r="B15779" s="2">
        <v>17.948897160269006</v>
      </c>
    </row>
    <row r="15780" spans="1:2" x14ac:dyDescent="0.25">
      <c r="A15780" s="6" t="s">
        <v>229</v>
      </c>
      <c r="B15780" s="2">
        <v>55.039963035430119</v>
      </c>
    </row>
    <row r="15781" spans="1:2" x14ac:dyDescent="0.25">
      <c r="A15781" s="28" t="s">
        <v>79</v>
      </c>
      <c r="B15781" s="2">
        <v>1.7259414388026775</v>
      </c>
    </row>
    <row r="15782" spans="1:2" x14ac:dyDescent="0.25">
      <c r="A15782" s="28" t="s">
        <v>86</v>
      </c>
      <c r="B15782" s="2">
        <v>0.39606978328993603</v>
      </c>
    </row>
    <row r="15783" spans="1:2" x14ac:dyDescent="0.25">
      <c r="A15783" s="28" t="s">
        <v>87</v>
      </c>
      <c r="B15783" s="2">
        <v>1.769755564385384</v>
      </c>
    </row>
    <row r="15784" spans="1:2" x14ac:dyDescent="0.25">
      <c r="A15784" s="28" t="s">
        <v>31</v>
      </c>
      <c r="B15784" s="2">
        <v>4.3609097512501682</v>
      </c>
    </row>
    <row r="15785" spans="1:2" x14ac:dyDescent="0.25">
      <c r="A15785" s="28" t="s">
        <v>29</v>
      </c>
      <c r="B15785" s="2">
        <v>3.9945663630608657</v>
      </c>
    </row>
    <row r="15786" spans="1:2" x14ac:dyDescent="0.25">
      <c r="A15786" s="28" t="s">
        <v>30</v>
      </c>
      <c r="B15786" s="2">
        <v>3.738932560551206</v>
      </c>
    </row>
    <row r="15787" spans="1:2" x14ac:dyDescent="0.25">
      <c r="A15787" s="28" t="s">
        <v>88</v>
      </c>
      <c r="B15787" s="2">
        <v>12.16368659828434</v>
      </c>
    </row>
    <row r="15788" spans="1:2" x14ac:dyDescent="0.25">
      <c r="A15788" s="28" t="s">
        <v>80</v>
      </c>
      <c r="B15788" s="2">
        <v>2.0615803616619459</v>
      </c>
    </row>
    <row r="15789" spans="1:2" x14ac:dyDescent="0.25">
      <c r="A15789" s="28" t="s">
        <v>84</v>
      </c>
      <c r="B15789" s="2">
        <v>5.2906040918964701</v>
      </c>
    </row>
    <row r="15790" spans="1:2" x14ac:dyDescent="0.25">
      <c r="A15790" s="28" t="s">
        <v>85</v>
      </c>
      <c r="B15790" s="2">
        <v>8.7134634673301559</v>
      </c>
    </row>
    <row r="15791" spans="1:2" x14ac:dyDescent="0.25">
      <c r="A15791" s="28" t="s">
        <v>82</v>
      </c>
      <c r="B15791" s="2">
        <v>10.824453054916976</v>
      </c>
    </row>
    <row r="15792" spans="1:2" x14ac:dyDescent="0.25">
      <c r="A15792" s="6" t="s">
        <v>93</v>
      </c>
      <c r="B15792" s="2">
        <v>1364.2148921207813</v>
      </c>
    </row>
    <row r="15793" spans="1:2" x14ac:dyDescent="0.25">
      <c r="A15793" s="28" t="s">
        <v>79</v>
      </c>
      <c r="B15793" s="2">
        <v>21.289274861112915</v>
      </c>
    </row>
    <row r="15794" spans="1:2" x14ac:dyDescent="0.25">
      <c r="A15794" s="28" t="s">
        <v>86</v>
      </c>
      <c r="B15794" s="2">
        <v>17.724047450252939</v>
      </c>
    </row>
    <row r="15795" spans="1:2" x14ac:dyDescent="0.25">
      <c r="A15795" s="28" t="s">
        <v>87</v>
      </c>
      <c r="B15795" s="2">
        <v>11.528512092492313</v>
      </c>
    </row>
    <row r="15796" spans="1:2" x14ac:dyDescent="0.25">
      <c r="A15796" s="28" t="s">
        <v>31</v>
      </c>
      <c r="B15796" s="2">
        <v>43.916131122802803</v>
      </c>
    </row>
    <row r="15797" spans="1:2" x14ac:dyDescent="0.25">
      <c r="A15797" s="28" t="s">
        <v>29</v>
      </c>
      <c r="B15797" s="2">
        <v>18.236770307267591</v>
      </c>
    </row>
    <row r="15798" spans="1:2" x14ac:dyDescent="0.25">
      <c r="A15798" s="28" t="s">
        <v>30</v>
      </c>
      <c r="B15798" s="2">
        <v>19.728225134156375</v>
      </c>
    </row>
    <row r="15799" spans="1:2" x14ac:dyDescent="0.25">
      <c r="A15799" s="28" t="s">
        <v>88</v>
      </c>
      <c r="B15799" s="2">
        <v>193.45090166501399</v>
      </c>
    </row>
    <row r="15800" spans="1:2" x14ac:dyDescent="0.25">
      <c r="A15800" s="28" t="s">
        <v>80</v>
      </c>
      <c r="B15800" s="2">
        <v>181.79290653284406</v>
      </c>
    </row>
    <row r="15801" spans="1:2" x14ac:dyDescent="0.25">
      <c r="A15801" s="28" t="s">
        <v>84</v>
      </c>
      <c r="B15801" s="2">
        <v>209.10359913215487</v>
      </c>
    </row>
    <row r="15802" spans="1:2" x14ac:dyDescent="0.25">
      <c r="A15802" s="28" t="s">
        <v>85</v>
      </c>
      <c r="B15802" s="2">
        <v>341.2738434342985</v>
      </c>
    </row>
    <row r="15803" spans="1:2" x14ac:dyDescent="0.25">
      <c r="A15803" s="28" t="s">
        <v>82</v>
      </c>
      <c r="B15803" s="2">
        <v>306.17068038838488</v>
      </c>
    </row>
    <row r="15804" spans="1:2" x14ac:dyDescent="0.25">
      <c r="A15804" s="1" t="s">
        <v>223</v>
      </c>
      <c r="B15804" s="2">
        <v>40039.020936934467</v>
      </c>
    </row>
    <row r="15805" spans="1:2" x14ac:dyDescent="0.25">
      <c r="A15805" s="3" t="s">
        <v>27</v>
      </c>
      <c r="B15805" s="2">
        <v>1463.6398621687736</v>
      </c>
    </row>
    <row r="15806" spans="1:2" x14ac:dyDescent="0.25">
      <c r="A15806" s="6" t="s">
        <v>228</v>
      </c>
      <c r="B15806" s="2">
        <v>3.7518809772562043</v>
      </c>
    </row>
    <row r="15807" spans="1:2" x14ac:dyDescent="0.25">
      <c r="A15807" s="28" t="s">
        <v>79</v>
      </c>
      <c r="B15807" s="2">
        <v>4.5219658597233939E-2</v>
      </c>
    </row>
    <row r="15808" spans="1:2" x14ac:dyDescent="0.25">
      <c r="A15808" s="28" t="s">
        <v>86</v>
      </c>
      <c r="B15808" s="2">
        <v>6.5697296492542703E-2</v>
      </c>
    </row>
    <row r="15809" spans="1:2" x14ac:dyDescent="0.25">
      <c r="A15809" s="28" t="s">
        <v>87</v>
      </c>
      <c r="B15809" s="2">
        <v>0.15609068786736424</v>
      </c>
    </row>
    <row r="15810" spans="1:2" x14ac:dyDescent="0.25">
      <c r="A15810" s="28" t="s">
        <v>31</v>
      </c>
      <c r="B15810" s="2">
        <v>0.41348420783467527</v>
      </c>
    </row>
    <row r="15811" spans="1:2" x14ac:dyDescent="0.25">
      <c r="A15811" s="28" t="s">
        <v>29</v>
      </c>
      <c r="B15811" s="2">
        <v>0.39240030858451808</v>
      </c>
    </row>
    <row r="15812" spans="1:2" x14ac:dyDescent="0.25">
      <c r="A15812" s="28" t="s">
        <v>30</v>
      </c>
      <c r="B15812" s="2">
        <v>1.0088307868996329</v>
      </c>
    </row>
    <row r="15813" spans="1:2" x14ac:dyDescent="0.25">
      <c r="A15813" s="28" t="s">
        <v>88</v>
      </c>
      <c r="B15813" s="2">
        <v>0.11971191495180629</v>
      </c>
    </row>
    <row r="15814" spans="1:2" x14ac:dyDescent="0.25">
      <c r="A15814" s="28" t="s">
        <v>80</v>
      </c>
      <c r="B15814" s="2">
        <v>1.6897692315711602E-2</v>
      </c>
    </row>
    <row r="15815" spans="1:2" x14ac:dyDescent="0.25">
      <c r="A15815" s="28" t="s">
        <v>84</v>
      </c>
      <c r="B15815" s="2">
        <v>0.16120888132555145</v>
      </c>
    </row>
    <row r="15816" spans="1:2" x14ac:dyDescent="0.25">
      <c r="A15816" s="28" t="s">
        <v>85</v>
      </c>
      <c r="B15816" s="2">
        <v>0.77243134029687233</v>
      </c>
    </row>
    <row r="15817" spans="1:2" x14ac:dyDescent="0.25">
      <c r="A15817" s="28" t="s">
        <v>82</v>
      </c>
      <c r="B15817" s="2">
        <v>0.59990820209029538</v>
      </c>
    </row>
    <row r="15818" spans="1:2" x14ac:dyDescent="0.25">
      <c r="A15818" s="6" t="s">
        <v>239</v>
      </c>
      <c r="B15818" s="2">
        <v>7.6814894606154063</v>
      </c>
    </row>
    <row r="15819" spans="1:2" x14ac:dyDescent="0.25">
      <c r="A15819" s="28" t="s">
        <v>79</v>
      </c>
      <c r="B15819" s="2">
        <v>3.0539881315445046E-3</v>
      </c>
    </row>
    <row r="15820" spans="1:2" x14ac:dyDescent="0.25">
      <c r="A15820" s="28" t="s">
        <v>87</v>
      </c>
      <c r="B15820" s="2">
        <v>1.0262566263349837</v>
      </c>
    </row>
    <row r="15821" spans="1:2" x14ac:dyDescent="0.25">
      <c r="A15821" s="28" t="s">
        <v>31</v>
      </c>
      <c r="B15821" s="2">
        <v>0.55148709805873286</v>
      </c>
    </row>
    <row r="15822" spans="1:2" x14ac:dyDescent="0.25">
      <c r="A15822" s="28" t="s">
        <v>29</v>
      </c>
      <c r="B15822" s="2">
        <v>0.87529033977349868</v>
      </c>
    </row>
    <row r="15823" spans="1:2" x14ac:dyDescent="0.25">
      <c r="A15823" s="28" t="s">
        <v>30</v>
      </c>
      <c r="B15823" s="2">
        <v>0.86968101677119536</v>
      </c>
    </row>
    <row r="15824" spans="1:2" x14ac:dyDescent="0.25">
      <c r="A15824" s="28" t="s">
        <v>88</v>
      </c>
      <c r="B15824" s="2">
        <v>0.16782220614842666</v>
      </c>
    </row>
    <row r="15825" spans="1:2" x14ac:dyDescent="0.25">
      <c r="A15825" s="28" t="s">
        <v>80</v>
      </c>
      <c r="B15825" s="2">
        <v>0.22507541952374852</v>
      </c>
    </row>
    <row r="15826" spans="1:2" x14ac:dyDescent="0.25">
      <c r="A15826" s="28" t="s">
        <v>84</v>
      </c>
      <c r="B15826" s="2">
        <v>0.76143931245587537</v>
      </c>
    </row>
    <row r="15827" spans="1:2" x14ac:dyDescent="0.25">
      <c r="A15827" s="28" t="s">
        <v>85</v>
      </c>
      <c r="B15827" s="2">
        <v>2.2943953422679537</v>
      </c>
    </row>
    <row r="15828" spans="1:2" x14ac:dyDescent="0.25">
      <c r="A15828" s="28" t="s">
        <v>82</v>
      </c>
      <c r="B15828" s="2">
        <v>0.90698811114944755</v>
      </c>
    </row>
    <row r="15829" spans="1:2" x14ac:dyDescent="0.25">
      <c r="A15829" s="6" t="s">
        <v>241</v>
      </c>
      <c r="B15829" s="2">
        <v>114.22488245405704</v>
      </c>
    </row>
    <row r="15830" spans="1:2" x14ac:dyDescent="0.25">
      <c r="A15830" s="28" t="s">
        <v>79</v>
      </c>
      <c r="B15830" s="2">
        <v>3.0770600857819881</v>
      </c>
    </row>
    <row r="15831" spans="1:2" x14ac:dyDescent="0.25">
      <c r="A15831" s="28" t="s">
        <v>86</v>
      </c>
      <c r="B15831" s="2">
        <v>1.4025835687561747</v>
      </c>
    </row>
    <row r="15832" spans="1:2" x14ac:dyDescent="0.25">
      <c r="A15832" s="28" t="s">
        <v>87</v>
      </c>
      <c r="B15832" s="2">
        <v>5.7307393981685539</v>
      </c>
    </row>
    <row r="15833" spans="1:2" x14ac:dyDescent="0.25">
      <c r="A15833" s="28" t="s">
        <v>31</v>
      </c>
      <c r="B15833" s="2">
        <v>16.625107639389043</v>
      </c>
    </row>
    <row r="15834" spans="1:2" x14ac:dyDescent="0.25">
      <c r="A15834" s="28" t="s">
        <v>29</v>
      </c>
      <c r="B15834" s="2">
        <v>9.1088611230818692</v>
      </c>
    </row>
    <row r="15835" spans="1:2" x14ac:dyDescent="0.25">
      <c r="A15835" s="28" t="s">
        <v>30</v>
      </c>
      <c r="B15835" s="2">
        <v>21.200700749777258</v>
      </c>
    </row>
    <row r="15836" spans="1:2" x14ac:dyDescent="0.25">
      <c r="A15836" s="28" t="s">
        <v>88</v>
      </c>
      <c r="B15836" s="2">
        <v>13.648766195642924</v>
      </c>
    </row>
    <row r="15837" spans="1:2" x14ac:dyDescent="0.25">
      <c r="A15837" s="28" t="s">
        <v>80</v>
      </c>
      <c r="B15837" s="2">
        <v>1.6560942532512541</v>
      </c>
    </row>
    <row r="15838" spans="1:2" x14ac:dyDescent="0.25">
      <c r="A15838" s="28" t="s">
        <v>84</v>
      </c>
      <c r="B15838" s="2">
        <v>7.0542435713489269</v>
      </c>
    </row>
    <row r="15839" spans="1:2" x14ac:dyDescent="0.25">
      <c r="A15839" s="28" t="s">
        <v>85</v>
      </c>
      <c r="B15839" s="2">
        <v>13.87603711763302</v>
      </c>
    </row>
    <row r="15840" spans="1:2" x14ac:dyDescent="0.25">
      <c r="A15840" s="28" t="s">
        <v>82</v>
      </c>
      <c r="B15840" s="2">
        <v>20.844688751226027</v>
      </c>
    </row>
    <row r="15841" spans="1:2" x14ac:dyDescent="0.25">
      <c r="A15841" s="6" t="s">
        <v>19</v>
      </c>
      <c r="B15841" s="2">
        <v>3.1836800805527004</v>
      </c>
    </row>
    <row r="15842" spans="1:2" x14ac:dyDescent="0.25">
      <c r="A15842" s="28" t="s">
        <v>79</v>
      </c>
      <c r="B15842" s="2">
        <v>0.14224531731072415</v>
      </c>
    </row>
    <row r="15843" spans="1:2" x14ac:dyDescent="0.25">
      <c r="A15843" s="28" t="s">
        <v>86</v>
      </c>
      <c r="B15843" s="2">
        <v>8.7195192518875579E-3</v>
      </c>
    </row>
    <row r="15844" spans="1:2" x14ac:dyDescent="0.25">
      <c r="A15844" s="28" t="s">
        <v>87</v>
      </c>
      <c r="B15844" s="2">
        <v>8.5278385880309254E-3</v>
      </c>
    </row>
    <row r="15845" spans="1:2" x14ac:dyDescent="0.25">
      <c r="A15845" s="28" t="s">
        <v>31</v>
      </c>
      <c r="B15845" s="2">
        <v>2.8108412237563895E-2</v>
      </c>
    </row>
    <row r="15846" spans="1:2" x14ac:dyDescent="0.25">
      <c r="A15846" s="28" t="s">
        <v>29</v>
      </c>
      <c r="B15846" s="2">
        <v>0.17602775835786225</v>
      </c>
    </row>
    <row r="15847" spans="1:2" x14ac:dyDescent="0.25">
      <c r="A15847" s="28" t="s">
        <v>30</v>
      </c>
      <c r="B15847" s="2">
        <v>1.2993816813962742</v>
      </c>
    </row>
    <row r="15848" spans="1:2" x14ac:dyDescent="0.25">
      <c r="A15848" s="28" t="s">
        <v>88</v>
      </c>
      <c r="B15848" s="2">
        <v>2.5131856194817143E-2</v>
      </c>
    </row>
    <row r="15849" spans="1:2" x14ac:dyDescent="0.25">
      <c r="A15849" s="28" t="s">
        <v>80</v>
      </c>
      <c r="B15849" s="2">
        <v>2.4333757607065975E-2</v>
      </c>
    </row>
    <row r="15850" spans="1:2" x14ac:dyDescent="0.25">
      <c r="A15850" s="28" t="s">
        <v>84</v>
      </c>
      <c r="B15850" s="2">
        <v>8.1162530941897744E-3</v>
      </c>
    </row>
    <row r="15851" spans="1:2" x14ac:dyDescent="0.25">
      <c r="A15851" s="28" t="s">
        <v>85</v>
      </c>
      <c r="B15851" s="2">
        <v>0.11900853649535562</v>
      </c>
    </row>
    <row r="15852" spans="1:2" x14ac:dyDescent="0.25">
      <c r="A15852" s="28" t="s">
        <v>82</v>
      </c>
      <c r="B15852" s="2">
        <v>1.3440791500189286</v>
      </c>
    </row>
    <row r="15853" spans="1:2" x14ac:dyDescent="0.25">
      <c r="A15853" s="6" t="s">
        <v>243</v>
      </c>
      <c r="B15853" s="2">
        <v>25.722508962414675</v>
      </c>
    </row>
    <row r="15854" spans="1:2" x14ac:dyDescent="0.25">
      <c r="A15854" s="28" t="s">
        <v>79</v>
      </c>
      <c r="B15854" s="2">
        <v>9.2985185141764043E-2</v>
      </c>
    </row>
    <row r="15855" spans="1:2" x14ac:dyDescent="0.25">
      <c r="A15855" s="28" t="s">
        <v>86</v>
      </c>
      <c r="B15855" s="2">
        <v>0.21845031880128626</v>
      </c>
    </row>
    <row r="15856" spans="1:2" x14ac:dyDescent="0.25">
      <c r="A15856" s="28" t="s">
        <v>87</v>
      </c>
      <c r="B15856" s="2">
        <v>1.7354601333808042</v>
      </c>
    </row>
    <row r="15857" spans="1:2" x14ac:dyDescent="0.25">
      <c r="A15857" s="28" t="s">
        <v>31</v>
      </c>
      <c r="B15857" s="2">
        <v>4.6542852642016239</v>
      </c>
    </row>
    <row r="15858" spans="1:2" x14ac:dyDescent="0.25">
      <c r="A15858" s="28" t="s">
        <v>29</v>
      </c>
      <c r="B15858" s="2">
        <v>4.2495929949917715</v>
      </c>
    </row>
    <row r="15859" spans="1:2" x14ac:dyDescent="0.25">
      <c r="A15859" s="28" t="s">
        <v>30</v>
      </c>
      <c r="B15859" s="2">
        <v>7.4898278494593722</v>
      </c>
    </row>
    <row r="15860" spans="1:2" x14ac:dyDescent="0.25">
      <c r="A15860" s="28" t="s">
        <v>88</v>
      </c>
      <c r="B15860" s="2">
        <v>1.1509595133940203</v>
      </c>
    </row>
    <row r="15861" spans="1:2" x14ac:dyDescent="0.25">
      <c r="A15861" s="28" t="s">
        <v>80</v>
      </c>
      <c r="B15861" s="2">
        <v>4.6328459641894547E-2</v>
      </c>
    </row>
    <row r="15862" spans="1:2" x14ac:dyDescent="0.25">
      <c r="A15862" s="28" t="s">
        <v>84</v>
      </c>
      <c r="B15862" s="2">
        <v>0.45933860748350347</v>
      </c>
    </row>
    <row r="15863" spans="1:2" x14ac:dyDescent="0.25">
      <c r="A15863" s="28" t="s">
        <v>85</v>
      </c>
      <c r="B15863" s="2">
        <v>2.5267257210406515</v>
      </c>
    </row>
    <row r="15864" spans="1:2" x14ac:dyDescent="0.25">
      <c r="A15864" s="28" t="s">
        <v>82</v>
      </c>
      <c r="B15864" s="2">
        <v>3.0985549148779827</v>
      </c>
    </row>
    <row r="15865" spans="1:2" x14ac:dyDescent="0.25">
      <c r="A15865" s="6" t="s">
        <v>245</v>
      </c>
      <c r="B15865" s="2">
        <v>16.206551741320268</v>
      </c>
    </row>
    <row r="15866" spans="1:2" x14ac:dyDescent="0.25">
      <c r="A15866" s="28" t="s">
        <v>79</v>
      </c>
      <c r="B15866" s="2">
        <v>0.15729043199140166</v>
      </c>
    </row>
    <row r="15867" spans="1:2" x14ac:dyDescent="0.25">
      <c r="A15867" s="28" t="s">
        <v>86</v>
      </c>
      <c r="B15867" s="2">
        <v>0.1297484333059585</v>
      </c>
    </row>
    <row r="15868" spans="1:2" x14ac:dyDescent="0.25">
      <c r="A15868" s="28" t="s">
        <v>87</v>
      </c>
      <c r="B15868" s="2">
        <v>0.82410008608013818</v>
      </c>
    </row>
    <row r="15869" spans="1:2" x14ac:dyDescent="0.25">
      <c r="A15869" s="28" t="s">
        <v>31</v>
      </c>
      <c r="B15869" s="2">
        <v>2.965637170325826</v>
      </c>
    </row>
    <row r="15870" spans="1:2" x14ac:dyDescent="0.25">
      <c r="A15870" s="28" t="s">
        <v>29</v>
      </c>
      <c r="B15870" s="2">
        <v>2.0838830549110487</v>
      </c>
    </row>
    <row r="15871" spans="1:2" x14ac:dyDescent="0.25">
      <c r="A15871" s="28" t="s">
        <v>30</v>
      </c>
      <c r="B15871" s="2">
        <v>3.6193342454008555</v>
      </c>
    </row>
    <row r="15872" spans="1:2" x14ac:dyDescent="0.25">
      <c r="A15872" s="28" t="s">
        <v>88</v>
      </c>
      <c r="B15872" s="2">
        <v>1.2089651024605421</v>
      </c>
    </row>
    <row r="15873" spans="1:2" x14ac:dyDescent="0.25">
      <c r="A15873" s="28" t="s">
        <v>80</v>
      </c>
      <c r="B15873" s="2">
        <v>0.40454024195784705</v>
      </c>
    </row>
    <row r="15874" spans="1:2" x14ac:dyDescent="0.25">
      <c r="A15874" s="28" t="s">
        <v>84</v>
      </c>
      <c r="B15874" s="2">
        <v>0.87962863275738368</v>
      </c>
    </row>
    <row r="15875" spans="1:2" x14ac:dyDescent="0.25">
      <c r="A15875" s="28" t="s">
        <v>85</v>
      </c>
      <c r="B15875" s="2">
        <v>1.6804203497167503</v>
      </c>
    </row>
    <row r="15876" spans="1:2" x14ac:dyDescent="0.25">
      <c r="A15876" s="28" t="s">
        <v>82</v>
      </c>
      <c r="B15876" s="2">
        <v>2.2530039924125189</v>
      </c>
    </row>
    <row r="15877" spans="1:2" x14ac:dyDescent="0.25">
      <c r="A15877" s="6" t="s">
        <v>247</v>
      </c>
      <c r="B15877" s="2">
        <v>243.11900035210761</v>
      </c>
    </row>
    <row r="15878" spans="1:2" x14ac:dyDescent="0.25">
      <c r="A15878" s="28" t="s">
        <v>79</v>
      </c>
      <c r="B15878" s="2">
        <v>5.0127990907759798</v>
      </c>
    </row>
    <row r="15879" spans="1:2" x14ac:dyDescent="0.25">
      <c r="A15879" s="28" t="s">
        <v>86</v>
      </c>
      <c r="B15879" s="2">
        <v>2.9801461432206113</v>
      </c>
    </row>
    <row r="15880" spans="1:2" x14ac:dyDescent="0.25">
      <c r="A15880" s="28" t="s">
        <v>87</v>
      </c>
      <c r="B15880" s="2">
        <v>12.940486532077781</v>
      </c>
    </row>
    <row r="15881" spans="1:2" x14ac:dyDescent="0.25">
      <c r="A15881" s="28" t="s">
        <v>31</v>
      </c>
      <c r="B15881" s="2">
        <v>29.810595250060473</v>
      </c>
    </row>
    <row r="15882" spans="1:2" x14ac:dyDescent="0.25">
      <c r="A15882" s="28" t="s">
        <v>29</v>
      </c>
      <c r="B15882" s="2">
        <v>16.418117276205223</v>
      </c>
    </row>
    <row r="15883" spans="1:2" x14ac:dyDescent="0.25">
      <c r="A15883" s="28" t="s">
        <v>30</v>
      </c>
      <c r="B15883" s="2">
        <v>40.088972028552796</v>
      </c>
    </row>
    <row r="15884" spans="1:2" x14ac:dyDescent="0.25">
      <c r="A15884" s="28" t="s">
        <v>88</v>
      </c>
      <c r="B15884" s="2">
        <v>27.834668397405654</v>
      </c>
    </row>
    <row r="15885" spans="1:2" x14ac:dyDescent="0.25">
      <c r="A15885" s="28" t="s">
        <v>80</v>
      </c>
      <c r="B15885" s="2">
        <v>6.3725752523768469</v>
      </c>
    </row>
    <row r="15886" spans="1:2" x14ac:dyDescent="0.25">
      <c r="A15886" s="28" t="s">
        <v>84</v>
      </c>
      <c r="B15886" s="2">
        <v>33.869688540271504</v>
      </c>
    </row>
    <row r="15887" spans="1:2" x14ac:dyDescent="0.25">
      <c r="A15887" s="28" t="s">
        <v>85</v>
      </c>
      <c r="B15887" s="2">
        <v>33.14311917969637</v>
      </c>
    </row>
    <row r="15888" spans="1:2" x14ac:dyDescent="0.25">
      <c r="A15888" s="28" t="s">
        <v>82</v>
      </c>
      <c r="B15888" s="2">
        <v>34.647832661464349</v>
      </c>
    </row>
    <row r="15889" spans="1:2" x14ac:dyDescent="0.25">
      <c r="A15889" s="6" t="s">
        <v>20</v>
      </c>
      <c r="B15889" s="2">
        <v>124.28976167162142</v>
      </c>
    </row>
    <row r="15890" spans="1:2" x14ac:dyDescent="0.25">
      <c r="A15890" s="28" t="s">
        <v>79</v>
      </c>
      <c r="B15890" s="2">
        <v>1.7897056056960146</v>
      </c>
    </row>
    <row r="15891" spans="1:2" x14ac:dyDescent="0.25">
      <c r="A15891" s="28" t="s">
        <v>86</v>
      </c>
      <c r="B15891" s="2">
        <v>2.627916324738127</v>
      </c>
    </row>
    <row r="15892" spans="1:2" x14ac:dyDescent="0.25">
      <c r="A15892" s="28" t="s">
        <v>87</v>
      </c>
      <c r="B15892" s="2">
        <v>6.1766438746415693</v>
      </c>
    </row>
    <row r="15893" spans="1:2" x14ac:dyDescent="0.25">
      <c r="A15893" s="28" t="s">
        <v>31</v>
      </c>
      <c r="B15893" s="2">
        <v>14.998276020174627</v>
      </c>
    </row>
    <row r="15894" spans="1:2" x14ac:dyDescent="0.25">
      <c r="A15894" s="28" t="s">
        <v>29</v>
      </c>
      <c r="B15894" s="2">
        <v>8.9344678294576454</v>
      </c>
    </row>
    <row r="15895" spans="1:2" x14ac:dyDescent="0.25">
      <c r="A15895" s="28" t="s">
        <v>30</v>
      </c>
      <c r="B15895" s="2">
        <v>18.467091503584694</v>
      </c>
    </row>
    <row r="15896" spans="1:2" x14ac:dyDescent="0.25">
      <c r="A15896" s="28" t="s">
        <v>88</v>
      </c>
      <c r="B15896" s="2">
        <v>19.008198104436246</v>
      </c>
    </row>
    <row r="15897" spans="1:2" x14ac:dyDescent="0.25">
      <c r="A15897" s="28" t="s">
        <v>80</v>
      </c>
      <c r="B15897" s="2">
        <v>0.90641000164773455</v>
      </c>
    </row>
    <row r="15898" spans="1:2" x14ac:dyDescent="0.25">
      <c r="A15898" s="28" t="s">
        <v>84</v>
      </c>
      <c r="B15898" s="2">
        <v>18.217711715068475</v>
      </c>
    </row>
    <row r="15899" spans="1:2" x14ac:dyDescent="0.25">
      <c r="A15899" s="28" t="s">
        <v>85</v>
      </c>
      <c r="B15899" s="2">
        <v>12.876660092574049</v>
      </c>
    </row>
    <row r="15900" spans="1:2" x14ac:dyDescent="0.25">
      <c r="A15900" s="28" t="s">
        <v>82</v>
      </c>
      <c r="B15900" s="2">
        <v>20.286680599602242</v>
      </c>
    </row>
    <row r="15901" spans="1:2" x14ac:dyDescent="0.25">
      <c r="A15901" s="6" t="s">
        <v>21</v>
      </c>
      <c r="B15901" s="2">
        <v>20.869057422364058</v>
      </c>
    </row>
    <row r="15902" spans="1:2" x14ac:dyDescent="0.25">
      <c r="A15902" s="28" t="s">
        <v>79</v>
      </c>
      <c r="B15902" s="2">
        <v>0.34646579324918059</v>
      </c>
    </row>
    <row r="15903" spans="1:2" x14ac:dyDescent="0.25">
      <c r="A15903" s="28" t="s">
        <v>86</v>
      </c>
      <c r="B15903" s="2">
        <v>9.6357168655457279E-2</v>
      </c>
    </row>
    <row r="15904" spans="1:2" x14ac:dyDescent="0.25">
      <c r="A15904" s="28" t="s">
        <v>87</v>
      </c>
      <c r="B15904" s="2">
        <v>0.21247074107742861</v>
      </c>
    </row>
    <row r="15905" spans="1:2" x14ac:dyDescent="0.25">
      <c r="A15905" s="28" t="s">
        <v>31</v>
      </c>
      <c r="B15905" s="2">
        <v>2.508151810877997</v>
      </c>
    </row>
    <row r="15906" spans="1:2" x14ac:dyDescent="0.25">
      <c r="A15906" s="28" t="s">
        <v>29</v>
      </c>
      <c r="B15906" s="2">
        <v>1.1006485402354793</v>
      </c>
    </row>
    <row r="15907" spans="1:2" x14ac:dyDescent="0.25">
      <c r="A15907" s="28" t="s">
        <v>30</v>
      </c>
      <c r="B15907" s="2">
        <v>4.7659555098990865</v>
      </c>
    </row>
    <row r="15908" spans="1:2" x14ac:dyDescent="0.25">
      <c r="A15908" s="28" t="s">
        <v>88</v>
      </c>
      <c r="B15908" s="2">
        <v>1.8690969576160266</v>
      </c>
    </row>
    <row r="15909" spans="1:2" x14ac:dyDescent="0.25">
      <c r="A15909" s="28" t="s">
        <v>80</v>
      </c>
      <c r="B15909" s="2">
        <v>0.39137071426313003</v>
      </c>
    </row>
    <row r="15910" spans="1:2" x14ac:dyDescent="0.25">
      <c r="A15910" s="28" t="s">
        <v>84</v>
      </c>
      <c r="B15910" s="2">
        <v>1.701121597314708</v>
      </c>
    </row>
    <row r="15911" spans="1:2" x14ac:dyDescent="0.25">
      <c r="A15911" s="28" t="s">
        <v>85</v>
      </c>
      <c r="B15911" s="2">
        <v>1.2960306385631872</v>
      </c>
    </row>
    <row r="15912" spans="1:2" x14ac:dyDescent="0.25">
      <c r="A15912" s="28" t="s">
        <v>82</v>
      </c>
      <c r="B15912" s="2">
        <v>6.5813879506123794</v>
      </c>
    </row>
    <row r="15913" spans="1:2" x14ac:dyDescent="0.25">
      <c r="A15913" s="6" t="s">
        <v>22</v>
      </c>
      <c r="B15913" s="2">
        <v>8.0459111930804568</v>
      </c>
    </row>
    <row r="15914" spans="1:2" x14ac:dyDescent="0.25">
      <c r="A15914" s="28" t="s">
        <v>79</v>
      </c>
      <c r="B15914" s="2">
        <v>8.9942341355629299E-2</v>
      </c>
    </row>
    <row r="15915" spans="1:2" x14ac:dyDescent="0.25">
      <c r="A15915" s="28" t="s">
        <v>86</v>
      </c>
      <c r="B15915" s="2">
        <v>0.12858687331073737</v>
      </c>
    </row>
    <row r="15916" spans="1:2" x14ac:dyDescent="0.25">
      <c r="A15916" s="28" t="s">
        <v>87</v>
      </c>
      <c r="B15916" s="2">
        <v>0.38353141535892377</v>
      </c>
    </row>
    <row r="15917" spans="1:2" x14ac:dyDescent="0.25">
      <c r="A15917" s="28" t="s">
        <v>31</v>
      </c>
      <c r="B15917" s="2">
        <v>1.1006065925184398</v>
      </c>
    </row>
    <row r="15918" spans="1:2" x14ac:dyDescent="0.25">
      <c r="A15918" s="28" t="s">
        <v>29</v>
      </c>
      <c r="B15918" s="2">
        <v>0.79185907140037548</v>
      </c>
    </row>
    <row r="15919" spans="1:2" x14ac:dyDescent="0.25">
      <c r="A15919" s="28" t="s">
        <v>30</v>
      </c>
      <c r="B15919" s="2">
        <v>1.8288660847131244</v>
      </c>
    </row>
    <row r="15920" spans="1:2" x14ac:dyDescent="0.25">
      <c r="A15920" s="28" t="s">
        <v>88</v>
      </c>
      <c r="B15920" s="2">
        <v>0.71283216937777505</v>
      </c>
    </row>
    <row r="15921" spans="1:2" x14ac:dyDescent="0.25">
      <c r="A15921" s="28" t="s">
        <v>80</v>
      </c>
      <c r="B15921" s="2">
        <v>0.10961806174188361</v>
      </c>
    </row>
    <row r="15922" spans="1:2" x14ac:dyDescent="0.25">
      <c r="A15922" s="28" t="s">
        <v>84</v>
      </c>
      <c r="B15922" s="2">
        <v>0.46967765032633035</v>
      </c>
    </row>
    <row r="15923" spans="1:2" x14ac:dyDescent="0.25">
      <c r="A15923" s="28" t="s">
        <v>85</v>
      </c>
      <c r="B15923" s="2">
        <v>0.85773483885025448</v>
      </c>
    </row>
    <row r="15924" spans="1:2" x14ac:dyDescent="0.25">
      <c r="A15924" s="28" t="s">
        <v>82</v>
      </c>
      <c r="B15924" s="2">
        <v>1.5726560941269827</v>
      </c>
    </row>
    <row r="15925" spans="1:2" x14ac:dyDescent="0.25">
      <c r="A15925" s="6" t="s">
        <v>25</v>
      </c>
      <c r="B15925" s="2">
        <v>7.6055524616038017</v>
      </c>
    </row>
    <row r="15926" spans="1:2" x14ac:dyDescent="0.25">
      <c r="A15926" s="28" t="s">
        <v>79</v>
      </c>
      <c r="B15926" s="2">
        <v>2.9222911235226426E-2</v>
      </c>
    </row>
    <row r="15927" spans="1:2" x14ac:dyDescent="0.25">
      <c r="A15927" s="28" t="s">
        <v>86</v>
      </c>
      <c r="B15927" s="2">
        <v>9.98548800525388E-2</v>
      </c>
    </row>
    <row r="15928" spans="1:2" x14ac:dyDescent="0.25">
      <c r="A15928" s="28" t="s">
        <v>87</v>
      </c>
      <c r="B15928" s="2">
        <v>0.27173218470878535</v>
      </c>
    </row>
    <row r="15929" spans="1:2" x14ac:dyDescent="0.25">
      <c r="A15929" s="28" t="s">
        <v>31</v>
      </c>
      <c r="B15929" s="2">
        <v>0.39643546469798774</v>
      </c>
    </row>
    <row r="15930" spans="1:2" x14ac:dyDescent="0.25">
      <c r="A15930" s="28" t="s">
        <v>29</v>
      </c>
      <c r="B15930" s="2">
        <v>0.37759226144384356</v>
      </c>
    </row>
    <row r="15931" spans="1:2" x14ac:dyDescent="0.25">
      <c r="A15931" s="28" t="s">
        <v>30</v>
      </c>
      <c r="B15931" s="2">
        <v>3.301707170141321</v>
      </c>
    </row>
    <row r="15932" spans="1:2" x14ac:dyDescent="0.25">
      <c r="A15932" s="28" t="s">
        <v>88</v>
      </c>
      <c r="B15932" s="2">
        <v>0.1865085695903404</v>
      </c>
    </row>
    <row r="15933" spans="1:2" x14ac:dyDescent="0.25">
      <c r="A15933" s="28" t="s">
        <v>80</v>
      </c>
      <c r="B15933" s="2">
        <v>1.7399832060340674E-2</v>
      </c>
    </row>
    <row r="15934" spans="1:2" x14ac:dyDescent="0.25">
      <c r="A15934" s="28" t="s">
        <v>84</v>
      </c>
      <c r="B15934" s="2">
        <v>8.1957390745575329E-2</v>
      </c>
    </row>
    <row r="15935" spans="1:2" x14ac:dyDescent="0.25">
      <c r="A15935" s="28" t="s">
        <v>85</v>
      </c>
      <c r="B15935" s="2">
        <v>0.42232408811888211</v>
      </c>
    </row>
    <row r="15936" spans="1:2" x14ac:dyDescent="0.25">
      <c r="A15936" s="28" t="s">
        <v>82</v>
      </c>
      <c r="B15936" s="2">
        <v>2.4208177088089591</v>
      </c>
    </row>
    <row r="15937" spans="1:2" x14ac:dyDescent="0.25">
      <c r="A15937" s="6" t="s">
        <v>23</v>
      </c>
      <c r="B15937" s="2">
        <v>14.513007584899896</v>
      </c>
    </row>
    <row r="15938" spans="1:2" x14ac:dyDescent="0.25">
      <c r="A15938" s="28" t="s">
        <v>79</v>
      </c>
      <c r="B15938" s="2">
        <v>0.19615502732546991</v>
      </c>
    </row>
    <row r="15939" spans="1:2" x14ac:dyDescent="0.25">
      <c r="A15939" s="28" t="s">
        <v>86</v>
      </c>
      <c r="B15939" s="2">
        <v>0.14988686854706132</v>
      </c>
    </row>
    <row r="15940" spans="1:2" x14ac:dyDescent="0.25">
      <c r="A15940" s="28" t="s">
        <v>87</v>
      </c>
      <c r="B15940" s="2">
        <v>0.59983253248047341</v>
      </c>
    </row>
    <row r="15941" spans="1:2" x14ac:dyDescent="0.25">
      <c r="A15941" s="28" t="s">
        <v>31</v>
      </c>
      <c r="B15941" s="2">
        <v>2.6072281602933396</v>
      </c>
    </row>
    <row r="15942" spans="1:2" x14ac:dyDescent="0.25">
      <c r="A15942" s="28" t="s">
        <v>29</v>
      </c>
      <c r="B15942" s="2">
        <v>1.3475689845084964</v>
      </c>
    </row>
    <row r="15943" spans="1:2" x14ac:dyDescent="0.25">
      <c r="A15943" s="28" t="s">
        <v>30</v>
      </c>
      <c r="B15943" s="2">
        <v>3.8017797350849025</v>
      </c>
    </row>
    <row r="15944" spans="1:2" x14ac:dyDescent="0.25">
      <c r="A15944" s="28" t="s">
        <v>88</v>
      </c>
      <c r="B15944" s="2">
        <v>0.83531074922855975</v>
      </c>
    </row>
    <row r="15945" spans="1:2" x14ac:dyDescent="0.25">
      <c r="A15945" s="28" t="s">
        <v>80</v>
      </c>
      <c r="B15945" s="2">
        <v>0.174599841119711</v>
      </c>
    </row>
    <row r="15946" spans="1:2" x14ac:dyDescent="0.25">
      <c r="A15946" s="28" t="s">
        <v>84</v>
      </c>
      <c r="B15946" s="2">
        <v>0.48089104373092323</v>
      </c>
    </row>
    <row r="15947" spans="1:2" x14ac:dyDescent="0.25">
      <c r="A15947" s="28" t="s">
        <v>85</v>
      </c>
      <c r="B15947" s="2">
        <v>1.710760485879486</v>
      </c>
    </row>
    <row r="15948" spans="1:2" x14ac:dyDescent="0.25">
      <c r="A15948" s="28" t="s">
        <v>82</v>
      </c>
      <c r="B15948" s="2">
        <v>2.6089941567014723</v>
      </c>
    </row>
    <row r="15949" spans="1:2" x14ac:dyDescent="0.25">
      <c r="A15949" s="6" t="s">
        <v>249</v>
      </c>
      <c r="B15949" s="2">
        <v>55.61467713797262</v>
      </c>
    </row>
    <row r="15950" spans="1:2" x14ac:dyDescent="0.25">
      <c r="A15950" s="28" t="s">
        <v>79</v>
      </c>
      <c r="B15950" s="2">
        <v>0.48112608328909301</v>
      </c>
    </row>
    <row r="15951" spans="1:2" x14ac:dyDescent="0.25">
      <c r="A15951" s="28" t="s">
        <v>86</v>
      </c>
      <c r="B15951" s="2">
        <v>0.39712014664263806</v>
      </c>
    </row>
    <row r="15952" spans="1:2" x14ac:dyDescent="0.25">
      <c r="A15952" s="28" t="s">
        <v>87</v>
      </c>
      <c r="B15952" s="2">
        <v>2.8075443320931304</v>
      </c>
    </row>
    <row r="15953" spans="1:2" x14ac:dyDescent="0.25">
      <c r="A15953" s="28" t="s">
        <v>31</v>
      </c>
      <c r="B15953" s="2">
        <v>6.2380689502962028</v>
      </c>
    </row>
    <row r="15954" spans="1:2" x14ac:dyDescent="0.25">
      <c r="A15954" s="28" t="s">
        <v>29</v>
      </c>
      <c r="B15954" s="2">
        <v>5.2177289225838157</v>
      </c>
    </row>
    <row r="15955" spans="1:2" x14ac:dyDescent="0.25">
      <c r="A15955" s="28" t="s">
        <v>30</v>
      </c>
      <c r="B15955" s="2">
        <v>17.474626596502592</v>
      </c>
    </row>
    <row r="15956" spans="1:2" x14ac:dyDescent="0.25">
      <c r="A15956" s="28" t="s">
        <v>88</v>
      </c>
      <c r="B15956" s="2">
        <v>3.4992118409586821</v>
      </c>
    </row>
    <row r="15957" spans="1:2" x14ac:dyDescent="0.25">
      <c r="A15957" s="28" t="s">
        <v>80</v>
      </c>
      <c r="B15957" s="2">
        <v>0.60785206413784076</v>
      </c>
    </row>
    <row r="15958" spans="1:2" x14ac:dyDescent="0.25">
      <c r="A15958" s="28" t="s">
        <v>84</v>
      </c>
      <c r="B15958" s="2">
        <v>2.7261614710878992</v>
      </c>
    </row>
    <row r="15959" spans="1:2" x14ac:dyDescent="0.25">
      <c r="A15959" s="28" t="s">
        <v>85</v>
      </c>
      <c r="B15959" s="2">
        <v>5.2394060107483842</v>
      </c>
    </row>
    <row r="15960" spans="1:2" x14ac:dyDescent="0.25">
      <c r="A15960" s="28" t="s">
        <v>82</v>
      </c>
      <c r="B15960" s="2">
        <v>10.925830719632353</v>
      </c>
    </row>
    <row r="15961" spans="1:2" x14ac:dyDescent="0.25">
      <c r="A15961" s="6" t="s">
        <v>251</v>
      </c>
      <c r="B15961" s="2">
        <v>68.065660447323978</v>
      </c>
    </row>
    <row r="15962" spans="1:2" x14ac:dyDescent="0.25">
      <c r="A15962" s="28" t="s">
        <v>79</v>
      </c>
      <c r="B15962" s="2">
        <v>1.2232448106852269</v>
      </c>
    </row>
    <row r="15963" spans="1:2" x14ac:dyDescent="0.25">
      <c r="A15963" s="28" t="s">
        <v>86</v>
      </c>
      <c r="B15963" s="2">
        <v>0.39874625884498416</v>
      </c>
    </row>
    <row r="15964" spans="1:2" x14ac:dyDescent="0.25">
      <c r="A15964" s="28" t="s">
        <v>87</v>
      </c>
      <c r="B15964" s="2">
        <v>2.458946564252654</v>
      </c>
    </row>
    <row r="15965" spans="1:2" x14ac:dyDescent="0.25">
      <c r="A15965" s="28" t="s">
        <v>31</v>
      </c>
      <c r="B15965" s="2">
        <v>5.3489547253039831</v>
      </c>
    </row>
    <row r="15966" spans="1:2" x14ac:dyDescent="0.25">
      <c r="A15966" s="28" t="s">
        <v>29</v>
      </c>
      <c r="B15966" s="2">
        <v>8.0917290753098321</v>
      </c>
    </row>
    <row r="15967" spans="1:2" x14ac:dyDescent="0.25">
      <c r="A15967" s="28" t="s">
        <v>30</v>
      </c>
      <c r="B15967" s="2">
        <v>8.1466180816568432</v>
      </c>
    </row>
    <row r="15968" spans="1:2" x14ac:dyDescent="0.25">
      <c r="A15968" s="28" t="s">
        <v>88</v>
      </c>
      <c r="B15968" s="2">
        <v>15.240838776723917</v>
      </c>
    </row>
    <row r="15969" spans="1:2" x14ac:dyDescent="0.25">
      <c r="A15969" s="28" t="s">
        <v>80</v>
      </c>
      <c r="B15969" s="2">
        <v>1.6819233758997851</v>
      </c>
    </row>
    <row r="15970" spans="1:2" x14ac:dyDescent="0.25">
      <c r="A15970" s="28" t="s">
        <v>84</v>
      </c>
      <c r="B15970" s="2">
        <v>4.0766997606457318</v>
      </c>
    </row>
    <row r="15971" spans="1:2" x14ac:dyDescent="0.25">
      <c r="A15971" s="28" t="s">
        <v>85</v>
      </c>
      <c r="B15971" s="2">
        <v>10.874550385647117</v>
      </c>
    </row>
    <row r="15972" spans="1:2" x14ac:dyDescent="0.25">
      <c r="A15972" s="28" t="s">
        <v>82</v>
      </c>
      <c r="B15972" s="2">
        <v>10.523408632353911</v>
      </c>
    </row>
    <row r="15973" spans="1:2" x14ac:dyDescent="0.25">
      <c r="A15973" s="6" t="s">
        <v>229</v>
      </c>
      <c r="B15973" s="2">
        <v>18.926309137196462</v>
      </c>
    </row>
    <row r="15974" spans="1:2" x14ac:dyDescent="0.25">
      <c r="A15974" s="28" t="s">
        <v>79</v>
      </c>
      <c r="B15974" s="2">
        <v>0.65374520162109195</v>
      </c>
    </row>
    <row r="15975" spans="1:2" x14ac:dyDescent="0.25">
      <c r="A15975" s="28" t="s">
        <v>86</v>
      </c>
      <c r="B15975" s="2">
        <v>0.31437089426422288</v>
      </c>
    </row>
    <row r="15976" spans="1:2" x14ac:dyDescent="0.25">
      <c r="A15976" s="28" t="s">
        <v>87</v>
      </c>
      <c r="B15976" s="2">
        <v>0.80489494655578475</v>
      </c>
    </row>
    <row r="15977" spans="1:2" x14ac:dyDescent="0.25">
      <c r="A15977" s="28" t="s">
        <v>31</v>
      </c>
      <c r="B15977" s="2">
        <v>1.3101573146407148</v>
      </c>
    </row>
    <row r="15978" spans="1:2" x14ac:dyDescent="0.25">
      <c r="A15978" s="28" t="s">
        <v>29</v>
      </c>
      <c r="B15978" s="2">
        <v>1.4047388210855776</v>
      </c>
    </row>
    <row r="15979" spans="1:2" x14ac:dyDescent="0.25">
      <c r="A15979" s="28" t="s">
        <v>30</v>
      </c>
      <c r="B15979" s="2">
        <v>2.126929244577525</v>
      </c>
    </row>
    <row r="15980" spans="1:2" x14ac:dyDescent="0.25">
      <c r="A15980" s="28" t="s">
        <v>88</v>
      </c>
      <c r="B15980" s="2">
        <v>2.4126486556735456</v>
      </c>
    </row>
    <row r="15981" spans="1:2" x14ac:dyDescent="0.25">
      <c r="A15981" s="28" t="s">
        <v>80</v>
      </c>
      <c r="B15981" s="2">
        <v>1.0763926784815114</v>
      </c>
    </row>
    <row r="15982" spans="1:2" x14ac:dyDescent="0.25">
      <c r="A15982" s="28" t="s">
        <v>84</v>
      </c>
      <c r="B15982" s="2">
        <v>0.97575902081308241</v>
      </c>
    </row>
    <row r="15983" spans="1:2" x14ac:dyDescent="0.25">
      <c r="A15983" s="28" t="s">
        <v>85</v>
      </c>
      <c r="B15983" s="2">
        <v>3.3446373523056234</v>
      </c>
    </row>
    <row r="15984" spans="1:2" x14ac:dyDescent="0.25">
      <c r="A15984" s="28" t="s">
        <v>82</v>
      </c>
      <c r="B15984" s="2">
        <v>4.5020350071777848</v>
      </c>
    </row>
    <row r="15985" spans="1:2" x14ac:dyDescent="0.25">
      <c r="A15985" s="6" t="s">
        <v>93</v>
      </c>
      <c r="B15985" s="2">
        <v>731.81993108438655</v>
      </c>
    </row>
    <row r="15986" spans="1:2" x14ac:dyDescent="0.25">
      <c r="A15986" s="28" t="s">
        <v>79</v>
      </c>
      <c r="B15986" s="2">
        <v>13.340261532187567</v>
      </c>
    </row>
    <row r="15987" spans="1:2" x14ac:dyDescent="0.25">
      <c r="A15987" s="28" t="s">
        <v>86</v>
      </c>
      <c r="B15987" s="2">
        <v>9.0181846948842264</v>
      </c>
    </row>
    <row r="15988" spans="1:2" x14ac:dyDescent="0.25">
      <c r="A15988" s="28" t="s">
        <v>87</v>
      </c>
      <c r="B15988" s="2">
        <v>36.137257893666408</v>
      </c>
    </row>
    <row r="15989" spans="1:2" x14ac:dyDescent="0.25">
      <c r="A15989" s="28" t="s">
        <v>31</v>
      </c>
      <c r="B15989" s="2">
        <v>89.556584080911222</v>
      </c>
    </row>
    <row r="15990" spans="1:2" x14ac:dyDescent="0.25">
      <c r="A15990" s="28" t="s">
        <v>29</v>
      </c>
      <c r="B15990" s="2">
        <v>60.570506361930867</v>
      </c>
    </row>
    <row r="15991" spans="1:2" x14ac:dyDescent="0.25">
      <c r="A15991" s="28" t="s">
        <v>30</v>
      </c>
      <c r="B15991" s="2">
        <v>135.49030228441748</v>
      </c>
    </row>
    <row r="15992" spans="1:2" x14ac:dyDescent="0.25">
      <c r="A15992" s="28" t="s">
        <v>88</v>
      </c>
      <c r="B15992" s="2">
        <v>87.920671009803286</v>
      </c>
    </row>
    <row r="15993" spans="1:2" x14ac:dyDescent="0.25">
      <c r="A15993" s="28" t="s">
        <v>80</v>
      </c>
      <c r="B15993" s="2">
        <v>13.711411646026306</v>
      </c>
    </row>
    <row r="15994" spans="1:2" x14ac:dyDescent="0.25">
      <c r="A15994" s="28" t="s">
        <v>84</v>
      </c>
      <c r="B15994" s="2">
        <v>71.923643448469676</v>
      </c>
    </row>
    <row r="15995" spans="1:2" x14ac:dyDescent="0.25">
      <c r="A15995" s="28" t="s">
        <v>85</v>
      </c>
      <c r="B15995" s="2">
        <v>91.034241479833952</v>
      </c>
    </row>
    <row r="15996" spans="1:2" x14ac:dyDescent="0.25">
      <c r="A15996" s="28" t="s">
        <v>82</v>
      </c>
      <c r="B15996" s="2">
        <v>123.11686665225562</v>
      </c>
    </row>
    <row r="15997" spans="1:2" x14ac:dyDescent="0.25">
      <c r="A15997" s="3" t="s">
        <v>31</v>
      </c>
      <c r="B15997" s="2">
        <v>439.49698557183132</v>
      </c>
    </row>
    <row r="15998" spans="1:2" x14ac:dyDescent="0.25">
      <c r="A15998" s="6" t="s">
        <v>228</v>
      </c>
      <c r="B15998" s="2">
        <v>3.2581705092437314</v>
      </c>
    </row>
    <row r="15999" spans="1:2" x14ac:dyDescent="0.25">
      <c r="A15999" s="28" t="s">
        <v>79</v>
      </c>
      <c r="B15999" s="2">
        <v>1.0123861014375058E-2</v>
      </c>
    </row>
    <row r="16000" spans="1:2" x14ac:dyDescent="0.25">
      <c r="A16000" s="28" t="s">
        <v>86</v>
      </c>
      <c r="B16000" s="2">
        <v>6.2588142960812252E-3</v>
      </c>
    </row>
    <row r="16001" spans="1:2" x14ac:dyDescent="0.25">
      <c r="A16001" s="28" t="s">
        <v>87</v>
      </c>
      <c r="B16001" s="2">
        <v>0.19708859315160865</v>
      </c>
    </row>
    <row r="16002" spans="1:2" x14ac:dyDescent="0.25">
      <c r="A16002" s="28" t="s">
        <v>29</v>
      </c>
      <c r="B16002" s="2">
        <v>0.30721032193173137</v>
      </c>
    </row>
    <row r="16003" spans="1:2" x14ac:dyDescent="0.25">
      <c r="A16003" s="28" t="s">
        <v>30</v>
      </c>
      <c r="B16003" s="2">
        <v>0.47650412261564185</v>
      </c>
    </row>
    <row r="16004" spans="1:2" x14ac:dyDescent="0.25">
      <c r="A16004" s="28" t="s">
        <v>88</v>
      </c>
      <c r="B16004" s="2">
        <v>7.7770134153630988E-2</v>
      </c>
    </row>
    <row r="16005" spans="1:2" x14ac:dyDescent="0.25">
      <c r="A16005" s="28" t="s">
        <v>80</v>
      </c>
      <c r="B16005" s="2">
        <v>3.8098837160297779E-2</v>
      </c>
    </row>
    <row r="16006" spans="1:2" x14ac:dyDescent="0.25">
      <c r="A16006" s="28" t="s">
        <v>84</v>
      </c>
      <c r="B16006" s="2">
        <v>0.2603011480922266</v>
      </c>
    </row>
    <row r="16007" spans="1:2" x14ac:dyDescent="0.25">
      <c r="A16007" s="28" t="s">
        <v>85</v>
      </c>
      <c r="B16007" s="2">
        <v>1.3776829158479842</v>
      </c>
    </row>
    <row r="16008" spans="1:2" x14ac:dyDescent="0.25">
      <c r="A16008" s="28" t="s">
        <v>82</v>
      </c>
      <c r="B16008" s="2">
        <v>0.50713176098015378</v>
      </c>
    </row>
    <row r="16009" spans="1:2" x14ac:dyDescent="0.25">
      <c r="A16009" s="6" t="s">
        <v>239</v>
      </c>
      <c r="B16009" s="2">
        <v>2.4837883932070346</v>
      </c>
    </row>
    <row r="16010" spans="1:2" x14ac:dyDescent="0.25">
      <c r="A16010" s="28" t="s">
        <v>79</v>
      </c>
      <c r="B16010" s="2">
        <v>2.3121533920088103E-2</v>
      </c>
    </row>
    <row r="16011" spans="1:2" x14ac:dyDescent="0.25">
      <c r="A16011" s="28" t="s">
        <v>87</v>
      </c>
      <c r="B16011" s="2">
        <v>0.60080564716074025</v>
      </c>
    </row>
    <row r="16012" spans="1:2" x14ac:dyDescent="0.25">
      <c r="A16012" s="28" t="s">
        <v>29</v>
      </c>
      <c r="B16012" s="2">
        <v>0.24968283575228026</v>
      </c>
    </row>
    <row r="16013" spans="1:2" x14ac:dyDescent="0.25">
      <c r="A16013" s="28" t="s">
        <v>30</v>
      </c>
      <c r="B16013" s="2">
        <v>8.9221829643256853E-2</v>
      </c>
    </row>
    <row r="16014" spans="1:2" x14ac:dyDescent="0.25">
      <c r="A16014" s="28" t="s">
        <v>88</v>
      </c>
      <c r="B16014" s="2">
        <v>0.19451015780415332</v>
      </c>
    </row>
    <row r="16015" spans="1:2" x14ac:dyDescent="0.25">
      <c r="A16015" s="28" t="s">
        <v>80</v>
      </c>
      <c r="B16015" s="2">
        <v>2.5182441066493196E-2</v>
      </c>
    </row>
    <row r="16016" spans="1:2" x14ac:dyDescent="0.25">
      <c r="A16016" s="28" t="s">
        <v>84</v>
      </c>
      <c r="B16016" s="2">
        <v>0.16842284372884575</v>
      </c>
    </row>
    <row r="16017" spans="1:2" x14ac:dyDescent="0.25">
      <c r="A16017" s="28" t="s">
        <v>85</v>
      </c>
      <c r="B16017" s="2">
        <v>0.84425367572874144</v>
      </c>
    </row>
    <row r="16018" spans="1:2" x14ac:dyDescent="0.25">
      <c r="A16018" s="28" t="s">
        <v>82</v>
      </c>
      <c r="B16018" s="2">
        <v>0.28858742840243523</v>
      </c>
    </row>
    <row r="16019" spans="1:2" x14ac:dyDescent="0.25">
      <c r="A16019" s="6" t="s">
        <v>241</v>
      </c>
      <c r="B16019" s="2">
        <v>41.933136899992562</v>
      </c>
    </row>
    <row r="16020" spans="1:2" x14ac:dyDescent="0.25">
      <c r="A16020" s="28" t="s">
        <v>79</v>
      </c>
      <c r="B16020" s="2">
        <v>1.2730891620556595</v>
      </c>
    </row>
    <row r="16021" spans="1:2" x14ac:dyDescent="0.25">
      <c r="A16021" s="28" t="s">
        <v>86</v>
      </c>
      <c r="B16021" s="2">
        <v>0.57222183891597356</v>
      </c>
    </row>
    <row r="16022" spans="1:2" x14ac:dyDescent="0.25">
      <c r="A16022" s="28" t="s">
        <v>87</v>
      </c>
      <c r="B16022" s="2">
        <v>2.6718990385793302</v>
      </c>
    </row>
    <row r="16023" spans="1:2" x14ac:dyDescent="0.25">
      <c r="A16023" s="28" t="s">
        <v>29</v>
      </c>
      <c r="B16023" s="2">
        <v>3.6509937515903421</v>
      </c>
    </row>
    <row r="16024" spans="1:2" x14ac:dyDescent="0.25">
      <c r="A16024" s="28" t="s">
        <v>30</v>
      </c>
      <c r="B16024" s="2">
        <v>4.8277875948225732</v>
      </c>
    </row>
    <row r="16025" spans="1:2" x14ac:dyDescent="0.25">
      <c r="A16025" s="28" t="s">
        <v>88</v>
      </c>
      <c r="B16025" s="2">
        <v>6.2955778485457081</v>
      </c>
    </row>
    <row r="16026" spans="1:2" x14ac:dyDescent="0.25">
      <c r="A16026" s="28" t="s">
        <v>80</v>
      </c>
      <c r="B16026" s="2">
        <v>0.54669015908531748</v>
      </c>
    </row>
    <row r="16027" spans="1:2" x14ac:dyDescent="0.25">
      <c r="A16027" s="28" t="s">
        <v>84</v>
      </c>
      <c r="B16027" s="2">
        <v>3.1495932516968352</v>
      </c>
    </row>
    <row r="16028" spans="1:2" x14ac:dyDescent="0.25">
      <c r="A16028" s="28" t="s">
        <v>85</v>
      </c>
      <c r="B16028" s="2">
        <v>8.8102283794491267</v>
      </c>
    </row>
    <row r="16029" spans="1:2" x14ac:dyDescent="0.25">
      <c r="A16029" s="28" t="s">
        <v>82</v>
      </c>
      <c r="B16029" s="2">
        <v>10.135055875251695</v>
      </c>
    </row>
    <row r="16030" spans="1:2" x14ac:dyDescent="0.25">
      <c r="A16030" s="6" t="s">
        <v>19</v>
      </c>
      <c r="B16030" s="2">
        <v>0.89547548960299284</v>
      </c>
    </row>
    <row r="16031" spans="1:2" x14ac:dyDescent="0.25">
      <c r="A16031" s="28" t="s">
        <v>79</v>
      </c>
      <c r="B16031" s="2">
        <v>0.24912956412962309</v>
      </c>
    </row>
    <row r="16032" spans="1:2" x14ac:dyDescent="0.25">
      <c r="A16032" s="28" t="s">
        <v>86</v>
      </c>
      <c r="B16032" s="2">
        <v>1.1232260846654872E-2</v>
      </c>
    </row>
    <row r="16033" spans="1:2" x14ac:dyDescent="0.25">
      <c r="A16033" s="28" t="s">
        <v>87</v>
      </c>
      <c r="B16033" s="2">
        <v>2.4686880110436583E-3</v>
      </c>
    </row>
    <row r="16034" spans="1:2" x14ac:dyDescent="0.25">
      <c r="A16034" s="28" t="s">
        <v>29</v>
      </c>
      <c r="B16034" s="2">
        <v>1.3099509061183817E-2</v>
      </c>
    </row>
    <row r="16035" spans="1:2" x14ac:dyDescent="0.25">
      <c r="A16035" s="28" t="s">
        <v>30</v>
      </c>
      <c r="B16035" s="2">
        <v>1.7238076035015228E-2</v>
      </c>
    </row>
    <row r="16036" spans="1:2" x14ac:dyDescent="0.25">
      <c r="A16036" s="28" t="s">
        <v>88</v>
      </c>
      <c r="B16036" s="2">
        <v>3.4293178439389581E-2</v>
      </c>
    </row>
    <row r="16037" spans="1:2" x14ac:dyDescent="0.25">
      <c r="A16037" s="28" t="s">
        <v>80</v>
      </c>
      <c r="B16037" s="2">
        <v>3.1654820384672024E-3</v>
      </c>
    </row>
    <row r="16038" spans="1:2" x14ac:dyDescent="0.25">
      <c r="A16038" s="28" t="s">
        <v>84</v>
      </c>
      <c r="B16038" s="2">
        <v>5.7750282838512929E-3</v>
      </c>
    </row>
    <row r="16039" spans="1:2" x14ac:dyDescent="0.25">
      <c r="A16039" s="28" t="s">
        <v>85</v>
      </c>
      <c r="B16039" s="2">
        <v>0.18772507484375295</v>
      </c>
    </row>
    <row r="16040" spans="1:2" x14ac:dyDescent="0.25">
      <c r="A16040" s="28" t="s">
        <v>82</v>
      </c>
      <c r="B16040" s="2">
        <v>0.37134862791401119</v>
      </c>
    </row>
    <row r="16041" spans="1:2" x14ac:dyDescent="0.25">
      <c r="A16041" s="6" t="s">
        <v>243</v>
      </c>
      <c r="B16041" s="2">
        <v>16.463802065095603</v>
      </c>
    </row>
    <row r="16042" spans="1:2" x14ac:dyDescent="0.25">
      <c r="A16042" s="28" t="s">
        <v>79</v>
      </c>
      <c r="B16042" s="2">
        <v>0.15864532680426532</v>
      </c>
    </row>
    <row r="16043" spans="1:2" x14ac:dyDescent="0.25">
      <c r="A16043" s="28" t="s">
        <v>86</v>
      </c>
      <c r="B16043" s="2">
        <v>0.11058240132944819</v>
      </c>
    </row>
    <row r="16044" spans="1:2" x14ac:dyDescent="0.25">
      <c r="A16044" s="28" t="s">
        <v>87</v>
      </c>
      <c r="B16044" s="2">
        <v>0.90477909556554936</v>
      </c>
    </row>
    <row r="16045" spans="1:2" x14ac:dyDescent="0.25">
      <c r="A16045" s="28" t="s">
        <v>29</v>
      </c>
      <c r="B16045" s="2">
        <v>1.5106876467277566</v>
      </c>
    </row>
    <row r="16046" spans="1:2" x14ac:dyDescent="0.25">
      <c r="A16046" s="28" t="s">
        <v>30</v>
      </c>
      <c r="B16046" s="2">
        <v>1.5150534354869238</v>
      </c>
    </row>
    <row r="16047" spans="1:2" x14ac:dyDescent="0.25">
      <c r="A16047" s="28" t="s">
        <v>88</v>
      </c>
      <c r="B16047" s="2">
        <v>2.9309836927442907</v>
      </c>
    </row>
    <row r="16048" spans="1:2" x14ac:dyDescent="0.25">
      <c r="A16048" s="28" t="s">
        <v>80</v>
      </c>
      <c r="B16048" s="2">
        <v>3.957862529327974E-2</v>
      </c>
    </row>
    <row r="16049" spans="1:2" x14ac:dyDescent="0.25">
      <c r="A16049" s="28" t="s">
        <v>84</v>
      </c>
      <c r="B16049" s="2">
        <v>1.6412293054031022</v>
      </c>
    </row>
    <row r="16050" spans="1:2" x14ac:dyDescent="0.25">
      <c r="A16050" s="28" t="s">
        <v>85</v>
      </c>
      <c r="B16050" s="2">
        <v>3.6463156045971599</v>
      </c>
    </row>
    <row r="16051" spans="1:2" x14ac:dyDescent="0.25">
      <c r="A16051" s="28" t="s">
        <v>82</v>
      </c>
      <c r="B16051" s="2">
        <v>4.0059469311438276</v>
      </c>
    </row>
    <row r="16052" spans="1:2" x14ac:dyDescent="0.25">
      <c r="A16052" s="6" t="s">
        <v>245</v>
      </c>
      <c r="B16052" s="2">
        <v>4.0265293114978453</v>
      </c>
    </row>
    <row r="16053" spans="1:2" x14ac:dyDescent="0.25">
      <c r="A16053" s="28" t="s">
        <v>79</v>
      </c>
      <c r="B16053" s="2">
        <v>0.10056303534271045</v>
      </c>
    </row>
    <row r="16054" spans="1:2" x14ac:dyDescent="0.25">
      <c r="A16054" s="28" t="s">
        <v>86</v>
      </c>
      <c r="B16054" s="2">
        <v>4.1591765351054528E-2</v>
      </c>
    </row>
    <row r="16055" spans="1:2" x14ac:dyDescent="0.25">
      <c r="A16055" s="28" t="s">
        <v>87</v>
      </c>
      <c r="B16055" s="2">
        <v>0.13380585690976282</v>
      </c>
    </row>
    <row r="16056" spans="1:2" x14ac:dyDescent="0.25">
      <c r="A16056" s="28" t="s">
        <v>29</v>
      </c>
      <c r="B16056" s="2">
        <v>0.42200217844821991</v>
      </c>
    </row>
    <row r="16057" spans="1:2" x14ac:dyDescent="0.25">
      <c r="A16057" s="28" t="s">
        <v>30</v>
      </c>
      <c r="B16057" s="2">
        <v>0.73964404883406576</v>
      </c>
    </row>
    <row r="16058" spans="1:2" x14ac:dyDescent="0.25">
      <c r="A16058" s="28" t="s">
        <v>88</v>
      </c>
      <c r="B16058" s="2">
        <v>0.43460165370873471</v>
      </c>
    </row>
    <row r="16059" spans="1:2" x14ac:dyDescent="0.25">
      <c r="A16059" s="28" t="s">
        <v>80</v>
      </c>
      <c r="B16059" s="2">
        <v>0.11713789507876637</v>
      </c>
    </row>
    <row r="16060" spans="1:2" x14ac:dyDescent="0.25">
      <c r="A16060" s="28" t="s">
        <v>84</v>
      </c>
      <c r="B16060" s="2">
        <v>0.29087066307071885</v>
      </c>
    </row>
    <row r="16061" spans="1:2" x14ac:dyDescent="0.25">
      <c r="A16061" s="28" t="s">
        <v>85</v>
      </c>
      <c r="B16061" s="2">
        <v>1.1261602204021666</v>
      </c>
    </row>
    <row r="16062" spans="1:2" x14ac:dyDescent="0.25">
      <c r="A16062" s="28" t="s">
        <v>82</v>
      </c>
      <c r="B16062" s="2">
        <v>0.6201519943516457</v>
      </c>
    </row>
    <row r="16063" spans="1:2" x14ac:dyDescent="0.25">
      <c r="A16063" s="6" t="s">
        <v>247</v>
      </c>
      <c r="B16063" s="2">
        <v>64.781742233624215</v>
      </c>
    </row>
    <row r="16064" spans="1:2" x14ac:dyDescent="0.25">
      <c r="A16064" s="28" t="s">
        <v>79</v>
      </c>
      <c r="B16064" s="2">
        <v>1.3388922040341318</v>
      </c>
    </row>
    <row r="16065" spans="1:2" x14ac:dyDescent="0.25">
      <c r="A16065" s="28" t="s">
        <v>86</v>
      </c>
      <c r="B16065" s="2">
        <v>0.75378374571651474</v>
      </c>
    </row>
    <row r="16066" spans="1:2" x14ac:dyDescent="0.25">
      <c r="A16066" s="28" t="s">
        <v>87</v>
      </c>
      <c r="B16066" s="2">
        <v>3.1390021033996804</v>
      </c>
    </row>
    <row r="16067" spans="1:2" x14ac:dyDescent="0.25">
      <c r="A16067" s="28" t="s">
        <v>29</v>
      </c>
      <c r="B16067" s="2">
        <v>3.4897019862426739</v>
      </c>
    </row>
    <row r="16068" spans="1:2" x14ac:dyDescent="0.25">
      <c r="A16068" s="28" t="s">
        <v>30</v>
      </c>
      <c r="B16068" s="2">
        <v>5.4106181972871736</v>
      </c>
    </row>
    <row r="16069" spans="1:2" x14ac:dyDescent="0.25">
      <c r="A16069" s="28" t="s">
        <v>88</v>
      </c>
      <c r="B16069" s="2">
        <v>11.889502056592834</v>
      </c>
    </row>
    <row r="16070" spans="1:2" x14ac:dyDescent="0.25">
      <c r="A16070" s="28" t="s">
        <v>80</v>
      </c>
      <c r="B16070" s="2">
        <v>1.3776459080468799</v>
      </c>
    </row>
    <row r="16071" spans="1:2" x14ac:dyDescent="0.25">
      <c r="A16071" s="28" t="s">
        <v>84</v>
      </c>
      <c r="B16071" s="2">
        <v>8.389958959530512</v>
      </c>
    </row>
    <row r="16072" spans="1:2" x14ac:dyDescent="0.25">
      <c r="A16072" s="28" t="s">
        <v>85</v>
      </c>
      <c r="B16072" s="2">
        <v>16.551041566996801</v>
      </c>
    </row>
    <row r="16073" spans="1:2" x14ac:dyDescent="0.25">
      <c r="A16073" s="28" t="s">
        <v>82</v>
      </c>
      <c r="B16073" s="2">
        <v>12.441595505777023</v>
      </c>
    </row>
    <row r="16074" spans="1:2" x14ac:dyDescent="0.25">
      <c r="A16074" s="6" t="s">
        <v>20</v>
      </c>
      <c r="B16074" s="2">
        <v>14.182521988349031</v>
      </c>
    </row>
    <row r="16075" spans="1:2" x14ac:dyDescent="0.25">
      <c r="A16075" s="28" t="s">
        <v>79</v>
      </c>
      <c r="B16075" s="2">
        <v>0.68926126014276068</v>
      </c>
    </row>
    <row r="16076" spans="1:2" x14ac:dyDescent="0.25">
      <c r="A16076" s="28" t="s">
        <v>86</v>
      </c>
      <c r="B16076" s="2">
        <v>0.1498174235989862</v>
      </c>
    </row>
    <row r="16077" spans="1:2" x14ac:dyDescent="0.25">
      <c r="A16077" s="28" t="s">
        <v>87</v>
      </c>
      <c r="B16077" s="2">
        <v>0.71312922400074896</v>
      </c>
    </row>
    <row r="16078" spans="1:2" x14ac:dyDescent="0.25">
      <c r="A16078" s="28" t="s">
        <v>29</v>
      </c>
      <c r="B16078" s="2">
        <v>1.790206441956284</v>
      </c>
    </row>
    <row r="16079" spans="1:2" x14ac:dyDescent="0.25">
      <c r="A16079" s="28" t="s">
        <v>30</v>
      </c>
      <c r="B16079" s="2">
        <v>3.4766489450570526</v>
      </c>
    </row>
    <row r="16080" spans="1:2" x14ac:dyDescent="0.25">
      <c r="A16080" s="28" t="s">
        <v>88</v>
      </c>
      <c r="B16080" s="2">
        <v>0.7541557167319437</v>
      </c>
    </row>
    <row r="16081" spans="1:2" x14ac:dyDescent="0.25">
      <c r="A16081" s="28" t="s">
        <v>80</v>
      </c>
      <c r="B16081" s="2">
        <v>5.881658848410691E-2</v>
      </c>
    </row>
    <row r="16082" spans="1:2" x14ac:dyDescent="0.25">
      <c r="A16082" s="28" t="s">
        <v>84</v>
      </c>
      <c r="B16082" s="2">
        <v>0.72542549971757719</v>
      </c>
    </row>
    <row r="16083" spans="1:2" x14ac:dyDescent="0.25">
      <c r="A16083" s="28" t="s">
        <v>85</v>
      </c>
      <c r="B16083" s="2">
        <v>3.3867896838409473</v>
      </c>
    </row>
    <row r="16084" spans="1:2" x14ac:dyDescent="0.25">
      <c r="A16084" s="28" t="s">
        <v>82</v>
      </c>
      <c r="B16084" s="2">
        <v>2.4382712048186219</v>
      </c>
    </row>
    <row r="16085" spans="1:2" x14ac:dyDescent="0.25">
      <c r="A16085" s="6" t="s">
        <v>21</v>
      </c>
      <c r="B16085" s="2">
        <v>3.5951181919696524</v>
      </c>
    </row>
    <row r="16086" spans="1:2" x14ac:dyDescent="0.25">
      <c r="A16086" s="28" t="s">
        <v>79</v>
      </c>
      <c r="B16086" s="2">
        <v>4.8164421262887912E-2</v>
      </c>
    </row>
    <row r="16087" spans="1:2" x14ac:dyDescent="0.25">
      <c r="A16087" s="28" t="s">
        <v>86</v>
      </c>
      <c r="B16087" s="2">
        <v>2.0035088663694998E-2</v>
      </c>
    </row>
    <row r="16088" spans="1:2" x14ac:dyDescent="0.25">
      <c r="A16088" s="28" t="s">
        <v>87</v>
      </c>
      <c r="B16088" s="2">
        <v>1.4720483181936432E-2</v>
      </c>
    </row>
    <row r="16089" spans="1:2" x14ac:dyDescent="0.25">
      <c r="A16089" s="28" t="s">
        <v>29</v>
      </c>
      <c r="B16089" s="2">
        <v>0.2944797890344738</v>
      </c>
    </row>
    <row r="16090" spans="1:2" x14ac:dyDescent="0.25">
      <c r="A16090" s="28" t="s">
        <v>30</v>
      </c>
      <c r="B16090" s="2">
        <v>0.51716752312487291</v>
      </c>
    </row>
    <row r="16091" spans="1:2" x14ac:dyDescent="0.25">
      <c r="A16091" s="28" t="s">
        <v>88</v>
      </c>
      <c r="B16091" s="2">
        <v>0.36234707764839513</v>
      </c>
    </row>
    <row r="16092" spans="1:2" x14ac:dyDescent="0.25">
      <c r="A16092" s="28" t="s">
        <v>80</v>
      </c>
      <c r="B16092" s="2">
        <v>0.13818641672939252</v>
      </c>
    </row>
    <row r="16093" spans="1:2" x14ac:dyDescent="0.25">
      <c r="A16093" s="28" t="s">
        <v>84</v>
      </c>
      <c r="B16093" s="2">
        <v>0.86598656063133861</v>
      </c>
    </row>
    <row r="16094" spans="1:2" x14ac:dyDescent="0.25">
      <c r="A16094" s="28" t="s">
        <v>85</v>
      </c>
      <c r="B16094" s="2">
        <v>0.37266376749106572</v>
      </c>
    </row>
    <row r="16095" spans="1:2" x14ac:dyDescent="0.25">
      <c r="A16095" s="28" t="s">
        <v>82</v>
      </c>
      <c r="B16095" s="2">
        <v>0.9613670642015949</v>
      </c>
    </row>
    <row r="16096" spans="1:2" x14ac:dyDescent="0.25">
      <c r="A16096" s="6" t="s">
        <v>22</v>
      </c>
      <c r="B16096" s="2">
        <v>2.0765582036807659</v>
      </c>
    </row>
    <row r="16097" spans="1:2" x14ac:dyDescent="0.25">
      <c r="A16097" s="28" t="s">
        <v>79</v>
      </c>
      <c r="B16097" s="2">
        <v>4.3373455939656198E-2</v>
      </c>
    </row>
    <row r="16098" spans="1:2" x14ac:dyDescent="0.25">
      <c r="A16098" s="28" t="s">
        <v>86</v>
      </c>
      <c r="B16098" s="2">
        <v>4.2241654420119089E-2</v>
      </c>
    </row>
    <row r="16099" spans="1:2" x14ac:dyDescent="0.25">
      <c r="A16099" s="28" t="s">
        <v>87</v>
      </c>
      <c r="B16099" s="2">
        <v>0.11526858210209968</v>
      </c>
    </row>
    <row r="16100" spans="1:2" x14ac:dyDescent="0.25">
      <c r="A16100" s="28" t="s">
        <v>29</v>
      </c>
      <c r="B16100" s="2">
        <v>0.17493032690208257</v>
      </c>
    </row>
    <row r="16101" spans="1:2" x14ac:dyDescent="0.25">
      <c r="A16101" s="28" t="s">
        <v>30</v>
      </c>
      <c r="B16101" s="2">
        <v>0.28064851880539249</v>
      </c>
    </row>
    <row r="16102" spans="1:2" x14ac:dyDescent="0.25">
      <c r="A16102" s="28" t="s">
        <v>88</v>
      </c>
      <c r="B16102" s="2">
        <v>0.33989881333142469</v>
      </c>
    </row>
    <row r="16103" spans="1:2" x14ac:dyDescent="0.25">
      <c r="A16103" s="28" t="s">
        <v>80</v>
      </c>
      <c r="B16103" s="2">
        <v>4.9410269793987376E-2</v>
      </c>
    </row>
    <row r="16104" spans="1:2" x14ac:dyDescent="0.25">
      <c r="A16104" s="28" t="s">
        <v>84</v>
      </c>
      <c r="B16104" s="2">
        <v>0.13670547939346175</v>
      </c>
    </row>
    <row r="16105" spans="1:2" x14ac:dyDescent="0.25">
      <c r="A16105" s="28" t="s">
        <v>85</v>
      </c>
      <c r="B16105" s="2">
        <v>0.37848308437883771</v>
      </c>
    </row>
    <row r="16106" spans="1:2" x14ac:dyDescent="0.25">
      <c r="A16106" s="28" t="s">
        <v>82</v>
      </c>
      <c r="B16106" s="2">
        <v>0.51559801861370447</v>
      </c>
    </row>
    <row r="16107" spans="1:2" x14ac:dyDescent="0.25">
      <c r="A16107" s="6" t="s">
        <v>25</v>
      </c>
      <c r="B16107" s="2">
        <v>4.8348752577942573</v>
      </c>
    </row>
    <row r="16108" spans="1:2" x14ac:dyDescent="0.25">
      <c r="A16108" s="28" t="s">
        <v>79</v>
      </c>
      <c r="B16108" s="2">
        <v>7.6035127205017775E-2</v>
      </c>
    </row>
    <row r="16109" spans="1:2" x14ac:dyDescent="0.25">
      <c r="A16109" s="28" t="s">
        <v>86</v>
      </c>
      <c r="B16109" s="2">
        <v>9.446780714896777E-2</v>
      </c>
    </row>
    <row r="16110" spans="1:2" x14ac:dyDescent="0.25">
      <c r="A16110" s="28" t="s">
        <v>87</v>
      </c>
      <c r="B16110" s="2">
        <v>2.7571402273217197E-2</v>
      </c>
    </row>
    <row r="16111" spans="1:2" x14ac:dyDescent="0.25">
      <c r="A16111" s="28" t="s">
        <v>29</v>
      </c>
      <c r="B16111" s="2">
        <v>0.23299496459379171</v>
      </c>
    </row>
    <row r="16112" spans="1:2" x14ac:dyDescent="0.25">
      <c r="A16112" s="28" t="s">
        <v>30</v>
      </c>
      <c r="B16112" s="2">
        <v>0.72866076288780857</v>
      </c>
    </row>
    <row r="16113" spans="1:2" x14ac:dyDescent="0.25">
      <c r="A16113" s="28" t="s">
        <v>88</v>
      </c>
      <c r="B16113" s="2">
        <v>0.93710664284669098</v>
      </c>
    </row>
    <row r="16114" spans="1:2" x14ac:dyDescent="0.25">
      <c r="A16114" s="28" t="s">
        <v>80</v>
      </c>
      <c r="B16114" s="2">
        <v>1.1268680133882847E-2</v>
      </c>
    </row>
    <row r="16115" spans="1:2" x14ac:dyDescent="0.25">
      <c r="A16115" s="28" t="s">
        <v>84</v>
      </c>
      <c r="B16115" s="2">
        <v>6.1809654533797546E-2</v>
      </c>
    </row>
    <row r="16116" spans="1:2" x14ac:dyDescent="0.25">
      <c r="A16116" s="28" t="s">
        <v>85</v>
      </c>
      <c r="B16116" s="2">
        <v>1.6804306246523153</v>
      </c>
    </row>
    <row r="16117" spans="1:2" x14ac:dyDescent="0.25">
      <c r="A16117" s="28" t="s">
        <v>82</v>
      </c>
      <c r="B16117" s="2">
        <v>0.98452959151876795</v>
      </c>
    </row>
    <row r="16118" spans="1:2" x14ac:dyDescent="0.25">
      <c r="A16118" s="6" t="s">
        <v>23</v>
      </c>
      <c r="B16118" s="2">
        <v>2.9415290805629901</v>
      </c>
    </row>
    <row r="16119" spans="1:2" x14ac:dyDescent="0.25">
      <c r="A16119" s="28" t="s">
        <v>79</v>
      </c>
      <c r="B16119" s="2">
        <v>6.5283674657114293E-2</v>
      </c>
    </row>
    <row r="16120" spans="1:2" x14ac:dyDescent="0.25">
      <c r="A16120" s="28" t="s">
        <v>86</v>
      </c>
      <c r="B16120" s="2">
        <v>2.7156894222638516E-2</v>
      </c>
    </row>
    <row r="16121" spans="1:2" x14ac:dyDescent="0.25">
      <c r="A16121" s="28" t="s">
        <v>87</v>
      </c>
      <c r="B16121" s="2">
        <v>9.2347270701505585E-2</v>
      </c>
    </row>
    <row r="16122" spans="1:2" x14ac:dyDescent="0.25">
      <c r="A16122" s="28" t="s">
        <v>29</v>
      </c>
      <c r="B16122" s="2">
        <v>0.17848123045141767</v>
      </c>
    </row>
    <row r="16123" spans="1:2" x14ac:dyDescent="0.25">
      <c r="A16123" s="28" t="s">
        <v>30</v>
      </c>
      <c r="B16123" s="2">
        <v>0.31583542602043935</v>
      </c>
    </row>
    <row r="16124" spans="1:2" x14ac:dyDescent="0.25">
      <c r="A16124" s="28" t="s">
        <v>88</v>
      </c>
      <c r="B16124" s="2">
        <v>0.2821304581540317</v>
      </c>
    </row>
    <row r="16125" spans="1:2" x14ac:dyDescent="0.25">
      <c r="A16125" s="28" t="s">
        <v>80</v>
      </c>
      <c r="B16125" s="2">
        <v>6.0929340771055704E-2</v>
      </c>
    </row>
    <row r="16126" spans="1:2" x14ac:dyDescent="0.25">
      <c r="A16126" s="28" t="s">
        <v>84</v>
      </c>
      <c r="B16126" s="2">
        <v>0.23234045586109606</v>
      </c>
    </row>
    <row r="16127" spans="1:2" x14ac:dyDescent="0.25">
      <c r="A16127" s="28" t="s">
        <v>85</v>
      </c>
      <c r="B16127" s="2">
        <v>0.61785624345226609</v>
      </c>
    </row>
    <row r="16128" spans="1:2" x14ac:dyDescent="0.25">
      <c r="A16128" s="28" t="s">
        <v>82</v>
      </c>
      <c r="B16128" s="2">
        <v>1.069168086271425</v>
      </c>
    </row>
    <row r="16129" spans="1:2" x14ac:dyDescent="0.25">
      <c r="A16129" s="6" t="s">
        <v>249</v>
      </c>
      <c r="B16129" s="2">
        <v>16.40739308878689</v>
      </c>
    </row>
    <row r="16130" spans="1:2" x14ac:dyDescent="0.25">
      <c r="A16130" s="28" t="s">
        <v>79</v>
      </c>
      <c r="B16130" s="2">
        <v>0.24842979602802714</v>
      </c>
    </row>
    <row r="16131" spans="1:2" x14ac:dyDescent="0.25">
      <c r="A16131" s="28" t="s">
        <v>86</v>
      </c>
      <c r="B16131" s="2">
        <v>8.1315761421640001E-2</v>
      </c>
    </row>
    <row r="16132" spans="1:2" x14ac:dyDescent="0.25">
      <c r="A16132" s="28" t="s">
        <v>87</v>
      </c>
      <c r="B16132" s="2">
        <v>0.33994852035340367</v>
      </c>
    </row>
    <row r="16133" spans="1:2" x14ac:dyDescent="0.25">
      <c r="A16133" s="28" t="s">
        <v>29</v>
      </c>
      <c r="B16133" s="2">
        <v>0.67907145061221919</v>
      </c>
    </row>
    <row r="16134" spans="1:2" x14ac:dyDescent="0.25">
      <c r="A16134" s="28" t="s">
        <v>30</v>
      </c>
      <c r="B16134" s="2">
        <v>2.0582802628354813</v>
      </c>
    </row>
    <row r="16135" spans="1:2" x14ac:dyDescent="0.25">
      <c r="A16135" s="28" t="s">
        <v>88</v>
      </c>
      <c r="B16135" s="2">
        <v>3.3479644629156606</v>
      </c>
    </row>
    <row r="16136" spans="1:2" x14ac:dyDescent="0.25">
      <c r="A16136" s="28" t="s">
        <v>80</v>
      </c>
      <c r="B16136" s="2">
        <v>0.11679539011535348</v>
      </c>
    </row>
    <row r="16137" spans="1:2" x14ac:dyDescent="0.25">
      <c r="A16137" s="28" t="s">
        <v>84</v>
      </c>
      <c r="B16137" s="2">
        <v>1.3371961128267602</v>
      </c>
    </row>
    <row r="16138" spans="1:2" x14ac:dyDescent="0.25">
      <c r="A16138" s="28" t="s">
        <v>85</v>
      </c>
      <c r="B16138" s="2">
        <v>2.8823677272370016</v>
      </c>
    </row>
    <row r="16139" spans="1:2" x14ac:dyDescent="0.25">
      <c r="A16139" s="28" t="s">
        <v>82</v>
      </c>
      <c r="B16139" s="2">
        <v>5.3160236044413427</v>
      </c>
    </row>
    <row r="16140" spans="1:2" x14ac:dyDescent="0.25">
      <c r="A16140" s="6" t="s">
        <v>251</v>
      </c>
      <c r="B16140" s="2">
        <v>23.852512664477185</v>
      </c>
    </row>
    <row r="16141" spans="1:2" x14ac:dyDescent="0.25">
      <c r="A16141" s="28" t="s">
        <v>79</v>
      </c>
      <c r="B16141" s="2">
        <v>0.73060609667498477</v>
      </c>
    </row>
    <row r="16142" spans="1:2" x14ac:dyDescent="0.25">
      <c r="A16142" s="28" t="s">
        <v>86</v>
      </c>
      <c r="B16142" s="2">
        <v>0.15804958982428918</v>
      </c>
    </row>
    <row r="16143" spans="1:2" x14ac:dyDescent="0.25">
      <c r="A16143" s="28" t="s">
        <v>87</v>
      </c>
      <c r="B16143" s="2">
        <v>1.0241891339964995</v>
      </c>
    </row>
    <row r="16144" spans="1:2" x14ac:dyDescent="0.25">
      <c r="A16144" s="28" t="s">
        <v>29</v>
      </c>
      <c r="B16144" s="2">
        <v>4.183429711587058</v>
      </c>
    </row>
    <row r="16145" spans="1:2" x14ac:dyDescent="0.25">
      <c r="A16145" s="28" t="s">
        <v>30</v>
      </c>
      <c r="B16145" s="2">
        <v>1.7488164688605927</v>
      </c>
    </row>
    <row r="16146" spans="1:2" x14ac:dyDescent="0.25">
      <c r="A16146" s="28" t="s">
        <v>88</v>
      </c>
      <c r="B16146" s="2">
        <v>3.6369863391263144</v>
      </c>
    </row>
    <row r="16147" spans="1:2" x14ac:dyDescent="0.25">
      <c r="A16147" s="28" t="s">
        <v>80</v>
      </c>
      <c r="B16147" s="2">
        <v>0.46304542988438213</v>
      </c>
    </row>
    <row r="16148" spans="1:2" x14ac:dyDescent="0.25">
      <c r="A16148" s="28" t="s">
        <v>84</v>
      </c>
      <c r="B16148" s="2">
        <v>1.7577188367411567</v>
      </c>
    </row>
    <row r="16149" spans="1:2" x14ac:dyDescent="0.25">
      <c r="A16149" s="28" t="s">
        <v>85</v>
      </c>
      <c r="B16149" s="2">
        <v>5.9783060869310161</v>
      </c>
    </row>
    <row r="16150" spans="1:2" x14ac:dyDescent="0.25">
      <c r="A16150" s="28" t="s">
        <v>82</v>
      </c>
      <c r="B16150" s="2">
        <v>4.1713649708508918</v>
      </c>
    </row>
    <row r="16151" spans="1:2" x14ac:dyDescent="0.25">
      <c r="A16151" s="6" t="s">
        <v>229</v>
      </c>
      <c r="B16151" s="2">
        <v>18.015339408030925</v>
      </c>
    </row>
    <row r="16152" spans="1:2" x14ac:dyDescent="0.25">
      <c r="A16152" s="28" t="s">
        <v>79</v>
      </c>
      <c r="B16152" s="2">
        <v>0.94834447837872093</v>
      </c>
    </row>
    <row r="16153" spans="1:2" x14ac:dyDescent="0.25">
      <c r="A16153" s="28" t="s">
        <v>86</v>
      </c>
      <c r="B16153" s="2">
        <v>0.28980092679880431</v>
      </c>
    </row>
    <row r="16154" spans="1:2" x14ac:dyDescent="0.25">
      <c r="A16154" s="28" t="s">
        <v>87</v>
      </c>
      <c r="B16154" s="2">
        <v>0.45985574018094821</v>
      </c>
    </row>
    <row r="16155" spans="1:2" x14ac:dyDescent="0.25">
      <c r="A16155" s="28" t="s">
        <v>29</v>
      </c>
      <c r="B16155" s="2">
        <v>0.90582961081780722</v>
      </c>
    </row>
    <row r="16156" spans="1:2" x14ac:dyDescent="0.25">
      <c r="A16156" s="28" t="s">
        <v>30</v>
      </c>
      <c r="B16156" s="2">
        <v>1.0903522908143726</v>
      </c>
    </row>
    <row r="16157" spans="1:2" x14ac:dyDescent="0.25">
      <c r="A16157" s="28" t="s">
        <v>88</v>
      </c>
      <c r="B16157" s="2">
        <v>5.3203444172674317</v>
      </c>
    </row>
    <row r="16158" spans="1:2" x14ac:dyDescent="0.25">
      <c r="A16158" s="28" t="s">
        <v>80</v>
      </c>
      <c r="B16158" s="2">
        <v>0.35995279534113156</v>
      </c>
    </row>
    <row r="16159" spans="1:2" x14ac:dyDescent="0.25">
      <c r="A16159" s="28" t="s">
        <v>84</v>
      </c>
      <c r="B16159" s="2">
        <v>0.74150404555089477</v>
      </c>
    </row>
    <row r="16160" spans="1:2" x14ac:dyDescent="0.25">
      <c r="A16160" s="28" t="s">
        <v>85</v>
      </c>
      <c r="B16160" s="2">
        <v>3.5703363560296295</v>
      </c>
    </row>
    <row r="16161" spans="1:2" x14ac:dyDescent="0.25">
      <c r="A16161" s="28" t="s">
        <v>82</v>
      </c>
      <c r="B16161" s="2">
        <v>4.3290187468511849</v>
      </c>
    </row>
    <row r="16162" spans="1:2" x14ac:dyDescent="0.25">
      <c r="A16162" s="6" t="s">
        <v>93</v>
      </c>
      <c r="B16162" s="2">
        <v>219.74849278591569</v>
      </c>
    </row>
    <row r="16163" spans="1:2" x14ac:dyDescent="0.25">
      <c r="A16163" s="28" t="s">
        <v>79</v>
      </c>
      <c r="B16163" s="2">
        <v>6.0030629975900229</v>
      </c>
    </row>
    <row r="16164" spans="1:2" x14ac:dyDescent="0.25">
      <c r="A16164" s="28" t="s">
        <v>86</v>
      </c>
      <c r="B16164" s="2">
        <v>2.3585559725548673</v>
      </c>
    </row>
    <row r="16165" spans="1:2" x14ac:dyDescent="0.25">
      <c r="A16165" s="28" t="s">
        <v>87</v>
      </c>
      <c r="B16165" s="2">
        <v>10.436879379568076</v>
      </c>
    </row>
    <row r="16166" spans="1:2" x14ac:dyDescent="0.25">
      <c r="A16166" s="28" t="s">
        <v>29</v>
      </c>
      <c r="B16166" s="2">
        <v>18.082801755709323</v>
      </c>
    </row>
    <row r="16167" spans="1:2" x14ac:dyDescent="0.25">
      <c r="A16167" s="28" t="s">
        <v>30</v>
      </c>
      <c r="B16167" s="2">
        <v>23.292477503130662</v>
      </c>
    </row>
    <row r="16168" spans="1:2" x14ac:dyDescent="0.25">
      <c r="A16168" s="28" t="s">
        <v>88</v>
      </c>
      <c r="B16168" s="2">
        <v>36.838172650010634</v>
      </c>
    </row>
    <row r="16169" spans="1:2" x14ac:dyDescent="0.25">
      <c r="A16169" s="28" t="s">
        <v>80</v>
      </c>
      <c r="B16169" s="2">
        <v>3.4059042590227944</v>
      </c>
    </row>
    <row r="16170" spans="1:2" x14ac:dyDescent="0.25">
      <c r="A16170" s="28" t="s">
        <v>84</v>
      </c>
      <c r="B16170" s="2">
        <v>19.764837845062175</v>
      </c>
    </row>
    <row r="16171" spans="1:2" x14ac:dyDescent="0.25">
      <c r="A16171" s="28" t="s">
        <v>85</v>
      </c>
      <c r="B16171" s="2">
        <v>51.410641011878816</v>
      </c>
    </row>
    <row r="16172" spans="1:2" x14ac:dyDescent="0.25">
      <c r="A16172" s="28" t="s">
        <v>82</v>
      </c>
      <c r="B16172" s="2">
        <v>48.155159411388311</v>
      </c>
    </row>
    <row r="16173" spans="1:2" x14ac:dyDescent="0.25">
      <c r="A16173" s="3" t="s">
        <v>29</v>
      </c>
      <c r="B16173" s="2">
        <v>537.90982826908453</v>
      </c>
    </row>
    <row r="16174" spans="1:2" x14ac:dyDescent="0.25">
      <c r="A16174" s="6" t="s">
        <v>228</v>
      </c>
      <c r="B16174" s="2">
        <v>2.3491760422424468</v>
      </c>
    </row>
    <row r="16175" spans="1:2" x14ac:dyDescent="0.25">
      <c r="A16175" s="28" t="s">
        <v>79</v>
      </c>
      <c r="B16175" s="2">
        <v>1.1824363771517454E-3</v>
      </c>
    </row>
    <row r="16176" spans="1:2" x14ac:dyDescent="0.25">
      <c r="A16176" s="28" t="s">
        <v>86</v>
      </c>
      <c r="B16176" s="2">
        <v>4.5035528276536315E-3</v>
      </c>
    </row>
    <row r="16177" spans="1:2" x14ac:dyDescent="0.25">
      <c r="A16177" s="28" t="s">
        <v>87</v>
      </c>
      <c r="B16177" s="2">
        <v>0.40668735334755118</v>
      </c>
    </row>
    <row r="16178" spans="1:2" x14ac:dyDescent="0.25">
      <c r="A16178" s="28" t="s">
        <v>31</v>
      </c>
      <c r="B16178" s="2">
        <v>0.28049584119509108</v>
      </c>
    </row>
    <row r="16179" spans="1:2" x14ac:dyDescent="0.25">
      <c r="A16179" s="28" t="s">
        <v>30</v>
      </c>
      <c r="B16179" s="2">
        <v>0.19527895928522906</v>
      </c>
    </row>
    <row r="16180" spans="1:2" x14ac:dyDescent="0.25">
      <c r="A16180" s="28" t="s">
        <v>88</v>
      </c>
      <c r="B16180" s="2">
        <v>7.7059711839065223E-2</v>
      </c>
    </row>
    <row r="16181" spans="1:2" x14ac:dyDescent="0.25">
      <c r="A16181" s="28" t="s">
        <v>80</v>
      </c>
      <c r="B16181" s="2">
        <v>4.0640300340867158E-3</v>
      </c>
    </row>
    <row r="16182" spans="1:2" x14ac:dyDescent="0.25">
      <c r="A16182" s="28" t="s">
        <v>84</v>
      </c>
      <c r="B16182" s="2">
        <v>0.70006786776389907</v>
      </c>
    </row>
    <row r="16183" spans="1:2" x14ac:dyDescent="0.25">
      <c r="A16183" s="28" t="s">
        <v>85</v>
      </c>
      <c r="B16183" s="2">
        <v>0.26131992117262559</v>
      </c>
    </row>
    <row r="16184" spans="1:2" x14ac:dyDescent="0.25">
      <c r="A16184" s="28" t="s">
        <v>82</v>
      </c>
      <c r="B16184" s="2">
        <v>0.4185163684000936</v>
      </c>
    </row>
    <row r="16185" spans="1:2" x14ac:dyDescent="0.25">
      <c r="A16185" s="6" t="s">
        <v>239</v>
      </c>
      <c r="B16185" s="2">
        <v>1.9911453004229869</v>
      </c>
    </row>
    <row r="16186" spans="1:2" x14ac:dyDescent="0.25">
      <c r="A16186" s="28" t="s">
        <v>79</v>
      </c>
      <c r="B16186" s="2">
        <v>1.214110681537643E-3</v>
      </c>
    </row>
    <row r="16187" spans="1:2" x14ac:dyDescent="0.25">
      <c r="A16187" s="28" t="s">
        <v>87</v>
      </c>
      <c r="B16187" s="2">
        <v>0.25022487196660087</v>
      </c>
    </row>
    <row r="16188" spans="1:2" x14ac:dyDescent="0.25">
      <c r="A16188" s="28" t="s">
        <v>31</v>
      </c>
      <c r="B16188" s="2">
        <v>7.7138887162565048E-2</v>
      </c>
    </row>
    <row r="16189" spans="1:2" x14ac:dyDescent="0.25">
      <c r="A16189" s="28" t="s">
        <v>30</v>
      </c>
      <c r="B16189" s="2">
        <v>0.10755831793209221</v>
      </c>
    </row>
    <row r="16190" spans="1:2" x14ac:dyDescent="0.25">
      <c r="A16190" s="28" t="s">
        <v>88</v>
      </c>
      <c r="B16190" s="2">
        <v>1.9035261498444273E-2</v>
      </c>
    </row>
    <row r="16191" spans="1:2" x14ac:dyDescent="0.25">
      <c r="A16191" s="28" t="s">
        <v>80</v>
      </c>
      <c r="B16191" s="2">
        <v>1.5432064043407186E-2</v>
      </c>
    </row>
    <row r="16192" spans="1:2" x14ac:dyDescent="0.25">
      <c r="A16192" s="28" t="s">
        <v>84</v>
      </c>
      <c r="B16192" s="2">
        <v>0.11403950179353579</v>
      </c>
    </row>
    <row r="16193" spans="1:2" x14ac:dyDescent="0.25">
      <c r="A16193" s="28" t="s">
        <v>85</v>
      </c>
      <c r="B16193" s="2">
        <v>0.73144168396003684</v>
      </c>
    </row>
    <row r="16194" spans="1:2" x14ac:dyDescent="0.25">
      <c r="A16194" s="28" t="s">
        <v>82</v>
      </c>
      <c r="B16194" s="2">
        <v>0.67506060138476709</v>
      </c>
    </row>
    <row r="16195" spans="1:2" x14ac:dyDescent="0.25">
      <c r="A16195" s="6" t="s">
        <v>241</v>
      </c>
      <c r="B16195" s="2">
        <v>59.39580058978202</v>
      </c>
    </row>
    <row r="16196" spans="1:2" x14ac:dyDescent="0.25">
      <c r="A16196" s="28" t="s">
        <v>79</v>
      </c>
      <c r="B16196" s="2">
        <v>0.82217714339488956</v>
      </c>
    </row>
    <row r="16197" spans="1:2" x14ac:dyDescent="0.25">
      <c r="A16197" s="28" t="s">
        <v>86</v>
      </c>
      <c r="B16197" s="2">
        <v>0.3291618410208576</v>
      </c>
    </row>
    <row r="16198" spans="1:2" x14ac:dyDescent="0.25">
      <c r="A16198" s="28" t="s">
        <v>87</v>
      </c>
      <c r="B16198" s="2">
        <v>2.1095424931612179</v>
      </c>
    </row>
    <row r="16199" spans="1:2" x14ac:dyDescent="0.25">
      <c r="A16199" s="28" t="s">
        <v>31</v>
      </c>
      <c r="B16199" s="2">
        <v>6.7159657238589627</v>
      </c>
    </row>
    <row r="16200" spans="1:2" x14ac:dyDescent="0.25">
      <c r="A16200" s="28" t="s">
        <v>30</v>
      </c>
      <c r="B16200" s="2">
        <v>3.1176175947171161</v>
      </c>
    </row>
    <row r="16201" spans="1:2" x14ac:dyDescent="0.25">
      <c r="A16201" s="28" t="s">
        <v>88</v>
      </c>
      <c r="B16201" s="2">
        <v>26.472759131417074</v>
      </c>
    </row>
    <row r="16202" spans="1:2" x14ac:dyDescent="0.25">
      <c r="A16202" s="28" t="s">
        <v>80</v>
      </c>
      <c r="B16202" s="2">
        <v>0.58986999329945378</v>
      </c>
    </row>
    <row r="16203" spans="1:2" x14ac:dyDescent="0.25">
      <c r="A16203" s="28" t="s">
        <v>84</v>
      </c>
      <c r="B16203" s="2">
        <v>1.8900504982134476</v>
      </c>
    </row>
    <row r="16204" spans="1:2" x14ac:dyDescent="0.25">
      <c r="A16204" s="28" t="s">
        <v>85</v>
      </c>
      <c r="B16204" s="2">
        <v>4.1605407777388681</v>
      </c>
    </row>
    <row r="16205" spans="1:2" x14ac:dyDescent="0.25">
      <c r="A16205" s="28" t="s">
        <v>82</v>
      </c>
      <c r="B16205" s="2">
        <v>13.188115392960135</v>
      </c>
    </row>
    <row r="16206" spans="1:2" x14ac:dyDescent="0.25">
      <c r="A16206" s="6" t="s">
        <v>230</v>
      </c>
      <c r="B16206" s="2">
        <v>0.13669622132752396</v>
      </c>
    </row>
    <row r="16207" spans="1:2" x14ac:dyDescent="0.25">
      <c r="A16207" s="28" t="s">
        <v>79</v>
      </c>
      <c r="B16207" s="2">
        <v>5.5834169030626953E-5</v>
      </c>
    </row>
    <row r="16208" spans="1:2" x14ac:dyDescent="0.25">
      <c r="A16208" s="28" t="s">
        <v>86</v>
      </c>
      <c r="B16208" s="2">
        <v>1.2743618101172203E-4</v>
      </c>
    </row>
    <row r="16209" spans="1:2" x14ac:dyDescent="0.25">
      <c r="A16209" s="28" t="s">
        <v>31</v>
      </c>
      <c r="B16209" s="2">
        <v>4.2177239454402875E-2</v>
      </c>
    </row>
    <row r="16210" spans="1:2" x14ac:dyDescent="0.25">
      <c r="A16210" s="28" t="s">
        <v>30</v>
      </c>
      <c r="B16210" s="2">
        <v>3.4851416688326254E-4</v>
      </c>
    </row>
    <row r="16211" spans="1:2" x14ac:dyDescent="0.25">
      <c r="A16211" s="28" t="s">
        <v>88</v>
      </c>
      <c r="B16211" s="2">
        <v>3.2130751666806299E-3</v>
      </c>
    </row>
    <row r="16212" spans="1:2" x14ac:dyDescent="0.25">
      <c r="A16212" s="28" t="s">
        <v>80</v>
      </c>
      <c r="B16212" s="2">
        <v>1.2391652779818875E-3</v>
      </c>
    </row>
    <row r="16213" spans="1:2" x14ac:dyDescent="0.25">
      <c r="A16213" s="28" t="s">
        <v>84</v>
      </c>
      <c r="B16213" s="2">
        <v>1.426655600936408E-3</v>
      </c>
    </row>
    <row r="16214" spans="1:2" x14ac:dyDescent="0.25">
      <c r="A16214" s="28" t="s">
        <v>85</v>
      </c>
      <c r="B16214" s="2">
        <v>2.2417367786730612E-2</v>
      </c>
    </row>
    <row r="16215" spans="1:2" x14ac:dyDescent="0.25">
      <c r="A16215" s="28" t="s">
        <v>82</v>
      </c>
      <c r="B16215" s="2">
        <v>6.5690933523865944E-2</v>
      </c>
    </row>
    <row r="16216" spans="1:2" x14ac:dyDescent="0.25">
      <c r="A16216" s="6" t="s">
        <v>19</v>
      </c>
      <c r="B16216" s="2">
        <v>1.0147600100869758</v>
      </c>
    </row>
    <row r="16217" spans="1:2" x14ac:dyDescent="0.25">
      <c r="A16217" s="28" t="s">
        <v>79</v>
      </c>
      <c r="B16217" s="2">
        <v>0.12247458186449654</v>
      </c>
    </row>
    <row r="16218" spans="1:2" x14ac:dyDescent="0.25">
      <c r="A16218" s="28" t="s">
        <v>86</v>
      </c>
      <c r="B16218" s="2">
        <v>9.2887315199325794E-3</v>
      </c>
    </row>
    <row r="16219" spans="1:2" x14ac:dyDescent="0.25">
      <c r="A16219" s="28" t="s">
        <v>87</v>
      </c>
      <c r="B16219" s="2">
        <v>1.2557683341769817E-2</v>
      </c>
    </row>
    <row r="16220" spans="1:2" x14ac:dyDescent="0.25">
      <c r="A16220" s="28" t="s">
        <v>31</v>
      </c>
      <c r="B16220" s="2">
        <v>9.2074163970579312E-3</v>
      </c>
    </row>
    <row r="16221" spans="1:2" x14ac:dyDescent="0.25">
      <c r="A16221" s="28" t="s">
        <v>30</v>
      </c>
      <c r="B16221" s="2">
        <v>2.7737469123284682E-2</v>
      </c>
    </row>
    <row r="16222" spans="1:2" x14ac:dyDescent="0.25">
      <c r="A16222" s="28" t="s">
        <v>88</v>
      </c>
      <c r="B16222" s="2">
        <v>2.2536688209637973E-2</v>
      </c>
    </row>
    <row r="16223" spans="1:2" x14ac:dyDescent="0.25">
      <c r="A16223" s="28" t="s">
        <v>80</v>
      </c>
      <c r="B16223" s="2">
        <v>2.0284705541614753E-2</v>
      </c>
    </row>
    <row r="16224" spans="1:2" x14ac:dyDescent="0.25">
      <c r="A16224" s="28" t="s">
        <v>84</v>
      </c>
      <c r="B16224" s="2">
        <v>8.9690584202896557E-3</v>
      </c>
    </row>
    <row r="16225" spans="1:2" x14ac:dyDescent="0.25">
      <c r="A16225" s="28" t="s">
        <v>85</v>
      </c>
      <c r="B16225" s="2">
        <v>0.12433983901369501</v>
      </c>
    </row>
    <row r="16226" spans="1:2" x14ac:dyDescent="0.25">
      <c r="A16226" s="28" t="s">
        <v>82</v>
      </c>
      <c r="B16226" s="2">
        <v>0.65736383665519682</v>
      </c>
    </row>
    <row r="16227" spans="1:2" x14ac:dyDescent="0.25">
      <c r="A16227" s="6" t="s">
        <v>243</v>
      </c>
      <c r="B16227" s="2">
        <v>11.586225044059866</v>
      </c>
    </row>
    <row r="16228" spans="1:2" x14ac:dyDescent="0.25">
      <c r="A16228" s="28" t="s">
        <v>79</v>
      </c>
      <c r="B16228" s="2">
        <v>2.266976124051296E-2</v>
      </c>
    </row>
    <row r="16229" spans="1:2" x14ac:dyDescent="0.25">
      <c r="A16229" s="28" t="s">
        <v>86</v>
      </c>
      <c r="B16229" s="2">
        <v>0.11495957013370829</v>
      </c>
    </row>
    <row r="16230" spans="1:2" x14ac:dyDescent="0.25">
      <c r="A16230" s="28" t="s">
        <v>87</v>
      </c>
      <c r="B16230" s="2">
        <v>1.9705704372579336</v>
      </c>
    </row>
    <row r="16231" spans="1:2" x14ac:dyDescent="0.25">
      <c r="A16231" s="28" t="s">
        <v>31</v>
      </c>
      <c r="B16231" s="2">
        <v>1.2796314039466852</v>
      </c>
    </row>
    <row r="16232" spans="1:2" x14ac:dyDescent="0.25">
      <c r="A16232" s="28" t="s">
        <v>30</v>
      </c>
      <c r="B16232" s="2">
        <v>0.86989581843396901</v>
      </c>
    </row>
    <row r="16233" spans="1:2" x14ac:dyDescent="0.25">
      <c r="A16233" s="28" t="s">
        <v>88</v>
      </c>
      <c r="B16233" s="2">
        <v>1.5305465114027692</v>
      </c>
    </row>
    <row r="16234" spans="1:2" x14ac:dyDescent="0.25">
      <c r="A16234" s="28" t="s">
        <v>80</v>
      </c>
      <c r="B16234" s="2">
        <v>2.4129167828953618E-2</v>
      </c>
    </row>
    <row r="16235" spans="1:2" x14ac:dyDescent="0.25">
      <c r="A16235" s="28" t="s">
        <v>84</v>
      </c>
      <c r="B16235" s="2">
        <v>0.59914773245639863</v>
      </c>
    </row>
    <row r="16236" spans="1:2" x14ac:dyDescent="0.25">
      <c r="A16236" s="28" t="s">
        <v>85</v>
      </c>
      <c r="B16236" s="2">
        <v>1.8984916105263339</v>
      </c>
    </row>
    <row r="16237" spans="1:2" x14ac:dyDescent="0.25">
      <c r="A16237" s="28" t="s">
        <v>82</v>
      </c>
      <c r="B16237" s="2">
        <v>3.2761830308326023</v>
      </c>
    </row>
    <row r="16238" spans="1:2" x14ac:dyDescent="0.25">
      <c r="A16238" s="6" t="s">
        <v>52</v>
      </c>
      <c r="B16238" s="2">
        <v>5.0038184120904682E-2</v>
      </c>
    </row>
    <row r="16239" spans="1:2" x14ac:dyDescent="0.25">
      <c r="A16239" s="28" t="s">
        <v>79</v>
      </c>
      <c r="B16239" s="2">
        <v>2.0251677920733738E-4</v>
      </c>
    </row>
    <row r="16240" spans="1:2" x14ac:dyDescent="0.25">
      <c r="A16240" s="28" t="s">
        <v>86</v>
      </c>
      <c r="B16240" s="2">
        <v>1.8510068342228589E-4</v>
      </c>
    </row>
    <row r="16241" spans="1:2" x14ac:dyDescent="0.25">
      <c r="A16241" s="28" t="s">
        <v>87</v>
      </c>
      <c r="B16241" s="2">
        <v>1.0886690244003157E-2</v>
      </c>
    </row>
    <row r="16242" spans="1:2" x14ac:dyDescent="0.25">
      <c r="A16242" s="28" t="s">
        <v>31</v>
      </c>
      <c r="B16242" s="2">
        <v>3.6326004220512899E-3</v>
      </c>
    </row>
    <row r="16243" spans="1:2" x14ac:dyDescent="0.25">
      <c r="A16243" s="28" t="s">
        <v>30</v>
      </c>
      <c r="B16243" s="2">
        <v>3.2046642849856569E-3</v>
      </c>
    </row>
    <row r="16244" spans="1:2" x14ac:dyDescent="0.25">
      <c r="A16244" s="28" t="s">
        <v>88</v>
      </c>
      <c r="B16244" s="2">
        <v>7.0777948744092144E-3</v>
      </c>
    </row>
    <row r="16245" spans="1:2" x14ac:dyDescent="0.25">
      <c r="A16245" s="28" t="s">
        <v>80</v>
      </c>
      <c r="B16245" s="2">
        <v>9.4479296462998059E-5</v>
      </c>
    </row>
    <row r="16246" spans="1:2" x14ac:dyDescent="0.25">
      <c r="A16246" s="28" t="s">
        <v>84</v>
      </c>
      <c r="B16246" s="2">
        <v>9.8538287425228876E-4</v>
      </c>
    </row>
    <row r="16247" spans="1:2" x14ac:dyDescent="0.25">
      <c r="A16247" s="28" t="s">
        <v>85</v>
      </c>
      <c r="B16247" s="2">
        <v>1.9967176181370477E-2</v>
      </c>
    </row>
    <row r="16248" spans="1:2" x14ac:dyDescent="0.25">
      <c r="A16248" s="28" t="s">
        <v>82</v>
      </c>
      <c r="B16248" s="2">
        <v>3.8017784807399713E-3</v>
      </c>
    </row>
    <row r="16249" spans="1:2" x14ac:dyDescent="0.25">
      <c r="A16249" s="6" t="s">
        <v>245</v>
      </c>
      <c r="B16249" s="2">
        <v>5.4403831526213047</v>
      </c>
    </row>
    <row r="16250" spans="1:2" x14ac:dyDescent="0.25">
      <c r="A16250" s="28" t="s">
        <v>79</v>
      </c>
      <c r="B16250" s="2">
        <v>0.13373253256976925</v>
      </c>
    </row>
    <row r="16251" spans="1:2" x14ac:dyDescent="0.25">
      <c r="A16251" s="28" t="s">
        <v>86</v>
      </c>
      <c r="B16251" s="2">
        <v>5.7969049381230438E-2</v>
      </c>
    </row>
    <row r="16252" spans="1:2" x14ac:dyDescent="0.25">
      <c r="A16252" s="28" t="s">
        <v>87</v>
      </c>
      <c r="B16252" s="2">
        <v>0.28980032026205249</v>
      </c>
    </row>
    <row r="16253" spans="1:2" x14ac:dyDescent="0.25">
      <c r="A16253" s="28" t="s">
        <v>31</v>
      </c>
      <c r="B16253" s="2">
        <v>0.42022525933899468</v>
      </c>
    </row>
    <row r="16254" spans="1:2" x14ac:dyDescent="0.25">
      <c r="A16254" s="28" t="s">
        <v>30</v>
      </c>
      <c r="B16254" s="2">
        <v>0.51250913089802119</v>
      </c>
    </row>
    <row r="16255" spans="1:2" x14ac:dyDescent="0.25">
      <c r="A16255" s="28" t="s">
        <v>88</v>
      </c>
      <c r="B16255" s="2">
        <v>0.67384540391484304</v>
      </c>
    </row>
    <row r="16256" spans="1:2" x14ac:dyDescent="0.25">
      <c r="A16256" s="28" t="s">
        <v>80</v>
      </c>
      <c r="B16256" s="2">
        <v>0.30619633007148933</v>
      </c>
    </row>
    <row r="16257" spans="1:2" x14ac:dyDescent="0.25">
      <c r="A16257" s="28" t="s">
        <v>84</v>
      </c>
      <c r="B16257" s="2">
        <v>0.56054981755259869</v>
      </c>
    </row>
    <row r="16258" spans="1:2" x14ac:dyDescent="0.25">
      <c r="A16258" s="28" t="s">
        <v>85</v>
      </c>
      <c r="B16258" s="2">
        <v>1.303433493058898</v>
      </c>
    </row>
    <row r="16259" spans="1:2" x14ac:dyDescent="0.25">
      <c r="A16259" s="28" t="s">
        <v>82</v>
      </c>
      <c r="B16259" s="2">
        <v>1.1821218155734081</v>
      </c>
    </row>
    <row r="16260" spans="1:2" x14ac:dyDescent="0.25">
      <c r="A16260" s="6" t="s">
        <v>247</v>
      </c>
      <c r="B16260" s="2">
        <v>57.086781340200467</v>
      </c>
    </row>
    <row r="16261" spans="1:2" x14ac:dyDescent="0.25">
      <c r="A16261" s="28" t="s">
        <v>79</v>
      </c>
      <c r="B16261" s="2">
        <v>1.2666981606231351</v>
      </c>
    </row>
    <row r="16262" spans="1:2" x14ac:dyDescent="0.25">
      <c r="A16262" s="28" t="s">
        <v>86</v>
      </c>
      <c r="B16262" s="2">
        <v>1.0932722345407901</v>
      </c>
    </row>
    <row r="16263" spans="1:2" x14ac:dyDescent="0.25">
      <c r="A16263" s="28" t="s">
        <v>87</v>
      </c>
      <c r="B16263" s="2">
        <v>4.0798202170986837</v>
      </c>
    </row>
    <row r="16264" spans="1:2" x14ac:dyDescent="0.25">
      <c r="A16264" s="28" t="s">
        <v>31</v>
      </c>
      <c r="B16264" s="2">
        <v>4.2692577198175305</v>
      </c>
    </row>
    <row r="16265" spans="1:2" x14ac:dyDescent="0.25">
      <c r="A16265" s="28" t="s">
        <v>30</v>
      </c>
      <c r="B16265" s="2">
        <v>3.6155501553471949</v>
      </c>
    </row>
    <row r="16266" spans="1:2" x14ac:dyDescent="0.25">
      <c r="A16266" s="28" t="s">
        <v>88</v>
      </c>
      <c r="B16266" s="2">
        <v>10.774044063800407</v>
      </c>
    </row>
    <row r="16267" spans="1:2" x14ac:dyDescent="0.25">
      <c r="A16267" s="28" t="s">
        <v>80</v>
      </c>
      <c r="B16267" s="2">
        <v>1.5927695179804673</v>
      </c>
    </row>
    <row r="16268" spans="1:2" x14ac:dyDescent="0.25">
      <c r="A16268" s="28" t="s">
        <v>84</v>
      </c>
      <c r="B16268" s="2">
        <v>5.8988448150501673</v>
      </c>
    </row>
    <row r="16269" spans="1:2" x14ac:dyDescent="0.25">
      <c r="A16269" s="28" t="s">
        <v>85</v>
      </c>
      <c r="B16269" s="2">
        <v>10.173326451377759</v>
      </c>
    </row>
    <row r="16270" spans="1:2" x14ac:dyDescent="0.25">
      <c r="A16270" s="28" t="s">
        <v>82</v>
      </c>
      <c r="B16270" s="2">
        <v>14.323198004564331</v>
      </c>
    </row>
    <row r="16271" spans="1:2" x14ac:dyDescent="0.25">
      <c r="A16271" s="6" t="s">
        <v>20</v>
      </c>
      <c r="B16271" s="2">
        <v>9.1538013797605746</v>
      </c>
    </row>
    <row r="16272" spans="1:2" x14ac:dyDescent="0.25">
      <c r="A16272" s="28" t="s">
        <v>79</v>
      </c>
      <c r="B16272" s="2">
        <v>0.41280108621217115</v>
      </c>
    </row>
    <row r="16273" spans="1:2" x14ac:dyDescent="0.25">
      <c r="A16273" s="28" t="s">
        <v>86</v>
      </c>
      <c r="B16273" s="2">
        <v>0.1820028645438895</v>
      </c>
    </row>
    <row r="16274" spans="1:2" x14ac:dyDescent="0.25">
      <c r="A16274" s="28" t="s">
        <v>87</v>
      </c>
      <c r="B16274" s="2">
        <v>1.0280331939849059</v>
      </c>
    </row>
    <row r="16275" spans="1:2" x14ac:dyDescent="0.25">
      <c r="A16275" s="28" t="s">
        <v>31</v>
      </c>
      <c r="B16275" s="2">
        <v>1.2862266239004332</v>
      </c>
    </row>
    <row r="16276" spans="1:2" x14ac:dyDescent="0.25">
      <c r="A16276" s="28" t="s">
        <v>30</v>
      </c>
      <c r="B16276" s="2">
        <v>0.62434254273816758</v>
      </c>
    </row>
    <row r="16277" spans="1:2" x14ac:dyDescent="0.25">
      <c r="A16277" s="28" t="s">
        <v>88</v>
      </c>
      <c r="B16277" s="2">
        <v>1.0450364764983477</v>
      </c>
    </row>
    <row r="16278" spans="1:2" x14ac:dyDescent="0.25">
      <c r="A16278" s="28" t="s">
        <v>80</v>
      </c>
      <c r="B16278" s="2">
        <v>0.13227662900476439</v>
      </c>
    </row>
    <row r="16279" spans="1:2" x14ac:dyDescent="0.25">
      <c r="A16279" s="28" t="s">
        <v>84</v>
      </c>
      <c r="B16279" s="2">
        <v>0.58734217998155192</v>
      </c>
    </row>
    <row r="16280" spans="1:2" x14ac:dyDescent="0.25">
      <c r="A16280" s="28" t="s">
        <v>85</v>
      </c>
      <c r="B16280" s="2">
        <v>1.3207926345330707</v>
      </c>
    </row>
    <row r="16281" spans="1:2" x14ac:dyDescent="0.25">
      <c r="A16281" s="28" t="s">
        <v>82</v>
      </c>
      <c r="B16281" s="2">
        <v>2.5349471483632726</v>
      </c>
    </row>
    <row r="16282" spans="1:2" x14ac:dyDescent="0.25">
      <c r="A16282" s="6" t="s">
        <v>21</v>
      </c>
      <c r="B16282" s="2">
        <v>2.9313235098639749</v>
      </c>
    </row>
    <row r="16283" spans="1:2" x14ac:dyDescent="0.25">
      <c r="A16283" s="28" t="s">
        <v>79</v>
      </c>
      <c r="B16283" s="2">
        <v>1.5715989254317494E-2</v>
      </c>
    </row>
    <row r="16284" spans="1:2" x14ac:dyDescent="0.25">
      <c r="A16284" s="28" t="s">
        <v>86</v>
      </c>
      <c r="B16284" s="2">
        <v>5.7199159814434811E-3</v>
      </c>
    </row>
    <row r="16285" spans="1:2" x14ac:dyDescent="0.25">
      <c r="A16285" s="28" t="s">
        <v>87</v>
      </c>
      <c r="B16285" s="2">
        <v>0.14367866178466471</v>
      </c>
    </row>
    <row r="16286" spans="1:2" x14ac:dyDescent="0.25">
      <c r="A16286" s="28" t="s">
        <v>31</v>
      </c>
      <c r="B16286" s="2">
        <v>0.16812473971794598</v>
      </c>
    </row>
    <row r="16287" spans="1:2" x14ac:dyDescent="0.25">
      <c r="A16287" s="28" t="s">
        <v>30</v>
      </c>
      <c r="B16287" s="2">
        <v>0.31369448097228264</v>
      </c>
    </row>
    <row r="16288" spans="1:2" x14ac:dyDescent="0.25">
      <c r="A16288" s="28" t="s">
        <v>88</v>
      </c>
      <c r="B16288" s="2">
        <v>0.38436822781363195</v>
      </c>
    </row>
    <row r="16289" spans="1:2" x14ac:dyDescent="0.25">
      <c r="A16289" s="28" t="s">
        <v>80</v>
      </c>
      <c r="B16289" s="2">
        <v>0.16141901939567552</v>
      </c>
    </row>
    <row r="16290" spans="1:2" x14ac:dyDescent="0.25">
      <c r="A16290" s="28" t="s">
        <v>84</v>
      </c>
      <c r="B16290" s="2">
        <v>0.31852230468569898</v>
      </c>
    </row>
    <row r="16291" spans="1:2" x14ac:dyDescent="0.25">
      <c r="A16291" s="28" t="s">
        <v>85</v>
      </c>
      <c r="B16291" s="2">
        <v>0.31013939914196131</v>
      </c>
    </row>
    <row r="16292" spans="1:2" x14ac:dyDescent="0.25">
      <c r="A16292" s="28" t="s">
        <v>82</v>
      </c>
      <c r="B16292" s="2">
        <v>1.1099407711163531</v>
      </c>
    </row>
    <row r="16293" spans="1:2" x14ac:dyDescent="0.25">
      <c r="A16293" s="6" t="s">
        <v>22</v>
      </c>
      <c r="B16293" s="2">
        <v>1.3049421458081252</v>
      </c>
    </row>
    <row r="16294" spans="1:2" x14ac:dyDescent="0.25">
      <c r="A16294" s="28" t="s">
        <v>79</v>
      </c>
      <c r="B16294" s="2">
        <v>2.30903189893319E-2</v>
      </c>
    </row>
    <row r="16295" spans="1:2" x14ac:dyDescent="0.25">
      <c r="A16295" s="28" t="s">
        <v>86</v>
      </c>
      <c r="B16295" s="2">
        <v>1.3031395534151655E-2</v>
      </c>
    </row>
    <row r="16296" spans="1:2" x14ac:dyDescent="0.25">
      <c r="A16296" s="28" t="s">
        <v>87</v>
      </c>
      <c r="B16296" s="2">
        <v>0.17286688044801918</v>
      </c>
    </row>
    <row r="16297" spans="1:2" x14ac:dyDescent="0.25">
      <c r="A16297" s="28" t="s">
        <v>31</v>
      </c>
      <c r="B16297" s="2">
        <v>0.1081443353225249</v>
      </c>
    </row>
    <row r="16298" spans="1:2" x14ac:dyDescent="0.25">
      <c r="A16298" s="28" t="s">
        <v>30</v>
      </c>
      <c r="B16298" s="2">
        <v>8.4140014063767948E-2</v>
      </c>
    </row>
    <row r="16299" spans="1:2" x14ac:dyDescent="0.25">
      <c r="A16299" s="28" t="s">
        <v>88</v>
      </c>
      <c r="B16299" s="2">
        <v>0.1207755407357629</v>
      </c>
    </row>
    <row r="16300" spans="1:2" x14ac:dyDescent="0.25">
      <c r="A16300" s="28" t="s">
        <v>80</v>
      </c>
      <c r="B16300" s="2">
        <v>3.0870804638949517E-2</v>
      </c>
    </row>
    <row r="16301" spans="1:2" x14ac:dyDescent="0.25">
      <c r="A16301" s="28" t="s">
        <v>84</v>
      </c>
      <c r="B16301" s="2">
        <v>4.5663970714326263E-2</v>
      </c>
    </row>
    <row r="16302" spans="1:2" x14ac:dyDescent="0.25">
      <c r="A16302" s="28" t="s">
        <v>85</v>
      </c>
      <c r="B16302" s="2">
        <v>0.16184676502345877</v>
      </c>
    </row>
    <row r="16303" spans="1:2" x14ac:dyDescent="0.25">
      <c r="A16303" s="28" t="s">
        <v>82</v>
      </c>
      <c r="B16303" s="2">
        <v>0.54451212033783225</v>
      </c>
    </row>
    <row r="16304" spans="1:2" x14ac:dyDescent="0.25">
      <c r="A16304" s="6" t="s">
        <v>25</v>
      </c>
      <c r="B16304" s="2">
        <v>6.4812050050463768</v>
      </c>
    </row>
    <row r="16305" spans="1:2" x14ac:dyDescent="0.25">
      <c r="A16305" s="28" t="s">
        <v>79</v>
      </c>
      <c r="B16305" s="2">
        <v>9.1305057571996109E-3</v>
      </c>
    </row>
    <row r="16306" spans="1:2" x14ac:dyDescent="0.25">
      <c r="A16306" s="28" t="s">
        <v>86</v>
      </c>
      <c r="B16306" s="2">
        <v>2.3984499010152885E-2</v>
      </c>
    </row>
    <row r="16307" spans="1:2" x14ac:dyDescent="0.25">
      <c r="A16307" s="28" t="s">
        <v>87</v>
      </c>
      <c r="B16307" s="2">
        <v>0.34923438972035659</v>
      </c>
    </row>
    <row r="16308" spans="1:2" x14ac:dyDescent="0.25">
      <c r="A16308" s="28" t="s">
        <v>31</v>
      </c>
      <c r="B16308" s="2">
        <v>1.2262388314533148</v>
      </c>
    </row>
    <row r="16309" spans="1:2" x14ac:dyDescent="0.25">
      <c r="A16309" s="28" t="s">
        <v>30</v>
      </c>
      <c r="B16309" s="2">
        <v>0.20980741624227578</v>
      </c>
    </row>
    <row r="16310" spans="1:2" x14ac:dyDescent="0.25">
      <c r="A16310" s="28" t="s">
        <v>88</v>
      </c>
      <c r="B16310" s="2">
        <v>1.2001758721771691</v>
      </c>
    </row>
    <row r="16311" spans="1:2" x14ac:dyDescent="0.25">
      <c r="A16311" s="28" t="s">
        <v>80</v>
      </c>
      <c r="B16311" s="2">
        <v>1.278163328130837E-2</v>
      </c>
    </row>
    <row r="16312" spans="1:2" x14ac:dyDescent="0.25">
      <c r="A16312" s="28" t="s">
        <v>84</v>
      </c>
      <c r="B16312" s="2">
        <v>9.9371370514195565E-3</v>
      </c>
    </row>
    <row r="16313" spans="1:2" x14ac:dyDescent="0.25">
      <c r="A16313" s="28" t="s">
        <v>85</v>
      </c>
      <c r="B16313" s="2">
        <v>1.4716893221229144</v>
      </c>
    </row>
    <row r="16314" spans="1:2" x14ac:dyDescent="0.25">
      <c r="A16314" s="28" t="s">
        <v>82</v>
      </c>
      <c r="B16314" s="2">
        <v>1.9682253982302662</v>
      </c>
    </row>
    <row r="16315" spans="1:2" x14ac:dyDescent="0.25">
      <c r="A16315" s="6" t="s">
        <v>23</v>
      </c>
      <c r="B16315" s="2">
        <v>9.5838927662395292</v>
      </c>
    </row>
    <row r="16316" spans="1:2" x14ac:dyDescent="0.25">
      <c r="A16316" s="28" t="s">
        <v>79</v>
      </c>
      <c r="B16316" s="2">
        <v>0.18014758955363111</v>
      </c>
    </row>
    <row r="16317" spans="1:2" x14ac:dyDescent="0.25">
      <c r="A16317" s="28" t="s">
        <v>86</v>
      </c>
      <c r="B16317" s="2">
        <v>0.12585790301295402</v>
      </c>
    </row>
    <row r="16318" spans="1:2" x14ac:dyDescent="0.25">
      <c r="A16318" s="28" t="s">
        <v>87</v>
      </c>
      <c r="B16318" s="2">
        <v>0.79796846942707877</v>
      </c>
    </row>
    <row r="16319" spans="1:2" x14ac:dyDescent="0.25">
      <c r="A16319" s="28" t="s">
        <v>31</v>
      </c>
      <c r="B16319" s="2">
        <v>1.3107638220339599</v>
      </c>
    </row>
    <row r="16320" spans="1:2" x14ac:dyDescent="0.25">
      <c r="A16320" s="28" t="s">
        <v>30</v>
      </c>
      <c r="B16320" s="2">
        <v>0.93120924653344095</v>
      </c>
    </row>
    <row r="16321" spans="1:2" x14ac:dyDescent="0.25">
      <c r="A16321" s="28" t="s">
        <v>88</v>
      </c>
      <c r="B16321" s="2">
        <v>0.81134363382400987</v>
      </c>
    </row>
    <row r="16322" spans="1:2" x14ac:dyDescent="0.25">
      <c r="A16322" s="28" t="s">
        <v>80</v>
      </c>
      <c r="B16322" s="2">
        <v>0.29981763056742772</v>
      </c>
    </row>
    <row r="16323" spans="1:2" x14ac:dyDescent="0.25">
      <c r="A16323" s="28" t="s">
        <v>84</v>
      </c>
      <c r="B16323" s="2">
        <v>1.1275803900369528</v>
      </c>
    </row>
    <row r="16324" spans="1:2" x14ac:dyDescent="0.25">
      <c r="A16324" s="28" t="s">
        <v>85</v>
      </c>
      <c r="B16324" s="2">
        <v>1.9254402875698773</v>
      </c>
    </row>
    <row r="16325" spans="1:2" x14ac:dyDescent="0.25">
      <c r="A16325" s="28" t="s">
        <v>82</v>
      </c>
      <c r="B16325" s="2">
        <v>2.0737637936801967</v>
      </c>
    </row>
    <row r="16326" spans="1:2" x14ac:dyDescent="0.25">
      <c r="A16326" s="6" t="s">
        <v>249</v>
      </c>
      <c r="B16326" s="2">
        <v>14.704680844218071</v>
      </c>
    </row>
    <row r="16327" spans="1:2" x14ac:dyDescent="0.25">
      <c r="A16327" s="28" t="s">
        <v>79</v>
      </c>
      <c r="B16327" s="2">
        <v>9.381316271046708E-2</v>
      </c>
    </row>
    <row r="16328" spans="1:2" x14ac:dyDescent="0.25">
      <c r="A16328" s="28" t="s">
        <v>86</v>
      </c>
      <c r="B16328" s="2">
        <v>6.6812958460916477E-2</v>
      </c>
    </row>
    <row r="16329" spans="1:2" x14ac:dyDescent="0.25">
      <c r="A16329" s="28" t="s">
        <v>87</v>
      </c>
      <c r="B16329" s="2">
        <v>1.0635900194253776</v>
      </c>
    </row>
    <row r="16330" spans="1:2" x14ac:dyDescent="0.25">
      <c r="A16330" s="28" t="s">
        <v>31</v>
      </c>
      <c r="B16330" s="2">
        <v>1.4071511231581317</v>
      </c>
    </row>
    <row r="16331" spans="1:2" x14ac:dyDescent="0.25">
      <c r="A16331" s="28" t="s">
        <v>30</v>
      </c>
      <c r="B16331" s="2">
        <v>1.2896280249417944</v>
      </c>
    </row>
    <row r="16332" spans="1:2" x14ac:dyDescent="0.25">
      <c r="A16332" s="28" t="s">
        <v>88</v>
      </c>
      <c r="B16332" s="2">
        <v>1.3971335428578244</v>
      </c>
    </row>
    <row r="16333" spans="1:2" x14ac:dyDescent="0.25">
      <c r="A16333" s="28" t="s">
        <v>80</v>
      </c>
      <c r="B16333" s="2">
        <v>0.11268150921590134</v>
      </c>
    </row>
    <row r="16334" spans="1:2" x14ac:dyDescent="0.25">
      <c r="A16334" s="28" t="s">
        <v>84</v>
      </c>
      <c r="B16334" s="2">
        <v>1.1237435718566786</v>
      </c>
    </row>
    <row r="16335" spans="1:2" x14ac:dyDescent="0.25">
      <c r="A16335" s="28" t="s">
        <v>85</v>
      </c>
      <c r="B16335" s="2">
        <v>1.6301421628379207</v>
      </c>
    </row>
    <row r="16336" spans="1:2" x14ac:dyDescent="0.25">
      <c r="A16336" s="28" t="s">
        <v>82</v>
      </c>
      <c r="B16336" s="2">
        <v>6.5199847687530577</v>
      </c>
    </row>
    <row r="16337" spans="1:2" x14ac:dyDescent="0.25">
      <c r="A16337" s="6" t="s">
        <v>251</v>
      </c>
      <c r="B16337" s="2">
        <v>71.863572714658559</v>
      </c>
    </row>
    <row r="16338" spans="1:2" x14ac:dyDescent="0.25">
      <c r="A16338" s="28" t="s">
        <v>79</v>
      </c>
      <c r="B16338" s="2">
        <v>2.8907504646611391</v>
      </c>
    </row>
    <row r="16339" spans="1:2" x14ac:dyDescent="0.25">
      <c r="A16339" s="28" t="s">
        <v>86</v>
      </c>
      <c r="B16339" s="2">
        <v>0.79696588477541563</v>
      </c>
    </row>
    <row r="16340" spans="1:2" x14ac:dyDescent="0.25">
      <c r="A16340" s="28" t="s">
        <v>87</v>
      </c>
      <c r="B16340" s="2">
        <v>3.0861710899162675</v>
      </c>
    </row>
    <row r="16341" spans="1:2" x14ac:dyDescent="0.25">
      <c r="A16341" s="28" t="s">
        <v>31</v>
      </c>
      <c r="B16341" s="2">
        <v>5.2494817184373872</v>
      </c>
    </row>
    <row r="16342" spans="1:2" x14ac:dyDescent="0.25">
      <c r="A16342" s="28" t="s">
        <v>30</v>
      </c>
      <c r="B16342" s="2">
        <v>4.4350142186568995</v>
      </c>
    </row>
    <row r="16343" spans="1:2" x14ac:dyDescent="0.25">
      <c r="A16343" s="28" t="s">
        <v>88</v>
      </c>
      <c r="B16343" s="2">
        <v>14.37373981239269</v>
      </c>
    </row>
    <row r="16344" spans="1:2" x14ac:dyDescent="0.25">
      <c r="A16344" s="28" t="s">
        <v>80</v>
      </c>
      <c r="B16344" s="2">
        <v>4.3102981043230884</v>
      </c>
    </row>
    <row r="16345" spans="1:2" x14ac:dyDescent="0.25">
      <c r="A16345" s="28" t="s">
        <v>84</v>
      </c>
      <c r="B16345" s="2">
        <v>7.2698201461648919</v>
      </c>
    </row>
    <row r="16346" spans="1:2" x14ac:dyDescent="0.25">
      <c r="A16346" s="28" t="s">
        <v>85</v>
      </c>
      <c r="B16346" s="2">
        <v>11.728866805176196</v>
      </c>
    </row>
    <row r="16347" spans="1:2" x14ac:dyDescent="0.25">
      <c r="A16347" s="28" t="s">
        <v>82</v>
      </c>
      <c r="B16347" s="2">
        <v>17.722464470154588</v>
      </c>
    </row>
    <row r="16348" spans="1:2" x14ac:dyDescent="0.25">
      <c r="A16348" s="6" t="s">
        <v>229</v>
      </c>
      <c r="B16348" s="2">
        <v>13.880489884082547</v>
      </c>
    </row>
    <row r="16349" spans="1:2" x14ac:dyDescent="0.25">
      <c r="A16349" s="28" t="s">
        <v>79</v>
      </c>
      <c r="B16349" s="2">
        <v>0.32702670652683391</v>
      </c>
    </row>
    <row r="16350" spans="1:2" x14ac:dyDescent="0.25">
      <c r="A16350" s="28" t="s">
        <v>86</v>
      </c>
      <c r="B16350" s="2">
        <v>0.17934845310314881</v>
      </c>
    </row>
    <row r="16351" spans="1:2" x14ac:dyDescent="0.25">
      <c r="A16351" s="28" t="s">
        <v>87</v>
      </c>
      <c r="B16351" s="2">
        <v>0.90389175386931619</v>
      </c>
    </row>
    <row r="16352" spans="1:2" x14ac:dyDescent="0.25">
      <c r="A16352" s="28" t="s">
        <v>31</v>
      </c>
      <c r="B16352" s="2">
        <v>0.82794246200042165</v>
      </c>
    </row>
    <row r="16353" spans="1:2" x14ac:dyDescent="0.25">
      <c r="A16353" s="28" t="s">
        <v>30</v>
      </c>
      <c r="B16353" s="2">
        <v>0.98172674012061645</v>
      </c>
    </row>
    <row r="16354" spans="1:2" x14ac:dyDescent="0.25">
      <c r="A16354" s="28" t="s">
        <v>88</v>
      </c>
      <c r="B16354" s="2">
        <v>2.7195696953995792</v>
      </c>
    </row>
    <row r="16355" spans="1:2" x14ac:dyDescent="0.25">
      <c r="A16355" s="28" t="s">
        <v>80</v>
      </c>
      <c r="B16355" s="2">
        <v>0.42310667045051492</v>
      </c>
    </row>
    <row r="16356" spans="1:2" x14ac:dyDescent="0.25">
      <c r="A16356" s="28" t="s">
        <v>84</v>
      </c>
      <c r="B16356" s="2">
        <v>0.39744477486227064</v>
      </c>
    </row>
    <row r="16357" spans="1:2" x14ac:dyDescent="0.25">
      <c r="A16357" s="28" t="s">
        <v>85</v>
      </c>
      <c r="B16357" s="2">
        <v>2.680606919114513</v>
      </c>
    </row>
    <row r="16358" spans="1:2" x14ac:dyDescent="0.25">
      <c r="A16358" s="28" t="s">
        <v>82</v>
      </c>
      <c r="B16358" s="2">
        <v>4.4398257086353317</v>
      </c>
    </row>
    <row r="16359" spans="1:2" x14ac:dyDescent="0.25">
      <c r="A16359" s="6" t="s">
        <v>93</v>
      </c>
      <c r="B16359" s="2">
        <v>268.95491413454226</v>
      </c>
    </row>
    <row r="16360" spans="1:2" x14ac:dyDescent="0.25">
      <c r="A16360" s="28" t="s">
        <v>79</v>
      </c>
      <c r="B16360" s="2">
        <v>6.3228829013648227</v>
      </c>
    </row>
    <row r="16361" spans="1:2" x14ac:dyDescent="0.25">
      <c r="A16361" s="28" t="s">
        <v>86</v>
      </c>
      <c r="B16361" s="2">
        <v>3.0031913907106791</v>
      </c>
    </row>
    <row r="16362" spans="1:2" x14ac:dyDescent="0.25">
      <c r="A16362" s="28" t="s">
        <v>87</v>
      </c>
      <c r="B16362" s="2">
        <v>16.675524525255803</v>
      </c>
    </row>
    <row r="16363" spans="1:2" x14ac:dyDescent="0.25">
      <c r="A16363" s="28" t="s">
        <v>31</v>
      </c>
      <c r="B16363" s="2">
        <v>24.681805747617464</v>
      </c>
    </row>
    <row r="16364" spans="1:2" x14ac:dyDescent="0.25">
      <c r="A16364" s="28" t="s">
        <v>30</v>
      </c>
      <c r="B16364" s="2">
        <v>17.319263308458023</v>
      </c>
    </row>
    <row r="16365" spans="1:2" x14ac:dyDescent="0.25">
      <c r="A16365" s="28" t="s">
        <v>88</v>
      </c>
      <c r="B16365" s="2">
        <v>61.632260443822339</v>
      </c>
    </row>
    <row r="16366" spans="1:2" x14ac:dyDescent="0.25">
      <c r="A16366" s="28" t="s">
        <v>80</v>
      </c>
      <c r="B16366" s="2">
        <v>8.0373314542515484</v>
      </c>
    </row>
    <row r="16367" spans="1:2" x14ac:dyDescent="0.25">
      <c r="A16367" s="28" t="s">
        <v>84</v>
      </c>
      <c r="B16367" s="2">
        <v>20.654135805079317</v>
      </c>
    </row>
    <row r="16368" spans="1:2" x14ac:dyDescent="0.25">
      <c r="A16368" s="28" t="s">
        <v>85</v>
      </c>
      <c r="B16368" s="2">
        <v>39.92480261633623</v>
      </c>
    </row>
    <row r="16369" spans="1:2" x14ac:dyDescent="0.25">
      <c r="A16369" s="28" t="s">
        <v>82</v>
      </c>
      <c r="B16369" s="2">
        <v>70.703715941646038</v>
      </c>
    </row>
    <row r="16370" spans="1:2" x14ac:dyDescent="0.25">
      <c r="A16370" s="3" t="s">
        <v>30</v>
      </c>
      <c r="B16370" s="2">
        <v>383.4527567438746</v>
      </c>
    </row>
    <row r="16371" spans="1:2" x14ac:dyDescent="0.25">
      <c r="A16371" s="6" t="s">
        <v>228</v>
      </c>
      <c r="B16371" s="2">
        <v>3.032338148649357</v>
      </c>
    </row>
    <row r="16372" spans="1:2" x14ac:dyDescent="0.25">
      <c r="A16372" s="28" t="s">
        <v>79</v>
      </c>
      <c r="B16372" s="2">
        <v>9.3560244595273926E-4</v>
      </c>
    </row>
    <row r="16373" spans="1:2" x14ac:dyDescent="0.25">
      <c r="A16373" s="28" t="s">
        <v>86</v>
      </c>
      <c r="B16373" s="2">
        <v>1.9136571551447556E-2</v>
      </c>
    </row>
    <row r="16374" spans="1:2" x14ac:dyDescent="0.25">
      <c r="A16374" s="28" t="s">
        <v>87</v>
      </c>
      <c r="B16374" s="2">
        <v>0.28506152948335256</v>
      </c>
    </row>
    <row r="16375" spans="1:2" x14ac:dyDescent="0.25">
      <c r="A16375" s="28" t="s">
        <v>31</v>
      </c>
      <c r="B16375" s="2">
        <v>0.43722312624813353</v>
      </c>
    </row>
    <row r="16376" spans="1:2" x14ac:dyDescent="0.25">
      <c r="A16376" s="28" t="s">
        <v>29</v>
      </c>
      <c r="B16376" s="2">
        <v>0.14746118393295987</v>
      </c>
    </row>
    <row r="16377" spans="1:2" x14ac:dyDescent="0.25">
      <c r="A16377" s="28" t="s">
        <v>88</v>
      </c>
      <c r="B16377" s="2">
        <v>0.1047028675750926</v>
      </c>
    </row>
    <row r="16378" spans="1:2" x14ac:dyDescent="0.25">
      <c r="A16378" s="28" t="s">
        <v>80</v>
      </c>
      <c r="B16378" s="2">
        <v>8.0037649677829961E-3</v>
      </c>
    </row>
    <row r="16379" spans="1:2" x14ac:dyDescent="0.25">
      <c r="A16379" s="28" t="s">
        <v>84</v>
      </c>
      <c r="B16379" s="2">
        <v>0.16173808060882047</v>
      </c>
    </row>
    <row r="16380" spans="1:2" x14ac:dyDescent="0.25">
      <c r="A16380" s="28" t="s">
        <v>85</v>
      </c>
      <c r="B16380" s="2">
        <v>1.6089790821484153</v>
      </c>
    </row>
    <row r="16381" spans="1:2" x14ac:dyDescent="0.25">
      <c r="A16381" s="28" t="s">
        <v>82</v>
      </c>
      <c r="B16381" s="2">
        <v>0.25909633968739942</v>
      </c>
    </row>
    <row r="16382" spans="1:2" x14ac:dyDescent="0.25">
      <c r="A16382" s="6" t="s">
        <v>239</v>
      </c>
      <c r="B16382" s="2">
        <v>1.2508210310997048</v>
      </c>
    </row>
    <row r="16383" spans="1:2" x14ac:dyDescent="0.25">
      <c r="A16383" s="28" t="s">
        <v>79</v>
      </c>
      <c r="B16383" s="2">
        <v>1.7463926885914059E-3</v>
      </c>
    </row>
    <row r="16384" spans="1:2" x14ac:dyDescent="0.25">
      <c r="A16384" s="28" t="s">
        <v>87</v>
      </c>
      <c r="B16384" s="2">
        <v>0.20532864298653175</v>
      </c>
    </row>
    <row r="16385" spans="1:2" x14ac:dyDescent="0.25">
      <c r="A16385" s="28" t="s">
        <v>31</v>
      </c>
      <c r="B16385" s="2">
        <v>8.015927483475685E-2</v>
      </c>
    </row>
    <row r="16386" spans="1:2" x14ac:dyDescent="0.25">
      <c r="A16386" s="28" t="s">
        <v>29</v>
      </c>
      <c r="B16386" s="2">
        <v>6.8715991791218206E-2</v>
      </c>
    </row>
    <row r="16387" spans="1:2" x14ac:dyDescent="0.25">
      <c r="A16387" s="28" t="s">
        <v>88</v>
      </c>
      <c r="B16387" s="2">
        <v>1.8540167182097965E-2</v>
      </c>
    </row>
    <row r="16388" spans="1:2" x14ac:dyDescent="0.25">
      <c r="A16388" s="28" t="s">
        <v>80</v>
      </c>
      <c r="B16388" s="2">
        <v>8.0116940877811432E-3</v>
      </c>
    </row>
    <row r="16389" spans="1:2" x14ac:dyDescent="0.25">
      <c r="A16389" s="28" t="s">
        <v>84</v>
      </c>
      <c r="B16389" s="2">
        <v>1.3818685316314933E-2</v>
      </c>
    </row>
    <row r="16390" spans="1:2" x14ac:dyDescent="0.25">
      <c r="A16390" s="28" t="s">
        <v>85</v>
      </c>
      <c r="B16390" s="2">
        <v>0.57732582888307937</v>
      </c>
    </row>
    <row r="16391" spans="1:2" x14ac:dyDescent="0.25">
      <c r="A16391" s="28" t="s">
        <v>82</v>
      </c>
      <c r="B16391" s="2">
        <v>0.27717435332933321</v>
      </c>
    </row>
    <row r="16392" spans="1:2" x14ac:dyDescent="0.25">
      <c r="A16392" s="6" t="s">
        <v>241</v>
      </c>
      <c r="B16392" s="2">
        <v>19.524354737721016</v>
      </c>
    </row>
    <row r="16393" spans="1:2" x14ac:dyDescent="0.25">
      <c r="A16393" s="28" t="s">
        <v>79</v>
      </c>
      <c r="B16393" s="2">
        <v>0.40005601335234064</v>
      </c>
    </row>
    <row r="16394" spans="1:2" x14ac:dyDescent="0.25">
      <c r="A16394" s="28" t="s">
        <v>86</v>
      </c>
      <c r="B16394" s="2">
        <v>0.11347704825362694</v>
      </c>
    </row>
    <row r="16395" spans="1:2" x14ac:dyDescent="0.25">
      <c r="A16395" s="28" t="s">
        <v>87</v>
      </c>
      <c r="B16395" s="2">
        <v>2.7545304431104705</v>
      </c>
    </row>
    <row r="16396" spans="1:2" x14ac:dyDescent="0.25">
      <c r="A16396" s="28" t="s">
        <v>31</v>
      </c>
      <c r="B16396" s="2">
        <v>2.6888553760441369</v>
      </c>
    </row>
    <row r="16397" spans="1:2" x14ac:dyDescent="0.25">
      <c r="A16397" s="28" t="s">
        <v>29</v>
      </c>
      <c r="B16397" s="2">
        <v>1.7405169861945093</v>
      </c>
    </row>
    <row r="16398" spans="1:2" x14ac:dyDescent="0.25">
      <c r="A16398" s="28" t="s">
        <v>88</v>
      </c>
      <c r="B16398" s="2">
        <v>2.4919341654355813</v>
      </c>
    </row>
    <row r="16399" spans="1:2" x14ac:dyDescent="0.25">
      <c r="A16399" s="28" t="s">
        <v>80</v>
      </c>
      <c r="B16399" s="2">
        <v>0.33601248053158439</v>
      </c>
    </row>
    <row r="16400" spans="1:2" x14ac:dyDescent="0.25">
      <c r="A16400" s="28" t="s">
        <v>84</v>
      </c>
      <c r="B16400" s="2">
        <v>0.76047421781269375</v>
      </c>
    </row>
    <row r="16401" spans="1:2" x14ac:dyDescent="0.25">
      <c r="A16401" s="28" t="s">
        <v>85</v>
      </c>
      <c r="B16401" s="2">
        <v>5.0729235260192809</v>
      </c>
    </row>
    <row r="16402" spans="1:2" x14ac:dyDescent="0.25">
      <c r="A16402" s="28" t="s">
        <v>82</v>
      </c>
      <c r="B16402" s="2">
        <v>3.1655744809667881</v>
      </c>
    </row>
    <row r="16403" spans="1:2" x14ac:dyDescent="0.25">
      <c r="A16403" s="6" t="s">
        <v>53</v>
      </c>
      <c r="B16403" s="2">
        <v>3.4199232792325181E-2</v>
      </c>
    </row>
    <row r="16404" spans="1:2" x14ac:dyDescent="0.25">
      <c r="A16404" s="28" t="s">
        <v>79</v>
      </c>
      <c r="B16404" s="2">
        <v>3.08432022959154E-5</v>
      </c>
    </row>
    <row r="16405" spans="1:2" x14ac:dyDescent="0.25">
      <c r="A16405" s="28" t="s">
        <v>86</v>
      </c>
      <c r="B16405" s="2">
        <v>3.0402808527224692E-5</v>
      </c>
    </row>
    <row r="16406" spans="1:2" x14ac:dyDescent="0.25">
      <c r="A16406" s="28" t="s">
        <v>87</v>
      </c>
      <c r="B16406" s="2">
        <v>2.5272503410055636E-3</v>
      </c>
    </row>
    <row r="16407" spans="1:2" x14ac:dyDescent="0.25">
      <c r="A16407" s="28" t="s">
        <v>31</v>
      </c>
      <c r="B16407" s="2">
        <v>1.9758718970008134E-4</v>
      </c>
    </row>
    <row r="16408" spans="1:2" x14ac:dyDescent="0.25">
      <c r="A16408" s="28" t="s">
        <v>29</v>
      </c>
      <c r="B16408" s="2">
        <v>1.4715902269567063E-2</v>
      </c>
    </row>
    <row r="16409" spans="1:2" x14ac:dyDescent="0.25">
      <c r="A16409" s="28" t="s">
        <v>80</v>
      </c>
      <c r="B16409" s="2">
        <v>1.660806451251493E-4</v>
      </c>
    </row>
    <row r="16410" spans="1:2" x14ac:dyDescent="0.25">
      <c r="A16410" s="28" t="s">
        <v>84</v>
      </c>
      <c r="B16410" s="2">
        <v>3.4141641224580958E-4</v>
      </c>
    </row>
    <row r="16411" spans="1:2" x14ac:dyDescent="0.25">
      <c r="A16411" s="28" t="s">
        <v>85</v>
      </c>
      <c r="B16411" s="2">
        <v>1.5545143366624324E-2</v>
      </c>
    </row>
    <row r="16412" spans="1:2" x14ac:dyDescent="0.25">
      <c r="A16412" s="28" t="s">
        <v>82</v>
      </c>
      <c r="B16412" s="2">
        <v>6.4460655723405148E-4</v>
      </c>
    </row>
    <row r="16413" spans="1:2" x14ac:dyDescent="0.25">
      <c r="A16413" s="6" t="s">
        <v>19</v>
      </c>
      <c r="B16413" s="2">
        <v>1.663156654368829</v>
      </c>
    </row>
    <row r="16414" spans="1:2" x14ac:dyDescent="0.25">
      <c r="A16414" s="28" t="s">
        <v>79</v>
      </c>
      <c r="B16414" s="2">
        <v>0.11140794037730019</v>
      </c>
    </row>
    <row r="16415" spans="1:2" x14ac:dyDescent="0.25">
      <c r="A16415" s="28" t="s">
        <v>86</v>
      </c>
      <c r="B16415" s="2">
        <v>3.283793004810022E-2</v>
      </c>
    </row>
    <row r="16416" spans="1:2" x14ac:dyDescent="0.25">
      <c r="A16416" s="28" t="s">
        <v>87</v>
      </c>
      <c r="B16416" s="2">
        <v>2.6261687946781243E-2</v>
      </c>
    </row>
    <row r="16417" spans="1:2" x14ac:dyDescent="0.25">
      <c r="A16417" s="28" t="s">
        <v>31</v>
      </c>
      <c r="B16417" s="2">
        <v>3.6880087705516033E-2</v>
      </c>
    </row>
    <row r="16418" spans="1:2" x14ac:dyDescent="0.25">
      <c r="A16418" s="28" t="s">
        <v>29</v>
      </c>
      <c r="B16418" s="2">
        <v>5.1002973054060416E-2</v>
      </c>
    </row>
    <row r="16419" spans="1:2" x14ac:dyDescent="0.25">
      <c r="A16419" s="28" t="s">
        <v>88</v>
      </c>
      <c r="B16419" s="2">
        <v>6.7828950880477107E-2</v>
      </c>
    </row>
    <row r="16420" spans="1:2" x14ac:dyDescent="0.25">
      <c r="A16420" s="28" t="s">
        <v>80</v>
      </c>
      <c r="B16420" s="2">
        <v>4.6925583826871974E-2</v>
      </c>
    </row>
    <row r="16421" spans="1:2" x14ac:dyDescent="0.25">
      <c r="A16421" s="28" t="s">
        <v>84</v>
      </c>
      <c r="B16421" s="2">
        <v>3.2614188582362612E-2</v>
      </c>
    </row>
    <row r="16422" spans="1:2" x14ac:dyDescent="0.25">
      <c r="A16422" s="28" t="s">
        <v>85</v>
      </c>
      <c r="B16422" s="2">
        <v>1.0830111156375042</v>
      </c>
    </row>
    <row r="16423" spans="1:2" x14ac:dyDescent="0.25">
      <c r="A16423" s="28" t="s">
        <v>82</v>
      </c>
      <c r="B16423" s="2">
        <v>0.17438619630985505</v>
      </c>
    </row>
    <row r="16424" spans="1:2" x14ac:dyDescent="0.25">
      <c r="A16424" s="6" t="s">
        <v>243</v>
      </c>
      <c r="B16424" s="2">
        <v>5.9646766771811457</v>
      </c>
    </row>
    <row r="16425" spans="1:2" x14ac:dyDescent="0.25">
      <c r="A16425" s="28" t="s">
        <v>79</v>
      </c>
      <c r="B16425" s="2">
        <v>6.7613269812322352E-2</v>
      </c>
    </row>
    <row r="16426" spans="1:2" x14ac:dyDescent="0.25">
      <c r="A16426" s="28" t="s">
        <v>86</v>
      </c>
      <c r="B16426" s="2">
        <v>3.9029732159864848E-2</v>
      </c>
    </row>
    <row r="16427" spans="1:2" x14ac:dyDescent="0.25">
      <c r="A16427" s="28" t="s">
        <v>87</v>
      </c>
      <c r="B16427" s="2">
        <v>0.53514884488900805</v>
      </c>
    </row>
    <row r="16428" spans="1:2" x14ac:dyDescent="0.25">
      <c r="A16428" s="28" t="s">
        <v>31</v>
      </c>
      <c r="B16428" s="2">
        <v>0.72316913051209597</v>
      </c>
    </row>
    <row r="16429" spans="1:2" x14ac:dyDescent="0.25">
      <c r="A16429" s="28" t="s">
        <v>29</v>
      </c>
      <c r="B16429" s="2">
        <v>0.7299274703791655</v>
      </c>
    </row>
    <row r="16430" spans="1:2" x14ac:dyDescent="0.25">
      <c r="A16430" s="28" t="s">
        <v>88</v>
      </c>
      <c r="B16430" s="2">
        <v>0.7226086159031021</v>
      </c>
    </row>
    <row r="16431" spans="1:2" x14ac:dyDescent="0.25">
      <c r="A16431" s="28" t="s">
        <v>80</v>
      </c>
      <c r="B16431" s="2">
        <v>8.4351547679699969E-3</v>
      </c>
    </row>
    <row r="16432" spans="1:2" x14ac:dyDescent="0.25">
      <c r="A16432" s="28" t="s">
        <v>84</v>
      </c>
      <c r="B16432" s="2">
        <v>7.4831447942126761E-2</v>
      </c>
    </row>
    <row r="16433" spans="1:2" x14ac:dyDescent="0.25">
      <c r="A16433" s="28" t="s">
        <v>85</v>
      </c>
      <c r="B16433" s="2">
        <v>1.9123214675048432</v>
      </c>
    </row>
    <row r="16434" spans="1:2" x14ac:dyDescent="0.25">
      <c r="A16434" s="28" t="s">
        <v>82</v>
      </c>
      <c r="B16434" s="2">
        <v>1.1515915433106474</v>
      </c>
    </row>
    <row r="16435" spans="1:2" x14ac:dyDescent="0.25">
      <c r="A16435" s="6" t="s">
        <v>52</v>
      </c>
      <c r="B16435" s="2">
        <v>1.5560147029973272E-2</v>
      </c>
    </row>
    <row r="16436" spans="1:2" x14ac:dyDescent="0.25">
      <c r="A16436" s="28" t="s">
        <v>79</v>
      </c>
      <c r="B16436" s="2">
        <v>3.2825329972761773E-5</v>
      </c>
    </row>
    <row r="16437" spans="1:2" x14ac:dyDescent="0.25">
      <c r="A16437" s="28" t="s">
        <v>86</v>
      </c>
      <c r="B16437" s="2">
        <v>8.0921677346746637E-5</v>
      </c>
    </row>
    <row r="16438" spans="1:2" x14ac:dyDescent="0.25">
      <c r="A16438" s="28" t="s">
        <v>87</v>
      </c>
      <c r="B16438" s="2">
        <v>5.7698424395736534E-3</v>
      </c>
    </row>
    <row r="16439" spans="1:2" x14ac:dyDescent="0.25">
      <c r="A16439" s="28" t="s">
        <v>31</v>
      </c>
      <c r="B16439" s="2">
        <v>5.5101630006985751E-4</v>
      </c>
    </row>
    <row r="16440" spans="1:2" x14ac:dyDescent="0.25">
      <c r="A16440" s="28" t="s">
        <v>29</v>
      </c>
      <c r="B16440" s="2">
        <v>2.3334743979476442E-4</v>
      </c>
    </row>
    <row r="16441" spans="1:2" x14ac:dyDescent="0.25">
      <c r="A16441" s="28" t="s">
        <v>88</v>
      </c>
      <c r="B16441" s="2">
        <v>8.3934236737565711E-4</v>
      </c>
    </row>
    <row r="16442" spans="1:2" x14ac:dyDescent="0.25">
      <c r="A16442" s="28" t="s">
        <v>80</v>
      </c>
      <c r="B16442" s="2">
        <v>1.0114724124699247E-4</v>
      </c>
    </row>
    <row r="16443" spans="1:2" x14ac:dyDescent="0.25">
      <c r="A16443" s="28" t="s">
        <v>84</v>
      </c>
      <c r="B16443" s="2">
        <v>1.5264194815112679E-3</v>
      </c>
    </row>
    <row r="16444" spans="1:2" x14ac:dyDescent="0.25">
      <c r="A16444" s="28" t="s">
        <v>85</v>
      </c>
      <c r="B16444" s="2">
        <v>5.2236094919938195E-3</v>
      </c>
    </row>
    <row r="16445" spans="1:2" x14ac:dyDescent="0.25">
      <c r="A16445" s="28" t="s">
        <v>82</v>
      </c>
      <c r="B16445" s="2">
        <v>1.201675261087752E-3</v>
      </c>
    </row>
    <row r="16446" spans="1:2" x14ac:dyDescent="0.25">
      <c r="A16446" s="6" t="s">
        <v>245</v>
      </c>
      <c r="B16446" s="2">
        <v>5.7022880912558414</v>
      </c>
    </row>
    <row r="16447" spans="1:2" x14ac:dyDescent="0.25">
      <c r="A16447" s="28" t="s">
        <v>79</v>
      </c>
      <c r="B16447" s="2">
        <v>7.6117680329714041E-2</v>
      </c>
    </row>
    <row r="16448" spans="1:2" x14ac:dyDescent="0.25">
      <c r="A16448" s="28" t="s">
        <v>86</v>
      </c>
      <c r="B16448" s="2">
        <v>5.6788993675270807E-2</v>
      </c>
    </row>
    <row r="16449" spans="1:2" x14ac:dyDescent="0.25">
      <c r="A16449" s="28" t="s">
        <v>87</v>
      </c>
      <c r="B16449" s="2">
        <v>0.15901322093597339</v>
      </c>
    </row>
    <row r="16450" spans="1:2" x14ac:dyDescent="0.25">
      <c r="A16450" s="28" t="s">
        <v>31</v>
      </c>
      <c r="B16450" s="2">
        <v>0.53090281490049251</v>
      </c>
    </row>
    <row r="16451" spans="1:2" x14ac:dyDescent="0.25">
      <c r="A16451" s="28" t="s">
        <v>29</v>
      </c>
      <c r="B16451" s="2">
        <v>0.66525806260805798</v>
      </c>
    </row>
    <row r="16452" spans="1:2" x14ac:dyDescent="0.25">
      <c r="A16452" s="28" t="s">
        <v>88</v>
      </c>
      <c r="B16452" s="2">
        <v>0.90054147736250056</v>
      </c>
    </row>
    <row r="16453" spans="1:2" x14ac:dyDescent="0.25">
      <c r="A16453" s="28" t="s">
        <v>80</v>
      </c>
      <c r="B16453" s="2">
        <v>9.4750905379927405E-2</v>
      </c>
    </row>
    <row r="16454" spans="1:2" x14ac:dyDescent="0.25">
      <c r="A16454" s="28" t="s">
        <v>84</v>
      </c>
      <c r="B16454" s="2">
        <v>9.1212021195040321E-2</v>
      </c>
    </row>
    <row r="16455" spans="1:2" x14ac:dyDescent="0.25">
      <c r="A16455" s="28" t="s">
        <v>85</v>
      </c>
      <c r="B16455" s="2">
        <v>2.3314896939838912</v>
      </c>
    </row>
    <row r="16456" spans="1:2" x14ac:dyDescent="0.25">
      <c r="A16456" s="28" t="s">
        <v>82</v>
      </c>
      <c r="B16456" s="2">
        <v>0.79621322088497271</v>
      </c>
    </row>
    <row r="16457" spans="1:2" x14ac:dyDescent="0.25">
      <c r="A16457" s="6" t="s">
        <v>247</v>
      </c>
      <c r="B16457" s="2">
        <v>51.420524047776389</v>
      </c>
    </row>
    <row r="16458" spans="1:2" x14ac:dyDescent="0.25">
      <c r="A16458" s="28" t="s">
        <v>79</v>
      </c>
      <c r="B16458" s="2">
        <v>0.87147264902339194</v>
      </c>
    </row>
    <row r="16459" spans="1:2" x14ac:dyDescent="0.25">
      <c r="A16459" s="28" t="s">
        <v>86</v>
      </c>
      <c r="B16459" s="2">
        <v>1.0567748885368835</v>
      </c>
    </row>
    <row r="16460" spans="1:2" x14ac:dyDescent="0.25">
      <c r="A16460" s="28" t="s">
        <v>87</v>
      </c>
      <c r="B16460" s="2">
        <v>5.1238064735961428</v>
      </c>
    </row>
    <row r="16461" spans="1:2" x14ac:dyDescent="0.25">
      <c r="A16461" s="28" t="s">
        <v>31</v>
      </c>
      <c r="B16461" s="2">
        <v>8.8171741078554309</v>
      </c>
    </row>
    <row r="16462" spans="1:2" x14ac:dyDescent="0.25">
      <c r="A16462" s="28" t="s">
        <v>29</v>
      </c>
      <c r="B16462" s="2">
        <v>5.4009076945901393</v>
      </c>
    </row>
    <row r="16463" spans="1:2" x14ac:dyDescent="0.25">
      <c r="A16463" s="28" t="s">
        <v>88</v>
      </c>
      <c r="B16463" s="2">
        <v>6.4858354606415576</v>
      </c>
    </row>
    <row r="16464" spans="1:2" x14ac:dyDescent="0.25">
      <c r="A16464" s="28" t="s">
        <v>80</v>
      </c>
      <c r="B16464" s="2">
        <v>1.1686096444346279</v>
      </c>
    </row>
    <row r="16465" spans="1:2" x14ac:dyDescent="0.25">
      <c r="A16465" s="28" t="s">
        <v>84</v>
      </c>
      <c r="B16465" s="2">
        <v>4.1693798992770574</v>
      </c>
    </row>
    <row r="16466" spans="1:2" x14ac:dyDescent="0.25">
      <c r="A16466" s="28" t="s">
        <v>85</v>
      </c>
      <c r="B16466" s="2">
        <v>10.290429205489378</v>
      </c>
    </row>
    <row r="16467" spans="1:2" x14ac:dyDescent="0.25">
      <c r="A16467" s="28" t="s">
        <v>82</v>
      </c>
      <c r="B16467" s="2">
        <v>8.036134024331778</v>
      </c>
    </row>
    <row r="16468" spans="1:2" x14ac:dyDescent="0.25">
      <c r="A16468" s="6" t="s">
        <v>20</v>
      </c>
      <c r="B16468" s="2">
        <v>22.023088156620798</v>
      </c>
    </row>
    <row r="16469" spans="1:2" x14ac:dyDescent="0.25">
      <c r="A16469" s="28" t="s">
        <v>79</v>
      </c>
      <c r="B16469" s="2">
        <v>0.2931038215272474</v>
      </c>
    </row>
    <row r="16470" spans="1:2" x14ac:dyDescent="0.25">
      <c r="A16470" s="28" t="s">
        <v>86</v>
      </c>
      <c r="B16470" s="2">
        <v>0.35342131231458557</v>
      </c>
    </row>
    <row r="16471" spans="1:2" x14ac:dyDescent="0.25">
      <c r="A16471" s="28" t="s">
        <v>87</v>
      </c>
      <c r="B16471" s="2">
        <v>2.6680381356190486</v>
      </c>
    </row>
    <row r="16472" spans="1:2" x14ac:dyDescent="0.25">
      <c r="A16472" s="28" t="s">
        <v>31</v>
      </c>
      <c r="B16472" s="2">
        <v>5.64858829454767</v>
      </c>
    </row>
    <row r="16473" spans="1:2" x14ac:dyDescent="0.25">
      <c r="A16473" s="28" t="s">
        <v>29</v>
      </c>
      <c r="B16473" s="2">
        <v>1.8969471179097921</v>
      </c>
    </row>
    <row r="16474" spans="1:2" x14ac:dyDescent="0.25">
      <c r="A16474" s="28" t="s">
        <v>88</v>
      </c>
      <c r="B16474" s="2">
        <v>2.3343886840773305</v>
      </c>
    </row>
    <row r="16475" spans="1:2" x14ac:dyDescent="0.25">
      <c r="A16475" s="28" t="s">
        <v>80</v>
      </c>
      <c r="B16475" s="2">
        <v>0.26076334211806113</v>
      </c>
    </row>
    <row r="16476" spans="1:2" x14ac:dyDescent="0.25">
      <c r="A16476" s="28" t="s">
        <v>84</v>
      </c>
      <c r="B16476" s="2">
        <v>3.4059548600614673</v>
      </c>
    </row>
    <row r="16477" spans="1:2" x14ac:dyDescent="0.25">
      <c r="A16477" s="28" t="s">
        <v>85</v>
      </c>
      <c r="B16477" s="2">
        <v>2.5718197356720585</v>
      </c>
    </row>
    <row r="16478" spans="1:2" x14ac:dyDescent="0.25">
      <c r="A16478" s="28" t="s">
        <v>82</v>
      </c>
      <c r="B16478" s="2">
        <v>2.590062852773535</v>
      </c>
    </row>
    <row r="16479" spans="1:2" x14ac:dyDescent="0.25">
      <c r="A16479" s="6" t="s">
        <v>21</v>
      </c>
      <c r="B16479" s="2">
        <v>3.353718610009063</v>
      </c>
    </row>
    <row r="16480" spans="1:2" x14ac:dyDescent="0.25">
      <c r="A16480" s="28" t="s">
        <v>79</v>
      </c>
      <c r="B16480" s="2">
        <v>2.7943761827626045E-2</v>
      </c>
    </row>
    <row r="16481" spans="1:2" x14ac:dyDescent="0.25">
      <c r="A16481" s="28" t="s">
        <v>86</v>
      </c>
      <c r="B16481" s="2">
        <v>3.0574400049939525E-3</v>
      </c>
    </row>
    <row r="16482" spans="1:2" x14ac:dyDescent="0.25">
      <c r="A16482" s="28" t="s">
        <v>87</v>
      </c>
      <c r="B16482" s="2">
        <v>8.0075874629548155E-2</v>
      </c>
    </row>
    <row r="16483" spans="1:2" x14ac:dyDescent="0.25">
      <c r="A16483" s="28" t="s">
        <v>31</v>
      </c>
      <c r="B16483" s="2">
        <v>0.73231487475015655</v>
      </c>
    </row>
    <row r="16484" spans="1:2" x14ac:dyDescent="0.25">
      <c r="A16484" s="28" t="s">
        <v>29</v>
      </c>
      <c r="B16484" s="2">
        <v>0.16552868627676504</v>
      </c>
    </row>
    <row r="16485" spans="1:2" x14ac:dyDescent="0.25">
      <c r="A16485" s="28" t="s">
        <v>88</v>
      </c>
      <c r="B16485" s="2">
        <v>0.29090788374237014</v>
      </c>
    </row>
    <row r="16486" spans="1:2" x14ac:dyDescent="0.25">
      <c r="A16486" s="28" t="s">
        <v>80</v>
      </c>
      <c r="B16486" s="2">
        <v>7.8897934764914315E-2</v>
      </c>
    </row>
    <row r="16487" spans="1:2" x14ac:dyDescent="0.25">
      <c r="A16487" s="28" t="s">
        <v>84</v>
      </c>
      <c r="B16487" s="2">
        <v>0.40608026633536515</v>
      </c>
    </row>
    <row r="16488" spans="1:2" x14ac:dyDescent="0.25">
      <c r="A16488" s="28" t="s">
        <v>85</v>
      </c>
      <c r="B16488" s="2">
        <v>1.0122151316097932</v>
      </c>
    </row>
    <row r="16489" spans="1:2" x14ac:dyDescent="0.25">
      <c r="A16489" s="28" t="s">
        <v>82</v>
      </c>
      <c r="B16489" s="2">
        <v>0.55669675606753055</v>
      </c>
    </row>
    <row r="16490" spans="1:2" x14ac:dyDescent="0.25">
      <c r="A16490" s="6" t="s">
        <v>22</v>
      </c>
      <c r="B16490" s="2">
        <v>2.7781802947103427</v>
      </c>
    </row>
    <row r="16491" spans="1:2" x14ac:dyDescent="0.25">
      <c r="A16491" s="28" t="s">
        <v>79</v>
      </c>
      <c r="B16491" s="2">
        <v>5.3772795631679408E-2</v>
      </c>
    </row>
    <row r="16492" spans="1:2" x14ac:dyDescent="0.25">
      <c r="A16492" s="28" t="s">
        <v>86</v>
      </c>
      <c r="B16492" s="2">
        <v>4.8846301866727157E-2</v>
      </c>
    </row>
    <row r="16493" spans="1:2" x14ac:dyDescent="0.25">
      <c r="A16493" s="28" t="s">
        <v>87</v>
      </c>
      <c r="B16493" s="2">
        <v>0.2086521109022669</v>
      </c>
    </row>
    <row r="16494" spans="1:2" x14ac:dyDescent="0.25">
      <c r="A16494" s="28" t="s">
        <v>31</v>
      </c>
      <c r="B16494" s="2">
        <v>0.36691795324230986</v>
      </c>
    </row>
    <row r="16495" spans="1:2" x14ac:dyDescent="0.25">
      <c r="A16495" s="28" t="s">
        <v>29</v>
      </c>
      <c r="B16495" s="2">
        <v>0.22520625147590601</v>
      </c>
    </row>
    <row r="16496" spans="1:2" x14ac:dyDescent="0.25">
      <c r="A16496" s="28" t="s">
        <v>88</v>
      </c>
      <c r="B16496" s="2">
        <v>0.34520465670345413</v>
      </c>
    </row>
    <row r="16497" spans="1:2" x14ac:dyDescent="0.25">
      <c r="A16497" s="28" t="s">
        <v>80</v>
      </c>
      <c r="B16497" s="2">
        <v>5.4529682439909778E-2</v>
      </c>
    </row>
    <row r="16498" spans="1:2" x14ac:dyDescent="0.25">
      <c r="A16498" s="28" t="s">
        <v>84</v>
      </c>
      <c r="B16498" s="2">
        <v>0.29437465365321169</v>
      </c>
    </row>
    <row r="16499" spans="1:2" x14ac:dyDescent="0.25">
      <c r="A16499" s="28" t="s">
        <v>85</v>
      </c>
      <c r="B16499" s="2">
        <v>0.62287225465374851</v>
      </c>
    </row>
    <row r="16500" spans="1:2" x14ac:dyDescent="0.25">
      <c r="A16500" s="28" t="s">
        <v>82</v>
      </c>
      <c r="B16500" s="2">
        <v>0.5578036341411291</v>
      </c>
    </row>
    <row r="16501" spans="1:2" x14ac:dyDescent="0.25">
      <c r="A16501" s="6" t="s">
        <v>25</v>
      </c>
      <c r="B16501" s="2">
        <v>3.236360292508333</v>
      </c>
    </row>
    <row r="16502" spans="1:2" x14ac:dyDescent="0.25">
      <c r="A16502" s="28" t="s">
        <v>79</v>
      </c>
      <c r="B16502" s="2">
        <v>1.7263206245326807E-2</v>
      </c>
    </row>
    <row r="16503" spans="1:2" x14ac:dyDescent="0.25">
      <c r="A16503" s="28" t="s">
        <v>86</v>
      </c>
      <c r="B16503" s="2">
        <v>2.7978697553873253E-3</v>
      </c>
    </row>
    <row r="16504" spans="1:2" x14ac:dyDescent="0.25">
      <c r="A16504" s="28" t="s">
        <v>87</v>
      </c>
      <c r="B16504" s="2">
        <v>8.8526347608584979E-2</v>
      </c>
    </row>
    <row r="16505" spans="1:2" x14ac:dyDescent="0.25">
      <c r="A16505" s="28" t="s">
        <v>31</v>
      </c>
      <c r="B16505" s="2">
        <v>0.12168694632136746</v>
      </c>
    </row>
    <row r="16506" spans="1:2" x14ac:dyDescent="0.25">
      <c r="A16506" s="28" t="s">
        <v>29</v>
      </c>
      <c r="B16506" s="2">
        <v>6.4611992963494416E-2</v>
      </c>
    </row>
    <row r="16507" spans="1:2" x14ac:dyDescent="0.25">
      <c r="A16507" s="28" t="s">
        <v>88</v>
      </c>
      <c r="B16507" s="2">
        <v>0.105742269263651</v>
      </c>
    </row>
    <row r="16508" spans="1:2" x14ac:dyDescent="0.25">
      <c r="A16508" s="28" t="s">
        <v>80</v>
      </c>
      <c r="B16508" s="2">
        <v>1.5808510878979345E-2</v>
      </c>
    </row>
    <row r="16509" spans="1:2" x14ac:dyDescent="0.25">
      <c r="A16509" s="28" t="s">
        <v>84</v>
      </c>
      <c r="B16509" s="2">
        <v>1.5639275852560246E-2</v>
      </c>
    </row>
    <row r="16510" spans="1:2" x14ac:dyDescent="0.25">
      <c r="A16510" s="28" t="s">
        <v>85</v>
      </c>
      <c r="B16510" s="2">
        <v>2.6652784974621797</v>
      </c>
    </row>
    <row r="16511" spans="1:2" x14ac:dyDescent="0.25">
      <c r="A16511" s="28" t="s">
        <v>82</v>
      </c>
      <c r="B16511" s="2">
        <v>0.13900537615680192</v>
      </c>
    </row>
    <row r="16512" spans="1:2" x14ac:dyDescent="0.25">
      <c r="A16512" s="6" t="s">
        <v>23</v>
      </c>
      <c r="B16512" s="2">
        <v>3.1088504795534564</v>
      </c>
    </row>
    <row r="16513" spans="1:2" x14ac:dyDescent="0.25">
      <c r="A16513" s="28" t="s">
        <v>79</v>
      </c>
      <c r="B16513" s="2">
        <v>7.0952120548507011E-2</v>
      </c>
    </row>
    <row r="16514" spans="1:2" x14ac:dyDescent="0.25">
      <c r="A16514" s="28" t="s">
        <v>86</v>
      </c>
      <c r="B16514" s="2">
        <v>5.5446354509338776E-2</v>
      </c>
    </row>
    <row r="16515" spans="1:2" x14ac:dyDescent="0.25">
      <c r="A16515" s="28" t="s">
        <v>87</v>
      </c>
      <c r="B16515" s="2">
        <v>0.3969646829059108</v>
      </c>
    </row>
    <row r="16516" spans="1:2" x14ac:dyDescent="0.25">
      <c r="A16516" s="28" t="s">
        <v>31</v>
      </c>
      <c r="B16516" s="2">
        <v>0.5405437535043548</v>
      </c>
    </row>
    <row r="16517" spans="1:2" x14ac:dyDescent="0.25">
      <c r="A16517" s="28" t="s">
        <v>29</v>
      </c>
      <c r="B16517" s="2">
        <v>0.30474261410732745</v>
      </c>
    </row>
    <row r="16518" spans="1:2" x14ac:dyDescent="0.25">
      <c r="A16518" s="28" t="s">
        <v>88</v>
      </c>
      <c r="B16518" s="2">
        <v>0.11857184574179881</v>
      </c>
    </row>
    <row r="16519" spans="1:2" x14ac:dyDescent="0.25">
      <c r="A16519" s="28" t="s">
        <v>80</v>
      </c>
      <c r="B16519" s="2">
        <v>5.0735595253983093E-2</v>
      </c>
    </row>
    <row r="16520" spans="1:2" x14ac:dyDescent="0.25">
      <c r="A16520" s="28" t="s">
        <v>84</v>
      </c>
      <c r="B16520" s="2">
        <v>0.10778839038233354</v>
      </c>
    </row>
    <row r="16521" spans="1:2" x14ac:dyDescent="0.25">
      <c r="A16521" s="28" t="s">
        <v>85</v>
      </c>
      <c r="B16521" s="2">
        <v>0.89108882104378573</v>
      </c>
    </row>
    <row r="16522" spans="1:2" x14ac:dyDescent="0.25">
      <c r="A16522" s="28" t="s">
        <v>82</v>
      </c>
      <c r="B16522" s="2">
        <v>0.57201630155611627</v>
      </c>
    </row>
    <row r="16523" spans="1:2" x14ac:dyDescent="0.25">
      <c r="A16523" s="6" t="s">
        <v>249</v>
      </c>
      <c r="B16523" s="2">
        <v>17.062662657243933</v>
      </c>
    </row>
    <row r="16524" spans="1:2" x14ac:dyDescent="0.25">
      <c r="A16524" s="28" t="s">
        <v>79</v>
      </c>
      <c r="B16524" s="2">
        <v>0.12254790078275805</v>
      </c>
    </row>
    <row r="16525" spans="1:2" x14ac:dyDescent="0.25">
      <c r="A16525" s="28" t="s">
        <v>86</v>
      </c>
      <c r="B16525" s="2">
        <v>8.7377898214673747E-2</v>
      </c>
    </row>
    <row r="16526" spans="1:2" x14ac:dyDescent="0.25">
      <c r="A16526" s="28" t="s">
        <v>87</v>
      </c>
      <c r="B16526" s="2">
        <v>1.2151989518161965</v>
      </c>
    </row>
    <row r="16527" spans="1:2" x14ac:dyDescent="0.25">
      <c r="A16527" s="28" t="s">
        <v>31</v>
      </c>
      <c r="B16527" s="2">
        <v>3.4761993672450657</v>
      </c>
    </row>
    <row r="16528" spans="1:2" x14ac:dyDescent="0.25">
      <c r="A16528" s="28" t="s">
        <v>29</v>
      </c>
      <c r="B16528" s="2">
        <v>1.8145331095675423</v>
      </c>
    </row>
    <row r="16529" spans="1:2" x14ac:dyDescent="0.25">
      <c r="A16529" s="28" t="s">
        <v>88</v>
      </c>
      <c r="B16529" s="2">
        <v>1.6811208208081778</v>
      </c>
    </row>
    <row r="16530" spans="1:2" x14ac:dyDescent="0.25">
      <c r="A16530" s="28" t="s">
        <v>80</v>
      </c>
      <c r="B16530" s="2">
        <v>0.14579677793313481</v>
      </c>
    </row>
    <row r="16531" spans="1:2" x14ac:dyDescent="0.25">
      <c r="A16531" s="28" t="s">
        <v>84</v>
      </c>
      <c r="B16531" s="2">
        <v>0.77169627188393219</v>
      </c>
    </row>
    <row r="16532" spans="1:2" x14ac:dyDescent="0.25">
      <c r="A16532" s="28" t="s">
        <v>85</v>
      </c>
      <c r="B16532" s="2">
        <v>3.4247189337010484</v>
      </c>
    </row>
    <row r="16533" spans="1:2" x14ac:dyDescent="0.25">
      <c r="A16533" s="28" t="s">
        <v>82</v>
      </c>
      <c r="B16533" s="2">
        <v>4.3234726252914015</v>
      </c>
    </row>
    <row r="16534" spans="1:2" x14ac:dyDescent="0.25">
      <c r="A16534" s="6" t="s">
        <v>251</v>
      </c>
      <c r="B16534" s="2">
        <v>26.744950895143091</v>
      </c>
    </row>
    <row r="16535" spans="1:2" x14ac:dyDescent="0.25">
      <c r="A16535" s="28" t="s">
        <v>79</v>
      </c>
      <c r="B16535" s="2">
        <v>0.55314912374475111</v>
      </c>
    </row>
    <row r="16536" spans="1:2" x14ac:dyDescent="0.25">
      <c r="A16536" s="28" t="s">
        <v>86</v>
      </c>
      <c r="B16536" s="2">
        <v>0.13632209664310543</v>
      </c>
    </row>
    <row r="16537" spans="1:2" x14ac:dyDescent="0.25">
      <c r="A16537" s="28" t="s">
        <v>87</v>
      </c>
      <c r="B16537" s="2">
        <v>2.8510400681654451</v>
      </c>
    </row>
    <row r="16538" spans="1:2" x14ac:dyDescent="0.25">
      <c r="A16538" s="28" t="s">
        <v>31</v>
      </c>
      <c r="B16538" s="2">
        <v>2.2547226213008211</v>
      </c>
    </row>
    <row r="16539" spans="1:2" x14ac:dyDescent="0.25">
      <c r="A16539" s="28" t="s">
        <v>29</v>
      </c>
      <c r="B16539" s="2">
        <v>3.6190605008287933</v>
      </c>
    </row>
    <row r="16540" spans="1:2" x14ac:dyDescent="0.25">
      <c r="A16540" s="28" t="s">
        <v>88</v>
      </c>
      <c r="B16540" s="2">
        <v>3.2507091341467396</v>
      </c>
    </row>
    <row r="16541" spans="1:2" x14ac:dyDescent="0.25">
      <c r="A16541" s="28" t="s">
        <v>80</v>
      </c>
      <c r="B16541" s="2">
        <v>0.61543241356640166</v>
      </c>
    </row>
    <row r="16542" spans="1:2" x14ac:dyDescent="0.25">
      <c r="A16542" s="28" t="s">
        <v>84</v>
      </c>
      <c r="B16542" s="2">
        <v>1.4489600798592446</v>
      </c>
    </row>
    <row r="16543" spans="1:2" x14ac:dyDescent="0.25">
      <c r="A16543" s="28" t="s">
        <v>85</v>
      </c>
      <c r="B16543" s="2">
        <v>6.4198487790975216</v>
      </c>
    </row>
    <row r="16544" spans="1:2" x14ac:dyDescent="0.25">
      <c r="A16544" s="28" t="s">
        <v>82</v>
      </c>
      <c r="B16544" s="2">
        <v>5.5957060777902692</v>
      </c>
    </row>
    <row r="16545" spans="1:2" x14ac:dyDescent="0.25">
      <c r="A16545" s="6" t="s">
        <v>229</v>
      </c>
      <c r="B16545" s="2">
        <v>24.810648218273734</v>
      </c>
    </row>
    <row r="16546" spans="1:2" x14ac:dyDescent="0.25">
      <c r="A16546" s="28" t="s">
        <v>79</v>
      </c>
      <c r="B16546" s="2">
        <v>0.84513483765800723</v>
      </c>
    </row>
    <row r="16547" spans="1:2" x14ac:dyDescent="0.25">
      <c r="A16547" s="28" t="s">
        <v>86</v>
      </c>
      <c r="B16547" s="2">
        <v>0.14967928494255453</v>
      </c>
    </row>
    <row r="16548" spans="1:2" x14ac:dyDescent="0.25">
      <c r="A16548" s="28" t="s">
        <v>87</v>
      </c>
      <c r="B16548" s="2">
        <v>1.8129379528484093</v>
      </c>
    </row>
    <row r="16549" spans="1:2" x14ac:dyDescent="0.25">
      <c r="A16549" s="28" t="s">
        <v>31</v>
      </c>
      <c r="B16549" s="2">
        <v>2.0963299141192424</v>
      </c>
    </row>
    <row r="16550" spans="1:2" x14ac:dyDescent="0.25">
      <c r="A16550" s="28" t="s">
        <v>29</v>
      </c>
      <c r="B16550" s="2">
        <v>1.6603233258569552</v>
      </c>
    </row>
    <row r="16551" spans="1:2" x14ac:dyDescent="0.25">
      <c r="A16551" s="28" t="s">
        <v>88</v>
      </c>
      <c r="B16551" s="2">
        <v>2.1245079447522563</v>
      </c>
    </row>
    <row r="16552" spans="1:2" x14ac:dyDescent="0.25">
      <c r="A16552" s="28" t="s">
        <v>80</v>
      </c>
      <c r="B16552" s="2">
        <v>0.64220742251272578</v>
      </c>
    </row>
    <row r="16553" spans="1:2" x14ac:dyDescent="0.25">
      <c r="A16553" s="28" t="s">
        <v>84</v>
      </c>
      <c r="B16553" s="2">
        <v>0.70318763660264472</v>
      </c>
    </row>
    <row r="16554" spans="1:2" x14ac:dyDescent="0.25">
      <c r="A16554" s="28" t="s">
        <v>85</v>
      </c>
      <c r="B16554" s="2">
        <v>6.0514711143844009</v>
      </c>
    </row>
    <row r="16555" spans="1:2" x14ac:dyDescent="0.25">
      <c r="A16555" s="28" t="s">
        <v>82</v>
      </c>
      <c r="B16555" s="2">
        <v>8.7248687845965396</v>
      </c>
    </row>
    <row r="16556" spans="1:2" x14ac:dyDescent="0.25">
      <c r="A16556" s="6" t="s">
        <v>93</v>
      </c>
      <c r="B16556" s="2">
        <v>191.72637837193733</v>
      </c>
    </row>
    <row r="16557" spans="1:2" x14ac:dyDescent="0.25">
      <c r="A16557" s="28" t="s">
        <v>79</v>
      </c>
      <c r="B16557" s="2">
        <v>3.5132807845277849</v>
      </c>
    </row>
    <row r="16558" spans="1:2" x14ac:dyDescent="0.25">
      <c r="A16558" s="28" t="s">
        <v>86</v>
      </c>
      <c r="B16558" s="2">
        <v>2.1551050469624347</v>
      </c>
    </row>
    <row r="16559" spans="1:2" x14ac:dyDescent="0.25">
      <c r="A16559" s="28" t="s">
        <v>87</v>
      </c>
      <c r="B16559" s="2">
        <v>18.418882060224249</v>
      </c>
    </row>
    <row r="16560" spans="1:2" x14ac:dyDescent="0.25">
      <c r="A16560" s="28" t="s">
        <v>31</v>
      </c>
      <c r="B16560" s="2">
        <v>28.552416246621323</v>
      </c>
    </row>
    <row r="16561" spans="1:2" x14ac:dyDescent="0.25">
      <c r="A16561" s="28" t="s">
        <v>29</v>
      </c>
      <c r="B16561" s="2">
        <v>18.569693211246047</v>
      </c>
    </row>
    <row r="16562" spans="1:2" x14ac:dyDescent="0.25">
      <c r="A16562" s="28" t="s">
        <v>88</v>
      </c>
      <c r="B16562" s="2">
        <v>21.043984286583559</v>
      </c>
    </row>
    <row r="16563" spans="1:2" x14ac:dyDescent="0.25">
      <c r="A16563" s="28" t="s">
        <v>80</v>
      </c>
      <c r="B16563" s="2">
        <v>3.5351881353510275</v>
      </c>
    </row>
    <row r="16564" spans="1:2" x14ac:dyDescent="0.25">
      <c r="A16564" s="28" t="s">
        <v>84</v>
      </c>
      <c r="B16564" s="2">
        <v>12.459617811258932</v>
      </c>
    </row>
    <row r="16565" spans="1:2" x14ac:dyDescent="0.25">
      <c r="A16565" s="28" t="s">
        <v>85</v>
      </c>
      <c r="B16565" s="2">
        <v>46.556561940149543</v>
      </c>
    </row>
    <row r="16566" spans="1:2" x14ac:dyDescent="0.25">
      <c r="A16566" s="28" t="s">
        <v>82</v>
      </c>
      <c r="B16566" s="2">
        <v>36.921648849012421</v>
      </c>
    </row>
    <row r="16567" spans="1:2" x14ac:dyDescent="0.25">
      <c r="A16567" s="3" t="s">
        <v>68</v>
      </c>
      <c r="B16567" s="2">
        <v>5044.170355157321</v>
      </c>
    </row>
    <row r="16568" spans="1:2" x14ac:dyDescent="0.25">
      <c r="A16568" s="6" t="s">
        <v>228</v>
      </c>
      <c r="B16568" s="2">
        <v>29.295088433260823</v>
      </c>
    </row>
    <row r="16569" spans="1:2" x14ac:dyDescent="0.25">
      <c r="A16569" s="28" t="s">
        <v>79</v>
      </c>
      <c r="B16569" s="2">
        <v>0.19822653373683177</v>
      </c>
    </row>
    <row r="16570" spans="1:2" x14ac:dyDescent="0.25">
      <c r="A16570" s="28" t="s">
        <v>86</v>
      </c>
      <c r="B16570" s="2">
        <v>0.1689606124130392</v>
      </c>
    </row>
    <row r="16571" spans="1:2" x14ac:dyDescent="0.25">
      <c r="A16571" s="28" t="s">
        <v>87</v>
      </c>
      <c r="B16571" s="2">
        <v>2.4897247860702345</v>
      </c>
    </row>
    <row r="16572" spans="1:2" x14ac:dyDescent="0.25">
      <c r="A16572" s="28" t="s">
        <v>31</v>
      </c>
      <c r="B16572" s="2">
        <v>5.9294217326700629</v>
      </c>
    </row>
    <row r="16573" spans="1:2" x14ac:dyDescent="0.25">
      <c r="A16573" s="28" t="s">
        <v>29</v>
      </c>
      <c r="B16573" s="2">
        <v>3.6641263284967871</v>
      </c>
    </row>
    <row r="16574" spans="1:2" x14ac:dyDescent="0.25">
      <c r="A16574" s="28" t="s">
        <v>30</v>
      </c>
      <c r="B16574" s="2">
        <v>4.5252084010495368</v>
      </c>
    </row>
    <row r="16575" spans="1:2" x14ac:dyDescent="0.25">
      <c r="A16575" s="28" t="s">
        <v>88</v>
      </c>
      <c r="B16575" s="2">
        <v>1.1959163563901911</v>
      </c>
    </row>
    <row r="16576" spans="1:2" x14ac:dyDescent="0.25">
      <c r="A16576" s="28" t="s">
        <v>80</v>
      </c>
      <c r="B16576" s="2">
        <v>0.12757839405179955</v>
      </c>
    </row>
    <row r="16577" spans="1:2" x14ac:dyDescent="0.25">
      <c r="A16577" s="28" t="s">
        <v>84</v>
      </c>
      <c r="B16577" s="2">
        <v>1.8430293130325084</v>
      </c>
    </row>
    <row r="16578" spans="1:2" x14ac:dyDescent="0.25">
      <c r="A16578" s="28" t="s">
        <v>85</v>
      </c>
      <c r="B16578" s="2">
        <v>5.432081103870301</v>
      </c>
    </row>
    <row r="16579" spans="1:2" x14ac:dyDescent="0.25">
      <c r="A16579" s="28" t="s">
        <v>82</v>
      </c>
      <c r="B16579" s="2">
        <v>3.7208148714795244</v>
      </c>
    </row>
    <row r="16580" spans="1:2" x14ac:dyDescent="0.25">
      <c r="A16580" s="6" t="s">
        <v>239</v>
      </c>
      <c r="B16580" s="2">
        <v>22.328176694114816</v>
      </c>
    </row>
    <row r="16581" spans="1:2" x14ac:dyDescent="0.25">
      <c r="A16581" s="28" t="s">
        <v>79</v>
      </c>
      <c r="B16581" s="2">
        <v>5.4378093526794354E-2</v>
      </c>
    </row>
    <row r="16582" spans="1:2" x14ac:dyDescent="0.25">
      <c r="A16582" s="28" t="s">
        <v>87</v>
      </c>
      <c r="B16582" s="2">
        <v>3.4054319107460955</v>
      </c>
    </row>
    <row r="16583" spans="1:2" x14ac:dyDescent="0.25">
      <c r="A16583" s="28" t="s">
        <v>31</v>
      </c>
      <c r="B16583" s="2">
        <v>1.3406210839283275</v>
      </c>
    </row>
    <row r="16584" spans="1:2" x14ac:dyDescent="0.25">
      <c r="A16584" s="28" t="s">
        <v>29</v>
      </c>
      <c r="B16584" s="2">
        <v>2.4461164415348171</v>
      </c>
    </row>
    <row r="16585" spans="1:2" x14ac:dyDescent="0.25">
      <c r="A16585" s="28" t="s">
        <v>30</v>
      </c>
      <c r="B16585" s="2">
        <v>1.61004629172727</v>
      </c>
    </row>
    <row r="16586" spans="1:2" x14ac:dyDescent="0.25">
      <c r="A16586" s="28" t="s">
        <v>88</v>
      </c>
      <c r="B16586" s="2">
        <v>0.67277362221507353</v>
      </c>
    </row>
    <row r="16587" spans="1:2" x14ac:dyDescent="0.25">
      <c r="A16587" s="28" t="s">
        <v>80</v>
      </c>
      <c r="B16587" s="2">
        <v>0.37790410436897465</v>
      </c>
    </row>
    <row r="16588" spans="1:2" x14ac:dyDescent="0.25">
      <c r="A16588" s="28" t="s">
        <v>84</v>
      </c>
      <c r="B16588" s="2">
        <v>1.3156575254827625</v>
      </c>
    </row>
    <row r="16589" spans="1:2" x14ac:dyDescent="0.25">
      <c r="A16589" s="28" t="s">
        <v>85</v>
      </c>
      <c r="B16589" s="2">
        <v>7.0636572080100635</v>
      </c>
    </row>
    <row r="16590" spans="1:2" x14ac:dyDescent="0.25">
      <c r="A16590" s="28" t="s">
        <v>82</v>
      </c>
      <c r="B16590" s="2">
        <v>4.0415904125746334</v>
      </c>
    </row>
    <row r="16591" spans="1:2" x14ac:dyDescent="0.25">
      <c r="A16591" s="6" t="s">
        <v>241</v>
      </c>
      <c r="B16591" s="2">
        <v>395.34330556154288</v>
      </c>
    </row>
    <row r="16592" spans="1:2" x14ac:dyDescent="0.25">
      <c r="A16592" s="28" t="s">
        <v>79</v>
      </c>
      <c r="B16592" s="2">
        <v>9.2904133872812196</v>
      </c>
    </row>
    <row r="16593" spans="1:2" x14ac:dyDescent="0.25">
      <c r="A16593" s="28" t="s">
        <v>86</v>
      </c>
      <c r="B16593" s="2">
        <v>4.253617067191116</v>
      </c>
    </row>
    <row r="16594" spans="1:2" x14ac:dyDescent="0.25">
      <c r="A16594" s="28" t="s">
        <v>87</v>
      </c>
      <c r="B16594" s="2">
        <v>19.461947936370471</v>
      </c>
    </row>
    <row r="16595" spans="1:2" x14ac:dyDescent="0.25">
      <c r="A16595" s="28" t="s">
        <v>31</v>
      </c>
      <c r="B16595" s="2">
        <v>56.697671359731878</v>
      </c>
    </row>
    <row r="16596" spans="1:2" x14ac:dyDescent="0.25">
      <c r="A16596" s="28" t="s">
        <v>29</v>
      </c>
      <c r="B16596" s="2">
        <v>30.343955152002696</v>
      </c>
    </row>
    <row r="16597" spans="1:2" x14ac:dyDescent="0.25">
      <c r="A16597" s="28" t="s">
        <v>30</v>
      </c>
      <c r="B16597" s="2">
        <v>49.111170837744588</v>
      </c>
    </row>
    <row r="16598" spans="1:2" x14ac:dyDescent="0.25">
      <c r="A16598" s="28" t="s">
        <v>88</v>
      </c>
      <c r="B16598" s="2">
        <v>70.782396398144257</v>
      </c>
    </row>
    <row r="16599" spans="1:2" x14ac:dyDescent="0.25">
      <c r="A16599" s="28" t="s">
        <v>80</v>
      </c>
      <c r="B16599" s="2">
        <v>5.1469688465158843</v>
      </c>
    </row>
    <row r="16600" spans="1:2" x14ac:dyDescent="0.25">
      <c r="A16600" s="28" t="s">
        <v>84</v>
      </c>
      <c r="B16600" s="2">
        <v>20.434012238306039</v>
      </c>
    </row>
    <row r="16601" spans="1:2" x14ac:dyDescent="0.25">
      <c r="A16601" s="28" t="s">
        <v>85</v>
      </c>
      <c r="B16601" s="2">
        <v>54.749030164318953</v>
      </c>
    </row>
    <row r="16602" spans="1:2" x14ac:dyDescent="0.25">
      <c r="A16602" s="28" t="s">
        <v>82</v>
      </c>
      <c r="B16602" s="2">
        <v>75.072122173935739</v>
      </c>
    </row>
    <row r="16603" spans="1:2" x14ac:dyDescent="0.25">
      <c r="A16603" s="6" t="s">
        <v>53</v>
      </c>
      <c r="B16603" s="2">
        <v>0.24682081668304925</v>
      </c>
    </row>
    <row r="16604" spans="1:2" x14ac:dyDescent="0.25">
      <c r="A16604" s="28" t="s">
        <v>79</v>
      </c>
      <c r="B16604" s="2">
        <v>6.3449588495899021E-5</v>
      </c>
    </row>
    <row r="16605" spans="1:2" x14ac:dyDescent="0.25">
      <c r="A16605" s="28" t="s">
        <v>86</v>
      </c>
      <c r="B16605" s="2">
        <v>3.9593145901724857E-5</v>
      </c>
    </row>
    <row r="16606" spans="1:2" x14ac:dyDescent="0.25">
      <c r="A16606" s="28" t="s">
        <v>87</v>
      </c>
      <c r="B16606" s="2">
        <v>4.002042361704896E-3</v>
      </c>
    </row>
    <row r="16607" spans="1:2" x14ac:dyDescent="0.25">
      <c r="A16607" s="28" t="s">
        <v>31</v>
      </c>
      <c r="B16607" s="2">
        <v>3.5634966082721134E-3</v>
      </c>
    </row>
    <row r="16608" spans="1:2" x14ac:dyDescent="0.25">
      <c r="A16608" s="28" t="s">
        <v>29</v>
      </c>
      <c r="B16608" s="2">
        <v>2.7908298254807298E-2</v>
      </c>
    </row>
    <row r="16609" spans="1:2" x14ac:dyDescent="0.25">
      <c r="A16609" s="28" t="s">
        <v>30</v>
      </c>
      <c r="B16609" s="2">
        <v>0.18645636441873017</v>
      </c>
    </row>
    <row r="16610" spans="1:2" x14ac:dyDescent="0.25">
      <c r="A16610" s="28" t="s">
        <v>80</v>
      </c>
      <c r="B16610" s="2">
        <v>2.6979536415855951E-4</v>
      </c>
    </row>
    <row r="16611" spans="1:2" x14ac:dyDescent="0.25">
      <c r="A16611" s="28" t="s">
        <v>84</v>
      </c>
      <c r="B16611" s="2">
        <v>5.7245940637222958E-4</v>
      </c>
    </row>
    <row r="16612" spans="1:2" x14ac:dyDescent="0.25">
      <c r="A16612" s="28" t="s">
        <v>85</v>
      </c>
      <c r="B16612" s="2">
        <v>2.2916308492675019E-2</v>
      </c>
    </row>
    <row r="16613" spans="1:2" x14ac:dyDescent="0.25">
      <c r="A16613" s="28" t="s">
        <v>82</v>
      </c>
      <c r="B16613" s="2">
        <v>1.0290090419313403E-3</v>
      </c>
    </row>
    <row r="16614" spans="1:2" x14ac:dyDescent="0.25">
      <c r="A16614" s="6" t="s">
        <v>230</v>
      </c>
      <c r="B16614" s="2">
        <v>2.6948990842701805</v>
      </c>
    </row>
    <row r="16615" spans="1:2" x14ac:dyDescent="0.25">
      <c r="A16615" s="28" t="s">
        <v>79</v>
      </c>
      <c r="B16615" s="2">
        <v>1.3664266647041997E-4</v>
      </c>
    </row>
    <row r="16616" spans="1:2" x14ac:dyDescent="0.25">
      <c r="A16616" s="28" t="s">
        <v>86</v>
      </c>
      <c r="B16616" s="2">
        <v>3.1184868230736532E-4</v>
      </c>
    </row>
    <row r="16617" spans="1:2" x14ac:dyDescent="0.25">
      <c r="A16617" s="28" t="s">
        <v>31</v>
      </c>
      <c r="B16617" s="2">
        <v>0.19508593267276034</v>
      </c>
    </row>
    <row r="16618" spans="1:2" x14ac:dyDescent="0.25">
      <c r="A16618" s="28" t="s">
        <v>29</v>
      </c>
      <c r="B16618" s="2">
        <v>0.8592471910435332</v>
      </c>
    </row>
    <row r="16619" spans="1:2" x14ac:dyDescent="0.25">
      <c r="A16619" s="28" t="s">
        <v>30</v>
      </c>
      <c r="B16619" s="2">
        <v>9.1791170562776758E-4</v>
      </c>
    </row>
    <row r="16620" spans="1:2" x14ac:dyDescent="0.25">
      <c r="A16620" s="28" t="s">
        <v>88</v>
      </c>
      <c r="B16620" s="2">
        <v>0.63979353622356872</v>
      </c>
    </row>
    <row r="16621" spans="1:2" x14ac:dyDescent="0.25">
      <c r="A16621" s="28" t="s">
        <v>80</v>
      </c>
      <c r="B16621" s="2">
        <v>3.0320245312229653E-3</v>
      </c>
    </row>
    <row r="16622" spans="1:2" x14ac:dyDescent="0.25">
      <c r="A16622" s="28" t="s">
        <v>84</v>
      </c>
      <c r="B16622" s="2">
        <v>3.4907713088694731E-3</v>
      </c>
    </row>
    <row r="16623" spans="1:2" x14ac:dyDescent="0.25">
      <c r="A16623" s="28" t="s">
        <v>85</v>
      </c>
      <c r="B16623" s="2">
        <v>0.35483408743427169</v>
      </c>
    </row>
    <row r="16624" spans="1:2" x14ac:dyDescent="0.25">
      <c r="A16624" s="28" t="s">
        <v>82</v>
      </c>
      <c r="B16624" s="2">
        <v>0.63804913800154872</v>
      </c>
    </row>
    <row r="16625" spans="1:2" x14ac:dyDescent="0.25">
      <c r="A16625" s="6" t="s">
        <v>19</v>
      </c>
      <c r="B16625" s="2">
        <v>9.1882127437518459</v>
      </c>
    </row>
    <row r="16626" spans="1:2" x14ac:dyDescent="0.25">
      <c r="A16626" s="28" t="s">
        <v>79</v>
      </c>
      <c r="B16626" s="2">
        <v>1.0393735948799776</v>
      </c>
    </row>
    <row r="16627" spans="1:2" x14ac:dyDescent="0.25">
      <c r="A16627" s="28" t="s">
        <v>86</v>
      </c>
      <c r="B16627" s="2">
        <v>0.11806198067276896</v>
      </c>
    </row>
    <row r="16628" spans="1:2" x14ac:dyDescent="0.25">
      <c r="A16628" s="28" t="s">
        <v>87</v>
      </c>
      <c r="B16628" s="2">
        <v>6.3602526122363889E-2</v>
      </c>
    </row>
    <row r="16629" spans="1:2" x14ac:dyDescent="0.25">
      <c r="A16629" s="28" t="s">
        <v>31</v>
      </c>
      <c r="B16629" s="2">
        <v>0.47689035806050684</v>
      </c>
    </row>
    <row r="16630" spans="1:2" x14ac:dyDescent="0.25">
      <c r="A16630" s="28" t="s">
        <v>29</v>
      </c>
      <c r="B16630" s="2">
        <v>0.34275577676307373</v>
      </c>
    </row>
    <row r="16631" spans="1:2" x14ac:dyDescent="0.25">
      <c r="A16631" s="28" t="s">
        <v>30</v>
      </c>
      <c r="B16631" s="2">
        <v>2.0994893900983813</v>
      </c>
    </row>
    <row r="16632" spans="1:2" x14ac:dyDescent="0.25">
      <c r="A16632" s="28" t="s">
        <v>88</v>
      </c>
      <c r="B16632" s="2">
        <v>0.25087785542477764</v>
      </c>
    </row>
    <row r="16633" spans="1:2" x14ac:dyDescent="0.25">
      <c r="A16633" s="28" t="s">
        <v>80</v>
      </c>
      <c r="B16633" s="2">
        <v>0.12903415286445818</v>
      </c>
    </row>
    <row r="16634" spans="1:2" x14ac:dyDescent="0.25">
      <c r="A16634" s="28" t="s">
        <v>84</v>
      </c>
      <c r="B16634" s="2">
        <v>7.7311467734753864E-2</v>
      </c>
    </row>
    <row r="16635" spans="1:2" x14ac:dyDescent="0.25">
      <c r="A16635" s="28" t="s">
        <v>85</v>
      </c>
      <c r="B16635" s="2">
        <v>1.9640343578228627</v>
      </c>
    </row>
    <row r="16636" spans="1:2" x14ac:dyDescent="0.25">
      <c r="A16636" s="28" t="s">
        <v>82</v>
      </c>
      <c r="B16636" s="2">
        <v>2.6267812833079218</v>
      </c>
    </row>
    <row r="16637" spans="1:2" x14ac:dyDescent="0.25">
      <c r="A16637" s="6" t="s">
        <v>243</v>
      </c>
      <c r="B16637" s="2">
        <v>128.10027731736665</v>
      </c>
    </row>
    <row r="16638" spans="1:2" x14ac:dyDescent="0.25">
      <c r="A16638" s="28" t="s">
        <v>79</v>
      </c>
      <c r="B16638" s="2">
        <v>1.1148456163133098</v>
      </c>
    </row>
    <row r="16639" spans="1:2" x14ac:dyDescent="0.25">
      <c r="A16639" s="28" t="s">
        <v>86</v>
      </c>
      <c r="B16639" s="2">
        <v>1.140779634642676</v>
      </c>
    </row>
    <row r="16640" spans="1:2" x14ac:dyDescent="0.25">
      <c r="A16640" s="28" t="s">
        <v>87</v>
      </c>
      <c r="B16640" s="2">
        <v>7.7500922465874034</v>
      </c>
    </row>
    <row r="16641" spans="1:2" x14ac:dyDescent="0.25">
      <c r="A16641" s="28" t="s">
        <v>31</v>
      </c>
      <c r="B16641" s="2">
        <v>24.45366383248701</v>
      </c>
    </row>
    <row r="16642" spans="1:2" x14ac:dyDescent="0.25">
      <c r="A16642" s="28" t="s">
        <v>29</v>
      </c>
      <c r="B16642" s="2">
        <v>16.051887475041561</v>
      </c>
    </row>
    <row r="16643" spans="1:2" x14ac:dyDescent="0.25">
      <c r="A16643" s="28" t="s">
        <v>30</v>
      </c>
      <c r="B16643" s="2">
        <v>19.33427624741768</v>
      </c>
    </row>
    <row r="16644" spans="1:2" x14ac:dyDescent="0.25">
      <c r="A16644" s="28" t="s">
        <v>88</v>
      </c>
      <c r="B16644" s="2">
        <v>13.985337571836798</v>
      </c>
    </row>
    <row r="16645" spans="1:2" x14ac:dyDescent="0.25">
      <c r="A16645" s="28" t="s">
        <v>80</v>
      </c>
      <c r="B16645" s="2">
        <v>0.25820476114306645</v>
      </c>
    </row>
    <row r="16646" spans="1:2" x14ac:dyDescent="0.25">
      <c r="A16646" s="28" t="s">
        <v>84</v>
      </c>
      <c r="B16646" s="2">
        <v>4.2408051881857247</v>
      </c>
    </row>
    <row r="16647" spans="1:2" x14ac:dyDescent="0.25">
      <c r="A16647" s="28" t="s">
        <v>85</v>
      </c>
      <c r="B16647" s="2">
        <v>19.82068853671414</v>
      </c>
    </row>
    <row r="16648" spans="1:2" x14ac:dyDescent="0.25">
      <c r="A16648" s="28" t="s">
        <v>82</v>
      </c>
      <c r="B16648" s="2">
        <v>19.949696206997285</v>
      </c>
    </row>
    <row r="16649" spans="1:2" x14ac:dyDescent="0.25">
      <c r="A16649" s="6" t="s">
        <v>52</v>
      </c>
      <c r="B16649" s="2">
        <v>2.2667099227973466</v>
      </c>
    </row>
    <row r="16650" spans="1:2" x14ac:dyDescent="0.25">
      <c r="A16650" s="28" t="s">
        <v>79</v>
      </c>
      <c r="B16650" s="2">
        <v>2.613398425048493E-2</v>
      </c>
    </row>
    <row r="16651" spans="1:2" x14ac:dyDescent="0.25">
      <c r="A16651" s="28" t="s">
        <v>86</v>
      </c>
      <c r="B16651" s="2">
        <v>9.9295256513297469E-3</v>
      </c>
    </row>
    <row r="16652" spans="1:2" x14ac:dyDescent="0.25">
      <c r="A16652" s="28" t="s">
        <v>87</v>
      </c>
      <c r="B16652" s="2">
        <v>0.14705432429667362</v>
      </c>
    </row>
    <row r="16653" spans="1:2" x14ac:dyDescent="0.25">
      <c r="A16653" s="28" t="s">
        <v>31</v>
      </c>
      <c r="B16653" s="2">
        <v>4.3613224633870809E-2</v>
      </c>
    </row>
    <row r="16654" spans="1:2" x14ac:dyDescent="0.25">
      <c r="A16654" s="28" t="s">
        <v>29</v>
      </c>
      <c r="B16654" s="2">
        <v>1.1542610136980447</v>
      </c>
    </row>
    <row r="16655" spans="1:2" x14ac:dyDescent="0.25">
      <c r="A16655" s="28" t="s">
        <v>30</v>
      </c>
      <c r="B16655" s="2">
        <v>2.9875445621463367E-2</v>
      </c>
    </row>
    <row r="16656" spans="1:2" x14ac:dyDescent="0.25">
      <c r="A16656" s="28" t="s">
        <v>88</v>
      </c>
      <c r="B16656" s="2">
        <v>6.8091031062365581E-2</v>
      </c>
    </row>
    <row r="16657" spans="1:2" x14ac:dyDescent="0.25">
      <c r="A16657" s="28" t="s">
        <v>80</v>
      </c>
      <c r="B16657" s="2">
        <v>1.99568546138385E-2</v>
      </c>
    </row>
    <row r="16658" spans="1:2" x14ac:dyDescent="0.25">
      <c r="A16658" s="28" t="s">
        <v>84</v>
      </c>
      <c r="B16658" s="2">
        <v>3.6885071475815503E-2</v>
      </c>
    </row>
    <row r="16659" spans="1:2" x14ac:dyDescent="0.25">
      <c r="A16659" s="28" t="s">
        <v>85</v>
      </c>
      <c r="B16659" s="2">
        <v>0.28567022135433712</v>
      </c>
    </row>
    <row r="16660" spans="1:2" x14ac:dyDescent="0.25">
      <c r="A16660" s="28" t="s">
        <v>82</v>
      </c>
      <c r="B16660" s="2">
        <v>0.44523922613912276</v>
      </c>
    </row>
    <row r="16661" spans="1:2" x14ac:dyDescent="0.25">
      <c r="A16661" s="6" t="s">
        <v>245</v>
      </c>
      <c r="B16661" s="2">
        <v>60.85125576867307</v>
      </c>
    </row>
    <row r="16662" spans="1:2" x14ac:dyDescent="0.25">
      <c r="A16662" s="28" t="s">
        <v>79</v>
      </c>
      <c r="B16662" s="2">
        <v>0.74451180167992304</v>
      </c>
    </row>
    <row r="16663" spans="1:2" x14ac:dyDescent="0.25">
      <c r="A16663" s="28" t="s">
        <v>86</v>
      </c>
      <c r="B16663" s="2">
        <v>0.46686109255068853</v>
      </c>
    </row>
    <row r="16664" spans="1:2" x14ac:dyDescent="0.25">
      <c r="A16664" s="28" t="s">
        <v>87</v>
      </c>
      <c r="B16664" s="2">
        <v>1.9332619457300384</v>
      </c>
    </row>
    <row r="16665" spans="1:2" x14ac:dyDescent="0.25">
      <c r="A16665" s="28" t="s">
        <v>31</v>
      </c>
      <c r="B16665" s="2">
        <v>10.736600185734257</v>
      </c>
    </row>
    <row r="16666" spans="1:2" x14ac:dyDescent="0.25">
      <c r="A16666" s="28" t="s">
        <v>29</v>
      </c>
      <c r="B16666" s="2">
        <v>6.7073378859777026</v>
      </c>
    </row>
    <row r="16667" spans="1:2" x14ac:dyDescent="0.25">
      <c r="A16667" s="28" t="s">
        <v>30</v>
      </c>
      <c r="B16667" s="2">
        <v>9.1470832036155496</v>
      </c>
    </row>
    <row r="16668" spans="1:2" x14ac:dyDescent="0.25">
      <c r="A16668" s="28" t="s">
        <v>88</v>
      </c>
      <c r="B16668" s="2">
        <v>5.1509243259456001</v>
      </c>
    </row>
    <row r="16669" spans="1:2" x14ac:dyDescent="0.25">
      <c r="A16669" s="28" t="s">
        <v>80</v>
      </c>
      <c r="B16669" s="2">
        <v>2.1611661016713604</v>
      </c>
    </row>
    <row r="16670" spans="1:2" x14ac:dyDescent="0.25">
      <c r="A16670" s="28" t="s">
        <v>84</v>
      </c>
      <c r="B16670" s="2">
        <v>2.7806344584566962</v>
      </c>
    </row>
    <row r="16671" spans="1:2" x14ac:dyDescent="0.25">
      <c r="A16671" s="28" t="s">
        <v>85</v>
      </c>
      <c r="B16671" s="2">
        <v>12.96960580172976</v>
      </c>
    </row>
    <row r="16672" spans="1:2" x14ac:dyDescent="0.25">
      <c r="A16672" s="28" t="s">
        <v>82</v>
      </c>
      <c r="B16672" s="2">
        <v>8.0532689655814931</v>
      </c>
    </row>
    <row r="16673" spans="1:2" x14ac:dyDescent="0.25">
      <c r="A16673" s="6" t="s">
        <v>247</v>
      </c>
      <c r="B16673" s="2">
        <v>617.55568883623903</v>
      </c>
    </row>
    <row r="16674" spans="1:2" x14ac:dyDescent="0.25">
      <c r="A16674" s="28" t="s">
        <v>79</v>
      </c>
      <c r="B16674" s="2">
        <v>13.207195218280525</v>
      </c>
    </row>
    <row r="16675" spans="1:2" x14ac:dyDescent="0.25">
      <c r="A16675" s="28" t="s">
        <v>86</v>
      </c>
      <c r="B16675" s="2">
        <v>8.5588270328821672</v>
      </c>
    </row>
    <row r="16676" spans="1:2" x14ac:dyDescent="0.25">
      <c r="A16676" s="28" t="s">
        <v>87</v>
      </c>
      <c r="B16676" s="2">
        <v>34.313345720221932</v>
      </c>
    </row>
    <row r="16677" spans="1:2" x14ac:dyDescent="0.25">
      <c r="A16677" s="28" t="s">
        <v>31</v>
      </c>
      <c r="B16677" s="2">
        <v>71.710423364271833</v>
      </c>
    </row>
    <row r="16678" spans="1:2" x14ac:dyDescent="0.25">
      <c r="A16678" s="28" t="s">
        <v>29</v>
      </c>
      <c r="B16678" s="2">
        <v>43.088803549077234</v>
      </c>
    </row>
    <row r="16679" spans="1:2" x14ac:dyDescent="0.25">
      <c r="A16679" s="28" t="s">
        <v>30</v>
      </c>
      <c r="B16679" s="2">
        <v>71.094159335000697</v>
      </c>
    </row>
    <row r="16680" spans="1:2" x14ac:dyDescent="0.25">
      <c r="A16680" s="28" t="s">
        <v>88</v>
      </c>
      <c r="B16680" s="2">
        <v>86.580641057987933</v>
      </c>
    </row>
    <row r="16681" spans="1:2" x14ac:dyDescent="0.25">
      <c r="A16681" s="28" t="s">
        <v>80</v>
      </c>
      <c r="B16681" s="2">
        <v>15.412902925812837</v>
      </c>
    </row>
    <row r="16682" spans="1:2" x14ac:dyDescent="0.25">
      <c r="A16682" s="28" t="s">
        <v>84</v>
      </c>
      <c r="B16682" s="2">
        <v>65.929396273516417</v>
      </c>
    </row>
    <row r="16683" spans="1:2" x14ac:dyDescent="0.25">
      <c r="A16683" s="28" t="s">
        <v>85</v>
      </c>
      <c r="B16683" s="2">
        <v>109.09588171722052</v>
      </c>
    </row>
    <row r="16684" spans="1:2" x14ac:dyDescent="0.25">
      <c r="A16684" s="28" t="s">
        <v>82</v>
      </c>
      <c r="B16684" s="2">
        <v>98.564112641966986</v>
      </c>
    </row>
    <row r="16685" spans="1:2" x14ac:dyDescent="0.25">
      <c r="A16685" s="6" t="s">
        <v>20</v>
      </c>
      <c r="B16685" s="2">
        <v>243.08070407640176</v>
      </c>
    </row>
    <row r="16686" spans="1:2" x14ac:dyDescent="0.25">
      <c r="A16686" s="28" t="s">
        <v>79</v>
      </c>
      <c r="B16686" s="2">
        <v>4.429484718944539</v>
      </c>
    </row>
    <row r="16687" spans="1:2" x14ac:dyDescent="0.25">
      <c r="A16687" s="28" t="s">
        <v>86</v>
      </c>
      <c r="B16687" s="2">
        <v>4.3228405454458469</v>
      </c>
    </row>
    <row r="16688" spans="1:2" x14ac:dyDescent="0.25">
      <c r="A16688" s="28" t="s">
        <v>87</v>
      </c>
      <c r="B16688" s="2">
        <v>14.790891110651597</v>
      </c>
    </row>
    <row r="16689" spans="1:2" x14ac:dyDescent="0.25">
      <c r="A16689" s="28" t="s">
        <v>31</v>
      </c>
      <c r="B16689" s="2">
        <v>40.189157126402833</v>
      </c>
    </row>
    <row r="16690" spans="1:2" x14ac:dyDescent="0.25">
      <c r="A16690" s="28" t="s">
        <v>29</v>
      </c>
      <c r="B16690" s="2">
        <v>19.612753307791778</v>
      </c>
    </row>
    <row r="16691" spans="1:2" x14ac:dyDescent="0.25">
      <c r="A16691" s="28" t="s">
        <v>30</v>
      </c>
      <c r="B16691" s="2">
        <v>32.854897862289391</v>
      </c>
    </row>
    <row r="16692" spans="1:2" x14ac:dyDescent="0.25">
      <c r="A16692" s="28" t="s">
        <v>88</v>
      </c>
      <c r="B16692" s="2">
        <v>29.426780755488927</v>
      </c>
    </row>
    <row r="16693" spans="1:2" x14ac:dyDescent="0.25">
      <c r="A16693" s="28" t="s">
        <v>80</v>
      </c>
      <c r="B16693" s="2">
        <v>1.9852938022864324</v>
      </c>
    </row>
    <row r="16694" spans="1:2" x14ac:dyDescent="0.25">
      <c r="A16694" s="28" t="s">
        <v>84</v>
      </c>
      <c r="B16694" s="2">
        <v>27.675422828648987</v>
      </c>
    </row>
    <row r="16695" spans="1:2" x14ac:dyDescent="0.25">
      <c r="A16695" s="28" t="s">
        <v>85</v>
      </c>
      <c r="B16695" s="2">
        <v>31.08611621053219</v>
      </c>
    </row>
    <row r="16696" spans="1:2" x14ac:dyDescent="0.25">
      <c r="A16696" s="28" t="s">
        <v>82</v>
      </c>
      <c r="B16696" s="2">
        <v>36.707065807919228</v>
      </c>
    </row>
    <row r="16697" spans="1:2" x14ac:dyDescent="0.25">
      <c r="A16697" s="6" t="s">
        <v>21</v>
      </c>
      <c r="B16697" s="2">
        <v>61.33897863924733</v>
      </c>
    </row>
    <row r="16698" spans="1:2" x14ac:dyDescent="0.25">
      <c r="A16698" s="28" t="s">
        <v>79</v>
      </c>
      <c r="B16698" s="2">
        <v>0.53536646151294442</v>
      </c>
    </row>
    <row r="16699" spans="1:2" x14ac:dyDescent="0.25">
      <c r="A16699" s="28" t="s">
        <v>86</v>
      </c>
      <c r="B16699" s="2">
        <v>0.19819830593716362</v>
      </c>
    </row>
    <row r="16700" spans="1:2" x14ac:dyDescent="0.25">
      <c r="A16700" s="28" t="s">
        <v>87</v>
      </c>
      <c r="B16700" s="2">
        <v>0.60732486638297034</v>
      </c>
    </row>
    <row r="16701" spans="1:2" x14ac:dyDescent="0.25">
      <c r="A16701" s="28" t="s">
        <v>31</v>
      </c>
      <c r="B16701" s="2">
        <v>7.5735070352057008</v>
      </c>
    </row>
    <row r="16702" spans="1:2" x14ac:dyDescent="0.25">
      <c r="A16702" s="28" t="s">
        <v>29</v>
      </c>
      <c r="B16702" s="2">
        <v>2.744396641658474</v>
      </c>
    </row>
    <row r="16703" spans="1:2" x14ac:dyDescent="0.25">
      <c r="A16703" s="28" t="s">
        <v>30</v>
      </c>
      <c r="B16703" s="2">
        <v>9.106863845697216</v>
      </c>
    </row>
    <row r="16704" spans="1:2" x14ac:dyDescent="0.25">
      <c r="A16704" s="28" t="s">
        <v>88</v>
      </c>
      <c r="B16704" s="2">
        <v>5.398351295781417</v>
      </c>
    </row>
    <row r="16705" spans="1:2" x14ac:dyDescent="0.25">
      <c r="A16705" s="28" t="s">
        <v>80</v>
      </c>
      <c r="B16705" s="2">
        <v>3.5036363054585795</v>
      </c>
    </row>
    <row r="16706" spans="1:2" x14ac:dyDescent="0.25">
      <c r="A16706" s="28" t="s">
        <v>84</v>
      </c>
      <c r="B16706" s="2">
        <v>7.7541310101945395</v>
      </c>
    </row>
    <row r="16707" spans="1:2" x14ac:dyDescent="0.25">
      <c r="A16707" s="28" t="s">
        <v>85</v>
      </c>
      <c r="B16707" s="2">
        <v>5.1156515944491172</v>
      </c>
    </row>
    <row r="16708" spans="1:2" x14ac:dyDescent="0.25">
      <c r="A16708" s="28" t="s">
        <v>82</v>
      </c>
      <c r="B16708" s="2">
        <v>18.80155127696921</v>
      </c>
    </row>
    <row r="16709" spans="1:2" x14ac:dyDescent="0.25">
      <c r="A16709" s="6" t="s">
        <v>22</v>
      </c>
      <c r="B16709" s="2">
        <v>28.185970259042257</v>
      </c>
    </row>
    <row r="16710" spans="1:2" x14ac:dyDescent="0.25">
      <c r="A16710" s="28" t="s">
        <v>79</v>
      </c>
      <c r="B16710" s="2">
        <v>0.44034842380198497</v>
      </c>
    </row>
    <row r="16711" spans="1:2" x14ac:dyDescent="0.25">
      <c r="A16711" s="28" t="s">
        <v>86</v>
      </c>
      <c r="B16711" s="2">
        <v>0.3490849506557015</v>
      </c>
    </row>
    <row r="16712" spans="1:2" x14ac:dyDescent="0.25">
      <c r="A16712" s="28" t="s">
        <v>87</v>
      </c>
      <c r="B16712" s="2">
        <v>1.4657436051628703</v>
      </c>
    </row>
    <row r="16713" spans="1:2" x14ac:dyDescent="0.25">
      <c r="A16713" s="28" t="s">
        <v>31</v>
      </c>
      <c r="B16713" s="2">
        <v>5.1930634718807518</v>
      </c>
    </row>
    <row r="16714" spans="1:2" x14ac:dyDescent="0.25">
      <c r="A16714" s="28" t="s">
        <v>29</v>
      </c>
      <c r="B16714" s="2">
        <v>2.589800016653498</v>
      </c>
    </row>
    <row r="16715" spans="1:2" x14ac:dyDescent="0.25">
      <c r="A16715" s="28" t="s">
        <v>30</v>
      </c>
      <c r="B16715" s="2">
        <v>4.2321498765136187</v>
      </c>
    </row>
    <row r="16716" spans="1:2" x14ac:dyDescent="0.25">
      <c r="A16716" s="28" t="s">
        <v>88</v>
      </c>
      <c r="B16716" s="2">
        <v>2.9593029799326165</v>
      </c>
    </row>
    <row r="16717" spans="1:2" x14ac:dyDescent="0.25">
      <c r="A16717" s="28" t="s">
        <v>80</v>
      </c>
      <c r="B16717" s="2">
        <v>0.3842535689937554</v>
      </c>
    </row>
    <row r="16718" spans="1:2" x14ac:dyDescent="0.25">
      <c r="A16718" s="28" t="s">
        <v>84</v>
      </c>
      <c r="B16718" s="2">
        <v>1.2799627422557451</v>
      </c>
    </row>
    <row r="16719" spans="1:2" x14ac:dyDescent="0.25">
      <c r="A16719" s="28" t="s">
        <v>85</v>
      </c>
      <c r="B16719" s="2">
        <v>4.3238694942561038</v>
      </c>
    </row>
    <row r="16720" spans="1:2" x14ac:dyDescent="0.25">
      <c r="A16720" s="28" t="s">
        <v>82</v>
      </c>
      <c r="B16720" s="2">
        <v>4.9683911289356111</v>
      </c>
    </row>
    <row r="16721" spans="1:2" x14ac:dyDescent="0.25">
      <c r="A16721" s="6" t="s">
        <v>25</v>
      </c>
      <c r="B16721" s="2">
        <v>63.973661182673325</v>
      </c>
    </row>
    <row r="16722" spans="1:2" x14ac:dyDescent="0.25">
      <c r="A16722" s="28" t="s">
        <v>79</v>
      </c>
      <c r="B16722" s="2">
        <v>0.61252053165445364</v>
      </c>
    </row>
    <row r="16723" spans="1:2" x14ac:dyDescent="0.25">
      <c r="A16723" s="28" t="s">
        <v>86</v>
      </c>
      <c r="B16723" s="2">
        <v>0.75229435557952495</v>
      </c>
    </row>
    <row r="16724" spans="1:2" x14ac:dyDescent="0.25">
      <c r="A16724" s="28" t="s">
        <v>87</v>
      </c>
      <c r="B16724" s="2">
        <v>1.133461711957259</v>
      </c>
    </row>
    <row r="16725" spans="1:2" x14ac:dyDescent="0.25">
      <c r="A16725" s="28" t="s">
        <v>31</v>
      </c>
      <c r="B16725" s="2">
        <v>8.21951223637077</v>
      </c>
    </row>
    <row r="16726" spans="1:2" x14ac:dyDescent="0.25">
      <c r="A16726" s="28" t="s">
        <v>29</v>
      </c>
      <c r="B16726" s="2">
        <v>5.5421749693780678</v>
      </c>
    </row>
    <row r="16727" spans="1:2" x14ac:dyDescent="0.25">
      <c r="A16727" s="28" t="s">
        <v>30</v>
      </c>
      <c r="B16727" s="2">
        <v>11.41230103287217</v>
      </c>
    </row>
    <row r="16728" spans="1:2" x14ac:dyDescent="0.25">
      <c r="A16728" s="28" t="s">
        <v>88</v>
      </c>
      <c r="B16728" s="2">
        <v>11.02982699550955</v>
      </c>
    </row>
    <row r="16729" spans="1:2" x14ac:dyDescent="0.25">
      <c r="A16729" s="28" t="s">
        <v>80</v>
      </c>
      <c r="B16729" s="2">
        <v>0.14749551287162427</v>
      </c>
    </row>
    <row r="16730" spans="1:2" x14ac:dyDescent="0.25">
      <c r="A16730" s="28" t="s">
        <v>84</v>
      </c>
      <c r="B16730" s="2">
        <v>0.55474536392832907</v>
      </c>
    </row>
    <row r="16731" spans="1:2" x14ac:dyDescent="0.25">
      <c r="A16731" s="28" t="s">
        <v>85</v>
      </c>
      <c r="B16731" s="2">
        <v>14.903808056000685</v>
      </c>
    </row>
    <row r="16732" spans="1:2" x14ac:dyDescent="0.25">
      <c r="A16732" s="28" t="s">
        <v>82</v>
      </c>
      <c r="B16732" s="2">
        <v>9.6655204165508977</v>
      </c>
    </row>
    <row r="16733" spans="1:2" x14ac:dyDescent="0.25">
      <c r="A16733" s="6" t="s">
        <v>23</v>
      </c>
      <c r="B16733" s="2">
        <v>50.471813967899905</v>
      </c>
    </row>
    <row r="16734" spans="1:2" x14ac:dyDescent="0.25">
      <c r="A16734" s="28" t="s">
        <v>79</v>
      </c>
      <c r="B16734" s="2">
        <v>0.72919275023452923</v>
      </c>
    </row>
    <row r="16735" spans="1:2" x14ac:dyDescent="0.25">
      <c r="A16735" s="28" t="s">
        <v>86</v>
      </c>
      <c r="B16735" s="2">
        <v>0.58434664986885221</v>
      </c>
    </row>
    <row r="16736" spans="1:2" x14ac:dyDescent="0.25">
      <c r="A16736" s="28" t="s">
        <v>87</v>
      </c>
      <c r="B16736" s="2">
        <v>2.7586510238822664</v>
      </c>
    </row>
    <row r="16737" spans="1:2" x14ac:dyDescent="0.25">
      <c r="A16737" s="28" t="s">
        <v>31</v>
      </c>
      <c r="B16737" s="2">
        <v>9.8554686172923862</v>
      </c>
    </row>
    <row r="16738" spans="1:2" x14ac:dyDescent="0.25">
      <c r="A16738" s="28" t="s">
        <v>29</v>
      </c>
      <c r="B16738" s="2">
        <v>4.3516706459291381</v>
      </c>
    </row>
    <row r="16739" spans="1:2" x14ac:dyDescent="0.25">
      <c r="A16739" s="28" t="s">
        <v>30</v>
      </c>
      <c r="B16739" s="2">
        <v>7.8144281991052731</v>
      </c>
    </row>
    <row r="16740" spans="1:2" x14ac:dyDescent="0.25">
      <c r="A16740" s="28" t="s">
        <v>88</v>
      </c>
      <c r="B16740" s="2">
        <v>3.2948093688962259</v>
      </c>
    </row>
    <row r="16741" spans="1:2" x14ac:dyDescent="0.25">
      <c r="A16741" s="28" t="s">
        <v>80</v>
      </c>
      <c r="B16741" s="2">
        <v>0.93795799620951426</v>
      </c>
    </row>
    <row r="16742" spans="1:2" x14ac:dyDescent="0.25">
      <c r="A16742" s="28" t="s">
        <v>84</v>
      </c>
      <c r="B16742" s="2">
        <v>3.4875298996391595</v>
      </c>
    </row>
    <row r="16743" spans="1:2" x14ac:dyDescent="0.25">
      <c r="A16743" s="28" t="s">
        <v>85</v>
      </c>
      <c r="B16743" s="2">
        <v>8.2354723269112355</v>
      </c>
    </row>
    <row r="16744" spans="1:2" x14ac:dyDescent="0.25">
      <c r="A16744" s="28" t="s">
        <v>82</v>
      </c>
      <c r="B16744" s="2">
        <v>8.4222864899313254</v>
      </c>
    </row>
    <row r="16745" spans="1:2" x14ac:dyDescent="0.25">
      <c r="A16745" s="6" t="s">
        <v>249</v>
      </c>
      <c r="B16745" s="2">
        <v>223.06042046881288</v>
      </c>
    </row>
    <row r="16746" spans="1:2" x14ac:dyDescent="0.25">
      <c r="A16746" s="28" t="s">
        <v>79</v>
      </c>
      <c r="B16746" s="2">
        <v>2.0416021239077824</v>
      </c>
    </row>
    <row r="16747" spans="1:2" x14ac:dyDescent="0.25">
      <c r="A16747" s="28" t="s">
        <v>86</v>
      </c>
      <c r="B16747" s="2">
        <v>1.9964715903236414</v>
      </c>
    </row>
    <row r="16748" spans="1:2" x14ac:dyDescent="0.25">
      <c r="A16748" s="28" t="s">
        <v>87</v>
      </c>
      <c r="B16748" s="2">
        <v>10.483264798837599</v>
      </c>
    </row>
    <row r="16749" spans="1:2" x14ac:dyDescent="0.25">
      <c r="A16749" s="28" t="s">
        <v>31</v>
      </c>
      <c r="B16749" s="2">
        <v>31.96720344753053</v>
      </c>
    </row>
    <row r="16750" spans="1:2" x14ac:dyDescent="0.25">
      <c r="A16750" s="28" t="s">
        <v>29</v>
      </c>
      <c r="B16750" s="2">
        <v>18.556152345539569</v>
      </c>
    </row>
    <row r="16751" spans="1:2" x14ac:dyDescent="0.25">
      <c r="A16751" s="28" t="s">
        <v>30</v>
      </c>
      <c r="B16751" s="2">
        <v>38.384712234012561</v>
      </c>
    </row>
    <row r="16752" spans="1:2" x14ac:dyDescent="0.25">
      <c r="A16752" s="28" t="s">
        <v>88</v>
      </c>
      <c r="B16752" s="2">
        <v>24.046754678580683</v>
      </c>
    </row>
    <row r="16753" spans="1:2" x14ac:dyDescent="0.25">
      <c r="A16753" s="28" t="s">
        <v>80</v>
      </c>
      <c r="B16753" s="2">
        <v>8.8281521166106796</v>
      </c>
    </row>
    <row r="16754" spans="1:2" x14ac:dyDescent="0.25">
      <c r="A16754" s="28" t="s">
        <v>84</v>
      </c>
      <c r="B16754" s="2">
        <v>11.854374598208446</v>
      </c>
    </row>
    <row r="16755" spans="1:2" x14ac:dyDescent="0.25">
      <c r="A16755" s="28" t="s">
        <v>85</v>
      </c>
      <c r="B16755" s="2">
        <v>30.753388765908152</v>
      </c>
    </row>
    <row r="16756" spans="1:2" x14ac:dyDescent="0.25">
      <c r="A16756" s="28" t="s">
        <v>82</v>
      </c>
      <c r="B16756" s="2">
        <v>44.148343769353261</v>
      </c>
    </row>
    <row r="16757" spans="1:2" x14ac:dyDescent="0.25">
      <c r="A16757" s="6" t="s">
        <v>251</v>
      </c>
      <c r="B16757" s="2">
        <v>441.09038825953752</v>
      </c>
    </row>
    <row r="16758" spans="1:2" x14ac:dyDescent="0.25">
      <c r="A16758" s="28" t="s">
        <v>79</v>
      </c>
      <c r="B16758" s="2">
        <v>10.815725897561496</v>
      </c>
    </row>
    <row r="16759" spans="1:2" x14ac:dyDescent="0.25">
      <c r="A16759" s="28" t="s">
        <v>86</v>
      </c>
      <c r="B16759" s="2">
        <v>2.7490680994516188</v>
      </c>
    </row>
    <row r="16760" spans="1:2" x14ac:dyDescent="0.25">
      <c r="A16760" s="28" t="s">
        <v>87</v>
      </c>
      <c r="B16760" s="2">
        <v>17.208208997913033</v>
      </c>
    </row>
    <row r="16761" spans="1:2" x14ac:dyDescent="0.25">
      <c r="A16761" s="28" t="s">
        <v>31</v>
      </c>
      <c r="B16761" s="2">
        <v>40.098167543404834</v>
      </c>
    </row>
    <row r="16762" spans="1:2" x14ac:dyDescent="0.25">
      <c r="A16762" s="28" t="s">
        <v>29</v>
      </c>
      <c r="B16762" s="2">
        <v>58.58919952615927</v>
      </c>
    </row>
    <row r="16763" spans="1:2" x14ac:dyDescent="0.25">
      <c r="A16763" s="28" t="s">
        <v>30</v>
      </c>
      <c r="B16763" s="2">
        <v>31.116024729719275</v>
      </c>
    </row>
    <row r="16764" spans="1:2" x14ac:dyDescent="0.25">
      <c r="A16764" s="28" t="s">
        <v>88</v>
      </c>
      <c r="B16764" s="2">
        <v>84.909047536170988</v>
      </c>
    </row>
    <row r="16765" spans="1:2" x14ac:dyDescent="0.25">
      <c r="A16765" s="28" t="s">
        <v>80</v>
      </c>
      <c r="B16765" s="2">
        <v>13.649372017664978</v>
      </c>
    </row>
    <row r="16766" spans="1:2" x14ac:dyDescent="0.25">
      <c r="A16766" s="28" t="s">
        <v>84</v>
      </c>
      <c r="B16766" s="2">
        <v>25.977922057832533</v>
      </c>
    </row>
    <row r="16767" spans="1:2" x14ac:dyDescent="0.25">
      <c r="A16767" s="28" t="s">
        <v>85</v>
      </c>
      <c r="B16767" s="2">
        <v>76.094968566642422</v>
      </c>
    </row>
    <row r="16768" spans="1:2" x14ac:dyDescent="0.25">
      <c r="A16768" s="28" t="s">
        <v>82</v>
      </c>
      <c r="B16768" s="2">
        <v>79.882683287017059</v>
      </c>
    </row>
    <row r="16769" spans="1:2" x14ac:dyDescent="0.25">
      <c r="A16769" s="6" t="s">
        <v>229</v>
      </c>
      <c r="B16769" s="2">
        <v>143.01280554634576</v>
      </c>
    </row>
    <row r="16770" spans="1:2" x14ac:dyDescent="0.25">
      <c r="A16770" s="28" t="s">
        <v>79</v>
      </c>
      <c r="B16770" s="2">
        <v>4.7235996323491891</v>
      </c>
    </row>
    <row r="16771" spans="1:2" x14ac:dyDescent="0.25">
      <c r="A16771" s="28" t="s">
        <v>86</v>
      </c>
      <c r="B16771" s="2">
        <v>1.8447918266450276</v>
      </c>
    </row>
    <row r="16772" spans="1:2" x14ac:dyDescent="0.25">
      <c r="A16772" s="28" t="s">
        <v>87</v>
      </c>
      <c r="B16772" s="2">
        <v>5.7934257621404512</v>
      </c>
    </row>
    <row r="16773" spans="1:2" x14ac:dyDescent="0.25">
      <c r="A16773" s="28" t="s">
        <v>31</v>
      </c>
      <c r="B16773" s="2">
        <v>12.8010637617305</v>
      </c>
    </row>
    <row r="16774" spans="1:2" x14ac:dyDescent="0.25">
      <c r="A16774" s="28" t="s">
        <v>29</v>
      </c>
      <c r="B16774" s="2">
        <v>8.7530904110725753</v>
      </c>
    </row>
    <row r="16775" spans="1:2" x14ac:dyDescent="0.25">
      <c r="A16775" s="28" t="s">
        <v>30</v>
      </c>
      <c r="B16775" s="2">
        <v>10.40972150975729</v>
      </c>
    </row>
    <row r="16776" spans="1:2" x14ac:dyDescent="0.25">
      <c r="A16776" s="28" t="s">
        <v>88</v>
      </c>
      <c r="B16776" s="2">
        <v>26.446401682273876</v>
      </c>
    </row>
    <row r="16777" spans="1:2" x14ac:dyDescent="0.25">
      <c r="A16777" s="28" t="s">
        <v>80</v>
      </c>
      <c r="B16777" s="2">
        <v>4.5685572907902872</v>
      </c>
    </row>
    <row r="16778" spans="1:2" x14ac:dyDescent="0.25">
      <c r="A16778" s="28" t="s">
        <v>84</v>
      </c>
      <c r="B16778" s="2">
        <v>5.7258593710460355</v>
      </c>
    </row>
    <row r="16779" spans="1:2" x14ac:dyDescent="0.25">
      <c r="A16779" s="28" t="s">
        <v>85</v>
      </c>
      <c r="B16779" s="2">
        <v>27.512999076145569</v>
      </c>
    </row>
    <row r="16780" spans="1:2" x14ac:dyDescent="0.25">
      <c r="A16780" s="28" t="s">
        <v>82</v>
      </c>
      <c r="B16780" s="2">
        <v>34.433295222394946</v>
      </c>
    </row>
    <row r="16781" spans="1:2" x14ac:dyDescent="0.25">
      <c r="A16781" s="6" t="s">
        <v>93</v>
      </c>
      <c r="B16781" s="2">
        <v>2522.08517757866</v>
      </c>
    </row>
    <row r="16782" spans="1:2" x14ac:dyDescent="0.25">
      <c r="A16782" s="28" t="s">
        <v>79</v>
      </c>
      <c r="B16782" s="2">
        <v>50.00311886217095</v>
      </c>
    </row>
    <row r="16783" spans="1:2" x14ac:dyDescent="0.25">
      <c r="A16783" s="28" t="s">
        <v>86</v>
      </c>
      <c r="B16783" s="2">
        <v>27.514484711739371</v>
      </c>
    </row>
    <row r="16784" spans="1:2" x14ac:dyDescent="0.25">
      <c r="A16784" s="28" t="s">
        <v>87</v>
      </c>
      <c r="B16784" s="2">
        <v>123.80943531543495</v>
      </c>
    </row>
    <row r="16785" spans="1:2" x14ac:dyDescent="0.25">
      <c r="A16785" s="28" t="s">
        <v>31</v>
      </c>
      <c r="B16785" s="2">
        <v>327.48469781061704</v>
      </c>
    </row>
    <row r="16786" spans="1:2" x14ac:dyDescent="0.25">
      <c r="A16786" s="28" t="s">
        <v>29</v>
      </c>
      <c r="B16786" s="2">
        <v>225.42563697607261</v>
      </c>
    </row>
    <row r="16787" spans="1:2" x14ac:dyDescent="0.25">
      <c r="A16787" s="28" t="s">
        <v>30</v>
      </c>
      <c r="B16787" s="2">
        <v>302.46978271836633</v>
      </c>
    </row>
    <row r="16788" spans="1:2" x14ac:dyDescent="0.25">
      <c r="A16788" s="28" t="s">
        <v>88</v>
      </c>
      <c r="B16788" s="2">
        <v>366.8380270478649</v>
      </c>
    </row>
    <row r="16789" spans="1:2" x14ac:dyDescent="0.25">
      <c r="A16789" s="28" t="s">
        <v>80</v>
      </c>
      <c r="B16789" s="2">
        <v>57.641736571823465</v>
      </c>
    </row>
    <row r="16790" spans="1:2" x14ac:dyDescent="0.25">
      <c r="A16790" s="28" t="s">
        <v>84</v>
      </c>
      <c r="B16790" s="2">
        <v>180.97174263865972</v>
      </c>
    </row>
    <row r="16791" spans="1:2" x14ac:dyDescent="0.25">
      <c r="A16791" s="28" t="s">
        <v>85</v>
      </c>
      <c r="B16791" s="2">
        <v>409.78467359781337</v>
      </c>
    </row>
    <row r="16792" spans="1:2" x14ac:dyDescent="0.25">
      <c r="A16792" s="28" t="s">
        <v>82</v>
      </c>
      <c r="B16792" s="2">
        <v>450.1418413280976</v>
      </c>
    </row>
    <row r="16793" spans="1:2" x14ac:dyDescent="0.25">
      <c r="A16793" s="3" t="s">
        <v>88</v>
      </c>
      <c r="B16793" s="2">
        <v>1957.8663516908512</v>
      </c>
    </row>
    <row r="16794" spans="1:2" x14ac:dyDescent="0.25">
      <c r="A16794" s="6" t="s">
        <v>228</v>
      </c>
      <c r="B16794" s="2">
        <v>50.58856215592921</v>
      </c>
    </row>
    <row r="16795" spans="1:2" x14ac:dyDescent="0.25">
      <c r="A16795" s="28" t="s">
        <v>79</v>
      </c>
      <c r="B16795" s="2">
        <v>0.35211724835118102</v>
      </c>
    </row>
    <row r="16796" spans="1:2" x14ac:dyDescent="0.25">
      <c r="A16796" s="28" t="s">
        <v>86</v>
      </c>
      <c r="B16796" s="2">
        <v>0.15481873211228891</v>
      </c>
    </row>
    <row r="16797" spans="1:2" x14ac:dyDescent="0.25">
      <c r="A16797" s="28" t="s">
        <v>87</v>
      </c>
      <c r="B16797" s="2">
        <v>0.34881273914666405</v>
      </c>
    </row>
    <row r="16798" spans="1:2" x14ac:dyDescent="0.25">
      <c r="A16798" s="28" t="s">
        <v>31</v>
      </c>
      <c r="B16798" s="2">
        <v>0.41494800902300161</v>
      </c>
    </row>
    <row r="16799" spans="1:2" x14ac:dyDescent="0.25">
      <c r="A16799" s="28" t="s">
        <v>29</v>
      </c>
      <c r="B16799" s="2">
        <v>0.20538362813217031</v>
      </c>
    </row>
    <row r="16800" spans="1:2" x14ac:dyDescent="0.25">
      <c r="A16800" s="28" t="s">
        <v>30</v>
      </c>
      <c r="B16800" s="2">
        <v>0.1948197413455153</v>
      </c>
    </row>
    <row r="16801" spans="1:2" x14ac:dyDescent="0.25">
      <c r="A16801" s="28" t="s">
        <v>80</v>
      </c>
      <c r="B16801" s="2">
        <v>0.38946205387153549</v>
      </c>
    </row>
    <row r="16802" spans="1:2" x14ac:dyDescent="0.25">
      <c r="A16802" s="28" t="s">
        <v>84</v>
      </c>
      <c r="B16802" s="2">
        <v>14.511405549764206</v>
      </c>
    </row>
    <row r="16803" spans="1:2" x14ac:dyDescent="0.25">
      <c r="A16803" s="28" t="s">
        <v>85</v>
      </c>
      <c r="B16803" s="2">
        <v>12.460755876217609</v>
      </c>
    </row>
    <row r="16804" spans="1:2" x14ac:dyDescent="0.25">
      <c r="A16804" s="28" t="s">
        <v>82</v>
      </c>
      <c r="B16804" s="2">
        <v>21.55603857796504</v>
      </c>
    </row>
    <row r="16805" spans="1:2" x14ac:dyDescent="0.25">
      <c r="A16805" s="6" t="s">
        <v>239</v>
      </c>
      <c r="B16805" s="2">
        <v>3.9020196241912957</v>
      </c>
    </row>
    <row r="16806" spans="1:2" x14ac:dyDescent="0.25">
      <c r="A16806" s="28" t="s">
        <v>87</v>
      </c>
      <c r="B16806" s="2">
        <v>0.6056790243108009</v>
      </c>
    </row>
    <row r="16807" spans="1:2" x14ac:dyDescent="0.25">
      <c r="A16807" s="28" t="s">
        <v>31</v>
      </c>
      <c r="B16807" s="2">
        <v>0.32081247389968953</v>
      </c>
    </row>
    <row r="16808" spans="1:2" x14ac:dyDescent="0.25">
      <c r="A16808" s="28" t="s">
        <v>29</v>
      </c>
      <c r="B16808" s="2">
        <v>0.34245547337268006</v>
      </c>
    </row>
    <row r="16809" spans="1:2" x14ac:dyDescent="0.25">
      <c r="A16809" s="28" t="s">
        <v>30</v>
      </c>
      <c r="B16809" s="2">
        <v>4.7303839971042656E-2</v>
      </c>
    </row>
    <row r="16810" spans="1:2" x14ac:dyDescent="0.25">
      <c r="A16810" s="28" t="s">
        <v>80</v>
      </c>
      <c r="B16810" s="2">
        <v>1.3142492801103396E-2</v>
      </c>
    </row>
    <row r="16811" spans="1:2" x14ac:dyDescent="0.25">
      <c r="A16811" s="28" t="s">
        <v>84</v>
      </c>
      <c r="B16811" s="2">
        <v>8.0760225517604672E-2</v>
      </c>
    </row>
    <row r="16812" spans="1:2" x14ac:dyDescent="0.25">
      <c r="A16812" s="28" t="s">
        <v>85</v>
      </c>
      <c r="B16812" s="2">
        <v>1.0977780373962964</v>
      </c>
    </row>
    <row r="16813" spans="1:2" x14ac:dyDescent="0.25">
      <c r="A16813" s="28" t="s">
        <v>82</v>
      </c>
      <c r="B16813" s="2">
        <v>1.3940880569220782</v>
      </c>
    </row>
    <row r="16814" spans="1:2" x14ac:dyDescent="0.25">
      <c r="A16814" s="6" t="s">
        <v>241</v>
      </c>
      <c r="B16814" s="2">
        <v>143.40594474454349</v>
      </c>
    </row>
    <row r="16815" spans="1:2" x14ac:dyDescent="0.25">
      <c r="A16815" s="28" t="s">
        <v>79</v>
      </c>
      <c r="B16815" s="2">
        <v>6.9419408183035829</v>
      </c>
    </row>
    <row r="16816" spans="1:2" x14ac:dyDescent="0.25">
      <c r="A16816" s="28" t="s">
        <v>86</v>
      </c>
      <c r="B16816" s="2">
        <v>1.0667471950051937</v>
      </c>
    </row>
    <row r="16817" spans="1:2" x14ac:dyDescent="0.25">
      <c r="A16817" s="28" t="s">
        <v>87</v>
      </c>
      <c r="B16817" s="2">
        <v>1.8228515928536222</v>
      </c>
    </row>
    <row r="16818" spans="1:2" x14ac:dyDescent="0.25">
      <c r="A16818" s="28" t="s">
        <v>31</v>
      </c>
      <c r="B16818" s="2">
        <v>7.3755019647295628</v>
      </c>
    </row>
    <row r="16819" spans="1:2" x14ac:dyDescent="0.25">
      <c r="A16819" s="28" t="s">
        <v>29</v>
      </c>
      <c r="B16819" s="2">
        <v>2.6548119186783912</v>
      </c>
    </row>
    <row r="16820" spans="1:2" x14ac:dyDescent="0.25">
      <c r="A16820" s="28" t="s">
        <v>30</v>
      </c>
      <c r="B16820" s="2">
        <v>2.3657017850420519</v>
      </c>
    </row>
    <row r="16821" spans="1:2" x14ac:dyDescent="0.25">
      <c r="A16821" s="28" t="s">
        <v>80</v>
      </c>
      <c r="B16821" s="2">
        <v>3.7724312586099389</v>
      </c>
    </row>
    <row r="16822" spans="1:2" x14ac:dyDescent="0.25">
      <c r="A16822" s="28" t="s">
        <v>84</v>
      </c>
      <c r="B16822" s="2">
        <v>16.742514576176823</v>
      </c>
    </row>
    <row r="16823" spans="1:2" x14ac:dyDescent="0.25">
      <c r="A16823" s="28" t="s">
        <v>85</v>
      </c>
      <c r="B16823" s="2">
        <v>28.041320031221932</v>
      </c>
    </row>
    <row r="16824" spans="1:2" x14ac:dyDescent="0.25">
      <c r="A16824" s="28" t="s">
        <v>82</v>
      </c>
      <c r="B16824" s="2">
        <v>72.62212360392239</v>
      </c>
    </row>
    <row r="16825" spans="1:2" x14ac:dyDescent="0.25">
      <c r="A16825" s="6" t="s">
        <v>53</v>
      </c>
      <c r="B16825" s="2">
        <v>5.6353072888628644</v>
      </c>
    </row>
    <row r="16826" spans="1:2" x14ac:dyDescent="0.25">
      <c r="A16826" s="28" t="s">
        <v>79</v>
      </c>
      <c r="B16826" s="2">
        <v>0.667654799844699</v>
      </c>
    </row>
    <row r="16827" spans="1:2" x14ac:dyDescent="0.25">
      <c r="A16827" s="28" t="s">
        <v>86</v>
      </c>
      <c r="B16827" s="2">
        <v>3.4244441424380642E-2</v>
      </c>
    </row>
    <row r="16828" spans="1:2" x14ac:dyDescent="0.25">
      <c r="A16828" s="28" t="s">
        <v>87</v>
      </c>
      <c r="B16828" s="2">
        <v>0.67672521854750689</v>
      </c>
    </row>
    <row r="16829" spans="1:2" x14ac:dyDescent="0.25">
      <c r="A16829" s="28" t="s">
        <v>31</v>
      </c>
      <c r="B16829" s="2">
        <v>0.20965008865932716</v>
      </c>
    </row>
    <row r="16830" spans="1:2" x14ac:dyDescent="0.25">
      <c r="A16830" s="28" t="s">
        <v>29</v>
      </c>
      <c r="B16830" s="2">
        <v>0.13505437380075105</v>
      </c>
    </row>
    <row r="16831" spans="1:2" x14ac:dyDescent="0.25">
      <c r="A16831" s="28" t="s">
        <v>30</v>
      </c>
      <c r="B16831" s="2">
        <v>0.39834445260964346</v>
      </c>
    </row>
    <row r="16832" spans="1:2" x14ac:dyDescent="0.25">
      <c r="A16832" s="28" t="s">
        <v>80</v>
      </c>
      <c r="B16832" s="2">
        <v>0.22455787409779179</v>
      </c>
    </row>
    <row r="16833" spans="1:2" x14ac:dyDescent="0.25">
      <c r="A16833" s="28" t="s">
        <v>84</v>
      </c>
      <c r="B16833" s="2">
        <v>0.33694087710939491</v>
      </c>
    </row>
    <row r="16834" spans="1:2" x14ac:dyDescent="0.25">
      <c r="A16834" s="28" t="s">
        <v>85</v>
      </c>
      <c r="B16834" s="2">
        <v>1.3658570942390957</v>
      </c>
    </row>
    <row r="16835" spans="1:2" x14ac:dyDescent="0.25">
      <c r="A16835" s="28" t="s">
        <v>82</v>
      </c>
      <c r="B16835" s="2">
        <v>1.5862780685302742</v>
      </c>
    </row>
    <row r="16836" spans="1:2" x14ac:dyDescent="0.25">
      <c r="A16836" s="6" t="s">
        <v>19</v>
      </c>
      <c r="B16836" s="2">
        <v>0.58354814711558123</v>
      </c>
    </row>
    <row r="16837" spans="1:2" x14ac:dyDescent="0.25">
      <c r="A16837" s="28" t="s">
        <v>79</v>
      </c>
      <c r="B16837" s="2">
        <v>3.7453470381052421E-2</v>
      </c>
    </row>
    <row r="16838" spans="1:2" x14ac:dyDescent="0.25">
      <c r="A16838" s="28" t="s">
        <v>86</v>
      </c>
      <c r="B16838" s="2">
        <v>1.1952578656447783E-2</v>
      </c>
    </row>
    <row r="16839" spans="1:2" x14ac:dyDescent="0.25">
      <c r="A16839" s="28" t="s">
        <v>87</v>
      </c>
      <c r="B16839" s="2">
        <v>1.3480330765836275E-3</v>
      </c>
    </row>
    <row r="16840" spans="1:2" x14ac:dyDescent="0.25">
      <c r="A16840" s="28" t="s">
        <v>31</v>
      </c>
      <c r="B16840" s="2">
        <v>1.1058847808168071E-2</v>
      </c>
    </row>
    <row r="16841" spans="1:2" x14ac:dyDescent="0.25">
      <c r="A16841" s="28" t="s">
        <v>29</v>
      </c>
      <c r="B16841" s="2">
        <v>8.8095124955876684E-3</v>
      </c>
    </row>
    <row r="16842" spans="1:2" x14ac:dyDescent="0.25">
      <c r="A16842" s="28" t="s">
        <v>30</v>
      </c>
      <c r="B16842" s="2">
        <v>8.8878967012858742E-3</v>
      </c>
    </row>
    <row r="16843" spans="1:2" x14ac:dyDescent="0.25">
      <c r="A16843" s="28" t="s">
        <v>80</v>
      </c>
      <c r="B16843" s="2">
        <v>3.9928330053294415E-2</v>
      </c>
    </row>
    <row r="16844" spans="1:2" x14ac:dyDescent="0.25">
      <c r="A16844" s="28" t="s">
        <v>84</v>
      </c>
      <c r="B16844" s="2">
        <v>1.1537509377577214E-2</v>
      </c>
    </row>
    <row r="16845" spans="1:2" x14ac:dyDescent="0.25">
      <c r="A16845" s="28" t="s">
        <v>85</v>
      </c>
      <c r="B16845" s="2">
        <v>8.6859627050302021E-2</v>
      </c>
    </row>
    <row r="16846" spans="1:2" x14ac:dyDescent="0.25">
      <c r="A16846" s="28" t="s">
        <v>82</v>
      </c>
      <c r="B16846" s="2">
        <v>0.36571234151528209</v>
      </c>
    </row>
    <row r="16847" spans="1:2" x14ac:dyDescent="0.25">
      <c r="A16847" s="6" t="s">
        <v>243</v>
      </c>
      <c r="B16847" s="2">
        <v>44.711419937751984</v>
      </c>
    </row>
    <row r="16848" spans="1:2" x14ac:dyDescent="0.25">
      <c r="A16848" s="28" t="s">
        <v>79</v>
      </c>
      <c r="B16848" s="2">
        <v>0.76126343708733213</v>
      </c>
    </row>
    <row r="16849" spans="1:2" x14ac:dyDescent="0.25">
      <c r="A16849" s="28" t="s">
        <v>86</v>
      </c>
      <c r="B16849" s="2">
        <v>0.15552939168284138</v>
      </c>
    </row>
    <row r="16850" spans="1:2" x14ac:dyDescent="0.25">
      <c r="A16850" s="28" t="s">
        <v>87</v>
      </c>
      <c r="B16850" s="2">
        <v>0.88775020626842893</v>
      </c>
    </row>
    <row r="16851" spans="1:2" x14ac:dyDescent="0.25">
      <c r="A16851" s="28" t="s">
        <v>31</v>
      </c>
      <c r="B16851" s="2">
        <v>0.52378932678637768</v>
      </c>
    </row>
    <row r="16852" spans="1:2" x14ac:dyDescent="0.25">
      <c r="A16852" s="28" t="s">
        <v>29</v>
      </c>
      <c r="B16852" s="2">
        <v>0.70612657774204912</v>
      </c>
    </row>
    <row r="16853" spans="1:2" x14ac:dyDescent="0.25">
      <c r="A16853" s="28" t="s">
        <v>30</v>
      </c>
      <c r="B16853" s="2">
        <v>0.23441506898877434</v>
      </c>
    </row>
    <row r="16854" spans="1:2" x14ac:dyDescent="0.25">
      <c r="A16854" s="28" t="s">
        <v>80</v>
      </c>
      <c r="B16854" s="2">
        <v>8.1657570809211807E-2</v>
      </c>
    </row>
    <row r="16855" spans="1:2" x14ac:dyDescent="0.25">
      <c r="A16855" s="28" t="s">
        <v>84</v>
      </c>
      <c r="B16855" s="2">
        <v>4.0019339090130046</v>
      </c>
    </row>
    <row r="16856" spans="1:2" x14ac:dyDescent="0.25">
      <c r="A16856" s="28" t="s">
        <v>85</v>
      </c>
      <c r="B16856" s="2">
        <v>9.6613572614548655</v>
      </c>
    </row>
    <row r="16857" spans="1:2" x14ac:dyDescent="0.25">
      <c r="A16857" s="28" t="s">
        <v>82</v>
      </c>
      <c r="B16857" s="2">
        <v>27.697597187919097</v>
      </c>
    </row>
    <row r="16858" spans="1:2" x14ac:dyDescent="0.25">
      <c r="A16858" s="6" t="s">
        <v>52</v>
      </c>
      <c r="B16858" s="2">
        <v>3.9102940905651051</v>
      </c>
    </row>
    <row r="16859" spans="1:2" x14ac:dyDescent="0.25">
      <c r="A16859" s="28" t="s">
        <v>79</v>
      </c>
      <c r="B16859" s="2">
        <v>3.9050355406419657E-2</v>
      </c>
    </row>
    <row r="16860" spans="1:2" x14ac:dyDescent="0.25">
      <c r="A16860" s="28" t="s">
        <v>86</v>
      </c>
      <c r="B16860" s="2">
        <v>4.6136517241068993E-3</v>
      </c>
    </row>
    <row r="16861" spans="1:2" x14ac:dyDescent="0.25">
      <c r="A16861" s="28" t="s">
        <v>87</v>
      </c>
      <c r="B16861" s="2">
        <v>7.345025850019124E-2</v>
      </c>
    </row>
    <row r="16862" spans="1:2" x14ac:dyDescent="0.25">
      <c r="A16862" s="28" t="s">
        <v>31</v>
      </c>
      <c r="B16862" s="2">
        <v>2.4871605654352775E-2</v>
      </c>
    </row>
    <row r="16863" spans="1:2" x14ac:dyDescent="0.25">
      <c r="A16863" s="28" t="s">
        <v>29</v>
      </c>
      <c r="B16863" s="2">
        <v>8.9894108660157207E-3</v>
      </c>
    </row>
    <row r="16864" spans="1:2" x14ac:dyDescent="0.25">
      <c r="A16864" s="28" t="s">
        <v>30</v>
      </c>
      <c r="B16864" s="2">
        <v>1.0086761938483454E-2</v>
      </c>
    </row>
    <row r="16865" spans="1:2" x14ac:dyDescent="0.25">
      <c r="A16865" s="28" t="s">
        <v>80</v>
      </c>
      <c r="B16865" s="2">
        <v>7.7843787799993888E-2</v>
      </c>
    </row>
    <row r="16866" spans="1:2" x14ac:dyDescent="0.25">
      <c r="A16866" s="28" t="s">
        <v>84</v>
      </c>
      <c r="B16866" s="2">
        <v>5.0738524149284724E-2</v>
      </c>
    </row>
    <row r="16867" spans="1:2" x14ac:dyDescent="0.25">
      <c r="A16867" s="28" t="s">
        <v>85</v>
      </c>
      <c r="B16867" s="2">
        <v>0.293878061845947</v>
      </c>
    </row>
    <row r="16868" spans="1:2" x14ac:dyDescent="0.25">
      <c r="A16868" s="28" t="s">
        <v>82</v>
      </c>
      <c r="B16868" s="2">
        <v>3.3267716726803096</v>
      </c>
    </row>
    <row r="16869" spans="1:2" x14ac:dyDescent="0.25">
      <c r="A16869" s="6" t="s">
        <v>245</v>
      </c>
      <c r="B16869" s="2">
        <v>17.670019637340189</v>
      </c>
    </row>
    <row r="16870" spans="1:2" x14ac:dyDescent="0.25">
      <c r="A16870" s="28" t="s">
        <v>79</v>
      </c>
      <c r="B16870" s="2">
        <v>0.23100517730141509</v>
      </c>
    </row>
    <row r="16871" spans="1:2" x14ac:dyDescent="0.25">
      <c r="A16871" s="28" t="s">
        <v>86</v>
      </c>
      <c r="B16871" s="2">
        <v>2.12311825848794E-2</v>
      </c>
    </row>
    <row r="16872" spans="1:2" x14ac:dyDescent="0.25">
      <c r="A16872" s="28" t="s">
        <v>87</v>
      </c>
      <c r="B16872" s="2">
        <v>7.7971159428224288E-2</v>
      </c>
    </row>
    <row r="16873" spans="1:2" x14ac:dyDescent="0.25">
      <c r="A16873" s="28" t="s">
        <v>31</v>
      </c>
      <c r="B16873" s="2">
        <v>8.6331846764474029E-2</v>
      </c>
    </row>
    <row r="16874" spans="1:2" x14ac:dyDescent="0.25">
      <c r="A16874" s="28" t="s">
        <v>29</v>
      </c>
      <c r="B16874" s="2">
        <v>0.20963286559887451</v>
      </c>
    </row>
    <row r="16875" spans="1:2" x14ac:dyDescent="0.25">
      <c r="A16875" s="28" t="s">
        <v>30</v>
      </c>
      <c r="B16875" s="2">
        <v>8.529868658661581E-2</v>
      </c>
    </row>
    <row r="16876" spans="1:2" x14ac:dyDescent="0.25">
      <c r="A16876" s="28" t="s">
        <v>80</v>
      </c>
      <c r="B16876" s="2">
        <v>0.59308055782662172</v>
      </c>
    </row>
    <row r="16877" spans="1:2" x14ac:dyDescent="0.25">
      <c r="A16877" s="28" t="s">
        <v>84</v>
      </c>
      <c r="B16877" s="2">
        <v>1.6571244331858281</v>
      </c>
    </row>
    <row r="16878" spans="1:2" x14ac:dyDescent="0.25">
      <c r="A16878" s="28" t="s">
        <v>85</v>
      </c>
      <c r="B16878" s="2">
        <v>5.3197496932096975</v>
      </c>
    </row>
    <row r="16879" spans="1:2" x14ac:dyDescent="0.25">
      <c r="A16879" s="28" t="s">
        <v>82</v>
      </c>
      <c r="B16879" s="2">
        <v>9.3885940348535595</v>
      </c>
    </row>
    <row r="16880" spans="1:2" x14ac:dyDescent="0.25">
      <c r="A16880" s="6" t="s">
        <v>247</v>
      </c>
      <c r="B16880" s="2">
        <v>275.5348189571493</v>
      </c>
    </row>
    <row r="16881" spans="1:2" x14ac:dyDescent="0.25">
      <c r="A16881" s="28" t="s">
        <v>79</v>
      </c>
      <c r="B16881" s="2">
        <v>9.1129933957069369</v>
      </c>
    </row>
    <row r="16882" spans="1:2" x14ac:dyDescent="0.25">
      <c r="A16882" s="28" t="s">
        <v>86</v>
      </c>
      <c r="B16882" s="2">
        <v>2.8691093399620784</v>
      </c>
    </row>
    <row r="16883" spans="1:2" x14ac:dyDescent="0.25">
      <c r="A16883" s="28" t="s">
        <v>87</v>
      </c>
      <c r="B16883" s="2">
        <v>4.0399208469090144</v>
      </c>
    </row>
    <row r="16884" spans="1:2" x14ac:dyDescent="0.25">
      <c r="A16884" s="28" t="s">
        <v>31</v>
      </c>
      <c r="B16884" s="2">
        <v>14.377820750402812</v>
      </c>
    </row>
    <row r="16885" spans="1:2" x14ac:dyDescent="0.25">
      <c r="A16885" s="28" t="s">
        <v>29</v>
      </c>
      <c r="B16885" s="2">
        <v>7.6352466643305252</v>
      </c>
    </row>
    <row r="16886" spans="1:2" x14ac:dyDescent="0.25">
      <c r="A16886" s="28" t="s">
        <v>30</v>
      </c>
      <c r="B16886" s="2">
        <v>5.0841460012246413</v>
      </c>
    </row>
    <row r="16887" spans="1:2" x14ac:dyDescent="0.25">
      <c r="A16887" s="28" t="s">
        <v>80</v>
      </c>
      <c r="B16887" s="2">
        <v>4.5880563358723911</v>
      </c>
    </row>
    <row r="16888" spans="1:2" x14ac:dyDescent="0.25">
      <c r="A16888" s="28" t="s">
        <v>84</v>
      </c>
      <c r="B16888" s="2">
        <v>33.39663207661566</v>
      </c>
    </row>
    <row r="16889" spans="1:2" x14ac:dyDescent="0.25">
      <c r="A16889" s="28" t="s">
        <v>85</v>
      </c>
      <c r="B16889" s="2">
        <v>73.751012849667731</v>
      </c>
    </row>
    <row r="16890" spans="1:2" x14ac:dyDescent="0.25">
      <c r="A16890" s="28" t="s">
        <v>82</v>
      </c>
      <c r="B16890" s="2">
        <v>120.67988069645754</v>
      </c>
    </row>
    <row r="16891" spans="1:2" x14ac:dyDescent="0.25">
      <c r="A16891" s="6" t="s">
        <v>20</v>
      </c>
      <c r="B16891" s="2">
        <v>67.976501977828036</v>
      </c>
    </row>
    <row r="16892" spans="1:2" x14ac:dyDescent="0.25">
      <c r="A16892" s="28" t="s">
        <v>79</v>
      </c>
      <c r="B16892" s="2">
        <v>0.67946204653025277</v>
      </c>
    </row>
    <row r="16893" spans="1:2" x14ac:dyDescent="0.25">
      <c r="A16893" s="28" t="s">
        <v>86</v>
      </c>
      <c r="B16893" s="2">
        <v>0.49319572573145382</v>
      </c>
    </row>
    <row r="16894" spans="1:2" x14ac:dyDescent="0.25">
      <c r="A16894" s="28" t="s">
        <v>87</v>
      </c>
      <c r="B16894" s="2">
        <v>1.1725113359459522</v>
      </c>
    </row>
    <row r="16895" spans="1:2" x14ac:dyDescent="0.25">
      <c r="A16895" s="28" t="s">
        <v>31</v>
      </c>
      <c r="B16895" s="2">
        <v>0.38488512616519555</v>
      </c>
    </row>
    <row r="16896" spans="1:2" x14ac:dyDescent="0.25">
      <c r="A16896" s="28" t="s">
        <v>29</v>
      </c>
      <c r="B16896" s="2">
        <v>0.45446196952122841</v>
      </c>
    </row>
    <row r="16897" spans="1:2" x14ac:dyDescent="0.25">
      <c r="A16897" s="28" t="s">
        <v>30</v>
      </c>
      <c r="B16897" s="2">
        <v>0.5433455822137645</v>
      </c>
    </row>
    <row r="16898" spans="1:2" x14ac:dyDescent="0.25">
      <c r="A16898" s="28" t="s">
        <v>80</v>
      </c>
      <c r="B16898" s="2">
        <v>0.26024349275457148</v>
      </c>
    </row>
    <row r="16899" spans="1:2" x14ac:dyDescent="0.25">
      <c r="A16899" s="28" t="s">
        <v>84</v>
      </c>
      <c r="B16899" s="2">
        <v>5.1245165746219685</v>
      </c>
    </row>
    <row r="16900" spans="1:2" x14ac:dyDescent="0.25">
      <c r="A16900" s="28" t="s">
        <v>85</v>
      </c>
      <c r="B16900" s="2">
        <v>7.0356622772017658</v>
      </c>
    </row>
    <row r="16901" spans="1:2" x14ac:dyDescent="0.25">
      <c r="A16901" s="28" t="s">
        <v>82</v>
      </c>
      <c r="B16901" s="2">
        <v>51.828217847141886</v>
      </c>
    </row>
    <row r="16902" spans="1:2" x14ac:dyDescent="0.25">
      <c r="A16902" s="6" t="s">
        <v>21</v>
      </c>
      <c r="B16902" s="2">
        <v>26.226978263743248</v>
      </c>
    </row>
    <row r="16903" spans="1:2" x14ac:dyDescent="0.25">
      <c r="A16903" s="28" t="s">
        <v>79</v>
      </c>
      <c r="B16903" s="2">
        <v>0.1429119378834699</v>
      </c>
    </row>
    <row r="16904" spans="1:2" x14ac:dyDescent="0.25">
      <c r="A16904" s="28" t="s">
        <v>86</v>
      </c>
      <c r="B16904" s="2">
        <v>0.400902555061315</v>
      </c>
    </row>
    <row r="16905" spans="1:2" x14ac:dyDescent="0.25">
      <c r="A16905" s="28" t="s">
        <v>87</v>
      </c>
      <c r="B16905" s="2">
        <v>4.271126244678923E-2</v>
      </c>
    </row>
    <row r="16906" spans="1:2" x14ac:dyDescent="0.25">
      <c r="A16906" s="28" t="s">
        <v>31</v>
      </c>
      <c r="B16906" s="2">
        <v>0.62874326827765337</v>
      </c>
    </row>
    <row r="16907" spans="1:2" x14ac:dyDescent="0.25">
      <c r="A16907" s="28" t="s">
        <v>29</v>
      </c>
      <c r="B16907" s="2">
        <v>0.22733707492759142</v>
      </c>
    </row>
    <row r="16908" spans="1:2" x14ac:dyDescent="0.25">
      <c r="A16908" s="28" t="s">
        <v>30</v>
      </c>
      <c r="B16908" s="2">
        <v>0.28585985245068984</v>
      </c>
    </row>
    <row r="16909" spans="1:2" x14ac:dyDescent="0.25">
      <c r="A16909" s="28" t="s">
        <v>80</v>
      </c>
      <c r="B16909" s="2">
        <v>1.1943927135139683</v>
      </c>
    </row>
    <row r="16910" spans="1:2" x14ac:dyDescent="0.25">
      <c r="A16910" s="28" t="s">
        <v>84</v>
      </c>
      <c r="B16910" s="2">
        <v>4.029351933543829</v>
      </c>
    </row>
    <row r="16911" spans="1:2" x14ac:dyDescent="0.25">
      <c r="A16911" s="28" t="s">
        <v>85</v>
      </c>
      <c r="B16911" s="2">
        <v>3.4461648001234062</v>
      </c>
    </row>
    <row r="16912" spans="1:2" x14ac:dyDescent="0.25">
      <c r="A16912" s="28" t="s">
        <v>82</v>
      </c>
      <c r="B16912" s="2">
        <v>15.828602865514538</v>
      </c>
    </row>
    <row r="16913" spans="1:2" x14ac:dyDescent="0.25">
      <c r="A16913" s="6" t="s">
        <v>22</v>
      </c>
      <c r="B16913" s="2">
        <v>7.6441163164505781</v>
      </c>
    </row>
    <row r="16914" spans="1:2" x14ac:dyDescent="0.25">
      <c r="A16914" s="28" t="s">
        <v>79</v>
      </c>
      <c r="B16914" s="2">
        <v>0.17402065078211829</v>
      </c>
    </row>
    <row r="16915" spans="1:2" x14ac:dyDescent="0.25">
      <c r="A16915" s="28" t="s">
        <v>86</v>
      </c>
      <c r="B16915" s="2">
        <v>9.0024120280316811E-2</v>
      </c>
    </row>
    <row r="16916" spans="1:2" x14ac:dyDescent="0.25">
      <c r="A16916" s="28" t="s">
        <v>87</v>
      </c>
      <c r="B16916" s="2">
        <v>5.0779947713291716E-2</v>
      </c>
    </row>
    <row r="16917" spans="1:2" x14ac:dyDescent="0.25">
      <c r="A16917" s="28" t="s">
        <v>31</v>
      </c>
      <c r="B16917" s="2">
        <v>0.19444365525533819</v>
      </c>
    </row>
    <row r="16918" spans="1:2" x14ac:dyDescent="0.25">
      <c r="A16918" s="28" t="s">
        <v>29</v>
      </c>
      <c r="B16918" s="2">
        <v>9.8221144803209912E-2</v>
      </c>
    </row>
    <row r="16919" spans="1:2" x14ac:dyDescent="0.25">
      <c r="A16919" s="28" t="s">
        <v>30</v>
      </c>
      <c r="B16919" s="2">
        <v>0.15124815814736706</v>
      </c>
    </row>
    <row r="16920" spans="1:2" x14ac:dyDescent="0.25">
      <c r="A16920" s="28" t="s">
        <v>80</v>
      </c>
      <c r="B16920" s="2">
        <v>8.395523801666005E-2</v>
      </c>
    </row>
    <row r="16921" spans="1:2" x14ac:dyDescent="0.25">
      <c r="A16921" s="28" t="s">
        <v>84</v>
      </c>
      <c r="B16921" s="2">
        <v>1.0482769005419681</v>
      </c>
    </row>
    <row r="16922" spans="1:2" x14ac:dyDescent="0.25">
      <c r="A16922" s="28" t="s">
        <v>85</v>
      </c>
      <c r="B16922" s="2">
        <v>1.5173265113644581</v>
      </c>
    </row>
    <row r="16923" spans="1:2" x14ac:dyDescent="0.25">
      <c r="A16923" s="28" t="s">
        <v>82</v>
      </c>
      <c r="B16923" s="2">
        <v>4.2358199895458499</v>
      </c>
    </row>
    <row r="16924" spans="1:2" x14ac:dyDescent="0.25">
      <c r="A16924" s="6" t="s">
        <v>25</v>
      </c>
      <c r="B16924" s="2">
        <v>71.210653326908229</v>
      </c>
    </row>
    <row r="16925" spans="1:2" x14ac:dyDescent="0.25">
      <c r="A16925" s="28" t="s">
        <v>79</v>
      </c>
      <c r="B16925" s="2">
        <v>5.255156503351845</v>
      </c>
    </row>
    <row r="16926" spans="1:2" x14ac:dyDescent="0.25">
      <c r="A16926" s="28" t="s">
        <v>86</v>
      </c>
      <c r="B16926" s="2">
        <v>0.38211266518391113</v>
      </c>
    </row>
    <row r="16927" spans="1:2" x14ac:dyDescent="0.25">
      <c r="A16927" s="28" t="s">
        <v>87</v>
      </c>
      <c r="B16927" s="2">
        <v>0.16954592321075851</v>
      </c>
    </row>
    <row r="16928" spans="1:2" x14ac:dyDescent="0.25">
      <c r="A16928" s="28" t="s">
        <v>31</v>
      </c>
      <c r="B16928" s="2">
        <v>5.2323955512421305</v>
      </c>
    </row>
    <row r="16929" spans="1:2" x14ac:dyDescent="0.25">
      <c r="A16929" s="28" t="s">
        <v>29</v>
      </c>
      <c r="B16929" s="2">
        <v>0.72955423988206813</v>
      </c>
    </row>
    <row r="16930" spans="1:2" x14ac:dyDescent="0.25">
      <c r="A16930" s="28" t="s">
        <v>30</v>
      </c>
      <c r="B16930" s="2">
        <v>4.5691080860287263</v>
      </c>
    </row>
    <row r="16931" spans="1:2" x14ac:dyDescent="0.25">
      <c r="A16931" s="28" t="s">
        <v>80</v>
      </c>
      <c r="B16931" s="2">
        <v>0.51626204898094408</v>
      </c>
    </row>
    <row r="16932" spans="1:2" x14ac:dyDescent="0.25">
      <c r="A16932" s="28" t="s">
        <v>84</v>
      </c>
      <c r="B16932" s="2">
        <v>1.6820050557203603</v>
      </c>
    </row>
    <row r="16933" spans="1:2" x14ac:dyDescent="0.25">
      <c r="A16933" s="28" t="s">
        <v>85</v>
      </c>
      <c r="B16933" s="2">
        <v>24.543464361739353</v>
      </c>
    </row>
    <row r="16934" spans="1:2" x14ac:dyDescent="0.25">
      <c r="A16934" s="28" t="s">
        <v>82</v>
      </c>
      <c r="B16934" s="2">
        <v>28.131048891568124</v>
      </c>
    </row>
    <row r="16935" spans="1:2" x14ac:dyDescent="0.25">
      <c r="A16935" s="6" t="s">
        <v>23</v>
      </c>
      <c r="B16935" s="2">
        <v>21.932860465818216</v>
      </c>
    </row>
    <row r="16936" spans="1:2" x14ac:dyDescent="0.25">
      <c r="A16936" s="28" t="s">
        <v>79</v>
      </c>
      <c r="B16936" s="2">
        <v>0.31814771944685633</v>
      </c>
    </row>
    <row r="16937" spans="1:2" x14ac:dyDescent="0.25">
      <c r="A16937" s="28" t="s">
        <v>86</v>
      </c>
      <c r="B16937" s="2">
        <v>0.10901782796626376</v>
      </c>
    </row>
    <row r="16938" spans="1:2" x14ac:dyDescent="0.25">
      <c r="A16938" s="28" t="s">
        <v>87</v>
      </c>
      <c r="B16938" s="2">
        <v>7.401814169004034E-2</v>
      </c>
    </row>
    <row r="16939" spans="1:2" x14ac:dyDescent="0.25">
      <c r="A16939" s="28" t="s">
        <v>31</v>
      </c>
      <c r="B16939" s="2">
        <v>0.30158079298398127</v>
      </c>
    </row>
    <row r="16940" spans="1:2" x14ac:dyDescent="0.25">
      <c r="A16940" s="28" t="s">
        <v>29</v>
      </c>
      <c r="B16940" s="2">
        <v>0.19747204623204065</v>
      </c>
    </row>
    <row r="16941" spans="1:2" x14ac:dyDescent="0.25">
      <c r="A16941" s="28" t="s">
        <v>30</v>
      </c>
      <c r="B16941" s="2">
        <v>0.19958655183961407</v>
      </c>
    </row>
    <row r="16942" spans="1:2" x14ac:dyDescent="0.25">
      <c r="A16942" s="28" t="s">
        <v>80</v>
      </c>
      <c r="B16942" s="2">
        <v>0.60390790482604029</v>
      </c>
    </row>
    <row r="16943" spans="1:2" x14ac:dyDescent="0.25">
      <c r="A16943" s="28" t="s">
        <v>84</v>
      </c>
      <c r="B16943" s="2">
        <v>4.3737574714540735</v>
      </c>
    </row>
    <row r="16944" spans="1:2" x14ac:dyDescent="0.25">
      <c r="A16944" s="28" t="s">
        <v>85</v>
      </c>
      <c r="B16944" s="2">
        <v>3.937068986214785</v>
      </c>
    </row>
    <row r="16945" spans="1:2" x14ac:dyDescent="0.25">
      <c r="A16945" s="28" t="s">
        <v>82</v>
      </c>
      <c r="B16945" s="2">
        <v>11.818303023164521</v>
      </c>
    </row>
    <row r="16946" spans="1:2" x14ac:dyDescent="0.25">
      <c r="A16946" s="6" t="s">
        <v>249</v>
      </c>
      <c r="B16946" s="2">
        <v>55.238858869095239</v>
      </c>
    </row>
    <row r="16947" spans="1:2" x14ac:dyDescent="0.25">
      <c r="A16947" s="28" t="s">
        <v>79</v>
      </c>
      <c r="B16947" s="2">
        <v>0.91616039621660617</v>
      </c>
    </row>
    <row r="16948" spans="1:2" x14ac:dyDescent="0.25">
      <c r="A16948" s="28" t="s">
        <v>86</v>
      </c>
      <c r="B16948" s="2">
        <v>0.24228164671233979</v>
      </c>
    </row>
    <row r="16949" spans="1:2" x14ac:dyDescent="0.25">
      <c r="A16949" s="28" t="s">
        <v>87</v>
      </c>
      <c r="B16949" s="2">
        <v>0.5239222442420356</v>
      </c>
    </row>
    <row r="16950" spans="1:2" x14ac:dyDescent="0.25">
      <c r="A16950" s="28" t="s">
        <v>31</v>
      </c>
      <c r="B16950" s="2">
        <v>1.2384398440184063</v>
      </c>
    </row>
    <row r="16951" spans="1:2" x14ac:dyDescent="0.25">
      <c r="A16951" s="28" t="s">
        <v>29</v>
      </c>
      <c r="B16951" s="2">
        <v>0.81424024963256947</v>
      </c>
    </row>
    <row r="16952" spans="1:2" x14ac:dyDescent="0.25">
      <c r="A16952" s="28" t="s">
        <v>30</v>
      </c>
      <c r="B16952" s="2">
        <v>0.55864571231843008</v>
      </c>
    </row>
    <row r="16953" spans="1:2" x14ac:dyDescent="0.25">
      <c r="A16953" s="28" t="s">
        <v>80</v>
      </c>
      <c r="B16953" s="2">
        <v>1.8983682248801075</v>
      </c>
    </row>
    <row r="16954" spans="1:2" x14ac:dyDescent="0.25">
      <c r="A16954" s="28" t="s">
        <v>84</v>
      </c>
      <c r="B16954" s="2">
        <v>5.8492819457193157</v>
      </c>
    </row>
    <row r="16955" spans="1:2" x14ac:dyDescent="0.25">
      <c r="A16955" s="28" t="s">
        <v>85</v>
      </c>
      <c r="B16955" s="2">
        <v>12.37360451409104</v>
      </c>
    </row>
    <row r="16956" spans="1:2" x14ac:dyDescent="0.25">
      <c r="A16956" s="28" t="s">
        <v>82</v>
      </c>
      <c r="B16956" s="2">
        <v>30.823914091264388</v>
      </c>
    </row>
    <row r="16957" spans="1:2" x14ac:dyDescent="0.25">
      <c r="A16957" s="6" t="s">
        <v>251</v>
      </c>
      <c r="B16957" s="2">
        <v>150.22633145215048</v>
      </c>
    </row>
    <row r="16958" spans="1:2" x14ac:dyDescent="0.25">
      <c r="A16958" s="28" t="s">
        <v>79</v>
      </c>
      <c r="B16958" s="2">
        <v>3.06175008500739</v>
      </c>
    </row>
    <row r="16959" spans="1:2" x14ac:dyDescent="0.25">
      <c r="A16959" s="28" t="s">
        <v>86</v>
      </c>
      <c r="B16959" s="2">
        <v>0.83662986108227266</v>
      </c>
    </row>
    <row r="16960" spans="1:2" x14ac:dyDescent="0.25">
      <c r="A16960" s="28" t="s">
        <v>87</v>
      </c>
      <c r="B16960" s="2">
        <v>3.3140249786431464</v>
      </c>
    </row>
    <row r="16961" spans="1:2" x14ac:dyDescent="0.25">
      <c r="A16961" s="28" t="s">
        <v>31</v>
      </c>
      <c r="B16961" s="2">
        <v>7.6905515970649398</v>
      </c>
    </row>
    <row r="16962" spans="1:2" x14ac:dyDescent="0.25">
      <c r="A16962" s="28" t="s">
        <v>29</v>
      </c>
      <c r="B16962" s="2">
        <v>23.034913658592021</v>
      </c>
    </row>
    <row r="16963" spans="1:2" x14ac:dyDescent="0.25">
      <c r="A16963" s="28" t="s">
        <v>30</v>
      </c>
      <c r="B16963" s="2">
        <v>4.7652120751475682</v>
      </c>
    </row>
    <row r="16964" spans="1:2" x14ac:dyDescent="0.25">
      <c r="A16964" s="28" t="s">
        <v>80</v>
      </c>
      <c r="B16964" s="2">
        <v>6.870194255530583</v>
      </c>
    </row>
    <row r="16965" spans="1:2" x14ac:dyDescent="0.25">
      <c r="A16965" s="28" t="s">
        <v>84</v>
      </c>
      <c r="B16965" s="2">
        <v>8.2014420190440376</v>
      </c>
    </row>
    <row r="16966" spans="1:2" x14ac:dyDescent="0.25">
      <c r="A16966" s="28" t="s">
        <v>85</v>
      </c>
      <c r="B16966" s="2">
        <v>30.053800243448737</v>
      </c>
    </row>
    <row r="16967" spans="1:2" x14ac:dyDescent="0.25">
      <c r="A16967" s="28" t="s">
        <v>82</v>
      </c>
      <c r="B16967" s="2">
        <v>62.39781267858978</v>
      </c>
    </row>
    <row r="16968" spans="1:2" x14ac:dyDescent="0.25">
      <c r="A16968" s="6" t="s">
        <v>229</v>
      </c>
      <c r="B16968" s="2">
        <v>32.534940589982575</v>
      </c>
    </row>
    <row r="16969" spans="1:2" x14ac:dyDescent="0.25">
      <c r="A16969" s="28" t="s">
        <v>79</v>
      </c>
      <c r="B16969" s="2">
        <v>0.49781637128950162</v>
      </c>
    </row>
    <row r="16970" spans="1:2" x14ac:dyDescent="0.25">
      <c r="A16970" s="28" t="s">
        <v>86</v>
      </c>
      <c r="B16970" s="2">
        <v>0.22926596309360447</v>
      </c>
    </row>
    <row r="16971" spans="1:2" x14ac:dyDescent="0.25">
      <c r="A16971" s="28" t="s">
        <v>87</v>
      </c>
      <c r="B16971" s="2">
        <v>0.30972755722284001</v>
      </c>
    </row>
    <row r="16972" spans="1:2" x14ac:dyDescent="0.25">
      <c r="A16972" s="28" t="s">
        <v>31</v>
      </c>
      <c r="B16972" s="2">
        <v>3.9971769197419942</v>
      </c>
    </row>
    <row r="16973" spans="1:2" x14ac:dyDescent="0.25">
      <c r="A16973" s="28" t="s">
        <v>29</v>
      </c>
      <c r="B16973" s="2">
        <v>1.2810728700436214</v>
      </c>
    </row>
    <row r="16974" spans="1:2" x14ac:dyDescent="0.25">
      <c r="A16974" s="28" t="s">
        <v>30</v>
      </c>
      <c r="B16974" s="2">
        <v>2.0904794869310486</v>
      </c>
    </row>
    <row r="16975" spans="1:2" x14ac:dyDescent="0.25">
      <c r="A16975" s="28" t="s">
        <v>80</v>
      </c>
      <c r="B16975" s="2">
        <v>1.0628282090763141</v>
      </c>
    </row>
    <row r="16976" spans="1:2" x14ac:dyDescent="0.25">
      <c r="A16976" s="28" t="s">
        <v>84</v>
      </c>
      <c r="B16976" s="2">
        <v>2.1885787311885223</v>
      </c>
    </row>
    <row r="16977" spans="1:2" x14ac:dyDescent="0.25">
      <c r="A16977" s="28" t="s">
        <v>85</v>
      </c>
      <c r="B16977" s="2">
        <v>6.6280028544983924</v>
      </c>
    </row>
    <row r="16978" spans="1:2" x14ac:dyDescent="0.25">
      <c r="A16978" s="28" t="s">
        <v>82</v>
      </c>
      <c r="B16978" s="2">
        <v>14.249991626896737</v>
      </c>
    </row>
    <row r="16979" spans="1:2" x14ac:dyDescent="0.25">
      <c r="A16979" s="6" t="s">
        <v>93</v>
      </c>
      <c r="B16979" s="2">
        <v>978.93317584542569</v>
      </c>
    </row>
    <row r="16980" spans="1:2" x14ac:dyDescent="0.25">
      <c r="A16980" s="28" t="s">
        <v>79</v>
      </c>
      <c r="B16980" s="2">
        <v>29.188904412890661</v>
      </c>
    </row>
    <row r="16981" spans="1:2" x14ac:dyDescent="0.25">
      <c r="A16981" s="28" t="s">
        <v>86</v>
      </c>
      <c r="B16981" s="2">
        <v>7.1016768782636941</v>
      </c>
    </row>
    <row r="16982" spans="1:2" x14ac:dyDescent="0.25">
      <c r="A16982" s="28" t="s">
        <v>87</v>
      </c>
      <c r="B16982" s="2">
        <v>14.191750470155892</v>
      </c>
    </row>
    <row r="16983" spans="1:2" x14ac:dyDescent="0.25">
      <c r="A16983" s="28" t="s">
        <v>31</v>
      </c>
      <c r="B16983" s="2">
        <v>43.013001668477401</v>
      </c>
    </row>
    <row r="16984" spans="1:2" x14ac:dyDescent="0.25">
      <c r="A16984" s="28" t="s">
        <v>29</v>
      </c>
      <c r="B16984" s="2">
        <v>38.743783678651397</v>
      </c>
    </row>
    <row r="16985" spans="1:2" x14ac:dyDescent="0.25">
      <c r="A16985" s="28" t="s">
        <v>30</v>
      </c>
      <c r="B16985" s="2">
        <v>21.592489739485266</v>
      </c>
    </row>
    <row r="16986" spans="1:2" x14ac:dyDescent="0.25">
      <c r="A16986" s="28" t="s">
        <v>80</v>
      </c>
      <c r="B16986" s="2">
        <v>22.27031234932107</v>
      </c>
    </row>
    <row r="16987" spans="1:2" x14ac:dyDescent="0.25">
      <c r="A16987" s="28" t="s">
        <v>84</v>
      </c>
      <c r="B16987" s="2">
        <v>103.28679831274346</v>
      </c>
    </row>
    <row r="16988" spans="1:2" x14ac:dyDescent="0.25">
      <c r="A16988" s="28" t="s">
        <v>85</v>
      </c>
      <c r="B16988" s="2">
        <v>221.61366308098542</v>
      </c>
    </row>
    <row r="16989" spans="1:2" x14ac:dyDescent="0.25">
      <c r="A16989" s="28" t="s">
        <v>82</v>
      </c>
      <c r="B16989" s="2">
        <v>477.93079525445143</v>
      </c>
    </row>
    <row r="16990" spans="1:2" x14ac:dyDescent="0.25">
      <c r="A16990" s="3" t="s">
        <v>82</v>
      </c>
      <c r="B16990" s="2">
        <v>3065.8326530539066</v>
      </c>
    </row>
    <row r="16991" spans="1:2" x14ac:dyDescent="0.25">
      <c r="A16991" s="6" t="s">
        <v>228</v>
      </c>
      <c r="B16991" s="2">
        <v>28.918156725231107</v>
      </c>
    </row>
    <row r="16992" spans="1:2" x14ac:dyDescent="0.25">
      <c r="A16992" s="28" t="s">
        <v>79</v>
      </c>
      <c r="B16992" s="2">
        <v>4.8100211707448041E-2</v>
      </c>
    </row>
    <row r="16993" spans="1:2" x14ac:dyDescent="0.25">
      <c r="A16993" s="28" t="s">
        <v>86</v>
      </c>
      <c r="B16993" s="2">
        <v>0.15009415754781724</v>
      </c>
    </row>
    <row r="16994" spans="1:2" x14ac:dyDescent="0.25">
      <c r="A16994" s="28" t="s">
        <v>87</v>
      </c>
      <c r="B16994" s="2">
        <v>0.62742694577577274</v>
      </c>
    </row>
    <row r="16995" spans="1:2" x14ac:dyDescent="0.25">
      <c r="A16995" s="28" t="s">
        <v>31</v>
      </c>
      <c r="B16995" s="2">
        <v>0.66970789956049481</v>
      </c>
    </row>
    <row r="16996" spans="1:2" x14ac:dyDescent="0.25">
      <c r="A16996" s="28" t="s">
        <v>29</v>
      </c>
      <c r="B16996" s="2">
        <v>0.8136511880658468</v>
      </c>
    </row>
    <row r="16997" spans="1:2" x14ac:dyDescent="0.25">
      <c r="A16997" s="28" t="s">
        <v>30</v>
      </c>
      <c r="B16997" s="2">
        <v>0.18956705406998389</v>
      </c>
    </row>
    <row r="16998" spans="1:2" x14ac:dyDescent="0.25">
      <c r="A16998" s="28" t="s">
        <v>88</v>
      </c>
      <c r="B16998" s="2">
        <v>10.942349131230461</v>
      </c>
    </row>
    <row r="16999" spans="1:2" x14ac:dyDescent="0.25">
      <c r="A16999" s="28" t="s">
        <v>80</v>
      </c>
      <c r="B16999" s="2">
        <v>0.92069622348818347</v>
      </c>
    </row>
    <row r="17000" spans="1:2" x14ac:dyDescent="0.25">
      <c r="A17000" s="28" t="s">
        <v>84</v>
      </c>
      <c r="B17000" s="2">
        <v>7.5674429724745398</v>
      </c>
    </row>
    <row r="17001" spans="1:2" x14ac:dyDescent="0.25">
      <c r="A17001" s="28" t="s">
        <v>85</v>
      </c>
      <c r="B17001" s="2">
        <v>6.9891209413105608</v>
      </c>
    </row>
    <row r="17002" spans="1:2" x14ac:dyDescent="0.25">
      <c r="A17002" s="6" t="s">
        <v>239</v>
      </c>
      <c r="B17002" s="2">
        <v>8.186014987256808</v>
      </c>
    </row>
    <row r="17003" spans="1:2" x14ac:dyDescent="0.25">
      <c r="A17003" s="28" t="s">
        <v>87</v>
      </c>
      <c r="B17003" s="2">
        <v>0.67301605349173821</v>
      </c>
    </row>
    <row r="17004" spans="1:2" x14ac:dyDescent="0.25">
      <c r="A17004" s="28" t="s">
        <v>31</v>
      </c>
      <c r="B17004" s="2">
        <v>0.2211980385056716</v>
      </c>
    </row>
    <row r="17005" spans="1:2" x14ac:dyDescent="0.25">
      <c r="A17005" s="28" t="s">
        <v>29</v>
      </c>
      <c r="B17005" s="2">
        <v>0.73067992093721856</v>
      </c>
    </row>
    <row r="17006" spans="1:2" x14ac:dyDescent="0.25">
      <c r="A17006" s="28" t="s">
        <v>30</v>
      </c>
      <c r="B17006" s="2">
        <v>0.68393806980256289</v>
      </c>
    </row>
    <row r="17007" spans="1:2" x14ac:dyDescent="0.25">
      <c r="A17007" s="28" t="s">
        <v>88</v>
      </c>
      <c r="B17007" s="2">
        <v>0.79310029987704023</v>
      </c>
    </row>
    <row r="17008" spans="1:2" x14ac:dyDescent="0.25">
      <c r="A17008" s="28" t="s">
        <v>80</v>
      </c>
      <c r="B17008" s="2">
        <v>0.20547988343033355</v>
      </c>
    </row>
    <row r="17009" spans="1:2" x14ac:dyDescent="0.25">
      <c r="A17009" s="28" t="s">
        <v>84</v>
      </c>
      <c r="B17009" s="2">
        <v>1.2562613073058457</v>
      </c>
    </row>
    <row r="17010" spans="1:2" x14ac:dyDescent="0.25">
      <c r="A17010" s="28" t="s">
        <v>85</v>
      </c>
      <c r="B17010" s="2">
        <v>3.6223414139063959</v>
      </c>
    </row>
    <row r="17011" spans="1:2" x14ac:dyDescent="0.25">
      <c r="A17011" s="6" t="s">
        <v>241</v>
      </c>
      <c r="B17011" s="2">
        <v>173.70643723949772</v>
      </c>
    </row>
    <row r="17012" spans="1:2" x14ac:dyDescent="0.25">
      <c r="A17012" s="28" t="s">
        <v>79</v>
      </c>
      <c r="B17012" s="2">
        <v>4.4141262088482804</v>
      </c>
    </row>
    <row r="17013" spans="1:2" x14ac:dyDescent="0.25">
      <c r="A17013" s="28" t="s">
        <v>86</v>
      </c>
      <c r="B17013" s="2">
        <v>0.78703831177111472</v>
      </c>
    </row>
    <row r="17014" spans="1:2" x14ac:dyDescent="0.25">
      <c r="A17014" s="28" t="s">
        <v>87</v>
      </c>
      <c r="B17014" s="2">
        <v>2.6326967213408268</v>
      </c>
    </row>
    <row r="17015" spans="1:2" x14ac:dyDescent="0.25">
      <c r="A17015" s="28" t="s">
        <v>31</v>
      </c>
      <c r="B17015" s="2">
        <v>6.310179285999169</v>
      </c>
    </row>
    <row r="17016" spans="1:2" x14ac:dyDescent="0.25">
      <c r="A17016" s="28" t="s">
        <v>29</v>
      </c>
      <c r="B17016" s="2">
        <v>4.2529647867971212</v>
      </c>
    </row>
    <row r="17017" spans="1:2" x14ac:dyDescent="0.25">
      <c r="A17017" s="28" t="s">
        <v>30</v>
      </c>
      <c r="B17017" s="2">
        <v>5.3737583737254395</v>
      </c>
    </row>
    <row r="17018" spans="1:2" x14ac:dyDescent="0.25">
      <c r="A17018" s="28" t="s">
        <v>88</v>
      </c>
      <c r="B17018" s="2">
        <v>54.232002805447742</v>
      </c>
    </row>
    <row r="17019" spans="1:2" x14ac:dyDescent="0.25">
      <c r="A17019" s="28" t="s">
        <v>80</v>
      </c>
      <c r="B17019" s="2">
        <v>4.283162458059202</v>
      </c>
    </row>
    <row r="17020" spans="1:2" x14ac:dyDescent="0.25">
      <c r="A17020" s="28" t="s">
        <v>84</v>
      </c>
      <c r="B17020" s="2">
        <v>48.95675651386896</v>
      </c>
    </row>
    <row r="17021" spans="1:2" x14ac:dyDescent="0.25">
      <c r="A17021" s="28" t="s">
        <v>85</v>
      </c>
      <c r="B17021" s="2">
        <v>42.463751773639878</v>
      </c>
    </row>
    <row r="17022" spans="1:2" x14ac:dyDescent="0.25">
      <c r="A17022" s="6" t="s">
        <v>53</v>
      </c>
      <c r="B17022" s="2">
        <v>15.023335644731992</v>
      </c>
    </row>
    <row r="17023" spans="1:2" x14ac:dyDescent="0.25">
      <c r="A17023" s="28" t="s">
        <v>79</v>
      </c>
      <c r="B17023" s="2">
        <v>0.65202278003555836</v>
      </c>
    </row>
    <row r="17024" spans="1:2" x14ac:dyDescent="0.25">
      <c r="A17024" s="28" t="s">
        <v>86</v>
      </c>
      <c r="B17024" s="2">
        <v>0.16066156470246726</v>
      </c>
    </row>
    <row r="17025" spans="1:2" x14ac:dyDescent="0.25">
      <c r="A17025" s="28" t="s">
        <v>87</v>
      </c>
      <c r="B17025" s="2">
        <v>1.0119726283910864E-2</v>
      </c>
    </row>
    <row r="17026" spans="1:2" x14ac:dyDescent="0.25">
      <c r="A17026" s="28" t="s">
        <v>31</v>
      </c>
      <c r="B17026" s="2">
        <v>0.34267827887125346</v>
      </c>
    </row>
    <row r="17027" spans="1:2" x14ac:dyDescent="0.25">
      <c r="A17027" s="28" t="s">
        <v>29</v>
      </c>
      <c r="B17027" s="2">
        <v>0.22372245070397398</v>
      </c>
    </row>
    <row r="17028" spans="1:2" x14ac:dyDescent="0.25">
      <c r="A17028" s="28" t="s">
        <v>30</v>
      </c>
      <c r="B17028" s="2">
        <v>4.3934736706243177E-2</v>
      </c>
    </row>
    <row r="17029" spans="1:2" x14ac:dyDescent="0.25">
      <c r="A17029" s="28" t="s">
        <v>80</v>
      </c>
      <c r="B17029" s="2">
        <v>6.5795893281350253</v>
      </c>
    </row>
    <row r="17030" spans="1:2" x14ac:dyDescent="0.25">
      <c r="A17030" s="28" t="s">
        <v>84</v>
      </c>
      <c r="B17030" s="2">
        <v>3.170213698539019</v>
      </c>
    </row>
    <row r="17031" spans="1:2" x14ac:dyDescent="0.25">
      <c r="A17031" s="28" t="s">
        <v>85</v>
      </c>
      <c r="B17031" s="2">
        <v>3.8403930807545392</v>
      </c>
    </row>
    <row r="17032" spans="1:2" x14ac:dyDescent="0.25">
      <c r="A17032" s="6" t="s">
        <v>230</v>
      </c>
      <c r="B17032" s="2">
        <v>72.214915956496156</v>
      </c>
    </row>
    <row r="17033" spans="1:2" x14ac:dyDescent="0.25">
      <c r="A17033" s="28" t="s">
        <v>79</v>
      </c>
      <c r="B17033" s="2">
        <v>0.17457770818076884</v>
      </c>
    </row>
    <row r="17034" spans="1:2" x14ac:dyDescent="0.25">
      <c r="A17034" s="28" t="s">
        <v>86</v>
      </c>
      <c r="B17034" s="2">
        <v>4.2437230663909663E-2</v>
      </c>
    </row>
    <row r="17035" spans="1:2" x14ac:dyDescent="0.25">
      <c r="A17035" s="28" t="s">
        <v>31</v>
      </c>
      <c r="B17035" s="2">
        <v>5.4447773430853568</v>
      </c>
    </row>
    <row r="17036" spans="1:2" x14ac:dyDescent="0.25">
      <c r="A17036" s="28" t="s">
        <v>29</v>
      </c>
      <c r="B17036" s="2">
        <v>5.2554057538155741</v>
      </c>
    </row>
    <row r="17037" spans="1:2" x14ac:dyDescent="0.25">
      <c r="A17037" s="28" t="s">
        <v>30</v>
      </c>
      <c r="B17037" s="2">
        <v>1.1039478019444313E-2</v>
      </c>
    </row>
    <row r="17038" spans="1:2" x14ac:dyDescent="0.25">
      <c r="A17038" s="28" t="s">
        <v>88</v>
      </c>
      <c r="B17038" s="2">
        <v>55.661222332655996</v>
      </c>
    </row>
    <row r="17039" spans="1:2" x14ac:dyDescent="0.25">
      <c r="A17039" s="28" t="s">
        <v>80</v>
      </c>
      <c r="B17039" s="2">
        <v>1.0868765477426903</v>
      </c>
    </row>
    <row r="17040" spans="1:2" x14ac:dyDescent="0.25">
      <c r="A17040" s="28" t="s">
        <v>84</v>
      </c>
      <c r="B17040" s="2">
        <v>2.1317426349560775</v>
      </c>
    </row>
    <row r="17041" spans="1:2" x14ac:dyDescent="0.25">
      <c r="A17041" s="28" t="s">
        <v>85</v>
      </c>
      <c r="B17041" s="2">
        <v>2.4068369273763341</v>
      </c>
    </row>
    <row r="17042" spans="1:2" x14ac:dyDescent="0.25">
      <c r="A17042" s="6" t="s">
        <v>19</v>
      </c>
      <c r="B17042" s="2">
        <v>4.5188613796378565</v>
      </c>
    </row>
    <row r="17043" spans="1:2" x14ac:dyDescent="0.25">
      <c r="A17043" s="28" t="s">
        <v>79</v>
      </c>
      <c r="B17043" s="2">
        <v>7.6223569786920062E-2</v>
      </c>
    </row>
    <row r="17044" spans="1:2" x14ac:dyDescent="0.25">
      <c r="A17044" s="28" t="s">
        <v>86</v>
      </c>
      <c r="B17044" s="2">
        <v>1.2528118188367949E-2</v>
      </c>
    </row>
    <row r="17045" spans="1:2" x14ac:dyDescent="0.25">
      <c r="A17045" s="28" t="s">
        <v>87</v>
      </c>
      <c r="B17045" s="2">
        <v>5.4586563381232691E-3</v>
      </c>
    </row>
    <row r="17046" spans="1:2" x14ac:dyDescent="0.25">
      <c r="A17046" s="28" t="s">
        <v>31</v>
      </c>
      <c r="B17046" s="2">
        <v>0.13117676755621205</v>
      </c>
    </row>
    <row r="17047" spans="1:2" x14ac:dyDescent="0.25">
      <c r="A17047" s="28" t="s">
        <v>29</v>
      </c>
      <c r="B17047" s="2">
        <v>0.40564451176380656</v>
      </c>
    </row>
    <row r="17048" spans="1:2" x14ac:dyDescent="0.25">
      <c r="A17048" s="28" t="s">
        <v>30</v>
      </c>
      <c r="B17048" s="2">
        <v>0.56601175624723266</v>
      </c>
    </row>
    <row r="17049" spans="1:2" x14ac:dyDescent="0.25">
      <c r="A17049" s="28" t="s">
        <v>88</v>
      </c>
      <c r="B17049" s="2">
        <v>2.2401769496698445</v>
      </c>
    </row>
    <row r="17050" spans="1:2" x14ac:dyDescent="0.25">
      <c r="A17050" s="28" t="s">
        <v>80</v>
      </c>
      <c r="B17050" s="2">
        <v>1.0531387530432779E-2</v>
      </c>
    </row>
    <row r="17051" spans="1:2" x14ac:dyDescent="0.25">
      <c r="A17051" s="28" t="s">
        <v>84</v>
      </c>
      <c r="B17051" s="2">
        <v>0.11469938829309675</v>
      </c>
    </row>
    <row r="17052" spans="1:2" x14ac:dyDescent="0.25">
      <c r="A17052" s="28" t="s">
        <v>85</v>
      </c>
      <c r="B17052" s="2">
        <v>0.95641027426382053</v>
      </c>
    </row>
    <row r="17053" spans="1:2" x14ac:dyDescent="0.25">
      <c r="A17053" s="6" t="s">
        <v>243</v>
      </c>
      <c r="B17053" s="2">
        <v>44.739440495360938</v>
      </c>
    </row>
    <row r="17054" spans="1:2" x14ac:dyDescent="0.25">
      <c r="A17054" s="28" t="s">
        <v>79</v>
      </c>
      <c r="B17054" s="2">
        <v>0.28918714107074217</v>
      </c>
    </row>
    <row r="17055" spans="1:2" x14ac:dyDescent="0.25">
      <c r="A17055" s="28" t="s">
        <v>86</v>
      </c>
      <c r="B17055" s="2">
        <v>0.24621826311894296</v>
      </c>
    </row>
    <row r="17056" spans="1:2" x14ac:dyDescent="0.25">
      <c r="A17056" s="28" t="s">
        <v>87</v>
      </c>
      <c r="B17056" s="2">
        <v>1.4906030240267893</v>
      </c>
    </row>
    <row r="17057" spans="1:2" x14ac:dyDescent="0.25">
      <c r="A17057" s="28" t="s">
        <v>31</v>
      </c>
      <c r="B17057" s="2">
        <v>1.6703032630978911</v>
      </c>
    </row>
    <row r="17058" spans="1:2" x14ac:dyDescent="0.25">
      <c r="A17058" s="28" t="s">
        <v>29</v>
      </c>
      <c r="B17058" s="2">
        <v>1.4696645647313908</v>
      </c>
    </row>
    <row r="17059" spans="1:2" x14ac:dyDescent="0.25">
      <c r="A17059" s="28" t="s">
        <v>30</v>
      </c>
      <c r="B17059" s="2">
        <v>0.64030129158490012</v>
      </c>
    </row>
    <row r="17060" spans="1:2" x14ac:dyDescent="0.25">
      <c r="A17060" s="28" t="s">
        <v>88</v>
      </c>
      <c r="B17060" s="2">
        <v>22.600809885854915</v>
      </c>
    </row>
    <row r="17061" spans="1:2" x14ac:dyDescent="0.25">
      <c r="A17061" s="28" t="s">
        <v>80</v>
      </c>
      <c r="B17061" s="2">
        <v>0.10108416005018607</v>
      </c>
    </row>
    <row r="17062" spans="1:2" x14ac:dyDescent="0.25">
      <c r="A17062" s="28" t="s">
        <v>84</v>
      </c>
      <c r="B17062" s="2">
        <v>5.6632519176384344</v>
      </c>
    </row>
    <row r="17063" spans="1:2" x14ac:dyDescent="0.25">
      <c r="A17063" s="28" t="s">
        <v>85</v>
      </c>
      <c r="B17063" s="2">
        <v>10.568016984186748</v>
      </c>
    </row>
    <row r="17064" spans="1:2" x14ac:dyDescent="0.25">
      <c r="A17064" s="6" t="s">
        <v>52</v>
      </c>
      <c r="B17064" s="2">
        <v>12.759836259729884</v>
      </c>
    </row>
    <row r="17065" spans="1:2" x14ac:dyDescent="0.25">
      <c r="A17065" s="28" t="s">
        <v>79</v>
      </c>
      <c r="B17065" s="2">
        <v>1.5186155541766053E-3</v>
      </c>
    </row>
    <row r="17066" spans="1:2" x14ac:dyDescent="0.25">
      <c r="A17066" s="28" t="s">
        <v>86</v>
      </c>
      <c r="B17066" s="2">
        <v>1.6545290176795526E-3</v>
      </c>
    </row>
    <row r="17067" spans="1:2" x14ac:dyDescent="0.25">
      <c r="A17067" s="28" t="s">
        <v>87</v>
      </c>
      <c r="B17067" s="2">
        <v>1.4460674948592923E-2</v>
      </c>
    </row>
    <row r="17068" spans="1:2" x14ac:dyDescent="0.25">
      <c r="A17068" s="28" t="s">
        <v>31</v>
      </c>
      <c r="B17068" s="2">
        <v>2.5380496262067345</v>
      </c>
    </row>
    <row r="17069" spans="1:2" x14ac:dyDescent="0.25">
      <c r="A17069" s="28" t="s">
        <v>29</v>
      </c>
      <c r="B17069" s="2">
        <v>6.9606127326956257E-2</v>
      </c>
    </row>
    <row r="17070" spans="1:2" x14ac:dyDescent="0.25">
      <c r="A17070" s="28" t="s">
        <v>30</v>
      </c>
      <c r="B17070" s="2">
        <v>1.6757125127049872</v>
      </c>
    </row>
    <row r="17071" spans="1:2" x14ac:dyDescent="0.25">
      <c r="A17071" s="28" t="s">
        <v>88</v>
      </c>
      <c r="B17071" s="2">
        <v>7.9751495021188834</v>
      </c>
    </row>
    <row r="17072" spans="1:2" x14ac:dyDescent="0.25">
      <c r="A17072" s="28" t="s">
        <v>80</v>
      </c>
      <c r="B17072" s="2">
        <v>2.5338980213888751E-2</v>
      </c>
    </row>
    <row r="17073" spans="1:2" x14ac:dyDescent="0.25">
      <c r="A17073" s="28" t="s">
        <v>84</v>
      </c>
      <c r="B17073" s="2">
        <v>0.11526630134791795</v>
      </c>
    </row>
    <row r="17074" spans="1:2" x14ac:dyDescent="0.25">
      <c r="A17074" s="28" t="s">
        <v>85</v>
      </c>
      <c r="B17074" s="2">
        <v>0.34307939029006723</v>
      </c>
    </row>
    <row r="17075" spans="1:2" x14ac:dyDescent="0.25">
      <c r="A17075" s="6" t="s">
        <v>245</v>
      </c>
      <c r="B17075" s="2">
        <v>42.077988111793964</v>
      </c>
    </row>
    <row r="17076" spans="1:2" x14ac:dyDescent="0.25">
      <c r="A17076" s="28" t="s">
        <v>79</v>
      </c>
      <c r="B17076" s="2">
        <v>0.49623255676872402</v>
      </c>
    </row>
    <row r="17077" spans="1:2" x14ac:dyDescent="0.25">
      <c r="A17077" s="28" t="s">
        <v>86</v>
      </c>
      <c r="B17077" s="2">
        <v>0.19391117943334593</v>
      </c>
    </row>
    <row r="17078" spans="1:2" x14ac:dyDescent="0.25">
      <c r="A17078" s="28" t="s">
        <v>87</v>
      </c>
      <c r="B17078" s="2">
        <v>0.70246112277072981</v>
      </c>
    </row>
    <row r="17079" spans="1:2" x14ac:dyDescent="0.25">
      <c r="A17079" s="28" t="s">
        <v>31</v>
      </c>
      <c r="B17079" s="2">
        <v>0.29151438881198521</v>
      </c>
    </row>
    <row r="17080" spans="1:2" x14ac:dyDescent="0.25">
      <c r="A17080" s="28" t="s">
        <v>29</v>
      </c>
      <c r="B17080" s="2">
        <v>0.57824554342394763</v>
      </c>
    </row>
    <row r="17081" spans="1:2" x14ac:dyDescent="0.25">
      <c r="A17081" s="28" t="s">
        <v>30</v>
      </c>
      <c r="B17081" s="2">
        <v>0.50452905884940669</v>
      </c>
    </row>
    <row r="17082" spans="1:2" x14ac:dyDescent="0.25">
      <c r="A17082" s="28" t="s">
        <v>88</v>
      </c>
      <c r="B17082" s="2">
        <v>10.867170904949077</v>
      </c>
    </row>
    <row r="17083" spans="1:2" x14ac:dyDescent="0.25">
      <c r="A17083" s="28" t="s">
        <v>80</v>
      </c>
      <c r="B17083" s="2">
        <v>1.8227456357210765</v>
      </c>
    </row>
    <row r="17084" spans="1:2" x14ac:dyDescent="0.25">
      <c r="A17084" s="28" t="s">
        <v>84</v>
      </c>
      <c r="B17084" s="2">
        <v>9.5257354243860437</v>
      </c>
    </row>
    <row r="17085" spans="1:2" x14ac:dyDescent="0.25">
      <c r="A17085" s="28" t="s">
        <v>85</v>
      </c>
      <c r="B17085" s="2">
        <v>17.095442296679629</v>
      </c>
    </row>
    <row r="17086" spans="1:2" x14ac:dyDescent="0.25">
      <c r="A17086" s="6" t="s">
        <v>247</v>
      </c>
      <c r="B17086" s="2">
        <v>498.16614989913751</v>
      </c>
    </row>
    <row r="17087" spans="1:2" x14ac:dyDescent="0.25">
      <c r="A17087" s="28" t="s">
        <v>79</v>
      </c>
      <c r="B17087" s="2">
        <v>7.4466216416196893</v>
      </c>
    </row>
    <row r="17088" spans="1:2" x14ac:dyDescent="0.25">
      <c r="A17088" s="28" t="s">
        <v>86</v>
      </c>
      <c r="B17088" s="2">
        <v>2.5225364735057134</v>
      </c>
    </row>
    <row r="17089" spans="1:2" x14ac:dyDescent="0.25">
      <c r="A17089" s="28" t="s">
        <v>87</v>
      </c>
      <c r="B17089" s="2">
        <v>7.4935931098985682</v>
      </c>
    </row>
    <row r="17090" spans="1:2" x14ac:dyDescent="0.25">
      <c r="A17090" s="28" t="s">
        <v>31</v>
      </c>
      <c r="B17090" s="2">
        <v>15.917887742126201</v>
      </c>
    </row>
    <row r="17091" spans="1:2" x14ac:dyDescent="0.25">
      <c r="A17091" s="28" t="s">
        <v>29</v>
      </c>
      <c r="B17091" s="2">
        <v>6.8418636609371974</v>
      </c>
    </row>
    <row r="17092" spans="1:2" x14ac:dyDescent="0.25">
      <c r="A17092" s="28" t="s">
        <v>30</v>
      </c>
      <c r="B17092" s="2">
        <v>15.069110382845317</v>
      </c>
    </row>
    <row r="17093" spans="1:2" x14ac:dyDescent="0.25">
      <c r="A17093" s="28" t="s">
        <v>88</v>
      </c>
      <c r="B17093" s="2">
        <v>170.80817426032615</v>
      </c>
    </row>
    <row r="17094" spans="1:2" x14ac:dyDescent="0.25">
      <c r="A17094" s="28" t="s">
        <v>80</v>
      </c>
      <c r="B17094" s="2">
        <v>9.2988985809017368</v>
      </c>
    </row>
    <row r="17095" spans="1:2" x14ac:dyDescent="0.25">
      <c r="A17095" s="28" t="s">
        <v>84</v>
      </c>
      <c r="B17095" s="2">
        <v>139.50037068406181</v>
      </c>
    </row>
    <row r="17096" spans="1:2" x14ac:dyDescent="0.25">
      <c r="A17096" s="28" t="s">
        <v>85</v>
      </c>
      <c r="B17096" s="2">
        <v>123.26709336291515</v>
      </c>
    </row>
    <row r="17097" spans="1:2" x14ac:dyDescent="0.25">
      <c r="A17097" s="6" t="s">
        <v>20</v>
      </c>
      <c r="B17097" s="2">
        <v>189.13643980502763</v>
      </c>
    </row>
    <row r="17098" spans="1:2" x14ac:dyDescent="0.25">
      <c r="A17098" s="28" t="s">
        <v>79</v>
      </c>
      <c r="B17098" s="2">
        <v>4.7844334822362997</v>
      </c>
    </row>
    <row r="17099" spans="1:2" x14ac:dyDescent="0.25">
      <c r="A17099" s="28" t="s">
        <v>86</v>
      </c>
      <c r="B17099" s="2">
        <v>2.4039690609689282</v>
      </c>
    </row>
    <row r="17100" spans="1:2" x14ac:dyDescent="0.25">
      <c r="A17100" s="28" t="s">
        <v>87</v>
      </c>
      <c r="B17100" s="2">
        <v>8.5176169590524822</v>
      </c>
    </row>
    <row r="17101" spans="1:2" x14ac:dyDescent="0.25">
      <c r="A17101" s="28" t="s">
        <v>31</v>
      </c>
      <c r="B17101" s="2">
        <v>2.6991025043760444</v>
      </c>
    </row>
    <row r="17102" spans="1:2" x14ac:dyDescent="0.25">
      <c r="A17102" s="28" t="s">
        <v>29</v>
      </c>
      <c r="B17102" s="2">
        <v>1.0992730908454762</v>
      </c>
    </row>
    <row r="17103" spans="1:2" x14ac:dyDescent="0.25">
      <c r="A17103" s="28" t="s">
        <v>30</v>
      </c>
      <c r="B17103" s="2">
        <v>3.0197570215388732</v>
      </c>
    </row>
    <row r="17104" spans="1:2" x14ac:dyDescent="0.25">
      <c r="A17104" s="28" t="s">
        <v>88</v>
      </c>
      <c r="B17104" s="2">
        <v>113.75447131094715</v>
      </c>
    </row>
    <row r="17105" spans="1:2" x14ac:dyDescent="0.25">
      <c r="A17105" s="28" t="s">
        <v>80</v>
      </c>
      <c r="B17105" s="2">
        <v>1.5484301650177232</v>
      </c>
    </row>
    <row r="17106" spans="1:2" x14ac:dyDescent="0.25">
      <c r="A17106" s="28" t="s">
        <v>84</v>
      </c>
      <c r="B17106" s="2">
        <v>20.066411176880347</v>
      </c>
    </row>
    <row r="17107" spans="1:2" x14ac:dyDescent="0.25">
      <c r="A17107" s="28" t="s">
        <v>85</v>
      </c>
      <c r="B17107" s="2">
        <v>31.242975033164338</v>
      </c>
    </row>
    <row r="17108" spans="1:2" x14ac:dyDescent="0.25">
      <c r="A17108" s="6" t="s">
        <v>21</v>
      </c>
      <c r="B17108" s="2">
        <v>97.687699270302858</v>
      </c>
    </row>
    <row r="17109" spans="1:2" x14ac:dyDescent="0.25">
      <c r="A17109" s="28" t="s">
        <v>79</v>
      </c>
      <c r="B17109" s="2">
        <v>0.33086231136503297</v>
      </c>
    </row>
    <row r="17110" spans="1:2" x14ac:dyDescent="0.25">
      <c r="A17110" s="28" t="s">
        <v>86</v>
      </c>
      <c r="B17110" s="2">
        <v>0.44182043168041518</v>
      </c>
    </row>
    <row r="17111" spans="1:2" x14ac:dyDescent="0.25">
      <c r="A17111" s="28" t="s">
        <v>87</v>
      </c>
      <c r="B17111" s="2">
        <v>0.34300484576932705</v>
      </c>
    </row>
    <row r="17112" spans="1:2" x14ac:dyDescent="0.25">
      <c r="A17112" s="28" t="s">
        <v>31</v>
      </c>
      <c r="B17112" s="2">
        <v>0.91481900720819642</v>
      </c>
    </row>
    <row r="17113" spans="1:2" x14ac:dyDescent="0.25">
      <c r="A17113" s="28" t="s">
        <v>29</v>
      </c>
      <c r="B17113" s="2">
        <v>1.4495422795741397</v>
      </c>
    </row>
    <row r="17114" spans="1:2" x14ac:dyDescent="0.25">
      <c r="A17114" s="28" t="s">
        <v>30</v>
      </c>
      <c r="B17114" s="2">
        <v>2.9863092189147968</v>
      </c>
    </row>
    <row r="17115" spans="1:2" x14ac:dyDescent="0.25">
      <c r="A17115" s="28" t="s">
        <v>88</v>
      </c>
      <c r="B17115" s="2">
        <v>24.899842092774737</v>
      </c>
    </row>
    <row r="17116" spans="1:2" x14ac:dyDescent="0.25">
      <c r="A17116" s="28" t="s">
        <v>80</v>
      </c>
      <c r="B17116" s="2">
        <v>24.503014694271315</v>
      </c>
    </row>
    <row r="17117" spans="1:2" x14ac:dyDescent="0.25">
      <c r="A17117" s="28" t="s">
        <v>84</v>
      </c>
      <c r="B17117" s="2">
        <v>13.950515796471102</v>
      </c>
    </row>
    <row r="17118" spans="1:2" x14ac:dyDescent="0.25">
      <c r="A17118" s="28" t="s">
        <v>85</v>
      </c>
      <c r="B17118" s="2">
        <v>27.867968592273801</v>
      </c>
    </row>
    <row r="17119" spans="1:2" x14ac:dyDescent="0.25">
      <c r="A17119" s="6" t="s">
        <v>22</v>
      </c>
      <c r="B17119" s="2">
        <v>10.242409278608335</v>
      </c>
    </row>
    <row r="17120" spans="1:2" x14ac:dyDescent="0.25">
      <c r="A17120" s="28" t="s">
        <v>79</v>
      </c>
      <c r="B17120" s="2">
        <v>0.15033652109267079</v>
      </c>
    </row>
    <row r="17121" spans="1:2" x14ac:dyDescent="0.25">
      <c r="A17121" s="28" t="s">
        <v>86</v>
      </c>
      <c r="B17121" s="2">
        <v>0.10907573969128903</v>
      </c>
    </row>
    <row r="17122" spans="1:2" x14ac:dyDescent="0.25">
      <c r="A17122" s="28" t="s">
        <v>87</v>
      </c>
      <c r="B17122" s="2">
        <v>0.11593281488072081</v>
      </c>
    </row>
    <row r="17123" spans="1:2" x14ac:dyDescent="0.25">
      <c r="A17123" s="28" t="s">
        <v>31</v>
      </c>
      <c r="B17123" s="2">
        <v>0.20282662819481065</v>
      </c>
    </row>
    <row r="17124" spans="1:2" x14ac:dyDescent="0.25">
      <c r="A17124" s="28" t="s">
        <v>29</v>
      </c>
      <c r="B17124" s="2">
        <v>0.22348180852122218</v>
      </c>
    </row>
    <row r="17125" spans="1:2" x14ac:dyDescent="0.25">
      <c r="A17125" s="28" t="s">
        <v>30</v>
      </c>
      <c r="B17125" s="2">
        <v>0.16877974629358622</v>
      </c>
    </row>
    <row r="17126" spans="1:2" x14ac:dyDescent="0.25">
      <c r="A17126" s="28" t="s">
        <v>88</v>
      </c>
      <c r="B17126" s="2">
        <v>3.9810747668923625</v>
      </c>
    </row>
    <row r="17127" spans="1:2" x14ac:dyDescent="0.25">
      <c r="A17127" s="28" t="s">
        <v>80</v>
      </c>
      <c r="B17127" s="2">
        <v>0.11811789106202589</v>
      </c>
    </row>
    <row r="17128" spans="1:2" x14ac:dyDescent="0.25">
      <c r="A17128" s="28" t="s">
        <v>84</v>
      </c>
      <c r="B17128" s="2">
        <v>2.0424901364554793</v>
      </c>
    </row>
    <row r="17129" spans="1:2" x14ac:dyDescent="0.25">
      <c r="A17129" s="28" t="s">
        <v>85</v>
      </c>
      <c r="B17129" s="2">
        <v>3.1302932255241678</v>
      </c>
    </row>
    <row r="17130" spans="1:2" x14ac:dyDescent="0.25">
      <c r="A17130" s="6" t="s">
        <v>25</v>
      </c>
      <c r="B17130" s="2">
        <v>42.547645683313121</v>
      </c>
    </row>
    <row r="17131" spans="1:2" x14ac:dyDescent="0.25">
      <c r="A17131" s="28" t="s">
        <v>79</v>
      </c>
      <c r="B17131" s="2">
        <v>0.87227654907028151</v>
      </c>
    </row>
    <row r="17132" spans="1:2" x14ac:dyDescent="0.25">
      <c r="A17132" s="28" t="s">
        <v>86</v>
      </c>
      <c r="B17132" s="2">
        <v>0.21956361094245191</v>
      </c>
    </row>
    <row r="17133" spans="1:2" x14ac:dyDescent="0.25">
      <c r="A17133" s="28" t="s">
        <v>87</v>
      </c>
      <c r="B17133" s="2">
        <v>0.22833750221548302</v>
      </c>
    </row>
    <row r="17134" spans="1:2" x14ac:dyDescent="0.25">
      <c r="A17134" s="28" t="s">
        <v>31</v>
      </c>
      <c r="B17134" s="2">
        <v>1.3982052491990169</v>
      </c>
    </row>
    <row r="17135" spans="1:2" x14ac:dyDescent="0.25">
      <c r="A17135" s="28" t="s">
        <v>29</v>
      </c>
      <c r="B17135" s="2">
        <v>1.915088731277045</v>
      </c>
    </row>
    <row r="17136" spans="1:2" x14ac:dyDescent="0.25">
      <c r="A17136" s="28" t="s">
        <v>30</v>
      </c>
      <c r="B17136" s="2">
        <v>0.85579856362664397</v>
      </c>
    </row>
    <row r="17137" spans="1:2" x14ac:dyDescent="0.25">
      <c r="A17137" s="28" t="s">
        <v>88</v>
      </c>
      <c r="B17137" s="2">
        <v>16.719356860678424</v>
      </c>
    </row>
    <row r="17138" spans="1:2" x14ac:dyDescent="0.25">
      <c r="A17138" s="28" t="s">
        <v>80</v>
      </c>
      <c r="B17138" s="2">
        <v>0.55772669415172493</v>
      </c>
    </row>
    <row r="17139" spans="1:2" x14ac:dyDescent="0.25">
      <c r="A17139" s="28" t="s">
        <v>84</v>
      </c>
      <c r="B17139" s="2">
        <v>12.396101127827594</v>
      </c>
    </row>
    <row r="17140" spans="1:2" x14ac:dyDescent="0.25">
      <c r="A17140" s="28" t="s">
        <v>85</v>
      </c>
      <c r="B17140" s="2">
        <v>7.3851907943244575</v>
      </c>
    </row>
    <row r="17141" spans="1:2" x14ac:dyDescent="0.25">
      <c r="A17141" s="6" t="s">
        <v>23</v>
      </c>
      <c r="B17141" s="2">
        <v>21.672178481669196</v>
      </c>
    </row>
    <row r="17142" spans="1:2" x14ac:dyDescent="0.25">
      <c r="A17142" s="28" t="s">
        <v>79</v>
      </c>
      <c r="B17142" s="2">
        <v>0.24381606587700339</v>
      </c>
    </row>
    <row r="17143" spans="1:2" x14ac:dyDescent="0.25">
      <c r="A17143" s="28" t="s">
        <v>86</v>
      </c>
      <c r="B17143" s="2">
        <v>9.9586228867592275E-2</v>
      </c>
    </row>
    <row r="17144" spans="1:2" x14ac:dyDescent="0.25">
      <c r="A17144" s="28" t="s">
        <v>87</v>
      </c>
      <c r="B17144" s="2">
        <v>0.157007631915979</v>
      </c>
    </row>
    <row r="17145" spans="1:2" x14ac:dyDescent="0.25">
      <c r="A17145" s="28" t="s">
        <v>31</v>
      </c>
      <c r="B17145" s="2">
        <v>0.43476432922654656</v>
      </c>
    </row>
    <row r="17146" spans="1:2" x14ac:dyDescent="0.25">
      <c r="A17146" s="28" t="s">
        <v>29</v>
      </c>
      <c r="B17146" s="2">
        <v>0.38603567261069532</v>
      </c>
    </row>
    <row r="17147" spans="1:2" x14ac:dyDescent="0.25">
      <c r="A17147" s="28" t="s">
        <v>30</v>
      </c>
      <c r="B17147" s="2">
        <v>0.25283356113486838</v>
      </c>
    </row>
    <row r="17148" spans="1:2" x14ac:dyDescent="0.25">
      <c r="A17148" s="28" t="s">
        <v>88</v>
      </c>
      <c r="B17148" s="2">
        <v>10.331769316665998</v>
      </c>
    </row>
    <row r="17149" spans="1:2" x14ac:dyDescent="0.25">
      <c r="A17149" s="28" t="s">
        <v>80</v>
      </c>
      <c r="B17149" s="2">
        <v>0.62256329151700029</v>
      </c>
    </row>
    <row r="17150" spans="1:2" x14ac:dyDescent="0.25">
      <c r="A17150" s="28" t="s">
        <v>84</v>
      </c>
      <c r="B17150" s="2">
        <v>5.5467833899471932</v>
      </c>
    </row>
    <row r="17151" spans="1:2" x14ac:dyDescent="0.25">
      <c r="A17151" s="28" t="s">
        <v>85</v>
      </c>
      <c r="B17151" s="2">
        <v>3.5970189939063206</v>
      </c>
    </row>
    <row r="17152" spans="1:2" x14ac:dyDescent="0.25">
      <c r="A17152" s="6" t="s">
        <v>249</v>
      </c>
      <c r="B17152" s="2">
        <v>120.72384547419389</v>
      </c>
    </row>
    <row r="17153" spans="1:2" x14ac:dyDescent="0.25">
      <c r="A17153" s="28" t="s">
        <v>79</v>
      </c>
      <c r="B17153" s="2">
        <v>0.72203774024611111</v>
      </c>
    </row>
    <row r="17154" spans="1:2" x14ac:dyDescent="0.25">
      <c r="A17154" s="28" t="s">
        <v>86</v>
      </c>
      <c r="B17154" s="2">
        <v>0.3338892944500173</v>
      </c>
    </row>
    <row r="17155" spans="1:2" x14ac:dyDescent="0.25">
      <c r="A17155" s="28" t="s">
        <v>87</v>
      </c>
      <c r="B17155" s="2">
        <v>0.88008575698238356</v>
      </c>
    </row>
    <row r="17156" spans="1:2" x14ac:dyDescent="0.25">
      <c r="A17156" s="28" t="s">
        <v>31</v>
      </c>
      <c r="B17156" s="2">
        <v>2.4990010857221128</v>
      </c>
    </row>
    <row r="17157" spans="1:2" x14ac:dyDescent="0.25">
      <c r="A17157" s="28" t="s">
        <v>29</v>
      </c>
      <c r="B17157" s="2">
        <v>1.6698081795180075</v>
      </c>
    </row>
    <row r="17158" spans="1:2" x14ac:dyDescent="0.25">
      <c r="A17158" s="28" t="s">
        <v>30</v>
      </c>
      <c r="B17158" s="2">
        <v>1.7361366120210506</v>
      </c>
    </row>
    <row r="17159" spans="1:2" x14ac:dyDescent="0.25">
      <c r="A17159" s="28" t="s">
        <v>88</v>
      </c>
      <c r="B17159" s="2">
        <v>35.930619591871128</v>
      </c>
    </row>
    <row r="17160" spans="1:2" x14ac:dyDescent="0.25">
      <c r="A17160" s="28" t="s">
        <v>80</v>
      </c>
      <c r="B17160" s="2">
        <v>3.4111666682157207</v>
      </c>
    </row>
    <row r="17161" spans="1:2" x14ac:dyDescent="0.25">
      <c r="A17161" s="28" t="s">
        <v>84</v>
      </c>
      <c r="B17161" s="2">
        <v>55.106084678271486</v>
      </c>
    </row>
    <row r="17162" spans="1:2" x14ac:dyDescent="0.25">
      <c r="A17162" s="28" t="s">
        <v>85</v>
      </c>
      <c r="B17162" s="2">
        <v>18.435015866895867</v>
      </c>
    </row>
    <row r="17163" spans="1:2" x14ac:dyDescent="0.25">
      <c r="A17163" s="6" t="s">
        <v>251</v>
      </c>
      <c r="B17163" s="2">
        <v>114.41734121765643</v>
      </c>
    </row>
    <row r="17164" spans="1:2" x14ac:dyDescent="0.25">
      <c r="A17164" s="28" t="s">
        <v>79</v>
      </c>
      <c r="B17164" s="2">
        <v>1.5870629106751266</v>
      </c>
    </row>
    <row r="17165" spans="1:2" x14ac:dyDescent="0.25">
      <c r="A17165" s="28" t="s">
        <v>86</v>
      </c>
      <c r="B17165" s="2">
        <v>0.54874880260756886</v>
      </c>
    </row>
    <row r="17166" spans="1:2" x14ac:dyDescent="0.25">
      <c r="A17166" s="28" t="s">
        <v>87</v>
      </c>
      <c r="B17166" s="2">
        <v>1.455054810126009</v>
      </c>
    </row>
    <row r="17167" spans="1:2" x14ac:dyDescent="0.25">
      <c r="A17167" s="28" t="s">
        <v>31</v>
      </c>
      <c r="B17167" s="2">
        <v>5.4342791840674947</v>
      </c>
    </row>
    <row r="17168" spans="1:2" x14ac:dyDescent="0.25">
      <c r="A17168" s="28" t="s">
        <v>29</v>
      </c>
      <c r="B17168" s="2">
        <v>11.25994105401589</v>
      </c>
    </row>
    <row r="17169" spans="1:2" x14ac:dyDescent="0.25">
      <c r="A17169" s="28" t="s">
        <v>30</v>
      </c>
      <c r="B17169" s="2">
        <v>2.687804220833871</v>
      </c>
    </row>
    <row r="17170" spans="1:2" x14ac:dyDescent="0.25">
      <c r="A17170" s="28" t="s">
        <v>88</v>
      </c>
      <c r="B17170" s="2">
        <v>42.609557622963415</v>
      </c>
    </row>
    <row r="17171" spans="1:2" x14ac:dyDescent="0.25">
      <c r="A17171" s="28" t="s">
        <v>80</v>
      </c>
      <c r="B17171" s="2">
        <v>4.1043025643368942</v>
      </c>
    </row>
    <row r="17172" spans="1:2" x14ac:dyDescent="0.25">
      <c r="A17172" s="28" t="s">
        <v>84</v>
      </c>
      <c r="B17172" s="2">
        <v>16.355096351997393</v>
      </c>
    </row>
    <row r="17173" spans="1:2" x14ac:dyDescent="0.25">
      <c r="A17173" s="28" t="s">
        <v>85</v>
      </c>
      <c r="B17173" s="2">
        <v>28.375493696032784</v>
      </c>
    </row>
    <row r="17174" spans="1:2" x14ac:dyDescent="0.25">
      <c r="A17174" s="6" t="s">
        <v>229</v>
      </c>
      <c r="B17174" s="2">
        <v>36.177630617307614</v>
      </c>
    </row>
    <row r="17175" spans="1:2" x14ac:dyDescent="0.25">
      <c r="A17175" s="28" t="s">
        <v>79</v>
      </c>
      <c r="B17175" s="2">
        <v>0.31458990519763125</v>
      </c>
    </row>
    <row r="17176" spans="1:2" x14ac:dyDescent="0.25">
      <c r="A17176" s="28" t="s">
        <v>86</v>
      </c>
      <c r="B17176" s="2">
        <v>0.18267251091274656</v>
      </c>
    </row>
    <row r="17177" spans="1:2" x14ac:dyDescent="0.25">
      <c r="A17177" s="28" t="s">
        <v>87</v>
      </c>
      <c r="B17177" s="2">
        <v>0.84567934342182027</v>
      </c>
    </row>
    <row r="17178" spans="1:2" x14ac:dyDescent="0.25">
      <c r="A17178" s="28" t="s">
        <v>31</v>
      </c>
      <c r="B17178" s="2">
        <v>2.3985255635944229</v>
      </c>
    </row>
    <row r="17179" spans="1:2" x14ac:dyDescent="0.25">
      <c r="A17179" s="28" t="s">
        <v>29</v>
      </c>
      <c r="B17179" s="2">
        <v>2.0269248673024762</v>
      </c>
    </row>
    <row r="17180" spans="1:2" x14ac:dyDescent="0.25">
      <c r="A17180" s="28" t="s">
        <v>30</v>
      </c>
      <c r="B17180" s="2">
        <v>2.1633635508378761</v>
      </c>
    </row>
    <row r="17181" spans="1:2" x14ac:dyDescent="0.25">
      <c r="A17181" s="28" t="s">
        <v>88</v>
      </c>
      <c r="B17181" s="2">
        <v>12.888455012678616</v>
      </c>
    </row>
    <row r="17182" spans="1:2" x14ac:dyDescent="0.25">
      <c r="A17182" s="28" t="s">
        <v>80</v>
      </c>
      <c r="B17182" s="2">
        <v>0.55081857372480769</v>
      </c>
    </row>
    <row r="17183" spans="1:2" x14ac:dyDescent="0.25">
      <c r="A17183" s="28" t="s">
        <v>84</v>
      </c>
      <c r="B17183" s="2">
        <v>5.4595941992792625</v>
      </c>
    </row>
    <row r="17184" spans="1:2" x14ac:dyDescent="0.25">
      <c r="A17184" s="28" t="s">
        <v>85</v>
      </c>
      <c r="B17184" s="2">
        <v>9.347007090357959</v>
      </c>
    </row>
    <row r="17185" spans="1:2" x14ac:dyDescent="0.25">
      <c r="A17185" s="6" t="s">
        <v>93</v>
      </c>
      <c r="B17185" s="2">
        <v>1532.9163265269531</v>
      </c>
    </row>
    <row r="17186" spans="1:2" x14ac:dyDescent="0.25">
      <c r="A17186" s="28" t="s">
        <v>79</v>
      </c>
      <c r="B17186" s="2">
        <v>22.604025919332468</v>
      </c>
    </row>
    <row r="17187" spans="1:2" x14ac:dyDescent="0.25">
      <c r="A17187" s="28" t="s">
        <v>86</v>
      </c>
      <c r="B17187" s="2">
        <v>8.4564055080703699</v>
      </c>
    </row>
    <row r="17188" spans="1:2" x14ac:dyDescent="0.25">
      <c r="A17188" s="28" t="s">
        <v>87</v>
      </c>
      <c r="B17188" s="2">
        <v>26.192555699239257</v>
      </c>
    </row>
    <row r="17189" spans="1:2" x14ac:dyDescent="0.25">
      <c r="A17189" s="28" t="s">
        <v>31</v>
      </c>
      <c r="B17189" s="2">
        <v>49.518996185409613</v>
      </c>
    </row>
    <row r="17190" spans="1:2" x14ac:dyDescent="0.25">
      <c r="A17190" s="28" t="s">
        <v>29</v>
      </c>
      <c r="B17190" s="2">
        <v>40.671544192167993</v>
      </c>
    </row>
    <row r="17191" spans="1:2" x14ac:dyDescent="0.25">
      <c r="A17191" s="28" t="s">
        <v>30</v>
      </c>
      <c r="B17191" s="2">
        <v>38.628685209757087</v>
      </c>
    </row>
    <row r="17192" spans="1:2" x14ac:dyDescent="0.25">
      <c r="A17192" s="28" t="s">
        <v>88</v>
      </c>
      <c r="B17192" s="2">
        <v>597.235302647602</v>
      </c>
    </row>
    <row r="17193" spans="1:2" x14ac:dyDescent="0.25">
      <c r="A17193" s="28" t="s">
        <v>80</v>
      </c>
      <c r="B17193" s="2">
        <v>59.750543727569976</v>
      </c>
    </row>
    <row r="17194" spans="1:2" x14ac:dyDescent="0.25">
      <c r="A17194" s="28" t="s">
        <v>84</v>
      </c>
      <c r="B17194" s="2">
        <v>348.92481770000165</v>
      </c>
    </row>
    <row r="17195" spans="1:2" x14ac:dyDescent="0.25">
      <c r="A17195" s="28" t="s">
        <v>85</v>
      </c>
      <c r="B17195" s="2">
        <v>340.93344973780279</v>
      </c>
    </row>
    <row r="17196" spans="1:2" x14ac:dyDescent="0.25">
      <c r="A17196" s="3" t="s">
        <v>79</v>
      </c>
      <c r="B17196" s="2">
        <v>283.6449770458006</v>
      </c>
    </row>
    <row r="17197" spans="1:2" x14ac:dyDescent="0.25">
      <c r="A17197" s="6" t="s">
        <v>228</v>
      </c>
      <c r="B17197" s="2">
        <v>17.336113678109761</v>
      </c>
    </row>
    <row r="17198" spans="1:2" x14ac:dyDescent="0.25">
      <c r="A17198" s="28" t="s">
        <v>86</v>
      </c>
      <c r="B17198" s="2">
        <v>6.8916915026635342E-2</v>
      </c>
    </row>
    <row r="17199" spans="1:2" x14ac:dyDescent="0.25">
      <c r="A17199" s="28" t="s">
        <v>87</v>
      </c>
      <c r="B17199" s="2">
        <v>0.37358078044337295</v>
      </c>
    </row>
    <row r="17200" spans="1:2" x14ac:dyDescent="0.25">
      <c r="A17200" s="28" t="s">
        <v>31</v>
      </c>
      <c r="B17200" s="2">
        <v>0.33107155092928975</v>
      </c>
    </row>
    <row r="17201" spans="1:2" x14ac:dyDescent="0.25">
      <c r="A17201" s="28" t="s">
        <v>29</v>
      </c>
      <c r="B17201" s="2">
        <v>0.27258253437881008</v>
      </c>
    </row>
    <row r="17202" spans="1:2" x14ac:dyDescent="0.25">
      <c r="A17202" s="28" t="s">
        <v>30</v>
      </c>
      <c r="B17202" s="2">
        <v>0.29884483565436537</v>
      </c>
    </row>
    <row r="17203" spans="1:2" x14ac:dyDescent="0.25">
      <c r="A17203" s="28" t="s">
        <v>88</v>
      </c>
      <c r="B17203" s="2">
        <v>1.8994840121136614</v>
      </c>
    </row>
    <row r="17204" spans="1:2" x14ac:dyDescent="0.25">
      <c r="A17204" s="28" t="s">
        <v>80</v>
      </c>
      <c r="B17204" s="2">
        <v>1.2197286482145997E-2</v>
      </c>
    </row>
    <row r="17205" spans="1:2" x14ac:dyDescent="0.25">
      <c r="A17205" s="28" t="s">
        <v>84</v>
      </c>
      <c r="B17205" s="2">
        <v>9.2533316950059472</v>
      </c>
    </row>
    <row r="17206" spans="1:2" x14ac:dyDescent="0.25">
      <c r="A17206" s="28" t="s">
        <v>85</v>
      </c>
      <c r="B17206" s="2">
        <v>2.8002655535702385</v>
      </c>
    </row>
    <row r="17207" spans="1:2" x14ac:dyDescent="0.25">
      <c r="A17207" s="28" t="s">
        <v>82</v>
      </c>
      <c r="B17207" s="2">
        <v>2.0258385145052951</v>
      </c>
    </row>
    <row r="17208" spans="1:2" x14ac:dyDescent="0.25">
      <c r="A17208" s="6" t="s">
        <v>241</v>
      </c>
      <c r="B17208" s="2">
        <v>8.9328991624123155</v>
      </c>
    </row>
    <row r="17209" spans="1:2" x14ac:dyDescent="0.25">
      <c r="A17209" s="28" t="s">
        <v>86</v>
      </c>
      <c r="B17209" s="2">
        <v>9.0684643626876046E-2</v>
      </c>
    </row>
    <row r="17210" spans="1:2" x14ac:dyDescent="0.25">
      <c r="A17210" s="28" t="s">
        <v>87</v>
      </c>
      <c r="B17210" s="2">
        <v>1.6033452403682452E-2</v>
      </c>
    </row>
    <row r="17211" spans="1:2" x14ac:dyDescent="0.25">
      <c r="A17211" s="28" t="s">
        <v>31</v>
      </c>
      <c r="B17211" s="2">
        <v>0.21737622452791383</v>
      </c>
    </row>
    <row r="17212" spans="1:2" x14ac:dyDescent="0.25">
      <c r="A17212" s="28" t="s">
        <v>29</v>
      </c>
      <c r="B17212" s="2">
        <v>0.21544754751240963</v>
      </c>
    </row>
    <row r="17213" spans="1:2" x14ac:dyDescent="0.25">
      <c r="A17213" s="28" t="s">
        <v>30</v>
      </c>
      <c r="B17213" s="2">
        <v>7.7897941153542835E-3</v>
      </c>
    </row>
    <row r="17214" spans="1:2" x14ac:dyDescent="0.25">
      <c r="A17214" s="28" t="s">
        <v>88</v>
      </c>
      <c r="B17214" s="2">
        <v>1.7684689333540586</v>
      </c>
    </row>
    <row r="17215" spans="1:2" x14ac:dyDescent="0.25">
      <c r="A17215" s="28" t="s">
        <v>80</v>
      </c>
      <c r="B17215" s="2">
        <v>9.1532422259686469E-2</v>
      </c>
    </row>
    <row r="17216" spans="1:2" x14ac:dyDescent="0.25">
      <c r="A17216" s="28" t="s">
        <v>84</v>
      </c>
      <c r="B17216" s="2">
        <v>0.45515247257400526</v>
      </c>
    </row>
    <row r="17217" spans="1:2" x14ac:dyDescent="0.25">
      <c r="A17217" s="28" t="s">
        <v>85</v>
      </c>
      <c r="B17217" s="2">
        <v>5.0613700956146914</v>
      </c>
    </row>
    <row r="17218" spans="1:2" x14ac:dyDescent="0.25">
      <c r="A17218" s="28" t="s">
        <v>82</v>
      </c>
      <c r="B17218" s="2">
        <v>1.0090435764236374</v>
      </c>
    </row>
    <row r="17219" spans="1:2" x14ac:dyDescent="0.25">
      <c r="A17219" s="6" t="s">
        <v>230</v>
      </c>
      <c r="B17219" s="2">
        <v>7.9529075457546581</v>
      </c>
    </row>
    <row r="17220" spans="1:2" x14ac:dyDescent="0.25">
      <c r="A17220" s="28" t="s">
        <v>86</v>
      </c>
      <c r="B17220" s="2">
        <v>1.3541168380610969E-4</v>
      </c>
    </row>
    <row r="17221" spans="1:2" x14ac:dyDescent="0.25">
      <c r="A17221" s="28" t="s">
        <v>31</v>
      </c>
      <c r="B17221" s="2">
        <v>0.12062203308361009</v>
      </c>
    </row>
    <row r="17222" spans="1:2" x14ac:dyDescent="0.25">
      <c r="A17222" s="28" t="s">
        <v>29</v>
      </c>
      <c r="B17222" s="2">
        <v>3.412069129328524E-4</v>
      </c>
    </row>
    <row r="17223" spans="1:2" x14ac:dyDescent="0.25">
      <c r="A17223" s="28" t="s">
        <v>30</v>
      </c>
      <c r="B17223" s="2">
        <v>3.7032140382129022E-4</v>
      </c>
    </row>
    <row r="17224" spans="1:2" x14ac:dyDescent="0.25">
      <c r="A17224" s="28" t="s">
        <v>88</v>
      </c>
      <c r="B17224" s="2">
        <v>2.6174602316725437</v>
      </c>
    </row>
    <row r="17225" spans="1:2" x14ac:dyDescent="0.25">
      <c r="A17225" s="28" t="s">
        <v>80</v>
      </c>
      <c r="B17225" s="2">
        <v>0.56721785203525377</v>
      </c>
    </row>
    <row r="17226" spans="1:2" x14ac:dyDescent="0.25">
      <c r="A17226" s="28" t="s">
        <v>84</v>
      </c>
      <c r="B17226" s="2">
        <v>1.3262225446855331</v>
      </c>
    </row>
    <row r="17227" spans="1:2" x14ac:dyDescent="0.25">
      <c r="A17227" s="28" t="s">
        <v>85</v>
      </c>
      <c r="B17227" s="2">
        <v>3.2265175436161626</v>
      </c>
    </row>
    <row r="17228" spans="1:2" x14ac:dyDescent="0.25">
      <c r="A17228" s="28" t="s">
        <v>82</v>
      </c>
      <c r="B17228" s="2">
        <v>9.4020400660993556E-2</v>
      </c>
    </row>
    <row r="17229" spans="1:2" x14ac:dyDescent="0.25">
      <c r="A17229" s="6" t="s">
        <v>19</v>
      </c>
      <c r="B17229" s="2">
        <v>8.1313403870522993E-2</v>
      </c>
    </row>
    <row r="17230" spans="1:2" x14ac:dyDescent="0.25">
      <c r="A17230" s="28" t="s">
        <v>86</v>
      </c>
      <c r="B17230" s="2">
        <v>1.1972305839661143E-3</v>
      </c>
    </row>
    <row r="17231" spans="1:2" x14ac:dyDescent="0.25">
      <c r="A17231" s="28" t="s">
        <v>87</v>
      </c>
      <c r="B17231" s="2">
        <v>1.908994943851835E-4</v>
      </c>
    </row>
    <row r="17232" spans="1:2" x14ac:dyDescent="0.25">
      <c r="A17232" s="28" t="s">
        <v>31</v>
      </c>
      <c r="B17232" s="2">
        <v>1.6857378139388522E-3</v>
      </c>
    </row>
    <row r="17233" spans="1:2" x14ac:dyDescent="0.25">
      <c r="A17233" s="28" t="s">
        <v>29</v>
      </c>
      <c r="B17233" s="2">
        <v>1.3123661877742511E-3</v>
      </c>
    </row>
    <row r="17234" spans="1:2" x14ac:dyDescent="0.25">
      <c r="A17234" s="28" t="s">
        <v>30</v>
      </c>
      <c r="B17234" s="2">
        <v>1.4237684687088813E-3</v>
      </c>
    </row>
    <row r="17235" spans="1:2" x14ac:dyDescent="0.25">
      <c r="A17235" s="28" t="s">
        <v>88</v>
      </c>
      <c r="B17235" s="2">
        <v>1.3384733445025752E-2</v>
      </c>
    </row>
    <row r="17236" spans="1:2" x14ac:dyDescent="0.25">
      <c r="A17236" s="28" t="s">
        <v>80</v>
      </c>
      <c r="B17236" s="2">
        <v>1.1635071341449051E-3</v>
      </c>
    </row>
    <row r="17237" spans="1:2" x14ac:dyDescent="0.25">
      <c r="A17237" s="28" t="s">
        <v>84</v>
      </c>
      <c r="B17237" s="2">
        <v>1.3800943703963583E-2</v>
      </c>
    </row>
    <row r="17238" spans="1:2" x14ac:dyDescent="0.25">
      <c r="A17238" s="28" t="s">
        <v>85</v>
      </c>
      <c r="B17238" s="2">
        <v>4.4513526431508403E-2</v>
      </c>
    </row>
    <row r="17239" spans="1:2" x14ac:dyDescent="0.25">
      <c r="A17239" s="28" t="s">
        <v>82</v>
      </c>
      <c r="B17239" s="2">
        <v>2.6406906071070532E-3</v>
      </c>
    </row>
    <row r="17240" spans="1:2" x14ac:dyDescent="0.25">
      <c r="A17240" s="6" t="s">
        <v>243</v>
      </c>
      <c r="B17240" s="2">
        <v>19.218158909096914</v>
      </c>
    </row>
    <row r="17241" spans="1:2" x14ac:dyDescent="0.25">
      <c r="A17241" s="28" t="s">
        <v>86</v>
      </c>
      <c r="B17241" s="2">
        <v>0.34156938380464458</v>
      </c>
    </row>
    <row r="17242" spans="1:2" x14ac:dyDescent="0.25">
      <c r="A17242" s="28" t="s">
        <v>87</v>
      </c>
      <c r="B17242" s="2">
        <v>2.2528871622088693</v>
      </c>
    </row>
    <row r="17243" spans="1:2" x14ac:dyDescent="0.25">
      <c r="A17243" s="28" t="s">
        <v>31</v>
      </c>
      <c r="B17243" s="2">
        <v>1.1073686638241227</v>
      </c>
    </row>
    <row r="17244" spans="1:2" x14ac:dyDescent="0.25">
      <c r="A17244" s="28" t="s">
        <v>29</v>
      </c>
      <c r="B17244" s="2">
        <v>0.28414106780219994</v>
      </c>
    </row>
    <row r="17245" spans="1:2" x14ac:dyDescent="0.25">
      <c r="A17245" s="28" t="s">
        <v>30</v>
      </c>
      <c r="B17245" s="2">
        <v>0.58241868153011089</v>
      </c>
    </row>
    <row r="17246" spans="1:2" x14ac:dyDescent="0.25">
      <c r="A17246" s="28" t="s">
        <v>88</v>
      </c>
      <c r="B17246" s="2">
        <v>1.537831538454522</v>
      </c>
    </row>
    <row r="17247" spans="1:2" x14ac:dyDescent="0.25">
      <c r="A17247" s="28" t="s">
        <v>80</v>
      </c>
      <c r="B17247" s="2">
        <v>0.24522843683876319</v>
      </c>
    </row>
    <row r="17248" spans="1:2" x14ac:dyDescent="0.25">
      <c r="A17248" s="28" t="s">
        <v>84</v>
      </c>
      <c r="B17248" s="2">
        <v>2.3668387102066117</v>
      </c>
    </row>
    <row r="17249" spans="1:2" x14ac:dyDescent="0.25">
      <c r="A17249" s="28" t="s">
        <v>85</v>
      </c>
      <c r="B17249" s="2">
        <v>7.5480919189176552</v>
      </c>
    </row>
    <row r="17250" spans="1:2" x14ac:dyDescent="0.25">
      <c r="A17250" s="28" t="s">
        <v>82</v>
      </c>
      <c r="B17250" s="2">
        <v>2.9517833455094169</v>
      </c>
    </row>
    <row r="17251" spans="1:2" x14ac:dyDescent="0.25">
      <c r="A17251" s="6" t="s">
        <v>245</v>
      </c>
      <c r="B17251" s="2">
        <v>6.3321257962436075</v>
      </c>
    </row>
    <row r="17252" spans="1:2" x14ac:dyDescent="0.25">
      <c r="A17252" s="28" t="s">
        <v>86</v>
      </c>
      <c r="B17252" s="2">
        <v>1.8300797101211269E-2</v>
      </c>
    </row>
    <row r="17253" spans="1:2" x14ac:dyDescent="0.25">
      <c r="A17253" s="28" t="s">
        <v>31</v>
      </c>
      <c r="B17253" s="2">
        <v>0.14039159676634891</v>
      </c>
    </row>
    <row r="17254" spans="1:2" x14ac:dyDescent="0.25">
      <c r="A17254" s="28" t="s">
        <v>29</v>
      </c>
      <c r="B17254" s="2">
        <v>1.6824517227963749E-2</v>
      </c>
    </row>
    <row r="17255" spans="1:2" x14ac:dyDescent="0.25">
      <c r="A17255" s="28" t="s">
        <v>30</v>
      </c>
      <c r="B17255" s="2">
        <v>5.2792566039183307E-3</v>
      </c>
    </row>
    <row r="17256" spans="1:2" x14ac:dyDescent="0.25">
      <c r="A17256" s="28" t="s">
        <v>88</v>
      </c>
      <c r="B17256" s="2">
        <v>2.3916909343170025</v>
      </c>
    </row>
    <row r="17257" spans="1:2" x14ac:dyDescent="0.25">
      <c r="A17257" s="28" t="s">
        <v>80</v>
      </c>
      <c r="B17257" s="2">
        <v>0.18859953171414504</v>
      </c>
    </row>
    <row r="17258" spans="1:2" x14ac:dyDescent="0.25">
      <c r="A17258" s="28" t="s">
        <v>84</v>
      </c>
      <c r="B17258" s="2">
        <v>0.47301256745556447</v>
      </c>
    </row>
    <row r="17259" spans="1:2" x14ac:dyDescent="0.25">
      <c r="A17259" s="28" t="s">
        <v>85</v>
      </c>
      <c r="B17259" s="2">
        <v>1.9816867179469484</v>
      </c>
    </row>
    <row r="17260" spans="1:2" x14ac:dyDescent="0.25">
      <c r="A17260" s="28" t="s">
        <v>82</v>
      </c>
      <c r="B17260" s="2">
        <v>1.1163398771105049</v>
      </c>
    </row>
    <row r="17261" spans="1:2" x14ac:dyDescent="0.25">
      <c r="A17261" s="6" t="s">
        <v>247</v>
      </c>
      <c r="B17261" s="2">
        <v>10.876703739446896</v>
      </c>
    </row>
    <row r="17262" spans="1:2" x14ac:dyDescent="0.25">
      <c r="A17262" s="28" t="s">
        <v>86</v>
      </c>
      <c r="B17262" s="2">
        <v>0.18862910205476652</v>
      </c>
    </row>
    <row r="17263" spans="1:2" x14ac:dyDescent="0.25">
      <c r="A17263" s="28" t="s">
        <v>87</v>
      </c>
      <c r="B17263" s="2">
        <v>8.8441486192966726E-2</v>
      </c>
    </row>
    <row r="17264" spans="1:2" x14ac:dyDescent="0.25">
      <c r="A17264" s="28" t="s">
        <v>31</v>
      </c>
      <c r="B17264" s="2">
        <v>0.21244456983998797</v>
      </c>
    </row>
    <row r="17265" spans="1:2" x14ac:dyDescent="0.25">
      <c r="A17265" s="28" t="s">
        <v>29</v>
      </c>
      <c r="B17265" s="2">
        <v>0.1966613356003265</v>
      </c>
    </row>
    <row r="17266" spans="1:2" x14ac:dyDescent="0.25">
      <c r="A17266" s="28" t="s">
        <v>30</v>
      </c>
      <c r="B17266" s="2">
        <v>0.12753905689049788</v>
      </c>
    </row>
    <row r="17267" spans="1:2" x14ac:dyDescent="0.25">
      <c r="A17267" s="28" t="s">
        <v>88</v>
      </c>
      <c r="B17267" s="2">
        <v>2.4918941204880616</v>
      </c>
    </row>
    <row r="17268" spans="1:2" x14ac:dyDescent="0.25">
      <c r="A17268" s="28" t="s">
        <v>80</v>
      </c>
      <c r="B17268" s="2">
        <v>0.10047928189579988</v>
      </c>
    </row>
    <row r="17269" spans="1:2" x14ac:dyDescent="0.25">
      <c r="A17269" s="28" t="s">
        <v>84</v>
      </c>
      <c r="B17269" s="2">
        <v>0.64197578440623937</v>
      </c>
    </row>
    <row r="17270" spans="1:2" x14ac:dyDescent="0.25">
      <c r="A17270" s="28" t="s">
        <v>85</v>
      </c>
      <c r="B17270" s="2">
        <v>5.6495888582638498</v>
      </c>
    </row>
    <row r="17271" spans="1:2" x14ac:dyDescent="0.25">
      <c r="A17271" s="28" t="s">
        <v>82</v>
      </c>
      <c r="B17271" s="2">
        <v>1.1790501438144005</v>
      </c>
    </row>
    <row r="17272" spans="1:2" x14ac:dyDescent="0.25">
      <c r="A17272" s="6" t="s">
        <v>20</v>
      </c>
      <c r="B17272" s="2">
        <v>9.6724011244926018</v>
      </c>
    </row>
    <row r="17273" spans="1:2" x14ac:dyDescent="0.25">
      <c r="A17273" s="28" t="s">
        <v>86</v>
      </c>
      <c r="B17273" s="2">
        <v>0.24876695219925254</v>
      </c>
    </row>
    <row r="17274" spans="1:2" x14ac:dyDescent="0.25">
      <c r="A17274" s="28" t="s">
        <v>31</v>
      </c>
      <c r="B17274" s="2">
        <v>8.5660062479803969E-2</v>
      </c>
    </row>
    <row r="17275" spans="1:2" x14ac:dyDescent="0.25">
      <c r="A17275" s="28" t="s">
        <v>29</v>
      </c>
      <c r="B17275" s="2">
        <v>5.8901542699897981E-2</v>
      </c>
    </row>
    <row r="17276" spans="1:2" x14ac:dyDescent="0.25">
      <c r="A17276" s="28" t="s">
        <v>30</v>
      </c>
      <c r="B17276" s="2">
        <v>2.9149091369876354E-2</v>
      </c>
    </row>
    <row r="17277" spans="1:2" x14ac:dyDescent="0.25">
      <c r="A17277" s="28" t="s">
        <v>88</v>
      </c>
      <c r="B17277" s="2">
        <v>0.73999155062571897</v>
      </c>
    </row>
    <row r="17278" spans="1:2" x14ac:dyDescent="0.25">
      <c r="A17278" s="28" t="s">
        <v>80</v>
      </c>
      <c r="B17278" s="2">
        <v>3.3800258554771936E-2</v>
      </c>
    </row>
    <row r="17279" spans="1:2" x14ac:dyDescent="0.25">
      <c r="A17279" s="28" t="s">
        <v>84</v>
      </c>
      <c r="B17279" s="2">
        <v>5.5954580019155639E-2</v>
      </c>
    </row>
    <row r="17280" spans="1:2" x14ac:dyDescent="0.25">
      <c r="A17280" s="28" t="s">
        <v>85</v>
      </c>
      <c r="B17280" s="2">
        <v>7.4648107635364367</v>
      </c>
    </row>
    <row r="17281" spans="1:2" x14ac:dyDescent="0.25">
      <c r="A17281" s="28" t="s">
        <v>82</v>
      </c>
      <c r="B17281" s="2">
        <v>0.95536632300768864</v>
      </c>
    </row>
    <row r="17282" spans="1:2" x14ac:dyDescent="0.25">
      <c r="A17282" s="6" t="s">
        <v>21</v>
      </c>
      <c r="B17282" s="2">
        <v>4.3051133703902309</v>
      </c>
    </row>
    <row r="17283" spans="1:2" x14ac:dyDescent="0.25">
      <c r="A17283" s="28" t="s">
        <v>86</v>
      </c>
      <c r="B17283" s="2">
        <v>8.0350826478352913E-3</v>
      </c>
    </row>
    <row r="17284" spans="1:2" x14ac:dyDescent="0.25">
      <c r="A17284" s="28" t="s">
        <v>31</v>
      </c>
      <c r="B17284" s="2">
        <v>9.2610315469690715E-2</v>
      </c>
    </row>
    <row r="17285" spans="1:2" x14ac:dyDescent="0.25">
      <c r="A17285" s="28" t="s">
        <v>29</v>
      </c>
      <c r="B17285" s="2">
        <v>0.15818532684244557</v>
      </c>
    </row>
    <row r="17286" spans="1:2" x14ac:dyDescent="0.25">
      <c r="A17286" s="28" t="s">
        <v>30</v>
      </c>
      <c r="B17286" s="2">
        <v>6.0634059107397284E-3</v>
      </c>
    </row>
    <row r="17287" spans="1:2" x14ac:dyDescent="0.25">
      <c r="A17287" s="28" t="s">
        <v>88</v>
      </c>
      <c r="B17287" s="2">
        <v>0.69551876165749971</v>
      </c>
    </row>
    <row r="17288" spans="1:2" x14ac:dyDescent="0.25">
      <c r="A17288" s="28" t="s">
        <v>80</v>
      </c>
      <c r="B17288" s="2">
        <v>8.4855254656753427E-3</v>
      </c>
    </row>
    <row r="17289" spans="1:2" x14ac:dyDescent="0.25">
      <c r="A17289" s="28" t="s">
        <v>84</v>
      </c>
      <c r="B17289" s="2">
        <v>0.13968109814665072</v>
      </c>
    </row>
    <row r="17290" spans="1:2" x14ac:dyDescent="0.25">
      <c r="A17290" s="28" t="s">
        <v>85</v>
      </c>
      <c r="B17290" s="2">
        <v>0.80556393008452731</v>
      </c>
    </row>
    <row r="17291" spans="1:2" x14ac:dyDescent="0.25">
      <c r="A17291" s="28" t="s">
        <v>82</v>
      </c>
      <c r="B17291" s="2">
        <v>2.3909699241651667</v>
      </c>
    </row>
    <row r="17292" spans="1:2" x14ac:dyDescent="0.25">
      <c r="A17292" s="6" t="s">
        <v>22</v>
      </c>
      <c r="B17292" s="2">
        <v>1.23189442443293</v>
      </c>
    </row>
    <row r="17293" spans="1:2" x14ac:dyDescent="0.25">
      <c r="A17293" s="28" t="s">
        <v>86</v>
      </c>
      <c r="B17293" s="2">
        <v>1.0179394455257182E-2</v>
      </c>
    </row>
    <row r="17294" spans="1:2" x14ac:dyDescent="0.25">
      <c r="A17294" s="28" t="s">
        <v>87</v>
      </c>
      <c r="B17294" s="2">
        <v>8.134532482215873E-3</v>
      </c>
    </row>
    <row r="17295" spans="1:2" x14ac:dyDescent="0.25">
      <c r="A17295" s="28" t="s">
        <v>31</v>
      </c>
      <c r="B17295" s="2">
        <v>1.4630126691041013E-2</v>
      </c>
    </row>
    <row r="17296" spans="1:2" x14ac:dyDescent="0.25">
      <c r="A17296" s="28" t="s">
        <v>29</v>
      </c>
      <c r="B17296" s="2">
        <v>7.8608549064996917E-3</v>
      </c>
    </row>
    <row r="17297" spans="1:2" x14ac:dyDescent="0.25">
      <c r="A17297" s="28" t="s">
        <v>30</v>
      </c>
      <c r="B17297" s="2">
        <v>5.2922059160133931E-3</v>
      </c>
    </row>
    <row r="17298" spans="1:2" x14ac:dyDescent="0.25">
      <c r="A17298" s="28" t="s">
        <v>88</v>
      </c>
      <c r="B17298" s="2">
        <v>0.57499270043758988</v>
      </c>
    </row>
    <row r="17299" spans="1:2" x14ac:dyDescent="0.25">
      <c r="A17299" s="28" t="s">
        <v>80</v>
      </c>
      <c r="B17299" s="2">
        <v>6.2708969750881359E-3</v>
      </c>
    </row>
    <row r="17300" spans="1:2" x14ac:dyDescent="0.25">
      <c r="A17300" s="28" t="s">
        <v>84</v>
      </c>
      <c r="B17300" s="2">
        <v>8.0256338325406171E-3</v>
      </c>
    </row>
    <row r="17301" spans="1:2" x14ac:dyDescent="0.25">
      <c r="A17301" s="28" t="s">
        <v>85</v>
      </c>
      <c r="B17301" s="2">
        <v>0.46585566122215433</v>
      </c>
    </row>
    <row r="17302" spans="1:2" x14ac:dyDescent="0.25">
      <c r="A17302" s="28" t="s">
        <v>82</v>
      </c>
      <c r="B17302" s="2">
        <v>0.13065241751452991</v>
      </c>
    </row>
    <row r="17303" spans="1:2" x14ac:dyDescent="0.25">
      <c r="A17303" s="6" t="s">
        <v>25</v>
      </c>
      <c r="B17303" s="2">
        <v>4.1894631478494375</v>
      </c>
    </row>
    <row r="17304" spans="1:2" x14ac:dyDescent="0.25">
      <c r="A17304" s="28" t="s">
        <v>86</v>
      </c>
      <c r="B17304" s="2">
        <v>4.0102061132222852E-2</v>
      </c>
    </row>
    <row r="17305" spans="1:2" x14ac:dyDescent="0.25">
      <c r="A17305" s="28" t="s">
        <v>87</v>
      </c>
      <c r="B17305" s="2">
        <v>2.4414221733354453E-3</v>
      </c>
    </row>
    <row r="17306" spans="1:2" x14ac:dyDescent="0.25">
      <c r="A17306" s="28" t="s">
        <v>31</v>
      </c>
      <c r="B17306" s="2">
        <v>9.8825345299315311E-3</v>
      </c>
    </row>
    <row r="17307" spans="1:2" x14ac:dyDescent="0.25">
      <c r="A17307" s="28" t="s">
        <v>29</v>
      </c>
      <c r="B17307" s="2">
        <v>6.3653249571733687E-3</v>
      </c>
    </row>
    <row r="17308" spans="1:2" x14ac:dyDescent="0.25">
      <c r="A17308" s="28" t="s">
        <v>30</v>
      </c>
      <c r="B17308" s="2">
        <v>2.105090873474012E-2</v>
      </c>
    </row>
    <row r="17309" spans="1:2" x14ac:dyDescent="0.25">
      <c r="A17309" s="28" t="s">
        <v>88</v>
      </c>
      <c r="B17309" s="2">
        <v>1.9427081560883419</v>
      </c>
    </row>
    <row r="17310" spans="1:2" x14ac:dyDescent="0.25">
      <c r="A17310" s="28" t="s">
        <v>80</v>
      </c>
      <c r="B17310" s="2">
        <v>3.8436917675163029E-3</v>
      </c>
    </row>
    <row r="17311" spans="1:2" x14ac:dyDescent="0.25">
      <c r="A17311" s="28" t="s">
        <v>84</v>
      </c>
      <c r="B17311" s="2">
        <v>2.547066758914495E-2</v>
      </c>
    </row>
    <row r="17312" spans="1:2" x14ac:dyDescent="0.25">
      <c r="A17312" s="28" t="s">
        <v>85</v>
      </c>
      <c r="B17312" s="2">
        <v>2.060960053792066</v>
      </c>
    </row>
    <row r="17313" spans="1:2" x14ac:dyDescent="0.25">
      <c r="A17313" s="28" t="s">
        <v>82</v>
      </c>
      <c r="B17313" s="2">
        <v>7.6638327084965693E-2</v>
      </c>
    </row>
    <row r="17314" spans="1:2" x14ac:dyDescent="0.25">
      <c r="A17314" s="6" t="s">
        <v>23</v>
      </c>
      <c r="B17314" s="2">
        <v>3.9994218033189015</v>
      </c>
    </row>
    <row r="17315" spans="1:2" x14ac:dyDescent="0.25">
      <c r="A17315" s="28" t="s">
        <v>86</v>
      </c>
      <c r="B17315" s="2">
        <v>2.2463581425891711E-2</v>
      </c>
    </row>
    <row r="17316" spans="1:2" x14ac:dyDescent="0.25">
      <c r="A17316" s="28" t="s">
        <v>31</v>
      </c>
      <c r="B17316" s="2">
        <v>0.27748174570241635</v>
      </c>
    </row>
    <row r="17317" spans="1:2" x14ac:dyDescent="0.25">
      <c r="A17317" s="28" t="s">
        <v>29</v>
      </c>
      <c r="B17317" s="2">
        <v>7.4085851486294886E-3</v>
      </c>
    </row>
    <row r="17318" spans="1:2" x14ac:dyDescent="0.25">
      <c r="A17318" s="28" t="s">
        <v>30</v>
      </c>
      <c r="B17318" s="2">
        <v>3.565247013756212E-2</v>
      </c>
    </row>
    <row r="17319" spans="1:2" x14ac:dyDescent="0.25">
      <c r="A17319" s="28" t="s">
        <v>88</v>
      </c>
      <c r="B17319" s="2">
        <v>0.92667793852995894</v>
      </c>
    </row>
    <row r="17320" spans="1:2" x14ac:dyDescent="0.25">
      <c r="A17320" s="28" t="s">
        <v>80</v>
      </c>
      <c r="B17320" s="2">
        <v>2.0886228240894804E-2</v>
      </c>
    </row>
    <row r="17321" spans="1:2" x14ac:dyDescent="0.25">
      <c r="A17321" s="28" t="s">
        <v>84</v>
      </c>
      <c r="B17321" s="2">
        <v>1.3850328656941462</v>
      </c>
    </row>
    <row r="17322" spans="1:2" x14ac:dyDescent="0.25">
      <c r="A17322" s="28" t="s">
        <v>85</v>
      </c>
      <c r="B17322" s="2">
        <v>1.0202607357749121</v>
      </c>
    </row>
    <row r="17323" spans="1:2" x14ac:dyDescent="0.25">
      <c r="A17323" s="28" t="s">
        <v>82</v>
      </c>
      <c r="B17323" s="2">
        <v>0.30355765266449009</v>
      </c>
    </row>
    <row r="17324" spans="1:2" x14ac:dyDescent="0.25">
      <c r="A17324" s="6" t="s">
        <v>249</v>
      </c>
      <c r="B17324" s="2">
        <v>34.451311493852891</v>
      </c>
    </row>
    <row r="17325" spans="1:2" x14ac:dyDescent="0.25">
      <c r="A17325" s="28" t="s">
        <v>86</v>
      </c>
      <c r="B17325" s="2">
        <v>0.11010769722611029</v>
      </c>
    </row>
    <row r="17326" spans="1:2" x14ac:dyDescent="0.25">
      <c r="A17326" s="28" t="s">
        <v>87</v>
      </c>
      <c r="B17326" s="2">
        <v>3.3340397681412587E-2</v>
      </c>
    </row>
    <row r="17327" spans="1:2" x14ac:dyDescent="0.25">
      <c r="A17327" s="28" t="s">
        <v>31</v>
      </c>
      <c r="B17327" s="2">
        <v>1.1364602188914035</v>
      </c>
    </row>
    <row r="17328" spans="1:2" x14ac:dyDescent="0.25">
      <c r="A17328" s="28" t="s">
        <v>29</v>
      </c>
      <c r="B17328" s="2">
        <v>0.27440653153812522</v>
      </c>
    </row>
    <row r="17329" spans="1:2" x14ac:dyDescent="0.25">
      <c r="A17329" s="28" t="s">
        <v>30</v>
      </c>
      <c r="B17329" s="2">
        <v>0.30275461988072228</v>
      </c>
    </row>
    <row r="17330" spans="1:2" x14ac:dyDescent="0.25">
      <c r="A17330" s="28" t="s">
        <v>88</v>
      </c>
      <c r="B17330" s="2">
        <v>1.3977305068827575</v>
      </c>
    </row>
    <row r="17331" spans="1:2" x14ac:dyDescent="0.25">
      <c r="A17331" s="28" t="s">
        <v>80</v>
      </c>
      <c r="B17331" s="2">
        <v>0.38685928251575286</v>
      </c>
    </row>
    <row r="17332" spans="1:2" x14ac:dyDescent="0.25">
      <c r="A17332" s="28" t="s">
        <v>84</v>
      </c>
      <c r="B17332" s="2">
        <v>18.844427565107686</v>
      </c>
    </row>
    <row r="17333" spans="1:2" x14ac:dyDescent="0.25">
      <c r="A17333" s="28" t="s">
        <v>85</v>
      </c>
      <c r="B17333" s="2">
        <v>5.1609636969733943</v>
      </c>
    </row>
    <row r="17334" spans="1:2" x14ac:dyDescent="0.25">
      <c r="A17334" s="28" t="s">
        <v>82</v>
      </c>
      <c r="B17334" s="2">
        <v>6.80426097715553</v>
      </c>
    </row>
    <row r="17335" spans="1:2" x14ac:dyDescent="0.25">
      <c r="A17335" s="6" t="s">
        <v>251</v>
      </c>
      <c r="B17335" s="2">
        <v>10.288993215881913</v>
      </c>
    </row>
    <row r="17336" spans="1:2" x14ac:dyDescent="0.25">
      <c r="A17336" s="28" t="s">
        <v>86</v>
      </c>
      <c r="B17336" s="2">
        <v>2.3184298342540145E-2</v>
      </c>
    </row>
    <row r="17337" spans="1:2" x14ac:dyDescent="0.25">
      <c r="A17337" s="28" t="s">
        <v>87</v>
      </c>
      <c r="B17337" s="2">
        <v>5.2165022331376758E-2</v>
      </c>
    </row>
    <row r="17338" spans="1:2" x14ac:dyDescent="0.25">
      <c r="A17338" s="28" t="s">
        <v>31</v>
      </c>
      <c r="B17338" s="2">
        <v>0.30505377341632406</v>
      </c>
    </row>
    <row r="17339" spans="1:2" x14ac:dyDescent="0.25">
      <c r="A17339" s="28" t="s">
        <v>29</v>
      </c>
      <c r="B17339" s="2">
        <v>0.37412079100272472</v>
      </c>
    </row>
    <row r="17340" spans="1:2" x14ac:dyDescent="0.25">
      <c r="A17340" s="28" t="s">
        <v>30</v>
      </c>
      <c r="B17340" s="2">
        <v>0.16557106050051279</v>
      </c>
    </row>
    <row r="17341" spans="1:2" x14ac:dyDescent="0.25">
      <c r="A17341" s="28" t="s">
        <v>88</v>
      </c>
      <c r="B17341" s="2">
        <v>3.479261478490673</v>
      </c>
    </row>
    <row r="17342" spans="1:2" x14ac:dyDescent="0.25">
      <c r="A17342" s="28" t="s">
        <v>80</v>
      </c>
      <c r="B17342" s="2">
        <v>0.46132597735852204</v>
      </c>
    </row>
    <row r="17343" spans="1:2" x14ac:dyDescent="0.25">
      <c r="A17343" s="28" t="s">
        <v>84</v>
      </c>
      <c r="B17343" s="2">
        <v>0.9643622723916504</v>
      </c>
    </row>
    <row r="17344" spans="1:2" x14ac:dyDescent="0.25">
      <c r="A17344" s="28" t="s">
        <v>85</v>
      </c>
      <c r="B17344" s="2">
        <v>2.9686431822334991</v>
      </c>
    </row>
    <row r="17345" spans="1:2" x14ac:dyDescent="0.25">
      <c r="A17345" s="28" t="s">
        <v>82</v>
      </c>
      <c r="B17345" s="2">
        <v>1.4953053598140889</v>
      </c>
    </row>
    <row r="17346" spans="1:2" x14ac:dyDescent="0.25">
      <c r="A17346" s="6" t="s">
        <v>229</v>
      </c>
      <c r="B17346" s="2">
        <v>2.9536677077466935</v>
      </c>
    </row>
    <row r="17347" spans="1:2" x14ac:dyDescent="0.25">
      <c r="A17347" s="28" t="s">
        <v>86</v>
      </c>
      <c r="B17347" s="2">
        <v>6.6709064630787818E-3</v>
      </c>
    </row>
    <row r="17348" spans="1:2" x14ac:dyDescent="0.25">
      <c r="A17348" s="28" t="s">
        <v>87</v>
      </c>
      <c r="B17348" s="2">
        <v>1.4964113534561231E-2</v>
      </c>
    </row>
    <row r="17349" spans="1:2" x14ac:dyDescent="0.25">
      <c r="A17349" s="28" t="s">
        <v>31</v>
      </c>
      <c r="B17349" s="2">
        <v>0.25781557020484391</v>
      </c>
    </row>
    <row r="17350" spans="1:2" x14ac:dyDescent="0.25">
      <c r="A17350" s="28" t="s">
        <v>29</v>
      </c>
      <c r="B17350" s="2">
        <v>0.13968555508837546</v>
      </c>
    </row>
    <row r="17351" spans="1:2" x14ac:dyDescent="0.25">
      <c r="A17351" s="28" t="s">
        <v>30</v>
      </c>
      <c r="B17351" s="2">
        <v>0.21721002890018651</v>
      </c>
    </row>
    <row r="17352" spans="1:2" x14ac:dyDescent="0.25">
      <c r="A17352" s="28" t="s">
        <v>88</v>
      </c>
      <c r="B17352" s="2">
        <v>0.46694480474857042</v>
      </c>
    </row>
    <row r="17353" spans="1:2" x14ac:dyDescent="0.25">
      <c r="A17353" s="28" t="s">
        <v>80</v>
      </c>
      <c r="B17353" s="2">
        <v>5.4229156682555214E-2</v>
      </c>
    </row>
    <row r="17354" spans="1:2" x14ac:dyDescent="0.25">
      <c r="A17354" s="28" t="s">
        <v>84</v>
      </c>
      <c r="B17354" s="2">
        <v>0.31152703851948882</v>
      </c>
    </row>
    <row r="17355" spans="1:2" x14ac:dyDescent="0.25">
      <c r="A17355" s="28" t="s">
        <v>85</v>
      </c>
      <c r="B17355" s="2">
        <v>0.78314079365487277</v>
      </c>
    </row>
    <row r="17356" spans="1:2" x14ac:dyDescent="0.25">
      <c r="A17356" s="28" t="s">
        <v>82</v>
      </c>
      <c r="B17356" s="2">
        <v>0.70147973995016022</v>
      </c>
    </row>
    <row r="17357" spans="1:2" x14ac:dyDescent="0.25">
      <c r="A17357" s="6" t="s">
        <v>93</v>
      </c>
      <c r="B17357" s="2">
        <v>141.8224885229003</v>
      </c>
    </row>
    <row r="17358" spans="1:2" x14ac:dyDescent="0.25">
      <c r="A17358" s="28" t="s">
        <v>86</v>
      </c>
      <c r="B17358" s="2">
        <v>1.1789434577740947</v>
      </c>
    </row>
    <row r="17359" spans="1:2" x14ac:dyDescent="0.25">
      <c r="A17359" s="28" t="s">
        <v>87</v>
      </c>
      <c r="B17359" s="2">
        <v>2.8421792689461789</v>
      </c>
    </row>
    <row r="17360" spans="1:2" x14ac:dyDescent="0.25">
      <c r="A17360" s="28" t="s">
        <v>31</v>
      </c>
      <c r="B17360" s="2">
        <v>4.3105547241706672</v>
      </c>
    </row>
    <row r="17361" spans="1:2" x14ac:dyDescent="0.25">
      <c r="A17361" s="28" t="s">
        <v>29</v>
      </c>
      <c r="B17361" s="2">
        <v>2.0142450878062887</v>
      </c>
    </row>
    <row r="17362" spans="1:2" x14ac:dyDescent="0.25">
      <c r="A17362" s="28" t="s">
        <v>30</v>
      </c>
      <c r="B17362" s="2">
        <v>1.8064095060171301</v>
      </c>
    </row>
    <row r="17363" spans="1:2" x14ac:dyDescent="0.25">
      <c r="A17363" s="28" t="s">
        <v>88</v>
      </c>
      <c r="B17363" s="2">
        <v>22.94404040130599</v>
      </c>
    </row>
    <row r="17364" spans="1:2" x14ac:dyDescent="0.25">
      <c r="A17364" s="28" t="s">
        <v>80</v>
      </c>
      <c r="B17364" s="2">
        <v>2.1821193359207158</v>
      </c>
    </row>
    <row r="17365" spans="1:2" x14ac:dyDescent="0.25">
      <c r="A17365" s="28" t="s">
        <v>84</v>
      </c>
      <c r="B17365" s="2">
        <v>36.264816439338333</v>
      </c>
    </row>
    <row r="17366" spans="1:2" x14ac:dyDescent="0.25">
      <c r="A17366" s="28" t="s">
        <v>85</v>
      </c>
      <c r="B17366" s="2">
        <v>47.042233031632925</v>
      </c>
    </row>
    <row r="17367" spans="1:2" x14ac:dyDescent="0.25">
      <c r="A17367" s="28" t="s">
        <v>82</v>
      </c>
      <c r="B17367" s="2">
        <v>21.236947269987976</v>
      </c>
    </row>
    <row r="17368" spans="1:2" x14ac:dyDescent="0.25">
      <c r="A17368" s="3" t="s">
        <v>87</v>
      </c>
      <c r="B17368" s="2">
        <v>373.7924775004654</v>
      </c>
    </row>
    <row r="17369" spans="1:2" x14ac:dyDescent="0.25">
      <c r="A17369" s="6" t="s">
        <v>228</v>
      </c>
      <c r="B17369" s="2">
        <v>3.8166409841636755</v>
      </c>
    </row>
    <row r="17370" spans="1:2" x14ac:dyDescent="0.25">
      <c r="A17370" s="28" t="s">
        <v>79</v>
      </c>
      <c r="B17370" s="2">
        <v>9.1460441235495347E-5</v>
      </c>
    </row>
    <row r="17371" spans="1:2" x14ac:dyDescent="0.25">
      <c r="A17371" s="28" t="s">
        <v>86</v>
      </c>
      <c r="B17371" s="2">
        <v>2.3155530794700344E-2</v>
      </c>
    </row>
    <row r="17372" spans="1:2" x14ac:dyDescent="0.25">
      <c r="A17372" s="28" t="s">
        <v>31</v>
      </c>
      <c r="B17372" s="2">
        <v>5.9695053670106388E-3</v>
      </c>
    </row>
    <row r="17373" spans="1:2" x14ac:dyDescent="0.25">
      <c r="A17373" s="28" t="s">
        <v>29</v>
      </c>
      <c r="B17373" s="2">
        <v>0.27481994948216815</v>
      </c>
    </row>
    <row r="17374" spans="1:2" x14ac:dyDescent="0.25">
      <c r="A17374" s="28" t="s">
        <v>30</v>
      </c>
      <c r="B17374" s="2">
        <v>7.7382800589612805E-2</v>
      </c>
    </row>
    <row r="17375" spans="1:2" x14ac:dyDescent="0.25">
      <c r="A17375" s="28" t="s">
        <v>88</v>
      </c>
      <c r="B17375" s="2">
        <v>1.4829287270655744E-2</v>
      </c>
    </row>
    <row r="17376" spans="1:2" x14ac:dyDescent="0.25">
      <c r="A17376" s="28" t="s">
        <v>80</v>
      </c>
      <c r="B17376" s="2">
        <v>4.9718155395416512E-2</v>
      </c>
    </row>
    <row r="17377" spans="1:2" x14ac:dyDescent="0.25">
      <c r="A17377" s="28" t="s">
        <v>84</v>
      </c>
      <c r="B17377" s="2">
        <v>1.1123867732712245</v>
      </c>
    </row>
    <row r="17378" spans="1:2" x14ac:dyDescent="0.25">
      <c r="A17378" s="28" t="s">
        <v>85</v>
      </c>
      <c r="B17378" s="2">
        <v>1.9652044908108528</v>
      </c>
    </row>
    <row r="17379" spans="1:2" x14ac:dyDescent="0.25">
      <c r="A17379" s="28" t="s">
        <v>82</v>
      </c>
      <c r="B17379" s="2">
        <v>0.29308303074079878</v>
      </c>
    </row>
    <row r="17380" spans="1:2" x14ac:dyDescent="0.25">
      <c r="A17380" s="6" t="s">
        <v>239</v>
      </c>
      <c r="B17380" s="2">
        <v>1.5399067192419329</v>
      </c>
    </row>
    <row r="17381" spans="1:2" x14ac:dyDescent="0.25">
      <c r="A17381" s="28" t="s">
        <v>79</v>
      </c>
      <c r="B17381" s="2">
        <v>2.5710863573594401E-4</v>
      </c>
    </row>
    <row r="17382" spans="1:2" x14ac:dyDescent="0.25">
      <c r="A17382" s="28" t="s">
        <v>31</v>
      </c>
      <c r="B17382" s="2">
        <v>1.2174973083421371E-2</v>
      </c>
    </row>
    <row r="17383" spans="1:2" x14ac:dyDescent="0.25">
      <c r="A17383" s="28" t="s">
        <v>29</v>
      </c>
      <c r="B17383" s="2">
        <v>6.3085735459880013E-2</v>
      </c>
    </row>
    <row r="17384" spans="1:2" x14ac:dyDescent="0.25">
      <c r="A17384" s="28" t="s">
        <v>30</v>
      </c>
      <c r="B17384" s="2">
        <v>0.43271304305668401</v>
      </c>
    </row>
    <row r="17385" spans="1:2" x14ac:dyDescent="0.25">
      <c r="A17385" s="28" t="s">
        <v>88</v>
      </c>
      <c r="B17385" s="2">
        <v>5.2132034416648113E-2</v>
      </c>
    </row>
    <row r="17386" spans="1:2" x14ac:dyDescent="0.25">
      <c r="A17386" s="28" t="s">
        <v>80</v>
      </c>
      <c r="B17386" s="2">
        <v>1.1975902432824851E-2</v>
      </c>
    </row>
    <row r="17387" spans="1:2" x14ac:dyDescent="0.25">
      <c r="A17387" s="28" t="s">
        <v>84</v>
      </c>
      <c r="B17387" s="2">
        <v>0.1656166771089185</v>
      </c>
    </row>
    <row r="17388" spans="1:2" x14ac:dyDescent="0.25">
      <c r="A17388" s="28" t="s">
        <v>85</v>
      </c>
      <c r="B17388" s="2">
        <v>0.60191018088006187</v>
      </c>
    </row>
    <row r="17389" spans="1:2" x14ac:dyDescent="0.25">
      <c r="A17389" s="28" t="s">
        <v>82</v>
      </c>
      <c r="B17389" s="2">
        <v>0.20004106416775827</v>
      </c>
    </row>
    <row r="17390" spans="1:2" x14ac:dyDescent="0.25">
      <c r="A17390" s="6" t="s">
        <v>241</v>
      </c>
      <c r="B17390" s="2">
        <v>17.882663716447158</v>
      </c>
    </row>
    <row r="17391" spans="1:2" x14ac:dyDescent="0.25">
      <c r="A17391" s="28" t="s">
        <v>79</v>
      </c>
      <c r="B17391" s="2">
        <v>1.3252565624275647</v>
      </c>
    </row>
    <row r="17392" spans="1:2" x14ac:dyDescent="0.25">
      <c r="A17392" s="28" t="s">
        <v>86</v>
      </c>
      <c r="B17392" s="2">
        <v>6.2598720017348786E-2</v>
      </c>
    </row>
    <row r="17393" spans="1:2" x14ac:dyDescent="0.25">
      <c r="A17393" s="28" t="s">
        <v>31</v>
      </c>
      <c r="B17393" s="2">
        <v>0.62057672335199776</v>
      </c>
    </row>
    <row r="17394" spans="1:2" x14ac:dyDescent="0.25">
      <c r="A17394" s="28" t="s">
        <v>29</v>
      </c>
      <c r="B17394" s="2">
        <v>2.353654596123528</v>
      </c>
    </row>
    <row r="17395" spans="1:2" x14ac:dyDescent="0.25">
      <c r="A17395" s="28" t="s">
        <v>30</v>
      </c>
      <c r="B17395" s="2">
        <v>1.374655639184823</v>
      </c>
    </row>
    <row r="17396" spans="1:2" x14ac:dyDescent="0.25">
      <c r="A17396" s="28" t="s">
        <v>88</v>
      </c>
      <c r="B17396" s="2">
        <v>2.0159269950670873</v>
      </c>
    </row>
    <row r="17397" spans="1:2" x14ac:dyDescent="0.25">
      <c r="A17397" s="28" t="s">
        <v>80</v>
      </c>
      <c r="B17397" s="2">
        <v>0.71485838980696204</v>
      </c>
    </row>
    <row r="17398" spans="1:2" x14ac:dyDescent="0.25">
      <c r="A17398" s="28" t="s">
        <v>84</v>
      </c>
      <c r="B17398" s="2">
        <v>2.4177755495579705</v>
      </c>
    </row>
    <row r="17399" spans="1:2" x14ac:dyDescent="0.25">
      <c r="A17399" s="28" t="s">
        <v>85</v>
      </c>
      <c r="B17399" s="2">
        <v>5.7132116460481734</v>
      </c>
    </row>
    <row r="17400" spans="1:2" x14ac:dyDescent="0.25">
      <c r="A17400" s="28" t="s">
        <v>82</v>
      </c>
      <c r="B17400" s="2">
        <v>1.2841488948617032</v>
      </c>
    </row>
    <row r="17401" spans="1:2" x14ac:dyDescent="0.25">
      <c r="A17401" s="6" t="s">
        <v>53</v>
      </c>
      <c r="B17401" s="2">
        <v>6.087038716518653</v>
      </c>
    </row>
    <row r="17402" spans="1:2" x14ac:dyDescent="0.25">
      <c r="A17402" s="28" t="s">
        <v>79</v>
      </c>
      <c r="B17402" s="2">
        <v>0.13841171048440487</v>
      </c>
    </row>
    <row r="17403" spans="1:2" x14ac:dyDescent="0.25">
      <c r="A17403" s="28" t="s">
        <v>86</v>
      </c>
      <c r="B17403" s="2">
        <v>9.5433222416508733E-5</v>
      </c>
    </row>
    <row r="17404" spans="1:2" x14ac:dyDescent="0.25">
      <c r="A17404" s="28" t="s">
        <v>31</v>
      </c>
      <c r="B17404" s="2">
        <v>0.20776891035598172</v>
      </c>
    </row>
    <row r="17405" spans="1:2" x14ac:dyDescent="0.25">
      <c r="A17405" s="28" t="s">
        <v>29</v>
      </c>
      <c r="B17405" s="2">
        <v>0.43666284725833304</v>
      </c>
    </row>
    <row r="17406" spans="1:2" x14ac:dyDescent="0.25">
      <c r="A17406" s="28" t="s">
        <v>30</v>
      </c>
      <c r="B17406" s="2">
        <v>0.38592492952365154</v>
      </c>
    </row>
    <row r="17407" spans="1:2" x14ac:dyDescent="0.25">
      <c r="A17407" s="28" t="s">
        <v>80</v>
      </c>
      <c r="B17407" s="2">
        <v>6.9044957306346966E-2</v>
      </c>
    </row>
    <row r="17408" spans="1:2" x14ac:dyDescent="0.25">
      <c r="A17408" s="28" t="s">
        <v>84</v>
      </c>
      <c r="B17408" s="2">
        <v>1.0697247998967301</v>
      </c>
    </row>
    <row r="17409" spans="1:2" x14ac:dyDescent="0.25">
      <c r="A17409" s="28" t="s">
        <v>85</v>
      </c>
      <c r="B17409" s="2">
        <v>0.91028947257916148</v>
      </c>
    </row>
    <row r="17410" spans="1:2" x14ac:dyDescent="0.25">
      <c r="A17410" s="28" t="s">
        <v>82</v>
      </c>
      <c r="B17410" s="2">
        <v>2.8691156558916271</v>
      </c>
    </row>
    <row r="17411" spans="1:2" x14ac:dyDescent="0.25">
      <c r="A17411" s="6" t="s">
        <v>230</v>
      </c>
      <c r="B17411" s="2">
        <v>58.025420915959941</v>
      </c>
    </row>
    <row r="17412" spans="1:2" x14ac:dyDescent="0.25">
      <c r="A17412" s="28" t="s">
        <v>79</v>
      </c>
      <c r="B17412" s="2">
        <v>2.4165020916484211E-3</v>
      </c>
    </row>
    <row r="17413" spans="1:2" x14ac:dyDescent="0.25">
      <c r="A17413" s="28" t="s">
        <v>86</v>
      </c>
      <c r="B17413" s="2">
        <v>5.5155110580216941E-3</v>
      </c>
    </row>
    <row r="17414" spans="1:2" x14ac:dyDescent="0.25">
      <c r="A17414" s="28" t="s">
        <v>31</v>
      </c>
      <c r="B17414" s="2">
        <v>4.5870607268974544</v>
      </c>
    </row>
    <row r="17415" spans="1:2" x14ac:dyDescent="0.25">
      <c r="A17415" s="28" t="s">
        <v>29</v>
      </c>
      <c r="B17415" s="2">
        <v>10.174438503717294</v>
      </c>
    </row>
    <row r="17416" spans="1:2" x14ac:dyDescent="0.25">
      <c r="A17416" s="28" t="s">
        <v>30</v>
      </c>
      <c r="B17416" s="2">
        <v>10.681451090450437</v>
      </c>
    </row>
    <row r="17417" spans="1:2" x14ac:dyDescent="0.25">
      <c r="A17417" s="28" t="s">
        <v>88</v>
      </c>
      <c r="B17417" s="2">
        <v>5.838158675685805</v>
      </c>
    </row>
    <row r="17418" spans="1:2" x14ac:dyDescent="0.25">
      <c r="A17418" s="28" t="s">
        <v>80</v>
      </c>
      <c r="B17418" s="2">
        <v>0.1166690952284708</v>
      </c>
    </row>
    <row r="17419" spans="1:2" x14ac:dyDescent="0.25">
      <c r="A17419" s="28" t="s">
        <v>84</v>
      </c>
      <c r="B17419" s="2">
        <v>11.011946650198983</v>
      </c>
    </row>
    <row r="17420" spans="1:2" x14ac:dyDescent="0.25">
      <c r="A17420" s="28" t="s">
        <v>85</v>
      </c>
      <c r="B17420" s="2">
        <v>7.0712323353883413</v>
      </c>
    </row>
    <row r="17421" spans="1:2" x14ac:dyDescent="0.25">
      <c r="A17421" s="28" t="s">
        <v>82</v>
      </c>
      <c r="B17421" s="2">
        <v>8.5365318252434861</v>
      </c>
    </row>
    <row r="17422" spans="1:2" x14ac:dyDescent="0.25">
      <c r="A17422" s="6" t="s">
        <v>19</v>
      </c>
      <c r="B17422" s="2">
        <v>0.67956454358228524</v>
      </c>
    </row>
    <row r="17423" spans="1:2" x14ac:dyDescent="0.25">
      <c r="A17423" s="28" t="s">
        <v>79</v>
      </c>
      <c r="B17423" s="2">
        <v>1.8343177314919471E-2</v>
      </c>
    </row>
    <row r="17424" spans="1:2" x14ac:dyDescent="0.25">
      <c r="A17424" s="28" t="s">
        <v>86</v>
      </c>
      <c r="B17424" s="2">
        <v>3.7414288268960406E-3</v>
      </c>
    </row>
    <row r="17425" spans="1:2" x14ac:dyDescent="0.25">
      <c r="A17425" s="28" t="s">
        <v>31</v>
      </c>
      <c r="B17425" s="2">
        <v>4.5410268925926804E-3</v>
      </c>
    </row>
    <row r="17426" spans="1:2" x14ac:dyDescent="0.25">
      <c r="A17426" s="28" t="s">
        <v>29</v>
      </c>
      <c r="B17426" s="2">
        <v>0.56363963958240049</v>
      </c>
    </row>
    <row r="17427" spans="1:2" x14ac:dyDescent="0.25">
      <c r="A17427" s="28" t="s">
        <v>30</v>
      </c>
      <c r="B17427" s="2">
        <v>5.6963673241127418E-3</v>
      </c>
    </row>
    <row r="17428" spans="1:2" x14ac:dyDescent="0.25">
      <c r="A17428" s="28" t="s">
        <v>88</v>
      </c>
      <c r="B17428" s="2">
        <v>9.5704166496250378E-3</v>
      </c>
    </row>
    <row r="17429" spans="1:2" x14ac:dyDescent="0.25">
      <c r="A17429" s="28" t="s">
        <v>80</v>
      </c>
      <c r="B17429" s="2">
        <v>9.6681028954480656E-4</v>
      </c>
    </row>
    <row r="17430" spans="1:2" x14ac:dyDescent="0.25">
      <c r="A17430" s="28" t="s">
        <v>84</v>
      </c>
      <c r="B17430" s="2">
        <v>1.2503523327359433E-3</v>
      </c>
    </row>
    <row r="17431" spans="1:2" x14ac:dyDescent="0.25">
      <c r="A17431" s="28" t="s">
        <v>85</v>
      </c>
      <c r="B17431" s="2">
        <v>5.9422625998989828E-2</v>
      </c>
    </row>
    <row r="17432" spans="1:2" x14ac:dyDescent="0.25">
      <c r="A17432" s="28" t="s">
        <v>82</v>
      </c>
      <c r="B17432" s="2">
        <v>1.2392698370468174E-2</v>
      </c>
    </row>
    <row r="17433" spans="1:2" x14ac:dyDescent="0.25">
      <c r="A17433" s="6" t="s">
        <v>243</v>
      </c>
      <c r="B17433" s="2">
        <v>4.7033746094701039</v>
      </c>
    </row>
    <row r="17434" spans="1:2" x14ac:dyDescent="0.25">
      <c r="A17434" s="28" t="s">
        <v>79</v>
      </c>
      <c r="B17434" s="2">
        <v>1.9482891828870278E-4</v>
      </c>
    </row>
    <row r="17435" spans="1:2" x14ac:dyDescent="0.25">
      <c r="A17435" s="28" t="s">
        <v>86</v>
      </c>
      <c r="B17435" s="2">
        <v>1.5601536761309994E-4</v>
      </c>
    </row>
    <row r="17436" spans="1:2" x14ac:dyDescent="0.25">
      <c r="A17436" s="28" t="s">
        <v>31</v>
      </c>
      <c r="B17436" s="2">
        <v>0.10556238406538848</v>
      </c>
    </row>
    <row r="17437" spans="1:2" x14ac:dyDescent="0.25">
      <c r="A17437" s="28" t="s">
        <v>29</v>
      </c>
      <c r="B17437" s="2">
        <v>0.22465680376632569</v>
      </c>
    </row>
    <row r="17438" spans="1:2" x14ac:dyDescent="0.25">
      <c r="A17438" s="28" t="s">
        <v>30</v>
      </c>
      <c r="B17438" s="2">
        <v>3.4838895595692587E-2</v>
      </c>
    </row>
    <row r="17439" spans="1:2" x14ac:dyDescent="0.25">
      <c r="A17439" s="28" t="s">
        <v>88</v>
      </c>
      <c r="B17439" s="2">
        <v>0.28219517097997388</v>
      </c>
    </row>
    <row r="17440" spans="1:2" x14ac:dyDescent="0.25">
      <c r="A17440" s="28" t="s">
        <v>84</v>
      </c>
      <c r="B17440" s="2">
        <v>0.8963728966290806</v>
      </c>
    </row>
    <row r="17441" spans="1:2" x14ac:dyDescent="0.25">
      <c r="A17441" s="28" t="s">
        <v>85</v>
      </c>
      <c r="B17441" s="2">
        <v>1.9397422375445461</v>
      </c>
    </row>
    <row r="17442" spans="1:2" x14ac:dyDescent="0.25">
      <c r="A17442" s="28" t="s">
        <v>82</v>
      </c>
      <c r="B17442" s="2">
        <v>1.2196553766031948</v>
      </c>
    </row>
    <row r="17443" spans="1:2" x14ac:dyDescent="0.25">
      <c r="A17443" s="6" t="s">
        <v>52</v>
      </c>
      <c r="B17443" s="2">
        <v>7.7853170223773764</v>
      </c>
    </row>
    <row r="17444" spans="1:2" x14ac:dyDescent="0.25">
      <c r="A17444" s="28" t="s">
        <v>79</v>
      </c>
      <c r="B17444" s="2">
        <v>9.143525871569089E-3</v>
      </c>
    </row>
    <row r="17445" spans="1:2" x14ac:dyDescent="0.25">
      <c r="A17445" s="28" t="s">
        <v>86</v>
      </c>
      <c r="B17445" s="2">
        <v>8.0333436516007543E-3</v>
      </c>
    </row>
    <row r="17446" spans="1:2" x14ac:dyDescent="0.25">
      <c r="A17446" s="28" t="s">
        <v>31</v>
      </c>
      <c r="B17446" s="2">
        <v>8.1643454067037671E-2</v>
      </c>
    </row>
    <row r="17447" spans="1:2" x14ac:dyDescent="0.25">
      <c r="A17447" s="28" t="s">
        <v>29</v>
      </c>
      <c r="B17447" s="2">
        <v>0.53452118439916163</v>
      </c>
    </row>
    <row r="17448" spans="1:2" x14ac:dyDescent="0.25">
      <c r="A17448" s="28" t="s">
        <v>30</v>
      </c>
      <c r="B17448" s="2">
        <v>1.7662560636414115</v>
      </c>
    </row>
    <row r="17449" spans="1:2" x14ac:dyDescent="0.25">
      <c r="A17449" s="28" t="s">
        <v>88</v>
      </c>
      <c r="B17449" s="2">
        <v>0.11856141362085208</v>
      </c>
    </row>
    <row r="17450" spans="1:2" x14ac:dyDescent="0.25">
      <c r="A17450" s="28" t="s">
        <v>80</v>
      </c>
      <c r="B17450" s="2">
        <v>1.3225272984012243E-2</v>
      </c>
    </row>
    <row r="17451" spans="1:2" x14ac:dyDescent="0.25">
      <c r="A17451" s="28" t="s">
        <v>84</v>
      </c>
      <c r="B17451" s="2">
        <v>5.8167685493929068E-2</v>
      </c>
    </row>
    <row r="17452" spans="1:2" x14ac:dyDescent="0.25">
      <c r="A17452" s="28" t="s">
        <v>85</v>
      </c>
      <c r="B17452" s="2">
        <v>3.4391932338035422</v>
      </c>
    </row>
    <row r="17453" spans="1:2" x14ac:dyDescent="0.25">
      <c r="A17453" s="28" t="s">
        <v>82</v>
      </c>
      <c r="B17453" s="2">
        <v>1.7565718448442602</v>
      </c>
    </row>
    <row r="17454" spans="1:2" x14ac:dyDescent="0.25">
      <c r="A17454" s="6" t="s">
        <v>245</v>
      </c>
      <c r="B17454" s="2">
        <v>9.5745019733583074</v>
      </c>
    </row>
    <row r="17455" spans="1:2" x14ac:dyDescent="0.25">
      <c r="A17455" s="28" t="s">
        <v>79</v>
      </c>
      <c r="B17455" s="2">
        <v>4.5978868017834455E-2</v>
      </c>
    </row>
    <row r="17456" spans="1:2" x14ac:dyDescent="0.25">
      <c r="A17456" s="28" t="s">
        <v>31</v>
      </c>
      <c r="B17456" s="2">
        <v>0.20533749322788455</v>
      </c>
    </row>
    <row r="17457" spans="1:2" x14ac:dyDescent="0.25">
      <c r="A17457" s="28" t="s">
        <v>29</v>
      </c>
      <c r="B17457" s="2">
        <v>1.0679849275660851</v>
      </c>
    </row>
    <row r="17458" spans="1:2" x14ac:dyDescent="0.25">
      <c r="A17458" s="28" t="s">
        <v>30</v>
      </c>
      <c r="B17458" s="2">
        <v>0.38211074253722427</v>
      </c>
    </row>
    <row r="17459" spans="1:2" x14ac:dyDescent="0.25">
      <c r="A17459" s="28" t="s">
        <v>88</v>
      </c>
      <c r="B17459" s="2">
        <v>1.2578464672400145</v>
      </c>
    </row>
    <row r="17460" spans="1:2" x14ac:dyDescent="0.25">
      <c r="A17460" s="28" t="s">
        <v>80</v>
      </c>
      <c r="B17460" s="2">
        <v>0.23553448004420821</v>
      </c>
    </row>
    <row r="17461" spans="1:2" x14ac:dyDescent="0.25">
      <c r="A17461" s="28" t="s">
        <v>84</v>
      </c>
      <c r="B17461" s="2">
        <v>0.39151578568851525</v>
      </c>
    </row>
    <row r="17462" spans="1:2" x14ac:dyDescent="0.25">
      <c r="A17462" s="28" t="s">
        <v>85</v>
      </c>
      <c r="B17462" s="2">
        <v>5.2986758871126716</v>
      </c>
    </row>
    <row r="17463" spans="1:2" x14ac:dyDescent="0.25">
      <c r="A17463" s="28" t="s">
        <v>82</v>
      </c>
      <c r="B17463" s="2">
        <v>0.68951732192386883</v>
      </c>
    </row>
    <row r="17464" spans="1:2" x14ac:dyDescent="0.25">
      <c r="A17464" s="6" t="s">
        <v>247</v>
      </c>
      <c r="B17464" s="2">
        <v>5.3084896249684581</v>
      </c>
    </row>
    <row r="17465" spans="1:2" x14ac:dyDescent="0.25">
      <c r="A17465" s="28" t="s">
        <v>79</v>
      </c>
      <c r="B17465" s="2">
        <v>1.8355426066769619E-2</v>
      </c>
    </row>
    <row r="17466" spans="1:2" x14ac:dyDescent="0.25">
      <c r="A17466" s="28" t="s">
        <v>86</v>
      </c>
      <c r="B17466" s="2">
        <v>4.27194648012485E-3</v>
      </c>
    </row>
    <row r="17467" spans="1:2" x14ac:dyDescent="0.25">
      <c r="A17467" s="28" t="s">
        <v>31</v>
      </c>
      <c r="B17467" s="2">
        <v>0.13604982675314292</v>
      </c>
    </row>
    <row r="17468" spans="1:2" x14ac:dyDescent="0.25">
      <c r="A17468" s="28" t="s">
        <v>29</v>
      </c>
      <c r="B17468" s="2">
        <v>0.24356891011240384</v>
      </c>
    </row>
    <row r="17469" spans="1:2" x14ac:dyDescent="0.25">
      <c r="A17469" s="28" t="s">
        <v>30</v>
      </c>
      <c r="B17469" s="2">
        <v>0.22987147800266883</v>
      </c>
    </row>
    <row r="17470" spans="1:2" x14ac:dyDescent="0.25">
      <c r="A17470" s="28" t="s">
        <v>88</v>
      </c>
      <c r="B17470" s="2">
        <v>0.34644876419817483</v>
      </c>
    </row>
    <row r="17471" spans="1:2" x14ac:dyDescent="0.25">
      <c r="A17471" s="28" t="s">
        <v>80</v>
      </c>
      <c r="B17471" s="2">
        <v>0.46737572474941408</v>
      </c>
    </row>
    <row r="17472" spans="1:2" x14ac:dyDescent="0.25">
      <c r="A17472" s="28" t="s">
        <v>84</v>
      </c>
      <c r="B17472" s="2">
        <v>0.23555493083882501</v>
      </c>
    </row>
    <row r="17473" spans="1:2" x14ac:dyDescent="0.25">
      <c r="A17473" s="28" t="s">
        <v>85</v>
      </c>
      <c r="B17473" s="2">
        <v>3.2366960392706314</v>
      </c>
    </row>
    <row r="17474" spans="1:2" x14ac:dyDescent="0.25">
      <c r="A17474" s="28" t="s">
        <v>82</v>
      </c>
      <c r="B17474" s="2">
        <v>0.39029657849630289</v>
      </c>
    </row>
    <row r="17475" spans="1:2" x14ac:dyDescent="0.25">
      <c r="A17475" s="6" t="s">
        <v>21</v>
      </c>
      <c r="B17475" s="2">
        <v>10.823488121174652</v>
      </c>
    </row>
    <row r="17476" spans="1:2" x14ac:dyDescent="0.25">
      <c r="A17476" s="28" t="s">
        <v>79</v>
      </c>
      <c r="B17476" s="2">
        <v>7.8040582816585755E-2</v>
      </c>
    </row>
    <row r="17477" spans="1:2" x14ac:dyDescent="0.25">
      <c r="A17477" s="28" t="s">
        <v>86</v>
      </c>
      <c r="B17477" s="2">
        <v>1.2408854982706099E-2</v>
      </c>
    </row>
    <row r="17478" spans="1:2" x14ac:dyDescent="0.25">
      <c r="A17478" s="28" t="s">
        <v>31</v>
      </c>
      <c r="B17478" s="2">
        <v>0.35194970137285653</v>
      </c>
    </row>
    <row r="17479" spans="1:2" x14ac:dyDescent="0.25">
      <c r="A17479" s="28" t="s">
        <v>29</v>
      </c>
      <c r="B17479" s="2">
        <v>0.3513204099029234</v>
      </c>
    </row>
    <row r="17480" spans="1:2" x14ac:dyDescent="0.25">
      <c r="A17480" s="28" t="s">
        <v>30</v>
      </c>
      <c r="B17480" s="2">
        <v>0.83117969615140785</v>
      </c>
    </row>
    <row r="17481" spans="1:2" x14ac:dyDescent="0.25">
      <c r="A17481" s="28" t="s">
        <v>88</v>
      </c>
      <c r="B17481" s="2">
        <v>1.8668025297371291</v>
      </c>
    </row>
    <row r="17482" spans="1:2" x14ac:dyDescent="0.25">
      <c r="A17482" s="28" t="s">
        <v>80</v>
      </c>
      <c r="B17482" s="2">
        <v>0.6458811052309017</v>
      </c>
    </row>
    <row r="17483" spans="1:2" x14ac:dyDescent="0.25">
      <c r="A17483" s="28" t="s">
        <v>84</v>
      </c>
      <c r="B17483" s="2">
        <v>2.1326363102956316</v>
      </c>
    </row>
    <row r="17484" spans="1:2" x14ac:dyDescent="0.25">
      <c r="A17484" s="28" t="s">
        <v>85</v>
      </c>
      <c r="B17484" s="2">
        <v>1.9823978180439752</v>
      </c>
    </row>
    <row r="17485" spans="1:2" x14ac:dyDescent="0.25">
      <c r="A17485" s="28" t="s">
        <v>82</v>
      </c>
      <c r="B17485" s="2">
        <v>2.5708711126405355</v>
      </c>
    </row>
    <row r="17486" spans="1:2" x14ac:dyDescent="0.25">
      <c r="A17486" s="6" t="s">
        <v>22</v>
      </c>
      <c r="B17486" s="2">
        <v>0.63388380076814532</v>
      </c>
    </row>
    <row r="17487" spans="1:2" x14ac:dyDescent="0.25">
      <c r="A17487" s="28" t="s">
        <v>86</v>
      </c>
      <c r="B17487" s="2">
        <v>3.1133237335958133E-3</v>
      </c>
    </row>
    <row r="17488" spans="1:2" x14ac:dyDescent="0.25">
      <c r="A17488" s="28" t="s">
        <v>31</v>
      </c>
      <c r="B17488" s="2">
        <v>1.9960903911696334E-3</v>
      </c>
    </row>
    <row r="17489" spans="1:2" x14ac:dyDescent="0.25">
      <c r="A17489" s="28" t="s">
        <v>29</v>
      </c>
      <c r="B17489" s="2">
        <v>5.5088503757507443E-2</v>
      </c>
    </row>
    <row r="17490" spans="1:2" x14ac:dyDescent="0.25">
      <c r="A17490" s="28" t="s">
        <v>30</v>
      </c>
      <c r="B17490" s="2">
        <v>1.5130414233192066E-2</v>
      </c>
    </row>
    <row r="17491" spans="1:2" x14ac:dyDescent="0.25">
      <c r="A17491" s="28" t="s">
        <v>88</v>
      </c>
      <c r="B17491" s="2">
        <v>9.0147122854356596E-2</v>
      </c>
    </row>
    <row r="17492" spans="1:2" x14ac:dyDescent="0.25">
      <c r="A17492" s="28" t="s">
        <v>80</v>
      </c>
      <c r="B17492" s="2">
        <v>2.2222641584724659E-3</v>
      </c>
    </row>
    <row r="17493" spans="1:2" x14ac:dyDescent="0.25">
      <c r="A17493" s="28" t="s">
        <v>84</v>
      </c>
      <c r="B17493" s="2">
        <v>3.3628983540313026E-3</v>
      </c>
    </row>
    <row r="17494" spans="1:2" x14ac:dyDescent="0.25">
      <c r="A17494" s="28" t="s">
        <v>85</v>
      </c>
      <c r="B17494" s="2">
        <v>0.46020202765697621</v>
      </c>
    </row>
    <row r="17495" spans="1:2" x14ac:dyDescent="0.25">
      <c r="A17495" s="28" t="s">
        <v>82</v>
      </c>
      <c r="B17495" s="2">
        <v>2.6211556288437735E-3</v>
      </c>
    </row>
    <row r="17496" spans="1:2" x14ac:dyDescent="0.25">
      <c r="A17496" s="6" t="s">
        <v>25</v>
      </c>
      <c r="B17496" s="2">
        <v>34.127107845129906</v>
      </c>
    </row>
    <row r="17497" spans="1:2" x14ac:dyDescent="0.25">
      <c r="A17497" s="28" t="s">
        <v>79</v>
      </c>
      <c r="B17497" s="2">
        <v>0.14382915260728399</v>
      </c>
    </row>
    <row r="17498" spans="1:2" x14ac:dyDescent="0.25">
      <c r="A17498" s="28" t="s">
        <v>86</v>
      </c>
      <c r="B17498" s="2">
        <v>2.1692293846787575E-3</v>
      </c>
    </row>
    <row r="17499" spans="1:2" x14ac:dyDescent="0.25">
      <c r="A17499" s="28" t="s">
        <v>31</v>
      </c>
      <c r="B17499" s="2">
        <v>5.6329701191106283</v>
      </c>
    </row>
    <row r="17500" spans="1:2" x14ac:dyDescent="0.25">
      <c r="A17500" s="28" t="s">
        <v>29</v>
      </c>
      <c r="B17500" s="2">
        <v>2.7858347133577719</v>
      </c>
    </row>
    <row r="17501" spans="1:2" x14ac:dyDescent="0.25">
      <c r="A17501" s="28" t="s">
        <v>30</v>
      </c>
      <c r="B17501" s="2">
        <v>7.595657823746274</v>
      </c>
    </row>
    <row r="17502" spans="1:2" x14ac:dyDescent="0.25">
      <c r="A17502" s="28" t="s">
        <v>88</v>
      </c>
      <c r="B17502" s="2">
        <v>8.2291531827596582</v>
      </c>
    </row>
    <row r="17503" spans="1:2" x14ac:dyDescent="0.25">
      <c r="A17503" s="28" t="s">
        <v>80</v>
      </c>
      <c r="B17503" s="2">
        <v>3.2563328014265959E-2</v>
      </c>
    </row>
    <row r="17504" spans="1:2" x14ac:dyDescent="0.25">
      <c r="A17504" s="28" t="s">
        <v>84</v>
      </c>
      <c r="B17504" s="2">
        <v>2.6775440313075425</v>
      </c>
    </row>
    <row r="17505" spans="1:2" x14ac:dyDescent="0.25">
      <c r="A17505" s="28" t="s">
        <v>85</v>
      </c>
      <c r="B17505" s="2">
        <v>5.6120631620830368</v>
      </c>
    </row>
    <row r="17506" spans="1:2" x14ac:dyDescent="0.25">
      <c r="A17506" s="28" t="s">
        <v>82</v>
      </c>
      <c r="B17506" s="2">
        <v>1.4153231027587601</v>
      </c>
    </row>
    <row r="17507" spans="1:2" x14ac:dyDescent="0.25">
      <c r="A17507" s="6" t="s">
        <v>23</v>
      </c>
      <c r="B17507" s="2">
        <v>1.7545786739117026</v>
      </c>
    </row>
    <row r="17508" spans="1:2" x14ac:dyDescent="0.25">
      <c r="A17508" s="28" t="s">
        <v>79</v>
      </c>
      <c r="B17508" s="2">
        <v>1.2155449304049902E-2</v>
      </c>
    </row>
    <row r="17509" spans="1:2" x14ac:dyDescent="0.25">
      <c r="A17509" s="28" t="s">
        <v>86</v>
      </c>
      <c r="B17509" s="2">
        <v>3.3884403018892349E-3</v>
      </c>
    </row>
    <row r="17510" spans="1:2" x14ac:dyDescent="0.25">
      <c r="A17510" s="28" t="s">
        <v>31</v>
      </c>
      <c r="B17510" s="2">
        <v>9.9996374736358896E-3</v>
      </c>
    </row>
    <row r="17511" spans="1:2" x14ac:dyDescent="0.25">
      <c r="A17511" s="28" t="s">
        <v>29</v>
      </c>
      <c r="B17511" s="2">
        <v>7.7992196232031935E-2</v>
      </c>
    </row>
    <row r="17512" spans="1:2" x14ac:dyDescent="0.25">
      <c r="A17512" s="28" t="s">
        <v>30</v>
      </c>
      <c r="B17512" s="2">
        <v>8.5198934046859409E-2</v>
      </c>
    </row>
    <row r="17513" spans="1:2" x14ac:dyDescent="0.25">
      <c r="A17513" s="28" t="s">
        <v>88</v>
      </c>
      <c r="B17513" s="2">
        <v>9.0728081899850294E-3</v>
      </c>
    </row>
    <row r="17514" spans="1:2" x14ac:dyDescent="0.25">
      <c r="A17514" s="28" t="s">
        <v>80</v>
      </c>
      <c r="B17514" s="2">
        <v>0.12157232674211162</v>
      </c>
    </row>
    <row r="17515" spans="1:2" x14ac:dyDescent="0.25">
      <c r="A17515" s="28" t="s">
        <v>84</v>
      </c>
      <c r="B17515" s="2">
        <v>0.62324974060796945</v>
      </c>
    </row>
    <row r="17516" spans="1:2" x14ac:dyDescent="0.25">
      <c r="A17516" s="28" t="s">
        <v>85</v>
      </c>
      <c r="B17516" s="2">
        <v>0.7015033738441534</v>
      </c>
    </row>
    <row r="17517" spans="1:2" x14ac:dyDescent="0.25">
      <c r="A17517" s="28" t="s">
        <v>82</v>
      </c>
      <c r="B17517" s="2">
        <v>0.11044576716901694</v>
      </c>
    </row>
    <row r="17518" spans="1:2" x14ac:dyDescent="0.25">
      <c r="A17518" s="6" t="s">
        <v>249</v>
      </c>
      <c r="B17518" s="2">
        <v>8.521304128219775</v>
      </c>
    </row>
    <row r="17519" spans="1:2" x14ac:dyDescent="0.25">
      <c r="A17519" s="28" t="s">
        <v>79</v>
      </c>
      <c r="B17519" s="2">
        <v>6.1460614009261852E-2</v>
      </c>
    </row>
    <row r="17520" spans="1:2" x14ac:dyDescent="0.25">
      <c r="A17520" s="28" t="s">
        <v>86</v>
      </c>
      <c r="B17520" s="2">
        <v>9.5698208027128831E-4</v>
      </c>
    </row>
    <row r="17521" spans="1:2" x14ac:dyDescent="0.25">
      <c r="A17521" s="28" t="s">
        <v>31</v>
      </c>
      <c r="B17521" s="2">
        <v>0.12734248043451812</v>
      </c>
    </row>
    <row r="17522" spans="1:2" x14ac:dyDescent="0.25">
      <c r="A17522" s="28" t="s">
        <v>29</v>
      </c>
      <c r="B17522" s="2">
        <v>0.64184301611976802</v>
      </c>
    </row>
    <row r="17523" spans="1:2" x14ac:dyDescent="0.25">
      <c r="A17523" s="28" t="s">
        <v>30</v>
      </c>
      <c r="B17523" s="2">
        <v>0.57684531708298659</v>
      </c>
    </row>
    <row r="17524" spans="1:2" x14ac:dyDescent="0.25">
      <c r="A17524" s="28" t="s">
        <v>88</v>
      </c>
      <c r="B17524" s="2">
        <v>0.46216624859110728</v>
      </c>
    </row>
    <row r="17525" spans="1:2" x14ac:dyDescent="0.25">
      <c r="A17525" s="28" t="s">
        <v>80</v>
      </c>
      <c r="B17525" s="2">
        <v>0.50648785880700387</v>
      </c>
    </row>
    <row r="17526" spans="1:2" x14ac:dyDescent="0.25">
      <c r="A17526" s="28" t="s">
        <v>84</v>
      </c>
      <c r="B17526" s="2">
        <v>2.9903075348974828</v>
      </c>
    </row>
    <row r="17527" spans="1:2" x14ac:dyDescent="0.25">
      <c r="A17527" s="28" t="s">
        <v>85</v>
      </c>
      <c r="B17527" s="2">
        <v>2.5245906384453272</v>
      </c>
    </row>
    <row r="17528" spans="1:2" x14ac:dyDescent="0.25">
      <c r="A17528" s="28" t="s">
        <v>82</v>
      </c>
      <c r="B17528" s="2">
        <v>0.62930343775204745</v>
      </c>
    </row>
    <row r="17529" spans="1:2" x14ac:dyDescent="0.25">
      <c r="A17529" s="6" t="s">
        <v>251</v>
      </c>
      <c r="B17529" s="2">
        <v>9.4134660821636622</v>
      </c>
    </row>
    <row r="17530" spans="1:2" x14ac:dyDescent="0.25">
      <c r="A17530" s="28" t="s">
        <v>79</v>
      </c>
      <c r="B17530" s="2">
        <v>5.9743085123153399E-2</v>
      </c>
    </row>
    <row r="17531" spans="1:2" x14ac:dyDescent="0.25">
      <c r="A17531" s="28" t="s">
        <v>86</v>
      </c>
      <c r="B17531" s="2">
        <v>2.2757184696663987E-2</v>
      </c>
    </row>
    <row r="17532" spans="1:2" x14ac:dyDescent="0.25">
      <c r="A17532" s="28" t="s">
        <v>31</v>
      </c>
      <c r="B17532" s="2">
        <v>0.51810780331456108</v>
      </c>
    </row>
    <row r="17533" spans="1:2" x14ac:dyDescent="0.25">
      <c r="A17533" s="28" t="s">
        <v>29</v>
      </c>
      <c r="B17533" s="2">
        <v>1.350521127747671</v>
      </c>
    </row>
    <row r="17534" spans="1:2" x14ac:dyDescent="0.25">
      <c r="A17534" s="28" t="s">
        <v>30</v>
      </c>
      <c r="B17534" s="2">
        <v>1.340644210289115</v>
      </c>
    </row>
    <row r="17535" spans="1:2" x14ac:dyDescent="0.25">
      <c r="A17535" s="28" t="s">
        <v>88</v>
      </c>
      <c r="B17535" s="2">
        <v>2.3743687193751493</v>
      </c>
    </row>
    <row r="17536" spans="1:2" x14ac:dyDescent="0.25">
      <c r="A17536" s="28" t="s">
        <v>80</v>
      </c>
      <c r="B17536" s="2">
        <v>0.27088967023066479</v>
      </c>
    </row>
    <row r="17537" spans="1:2" x14ac:dyDescent="0.25">
      <c r="A17537" s="28" t="s">
        <v>84</v>
      </c>
      <c r="B17537" s="2">
        <v>0.28515381247260169</v>
      </c>
    </row>
    <row r="17538" spans="1:2" x14ac:dyDescent="0.25">
      <c r="A17538" s="28" t="s">
        <v>85</v>
      </c>
      <c r="B17538" s="2">
        <v>1.9134532652460725</v>
      </c>
    </row>
    <row r="17539" spans="1:2" x14ac:dyDescent="0.25">
      <c r="A17539" s="28" t="s">
        <v>82</v>
      </c>
      <c r="B17539" s="2">
        <v>1.2778272036680098</v>
      </c>
    </row>
    <row r="17540" spans="1:2" x14ac:dyDescent="0.25">
      <c r="A17540" s="6" t="s">
        <v>229</v>
      </c>
      <c r="B17540" s="2">
        <v>6.2194912727769349</v>
      </c>
    </row>
    <row r="17541" spans="1:2" x14ac:dyDescent="0.25">
      <c r="A17541" s="28" t="s">
        <v>79</v>
      </c>
      <c r="B17541" s="2">
        <v>5.2436994775442065E-2</v>
      </c>
    </row>
    <row r="17542" spans="1:2" x14ac:dyDescent="0.25">
      <c r="A17542" s="28" t="s">
        <v>86</v>
      </c>
      <c r="B17542" s="2">
        <v>3.8802727506776782E-2</v>
      </c>
    </row>
    <row r="17543" spans="1:2" x14ac:dyDescent="0.25">
      <c r="A17543" s="28" t="s">
        <v>31</v>
      </c>
      <c r="B17543" s="2">
        <v>0.33331697156759993</v>
      </c>
    </row>
    <row r="17544" spans="1:2" x14ac:dyDescent="0.25">
      <c r="A17544" s="28" t="s">
        <v>29</v>
      </c>
      <c r="B17544" s="2">
        <v>0.88097831014848982</v>
      </c>
    </row>
    <row r="17545" spans="1:2" x14ac:dyDescent="0.25">
      <c r="A17545" s="28" t="s">
        <v>30</v>
      </c>
      <c r="B17545" s="2">
        <v>0.92259612475243902</v>
      </c>
    </row>
    <row r="17546" spans="1:2" x14ac:dyDescent="0.25">
      <c r="A17546" s="28" t="s">
        <v>88</v>
      </c>
      <c r="B17546" s="2">
        <v>0.95217249667441584</v>
      </c>
    </row>
    <row r="17547" spans="1:2" x14ac:dyDescent="0.25">
      <c r="A17547" s="28" t="s">
        <v>80</v>
      </c>
      <c r="B17547" s="2">
        <v>9.3029053042356716E-2</v>
      </c>
    </row>
    <row r="17548" spans="1:2" x14ac:dyDescent="0.25">
      <c r="A17548" s="28" t="s">
        <v>84</v>
      </c>
      <c r="B17548" s="2">
        <v>0.38788827100427448</v>
      </c>
    </row>
    <row r="17549" spans="1:2" x14ac:dyDescent="0.25">
      <c r="A17549" s="28" t="s">
        <v>85</v>
      </c>
      <c r="B17549" s="2">
        <v>1.3470663415343311</v>
      </c>
    </row>
    <row r="17550" spans="1:2" x14ac:dyDescent="0.25">
      <c r="A17550" s="28" t="s">
        <v>82</v>
      </c>
      <c r="B17550" s="2">
        <v>1.2112039817708093</v>
      </c>
    </row>
    <row r="17551" spans="1:2" x14ac:dyDescent="0.25">
      <c r="A17551" s="6" t="s">
        <v>93</v>
      </c>
      <c r="B17551" s="2">
        <v>186.89623875023267</v>
      </c>
    </row>
    <row r="17552" spans="1:2" x14ac:dyDescent="0.25">
      <c r="A17552" s="28" t="s">
        <v>79</v>
      </c>
      <c r="B17552" s="2">
        <v>1.9661150489057475</v>
      </c>
    </row>
    <row r="17553" spans="1:2" x14ac:dyDescent="0.25">
      <c r="A17553" s="28" t="s">
        <v>86</v>
      </c>
      <c r="B17553" s="2">
        <v>0.19116467210530405</v>
      </c>
    </row>
    <row r="17554" spans="1:2" x14ac:dyDescent="0.25">
      <c r="A17554" s="28" t="s">
        <v>31</v>
      </c>
      <c r="B17554" s="2">
        <v>12.942367827726882</v>
      </c>
    </row>
    <row r="17555" spans="1:2" x14ac:dyDescent="0.25">
      <c r="A17555" s="28" t="s">
        <v>29</v>
      </c>
      <c r="B17555" s="2">
        <v>22.080611374733746</v>
      </c>
    </row>
    <row r="17556" spans="1:2" x14ac:dyDescent="0.25">
      <c r="A17556" s="28" t="s">
        <v>30</v>
      </c>
      <c r="B17556" s="2">
        <v>26.738153570208596</v>
      </c>
    </row>
    <row r="17557" spans="1:2" x14ac:dyDescent="0.25">
      <c r="A17557" s="28" t="s">
        <v>88</v>
      </c>
      <c r="B17557" s="2">
        <v>23.919552333310634</v>
      </c>
    </row>
    <row r="17558" spans="1:2" x14ac:dyDescent="0.25">
      <c r="A17558" s="28" t="s">
        <v>80</v>
      </c>
      <c r="B17558" s="2">
        <v>3.3520143944629774</v>
      </c>
    </row>
    <row r="17559" spans="1:2" x14ac:dyDescent="0.25">
      <c r="A17559" s="28" t="s">
        <v>84</v>
      </c>
      <c r="B17559" s="2">
        <v>26.460454699956443</v>
      </c>
    </row>
    <row r="17560" spans="1:2" x14ac:dyDescent="0.25">
      <c r="A17560" s="28" t="s">
        <v>85</v>
      </c>
      <c r="B17560" s="2">
        <v>44.776854776290833</v>
      </c>
    </row>
    <row r="17561" spans="1:2" x14ac:dyDescent="0.25">
      <c r="A17561" s="28" t="s">
        <v>82</v>
      </c>
      <c r="B17561" s="2">
        <v>24.468950052531497</v>
      </c>
    </row>
    <row r="17562" spans="1:2" x14ac:dyDescent="0.25">
      <c r="A17562" s="3" t="s">
        <v>80</v>
      </c>
      <c r="B17562" s="2">
        <v>323.80136140357649</v>
      </c>
    </row>
    <row r="17563" spans="1:2" x14ac:dyDescent="0.25">
      <c r="A17563" s="6" t="s">
        <v>228</v>
      </c>
      <c r="B17563" s="2">
        <v>6.6849864731151181</v>
      </c>
    </row>
    <row r="17564" spans="1:2" x14ac:dyDescent="0.25">
      <c r="A17564" s="28" t="s">
        <v>79</v>
      </c>
      <c r="B17564" s="2">
        <v>1.6209790832166532E-2</v>
      </c>
    </row>
    <row r="17565" spans="1:2" x14ac:dyDescent="0.25">
      <c r="A17565" s="28" t="s">
        <v>86</v>
      </c>
      <c r="B17565" s="2">
        <v>4.566857894746406E-2</v>
      </c>
    </row>
    <row r="17566" spans="1:2" x14ac:dyDescent="0.25">
      <c r="A17566" s="28" t="s">
        <v>87</v>
      </c>
      <c r="B17566" s="2">
        <v>0.1583158757460166</v>
      </c>
    </row>
    <row r="17567" spans="1:2" x14ac:dyDescent="0.25">
      <c r="A17567" s="28" t="s">
        <v>31</v>
      </c>
      <c r="B17567" s="2">
        <v>0.11175391597753749</v>
      </c>
    </row>
    <row r="17568" spans="1:2" x14ac:dyDescent="0.25">
      <c r="A17568" s="28" t="s">
        <v>29</v>
      </c>
      <c r="B17568" s="2">
        <v>7.7092973656077285E-2</v>
      </c>
    </row>
    <row r="17569" spans="1:2" x14ac:dyDescent="0.25">
      <c r="A17569" s="28" t="s">
        <v>30</v>
      </c>
      <c r="B17569" s="2">
        <v>9.7440795617263945E-2</v>
      </c>
    </row>
    <row r="17570" spans="1:2" x14ac:dyDescent="0.25">
      <c r="A17570" s="28" t="s">
        <v>88</v>
      </c>
      <c r="B17570" s="2">
        <v>0.76323627722973642</v>
      </c>
    </row>
    <row r="17571" spans="1:2" x14ac:dyDescent="0.25">
      <c r="A17571" s="28" t="s">
        <v>84</v>
      </c>
      <c r="B17571" s="2">
        <v>1.8925422514707264</v>
      </c>
    </row>
    <row r="17572" spans="1:2" x14ac:dyDescent="0.25">
      <c r="A17572" s="28" t="s">
        <v>85</v>
      </c>
      <c r="B17572" s="2">
        <v>3.0610620599401064</v>
      </c>
    </row>
    <row r="17573" spans="1:2" x14ac:dyDescent="0.25">
      <c r="A17573" s="28" t="s">
        <v>82</v>
      </c>
      <c r="B17573" s="2">
        <v>0.46166395369802238</v>
      </c>
    </row>
    <row r="17574" spans="1:2" x14ac:dyDescent="0.25">
      <c r="A17574" s="6" t="s">
        <v>239</v>
      </c>
      <c r="B17574" s="2">
        <v>0.31706415232349228</v>
      </c>
    </row>
    <row r="17575" spans="1:2" x14ac:dyDescent="0.25">
      <c r="A17575" s="28" t="s">
        <v>87</v>
      </c>
      <c r="B17575" s="2">
        <v>8.2455224319230077E-3</v>
      </c>
    </row>
    <row r="17576" spans="1:2" x14ac:dyDescent="0.25">
      <c r="A17576" s="28" t="s">
        <v>31</v>
      </c>
      <c r="B17576" s="2">
        <v>3.2468989458099971E-2</v>
      </c>
    </row>
    <row r="17577" spans="1:2" x14ac:dyDescent="0.25">
      <c r="A17577" s="28" t="s">
        <v>29</v>
      </c>
      <c r="B17577" s="2">
        <v>2.723241784079157E-2</v>
      </c>
    </row>
    <row r="17578" spans="1:2" x14ac:dyDescent="0.25">
      <c r="A17578" s="28" t="s">
        <v>30</v>
      </c>
      <c r="B17578" s="2">
        <v>6.3635843441055048E-3</v>
      </c>
    </row>
    <row r="17579" spans="1:2" x14ac:dyDescent="0.25">
      <c r="A17579" s="28" t="s">
        <v>88</v>
      </c>
      <c r="B17579" s="2">
        <v>7.342027611181759E-3</v>
      </c>
    </row>
    <row r="17580" spans="1:2" x14ac:dyDescent="0.25">
      <c r="A17580" s="28" t="s">
        <v>84</v>
      </c>
      <c r="B17580" s="2">
        <v>1.1047837421056321E-2</v>
      </c>
    </row>
    <row r="17581" spans="1:2" x14ac:dyDescent="0.25">
      <c r="A17581" s="28" t="s">
        <v>85</v>
      </c>
      <c r="B17581" s="2">
        <v>0.13746510526740593</v>
      </c>
    </row>
    <row r="17582" spans="1:2" x14ac:dyDescent="0.25">
      <c r="A17582" s="28" t="s">
        <v>82</v>
      </c>
      <c r="B17582" s="2">
        <v>8.6898667948928227E-2</v>
      </c>
    </row>
    <row r="17583" spans="1:2" x14ac:dyDescent="0.25">
      <c r="A17583" s="6" t="s">
        <v>241</v>
      </c>
      <c r="B17583" s="2">
        <v>18.19971933337504</v>
      </c>
    </row>
    <row r="17584" spans="1:2" x14ac:dyDescent="0.25">
      <c r="A17584" s="28" t="s">
        <v>79</v>
      </c>
      <c r="B17584" s="2">
        <v>0.6746833171860821</v>
      </c>
    </row>
    <row r="17585" spans="1:2" x14ac:dyDescent="0.25">
      <c r="A17585" s="28" t="s">
        <v>86</v>
      </c>
      <c r="B17585" s="2">
        <v>0.49019083121129786</v>
      </c>
    </row>
    <row r="17586" spans="1:2" x14ac:dyDescent="0.25">
      <c r="A17586" s="28" t="s">
        <v>87</v>
      </c>
      <c r="B17586" s="2">
        <v>0.62147905700396089</v>
      </c>
    </row>
    <row r="17587" spans="1:2" x14ac:dyDescent="0.25">
      <c r="A17587" s="28" t="s">
        <v>31</v>
      </c>
      <c r="B17587" s="2">
        <v>0.47981139304948467</v>
      </c>
    </row>
    <row r="17588" spans="1:2" x14ac:dyDescent="0.25">
      <c r="A17588" s="28" t="s">
        <v>29</v>
      </c>
      <c r="B17588" s="2">
        <v>0.30005348008468385</v>
      </c>
    </row>
    <row r="17589" spans="1:2" x14ac:dyDescent="0.25">
      <c r="A17589" s="28" t="s">
        <v>30</v>
      </c>
      <c r="B17589" s="2">
        <v>0.50187698709373274</v>
      </c>
    </row>
    <row r="17590" spans="1:2" x14ac:dyDescent="0.25">
      <c r="A17590" s="28" t="s">
        <v>88</v>
      </c>
      <c r="B17590" s="2">
        <v>4.5180671949128808</v>
      </c>
    </row>
    <row r="17591" spans="1:2" x14ac:dyDescent="0.25">
      <c r="A17591" s="28" t="s">
        <v>84</v>
      </c>
      <c r="B17591" s="2">
        <v>1.4419701213261424</v>
      </c>
    </row>
    <row r="17592" spans="1:2" x14ac:dyDescent="0.25">
      <c r="A17592" s="28" t="s">
        <v>85</v>
      </c>
      <c r="B17592" s="2">
        <v>7.035581377227448</v>
      </c>
    </row>
    <row r="17593" spans="1:2" x14ac:dyDescent="0.25">
      <c r="A17593" s="28" t="s">
        <v>82</v>
      </c>
      <c r="B17593" s="2">
        <v>2.1360055742793276</v>
      </c>
    </row>
    <row r="17594" spans="1:2" x14ac:dyDescent="0.25">
      <c r="A17594" s="6" t="s">
        <v>243</v>
      </c>
      <c r="B17594" s="2">
        <v>9.3683317830206203</v>
      </c>
    </row>
    <row r="17595" spans="1:2" x14ac:dyDescent="0.25">
      <c r="A17595" s="28" t="s">
        <v>79</v>
      </c>
      <c r="B17595" s="2">
        <v>2.3238851780076463E-2</v>
      </c>
    </row>
    <row r="17596" spans="1:2" x14ac:dyDescent="0.25">
      <c r="A17596" s="28" t="s">
        <v>86</v>
      </c>
      <c r="B17596" s="2">
        <v>0.12464143149307443</v>
      </c>
    </row>
    <row r="17597" spans="1:2" x14ac:dyDescent="0.25">
      <c r="A17597" s="28" t="s">
        <v>87</v>
      </c>
      <c r="B17597" s="2">
        <v>0.18793876176657398</v>
      </c>
    </row>
    <row r="17598" spans="1:2" x14ac:dyDescent="0.25">
      <c r="A17598" s="28" t="s">
        <v>31</v>
      </c>
      <c r="B17598" s="2">
        <v>0.33719213740494164</v>
      </c>
    </row>
    <row r="17599" spans="1:2" x14ac:dyDescent="0.25">
      <c r="A17599" s="28" t="s">
        <v>29</v>
      </c>
      <c r="B17599" s="2">
        <v>5.859646291884036E-2</v>
      </c>
    </row>
    <row r="17600" spans="1:2" x14ac:dyDescent="0.25">
      <c r="A17600" s="28" t="s">
        <v>30</v>
      </c>
      <c r="B17600" s="2">
        <v>7.0476240187926822E-2</v>
      </c>
    </row>
    <row r="17601" spans="1:2" x14ac:dyDescent="0.25">
      <c r="A17601" s="28" t="s">
        <v>88</v>
      </c>
      <c r="B17601" s="2">
        <v>1.6794770451285173</v>
      </c>
    </row>
    <row r="17602" spans="1:2" x14ac:dyDescent="0.25">
      <c r="A17602" s="28" t="s">
        <v>84</v>
      </c>
      <c r="B17602" s="2">
        <v>0.63963118674154029</v>
      </c>
    </row>
    <row r="17603" spans="1:2" x14ac:dyDescent="0.25">
      <c r="A17603" s="28" t="s">
        <v>85</v>
      </c>
      <c r="B17603" s="2">
        <v>4.9674303524109895</v>
      </c>
    </row>
    <row r="17604" spans="1:2" x14ac:dyDescent="0.25">
      <c r="A17604" s="28" t="s">
        <v>82</v>
      </c>
      <c r="B17604" s="2">
        <v>1.2797093131881414</v>
      </c>
    </row>
    <row r="17605" spans="1:2" x14ac:dyDescent="0.25">
      <c r="A17605" s="6" t="s">
        <v>245</v>
      </c>
      <c r="B17605" s="2">
        <v>3.9030523544594722</v>
      </c>
    </row>
    <row r="17606" spans="1:2" x14ac:dyDescent="0.25">
      <c r="A17606" s="28" t="s">
        <v>79</v>
      </c>
      <c r="B17606" s="2">
        <v>3.2287216339705986E-2</v>
      </c>
    </row>
    <row r="17607" spans="1:2" x14ac:dyDescent="0.25">
      <c r="A17607" s="28" t="s">
        <v>86</v>
      </c>
      <c r="B17607" s="2">
        <v>3.6766789732557502E-2</v>
      </c>
    </row>
    <row r="17608" spans="1:2" x14ac:dyDescent="0.25">
      <c r="A17608" s="28" t="s">
        <v>87</v>
      </c>
      <c r="B17608" s="2">
        <v>5.0886620003421069E-2</v>
      </c>
    </row>
    <row r="17609" spans="1:2" x14ac:dyDescent="0.25">
      <c r="A17609" s="28" t="s">
        <v>31</v>
      </c>
      <c r="B17609" s="2">
        <v>7.1331251231434301E-2</v>
      </c>
    </row>
    <row r="17610" spans="1:2" x14ac:dyDescent="0.25">
      <c r="A17610" s="28" t="s">
        <v>29</v>
      </c>
      <c r="B17610" s="2">
        <v>5.3241394477824659E-2</v>
      </c>
    </row>
    <row r="17611" spans="1:2" x14ac:dyDescent="0.25">
      <c r="A17611" s="28" t="s">
        <v>30</v>
      </c>
      <c r="B17611" s="2">
        <v>0.12195970184366398</v>
      </c>
    </row>
    <row r="17612" spans="1:2" x14ac:dyDescent="0.25">
      <c r="A17612" s="28" t="s">
        <v>88</v>
      </c>
      <c r="B17612" s="2">
        <v>0.84533959203101428</v>
      </c>
    </row>
    <row r="17613" spans="1:2" x14ac:dyDescent="0.25">
      <c r="A17613" s="28" t="s">
        <v>84</v>
      </c>
      <c r="B17613" s="2">
        <v>0.6098937698656991</v>
      </c>
    </row>
    <row r="17614" spans="1:2" x14ac:dyDescent="0.25">
      <c r="A17614" s="28" t="s">
        <v>85</v>
      </c>
      <c r="B17614" s="2">
        <v>1.5062951495984349</v>
      </c>
    </row>
    <row r="17615" spans="1:2" x14ac:dyDescent="0.25">
      <c r="A17615" s="28" t="s">
        <v>82</v>
      </c>
      <c r="B17615" s="2">
        <v>0.57505086933571659</v>
      </c>
    </row>
    <row r="17616" spans="1:2" x14ac:dyDescent="0.25">
      <c r="A17616" s="6" t="s">
        <v>247</v>
      </c>
      <c r="B17616" s="2">
        <v>12.133330544379314</v>
      </c>
    </row>
    <row r="17617" spans="1:2" x14ac:dyDescent="0.25">
      <c r="A17617" s="28" t="s">
        <v>79</v>
      </c>
      <c r="B17617" s="2">
        <v>0.33057877955999354</v>
      </c>
    </row>
    <row r="17618" spans="1:2" x14ac:dyDescent="0.25">
      <c r="A17618" s="28" t="s">
        <v>86</v>
      </c>
      <c r="B17618" s="2">
        <v>0.30435521305609786</v>
      </c>
    </row>
    <row r="17619" spans="1:2" x14ac:dyDescent="0.25">
      <c r="A17619" s="28" t="s">
        <v>87</v>
      </c>
      <c r="B17619" s="2">
        <v>0.3651297475951662</v>
      </c>
    </row>
    <row r="17620" spans="1:2" x14ac:dyDescent="0.25">
      <c r="A17620" s="28" t="s">
        <v>31</v>
      </c>
      <c r="B17620" s="2">
        <v>0.57058714480564809</v>
      </c>
    </row>
    <row r="17621" spans="1:2" x14ac:dyDescent="0.25">
      <c r="A17621" s="28" t="s">
        <v>29</v>
      </c>
      <c r="B17621" s="2">
        <v>0.21617519644418806</v>
      </c>
    </row>
    <row r="17622" spans="1:2" x14ac:dyDescent="0.25">
      <c r="A17622" s="28" t="s">
        <v>30</v>
      </c>
      <c r="B17622" s="2">
        <v>0.39002002183664886</v>
      </c>
    </row>
    <row r="17623" spans="1:2" x14ac:dyDescent="0.25">
      <c r="A17623" s="28" t="s">
        <v>88</v>
      </c>
      <c r="B17623" s="2">
        <v>3.2367661516746167</v>
      </c>
    </row>
    <row r="17624" spans="1:2" x14ac:dyDescent="0.25">
      <c r="A17624" s="28" t="s">
        <v>84</v>
      </c>
      <c r="B17624" s="2">
        <v>0.66715267400150469</v>
      </c>
    </row>
    <row r="17625" spans="1:2" x14ac:dyDescent="0.25">
      <c r="A17625" s="28" t="s">
        <v>85</v>
      </c>
      <c r="B17625" s="2">
        <v>4.9568105075768534</v>
      </c>
    </row>
    <row r="17626" spans="1:2" x14ac:dyDescent="0.25">
      <c r="A17626" s="28" t="s">
        <v>82</v>
      </c>
      <c r="B17626" s="2">
        <v>1.0957551078285965</v>
      </c>
    </row>
    <row r="17627" spans="1:2" x14ac:dyDescent="0.25">
      <c r="A17627" s="6" t="s">
        <v>20</v>
      </c>
      <c r="B17627" s="2">
        <v>3.6099122596804576</v>
      </c>
    </row>
    <row r="17628" spans="1:2" x14ac:dyDescent="0.25">
      <c r="A17628" s="28" t="s">
        <v>79</v>
      </c>
      <c r="B17628" s="2">
        <v>7.0908379928794202E-2</v>
      </c>
    </row>
    <row r="17629" spans="1:2" x14ac:dyDescent="0.25">
      <c r="A17629" s="28" t="s">
        <v>86</v>
      </c>
      <c r="B17629" s="2">
        <v>0.37655049896872345</v>
      </c>
    </row>
    <row r="17630" spans="1:2" x14ac:dyDescent="0.25">
      <c r="A17630" s="28" t="s">
        <v>87</v>
      </c>
      <c r="B17630" s="2">
        <v>4.1352851890638274E-2</v>
      </c>
    </row>
    <row r="17631" spans="1:2" x14ac:dyDescent="0.25">
      <c r="A17631" s="28" t="s">
        <v>31</v>
      </c>
      <c r="B17631" s="2">
        <v>0.2009905351419439</v>
      </c>
    </row>
    <row r="17632" spans="1:2" x14ac:dyDescent="0.25">
      <c r="A17632" s="28" t="s">
        <v>29</v>
      </c>
      <c r="B17632" s="2">
        <v>0.10204785653825681</v>
      </c>
    </row>
    <row r="17633" spans="1:2" x14ac:dyDescent="0.25">
      <c r="A17633" s="28" t="s">
        <v>30</v>
      </c>
      <c r="B17633" s="2">
        <v>0.15579766648795379</v>
      </c>
    </row>
    <row r="17634" spans="1:2" x14ac:dyDescent="0.25">
      <c r="A17634" s="28" t="s">
        <v>88</v>
      </c>
      <c r="B17634" s="2">
        <v>0.62964554043138887</v>
      </c>
    </row>
    <row r="17635" spans="1:2" x14ac:dyDescent="0.25">
      <c r="A17635" s="28" t="s">
        <v>84</v>
      </c>
      <c r="B17635" s="2">
        <v>5.1016423162456734E-2</v>
      </c>
    </row>
    <row r="17636" spans="1:2" x14ac:dyDescent="0.25">
      <c r="A17636" s="28" t="s">
        <v>85</v>
      </c>
      <c r="B17636" s="2">
        <v>1.6498426646284754</v>
      </c>
    </row>
    <row r="17637" spans="1:2" x14ac:dyDescent="0.25">
      <c r="A17637" s="28" t="s">
        <v>82</v>
      </c>
      <c r="B17637" s="2">
        <v>0.331759842501826</v>
      </c>
    </row>
    <row r="17638" spans="1:2" x14ac:dyDescent="0.25">
      <c r="A17638" s="6" t="s">
        <v>21</v>
      </c>
      <c r="B17638" s="2">
        <v>2.7388069164349753</v>
      </c>
    </row>
    <row r="17639" spans="1:2" x14ac:dyDescent="0.25">
      <c r="A17639" s="28" t="s">
        <v>79</v>
      </c>
      <c r="B17639" s="2">
        <v>5.4612341583379614E-3</v>
      </c>
    </row>
    <row r="17640" spans="1:2" x14ac:dyDescent="0.25">
      <c r="A17640" s="28" t="s">
        <v>86</v>
      </c>
      <c r="B17640" s="2">
        <v>3.2295068457656263E-2</v>
      </c>
    </row>
    <row r="17641" spans="1:2" x14ac:dyDescent="0.25">
      <c r="A17641" s="28" t="s">
        <v>31</v>
      </c>
      <c r="B17641" s="2">
        <v>6.4273553281452645E-3</v>
      </c>
    </row>
    <row r="17642" spans="1:2" x14ac:dyDescent="0.25">
      <c r="A17642" s="28" t="s">
        <v>29</v>
      </c>
      <c r="B17642" s="2">
        <v>6.3016803288585988E-3</v>
      </c>
    </row>
    <row r="17643" spans="1:2" x14ac:dyDescent="0.25">
      <c r="A17643" s="28" t="s">
        <v>30</v>
      </c>
      <c r="B17643" s="2">
        <v>1.0243568562949886E-4</v>
      </c>
    </row>
    <row r="17644" spans="1:2" x14ac:dyDescent="0.25">
      <c r="A17644" s="28" t="s">
        <v>88</v>
      </c>
      <c r="B17644" s="2">
        <v>9.6314206208103728E-2</v>
      </c>
    </row>
    <row r="17645" spans="1:2" x14ac:dyDescent="0.25">
      <c r="A17645" s="28" t="s">
        <v>84</v>
      </c>
      <c r="B17645" s="2">
        <v>1.2690800943274434</v>
      </c>
    </row>
    <row r="17646" spans="1:2" x14ac:dyDescent="0.25">
      <c r="A17646" s="28" t="s">
        <v>85</v>
      </c>
      <c r="B17646" s="2">
        <v>0.95395098306229875</v>
      </c>
    </row>
    <row r="17647" spans="1:2" x14ac:dyDescent="0.25">
      <c r="A17647" s="28" t="s">
        <v>82</v>
      </c>
      <c r="B17647" s="2">
        <v>0.36887385887850183</v>
      </c>
    </row>
    <row r="17648" spans="1:2" x14ac:dyDescent="0.25">
      <c r="A17648" s="6" t="s">
        <v>22</v>
      </c>
      <c r="B17648" s="2">
        <v>1.0835811653862744</v>
      </c>
    </row>
    <row r="17649" spans="1:2" x14ac:dyDescent="0.25">
      <c r="A17649" s="28" t="s">
        <v>79</v>
      </c>
      <c r="B17649" s="2">
        <v>2.6480600576171451E-2</v>
      </c>
    </row>
    <row r="17650" spans="1:2" x14ac:dyDescent="0.25">
      <c r="A17650" s="28" t="s">
        <v>86</v>
      </c>
      <c r="B17650" s="2">
        <v>1.9931435661416846E-2</v>
      </c>
    </row>
    <row r="17651" spans="1:2" x14ac:dyDescent="0.25">
      <c r="A17651" s="28" t="s">
        <v>87</v>
      </c>
      <c r="B17651" s="2">
        <v>2.5967605282413143E-2</v>
      </c>
    </row>
    <row r="17652" spans="1:2" x14ac:dyDescent="0.25">
      <c r="A17652" s="28" t="s">
        <v>31</v>
      </c>
      <c r="B17652" s="2">
        <v>3.6616189558199778E-2</v>
      </c>
    </row>
    <row r="17653" spans="1:2" x14ac:dyDescent="0.25">
      <c r="A17653" s="28" t="s">
        <v>29</v>
      </c>
      <c r="B17653" s="2">
        <v>2.8506847469928251E-2</v>
      </c>
    </row>
    <row r="17654" spans="1:2" x14ac:dyDescent="0.25">
      <c r="A17654" s="28" t="s">
        <v>30</v>
      </c>
      <c r="B17654" s="2">
        <v>2.948681888722398E-2</v>
      </c>
    </row>
    <row r="17655" spans="1:2" x14ac:dyDescent="0.25">
      <c r="A17655" s="28" t="s">
        <v>88</v>
      </c>
      <c r="B17655" s="2">
        <v>0.28032134591424879</v>
      </c>
    </row>
    <row r="17656" spans="1:2" x14ac:dyDescent="0.25">
      <c r="A17656" s="28" t="s">
        <v>84</v>
      </c>
      <c r="B17656" s="2">
        <v>7.4515188110624644E-2</v>
      </c>
    </row>
    <row r="17657" spans="1:2" x14ac:dyDescent="0.25">
      <c r="A17657" s="28" t="s">
        <v>85</v>
      </c>
      <c r="B17657" s="2">
        <v>0.45799552593436033</v>
      </c>
    </row>
    <row r="17658" spans="1:2" x14ac:dyDescent="0.25">
      <c r="A17658" s="28" t="s">
        <v>82</v>
      </c>
      <c r="B17658" s="2">
        <v>0.10375960799168724</v>
      </c>
    </row>
    <row r="17659" spans="1:2" x14ac:dyDescent="0.25">
      <c r="A17659" s="6" t="s">
        <v>25</v>
      </c>
      <c r="B17659" s="2">
        <v>26.62531923007753</v>
      </c>
    </row>
    <row r="17660" spans="1:2" x14ac:dyDescent="0.25">
      <c r="A17660" s="28" t="s">
        <v>79</v>
      </c>
      <c r="B17660" s="2">
        <v>2.7634138145056255</v>
      </c>
    </row>
    <row r="17661" spans="1:2" x14ac:dyDescent="0.25">
      <c r="A17661" s="28" t="s">
        <v>86</v>
      </c>
      <c r="B17661" s="2">
        <v>1.1409862324820534</v>
      </c>
    </row>
    <row r="17662" spans="1:2" x14ac:dyDescent="0.25">
      <c r="A17662" s="28" t="s">
        <v>87</v>
      </c>
      <c r="B17662" s="2">
        <v>1.788465797647917E-2</v>
      </c>
    </row>
    <row r="17663" spans="1:2" x14ac:dyDescent="0.25">
      <c r="A17663" s="28" t="s">
        <v>31</v>
      </c>
      <c r="B17663" s="2">
        <v>1.5369416689620161</v>
      </c>
    </row>
    <row r="17664" spans="1:2" x14ac:dyDescent="0.25">
      <c r="A17664" s="28" t="s">
        <v>29</v>
      </c>
      <c r="B17664" s="2">
        <v>0.69926235854690366</v>
      </c>
    </row>
    <row r="17665" spans="1:2" x14ac:dyDescent="0.25">
      <c r="A17665" s="28" t="s">
        <v>30</v>
      </c>
      <c r="B17665" s="2">
        <v>3.0843944506897794</v>
      </c>
    </row>
    <row r="17666" spans="1:2" x14ac:dyDescent="0.25">
      <c r="A17666" s="28" t="s">
        <v>88</v>
      </c>
      <c r="B17666" s="2">
        <v>2.6651403622630401</v>
      </c>
    </row>
    <row r="17667" spans="1:2" x14ac:dyDescent="0.25">
      <c r="A17667" s="28" t="s">
        <v>84</v>
      </c>
      <c r="B17667" s="2">
        <v>0.15966043925430945</v>
      </c>
    </row>
    <row r="17668" spans="1:2" x14ac:dyDescent="0.25">
      <c r="A17668" s="28" t="s">
        <v>85</v>
      </c>
      <c r="B17668" s="2">
        <v>11.632387077480253</v>
      </c>
    </row>
    <row r="17669" spans="1:2" x14ac:dyDescent="0.25">
      <c r="A17669" s="28" t="s">
        <v>82</v>
      </c>
      <c r="B17669" s="2">
        <v>2.9252481679170668</v>
      </c>
    </row>
    <row r="17670" spans="1:2" x14ac:dyDescent="0.25">
      <c r="A17670" s="6" t="s">
        <v>23</v>
      </c>
      <c r="B17670" s="2">
        <v>0.53756321334159096</v>
      </c>
    </row>
    <row r="17671" spans="1:2" x14ac:dyDescent="0.25">
      <c r="A17671" s="28" t="s">
        <v>79</v>
      </c>
      <c r="B17671" s="2">
        <v>4.7679727445704666E-3</v>
      </c>
    </row>
    <row r="17672" spans="1:2" x14ac:dyDescent="0.25">
      <c r="A17672" s="28" t="s">
        <v>86</v>
      </c>
      <c r="B17672" s="2">
        <v>1.9345673889962639E-2</v>
      </c>
    </row>
    <row r="17673" spans="1:2" x14ac:dyDescent="0.25">
      <c r="A17673" s="28" t="s">
        <v>87</v>
      </c>
      <c r="B17673" s="2">
        <v>6.2821235056287859E-3</v>
      </c>
    </row>
    <row r="17674" spans="1:2" x14ac:dyDescent="0.25">
      <c r="A17674" s="28" t="s">
        <v>31</v>
      </c>
      <c r="B17674" s="2">
        <v>6.7090122229377779E-3</v>
      </c>
    </row>
    <row r="17675" spans="1:2" x14ac:dyDescent="0.25">
      <c r="A17675" s="28" t="s">
        <v>29</v>
      </c>
      <c r="B17675" s="2">
        <v>6.1242356935805259E-3</v>
      </c>
    </row>
    <row r="17676" spans="1:2" x14ac:dyDescent="0.25">
      <c r="A17676" s="28" t="s">
        <v>30</v>
      </c>
      <c r="B17676" s="2">
        <v>6.9175591972478016E-3</v>
      </c>
    </row>
    <row r="17677" spans="1:2" x14ac:dyDescent="0.25">
      <c r="A17677" s="28" t="s">
        <v>88</v>
      </c>
      <c r="B17677" s="2">
        <v>7.8405045130911608E-2</v>
      </c>
    </row>
    <row r="17678" spans="1:2" x14ac:dyDescent="0.25">
      <c r="A17678" s="28" t="s">
        <v>84</v>
      </c>
      <c r="B17678" s="2">
        <v>8.6942076323977928E-3</v>
      </c>
    </row>
    <row r="17679" spans="1:2" x14ac:dyDescent="0.25">
      <c r="A17679" s="28" t="s">
        <v>85</v>
      </c>
      <c r="B17679" s="2">
        <v>0.35988634161482097</v>
      </c>
    </row>
    <row r="17680" spans="1:2" x14ac:dyDescent="0.25">
      <c r="A17680" s="28" t="s">
        <v>82</v>
      </c>
      <c r="B17680" s="2">
        <v>4.0431041709532635E-2</v>
      </c>
    </row>
    <row r="17681" spans="1:2" x14ac:dyDescent="0.25">
      <c r="A17681" s="6" t="s">
        <v>249</v>
      </c>
      <c r="B17681" s="2">
        <v>36.880926936707716</v>
      </c>
    </row>
    <row r="17682" spans="1:2" x14ac:dyDescent="0.25">
      <c r="A17682" s="28" t="s">
        <v>79</v>
      </c>
      <c r="B17682" s="2">
        <v>0.50858360582817541</v>
      </c>
    </row>
    <row r="17683" spans="1:2" x14ac:dyDescent="0.25">
      <c r="A17683" s="28" t="s">
        <v>86</v>
      </c>
      <c r="B17683" s="2">
        <v>0.37437434223132127</v>
      </c>
    </row>
    <row r="17684" spans="1:2" x14ac:dyDescent="0.25">
      <c r="A17684" s="28" t="s">
        <v>87</v>
      </c>
      <c r="B17684" s="2">
        <v>0.16898373978798031</v>
      </c>
    </row>
    <row r="17685" spans="1:2" x14ac:dyDescent="0.25">
      <c r="A17685" s="28" t="s">
        <v>31</v>
      </c>
      <c r="B17685" s="2">
        <v>1.73151760090857</v>
      </c>
    </row>
    <row r="17686" spans="1:2" x14ac:dyDescent="0.25">
      <c r="A17686" s="28" t="s">
        <v>29</v>
      </c>
      <c r="B17686" s="2">
        <v>0.939968647744576</v>
      </c>
    </row>
    <row r="17687" spans="1:2" x14ac:dyDescent="0.25">
      <c r="A17687" s="28" t="s">
        <v>30</v>
      </c>
      <c r="B17687" s="2">
        <v>0.47502210641131454</v>
      </c>
    </row>
    <row r="17688" spans="1:2" x14ac:dyDescent="0.25">
      <c r="A17688" s="28" t="s">
        <v>88</v>
      </c>
      <c r="B17688" s="2">
        <v>11.686184015177306</v>
      </c>
    </row>
    <row r="17689" spans="1:2" x14ac:dyDescent="0.25">
      <c r="A17689" s="28" t="s">
        <v>84</v>
      </c>
      <c r="B17689" s="2">
        <v>9.4023598236361927</v>
      </c>
    </row>
    <row r="17690" spans="1:2" x14ac:dyDescent="0.25">
      <c r="A17690" s="28" t="s">
        <v>85</v>
      </c>
      <c r="B17690" s="2">
        <v>7.9218206599133341</v>
      </c>
    </row>
    <row r="17691" spans="1:2" x14ac:dyDescent="0.25">
      <c r="A17691" s="28" t="s">
        <v>82</v>
      </c>
      <c r="B17691" s="2">
        <v>3.6721123950689449</v>
      </c>
    </row>
    <row r="17692" spans="1:2" x14ac:dyDescent="0.25">
      <c r="A17692" s="6" t="s">
        <v>251</v>
      </c>
      <c r="B17692" s="2">
        <v>33.181026898961456</v>
      </c>
    </row>
    <row r="17693" spans="1:2" x14ac:dyDescent="0.25">
      <c r="A17693" s="28" t="s">
        <v>79</v>
      </c>
      <c r="B17693" s="2">
        <v>0.5263505096567449</v>
      </c>
    </row>
    <row r="17694" spans="1:2" x14ac:dyDescent="0.25">
      <c r="A17694" s="28" t="s">
        <v>86</v>
      </c>
      <c r="B17694" s="2">
        <v>7.9671826224372591E-2</v>
      </c>
    </row>
    <row r="17695" spans="1:2" x14ac:dyDescent="0.25">
      <c r="A17695" s="28" t="s">
        <v>87</v>
      </c>
      <c r="B17695" s="2">
        <v>0.14120552533340563</v>
      </c>
    </row>
    <row r="17696" spans="1:2" x14ac:dyDescent="0.25">
      <c r="A17696" s="28" t="s">
        <v>31</v>
      </c>
      <c r="B17696" s="2">
        <v>0.73279801004060552</v>
      </c>
    </row>
    <row r="17697" spans="1:2" x14ac:dyDescent="0.25">
      <c r="A17697" s="28" t="s">
        <v>29</v>
      </c>
      <c r="B17697" s="2">
        <v>2.9408329750653674</v>
      </c>
    </row>
    <row r="17698" spans="1:2" x14ac:dyDescent="0.25">
      <c r="A17698" s="28" t="s">
        <v>30</v>
      </c>
      <c r="B17698" s="2">
        <v>0.6658024937259075</v>
      </c>
    </row>
    <row r="17699" spans="1:2" x14ac:dyDescent="0.25">
      <c r="A17699" s="28" t="s">
        <v>88</v>
      </c>
      <c r="B17699" s="2">
        <v>15.045819452563258</v>
      </c>
    </row>
    <row r="17700" spans="1:2" x14ac:dyDescent="0.25">
      <c r="A17700" s="28" t="s">
        <v>84</v>
      </c>
      <c r="B17700" s="2">
        <v>3.9772220970832621</v>
      </c>
    </row>
    <row r="17701" spans="1:2" x14ac:dyDescent="0.25">
      <c r="A17701" s="28" t="s">
        <v>85</v>
      </c>
      <c r="B17701" s="2">
        <v>4.6514868611042406</v>
      </c>
    </row>
    <row r="17702" spans="1:2" x14ac:dyDescent="0.25">
      <c r="A17702" s="28" t="s">
        <v>82</v>
      </c>
      <c r="B17702" s="2">
        <v>4.4198371481642917</v>
      </c>
    </row>
    <row r="17703" spans="1:2" x14ac:dyDescent="0.25">
      <c r="A17703" s="6" t="s">
        <v>229</v>
      </c>
      <c r="B17703" s="2">
        <v>6.637059440525185</v>
      </c>
    </row>
    <row r="17704" spans="1:2" x14ac:dyDescent="0.25">
      <c r="A17704" s="28" t="s">
        <v>79</v>
      </c>
      <c r="B17704" s="2">
        <v>6.0409428897355726E-2</v>
      </c>
    </row>
    <row r="17705" spans="1:2" x14ac:dyDescent="0.25">
      <c r="A17705" s="28" t="s">
        <v>86</v>
      </c>
      <c r="B17705" s="2">
        <v>2.7590720264818132E-2</v>
      </c>
    </row>
    <row r="17706" spans="1:2" x14ac:dyDescent="0.25">
      <c r="A17706" s="28" t="s">
        <v>87</v>
      </c>
      <c r="B17706" s="2">
        <v>9.5909657740210708E-2</v>
      </c>
    </row>
    <row r="17707" spans="1:2" x14ac:dyDescent="0.25">
      <c r="A17707" s="28" t="s">
        <v>31</v>
      </c>
      <c r="B17707" s="2">
        <v>0.31688128269259452</v>
      </c>
    </row>
    <row r="17708" spans="1:2" x14ac:dyDescent="0.25">
      <c r="A17708" s="28" t="s">
        <v>29</v>
      </c>
      <c r="B17708" s="2">
        <v>0.231829528957192</v>
      </c>
    </row>
    <row r="17709" spans="1:2" x14ac:dyDescent="0.25">
      <c r="A17709" s="28" t="s">
        <v>30</v>
      </c>
      <c r="B17709" s="2">
        <v>0.20290969848544607</v>
      </c>
    </row>
    <row r="17710" spans="1:2" x14ac:dyDescent="0.25">
      <c r="A17710" s="28" t="s">
        <v>88</v>
      </c>
      <c r="B17710" s="2">
        <v>1.6254286136387928</v>
      </c>
    </row>
    <row r="17711" spans="1:2" x14ac:dyDescent="0.25">
      <c r="A17711" s="28" t="s">
        <v>84</v>
      </c>
      <c r="B17711" s="2">
        <v>1.3247922030676678</v>
      </c>
    </row>
    <row r="17712" spans="1:2" x14ac:dyDescent="0.25">
      <c r="A17712" s="28" t="s">
        <v>85</v>
      </c>
      <c r="B17712" s="2">
        <v>1.3435267455554205</v>
      </c>
    </row>
    <row r="17713" spans="1:2" x14ac:dyDescent="0.25">
      <c r="A17713" s="28" t="s">
        <v>82</v>
      </c>
      <c r="B17713" s="2">
        <v>1.4077815612256859</v>
      </c>
    </row>
    <row r="17714" spans="1:2" x14ac:dyDescent="0.25">
      <c r="A17714" s="6" t="s">
        <v>93</v>
      </c>
      <c r="B17714" s="2">
        <v>161.90068070178825</v>
      </c>
    </row>
    <row r="17715" spans="1:2" x14ac:dyDescent="0.25">
      <c r="A17715" s="28" t="s">
        <v>79</v>
      </c>
      <c r="B17715" s="2">
        <v>5.0433735019938011</v>
      </c>
    </row>
    <row r="17716" spans="1:2" x14ac:dyDescent="0.25">
      <c r="A17716" s="28" t="s">
        <v>86</v>
      </c>
      <c r="B17716" s="2">
        <v>3.0723686426208165</v>
      </c>
    </row>
    <row r="17717" spans="1:2" x14ac:dyDescent="0.25">
      <c r="A17717" s="28" t="s">
        <v>87</v>
      </c>
      <c r="B17717" s="2">
        <v>1.889581746063818</v>
      </c>
    </row>
    <row r="17718" spans="1:2" x14ac:dyDescent="0.25">
      <c r="A17718" s="28" t="s">
        <v>31</v>
      </c>
      <c r="B17718" s="2">
        <v>6.1720264867821584</v>
      </c>
    </row>
    <row r="17719" spans="1:2" x14ac:dyDescent="0.25">
      <c r="A17719" s="28" t="s">
        <v>29</v>
      </c>
      <c r="B17719" s="2">
        <v>5.6872660557670693</v>
      </c>
    </row>
    <row r="17720" spans="1:2" x14ac:dyDescent="0.25">
      <c r="A17720" s="28" t="s">
        <v>30</v>
      </c>
      <c r="B17720" s="2">
        <v>5.8085705604938456</v>
      </c>
    </row>
    <row r="17721" spans="1:2" x14ac:dyDescent="0.25">
      <c r="A17721" s="28" t="s">
        <v>88</v>
      </c>
      <c r="B17721" s="2">
        <v>43.15748686991499</v>
      </c>
    </row>
    <row r="17722" spans="1:2" x14ac:dyDescent="0.25">
      <c r="A17722" s="28" t="s">
        <v>84</v>
      </c>
      <c r="B17722" s="2">
        <v>21.529578317101027</v>
      </c>
    </row>
    <row r="17723" spans="1:2" x14ac:dyDescent="0.25">
      <c r="A17723" s="28" t="s">
        <v>85</v>
      </c>
      <c r="B17723" s="2">
        <v>50.635541411314442</v>
      </c>
    </row>
    <row r="17724" spans="1:2" x14ac:dyDescent="0.25">
      <c r="A17724" s="28" t="s">
        <v>82</v>
      </c>
      <c r="B17724" s="2">
        <v>18.904887109736269</v>
      </c>
    </row>
    <row r="17725" spans="1:2" x14ac:dyDescent="0.25">
      <c r="A17725" s="3" t="s">
        <v>84</v>
      </c>
      <c r="B17725" s="2">
        <v>2128.0417828005061</v>
      </c>
    </row>
    <row r="17726" spans="1:2" x14ac:dyDescent="0.25">
      <c r="A17726" s="6" t="s">
        <v>228</v>
      </c>
      <c r="B17726" s="2">
        <v>8.6477731080255467</v>
      </c>
    </row>
    <row r="17727" spans="1:2" x14ac:dyDescent="0.25">
      <c r="A17727" s="28" t="s">
        <v>79</v>
      </c>
      <c r="B17727" s="2">
        <v>0.14875291123165851</v>
      </c>
    </row>
    <row r="17728" spans="1:2" x14ac:dyDescent="0.25">
      <c r="A17728" s="28" t="s">
        <v>86</v>
      </c>
      <c r="B17728" s="2">
        <v>9.2558525464153232E-2</v>
      </c>
    </row>
    <row r="17729" spans="1:2" x14ac:dyDescent="0.25">
      <c r="A17729" s="28" t="s">
        <v>87</v>
      </c>
      <c r="B17729" s="2">
        <v>0.48257165127341245</v>
      </c>
    </row>
    <row r="17730" spans="1:2" x14ac:dyDescent="0.25">
      <c r="A17730" s="28" t="s">
        <v>31</v>
      </c>
      <c r="B17730" s="2">
        <v>0.17267349558247555</v>
      </c>
    </row>
    <row r="17731" spans="1:2" x14ac:dyDescent="0.25">
      <c r="A17731" s="28" t="s">
        <v>29</v>
      </c>
      <c r="B17731" s="2">
        <v>5.5628244526635388E-2</v>
      </c>
    </row>
    <row r="17732" spans="1:2" x14ac:dyDescent="0.25">
      <c r="A17732" s="28" t="s">
        <v>30</v>
      </c>
      <c r="B17732" s="2">
        <v>0.14505854486621061</v>
      </c>
    </row>
    <row r="17733" spans="1:2" x14ac:dyDescent="0.25">
      <c r="A17733" s="28" t="s">
        <v>88</v>
      </c>
      <c r="B17733" s="2">
        <v>0.96099628925030112</v>
      </c>
    </row>
    <row r="17734" spans="1:2" x14ac:dyDescent="0.25">
      <c r="A17734" s="28" t="s">
        <v>80</v>
      </c>
      <c r="B17734" s="2">
        <v>0.20848150888839595</v>
      </c>
    </row>
    <row r="17735" spans="1:2" x14ac:dyDescent="0.25">
      <c r="A17735" s="28" t="s">
        <v>85</v>
      </c>
      <c r="B17735" s="2">
        <v>3.4594005453165915</v>
      </c>
    </row>
    <row r="17736" spans="1:2" x14ac:dyDescent="0.25">
      <c r="A17736" s="28" t="s">
        <v>82</v>
      </c>
      <c r="B17736" s="2">
        <v>2.9216513916257121</v>
      </c>
    </row>
    <row r="17737" spans="1:2" x14ac:dyDescent="0.25">
      <c r="A17737" s="6" t="s">
        <v>239</v>
      </c>
      <c r="B17737" s="2">
        <v>2.5833396764367285</v>
      </c>
    </row>
    <row r="17738" spans="1:2" x14ac:dyDescent="0.25">
      <c r="A17738" s="28" t="s">
        <v>79</v>
      </c>
      <c r="B17738" s="2">
        <v>1.4885857632159624E-3</v>
      </c>
    </row>
    <row r="17739" spans="1:2" x14ac:dyDescent="0.25">
      <c r="A17739" s="28" t="s">
        <v>87</v>
      </c>
      <c r="B17739" s="2">
        <v>0.50642396010550217</v>
      </c>
    </row>
    <row r="17740" spans="1:2" x14ac:dyDescent="0.25">
      <c r="A17740" s="28" t="s">
        <v>31</v>
      </c>
      <c r="B17740" s="2">
        <v>4.6976235905057145E-2</v>
      </c>
    </row>
    <row r="17741" spans="1:2" x14ac:dyDescent="0.25">
      <c r="A17741" s="28" t="s">
        <v>29</v>
      </c>
      <c r="B17741" s="2">
        <v>0.1431564864904652</v>
      </c>
    </row>
    <row r="17742" spans="1:2" x14ac:dyDescent="0.25">
      <c r="A17742" s="28" t="s">
        <v>30</v>
      </c>
      <c r="B17742" s="2">
        <v>0.10979106656402565</v>
      </c>
    </row>
    <row r="17743" spans="1:2" x14ac:dyDescent="0.25">
      <c r="A17743" s="28" t="s">
        <v>88</v>
      </c>
      <c r="B17743" s="2">
        <v>0.21514774521651298</v>
      </c>
    </row>
    <row r="17744" spans="1:2" x14ac:dyDescent="0.25">
      <c r="A17744" s="28" t="s">
        <v>80</v>
      </c>
      <c r="B17744" s="2">
        <v>4.6285801066307496E-2</v>
      </c>
    </row>
    <row r="17745" spans="1:2" x14ac:dyDescent="0.25">
      <c r="A17745" s="28" t="s">
        <v>85</v>
      </c>
      <c r="B17745" s="2">
        <v>0.98344446260355867</v>
      </c>
    </row>
    <row r="17746" spans="1:2" x14ac:dyDescent="0.25">
      <c r="A17746" s="28" t="s">
        <v>82</v>
      </c>
      <c r="B17746" s="2">
        <v>0.53062533272208356</v>
      </c>
    </row>
    <row r="17747" spans="1:2" x14ac:dyDescent="0.25">
      <c r="A17747" s="6" t="s">
        <v>241</v>
      </c>
      <c r="B17747" s="2">
        <v>91.377850454865992</v>
      </c>
    </row>
    <row r="17748" spans="1:2" x14ac:dyDescent="0.25">
      <c r="A17748" s="28" t="s">
        <v>79</v>
      </c>
      <c r="B17748" s="2">
        <v>2.9009211581804037</v>
      </c>
    </row>
    <row r="17749" spans="1:2" x14ac:dyDescent="0.25">
      <c r="A17749" s="28" t="s">
        <v>86</v>
      </c>
      <c r="B17749" s="2">
        <v>1.0653723949388139</v>
      </c>
    </row>
    <row r="17750" spans="1:2" x14ac:dyDescent="0.25">
      <c r="A17750" s="28" t="s">
        <v>87</v>
      </c>
      <c r="B17750" s="2">
        <v>2.5325843864319069</v>
      </c>
    </row>
    <row r="17751" spans="1:2" x14ac:dyDescent="0.25">
      <c r="A17751" s="28" t="s">
        <v>31</v>
      </c>
      <c r="B17751" s="2">
        <v>2.7908140552965666</v>
      </c>
    </row>
    <row r="17752" spans="1:2" x14ac:dyDescent="0.25">
      <c r="A17752" s="28" t="s">
        <v>29</v>
      </c>
      <c r="B17752" s="2">
        <v>1.0964212999652418</v>
      </c>
    </row>
    <row r="17753" spans="1:2" x14ac:dyDescent="0.25">
      <c r="A17753" s="28" t="s">
        <v>30</v>
      </c>
      <c r="B17753" s="2">
        <v>1.4539787972031151</v>
      </c>
    </row>
    <row r="17754" spans="1:2" x14ac:dyDescent="0.25">
      <c r="A17754" s="28" t="s">
        <v>88</v>
      </c>
      <c r="B17754" s="2">
        <v>20.725396902461036</v>
      </c>
    </row>
    <row r="17755" spans="1:2" x14ac:dyDescent="0.25">
      <c r="A17755" s="28" t="s">
        <v>80</v>
      </c>
      <c r="B17755" s="2">
        <v>8.1807922789574512</v>
      </c>
    </row>
    <row r="17756" spans="1:2" x14ac:dyDescent="0.25">
      <c r="A17756" s="28" t="s">
        <v>85</v>
      </c>
      <c r="B17756" s="2">
        <v>26.462172706972531</v>
      </c>
    </row>
    <row r="17757" spans="1:2" x14ac:dyDescent="0.25">
      <c r="A17757" s="28" t="s">
        <v>82</v>
      </c>
      <c r="B17757" s="2">
        <v>24.169396474458939</v>
      </c>
    </row>
    <row r="17758" spans="1:2" x14ac:dyDescent="0.25">
      <c r="A17758" s="6" t="s">
        <v>53</v>
      </c>
      <c r="B17758" s="2">
        <v>1.204696414146579</v>
      </c>
    </row>
    <row r="17759" spans="1:2" x14ac:dyDescent="0.25">
      <c r="A17759" s="28" t="s">
        <v>79</v>
      </c>
      <c r="B17759" s="2">
        <v>1.3608795546695199E-4</v>
      </c>
    </row>
    <row r="17760" spans="1:2" x14ac:dyDescent="0.25">
      <c r="A17760" s="28" t="s">
        <v>86</v>
      </c>
      <c r="B17760" s="2">
        <v>7.0592688226112484E-5</v>
      </c>
    </row>
    <row r="17761" spans="1:2" x14ac:dyDescent="0.25">
      <c r="A17761" s="28" t="s">
        <v>87</v>
      </c>
      <c r="B17761" s="2">
        <v>3.0225643491337073E-3</v>
      </c>
    </row>
    <row r="17762" spans="1:2" x14ac:dyDescent="0.25">
      <c r="A17762" s="28" t="s">
        <v>31</v>
      </c>
      <c r="B17762" s="2">
        <v>3.3589900422748668E-3</v>
      </c>
    </row>
    <row r="17763" spans="1:2" x14ac:dyDescent="0.25">
      <c r="A17763" s="28" t="s">
        <v>29</v>
      </c>
      <c r="B17763" s="2">
        <v>3.8851500536179334E-4</v>
      </c>
    </row>
    <row r="17764" spans="1:2" x14ac:dyDescent="0.25">
      <c r="A17764" s="28" t="s">
        <v>30</v>
      </c>
      <c r="B17764" s="2">
        <v>1.8331397326661593E-4</v>
      </c>
    </row>
    <row r="17765" spans="1:2" x14ac:dyDescent="0.25">
      <c r="A17765" s="28" t="s">
        <v>80</v>
      </c>
      <c r="B17765" s="2">
        <v>3.1079474499867098E-2</v>
      </c>
    </row>
    <row r="17766" spans="1:2" x14ac:dyDescent="0.25">
      <c r="A17766" s="28" t="s">
        <v>85</v>
      </c>
      <c r="B17766" s="2">
        <v>0.52970694110875427</v>
      </c>
    </row>
    <row r="17767" spans="1:2" x14ac:dyDescent="0.25">
      <c r="A17767" s="28" t="s">
        <v>82</v>
      </c>
      <c r="B17767" s="2">
        <v>0.63674993452422768</v>
      </c>
    </row>
    <row r="17768" spans="1:2" x14ac:dyDescent="0.25">
      <c r="A17768" s="6" t="s">
        <v>19</v>
      </c>
      <c r="B17768" s="2">
        <v>0.55118605664513032</v>
      </c>
    </row>
    <row r="17769" spans="1:2" x14ac:dyDescent="0.25">
      <c r="A17769" s="28" t="s">
        <v>79</v>
      </c>
      <c r="B17769" s="2">
        <v>7.5664945941200087E-2</v>
      </c>
    </row>
    <row r="17770" spans="1:2" x14ac:dyDescent="0.25">
      <c r="A17770" s="28" t="s">
        <v>86</v>
      </c>
      <c r="B17770" s="2">
        <v>1.6915014138314692E-2</v>
      </c>
    </row>
    <row r="17771" spans="1:2" x14ac:dyDescent="0.25">
      <c r="A17771" s="28" t="s">
        <v>87</v>
      </c>
      <c r="B17771" s="2">
        <v>6.5204240349423393E-3</v>
      </c>
    </row>
    <row r="17772" spans="1:2" x14ac:dyDescent="0.25">
      <c r="A17772" s="28" t="s">
        <v>31</v>
      </c>
      <c r="B17772" s="2">
        <v>5.8414828628613816E-3</v>
      </c>
    </row>
    <row r="17773" spans="1:2" x14ac:dyDescent="0.25">
      <c r="A17773" s="28" t="s">
        <v>29</v>
      </c>
      <c r="B17773" s="2">
        <v>1.5665059851263596E-2</v>
      </c>
    </row>
    <row r="17774" spans="1:2" x14ac:dyDescent="0.25">
      <c r="A17774" s="28" t="s">
        <v>30</v>
      </c>
      <c r="B17774" s="2">
        <v>1.4471804308420051E-2</v>
      </c>
    </row>
    <row r="17775" spans="1:2" x14ac:dyDescent="0.25">
      <c r="A17775" s="28" t="s">
        <v>88</v>
      </c>
      <c r="B17775" s="2">
        <v>6.1132792173149805E-2</v>
      </c>
    </row>
    <row r="17776" spans="1:2" x14ac:dyDescent="0.25">
      <c r="A17776" s="28" t="s">
        <v>80</v>
      </c>
      <c r="B17776" s="2">
        <v>1.6686889073549357E-2</v>
      </c>
    </row>
    <row r="17777" spans="1:2" x14ac:dyDescent="0.25">
      <c r="A17777" s="28" t="s">
        <v>85</v>
      </c>
      <c r="B17777" s="2">
        <v>0.30073798319050515</v>
      </c>
    </row>
    <row r="17778" spans="1:2" x14ac:dyDescent="0.25">
      <c r="A17778" s="28" t="s">
        <v>82</v>
      </c>
      <c r="B17778" s="2">
        <v>3.7549661070923813E-2</v>
      </c>
    </row>
    <row r="17779" spans="1:2" x14ac:dyDescent="0.25">
      <c r="A17779" s="6" t="s">
        <v>243</v>
      </c>
      <c r="B17779" s="2">
        <v>21.642714750695653</v>
      </c>
    </row>
    <row r="17780" spans="1:2" x14ac:dyDescent="0.25">
      <c r="A17780" s="28" t="s">
        <v>79</v>
      </c>
      <c r="B17780" s="2">
        <v>0.30421295834940548</v>
      </c>
    </row>
    <row r="17781" spans="1:2" x14ac:dyDescent="0.25">
      <c r="A17781" s="28" t="s">
        <v>86</v>
      </c>
      <c r="B17781" s="2">
        <v>0.13138933395621624</v>
      </c>
    </row>
    <row r="17782" spans="1:2" x14ac:dyDescent="0.25">
      <c r="A17782" s="28" t="s">
        <v>87</v>
      </c>
      <c r="B17782" s="2">
        <v>0.81423870196246628</v>
      </c>
    </row>
    <row r="17783" spans="1:2" x14ac:dyDescent="0.25">
      <c r="A17783" s="28" t="s">
        <v>31</v>
      </c>
      <c r="B17783" s="2">
        <v>0.44347270026533869</v>
      </c>
    </row>
    <row r="17784" spans="1:2" x14ac:dyDescent="0.25">
      <c r="A17784" s="28" t="s">
        <v>29</v>
      </c>
      <c r="B17784" s="2">
        <v>0.28737544446577246</v>
      </c>
    </row>
    <row r="17785" spans="1:2" x14ac:dyDescent="0.25">
      <c r="A17785" s="28" t="s">
        <v>30</v>
      </c>
      <c r="B17785" s="2">
        <v>0.1623578106506452</v>
      </c>
    </row>
    <row r="17786" spans="1:2" x14ac:dyDescent="0.25">
      <c r="A17786" s="28" t="s">
        <v>88</v>
      </c>
      <c r="B17786" s="2">
        <v>4.211048520381163</v>
      </c>
    </row>
    <row r="17787" spans="1:2" x14ac:dyDescent="0.25">
      <c r="A17787" s="28" t="s">
        <v>80</v>
      </c>
      <c r="B17787" s="2">
        <v>1.1124924508707456E-2</v>
      </c>
    </row>
    <row r="17788" spans="1:2" x14ac:dyDescent="0.25">
      <c r="A17788" s="28" t="s">
        <v>85</v>
      </c>
      <c r="B17788" s="2">
        <v>5.5550045887259207</v>
      </c>
    </row>
    <row r="17789" spans="1:2" x14ac:dyDescent="0.25">
      <c r="A17789" s="28" t="s">
        <v>82</v>
      </c>
      <c r="B17789" s="2">
        <v>9.7224897674300159</v>
      </c>
    </row>
    <row r="17790" spans="1:2" x14ac:dyDescent="0.25">
      <c r="A17790" s="6" t="s">
        <v>245</v>
      </c>
      <c r="B17790" s="2">
        <v>25.060516770628858</v>
      </c>
    </row>
    <row r="17791" spans="1:2" x14ac:dyDescent="0.25">
      <c r="A17791" s="28" t="s">
        <v>79</v>
      </c>
      <c r="B17791" s="2">
        <v>0.5775580154490364</v>
      </c>
    </row>
    <row r="17792" spans="1:2" x14ac:dyDescent="0.25">
      <c r="A17792" s="28" t="s">
        <v>86</v>
      </c>
      <c r="B17792" s="2">
        <v>0.23613386287099011</v>
      </c>
    </row>
    <row r="17793" spans="1:2" x14ac:dyDescent="0.25">
      <c r="A17793" s="28" t="s">
        <v>87</v>
      </c>
      <c r="B17793" s="2">
        <v>0.88776458201814745</v>
      </c>
    </row>
    <row r="17794" spans="1:2" x14ac:dyDescent="0.25">
      <c r="A17794" s="28" t="s">
        <v>31</v>
      </c>
      <c r="B17794" s="2">
        <v>0.18926605579241851</v>
      </c>
    </row>
    <row r="17795" spans="1:2" x14ac:dyDescent="0.25">
      <c r="A17795" s="28" t="s">
        <v>29</v>
      </c>
      <c r="B17795" s="2">
        <v>0.12972121899466474</v>
      </c>
    </row>
    <row r="17796" spans="1:2" x14ac:dyDescent="0.25">
      <c r="A17796" s="28" t="s">
        <v>30</v>
      </c>
      <c r="B17796" s="2">
        <v>0.28619327705135728</v>
      </c>
    </row>
    <row r="17797" spans="1:2" x14ac:dyDescent="0.25">
      <c r="A17797" s="28" t="s">
        <v>88</v>
      </c>
      <c r="B17797" s="2">
        <v>1.8529022835523385</v>
      </c>
    </row>
    <row r="17798" spans="1:2" x14ac:dyDescent="0.25">
      <c r="A17798" s="28" t="s">
        <v>80</v>
      </c>
      <c r="B17798" s="2">
        <v>1.8572086111571462</v>
      </c>
    </row>
    <row r="17799" spans="1:2" x14ac:dyDescent="0.25">
      <c r="A17799" s="28" t="s">
        <v>85</v>
      </c>
      <c r="B17799" s="2">
        <v>10.438760993350844</v>
      </c>
    </row>
    <row r="17800" spans="1:2" x14ac:dyDescent="0.25">
      <c r="A17800" s="28" t="s">
        <v>82</v>
      </c>
      <c r="B17800" s="2">
        <v>8.6050078703919173</v>
      </c>
    </row>
    <row r="17801" spans="1:2" x14ac:dyDescent="0.25">
      <c r="A17801" s="6" t="s">
        <v>247</v>
      </c>
      <c r="B17801" s="2">
        <v>458.08205332523391</v>
      </c>
    </row>
    <row r="17802" spans="1:2" x14ac:dyDescent="0.25">
      <c r="A17802" s="28" t="s">
        <v>79</v>
      </c>
      <c r="B17802" s="2">
        <v>11.933821805936466</v>
      </c>
    </row>
    <row r="17803" spans="1:2" x14ac:dyDescent="0.25">
      <c r="A17803" s="28" t="s">
        <v>86</v>
      </c>
      <c r="B17803" s="2">
        <v>3.4328814545001172</v>
      </c>
    </row>
    <row r="17804" spans="1:2" x14ac:dyDescent="0.25">
      <c r="A17804" s="28" t="s">
        <v>87</v>
      </c>
      <c r="B17804" s="2">
        <v>12.267700109660632</v>
      </c>
    </row>
    <row r="17805" spans="1:2" x14ac:dyDescent="0.25">
      <c r="A17805" s="28" t="s">
        <v>31</v>
      </c>
      <c r="B17805" s="2">
        <v>19.705417386392579</v>
      </c>
    </row>
    <row r="17806" spans="1:2" x14ac:dyDescent="0.25">
      <c r="A17806" s="28" t="s">
        <v>29</v>
      </c>
      <c r="B17806" s="2">
        <v>7.2586569954545226</v>
      </c>
    </row>
    <row r="17807" spans="1:2" x14ac:dyDescent="0.25">
      <c r="A17807" s="28" t="s">
        <v>30</v>
      </c>
      <c r="B17807" s="2">
        <v>19.614133727394165</v>
      </c>
    </row>
    <row r="17808" spans="1:2" x14ac:dyDescent="0.25">
      <c r="A17808" s="28" t="s">
        <v>88</v>
      </c>
      <c r="B17808" s="2">
        <v>151.22506944398057</v>
      </c>
    </row>
    <row r="17809" spans="1:2" x14ac:dyDescent="0.25">
      <c r="A17809" s="28" t="s">
        <v>80</v>
      </c>
      <c r="B17809" s="2">
        <v>18.209573879492691</v>
      </c>
    </row>
    <row r="17810" spans="1:2" x14ac:dyDescent="0.25">
      <c r="A17810" s="28" t="s">
        <v>85</v>
      </c>
      <c r="B17810" s="2">
        <v>99.617317738837869</v>
      </c>
    </row>
    <row r="17811" spans="1:2" x14ac:dyDescent="0.25">
      <c r="A17811" s="28" t="s">
        <v>82</v>
      </c>
      <c r="B17811" s="2">
        <v>114.81748078358427</v>
      </c>
    </row>
    <row r="17812" spans="1:2" x14ac:dyDescent="0.25">
      <c r="A17812" s="6" t="s">
        <v>20</v>
      </c>
      <c r="B17812" s="2">
        <v>21.140955800552312</v>
      </c>
    </row>
    <row r="17813" spans="1:2" x14ac:dyDescent="0.25">
      <c r="A17813" s="28" t="s">
        <v>79</v>
      </c>
      <c r="B17813" s="2">
        <v>0.90032188733863827</v>
      </c>
    </row>
    <row r="17814" spans="1:2" x14ac:dyDescent="0.25">
      <c r="A17814" s="28" t="s">
        <v>86</v>
      </c>
      <c r="B17814" s="2">
        <v>0.30578969439669945</v>
      </c>
    </row>
    <row r="17815" spans="1:2" x14ac:dyDescent="0.25">
      <c r="A17815" s="28" t="s">
        <v>87</v>
      </c>
      <c r="B17815" s="2">
        <v>1.4023194599707396</v>
      </c>
    </row>
    <row r="17816" spans="1:2" x14ac:dyDescent="0.25">
      <c r="A17816" s="28" t="s">
        <v>31</v>
      </c>
      <c r="B17816" s="2">
        <v>0.23829536045174604</v>
      </c>
    </row>
    <row r="17817" spans="1:2" x14ac:dyDescent="0.25">
      <c r="A17817" s="28" t="s">
        <v>29</v>
      </c>
      <c r="B17817" s="2">
        <v>0.28939595000306817</v>
      </c>
    </row>
    <row r="17818" spans="1:2" x14ac:dyDescent="0.25">
      <c r="A17818" s="28" t="s">
        <v>30</v>
      </c>
      <c r="B17818" s="2">
        <v>0.31769265094290028</v>
      </c>
    </row>
    <row r="17819" spans="1:2" x14ac:dyDescent="0.25">
      <c r="A17819" s="28" t="s">
        <v>88</v>
      </c>
      <c r="B17819" s="2">
        <v>5.6744345322723664</v>
      </c>
    </row>
    <row r="17820" spans="1:2" x14ac:dyDescent="0.25">
      <c r="A17820" s="28" t="s">
        <v>80</v>
      </c>
      <c r="B17820" s="2">
        <v>0.48907580982923121</v>
      </c>
    </row>
    <row r="17821" spans="1:2" x14ac:dyDescent="0.25">
      <c r="A17821" s="28" t="s">
        <v>85</v>
      </c>
      <c r="B17821" s="2">
        <v>7.0285714527888743</v>
      </c>
    </row>
    <row r="17822" spans="1:2" x14ac:dyDescent="0.25">
      <c r="A17822" s="28" t="s">
        <v>82</v>
      </c>
      <c r="B17822" s="2">
        <v>4.4950590025580501</v>
      </c>
    </row>
    <row r="17823" spans="1:2" x14ac:dyDescent="0.25">
      <c r="A17823" s="6" t="s">
        <v>21</v>
      </c>
      <c r="B17823" s="2">
        <v>16.42723737298089</v>
      </c>
    </row>
    <row r="17824" spans="1:2" x14ac:dyDescent="0.25">
      <c r="A17824" s="28" t="s">
        <v>79</v>
      </c>
      <c r="B17824" s="2">
        <v>0.25012062651290995</v>
      </c>
    </row>
    <row r="17825" spans="1:2" x14ac:dyDescent="0.25">
      <c r="A17825" s="28" t="s">
        <v>86</v>
      </c>
      <c r="B17825" s="2">
        <v>0.12670584330156717</v>
      </c>
    </row>
    <row r="17826" spans="1:2" x14ac:dyDescent="0.25">
      <c r="A17826" s="28" t="s">
        <v>87</v>
      </c>
      <c r="B17826" s="2">
        <v>0.24912159979534262</v>
      </c>
    </row>
    <row r="17827" spans="1:2" x14ac:dyDescent="0.25">
      <c r="A17827" s="28" t="s">
        <v>31</v>
      </c>
      <c r="B17827" s="2">
        <v>0.23505829505742559</v>
      </c>
    </row>
    <row r="17828" spans="1:2" x14ac:dyDescent="0.25">
      <c r="A17828" s="28" t="s">
        <v>29</v>
      </c>
      <c r="B17828" s="2">
        <v>8.672534208647413E-2</v>
      </c>
    </row>
    <row r="17829" spans="1:2" x14ac:dyDescent="0.25">
      <c r="A17829" s="28" t="s">
        <v>30</v>
      </c>
      <c r="B17829" s="2">
        <v>0.3721546073895371</v>
      </c>
    </row>
    <row r="17830" spans="1:2" x14ac:dyDescent="0.25">
      <c r="A17830" s="28" t="s">
        <v>88</v>
      </c>
      <c r="B17830" s="2">
        <v>1.3260960753604703</v>
      </c>
    </row>
    <row r="17831" spans="1:2" x14ac:dyDescent="0.25">
      <c r="A17831" s="28" t="s">
        <v>80</v>
      </c>
      <c r="B17831" s="2">
        <v>2.0064559608063273</v>
      </c>
    </row>
    <row r="17832" spans="1:2" x14ac:dyDescent="0.25">
      <c r="A17832" s="28" t="s">
        <v>85</v>
      </c>
      <c r="B17832" s="2">
        <v>4.5287196746710592</v>
      </c>
    </row>
    <row r="17833" spans="1:2" x14ac:dyDescent="0.25">
      <c r="A17833" s="28" t="s">
        <v>82</v>
      </c>
      <c r="B17833" s="2">
        <v>7.2460793479997774</v>
      </c>
    </row>
    <row r="17834" spans="1:2" x14ac:dyDescent="0.25">
      <c r="A17834" s="6" t="s">
        <v>22</v>
      </c>
      <c r="B17834" s="2">
        <v>18.324559943952085</v>
      </c>
    </row>
    <row r="17835" spans="1:2" x14ac:dyDescent="0.25">
      <c r="A17835" s="28" t="s">
        <v>79</v>
      </c>
      <c r="B17835" s="2">
        <v>0.4963838123066181</v>
      </c>
    </row>
    <row r="17836" spans="1:2" x14ac:dyDescent="0.25">
      <c r="A17836" s="28" t="s">
        <v>86</v>
      </c>
      <c r="B17836" s="2">
        <v>0.25464695090716788</v>
      </c>
    </row>
    <row r="17837" spans="1:2" x14ac:dyDescent="0.25">
      <c r="A17837" s="28" t="s">
        <v>87</v>
      </c>
      <c r="B17837" s="2">
        <v>0.67984335078250002</v>
      </c>
    </row>
    <row r="17838" spans="1:2" x14ac:dyDescent="0.25">
      <c r="A17838" s="28" t="s">
        <v>31</v>
      </c>
      <c r="B17838" s="2">
        <v>0.53542624545643724</v>
      </c>
    </row>
    <row r="17839" spans="1:2" x14ac:dyDescent="0.25">
      <c r="A17839" s="28" t="s">
        <v>29</v>
      </c>
      <c r="B17839" s="2">
        <v>0.32245108102260844</v>
      </c>
    </row>
    <row r="17840" spans="1:2" x14ac:dyDescent="0.25">
      <c r="A17840" s="28" t="s">
        <v>30</v>
      </c>
      <c r="B17840" s="2">
        <v>0.42706588328207501</v>
      </c>
    </row>
    <row r="17841" spans="1:2" x14ac:dyDescent="0.25">
      <c r="A17841" s="28" t="s">
        <v>88</v>
      </c>
      <c r="B17841" s="2">
        <v>4.1476333099250917</v>
      </c>
    </row>
    <row r="17842" spans="1:2" x14ac:dyDescent="0.25">
      <c r="A17842" s="28" t="s">
        <v>80</v>
      </c>
      <c r="B17842" s="2">
        <v>0.92509923972943897</v>
      </c>
    </row>
    <row r="17843" spans="1:2" x14ac:dyDescent="0.25">
      <c r="A17843" s="28" t="s">
        <v>85</v>
      </c>
      <c r="B17843" s="2">
        <v>5.802958839210854</v>
      </c>
    </row>
    <row r="17844" spans="1:2" x14ac:dyDescent="0.25">
      <c r="A17844" s="28" t="s">
        <v>82</v>
      </c>
      <c r="B17844" s="2">
        <v>4.7330512313292941</v>
      </c>
    </row>
    <row r="17845" spans="1:2" x14ac:dyDescent="0.25">
      <c r="A17845" s="6" t="s">
        <v>25</v>
      </c>
      <c r="B17845" s="2">
        <v>19.979855596859917</v>
      </c>
    </row>
    <row r="17846" spans="1:2" x14ac:dyDescent="0.25">
      <c r="A17846" s="28" t="s">
        <v>79</v>
      </c>
      <c r="B17846" s="2">
        <v>0.78630637298782791</v>
      </c>
    </row>
    <row r="17847" spans="1:2" x14ac:dyDescent="0.25">
      <c r="A17847" s="28" t="s">
        <v>86</v>
      </c>
      <c r="B17847" s="2">
        <v>0.20688842218038006</v>
      </c>
    </row>
    <row r="17848" spans="1:2" x14ac:dyDescent="0.25">
      <c r="A17848" s="28" t="s">
        <v>87</v>
      </c>
      <c r="B17848" s="2">
        <v>0.62413252628676852</v>
      </c>
    </row>
    <row r="17849" spans="1:2" x14ac:dyDescent="0.25">
      <c r="A17849" s="28" t="s">
        <v>31</v>
      </c>
      <c r="B17849" s="2">
        <v>0.24782297986740068</v>
      </c>
    </row>
    <row r="17850" spans="1:2" x14ac:dyDescent="0.25">
      <c r="A17850" s="28" t="s">
        <v>29</v>
      </c>
      <c r="B17850" s="2">
        <v>6.0362437994335619E-2</v>
      </c>
    </row>
    <row r="17851" spans="1:2" x14ac:dyDescent="0.25">
      <c r="A17851" s="28" t="s">
        <v>30</v>
      </c>
      <c r="B17851" s="2">
        <v>0.25955968396918677</v>
      </c>
    </row>
    <row r="17852" spans="1:2" x14ac:dyDescent="0.25">
      <c r="A17852" s="28" t="s">
        <v>88</v>
      </c>
      <c r="B17852" s="2">
        <v>0.73284526387430515</v>
      </c>
    </row>
    <row r="17853" spans="1:2" x14ac:dyDescent="0.25">
      <c r="A17853" s="28" t="s">
        <v>80</v>
      </c>
      <c r="B17853" s="2">
        <v>1.1794903798343175</v>
      </c>
    </row>
    <row r="17854" spans="1:2" x14ac:dyDescent="0.25">
      <c r="A17854" s="28" t="s">
        <v>85</v>
      </c>
      <c r="B17854" s="2">
        <v>12.258246381070919</v>
      </c>
    </row>
    <row r="17855" spans="1:2" x14ac:dyDescent="0.25">
      <c r="A17855" s="28" t="s">
        <v>82</v>
      </c>
      <c r="B17855" s="2">
        <v>3.624201148794477</v>
      </c>
    </row>
    <row r="17856" spans="1:2" x14ac:dyDescent="0.25">
      <c r="A17856" s="6" t="s">
        <v>23</v>
      </c>
      <c r="B17856" s="2">
        <v>9.6438993125055141</v>
      </c>
    </row>
    <row r="17857" spans="1:2" x14ac:dyDescent="0.25">
      <c r="A17857" s="28" t="s">
        <v>79</v>
      </c>
      <c r="B17857" s="2">
        <v>0.13248149636573328</v>
      </c>
    </row>
    <row r="17858" spans="1:2" x14ac:dyDescent="0.25">
      <c r="A17858" s="28" t="s">
        <v>86</v>
      </c>
      <c r="B17858" s="2">
        <v>0.10600616835759477</v>
      </c>
    </row>
    <row r="17859" spans="1:2" x14ac:dyDescent="0.25">
      <c r="A17859" s="28" t="s">
        <v>87</v>
      </c>
      <c r="B17859" s="2">
        <v>0.23554125656625965</v>
      </c>
    </row>
    <row r="17860" spans="1:2" x14ac:dyDescent="0.25">
      <c r="A17860" s="28" t="s">
        <v>31</v>
      </c>
      <c r="B17860" s="2">
        <v>0.30351991570124515</v>
      </c>
    </row>
    <row r="17861" spans="1:2" x14ac:dyDescent="0.25">
      <c r="A17861" s="28" t="s">
        <v>29</v>
      </c>
      <c r="B17861" s="2">
        <v>0.15176032684082499</v>
      </c>
    </row>
    <row r="17862" spans="1:2" x14ac:dyDescent="0.25">
      <c r="A17862" s="28" t="s">
        <v>30</v>
      </c>
      <c r="B17862" s="2">
        <v>0.15850196254189303</v>
      </c>
    </row>
    <row r="17863" spans="1:2" x14ac:dyDescent="0.25">
      <c r="A17863" s="28" t="s">
        <v>88</v>
      </c>
      <c r="B17863" s="2">
        <v>3.2757892927431986</v>
      </c>
    </row>
    <row r="17864" spans="1:2" x14ac:dyDescent="0.25">
      <c r="A17864" s="28" t="s">
        <v>80</v>
      </c>
      <c r="B17864" s="2">
        <v>0.31472058749975068</v>
      </c>
    </row>
    <row r="17865" spans="1:2" x14ac:dyDescent="0.25">
      <c r="A17865" s="28" t="s">
        <v>85</v>
      </c>
      <c r="B17865" s="2">
        <v>2.5677196966942137</v>
      </c>
    </row>
    <row r="17866" spans="1:2" x14ac:dyDescent="0.25">
      <c r="A17866" s="28" t="s">
        <v>82</v>
      </c>
      <c r="B17866" s="2">
        <v>2.3978586091947998</v>
      </c>
    </row>
    <row r="17867" spans="1:2" x14ac:dyDescent="0.25">
      <c r="A17867" s="6" t="s">
        <v>249</v>
      </c>
      <c r="B17867" s="2">
        <v>272.65752745726934</v>
      </c>
    </row>
    <row r="17868" spans="1:2" x14ac:dyDescent="0.25">
      <c r="A17868" s="28" t="s">
        <v>79</v>
      </c>
      <c r="B17868" s="2">
        <v>4.5605302237253387</v>
      </c>
    </row>
    <row r="17869" spans="1:2" x14ac:dyDescent="0.25">
      <c r="A17869" s="28" t="s">
        <v>86</v>
      </c>
      <c r="B17869" s="2">
        <v>3.6546461332091633</v>
      </c>
    </row>
    <row r="17870" spans="1:2" x14ac:dyDescent="0.25">
      <c r="A17870" s="28" t="s">
        <v>87</v>
      </c>
      <c r="B17870" s="2">
        <v>10.034665734453323</v>
      </c>
    </row>
    <row r="17871" spans="1:2" x14ac:dyDescent="0.25">
      <c r="A17871" s="28" t="s">
        <v>31</v>
      </c>
      <c r="B17871" s="2">
        <v>13.904907384988222</v>
      </c>
    </row>
    <row r="17872" spans="1:2" x14ac:dyDescent="0.25">
      <c r="A17872" s="28" t="s">
        <v>29</v>
      </c>
      <c r="B17872" s="2">
        <v>5.9855915517665137</v>
      </c>
    </row>
    <row r="17873" spans="1:2" x14ac:dyDescent="0.25">
      <c r="A17873" s="28" t="s">
        <v>30</v>
      </c>
      <c r="B17873" s="2">
        <v>5.7671357847850828</v>
      </c>
    </row>
    <row r="17874" spans="1:2" x14ac:dyDescent="0.25">
      <c r="A17874" s="28" t="s">
        <v>88</v>
      </c>
      <c r="B17874" s="2">
        <v>87.479414374935885</v>
      </c>
    </row>
    <row r="17875" spans="1:2" x14ac:dyDescent="0.25">
      <c r="A17875" s="28" t="s">
        <v>80</v>
      </c>
      <c r="B17875" s="2">
        <v>6.0605356650904412</v>
      </c>
    </row>
    <row r="17876" spans="1:2" x14ac:dyDescent="0.25">
      <c r="A17876" s="28" t="s">
        <v>85</v>
      </c>
      <c r="B17876" s="2">
        <v>68.259715039379671</v>
      </c>
    </row>
    <row r="17877" spans="1:2" x14ac:dyDescent="0.25">
      <c r="A17877" s="28" t="s">
        <v>82</v>
      </c>
      <c r="B17877" s="2">
        <v>66.950385564935686</v>
      </c>
    </row>
    <row r="17878" spans="1:2" x14ac:dyDescent="0.25">
      <c r="A17878" s="6" t="s">
        <v>251</v>
      </c>
      <c r="B17878" s="2">
        <v>72.133772400984057</v>
      </c>
    </row>
    <row r="17879" spans="1:2" x14ac:dyDescent="0.25">
      <c r="A17879" s="28" t="s">
        <v>79</v>
      </c>
      <c r="B17879" s="2">
        <v>1.5719205184885585</v>
      </c>
    </row>
    <row r="17880" spans="1:2" x14ac:dyDescent="0.25">
      <c r="A17880" s="28" t="s">
        <v>86</v>
      </c>
      <c r="B17880" s="2">
        <v>0.79041371902175084</v>
      </c>
    </row>
    <row r="17881" spans="1:2" x14ac:dyDescent="0.25">
      <c r="A17881" s="28" t="s">
        <v>87</v>
      </c>
      <c r="B17881" s="2">
        <v>1.1089611603099616</v>
      </c>
    </row>
    <row r="17882" spans="1:2" x14ac:dyDescent="0.25">
      <c r="A17882" s="28" t="s">
        <v>31</v>
      </c>
      <c r="B17882" s="2">
        <v>2.0207561210781853</v>
      </c>
    </row>
    <row r="17883" spans="1:2" x14ac:dyDescent="0.25">
      <c r="A17883" s="28" t="s">
        <v>29</v>
      </c>
      <c r="B17883" s="2">
        <v>6.1034679010790356</v>
      </c>
    </row>
    <row r="17884" spans="1:2" x14ac:dyDescent="0.25">
      <c r="A17884" s="28" t="s">
        <v>30</v>
      </c>
      <c r="B17884" s="2">
        <v>1.2986090191038155</v>
      </c>
    </row>
    <row r="17885" spans="1:2" x14ac:dyDescent="0.25">
      <c r="A17885" s="28" t="s">
        <v>88</v>
      </c>
      <c r="B17885" s="2">
        <v>19.221271700302076</v>
      </c>
    </row>
    <row r="17886" spans="1:2" x14ac:dyDescent="0.25">
      <c r="A17886" s="28" t="s">
        <v>80</v>
      </c>
      <c r="B17886" s="2">
        <v>3.2718506806057204</v>
      </c>
    </row>
    <row r="17887" spans="1:2" x14ac:dyDescent="0.25">
      <c r="A17887" s="28" t="s">
        <v>85</v>
      </c>
      <c r="B17887" s="2">
        <v>15.513053349295868</v>
      </c>
    </row>
    <row r="17888" spans="1:2" x14ac:dyDescent="0.25">
      <c r="A17888" s="28" t="s">
        <v>82</v>
      </c>
      <c r="B17888" s="2">
        <v>21.233468231699089</v>
      </c>
    </row>
    <row r="17889" spans="1:2" x14ac:dyDescent="0.25">
      <c r="A17889" s="6" t="s">
        <v>229</v>
      </c>
      <c r="B17889" s="2">
        <v>24.562952958470675</v>
      </c>
    </row>
    <row r="17890" spans="1:2" x14ac:dyDescent="0.25">
      <c r="A17890" s="28" t="s">
        <v>79</v>
      </c>
      <c r="B17890" s="2">
        <v>0.17367324801258524</v>
      </c>
    </row>
    <row r="17891" spans="1:2" x14ac:dyDescent="0.25">
      <c r="A17891" s="28" t="s">
        <v>86</v>
      </c>
      <c r="B17891" s="2">
        <v>0.17033290452749306</v>
      </c>
    </row>
    <row r="17892" spans="1:2" x14ac:dyDescent="0.25">
      <c r="A17892" s="28" t="s">
        <v>87</v>
      </c>
      <c r="B17892" s="2">
        <v>0.6410184787280726</v>
      </c>
    </row>
    <row r="17893" spans="1:2" x14ac:dyDescent="0.25">
      <c r="A17893" s="28" t="s">
        <v>31</v>
      </c>
      <c r="B17893" s="2">
        <v>1.1911864002942067</v>
      </c>
    </row>
    <row r="17894" spans="1:2" x14ac:dyDescent="0.25">
      <c r="A17894" s="28" t="s">
        <v>29</v>
      </c>
      <c r="B17894" s="2">
        <v>0.95927681748581828</v>
      </c>
    </row>
    <row r="17895" spans="1:2" x14ac:dyDescent="0.25">
      <c r="A17895" s="28" t="s">
        <v>30</v>
      </c>
      <c r="B17895" s="2">
        <v>1.1647958644917009</v>
      </c>
    </row>
    <row r="17896" spans="1:2" x14ac:dyDescent="0.25">
      <c r="A17896" s="28" t="s">
        <v>88</v>
      </c>
      <c r="B17896" s="2">
        <v>6.2151653025436691</v>
      </c>
    </row>
    <row r="17897" spans="1:2" x14ac:dyDescent="0.25">
      <c r="A17897" s="28" t="s">
        <v>80</v>
      </c>
      <c r="B17897" s="2">
        <v>0.28801320570734945</v>
      </c>
    </row>
    <row r="17898" spans="1:2" x14ac:dyDescent="0.25">
      <c r="A17898" s="28" t="s">
        <v>85</v>
      </c>
      <c r="B17898" s="2">
        <v>5.0767876284755769</v>
      </c>
    </row>
    <row r="17899" spans="1:2" x14ac:dyDescent="0.25">
      <c r="A17899" s="28" t="s">
        <v>82</v>
      </c>
      <c r="B17899" s="2">
        <v>8.682703108204203</v>
      </c>
    </row>
    <row r="17900" spans="1:2" x14ac:dyDescent="0.25">
      <c r="A17900" s="6" t="s">
        <v>93</v>
      </c>
      <c r="B17900" s="2">
        <v>1064.020891400253</v>
      </c>
    </row>
    <row r="17901" spans="1:2" x14ac:dyDescent="0.25">
      <c r="A17901" s="28" t="s">
        <v>79</v>
      </c>
      <c r="B17901" s="2">
        <v>24.814294654545062</v>
      </c>
    </row>
    <row r="17902" spans="1:2" x14ac:dyDescent="0.25">
      <c r="A17902" s="28" t="s">
        <v>86</v>
      </c>
      <c r="B17902" s="2">
        <v>10.590751014458647</v>
      </c>
    </row>
    <row r="17903" spans="1:2" x14ac:dyDescent="0.25">
      <c r="A17903" s="28" t="s">
        <v>87</v>
      </c>
      <c r="B17903" s="2">
        <v>32.476429946729112</v>
      </c>
    </row>
    <row r="17904" spans="1:2" x14ac:dyDescent="0.25">
      <c r="A17904" s="28" t="s">
        <v>31</v>
      </c>
      <c r="B17904" s="2">
        <v>42.034793105034439</v>
      </c>
    </row>
    <row r="17905" spans="1:2" x14ac:dyDescent="0.25">
      <c r="A17905" s="28" t="s">
        <v>29</v>
      </c>
      <c r="B17905" s="2">
        <v>22.946044673032603</v>
      </c>
    </row>
    <row r="17906" spans="1:2" x14ac:dyDescent="0.25">
      <c r="A17906" s="28" t="s">
        <v>30</v>
      </c>
      <c r="B17906" s="2">
        <v>31.551683798517391</v>
      </c>
    </row>
    <row r="17907" spans="1:2" x14ac:dyDescent="0.25">
      <c r="A17907" s="28" t="s">
        <v>88</v>
      </c>
      <c r="B17907" s="2">
        <v>307.32434382897213</v>
      </c>
    </row>
    <row r="17908" spans="1:2" x14ac:dyDescent="0.25">
      <c r="A17908" s="28" t="s">
        <v>80</v>
      </c>
      <c r="B17908" s="2">
        <v>43.096474896746692</v>
      </c>
    </row>
    <row r="17909" spans="1:2" x14ac:dyDescent="0.25">
      <c r="A17909" s="28" t="s">
        <v>85</v>
      </c>
      <c r="B17909" s="2">
        <v>268.38231802169361</v>
      </c>
    </row>
    <row r="17910" spans="1:2" x14ac:dyDescent="0.25">
      <c r="A17910" s="28" t="s">
        <v>82</v>
      </c>
      <c r="B17910" s="2">
        <v>280.8037574605234</v>
      </c>
    </row>
    <row r="17911" spans="1:2" x14ac:dyDescent="0.25">
      <c r="A17911" s="3" t="s">
        <v>86</v>
      </c>
      <c r="B17911" s="2">
        <v>121.15066388049345</v>
      </c>
    </row>
    <row r="17912" spans="1:2" x14ac:dyDescent="0.25">
      <c r="A17912" s="6" t="s">
        <v>228</v>
      </c>
      <c r="B17912" s="2">
        <v>1.9337758503803983</v>
      </c>
    </row>
    <row r="17913" spans="1:2" x14ac:dyDescent="0.25">
      <c r="A17913" s="28" t="s">
        <v>79</v>
      </c>
      <c r="B17913" s="2">
        <v>9.7932265224922287E-4</v>
      </c>
    </row>
    <row r="17914" spans="1:2" x14ac:dyDescent="0.25">
      <c r="A17914" s="28" t="s">
        <v>87</v>
      </c>
      <c r="B17914" s="2">
        <v>0.1204435639232769</v>
      </c>
    </row>
    <row r="17915" spans="1:2" x14ac:dyDescent="0.25">
      <c r="A17915" s="28" t="s">
        <v>31</v>
      </c>
      <c r="B17915" s="2">
        <v>9.1303830761611915E-2</v>
      </c>
    </row>
    <row r="17916" spans="1:2" x14ac:dyDescent="0.25">
      <c r="A17916" s="28" t="s">
        <v>29</v>
      </c>
      <c r="B17916" s="2">
        <v>3.275400821760522E-2</v>
      </c>
    </row>
    <row r="17917" spans="1:2" x14ac:dyDescent="0.25">
      <c r="A17917" s="28" t="s">
        <v>30</v>
      </c>
      <c r="B17917" s="2">
        <v>9.2045750669702137E-2</v>
      </c>
    </row>
    <row r="17918" spans="1:2" x14ac:dyDescent="0.25">
      <c r="A17918" s="28" t="s">
        <v>88</v>
      </c>
      <c r="B17918" s="2">
        <v>9.8752463726781328E-2</v>
      </c>
    </row>
    <row r="17919" spans="1:2" x14ac:dyDescent="0.25">
      <c r="A17919" s="28" t="s">
        <v>80</v>
      </c>
      <c r="B17919" s="2">
        <v>4.7179899274957707E-2</v>
      </c>
    </row>
    <row r="17920" spans="1:2" x14ac:dyDescent="0.25">
      <c r="A17920" s="28" t="s">
        <v>84</v>
      </c>
      <c r="B17920" s="2">
        <v>0.30474516462612494</v>
      </c>
    </row>
    <row r="17921" spans="1:2" x14ac:dyDescent="0.25">
      <c r="A17921" s="28" t="s">
        <v>85</v>
      </c>
      <c r="B17921" s="2">
        <v>0.54151211844456404</v>
      </c>
    </row>
    <row r="17922" spans="1:2" x14ac:dyDescent="0.25">
      <c r="A17922" s="28" t="s">
        <v>82</v>
      </c>
      <c r="B17922" s="2">
        <v>0.60405972808352482</v>
      </c>
    </row>
    <row r="17923" spans="1:2" x14ac:dyDescent="0.25">
      <c r="A17923" s="6" t="s">
        <v>239</v>
      </c>
      <c r="B17923" s="2">
        <v>3.8530866195395932E-2</v>
      </c>
    </row>
    <row r="17924" spans="1:2" x14ac:dyDescent="0.25">
      <c r="A17924" s="28" t="s">
        <v>87</v>
      </c>
      <c r="B17924" s="2">
        <v>1.6460058899115292E-2</v>
      </c>
    </row>
    <row r="17925" spans="1:2" x14ac:dyDescent="0.25">
      <c r="A17925" s="28" t="s">
        <v>31</v>
      </c>
      <c r="B17925" s="2">
        <v>7.0404115508580448E-3</v>
      </c>
    </row>
    <row r="17926" spans="1:2" x14ac:dyDescent="0.25">
      <c r="A17926" s="28" t="s">
        <v>29</v>
      </c>
      <c r="B17926" s="2">
        <v>1.5200672376839274E-3</v>
      </c>
    </row>
    <row r="17927" spans="1:2" x14ac:dyDescent="0.25">
      <c r="A17927" s="28" t="s">
        <v>88</v>
      </c>
      <c r="B17927" s="2">
        <v>2.3140311509593753E-4</v>
      </c>
    </row>
    <row r="17928" spans="1:2" x14ac:dyDescent="0.25">
      <c r="A17928" s="28" t="s">
        <v>84</v>
      </c>
      <c r="B17928" s="2">
        <v>2.9963367455417255E-4</v>
      </c>
    </row>
    <row r="17929" spans="1:2" x14ac:dyDescent="0.25">
      <c r="A17929" s="28" t="s">
        <v>85</v>
      </c>
      <c r="B17929" s="2">
        <v>1.2497677627582757E-2</v>
      </c>
    </row>
    <row r="17930" spans="1:2" x14ac:dyDescent="0.25">
      <c r="A17930" s="28" t="s">
        <v>82</v>
      </c>
      <c r="B17930" s="2">
        <v>4.8161409050579318E-4</v>
      </c>
    </row>
    <row r="17931" spans="1:2" x14ac:dyDescent="0.25">
      <c r="A17931" s="6" t="s">
        <v>241</v>
      </c>
      <c r="B17931" s="2">
        <v>4.2805330978278509</v>
      </c>
    </row>
    <row r="17932" spans="1:2" x14ac:dyDescent="0.25">
      <c r="A17932" s="28" t="s">
        <v>79</v>
      </c>
      <c r="B17932" s="2">
        <v>0.19612439833300604</v>
      </c>
    </row>
    <row r="17933" spans="1:2" x14ac:dyDescent="0.25">
      <c r="A17933" s="28" t="s">
        <v>87</v>
      </c>
      <c r="B17933" s="2">
        <v>6.1901617726025171E-3</v>
      </c>
    </row>
    <row r="17934" spans="1:2" x14ac:dyDescent="0.25">
      <c r="A17934" s="28" t="s">
        <v>31</v>
      </c>
      <c r="B17934" s="2">
        <v>0.10485714536226547</v>
      </c>
    </row>
    <row r="17935" spans="1:2" x14ac:dyDescent="0.25">
      <c r="A17935" s="28" t="s">
        <v>29</v>
      </c>
      <c r="B17935" s="2">
        <v>2.2371219650834346E-2</v>
      </c>
    </row>
    <row r="17936" spans="1:2" x14ac:dyDescent="0.25">
      <c r="A17936" s="28" t="s">
        <v>30</v>
      </c>
      <c r="B17936" s="2">
        <v>7.8386470901732237E-3</v>
      </c>
    </row>
    <row r="17937" spans="1:2" x14ac:dyDescent="0.25">
      <c r="A17937" s="28" t="s">
        <v>88</v>
      </c>
      <c r="B17937" s="2">
        <v>0.78016136869306785</v>
      </c>
    </row>
    <row r="17938" spans="1:2" x14ac:dyDescent="0.25">
      <c r="A17938" s="28" t="s">
        <v>80</v>
      </c>
      <c r="B17938" s="2">
        <v>0.32494493680801806</v>
      </c>
    </row>
    <row r="17939" spans="1:2" x14ac:dyDescent="0.25">
      <c r="A17939" s="28" t="s">
        <v>84</v>
      </c>
      <c r="B17939" s="2">
        <v>0.23766451187033727</v>
      </c>
    </row>
    <row r="17940" spans="1:2" x14ac:dyDescent="0.25">
      <c r="A17940" s="28" t="s">
        <v>85</v>
      </c>
      <c r="B17940" s="2">
        <v>2.2081975118763748</v>
      </c>
    </row>
    <row r="17941" spans="1:2" x14ac:dyDescent="0.25">
      <c r="A17941" s="28" t="s">
        <v>82</v>
      </c>
      <c r="B17941" s="2">
        <v>0.39218319637117099</v>
      </c>
    </row>
    <row r="17942" spans="1:2" x14ac:dyDescent="0.25">
      <c r="A17942" s="6" t="s">
        <v>53</v>
      </c>
      <c r="B17942" s="2">
        <v>3.4280270470392589</v>
      </c>
    </row>
    <row r="17943" spans="1:2" x14ac:dyDescent="0.25">
      <c r="A17943" s="28" t="s">
        <v>79</v>
      </c>
      <c r="B17943" s="2">
        <v>2.9658990573103488E-2</v>
      </c>
    </row>
    <row r="17944" spans="1:2" x14ac:dyDescent="0.25">
      <c r="A17944" s="28" t="s">
        <v>87</v>
      </c>
      <c r="B17944" s="2">
        <v>1.9403816432909378E-3</v>
      </c>
    </row>
    <row r="17945" spans="1:2" x14ac:dyDescent="0.25">
      <c r="A17945" s="28" t="s">
        <v>31</v>
      </c>
      <c r="B17945" s="2">
        <v>0.13481744357895267</v>
      </c>
    </row>
    <row r="17946" spans="1:2" x14ac:dyDescent="0.25">
      <c r="A17946" s="28" t="s">
        <v>29</v>
      </c>
      <c r="B17946" s="2">
        <v>6.2044542213454054E-2</v>
      </c>
    </row>
    <row r="17947" spans="1:2" x14ac:dyDescent="0.25">
      <c r="A17947" s="28" t="s">
        <v>30</v>
      </c>
      <c r="B17947" s="2">
        <v>9.108856148298098E-3</v>
      </c>
    </row>
    <row r="17948" spans="1:2" x14ac:dyDescent="0.25">
      <c r="A17948" s="28" t="s">
        <v>80</v>
      </c>
      <c r="B17948" s="2">
        <v>1.123929974819071</v>
      </c>
    </row>
    <row r="17949" spans="1:2" x14ac:dyDescent="0.25">
      <c r="A17949" s="28" t="s">
        <v>84</v>
      </c>
      <c r="B17949" s="2">
        <v>0.78277500767463881</v>
      </c>
    </row>
    <row r="17950" spans="1:2" x14ac:dyDescent="0.25">
      <c r="A17950" s="28" t="s">
        <v>85</v>
      </c>
      <c r="B17950" s="2">
        <v>0.83961679288522373</v>
      </c>
    </row>
    <row r="17951" spans="1:2" x14ac:dyDescent="0.25">
      <c r="A17951" s="28" t="s">
        <v>82</v>
      </c>
      <c r="B17951" s="2">
        <v>0.44413505750322657</v>
      </c>
    </row>
    <row r="17952" spans="1:2" x14ac:dyDescent="0.25">
      <c r="A17952" s="6" t="s">
        <v>19</v>
      </c>
      <c r="B17952" s="2">
        <v>0.20791114881983236</v>
      </c>
    </row>
    <row r="17953" spans="1:2" x14ac:dyDescent="0.25">
      <c r="A17953" s="28" t="s">
        <v>79</v>
      </c>
      <c r="B17953" s="2">
        <v>9.3764001904569211E-3</v>
      </c>
    </row>
    <row r="17954" spans="1:2" x14ac:dyDescent="0.25">
      <c r="A17954" s="28" t="s">
        <v>87</v>
      </c>
      <c r="B17954" s="2">
        <v>3.1027460880114039E-4</v>
      </c>
    </row>
    <row r="17955" spans="1:2" x14ac:dyDescent="0.25">
      <c r="A17955" s="28" t="s">
        <v>31</v>
      </c>
      <c r="B17955" s="2">
        <v>2.7361037202576488E-3</v>
      </c>
    </row>
    <row r="17956" spans="1:2" x14ac:dyDescent="0.25">
      <c r="A17956" s="28" t="s">
        <v>29</v>
      </c>
      <c r="B17956" s="2">
        <v>2.3240945481301568E-3</v>
      </c>
    </row>
    <row r="17957" spans="1:2" x14ac:dyDescent="0.25">
      <c r="A17957" s="28" t="s">
        <v>30</v>
      </c>
      <c r="B17957" s="2">
        <v>2.248300719146396E-3</v>
      </c>
    </row>
    <row r="17958" spans="1:2" x14ac:dyDescent="0.25">
      <c r="A17958" s="28" t="s">
        <v>88</v>
      </c>
      <c r="B17958" s="2">
        <v>1.1914646153409021E-2</v>
      </c>
    </row>
    <row r="17959" spans="1:2" x14ac:dyDescent="0.25">
      <c r="A17959" s="28" t="s">
        <v>80</v>
      </c>
      <c r="B17959" s="2">
        <v>1.8638660592935254E-3</v>
      </c>
    </row>
    <row r="17960" spans="1:2" x14ac:dyDescent="0.25">
      <c r="A17960" s="28" t="s">
        <v>84</v>
      </c>
      <c r="B17960" s="2">
        <v>2.1894581822230415E-2</v>
      </c>
    </row>
    <row r="17961" spans="1:2" x14ac:dyDescent="0.25">
      <c r="A17961" s="28" t="s">
        <v>85</v>
      </c>
      <c r="B17961" s="2">
        <v>0.1509704897037302</v>
      </c>
    </row>
    <row r="17962" spans="1:2" x14ac:dyDescent="0.25">
      <c r="A17962" s="28" t="s">
        <v>82</v>
      </c>
      <c r="B17962" s="2">
        <v>4.2723912943769581E-3</v>
      </c>
    </row>
    <row r="17963" spans="1:2" x14ac:dyDescent="0.25">
      <c r="A17963" s="6" t="s">
        <v>243</v>
      </c>
      <c r="B17963" s="2">
        <v>2.3095319808096035</v>
      </c>
    </row>
    <row r="17964" spans="1:2" x14ac:dyDescent="0.25">
      <c r="A17964" s="28" t="s">
        <v>79</v>
      </c>
      <c r="B17964" s="2">
        <v>6.2848804557708408E-3</v>
      </c>
    </row>
    <row r="17965" spans="1:2" x14ac:dyDescent="0.25">
      <c r="A17965" s="28" t="s">
        <v>87</v>
      </c>
      <c r="B17965" s="2">
        <v>1.72835358152541E-2</v>
      </c>
    </row>
    <row r="17966" spans="1:2" x14ac:dyDescent="0.25">
      <c r="A17966" s="28" t="s">
        <v>31</v>
      </c>
      <c r="B17966" s="2">
        <v>5.0371017189353079E-2</v>
      </c>
    </row>
    <row r="17967" spans="1:2" x14ac:dyDescent="0.25">
      <c r="A17967" s="28" t="s">
        <v>29</v>
      </c>
      <c r="B17967" s="2">
        <v>0.12724620716707086</v>
      </c>
    </row>
    <row r="17968" spans="1:2" x14ac:dyDescent="0.25">
      <c r="A17968" s="28" t="s">
        <v>30</v>
      </c>
      <c r="B17968" s="2">
        <v>1.9705871550712538E-2</v>
      </c>
    </row>
    <row r="17969" spans="1:2" x14ac:dyDescent="0.25">
      <c r="A17969" s="28" t="s">
        <v>88</v>
      </c>
      <c r="B17969" s="2">
        <v>0.15114124027202652</v>
      </c>
    </row>
    <row r="17970" spans="1:2" x14ac:dyDescent="0.25">
      <c r="A17970" s="28" t="s">
        <v>80</v>
      </c>
      <c r="B17970" s="2">
        <v>1.2720470731063299E-3</v>
      </c>
    </row>
    <row r="17971" spans="1:2" x14ac:dyDescent="0.25">
      <c r="A17971" s="28" t="s">
        <v>84</v>
      </c>
      <c r="B17971" s="2">
        <v>0.15319420981905901</v>
      </c>
    </row>
    <row r="17972" spans="1:2" x14ac:dyDescent="0.25">
      <c r="A17972" s="28" t="s">
        <v>85</v>
      </c>
      <c r="B17972" s="2">
        <v>1.5125823176810362</v>
      </c>
    </row>
    <row r="17973" spans="1:2" x14ac:dyDescent="0.25">
      <c r="A17973" s="28" t="s">
        <v>82</v>
      </c>
      <c r="B17973" s="2">
        <v>0.27045065378621397</v>
      </c>
    </row>
    <row r="17974" spans="1:2" x14ac:dyDescent="0.25">
      <c r="A17974" s="6" t="s">
        <v>245</v>
      </c>
      <c r="B17974" s="2">
        <v>4.5247060669413361</v>
      </c>
    </row>
    <row r="17975" spans="1:2" x14ac:dyDescent="0.25">
      <c r="A17975" s="28" t="s">
        <v>79</v>
      </c>
      <c r="B17975" s="2">
        <v>7.7252512433097192E-2</v>
      </c>
    </row>
    <row r="17976" spans="1:2" x14ac:dyDescent="0.25">
      <c r="A17976" s="28" t="s">
        <v>87</v>
      </c>
      <c r="B17976" s="2">
        <v>8.6613648076973391E-3</v>
      </c>
    </row>
    <row r="17977" spans="1:2" x14ac:dyDescent="0.25">
      <c r="A17977" s="28" t="s">
        <v>31</v>
      </c>
      <c r="B17977" s="2">
        <v>9.7411062307590029E-2</v>
      </c>
    </row>
    <row r="17978" spans="1:2" x14ac:dyDescent="0.25">
      <c r="A17978" s="28" t="s">
        <v>29</v>
      </c>
      <c r="B17978" s="2">
        <v>4.5518907973050991E-2</v>
      </c>
    </row>
    <row r="17979" spans="1:2" x14ac:dyDescent="0.25">
      <c r="A17979" s="28" t="s">
        <v>30</v>
      </c>
      <c r="B17979" s="2">
        <v>3.8329272942563365E-2</v>
      </c>
    </row>
    <row r="17980" spans="1:2" x14ac:dyDescent="0.25">
      <c r="A17980" s="28" t="s">
        <v>88</v>
      </c>
      <c r="B17980" s="2">
        <v>0.67575787752026251</v>
      </c>
    </row>
    <row r="17981" spans="1:2" x14ac:dyDescent="0.25">
      <c r="A17981" s="28" t="s">
        <v>80</v>
      </c>
      <c r="B17981" s="2">
        <v>0.1543149811856275</v>
      </c>
    </row>
    <row r="17982" spans="1:2" x14ac:dyDescent="0.25">
      <c r="A17982" s="28" t="s">
        <v>84</v>
      </c>
      <c r="B17982" s="2">
        <v>0.9232858068949038</v>
      </c>
    </row>
    <row r="17983" spans="1:2" x14ac:dyDescent="0.25">
      <c r="A17983" s="28" t="s">
        <v>85</v>
      </c>
      <c r="B17983" s="2">
        <v>1.7670886496696008</v>
      </c>
    </row>
    <row r="17984" spans="1:2" x14ac:dyDescent="0.25">
      <c r="A17984" s="28" t="s">
        <v>82</v>
      </c>
      <c r="B17984" s="2">
        <v>0.73708563120694248</v>
      </c>
    </row>
    <row r="17985" spans="1:2" x14ac:dyDescent="0.25">
      <c r="A17985" s="6" t="s">
        <v>247</v>
      </c>
      <c r="B17985" s="2">
        <v>4.0367235437335989</v>
      </c>
    </row>
    <row r="17986" spans="1:2" x14ac:dyDescent="0.25">
      <c r="A17986" s="28" t="s">
        <v>79</v>
      </c>
      <c r="B17986" s="2">
        <v>1.7696463724326324E-2</v>
      </c>
    </row>
    <row r="17987" spans="1:2" x14ac:dyDescent="0.25">
      <c r="A17987" s="28" t="s">
        <v>87</v>
      </c>
      <c r="B17987" s="2">
        <v>1.3679641904999023E-2</v>
      </c>
    </row>
    <row r="17988" spans="1:2" x14ac:dyDescent="0.25">
      <c r="A17988" s="28" t="s">
        <v>31</v>
      </c>
      <c r="B17988" s="2">
        <v>0.12001657262419015</v>
      </c>
    </row>
    <row r="17989" spans="1:2" x14ac:dyDescent="0.25">
      <c r="A17989" s="28" t="s">
        <v>29</v>
      </c>
      <c r="B17989" s="2">
        <v>4.8148261808233381E-2</v>
      </c>
    </row>
    <row r="17990" spans="1:2" x14ac:dyDescent="0.25">
      <c r="A17990" s="28" t="s">
        <v>30</v>
      </c>
      <c r="B17990" s="2">
        <v>0.19734965574472307</v>
      </c>
    </row>
    <row r="17991" spans="1:2" x14ac:dyDescent="0.25">
      <c r="A17991" s="28" t="s">
        <v>88</v>
      </c>
      <c r="B17991" s="2">
        <v>0.39190647909612991</v>
      </c>
    </row>
    <row r="17992" spans="1:2" x14ac:dyDescent="0.25">
      <c r="A17992" s="28" t="s">
        <v>80</v>
      </c>
      <c r="B17992" s="2">
        <v>5.8351433447672706E-2</v>
      </c>
    </row>
    <row r="17993" spans="1:2" x14ac:dyDescent="0.25">
      <c r="A17993" s="28" t="s">
        <v>84</v>
      </c>
      <c r="B17993" s="2">
        <v>7.8813128105340177E-2</v>
      </c>
    </row>
    <row r="17994" spans="1:2" x14ac:dyDescent="0.25">
      <c r="A17994" s="28" t="s">
        <v>85</v>
      </c>
      <c r="B17994" s="2">
        <v>2.6465942618180933</v>
      </c>
    </row>
    <row r="17995" spans="1:2" x14ac:dyDescent="0.25">
      <c r="A17995" s="28" t="s">
        <v>82</v>
      </c>
      <c r="B17995" s="2">
        <v>0.46416764545989059</v>
      </c>
    </row>
    <row r="17996" spans="1:2" x14ac:dyDescent="0.25">
      <c r="A17996" s="6" t="s">
        <v>20</v>
      </c>
      <c r="B17996" s="2">
        <v>3.7998869931817301</v>
      </c>
    </row>
    <row r="17997" spans="1:2" x14ac:dyDescent="0.25">
      <c r="A17997" s="28" t="s">
        <v>79</v>
      </c>
      <c r="B17997" s="2">
        <v>5.883971066664348E-2</v>
      </c>
    </row>
    <row r="17998" spans="1:2" x14ac:dyDescent="0.25">
      <c r="A17998" s="28" t="s">
        <v>87</v>
      </c>
      <c r="B17998" s="2">
        <v>2.6816186525985785E-2</v>
      </c>
    </row>
    <row r="17999" spans="1:2" x14ac:dyDescent="0.25">
      <c r="A17999" s="28" t="s">
        <v>31</v>
      </c>
      <c r="B17999" s="2">
        <v>0.14124106041084619</v>
      </c>
    </row>
    <row r="18000" spans="1:2" x14ac:dyDescent="0.25">
      <c r="A18000" s="28" t="s">
        <v>29</v>
      </c>
      <c r="B18000" s="2">
        <v>0.11606577542219934</v>
      </c>
    </row>
    <row r="18001" spans="1:2" x14ac:dyDescent="0.25">
      <c r="A18001" s="28" t="s">
        <v>30</v>
      </c>
      <c r="B18001" s="2">
        <v>0.10889820322634147</v>
      </c>
    </row>
    <row r="18002" spans="1:2" x14ac:dyDescent="0.25">
      <c r="A18002" s="28" t="s">
        <v>88</v>
      </c>
      <c r="B18002" s="2">
        <v>1.6651987965978579</v>
      </c>
    </row>
    <row r="18003" spans="1:2" x14ac:dyDescent="0.25">
      <c r="A18003" s="28" t="s">
        <v>80</v>
      </c>
      <c r="B18003" s="2">
        <v>1.0061324337575596E-2</v>
      </c>
    </row>
    <row r="18004" spans="1:2" x14ac:dyDescent="0.25">
      <c r="A18004" s="28" t="s">
        <v>84</v>
      </c>
      <c r="B18004" s="2">
        <v>6.857127637504469E-2</v>
      </c>
    </row>
    <row r="18005" spans="1:2" x14ac:dyDescent="0.25">
      <c r="A18005" s="28" t="s">
        <v>85</v>
      </c>
      <c r="B18005" s="2">
        <v>0.85136058560556427</v>
      </c>
    </row>
    <row r="18006" spans="1:2" x14ac:dyDescent="0.25">
      <c r="A18006" s="28" t="s">
        <v>82</v>
      </c>
      <c r="B18006" s="2">
        <v>0.7528340740136712</v>
      </c>
    </row>
    <row r="18007" spans="1:2" x14ac:dyDescent="0.25">
      <c r="A18007" s="6" t="s">
        <v>21</v>
      </c>
      <c r="B18007" s="2">
        <v>14.371689826971512</v>
      </c>
    </row>
    <row r="18008" spans="1:2" x14ac:dyDescent="0.25">
      <c r="A18008" s="28" t="s">
        <v>79</v>
      </c>
      <c r="B18008" s="2">
        <v>5.7674749901888547E-2</v>
      </c>
    </row>
    <row r="18009" spans="1:2" x14ac:dyDescent="0.25">
      <c r="A18009" s="28" t="s">
        <v>87</v>
      </c>
      <c r="B18009" s="2">
        <v>5.7432646462532728E-3</v>
      </c>
    </row>
    <row r="18010" spans="1:2" x14ac:dyDescent="0.25">
      <c r="A18010" s="28" t="s">
        <v>31</v>
      </c>
      <c r="B18010" s="2">
        <v>3.6028759690725339E-2</v>
      </c>
    </row>
    <row r="18011" spans="1:2" x14ac:dyDescent="0.25">
      <c r="A18011" s="28" t="s">
        <v>29</v>
      </c>
      <c r="B18011" s="2">
        <v>6.8953862049177892E-3</v>
      </c>
    </row>
    <row r="18012" spans="1:2" x14ac:dyDescent="0.25">
      <c r="A18012" s="28" t="s">
        <v>30</v>
      </c>
      <c r="B18012" s="2">
        <v>4.291664298456478E-3</v>
      </c>
    </row>
    <row r="18013" spans="1:2" x14ac:dyDescent="0.25">
      <c r="A18013" s="28" t="s">
        <v>88</v>
      </c>
      <c r="B18013" s="2">
        <v>2.070047068325878</v>
      </c>
    </row>
    <row r="18014" spans="1:2" x14ac:dyDescent="0.25">
      <c r="A18014" s="28" t="s">
        <v>80</v>
      </c>
      <c r="B18014" s="2">
        <v>4.5506473799963807</v>
      </c>
    </row>
    <row r="18015" spans="1:2" x14ac:dyDescent="0.25">
      <c r="A18015" s="28" t="s">
        <v>84</v>
      </c>
      <c r="B18015" s="2">
        <v>0.93219090223461087</v>
      </c>
    </row>
    <row r="18016" spans="1:2" x14ac:dyDescent="0.25">
      <c r="A18016" s="28" t="s">
        <v>85</v>
      </c>
      <c r="B18016" s="2">
        <v>2.0570339258337031</v>
      </c>
    </row>
    <row r="18017" spans="1:2" x14ac:dyDescent="0.25">
      <c r="A18017" s="28" t="s">
        <v>82</v>
      </c>
      <c r="B18017" s="2">
        <v>4.6511367258386969</v>
      </c>
    </row>
    <row r="18018" spans="1:2" x14ac:dyDescent="0.25">
      <c r="A18018" s="6" t="s">
        <v>22</v>
      </c>
      <c r="B18018" s="2">
        <v>0.28084875038911694</v>
      </c>
    </row>
    <row r="18019" spans="1:2" x14ac:dyDescent="0.25">
      <c r="A18019" s="28" t="s">
        <v>79</v>
      </c>
      <c r="B18019" s="2">
        <v>7.558016576922167E-3</v>
      </c>
    </row>
    <row r="18020" spans="1:2" x14ac:dyDescent="0.25">
      <c r="A18020" s="28" t="s">
        <v>31</v>
      </c>
      <c r="B18020" s="2">
        <v>7.9290322676227338E-3</v>
      </c>
    </row>
    <row r="18021" spans="1:2" x14ac:dyDescent="0.25">
      <c r="A18021" s="28" t="s">
        <v>29</v>
      </c>
      <c r="B18021" s="2">
        <v>3.9847436120952796E-3</v>
      </c>
    </row>
    <row r="18022" spans="1:2" x14ac:dyDescent="0.25">
      <c r="A18022" s="28" t="s">
        <v>30</v>
      </c>
      <c r="B18022" s="2">
        <v>4.9669945483392106E-3</v>
      </c>
    </row>
    <row r="18023" spans="1:2" x14ac:dyDescent="0.25">
      <c r="A18023" s="28" t="s">
        <v>88</v>
      </c>
      <c r="B18023" s="2">
        <v>1.6323586402948995E-2</v>
      </c>
    </row>
    <row r="18024" spans="1:2" x14ac:dyDescent="0.25">
      <c r="A18024" s="28" t="s">
        <v>80</v>
      </c>
      <c r="B18024" s="2">
        <v>2.01195083225407E-2</v>
      </c>
    </row>
    <row r="18025" spans="1:2" x14ac:dyDescent="0.25">
      <c r="A18025" s="28" t="s">
        <v>84</v>
      </c>
      <c r="B18025" s="2">
        <v>2.80111429631425E-3</v>
      </c>
    </row>
    <row r="18026" spans="1:2" x14ac:dyDescent="0.25">
      <c r="A18026" s="28" t="s">
        <v>85</v>
      </c>
      <c r="B18026" s="2">
        <v>0.20355499607251318</v>
      </c>
    </row>
    <row r="18027" spans="1:2" x14ac:dyDescent="0.25">
      <c r="A18027" s="28" t="s">
        <v>82</v>
      </c>
      <c r="B18027" s="2">
        <v>1.3610758289820462E-2</v>
      </c>
    </row>
    <row r="18028" spans="1:2" x14ac:dyDescent="0.25">
      <c r="A18028" s="6" t="s">
        <v>25</v>
      </c>
      <c r="B18028" s="2">
        <v>1.9523724460064551</v>
      </c>
    </row>
    <row r="18029" spans="1:2" x14ac:dyDescent="0.25">
      <c r="A18029" s="28" t="s">
        <v>79</v>
      </c>
      <c r="B18029" s="2">
        <v>2.694534517856666E-2</v>
      </c>
    </row>
    <row r="18030" spans="1:2" x14ac:dyDescent="0.25">
      <c r="A18030" s="28" t="s">
        <v>87</v>
      </c>
      <c r="B18030" s="2">
        <v>9.1253986226502472E-3</v>
      </c>
    </row>
    <row r="18031" spans="1:2" x14ac:dyDescent="0.25">
      <c r="A18031" s="28" t="s">
        <v>31</v>
      </c>
      <c r="B18031" s="2">
        <v>5.655449958255248E-2</v>
      </c>
    </row>
    <row r="18032" spans="1:2" x14ac:dyDescent="0.25">
      <c r="A18032" s="28" t="s">
        <v>29</v>
      </c>
      <c r="B18032" s="2">
        <v>2.3029590631369126E-2</v>
      </c>
    </row>
    <row r="18033" spans="1:2" x14ac:dyDescent="0.25">
      <c r="A18033" s="28" t="s">
        <v>30</v>
      </c>
      <c r="B18033" s="2">
        <v>3.7531027471741883E-2</v>
      </c>
    </row>
    <row r="18034" spans="1:2" x14ac:dyDescent="0.25">
      <c r="A18034" s="28" t="s">
        <v>88</v>
      </c>
      <c r="B18034" s="2">
        <v>0.12325488361658028</v>
      </c>
    </row>
    <row r="18035" spans="1:2" x14ac:dyDescent="0.25">
      <c r="A18035" s="28" t="s">
        <v>80</v>
      </c>
      <c r="B18035" s="2">
        <v>3.382440659021179E-2</v>
      </c>
    </row>
    <row r="18036" spans="1:2" x14ac:dyDescent="0.25">
      <c r="A18036" s="28" t="s">
        <v>84</v>
      </c>
      <c r="B18036" s="2">
        <v>0.10844137617071153</v>
      </c>
    </row>
    <row r="18037" spans="1:2" x14ac:dyDescent="0.25">
      <c r="A18037" s="28" t="s">
        <v>85</v>
      </c>
      <c r="B18037" s="2">
        <v>1.4513233389881983</v>
      </c>
    </row>
    <row r="18038" spans="1:2" x14ac:dyDescent="0.25">
      <c r="A18038" s="28" t="s">
        <v>82</v>
      </c>
      <c r="B18038" s="2">
        <v>8.2342579153872858E-2</v>
      </c>
    </row>
    <row r="18039" spans="1:2" x14ac:dyDescent="0.25">
      <c r="A18039" s="6" t="s">
        <v>23</v>
      </c>
      <c r="B18039" s="2">
        <v>0.80196734458630303</v>
      </c>
    </row>
    <row r="18040" spans="1:2" x14ac:dyDescent="0.25">
      <c r="A18040" s="28" t="s">
        <v>79</v>
      </c>
      <c r="B18040" s="2">
        <v>1.1140790651892035E-2</v>
      </c>
    </row>
    <row r="18041" spans="1:2" x14ac:dyDescent="0.25">
      <c r="A18041" s="28" t="s">
        <v>31</v>
      </c>
      <c r="B18041" s="2">
        <v>1.1318956261927277E-2</v>
      </c>
    </row>
    <row r="18042" spans="1:2" x14ac:dyDescent="0.25">
      <c r="A18042" s="28" t="s">
        <v>29</v>
      </c>
      <c r="B18042" s="2">
        <v>1.3501412681489347E-2</v>
      </c>
    </row>
    <row r="18043" spans="1:2" x14ac:dyDescent="0.25">
      <c r="A18043" s="28" t="s">
        <v>88</v>
      </c>
      <c r="B18043" s="2">
        <v>2.7394524507012998E-2</v>
      </c>
    </row>
    <row r="18044" spans="1:2" x14ac:dyDescent="0.25">
      <c r="A18044" s="28" t="s">
        <v>80</v>
      </c>
      <c r="B18044" s="2">
        <v>5.8134471408637006E-2</v>
      </c>
    </row>
    <row r="18045" spans="1:2" x14ac:dyDescent="0.25">
      <c r="A18045" s="28" t="s">
        <v>84</v>
      </c>
      <c r="B18045" s="2">
        <v>0.13692964870830046</v>
      </c>
    </row>
    <row r="18046" spans="1:2" x14ac:dyDescent="0.25">
      <c r="A18046" s="28" t="s">
        <v>85</v>
      </c>
      <c r="B18046" s="2">
        <v>0.47413710647263085</v>
      </c>
    </row>
    <row r="18047" spans="1:2" x14ac:dyDescent="0.25">
      <c r="A18047" s="28" t="s">
        <v>82</v>
      </c>
      <c r="B18047" s="2">
        <v>6.9410433894413079E-2</v>
      </c>
    </row>
    <row r="18048" spans="1:2" x14ac:dyDescent="0.25">
      <c r="A18048" s="6" t="s">
        <v>249</v>
      </c>
      <c r="B18048" s="2">
        <v>11.973200158382069</v>
      </c>
    </row>
    <row r="18049" spans="1:2" x14ac:dyDescent="0.25">
      <c r="A18049" s="28" t="s">
        <v>79</v>
      </c>
      <c r="B18049" s="2">
        <v>3.2544727744607524E-2</v>
      </c>
    </row>
    <row r="18050" spans="1:2" x14ac:dyDescent="0.25">
      <c r="A18050" s="28" t="s">
        <v>87</v>
      </c>
      <c r="B18050" s="2">
        <v>4.1617729104512141E-2</v>
      </c>
    </row>
    <row r="18051" spans="1:2" x14ac:dyDescent="0.25">
      <c r="A18051" s="28" t="s">
        <v>31</v>
      </c>
      <c r="B18051" s="2">
        <v>0.13387984562048408</v>
      </c>
    </row>
    <row r="18052" spans="1:2" x14ac:dyDescent="0.25">
      <c r="A18052" s="28" t="s">
        <v>29</v>
      </c>
      <c r="B18052" s="2">
        <v>0.23632943783317564</v>
      </c>
    </row>
    <row r="18053" spans="1:2" x14ac:dyDescent="0.25">
      <c r="A18053" s="28" t="s">
        <v>30</v>
      </c>
      <c r="B18053" s="2">
        <v>0.11015741940175629</v>
      </c>
    </row>
    <row r="18054" spans="1:2" x14ac:dyDescent="0.25">
      <c r="A18054" s="28" t="s">
        <v>88</v>
      </c>
      <c r="B18054" s="2">
        <v>1.2522426364446286</v>
      </c>
    </row>
    <row r="18055" spans="1:2" x14ac:dyDescent="0.25">
      <c r="A18055" s="28" t="s">
        <v>80</v>
      </c>
      <c r="B18055" s="2">
        <v>0.18037067421732647</v>
      </c>
    </row>
    <row r="18056" spans="1:2" x14ac:dyDescent="0.25">
      <c r="A18056" s="28" t="s">
        <v>84</v>
      </c>
      <c r="B18056" s="2">
        <v>6.3244030073186428</v>
      </c>
    </row>
    <row r="18057" spans="1:2" x14ac:dyDescent="0.25">
      <c r="A18057" s="28" t="s">
        <v>85</v>
      </c>
      <c r="B18057" s="2">
        <v>1.7458644957254572</v>
      </c>
    </row>
    <row r="18058" spans="1:2" x14ac:dyDescent="0.25">
      <c r="A18058" s="28" t="s">
        <v>82</v>
      </c>
      <c r="B18058" s="2">
        <v>1.9157901849714791</v>
      </c>
    </row>
    <row r="18059" spans="1:2" x14ac:dyDescent="0.25">
      <c r="A18059" s="6" t="s">
        <v>251</v>
      </c>
      <c r="B18059" s="2">
        <v>4.3550852864902199</v>
      </c>
    </row>
    <row r="18060" spans="1:2" x14ac:dyDescent="0.25">
      <c r="A18060" s="28" t="s">
        <v>79</v>
      </c>
      <c r="B18060" s="2">
        <v>3.6671986464472742E-2</v>
      </c>
    </row>
    <row r="18061" spans="1:2" x14ac:dyDescent="0.25">
      <c r="A18061" s="28" t="s">
        <v>87</v>
      </c>
      <c r="B18061" s="2">
        <v>3.9439429985932466E-2</v>
      </c>
    </row>
    <row r="18062" spans="1:2" x14ac:dyDescent="0.25">
      <c r="A18062" s="28" t="s">
        <v>31</v>
      </c>
      <c r="B18062" s="2">
        <v>0.16365206782602149</v>
      </c>
    </row>
    <row r="18063" spans="1:2" x14ac:dyDescent="0.25">
      <c r="A18063" s="28" t="s">
        <v>29</v>
      </c>
      <c r="B18063" s="2">
        <v>0.45923351644744609</v>
      </c>
    </row>
    <row r="18064" spans="1:2" x14ac:dyDescent="0.25">
      <c r="A18064" s="28" t="s">
        <v>30</v>
      </c>
      <c r="B18064" s="2">
        <v>9.252560249709281E-2</v>
      </c>
    </row>
    <row r="18065" spans="1:2" x14ac:dyDescent="0.25">
      <c r="A18065" s="28" t="s">
        <v>88</v>
      </c>
      <c r="B18065" s="2">
        <v>1.0383946936598376</v>
      </c>
    </row>
    <row r="18066" spans="1:2" x14ac:dyDescent="0.25">
      <c r="A18066" s="28" t="s">
        <v>80</v>
      </c>
      <c r="B18066" s="2">
        <v>8.2917072789631868E-2</v>
      </c>
    </row>
    <row r="18067" spans="1:2" x14ac:dyDescent="0.25">
      <c r="A18067" s="28" t="s">
        <v>84</v>
      </c>
      <c r="B18067" s="2">
        <v>1.008160605029679</v>
      </c>
    </row>
    <row r="18068" spans="1:2" x14ac:dyDescent="0.25">
      <c r="A18068" s="28" t="s">
        <v>85</v>
      </c>
      <c r="B18068" s="2">
        <v>0.83037320267917203</v>
      </c>
    </row>
    <row r="18069" spans="1:2" x14ac:dyDescent="0.25">
      <c r="A18069" s="28" t="s">
        <v>82</v>
      </c>
      <c r="B18069" s="2">
        <v>0.6037171091109339</v>
      </c>
    </row>
    <row r="18070" spans="1:2" x14ac:dyDescent="0.25">
      <c r="A18070" s="6" t="s">
        <v>229</v>
      </c>
      <c r="B18070" s="2">
        <v>2.280541532492053</v>
      </c>
    </row>
    <row r="18071" spans="1:2" x14ac:dyDescent="0.25">
      <c r="A18071" s="28" t="s">
        <v>79</v>
      </c>
      <c r="B18071" s="2">
        <v>1.3537384304334923E-2</v>
      </c>
    </row>
    <row r="18072" spans="1:2" x14ac:dyDescent="0.25">
      <c r="A18072" s="28" t="s">
        <v>87</v>
      </c>
      <c r="B18072" s="2">
        <v>2.6153950153025633E-2</v>
      </c>
    </row>
    <row r="18073" spans="1:2" x14ac:dyDescent="0.25">
      <c r="A18073" s="28" t="s">
        <v>31</v>
      </c>
      <c r="B18073" s="2">
        <v>0.24547720138947285</v>
      </c>
    </row>
    <row r="18074" spans="1:2" x14ac:dyDescent="0.25">
      <c r="A18074" s="28" t="s">
        <v>29</v>
      </c>
      <c r="B18074" s="2">
        <v>0.12192967062653653</v>
      </c>
    </row>
    <row r="18075" spans="1:2" x14ac:dyDescent="0.25">
      <c r="A18075" s="28" t="s">
        <v>30</v>
      </c>
      <c r="B18075" s="2">
        <v>6.1412842452976256E-2</v>
      </c>
    </row>
    <row r="18076" spans="1:2" x14ac:dyDescent="0.25">
      <c r="A18076" s="28" t="s">
        <v>88</v>
      </c>
      <c r="B18076" s="2">
        <v>0.56631938908214574</v>
      </c>
    </row>
    <row r="18077" spans="1:2" x14ac:dyDescent="0.25">
      <c r="A18077" s="28" t="s">
        <v>80</v>
      </c>
      <c r="B18077" s="2">
        <v>1.5906523937809138E-2</v>
      </c>
    </row>
    <row r="18078" spans="1:2" x14ac:dyDescent="0.25">
      <c r="A18078" s="28" t="s">
        <v>84</v>
      </c>
      <c r="B18078" s="2">
        <v>0.42412079485421755</v>
      </c>
    </row>
    <row r="18079" spans="1:2" x14ac:dyDescent="0.25">
      <c r="A18079" s="28" t="s">
        <v>85</v>
      </c>
      <c r="B18079" s="2">
        <v>0.42588204810690994</v>
      </c>
    </row>
    <row r="18080" spans="1:2" x14ac:dyDescent="0.25">
      <c r="A18080" s="28" t="s">
        <v>82</v>
      </c>
      <c r="B18080" s="2">
        <v>0.37980172758462444</v>
      </c>
    </row>
    <row r="18081" spans="1:2" x14ac:dyDescent="0.25">
      <c r="A18081" s="6" t="s">
        <v>93</v>
      </c>
      <c r="B18081" s="2">
        <v>60.575331940246734</v>
      </c>
    </row>
    <row r="18082" spans="1:2" x14ac:dyDescent="0.25">
      <c r="A18082" s="28" t="s">
        <v>79</v>
      </c>
      <c r="B18082" s="2">
        <v>0.58228567985133817</v>
      </c>
    </row>
    <row r="18083" spans="1:2" x14ac:dyDescent="0.25">
      <c r="A18083" s="28" t="s">
        <v>87</v>
      </c>
      <c r="B18083" s="2">
        <v>0.33386494241339676</v>
      </c>
    </row>
    <row r="18084" spans="1:2" x14ac:dyDescent="0.25">
      <c r="A18084" s="28" t="s">
        <v>31</v>
      </c>
      <c r="B18084" s="2">
        <v>1.4046350101447316</v>
      </c>
    </row>
    <row r="18085" spans="1:2" x14ac:dyDescent="0.25">
      <c r="A18085" s="28" t="s">
        <v>29</v>
      </c>
      <c r="B18085" s="2">
        <v>1.322896842275292</v>
      </c>
    </row>
    <row r="18086" spans="1:2" x14ac:dyDescent="0.25">
      <c r="A18086" s="28" t="s">
        <v>30</v>
      </c>
      <c r="B18086" s="2">
        <v>0.78641010876202333</v>
      </c>
    </row>
    <row r="18087" spans="1:2" x14ac:dyDescent="0.25">
      <c r="A18087" s="28" t="s">
        <v>88</v>
      </c>
      <c r="B18087" s="2">
        <v>8.8690410572136642</v>
      </c>
    </row>
    <row r="18088" spans="1:2" x14ac:dyDescent="0.25">
      <c r="A18088" s="28" t="s">
        <v>80</v>
      </c>
      <c r="B18088" s="2">
        <v>6.6638385002678602</v>
      </c>
    </row>
    <row r="18089" spans="1:2" x14ac:dyDescent="0.25">
      <c r="A18089" s="28" t="s">
        <v>84</v>
      </c>
      <c r="B18089" s="2">
        <v>11.508290769474712</v>
      </c>
    </row>
    <row r="18090" spans="1:2" x14ac:dyDescent="0.25">
      <c r="A18090" s="28" t="s">
        <v>85</v>
      </c>
      <c r="B18090" s="2">
        <v>17.718589519190356</v>
      </c>
    </row>
    <row r="18091" spans="1:2" x14ac:dyDescent="0.25">
      <c r="A18091" s="28" t="s">
        <v>82</v>
      </c>
      <c r="B18091" s="2">
        <v>11.385479510653362</v>
      </c>
    </row>
    <row r="18092" spans="1:2" x14ac:dyDescent="0.25">
      <c r="A18092" s="3" t="s">
        <v>85</v>
      </c>
      <c r="B18092" s="2">
        <v>2384.0812894036717</v>
      </c>
    </row>
    <row r="18093" spans="1:2" x14ac:dyDescent="0.25">
      <c r="A18093" s="6" t="s">
        <v>228</v>
      </c>
      <c r="B18093" s="2">
        <v>42.922362224288882</v>
      </c>
    </row>
    <row r="18094" spans="1:2" x14ac:dyDescent="0.25">
      <c r="A18094" s="28" t="s">
        <v>79</v>
      </c>
      <c r="B18094" s="2">
        <v>2.5074905662380975</v>
      </c>
    </row>
    <row r="18095" spans="1:2" x14ac:dyDescent="0.25">
      <c r="A18095" s="28" t="s">
        <v>86</v>
      </c>
      <c r="B18095" s="2">
        <v>0.54189007624797958</v>
      </c>
    </row>
    <row r="18096" spans="1:2" x14ac:dyDescent="0.25">
      <c r="A18096" s="28" t="s">
        <v>87</v>
      </c>
      <c r="B18096" s="2">
        <v>3.2775432016096149</v>
      </c>
    </row>
    <row r="18097" spans="1:2" x14ac:dyDescent="0.25">
      <c r="A18097" s="28" t="s">
        <v>31</v>
      </c>
      <c r="B18097" s="2">
        <v>2.3873873368063614</v>
      </c>
    </row>
    <row r="18098" spans="1:2" x14ac:dyDescent="0.25">
      <c r="A18098" s="28" t="s">
        <v>29</v>
      </c>
      <c r="B18098" s="2">
        <v>1.0779764617816441</v>
      </c>
    </row>
    <row r="18099" spans="1:2" x14ac:dyDescent="0.25">
      <c r="A18099" s="28" t="s">
        <v>30</v>
      </c>
      <c r="B18099" s="2">
        <v>1.2821879116608146</v>
      </c>
    </row>
    <row r="18100" spans="1:2" x14ac:dyDescent="0.25">
      <c r="A18100" s="28" t="s">
        <v>88</v>
      </c>
      <c r="B18100" s="2">
        <v>10.558116881897122</v>
      </c>
    </row>
    <row r="18101" spans="1:2" x14ac:dyDescent="0.25">
      <c r="A18101" s="28" t="s">
        <v>80</v>
      </c>
      <c r="B18101" s="2">
        <v>3.0207666547127876</v>
      </c>
    </row>
    <row r="18102" spans="1:2" x14ac:dyDescent="0.25">
      <c r="A18102" s="28" t="s">
        <v>84</v>
      </c>
      <c r="B18102" s="2">
        <v>11.311419146629561</v>
      </c>
    </row>
    <row r="18103" spans="1:2" x14ac:dyDescent="0.25">
      <c r="A18103" s="28" t="s">
        <v>82</v>
      </c>
      <c r="B18103" s="2">
        <v>6.9575839867048979</v>
      </c>
    </row>
    <row r="18104" spans="1:2" x14ac:dyDescent="0.25">
      <c r="A18104" s="6" t="s">
        <v>239</v>
      </c>
      <c r="B18104" s="2">
        <v>3.7398300692755329</v>
      </c>
    </row>
    <row r="18105" spans="1:2" x14ac:dyDescent="0.25">
      <c r="A18105" s="28" t="s">
        <v>79</v>
      </c>
      <c r="B18105" s="2">
        <v>4.2789192276369875E-2</v>
      </c>
    </row>
    <row r="18106" spans="1:2" x14ac:dyDescent="0.25">
      <c r="A18106" s="28" t="s">
        <v>87</v>
      </c>
      <c r="B18106" s="2">
        <v>0.83496702528253619</v>
      </c>
    </row>
    <row r="18107" spans="1:2" x14ac:dyDescent="0.25">
      <c r="A18107" s="28" t="s">
        <v>31</v>
      </c>
      <c r="B18107" s="2">
        <v>0.21031523353295214</v>
      </c>
    </row>
    <row r="18108" spans="1:2" x14ac:dyDescent="0.25">
      <c r="A18108" s="28" t="s">
        <v>29</v>
      </c>
      <c r="B18108" s="2">
        <v>0.31970866909024326</v>
      </c>
    </row>
    <row r="18109" spans="1:2" x14ac:dyDescent="0.25">
      <c r="A18109" s="28" t="s">
        <v>30</v>
      </c>
      <c r="B18109" s="2">
        <v>0.23831559052530493</v>
      </c>
    </row>
    <row r="18110" spans="1:2" x14ac:dyDescent="0.25">
      <c r="A18110" s="28" t="s">
        <v>88</v>
      </c>
      <c r="B18110" s="2">
        <v>0.42807126496963493</v>
      </c>
    </row>
    <row r="18111" spans="1:2" x14ac:dyDescent="0.25">
      <c r="A18111" s="28" t="s">
        <v>80</v>
      </c>
      <c r="B18111" s="2">
        <v>0.10333426886506607</v>
      </c>
    </row>
    <row r="18112" spans="1:2" x14ac:dyDescent="0.25">
      <c r="A18112" s="28" t="s">
        <v>84</v>
      </c>
      <c r="B18112" s="2">
        <v>0.34765484946192798</v>
      </c>
    </row>
    <row r="18113" spans="1:2" x14ac:dyDescent="0.25">
      <c r="A18113" s="28" t="s">
        <v>82</v>
      </c>
      <c r="B18113" s="2">
        <v>1.2146739752714977</v>
      </c>
    </row>
    <row r="18114" spans="1:2" x14ac:dyDescent="0.25">
      <c r="A18114" s="6" t="s">
        <v>241</v>
      </c>
      <c r="B18114" s="2">
        <v>114.69158232646899</v>
      </c>
    </row>
    <row r="18115" spans="1:2" x14ac:dyDescent="0.25">
      <c r="A18115" s="28" t="s">
        <v>79</v>
      </c>
      <c r="B18115" s="2">
        <v>5.9763010777353234</v>
      </c>
    </row>
    <row r="18116" spans="1:2" x14ac:dyDescent="0.25">
      <c r="A18116" s="28" t="s">
        <v>86</v>
      </c>
      <c r="B18116" s="2">
        <v>0.93400071218872238</v>
      </c>
    </row>
    <row r="18117" spans="1:2" x14ac:dyDescent="0.25">
      <c r="A18117" s="28" t="s">
        <v>87</v>
      </c>
      <c r="B18117" s="2">
        <v>2.6976871770138899</v>
      </c>
    </row>
    <row r="18118" spans="1:2" x14ac:dyDescent="0.25">
      <c r="A18118" s="28" t="s">
        <v>31</v>
      </c>
      <c r="B18118" s="2">
        <v>4.750861801569819</v>
      </c>
    </row>
    <row r="18119" spans="1:2" x14ac:dyDescent="0.25">
      <c r="A18119" s="28" t="s">
        <v>29</v>
      </c>
      <c r="B18119" s="2">
        <v>1.3890796323347614</v>
      </c>
    </row>
    <row r="18120" spans="1:2" x14ac:dyDescent="0.25">
      <c r="A18120" s="28" t="s">
        <v>30</v>
      </c>
      <c r="B18120" s="2">
        <v>2.7666020907041085</v>
      </c>
    </row>
    <row r="18121" spans="1:2" x14ac:dyDescent="0.25">
      <c r="A18121" s="28" t="s">
        <v>88</v>
      </c>
      <c r="B18121" s="2">
        <v>24.685485772981096</v>
      </c>
    </row>
    <row r="18122" spans="1:2" x14ac:dyDescent="0.25">
      <c r="A18122" s="28" t="s">
        <v>80</v>
      </c>
      <c r="B18122" s="2">
        <v>6.7178512259912067</v>
      </c>
    </row>
    <row r="18123" spans="1:2" x14ac:dyDescent="0.25">
      <c r="A18123" s="28" t="s">
        <v>84</v>
      </c>
      <c r="B18123" s="2">
        <v>41.395631044548935</v>
      </c>
    </row>
    <row r="18124" spans="1:2" x14ac:dyDescent="0.25">
      <c r="A18124" s="28" t="s">
        <v>82</v>
      </c>
      <c r="B18124" s="2">
        <v>23.378081791401133</v>
      </c>
    </row>
    <row r="18125" spans="1:2" x14ac:dyDescent="0.25">
      <c r="A18125" s="6" t="s">
        <v>53</v>
      </c>
      <c r="B18125" s="2">
        <v>6.395938054736515</v>
      </c>
    </row>
    <row r="18126" spans="1:2" x14ac:dyDescent="0.25">
      <c r="A18126" s="28" t="s">
        <v>79</v>
      </c>
      <c r="B18126" s="2">
        <v>0.30495565933036506</v>
      </c>
    </row>
    <row r="18127" spans="1:2" x14ac:dyDescent="0.25">
      <c r="A18127" s="28" t="s">
        <v>86</v>
      </c>
      <c r="B18127" s="2">
        <v>1.2115418496461876E-2</v>
      </c>
    </row>
    <row r="18128" spans="1:2" x14ac:dyDescent="0.25">
      <c r="A18128" s="28" t="s">
        <v>87</v>
      </c>
      <c r="B18128" s="2">
        <v>0.87340388345014208</v>
      </c>
    </row>
    <row r="18129" spans="1:2" x14ac:dyDescent="0.25">
      <c r="A18129" s="28" t="s">
        <v>31</v>
      </c>
      <c r="B18129" s="2">
        <v>0.31626199006015487</v>
      </c>
    </row>
    <row r="18130" spans="1:2" x14ac:dyDescent="0.25">
      <c r="A18130" s="28" t="s">
        <v>29</v>
      </c>
      <c r="B18130" s="2">
        <v>0.49948041136360621</v>
      </c>
    </row>
    <row r="18131" spans="1:2" x14ac:dyDescent="0.25">
      <c r="A18131" s="28" t="s">
        <v>30</v>
      </c>
      <c r="B18131" s="2">
        <v>0.23745918744582217</v>
      </c>
    </row>
    <row r="18132" spans="1:2" x14ac:dyDescent="0.25">
      <c r="A18132" s="28" t="s">
        <v>80</v>
      </c>
      <c r="B18132" s="2">
        <v>3.0852104045553851E-2</v>
      </c>
    </row>
    <row r="18133" spans="1:2" x14ac:dyDescent="0.25">
      <c r="A18133" s="28" t="s">
        <v>84</v>
      </c>
      <c r="B18133" s="2">
        <v>3.4981132980281675</v>
      </c>
    </row>
    <row r="18134" spans="1:2" x14ac:dyDescent="0.25">
      <c r="A18134" s="28" t="s">
        <v>82</v>
      </c>
      <c r="B18134" s="2">
        <v>0.62329610251624046</v>
      </c>
    </row>
    <row r="18135" spans="1:2" x14ac:dyDescent="0.25">
      <c r="A18135" s="6" t="s">
        <v>230</v>
      </c>
      <c r="B18135" s="2">
        <v>167.5418495214648</v>
      </c>
    </row>
    <row r="18136" spans="1:2" x14ac:dyDescent="0.25">
      <c r="A18136" s="28" t="s">
        <v>79</v>
      </c>
      <c r="B18136" s="2">
        <v>1.0453237711955627</v>
      </c>
    </row>
    <row r="18137" spans="1:2" x14ac:dyDescent="0.25">
      <c r="A18137" s="28" t="s">
        <v>86</v>
      </c>
      <c r="B18137" s="2">
        <v>1.1359780684160776</v>
      </c>
    </row>
    <row r="18138" spans="1:2" x14ac:dyDescent="0.25">
      <c r="A18138" s="28" t="s">
        <v>31</v>
      </c>
      <c r="B18138" s="2">
        <v>10.838852496028583</v>
      </c>
    </row>
    <row r="18139" spans="1:2" x14ac:dyDescent="0.25">
      <c r="A18139" s="28" t="s">
        <v>29</v>
      </c>
      <c r="B18139" s="2">
        <v>0.33617995003315659</v>
      </c>
    </row>
    <row r="18140" spans="1:2" x14ac:dyDescent="0.25">
      <c r="A18140" s="28" t="s">
        <v>30</v>
      </c>
      <c r="B18140" s="2">
        <v>9.7874299943884395</v>
      </c>
    </row>
    <row r="18141" spans="1:2" x14ac:dyDescent="0.25">
      <c r="A18141" s="28" t="s">
        <v>88</v>
      </c>
      <c r="B18141" s="2">
        <v>43.342039808752652</v>
      </c>
    </row>
    <row r="18142" spans="1:2" x14ac:dyDescent="0.25">
      <c r="A18142" s="28" t="s">
        <v>80</v>
      </c>
      <c r="B18142" s="2">
        <v>26.947378694348789</v>
      </c>
    </row>
    <row r="18143" spans="1:2" x14ac:dyDescent="0.25">
      <c r="A18143" s="28" t="s">
        <v>84</v>
      </c>
      <c r="B18143" s="2">
        <v>48.85674701597214</v>
      </c>
    </row>
    <row r="18144" spans="1:2" x14ac:dyDescent="0.25">
      <c r="A18144" s="28" t="s">
        <v>82</v>
      </c>
      <c r="B18144" s="2">
        <v>25.251919722329411</v>
      </c>
    </row>
    <row r="18145" spans="1:2" x14ac:dyDescent="0.25">
      <c r="A18145" s="6" t="s">
        <v>19</v>
      </c>
      <c r="B18145" s="2">
        <v>2.8685492847517016</v>
      </c>
    </row>
    <row r="18146" spans="1:2" x14ac:dyDescent="0.25">
      <c r="A18146" s="28" t="s">
        <v>79</v>
      </c>
      <c r="B18146" s="2">
        <v>0.71299509498976588</v>
      </c>
    </row>
    <row r="18147" spans="1:2" x14ac:dyDescent="0.25">
      <c r="A18147" s="28" t="s">
        <v>86</v>
      </c>
      <c r="B18147" s="2">
        <v>0.5438013701677662</v>
      </c>
    </row>
    <row r="18148" spans="1:2" x14ac:dyDescent="0.25">
      <c r="A18148" s="28" t="s">
        <v>87</v>
      </c>
      <c r="B18148" s="2">
        <v>2.4539471731301467E-2</v>
      </c>
    </row>
    <row r="18149" spans="1:2" x14ac:dyDescent="0.25">
      <c r="A18149" s="28" t="s">
        <v>31</v>
      </c>
      <c r="B18149" s="2">
        <v>5.516712279583711E-2</v>
      </c>
    </row>
    <row r="18150" spans="1:2" x14ac:dyDescent="0.25">
      <c r="A18150" s="28" t="s">
        <v>29</v>
      </c>
      <c r="B18150" s="2">
        <v>0.16683058196059247</v>
      </c>
    </row>
    <row r="18151" spans="1:2" x14ac:dyDescent="0.25">
      <c r="A18151" s="28" t="s">
        <v>30</v>
      </c>
      <c r="B18151" s="2">
        <v>0.75447665334308101</v>
      </c>
    </row>
    <row r="18152" spans="1:2" x14ac:dyDescent="0.25">
      <c r="A18152" s="28" t="s">
        <v>88</v>
      </c>
      <c r="B18152" s="2">
        <v>0.14102050802179922</v>
      </c>
    </row>
    <row r="18153" spans="1:2" x14ac:dyDescent="0.25">
      <c r="A18153" s="28" t="s">
        <v>80</v>
      </c>
      <c r="B18153" s="2">
        <v>8.0502044407789547E-2</v>
      </c>
    </row>
    <row r="18154" spans="1:2" x14ac:dyDescent="0.25">
      <c r="A18154" s="28" t="s">
        <v>84</v>
      </c>
      <c r="B18154" s="2">
        <v>0.10855154783229427</v>
      </c>
    </row>
    <row r="18155" spans="1:2" x14ac:dyDescent="0.25">
      <c r="A18155" s="28" t="s">
        <v>82</v>
      </c>
      <c r="B18155" s="2">
        <v>0.28066488950147439</v>
      </c>
    </row>
    <row r="18156" spans="1:2" x14ac:dyDescent="0.25">
      <c r="A18156" s="6" t="s">
        <v>243</v>
      </c>
      <c r="B18156" s="2">
        <v>57.022880460457529</v>
      </c>
    </row>
    <row r="18157" spans="1:2" x14ac:dyDescent="0.25">
      <c r="A18157" s="28" t="s">
        <v>79</v>
      </c>
      <c r="B18157" s="2">
        <v>2.4320332241348588</v>
      </c>
    </row>
    <row r="18158" spans="1:2" x14ac:dyDescent="0.25">
      <c r="A18158" s="28" t="s">
        <v>86</v>
      </c>
      <c r="B18158" s="2">
        <v>1.0927231655111325</v>
      </c>
    </row>
    <row r="18159" spans="1:2" x14ac:dyDescent="0.25">
      <c r="A18159" s="28" t="s">
        <v>87</v>
      </c>
      <c r="B18159" s="2">
        <v>3.7926605787859664</v>
      </c>
    </row>
    <row r="18160" spans="1:2" x14ac:dyDescent="0.25">
      <c r="A18160" s="28" t="s">
        <v>31</v>
      </c>
      <c r="B18160" s="2">
        <v>2.9458868826781068</v>
      </c>
    </row>
    <row r="18161" spans="1:2" x14ac:dyDescent="0.25">
      <c r="A18161" s="28" t="s">
        <v>29</v>
      </c>
      <c r="B18161" s="2">
        <v>2.2552045403813725</v>
      </c>
    </row>
    <row r="18162" spans="1:2" x14ac:dyDescent="0.25">
      <c r="A18162" s="28" t="s">
        <v>30</v>
      </c>
      <c r="B18162" s="2">
        <v>1.3531642786059497</v>
      </c>
    </row>
    <row r="18163" spans="1:2" x14ac:dyDescent="0.25">
      <c r="A18163" s="28" t="s">
        <v>88</v>
      </c>
      <c r="B18163" s="2">
        <v>13.957428925648722</v>
      </c>
    </row>
    <row r="18164" spans="1:2" x14ac:dyDescent="0.25">
      <c r="A18164" s="28" t="s">
        <v>80</v>
      </c>
      <c r="B18164" s="2">
        <v>2.5089833371382242</v>
      </c>
    </row>
    <row r="18165" spans="1:2" x14ac:dyDescent="0.25">
      <c r="A18165" s="28" t="s">
        <v>84</v>
      </c>
      <c r="B18165" s="2">
        <v>9.6754977452514783</v>
      </c>
    </row>
    <row r="18166" spans="1:2" x14ac:dyDescent="0.25">
      <c r="A18166" s="28" t="s">
        <v>82</v>
      </c>
      <c r="B18166" s="2">
        <v>17.00929778232172</v>
      </c>
    </row>
    <row r="18167" spans="1:2" x14ac:dyDescent="0.25">
      <c r="A18167" s="6" t="s">
        <v>52</v>
      </c>
      <c r="B18167" s="2">
        <v>18.969215482810444</v>
      </c>
    </row>
    <row r="18168" spans="1:2" x14ac:dyDescent="0.25">
      <c r="A18168" s="28" t="s">
        <v>79</v>
      </c>
      <c r="B18168" s="2">
        <v>0.47271047964628365</v>
      </c>
    </row>
    <row r="18169" spans="1:2" x14ac:dyDescent="0.25">
      <c r="A18169" s="28" t="s">
        <v>86</v>
      </c>
      <c r="B18169" s="2">
        <v>0.69738227753841353</v>
      </c>
    </row>
    <row r="18170" spans="1:2" x14ac:dyDescent="0.25">
      <c r="A18170" s="28" t="s">
        <v>87</v>
      </c>
      <c r="B18170" s="2">
        <v>0.38566656665056398</v>
      </c>
    </row>
    <row r="18171" spans="1:2" x14ac:dyDescent="0.25">
      <c r="A18171" s="28" t="s">
        <v>31</v>
      </c>
      <c r="B18171" s="2">
        <v>0.43520402308195438</v>
      </c>
    </row>
    <row r="18172" spans="1:2" x14ac:dyDescent="0.25">
      <c r="A18172" s="28" t="s">
        <v>29</v>
      </c>
      <c r="B18172" s="2">
        <v>2.5218111205250034E-2</v>
      </c>
    </row>
    <row r="18173" spans="1:2" x14ac:dyDescent="0.25">
      <c r="A18173" s="28" t="s">
        <v>30</v>
      </c>
      <c r="B18173" s="2">
        <v>0.13778809658570232</v>
      </c>
    </row>
    <row r="18174" spans="1:2" x14ac:dyDescent="0.25">
      <c r="A18174" s="28" t="s">
        <v>88</v>
      </c>
      <c r="B18174" s="2">
        <v>1.4636028300226926</v>
      </c>
    </row>
    <row r="18175" spans="1:2" x14ac:dyDescent="0.25">
      <c r="A18175" s="28" t="s">
        <v>80</v>
      </c>
      <c r="B18175" s="2">
        <v>0.25807175028580814</v>
      </c>
    </row>
    <row r="18176" spans="1:2" x14ac:dyDescent="0.25">
      <c r="A18176" s="28" t="s">
        <v>84</v>
      </c>
      <c r="B18176" s="2">
        <v>6.2758318574630394</v>
      </c>
    </row>
    <row r="18177" spans="1:2" x14ac:dyDescent="0.25">
      <c r="A18177" s="28" t="s">
        <v>82</v>
      </c>
      <c r="B18177" s="2">
        <v>8.8177394903307373</v>
      </c>
    </row>
    <row r="18178" spans="1:2" x14ac:dyDescent="0.25">
      <c r="A18178" s="6" t="s">
        <v>245</v>
      </c>
      <c r="B18178" s="2">
        <v>18.916801404585982</v>
      </c>
    </row>
    <row r="18179" spans="1:2" x14ac:dyDescent="0.25">
      <c r="A18179" s="28" t="s">
        <v>79</v>
      </c>
      <c r="B18179" s="2">
        <v>0.3690199650519046</v>
      </c>
    </row>
    <row r="18180" spans="1:2" x14ac:dyDescent="0.25">
      <c r="A18180" s="28" t="s">
        <v>86</v>
      </c>
      <c r="B18180" s="2">
        <v>0.17741659535217216</v>
      </c>
    </row>
    <row r="18181" spans="1:2" x14ac:dyDescent="0.25">
      <c r="A18181" s="28" t="s">
        <v>87</v>
      </c>
      <c r="B18181" s="2">
        <v>2.112681608142982</v>
      </c>
    </row>
    <row r="18182" spans="1:2" x14ac:dyDescent="0.25">
      <c r="A18182" s="28" t="s">
        <v>31</v>
      </c>
      <c r="B18182" s="2">
        <v>0.25437432733585397</v>
      </c>
    </row>
    <row r="18183" spans="1:2" x14ac:dyDescent="0.25">
      <c r="A18183" s="28" t="s">
        <v>29</v>
      </c>
      <c r="B18183" s="2">
        <v>0.51660285926545568</v>
      </c>
    </row>
    <row r="18184" spans="1:2" x14ac:dyDescent="0.25">
      <c r="A18184" s="28" t="s">
        <v>30</v>
      </c>
      <c r="B18184" s="2">
        <v>1.6921505265281915</v>
      </c>
    </row>
    <row r="18185" spans="1:2" x14ac:dyDescent="0.25">
      <c r="A18185" s="28" t="s">
        <v>88</v>
      </c>
      <c r="B18185" s="2">
        <v>3.8183401745372549</v>
      </c>
    </row>
    <row r="18186" spans="1:2" x14ac:dyDescent="0.25">
      <c r="A18186" s="28" t="s">
        <v>80</v>
      </c>
      <c r="B18186" s="2">
        <v>1.0945126584722491</v>
      </c>
    </row>
    <row r="18187" spans="1:2" x14ac:dyDescent="0.25">
      <c r="A18187" s="28" t="s">
        <v>84</v>
      </c>
      <c r="B18187" s="2">
        <v>4.5016652916182398</v>
      </c>
    </row>
    <row r="18188" spans="1:2" x14ac:dyDescent="0.25">
      <c r="A18188" s="28" t="s">
        <v>82</v>
      </c>
      <c r="B18188" s="2">
        <v>4.3800373982816811</v>
      </c>
    </row>
    <row r="18189" spans="1:2" x14ac:dyDescent="0.25">
      <c r="A18189" s="6" t="s">
        <v>247</v>
      </c>
      <c r="B18189" s="2">
        <v>297.75494688836704</v>
      </c>
    </row>
    <row r="18190" spans="1:2" x14ac:dyDescent="0.25">
      <c r="A18190" s="28" t="s">
        <v>79</v>
      </c>
      <c r="B18190" s="2">
        <v>3.7532374249315792</v>
      </c>
    </row>
    <row r="18191" spans="1:2" x14ac:dyDescent="0.25">
      <c r="A18191" s="28" t="s">
        <v>86</v>
      </c>
      <c r="B18191" s="2">
        <v>1.606819489368092</v>
      </c>
    </row>
    <row r="18192" spans="1:2" x14ac:dyDescent="0.25">
      <c r="A18192" s="28" t="s">
        <v>87</v>
      </c>
      <c r="B18192" s="2">
        <v>7.9510536484745673</v>
      </c>
    </row>
    <row r="18193" spans="1:2" x14ac:dyDescent="0.25">
      <c r="A18193" s="28" t="s">
        <v>31</v>
      </c>
      <c r="B18193" s="2">
        <v>8.4632357035224786</v>
      </c>
    </row>
    <row r="18194" spans="1:2" x14ac:dyDescent="0.25">
      <c r="A18194" s="28" t="s">
        <v>29</v>
      </c>
      <c r="B18194" s="2">
        <v>5.4704137136559785</v>
      </c>
    </row>
    <row r="18195" spans="1:2" x14ac:dyDescent="0.25">
      <c r="A18195" s="28" t="s">
        <v>30</v>
      </c>
      <c r="B18195" s="2">
        <v>11.681133695985128</v>
      </c>
    </row>
    <row r="18196" spans="1:2" x14ac:dyDescent="0.25">
      <c r="A18196" s="28" t="s">
        <v>88</v>
      </c>
      <c r="B18196" s="2">
        <v>70.728160527924004</v>
      </c>
    </row>
    <row r="18197" spans="1:2" x14ac:dyDescent="0.25">
      <c r="A18197" s="28" t="s">
        <v>80</v>
      </c>
      <c r="B18197" s="2">
        <v>7.7140649842477442</v>
      </c>
    </row>
    <row r="18198" spans="1:2" x14ac:dyDescent="0.25">
      <c r="A18198" s="28" t="s">
        <v>84</v>
      </c>
      <c r="B18198" s="2">
        <v>112.94741110785225</v>
      </c>
    </row>
    <row r="18199" spans="1:2" x14ac:dyDescent="0.25">
      <c r="A18199" s="28" t="s">
        <v>82</v>
      </c>
      <c r="B18199" s="2">
        <v>67.439416592405195</v>
      </c>
    </row>
    <row r="18200" spans="1:2" x14ac:dyDescent="0.25">
      <c r="A18200" s="6" t="s">
        <v>20</v>
      </c>
      <c r="B18200" s="2">
        <v>22.067157864961661</v>
      </c>
    </row>
    <row r="18201" spans="1:2" x14ac:dyDescent="0.25">
      <c r="A18201" s="28" t="s">
        <v>79</v>
      </c>
      <c r="B18201" s="2">
        <v>5.8356175149167298</v>
      </c>
    </row>
    <row r="18202" spans="1:2" x14ac:dyDescent="0.25">
      <c r="A18202" s="28" t="s">
        <v>86</v>
      </c>
      <c r="B18202" s="2">
        <v>0.63813459773489933</v>
      </c>
    </row>
    <row r="18203" spans="1:2" x14ac:dyDescent="0.25">
      <c r="A18203" s="28" t="s">
        <v>87</v>
      </c>
      <c r="B18203" s="2">
        <v>1.9560320212881888</v>
      </c>
    </row>
    <row r="18204" spans="1:2" x14ac:dyDescent="0.25">
      <c r="A18204" s="28" t="s">
        <v>31</v>
      </c>
      <c r="B18204" s="2">
        <v>2.4316936511300002</v>
      </c>
    </row>
    <row r="18205" spans="1:2" x14ac:dyDescent="0.25">
      <c r="A18205" s="28" t="s">
        <v>29</v>
      </c>
      <c r="B18205" s="2">
        <v>0.62540984307173297</v>
      </c>
    </row>
    <row r="18206" spans="1:2" x14ac:dyDescent="0.25">
      <c r="A18206" s="28" t="s">
        <v>30</v>
      </c>
      <c r="B18206" s="2">
        <v>1.5744859660011321</v>
      </c>
    </row>
    <row r="18207" spans="1:2" x14ac:dyDescent="0.25">
      <c r="A18207" s="28" t="s">
        <v>88</v>
      </c>
      <c r="B18207" s="2">
        <v>2.405521200692883</v>
      </c>
    </row>
    <row r="18208" spans="1:2" x14ac:dyDescent="0.25">
      <c r="A18208" s="28" t="s">
        <v>80</v>
      </c>
      <c r="B18208" s="2">
        <v>0.48781175411473188</v>
      </c>
    </row>
    <row r="18209" spans="1:2" x14ac:dyDescent="0.25">
      <c r="A18209" s="28" t="s">
        <v>84</v>
      </c>
      <c r="B18209" s="2">
        <v>0.56276357791932452</v>
      </c>
    </row>
    <row r="18210" spans="1:2" x14ac:dyDescent="0.25">
      <c r="A18210" s="28" t="s">
        <v>82</v>
      </c>
      <c r="B18210" s="2">
        <v>5.5496877380920369</v>
      </c>
    </row>
    <row r="18211" spans="1:2" x14ac:dyDescent="0.25">
      <c r="A18211" s="6" t="s">
        <v>21</v>
      </c>
      <c r="B18211" s="2">
        <v>72.270740172967578</v>
      </c>
    </row>
    <row r="18212" spans="1:2" x14ac:dyDescent="0.25">
      <c r="A18212" s="28" t="s">
        <v>79</v>
      </c>
      <c r="B18212" s="2">
        <v>2.2119357379162232</v>
      </c>
    </row>
    <row r="18213" spans="1:2" x14ac:dyDescent="0.25">
      <c r="A18213" s="28" t="s">
        <v>86</v>
      </c>
      <c r="B18213" s="2">
        <v>0.33146942176967292</v>
      </c>
    </row>
    <row r="18214" spans="1:2" x14ac:dyDescent="0.25">
      <c r="A18214" s="28" t="s">
        <v>87</v>
      </c>
      <c r="B18214" s="2">
        <v>0.92783806009133818</v>
      </c>
    </row>
    <row r="18215" spans="1:2" x14ac:dyDescent="0.25">
      <c r="A18215" s="28" t="s">
        <v>31</v>
      </c>
      <c r="B18215" s="2">
        <v>1.3068488018570115</v>
      </c>
    </row>
    <row r="18216" spans="1:2" x14ac:dyDescent="0.25">
      <c r="A18216" s="28" t="s">
        <v>29</v>
      </c>
      <c r="B18216" s="2">
        <v>0.13648294126656932</v>
      </c>
    </row>
    <row r="18217" spans="1:2" x14ac:dyDescent="0.25">
      <c r="A18217" s="28" t="s">
        <v>30</v>
      </c>
      <c r="B18217" s="2">
        <v>1.2012830330595279</v>
      </c>
    </row>
    <row r="18218" spans="1:2" x14ac:dyDescent="0.25">
      <c r="A18218" s="28" t="s">
        <v>88</v>
      </c>
      <c r="B18218" s="2">
        <v>8.8621366385259357</v>
      </c>
    </row>
    <row r="18219" spans="1:2" x14ac:dyDescent="0.25">
      <c r="A18219" s="28" t="s">
        <v>80</v>
      </c>
      <c r="B18219" s="2">
        <v>1.369457360457095</v>
      </c>
    </row>
    <row r="18220" spans="1:2" x14ac:dyDescent="0.25">
      <c r="A18220" s="28" t="s">
        <v>84</v>
      </c>
      <c r="B18220" s="2">
        <v>21.80378689921109</v>
      </c>
    </row>
    <row r="18221" spans="1:2" x14ac:dyDescent="0.25">
      <c r="A18221" s="28" t="s">
        <v>82</v>
      </c>
      <c r="B18221" s="2">
        <v>34.119501278813111</v>
      </c>
    </row>
    <row r="18222" spans="1:2" x14ac:dyDescent="0.25">
      <c r="A18222" s="6" t="s">
        <v>22</v>
      </c>
      <c r="B18222" s="2">
        <v>6.1454917714142638</v>
      </c>
    </row>
    <row r="18223" spans="1:2" x14ac:dyDescent="0.25">
      <c r="A18223" s="28" t="s">
        <v>79</v>
      </c>
      <c r="B18223" s="2">
        <v>0.15541850381875122</v>
      </c>
    </row>
    <row r="18224" spans="1:2" x14ac:dyDescent="0.25">
      <c r="A18224" s="28" t="s">
        <v>86</v>
      </c>
      <c r="B18224" s="2">
        <v>7.3348212130067522E-2</v>
      </c>
    </row>
    <row r="18225" spans="1:2" x14ac:dyDescent="0.25">
      <c r="A18225" s="28" t="s">
        <v>87</v>
      </c>
      <c r="B18225" s="2">
        <v>0.45783679949042466</v>
      </c>
    </row>
    <row r="18226" spans="1:2" x14ac:dyDescent="0.25">
      <c r="A18226" s="28" t="s">
        <v>31</v>
      </c>
      <c r="B18226" s="2">
        <v>0.31003820163556933</v>
      </c>
    </row>
    <row r="18227" spans="1:2" x14ac:dyDescent="0.25">
      <c r="A18227" s="28" t="s">
        <v>29</v>
      </c>
      <c r="B18227" s="2">
        <v>0.14354801392291602</v>
      </c>
    </row>
    <row r="18228" spans="1:2" x14ac:dyDescent="0.25">
      <c r="A18228" s="28" t="s">
        <v>30</v>
      </c>
      <c r="B18228" s="2">
        <v>0.37819239849088454</v>
      </c>
    </row>
    <row r="18229" spans="1:2" x14ac:dyDescent="0.25">
      <c r="A18229" s="28" t="s">
        <v>88</v>
      </c>
      <c r="B18229" s="2">
        <v>1.2202494547572937</v>
      </c>
    </row>
    <row r="18230" spans="1:2" x14ac:dyDescent="0.25">
      <c r="A18230" s="28" t="s">
        <v>80</v>
      </c>
      <c r="B18230" s="2">
        <v>0.19863338201577602</v>
      </c>
    </row>
    <row r="18231" spans="1:2" x14ac:dyDescent="0.25">
      <c r="A18231" s="28" t="s">
        <v>84</v>
      </c>
      <c r="B18231" s="2">
        <v>1.192426296938079</v>
      </c>
    </row>
    <row r="18232" spans="1:2" x14ac:dyDescent="0.25">
      <c r="A18232" s="28" t="s">
        <v>82</v>
      </c>
      <c r="B18232" s="2">
        <v>2.0158005082145025</v>
      </c>
    </row>
    <row r="18233" spans="1:2" x14ac:dyDescent="0.25">
      <c r="A18233" s="6" t="s">
        <v>25</v>
      </c>
      <c r="B18233" s="2">
        <v>41.863489677086577</v>
      </c>
    </row>
    <row r="18234" spans="1:2" x14ac:dyDescent="0.25">
      <c r="A18234" s="28" t="s">
        <v>79</v>
      </c>
      <c r="B18234" s="2">
        <v>2.1267813543925986</v>
      </c>
    </row>
    <row r="18235" spans="1:2" x14ac:dyDescent="0.25">
      <c r="A18235" s="28" t="s">
        <v>86</v>
      </c>
      <c r="B18235" s="2">
        <v>0.34246794005496417</v>
      </c>
    </row>
    <row r="18236" spans="1:2" x14ac:dyDescent="0.25">
      <c r="A18236" s="28" t="s">
        <v>87</v>
      </c>
      <c r="B18236" s="2">
        <v>1.9160182304881477</v>
      </c>
    </row>
    <row r="18237" spans="1:2" x14ac:dyDescent="0.25">
      <c r="A18237" s="28" t="s">
        <v>31</v>
      </c>
      <c r="B18237" s="2">
        <v>1.544810040880819</v>
      </c>
    </row>
    <row r="18238" spans="1:2" x14ac:dyDescent="0.25">
      <c r="A18238" s="28" t="s">
        <v>29</v>
      </c>
      <c r="B18238" s="2">
        <v>1.5021355413797546</v>
      </c>
    </row>
    <row r="18239" spans="1:2" x14ac:dyDescent="0.25">
      <c r="A18239" s="28" t="s">
        <v>30</v>
      </c>
      <c r="B18239" s="2">
        <v>5.0494032470016617</v>
      </c>
    </row>
    <row r="18240" spans="1:2" x14ac:dyDescent="0.25">
      <c r="A18240" s="28" t="s">
        <v>88</v>
      </c>
      <c r="B18240" s="2">
        <v>8.0401879439164592</v>
      </c>
    </row>
    <row r="18241" spans="1:2" x14ac:dyDescent="0.25">
      <c r="A18241" s="28" t="s">
        <v>80</v>
      </c>
      <c r="B18241" s="2">
        <v>1.3505154044680923</v>
      </c>
    </row>
    <row r="18242" spans="1:2" x14ac:dyDescent="0.25">
      <c r="A18242" s="28" t="s">
        <v>84</v>
      </c>
      <c r="B18242" s="2">
        <v>10.652217979632015</v>
      </c>
    </row>
    <row r="18243" spans="1:2" x14ac:dyDescent="0.25">
      <c r="A18243" s="28" t="s">
        <v>82</v>
      </c>
      <c r="B18243" s="2">
        <v>9.3389519948720725</v>
      </c>
    </row>
    <row r="18244" spans="1:2" x14ac:dyDescent="0.25">
      <c r="A18244" s="6" t="s">
        <v>23</v>
      </c>
      <c r="B18244" s="2">
        <v>6.3319806250556665</v>
      </c>
    </row>
    <row r="18245" spans="1:2" x14ac:dyDescent="0.25">
      <c r="A18245" s="28" t="s">
        <v>79</v>
      </c>
      <c r="B18245" s="2">
        <v>0.28760252551299964</v>
      </c>
    </row>
    <row r="18246" spans="1:2" x14ac:dyDescent="0.25">
      <c r="A18246" s="28" t="s">
        <v>86</v>
      </c>
      <c r="B18246" s="2">
        <v>7.5930114626479667E-2</v>
      </c>
    </row>
    <row r="18247" spans="1:2" x14ac:dyDescent="0.25">
      <c r="A18247" s="28" t="s">
        <v>87</v>
      </c>
      <c r="B18247" s="2">
        <v>0.54744575382691474</v>
      </c>
    </row>
    <row r="18248" spans="1:2" x14ac:dyDescent="0.25">
      <c r="A18248" s="28" t="s">
        <v>31</v>
      </c>
      <c r="B18248" s="2">
        <v>0.32981073353865004</v>
      </c>
    </row>
    <row r="18249" spans="1:2" x14ac:dyDescent="0.25">
      <c r="A18249" s="28" t="s">
        <v>29</v>
      </c>
      <c r="B18249" s="2">
        <v>8.5816984100879581E-2</v>
      </c>
    </row>
    <row r="18250" spans="1:2" x14ac:dyDescent="0.25">
      <c r="A18250" s="28" t="s">
        <v>30</v>
      </c>
      <c r="B18250" s="2">
        <v>0.29189040484768347</v>
      </c>
    </row>
    <row r="18251" spans="1:2" x14ac:dyDescent="0.25">
      <c r="A18251" s="28" t="s">
        <v>88</v>
      </c>
      <c r="B18251" s="2">
        <v>1.054862141535529</v>
      </c>
    </row>
    <row r="18252" spans="1:2" x14ac:dyDescent="0.25">
      <c r="A18252" s="28" t="s">
        <v>80</v>
      </c>
      <c r="B18252" s="2">
        <v>0.35064919668630912</v>
      </c>
    </row>
    <row r="18253" spans="1:2" x14ac:dyDescent="0.25">
      <c r="A18253" s="28" t="s">
        <v>84</v>
      </c>
      <c r="B18253" s="2">
        <v>1.8201376370377542</v>
      </c>
    </row>
    <row r="18254" spans="1:2" x14ac:dyDescent="0.25">
      <c r="A18254" s="28" t="s">
        <v>82</v>
      </c>
      <c r="B18254" s="2">
        <v>1.4878351333424675</v>
      </c>
    </row>
    <row r="18255" spans="1:2" x14ac:dyDescent="0.25">
      <c r="A18255" s="6" t="s">
        <v>249</v>
      </c>
      <c r="B18255" s="2">
        <v>158.34435674009356</v>
      </c>
    </row>
    <row r="18256" spans="1:2" x14ac:dyDescent="0.25">
      <c r="A18256" s="28" t="s">
        <v>79</v>
      </c>
      <c r="B18256" s="2">
        <v>2.6263222822695589</v>
      </c>
    </row>
    <row r="18257" spans="1:2" x14ac:dyDescent="0.25">
      <c r="A18257" s="28" t="s">
        <v>86</v>
      </c>
      <c r="B18257" s="2">
        <v>1.3121136181948965</v>
      </c>
    </row>
    <row r="18258" spans="1:2" x14ac:dyDescent="0.25">
      <c r="A18258" s="28" t="s">
        <v>87</v>
      </c>
      <c r="B18258" s="2">
        <v>5.1539328570377716</v>
      </c>
    </row>
    <row r="18259" spans="1:2" x14ac:dyDescent="0.25">
      <c r="A18259" s="28" t="s">
        <v>31</v>
      </c>
      <c r="B18259" s="2">
        <v>7.8116775884461749</v>
      </c>
    </row>
    <row r="18260" spans="1:2" x14ac:dyDescent="0.25">
      <c r="A18260" s="28" t="s">
        <v>29</v>
      </c>
      <c r="B18260" s="2">
        <v>4.8114869976258845</v>
      </c>
    </row>
    <row r="18261" spans="1:2" x14ac:dyDescent="0.25">
      <c r="A18261" s="28" t="s">
        <v>30</v>
      </c>
      <c r="B18261" s="2">
        <v>7.1577381075078357</v>
      </c>
    </row>
    <row r="18262" spans="1:2" x14ac:dyDescent="0.25">
      <c r="A18262" s="28" t="s">
        <v>88</v>
      </c>
      <c r="B18262" s="2">
        <v>53.525814527863098</v>
      </c>
    </row>
    <row r="18263" spans="1:2" x14ac:dyDescent="0.25">
      <c r="A18263" s="28" t="s">
        <v>80</v>
      </c>
      <c r="B18263" s="2">
        <v>5.6989556305555862</v>
      </c>
    </row>
    <row r="18264" spans="1:2" x14ac:dyDescent="0.25">
      <c r="A18264" s="28" t="s">
        <v>84</v>
      </c>
      <c r="B18264" s="2">
        <v>33.746365669471288</v>
      </c>
    </row>
    <row r="18265" spans="1:2" x14ac:dyDescent="0.25">
      <c r="A18265" s="28" t="s">
        <v>82</v>
      </c>
      <c r="B18265" s="2">
        <v>36.499949461121453</v>
      </c>
    </row>
    <row r="18266" spans="1:2" x14ac:dyDescent="0.25">
      <c r="A18266" s="6" t="s">
        <v>251</v>
      </c>
      <c r="B18266" s="2">
        <v>97.211721944405184</v>
      </c>
    </row>
    <row r="18267" spans="1:2" x14ac:dyDescent="0.25">
      <c r="A18267" s="28" t="s">
        <v>79</v>
      </c>
      <c r="B18267" s="2">
        <v>2.9315475368709238</v>
      </c>
    </row>
    <row r="18268" spans="1:2" x14ac:dyDescent="0.25">
      <c r="A18268" s="28" t="s">
        <v>86</v>
      </c>
      <c r="B18268" s="2">
        <v>0.62091464296703025</v>
      </c>
    </row>
    <row r="18269" spans="1:2" x14ac:dyDescent="0.25">
      <c r="A18269" s="28" t="s">
        <v>87</v>
      </c>
      <c r="B18269" s="2">
        <v>3.2642939858012765</v>
      </c>
    </row>
    <row r="18270" spans="1:2" x14ac:dyDescent="0.25">
      <c r="A18270" s="28" t="s">
        <v>31</v>
      </c>
      <c r="B18270" s="2">
        <v>6.2073448557177038</v>
      </c>
    </row>
    <row r="18271" spans="1:2" x14ac:dyDescent="0.25">
      <c r="A18271" s="28" t="s">
        <v>29</v>
      </c>
      <c r="B18271" s="2">
        <v>10.697145428815332</v>
      </c>
    </row>
    <row r="18272" spans="1:2" x14ac:dyDescent="0.25">
      <c r="A18272" s="28" t="s">
        <v>30</v>
      </c>
      <c r="B18272" s="2">
        <v>5.041690099811726</v>
      </c>
    </row>
    <row r="18273" spans="1:2" x14ac:dyDescent="0.25">
      <c r="A18273" s="28" t="s">
        <v>88</v>
      </c>
      <c r="B18273" s="2">
        <v>24.472259381465047</v>
      </c>
    </row>
    <row r="18274" spans="1:2" x14ac:dyDescent="0.25">
      <c r="A18274" s="28" t="s">
        <v>80</v>
      </c>
      <c r="B18274" s="2">
        <v>5.2080278655322179</v>
      </c>
    </row>
    <row r="18275" spans="1:2" x14ac:dyDescent="0.25">
      <c r="A18275" s="28" t="s">
        <v>84</v>
      </c>
      <c r="B18275" s="2">
        <v>13.58981391787111</v>
      </c>
    </row>
    <row r="18276" spans="1:2" x14ac:dyDescent="0.25">
      <c r="A18276" s="28" t="s">
        <v>82</v>
      </c>
      <c r="B18276" s="2">
        <v>25.178684229552818</v>
      </c>
    </row>
    <row r="18277" spans="1:2" x14ac:dyDescent="0.25">
      <c r="A18277" s="6" t="s">
        <v>229</v>
      </c>
      <c r="B18277" s="2">
        <v>56.981750188643801</v>
      </c>
    </row>
    <row r="18278" spans="1:2" x14ac:dyDescent="0.25">
      <c r="A18278" s="28" t="s">
        <v>79</v>
      </c>
      <c r="B18278" s="2">
        <v>1.2811804323725353</v>
      </c>
    </row>
    <row r="18279" spans="1:2" x14ac:dyDescent="0.25">
      <c r="A18279" s="28" t="s">
        <v>86</v>
      </c>
      <c r="B18279" s="2">
        <v>0.54287537944345243</v>
      </c>
    </row>
    <row r="18280" spans="1:2" x14ac:dyDescent="0.25">
      <c r="A18280" s="28" t="s">
        <v>87</v>
      </c>
      <c r="B18280" s="2">
        <v>2.7306294644048053</v>
      </c>
    </row>
    <row r="18281" spans="1:2" x14ac:dyDescent="0.25">
      <c r="A18281" s="28" t="s">
        <v>31</v>
      </c>
      <c r="B18281" s="2">
        <v>4.8876872583532496</v>
      </c>
    </row>
    <row r="18282" spans="1:2" x14ac:dyDescent="0.25">
      <c r="A18282" s="28" t="s">
        <v>29</v>
      </c>
      <c r="B18282" s="2">
        <v>3.9375356982515899</v>
      </c>
    </row>
    <row r="18283" spans="1:2" x14ac:dyDescent="0.25">
      <c r="A18283" s="28" t="s">
        <v>30</v>
      </c>
      <c r="B18283" s="2">
        <v>4.4469325982871366</v>
      </c>
    </row>
    <row r="18284" spans="1:2" x14ac:dyDescent="0.25">
      <c r="A18284" s="28" t="s">
        <v>88</v>
      </c>
      <c r="B18284" s="2">
        <v>12.846834785979096</v>
      </c>
    </row>
    <row r="18285" spans="1:2" x14ac:dyDescent="0.25">
      <c r="A18285" s="28" t="s">
        <v>80</v>
      </c>
      <c r="B18285" s="2">
        <v>1.6505919583115332</v>
      </c>
    </row>
    <row r="18286" spans="1:2" x14ac:dyDescent="0.25">
      <c r="A18286" s="28" t="s">
        <v>84</v>
      </c>
      <c r="B18286" s="2">
        <v>6.7067771046046749</v>
      </c>
    </row>
    <row r="18287" spans="1:2" x14ac:dyDescent="0.25">
      <c r="A18287" s="28" t="s">
        <v>82</v>
      </c>
      <c r="B18287" s="2">
        <v>17.950705508635732</v>
      </c>
    </row>
    <row r="18288" spans="1:2" x14ac:dyDescent="0.25">
      <c r="A18288" s="6" t="s">
        <v>93</v>
      </c>
      <c r="B18288" s="2">
        <v>1192.0406447018356</v>
      </c>
    </row>
    <row r="18289" spans="1:2" x14ac:dyDescent="0.25">
      <c r="A18289" s="28" t="s">
        <v>79</v>
      </c>
      <c r="B18289" s="2">
        <v>35.073262343600433</v>
      </c>
    </row>
    <row r="18290" spans="1:2" x14ac:dyDescent="0.25">
      <c r="A18290" s="28" t="s">
        <v>86</v>
      </c>
      <c r="B18290" s="2">
        <v>10.67938110020828</v>
      </c>
    </row>
    <row r="18291" spans="1:2" x14ac:dyDescent="0.25">
      <c r="A18291" s="28" t="s">
        <v>87</v>
      </c>
      <c r="B18291" s="2">
        <v>38.904230333570432</v>
      </c>
    </row>
    <row r="18292" spans="1:2" x14ac:dyDescent="0.25">
      <c r="A18292" s="28" t="s">
        <v>31</v>
      </c>
      <c r="B18292" s="2">
        <v>55.487458048971277</v>
      </c>
    </row>
    <row r="18293" spans="1:2" x14ac:dyDescent="0.25">
      <c r="A18293" s="28" t="s">
        <v>29</v>
      </c>
      <c r="B18293" s="2">
        <v>33.996256379506718</v>
      </c>
    </row>
    <row r="18294" spans="1:2" x14ac:dyDescent="0.25">
      <c r="A18294" s="28" t="s">
        <v>30</v>
      </c>
      <c r="B18294" s="2">
        <v>55.072323880780125</v>
      </c>
    </row>
    <row r="18295" spans="1:2" x14ac:dyDescent="0.25">
      <c r="A18295" s="28" t="s">
        <v>88</v>
      </c>
      <c r="B18295" s="2">
        <v>281.55013276949035</v>
      </c>
    </row>
    <row r="18296" spans="1:2" x14ac:dyDescent="0.25">
      <c r="A18296" s="28" t="s">
        <v>80</v>
      </c>
      <c r="B18296" s="2">
        <v>64.790960274656555</v>
      </c>
    </row>
    <row r="18297" spans="1:2" x14ac:dyDescent="0.25">
      <c r="A18297" s="28" t="s">
        <v>84</v>
      </c>
      <c r="B18297" s="2">
        <v>328.99281198734332</v>
      </c>
    </row>
    <row r="18298" spans="1:2" x14ac:dyDescent="0.25">
      <c r="A18298" s="28" t="s">
        <v>82</v>
      </c>
      <c r="B18298" s="2">
        <v>287.49382758370814</v>
      </c>
    </row>
    <row r="18299" spans="1:2" x14ac:dyDescent="0.25">
      <c r="A18299" s="3" t="s">
        <v>178</v>
      </c>
      <c r="B18299" s="2">
        <v>17497.425290888626</v>
      </c>
    </row>
    <row r="18300" spans="1:2" x14ac:dyDescent="0.25">
      <c r="A18300" s="6" t="s">
        <v>228</v>
      </c>
      <c r="B18300" s="2">
        <v>199.22036063505612</v>
      </c>
    </row>
    <row r="18301" spans="1:2" x14ac:dyDescent="0.25">
      <c r="A18301" s="28" t="s">
        <v>79</v>
      </c>
      <c r="B18301" s="2">
        <v>3.3076250859059351</v>
      </c>
    </row>
    <row r="18302" spans="1:2" x14ac:dyDescent="0.25">
      <c r="A18302" s="28" t="s">
        <v>86</v>
      </c>
      <c r="B18302" s="2">
        <v>1.2686173072608191</v>
      </c>
    </row>
    <row r="18303" spans="1:2" x14ac:dyDescent="0.25">
      <c r="A18303" s="28" t="s">
        <v>87</v>
      </c>
      <c r="B18303" s="2">
        <v>9.0105497511007506</v>
      </c>
    </row>
    <row r="18304" spans="1:2" x14ac:dyDescent="0.25">
      <c r="A18304" s="28" t="s">
        <v>31</v>
      </c>
      <c r="B18304" s="2">
        <v>10.96141783873424</v>
      </c>
    </row>
    <row r="18305" spans="1:2" x14ac:dyDescent="0.25">
      <c r="A18305" s="28" t="s">
        <v>29</v>
      </c>
      <c r="B18305" s="2">
        <v>6.5740766511030806</v>
      </c>
    </row>
    <row r="18306" spans="1:2" x14ac:dyDescent="0.25">
      <c r="A18306" s="28" t="s">
        <v>30</v>
      </c>
      <c r="B18306" s="2">
        <v>7.1286581381615903</v>
      </c>
    </row>
    <row r="18307" spans="1:2" x14ac:dyDescent="0.25">
      <c r="A18307" s="28" t="s">
        <v>88</v>
      </c>
      <c r="B18307" s="2">
        <v>27.911266730564208</v>
      </c>
    </row>
    <row r="18308" spans="1:2" x14ac:dyDescent="0.25">
      <c r="A18308" s="28" t="s">
        <v>80</v>
      </c>
      <c r="B18308" s="2">
        <v>5.1183550635802249</v>
      </c>
    </row>
    <row r="18309" spans="1:2" x14ac:dyDescent="0.25">
      <c r="A18309" s="28" t="s">
        <v>84</v>
      </c>
      <c r="B18309" s="2">
        <v>48.514910571586633</v>
      </c>
    </row>
    <row r="18310" spans="1:2" x14ac:dyDescent="0.25">
      <c r="A18310" s="28" t="s">
        <v>85</v>
      </c>
      <c r="B18310" s="2">
        <v>39.965111775964054</v>
      </c>
    </row>
    <row r="18311" spans="1:2" x14ac:dyDescent="0.25">
      <c r="A18311" s="28" t="s">
        <v>82</v>
      </c>
      <c r="B18311" s="2">
        <v>39.459771721094562</v>
      </c>
    </row>
    <row r="18312" spans="1:2" x14ac:dyDescent="0.25">
      <c r="A18312" s="6" t="s">
        <v>239</v>
      </c>
      <c r="B18312" s="2">
        <v>45.252419906004583</v>
      </c>
    </row>
    <row r="18313" spans="1:2" x14ac:dyDescent="0.25">
      <c r="A18313" s="28" t="s">
        <v>79</v>
      </c>
      <c r="B18313" s="2">
        <v>0.14817700826420172</v>
      </c>
    </row>
    <row r="18314" spans="1:2" x14ac:dyDescent="0.25">
      <c r="A18314" s="28" t="s">
        <v>87</v>
      </c>
      <c r="B18314" s="2">
        <v>6.2939217945494743</v>
      </c>
    </row>
    <row r="18315" spans="1:2" x14ac:dyDescent="0.25">
      <c r="A18315" s="28" t="s">
        <v>31</v>
      </c>
      <c r="B18315" s="2">
        <v>2.3231897477529824</v>
      </c>
    </row>
    <row r="18316" spans="1:2" x14ac:dyDescent="0.25">
      <c r="A18316" s="28" t="s">
        <v>29</v>
      </c>
      <c r="B18316" s="2">
        <v>4.2547803807530791</v>
      </c>
    </row>
    <row r="18317" spans="1:2" x14ac:dyDescent="0.25">
      <c r="A18317" s="28" t="s">
        <v>30</v>
      </c>
      <c r="B18317" s="2">
        <v>3.2708519267861584</v>
      </c>
    </row>
    <row r="18318" spans="1:2" x14ac:dyDescent="0.25">
      <c r="A18318" s="28" t="s">
        <v>88</v>
      </c>
      <c r="B18318" s="2">
        <v>2.5433503113428224</v>
      </c>
    </row>
    <row r="18319" spans="1:2" x14ac:dyDescent="0.25">
      <c r="A18319" s="28" t="s">
        <v>80</v>
      </c>
      <c r="B18319" s="2">
        <v>0.81869652374062185</v>
      </c>
    </row>
    <row r="18320" spans="1:2" x14ac:dyDescent="0.25">
      <c r="A18320" s="28" t="s">
        <v>84</v>
      </c>
      <c r="B18320" s="2">
        <v>3.4362618699898948</v>
      </c>
    </row>
    <row r="18321" spans="1:2" x14ac:dyDescent="0.25">
      <c r="A18321" s="28" t="s">
        <v>85</v>
      </c>
      <c r="B18321" s="2">
        <v>14.111511200994672</v>
      </c>
    </row>
    <row r="18322" spans="1:2" x14ac:dyDescent="0.25">
      <c r="A18322" s="28" t="s">
        <v>82</v>
      </c>
      <c r="B18322" s="2">
        <v>8.0516791418306752</v>
      </c>
    </row>
    <row r="18323" spans="1:2" x14ac:dyDescent="0.25">
      <c r="A18323" s="6" t="s">
        <v>241</v>
      </c>
      <c r="B18323" s="2">
        <v>1022.2008235575261</v>
      </c>
    </row>
    <row r="18324" spans="1:2" x14ac:dyDescent="0.25">
      <c r="A18324" s="28" t="s">
        <v>79</v>
      </c>
      <c r="B18324" s="2">
        <v>33.380870666312148</v>
      </c>
    </row>
    <row r="18325" spans="1:2" x14ac:dyDescent="0.25">
      <c r="A18325" s="28" t="s">
        <v>86</v>
      </c>
      <c r="B18325" s="2">
        <v>9.3768976316572612</v>
      </c>
    </row>
    <row r="18326" spans="1:2" x14ac:dyDescent="0.25">
      <c r="A18326" s="28" t="s">
        <v>87</v>
      </c>
      <c r="B18326" s="2">
        <v>29.967963279771006</v>
      </c>
    </row>
    <row r="18327" spans="1:2" x14ac:dyDescent="0.25">
      <c r="A18327" s="28" t="s">
        <v>31</v>
      </c>
      <c r="B18327" s="2">
        <v>81.021117657128542</v>
      </c>
    </row>
    <row r="18328" spans="1:2" x14ac:dyDescent="0.25">
      <c r="A18328" s="28" t="s">
        <v>29</v>
      </c>
      <c r="B18328" s="2">
        <v>42.924476800223374</v>
      </c>
    </row>
    <row r="18329" spans="1:2" x14ac:dyDescent="0.25">
      <c r="A18329" s="28" t="s">
        <v>30</v>
      </c>
      <c r="B18329" s="2">
        <v>63.679672522565262</v>
      </c>
    </row>
    <row r="18330" spans="1:2" x14ac:dyDescent="0.25">
      <c r="A18330" s="28" t="s">
        <v>88</v>
      </c>
      <c r="B18330" s="2">
        <v>185.38068791855409</v>
      </c>
    </row>
    <row r="18331" spans="1:2" x14ac:dyDescent="0.25">
      <c r="A18331" s="28" t="s">
        <v>80</v>
      </c>
      <c r="B18331" s="2">
        <v>35.034867330394995</v>
      </c>
    </row>
    <row r="18332" spans="1:2" x14ac:dyDescent="0.25">
      <c r="A18332" s="28" t="s">
        <v>84</v>
      </c>
      <c r="B18332" s="2">
        <v>145.20312232482556</v>
      </c>
    </row>
    <row r="18333" spans="1:2" x14ac:dyDescent="0.25">
      <c r="A18333" s="28" t="s">
        <v>85</v>
      </c>
      <c r="B18333" s="2">
        <v>188.88733182982682</v>
      </c>
    </row>
    <row r="18334" spans="1:2" x14ac:dyDescent="0.25">
      <c r="A18334" s="28" t="s">
        <v>82</v>
      </c>
      <c r="B18334" s="2">
        <v>207.34381559626689</v>
      </c>
    </row>
    <row r="18335" spans="1:2" x14ac:dyDescent="0.25">
      <c r="A18335" s="6" t="s">
        <v>53</v>
      </c>
      <c r="B18335" s="2">
        <v>58.880279847312508</v>
      </c>
    </row>
    <row r="18336" spans="1:2" x14ac:dyDescent="0.25">
      <c r="A18336" s="28" t="s">
        <v>79</v>
      </c>
      <c r="B18336" s="2">
        <v>1.8101979151163015</v>
      </c>
    </row>
    <row r="18337" spans="1:2" x14ac:dyDescent="0.25">
      <c r="A18337" s="28" t="s">
        <v>86</v>
      </c>
      <c r="B18337" s="2">
        <v>0.20738593126108093</v>
      </c>
    </row>
    <row r="18338" spans="1:2" x14ac:dyDescent="0.25">
      <c r="A18338" s="28" t="s">
        <v>87</v>
      </c>
      <c r="B18338" s="2">
        <v>1.5776334436850239</v>
      </c>
    </row>
    <row r="18339" spans="1:2" x14ac:dyDescent="0.25">
      <c r="A18339" s="28" t="s">
        <v>31</v>
      </c>
      <c r="B18339" s="2">
        <v>1.2385200838851282</v>
      </c>
    </row>
    <row r="18340" spans="1:2" x14ac:dyDescent="0.25">
      <c r="A18340" s="28" t="s">
        <v>29</v>
      </c>
      <c r="B18340" s="2">
        <v>1.3867428311507506</v>
      </c>
    </row>
    <row r="18341" spans="1:2" x14ac:dyDescent="0.25">
      <c r="A18341" s="28" t="s">
        <v>30</v>
      </c>
      <c r="B18341" s="2">
        <v>1.3081971325824027</v>
      </c>
    </row>
    <row r="18342" spans="1:2" x14ac:dyDescent="0.25">
      <c r="A18342" s="28" t="s">
        <v>80</v>
      </c>
      <c r="B18342" s="2">
        <v>10.803701295256655</v>
      </c>
    </row>
    <row r="18343" spans="1:2" x14ac:dyDescent="0.25">
      <c r="A18343" s="28" t="s">
        <v>84</v>
      </c>
      <c r="B18343" s="2">
        <v>15.301787566087397</v>
      </c>
    </row>
    <row r="18344" spans="1:2" x14ac:dyDescent="0.25">
      <c r="A18344" s="28" t="s">
        <v>85</v>
      </c>
      <c r="B18344" s="2">
        <v>12.991026582506446</v>
      </c>
    </row>
    <row r="18345" spans="1:2" x14ac:dyDescent="0.25">
      <c r="A18345" s="28" t="s">
        <v>82</v>
      </c>
      <c r="B18345" s="2">
        <v>12.255087065781323</v>
      </c>
    </row>
    <row r="18346" spans="1:2" x14ac:dyDescent="0.25">
      <c r="A18346" s="6" t="s">
        <v>230</v>
      </c>
      <c r="B18346" s="2">
        <v>809.92301469572055</v>
      </c>
    </row>
    <row r="18347" spans="1:2" x14ac:dyDescent="0.25">
      <c r="A18347" s="28" t="s">
        <v>79</v>
      </c>
      <c r="B18347" s="2">
        <v>6.6628577457935521</v>
      </c>
    </row>
    <row r="18348" spans="1:2" x14ac:dyDescent="0.25">
      <c r="A18348" s="28" t="s">
        <v>86</v>
      </c>
      <c r="B18348" s="2">
        <v>10.842779441596045</v>
      </c>
    </row>
    <row r="18349" spans="1:2" x14ac:dyDescent="0.25">
      <c r="A18349" s="28" t="s">
        <v>31</v>
      </c>
      <c r="B18349" s="2">
        <v>31.892834841979461</v>
      </c>
    </row>
    <row r="18350" spans="1:2" x14ac:dyDescent="0.25">
      <c r="A18350" s="28" t="s">
        <v>29</v>
      </c>
      <c r="B18350" s="2">
        <v>17.478586594959939</v>
      </c>
    </row>
    <row r="18351" spans="1:2" x14ac:dyDescent="0.25">
      <c r="A18351" s="28" t="s">
        <v>30</v>
      </c>
      <c r="B18351" s="2">
        <v>27.261917981045954</v>
      </c>
    </row>
    <row r="18352" spans="1:2" x14ac:dyDescent="0.25">
      <c r="A18352" s="28" t="s">
        <v>88</v>
      </c>
      <c r="B18352" s="2">
        <v>221.14910969291878</v>
      </c>
    </row>
    <row r="18353" spans="1:2" x14ac:dyDescent="0.25">
      <c r="A18353" s="28" t="s">
        <v>80</v>
      </c>
      <c r="B18353" s="2">
        <v>90.038805301364206</v>
      </c>
    </row>
    <row r="18354" spans="1:2" x14ac:dyDescent="0.25">
      <c r="A18354" s="28" t="s">
        <v>84</v>
      </c>
      <c r="B18354" s="2">
        <v>123.24366545722677</v>
      </c>
    </row>
    <row r="18355" spans="1:2" x14ac:dyDescent="0.25">
      <c r="A18355" s="28" t="s">
        <v>85</v>
      </c>
      <c r="B18355" s="2">
        <v>103.92694024311783</v>
      </c>
    </row>
    <row r="18356" spans="1:2" x14ac:dyDescent="0.25">
      <c r="A18356" s="28" t="s">
        <v>82</v>
      </c>
      <c r="B18356" s="2">
        <v>177.42551739571797</v>
      </c>
    </row>
    <row r="18357" spans="1:2" x14ac:dyDescent="0.25">
      <c r="A18357" s="6" t="s">
        <v>19</v>
      </c>
      <c r="B18357" s="2">
        <v>19.127433635180484</v>
      </c>
    </row>
    <row r="18358" spans="1:2" x14ac:dyDescent="0.25">
      <c r="A18358" s="28" t="s">
        <v>79</v>
      </c>
      <c r="B18358" s="2">
        <v>2.0746339596272865</v>
      </c>
    </row>
    <row r="18359" spans="1:2" x14ac:dyDescent="0.25">
      <c r="A18359" s="28" t="s">
        <v>86</v>
      </c>
      <c r="B18359" s="2">
        <v>0.71428487565904308</v>
      </c>
    </row>
    <row r="18360" spans="1:2" x14ac:dyDescent="0.25">
      <c r="A18360" s="28" t="s">
        <v>87</v>
      </c>
      <c r="B18360" s="2">
        <v>0.10381928584217176</v>
      </c>
    </row>
    <row r="18361" spans="1:2" x14ac:dyDescent="0.25">
      <c r="A18361" s="28" t="s">
        <v>31</v>
      </c>
      <c r="B18361" s="2">
        <v>0.69589129000597427</v>
      </c>
    </row>
    <row r="18362" spans="1:2" x14ac:dyDescent="0.25">
      <c r="A18362" s="28" t="s">
        <v>29</v>
      </c>
      <c r="B18362" s="2">
        <v>1.5115651063936644</v>
      </c>
    </row>
    <row r="18363" spans="1:2" x14ac:dyDescent="0.25">
      <c r="A18363" s="28" t="s">
        <v>30</v>
      </c>
      <c r="B18363" s="2">
        <v>3.4607065529135572</v>
      </c>
    </row>
    <row r="18364" spans="1:2" x14ac:dyDescent="0.25">
      <c r="A18364" s="28" t="s">
        <v>88</v>
      </c>
      <c r="B18364" s="2">
        <v>2.754098187750543</v>
      </c>
    </row>
    <row r="18365" spans="1:2" x14ac:dyDescent="0.25">
      <c r="A18365" s="28" t="s">
        <v>80</v>
      </c>
      <c r="B18365" s="2">
        <v>0.29809997802050503</v>
      </c>
    </row>
    <row r="18366" spans="1:2" x14ac:dyDescent="0.25">
      <c r="A18366" s="28" t="s">
        <v>84</v>
      </c>
      <c r="B18366" s="2">
        <v>0.35539376872024347</v>
      </c>
    </row>
    <row r="18367" spans="1:2" x14ac:dyDescent="0.25">
      <c r="A18367" s="28" t="s">
        <v>85</v>
      </c>
      <c r="B18367" s="2">
        <v>3.8098477231652352</v>
      </c>
    </row>
    <row r="18368" spans="1:2" x14ac:dyDescent="0.25">
      <c r="A18368" s="28" t="s">
        <v>82</v>
      </c>
      <c r="B18368" s="2">
        <v>3.3490929070822579</v>
      </c>
    </row>
    <row r="18369" spans="1:2" x14ac:dyDescent="0.25">
      <c r="A18369" s="6" t="s">
        <v>243</v>
      </c>
      <c r="B18369" s="2">
        <v>354.53791691794066</v>
      </c>
    </row>
    <row r="18370" spans="1:2" x14ac:dyDescent="0.25">
      <c r="A18370" s="28" t="s">
        <v>79</v>
      </c>
      <c r="B18370" s="2">
        <v>5.2545039093779833</v>
      </c>
    </row>
    <row r="18371" spans="1:2" x14ac:dyDescent="0.25">
      <c r="A18371" s="28" t="s">
        <v>86</v>
      </c>
      <c r="B18371" s="2">
        <v>3.4283171954958869</v>
      </c>
    </row>
    <row r="18372" spans="1:2" x14ac:dyDescent="0.25">
      <c r="A18372" s="28" t="s">
        <v>87</v>
      </c>
      <c r="B18372" s="2">
        <v>17.650436790840796</v>
      </c>
    </row>
    <row r="18373" spans="1:2" x14ac:dyDescent="0.25">
      <c r="A18373" s="28" t="s">
        <v>31</v>
      </c>
      <c r="B18373" s="2">
        <v>32.369426170969909</v>
      </c>
    </row>
    <row r="18374" spans="1:2" x14ac:dyDescent="0.25">
      <c r="A18374" s="28" t="s">
        <v>29</v>
      </c>
      <c r="B18374" s="2">
        <v>21.640899077075254</v>
      </c>
    </row>
    <row r="18375" spans="1:2" x14ac:dyDescent="0.25">
      <c r="A18375" s="28" t="s">
        <v>30</v>
      </c>
      <c r="B18375" s="2">
        <v>22.578274084020681</v>
      </c>
    </row>
    <row r="18376" spans="1:2" x14ac:dyDescent="0.25">
      <c r="A18376" s="28" t="s">
        <v>88</v>
      </c>
      <c r="B18376" s="2">
        <v>60.874545427704042</v>
      </c>
    </row>
    <row r="18377" spans="1:2" x14ac:dyDescent="0.25">
      <c r="A18377" s="28" t="s">
        <v>80</v>
      </c>
      <c r="B18377" s="2">
        <v>6.9821843974960771</v>
      </c>
    </row>
    <row r="18378" spans="1:2" x14ac:dyDescent="0.25">
      <c r="A18378" s="28" t="s">
        <v>84</v>
      </c>
      <c r="B18378" s="2">
        <v>30.362780013830807</v>
      </c>
    </row>
    <row r="18379" spans="1:2" x14ac:dyDescent="0.25">
      <c r="A18379" s="28" t="s">
        <v>85</v>
      </c>
      <c r="B18379" s="2">
        <v>71.55599441782195</v>
      </c>
    </row>
    <row r="18380" spans="1:2" x14ac:dyDescent="0.25">
      <c r="A18380" s="28" t="s">
        <v>82</v>
      </c>
      <c r="B18380" s="2">
        <v>81.840555433307316</v>
      </c>
    </row>
    <row r="18381" spans="1:2" x14ac:dyDescent="0.25">
      <c r="A18381" s="6" t="s">
        <v>52</v>
      </c>
      <c r="B18381" s="2">
        <v>93.606271506513679</v>
      </c>
    </row>
    <row r="18382" spans="1:2" x14ac:dyDescent="0.25">
      <c r="A18382" s="28" t="s">
        <v>79</v>
      </c>
      <c r="B18382" s="2">
        <v>0.69266770188388449</v>
      </c>
    </row>
    <row r="18383" spans="1:2" x14ac:dyDescent="0.25">
      <c r="A18383" s="28" t="s">
        <v>86</v>
      </c>
      <c r="B18383" s="2">
        <v>0.73449894090344692</v>
      </c>
    </row>
    <row r="18384" spans="1:2" x14ac:dyDescent="0.25">
      <c r="A18384" s="28" t="s">
        <v>87</v>
      </c>
      <c r="B18384" s="2">
        <v>1.056870566154831</v>
      </c>
    </row>
    <row r="18385" spans="1:2" x14ac:dyDescent="0.25">
      <c r="A18385" s="28" t="s">
        <v>31</v>
      </c>
      <c r="B18385" s="2">
        <v>9.0828436564565251</v>
      </c>
    </row>
    <row r="18386" spans="1:2" x14ac:dyDescent="0.25">
      <c r="A18386" s="28" t="s">
        <v>29</v>
      </c>
      <c r="B18386" s="2">
        <v>1.8090691338618987</v>
      </c>
    </row>
    <row r="18387" spans="1:2" x14ac:dyDescent="0.25">
      <c r="A18387" s="28" t="s">
        <v>30</v>
      </c>
      <c r="B18387" s="2">
        <v>3.8361146522547158</v>
      </c>
    </row>
    <row r="18388" spans="1:2" x14ac:dyDescent="0.25">
      <c r="A18388" s="28" t="s">
        <v>88</v>
      </c>
      <c r="B18388" s="2">
        <v>11.989612184783596</v>
      </c>
    </row>
    <row r="18389" spans="1:2" x14ac:dyDescent="0.25">
      <c r="A18389" s="28" t="s">
        <v>80</v>
      </c>
      <c r="B18389" s="2">
        <v>4.0490736690258684</v>
      </c>
    </row>
    <row r="18390" spans="1:2" x14ac:dyDescent="0.25">
      <c r="A18390" s="28" t="s">
        <v>84</v>
      </c>
      <c r="B18390" s="2">
        <v>7.0084413037730293</v>
      </c>
    </row>
    <row r="18391" spans="1:2" x14ac:dyDescent="0.25">
      <c r="A18391" s="28" t="s">
        <v>85</v>
      </c>
      <c r="B18391" s="2">
        <v>17.577316926356623</v>
      </c>
    </row>
    <row r="18392" spans="1:2" x14ac:dyDescent="0.25">
      <c r="A18392" s="28" t="s">
        <v>82</v>
      </c>
      <c r="B18392" s="2">
        <v>35.769762771059249</v>
      </c>
    </row>
    <row r="18393" spans="1:2" x14ac:dyDescent="0.25">
      <c r="A18393" s="6" t="s">
        <v>245</v>
      </c>
      <c r="B18393" s="2">
        <v>192.3037728406731</v>
      </c>
    </row>
    <row r="18394" spans="1:2" x14ac:dyDescent="0.25">
      <c r="A18394" s="28" t="s">
        <v>79</v>
      </c>
      <c r="B18394" s="2">
        <v>2.6843271818724297</v>
      </c>
    </row>
    <row r="18395" spans="1:2" x14ac:dyDescent="0.25">
      <c r="A18395" s="28" t="s">
        <v>86</v>
      </c>
      <c r="B18395" s="2">
        <v>1.150621499625845</v>
      </c>
    </row>
    <row r="18396" spans="1:2" x14ac:dyDescent="0.25">
      <c r="A18396" s="28" t="s">
        <v>87</v>
      </c>
      <c r="B18396" s="2">
        <v>5.8159778873426404</v>
      </c>
    </row>
    <row r="18397" spans="1:2" x14ac:dyDescent="0.25">
      <c r="A18397" s="28" t="s">
        <v>31</v>
      </c>
      <c r="B18397" s="2">
        <v>12.137767963047034</v>
      </c>
    </row>
    <row r="18398" spans="1:2" x14ac:dyDescent="0.25">
      <c r="A18398" s="28" t="s">
        <v>29</v>
      </c>
      <c r="B18398" s="2">
        <v>9.3323595643608606</v>
      </c>
    </row>
    <row r="18399" spans="1:2" x14ac:dyDescent="0.25">
      <c r="A18399" s="28" t="s">
        <v>30</v>
      </c>
      <c r="B18399" s="2">
        <v>12.278648558043685</v>
      </c>
    </row>
    <row r="18400" spans="1:2" x14ac:dyDescent="0.25">
      <c r="A18400" s="28" t="s">
        <v>88</v>
      </c>
      <c r="B18400" s="2">
        <v>27.227729114798173</v>
      </c>
    </row>
    <row r="18401" spans="1:2" x14ac:dyDescent="0.25">
      <c r="A18401" s="28" t="s">
        <v>80</v>
      </c>
      <c r="B18401" s="2">
        <v>8.5743803105779897</v>
      </c>
    </row>
    <row r="18402" spans="1:2" x14ac:dyDescent="0.25">
      <c r="A18402" s="28" t="s">
        <v>84</v>
      </c>
      <c r="B18402" s="2">
        <v>21.134800225715729</v>
      </c>
    </row>
    <row r="18403" spans="1:2" x14ac:dyDescent="0.25">
      <c r="A18403" s="28" t="s">
        <v>85</v>
      </c>
      <c r="B18403" s="2">
        <v>58.001545553562025</v>
      </c>
    </row>
    <row r="18404" spans="1:2" x14ac:dyDescent="0.25">
      <c r="A18404" s="28" t="s">
        <v>82</v>
      </c>
      <c r="B18404" s="2">
        <v>33.965614981726674</v>
      </c>
    </row>
    <row r="18405" spans="1:2" x14ac:dyDescent="0.25">
      <c r="A18405" s="6" t="s">
        <v>247</v>
      </c>
      <c r="B18405" s="2">
        <v>2201.2706393071421</v>
      </c>
    </row>
    <row r="18406" spans="1:2" x14ac:dyDescent="0.25">
      <c r="A18406" s="28" t="s">
        <v>79</v>
      </c>
      <c r="B18406" s="2">
        <v>45.994570279318694</v>
      </c>
    </row>
    <row r="18407" spans="1:2" x14ac:dyDescent="0.25">
      <c r="A18407" s="28" t="s">
        <v>86</v>
      </c>
      <c r="B18407" s="2">
        <v>19.549158982499566</v>
      </c>
    </row>
    <row r="18408" spans="1:2" x14ac:dyDescent="0.25">
      <c r="A18408" s="28" t="s">
        <v>87</v>
      </c>
      <c r="B18408" s="2">
        <v>66.673186891423995</v>
      </c>
    </row>
    <row r="18409" spans="1:2" x14ac:dyDescent="0.25">
      <c r="A18409" s="28" t="s">
        <v>31</v>
      </c>
      <c r="B18409" s="2">
        <v>134.80081092108779</v>
      </c>
    </row>
    <row r="18410" spans="1:2" x14ac:dyDescent="0.25">
      <c r="A18410" s="28" t="s">
        <v>29</v>
      </c>
      <c r="B18410" s="2">
        <v>72.27350886564399</v>
      </c>
    </row>
    <row r="18411" spans="1:2" x14ac:dyDescent="0.25">
      <c r="A18411" s="28" t="s">
        <v>30</v>
      </c>
      <c r="B18411" s="2">
        <v>124.13281807251091</v>
      </c>
    </row>
    <row r="18412" spans="1:2" x14ac:dyDescent="0.25">
      <c r="A18412" s="28" t="s">
        <v>88</v>
      </c>
      <c r="B18412" s="2">
        <v>488.00004701080178</v>
      </c>
    </row>
    <row r="18413" spans="1:2" x14ac:dyDescent="0.25">
      <c r="A18413" s="28" t="s">
        <v>80</v>
      </c>
      <c r="B18413" s="2">
        <v>56.639657832819466</v>
      </c>
    </row>
    <row r="18414" spans="1:2" x14ac:dyDescent="0.25">
      <c r="A18414" s="28" t="s">
        <v>84</v>
      </c>
      <c r="B18414" s="2">
        <v>355.08124900457415</v>
      </c>
    </row>
    <row r="18415" spans="1:2" x14ac:dyDescent="0.25">
      <c r="A18415" s="28" t="s">
        <v>85</v>
      </c>
      <c r="B18415" s="2">
        <v>430.01994927524777</v>
      </c>
    </row>
    <row r="18416" spans="1:2" x14ac:dyDescent="0.25">
      <c r="A18416" s="28" t="s">
        <v>82</v>
      </c>
      <c r="B18416" s="2">
        <v>408.10568217121408</v>
      </c>
    </row>
    <row r="18417" spans="1:2" x14ac:dyDescent="0.25">
      <c r="A18417" s="6" t="s">
        <v>20</v>
      </c>
      <c r="B18417" s="2">
        <v>563.0358055768545</v>
      </c>
    </row>
    <row r="18418" spans="1:2" x14ac:dyDescent="0.25">
      <c r="A18418" s="28" t="s">
        <v>79</v>
      </c>
      <c r="B18418" s="2">
        <v>16.800419888680203</v>
      </c>
    </row>
    <row r="18419" spans="1:2" x14ac:dyDescent="0.25">
      <c r="A18419" s="28" t="s">
        <v>86</v>
      </c>
      <c r="B18419" s="2">
        <v>8.8609130234793678</v>
      </c>
    </row>
    <row r="18420" spans="1:2" x14ac:dyDescent="0.25">
      <c r="A18420" s="28" t="s">
        <v>87</v>
      </c>
      <c r="B18420" s="2">
        <v>27.915174603289326</v>
      </c>
    </row>
    <row r="18421" spans="1:2" x14ac:dyDescent="0.25">
      <c r="A18421" s="28" t="s">
        <v>31</v>
      </c>
      <c r="B18421" s="2">
        <v>46.615064900617014</v>
      </c>
    </row>
    <row r="18422" spans="1:2" x14ac:dyDescent="0.25">
      <c r="A18422" s="28" t="s">
        <v>29</v>
      </c>
      <c r="B18422" s="2">
        <v>22.377250202874158</v>
      </c>
    </row>
    <row r="18423" spans="1:2" x14ac:dyDescent="0.25">
      <c r="A18423" s="28" t="s">
        <v>30</v>
      </c>
      <c r="B18423" s="2">
        <v>38.623266926010963</v>
      </c>
    </row>
    <row r="18424" spans="1:2" x14ac:dyDescent="0.25">
      <c r="A18424" s="28" t="s">
        <v>88</v>
      </c>
      <c r="B18424" s="2">
        <v>154.39454069310815</v>
      </c>
    </row>
    <row r="18425" spans="1:2" x14ac:dyDescent="0.25">
      <c r="A18425" s="28" t="s">
        <v>80</v>
      </c>
      <c r="B18425" s="2">
        <v>4.8406681407607488</v>
      </c>
    </row>
    <row r="18426" spans="1:2" x14ac:dyDescent="0.25">
      <c r="A18426" s="28" t="s">
        <v>84</v>
      </c>
      <c r="B18426" s="2">
        <v>53.687064619591233</v>
      </c>
    </row>
    <row r="18427" spans="1:2" x14ac:dyDescent="0.25">
      <c r="A18427" s="28" t="s">
        <v>85</v>
      </c>
      <c r="B18427" s="2">
        <v>87.972369784556335</v>
      </c>
    </row>
    <row r="18428" spans="1:2" x14ac:dyDescent="0.25">
      <c r="A18428" s="28" t="s">
        <v>82</v>
      </c>
      <c r="B18428" s="2">
        <v>100.94907279388704</v>
      </c>
    </row>
    <row r="18429" spans="1:2" x14ac:dyDescent="0.25">
      <c r="A18429" s="6" t="s">
        <v>21</v>
      </c>
      <c r="B18429" s="2">
        <v>324.81596199631394</v>
      </c>
    </row>
    <row r="18430" spans="1:2" x14ac:dyDescent="0.25">
      <c r="A18430" s="28" t="s">
        <v>79</v>
      </c>
      <c r="B18430" s="2">
        <v>3.8064550590341351</v>
      </c>
    </row>
    <row r="18431" spans="1:2" x14ac:dyDescent="0.25">
      <c r="A18431" s="28" t="s">
        <v>86</v>
      </c>
      <c r="B18431" s="2">
        <v>2.3098105713142845</v>
      </c>
    </row>
    <row r="18432" spans="1:2" x14ac:dyDescent="0.25">
      <c r="A18432" s="28" t="s">
        <v>87</v>
      </c>
      <c r="B18432" s="2">
        <v>2.1759232097625567</v>
      </c>
    </row>
    <row r="18433" spans="1:2" x14ac:dyDescent="0.25">
      <c r="A18433" s="28" t="s">
        <v>31</v>
      </c>
      <c r="B18433" s="2">
        <v>11.412358797761954</v>
      </c>
    </row>
    <row r="18434" spans="1:2" x14ac:dyDescent="0.25">
      <c r="A18434" s="28" t="s">
        <v>29</v>
      </c>
      <c r="B18434" s="2">
        <v>5.1903336208171389</v>
      </c>
    </row>
    <row r="18435" spans="1:2" x14ac:dyDescent="0.25">
      <c r="A18435" s="28" t="s">
        <v>30</v>
      </c>
      <c r="B18435" s="2">
        <v>14.909354083962993</v>
      </c>
    </row>
    <row r="18436" spans="1:2" x14ac:dyDescent="0.25">
      <c r="A18436" s="28" t="s">
        <v>88</v>
      </c>
      <c r="B18436" s="2">
        <v>46.171694452585442</v>
      </c>
    </row>
    <row r="18437" spans="1:2" x14ac:dyDescent="0.25">
      <c r="A18437" s="28" t="s">
        <v>80</v>
      </c>
      <c r="B18437" s="2">
        <v>42.291331815173848</v>
      </c>
    </row>
    <row r="18438" spans="1:2" x14ac:dyDescent="0.25">
      <c r="A18438" s="28" t="s">
        <v>84</v>
      </c>
      <c r="B18438" s="2">
        <v>52.966035399380189</v>
      </c>
    </row>
    <row r="18439" spans="1:2" x14ac:dyDescent="0.25">
      <c r="A18439" s="28" t="s">
        <v>85</v>
      </c>
      <c r="B18439" s="2">
        <v>52.265615850597229</v>
      </c>
    </row>
    <row r="18440" spans="1:2" x14ac:dyDescent="0.25">
      <c r="A18440" s="28" t="s">
        <v>82</v>
      </c>
      <c r="B18440" s="2">
        <v>91.317049135924208</v>
      </c>
    </row>
    <row r="18441" spans="1:2" x14ac:dyDescent="0.25">
      <c r="A18441" s="6" t="s">
        <v>22</v>
      </c>
      <c r="B18441" s="2">
        <v>76.65010917433068</v>
      </c>
    </row>
    <row r="18442" spans="1:2" x14ac:dyDescent="0.25">
      <c r="A18442" s="28" t="s">
        <v>79</v>
      </c>
      <c r="B18442" s="2">
        <v>1.47599592725757</v>
      </c>
    </row>
    <row r="18443" spans="1:2" x14ac:dyDescent="0.25">
      <c r="A18443" s="28" t="s">
        <v>86</v>
      </c>
      <c r="B18443" s="2">
        <v>0.96519729155021217</v>
      </c>
    </row>
    <row r="18444" spans="1:2" x14ac:dyDescent="0.25">
      <c r="A18444" s="28" t="s">
        <v>87</v>
      </c>
      <c r="B18444" s="2">
        <v>2.8265871473607058</v>
      </c>
    </row>
    <row r="18445" spans="1:2" x14ac:dyDescent="0.25">
      <c r="A18445" s="28" t="s">
        <v>31</v>
      </c>
      <c r="B18445" s="2">
        <v>6.6066872579512781</v>
      </c>
    </row>
    <row r="18446" spans="1:2" x14ac:dyDescent="0.25">
      <c r="A18446" s="28" t="s">
        <v>29</v>
      </c>
      <c r="B18446" s="2">
        <v>3.4882395918814866</v>
      </c>
    </row>
    <row r="18447" spans="1:2" x14ac:dyDescent="0.25">
      <c r="A18447" s="28" t="s">
        <v>30</v>
      </c>
      <c r="B18447" s="2">
        <v>5.458358142116654</v>
      </c>
    </row>
    <row r="18448" spans="1:2" x14ac:dyDescent="0.25">
      <c r="A18448" s="28" t="s">
        <v>88</v>
      </c>
      <c r="B18448" s="2">
        <v>13.451347635913912</v>
      </c>
    </row>
    <row r="18449" spans="1:2" x14ac:dyDescent="0.25">
      <c r="A18449" s="28" t="s">
        <v>80</v>
      </c>
      <c r="B18449" s="2">
        <v>1.8236451853916491</v>
      </c>
    </row>
    <row r="18450" spans="1:2" x14ac:dyDescent="0.25">
      <c r="A18450" s="28" t="s">
        <v>84</v>
      </c>
      <c r="B18450" s="2">
        <v>5.883019415064398</v>
      </c>
    </row>
    <row r="18451" spans="1:2" x14ac:dyDescent="0.25">
      <c r="A18451" s="28" t="s">
        <v>85</v>
      </c>
      <c r="B18451" s="2">
        <v>18.177219540293635</v>
      </c>
    </row>
    <row r="18452" spans="1:2" x14ac:dyDescent="0.25">
      <c r="A18452" s="28" t="s">
        <v>82</v>
      </c>
      <c r="B18452" s="2">
        <v>16.493812039549187</v>
      </c>
    </row>
    <row r="18453" spans="1:2" x14ac:dyDescent="0.25">
      <c r="A18453" s="6" t="s">
        <v>25</v>
      </c>
      <c r="B18453" s="2">
        <v>395.6886554286026</v>
      </c>
    </row>
    <row r="18454" spans="1:2" x14ac:dyDescent="0.25">
      <c r="A18454" s="28" t="s">
        <v>79</v>
      </c>
      <c r="B18454" s="2">
        <v>15.138029074136963</v>
      </c>
    </row>
    <row r="18455" spans="1:2" x14ac:dyDescent="0.25">
      <c r="A18455" s="28" t="s">
        <v>86</v>
      </c>
      <c r="B18455" s="2">
        <v>3.7297586942203922</v>
      </c>
    </row>
    <row r="18456" spans="1:2" x14ac:dyDescent="0.25">
      <c r="A18456" s="28" t="s">
        <v>87</v>
      </c>
      <c r="B18456" s="2">
        <v>4.1818554269164476</v>
      </c>
    </row>
    <row r="18457" spans="1:2" x14ac:dyDescent="0.25">
      <c r="A18457" s="28" t="s">
        <v>31</v>
      </c>
      <c r="B18457" s="2">
        <v>26.243289671577497</v>
      </c>
    </row>
    <row r="18458" spans="1:2" x14ac:dyDescent="0.25">
      <c r="A18458" s="28" t="s">
        <v>29</v>
      </c>
      <c r="B18458" s="2">
        <v>14.839607037986575</v>
      </c>
    </row>
    <row r="18459" spans="1:2" x14ac:dyDescent="0.25">
      <c r="A18459" s="28" t="s">
        <v>30</v>
      </c>
      <c r="B18459" s="2">
        <v>34.476499667597182</v>
      </c>
    </row>
    <row r="18460" spans="1:2" x14ac:dyDescent="0.25">
      <c r="A18460" s="28" t="s">
        <v>88</v>
      </c>
      <c r="B18460" s="2">
        <v>58.652567527663578</v>
      </c>
    </row>
    <row r="18461" spans="1:2" x14ac:dyDescent="0.25">
      <c r="A18461" s="28" t="s">
        <v>80</v>
      </c>
      <c r="B18461" s="2">
        <v>8.6879046798468433</v>
      </c>
    </row>
    <row r="18462" spans="1:2" x14ac:dyDescent="0.25">
      <c r="A18462" s="28" t="s">
        <v>84</v>
      </c>
      <c r="B18462" s="2">
        <v>37.901961695751339</v>
      </c>
    </row>
    <row r="18463" spans="1:2" x14ac:dyDescent="0.25">
      <c r="A18463" s="28" t="s">
        <v>85</v>
      </c>
      <c r="B18463" s="2">
        <v>111.44516024310715</v>
      </c>
    </row>
    <row r="18464" spans="1:2" x14ac:dyDescent="0.25">
      <c r="A18464" s="28" t="s">
        <v>82</v>
      </c>
      <c r="B18464" s="2">
        <v>80.392021709798669</v>
      </c>
    </row>
    <row r="18465" spans="1:2" x14ac:dyDescent="0.25">
      <c r="A18465" s="6" t="s">
        <v>23</v>
      </c>
      <c r="B18465" s="2">
        <v>122.04394828757664</v>
      </c>
    </row>
    <row r="18466" spans="1:2" x14ac:dyDescent="0.25">
      <c r="A18466" s="28" t="s">
        <v>79</v>
      </c>
      <c r="B18466" s="2">
        <v>1.7809545467899117</v>
      </c>
    </row>
    <row r="18467" spans="1:2" x14ac:dyDescent="0.25">
      <c r="A18467" s="28" t="s">
        <v>86</v>
      </c>
      <c r="B18467" s="2">
        <v>1.0807451673880515</v>
      </c>
    </row>
    <row r="18468" spans="1:2" x14ac:dyDescent="0.25">
      <c r="A18468" s="28" t="s">
        <v>87</v>
      </c>
      <c r="B18468" s="2">
        <v>3.7966871823936037</v>
      </c>
    </row>
    <row r="18469" spans="1:2" x14ac:dyDescent="0.25">
      <c r="A18469" s="28" t="s">
        <v>31</v>
      </c>
      <c r="B18469" s="2">
        <v>11.594347186547092</v>
      </c>
    </row>
    <row r="18470" spans="1:2" x14ac:dyDescent="0.25">
      <c r="A18470" s="28" t="s">
        <v>29</v>
      </c>
      <c r="B18470" s="2">
        <v>5.2955377354474455</v>
      </c>
    </row>
    <row r="18471" spans="1:2" x14ac:dyDescent="0.25">
      <c r="A18471" s="28" t="s">
        <v>30</v>
      </c>
      <c r="B18471" s="2">
        <v>8.9011462005697286</v>
      </c>
    </row>
    <row r="18472" spans="1:2" x14ac:dyDescent="0.25">
      <c r="A18472" s="28" t="s">
        <v>88</v>
      </c>
      <c r="B18472" s="2">
        <v>19.283775537434721</v>
      </c>
    </row>
    <row r="18473" spans="1:2" x14ac:dyDescent="0.25">
      <c r="A18473" s="28" t="s">
        <v>80</v>
      </c>
      <c r="B18473" s="2">
        <v>3.2893005906165085</v>
      </c>
    </row>
    <row r="18474" spans="1:2" x14ac:dyDescent="0.25">
      <c r="A18474" s="28" t="s">
        <v>84</v>
      </c>
      <c r="B18474" s="2">
        <v>18.377851498225084</v>
      </c>
    </row>
    <row r="18475" spans="1:2" x14ac:dyDescent="0.25">
      <c r="A18475" s="28" t="s">
        <v>85</v>
      </c>
      <c r="B18475" s="2">
        <v>23.005827388619451</v>
      </c>
    </row>
    <row r="18476" spans="1:2" x14ac:dyDescent="0.25">
      <c r="A18476" s="28" t="s">
        <v>82</v>
      </c>
      <c r="B18476" s="2">
        <v>25.637775253545048</v>
      </c>
    </row>
    <row r="18477" spans="1:2" x14ac:dyDescent="0.25">
      <c r="A18477" s="6" t="s">
        <v>249</v>
      </c>
      <c r="B18477" s="2">
        <v>963.72457213985501</v>
      </c>
    </row>
    <row r="18478" spans="1:2" x14ac:dyDescent="0.25">
      <c r="A18478" s="28" t="s">
        <v>79</v>
      </c>
      <c r="B18478" s="2">
        <v>12.03247621877065</v>
      </c>
    </row>
    <row r="18479" spans="1:2" x14ac:dyDescent="0.25">
      <c r="A18479" s="28" t="s">
        <v>86</v>
      </c>
      <c r="B18479" s="2">
        <v>8.1722710991585199</v>
      </c>
    </row>
    <row r="18480" spans="1:2" x14ac:dyDescent="0.25">
      <c r="A18480" s="28" t="s">
        <v>87</v>
      </c>
      <c r="B18480" s="2">
        <v>27.618472948056187</v>
      </c>
    </row>
    <row r="18481" spans="1:2" x14ac:dyDescent="0.25">
      <c r="A18481" s="28" t="s">
        <v>31</v>
      </c>
      <c r="B18481" s="2">
        <v>64.075654142248524</v>
      </c>
    </row>
    <row r="18482" spans="1:2" x14ac:dyDescent="0.25">
      <c r="A18482" s="28" t="s">
        <v>29</v>
      </c>
      <c r="B18482" s="2">
        <v>34.536263321499732</v>
      </c>
    </row>
    <row r="18483" spans="1:2" x14ac:dyDescent="0.25">
      <c r="A18483" s="28" t="s">
        <v>30</v>
      </c>
      <c r="B18483" s="2">
        <v>55.651545706293092</v>
      </c>
    </row>
    <row r="18484" spans="1:2" x14ac:dyDescent="0.25">
      <c r="A18484" s="28" t="s">
        <v>88</v>
      </c>
      <c r="B18484" s="2">
        <v>224.35143511921979</v>
      </c>
    </row>
    <row r="18485" spans="1:2" x14ac:dyDescent="0.25">
      <c r="A18485" s="28" t="s">
        <v>80</v>
      </c>
      <c r="B18485" s="2">
        <v>31.407983725682477</v>
      </c>
    </row>
    <row r="18486" spans="1:2" x14ac:dyDescent="0.25">
      <c r="A18486" s="28" t="s">
        <v>84</v>
      </c>
      <c r="B18486" s="2">
        <v>153.25056372852259</v>
      </c>
    </row>
    <row r="18487" spans="1:2" x14ac:dyDescent="0.25">
      <c r="A18487" s="28" t="s">
        <v>85</v>
      </c>
      <c r="B18487" s="2">
        <v>153.89275711942531</v>
      </c>
    </row>
    <row r="18488" spans="1:2" x14ac:dyDescent="0.25">
      <c r="A18488" s="28" t="s">
        <v>82</v>
      </c>
      <c r="B18488" s="2">
        <v>198.73514901097806</v>
      </c>
    </row>
    <row r="18489" spans="1:2" x14ac:dyDescent="0.25">
      <c r="A18489" s="6" t="s">
        <v>251</v>
      </c>
      <c r="B18489" s="2">
        <v>972.30347849929456</v>
      </c>
    </row>
    <row r="18490" spans="1:2" x14ac:dyDescent="0.25">
      <c r="A18490" s="28" t="s">
        <v>79</v>
      </c>
      <c r="B18490" s="2">
        <v>21.819283651595796</v>
      </c>
    </row>
    <row r="18491" spans="1:2" x14ac:dyDescent="0.25">
      <c r="A18491" s="28" t="s">
        <v>86</v>
      </c>
      <c r="B18491" s="2">
        <v>5.920401544356455</v>
      </c>
    </row>
    <row r="18492" spans="1:2" x14ac:dyDescent="0.25">
      <c r="A18492" s="28" t="s">
        <v>87</v>
      </c>
      <c r="B18492" s="2">
        <v>27.844878551275222</v>
      </c>
    </row>
    <row r="18493" spans="1:2" x14ac:dyDescent="0.25">
      <c r="A18493" s="28" t="s">
        <v>31</v>
      </c>
      <c r="B18493" s="2">
        <v>65.446543843445454</v>
      </c>
    </row>
    <row r="18494" spans="1:2" x14ac:dyDescent="0.25">
      <c r="A18494" s="28" t="s">
        <v>29</v>
      </c>
      <c r="B18494" s="2">
        <v>117.74593871174747</v>
      </c>
    </row>
    <row r="18495" spans="1:2" x14ac:dyDescent="0.25">
      <c r="A18495" s="28" t="s">
        <v>30</v>
      </c>
      <c r="B18495" s="2">
        <v>48.987889134803396</v>
      </c>
    </row>
    <row r="18496" spans="1:2" x14ac:dyDescent="0.25">
      <c r="A18496" s="28" t="s">
        <v>88</v>
      </c>
      <c r="B18496" s="2">
        <v>203.94379421251617</v>
      </c>
    </row>
    <row r="18497" spans="1:2" x14ac:dyDescent="0.25">
      <c r="A18497" s="28" t="s">
        <v>80</v>
      </c>
      <c r="B18497" s="2">
        <v>35.103743049431131</v>
      </c>
    </row>
    <row r="18498" spans="1:2" x14ac:dyDescent="0.25">
      <c r="A18498" s="28" t="s">
        <v>84</v>
      </c>
      <c r="B18498" s="2">
        <v>74.370895969486881</v>
      </c>
    </row>
    <row r="18499" spans="1:2" x14ac:dyDescent="0.25">
      <c r="A18499" s="28" t="s">
        <v>85</v>
      </c>
      <c r="B18499" s="2">
        <v>166.47956329767703</v>
      </c>
    </row>
    <row r="18500" spans="1:2" x14ac:dyDescent="0.25">
      <c r="A18500" s="28" t="s">
        <v>82</v>
      </c>
      <c r="B18500" s="2">
        <v>204.64054653295943</v>
      </c>
    </row>
    <row r="18501" spans="1:2" x14ac:dyDescent="0.25">
      <c r="A18501" s="6" t="s">
        <v>229</v>
      </c>
      <c r="B18501" s="2">
        <v>334.12718149241505</v>
      </c>
    </row>
    <row r="18502" spans="1:2" x14ac:dyDescent="0.25">
      <c r="A18502" s="28" t="s">
        <v>79</v>
      </c>
      <c r="B18502" s="2">
        <v>7.6972223516252889</v>
      </c>
    </row>
    <row r="18503" spans="1:2" x14ac:dyDescent="0.25">
      <c r="A18503" s="28" t="s">
        <v>86</v>
      </c>
      <c r="B18503" s="2">
        <v>3.2170275345968733</v>
      </c>
    </row>
    <row r="18504" spans="1:2" x14ac:dyDescent="0.25">
      <c r="A18504" s="28" t="s">
        <v>87</v>
      </c>
      <c r="B18504" s="2">
        <v>11.149332234946518</v>
      </c>
    </row>
    <row r="18505" spans="1:2" x14ac:dyDescent="0.25">
      <c r="A18505" s="28" t="s">
        <v>31</v>
      </c>
      <c r="B18505" s="2">
        <v>27.930037712621296</v>
      </c>
    </row>
    <row r="18506" spans="1:2" x14ac:dyDescent="0.25">
      <c r="A18506" s="28" t="s">
        <v>29</v>
      </c>
      <c r="B18506" s="2">
        <v>19.420524989275581</v>
      </c>
    </row>
    <row r="18507" spans="1:2" x14ac:dyDescent="0.25">
      <c r="A18507" s="28" t="s">
        <v>30</v>
      </c>
      <c r="B18507" s="2">
        <v>22.867954574254185</v>
      </c>
    </row>
    <row r="18508" spans="1:2" x14ac:dyDescent="0.25">
      <c r="A18508" s="28" t="s">
        <v>88</v>
      </c>
      <c r="B18508" s="2">
        <v>68.277384052144598</v>
      </c>
    </row>
    <row r="18509" spans="1:2" x14ac:dyDescent="0.25">
      <c r="A18509" s="28" t="s">
        <v>80</v>
      </c>
      <c r="B18509" s="2">
        <v>8.875566759001515</v>
      </c>
    </row>
    <row r="18510" spans="1:2" x14ac:dyDescent="0.25">
      <c r="A18510" s="28" t="s">
        <v>84</v>
      </c>
      <c r="B18510" s="2">
        <v>24.746699381368177</v>
      </c>
    </row>
    <row r="18511" spans="1:2" x14ac:dyDescent="0.25">
      <c r="A18511" s="28" t="s">
        <v>85</v>
      </c>
      <c r="B18511" s="2">
        <v>55.758659727901815</v>
      </c>
    </row>
    <row r="18512" spans="1:2" x14ac:dyDescent="0.25">
      <c r="A18512" s="28" t="s">
        <v>82</v>
      </c>
      <c r="B18512" s="2">
        <v>84.186772174679234</v>
      </c>
    </row>
    <row r="18513" spans="1:2" x14ac:dyDescent="0.25">
      <c r="A18513" s="6" t="s">
        <v>93</v>
      </c>
      <c r="B18513" s="2">
        <v>8748.7126454443132</v>
      </c>
    </row>
    <row r="18514" spans="1:2" x14ac:dyDescent="0.25">
      <c r="A18514" s="28" t="s">
        <v>79</v>
      </c>
      <c r="B18514" s="2">
        <v>182.56126817136294</v>
      </c>
    </row>
    <row r="18515" spans="1:2" x14ac:dyDescent="0.25">
      <c r="A18515" s="28" t="s">
        <v>86</v>
      </c>
      <c r="B18515" s="2">
        <v>81.528686732023147</v>
      </c>
    </row>
    <row r="18516" spans="1:2" x14ac:dyDescent="0.25">
      <c r="A18516" s="28" t="s">
        <v>87</v>
      </c>
      <c r="B18516" s="2">
        <v>245.65927099471125</v>
      </c>
    </row>
    <row r="18517" spans="1:2" x14ac:dyDescent="0.25">
      <c r="A18517" s="28" t="s">
        <v>31</v>
      </c>
      <c r="B18517" s="2">
        <v>576.44780368381771</v>
      </c>
    </row>
    <row r="18518" spans="1:2" x14ac:dyDescent="0.25">
      <c r="A18518" s="28" t="s">
        <v>29</v>
      </c>
      <c r="B18518" s="2">
        <v>402.07976021705542</v>
      </c>
    </row>
    <row r="18519" spans="1:2" x14ac:dyDescent="0.25">
      <c r="A18519" s="28" t="s">
        <v>30</v>
      </c>
      <c r="B18519" s="2">
        <v>498.81187405649314</v>
      </c>
    </row>
    <row r="18520" spans="1:2" x14ac:dyDescent="0.25">
      <c r="A18520" s="28" t="s">
        <v>88</v>
      </c>
      <c r="B18520" s="2">
        <v>1816.3569858098047</v>
      </c>
    </row>
    <row r="18521" spans="1:2" x14ac:dyDescent="0.25">
      <c r="A18521" s="28" t="s">
        <v>80</v>
      </c>
      <c r="B18521" s="2">
        <v>354.67796564818138</v>
      </c>
    </row>
    <row r="18522" spans="1:2" x14ac:dyDescent="0.25">
      <c r="A18522" s="28" t="s">
        <v>84</v>
      </c>
      <c r="B18522" s="2">
        <v>1170.8265038137201</v>
      </c>
    </row>
    <row r="18523" spans="1:2" x14ac:dyDescent="0.25">
      <c r="A18523" s="28" t="s">
        <v>85</v>
      </c>
      <c r="B18523" s="2">
        <v>1609.8437484807414</v>
      </c>
    </row>
    <row r="18524" spans="1:2" x14ac:dyDescent="0.25">
      <c r="A18524" s="28" t="s">
        <v>82</v>
      </c>
      <c r="B18524" s="2">
        <v>1809.9187778364012</v>
      </c>
    </row>
    <row r="18525" spans="1:2" x14ac:dyDescent="0.25">
      <c r="A18525" s="3" t="s">
        <v>224</v>
      </c>
      <c r="B18525" s="2">
        <v>531.36792078748215</v>
      </c>
    </row>
    <row r="18526" spans="1:2" x14ac:dyDescent="0.25">
      <c r="A18526" s="6" t="s">
        <v>228</v>
      </c>
      <c r="B18526" s="2">
        <v>2.6950419326038473</v>
      </c>
    </row>
    <row r="18527" spans="1:2" x14ac:dyDescent="0.25">
      <c r="A18527" s="28" t="s">
        <v>79</v>
      </c>
      <c r="B18527" s="2">
        <v>2.0528886480557909E-2</v>
      </c>
    </row>
    <row r="18528" spans="1:2" x14ac:dyDescent="0.25">
      <c r="A18528" s="28" t="s">
        <v>86</v>
      </c>
      <c r="B18528" s="2">
        <v>5.6475216140564688E-3</v>
      </c>
    </row>
    <row r="18529" spans="1:2" x14ac:dyDescent="0.25">
      <c r="A18529" s="28" t="s">
        <v>87</v>
      </c>
      <c r="B18529" s="2">
        <v>0.11825341143410838</v>
      </c>
    </row>
    <row r="18530" spans="1:2" x14ac:dyDescent="0.25">
      <c r="A18530" s="28" t="s">
        <v>31</v>
      </c>
      <c r="B18530" s="2">
        <v>0.46975181162969909</v>
      </c>
    </row>
    <row r="18531" spans="1:2" x14ac:dyDescent="0.25">
      <c r="A18531" s="28" t="s">
        <v>29</v>
      </c>
      <c r="B18531" s="2">
        <v>0.2814459674629452</v>
      </c>
    </row>
    <row r="18532" spans="1:2" x14ac:dyDescent="0.25">
      <c r="A18532" s="28" t="s">
        <v>30</v>
      </c>
      <c r="B18532" s="2">
        <v>1.0162836352505378</v>
      </c>
    </row>
    <row r="18533" spans="1:2" x14ac:dyDescent="0.25">
      <c r="A18533" s="28" t="s">
        <v>88</v>
      </c>
      <c r="B18533" s="2">
        <v>5.7797163151063653E-2</v>
      </c>
    </row>
    <row r="18534" spans="1:2" x14ac:dyDescent="0.25">
      <c r="A18534" s="28" t="s">
        <v>80</v>
      </c>
      <c r="B18534" s="2">
        <v>1.4140255799724962E-2</v>
      </c>
    </row>
    <row r="18535" spans="1:2" x14ac:dyDescent="0.25">
      <c r="A18535" s="28" t="s">
        <v>84</v>
      </c>
      <c r="B18535" s="2">
        <v>5.0885274882686675E-2</v>
      </c>
    </row>
    <row r="18536" spans="1:2" x14ac:dyDescent="0.25">
      <c r="A18536" s="28" t="s">
        <v>85</v>
      </c>
      <c r="B18536" s="2">
        <v>0.24338203793155194</v>
      </c>
    </row>
    <row r="18537" spans="1:2" x14ac:dyDescent="0.25">
      <c r="A18537" s="28" t="s">
        <v>82</v>
      </c>
      <c r="B18537" s="2">
        <v>0.41692596696691497</v>
      </c>
    </row>
    <row r="18538" spans="1:2" x14ac:dyDescent="0.25">
      <c r="A18538" s="6" t="s">
        <v>239</v>
      </c>
      <c r="B18538" s="2">
        <v>2.3099685181368592</v>
      </c>
    </row>
    <row r="18539" spans="1:2" x14ac:dyDescent="0.25">
      <c r="A18539" s="28" t="s">
        <v>79</v>
      </c>
      <c r="B18539" s="2">
        <v>4.183421475323558E-3</v>
      </c>
    </row>
    <row r="18540" spans="1:2" x14ac:dyDescent="0.25">
      <c r="A18540" s="28" t="s">
        <v>87</v>
      </c>
      <c r="B18540" s="2">
        <v>7.6909900731724615E-2</v>
      </c>
    </row>
    <row r="18541" spans="1:2" x14ac:dyDescent="0.25">
      <c r="A18541" s="28" t="s">
        <v>31</v>
      </c>
      <c r="B18541" s="2">
        <v>4.4339460148814631E-2</v>
      </c>
    </row>
    <row r="18542" spans="1:2" x14ac:dyDescent="0.25">
      <c r="A18542" s="28" t="s">
        <v>29</v>
      </c>
      <c r="B18542" s="2">
        <v>0.13779913145579414</v>
      </c>
    </row>
    <row r="18543" spans="1:2" x14ac:dyDescent="0.25">
      <c r="A18543" s="28" t="s">
        <v>30</v>
      </c>
      <c r="B18543" s="2">
        <v>0.17652055733031657</v>
      </c>
    </row>
    <row r="18544" spans="1:2" x14ac:dyDescent="0.25">
      <c r="A18544" s="28" t="s">
        <v>88</v>
      </c>
      <c r="B18544" s="2">
        <v>5.2802350104179781E-2</v>
      </c>
    </row>
    <row r="18545" spans="1:2" x14ac:dyDescent="0.25">
      <c r="A18545" s="28" t="s">
        <v>80</v>
      </c>
      <c r="B18545" s="2">
        <v>3.8543435582674055E-3</v>
      </c>
    </row>
    <row r="18546" spans="1:2" x14ac:dyDescent="0.25">
      <c r="A18546" s="28" t="s">
        <v>84</v>
      </c>
      <c r="B18546" s="2">
        <v>5.2448295630416655E-2</v>
      </c>
    </row>
    <row r="18547" spans="1:2" x14ac:dyDescent="0.25">
      <c r="A18547" s="28" t="s">
        <v>85</v>
      </c>
      <c r="B18547" s="2">
        <v>0.52257527244337865</v>
      </c>
    </row>
    <row r="18548" spans="1:2" x14ac:dyDescent="0.25">
      <c r="A18548" s="28" t="s">
        <v>82</v>
      </c>
      <c r="B18548" s="2">
        <v>1.2385357852586429</v>
      </c>
    </row>
    <row r="18549" spans="1:2" x14ac:dyDescent="0.25">
      <c r="A18549" s="6" t="s">
        <v>241</v>
      </c>
      <c r="B18549" s="2">
        <v>32.325462481664417</v>
      </c>
    </row>
    <row r="18550" spans="1:2" x14ac:dyDescent="0.25">
      <c r="A18550" s="28" t="s">
        <v>79</v>
      </c>
      <c r="B18550" s="2">
        <v>0.73246850511295958</v>
      </c>
    </row>
    <row r="18551" spans="1:2" x14ac:dyDescent="0.25">
      <c r="A18551" s="28" t="s">
        <v>86</v>
      </c>
      <c r="B18551" s="2">
        <v>0.28857001282476796</v>
      </c>
    </row>
    <row r="18552" spans="1:2" x14ac:dyDescent="0.25">
      <c r="A18552" s="28" t="s">
        <v>87</v>
      </c>
      <c r="B18552" s="2">
        <v>1.3140956777628925</v>
      </c>
    </row>
    <row r="18553" spans="1:2" x14ac:dyDescent="0.25">
      <c r="A18553" s="28" t="s">
        <v>31</v>
      </c>
      <c r="B18553" s="2">
        <v>5.6777478037294422</v>
      </c>
    </row>
    <row r="18554" spans="1:2" x14ac:dyDescent="0.25">
      <c r="A18554" s="28" t="s">
        <v>29</v>
      </c>
      <c r="B18554" s="2">
        <v>1.3904467424485076</v>
      </c>
    </row>
    <row r="18555" spans="1:2" x14ac:dyDescent="0.25">
      <c r="A18555" s="28" t="s">
        <v>30</v>
      </c>
      <c r="B18555" s="2">
        <v>5.5558669345159171</v>
      </c>
    </row>
    <row r="18556" spans="1:2" x14ac:dyDescent="0.25">
      <c r="A18556" s="28" t="s">
        <v>88</v>
      </c>
      <c r="B18556" s="2">
        <v>3.5763906666529377</v>
      </c>
    </row>
    <row r="18557" spans="1:2" x14ac:dyDescent="0.25">
      <c r="A18557" s="28" t="s">
        <v>80</v>
      </c>
      <c r="B18557" s="2">
        <v>0.43896046694376623</v>
      </c>
    </row>
    <row r="18558" spans="1:2" x14ac:dyDescent="0.25">
      <c r="A18558" s="28" t="s">
        <v>84</v>
      </c>
      <c r="B18558" s="2">
        <v>1.3753385875376707</v>
      </c>
    </row>
    <row r="18559" spans="1:2" x14ac:dyDescent="0.25">
      <c r="A18559" s="28" t="s">
        <v>85</v>
      </c>
      <c r="B18559" s="2">
        <v>4.6045254233623147</v>
      </c>
    </row>
    <row r="18560" spans="1:2" x14ac:dyDescent="0.25">
      <c r="A18560" s="28" t="s">
        <v>82</v>
      </c>
      <c r="B18560" s="2">
        <v>7.371051660773241</v>
      </c>
    </row>
    <row r="18561" spans="1:2" x14ac:dyDescent="0.25">
      <c r="A18561" s="6" t="s">
        <v>19</v>
      </c>
      <c r="B18561" s="2">
        <v>0.16190057668641489</v>
      </c>
    </row>
    <row r="18562" spans="1:2" x14ac:dyDescent="0.25">
      <c r="A18562" s="28" t="s">
        <v>79</v>
      </c>
      <c r="B18562" s="2">
        <v>3.5963762237020629E-2</v>
      </c>
    </row>
    <row r="18563" spans="1:2" x14ac:dyDescent="0.25">
      <c r="A18563" s="28" t="s">
        <v>86</v>
      </c>
      <c r="B18563" s="2">
        <v>3.2680038373750896E-3</v>
      </c>
    </row>
    <row r="18564" spans="1:2" x14ac:dyDescent="0.25">
      <c r="A18564" s="28" t="s">
        <v>87</v>
      </c>
      <c r="B18564" s="2">
        <v>1.6809540283308638E-3</v>
      </c>
    </row>
    <row r="18565" spans="1:2" x14ac:dyDescent="0.25">
      <c r="A18565" s="28" t="s">
        <v>31</v>
      </c>
      <c r="B18565" s="2">
        <v>1.1425608010682785E-2</v>
      </c>
    </row>
    <row r="18566" spans="1:2" x14ac:dyDescent="0.25">
      <c r="A18566" s="28" t="s">
        <v>29</v>
      </c>
      <c r="B18566" s="2">
        <v>3.9845024517454648E-3</v>
      </c>
    </row>
    <row r="18567" spans="1:2" x14ac:dyDescent="0.25">
      <c r="A18567" s="28" t="s">
        <v>30</v>
      </c>
      <c r="B18567" s="2">
        <v>3.2300948669406637E-2</v>
      </c>
    </row>
    <row r="18568" spans="1:2" x14ac:dyDescent="0.25">
      <c r="A18568" s="28" t="s">
        <v>88</v>
      </c>
      <c r="B18568" s="2">
        <v>1.5661855140928053E-2</v>
      </c>
    </row>
    <row r="18569" spans="1:2" x14ac:dyDescent="0.25">
      <c r="A18569" s="28" t="s">
        <v>80</v>
      </c>
      <c r="B18569" s="2">
        <v>2.2255815986118171E-3</v>
      </c>
    </row>
    <row r="18570" spans="1:2" x14ac:dyDescent="0.25">
      <c r="A18570" s="28" t="s">
        <v>84</v>
      </c>
      <c r="B18570" s="2">
        <v>1.6213304253467574E-3</v>
      </c>
    </row>
    <row r="18571" spans="1:2" x14ac:dyDescent="0.25">
      <c r="A18571" s="28" t="s">
        <v>85</v>
      </c>
      <c r="B18571" s="2">
        <v>2.8047511008269209E-2</v>
      </c>
    </row>
    <row r="18572" spans="1:2" x14ac:dyDescent="0.25">
      <c r="A18572" s="28" t="s">
        <v>82</v>
      </c>
      <c r="B18572" s="2">
        <v>2.5720519278697583E-2</v>
      </c>
    </row>
    <row r="18573" spans="1:2" x14ac:dyDescent="0.25">
      <c r="A18573" s="6" t="s">
        <v>243</v>
      </c>
      <c r="B18573" s="2">
        <v>14.463190588416703</v>
      </c>
    </row>
    <row r="18574" spans="1:2" x14ac:dyDescent="0.25">
      <c r="A18574" s="28" t="s">
        <v>79</v>
      </c>
      <c r="B18574" s="2">
        <v>0.11410199540781572</v>
      </c>
    </row>
    <row r="18575" spans="1:2" x14ac:dyDescent="0.25">
      <c r="A18575" s="28" t="s">
        <v>86</v>
      </c>
      <c r="B18575" s="2">
        <v>8.5308119087937756E-2</v>
      </c>
    </row>
    <row r="18576" spans="1:2" x14ac:dyDescent="0.25">
      <c r="A18576" s="28" t="s">
        <v>87</v>
      </c>
      <c r="B18576" s="2">
        <v>0.53020695450855737</v>
      </c>
    </row>
    <row r="18577" spans="1:2" x14ac:dyDescent="0.25">
      <c r="A18577" s="28" t="s">
        <v>31</v>
      </c>
      <c r="B18577" s="2">
        <v>2.9303150997999614</v>
      </c>
    </row>
    <row r="18578" spans="1:2" x14ac:dyDescent="0.25">
      <c r="A18578" s="28" t="s">
        <v>29</v>
      </c>
      <c r="B18578" s="2">
        <v>1.0439712962109486</v>
      </c>
    </row>
    <row r="18579" spans="1:2" x14ac:dyDescent="0.25">
      <c r="A18579" s="28" t="s">
        <v>30</v>
      </c>
      <c r="B18579" s="2">
        <v>2.5346115406180707</v>
      </c>
    </row>
    <row r="18580" spans="1:2" x14ac:dyDescent="0.25">
      <c r="A18580" s="28" t="s">
        <v>88</v>
      </c>
      <c r="B18580" s="2">
        <v>2.7851155771739138</v>
      </c>
    </row>
    <row r="18581" spans="1:2" x14ac:dyDescent="0.25">
      <c r="A18581" s="28" t="s">
        <v>80</v>
      </c>
      <c r="B18581" s="2">
        <v>2.0363414399982776E-2</v>
      </c>
    </row>
    <row r="18582" spans="1:2" x14ac:dyDescent="0.25">
      <c r="A18582" s="28" t="s">
        <v>84</v>
      </c>
      <c r="B18582" s="2">
        <v>0.24929765542989957</v>
      </c>
    </row>
    <row r="18583" spans="1:2" x14ac:dyDescent="0.25">
      <c r="A18583" s="28" t="s">
        <v>85</v>
      </c>
      <c r="B18583" s="2">
        <v>1.229230971166021</v>
      </c>
    </row>
    <row r="18584" spans="1:2" x14ac:dyDescent="0.25">
      <c r="A18584" s="28" t="s">
        <v>82</v>
      </c>
      <c r="B18584" s="2">
        <v>2.9406679646135943</v>
      </c>
    </row>
    <row r="18585" spans="1:2" x14ac:dyDescent="0.25">
      <c r="A18585" s="6" t="s">
        <v>245</v>
      </c>
      <c r="B18585" s="2">
        <v>7.2734270531898337</v>
      </c>
    </row>
    <row r="18586" spans="1:2" x14ac:dyDescent="0.25">
      <c r="A18586" s="28" t="s">
        <v>79</v>
      </c>
      <c r="B18586" s="2">
        <v>9.5737356880550059E-2</v>
      </c>
    </row>
    <row r="18587" spans="1:2" x14ac:dyDescent="0.25">
      <c r="A18587" s="28" t="s">
        <v>86</v>
      </c>
      <c r="B18587" s="2">
        <v>3.4441947623104111E-2</v>
      </c>
    </row>
    <row r="18588" spans="1:2" x14ac:dyDescent="0.25">
      <c r="A18588" s="28" t="s">
        <v>87</v>
      </c>
      <c r="B18588" s="2">
        <v>0.12145303309434229</v>
      </c>
    </row>
    <row r="18589" spans="1:2" x14ac:dyDescent="0.25">
      <c r="A18589" s="28" t="s">
        <v>31</v>
      </c>
      <c r="B18589" s="2">
        <v>1.4875715071360744</v>
      </c>
    </row>
    <row r="18590" spans="1:2" x14ac:dyDescent="0.25">
      <c r="A18590" s="28" t="s">
        <v>29</v>
      </c>
      <c r="B18590" s="2">
        <v>0.39725197626981501</v>
      </c>
    </row>
    <row r="18591" spans="1:2" x14ac:dyDescent="0.25">
      <c r="A18591" s="28" t="s">
        <v>30</v>
      </c>
      <c r="B18591" s="2">
        <v>1.828133352862606</v>
      </c>
    </row>
    <row r="18592" spans="1:2" x14ac:dyDescent="0.25">
      <c r="A18592" s="28" t="s">
        <v>88</v>
      </c>
      <c r="B18592" s="2">
        <v>0.52887058213984672</v>
      </c>
    </row>
    <row r="18593" spans="1:2" x14ac:dyDescent="0.25">
      <c r="A18593" s="28" t="s">
        <v>80</v>
      </c>
      <c r="B18593" s="2">
        <v>0.21575392689372533</v>
      </c>
    </row>
    <row r="18594" spans="1:2" x14ac:dyDescent="0.25">
      <c r="A18594" s="28" t="s">
        <v>84</v>
      </c>
      <c r="B18594" s="2">
        <v>0.24153476576527941</v>
      </c>
    </row>
    <row r="18595" spans="1:2" x14ac:dyDescent="0.25">
      <c r="A18595" s="28" t="s">
        <v>85</v>
      </c>
      <c r="B18595" s="2">
        <v>1.2637034344433247</v>
      </c>
    </row>
    <row r="18596" spans="1:2" x14ac:dyDescent="0.25">
      <c r="A18596" s="28" t="s">
        <v>82</v>
      </c>
      <c r="B18596" s="2">
        <v>1.0589751700811654</v>
      </c>
    </row>
    <row r="18597" spans="1:2" x14ac:dyDescent="0.25">
      <c r="A18597" s="6" t="s">
        <v>247</v>
      </c>
      <c r="B18597" s="2">
        <v>72.290947917872771</v>
      </c>
    </row>
    <row r="18598" spans="1:2" x14ac:dyDescent="0.25">
      <c r="A18598" s="28" t="s">
        <v>79</v>
      </c>
      <c r="B18598" s="2">
        <v>2.4628191866965521</v>
      </c>
    </row>
    <row r="18599" spans="1:2" x14ac:dyDescent="0.25">
      <c r="A18599" s="28" t="s">
        <v>86</v>
      </c>
      <c r="B18599" s="2">
        <v>0.75270872339809447</v>
      </c>
    </row>
    <row r="18600" spans="1:2" x14ac:dyDescent="0.25">
      <c r="A18600" s="28" t="s">
        <v>87</v>
      </c>
      <c r="B18600" s="2">
        <v>4.0060694007443587</v>
      </c>
    </row>
    <row r="18601" spans="1:2" x14ac:dyDescent="0.25">
      <c r="A18601" s="28" t="s">
        <v>31</v>
      </c>
      <c r="B18601" s="2">
        <v>9.9696122577974631</v>
      </c>
    </row>
    <row r="18602" spans="1:2" x14ac:dyDescent="0.25">
      <c r="A18602" s="28" t="s">
        <v>29</v>
      </c>
      <c r="B18602" s="2">
        <v>3.3730731118896444</v>
      </c>
    </row>
    <row r="18603" spans="1:2" x14ac:dyDescent="0.25">
      <c r="A18603" s="28" t="s">
        <v>30</v>
      </c>
      <c r="B18603" s="2">
        <v>8.9377003334655836</v>
      </c>
    </row>
    <row r="18604" spans="1:2" x14ac:dyDescent="0.25">
      <c r="A18604" s="28" t="s">
        <v>88</v>
      </c>
      <c r="B18604" s="2">
        <v>9.756989119845608</v>
      </c>
    </row>
    <row r="18605" spans="1:2" x14ac:dyDescent="0.25">
      <c r="A18605" s="28" t="s">
        <v>80</v>
      </c>
      <c r="B18605" s="2">
        <v>2.0187034301160454</v>
      </c>
    </row>
    <row r="18606" spans="1:2" x14ac:dyDescent="0.25">
      <c r="A18606" s="28" t="s">
        <v>84</v>
      </c>
      <c r="B18606" s="2">
        <v>6.2809688266343366</v>
      </c>
    </row>
    <row r="18607" spans="1:2" x14ac:dyDescent="0.25">
      <c r="A18607" s="28" t="s">
        <v>85</v>
      </c>
      <c r="B18607" s="2">
        <v>14.993762375328846</v>
      </c>
    </row>
    <row r="18608" spans="1:2" x14ac:dyDescent="0.25">
      <c r="A18608" s="28" t="s">
        <v>82</v>
      </c>
      <c r="B18608" s="2">
        <v>9.738541151956241</v>
      </c>
    </row>
    <row r="18609" spans="1:2" x14ac:dyDescent="0.25">
      <c r="A18609" s="6" t="s">
        <v>20</v>
      </c>
      <c r="B18609" s="2">
        <v>12.814796703693155</v>
      </c>
    </row>
    <row r="18610" spans="1:2" x14ac:dyDescent="0.25">
      <c r="A18610" s="28" t="s">
        <v>79</v>
      </c>
      <c r="B18610" s="2">
        <v>0.42589718628166195</v>
      </c>
    </row>
    <row r="18611" spans="1:2" x14ac:dyDescent="0.25">
      <c r="A18611" s="28" t="s">
        <v>86</v>
      </c>
      <c r="B18611" s="2">
        <v>9.3237267739418581E-2</v>
      </c>
    </row>
    <row r="18612" spans="1:2" x14ac:dyDescent="0.25">
      <c r="A18612" s="28" t="s">
        <v>87</v>
      </c>
      <c r="B18612" s="2">
        <v>0.56112474803337031</v>
      </c>
    </row>
    <row r="18613" spans="1:2" x14ac:dyDescent="0.25">
      <c r="A18613" s="28" t="s">
        <v>31</v>
      </c>
      <c r="B18613" s="2">
        <v>2.7746248666362949</v>
      </c>
    </row>
    <row r="18614" spans="1:2" x14ac:dyDescent="0.25">
      <c r="A18614" s="28" t="s">
        <v>29</v>
      </c>
      <c r="B18614" s="2">
        <v>0.72386995885564542</v>
      </c>
    </row>
    <row r="18615" spans="1:2" x14ac:dyDescent="0.25">
      <c r="A18615" s="28" t="s">
        <v>30</v>
      </c>
      <c r="B18615" s="2">
        <v>2.3659067011345898</v>
      </c>
    </row>
    <row r="18616" spans="1:2" x14ac:dyDescent="0.25">
      <c r="A18616" s="28" t="s">
        <v>88</v>
      </c>
      <c r="B18616" s="2">
        <v>1.3628814716596385</v>
      </c>
    </row>
    <row r="18617" spans="1:2" x14ac:dyDescent="0.25">
      <c r="A18617" s="28" t="s">
        <v>80</v>
      </c>
      <c r="B18617" s="2">
        <v>0.21773754750590008</v>
      </c>
    </row>
    <row r="18618" spans="1:2" x14ac:dyDescent="0.25">
      <c r="A18618" s="28" t="s">
        <v>84</v>
      </c>
      <c r="B18618" s="2">
        <v>0.50973770851173672</v>
      </c>
    </row>
    <row r="18619" spans="1:2" x14ac:dyDescent="0.25">
      <c r="A18619" s="28" t="s">
        <v>85</v>
      </c>
      <c r="B18619" s="2">
        <v>2.0191146047348809</v>
      </c>
    </row>
    <row r="18620" spans="1:2" x14ac:dyDescent="0.25">
      <c r="A18620" s="28" t="s">
        <v>82</v>
      </c>
      <c r="B18620" s="2">
        <v>1.7606646426000159</v>
      </c>
    </row>
    <row r="18621" spans="1:2" x14ac:dyDescent="0.25">
      <c r="A18621" s="6" t="s">
        <v>21</v>
      </c>
      <c r="B18621" s="2">
        <v>8.5312298724995124</v>
      </c>
    </row>
    <row r="18622" spans="1:2" x14ac:dyDescent="0.25">
      <c r="A18622" s="28" t="s">
        <v>79</v>
      </c>
      <c r="B18622" s="2">
        <v>2.3494448651617254E-2</v>
      </c>
    </row>
    <row r="18623" spans="1:2" x14ac:dyDescent="0.25">
      <c r="A18623" s="28" t="s">
        <v>86</v>
      </c>
      <c r="B18623" s="2">
        <v>8.3719414352466243E-3</v>
      </c>
    </row>
    <row r="18624" spans="1:2" x14ac:dyDescent="0.25">
      <c r="A18624" s="28" t="s">
        <v>87</v>
      </c>
      <c r="B18624" s="2">
        <v>7.0292430565824113E-2</v>
      </c>
    </row>
    <row r="18625" spans="1:2" x14ac:dyDescent="0.25">
      <c r="A18625" s="28" t="s">
        <v>31</v>
      </c>
      <c r="B18625" s="2">
        <v>0.98764900826702806</v>
      </c>
    </row>
    <row r="18626" spans="1:2" x14ac:dyDescent="0.25">
      <c r="A18626" s="28" t="s">
        <v>29</v>
      </c>
      <c r="B18626" s="2">
        <v>0.16151924132463516</v>
      </c>
    </row>
    <row r="18627" spans="1:2" x14ac:dyDescent="0.25">
      <c r="A18627" s="28" t="s">
        <v>30</v>
      </c>
      <c r="B18627" s="2">
        <v>1.3382548551473672</v>
      </c>
    </row>
    <row r="18628" spans="1:2" x14ac:dyDescent="0.25">
      <c r="A18628" s="28" t="s">
        <v>88</v>
      </c>
      <c r="B18628" s="2">
        <v>0.37162876375963949</v>
      </c>
    </row>
    <row r="18629" spans="1:2" x14ac:dyDescent="0.25">
      <c r="A18629" s="28" t="s">
        <v>80</v>
      </c>
      <c r="B18629" s="2">
        <v>6.7519221832472068E-2</v>
      </c>
    </row>
    <row r="18630" spans="1:2" x14ac:dyDescent="0.25">
      <c r="A18630" s="28" t="s">
        <v>84</v>
      </c>
      <c r="B18630" s="2">
        <v>0.31181297258985163</v>
      </c>
    </row>
    <row r="18631" spans="1:2" x14ac:dyDescent="0.25">
      <c r="A18631" s="28" t="s">
        <v>85</v>
      </c>
      <c r="B18631" s="2">
        <v>0.32641298733032015</v>
      </c>
    </row>
    <row r="18632" spans="1:2" x14ac:dyDescent="0.25">
      <c r="A18632" s="28" t="s">
        <v>82</v>
      </c>
      <c r="B18632" s="2">
        <v>4.8642740015955104</v>
      </c>
    </row>
    <row r="18633" spans="1:2" x14ac:dyDescent="0.25">
      <c r="A18633" s="6" t="s">
        <v>22</v>
      </c>
      <c r="B18633" s="2">
        <v>5.310736552210769</v>
      </c>
    </row>
    <row r="18634" spans="1:2" x14ac:dyDescent="0.25">
      <c r="A18634" s="28" t="s">
        <v>79</v>
      </c>
      <c r="B18634" s="2">
        <v>7.3220116131969645E-2</v>
      </c>
    </row>
    <row r="18635" spans="1:2" x14ac:dyDescent="0.25">
      <c r="A18635" s="28" t="s">
        <v>86</v>
      </c>
      <c r="B18635" s="2">
        <v>3.5961252717978717E-2</v>
      </c>
    </row>
    <row r="18636" spans="1:2" x14ac:dyDescent="0.25">
      <c r="A18636" s="28" t="s">
        <v>87</v>
      </c>
      <c r="B18636" s="2">
        <v>0.20671646435328594</v>
      </c>
    </row>
    <row r="18637" spans="1:2" x14ac:dyDescent="0.25">
      <c r="A18637" s="28" t="s">
        <v>31</v>
      </c>
      <c r="B18637" s="2">
        <v>1.1664908007114829</v>
      </c>
    </row>
    <row r="18638" spans="1:2" x14ac:dyDescent="0.25">
      <c r="A18638" s="28" t="s">
        <v>29</v>
      </c>
      <c r="B18638" s="2">
        <v>0.26893080801003516</v>
      </c>
    </row>
    <row r="18639" spans="1:2" x14ac:dyDescent="0.25">
      <c r="A18639" s="28" t="s">
        <v>30</v>
      </c>
      <c r="B18639" s="2">
        <v>0.95989200511321282</v>
      </c>
    </row>
    <row r="18640" spans="1:2" x14ac:dyDescent="0.25">
      <c r="A18640" s="28" t="s">
        <v>88</v>
      </c>
      <c r="B18640" s="2">
        <v>0.77187172302771823</v>
      </c>
    </row>
    <row r="18641" spans="1:2" x14ac:dyDescent="0.25">
      <c r="A18641" s="28" t="s">
        <v>80</v>
      </c>
      <c r="B18641" s="2">
        <v>6.7091846017406156E-2</v>
      </c>
    </row>
    <row r="18642" spans="1:2" x14ac:dyDescent="0.25">
      <c r="A18642" s="28" t="s">
        <v>84</v>
      </c>
      <c r="B18642" s="2">
        <v>0.14804704553918593</v>
      </c>
    </row>
    <row r="18643" spans="1:2" x14ac:dyDescent="0.25">
      <c r="A18643" s="28" t="s">
        <v>85</v>
      </c>
      <c r="B18643" s="2">
        <v>0.73511075155386307</v>
      </c>
    </row>
    <row r="18644" spans="1:2" x14ac:dyDescent="0.25">
      <c r="A18644" s="28" t="s">
        <v>82</v>
      </c>
      <c r="B18644" s="2">
        <v>0.87740373903463009</v>
      </c>
    </row>
    <row r="18645" spans="1:2" x14ac:dyDescent="0.25">
      <c r="A18645" s="6" t="s">
        <v>25</v>
      </c>
      <c r="B18645" s="2">
        <v>9.9578833610109729</v>
      </c>
    </row>
    <row r="18646" spans="1:2" x14ac:dyDescent="0.25">
      <c r="A18646" s="28" t="s">
        <v>79</v>
      </c>
      <c r="B18646" s="2">
        <v>4.8087082601857165E-2</v>
      </c>
    </row>
    <row r="18647" spans="1:2" x14ac:dyDescent="0.25">
      <c r="A18647" s="28" t="s">
        <v>86</v>
      </c>
      <c r="B18647" s="2">
        <v>0.12982187926723554</v>
      </c>
    </row>
    <row r="18648" spans="1:2" x14ac:dyDescent="0.25">
      <c r="A18648" s="28" t="s">
        <v>87</v>
      </c>
      <c r="B18648" s="2">
        <v>5.4886673799632447E-2</v>
      </c>
    </row>
    <row r="18649" spans="1:2" x14ac:dyDescent="0.25">
      <c r="A18649" s="28" t="s">
        <v>31</v>
      </c>
      <c r="B18649" s="2">
        <v>0.79218372054449049</v>
      </c>
    </row>
    <row r="18650" spans="1:2" x14ac:dyDescent="0.25">
      <c r="A18650" s="28" t="s">
        <v>29</v>
      </c>
      <c r="B18650" s="2">
        <v>4.1162718821187841E-2</v>
      </c>
    </row>
    <row r="18651" spans="1:2" x14ac:dyDescent="0.25">
      <c r="A18651" s="28" t="s">
        <v>30</v>
      </c>
      <c r="B18651" s="2">
        <v>3.9311577442912138</v>
      </c>
    </row>
    <row r="18652" spans="1:2" x14ac:dyDescent="0.25">
      <c r="A18652" s="28" t="s">
        <v>88</v>
      </c>
      <c r="B18652" s="2">
        <v>0.90435984924575319</v>
      </c>
    </row>
    <row r="18653" spans="1:2" x14ac:dyDescent="0.25">
      <c r="A18653" s="28" t="s">
        <v>80</v>
      </c>
      <c r="B18653" s="2">
        <v>5.8949407812965652E-3</v>
      </c>
    </row>
    <row r="18654" spans="1:2" x14ac:dyDescent="0.25">
      <c r="A18654" s="28" t="s">
        <v>84</v>
      </c>
      <c r="B18654" s="2">
        <v>3.0144868480845757E-2</v>
      </c>
    </row>
    <row r="18655" spans="1:2" x14ac:dyDescent="0.25">
      <c r="A18655" s="28" t="s">
        <v>85</v>
      </c>
      <c r="B18655" s="2">
        <v>3.2891233844128127</v>
      </c>
    </row>
    <row r="18656" spans="1:2" x14ac:dyDescent="0.25">
      <c r="A18656" s="28" t="s">
        <v>82</v>
      </c>
      <c r="B18656" s="2">
        <v>0.7310604987646474</v>
      </c>
    </row>
    <row r="18657" spans="1:2" x14ac:dyDescent="0.25">
      <c r="A18657" s="6" t="s">
        <v>23</v>
      </c>
      <c r="B18657" s="2">
        <v>4.6589480455718384</v>
      </c>
    </row>
    <row r="18658" spans="1:2" x14ac:dyDescent="0.25">
      <c r="A18658" s="28" t="s">
        <v>79</v>
      </c>
      <c r="B18658" s="2">
        <v>5.6703815766819821E-2</v>
      </c>
    </row>
    <row r="18659" spans="1:2" x14ac:dyDescent="0.25">
      <c r="A18659" s="28" t="s">
        <v>86</v>
      </c>
      <c r="B18659" s="2">
        <v>3.9575229020580749E-2</v>
      </c>
    </row>
    <row r="18660" spans="1:2" x14ac:dyDescent="0.25">
      <c r="A18660" s="28" t="s">
        <v>87</v>
      </c>
      <c r="B18660" s="2">
        <v>0.15775579157617711</v>
      </c>
    </row>
    <row r="18661" spans="1:2" x14ac:dyDescent="0.25">
      <c r="A18661" s="28" t="s">
        <v>31</v>
      </c>
      <c r="B18661" s="2">
        <v>1.4483263534806643</v>
      </c>
    </row>
    <row r="18662" spans="1:2" x14ac:dyDescent="0.25">
      <c r="A18662" s="28" t="s">
        <v>29</v>
      </c>
      <c r="B18662" s="2">
        <v>0.15896063620481929</v>
      </c>
    </row>
    <row r="18663" spans="1:2" x14ac:dyDescent="0.25">
      <c r="A18663" s="28" t="s">
        <v>30</v>
      </c>
      <c r="B18663" s="2">
        <v>0.96921531535404737</v>
      </c>
    </row>
    <row r="18664" spans="1:2" x14ac:dyDescent="0.25">
      <c r="A18664" s="28" t="s">
        <v>88</v>
      </c>
      <c r="B18664" s="2">
        <v>0.27937282386747125</v>
      </c>
    </row>
    <row r="18665" spans="1:2" x14ac:dyDescent="0.25">
      <c r="A18665" s="28" t="s">
        <v>80</v>
      </c>
      <c r="B18665" s="2">
        <v>7.918058101099501E-2</v>
      </c>
    </row>
    <row r="18666" spans="1:2" x14ac:dyDescent="0.25">
      <c r="A18666" s="28" t="s">
        <v>84</v>
      </c>
      <c r="B18666" s="2">
        <v>0.25055188308598453</v>
      </c>
    </row>
    <row r="18667" spans="1:2" x14ac:dyDescent="0.25">
      <c r="A18667" s="28" t="s">
        <v>85</v>
      </c>
      <c r="B18667" s="2">
        <v>0.61760148142756766</v>
      </c>
    </row>
    <row r="18668" spans="1:2" x14ac:dyDescent="0.25">
      <c r="A18668" s="28" t="s">
        <v>82</v>
      </c>
      <c r="B18668" s="2">
        <v>0.60170413477671225</v>
      </c>
    </row>
    <row r="18669" spans="1:2" x14ac:dyDescent="0.25">
      <c r="A18669" s="6" t="s">
        <v>249</v>
      </c>
      <c r="B18669" s="2">
        <v>45.247561686868451</v>
      </c>
    </row>
    <row r="18670" spans="1:2" x14ac:dyDescent="0.25">
      <c r="A18670" s="28" t="s">
        <v>79</v>
      </c>
      <c r="B18670" s="2">
        <v>0.44748284087708584</v>
      </c>
    </row>
    <row r="18671" spans="1:2" x14ac:dyDescent="0.25">
      <c r="A18671" s="28" t="s">
        <v>86</v>
      </c>
      <c r="B18671" s="2">
        <v>0.1682995176323869</v>
      </c>
    </row>
    <row r="18672" spans="1:2" x14ac:dyDescent="0.25">
      <c r="A18672" s="28" t="s">
        <v>87</v>
      </c>
      <c r="B18672" s="2">
        <v>2.7198017138424446</v>
      </c>
    </row>
    <row r="18673" spans="1:2" x14ac:dyDescent="0.25">
      <c r="A18673" s="28" t="s">
        <v>31</v>
      </c>
      <c r="B18673" s="2">
        <v>8.1592637621010873</v>
      </c>
    </row>
    <row r="18674" spans="1:2" x14ac:dyDescent="0.25">
      <c r="A18674" s="28" t="s">
        <v>29</v>
      </c>
      <c r="B18674" s="2">
        <v>1.9377442322925471</v>
      </c>
    </row>
    <row r="18675" spans="1:2" x14ac:dyDescent="0.25">
      <c r="A18675" s="28" t="s">
        <v>30</v>
      </c>
      <c r="B18675" s="2">
        <v>8.8031880382520828</v>
      </c>
    </row>
    <row r="18676" spans="1:2" x14ac:dyDescent="0.25">
      <c r="A18676" s="28" t="s">
        <v>88</v>
      </c>
      <c r="B18676" s="2">
        <v>5.4882534462386232</v>
      </c>
    </row>
    <row r="18677" spans="1:2" x14ac:dyDescent="0.25">
      <c r="A18677" s="28" t="s">
        <v>80</v>
      </c>
      <c r="B18677" s="2">
        <v>0.41500685457503261</v>
      </c>
    </row>
    <row r="18678" spans="1:2" x14ac:dyDescent="0.25">
      <c r="A18678" s="28" t="s">
        <v>84</v>
      </c>
      <c r="B18678" s="2">
        <v>2.5430976073558735</v>
      </c>
    </row>
    <row r="18679" spans="1:2" x14ac:dyDescent="0.25">
      <c r="A18679" s="28" t="s">
        <v>85</v>
      </c>
      <c r="B18679" s="2">
        <v>6.4363583950448549</v>
      </c>
    </row>
    <row r="18680" spans="1:2" x14ac:dyDescent="0.25">
      <c r="A18680" s="28" t="s">
        <v>82</v>
      </c>
      <c r="B18680" s="2">
        <v>8.1290652786564355</v>
      </c>
    </row>
    <row r="18681" spans="1:2" x14ac:dyDescent="0.25">
      <c r="A18681" s="6" t="s">
        <v>251</v>
      </c>
      <c r="B18681" s="2">
        <v>33.57003744454066</v>
      </c>
    </row>
    <row r="18682" spans="1:2" x14ac:dyDescent="0.25">
      <c r="A18682" s="28" t="s">
        <v>79</v>
      </c>
      <c r="B18682" s="2">
        <v>0.78746388915698384</v>
      </c>
    </row>
    <row r="18683" spans="1:2" x14ac:dyDescent="0.25">
      <c r="A18683" s="28" t="s">
        <v>86</v>
      </c>
      <c r="B18683" s="2">
        <v>0.15201855909726347</v>
      </c>
    </row>
    <row r="18684" spans="1:2" x14ac:dyDescent="0.25">
      <c r="A18684" s="28" t="s">
        <v>87</v>
      </c>
      <c r="B18684" s="2">
        <v>0.94540113944917803</v>
      </c>
    </row>
    <row r="18685" spans="1:2" x14ac:dyDescent="0.25">
      <c r="A18685" s="28" t="s">
        <v>31</v>
      </c>
      <c r="B18685" s="2">
        <v>3.5800349934427746</v>
      </c>
    </row>
    <row r="18686" spans="1:2" x14ac:dyDescent="0.25">
      <c r="A18686" s="28" t="s">
        <v>29</v>
      </c>
      <c r="B18686" s="2">
        <v>4.9014741118069001</v>
      </c>
    </row>
    <row r="18687" spans="1:2" x14ac:dyDescent="0.25">
      <c r="A18687" s="28" t="s">
        <v>30</v>
      </c>
      <c r="B18687" s="2">
        <v>3.4016624558194866</v>
      </c>
    </row>
    <row r="18688" spans="1:2" x14ac:dyDescent="0.25">
      <c r="A18688" s="28" t="s">
        <v>88</v>
      </c>
      <c r="B18688" s="2">
        <v>6.3262920875444015</v>
      </c>
    </row>
    <row r="18689" spans="1:2" x14ac:dyDescent="0.25">
      <c r="A18689" s="28" t="s">
        <v>80</v>
      </c>
      <c r="B18689" s="2">
        <v>0.45749331953029915</v>
      </c>
    </row>
    <row r="18690" spans="1:2" x14ac:dyDescent="0.25">
      <c r="A18690" s="28" t="s">
        <v>84</v>
      </c>
      <c r="B18690" s="2">
        <v>1.4584545484662372</v>
      </c>
    </row>
    <row r="18691" spans="1:2" x14ac:dyDescent="0.25">
      <c r="A18691" s="28" t="s">
        <v>85</v>
      </c>
      <c r="B18691" s="2">
        <v>5.7095740846913952</v>
      </c>
    </row>
    <row r="18692" spans="1:2" x14ac:dyDescent="0.25">
      <c r="A18692" s="28" t="s">
        <v>82</v>
      </c>
      <c r="B18692" s="2">
        <v>5.8501682555357402</v>
      </c>
    </row>
    <row r="18693" spans="1:2" x14ac:dyDescent="0.25">
      <c r="A18693" s="6" t="s">
        <v>229</v>
      </c>
      <c r="B18693" s="2">
        <v>14.072827658774859</v>
      </c>
    </row>
    <row r="18694" spans="1:2" x14ac:dyDescent="0.25">
      <c r="A18694" s="28" t="s">
        <v>79</v>
      </c>
      <c r="B18694" s="2">
        <v>0.32574658206386903</v>
      </c>
    </row>
    <row r="18695" spans="1:2" x14ac:dyDescent="0.25">
      <c r="A18695" s="28" t="s">
        <v>86</v>
      </c>
      <c r="B18695" s="2">
        <v>6.2733738595194849E-2</v>
      </c>
    </row>
    <row r="18696" spans="1:2" x14ac:dyDescent="0.25">
      <c r="A18696" s="28" t="s">
        <v>87</v>
      </c>
      <c r="B18696" s="2">
        <v>0.58549081184412977</v>
      </c>
    </row>
    <row r="18697" spans="1:2" x14ac:dyDescent="0.25">
      <c r="A18697" s="28" t="s">
        <v>31</v>
      </c>
      <c r="B18697" s="2">
        <v>1.397604112770569</v>
      </c>
    </row>
    <row r="18698" spans="1:2" x14ac:dyDescent="0.25">
      <c r="A18698" s="28" t="s">
        <v>29</v>
      </c>
      <c r="B18698" s="2">
        <v>0.61099281303890352</v>
      </c>
    </row>
    <row r="18699" spans="1:2" x14ac:dyDescent="0.25">
      <c r="A18699" s="28" t="s">
        <v>30</v>
      </c>
      <c r="B18699" s="2">
        <v>2.5862667354523823</v>
      </c>
    </row>
    <row r="18700" spans="1:2" x14ac:dyDescent="0.25">
      <c r="A18700" s="28" t="s">
        <v>88</v>
      </c>
      <c r="B18700" s="2">
        <v>3.3708869933031442</v>
      </c>
    </row>
    <row r="18701" spans="1:2" x14ac:dyDescent="0.25">
      <c r="A18701" s="28" t="s">
        <v>80</v>
      </c>
      <c r="B18701" s="2">
        <v>0.12790414507256001</v>
      </c>
    </row>
    <row r="18702" spans="1:2" x14ac:dyDescent="0.25">
      <c r="A18702" s="28" t="s">
        <v>84</v>
      </c>
      <c r="B18702" s="2">
        <v>0.28376810344387032</v>
      </c>
    </row>
    <row r="18703" spans="1:2" x14ac:dyDescent="0.25">
      <c r="A18703" s="28" t="s">
        <v>85</v>
      </c>
      <c r="B18703" s="2">
        <v>2.2455678292975261</v>
      </c>
    </row>
    <row r="18704" spans="1:2" x14ac:dyDescent="0.25">
      <c r="A18704" s="28" t="s">
        <v>82</v>
      </c>
      <c r="B18704" s="2">
        <v>2.4758657938927096</v>
      </c>
    </row>
    <row r="18705" spans="1:2" x14ac:dyDescent="0.25">
      <c r="A18705" s="6" t="s">
        <v>93</v>
      </c>
      <c r="B18705" s="2">
        <v>265.68396039374102</v>
      </c>
    </row>
    <row r="18706" spans="1:2" x14ac:dyDescent="0.25">
      <c r="A18706" s="28" t="s">
        <v>79</v>
      </c>
      <c r="B18706" s="2">
        <v>5.6538990758226433</v>
      </c>
    </row>
    <row r="18707" spans="1:2" x14ac:dyDescent="0.25">
      <c r="A18707" s="28" t="s">
        <v>86</v>
      </c>
      <c r="B18707" s="2">
        <v>1.8599637138906413</v>
      </c>
    </row>
    <row r="18708" spans="1:2" x14ac:dyDescent="0.25">
      <c r="A18708" s="28" t="s">
        <v>87</v>
      </c>
      <c r="B18708" s="2">
        <v>11.470139105768357</v>
      </c>
    </row>
    <row r="18709" spans="1:2" x14ac:dyDescent="0.25">
      <c r="A18709" s="28" t="s">
        <v>31</v>
      </c>
      <c r="B18709" s="2">
        <v>40.896941166206524</v>
      </c>
    </row>
    <row r="18710" spans="1:2" x14ac:dyDescent="0.25">
      <c r="A18710" s="28" t="s">
        <v>29</v>
      </c>
      <c r="B18710" s="2">
        <v>15.432627248544074</v>
      </c>
    </row>
    <row r="18711" spans="1:2" x14ac:dyDescent="0.25">
      <c r="A18711" s="28" t="s">
        <v>30</v>
      </c>
      <c r="B18711" s="2">
        <v>44.436961153276819</v>
      </c>
    </row>
    <row r="18712" spans="1:2" x14ac:dyDescent="0.25">
      <c r="A18712" s="28" t="s">
        <v>88</v>
      </c>
      <c r="B18712" s="2">
        <v>35.649174472854867</v>
      </c>
    </row>
    <row r="18713" spans="1:2" x14ac:dyDescent="0.25">
      <c r="A18713" s="28" t="s">
        <v>80</v>
      </c>
      <c r="B18713" s="2">
        <v>4.1518298756360856</v>
      </c>
    </row>
    <row r="18714" spans="1:2" x14ac:dyDescent="0.25">
      <c r="A18714" s="28" t="s">
        <v>84</v>
      </c>
      <c r="B18714" s="2">
        <v>13.787709473779222</v>
      </c>
    </row>
    <row r="18715" spans="1:2" x14ac:dyDescent="0.25">
      <c r="A18715" s="28" t="s">
        <v>85</v>
      </c>
      <c r="B18715" s="2">
        <v>44.264090544176931</v>
      </c>
    </row>
    <row r="18716" spans="1:2" x14ac:dyDescent="0.25">
      <c r="A18716" s="28" t="s">
        <v>82</v>
      </c>
      <c r="B18716" s="2">
        <v>48.080624563784902</v>
      </c>
    </row>
    <row r="18717" spans="1:2" x14ac:dyDescent="0.25">
      <c r="A18717" s="3" t="s">
        <v>225</v>
      </c>
      <c r="B18717" s="2">
        <v>140.99595710987558</v>
      </c>
    </row>
    <row r="18718" spans="1:2" x14ac:dyDescent="0.25">
      <c r="A18718" s="6" t="s">
        <v>228</v>
      </c>
      <c r="B18718" s="2">
        <v>1.1407916939351659</v>
      </c>
    </row>
    <row r="18719" spans="1:2" x14ac:dyDescent="0.25">
      <c r="A18719" s="28" t="s">
        <v>79</v>
      </c>
      <c r="B18719" s="2">
        <v>8.6336822397522937E-6</v>
      </c>
    </row>
    <row r="18720" spans="1:2" x14ac:dyDescent="0.25">
      <c r="A18720" s="28" t="s">
        <v>86</v>
      </c>
      <c r="B18720" s="2">
        <v>4.3050126733109297E-6</v>
      </c>
    </row>
    <row r="18721" spans="1:2" x14ac:dyDescent="0.25">
      <c r="A18721" s="28" t="s">
        <v>87</v>
      </c>
      <c r="B18721" s="2">
        <v>0.29045264277273536</v>
      </c>
    </row>
    <row r="18722" spans="1:2" x14ac:dyDescent="0.25">
      <c r="A18722" s="28" t="s">
        <v>31</v>
      </c>
      <c r="B18722" s="2">
        <v>7.1387849552408608E-2</v>
      </c>
    </row>
    <row r="18723" spans="1:2" x14ac:dyDescent="0.25">
      <c r="A18723" s="28" t="s">
        <v>29</v>
      </c>
      <c r="B18723" s="2">
        <v>0.19989479147375031</v>
      </c>
    </row>
    <row r="18724" spans="1:2" x14ac:dyDescent="0.25">
      <c r="A18724" s="28" t="s">
        <v>30</v>
      </c>
      <c r="B18724" s="2">
        <v>0.28814298464180449</v>
      </c>
    </row>
    <row r="18725" spans="1:2" x14ac:dyDescent="0.25">
      <c r="A18725" s="28" t="s">
        <v>88</v>
      </c>
      <c r="B18725" s="2">
        <v>1.4538504589224772E-2</v>
      </c>
    </row>
    <row r="18726" spans="1:2" x14ac:dyDescent="0.25">
      <c r="A18726" s="28" t="s">
        <v>80</v>
      </c>
      <c r="B18726" s="2">
        <v>2.4367310227082473E-3</v>
      </c>
    </row>
    <row r="18727" spans="1:2" x14ac:dyDescent="0.25">
      <c r="A18727" s="28" t="s">
        <v>84</v>
      </c>
      <c r="B18727" s="2">
        <v>1.0763995825635163E-2</v>
      </c>
    </row>
    <row r="18728" spans="1:2" x14ac:dyDescent="0.25">
      <c r="A18728" s="28" t="s">
        <v>85</v>
      </c>
      <c r="B18728" s="2">
        <v>0.19165554256971748</v>
      </c>
    </row>
    <row r="18729" spans="1:2" x14ac:dyDescent="0.25">
      <c r="A18729" s="28" t="s">
        <v>82</v>
      </c>
      <c r="B18729" s="2">
        <v>7.1505712792268153E-2</v>
      </c>
    </row>
    <row r="18730" spans="1:2" x14ac:dyDescent="0.25">
      <c r="A18730" s="6" t="s">
        <v>239</v>
      </c>
      <c r="B18730" s="2">
        <v>0.85934300647302642</v>
      </c>
    </row>
    <row r="18731" spans="1:2" x14ac:dyDescent="0.25">
      <c r="A18731" s="28" t="s">
        <v>79</v>
      </c>
      <c r="B18731" s="2">
        <v>1.3086627858059827E-3</v>
      </c>
    </row>
    <row r="18732" spans="1:2" x14ac:dyDescent="0.25">
      <c r="A18732" s="28" t="s">
        <v>87</v>
      </c>
      <c r="B18732" s="2">
        <v>0.19633230241109861</v>
      </c>
    </row>
    <row r="18733" spans="1:2" x14ac:dyDescent="0.25">
      <c r="A18733" s="28" t="s">
        <v>31</v>
      </c>
      <c r="B18733" s="2">
        <v>6.6418701256624524E-2</v>
      </c>
    </row>
    <row r="18734" spans="1:2" x14ac:dyDescent="0.25">
      <c r="A18734" s="28" t="s">
        <v>29</v>
      </c>
      <c r="B18734" s="2">
        <v>0.12888693434565257</v>
      </c>
    </row>
    <row r="18735" spans="1:2" x14ac:dyDescent="0.25">
      <c r="A18735" s="28" t="s">
        <v>30</v>
      </c>
      <c r="B18735" s="2">
        <v>0.11734128777999984</v>
      </c>
    </row>
    <row r="18736" spans="1:2" x14ac:dyDescent="0.25">
      <c r="A18736" s="28" t="s">
        <v>88</v>
      </c>
      <c r="B18736" s="2">
        <v>2.5329295499801847E-2</v>
      </c>
    </row>
    <row r="18737" spans="1:2" x14ac:dyDescent="0.25">
      <c r="A18737" s="28" t="s">
        <v>80</v>
      </c>
      <c r="B18737" s="2">
        <v>1.1633120370303056E-3</v>
      </c>
    </row>
    <row r="18738" spans="1:2" x14ac:dyDescent="0.25">
      <c r="A18738" s="28" t="s">
        <v>84</v>
      </c>
      <c r="B18738" s="2">
        <v>1.0137328605639515E-2</v>
      </c>
    </row>
    <row r="18739" spans="1:2" x14ac:dyDescent="0.25">
      <c r="A18739" s="28" t="s">
        <v>85</v>
      </c>
      <c r="B18739" s="2">
        <v>0.2747448838434014</v>
      </c>
    </row>
    <row r="18740" spans="1:2" x14ac:dyDescent="0.25">
      <c r="A18740" s="28" t="s">
        <v>82</v>
      </c>
      <c r="B18740" s="2">
        <v>3.7680297907971706E-2</v>
      </c>
    </row>
    <row r="18741" spans="1:2" x14ac:dyDescent="0.25">
      <c r="A18741" s="6" t="s">
        <v>241</v>
      </c>
      <c r="B18741" s="2">
        <v>9.5900465871054674</v>
      </c>
    </row>
    <row r="18742" spans="1:2" x14ac:dyDescent="0.25">
      <c r="A18742" s="28" t="s">
        <v>79</v>
      </c>
      <c r="B18742" s="2">
        <v>8.7805628404788089E-2</v>
      </c>
    </row>
    <row r="18743" spans="1:2" x14ac:dyDescent="0.25">
      <c r="A18743" s="28" t="s">
        <v>86</v>
      </c>
      <c r="B18743" s="2">
        <v>5.4181927686286969E-2</v>
      </c>
    </row>
    <row r="18744" spans="1:2" x14ac:dyDescent="0.25">
      <c r="A18744" s="28" t="s">
        <v>87</v>
      </c>
      <c r="B18744" s="2">
        <v>1.1498570784463078</v>
      </c>
    </row>
    <row r="18745" spans="1:2" x14ac:dyDescent="0.25">
      <c r="A18745" s="28" t="s">
        <v>31</v>
      </c>
      <c r="B18745" s="2">
        <v>1.1947706535663438</v>
      </c>
    </row>
    <row r="18746" spans="1:2" x14ac:dyDescent="0.25">
      <c r="A18746" s="28" t="s">
        <v>29</v>
      </c>
      <c r="B18746" s="2">
        <v>1.430442642727717</v>
      </c>
    </row>
    <row r="18747" spans="1:2" x14ac:dyDescent="0.25">
      <c r="A18747" s="28" t="s">
        <v>30</v>
      </c>
      <c r="B18747" s="2">
        <v>3.0907575839254053</v>
      </c>
    </row>
    <row r="18748" spans="1:2" x14ac:dyDescent="0.25">
      <c r="A18748" s="28" t="s">
        <v>88</v>
      </c>
      <c r="B18748" s="2">
        <v>0.18802049584701402</v>
      </c>
    </row>
    <row r="18749" spans="1:2" x14ac:dyDescent="0.25">
      <c r="A18749" s="28" t="s">
        <v>80</v>
      </c>
      <c r="B18749" s="2">
        <v>8.126849380321946E-2</v>
      </c>
    </row>
    <row r="18750" spans="1:2" x14ac:dyDescent="0.25">
      <c r="A18750" s="28" t="s">
        <v>84</v>
      </c>
      <c r="B18750" s="2">
        <v>0.22331541648099879</v>
      </c>
    </row>
    <row r="18751" spans="1:2" x14ac:dyDescent="0.25">
      <c r="A18751" s="28" t="s">
        <v>85</v>
      </c>
      <c r="B18751" s="2">
        <v>1.7148764359450799</v>
      </c>
    </row>
    <row r="18752" spans="1:2" x14ac:dyDescent="0.25">
      <c r="A18752" s="28" t="s">
        <v>82</v>
      </c>
      <c r="B18752" s="2">
        <v>0.37475023027230647</v>
      </c>
    </row>
    <row r="18753" spans="1:2" x14ac:dyDescent="0.25">
      <c r="A18753" s="6" t="s">
        <v>53</v>
      </c>
      <c r="B18753" s="2">
        <v>0.21262158389072405</v>
      </c>
    </row>
    <row r="18754" spans="1:2" x14ac:dyDescent="0.25">
      <c r="A18754" s="28" t="s">
        <v>79</v>
      </c>
      <c r="B18754" s="2">
        <v>3.2606386199983613E-5</v>
      </c>
    </row>
    <row r="18755" spans="1:2" x14ac:dyDescent="0.25">
      <c r="A18755" s="28" t="s">
        <v>86</v>
      </c>
      <c r="B18755" s="2">
        <v>9.1903373745001664E-6</v>
      </c>
    </row>
    <row r="18756" spans="1:2" x14ac:dyDescent="0.25">
      <c r="A18756" s="28" t="s">
        <v>87</v>
      </c>
      <c r="B18756" s="2">
        <v>1.4747920206993322E-3</v>
      </c>
    </row>
    <row r="18757" spans="1:2" x14ac:dyDescent="0.25">
      <c r="A18757" s="28" t="s">
        <v>31</v>
      </c>
      <c r="B18757" s="2">
        <v>3.3659094185720319E-3</v>
      </c>
    </row>
    <row r="18758" spans="1:2" x14ac:dyDescent="0.25">
      <c r="A18758" s="28" t="s">
        <v>29</v>
      </c>
      <c r="B18758" s="2">
        <v>1.3192395985240237E-2</v>
      </c>
    </row>
    <row r="18759" spans="1:2" x14ac:dyDescent="0.25">
      <c r="A18759" s="28" t="s">
        <v>30</v>
      </c>
      <c r="B18759" s="2">
        <v>0.18645636441873017</v>
      </c>
    </row>
    <row r="18760" spans="1:2" x14ac:dyDescent="0.25">
      <c r="A18760" s="28" t="s">
        <v>80</v>
      </c>
      <c r="B18760" s="2">
        <v>1.0371471903341018E-4</v>
      </c>
    </row>
    <row r="18761" spans="1:2" x14ac:dyDescent="0.25">
      <c r="A18761" s="28" t="s">
        <v>84</v>
      </c>
      <c r="B18761" s="2">
        <v>2.3104299412642001E-4</v>
      </c>
    </row>
    <row r="18762" spans="1:2" x14ac:dyDescent="0.25">
      <c r="A18762" s="28" t="s">
        <v>85</v>
      </c>
      <c r="B18762" s="2">
        <v>7.3711651260506949E-3</v>
      </c>
    </row>
    <row r="18763" spans="1:2" x14ac:dyDescent="0.25">
      <c r="A18763" s="28" t="s">
        <v>82</v>
      </c>
      <c r="B18763" s="2">
        <v>3.8440248469728897E-4</v>
      </c>
    </row>
    <row r="18764" spans="1:2" x14ac:dyDescent="0.25">
      <c r="A18764" s="6" t="s">
        <v>19</v>
      </c>
      <c r="B18764" s="2">
        <v>0.85770135825396143</v>
      </c>
    </row>
    <row r="18765" spans="1:2" x14ac:dyDescent="0.25">
      <c r="A18765" s="28" t="s">
        <v>79</v>
      </c>
      <c r="B18765" s="2">
        <v>2.533643531149592E-2</v>
      </c>
    </row>
    <row r="18766" spans="1:2" x14ac:dyDescent="0.25">
      <c r="A18766" s="28" t="s">
        <v>86</v>
      </c>
      <c r="B18766" s="2">
        <v>3.0798706099258743E-3</v>
      </c>
    </row>
    <row r="18767" spans="1:2" x14ac:dyDescent="0.25">
      <c r="A18767" s="28" t="s">
        <v>87</v>
      </c>
      <c r="B18767" s="2">
        <v>5.3429661467631791E-3</v>
      </c>
    </row>
    <row r="18768" spans="1:2" x14ac:dyDescent="0.25">
      <c r="A18768" s="28" t="s">
        <v>31</v>
      </c>
      <c r="B18768" s="2">
        <v>5.0349856227513545E-3</v>
      </c>
    </row>
    <row r="18769" spans="1:2" x14ac:dyDescent="0.25">
      <c r="A18769" s="28" t="s">
        <v>29</v>
      </c>
      <c r="B18769" s="2">
        <v>5.0963447673180583E-2</v>
      </c>
    </row>
    <row r="18770" spans="1:2" x14ac:dyDescent="0.25">
      <c r="A18770" s="28" t="s">
        <v>30</v>
      </c>
      <c r="B18770" s="2">
        <v>0.6676068175098373</v>
      </c>
    </row>
    <row r="18771" spans="1:2" x14ac:dyDescent="0.25">
      <c r="A18771" s="28" t="s">
        <v>88</v>
      </c>
      <c r="B18771" s="2">
        <v>1.2314670935665347E-2</v>
      </c>
    </row>
    <row r="18772" spans="1:2" x14ac:dyDescent="0.25">
      <c r="A18772" s="28" t="s">
        <v>80</v>
      </c>
      <c r="B18772" s="2">
        <v>1.7148358094864593E-3</v>
      </c>
    </row>
    <row r="18773" spans="1:2" x14ac:dyDescent="0.25">
      <c r="A18773" s="28" t="s">
        <v>84</v>
      </c>
      <c r="B18773" s="2">
        <v>3.3212821926132553E-3</v>
      </c>
    </row>
    <row r="18774" spans="1:2" x14ac:dyDescent="0.25">
      <c r="A18774" s="28" t="s">
        <v>85</v>
      </c>
      <c r="B18774" s="2">
        <v>7.3883817505409413E-2</v>
      </c>
    </row>
    <row r="18775" spans="1:2" x14ac:dyDescent="0.25">
      <c r="A18775" s="28" t="s">
        <v>82</v>
      </c>
      <c r="B18775" s="2">
        <v>9.1022289368326761E-3</v>
      </c>
    </row>
    <row r="18776" spans="1:2" x14ac:dyDescent="0.25">
      <c r="A18776" s="6" t="s">
        <v>243</v>
      </c>
      <c r="B18776" s="2">
        <v>7.0381959166102073</v>
      </c>
    </row>
    <row r="18777" spans="1:2" x14ac:dyDescent="0.25">
      <c r="A18777" s="28" t="s">
        <v>79</v>
      </c>
      <c r="B18777" s="2">
        <v>5.4373075552381373E-3</v>
      </c>
    </row>
    <row r="18778" spans="1:2" x14ac:dyDescent="0.25">
      <c r="A18778" s="28" t="s">
        <v>86</v>
      </c>
      <c r="B18778" s="2">
        <v>1.3115798736862359E-2</v>
      </c>
    </row>
    <row r="18779" spans="1:2" x14ac:dyDescent="0.25">
      <c r="A18779" s="28" t="s">
        <v>87</v>
      </c>
      <c r="B18779" s="2">
        <v>0.51976204664266112</v>
      </c>
    </row>
    <row r="18780" spans="1:2" x14ac:dyDescent="0.25">
      <c r="A18780" s="28" t="s">
        <v>31</v>
      </c>
      <c r="B18780" s="2">
        <v>0.80309473857830271</v>
      </c>
    </row>
    <row r="18781" spans="1:2" x14ac:dyDescent="0.25">
      <c r="A18781" s="28" t="s">
        <v>29</v>
      </c>
      <c r="B18781" s="2">
        <v>1.2273637801784669</v>
      </c>
    </row>
    <row r="18782" spans="1:2" x14ac:dyDescent="0.25">
      <c r="A18782" s="28" t="s">
        <v>30</v>
      </c>
      <c r="B18782" s="2">
        <v>2.6138175815653102</v>
      </c>
    </row>
    <row r="18783" spans="1:2" x14ac:dyDescent="0.25">
      <c r="A18783" s="28" t="s">
        <v>88</v>
      </c>
      <c r="B18783" s="2">
        <v>0.2663197159475626</v>
      </c>
    </row>
    <row r="18784" spans="1:2" x14ac:dyDescent="0.25">
      <c r="A18784" s="28" t="s">
        <v>80</v>
      </c>
      <c r="B18784" s="2">
        <v>3.582344702848566E-4</v>
      </c>
    </row>
    <row r="18785" spans="1:2" x14ac:dyDescent="0.25">
      <c r="A18785" s="28" t="s">
        <v>84</v>
      </c>
      <c r="B18785" s="2">
        <v>3.3383704768325716E-2</v>
      </c>
    </row>
    <row r="18786" spans="1:2" x14ac:dyDescent="0.25">
      <c r="A18786" s="28" t="s">
        <v>85</v>
      </c>
      <c r="B18786" s="2">
        <v>1.241392934182048</v>
      </c>
    </row>
    <row r="18787" spans="1:2" x14ac:dyDescent="0.25">
      <c r="A18787" s="28" t="s">
        <v>82</v>
      </c>
      <c r="B18787" s="2">
        <v>0.31415007398514394</v>
      </c>
    </row>
    <row r="18788" spans="1:2" x14ac:dyDescent="0.25">
      <c r="A18788" s="6" t="s">
        <v>245</v>
      </c>
      <c r="B18788" s="2">
        <v>1.9177637027463921</v>
      </c>
    </row>
    <row r="18789" spans="1:2" x14ac:dyDescent="0.25">
      <c r="A18789" s="28" t="s">
        <v>79</v>
      </c>
      <c r="B18789" s="2">
        <v>1.1044072033562486E-2</v>
      </c>
    </row>
    <row r="18790" spans="1:2" x14ac:dyDescent="0.25">
      <c r="A18790" s="28" t="s">
        <v>86</v>
      </c>
      <c r="B18790" s="2">
        <v>1.5651929150190959E-2</v>
      </c>
    </row>
    <row r="18791" spans="1:2" x14ac:dyDescent="0.25">
      <c r="A18791" s="28" t="s">
        <v>87</v>
      </c>
      <c r="B18791" s="2">
        <v>6.2142551203400342E-2</v>
      </c>
    </row>
    <row r="18792" spans="1:2" x14ac:dyDescent="0.25">
      <c r="A18792" s="28" t="s">
        <v>31</v>
      </c>
      <c r="B18792" s="2">
        <v>8.8361966320984572E-2</v>
      </c>
    </row>
    <row r="18793" spans="1:2" x14ac:dyDescent="0.25">
      <c r="A18793" s="28" t="s">
        <v>29</v>
      </c>
      <c r="B18793" s="2">
        <v>0.33165677590679526</v>
      </c>
    </row>
    <row r="18794" spans="1:2" x14ac:dyDescent="0.25">
      <c r="A18794" s="28" t="s">
        <v>30</v>
      </c>
      <c r="B18794" s="2">
        <v>0.99598095508755058</v>
      </c>
    </row>
    <row r="18795" spans="1:2" x14ac:dyDescent="0.25">
      <c r="A18795" s="28" t="s">
        <v>88</v>
      </c>
      <c r="B18795" s="2">
        <v>3.1707021860814491E-2</v>
      </c>
    </row>
    <row r="18796" spans="1:2" x14ac:dyDescent="0.25">
      <c r="A18796" s="28" t="s">
        <v>80</v>
      </c>
      <c r="B18796" s="2">
        <v>5.0171703141891386E-2</v>
      </c>
    </row>
    <row r="18797" spans="1:2" x14ac:dyDescent="0.25">
      <c r="A18797" s="28" t="s">
        <v>84</v>
      </c>
      <c r="B18797" s="2">
        <v>2.5034555630388401E-2</v>
      </c>
    </row>
    <row r="18798" spans="1:2" x14ac:dyDescent="0.25">
      <c r="A18798" s="28" t="s">
        <v>85</v>
      </c>
      <c r="B18798" s="2">
        <v>0.22233087930134371</v>
      </c>
    </row>
    <row r="18799" spans="1:2" x14ac:dyDescent="0.25">
      <c r="A18799" s="28" t="s">
        <v>82</v>
      </c>
      <c r="B18799" s="2">
        <v>8.3681293109469826E-2</v>
      </c>
    </row>
    <row r="18800" spans="1:2" x14ac:dyDescent="0.25">
      <c r="A18800" s="6" t="s">
        <v>247</v>
      </c>
      <c r="B18800" s="2">
        <v>15.402353919255942</v>
      </c>
    </row>
    <row r="18801" spans="1:2" x14ac:dyDescent="0.25">
      <c r="A18801" s="28" t="s">
        <v>79</v>
      </c>
      <c r="B18801" s="2">
        <v>8.7892084967153034E-2</v>
      </c>
    </row>
    <row r="18802" spans="1:2" x14ac:dyDescent="0.25">
      <c r="A18802" s="28" t="s">
        <v>86</v>
      </c>
      <c r="B18802" s="2">
        <v>0.17185346795494244</v>
      </c>
    </row>
    <row r="18803" spans="1:2" x14ac:dyDescent="0.25">
      <c r="A18803" s="28" t="s">
        <v>87</v>
      </c>
      <c r="B18803" s="2">
        <v>1.3469576787888395</v>
      </c>
    </row>
    <row r="18804" spans="1:2" x14ac:dyDescent="0.25">
      <c r="A18804" s="28" t="s">
        <v>31</v>
      </c>
      <c r="B18804" s="2">
        <v>2.3167001646236831</v>
      </c>
    </row>
    <row r="18805" spans="1:2" x14ac:dyDescent="0.25">
      <c r="A18805" s="28" t="s">
        <v>29</v>
      </c>
      <c r="B18805" s="2">
        <v>2.5318069136788068</v>
      </c>
    </row>
    <row r="18806" spans="1:2" x14ac:dyDescent="0.25">
      <c r="A18806" s="28" t="s">
        <v>30</v>
      </c>
      <c r="B18806" s="2">
        <v>3.538189200624843</v>
      </c>
    </row>
    <row r="18807" spans="1:2" x14ac:dyDescent="0.25">
      <c r="A18807" s="28" t="s">
        <v>88</v>
      </c>
      <c r="B18807" s="2">
        <v>1.5394076879249436</v>
      </c>
    </row>
    <row r="18808" spans="1:2" x14ac:dyDescent="0.25">
      <c r="A18808" s="28" t="s">
        <v>80</v>
      </c>
      <c r="B18808" s="2">
        <v>0.11721490923038225</v>
      </c>
    </row>
    <row r="18809" spans="1:2" x14ac:dyDescent="0.25">
      <c r="A18809" s="28" t="s">
        <v>84</v>
      </c>
      <c r="B18809" s="2">
        <v>0.29667570110953934</v>
      </c>
    </row>
    <row r="18810" spans="1:2" x14ac:dyDescent="0.25">
      <c r="A18810" s="28" t="s">
        <v>85</v>
      </c>
      <c r="B18810" s="2">
        <v>1.9087955927559681</v>
      </c>
    </row>
    <row r="18811" spans="1:2" x14ac:dyDescent="0.25">
      <c r="A18811" s="28" t="s">
        <v>82</v>
      </c>
      <c r="B18811" s="2">
        <v>1.5468605175968413</v>
      </c>
    </row>
    <row r="18812" spans="1:2" x14ac:dyDescent="0.25">
      <c r="A18812" s="6" t="s">
        <v>20</v>
      </c>
      <c r="B18812" s="2">
        <v>6.9095571635890805</v>
      </c>
    </row>
    <row r="18813" spans="1:2" x14ac:dyDescent="0.25">
      <c r="A18813" s="28" t="s">
        <v>79</v>
      </c>
      <c r="B18813" s="2">
        <v>3.0855858349389188E-2</v>
      </c>
    </row>
    <row r="18814" spans="1:2" x14ac:dyDescent="0.25">
      <c r="A18814" s="28" t="s">
        <v>86</v>
      </c>
      <c r="B18814" s="2">
        <v>4.2848580553768216E-2</v>
      </c>
    </row>
    <row r="18815" spans="1:2" x14ac:dyDescent="0.25">
      <c r="A18815" s="28" t="s">
        <v>87</v>
      </c>
      <c r="B18815" s="2">
        <v>0.73275530114043064</v>
      </c>
    </row>
    <row r="18816" spans="1:2" x14ac:dyDescent="0.25">
      <c r="A18816" s="28" t="s">
        <v>31</v>
      </c>
      <c r="B18816" s="2">
        <v>1.2606809857262617</v>
      </c>
    </row>
    <row r="18817" spans="1:2" x14ac:dyDescent="0.25">
      <c r="A18817" s="28" t="s">
        <v>29</v>
      </c>
      <c r="B18817" s="2">
        <v>0.65022629384047315</v>
      </c>
    </row>
    <row r="18818" spans="1:2" x14ac:dyDescent="0.25">
      <c r="A18818" s="28" t="s">
        <v>30</v>
      </c>
      <c r="B18818" s="2">
        <v>1.9848316828547528</v>
      </c>
    </row>
    <row r="18819" spans="1:2" x14ac:dyDescent="0.25">
      <c r="A18819" s="28" t="s">
        <v>88</v>
      </c>
      <c r="B18819" s="2">
        <v>0.15933117170680106</v>
      </c>
    </row>
    <row r="18820" spans="1:2" x14ac:dyDescent="0.25">
      <c r="A18820" s="28" t="s">
        <v>80</v>
      </c>
      <c r="B18820" s="2">
        <v>2.2212510632373398E-2</v>
      </c>
    </row>
    <row r="18821" spans="1:2" x14ac:dyDescent="0.25">
      <c r="A18821" s="28" t="s">
        <v>84</v>
      </c>
      <c r="B18821" s="2">
        <v>4.9096088166416793E-2</v>
      </c>
    </row>
    <row r="18822" spans="1:2" x14ac:dyDescent="0.25">
      <c r="A18822" s="28" t="s">
        <v>85</v>
      </c>
      <c r="B18822" s="2">
        <v>1.3043787233323489</v>
      </c>
    </row>
    <row r="18823" spans="1:2" x14ac:dyDescent="0.25">
      <c r="A18823" s="28" t="s">
        <v>82</v>
      </c>
      <c r="B18823" s="2">
        <v>0.67233996728606438</v>
      </c>
    </row>
    <row r="18824" spans="1:2" x14ac:dyDescent="0.25">
      <c r="A18824" s="6" t="s">
        <v>21</v>
      </c>
      <c r="B18824" s="2">
        <v>3.165633681486467</v>
      </c>
    </row>
    <row r="18825" spans="1:2" x14ac:dyDescent="0.25">
      <c r="A18825" s="28" t="s">
        <v>87</v>
      </c>
      <c r="B18825" s="2">
        <v>3.2928471347414862E-2</v>
      </c>
    </row>
    <row r="18826" spans="1:2" x14ac:dyDescent="0.25">
      <c r="A18826" s="28" t="s">
        <v>31</v>
      </c>
      <c r="B18826" s="2">
        <v>0.30069396590196373</v>
      </c>
    </row>
    <row r="18827" spans="1:2" x14ac:dyDescent="0.25">
      <c r="A18827" s="28" t="s">
        <v>29</v>
      </c>
      <c r="B18827" s="2">
        <v>0.1408334001900764</v>
      </c>
    </row>
    <row r="18828" spans="1:2" x14ac:dyDescent="0.25">
      <c r="A18828" s="28" t="s">
        <v>30</v>
      </c>
      <c r="B18828" s="2">
        <v>1.176841714123499</v>
      </c>
    </row>
    <row r="18829" spans="1:2" x14ac:dyDescent="0.25">
      <c r="A18829" s="28" t="s">
        <v>88</v>
      </c>
      <c r="B18829" s="2">
        <v>0.59896453053923915</v>
      </c>
    </row>
    <row r="18830" spans="1:2" x14ac:dyDescent="0.25">
      <c r="A18830" s="28" t="s">
        <v>80</v>
      </c>
      <c r="B18830" s="2">
        <v>3.0935430610328586E-2</v>
      </c>
    </row>
    <row r="18831" spans="1:2" x14ac:dyDescent="0.25">
      <c r="A18831" s="28" t="s">
        <v>84</v>
      </c>
      <c r="B18831" s="2">
        <v>0.59701568175964492</v>
      </c>
    </row>
    <row r="18832" spans="1:2" x14ac:dyDescent="0.25">
      <c r="A18832" s="28" t="s">
        <v>85</v>
      </c>
      <c r="B18832" s="2">
        <v>0.18908809841659086</v>
      </c>
    </row>
    <row r="18833" spans="1:2" x14ac:dyDescent="0.25">
      <c r="A18833" s="28" t="s">
        <v>82</v>
      </c>
      <c r="B18833" s="2">
        <v>9.8332388597709194E-2</v>
      </c>
    </row>
    <row r="18834" spans="1:2" x14ac:dyDescent="0.25">
      <c r="A18834" s="6" t="s">
        <v>22</v>
      </c>
      <c r="B18834" s="2">
        <v>1.6085644298569548</v>
      </c>
    </row>
    <row r="18835" spans="1:2" x14ac:dyDescent="0.25">
      <c r="A18835" s="28" t="s">
        <v>79</v>
      </c>
      <c r="B18835" s="2">
        <v>7.4559715292376611E-3</v>
      </c>
    </row>
    <row r="18836" spans="1:2" x14ac:dyDescent="0.25">
      <c r="A18836" s="28" t="s">
        <v>86</v>
      </c>
      <c r="B18836" s="2">
        <v>1.8435901988954694E-2</v>
      </c>
    </row>
    <row r="18837" spans="1:2" x14ac:dyDescent="0.25">
      <c r="A18837" s="28" t="s">
        <v>87</v>
      </c>
      <c r="B18837" s="2">
        <v>0.1401224943651308</v>
      </c>
    </row>
    <row r="18838" spans="1:2" x14ac:dyDescent="0.25">
      <c r="A18838" s="28" t="s">
        <v>31</v>
      </c>
      <c r="B18838" s="2">
        <v>0.13085352346534129</v>
      </c>
    </row>
    <row r="18839" spans="1:2" x14ac:dyDescent="0.25">
      <c r="A18839" s="28" t="s">
        <v>29</v>
      </c>
      <c r="B18839" s="2">
        <v>0.30381588548522631</v>
      </c>
    </row>
    <row r="18840" spans="1:2" x14ac:dyDescent="0.25">
      <c r="A18840" s="28" t="s">
        <v>30</v>
      </c>
      <c r="B18840" s="2">
        <v>0.49049895827135337</v>
      </c>
    </row>
    <row r="18841" spans="1:2" x14ac:dyDescent="0.25">
      <c r="A18841" s="28" t="s">
        <v>88</v>
      </c>
      <c r="B18841" s="2">
        <v>5.7044301144270573E-2</v>
      </c>
    </row>
    <row r="18842" spans="1:2" x14ac:dyDescent="0.25">
      <c r="A18842" s="28" t="s">
        <v>80</v>
      </c>
      <c r="B18842" s="2">
        <v>4.517911448965929E-3</v>
      </c>
    </row>
    <row r="18843" spans="1:2" x14ac:dyDescent="0.25">
      <c r="A18843" s="28" t="s">
        <v>84</v>
      </c>
      <c r="B18843" s="2">
        <v>1.828048850688517E-2</v>
      </c>
    </row>
    <row r="18844" spans="1:2" x14ac:dyDescent="0.25">
      <c r="A18844" s="28" t="s">
        <v>85</v>
      </c>
      <c r="B18844" s="2">
        <v>0.23861468843058911</v>
      </c>
    </row>
    <row r="18845" spans="1:2" x14ac:dyDescent="0.25">
      <c r="A18845" s="28" t="s">
        <v>82</v>
      </c>
      <c r="B18845" s="2">
        <v>0.19892430522099985</v>
      </c>
    </row>
    <row r="18846" spans="1:2" x14ac:dyDescent="0.25">
      <c r="A18846" s="6" t="s">
        <v>25</v>
      </c>
      <c r="B18846" s="2">
        <v>2.0441309244996941</v>
      </c>
    </row>
    <row r="18847" spans="1:2" x14ac:dyDescent="0.25">
      <c r="A18847" s="28" t="s">
        <v>79</v>
      </c>
      <c r="B18847" s="2">
        <v>4.7219776644116486E-3</v>
      </c>
    </row>
    <row r="18848" spans="1:2" x14ac:dyDescent="0.25">
      <c r="A18848" s="28" t="s">
        <v>86</v>
      </c>
      <c r="B18848" s="2">
        <v>6.7989818637654844E-3</v>
      </c>
    </row>
    <row r="18849" spans="1:2" x14ac:dyDescent="0.25">
      <c r="A18849" s="28" t="s">
        <v>87</v>
      </c>
      <c r="B18849" s="2">
        <v>3.4197843595538804E-2</v>
      </c>
    </row>
    <row r="18850" spans="1:2" x14ac:dyDescent="0.25">
      <c r="A18850" s="28" t="s">
        <v>31</v>
      </c>
      <c r="B18850" s="2">
        <v>0.10292254461297999</v>
      </c>
    </row>
    <row r="18851" spans="1:2" x14ac:dyDescent="0.25">
      <c r="A18851" s="28" t="s">
        <v>29</v>
      </c>
      <c r="B18851" s="2">
        <v>0.51719553089692349</v>
      </c>
    </row>
    <row r="18852" spans="1:2" x14ac:dyDescent="0.25">
      <c r="A18852" s="28" t="s">
        <v>30</v>
      </c>
      <c r="B18852" s="2">
        <v>0.8498563924192305</v>
      </c>
    </row>
    <row r="18853" spans="1:2" x14ac:dyDescent="0.25">
      <c r="A18853" s="28" t="s">
        <v>88</v>
      </c>
      <c r="B18853" s="2">
        <v>3.5108698466138906E-2</v>
      </c>
    </row>
    <row r="18854" spans="1:2" x14ac:dyDescent="0.25">
      <c r="A18854" s="28" t="s">
        <v>80</v>
      </c>
      <c r="B18854" s="2">
        <v>9.6207400548006632E-3</v>
      </c>
    </row>
    <row r="18855" spans="1:2" x14ac:dyDescent="0.25">
      <c r="A18855" s="28" t="s">
        <v>84</v>
      </c>
      <c r="B18855" s="2">
        <v>7.7037348188149606E-3</v>
      </c>
    </row>
    <row r="18856" spans="1:2" x14ac:dyDescent="0.25">
      <c r="A18856" s="28" t="s">
        <v>85</v>
      </c>
      <c r="B18856" s="2">
        <v>0.29417875177930036</v>
      </c>
    </row>
    <row r="18857" spans="1:2" x14ac:dyDescent="0.25">
      <c r="A18857" s="28" t="s">
        <v>82</v>
      </c>
      <c r="B18857" s="2">
        <v>0.18182572832778923</v>
      </c>
    </row>
    <row r="18858" spans="1:2" x14ac:dyDescent="0.25">
      <c r="A18858" s="6" t="s">
        <v>23</v>
      </c>
      <c r="B18858" s="2">
        <v>2.3899011993920998</v>
      </c>
    </row>
    <row r="18859" spans="1:2" x14ac:dyDescent="0.25">
      <c r="A18859" s="28" t="s">
        <v>79</v>
      </c>
      <c r="B18859" s="2">
        <v>3.44180045050145E-3</v>
      </c>
    </row>
    <row r="18860" spans="1:2" x14ac:dyDescent="0.25">
      <c r="A18860" s="28" t="s">
        <v>86</v>
      </c>
      <c r="B18860" s="2">
        <v>2.4490911348591545E-2</v>
      </c>
    </row>
    <row r="18861" spans="1:2" x14ac:dyDescent="0.25">
      <c r="A18861" s="28" t="s">
        <v>87</v>
      </c>
      <c r="B18861" s="2">
        <v>0.41692065156271774</v>
      </c>
    </row>
    <row r="18862" spans="1:2" x14ac:dyDescent="0.25">
      <c r="A18862" s="28" t="s">
        <v>31</v>
      </c>
      <c r="B18862" s="2">
        <v>0.25802325261399656</v>
      </c>
    </row>
    <row r="18863" spans="1:2" x14ac:dyDescent="0.25">
      <c r="A18863" s="28" t="s">
        <v>29</v>
      </c>
      <c r="B18863" s="2">
        <v>0.39829587231009517</v>
      </c>
    </row>
    <row r="18864" spans="1:2" x14ac:dyDescent="0.25">
      <c r="A18864" s="28" t="s">
        <v>30</v>
      </c>
      <c r="B18864" s="2">
        <v>0.71243692796403768</v>
      </c>
    </row>
    <row r="18865" spans="1:2" x14ac:dyDescent="0.25">
      <c r="A18865" s="28" t="s">
        <v>88</v>
      </c>
      <c r="B18865" s="2">
        <v>1.9937102961562449E-2</v>
      </c>
    </row>
    <row r="18866" spans="1:2" x14ac:dyDescent="0.25">
      <c r="A18866" s="28" t="s">
        <v>80</v>
      </c>
      <c r="B18866" s="2">
        <v>1.4102991721071432E-2</v>
      </c>
    </row>
    <row r="18867" spans="1:2" x14ac:dyDescent="0.25">
      <c r="A18867" s="28" t="s">
        <v>84</v>
      </c>
      <c r="B18867" s="2">
        <v>7.7244638177395306E-3</v>
      </c>
    </row>
    <row r="18868" spans="1:2" x14ac:dyDescent="0.25">
      <c r="A18868" s="28" t="s">
        <v>85</v>
      </c>
      <c r="B18868" s="2">
        <v>0.46021941501570424</v>
      </c>
    </row>
    <row r="18869" spans="1:2" x14ac:dyDescent="0.25">
      <c r="A18869" s="28" t="s">
        <v>82</v>
      </c>
      <c r="B18869" s="2">
        <v>7.4307809626081731E-2</v>
      </c>
    </row>
    <row r="18870" spans="1:2" x14ac:dyDescent="0.25">
      <c r="A18870" s="6" t="s">
        <v>249</v>
      </c>
      <c r="B18870" s="2">
        <v>9.5664887422153946</v>
      </c>
    </row>
    <row r="18871" spans="1:2" x14ac:dyDescent="0.25">
      <c r="A18871" s="28" t="s">
        <v>79</v>
      </c>
      <c r="B18871" s="2">
        <v>2.7214022698905126E-2</v>
      </c>
    </row>
    <row r="18872" spans="1:2" x14ac:dyDescent="0.25">
      <c r="A18872" s="28" t="s">
        <v>86</v>
      </c>
      <c r="B18872" s="2">
        <v>2.5934088669563895E-2</v>
      </c>
    </row>
    <row r="18873" spans="1:2" x14ac:dyDescent="0.25">
      <c r="A18873" s="28" t="s">
        <v>87</v>
      </c>
      <c r="B18873" s="2">
        <v>0.85694987381110055</v>
      </c>
    </row>
    <row r="18874" spans="1:2" x14ac:dyDescent="0.25">
      <c r="A18874" s="28" t="s">
        <v>31</v>
      </c>
      <c r="B18874" s="2">
        <v>1.20737284241313</v>
      </c>
    </row>
    <row r="18875" spans="1:2" x14ac:dyDescent="0.25">
      <c r="A18875" s="28" t="s">
        <v>29</v>
      </c>
      <c r="B18875" s="2">
        <v>2.1931175808014651</v>
      </c>
    </row>
    <row r="18876" spans="1:2" x14ac:dyDescent="0.25">
      <c r="A18876" s="28" t="s">
        <v>30</v>
      </c>
      <c r="B18876" s="2">
        <v>2.6871216010565155</v>
      </c>
    </row>
    <row r="18877" spans="1:2" x14ac:dyDescent="0.25">
      <c r="A18877" s="28" t="s">
        <v>88</v>
      </c>
      <c r="B18877" s="2">
        <v>0.50161113761374831</v>
      </c>
    </row>
    <row r="18878" spans="1:2" x14ac:dyDescent="0.25">
      <c r="A18878" s="28" t="s">
        <v>80</v>
      </c>
      <c r="B18878" s="2">
        <v>1.805059178058873E-2</v>
      </c>
    </row>
    <row r="18879" spans="1:2" x14ac:dyDescent="0.25">
      <c r="A18879" s="28" t="s">
        <v>84</v>
      </c>
      <c r="B18879" s="2">
        <v>0.10713495837885234</v>
      </c>
    </row>
    <row r="18880" spans="1:2" x14ac:dyDescent="0.25">
      <c r="A18880" s="28" t="s">
        <v>85</v>
      </c>
      <c r="B18880" s="2">
        <v>1.0846987369022569</v>
      </c>
    </row>
    <row r="18881" spans="1:2" x14ac:dyDescent="0.25">
      <c r="A18881" s="28" t="s">
        <v>82</v>
      </c>
      <c r="B18881" s="2">
        <v>0.85728330808926767</v>
      </c>
    </row>
    <row r="18882" spans="1:2" x14ac:dyDescent="0.25">
      <c r="A18882" s="6" t="s">
        <v>251</v>
      </c>
      <c r="B18882" s="2">
        <v>5.1269897696243705</v>
      </c>
    </row>
    <row r="18883" spans="1:2" x14ac:dyDescent="0.25">
      <c r="A18883" s="28" t="s">
        <v>79</v>
      </c>
      <c r="B18883" s="2">
        <v>1.8025555255287293E-2</v>
      </c>
    </row>
    <row r="18884" spans="1:2" x14ac:dyDescent="0.25">
      <c r="A18884" s="28" t="s">
        <v>86</v>
      </c>
      <c r="B18884" s="2">
        <v>5.6384217491815946E-3</v>
      </c>
    </row>
    <row r="18885" spans="1:2" x14ac:dyDescent="0.25">
      <c r="A18885" s="28" t="s">
        <v>87</v>
      </c>
      <c r="B18885" s="2">
        <v>0.25411285120050986</v>
      </c>
    </row>
    <row r="18886" spans="1:2" x14ac:dyDescent="0.25">
      <c r="A18886" s="28" t="s">
        <v>31</v>
      </c>
      <c r="B18886" s="2">
        <v>0.34435944347671921</v>
      </c>
    </row>
    <row r="18887" spans="1:2" x14ac:dyDescent="0.25">
      <c r="A18887" s="28" t="s">
        <v>29</v>
      </c>
      <c r="B18887" s="2">
        <v>1.0153511897440768</v>
      </c>
    </row>
    <row r="18888" spans="1:2" x14ac:dyDescent="0.25">
      <c r="A18888" s="28" t="s">
        <v>30</v>
      </c>
      <c r="B18888" s="2">
        <v>1.1971707278468851</v>
      </c>
    </row>
    <row r="18889" spans="1:2" x14ac:dyDescent="0.25">
      <c r="A18889" s="28" t="s">
        <v>88</v>
      </c>
      <c r="B18889" s="2">
        <v>0.50114221627294653</v>
      </c>
    </row>
    <row r="18890" spans="1:2" x14ac:dyDescent="0.25">
      <c r="A18890" s="28" t="s">
        <v>80</v>
      </c>
      <c r="B18890" s="2">
        <v>4.3050746740440571E-2</v>
      </c>
    </row>
    <row r="18891" spans="1:2" x14ac:dyDescent="0.25">
      <c r="A18891" s="28" t="s">
        <v>84</v>
      </c>
      <c r="B18891" s="2">
        <v>3.7688714579253706E-2</v>
      </c>
    </row>
    <row r="18892" spans="1:2" x14ac:dyDescent="0.25">
      <c r="A18892" s="28" t="s">
        <v>85</v>
      </c>
      <c r="B18892" s="2">
        <v>0.92585768796301715</v>
      </c>
    </row>
    <row r="18893" spans="1:2" x14ac:dyDescent="0.25">
      <c r="A18893" s="28" t="s">
        <v>82</v>
      </c>
      <c r="B18893" s="2">
        <v>0.78459221479605312</v>
      </c>
    </row>
    <row r="18894" spans="1:2" x14ac:dyDescent="0.25">
      <c r="A18894" s="6" t="s">
        <v>229</v>
      </c>
      <c r="B18894" s="2">
        <v>2.6678948760028494</v>
      </c>
    </row>
    <row r="18895" spans="1:2" x14ac:dyDescent="0.25">
      <c r="A18895" s="28" t="s">
        <v>79</v>
      </c>
      <c r="B18895" s="2">
        <v>1.2534434880152935E-2</v>
      </c>
    </row>
    <row r="18896" spans="1:2" x14ac:dyDescent="0.25">
      <c r="A18896" s="28" t="s">
        <v>86</v>
      </c>
      <c r="B18896" s="2">
        <v>1.0847332703910176E-2</v>
      </c>
    </row>
    <row r="18897" spans="1:2" x14ac:dyDescent="0.25">
      <c r="A18897" s="28" t="s">
        <v>87</v>
      </c>
      <c r="B18897" s="2">
        <v>0.19351585390779216</v>
      </c>
    </row>
    <row r="18898" spans="1:2" x14ac:dyDescent="0.25">
      <c r="A18898" s="28" t="s">
        <v>31</v>
      </c>
      <c r="B18898" s="2">
        <v>0.13320076722074464</v>
      </c>
    </row>
    <row r="18899" spans="1:2" x14ac:dyDescent="0.25">
      <c r="A18899" s="28" t="s">
        <v>29</v>
      </c>
      <c r="B18899" s="2">
        <v>0.2937675918597924</v>
      </c>
    </row>
    <row r="18900" spans="1:2" x14ac:dyDescent="0.25">
      <c r="A18900" s="28" t="s">
        <v>30</v>
      </c>
      <c r="B18900" s="2">
        <v>0.66019452498733056</v>
      </c>
    </row>
    <row r="18901" spans="1:2" x14ac:dyDescent="0.25">
      <c r="A18901" s="28" t="s">
        <v>88</v>
      </c>
      <c r="B18901" s="2">
        <v>0.596232336476063</v>
      </c>
    </row>
    <row r="18902" spans="1:2" x14ac:dyDescent="0.25">
      <c r="A18902" s="28" t="s">
        <v>80</v>
      </c>
      <c r="B18902" s="2">
        <v>9.0123784996968045E-3</v>
      </c>
    </row>
    <row r="18903" spans="1:2" x14ac:dyDescent="0.25">
      <c r="A18903" s="28" t="s">
        <v>84</v>
      </c>
      <c r="B18903" s="2">
        <v>1.9082813599060583E-2</v>
      </c>
    </row>
    <row r="18904" spans="1:2" x14ac:dyDescent="0.25">
      <c r="A18904" s="28" t="s">
        <v>85</v>
      </c>
      <c r="B18904" s="2">
        <v>0.4680971909996639</v>
      </c>
    </row>
    <row r="18905" spans="1:2" x14ac:dyDescent="0.25">
      <c r="A18905" s="28" t="s">
        <v>82</v>
      </c>
      <c r="B18905" s="2">
        <v>0.27140965086864255</v>
      </c>
    </row>
    <row r="18906" spans="1:2" x14ac:dyDescent="0.25">
      <c r="A18906" s="6" t="s">
        <v>93</v>
      </c>
      <c r="B18906" s="2">
        <v>70.497978554937788</v>
      </c>
    </row>
    <row r="18907" spans="1:2" x14ac:dyDescent="0.25">
      <c r="A18907" s="28" t="s">
        <v>79</v>
      </c>
      <c r="B18907" s="2">
        <v>0.32311505195436868</v>
      </c>
    </row>
    <row r="18908" spans="1:2" x14ac:dyDescent="0.25">
      <c r="A18908" s="28" t="s">
        <v>86</v>
      </c>
      <c r="B18908" s="2">
        <v>0.39289070836599199</v>
      </c>
    </row>
    <row r="18909" spans="1:2" x14ac:dyDescent="0.25">
      <c r="A18909" s="28" t="s">
        <v>87</v>
      </c>
      <c r="B18909" s="2">
        <v>6.2338253993631421</v>
      </c>
    </row>
    <row r="18910" spans="1:2" x14ac:dyDescent="0.25">
      <c r="A18910" s="28" t="s">
        <v>31</v>
      </c>
      <c r="B18910" s="2">
        <v>8.287242294370806</v>
      </c>
    </row>
    <row r="18911" spans="1:2" x14ac:dyDescent="0.25">
      <c r="A18911" s="28" t="s">
        <v>29</v>
      </c>
      <c r="B18911" s="2">
        <v>11.42681102709774</v>
      </c>
    </row>
    <row r="18912" spans="1:2" x14ac:dyDescent="0.25">
      <c r="A18912" s="28" t="s">
        <v>30</v>
      </c>
      <c r="B18912" s="2">
        <v>21.257245305077085</v>
      </c>
    </row>
    <row r="18913" spans="1:2" x14ac:dyDescent="0.25">
      <c r="A18913" s="28" t="s">
        <v>88</v>
      </c>
      <c r="B18913" s="2">
        <v>4.5470088877857968</v>
      </c>
    </row>
    <row r="18914" spans="1:2" x14ac:dyDescent="0.25">
      <c r="A18914" s="28" t="s">
        <v>80</v>
      </c>
      <c r="B18914" s="2">
        <v>0.4059352357223025</v>
      </c>
    </row>
    <row r="18915" spans="1:2" x14ac:dyDescent="0.25">
      <c r="A18915" s="28" t="s">
        <v>84</v>
      </c>
      <c r="B18915" s="2">
        <v>1.4465899712339345</v>
      </c>
    </row>
    <row r="18916" spans="1:2" x14ac:dyDescent="0.25">
      <c r="A18916" s="28" t="s">
        <v>85</v>
      </c>
      <c r="B18916" s="2">
        <v>10.600184544068494</v>
      </c>
    </row>
    <row r="18917" spans="1:2" x14ac:dyDescent="0.25">
      <c r="A18917" s="28" t="s">
        <v>82</v>
      </c>
      <c r="B18917" s="2">
        <v>5.5771301298981388</v>
      </c>
    </row>
    <row r="18918" spans="1:2" x14ac:dyDescent="0.25">
      <c r="A18918" s="3" t="s">
        <v>220</v>
      </c>
      <c r="B18918" s="2">
        <v>346.89794108376219</v>
      </c>
    </row>
    <row r="18919" spans="1:2" x14ac:dyDescent="0.25">
      <c r="A18919" s="6" t="s">
        <v>228</v>
      </c>
      <c r="B18919" s="2">
        <v>4.7014354094885284</v>
      </c>
    </row>
    <row r="18920" spans="1:2" x14ac:dyDescent="0.25">
      <c r="A18920" s="28" t="s">
        <v>79</v>
      </c>
      <c r="B18920" s="2">
        <v>9.6410912163012646E-2</v>
      </c>
    </row>
    <row r="18921" spans="1:2" x14ac:dyDescent="0.25">
      <c r="A18921" s="28" t="s">
        <v>86</v>
      </c>
      <c r="B18921" s="2">
        <v>8.5992546483703615E-3</v>
      </c>
    </row>
    <row r="18922" spans="1:2" x14ac:dyDescent="0.25">
      <c r="A18922" s="28" t="s">
        <v>87</v>
      </c>
      <c r="B18922" s="2">
        <v>0.23959348647773301</v>
      </c>
    </row>
    <row r="18923" spans="1:2" x14ac:dyDescent="0.25">
      <c r="A18923" s="28" t="s">
        <v>31</v>
      </c>
      <c r="B18923" s="2">
        <v>2.1519789051088245</v>
      </c>
    </row>
    <row r="18924" spans="1:2" x14ac:dyDescent="0.25">
      <c r="A18924" s="28" t="s">
        <v>29</v>
      </c>
      <c r="B18924" s="2">
        <v>0.59270989620082493</v>
      </c>
    </row>
    <row r="18925" spans="1:2" x14ac:dyDescent="0.25">
      <c r="A18925" s="28" t="s">
        <v>30</v>
      </c>
      <c r="B18925" s="2">
        <v>0.55051909592636183</v>
      </c>
    </row>
    <row r="18926" spans="1:2" x14ac:dyDescent="0.25">
      <c r="A18926" s="28" t="s">
        <v>88</v>
      </c>
      <c r="B18926" s="2">
        <v>0.17692494442695597</v>
      </c>
    </row>
    <row r="18927" spans="1:2" x14ac:dyDescent="0.25">
      <c r="A18927" s="28" t="s">
        <v>80</v>
      </c>
      <c r="B18927" s="2">
        <v>9.2159764654287414E-3</v>
      </c>
    </row>
    <row r="18928" spans="1:2" x14ac:dyDescent="0.25">
      <c r="A18928" s="28" t="s">
        <v>84</v>
      </c>
      <c r="B18928" s="2">
        <v>0.12866002037613133</v>
      </c>
    </row>
    <row r="18929" spans="1:2" x14ac:dyDescent="0.25">
      <c r="A18929" s="28" t="s">
        <v>85</v>
      </c>
      <c r="B18929" s="2">
        <v>0.30964715567122986</v>
      </c>
    </row>
    <row r="18930" spans="1:2" x14ac:dyDescent="0.25">
      <c r="A18930" s="28" t="s">
        <v>82</v>
      </c>
      <c r="B18930" s="2">
        <v>0.43717576202365521</v>
      </c>
    </row>
    <row r="18931" spans="1:2" x14ac:dyDescent="0.25">
      <c r="A18931" s="6" t="s">
        <v>239</v>
      </c>
      <c r="B18931" s="2">
        <v>2.418848019154348</v>
      </c>
    </row>
    <row r="18932" spans="1:2" x14ac:dyDescent="0.25">
      <c r="A18932" s="28" t="s">
        <v>79</v>
      </c>
      <c r="B18932" s="2">
        <v>1.4163002943597973E-2</v>
      </c>
    </row>
    <row r="18933" spans="1:2" x14ac:dyDescent="0.25">
      <c r="A18933" s="28" t="s">
        <v>87</v>
      </c>
      <c r="B18933" s="2">
        <v>0.4198215800011611</v>
      </c>
    </row>
    <row r="18934" spans="1:2" x14ac:dyDescent="0.25">
      <c r="A18934" s="28" t="s">
        <v>31</v>
      </c>
      <c r="B18934" s="2">
        <v>0.19809472551582039</v>
      </c>
    </row>
    <row r="18935" spans="1:2" x14ac:dyDescent="0.25">
      <c r="A18935" s="28" t="s">
        <v>29</v>
      </c>
      <c r="B18935" s="2">
        <v>0.24260371760553356</v>
      </c>
    </row>
    <row r="18936" spans="1:2" x14ac:dyDescent="0.25">
      <c r="A18936" s="28" t="s">
        <v>30</v>
      </c>
      <c r="B18936" s="2">
        <v>0.15694610970684827</v>
      </c>
    </row>
    <row r="18937" spans="1:2" x14ac:dyDescent="0.25">
      <c r="A18937" s="28" t="s">
        <v>88</v>
      </c>
      <c r="B18937" s="2">
        <v>0.11606481995601785</v>
      </c>
    </row>
    <row r="18938" spans="1:2" x14ac:dyDescent="0.25">
      <c r="A18938" s="28" t="s">
        <v>80</v>
      </c>
      <c r="B18938" s="2">
        <v>1.94432147453589E-2</v>
      </c>
    </row>
    <row r="18939" spans="1:2" x14ac:dyDescent="0.25">
      <c r="A18939" s="28" t="s">
        <v>84</v>
      </c>
      <c r="B18939" s="2">
        <v>0.11294436574300891</v>
      </c>
    </row>
    <row r="18940" spans="1:2" x14ac:dyDescent="0.25">
      <c r="A18940" s="28" t="s">
        <v>85</v>
      </c>
      <c r="B18940" s="2">
        <v>0.82640093174281659</v>
      </c>
    </row>
    <row r="18941" spans="1:2" x14ac:dyDescent="0.25">
      <c r="A18941" s="28" t="s">
        <v>82</v>
      </c>
      <c r="B18941" s="2">
        <v>0.31236555119418419</v>
      </c>
    </row>
    <row r="18942" spans="1:2" x14ac:dyDescent="0.25">
      <c r="A18942" s="6" t="s">
        <v>241</v>
      </c>
      <c r="B18942" s="2">
        <v>21.626688715095391</v>
      </c>
    </row>
    <row r="18943" spans="1:2" x14ac:dyDescent="0.25">
      <c r="A18943" s="28" t="s">
        <v>79</v>
      </c>
      <c r="B18943" s="2">
        <v>0.87426493762123714</v>
      </c>
    </row>
    <row r="18944" spans="1:2" x14ac:dyDescent="0.25">
      <c r="A18944" s="28" t="s">
        <v>86</v>
      </c>
      <c r="B18944" s="2">
        <v>0.2848863085946271</v>
      </c>
    </row>
    <row r="18945" spans="1:2" x14ac:dyDescent="0.25">
      <c r="A18945" s="28" t="s">
        <v>87</v>
      </c>
      <c r="B18945" s="2">
        <v>0.52891495862041182</v>
      </c>
    </row>
    <row r="18946" spans="1:2" x14ac:dyDescent="0.25">
      <c r="A18946" s="28" t="s">
        <v>31</v>
      </c>
      <c r="B18946" s="2">
        <v>5.6250223809908881</v>
      </c>
    </row>
    <row r="18947" spans="1:2" x14ac:dyDescent="0.25">
      <c r="A18947" s="28" t="s">
        <v>29</v>
      </c>
      <c r="B18947" s="2">
        <v>0.91542434674574091</v>
      </c>
    </row>
    <row r="18948" spans="1:2" x14ac:dyDescent="0.25">
      <c r="A18948" s="28" t="s">
        <v>30</v>
      </c>
      <c r="B18948" s="2">
        <v>1.9217220836740199</v>
      </c>
    </row>
    <row r="18949" spans="1:2" x14ac:dyDescent="0.25">
      <c r="A18949" s="28" t="s">
        <v>88</v>
      </c>
      <c r="B18949" s="2">
        <v>1.8057639026423082</v>
      </c>
    </row>
    <row r="18950" spans="1:2" x14ac:dyDescent="0.25">
      <c r="A18950" s="28" t="s">
        <v>80</v>
      </c>
      <c r="B18950" s="2">
        <v>0.33573963692191694</v>
      </c>
    </row>
    <row r="18951" spans="1:2" x14ac:dyDescent="0.25">
      <c r="A18951" s="28" t="s">
        <v>84</v>
      </c>
      <c r="B18951" s="2">
        <v>1.0073029808155185</v>
      </c>
    </row>
    <row r="18952" spans="1:2" x14ac:dyDescent="0.25">
      <c r="A18952" s="28" t="s">
        <v>85</v>
      </c>
      <c r="B18952" s="2">
        <v>4.134431990759956</v>
      </c>
    </row>
    <row r="18953" spans="1:2" x14ac:dyDescent="0.25">
      <c r="A18953" s="28" t="s">
        <v>82</v>
      </c>
      <c r="B18953" s="2">
        <v>4.1932151877087644</v>
      </c>
    </row>
    <row r="18954" spans="1:2" x14ac:dyDescent="0.25">
      <c r="A18954" s="6" t="s">
        <v>19</v>
      </c>
      <c r="B18954" s="2">
        <v>0.52326100742720216</v>
      </c>
    </row>
    <row r="18955" spans="1:2" x14ac:dyDescent="0.25">
      <c r="A18955" s="28" t="s">
        <v>79</v>
      </c>
      <c r="B18955" s="2">
        <v>0.19995536049987384</v>
      </c>
    </row>
    <row r="18956" spans="1:2" x14ac:dyDescent="0.25">
      <c r="A18956" s="28" t="s">
        <v>86</v>
      </c>
      <c r="B18956" s="2">
        <v>9.0910169736533215E-3</v>
      </c>
    </row>
    <row r="18957" spans="1:2" x14ac:dyDescent="0.25">
      <c r="A18957" s="28" t="s">
        <v>87</v>
      </c>
      <c r="B18957" s="2">
        <v>2.3796805645492753E-3</v>
      </c>
    </row>
    <row r="18958" spans="1:2" x14ac:dyDescent="0.25">
      <c r="A18958" s="28" t="s">
        <v>31</v>
      </c>
      <c r="B18958" s="2">
        <v>0.10731169854301653</v>
      </c>
    </row>
    <row r="18959" spans="1:2" x14ac:dyDescent="0.25">
      <c r="A18959" s="28" t="s">
        <v>29</v>
      </c>
      <c r="B18959" s="2">
        <v>1.6313398789259713E-2</v>
      </c>
    </row>
    <row r="18960" spans="1:2" x14ac:dyDescent="0.25">
      <c r="A18960" s="28" t="s">
        <v>30</v>
      </c>
      <c r="B18960" s="2">
        <v>9.0201854190418203E-3</v>
      </c>
    </row>
    <row r="18961" spans="1:2" x14ac:dyDescent="0.25">
      <c r="A18961" s="28" t="s">
        <v>88</v>
      </c>
      <c r="B18961" s="2">
        <v>1.4349533709990229E-2</v>
      </c>
    </row>
    <row r="18962" spans="1:2" x14ac:dyDescent="0.25">
      <c r="A18962" s="28" t="s">
        <v>80</v>
      </c>
      <c r="B18962" s="2">
        <v>1.767656792614223E-2</v>
      </c>
    </row>
    <row r="18963" spans="1:2" x14ac:dyDescent="0.25">
      <c r="A18963" s="28" t="s">
        <v>84</v>
      </c>
      <c r="B18963" s="2">
        <v>4.4882111344330495E-3</v>
      </c>
    </row>
    <row r="18964" spans="1:2" x14ac:dyDescent="0.25">
      <c r="A18964" s="28" t="s">
        <v>85</v>
      </c>
      <c r="B18964" s="2">
        <v>0.12766983323199779</v>
      </c>
    </row>
    <row r="18965" spans="1:2" x14ac:dyDescent="0.25">
      <c r="A18965" s="28" t="s">
        <v>82</v>
      </c>
      <c r="B18965" s="2">
        <v>1.500552063524439E-2</v>
      </c>
    </row>
    <row r="18966" spans="1:2" x14ac:dyDescent="0.25">
      <c r="A18966" s="6" t="s">
        <v>243</v>
      </c>
      <c r="B18966" s="2">
        <v>11.639924269099012</v>
      </c>
    </row>
    <row r="18967" spans="1:2" x14ac:dyDescent="0.25">
      <c r="A18967" s="28" t="s">
        <v>79</v>
      </c>
      <c r="B18967" s="2">
        <v>0.35742335684028387</v>
      </c>
    </row>
    <row r="18968" spans="1:2" x14ac:dyDescent="0.25">
      <c r="A18968" s="28" t="s">
        <v>86</v>
      </c>
      <c r="B18968" s="2">
        <v>0.14034802936580265</v>
      </c>
    </row>
    <row r="18969" spans="1:2" x14ac:dyDescent="0.25">
      <c r="A18969" s="28" t="s">
        <v>87</v>
      </c>
      <c r="B18969" s="2">
        <v>0.56592860051777927</v>
      </c>
    </row>
    <row r="18970" spans="1:2" x14ac:dyDescent="0.25">
      <c r="A18970" s="28" t="s">
        <v>31</v>
      </c>
      <c r="B18970" s="2">
        <v>3.6065477837096456</v>
      </c>
    </row>
    <row r="18971" spans="1:2" x14ac:dyDescent="0.25">
      <c r="A18971" s="28" t="s">
        <v>29</v>
      </c>
      <c r="B18971" s="2">
        <v>0.71493841674193848</v>
      </c>
    </row>
    <row r="18972" spans="1:2" x14ac:dyDescent="0.25">
      <c r="A18972" s="28" t="s">
        <v>30</v>
      </c>
      <c r="B18972" s="2">
        <v>0.92615926139336813</v>
      </c>
    </row>
    <row r="18973" spans="1:2" x14ac:dyDescent="0.25">
      <c r="A18973" s="28" t="s">
        <v>88</v>
      </c>
      <c r="B18973" s="2">
        <v>1.0294093775983568</v>
      </c>
    </row>
    <row r="18974" spans="1:2" x14ac:dyDescent="0.25">
      <c r="A18974" s="28" t="s">
        <v>80</v>
      </c>
      <c r="B18974" s="2">
        <v>1.6122260140325355E-2</v>
      </c>
    </row>
    <row r="18975" spans="1:2" x14ac:dyDescent="0.25">
      <c r="A18975" s="28" t="s">
        <v>84</v>
      </c>
      <c r="B18975" s="2">
        <v>0.43106445928705422</v>
      </c>
    </row>
    <row r="18976" spans="1:2" x14ac:dyDescent="0.25">
      <c r="A18976" s="28" t="s">
        <v>85</v>
      </c>
      <c r="B18976" s="2">
        <v>2.3587712046354841</v>
      </c>
    </row>
    <row r="18977" spans="1:2" x14ac:dyDescent="0.25">
      <c r="A18977" s="28" t="s">
        <v>82</v>
      </c>
      <c r="B18977" s="2">
        <v>1.4932115188689734</v>
      </c>
    </row>
    <row r="18978" spans="1:2" x14ac:dyDescent="0.25">
      <c r="A18978" s="6" t="s">
        <v>245</v>
      </c>
      <c r="B18978" s="2">
        <v>3.5031703654686268</v>
      </c>
    </row>
    <row r="18979" spans="1:2" x14ac:dyDescent="0.25">
      <c r="A18979" s="28" t="s">
        <v>79</v>
      </c>
      <c r="B18979" s="2">
        <v>5.9551071783408863E-2</v>
      </c>
    </row>
    <row r="18980" spans="1:2" x14ac:dyDescent="0.25">
      <c r="A18980" s="28" t="s">
        <v>86</v>
      </c>
      <c r="B18980" s="2">
        <v>3.0346862671111505E-2</v>
      </c>
    </row>
    <row r="18981" spans="1:2" x14ac:dyDescent="0.25">
      <c r="A18981" s="28" t="s">
        <v>87</v>
      </c>
      <c r="B18981" s="2">
        <v>3.8851615136669598E-2</v>
      </c>
    </row>
    <row r="18982" spans="1:2" x14ac:dyDescent="0.25">
      <c r="A18982" s="28" t="s">
        <v>31</v>
      </c>
      <c r="B18982" s="2">
        <v>1.221167236155783</v>
      </c>
    </row>
    <row r="18983" spans="1:2" x14ac:dyDescent="0.25">
      <c r="A18983" s="28" t="s">
        <v>29</v>
      </c>
      <c r="B18983" s="2">
        <v>0.19403788599564631</v>
      </c>
    </row>
    <row r="18984" spans="1:2" x14ac:dyDescent="0.25">
      <c r="A18984" s="28" t="s">
        <v>30</v>
      </c>
      <c r="B18984" s="2">
        <v>0.2444845355926526</v>
      </c>
    </row>
    <row r="18985" spans="1:2" x14ac:dyDescent="0.25">
      <c r="A18985" s="28" t="s">
        <v>88</v>
      </c>
      <c r="B18985" s="2">
        <v>0.27471188084134379</v>
      </c>
    </row>
    <row r="18986" spans="1:2" x14ac:dyDescent="0.25">
      <c r="A18986" s="28" t="s">
        <v>80</v>
      </c>
      <c r="B18986" s="2">
        <v>0.11492428309467038</v>
      </c>
    </row>
    <row r="18987" spans="1:2" x14ac:dyDescent="0.25">
      <c r="A18987" s="28" t="s">
        <v>84</v>
      </c>
      <c r="B18987" s="2">
        <v>6.1803082263983372E-2</v>
      </c>
    </row>
    <row r="18988" spans="1:2" x14ac:dyDescent="0.25">
      <c r="A18988" s="28" t="s">
        <v>85</v>
      </c>
      <c r="B18988" s="2">
        <v>0.99625180268848657</v>
      </c>
    </row>
    <row r="18989" spans="1:2" x14ac:dyDescent="0.25">
      <c r="A18989" s="28" t="s">
        <v>82</v>
      </c>
      <c r="B18989" s="2">
        <v>0.26704010924487043</v>
      </c>
    </row>
    <row r="18990" spans="1:2" x14ac:dyDescent="0.25">
      <c r="A18990" s="6" t="s">
        <v>247</v>
      </c>
      <c r="B18990" s="2">
        <v>20.303085270150728</v>
      </c>
    </row>
    <row r="18991" spans="1:2" x14ac:dyDescent="0.25">
      <c r="A18991" s="28" t="s">
        <v>79</v>
      </c>
      <c r="B18991" s="2">
        <v>0.87537436576605765</v>
      </c>
    </row>
    <row r="18992" spans="1:2" x14ac:dyDescent="0.25">
      <c r="A18992" s="28" t="s">
        <v>86</v>
      </c>
      <c r="B18992" s="2">
        <v>0.18934360985485529</v>
      </c>
    </row>
    <row r="18993" spans="1:2" x14ac:dyDescent="0.25">
      <c r="A18993" s="28" t="s">
        <v>87</v>
      </c>
      <c r="B18993" s="2">
        <v>0.52275111246726091</v>
      </c>
    </row>
    <row r="18994" spans="1:2" x14ac:dyDescent="0.25">
      <c r="A18994" s="28" t="s">
        <v>31</v>
      </c>
      <c r="B18994" s="2">
        <v>4.5258000192551728</v>
      </c>
    </row>
    <row r="18995" spans="1:2" x14ac:dyDescent="0.25">
      <c r="A18995" s="28" t="s">
        <v>29</v>
      </c>
      <c r="B18995" s="2">
        <v>0.92424692605430225</v>
      </c>
    </row>
    <row r="18996" spans="1:2" x14ac:dyDescent="0.25">
      <c r="A18996" s="28" t="s">
        <v>30</v>
      </c>
      <c r="B18996" s="2">
        <v>1.8640714444793394</v>
      </c>
    </row>
    <row r="18997" spans="1:2" x14ac:dyDescent="0.25">
      <c r="A18997" s="28" t="s">
        <v>88</v>
      </c>
      <c r="B18997" s="2">
        <v>1.7920050625515751</v>
      </c>
    </row>
    <row r="18998" spans="1:2" x14ac:dyDescent="0.25">
      <c r="A18998" s="28" t="s">
        <v>80</v>
      </c>
      <c r="B18998" s="2">
        <v>0.5316706148737631</v>
      </c>
    </row>
    <row r="18999" spans="1:2" x14ac:dyDescent="0.25">
      <c r="A18999" s="28" t="s">
        <v>84</v>
      </c>
      <c r="B18999" s="2">
        <v>0.81653273726599152</v>
      </c>
    </row>
    <row r="19000" spans="1:2" x14ac:dyDescent="0.25">
      <c r="A19000" s="28" t="s">
        <v>85</v>
      </c>
      <c r="B19000" s="2">
        <v>5.3283212269929701</v>
      </c>
    </row>
    <row r="19001" spans="1:2" x14ac:dyDescent="0.25">
      <c r="A19001" s="28" t="s">
        <v>82</v>
      </c>
      <c r="B19001" s="2">
        <v>2.9329681505894385</v>
      </c>
    </row>
    <row r="19002" spans="1:2" x14ac:dyDescent="0.25">
      <c r="A19002" s="6" t="s">
        <v>20</v>
      </c>
      <c r="B19002" s="2">
        <v>19.003291855609138</v>
      </c>
    </row>
    <row r="19003" spans="1:2" x14ac:dyDescent="0.25">
      <c r="A19003" s="28" t="s">
        <v>79</v>
      </c>
      <c r="B19003" s="2">
        <v>0.16537959995782997</v>
      </c>
    </row>
    <row r="19004" spans="1:2" x14ac:dyDescent="0.25">
      <c r="A19004" s="28" t="s">
        <v>86</v>
      </c>
      <c r="B19004" s="2">
        <v>0.17856230856679833</v>
      </c>
    </row>
    <row r="19005" spans="1:2" x14ac:dyDescent="0.25">
      <c r="A19005" s="28" t="s">
        <v>87</v>
      </c>
      <c r="B19005" s="2">
        <v>0.53358745464379309</v>
      </c>
    </row>
    <row r="19006" spans="1:2" x14ac:dyDescent="0.25">
      <c r="A19006" s="28" t="s">
        <v>31</v>
      </c>
      <c r="B19006" s="2">
        <v>9.2717612650587657</v>
      </c>
    </row>
    <row r="19007" spans="1:2" x14ac:dyDescent="0.25">
      <c r="A19007" s="28" t="s">
        <v>29</v>
      </c>
      <c r="B19007" s="2">
        <v>0.74892659556461616</v>
      </c>
    </row>
    <row r="19008" spans="1:2" x14ac:dyDescent="0.25">
      <c r="A19008" s="28" t="s">
        <v>30</v>
      </c>
      <c r="B19008" s="2">
        <v>2.7053643360152222</v>
      </c>
    </row>
    <row r="19009" spans="1:2" x14ac:dyDescent="0.25">
      <c r="A19009" s="28" t="s">
        <v>88</v>
      </c>
      <c r="B19009" s="2">
        <v>0.43455151736293296</v>
      </c>
    </row>
    <row r="19010" spans="1:2" x14ac:dyDescent="0.25">
      <c r="A19010" s="28" t="s">
        <v>80</v>
      </c>
      <c r="B19010" s="2">
        <v>0.17291507806874093</v>
      </c>
    </row>
    <row r="19011" spans="1:2" x14ac:dyDescent="0.25">
      <c r="A19011" s="28" t="s">
        <v>84</v>
      </c>
      <c r="B19011" s="2">
        <v>0.54131326252874501</v>
      </c>
    </row>
    <row r="19012" spans="1:2" x14ac:dyDescent="0.25">
      <c r="A19012" s="28" t="s">
        <v>85</v>
      </c>
      <c r="B19012" s="2">
        <v>2.5723577495064083</v>
      </c>
    </row>
    <row r="19013" spans="1:2" x14ac:dyDescent="0.25">
      <c r="A19013" s="28" t="s">
        <v>82</v>
      </c>
      <c r="B19013" s="2">
        <v>1.6785726883352856</v>
      </c>
    </row>
    <row r="19014" spans="1:2" x14ac:dyDescent="0.25">
      <c r="A19014" s="6" t="s">
        <v>21</v>
      </c>
      <c r="B19014" s="2">
        <v>4.7941077425353917</v>
      </c>
    </row>
    <row r="19015" spans="1:2" x14ac:dyDescent="0.25">
      <c r="A19015" s="28" t="s">
        <v>79</v>
      </c>
      <c r="B19015" s="2">
        <v>1.5296341497296136E-2</v>
      </c>
    </row>
    <row r="19016" spans="1:2" x14ac:dyDescent="0.25">
      <c r="A19016" s="28" t="s">
        <v>86</v>
      </c>
      <c r="B19016" s="2">
        <v>3.5672608605857871E-3</v>
      </c>
    </row>
    <row r="19017" spans="1:2" x14ac:dyDescent="0.25">
      <c r="A19017" s="28" t="s">
        <v>87</v>
      </c>
      <c r="B19017" s="2">
        <v>1.2581283067716881E-2</v>
      </c>
    </row>
    <row r="19018" spans="1:2" x14ac:dyDescent="0.25">
      <c r="A19018" s="28" t="s">
        <v>31</v>
      </c>
      <c r="B19018" s="2">
        <v>0.81931666941632897</v>
      </c>
    </row>
    <row r="19019" spans="1:2" x14ac:dyDescent="0.25">
      <c r="A19019" s="28" t="s">
        <v>29</v>
      </c>
      <c r="B19019" s="2">
        <v>5.894717981135817E-2</v>
      </c>
    </row>
    <row r="19020" spans="1:2" x14ac:dyDescent="0.25">
      <c r="A19020" s="28" t="s">
        <v>30</v>
      </c>
      <c r="B19020" s="2">
        <v>0.10562493947750382</v>
      </c>
    </row>
    <row r="19021" spans="1:2" x14ac:dyDescent="0.25">
      <c r="A19021" s="28" t="s">
        <v>88</v>
      </c>
      <c r="B19021" s="2">
        <v>0.22564017047853885</v>
      </c>
    </row>
    <row r="19022" spans="1:2" x14ac:dyDescent="0.25">
      <c r="A19022" s="28" t="s">
        <v>80</v>
      </c>
      <c r="B19022" s="2">
        <v>6.6258511652506E-2</v>
      </c>
    </row>
    <row r="19023" spans="1:2" x14ac:dyDescent="0.25">
      <c r="A19023" s="28" t="s">
        <v>84</v>
      </c>
      <c r="B19023" s="2">
        <v>1.5838893349669234</v>
      </c>
    </row>
    <row r="19024" spans="1:2" x14ac:dyDescent="0.25">
      <c r="A19024" s="28" t="s">
        <v>85</v>
      </c>
      <c r="B19024" s="2">
        <v>0.39120061562477837</v>
      </c>
    </row>
    <row r="19025" spans="1:2" x14ac:dyDescent="0.25">
      <c r="A19025" s="28" t="s">
        <v>82</v>
      </c>
      <c r="B19025" s="2">
        <v>1.5117854356818554</v>
      </c>
    </row>
    <row r="19026" spans="1:2" x14ac:dyDescent="0.25">
      <c r="A19026" s="6" t="s">
        <v>22</v>
      </c>
      <c r="B19026" s="2">
        <v>3.3085134377011842</v>
      </c>
    </row>
    <row r="19027" spans="1:2" x14ac:dyDescent="0.25">
      <c r="A19027" s="28" t="s">
        <v>79</v>
      </c>
      <c r="B19027" s="2">
        <v>9.132174677224654E-2</v>
      </c>
    </row>
    <row r="19028" spans="1:2" x14ac:dyDescent="0.25">
      <c r="A19028" s="28" t="s">
        <v>86</v>
      </c>
      <c r="B19028" s="2">
        <v>1.6286738792221863E-2</v>
      </c>
    </row>
    <row r="19029" spans="1:2" x14ac:dyDescent="0.25">
      <c r="A19029" s="28" t="s">
        <v>87</v>
      </c>
      <c r="B19029" s="2">
        <v>0.14858321173879294</v>
      </c>
    </row>
    <row r="19030" spans="1:2" x14ac:dyDescent="0.25">
      <c r="A19030" s="28" t="s">
        <v>31</v>
      </c>
      <c r="B19030" s="2">
        <v>1.1443332132168238</v>
      </c>
    </row>
    <row r="19031" spans="1:2" x14ac:dyDescent="0.25">
      <c r="A19031" s="28" t="s">
        <v>29</v>
      </c>
      <c r="B19031" s="2">
        <v>0.1489643425774769</v>
      </c>
    </row>
    <row r="19032" spans="1:2" x14ac:dyDescent="0.25">
      <c r="A19032" s="28" t="s">
        <v>30</v>
      </c>
      <c r="B19032" s="2">
        <v>0.20986218863001441</v>
      </c>
    </row>
    <row r="19033" spans="1:2" x14ac:dyDescent="0.25">
      <c r="A19033" s="28" t="s">
        <v>88</v>
      </c>
      <c r="B19033" s="2">
        <v>0.29370436567978214</v>
      </c>
    </row>
    <row r="19034" spans="1:2" x14ac:dyDescent="0.25">
      <c r="A19034" s="28" t="s">
        <v>80</v>
      </c>
      <c r="B19034" s="2">
        <v>3.2590369477302726E-2</v>
      </c>
    </row>
    <row r="19035" spans="1:2" x14ac:dyDescent="0.25">
      <c r="A19035" s="28" t="s">
        <v>84</v>
      </c>
      <c r="B19035" s="2">
        <v>5.8216215753277484E-2</v>
      </c>
    </row>
    <row r="19036" spans="1:2" x14ac:dyDescent="0.25">
      <c r="A19036" s="28" t="s">
        <v>85</v>
      </c>
      <c r="B19036" s="2">
        <v>0.92301238227624005</v>
      </c>
    </row>
    <row r="19037" spans="1:2" x14ac:dyDescent="0.25">
      <c r="A19037" s="28" t="s">
        <v>82</v>
      </c>
      <c r="B19037" s="2">
        <v>0.24163866278700546</v>
      </c>
    </row>
    <row r="19038" spans="1:2" x14ac:dyDescent="0.25">
      <c r="A19038" s="6" t="s">
        <v>25</v>
      </c>
      <c r="B19038" s="2">
        <v>4.9837485886299078</v>
      </c>
    </row>
    <row r="19039" spans="1:2" x14ac:dyDescent="0.25">
      <c r="A19039" s="28" t="s">
        <v>79</v>
      </c>
      <c r="B19039" s="2">
        <v>0.10074751608310097</v>
      </c>
    </row>
    <row r="19040" spans="1:2" x14ac:dyDescent="0.25">
      <c r="A19040" s="28" t="s">
        <v>86</v>
      </c>
      <c r="B19040" s="2">
        <v>7.5316295289466527E-3</v>
      </c>
    </row>
    <row r="19041" spans="1:2" x14ac:dyDescent="0.25">
      <c r="A19041" s="28" t="s">
        <v>87</v>
      </c>
      <c r="B19041" s="2">
        <v>4.4635259251249108E-2</v>
      </c>
    </row>
    <row r="19042" spans="1:2" x14ac:dyDescent="0.25">
      <c r="A19042" s="28" t="s">
        <v>31</v>
      </c>
      <c r="B19042" s="2">
        <v>0.70003300563450022</v>
      </c>
    </row>
    <row r="19043" spans="1:2" x14ac:dyDescent="0.25">
      <c r="A19043" s="28" t="s">
        <v>29</v>
      </c>
      <c r="B19043" s="2">
        <v>0.10271229783964002</v>
      </c>
    </row>
    <row r="19044" spans="1:2" x14ac:dyDescent="0.25">
      <c r="A19044" s="28" t="s">
        <v>30</v>
      </c>
      <c r="B19044" s="2">
        <v>0.2944841486450529</v>
      </c>
    </row>
    <row r="19045" spans="1:2" x14ac:dyDescent="0.25">
      <c r="A19045" s="28" t="s">
        <v>88</v>
      </c>
      <c r="B19045" s="2">
        <v>1.8563580157725861</v>
      </c>
    </row>
    <row r="19046" spans="1:2" x14ac:dyDescent="0.25">
      <c r="A19046" s="28" t="s">
        <v>80</v>
      </c>
      <c r="B19046" s="2">
        <v>1.8597206516729137E-2</v>
      </c>
    </row>
    <row r="19047" spans="1:2" x14ac:dyDescent="0.25">
      <c r="A19047" s="28" t="s">
        <v>84</v>
      </c>
      <c r="B19047" s="2">
        <v>8.0795770011728149E-2</v>
      </c>
    </row>
    <row r="19048" spans="1:2" x14ac:dyDescent="0.25">
      <c r="A19048" s="28" t="s">
        <v>85</v>
      </c>
      <c r="B19048" s="2">
        <v>1.438353266050554</v>
      </c>
    </row>
    <row r="19049" spans="1:2" x14ac:dyDescent="0.25">
      <c r="A19049" s="28" t="s">
        <v>82</v>
      </c>
      <c r="B19049" s="2">
        <v>0.33950047329582084</v>
      </c>
    </row>
    <row r="19050" spans="1:2" x14ac:dyDescent="0.25">
      <c r="A19050" s="6" t="s">
        <v>23</v>
      </c>
      <c r="B19050" s="2">
        <v>3.3705159343675422</v>
      </c>
    </row>
    <row r="19051" spans="1:2" x14ac:dyDescent="0.25">
      <c r="A19051" s="28" t="s">
        <v>79</v>
      </c>
      <c r="B19051" s="2">
        <v>6.6403935127648236E-2</v>
      </c>
    </row>
    <row r="19052" spans="1:2" x14ac:dyDescent="0.25">
      <c r="A19052" s="28" t="s">
        <v>86</v>
      </c>
      <c r="B19052" s="2">
        <v>1.4140616042998343E-2</v>
      </c>
    </row>
    <row r="19053" spans="1:2" x14ac:dyDescent="0.25">
      <c r="A19053" s="28" t="s">
        <v>87</v>
      </c>
      <c r="B19053" s="2">
        <v>5.3146295254493721E-2</v>
      </c>
    </row>
    <row r="19054" spans="1:2" x14ac:dyDescent="0.25">
      <c r="A19054" s="28" t="s">
        <v>31</v>
      </c>
      <c r="B19054" s="2">
        <v>1.3268902937107119</v>
      </c>
    </row>
    <row r="19055" spans="1:2" x14ac:dyDescent="0.25">
      <c r="A19055" s="28" t="s">
        <v>29</v>
      </c>
      <c r="B19055" s="2">
        <v>0.13463124862687992</v>
      </c>
    </row>
    <row r="19056" spans="1:2" x14ac:dyDescent="0.25">
      <c r="A19056" s="28" t="s">
        <v>30</v>
      </c>
      <c r="B19056" s="2">
        <v>0.22610873959437766</v>
      </c>
    </row>
    <row r="19057" spans="1:2" x14ac:dyDescent="0.25">
      <c r="A19057" s="28" t="s">
        <v>88</v>
      </c>
      <c r="B19057" s="2">
        <v>0.25249625718014229</v>
      </c>
    </row>
    <row r="19058" spans="1:2" x14ac:dyDescent="0.25">
      <c r="A19058" s="28" t="s">
        <v>80</v>
      </c>
      <c r="B19058" s="2">
        <v>3.4458398518766441E-2</v>
      </c>
    </row>
    <row r="19059" spans="1:2" x14ac:dyDescent="0.25">
      <c r="A19059" s="28" t="s">
        <v>84</v>
      </c>
      <c r="B19059" s="2">
        <v>0.22327018351680866</v>
      </c>
    </row>
    <row r="19060" spans="1:2" x14ac:dyDescent="0.25">
      <c r="A19060" s="28" t="s">
        <v>85</v>
      </c>
      <c r="B19060" s="2">
        <v>0.76333856594338989</v>
      </c>
    </row>
    <row r="19061" spans="1:2" x14ac:dyDescent="0.25">
      <c r="A19061" s="28" t="s">
        <v>82</v>
      </c>
      <c r="B19061" s="2">
        <v>0.27563140085132504</v>
      </c>
    </row>
    <row r="19062" spans="1:2" x14ac:dyDescent="0.25">
      <c r="A19062" s="6" t="s">
        <v>249</v>
      </c>
      <c r="B19062" s="2">
        <v>18.0645485064105</v>
      </c>
    </row>
    <row r="19063" spans="1:2" x14ac:dyDescent="0.25">
      <c r="A19063" s="28" t="s">
        <v>79</v>
      </c>
      <c r="B19063" s="2">
        <v>0.39422314407105458</v>
      </c>
    </row>
    <row r="19064" spans="1:2" x14ac:dyDescent="0.25">
      <c r="A19064" s="28" t="s">
        <v>86</v>
      </c>
      <c r="B19064" s="2">
        <v>9.7325219678598057E-2</v>
      </c>
    </row>
    <row r="19065" spans="1:2" x14ac:dyDescent="0.25">
      <c r="A19065" s="28" t="s">
        <v>87</v>
      </c>
      <c r="B19065" s="2">
        <v>0.45655517833931808</v>
      </c>
    </row>
    <row r="19066" spans="1:2" x14ac:dyDescent="0.25">
      <c r="A19066" s="28" t="s">
        <v>31</v>
      </c>
      <c r="B19066" s="2">
        <v>4.9517522342855287</v>
      </c>
    </row>
    <row r="19067" spans="1:2" x14ac:dyDescent="0.25">
      <c r="A19067" s="28" t="s">
        <v>29</v>
      </c>
      <c r="B19067" s="2">
        <v>1.3549787982442036</v>
      </c>
    </row>
    <row r="19068" spans="1:2" x14ac:dyDescent="0.25">
      <c r="A19068" s="28" t="s">
        <v>30</v>
      </c>
      <c r="B19068" s="2">
        <v>2.5867986146530879</v>
      </c>
    </row>
    <row r="19069" spans="1:2" x14ac:dyDescent="0.25">
      <c r="A19069" s="28" t="s">
        <v>88</v>
      </c>
      <c r="B19069" s="2">
        <v>1.5678347089713347</v>
      </c>
    </row>
    <row r="19070" spans="1:2" x14ac:dyDescent="0.25">
      <c r="A19070" s="28" t="s">
        <v>80</v>
      </c>
      <c r="B19070" s="2">
        <v>0.13474229089999915</v>
      </c>
    </row>
    <row r="19071" spans="1:2" x14ac:dyDescent="0.25">
      <c r="A19071" s="28" t="s">
        <v>84</v>
      </c>
      <c r="B19071" s="2">
        <v>0.95136398532825595</v>
      </c>
    </row>
    <row r="19072" spans="1:2" x14ac:dyDescent="0.25">
      <c r="A19072" s="28" t="s">
        <v>85</v>
      </c>
      <c r="B19072" s="2">
        <v>3.23216235894854</v>
      </c>
    </row>
    <row r="19073" spans="1:2" x14ac:dyDescent="0.25">
      <c r="A19073" s="28" t="s">
        <v>82</v>
      </c>
      <c r="B19073" s="2">
        <v>2.336811972990581</v>
      </c>
    </row>
    <row r="19074" spans="1:2" x14ac:dyDescent="0.25">
      <c r="A19074" s="6" t="s">
        <v>251</v>
      </c>
      <c r="B19074" s="2">
        <v>40.260391490931283</v>
      </c>
    </row>
    <row r="19075" spans="1:2" x14ac:dyDescent="0.25">
      <c r="A19075" s="28" t="s">
        <v>79</v>
      </c>
      <c r="B19075" s="2">
        <v>1.5189312305073377</v>
      </c>
    </row>
    <row r="19076" spans="1:2" x14ac:dyDescent="0.25">
      <c r="A19076" s="28" t="s">
        <v>86</v>
      </c>
      <c r="B19076" s="2">
        <v>0.20590071805421645</v>
      </c>
    </row>
    <row r="19077" spans="1:2" x14ac:dyDescent="0.25">
      <c r="A19077" s="28" t="s">
        <v>87</v>
      </c>
      <c r="B19077" s="2">
        <v>1.0598053588038756</v>
      </c>
    </row>
    <row r="19078" spans="1:2" x14ac:dyDescent="0.25">
      <c r="A19078" s="28" t="s">
        <v>31</v>
      </c>
      <c r="B19078" s="2">
        <v>7.2243291484374677</v>
      </c>
    </row>
    <row r="19079" spans="1:2" x14ac:dyDescent="0.25">
      <c r="A19079" s="28" t="s">
        <v>29</v>
      </c>
      <c r="B19079" s="2">
        <v>5.0833664693634422</v>
      </c>
    </row>
    <row r="19080" spans="1:2" x14ac:dyDescent="0.25">
      <c r="A19080" s="28" t="s">
        <v>30</v>
      </c>
      <c r="B19080" s="2">
        <v>1.5949747014755773</v>
      </c>
    </row>
    <row r="19081" spans="1:2" x14ac:dyDescent="0.25">
      <c r="A19081" s="28" t="s">
        <v>88</v>
      </c>
      <c r="B19081" s="2">
        <v>4.5881570052197693</v>
      </c>
    </row>
    <row r="19082" spans="1:2" x14ac:dyDescent="0.25">
      <c r="A19082" s="28" t="s">
        <v>80</v>
      </c>
      <c r="B19082" s="2">
        <v>1.5420436193844234</v>
      </c>
    </row>
    <row r="19083" spans="1:2" x14ac:dyDescent="0.25">
      <c r="A19083" s="28" t="s">
        <v>84</v>
      </c>
      <c r="B19083" s="2">
        <v>2.3989430475579216</v>
      </c>
    </row>
    <row r="19084" spans="1:2" x14ac:dyDescent="0.25">
      <c r="A19084" s="28" t="s">
        <v>85</v>
      </c>
      <c r="B19084" s="2">
        <v>7.947873693922423</v>
      </c>
    </row>
    <row r="19085" spans="1:2" x14ac:dyDescent="0.25">
      <c r="A19085" s="28" t="s">
        <v>82</v>
      </c>
      <c r="B19085" s="2">
        <v>7.0960664982048307</v>
      </c>
    </row>
    <row r="19086" spans="1:2" x14ac:dyDescent="0.25">
      <c r="A19086" s="6" t="s">
        <v>229</v>
      </c>
      <c r="B19086" s="2">
        <v>14.947439929812321</v>
      </c>
    </row>
    <row r="19087" spans="1:2" x14ac:dyDescent="0.25">
      <c r="A19087" s="28" t="s">
        <v>79</v>
      </c>
      <c r="B19087" s="2">
        <v>0.97010340007846652</v>
      </c>
    </row>
    <row r="19088" spans="1:2" x14ac:dyDescent="0.25">
      <c r="A19088" s="28" t="s">
        <v>86</v>
      </c>
      <c r="B19088" s="2">
        <v>0.14720049129442644</v>
      </c>
    </row>
    <row r="19089" spans="1:2" x14ac:dyDescent="0.25">
      <c r="A19089" s="28" t="s">
        <v>87</v>
      </c>
      <c r="B19089" s="2">
        <v>0.45147861637560055</v>
      </c>
    </row>
    <row r="19090" spans="1:2" x14ac:dyDescent="0.25">
      <c r="A19090" s="28" t="s">
        <v>31</v>
      </c>
      <c r="B19090" s="2">
        <v>2.7124889051097338</v>
      </c>
    </row>
    <row r="19091" spans="1:2" x14ac:dyDescent="0.25">
      <c r="A19091" s="28" t="s">
        <v>29</v>
      </c>
      <c r="B19091" s="2">
        <v>1.2006426900269529</v>
      </c>
    </row>
    <row r="19092" spans="1:2" x14ac:dyDescent="0.25">
      <c r="A19092" s="28" t="s">
        <v>30</v>
      </c>
      <c r="B19092" s="2">
        <v>0.65077213568368275</v>
      </c>
    </row>
    <row r="19093" spans="1:2" x14ac:dyDescent="0.25">
      <c r="A19093" s="28" t="s">
        <v>88</v>
      </c>
      <c r="B19093" s="2">
        <v>1.6910732019711427</v>
      </c>
    </row>
    <row r="19094" spans="1:2" x14ac:dyDescent="0.25">
      <c r="A19094" s="28" t="s">
        <v>80</v>
      </c>
      <c r="B19094" s="2">
        <v>0.88910995429843276</v>
      </c>
    </row>
    <row r="19095" spans="1:2" x14ac:dyDescent="0.25">
      <c r="A19095" s="28" t="s">
        <v>84</v>
      </c>
      <c r="B19095" s="2">
        <v>0.81094178727127564</v>
      </c>
    </row>
    <row r="19096" spans="1:2" x14ac:dyDescent="0.25">
      <c r="A19096" s="28" t="s">
        <v>85</v>
      </c>
      <c r="B19096" s="2">
        <v>2.9953692013368363</v>
      </c>
    </row>
    <row r="19097" spans="1:2" x14ac:dyDescent="0.25">
      <c r="A19097" s="28" t="s">
        <v>82</v>
      </c>
      <c r="B19097" s="2">
        <v>2.4282595463657679</v>
      </c>
    </row>
    <row r="19098" spans="1:2" x14ac:dyDescent="0.25">
      <c r="A19098" s="6" t="s">
        <v>93</v>
      </c>
      <c r="B19098" s="2">
        <v>173.44897054188112</v>
      </c>
    </row>
    <row r="19099" spans="1:2" x14ac:dyDescent="0.25">
      <c r="A19099" s="28" t="s">
        <v>79</v>
      </c>
      <c r="B19099" s="2">
        <v>5.7995499217124529</v>
      </c>
    </row>
    <row r="19100" spans="1:2" x14ac:dyDescent="0.25">
      <c r="A19100" s="28" t="s">
        <v>86</v>
      </c>
      <c r="B19100" s="2">
        <v>1.3331300649272124</v>
      </c>
    </row>
    <row r="19101" spans="1:2" x14ac:dyDescent="0.25">
      <c r="A19101" s="28" t="s">
        <v>87</v>
      </c>
      <c r="B19101" s="2">
        <v>5.0786136912604052</v>
      </c>
    </row>
    <row r="19102" spans="1:2" x14ac:dyDescent="0.25">
      <c r="A19102" s="28" t="s">
        <v>31</v>
      </c>
      <c r="B19102" s="2">
        <v>45.586827484149019</v>
      </c>
    </row>
    <row r="19103" spans="1:2" x14ac:dyDescent="0.25">
      <c r="A19103" s="28" t="s">
        <v>29</v>
      </c>
      <c r="B19103" s="2">
        <v>12.433444210187815</v>
      </c>
    </row>
    <row r="19104" spans="1:2" x14ac:dyDescent="0.25">
      <c r="A19104" s="28" t="s">
        <v>30</v>
      </c>
      <c r="B19104" s="2">
        <v>14.046912520366149</v>
      </c>
    </row>
    <row r="19105" spans="1:2" x14ac:dyDescent="0.25">
      <c r="A19105" s="28" t="s">
        <v>88</v>
      </c>
      <c r="B19105" s="2">
        <v>16.119044764362776</v>
      </c>
    </row>
    <row r="19106" spans="1:2" x14ac:dyDescent="0.25">
      <c r="A19106" s="28" t="s">
        <v>80</v>
      </c>
      <c r="B19106" s="2">
        <v>3.9355079829845061</v>
      </c>
    </row>
    <row r="19107" spans="1:2" x14ac:dyDescent="0.25">
      <c r="A19107" s="28" t="s">
        <v>84</v>
      </c>
      <c r="B19107" s="2">
        <v>9.2115294438210569</v>
      </c>
    </row>
    <row r="19108" spans="1:2" x14ac:dyDescent="0.25">
      <c r="A19108" s="28" t="s">
        <v>85</v>
      </c>
      <c r="B19108" s="2">
        <v>34.345161979332111</v>
      </c>
    </row>
    <row r="19109" spans="1:2" x14ac:dyDescent="0.25">
      <c r="A19109" s="28" t="s">
        <v>82</v>
      </c>
      <c r="B19109" s="2">
        <v>25.559248478777604</v>
      </c>
    </row>
    <row r="19110" spans="1:2" x14ac:dyDescent="0.25">
      <c r="A19110" s="3" t="s">
        <v>226</v>
      </c>
      <c r="B19110" s="2">
        <v>610.46539849827138</v>
      </c>
    </row>
    <row r="19111" spans="1:2" x14ac:dyDescent="0.25">
      <c r="A19111" s="6" t="s">
        <v>228</v>
      </c>
      <c r="B19111" s="2">
        <v>1.7362311189212174</v>
      </c>
    </row>
    <row r="19112" spans="1:2" x14ac:dyDescent="0.25">
      <c r="A19112" s="28" t="s">
        <v>79</v>
      </c>
      <c r="B19112" s="2">
        <v>1.1700173230753382E-3</v>
      </c>
    </row>
    <row r="19113" spans="1:2" x14ac:dyDescent="0.25">
      <c r="A19113" s="28" t="s">
        <v>86</v>
      </c>
      <c r="B19113" s="2">
        <v>6.5634153097370706E-3</v>
      </c>
    </row>
    <row r="19114" spans="1:2" x14ac:dyDescent="0.25">
      <c r="A19114" s="28" t="s">
        <v>87</v>
      </c>
      <c r="B19114" s="2">
        <v>1.9985776975655709E-2</v>
      </c>
    </row>
    <row r="19115" spans="1:2" x14ac:dyDescent="0.25">
      <c r="A19115" s="28" t="s">
        <v>31</v>
      </c>
      <c r="B19115" s="2">
        <v>0.41268231502697533</v>
      </c>
    </row>
    <row r="19116" spans="1:2" x14ac:dyDescent="0.25">
      <c r="A19116" s="28" t="s">
        <v>29</v>
      </c>
      <c r="B19116" s="2">
        <v>0.67330995169437913</v>
      </c>
    </row>
    <row r="19117" spans="1:2" x14ac:dyDescent="0.25">
      <c r="A19117" s="28" t="s">
        <v>30</v>
      </c>
      <c r="B19117" s="2">
        <v>7.2436665131466973E-2</v>
      </c>
    </row>
    <row r="19118" spans="1:2" x14ac:dyDescent="0.25">
      <c r="A19118" s="28" t="s">
        <v>88</v>
      </c>
      <c r="B19118" s="2">
        <v>0.10802149794142549</v>
      </c>
    </row>
    <row r="19119" spans="1:2" x14ac:dyDescent="0.25">
      <c r="A19119" s="28" t="s">
        <v>80</v>
      </c>
      <c r="B19119" s="2">
        <v>1.2419117100924968E-2</v>
      </c>
    </row>
    <row r="19120" spans="1:2" x14ac:dyDescent="0.25">
      <c r="A19120" s="28" t="s">
        <v>84</v>
      </c>
      <c r="B19120" s="2">
        <v>0.20058230167161267</v>
      </c>
    </row>
    <row r="19121" spans="1:2" x14ac:dyDescent="0.25">
      <c r="A19121" s="28" t="s">
        <v>85</v>
      </c>
      <c r="B19121" s="2">
        <v>0.10739557058498091</v>
      </c>
    </row>
    <row r="19122" spans="1:2" x14ac:dyDescent="0.25">
      <c r="A19122" s="28" t="s">
        <v>82</v>
      </c>
      <c r="B19122" s="2">
        <v>0.1216644901609838</v>
      </c>
    </row>
    <row r="19123" spans="1:2" x14ac:dyDescent="0.25">
      <c r="A19123" s="6" t="s">
        <v>239</v>
      </c>
      <c r="B19123" s="2">
        <v>1.3072972820237376</v>
      </c>
    </row>
    <row r="19124" spans="1:2" x14ac:dyDescent="0.25">
      <c r="A19124" s="28" t="s">
        <v>79</v>
      </c>
      <c r="B19124" s="2">
        <v>4.9497919800250562E-3</v>
      </c>
    </row>
    <row r="19125" spans="1:2" x14ac:dyDescent="0.25">
      <c r="A19125" s="28" t="s">
        <v>87</v>
      </c>
      <c r="B19125" s="2">
        <v>0.32037039112415172</v>
      </c>
    </row>
    <row r="19126" spans="1:2" x14ac:dyDescent="0.25">
      <c r="A19126" s="28" t="s">
        <v>31</v>
      </c>
      <c r="B19126" s="2">
        <v>0.13402196827283824</v>
      </c>
    </row>
    <row r="19127" spans="1:2" x14ac:dyDescent="0.25">
      <c r="A19127" s="28" t="s">
        <v>29</v>
      </c>
      <c r="B19127" s="2">
        <v>0.22356232013270674</v>
      </c>
    </row>
    <row r="19128" spans="1:2" x14ac:dyDescent="0.25">
      <c r="A19128" s="28" t="s">
        <v>30</v>
      </c>
      <c r="B19128" s="2">
        <v>3.5711549683633707E-2</v>
      </c>
    </row>
    <row r="19129" spans="1:2" x14ac:dyDescent="0.25">
      <c r="A19129" s="28" t="s">
        <v>88</v>
      </c>
      <c r="B19129" s="2">
        <v>5.3163881440084292E-2</v>
      </c>
    </row>
    <row r="19130" spans="1:2" x14ac:dyDescent="0.25">
      <c r="A19130" s="28" t="s">
        <v>80</v>
      </c>
      <c r="B19130" s="2">
        <v>4.6600212305605284E-3</v>
      </c>
    </row>
    <row r="19131" spans="1:2" x14ac:dyDescent="0.25">
      <c r="A19131" s="28" t="s">
        <v>84</v>
      </c>
      <c r="B19131" s="2">
        <v>1.9950366536249649E-2</v>
      </c>
    </row>
    <row r="19132" spans="1:2" x14ac:dyDescent="0.25">
      <c r="A19132" s="28" t="s">
        <v>85</v>
      </c>
      <c r="B19132" s="2">
        <v>0.35938068276716062</v>
      </c>
    </row>
    <row r="19133" spans="1:2" x14ac:dyDescent="0.25">
      <c r="A19133" s="28" t="s">
        <v>82</v>
      </c>
      <c r="B19133" s="2">
        <v>0.15152630885632709</v>
      </c>
    </row>
    <row r="19134" spans="1:2" x14ac:dyDescent="0.25">
      <c r="A19134" s="6" t="s">
        <v>241</v>
      </c>
      <c r="B19134" s="2">
        <v>37.233252564219178</v>
      </c>
    </row>
    <row r="19135" spans="1:2" x14ac:dyDescent="0.25">
      <c r="A19135" s="28" t="s">
        <v>79</v>
      </c>
      <c r="B19135" s="2">
        <v>0.86003223649780636</v>
      </c>
    </row>
    <row r="19136" spans="1:2" x14ac:dyDescent="0.25">
      <c r="A19136" s="28" t="s">
        <v>86</v>
      </c>
      <c r="B19136" s="2">
        <v>0.50995606383973446</v>
      </c>
    </row>
    <row r="19137" spans="1:2" x14ac:dyDescent="0.25">
      <c r="A19137" s="28" t="s">
        <v>87</v>
      </c>
      <c r="B19137" s="2">
        <v>1.052487895123738</v>
      </c>
    </row>
    <row r="19138" spans="1:2" x14ac:dyDescent="0.25">
      <c r="A19138" s="28" t="s">
        <v>31</v>
      </c>
      <c r="B19138" s="2">
        <v>5.0080084356709014</v>
      </c>
    </row>
    <row r="19139" spans="1:2" x14ac:dyDescent="0.25">
      <c r="A19139" s="28" t="s">
        <v>29</v>
      </c>
      <c r="B19139" s="2">
        <v>5.1772306131775574</v>
      </c>
    </row>
    <row r="19140" spans="1:2" x14ac:dyDescent="0.25">
      <c r="A19140" s="28" t="s">
        <v>30</v>
      </c>
      <c r="B19140" s="2">
        <v>2.5203405407834176</v>
      </c>
    </row>
    <row r="19141" spans="1:2" x14ac:dyDescent="0.25">
      <c r="A19141" s="28" t="s">
        <v>88</v>
      </c>
      <c r="B19141" s="2">
        <v>8.7947932729094287</v>
      </c>
    </row>
    <row r="19142" spans="1:2" x14ac:dyDescent="0.25">
      <c r="A19142" s="28" t="s">
        <v>80</v>
      </c>
      <c r="B19142" s="2">
        <v>0.36115064684383413</v>
      </c>
    </row>
    <row r="19143" spans="1:2" x14ac:dyDescent="0.25">
      <c r="A19143" s="28" t="s">
        <v>84</v>
      </c>
      <c r="B19143" s="2">
        <v>1.851528848561677</v>
      </c>
    </row>
    <row r="19144" spans="1:2" x14ac:dyDescent="0.25">
      <c r="A19144" s="28" t="s">
        <v>85</v>
      </c>
      <c r="B19144" s="2">
        <v>4.4159568666228788</v>
      </c>
    </row>
    <row r="19145" spans="1:2" x14ac:dyDescent="0.25">
      <c r="A19145" s="28" t="s">
        <v>82</v>
      </c>
      <c r="B19145" s="2">
        <v>6.6817671441882043</v>
      </c>
    </row>
    <row r="19146" spans="1:2" x14ac:dyDescent="0.25">
      <c r="A19146" s="6" t="s">
        <v>230</v>
      </c>
      <c r="B19146" s="2">
        <v>2.5582028629426565</v>
      </c>
    </row>
    <row r="19147" spans="1:2" x14ac:dyDescent="0.25">
      <c r="A19147" s="28" t="s">
        <v>79</v>
      </c>
      <c r="B19147" s="2">
        <v>8.0808497439793027E-5</v>
      </c>
    </row>
    <row r="19148" spans="1:2" x14ac:dyDescent="0.25">
      <c r="A19148" s="28" t="s">
        <v>86</v>
      </c>
      <c r="B19148" s="2">
        <v>1.8441250129564332E-4</v>
      </c>
    </row>
    <row r="19149" spans="1:2" x14ac:dyDescent="0.25">
      <c r="A19149" s="28" t="s">
        <v>31</v>
      </c>
      <c r="B19149" s="2">
        <v>0.15290869321835746</v>
      </c>
    </row>
    <row r="19150" spans="1:2" x14ac:dyDescent="0.25">
      <c r="A19150" s="28" t="s">
        <v>29</v>
      </c>
      <c r="B19150" s="2">
        <v>0.8592471910435332</v>
      </c>
    </row>
    <row r="19151" spans="1:2" x14ac:dyDescent="0.25">
      <c r="A19151" s="28" t="s">
        <v>30</v>
      </c>
      <c r="B19151" s="2">
        <v>5.6939753874450509E-4</v>
      </c>
    </row>
    <row r="19152" spans="1:2" x14ac:dyDescent="0.25">
      <c r="A19152" s="28" t="s">
        <v>88</v>
      </c>
      <c r="B19152" s="2">
        <v>0.63658046105688804</v>
      </c>
    </row>
    <row r="19153" spans="1:2" x14ac:dyDescent="0.25">
      <c r="A19153" s="28" t="s">
        <v>80</v>
      </c>
      <c r="B19153" s="2">
        <v>1.7928592532410778E-3</v>
      </c>
    </row>
    <row r="19154" spans="1:2" x14ac:dyDescent="0.25">
      <c r="A19154" s="28" t="s">
        <v>84</v>
      </c>
      <c r="B19154" s="2">
        <v>2.0641157079330651E-3</v>
      </c>
    </row>
    <row r="19155" spans="1:2" x14ac:dyDescent="0.25">
      <c r="A19155" s="28" t="s">
        <v>85</v>
      </c>
      <c r="B19155" s="2">
        <v>0.3324167196475411</v>
      </c>
    </row>
    <row r="19156" spans="1:2" x14ac:dyDescent="0.25">
      <c r="A19156" s="28" t="s">
        <v>82</v>
      </c>
      <c r="B19156" s="2">
        <v>0.57235820447768282</v>
      </c>
    </row>
    <row r="19157" spans="1:2" x14ac:dyDescent="0.25">
      <c r="A19157" s="6" t="s">
        <v>19</v>
      </c>
      <c r="B19157" s="2">
        <v>0.1512069665952481</v>
      </c>
    </row>
    <row r="19158" spans="1:2" x14ac:dyDescent="0.25">
      <c r="A19158" s="28" t="s">
        <v>79</v>
      </c>
      <c r="B19158" s="2">
        <v>3.7908530665319608E-2</v>
      </c>
    </row>
    <row r="19159" spans="1:2" x14ac:dyDescent="0.25">
      <c r="A19159" s="28" t="s">
        <v>86</v>
      </c>
      <c r="B19159" s="2">
        <v>9.8279156419014847E-3</v>
      </c>
    </row>
    <row r="19160" spans="1:2" x14ac:dyDescent="0.25">
      <c r="A19160" s="28" t="s">
        <v>87</v>
      </c>
      <c r="B19160" s="2">
        <v>8.396041362986284E-4</v>
      </c>
    </row>
    <row r="19161" spans="1:2" x14ac:dyDescent="0.25">
      <c r="A19161" s="28" t="s">
        <v>31</v>
      </c>
      <c r="B19161" s="2">
        <v>2.2552157225703098E-2</v>
      </c>
    </row>
    <row r="19162" spans="1:2" x14ac:dyDescent="0.25">
      <c r="A19162" s="28" t="s">
        <v>29</v>
      </c>
      <c r="B19162" s="2">
        <v>1.3335969210503685E-2</v>
      </c>
    </row>
    <row r="19163" spans="1:2" x14ac:dyDescent="0.25">
      <c r="A19163" s="28" t="s">
        <v>30</v>
      </c>
      <c r="B19163" s="2">
        <v>5.0068735866164102E-3</v>
      </c>
    </row>
    <row r="19164" spans="1:2" x14ac:dyDescent="0.25">
      <c r="A19164" s="28" t="s">
        <v>88</v>
      </c>
      <c r="B19164" s="2">
        <v>1.5287090714712678E-2</v>
      </c>
    </row>
    <row r="19165" spans="1:2" x14ac:dyDescent="0.25">
      <c r="A19165" s="28" t="s">
        <v>80</v>
      </c>
      <c r="B19165" s="2">
        <v>5.5602471410487291E-3</v>
      </c>
    </row>
    <row r="19166" spans="1:2" x14ac:dyDescent="0.25">
      <c r="A19166" s="28" t="s">
        <v>84</v>
      </c>
      <c r="B19166" s="2">
        <v>6.0231066751394871E-3</v>
      </c>
    </row>
    <row r="19167" spans="1:2" x14ac:dyDescent="0.25">
      <c r="A19167" s="28" t="s">
        <v>85</v>
      </c>
      <c r="B19167" s="2">
        <v>2.5790308469724906E-2</v>
      </c>
    </row>
    <row r="19168" spans="1:2" x14ac:dyDescent="0.25">
      <c r="A19168" s="28" t="s">
        <v>82</v>
      </c>
      <c r="B19168" s="2">
        <v>9.0751631282793878E-3</v>
      </c>
    </row>
    <row r="19169" spans="1:2" x14ac:dyDescent="0.25">
      <c r="A19169" s="6" t="s">
        <v>243</v>
      </c>
      <c r="B19169" s="2">
        <v>12.466921115245102</v>
      </c>
    </row>
    <row r="19170" spans="1:2" x14ac:dyDescent="0.25">
      <c r="A19170" s="28" t="s">
        <v>79</v>
      </c>
      <c r="B19170" s="2">
        <v>0.15322310269955239</v>
      </c>
    </row>
    <row r="19171" spans="1:2" x14ac:dyDescent="0.25">
      <c r="A19171" s="28" t="s">
        <v>86</v>
      </c>
      <c r="B19171" s="2">
        <v>0.26274120068795004</v>
      </c>
    </row>
    <row r="19172" spans="1:2" x14ac:dyDescent="0.25">
      <c r="A19172" s="28" t="s">
        <v>87</v>
      </c>
      <c r="B19172" s="2">
        <v>0.17492592462177442</v>
      </c>
    </row>
    <row r="19173" spans="1:2" x14ac:dyDescent="0.25">
      <c r="A19173" s="28" t="s">
        <v>31</v>
      </c>
      <c r="B19173" s="2">
        <v>1.9715357728936285</v>
      </c>
    </row>
    <row r="19174" spans="1:2" x14ac:dyDescent="0.25">
      <c r="A19174" s="28" t="s">
        <v>29</v>
      </c>
      <c r="B19174" s="2">
        <v>3.8010825452221937</v>
      </c>
    </row>
    <row r="19175" spans="1:2" x14ac:dyDescent="0.25">
      <c r="A19175" s="28" t="s">
        <v>30</v>
      </c>
      <c r="B19175" s="2">
        <v>0.70593696007048412</v>
      </c>
    </row>
    <row r="19176" spans="1:2" x14ac:dyDescent="0.25">
      <c r="A19176" s="28" t="s">
        <v>88</v>
      </c>
      <c r="B19176" s="2">
        <v>1.6294838439832173</v>
      </c>
    </row>
    <row r="19177" spans="1:2" x14ac:dyDescent="0.25">
      <c r="A19177" s="28" t="s">
        <v>80</v>
      </c>
      <c r="B19177" s="2">
        <v>8.3003460225052117E-2</v>
      </c>
    </row>
    <row r="19178" spans="1:2" x14ac:dyDescent="0.25">
      <c r="A19178" s="28" t="s">
        <v>84</v>
      </c>
      <c r="B19178" s="2">
        <v>0.30752471544887611</v>
      </c>
    </row>
    <row r="19179" spans="1:2" x14ac:dyDescent="0.25">
      <c r="A19179" s="28" t="s">
        <v>85</v>
      </c>
      <c r="B19179" s="2">
        <v>1.8265631615824758</v>
      </c>
    </row>
    <row r="19180" spans="1:2" x14ac:dyDescent="0.25">
      <c r="A19180" s="28" t="s">
        <v>82</v>
      </c>
      <c r="B19180" s="2">
        <v>1.5509004278098959</v>
      </c>
    </row>
    <row r="19181" spans="1:2" x14ac:dyDescent="0.25">
      <c r="A19181" s="6" t="s">
        <v>52</v>
      </c>
      <c r="B19181" s="2">
        <v>1.4669735743194829</v>
      </c>
    </row>
    <row r="19182" spans="1:2" x14ac:dyDescent="0.25">
      <c r="A19182" s="28" t="s">
        <v>79</v>
      </c>
      <c r="B19182" s="2">
        <v>2.3090689330691028E-2</v>
      </c>
    </row>
    <row r="19183" spans="1:2" x14ac:dyDescent="0.25">
      <c r="A19183" s="28" t="s">
        <v>86</v>
      </c>
      <c r="B19183" s="2">
        <v>4.1193885807894485E-3</v>
      </c>
    </row>
    <row r="19184" spans="1:2" x14ac:dyDescent="0.25">
      <c r="A19184" s="28" t="s">
        <v>87</v>
      </c>
      <c r="B19184" s="2">
        <v>4.9520352595157649E-2</v>
      </c>
    </row>
    <row r="19185" spans="1:2" x14ac:dyDescent="0.25">
      <c r="A19185" s="28" t="s">
        <v>31</v>
      </c>
      <c r="B19185" s="2">
        <v>1.3945053224966272E-2</v>
      </c>
    </row>
    <row r="19186" spans="1:2" x14ac:dyDescent="0.25">
      <c r="A19186" s="28" t="s">
        <v>29</v>
      </c>
      <c r="B19186" s="2">
        <v>1.1486022454311438</v>
      </c>
    </row>
    <row r="19187" spans="1:2" x14ac:dyDescent="0.25">
      <c r="A19187" s="28" t="s">
        <v>30</v>
      </c>
      <c r="B19187" s="2">
        <v>8.8953551807539194E-3</v>
      </c>
    </row>
    <row r="19188" spans="1:2" x14ac:dyDescent="0.25">
      <c r="A19188" s="28" t="s">
        <v>88</v>
      </c>
      <c r="B19188" s="2">
        <v>2.6231454064282289E-2</v>
      </c>
    </row>
    <row r="19189" spans="1:2" x14ac:dyDescent="0.25">
      <c r="A19189" s="28" t="s">
        <v>80</v>
      </c>
      <c r="B19189" s="2">
        <v>1.7815063688915781E-2</v>
      </c>
    </row>
    <row r="19190" spans="1:2" x14ac:dyDescent="0.25">
      <c r="A19190" s="28" t="s">
        <v>84</v>
      </c>
      <c r="B19190" s="2">
        <v>2.3535932450852663E-2</v>
      </c>
    </row>
    <row r="19191" spans="1:2" x14ac:dyDescent="0.25">
      <c r="A19191" s="28" t="s">
        <v>85</v>
      </c>
      <c r="B19191" s="2">
        <v>0.10322514522004478</v>
      </c>
    </row>
    <row r="19192" spans="1:2" x14ac:dyDescent="0.25">
      <c r="A19192" s="28" t="s">
        <v>82</v>
      </c>
      <c r="B19192" s="2">
        <v>4.7992894551885171E-2</v>
      </c>
    </row>
    <row r="19193" spans="1:2" x14ac:dyDescent="0.25">
      <c r="A19193" s="6" t="s">
        <v>245</v>
      </c>
      <c r="B19193" s="2">
        <v>5.1578597942008066</v>
      </c>
    </row>
    <row r="19194" spans="1:2" x14ac:dyDescent="0.25">
      <c r="A19194" s="28" t="s">
        <v>79</v>
      </c>
      <c r="B19194" s="2">
        <v>5.3220169651082151E-2</v>
      </c>
    </row>
    <row r="19195" spans="1:2" x14ac:dyDescent="0.25">
      <c r="A19195" s="28" t="s">
        <v>86</v>
      </c>
      <c r="B19195" s="2">
        <v>2.0207209184593677E-2</v>
      </c>
    </row>
    <row r="19196" spans="1:2" x14ac:dyDescent="0.25">
      <c r="A19196" s="28" t="s">
        <v>87</v>
      </c>
      <c r="B19196" s="2">
        <v>5.4452895241287547E-2</v>
      </c>
    </row>
    <row r="19197" spans="1:2" x14ac:dyDescent="0.25">
      <c r="A19197" s="28" t="s">
        <v>31</v>
      </c>
      <c r="B19197" s="2">
        <v>0.55445476550266259</v>
      </c>
    </row>
    <row r="19198" spans="1:2" x14ac:dyDescent="0.25">
      <c r="A19198" s="28" t="s">
        <v>29</v>
      </c>
      <c r="B19198" s="2">
        <v>0.92872187718962829</v>
      </c>
    </row>
    <row r="19199" spans="1:2" x14ac:dyDescent="0.25">
      <c r="A19199" s="28" t="s">
        <v>30</v>
      </c>
      <c r="B19199" s="2">
        <v>0.22953202009008769</v>
      </c>
    </row>
    <row r="19200" spans="1:2" x14ac:dyDescent="0.25">
      <c r="A19200" s="28" t="s">
        <v>88</v>
      </c>
      <c r="B19200" s="2">
        <v>0.51045588819930754</v>
      </c>
    </row>
    <row r="19201" spans="1:2" x14ac:dyDescent="0.25">
      <c r="A19201" s="28" t="s">
        <v>80</v>
      </c>
      <c r="B19201" s="2">
        <v>0.46160949395055151</v>
      </c>
    </row>
    <row r="19202" spans="1:2" x14ac:dyDescent="0.25">
      <c r="A19202" s="28" t="s">
        <v>84</v>
      </c>
      <c r="B19202" s="2">
        <v>0.21351273192088141</v>
      </c>
    </row>
    <row r="19203" spans="1:2" x14ac:dyDescent="0.25">
      <c r="A19203" s="28" t="s">
        <v>85</v>
      </c>
      <c r="B19203" s="2">
        <v>1.58250276808046</v>
      </c>
    </row>
    <row r="19204" spans="1:2" x14ac:dyDescent="0.25">
      <c r="A19204" s="28" t="s">
        <v>82</v>
      </c>
      <c r="B19204" s="2">
        <v>0.54918997519026402</v>
      </c>
    </row>
    <row r="19205" spans="1:2" x14ac:dyDescent="0.25">
      <c r="A19205" s="6" t="s">
        <v>247</v>
      </c>
      <c r="B19205" s="2">
        <v>54.592716531262354</v>
      </c>
    </row>
    <row r="19206" spans="1:2" x14ac:dyDescent="0.25">
      <c r="A19206" s="28" t="s">
        <v>79</v>
      </c>
      <c r="B19206" s="2">
        <v>0.78670430820721449</v>
      </c>
    </row>
    <row r="19207" spans="1:2" x14ac:dyDescent="0.25">
      <c r="A19207" s="28" t="s">
        <v>86</v>
      </c>
      <c r="B19207" s="2">
        <v>0.9707803886798877</v>
      </c>
    </row>
    <row r="19208" spans="1:2" x14ac:dyDescent="0.25">
      <c r="A19208" s="28" t="s">
        <v>87</v>
      </c>
      <c r="B19208" s="2">
        <v>1.4427558257698243</v>
      </c>
    </row>
    <row r="19209" spans="1:2" x14ac:dyDescent="0.25">
      <c r="A19209" s="28" t="s">
        <v>31</v>
      </c>
      <c r="B19209" s="2">
        <v>5.3949882080057394</v>
      </c>
    </row>
    <row r="19210" spans="1:2" x14ac:dyDescent="0.25">
      <c r="A19210" s="28" t="s">
        <v>29</v>
      </c>
      <c r="B19210" s="2">
        <v>6.9129943110959688</v>
      </c>
    </row>
    <row r="19211" spans="1:2" x14ac:dyDescent="0.25">
      <c r="A19211" s="28" t="s">
        <v>30</v>
      </c>
      <c r="B19211" s="2">
        <v>3.1306806011047303</v>
      </c>
    </row>
    <row r="19212" spans="1:2" x14ac:dyDescent="0.25">
      <c r="A19212" s="28" t="s">
        <v>88</v>
      </c>
      <c r="B19212" s="2">
        <v>11.45216095400858</v>
      </c>
    </row>
    <row r="19213" spans="1:2" x14ac:dyDescent="0.25">
      <c r="A19213" s="28" t="s">
        <v>80</v>
      </c>
      <c r="B19213" s="2">
        <v>1.4655896498090653</v>
      </c>
    </row>
    <row r="19214" spans="1:2" x14ac:dyDescent="0.25">
      <c r="A19214" s="28" t="s">
        <v>84</v>
      </c>
      <c r="B19214" s="2">
        <v>3.9581428830579051</v>
      </c>
    </row>
    <row r="19215" spans="1:2" x14ac:dyDescent="0.25">
      <c r="A19215" s="28" t="s">
        <v>85</v>
      </c>
      <c r="B19215" s="2">
        <v>9.6646268269166793</v>
      </c>
    </row>
    <row r="19216" spans="1:2" x14ac:dyDescent="0.25">
      <c r="A19216" s="28" t="s">
        <v>82</v>
      </c>
      <c r="B19216" s="2">
        <v>9.4132925746067677</v>
      </c>
    </row>
    <row r="19217" spans="1:2" x14ac:dyDescent="0.25">
      <c r="A19217" s="6" t="s">
        <v>20</v>
      </c>
      <c r="B19217" s="2">
        <v>19.731123175935391</v>
      </c>
    </row>
    <row r="19218" spans="1:2" x14ac:dyDescent="0.25">
      <c r="A19218" s="28" t="s">
        <v>79</v>
      </c>
      <c r="B19218" s="2">
        <v>0.44673577963083821</v>
      </c>
    </row>
    <row r="19219" spans="1:2" x14ac:dyDescent="0.25">
      <c r="A19219" s="28" t="s">
        <v>86</v>
      </c>
      <c r="B19219" s="2">
        <v>0.49636269512002501</v>
      </c>
    </row>
    <row r="19220" spans="1:2" x14ac:dyDescent="0.25">
      <c r="A19220" s="28" t="s">
        <v>87</v>
      </c>
      <c r="B19220" s="2">
        <v>1.6485529222552724</v>
      </c>
    </row>
    <row r="19221" spans="1:2" x14ac:dyDescent="0.25">
      <c r="A19221" s="28" t="s">
        <v>31</v>
      </c>
      <c r="B19221" s="2">
        <v>2.3889794280570698</v>
      </c>
    </row>
    <row r="19222" spans="1:2" x14ac:dyDescent="0.25">
      <c r="A19222" s="28" t="s">
        <v>29</v>
      </c>
      <c r="B19222" s="2">
        <v>2.1053704274379546</v>
      </c>
    </row>
    <row r="19223" spans="1:2" x14ac:dyDescent="0.25">
      <c r="A19223" s="28" t="s">
        <v>30</v>
      </c>
      <c r="B19223" s="2">
        <v>1.1125364482167612</v>
      </c>
    </row>
    <row r="19224" spans="1:2" x14ac:dyDescent="0.25">
      <c r="A19224" s="28" t="s">
        <v>88</v>
      </c>
      <c r="B19224" s="2">
        <v>3.1324196559767965</v>
      </c>
    </row>
    <row r="19225" spans="1:2" x14ac:dyDescent="0.25">
      <c r="A19225" s="28" t="s">
        <v>80</v>
      </c>
      <c r="B19225" s="2">
        <v>0.18685556607557233</v>
      </c>
    </row>
    <row r="19226" spans="1:2" x14ac:dyDescent="0.25">
      <c r="A19226" s="28" t="s">
        <v>84</v>
      </c>
      <c r="B19226" s="2">
        <v>2.689796080783267</v>
      </c>
    </row>
    <row r="19227" spans="1:2" x14ac:dyDescent="0.25">
      <c r="A19227" s="28" t="s">
        <v>85</v>
      </c>
      <c r="B19227" s="2">
        <v>2.8725573561723006</v>
      </c>
    </row>
    <row r="19228" spans="1:2" x14ac:dyDescent="0.25">
      <c r="A19228" s="28" t="s">
        <v>82</v>
      </c>
      <c r="B19228" s="2">
        <v>2.6509568162095341</v>
      </c>
    </row>
    <row r="19229" spans="1:2" x14ac:dyDescent="0.25">
      <c r="A19229" s="6" t="s">
        <v>21</v>
      </c>
      <c r="B19229" s="2">
        <v>9.1772821168202636</v>
      </c>
    </row>
    <row r="19230" spans="1:2" x14ac:dyDescent="0.25">
      <c r="A19230" s="28" t="s">
        <v>79</v>
      </c>
      <c r="B19230" s="2">
        <v>1.7675504410866648E-2</v>
      </c>
    </row>
    <row r="19231" spans="1:2" x14ac:dyDescent="0.25">
      <c r="A19231" s="28" t="s">
        <v>86</v>
      </c>
      <c r="B19231" s="2">
        <v>4.2585083796719582E-2</v>
      </c>
    </row>
    <row r="19232" spans="1:2" x14ac:dyDescent="0.25">
      <c r="A19232" s="28" t="s">
        <v>87</v>
      </c>
      <c r="B19232" s="2">
        <v>1.5941782819142717E-2</v>
      </c>
    </row>
    <row r="19233" spans="1:2" x14ac:dyDescent="0.25">
      <c r="A19233" s="28" t="s">
        <v>31</v>
      </c>
      <c r="B19233" s="2">
        <v>0.6856625883719818</v>
      </c>
    </row>
    <row r="19234" spans="1:2" x14ac:dyDescent="0.25">
      <c r="A19234" s="28" t="s">
        <v>29</v>
      </c>
      <c r="B19234" s="2">
        <v>0.51765598344893993</v>
      </c>
    </row>
    <row r="19235" spans="1:2" x14ac:dyDescent="0.25">
      <c r="A19235" s="28" t="s">
        <v>30</v>
      </c>
      <c r="B19235" s="2">
        <v>0.40796484114888859</v>
      </c>
    </row>
    <row r="19236" spans="1:2" x14ac:dyDescent="0.25">
      <c r="A19236" s="28" t="s">
        <v>88</v>
      </c>
      <c r="B19236" s="2">
        <v>0.86476231610893084</v>
      </c>
    </row>
    <row r="19237" spans="1:2" x14ac:dyDescent="0.25">
      <c r="A19237" s="28" t="s">
        <v>80</v>
      </c>
      <c r="B19237" s="2">
        <v>2.4783384783169815</v>
      </c>
    </row>
    <row r="19238" spans="1:2" x14ac:dyDescent="0.25">
      <c r="A19238" s="28" t="s">
        <v>84</v>
      </c>
      <c r="B19238" s="2">
        <v>1.0911969435919329</v>
      </c>
    </row>
    <row r="19239" spans="1:2" x14ac:dyDescent="0.25">
      <c r="A19239" s="28" t="s">
        <v>85</v>
      </c>
      <c r="B19239" s="2">
        <v>0.84534495024802569</v>
      </c>
    </row>
    <row r="19240" spans="1:2" x14ac:dyDescent="0.25">
      <c r="A19240" s="28" t="s">
        <v>82</v>
      </c>
      <c r="B19240" s="2">
        <v>2.2101536445578529</v>
      </c>
    </row>
    <row r="19241" spans="1:2" x14ac:dyDescent="0.25">
      <c r="A19241" s="6" t="s">
        <v>22</v>
      </c>
      <c r="B19241" s="2">
        <v>1.5775165679328429</v>
      </c>
    </row>
    <row r="19242" spans="1:2" x14ac:dyDescent="0.25">
      <c r="A19242" s="28" t="s">
        <v>79</v>
      </c>
      <c r="B19242" s="2">
        <v>3.1073379919990842E-2</v>
      </c>
    </row>
    <row r="19243" spans="1:2" x14ac:dyDescent="0.25">
      <c r="A19243" s="28" t="s">
        <v>86</v>
      </c>
      <c r="B19243" s="2">
        <v>2.7647876267401537E-2</v>
      </c>
    </row>
    <row r="19244" spans="1:2" x14ac:dyDescent="0.25">
      <c r="A19244" s="28" t="s">
        <v>87</v>
      </c>
      <c r="B19244" s="2">
        <v>3.7115740725089483E-2</v>
      </c>
    </row>
    <row r="19245" spans="1:2" x14ac:dyDescent="0.25">
      <c r="A19245" s="28" t="s">
        <v>31</v>
      </c>
      <c r="B19245" s="2">
        <v>0.18804663681334596</v>
      </c>
    </row>
    <row r="19246" spans="1:2" x14ac:dyDescent="0.25">
      <c r="A19246" s="28" t="s">
        <v>29</v>
      </c>
      <c r="B19246" s="2">
        <v>0.44534524805567471</v>
      </c>
    </row>
    <row r="19247" spans="1:2" x14ac:dyDescent="0.25">
      <c r="A19247" s="28" t="s">
        <v>30</v>
      </c>
      <c r="B19247" s="2">
        <v>8.7399074023572609E-2</v>
      </c>
    </row>
    <row r="19248" spans="1:2" x14ac:dyDescent="0.25">
      <c r="A19248" s="28" t="s">
        <v>88</v>
      </c>
      <c r="B19248" s="2">
        <v>0.22741595975519652</v>
      </c>
    </row>
    <row r="19249" spans="1:2" x14ac:dyDescent="0.25">
      <c r="A19249" s="28" t="s">
        <v>80</v>
      </c>
      <c r="B19249" s="2">
        <v>2.2388232997129307E-2</v>
      </c>
    </row>
    <row r="19250" spans="1:2" x14ac:dyDescent="0.25">
      <c r="A19250" s="28" t="s">
        <v>84</v>
      </c>
      <c r="B19250" s="2">
        <v>5.7567796786385031E-2</v>
      </c>
    </row>
    <row r="19251" spans="1:2" x14ac:dyDescent="0.25">
      <c r="A19251" s="28" t="s">
        <v>85</v>
      </c>
      <c r="B19251" s="2">
        <v>0.21526556660741059</v>
      </c>
    </row>
    <row r="19252" spans="1:2" x14ac:dyDescent="0.25">
      <c r="A19252" s="28" t="s">
        <v>82</v>
      </c>
      <c r="B19252" s="2">
        <v>0.23825105598164639</v>
      </c>
    </row>
    <row r="19253" spans="1:2" x14ac:dyDescent="0.25">
      <c r="A19253" s="6" t="s">
        <v>25</v>
      </c>
      <c r="B19253" s="2">
        <v>11.376826105355004</v>
      </c>
    </row>
    <row r="19254" spans="1:2" x14ac:dyDescent="0.25">
      <c r="A19254" s="28" t="s">
        <v>79</v>
      </c>
      <c r="B19254" s="2">
        <v>8.5935179601931505E-2</v>
      </c>
    </row>
    <row r="19255" spans="1:2" x14ac:dyDescent="0.25">
      <c r="A19255" s="28" t="s">
        <v>86</v>
      </c>
      <c r="B19255" s="2">
        <v>0.20962020831331843</v>
      </c>
    </row>
    <row r="19256" spans="1:2" x14ac:dyDescent="0.25">
      <c r="A19256" s="28" t="s">
        <v>87</v>
      </c>
      <c r="B19256" s="2">
        <v>7.9825110879017613E-2</v>
      </c>
    </row>
    <row r="19257" spans="1:2" x14ac:dyDescent="0.25">
      <c r="A19257" s="28" t="s">
        <v>31</v>
      </c>
      <c r="B19257" s="2">
        <v>2.3472813052238735</v>
      </c>
    </row>
    <row r="19258" spans="1:2" x14ac:dyDescent="0.25">
      <c r="A19258" s="28" t="s">
        <v>29</v>
      </c>
      <c r="B19258" s="2">
        <v>3.5331589323640151</v>
      </c>
    </row>
    <row r="19259" spans="1:2" x14ac:dyDescent="0.25">
      <c r="A19259" s="28" t="s">
        <v>30</v>
      </c>
      <c r="B19259" s="2">
        <v>0.55208353830739776</v>
      </c>
    </row>
    <row r="19260" spans="1:2" x14ac:dyDescent="0.25">
      <c r="A19260" s="28" t="s">
        <v>88</v>
      </c>
      <c r="B19260" s="2">
        <v>2.5833875330137848</v>
      </c>
    </row>
    <row r="19261" spans="1:2" x14ac:dyDescent="0.25">
      <c r="A19261" s="28" t="s">
        <v>80</v>
      </c>
      <c r="B19261" s="2">
        <v>4.033097724876198E-2</v>
      </c>
    </row>
    <row r="19262" spans="1:2" x14ac:dyDescent="0.25">
      <c r="A19262" s="28" t="s">
        <v>84</v>
      </c>
      <c r="B19262" s="2">
        <v>7.2582181925880007E-2</v>
      </c>
    </row>
    <row r="19263" spans="1:2" x14ac:dyDescent="0.25">
      <c r="A19263" s="28" t="s">
        <v>85</v>
      </c>
      <c r="B19263" s="2">
        <v>1.1321964129776647</v>
      </c>
    </row>
    <row r="19264" spans="1:2" x14ac:dyDescent="0.25">
      <c r="A19264" s="28" t="s">
        <v>82</v>
      </c>
      <c r="B19264" s="2">
        <v>0.74042472549935945</v>
      </c>
    </row>
    <row r="19265" spans="1:2" x14ac:dyDescent="0.25">
      <c r="A19265" s="6" t="s">
        <v>23</v>
      </c>
      <c r="B19265" s="2">
        <v>4.9895532771951734</v>
      </c>
    </row>
    <row r="19266" spans="1:2" x14ac:dyDescent="0.25">
      <c r="A19266" s="28" t="s">
        <v>79</v>
      </c>
      <c r="B19266" s="2">
        <v>4.6593054390401317E-2</v>
      </c>
    </row>
    <row r="19267" spans="1:2" x14ac:dyDescent="0.25">
      <c r="A19267" s="28" t="s">
        <v>86</v>
      </c>
      <c r="B19267" s="2">
        <v>0.1080236174709702</v>
      </c>
    </row>
    <row r="19268" spans="1:2" x14ac:dyDescent="0.25">
      <c r="A19268" s="28" t="s">
        <v>87</v>
      </c>
      <c r="B19268" s="2">
        <v>9.3919955407471334E-2</v>
      </c>
    </row>
    <row r="19269" spans="1:2" x14ac:dyDescent="0.25">
      <c r="A19269" s="28" t="s">
        <v>31</v>
      </c>
      <c r="B19269" s="2">
        <v>0.59557240908713593</v>
      </c>
    </row>
    <row r="19270" spans="1:2" x14ac:dyDescent="0.25">
      <c r="A19270" s="28" t="s">
        <v>29</v>
      </c>
      <c r="B19270" s="2">
        <v>1.2793630548404964</v>
      </c>
    </row>
    <row r="19271" spans="1:2" x14ac:dyDescent="0.25">
      <c r="A19271" s="28" t="s">
        <v>30</v>
      </c>
      <c r="B19271" s="2">
        <v>0.29577357203512944</v>
      </c>
    </row>
    <row r="19272" spans="1:2" x14ac:dyDescent="0.25">
      <c r="A19272" s="28" t="s">
        <v>88</v>
      </c>
      <c r="B19272" s="2">
        <v>0.51524447396624573</v>
      </c>
    </row>
    <row r="19273" spans="1:2" x14ac:dyDescent="0.25">
      <c r="A19273" s="28" t="s">
        <v>80</v>
      </c>
      <c r="B19273" s="2">
        <v>0.11415933031569131</v>
      </c>
    </row>
    <row r="19274" spans="1:2" x14ac:dyDescent="0.25">
      <c r="A19274" s="28" t="s">
        <v>84</v>
      </c>
      <c r="B19274" s="2">
        <v>0.61811771899663981</v>
      </c>
    </row>
    <row r="19275" spans="1:2" x14ac:dyDescent="0.25">
      <c r="A19275" s="28" t="s">
        <v>85</v>
      </c>
      <c r="B19275" s="2">
        <v>0.65135908283704658</v>
      </c>
    </row>
    <row r="19276" spans="1:2" x14ac:dyDescent="0.25">
      <c r="A19276" s="28" t="s">
        <v>82</v>
      </c>
      <c r="B19276" s="2">
        <v>0.67142700784794529</v>
      </c>
    </row>
    <row r="19277" spans="1:2" x14ac:dyDescent="0.25">
      <c r="A19277" s="6" t="s">
        <v>249</v>
      </c>
      <c r="B19277" s="2">
        <v>17.992515617855684</v>
      </c>
    </row>
    <row r="19278" spans="1:2" x14ac:dyDescent="0.25">
      <c r="A19278" s="28" t="s">
        <v>79</v>
      </c>
      <c r="B19278" s="2">
        <v>0.11551007824028908</v>
      </c>
    </row>
    <row r="19279" spans="1:2" x14ac:dyDescent="0.25">
      <c r="A19279" s="28" t="s">
        <v>86</v>
      </c>
      <c r="B19279" s="2">
        <v>0.9151177814505036</v>
      </c>
    </row>
    <row r="19280" spans="1:2" x14ac:dyDescent="0.25">
      <c r="A19280" s="28" t="s">
        <v>87</v>
      </c>
      <c r="B19280" s="2">
        <v>0.46708959159895219</v>
      </c>
    </row>
    <row r="19281" spans="1:2" x14ac:dyDescent="0.25">
      <c r="A19281" s="28" t="s">
        <v>31</v>
      </c>
      <c r="B19281" s="2">
        <v>1.4887329894880974</v>
      </c>
    </row>
    <row r="19282" spans="1:2" x14ac:dyDescent="0.25">
      <c r="A19282" s="28" t="s">
        <v>29</v>
      </c>
      <c r="B19282" s="2">
        <v>3.4518658143666707</v>
      </c>
    </row>
    <row r="19283" spans="1:2" x14ac:dyDescent="0.25">
      <c r="A19283" s="28" t="s">
        <v>30</v>
      </c>
      <c r="B19283" s="2">
        <v>1.3100080026030769</v>
      </c>
    </row>
    <row r="19284" spans="1:2" x14ac:dyDescent="0.25">
      <c r="A19284" s="28" t="s">
        <v>88</v>
      </c>
      <c r="B19284" s="2">
        <v>2.7715466059890486</v>
      </c>
    </row>
    <row r="19285" spans="1:2" x14ac:dyDescent="0.25">
      <c r="A19285" s="28" t="s">
        <v>80</v>
      </c>
      <c r="B19285" s="2">
        <v>1.1548871011446766</v>
      </c>
    </row>
    <row r="19286" spans="1:2" x14ac:dyDescent="0.25">
      <c r="A19286" s="28" t="s">
        <v>84</v>
      </c>
      <c r="B19286" s="2">
        <v>0.71244505734912655</v>
      </c>
    </row>
    <row r="19287" spans="1:2" x14ac:dyDescent="0.25">
      <c r="A19287" s="28" t="s">
        <v>85</v>
      </c>
      <c r="B19287" s="2">
        <v>2.6609992812280021</v>
      </c>
    </row>
    <row r="19288" spans="1:2" x14ac:dyDescent="0.25">
      <c r="A19288" s="28" t="s">
        <v>82</v>
      </c>
      <c r="B19288" s="2">
        <v>2.9443133143972395</v>
      </c>
    </row>
    <row r="19289" spans="1:2" x14ac:dyDescent="0.25">
      <c r="A19289" s="6" t="s">
        <v>251</v>
      </c>
      <c r="B19289" s="2">
        <v>105.92751057121089</v>
      </c>
    </row>
    <row r="19290" spans="1:2" x14ac:dyDescent="0.25">
      <c r="A19290" s="28" t="s">
        <v>79</v>
      </c>
      <c r="B19290" s="2">
        <v>1.6775965432658948</v>
      </c>
    </row>
    <row r="19291" spans="1:2" x14ac:dyDescent="0.25">
      <c r="A19291" s="28" t="s">
        <v>86</v>
      </c>
      <c r="B19291" s="2">
        <v>0.58785309233724325</v>
      </c>
    </row>
    <row r="19292" spans="1:2" x14ac:dyDescent="0.25">
      <c r="A19292" s="28" t="s">
        <v>87</v>
      </c>
      <c r="B19292" s="2">
        <v>4.1298908590940542</v>
      </c>
    </row>
    <row r="19293" spans="1:2" x14ac:dyDescent="0.25">
      <c r="A19293" s="28" t="s">
        <v>31</v>
      </c>
      <c r="B19293" s="2">
        <v>8.1019450878312576</v>
      </c>
    </row>
    <row r="19294" spans="1:2" x14ac:dyDescent="0.25">
      <c r="A19294" s="28" t="s">
        <v>29</v>
      </c>
      <c r="B19294" s="2">
        <v>19.464611918684678</v>
      </c>
    </row>
    <row r="19295" spans="1:2" x14ac:dyDescent="0.25">
      <c r="A19295" s="28" t="s">
        <v>30</v>
      </c>
      <c r="B19295" s="2">
        <v>5.2641580192700097</v>
      </c>
    </row>
    <row r="19296" spans="1:2" x14ac:dyDescent="0.25">
      <c r="A19296" s="28" t="s">
        <v>88</v>
      </c>
      <c r="B19296" s="2">
        <v>24.773232064073685</v>
      </c>
    </row>
    <row r="19297" spans="1:2" x14ac:dyDescent="0.25">
      <c r="A19297" s="28" t="s">
        <v>80</v>
      </c>
      <c r="B19297" s="2">
        <v>3.2874528476896194</v>
      </c>
    </row>
    <row r="19298" spans="1:2" x14ac:dyDescent="0.25">
      <c r="A19298" s="28" t="s">
        <v>84</v>
      </c>
      <c r="B19298" s="2">
        <v>4.5439311568244314</v>
      </c>
    </row>
    <row r="19299" spans="1:2" x14ac:dyDescent="0.25">
      <c r="A19299" s="28" t="s">
        <v>85</v>
      </c>
      <c r="B19299" s="2">
        <v>16.33633470435057</v>
      </c>
    </row>
    <row r="19300" spans="1:2" x14ac:dyDescent="0.25">
      <c r="A19300" s="28" t="s">
        <v>82</v>
      </c>
      <c r="B19300" s="2">
        <v>17.76050427778944</v>
      </c>
    </row>
    <row r="19301" spans="1:2" x14ac:dyDescent="0.25">
      <c r="A19301" s="6" t="s">
        <v>229</v>
      </c>
      <c r="B19301" s="2">
        <v>17.78971000710068</v>
      </c>
    </row>
    <row r="19302" spans="1:2" x14ac:dyDescent="0.25">
      <c r="A19302" s="28" t="s">
        <v>79</v>
      </c>
      <c r="B19302" s="2">
        <v>0.32842611401770394</v>
      </c>
    </row>
    <row r="19303" spans="1:2" x14ac:dyDescent="0.25">
      <c r="A19303" s="28" t="s">
        <v>86</v>
      </c>
      <c r="B19303" s="2">
        <v>0.48026065948230218</v>
      </c>
    </row>
    <row r="19304" spans="1:2" x14ac:dyDescent="0.25">
      <c r="A19304" s="28" t="s">
        <v>87</v>
      </c>
      <c r="B19304" s="2">
        <v>0.39314846835136857</v>
      </c>
    </row>
    <row r="19305" spans="1:2" x14ac:dyDescent="0.25">
      <c r="A19305" s="28" t="s">
        <v>31</v>
      </c>
      <c r="B19305" s="2">
        <v>1.6318131766559987</v>
      </c>
    </row>
    <row r="19306" spans="1:2" x14ac:dyDescent="0.25">
      <c r="A19306" s="28" t="s">
        <v>29</v>
      </c>
      <c r="B19306" s="2">
        <v>1.5674139866011376</v>
      </c>
    </row>
    <row r="19307" spans="1:2" x14ac:dyDescent="0.25">
      <c r="A19307" s="28" t="s">
        <v>30</v>
      </c>
      <c r="B19307" s="2">
        <v>0.93245982884303924</v>
      </c>
    </row>
    <row r="19308" spans="1:2" x14ac:dyDescent="0.25">
      <c r="A19308" s="28" t="s">
        <v>88</v>
      </c>
      <c r="B19308" s="2">
        <v>4.1054957214005574</v>
      </c>
    </row>
    <row r="19309" spans="1:2" x14ac:dyDescent="0.25">
      <c r="A19309" s="28" t="s">
        <v>80</v>
      </c>
      <c r="B19309" s="2">
        <v>0.56561913263385366</v>
      </c>
    </row>
    <row r="19310" spans="1:2" x14ac:dyDescent="0.25">
      <c r="A19310" s="28" t="s">
        <v>84</v>
      </c>
      <c r="B19310" s="2">
        <v>0.67540456604593879</v>
      </c>
    </row>
    <row r="19311" spans="1:2" x14ac:dyDescent="0.25">
      <c r="A19311" s="28" t="s">
        <v>85</v>
      </c>
      <c r="B19311" s="2">
        <v>3.3196089515742395</v>
      </c>
    </row>
    <row r="19312" spans="1:2" x14ac:dyDescent="0.25">
      <c r="A19312" s="28" t="s">
        <v>82</v>
      </c>
      <c r="B19312" s="2">
        <v>3.7900594014945437</v>
      </c>
    </row>
    <row r="19313" spans="1:2" x14ac:dyDescent="0.25">
      <c r="A19313" s="6" t="s">
        <v>93</v>
      </c>
      <c r="B19313" s="2">
        <v>305.23269924913575</v>
      </c>
    </row>
    <row r="19314" spans="1:2" x14ac:dyDescent="0.25">
      <c r="A19314" s="28" t="s">
        <v>79</v>
      </c>
      <c r="B19314" s="2">
        <v>4.6699252883301225</v>
      </c>
    </row>
    <row r="19315" spans="1:2" x14ac:dyDescent="0.25">
      <c r="A19315" s="28" t="s">
        <v>86</v>
      </c>
      <c r="B19315" s="2">
        <v>4.651851008664373</v>
      </c>
    </row>
    <row r="19316" spans="1:2" x14ac:dyDescent="0.25">
      <c r="A19316" s="28" t="s">
        <v>87</v>
      </c>
      <c r="B19316" s="2">
        <v>9.9808230967182574</v>
      </c>
    </row>
    <row r="19317" spans="1:2" x14ac:dyDescent="0.25">
      <c r="A19317" s="28" t="s">
        <v>31</v>
      </c>
      <c r="B19317" s="2">
        <v>31.093130990570529</v>
      </c>
    </row>
    <row r="19318" spans="1:2" x14ac:dyDescent="0.25">
      <c r="A19318" s="28" t="s">
        <v>29</v>
      </c>
      <c r="B19318" s="2">
        <v>52.102872389997174</v>
      </c>
    </row>
    <row r="19319" spans="1:2" x14ac:dyDescent="0.25">
      <c r="A19319" s="28" t="s">
        <v>30</v>
      </c>
      <c r="B19319" s="2">
        <v>16.671493287617814</v>
      </c>
    </row>
    <row r="19320" spans="1:2" x14ac:dyDescent="0.25">
      <c r="A19320" s="28" t="s">
        <v>88</v>
      </c>
      <c r="B19320" s="2">
        <v>62.199682674602172</v>
      </c>
    </row>
    <row r="19321" spans="1:2" x14ac:dyDescent="0.25">
      <c r="A19321" s="28" t="s">
        <v>80</v>
      </c>
      <c r="B19321" s="2">
        <v>10.263632225665482</v>
      </c>
    </row>
    <row r="19322" spans="1:2" x14ac:dyDescent="0.25">
      <c r="A19322" s="28" t="s">
        <v>84</v>
      </c>
      <c r="B19322" s="2">
        <v>17.043906504334728</v>
      </c>
    </row>
    <row r="19323" spans="1:2" x14ac:dyDescent="0.25">
      <c r="A19323" s="28" t="s">
        <v>85</v>
      </c>
      <c r="B19323" s="2">
        <v>46.451524355887202</v>
      </c>
    </row>
    <row r="19324" spans="1:2" x14ac:dyDescent="0.25">
      <c r="A19324" s="28" t="s">
        <v>82</v>
      </c>
      <c r="B19324" s="2">
        <v>50.103857426747851</v>
      </c>
    </row>
    <row r="19325" spans="1:2" x14ac:dyDescent="0.25">
      <c r="A19325" s="3" t="s">
        <v>219</v>
      </c>
      <c r="B19325" s="2">
        <v>589.94370492436576</v>
      </c>
    </row>
    <row r="19326" spans="1:2" x14ac:dyDescent="0.25">
      <c r="A19326" s="6" t="s">
        <v>228</v>
      </c>
      <c r="B19326" s="2">
        <v>6.6300226009203183</v>
      </c>
    </row>
    <row r="19327" spans="1:2" x14ac:dyDescent="0.25">
      <c r="A19327" s="28" t="s">
        <v>79</v>
      </c>
      <c r="B19327" s="2">
        <v>2.264652565323266E-2</v>
      </c>
    </row>
    <row r="19328" spans="1:2" x14ac:dyDescent="0.25">
      <c r="A19328" s="28" t="s">
        <v>86</v>
      </c>
      <c r="B19328" s="2">
        <v>5.2549880660476854E-2</v>
      </c>
    </row>
    <row r="19329" spans="1:2" x14ac:dyDescent="0.25">
      <c r="A19329" s="28" t="s">
        <v>87</v>
      </c>
      <c r="B19329" s="2">
        <v>0.77651130456012585</v>
      </c>
    </row>
    <row r="19330" spans="1:2" x14ac:dyDescent="0.25">
      <c r="A19330" s="28" t="s">
        <v>31</v>
      </c>
      <c r="B19330" s="2">
        <v>1.692417676074256</v>
      </c>
    </row>
    <row r="19331" spans="1:2" x14ac:dyDescent="0.25">
      <c r="A19331" s="28" t="s">
        <v>29</v>
      </c>
      <c r="B19331" s="2">
        <v>1.0696939072156779</v>
      </c>
    </row>
    <row r="19332" spans="1:2" x14ac:dyDescent="0.25">
      <c r="A19332" s="28" t="s">
        <v>30</v>
      </c>
      <c r="B19332" s="2">
        <v>0.9172121512988618</v>
      </c>
    </row>
    <row r="19333" spans="1:2" x14ac:dyDescent="0.25">
      <c r="A19333" s="28" t="s">
        <v>88</v>
      </c>
      <c r="B19333" s="2">
        <v>0.45938961776192627</v>
      </c>
    </row>
    <row r="19334" spans="1:2" x14ac:dyDescent="0.25">
      <c r="A19334" s="28" t="s">
        <v>80</v>
      </c>
      <c r="B19334" s="2">
        <v>2.2301989185133528E-2</v>
      </c>
    </row>
    <row r="19335" spans="1:2" x14ac:dyDescent="0.25">
      <c r="A19335" s="28" t="s">
        <v>84</v>
      </c>
      <c r="B19335" s="2">
        <v>0.16882174248594495</v>
      </c>
    </row>
    <row r="19336" spans="1:2" x14ac:dyDescent="0.25">
      <c r="A19336" s="28" t="s">
        <v>85</v>
      </c>
      <c r="B19336" s="2">
        <v>0.55958753764692337</v>
      </c>
    </row>
    <row r="19337" spans="1:2" x14ac:dyDescent="0.25">
      <c r="A19337" s="28" t="s">
        <v>82</v>
      </c>
      <c r="B19337" s="2">
        <v>0.8888902683777602</v>
      </c>
    </row>
    <row r="19338" spans="1:2" x14ac:dyDescent="0.25">
      <c r="A19338" s="6" t="s">
        <v>239</v>
      </c>
      <c r="B19338" s="2">
        <v>2.0254756829817069</v>
      </c>
    </row>
    <row r="19339" spans="1:2" x14ac:dyDescent="0.25">
      <c r="A19339" s="28" t="s">
        <v>79</v>
      </c>
      <c r="B19339" s="2">
        <v>6.3718892028012881E-4</v>
      </c>
    </row>
    <row r="19340" spans="1:2" x14ac:dyDescent="0.25">
      <c r="A19340" s="28" t="s">
        <v>87</v>
      </c>
      <c r="B19340" s="2">
        <v>0.30938194802910274</v>
      </c>
    </row>
    <row r="19341" spans="1:2" x14ac:dyDescent="0.25">
      <c r="A19341" s="28" t="s">
        <v>31</v>
      </c>
      <c r="B19341" s="2">
        <v>0.18896096867817483</v>
      </c>
    </row>
    <row r="19342" spans="1:2" x14ac:dyDescent="0.25">
      <c r="A19342" s="28" t="s">
        <v>29</v>
      </c>
      <c r="B19342" s="2">
        <v>0.51957517067813319</v>
      </c>
    </row>
    <row r="19343" spans="1:2" x14ac:dyDescent="0.25">
      <c r="A19343" s="28" t="s">
        <v>30</v>
      </c>
      <c r="B19343" s="2">
        <v>5.7065622879927058E-2</v>
      </c>
    </row>
    <row r="19344" spans="1:2" x14ac:dyDescent="0.25">
      <c r="A19344" s="28" t="s">
        <v>88</v>
      </c>
      <c r="B19344" s="2">
        <v>2.5505482581867581E-2</v>
      </c>
    </row>
    <row r="19345" spans="1:2" x14ac:dyDescent="0.25">
      <c r="A19345" s="28" t="s">
        <v>80</v>
      </c>
      <c r="B19345" s="2">
        <v>7.5081594076327529E-2</v>
      </c>
    </row>
    <row r="19346" spans="1:2" x14ac:dyDescent="0.25">
      <c r="A19346" s="28" t="s">
        <v>84</v>
      </c>
      <c r="B19346" s="2">
        <v>6.2456825672875992E-2</v>
      </c>
    </row>
    <row r="19347" spans="1:2" x14ac:dyDescent="0.25">
      <c r="A19347" s="28" t="s">
        <v>85</v>
      </c>
      <c r="B19347" s="2">
        <v>0.6331389063734939</v>
      </c>
    </row>
    <row r="19348" spans="1:2" x14ac:dyDescent="0.25">
      <c r="A19348" s="28" t="s">
        <v>82</v>
      </c>
      <c r="B19348" s="2">
        <v>0.15367197509152422</v>
      </c>
    </row>
    <row r="19349" spans="1:2" x14ac:dyDescent="0.25">
      <c r="A19349" s="6" t="s">
        <v>241</v>
      </c>
      <c r="B19349" s="2">
        <v>59.489680531905762</v>
      </c>
    </row>
    <row r="19350" spans="1:2" x14ac:dyDescent="0.25">
      <c r="A19350" s="28" t="s">
        <v>79</v>
      </c>
      <c r="B19350" s="2">
        <v>1.1634596750595525</v>
      </c>
    </row>
    <row r="19351" spans="1:2" x14ac:dyDescent="0.25">
      <c r="A19351" s="28" t="s">
        <v>86</v>
      </c>
      <c r="B19351" s="2">
        <v>0.69857845729906642</v>
      </c>
    </row>
    <row r="19352" spans="1:2" x14ac:dyDescent="0.25">
      <c r="A19352" s="28" t="s">
        <v>87</v>
      </c>
      <c r="B19352" s="2">
        <v>2.1498809533975476</v>
      </c>
    </row>
    <row r="19353" spans="1:2" x14ac:dyDescent="0.25">
      <c r="A19353" s="28" t="s">
        <v>31</v>
      </c>
      <c r="B19353" s="2">
        <v>13.162193346482155</v>
      </c>
    </row>
    <row r="19354" spans="1:2" x14ac:dyDescent="0.25">
      <c r="A19354" s="28" t="s">
        <v>29</v>
      </c>
      <c r="B19354" s="2">
        <v>6.9300389460364533</v>
      </c>
    </row>
    <row r="19355" spans="1:2" x14ac:dyDescent="0.25">
      <c r="A19355" s="28" t="s">
        <v>30</v>
      </c>
      <c r="B19355" s="2">
        <v>6.8763777555288872</v>
      </c>
    </row>
    <row r="19356" spans="1:2" x14ac:dyDescent="0.25">
      <c r="A19356" s="28" t="s">
        <v>88</v>
      </c>
      <c r="B19356" s="2">
        <v>7.5083907190512775</v>
      </c>
    </row>
    <row r="19357" spans="1:2" x14ac:dyDescent="0.25">
      <c r="A19357" s="28" t="s">
        <v>80</v>
      </c>
      <c r="B19357" s="2">
        <v>0.80118271583553857</v>
      </c>
    </row>
    <row r="19358" spans="1:2" x14ac:dyDescent="0.25">
      <c r="A19358" s="28" t="s">
        <v>84</v>
      </c>
      <c r="B19358" s="2">
        <v>3.1221648658382701</v>
      </c>
    </row>
    <row r="19359" spans="1:2" x14ac:dyDescent="0.25">
      <c r="A19359" s="28" t="s">
        <v>85</v>
      </c>
      <c r="B19359" s="2">
        <v>7.9595096467884359</v>
      </c>
    </row>
    <row r="19360" spans="1:2" x14ac:dyDescent="0.25">
      <c r="A19360" s="28" t="s">
        <v>82</v>
      </c>
      <c r="B19360" s="2">
        <v>9.1179034505885763</v>
      </c>
    </row>
    <row r="19361" spans="1:2" x14ac:dyDescent="0.25">
      <c r="A19361" s="6" t="s">
        <v>19</v>
      </c>
      <c r="B19361" s="2">
        <v>0.73707060017752135</v>
      </c>
    </row>
    <row r="19362" spans="1:2" x14ac:dyDescent="0.25">
      <c r="A19362" s="28" t="s">
        <v>79</v>
      </c>
      <c r="B19362" s="2">
        <v>0.11495210248412345</v>
      </c>
    </row>
    <row r="19363" spans="1:2" x14ac:dyDescent="0.25">
      <c r="A19363" s="28" t="s">
        <v>86</v>
      </c>
      <c r="B19363" s="2">
        <v>3.0716731943337971E-2</v>
      </c>
    </row>
    <row r="19364" spans="1:2" x14ac:dyDescent="0.25">
      <c r="A19364" s="28" t="s">
        <v>87</v>
      </c>
      <c r="B19364" s="2">
        <v>3.5434233587963051E-3</v>
      </c>
    </row>
    <row r="19365" spans="1:2" x14ac:dyDescent="0.25">
      <c r="A19365" s="28" t="s">
        <v>31</v>
      </c>
      <c r="B19365" s="2">
        <v>0.25636999231821522</v>
      </c>
    </row>
    <row r="19366" spans="1:2" x14ac:dyDescent="0.25">
      <c r="A19366" s="28" t="s">
        <v>29</v>
      </c>
      <c r="B19366" s="2">
        <v>1.802821816527778E-2</v>
      </c>
    </row>
    <row r="19367" spans="1:2" x14ac:dyDescent="0.25">
      <c r="A19367" s="28" t="s">
        <v>30</v>
      </c>
      <c r="B19367" s="2">
        <v>4.1197338358905017E-2</v>
      </c>
    </row>
    <row r="19368" spans="1:2" x14ac:dyDescent="0.25">
      <c r="A19368" s="28" t="s">
        <v>88</v>
      </c>
      <c r="B19368" s="2">
        <v>4.3474031199159532E-2</v>
      </c>
    </row>
    <row r="19369" spans="1:2" x14ac:dyDescent="0.25">
      <c r="A19369" s="28" t="s">
        <v>80</v>
      </c>
      <c r="B19369" s="2">
        <v>7.1473913751490545E-3</v>
      </c>
    </row>
    <row r="19370" spans="1:2" x14ac:dyDescent="0.25">
      <c r="A19370" s="28" t="s">
        <v>84</v>
      </c>
      <c r="B19370" s="2">
        <v>6.3830089265279862E-3</v>
      </c>
    </row>
    <row r="19371" spans="1:2" x14ac:dyDescent="0.25">
      <c r="A19371" s="28" t="s">
        <v>85</v>
      </c>
      <c r="B19371" s="2">
        <v>0.19455832161715356</v>
      </c>
    </row>
    <row r="19372" spans="1:2" x14ac:dyDescent="0.25">
      <c r="A19372" s="28" t="s">
        <v>82</v>
      </c>
      <c r="B19372" s="2">
        <v>2.0700040430875432E-2</v>
      </c>
    </row>
    <row r="19373" spans="1:2" x14ac:dyDescent="0.25">
      <c r="A19373" s="6" t="s">
        <v>243</v>
      </c>
      <c r="B19373" s="2">
        <v>22.754832679244338</v>
      </c>
    </row>
    <row r="19374" spans="1:2" x14ac:dyDescent="0.25">
      <c r="A19374" s="28" t="s">
        <v>79</v>
      </c>
      <c r="B19374" s="2">
        <v>0.14274631081155498</v>
      </c>
    </row>
    <row r="19375" spans="1:2" x14ac:dyDescent="0.25">
      <c r="A19375" s="28" t="s">
        <v>86</v>
      </c>
      <c r="B19375" s="2">
        <v>0.15624446433981531</v>
      </c>
    </row>
    <row r="19376" spans="1:2" x14ac:dyDescent="0.25">
      <c r="A19376" s="28" t="s">
        <v>87</v>
      </c>
      <c r="B19376" s="2">
        <v>0.81331020920333585</v>
      </c>
    </row>
    <row r="19377" spans="1:2" x14ac:dyDescent="0.25">
      <c r="A19377" s="28" t="s">
        <v>31</v>
      </c>
      <c r="B19377" s="2">
        <v>8.4850846388450663</v>
      </c>
    </row>
    <row r="19378" spans="1:2" x14ac:dyDescent="0.25">
      <c r="A19378" s="28" t="s">
        <v>29</v>
      </c>
      <c r="B19378" s="2">
        <v>2.774323324589318</v>
      </c>
    </row>
    <row r="19379" spans="1:2" x14ac:dyDescent="0.25">
      <c r="A19379" s="28" t="s">
        <v>30</v>
      </c>
      <c r="B19379" s="2">
        <v>2.6789738003901808</v>
      </c>
    </row>
    <row r="19380" spans="1:2" x14ac:dyDescent="0.25">
      <c r="A19380" s="28" t="s">
        <v>88</v>
      </c>
      <c r="B19380" s="2">
        <v>1.9399107236895652</v>
      </c>
    </row>
    <row r="19381" spans="1:2" x14ac:dyDescent="0.25">
      <c r="A19381" s="28" t="s">
        <v>80</v>
      </c>
      <c r="B19381" s="2">
        <v>1.9885984375323459E-2</v>
      </c>
    </row>
    <row r="19382" spans="1:2" x14ac:dyDescent="0.25">
      <c r="A19382" s="28" t="s">
        <v>84</v>
      </c>
      <c r="B19382" s="2">
        <v>0.44498755996643785</v>
      </c>
    </row>
    <row r="19383" spans="1:2" x14ac:dyDescent="0.25">
      <c r="A19383" s="28" t="s">
        <v>85</v>
      </c>
      <c r="B19383" s="2">
        <v>3.1808758614791226</v>
      </c>
    </row>
    <row r="19384" spans="1:2" x14ac:dyDescent="0.25">
      <c r="A19384" s="28" t="s">
        <v>82</v>
      </c>
      <c r="B19384" s="2">
        <v>2.1184898015546185</v>
      </c>
    </row>
    <row r="19385" spans="1:2" x14ac:dyDescent="0.25">
      <c r="A19385" s="6" t="s">
        <v>52</v>
      </c>
      <c r="B19385" s="2">
        <v>0.73413801732698591</v>
      </c>
    </row>
    <row r="19386" spans="1:2" x14ac:dyDescent="0.25">
      <c r="A19386" s="28" t="s">
        <v>79</v>
      </c>
      <c r="B19386" s="2">
        <v>2.8079528106138042E-3</v>
      </c>
    </row>
    <row r="19387" spans="1:2" x14ac:dyDescent="0.25">
      <c r="A19387" s="28" t="s">
        <v>86</v>
      </c>
      <c r="B19387" s="2">
        <v>5.5441147097712662E-3</v>
      </c>
    </row>
    <row r="19388" spans="1:2" x14ac:dyDescent="0.25">
      <c r="A19388" s="28" t="s">
        <v>87</v>
      </c>
      <c r="B19388" s="2">
        <v>8.0877439017939159E-2</v>
      </c>
    </row>
    <row r="19389" spans="1:2" x14ac:dyDescent="0.25">
      <c r="A19389" s="28" t="s">
        <v>31</v>
      </c>
      <c r="B19389" s="2">
        <v>2.548455468678339E-2</v>
      </c>
    </row>
    <row r="19390" spans="1:2" x14ac:dyDescent="0.25">
      <c r="A19390" s="28" t="s">
        <v>29</v>
      </c>
      <c r="B19390" s="2">
        <v>5.425420827106074E-3</v>
      </c>
    </row>
    <row r="19391" spans="1:2" x14ac:dyDescent="0.25">
      <c r="A19391" s="28" t="s">
        <v>30</v>
      </c>
      <c r="B19391" s="2">
        <v>1.7775426155723792E-2</v>
      </c>
    </row>
    <row r="19392" spans="1:2" x14ac:dyDescent="0.25">
      <c r="A19392" s="28" t="s">
        <v>88</v>
      </c>
      <c r="B19392" s="2">
        <v>3.3942439756298425E-2</v>
      </c>
    </row>
    <row r="19393" spans="1:2" x14ac:dyDescent="0.25">
      <c r="A19393" s="28" t="s">
        <v>80</v>
      </c>
      <c r="B19393" s="2">
        <v>1.946164387212727E-3</v>
      </c>
    </row>
    <row r="19394" spans="1:2" x14ac:dyDescent="0.25">
      <c r="A19394" s="28" t="s">
        <v>84</v>
      </c>
      <c r="B19394" s="2">
        <v>1.0837336669199282E-2</v>
      </c>
    </row>
    <row r="19395" spans="1:2" x14ac:dyDescent="0.25">
      <c r="A19395" s="28" t="s">
        <v>85</v>
      </c>
      <c r="B19395" s="2">
        <v>0.15725429046092812</v>
      </c>
    </row>
    <row r="19396" spans="1:2" x14ac:dyDescent="0.25">
      <c r="A19396" s="28" t="s">
        <v>82</v>
      </c>
      <c r="B19396" s="2">
        <v>0.39224287784540984</v>
      </c>
    </row>
    <row r="19397" spans="1:2" x14ac:dyDescent="0.25">
      <c r="A19397" s="6" t="s">
        <v>245</v>
      </c>
      <c r="B19397" s="2">
        <v>11.623282556372144</v>
      </c>
    </row>
    <row r="19398" spans="1:2" x14ac:dyDescent="0.25">
      <c r="A19398" s="28" t="s">
        <v>79</v>
      </c>
      <c r="B19398" s="2">
        <v>5.7255451097724112E-2</v>
      </c>
    </row>
    <row r="19399" spans="1:2" x14ac:dyDescent="0.25">
      <c r="A19399" s="28" t="s">
        <v>86</v>
      </c>
      <c r="B19399" s="2">
        <v>8.0114902208174008E-2</v>
      </c>
    </row>
    <row r="19400" spans="1:2" x14ac:dyDescent="0.25">
      <c r="A19400" s="28" t="s">
        <v>87</v>
      </c>
      <c r="B19400" s="2">
        <v>0.24964236686641184</v>
      </c>
    </row>
    <row r="19401" spans="1:2" x14ac:dyDescent="0.25">
      <c r="A19401" s="28" t="s">
        <v>31</v>
      </c>
      <c r="B19401" s="2">
        <v>3.468279466053438</v>
      </c>
    </row>
    <row r="19402" spans="1:2" x14ac:dyDescent="0.25">
      <c r="A19402" s="28" t="s">
        <v>29</v>
      </c>
      <c r="B19402" s="2">
        <v>1.6845260746484909</v>
      </c>
    </row>
    <row r="19403" spans="1:2" x14ac:dyDescent="0.25">
      <c r="A19403" s="28" t="s">
        <v>30</v>
      </c>
      <c r="B19403" s="2">
        <v>0.97746491484971076</v>
      </c>
    </row>
    <row r="19404" spans="1:2" x14ac:dyDescent="0.25">
      <c r="A19404" s="28" t="s">
        <v>88</v>
      </c>
      <c r="B19404" s="2">
        <v>0.58722531545766765</v>
      </c>
    </row>
    <row r="19405" spans="1:2" x14ac:dyDescent="0.25">
      <c r="A19405" s="28" t="s">
        <v>80</v>
      </c>
      <c r="B19405" s="2">
        <v>0.39608132210249197</v>
      </c>
    </row>
    <row r="19406" spans="1:2" x14ac:dyDescent="0.25">
      <c r="A19406" s="28" t="s">
        <v>84</v>
      </c>
      <c r="B19406" s="2">
        <v>0.41648818830042228</v>
      </c>
    </row>
    <row r="19407" spans="1:2" x14ac:dyDescent="0.25">
      <c r="A19407" s="28" t="s">
        <v>85</v>
      </c>
      <c r="B19407" s="2">
        <v>2.4633131600544358</v>
      </c>
    </row>
    <row r="19408" spans="1:2" x14ac:dyDescent="0.25">
      <c r="A19408" s="28" t="s">
        <v>82</v>
      </c>
      <c r="B19408" s="2">
        <v>1.2428913947331768</v>
      </c>
    </row>
    <row r="19409" spans="1:2" x14ac:dyDescent="0.25">
      <c r="A19409" s="6" t="s">
        <v>247</v>
      </c>
      <c r="B19409" s="2">
        <v>38.558537223988623</v>
      </c>
    </row>
    <row r="19410" spans="1:2" x14ac:dyDescent="0.25">
      <c r="A19410" s="28" t="s">
        <v>79</v>
      </c>
      <c r="B19410" s="2">
        <v>0.50454316818690892</v>
      </c>
    </row>
    <row r="19411" spans="1:2" x14ac:dyDescent="0.25">
      <c r="A19411" s="28" t="s">
        <v>86</v>
      </c>
      <c r="B19411" s="2">
        <v>0.59016383097958802</v>
      </c>
    </row>
    <row r="19412" spans="1:2" x14ac:dyDescent="0.25">
      <c r="A19412" s="28" t="s">
        <v>87</v>
      </c>
      <c r="B19412" s="2">
        <v>1.7116963762793629</v>
      </c>
    </row>
    <row r="19413" spans="1:2" x14ac:dyDescent="0.25">
      <c r="A19413" s="28" t="s">
        <v>31</v>
      </c>
      <c r="B19413" s="2">
        <v>6.6062956368563279</v>
      </c>
    </row>
    <row r="19414" spans="1:2" x14ac:dyDescent="0.25">
      <c r="A19414" s="28" t="s">
        <v>29</v>
      </c>
      <c r="B19414" s="2">
        <v>4.0379553293204715</v>
      </c>
    </row>
    <row r="19415" spans="1:2" x14ac:dyDescent="0.25">
      <c r="A19415" s="28" t="s">
        <v>30</v>
      </c>
      <c r="B19415" s="2">
        <v>4.5083773741390445</v>
      </c>
    </row>
    <row r="19416" spans="1:2" x14ac:dyDescent="0.25">
      <c r="A19416" s="28" t="s">
        <v>88</v>
      </c>
      <c r="B19416" s="2">
        <v>5.056028255216785</v>
      </c>
    </row>
    <row r="19417" spans="1:2" x14ac:dyDescent="0.25">
      <c r="A19417" s="28" t="s">
        <v>80</v>
      </c>
      <c r="B19417" s="2">
        <v>0.76812399894475969</v>
      </c>
    </row>
    <row r="19418" spans="1:2" x14ac:dyDescent="0.25">
      <c r="A19418" s="28" t="s">
        <v>84</v>
      </c>
      <c r="B19418" s="2">
        <v>2.2492039113194036</v>
      </c>
    </row>
    <row r="19419" spans="1:2" x14ac:dyDescent="0.25">
      <c r="A19419" s="28" t="s">
        <v>85</v>
      </c>
      <c r="B19419" s="2">
        <v>7.04245929166576</v>
      </c>
    </row>
    <row r="19420" spans="1:2" x14ac:dyDescent="0.25">
      <c r="A19420" s="28" t="s">
        <v>82</v>
      </c>
      <c r="B19420" s="2">
        <v>5.4836900510802176</v>
      </c>
    </row>
    <row r="19421" spans="1:2" x14ac:dyDescent="0.25">
      <c r="A19421" s="6" t="s">
        <v>20</v>
      </c>
      <c r="B19421" s="2">
        <v>14.97276198122316</v>
      </c>
    </row>
    <row r="19422" spans="1:2" x14ac:dyDescent="0.25">
      <c r="A19422" s="28" t="s">
        <v>79</v>
      </c>
      <c r="B19422" s="2">
        <v>0.17574452114662564</v>
      </c>
    </row>
    <row r="19423" spans="1:2" x14ac:dyDescent="0.25">
      <c r="A19423" s="28" t="s">
        <v>86</v>
      </c>
      <c r="B19423" s="2">
        <v>0.19867176827024877</v>
      </c>
    </row>
    <row r="19424" spans="1:2" x14ac:dyDescent="0.25">
      <c r="A19424" s="28" t="s">
        <v>87</v>
      </c>
      <c r="B19424" s="2">
        <v>0.72902625633245799</v>
      </c>
    </row>
    <row r="19425" spans="1:2" x14ac:dyDescent="0.25">
      <c r="A19425" s="28" t="s">
        <v>31</v>
      </c>
      <c r="B19425" s="2">
        <v>2.5600196423017114</v>
      </c>
    </row>
    <row r="19426" spans="1:2" x14ac:dyDescent="0.25">
      <c r="A19426" s="28" t="s">
        <v>29</v>
      </c>
      <c r="B19426" s="2">
        <v>2.7627386427693668</v>
      </c>
    </row>
    <row r="19427" spans="1:2" x14ac:dyDescent="0.25">
      <c r="A19427" s="28" t="s">
        <v>30</v>
      </c>
      <c r="B19427" s="2">
        <v>2.1181757026881463</v>
      </c>
    </row>
    <row r="19428" spans="1:2" x14ac:dyDescent="0.25">
      <c r="A19428" s="28" t="s">
        <v>88</v>
      </c>
      <c r="B19428" s="2">
        <v>1.1958179570388938</v>
      </c>
    </row>
    <row r="19429" spans="1:2" x14ac:dyDescent="0.25">
      <c r="A19429" s="28" t="s">
        <v>80</v>
      </c>
      <c r="B19429" s="2">
        <v>2.7306538749178575E-2</v>
      </c>
    </row>
    <row r="19430" spans="1:2" x14ac:dyDescent="0.25">
      <c r="A19430" s="28" t="s">
        <v>84</v>
      </c>
      <c r="B19430" s="2">
        <v>0.94904543382975093</v>
      </c>
    </row>
    <row r="19431" spans="1:2" x14ac:dyDescent="0.25">
      <c r="A19431" s="28" t="s">
        <v>85</v>
      </c>
      <c r="B19431" s="2">
        <v>2.1616456301661251</v>
      </c>
    </row>
    <row r="19432" spans="1:2" x14ac:dyDescent="0.25">
      <c r="A19432" s="28" t="s">
        <v>82</v>
      </c>
      <c r="B19432" s="2">
        <v>2.0945698879306534</v>
      </c>
    </row>
    <row r="19433" spans="1:2" x14ac:dyDescent="0.25">
      <c r="A19433" s="6" t="s">
        <v>21</v>
      </c>
      <c r="B19433" s="2">
        <v>4.9215074916989474</v>
      </c>
    </row>
    <row r="19434" spans="1:2" x14ac:dyDescent="0.25">
      <c r="A19434" s="28" t="s">
        <v>79</v>
      </c>
      <c r="B19434" s="2">
        <v>4.0610201359152463E-2</v>
      </c>
    </row>
    <row r="19435" spans="1:2" x14ac:dyDescent="0.25">
      <c r="A19435" s="28" t="s">
        <v>86</v>
      </c>
      <c r="B19435" s="2">
        <v>1.8504406539021939E-2</v>
      </c>
    </row>
    <row r="19436" spans="1:2" x14ac:dyDescent="0.25">
      <c r="A19436" s="28" t="s">
        <v>87</v>
      </c>
      <c r="B19436" s="2">
        <v>2.4635137909293864E-2</v>
      </c>
    </row>
    <row r="19437" spans="1:2" x14ac:dyDescent="0.25">
      <c r="A19437" s="28" t="s">
        <v>31</v>
      </c>
      <c r="B19437" s="2">
        <v>1.3715933779022984</v>
      </c>
    </row>
    <row r="19438" spans="1:2" x14ac:dyDescent="0.25">
      <c r="A19438" s="28" t="s">
        <v>29</v>
      </c>
      <c r="B19438" s="2">
        <v>0.30478382133674609</v>
      </c>
    </row>
    <row r="19439" spans="1:2" x14ac:dyDescent="0.25">
      <c r="A19439" s="28" t="s">
        <v>30</v>
      </c>
      <c r="B19439" s="2">
        <v>0.48135998180371653</v>
      </c>
    </row>
    <row r="19440" spans="1:2" x14ac:dyDescent="0.25">
      <c r="A19440" s="28" t="s">
        <v>88</v>
      </c>
      <c r="B19440" s="2">
        <v>0.43063536807464525</v>
      </c>
    </row>
    <row r="19441" spans="1:2" x14ac:dyDescent="0.25">
      <c r="A19441" s="28" t="s">
        <v>80</v>
      </c>
      <c r="B19441" s="2">
        <v>9.0710577893178532E-2</v>
      </c>
    </row>
    <row r="19442" spans="1:2" x14ac:dyDescent="0.25">
      <c r="A19442" s="28" t="s">
        <v>84</v>
      </c>
      <c r="B19442" s="2">
        <v>0.87850534831907667</v>
      </c>
    </row>
    <row r="19443" spans="1:2" x14ac:dyDescent="0.25">
      <c r="A19443" s="28" t="s">
        <v>85</v>
      </c>
      <c r="B19443" s="2">
        <v>0.37255600602339517</v>
      </c>
    </row>
    <row r="19444" spans="1:2" x14ac:dyDescent="0.25">
      <c r="A19444" s="28" t="s">
        <v>82</v>
      </c>
      <c r="B19444" s="2">
        <v>0.90761326453842273</v>
      </c>
    </row>
    <row r="19445" spans="1:2" x14ac:dyDescent="0.25">
      <c r="A19445" s="6" t="s">
        <v>22</v>
      </c>
      <c r="B19445" s="2">
        <v>2.1750474340608168</v>
      </c>
    </row>
    <row r="19446" spans="1:2" x14ac:dyDescent="0.25">
      <c r="A19446" s="28" t="s">
        <v>79</v>
      </c>
      <c r="B19446" s="2">
        <v>2.7098297532243531E-2</v>
      </c>
    </row>
    <row r="19447" spans="1:2" x14ac:dyDescent="0.25">
      <c r="A19447" s="28" t="s">
        <v>86</v>
      </c>
      <c r="B19447" s="2">
        <v>1.8046955757409409E-2</v>
      </c>
    </row>
    <row r="19448" spans="1:2" x14ac:dyDescent="0.25">
      <c r="A19448" s="28" t="s">
        <v>87</v>
      </c>
      <c r="B19448" s="2">
        <v>5.2886705169261534E-2</v>
      </c>
    </row>
    <row r="19449" spans="1:2" x14ac:dyDescent="0.25">
      <c r="A19449" s="28" t="s">
        <v>31</v>
      </c>
      <c r="B19449" s="2">
        <v>0.98767041659048271</v>
      </c>
    </row>
    <row r="19450" spans="1:2" x14ac:dyDescent="0.25">
      <c r="A19450" s="28" t="s">
        <v>29</v>
      </c>
      <c r="B19450" s="2">
        <v>0.23074808274672085</v>
      </c>
    </row>
    <row r="19451" spans="1:2" x14ac:dyDescent="0.25">
      <c r="A19451" s="28" t="s">
        <v>30</v>
      </c>
      <c r="B19451" s="2">
        <v>0.29084303289318064</v>
      </c>
    </row>
    <row r="19452" spans="1:2" x14ac:dyDescent="0.25">
      <c r="A19452" s="28" t="s">
        <v>88</v>
      </c>
      <c r="B19452" s="2">
        <v>9.0555450177232696E-2</v>
      </c>
    </row>
    <row r="19453" spans="1:2" x14ac:dyDescent="0.25">
      <c r="A19453" s="28" t="s">
        <v>80</v>
      </c>
      <c r="B19453" s="2">
        <v>1.3236390438220957E-2</v>
      </c>
    </row>
    <row r="19454" spans="1:2" x14ac:dyDescent="0.25">
      <c r="A19454" s="28" t="s">
        <v>84</v>
      </c>
      <c r="B19454" s="2">
        <v>5.1429441582681472E-2</v>
      </c>
    </row>
    <row r="19455" spans="1:2" x14ac:dyDescent="0.25">
      <c r="A19455" s="28" t="s">
        <v>85</v>
      </c>
      <c r="B19455" s="2">
        <v>0.19092916248170166</v>
      </c>
    </row>
    <row r="19456" spans="1:2" x14ac:dyDescent="0.25">
      <c r="A19456" s="28" t="s">
        <v>82</v>
      </c>
      <c r="B19456" s="2">
        <v>0.22160349869168136</v>
      </c>
    </row>
    <row r="19457" spans="1:2" x14ac:dyDescent="0.25">
      <c r="A19457" s="6" t="s">
        <v>25</v>
      </c>
      <c r="B19457" s="2">
        <v>13.453079186224979</v>
      </c>
    </row>
    <row r="19458" spans="1:2" x14ac:dyDescent="0.25">
      <c r="A19458" s="28" t="s">
        <v>79</v>
      </c>
      <c r="B19458" s="2">
        <v>0.24137702526038166</v>
      </c>
    </row>
    <row r="19459" spans="1:2" x14ac:dyDescent="0.25">
      <c r="A19459" s="28" t="s">
        <v>86</v>
      </c>
      <c r="B19459" s="2">
        <v>0.17741660063921202</v>
      </c>
    </row>
    <row r="19460" spans="1:2" x14ac:dyDescent="0.25">
      <c r="A19460" s="28" t="s">
        <v>87</v>
      </c>
      <c r="B19460" s="2">
        <v>0.18285250012087709</v>
      </c>
    </row>
    <row r="19461" spans="1:2" x14ac:dyDescent="0.25">
      <c r="A19461" s="28" t="s">
        <v>31</v>
      </c>
      <c r="B19461" s="2">
        <v>2.5327304178822549</v>
      </c>
    </row>
    <row r="19462" spans="1:2" x14ac:dyDescent="0.25">
      <c r="A19462" s="28" t="s">
        <v>29</v>
      </c>
      <c r="B19462" s="2">
        <v>0.67274627045517166</v>
      </c>
    </row>
    <row r="19463" spans="1:2" x14ac:dyDescent="0.25">
      <c r="A19463" s="28" t="s">
        <v>30</v>
      </c>
      <c r="B19463" s="2">
        <v>1.54454385993787</v>
      </c>
    </row>
    <row r="19464" spans="1:2" x14ac:dyDescent="0.25">
      <c r="A19464" s="28" t="s">
        <v>88</v>
      </c>
      <c r="B19464" s="2">
        <v>3.2210795451334358</v>
      </c>
    </row>
    <row r="19465" spans="1:2" x14ac:dyDescent="0.25">
      <c r="A19465" s="28" t="s">
        <v>80</v>
      </c>
      <c r="B19465" s="2">
        <v>1.5792991915524659E-2</v>
      </c>
    </row>
    <row r="19466" spans="1:2" x14ac:dyDescent="0.25">
      <c r="A19466" s="28" t="s">
        <v>84</v>
      </c>
      <c r="B19466" s="2">
        <v>0.19417535050770768</v>
      </c>
    </row>
    <row r="19467" spans="1:2" x14ac:dyDescent="0.25">
      <c r="A19467" s="28" t="s">
        <v>85</v>
      </c>
      <c r="B19467" s="2">
        <v>2.5102337084240594</v>
      </c>
    </row>
    <row r="19468" spans="1:2" x14ac:dyDescent="0.25">
      <c r="A19468" s="28" t="s">
        <v>82</v>
      </c>
      <c r="B19468" s="2">
        <v>2.1601309159484856</v>
      </c>
    </row>
    <row r="19469" spans="1:2" x14ac:dyDescent="0.25">
      <c r="A19469" s="6" t="s">
        <v>23</v>
      </c>
      <c r="B19469" s="2">
        <v>4.9156156001173805</v>
      </c>
    </row>
    <row r="19470" spans="1:2" x14ac:dyDescent="0.25">
      <c r="A19470" s="28" t="s">
        <v>79</v>
      </c>
      <c r="B19470" s="2">
        <v>4.3511732414435997E-2</v>
      </c>
    </row>
    <row r="19471" spans="1:2" x14ac:dyDescent="0.25">
      <c r="A19471" s="28" t="s">
        <v>86</v>
      </c>
      <c r="B19471" s="2">
        <v>3.9768255693718731E-2</v>
      </c>
    </row>
    <row r="19472" spans="1:2" x14ac:dyDescent="0.25">
      <c r="A19472" s="28" t="s">
        <v>87</v>
      </c>
      <c r="B19472" s="2">
        <v>0.14979537456643766</v>
      </c>
    </row>
    <row r="19473" spans="1:2" x14ac:dyDescent="0.25">
      <c r="A19473" s="28" t="s">
        <v>31</v>
      </c>
      <c r="B19473" s="2">
        <v>1.7681205725682219</v>
      </c>
    </row>
    <row r="19474" spans="1:2" x14ac:dyDescent="0.25">
      <c r="A19474" s="28" t="s">
        <v>29</v>
      </c>
      <c r="B19474" s="2">
        <v>0.54962700487960514</v>
      </c>
    </row>
    <row r="19475" spans="1:2" x14ac:dyDescent="0.25">
      <c r="A19475" s="28" t="s">
        <v>30</v>
      </c>
      <c r="B19475" s="2">
        <v>0.56206923651889917</v>
      </c>
    </row>
    <row r="19476" spans="1:2" x14ac:dyDescent="0.25">
      <c r="A19476" s="28" t="s">
        <v>88</v>
      </c>
      <c r="B19476" s="2">
        <v>0.18040202397240415</v>
      </c>
    </row>
    <row r="19477" spans="1:2" x14ac:dyDescent="0.25">
      <c r="A19477" s="28" t="s">
        <v>80</v>
      </c>
      <c r="B19477" s="2">
        <v>0.10997428693081261</v>
      </c>
    </row>
    <row r="19478" spans="1:2" x14ac:dyDescent="0.25">
      <c r="A19478" s="28" t="s">
        <v>84</v>
      </c>
      <c r="B19478" s="2">
        <v>0.43926537021068196</v>
      </c>
    </row>
    <row r="19479" spans="1:2" x14ac:dyDescent="0.25">
      <c r="A19479" s="28" t="s">
        <v>85</v>
      </c>
      <c r="B19479" s="2">
        <v>0.59780794374211188</v>
      </c>
    </row>
    <row r="19480" spans="1:2" x14ac:dyDescent="0.25">
      <c r="A19480" s="28" t="s">
        <v>82</v>
      </c>
      <c r="B19480" s="2">
        <v>0.47527379862005165</v>
      </c>
    </row>
    <row r="19481" spans="1:2" x14ac:dyDescent="0.25">
      <c r="A19481" s="6" t="s">
        <v>249</v>
      </c>
      <c r="B19481" s="2">
        <v>28.399892187241353</v>
      </c>
    </row>
    <row r="19482" spans="1:2" x14ac:dyDescent="0.25">
      <c r="A19482" s="28" t="s">
        <v>79</v>
      </c>
      <c r="B19482" s="2">
        <v>0.1112550952101025</v>
      </c>
    </row>
    <row r="19483" spans="1:2" x14ac:dyDescent="0.25">
      <c r="A19483" s="28" t="s">
        <v>86</v>
      </c>
      <c r="B19483" s="2">
        <v>0.15716821815272045</v>
      </c>
    </row>
    <row r="19484" spans="1:2" x14ac:dyDescent="0.25">
      <c r="A19484" s="28" t="s">
        <v>87</v>
      </c>
      <c r="B19484" s="2">
        <v>0.55658661755767369</v>
      </c>
    </row>
    <row r="19485" spans="1:2" x14ac:dyDescent="0.25">
      <c r="A19485" s="28" t="s">
        <v>31</v>
      </c>
      <c r="B19485" s="2">
        <v>5.0386621785432792</v>
      </c>
    </row>
    <row r="19486" spans="1:2" x14ac:dyDescent="0.25">
      <c r="A19486" s="28" t="s">
        <v>29</v>
      </c>
      <c r="B19486" s="2">
        <v>1.9071124370711059</v>
      </c>
    </row>
    <row r="19487" spans="1:2" x14ac:dyDescent="0.25">
      <c r="A19487" s="28" t="s">
        <v>30</v>
      </c>
      <c r="B19487" s="2">
        <v>2.1750610931679364</v>
      </c>
    </row>
    <row r="19488" spans="1:2" x14ac:dyDescent="0.25">
      <c r="A19488" s="28" t="s">
        <v>88</v>
      </c>
      <c r="B19488" s="2">
        <v>3.7920781122275864</v>
      </c>
    </row>
    <row r="19489" spans="1:2" x14ac:dyDescent="0.25">
      <c r="A19489" s="28" t="s">
        <v>80</v>
      </c>
      <c r="B19489" s="2">
        <v>6.1223395368081519</v>
      </c>
    </row>
    <row r="19490" spans="1:2" x14ac:dyDescent="0.25">
      <c r="A19490" s="28" t="s">
        <v>84</v>
      </c>
      <c r="B19490" s="2">
        <v>1.5815355621410672</v>
      </c>
    </row>
    <row r="19491" spans="1:2" x14ac:dyDescent="0.25">
      <c r="A19491" s="28" t="s">
        <v>85</v>
      </c>
      <c r="B19491" s="2">
        <v>4.1625351592601447</v>
      </c>
    </row>
    <row r="19492" spans="1:2" x14ac:dyDescent="0.25">
      <c r="A19492" s="28" t="s">
        <v>82</v>
      </c>
      <c r="B19492" s="2">
        <v>2.7955581771015834</v>
      </c>
    </row>
    <row r="19493" spans="1:2" x14ac:dyDescent="0.25">
      <c r="A19493" s="6" t="s">
        <v>251</v>
      </c>
      <c r="B19493" s="2">
        <v>65.678762261627469</v>
      </c>
    </row>
    <row r="19494" spans="1:2" x14ac:dyDescent="0.25">
      <c r="A19494" s="28" t="s">
        <v>79</v>
      </c>
      <c r="B19494" s="2">
        <v>1.4159581836098909</v>
      </c>
    </row>
    <row r="19495" spans="1:2" x14ac:dyDescent="0.25">
      <c r="A19495" s="28" t="s">
        <v>86</v>
      </c>
      <c r="B19495" s="2">
        <v>0.30757347812591951</v>
      </c>
    </row>
    <row r="19496" spans="1:2" x14ac:dyDescent="0.25">
      <c r="A19496" s="28" t="s">
        <v>87</v>
      </c>
      <c r="B19496" s="2">
        <v>1.3986519330345499</v>
      </c>
    </row>
    <row r="19497" spans="1:2" x14ac:dyDescent="0.25">
      <c r="A19497" s="28" t="s">
        <v>31</v>
      </c>
      <c r="B19497" s="2">
        <v>7.9943398051744259</v>
      </c>
    </row>
    <row r="19498" spans="1:2" x14ac:dyDescent="0.25">
      <c r="A19498" s="28" t="s">
        <v>29</v>
      </c>
      <c r="B19498" s="2">
        <v>12.230176548834484</v>
      </c>
    </row>
    <row r="19499" spans="1:2" x14ac:dyDescent="0.25">
      <c r="A19499" s="28" t="s">
        <v>30</v>
      </c>
      <c r="B19499" s="2">
        <v>5.3276100561329791</v>
      </c>
    </row>
    <row r="19500" spans="1:2" x14ac:dyDescent="0.25">
      <c r="A19500" s="28" t="s">
        <v>88</v>
      </c>
      <c r="B19500" s="2">
        <v>12.217950100670519</v>
      </c>
    </row>
    <row r="19501" spans="1:2" x14ac:dyDescent="0.25">
      <c r="A19501" s="28" t="s">
        <v>80</v>
      </c>
      <c r="B19501" s="2">
        <v>1.2486321606465391</v>
      </c>
    </row>
    <row r="19502" spans="1:2" x14ac:dyDescent="0.25">
      <c r="A19502" s="28" t="s">
        <v>84</v>
      </c>
      <c r="B19502" s="2">
        <v>2.9857057669936622</v>
      </c>
    </row>
    <row r="19503" spans="1:2" x14ac:dyDescent="0.25">
      <c r="A19503" s="28" t="s">
        <v>85</v>
      </c>
      <c r="B19503" s="2">
        <v>10.173756338863162</v>
      </c>
    </row>
    <row r="19504" spans="1:2" x14ac:dyDescent="0.25">
      <c r="A19504" s="28" t="s">
        <v>82</v>
      </c>
      <c r="B19504" s="2">
        <v>10.378407889541338</v>
      </c>
    </row>
    <row r="19505" spans="1:2" x14ac:dyDescent="0.25">
      <c r="A19505" s="6" t="s">
        <v>229</v>
      </c>
      <c r="B19505" s="2">
        <v>17.902146427071362</v>
      </c>
    </row>
    <row r="19506" spans="1:2" x14ac:dyDescent="0.25">
      <c r="A19506" s="28" t="s">
        <v>79</v>
      </c>
      <c r="B19506" s="2">
        <v>0.31253787712434278</v>
      </c>
    </row>
    <row r="19507" spans="1:2" x14ac:dyDescent="0.25">
      <c r="A19507" s="28" t="s">
        <v>86</v>
      </c>
      <c r="B19507" s="2">
        <v>0.21055004546046333</v>
      </c>
    </row>
    <row r="19508" spans="1:2" x14ac:dyDescent="0.25">
      <c r="A19508" s="28" t="s">
        <v>87</v>
      </c>
      <c r="B19508" s="2">
        <v>0.18821161820710228</v>
      </c>
    </row>
    <row r="19509" spans="1:2" x14ac:dyDescent="0.25">
      <c r="A19509" s="28" t="s">
        <v>31</v>
      </c>
      <c r="B19509" s="2">
        <v>2.6915271092130757</v>
      </c>
    </row>
    <row r="19510" spans="1:2" x14ac:dyDescent="0.25">
      <c r="A19510" s="28" t="s">
        <v>29</v>
      </c>
      <c r="B19510" s="2">
        <v>1.1093815717854487</v>
      </c>
    </row>
    <row r="19511" spans="1:2" x14ac:dyDescent="0.25">
      <c r="A19511" s="28" t="s">
        <v>30</v>
      </c>
      <c r="B19511" s="2">
        <v>1.3810200092783422</v>
      </c>
    </row>
    <row r="19512" spans="1:2" x14ac:dyDescent="0.25">
      <c r="A19512" s="28" t="s">
        <v>88</v>
      </c>
      <c r="B19512" s="2">
        <v>4.1056427160301592</v>
      </c>
    </row>
    <row r="19513" spans="1:2" x14ac:dyDescent="0.25">
      <c r="A19513" s="28" t="s">
        <v>80</v>
      </c>
      <c r="B19513" s="2">
        <v>0.47525211349985985</v>
      </c>
    </row>
    <row r="19514" spans="1:2" x14ac:dyDescent="0.25">
      <c r="A19514" s="28" t="s">
        <v>84</v>
      </c>
      <c r="B19514" s="2">
        <v>1.118766622856997</v>
      </c>
    </row>
    <row r="19515" spans="1:2" x14ac:dyDescent="0.25">
      <c r="A19515" s="28" t="s">
        <v>85</v>
      </c>
      <c r="B19515" s="2">
        <v>2.8373041611031335</v>
      </c>
    </row>
    <row r="19516" spans="1:2" x14ac:dyDescent="0.25">
      <c r="A19516" s="28" t="s">
        <v>82</v>
      </c>
      <c r="B19516" s="2">
        <v>3.4719525825124391</v>
      </c>
    </row>
    <row r="19517" spans="1:2" x14ac:dyDescent="0.25">
      <c r="A19517" s="6" t="s">
        <v>93</v>
      </c>
      <c r="B19517" s="2">
        <v>294.97185246218288</v>
      </c>
    </row>
    <row r="19518" spans="1:2" x14ac:dyDescent="0.25">
      <c r="A19518" s="28" t="s">
        <v>79</v>
      </c>
      <c r="B19518" s="2">
        <v>4.3771413086811659</v>
      </c>
    </row>
    <row r="19519" spans="1:2" x14ac:dyDescent="0.25">
      <c r="A19519" s="28" t="s">
        <v>86</v>
      </c>
      <c r="B19519" s="2">
        <v>2.7416121107789437</v>
      </c>
    </row>
    <row r="19520" spans="1:2" x14ac:dyDescent="0.25">
      <c r="A19520" s="28" t="s">
        <v>87</v>
      </c>
      <c r="B19520" s="2">
        <v>9.3774901636102754</v>
      </c>
    </row>
    <row r="19521" spans="1:2" x14ac:dyDescent="0.25">
      <c r="A19521" s="28" t="s">
        <v>31</v>
      </c>
      <c r="B19521" s="2">
        <v>58.82974980017017</v>
      </c>
    </row>
    <row r="19522" spans="1:2" x14ac:dyDescent="0.25">
      <c r="A19522" s="28" t="s">
        <v>29</v>
      </c>
      <c r="B19522" s="2">
        <v>36.80688077135958</v>
      </c>
    </row>
    <row r="19523" spans="1:2" x14ac:dyDescent="0.25">
      <c r="A19523" s="28" t="s">
        <v>30</v>
      </c>
      <c r="B19523" s="2">
        <v>29.955127356022313</v>
      </c>
    </row>
    <row r="19524" spans="1:2" x14ac:dyDescent="0.25">
      <c r="A19524" s="28" t="s">
        <v>88</v>
      </c>
      <c r="B19524" s="2">
        <v>40.888027858039415</v>
      </c>
    </row>
    <row r="19525" spans="1:2" x14ac:dyDescent="0.25">
      <c r="A19525" s="28" t="s">
        <v>80</v>
      </c>
      <c r="B19525" s="2">
        <v>10.194995757163403</v>
      </c>
    </row>
    <row r="19526" spans="1:2" x14ac:dyDescent="0.25">
      <c r="A19526" s="28" t="s">
        <v>84</v>
      </c>
      <c r="B19526" s="2">
        <v>14.679772335620706</v>
      </c>
    </row>
    <row r="19527" spans="1:2" x14ac:dyDescent="0.25">
      <c r="A19527" s="28" t="s">
        <v>85</v>
      </c>
      <c r="B19527" s="2">
        <v>45.197465126150092</v>
      </c>
    </row>
    <row r="19528" spans="1:2" x14ac:dyDescent="0.25">
      <c r="A19528" s="28" t="s">
        <v>82</v>
      </c>
      <c r="B19528" s="2">
        <v>41.923589874586817</v>
      </c>
    </row>
    <row r="19529" spans="1:2" x14ac:dyDescent="0.25">
      <c r="A19529" s="3" t="s">
        <v>227</v>
      </c>
      <c r="B19529" s="2">
        <v>1815.0433789520339</v>
      </c>
    </row>
    <row r="19530" spans="1:2" x14ac:dyDescent="0.25">
      <c r="A19530" s="6" t="s">
        <v>228</v>
      </c>
      <c r="B19530" s="2">
        <v>9.0769010025515762</v>
      </c>
    </row>
    <row r="19531" spans="1:2" x14ac:dyDescent="0.25">
      <c r="A19531" s="28" t="s">
        <v>79</v>
      </c>
      <c r="B19531" s="2">
        <v>3.5657040715066902E-2</v>
      </c>
    </row>
    <row r="19532" spans="1:2" x14ac:dyDescent="0.25">
      <c r="A19532" s="28" t="s">
        <v>86</v>
      </c>
      <c r="B19532" s="2">
        <v>2.2554178706741247E-2</v>
      </c>
    </row>
    <row r="19533" spans="1:2" x14ac:dyDescent="0.25">
      <c r="A19533" s="28" t="s">
        <v>87</v>
      </c>
      <c r="B19533" s="2">
        <v>1.1321302071123853</v>
      </c>
    </row>
    <row r="19534" spans="1:2" x14ac:dyDescent="0.25">
      <c r="A19534" s="28" t="s">
        <v>31</v>
      </c>
      <c r="B19534" s="2">
        <v>0.84718056205639503</v>
      </c>
    </row>
    <row r="19535" spans="1:2" x14ac:dyDescent="0.25">
      <c r="A19535" s="28" t="s">
        <v>29</v>
      </c>
      <c r="B19535" s="2">
        <v>0.10006133436533728</v>
      </c>
    </row>
    <row r="19536" spans="1:2" x14ac:dyDescent="0.25">
      <c r="A19536" s="28" t="s">
        <v>30</v>
      </c>
      <c r="B19536" s="2">
        <v>0.22610230263858483</v>
      </c>
    </row>
    <row r="19537" spans="1:2" x14ac:dyDescent="0.25">
      <c r="A19537" s="28" t="s">
        <v>88</v>
      </c>
      <c r="B19537" s="2">
        <v>1.4775860314553</v>
      </c>
    </row>
    <row r="19538" spans="1:2" x14ac:dyDescent="0.25">
      <c r="A19538" s="28" t="s">
        <v>80</v>
      </c>
      <c r="B19538" s="2">
        <v>0.342274887415002</v>
      </c>
    </row>
    <row r="19539" spans="1:2" x14ac:dyDescent="0.25">
      <c r="A19539" s="28" t="s">
        <v>84</v>
      </c>
      <c r="B19539" s="2">
        <v>0.71860770531178919</v>
      </c>
    </row>
    <row r="19540" spans="1:2" x14ac:dyDescent="0.25">
      <c r="A19540" s="28" t="s">
        <v>85</v>
      </c>
      <c r="B19540" s="2">
        <v>3.2557090864832321</v>
      </c>
    </row>
    <row r="19541" spans="1:2" x14ac:dyDescent="0.25">
      <c r="A19541" s="28" t="s">
        <v>82</v>
      </c>
      <c r="B19541" s="2">
        <v>0.91903766629174266</v>
      </c>
    </row>
    <row r="19542" spans="1:2" x14ac:dyDescent="0.25">
      <c r="A19542" s="6" t="s">
        <v>239</v>
      </c>
      <c r="B19542" s="2">
        <v>2.6175371169685828</v>
      </c>
    </row>
    <row r="19543" spans="1:2" x14ac:dyDescent="0.25">
      <c r="A19543" s="28" t="s">
        <v>79</v>
      </c>
      <c r="B19543" s="2">
        <v>4.9264028062085595E-2</v>
      </c>
    </row>
    <row r="19544" spans="1:2" x14ac:dyDescent="0.25">
      <c r="A19544" s="28" t="s">
        <v>87</v>
      </c>
      <c r="B19544" s="2">
        <v>0.24369823928176274</v>
      </c>
    </row>
    <row r="19545" spans="1:2" x14ac:dyDescent="0.25">
      <c r="A19545" s="28" t="s">
        <v>31</v>
      </c>
      <c r="B19545" s="2">
        <v>0.13158230788890521</v>
      </c>
    </row>
    <row r="19546" spans="1:2" x14ac:dyDescent="0.25">
      <c r="A19546" s="28" t="s">
        <v>29</v>
      </c>
      <c r="B19546" s="2">
        <v>0.18082516878929883</v>
      </c>
    </row>
    <row r="19547" spans="1:2" x14ac:dyDescent="0.25">
      <c r="A19547" s="28" t="s">
        <v>30</v>
      </c>
      <c r="B19547" s="2">
        <v>0.14238044079516271</v>
      </c>
    </row>
    <row r="19548" spans="1:2" x14ac:dyDescent="0.25">
      <c r="A19548" s="28" t="s">
        <v>88</v>
      </c>
      <c r="B19548" s="2">
        <v>0.37455191392163517</v>
      </c>
    </row>
    <row r="19549" spans="1:2" x14ac:dyDescent="0.25">
      <c r="A19549" s="28" t="s">
        <v>80</v>
      </c>
      <c r="B19549" s="2">
        <v>6.0574070776011707E-2</v>
      </c>
    </row>
    <row r="19550" spans="1:2" x14ac:dyDescent="0.25">
      <c r="A19550" s="28" t="s">
        <v>84</v>
      </c>
      <c r="B19550" s="2">
        <v>0.25896381401722468</v>
      </c>
    </row>
    <row r="19551" spans="1:2" x14ac:dyDescent="0.25">
      <c r="A19551" s="28" t="s">
        <v>85</v>
      </c>
      <c r="B19551" s="2">
        <v>0.5924171153033061</v>
      </c>
    </row>
    <row r="19552" spans="1:2" x14ac:dyDescent="0.25">
      <c r="A19552" s="28" t="s">
        <v>82</v>
      </c>
      <c r="B19552" s="2">
        <v>0.58328001813319008</v>
      </c>
    </row>
    <row r="19553" spans="1:2" x14ac:dyDescent="0.25">
      <c r="A19553" s="6" t="s">
        <v>241</v>
      </c>
      <c r="B19553" s="2">
        <v>54.37988792054454</v>
      </c>
    </row>
    <row r="19554" spans="1:2" x14ac:dyDescent="0.25">
      <c r="A19554" s="28" t="s">
        <v>79</v>
      </c>
      <c r="B19554" s="2">
        <v>1.6611037380166871</v>
      </c>
    </row>
    <row r="19555" spans="1:2" x14ac:dyDescent="0.25">
      <c r="A19555" s="28" t="s">
        <v>86</v>
      </c>
      <c r="B19555" s="2">
        <v>0.62664775570677711</v>
      </c>
    </row>
    <row r="19556" spans="1:2" x14ac:dyDescent="0.25">
      <c r="A19556" s="28" t="s">
        <v>87</v>
      </c>
      <c r="B19556" s="2">
        <v>0.17649279458004213</v>
      </c>
    </row>
    <row r="19557" spans="1:2" x14ac:dyDescent="0.25">
      <c r="A19557" s="28" t="s">
        <v>31</v>
      </c>
      <c r="B19557" s="2">
        <v>1.6734677035099059</v>
      </c>
    </row>
    <row r="19558" spans="1:2" x14ac:dyDescent="0.25">
      <c r="A19558" s="28" t="s">
        <v>29</v>
      </c>
      <c r="B19558" s="2">
        <v>0.29571716707370127</v>
      </c>
    </row>
    <row r="19559" spans="1:2" x14ac:dyDescent="0.25">
      <c r="A19559" s="28" t="s">
        <v>30</v>
      </c>
      <c r="B19559" s="2">
        <v>0.71629957066187222</v>
      </c>
    </row>
    <row r="19560" spans="1:2" x14ac:dyDescent="0.25">
      <c r="A19560" s="28" t="s">
        <v>88</v>
      </c>
      <c r="B19560" s="2">
        <v>5.8727815474928873</v>
      </c>
    </row>
    <row r="19561" spans="1:2" x14ac:dyDescent="0.25">
      <c r="A19561" s="28" t="s">
        <v>80</v>
      </c>
      <c r="B19561" s="2">
        <v>5.8023255133866494</v>
      </c>
    </row>
    <row r="19562" spans="1:2" x14ac:dyDescent="0.25">
      <c r="A19562" s="28" t="s">
        <v>84</v>
      </c>
      <c r="B19562" s="2">
        <v>13.121645296596334</v>
      </c>
    </row>
    <row r="19563" spans="1:2" x14ac:dyDescent="0.25">
      <c r="A19563" s="28" t="s">
        <v>85</v>
      </c>
      <c r="B19563" s="2">
        <v>17.152696522906858</v>
      </c>
    </row>
    <row r="19564" spans="1:2" x14ac:dyDescent="0.25">
      <c r="A19564" s="28" t="s">
        <v>82</v>
      </c>
      <c r="B19564" s="2">
        <v>7.2807103106128226</v>
      </c>
    </row>
    <row r="19565" spans="1:2" x14ac:dyDescent="0.25">
      <c r="A19565" s="6" t="s">
        <v>53</v>
      </c>
      <c r="B19565" s="2">
        <v>20.859115864593598</v>
      </c>
    </row>
    <row r="19566" spans="1:2" x14ac:dyDescent="0.25">
      <c r="A19566" s="28" t="s">
        <v>79</v>
      </c>
      <c r="B19566" s="2">
        <v>1.7294437304207926E-2</v>
      </c>
    </row>
    <row r="19567" spans="1:2" x14ac:dyDescent="0.25">
      <c r="A19567" s="28" t="s">
        <v>86</v>
      </c>
      <c r="B19567" s="2">
        <v>1.5888758122679689E-4</v>
      </c>
    </row>
    <row r="19568" spans="1:2" x14ac:dyDescent="0.25">
      <c r="A19568" s="28" t="s">
        <v>87</v>
      </c>
      <c r="B19568" s="2">
        <v>8.4196270493344036E-3</v>
      </c>
    </row>
    <row r="19569" spans="1:2" x14ac:dyDescent="0.25">
      <c r="A19569" s="28" t="s">
        <v>31</v>
      </c>
      <c r="B19569" s="2">
        <v>2.0420885708911346E-2</v>
      </c>
    </row>
    <row r="19570" spans="1:2" x14ac:dyDescent="0.25">
      <c r="A19570" s="28" t="s">
        <v>29</v>
      </c>
      <c r="B19570" s="2">
        <v>1.4813925504631527E-3</v>
      </c>
    </row>
    <row r="19571" spans="1:2" x14ac:dyDescent="0.25">
      <c r="A19571" s="28" t="s">
        <v>30</v>
      </c>
      <c r="B19571" s="2">
        <v>4.678529175674722E-2</v>
      </c>
    </row>
    <row r="19572" spans="1:2" x14ac:dyDescent="0.25">
      <c r="A19572" s="28" t="s">
        <v>80</v>
      </c>
      <c r="B19572" s="2">
        <v>2.7443777869888408</v>
      </c>
    </row>
    <row r="19573" spans="1:2" x14ac:dyDescent="0.25">
      <c r="A19573" s="28" t="s">
        <v>84</v>
      </c>
      <c r="B19573" s="2">
        <v>6.4434474254330736</v>
      </c>
    </row>
    <row r="19574" spans="1:2" x14ac:dyDescent="0.25">
      <c r="A19574" s="28" t="s">
        <v>85</v>
      </c>
      <c r="B19574" s="2">
        <v>5.4822468924469963</v>
      </c>
    </row>
    <row r="19575" spans="1:2" x14ac:dyDescent="0.25">
      <c r="A19575" s="28" t="s">
        <v>82</v>
      </c>
      <c r="B19575" s="2">
        <v>6.0944832377737956</v>
      </c>
    </row>
    <row r="19576" spans="1:2" x14ac:dyDescent="0.25">
      <c r="A19576" s="6" t="s">
        <v>230</v>
      </c>
      <c r="B19576" s="2">
        <v>501.49302167177478</v>
      </c>
    </row>
    <row r="19577" spans="1:2" x14ac:dyDescent="0.25">
      <c r="A19577" s="28" t="s">
        <v>79</v>
      </c>
      <c r="B19577" s="2">
        <v>5.4404031216591013</v>
      </c>
    </row>
    <row r="19578" spans="1:2" x14ac:dyDescent="0.25">
      <c r="A19578" s="28" t="s">
        <v>86</v>
      </c>
      <c r="B19578" s="2">
        <v>9.658401371091923</v>
      </c>
    </row>
    <row r="19579" spans="1:2" x14ac:dyDescent="0.25">
      <c r="A19579" s="28" t="s">
        <v>31</v>
      </c>
      <c r="B19579" s="2">
        <v>10.706436310211696</v>
      </c>
    </row>
    <row r="19580" spans="1:2" x14ac:dyDescent="0.25">
      <c r="A19580" s="28" t="s">
        <v>29</v>
      </c>
      <c r="B19580" s="2">
        <v>0.85297398943745295</v>
      </c>
    </row>
    <row r="19581" spans="1:2" x14ac:dyDescent="0.25">
      <c r="A19581" s="28" t="s">
        <v>30</v>
      </c>
      <c r="B19581" s="2">
        <v>6.780709185078182</v>
      </c>
    </row>
    <row r="19582" spans="1:2" x14ac:dyDescent="0.25">
      <c r="A19582" s="28" t="s">
        <v>88</v>
      </c>
      <c r="B19582" s="2">
        <v>113.05043510792821</v>
      </c>
    </row>
    <row r="19583" spans="1:2" x14ac:dyDescent="0.25">
      <c r="A19583" s="28" t="s">
        <v>80</v>
      </c>
      <c r="B19583" s="2">
        <v>61.317631087477785</v>
      </c>
    </row>
    <row r="19584" spans="1:2" x14ac:dyDescent="0.25">
      <c r="A19584" s="28" t="s">
        <v>84</v>
      </c>
      <c r="B19584" s="2">
        <v>59.913515840105177</v>
      </c>
    </row>
    <row r="19585" spans="1:2" x14ac:dyDescent="0.25">
      <c r="A19585" s="28" t="s">
        <v>85</v>
      </c>
      <c r="B19585" s="2">
        <v>90.867519349302711</v>
      </c>
    </row>
    <row r="19586" spans="1:2" x14ac:dyDescent="0.25">
      <c r="A19586" s="28" t="s">
        <v>82</v>
      </c>
      <c r="B19586" s="2">
        <v>142.90499630948256</v>
      </c>
    </row>
    <row r="19587" spans="1:2" x14ac:dyDescent="0.25">
      <c r="A19587" s="6" t="s">
        <v>19</v>
      </c>
      <c r="B19587" s="2">
        <v>0.44828692700572542</v>
      </c>
    </row>
    <row r="19588" spans="1:2" x14ac:dyDescent="0.25">
      <c r="A19588" s="28" t="s">
        <v>79</v>
      </c>
      <c r="B19588" s="2">
        <v>0.1052037061429943</v>
      </c>
    </row>
    <row r="19589" spans="1:2" x14ac:dyDescent="0.25">
      <c r="A19589" s="28" t="s">
        <v>86</v>
      </c>
      <c r="B19589" s="2">
        <v>6.0871544245153604E-3</v>
      </c>
    </row>
    <row r="19590" spans="1:2" x14ac:dyDescent="0.25">
      <c r="A19590" s="28" t="s">
        <v>87</v>
      </c>
      <c r="B19590" s="2">
        <v>1.849000435670844E-3</v>
      </c>
    </row>
    <row r="19591" spans="1:2" x14ac:dyDescent="0.25">
      <c r="A19591" s="28" t="s">
        <v>31</v>
      </c>
      <c r="B19591" s="2">
        <v>6.7938424955996269E-3</v>
      </c>
    </row>
    <row r="19592" spans="1:2" x14ac:dyDescent="0.25">
      <c r="A19592" s="28" t="s">
        <v>29</v>
      </c>
      <c r="B19592" s="2">
        <v>4.5835632410354665E-3</v>
      </c>
    </row>
    <row r="19593" spans="1:2" x14ac:dyDescent="0.25">
      <c r="A19593" s="28" t="s">
        <v>30</v>
      </c>
      <c r="B19593" s="2">
        <v>8.0006157031887286E-3</v>
      </c>
    </row>
    <row r="19594" spans="1:2" x14ac:dyDescent="0.25">
      <c r="A19594" s="28" t="s">
        <v>88</v>
      </c>
      <c r="B19594" s="2">
        <v>2.6020286212911563E-2</v>
      </c>
    </row>
    <row r="19595" spans="1:2" x14ac:dyDescent="0.25">
      <c r="A19595" s="28" t="s">
        <v>80</v>
      </c>
      <c r="B19595" s="2">
        <v>1.7422990607997506E-2</v>
      </c>
    </row>
    <row r="19596" spans="1:2" x14ac:dyDescent="0.25">
      <c r="A19596" s="28" t="s">
        <v>84</v>
      </c>
      <c r="B19596" s="2">
        <v>6.3479776235914461E-3</v>
      </c>
    </row>
    <row r="19597" spans="1:2" x14ac:dyDescent="0.25">
      <c r="A19597" s="28" t="s">
        <v>85</v>
      </c>
      <c r="B19597" s="2">
        <v>0.24689883870351637</v>
      </c>
    </row>
    <row r="19598" spans="1:2" x14ac:dyDescent="0.25">
      <c r="A19598" s="28" t="s">
        <v>82</v>
      </c>
      <c r="B19598" s="2">
        <v>1.9078951414704223E-2</v>
      </c>
    </row>
    <row r="19599" spans="1:2" x14ac:dyDescent="0.25">
      <c r="A19599" s="6" t="s">
        <v>243</v>
      </c>
      <c r="B19599" s="2">
        <v>22.721786673910682</v>
      </c>
    </row>
    <row r="19600" spans="1:2" x14ac:dyDescent="0.25">
      <c r="A19600" s="28" t="s">
        <v>79</v>
      </c>
      <c r="B19600" s="2">
        <v>0.32324297126819923</v>
      </c>
    </row>
    <row r="19601" spans="1:2" x14ac:dyDescent="0.25">
      <c r="A19601" s="28" t="s">
        <v>86</v>
      </c>
      <c r="B19601" s="2">
        <v>0.1953105759187459</v>
      </c>
    </row>
    <row r="19602" spans="1:2" x14ac:dyDescent="0.25">
      <c r="A19602" s="28" t="s">
        <v>87</v>
      </c>
      <c r="B19602" s="2">
        <v>0.45698257341904325</v>
      </c>
    </row>
    <row r="19603" spans="1:2" x14ac:dyDescent="0.25">
      <c r="A19603" s="28" t="s">
        <v>31</v>
      </c>
      <c r="B19603" s="2">
        <v>0.73181596317137876</v>
      </c>
    </row>
    <row r="19604" spans="1:2" x14ac:dyDescent="0.25">
      <c r="A19604" s="28" t="s">
        <v>29</v>
      </c>
      <c r="B19604" s="2">
        <v>0.1759999330586717</v>
      </c>
    </row>
    <row r="19605" spans="1:2" x14ac:dyDescent="0.25">
      <c r="A19605" s="28" t="s">
        <v>30</v>
      </c>
      <c r="B19605" s="2">
        <v>0.14631969790829238</v>
      </c>
    </row>
    <row r="19606" spans="1:2" x14ac:dyDescent="0.25">
      <c r="A19606" s="28" t="s">
        <v>88</v>
      </c>
      <c r="B19606" s="2">
        <v>2.4692755291474127</v>
      </c>
    </row>
    <row r="19607" spans="1:2" x14ac:dyDescent="0.25">
      <c r="A19607" s="28" t="s">
        <v>80</v>
      </c>
      <c r="B19607" s="2">
        <v>3.7746291599348116</v>
      </c>
    </row>
    <row r="19608" spans="1:2" x14ac:dyDescent="0.25">
      <c r="A19608" s="28" t="s">
        <v>84</v>
      </c>
      <c r="B19608" s="2">
        <v>2.7252542503458721</v>
      </c>
    </row>
    <row r="19609" spans="1:2" x14ac:dyDescent="0.25">
      <c r="A19609" s="28" t="s">
        <v>85</v>
      </c>
      <c r="B19609" s="2">
        <v>9.983080220186034</v>
      </c>
    </row>
    <row r="19610" spans="1:2" x14ac:dyDescent="0.25">
      <c r="A19610" s="28" t="s">
        <v>82</v>
      </c>
      <c r="B19610" s="2">
        <v>1.7398757995522207</v>
      </c>
    </row>
    <row r="19611" spans="1:2" x14ac:dyDescent="0.25">
      <c r="A19611" s="6" t="s">
        <v>52</v>
      </c>
      <c r="B19611" s="2">
        <v>47.91489872823351</v>
      </c>
    </row>
    <row r="19612" spans="1:2" x14ac:dyDescent="0.25">
      <c r="A19612" s="28" t="s">
        <v>79</v>
      </c>
      <c r="B19612" s="2">
        <v>0.14411074115495054</v>
      </c>
    </row>
    <row r="19613" spans="1:2" x14ac:dyDescent="0.25">
      <c r="A19613" s="28" t="s">
        <v>86</v>
      </c>
      <c r="B19613" s="2">
        <v>1.2885613320316404E-2</v>
      </c>
    </row>
    <row r="19614" spans="1:2" x14ac:dyDescent="0.25">
      <c r="A19614" s="28" t="s">
        <v>87</v>
      </c>
      <c r="B19614" s="2">
        <v>0.43623874175880917</v>
      </c>
    </row>
    <row r="19615" spans="1:2" x14ac:dyDescent="0.25">
      <c r="A19615" s="28" t="s">
        <v>31</v>
      </c>
      <c r="B19615" s="2">
        <v>5.9594617228125752</v>
      </c>
    </row>
    <row r="19616" spans="1:2" x14ac:dyDescent="0.25">
      <c r="A19616" s="28" t="s">
        <v>29</v>
      </c>
      <c r="B19616" s="2">
        <v>1.6473286366470354E-2</v>
      </c>
    </row>
    <row r="19617" spans="1:2" x14ac:dyDescent="0.25">
      <c r="A19617" s="28" t="s">
        <v>30</v>
      </c>
      <c r="B19617" s="2">
        <v>0.21639577176266833</v>
      </c>
    </row>
    <row r="19618" spans="1:2" x14ac:dyDescent="0.25">
      <c r="A19618" s="28" t="s">
        <v>88</v>
      </c>
      <c r="B19618" s="2">
        <v>2.3642074079588036</v>
      </c>
    </row>
    <row r="19619" spans="1:2" x14ac:dyDescent="0.25">
      <c r="A19619" s="28" t="s">
        <v>80</v>
      </c>
      <c r="B19619" s="2">
        <v>3.6546370231283269</v>
      </c>
    </row>
    <row r="19620" spans="1:2" x14ac:dyDescent="0.25">
      <c r="A19620" s="28" t="s">
        <v>84</v>
      </c>
      <c r="B19620" s="2">
        <v>0.47155186384304287</v>
      </c>
    </row>
    <row r="19621" spans="1:2" x14ac:dyDescent="0.25">
      <c r="A19621" s="28" t="s">
        <v>85</v>
      </c>
      <c r="B19621" s="2">
        <v>13.215496019062732</v>
      </c>
    </row>
    <row r="19622" spans="1:2" x14ac:dyDescent="0.25">
      <c r="A19622" s="28" t="s">
        <v>82</v>
      </c>
      <c r="B19622" s="2">
        <v>21.423440537064817</v>
      </c>
    </row>
    <row r="19623" spans="1:2" x14ac:dyDescent="0.25">
      <c r="A19623" s="6" t="s">
        <v>245</v>
      </c>
      <c r="B19623" s="2">
        <v>3.3928049566482881</v>
      </c>
    </row>
    <row r="19624" spans="1:2" x14ac:dyDescent="0.25">
      <c r="A19624" s="28" t="s">
        <v>79</v>
      </c>
      <c r="B19624" s="2">
        <v>0.11048106883078833</v>
      </c>
    </row>
    <row r="19625" spans="1:2" x14ac:dyDescent="0.25">
      <c r="A19625" s="28" t="s">
        <v>87</v>
      </c>
      <c r="B19625" s="2">
        <v>4.2289484441400654E-2</v>
      </c>
    </row>
    <row r="19626" spans="1:2" x14ac:dyDescent="0.25">
      <c r="A19626" s="28" t="s">
        <v>31</v>
      </c>
      <c r="B19626" s="2">
        <v>6.5209755074787157E-2</v>
      </c>
    </row>
    <row r="19627" spans="1:2" x14ac:dyDescent="0.25">
      <c r="A19627" s="28" t="s">
        <v>29</v>
      </c>
      <c r="B19627" s="2">
        <v>7.2494438552905627E-3</v>
      </c>
    </row>
    <row r="19628" spans="1:2" x14ac:dyDescent="0.25">
      <c r="A19628" s="28" t="s">
        <v>30</v>
      </c>
      <c r="B19628" s="2">
        <v>1.5714831485191889E-2</v>
      </c>
    </row>
    <row r="19629" spans="1:2" x14ac:dyDescent="0.25">
      <c r="A19629" s="28" t="s">
        <v>88</v>
      </c>
      <c r="B19629" s="2">
        <v>0.36775655470561097</v>
      </c>
    </row>
    <row r="19630" spans="1:2" x14ac:dyDescent="0.25">
      <c r="A19630" s="28" t="s">
        <v>80</v>
      </c>
      <c r="B19630" s="2">
        <v>0.46721775278555444</v>
      </c>
    </row>
    <row r="19631" spans="1:2" x14ac:dyDescent="0.25">
      <c r="A19631" s="28" t="s">
        <v>84</v>
      </c>
      <c r="B19631" s="2">
        <v>0.2719326881642381</v>
      </c>
    </row>
    <row r="19632" spans="1:2" x14ac:dyDescent="0.25">
      <c r="A19632" s="28" t="s">
        <v>85</v>
      </c>
      <c r="B19632" s="2">
        <v>1.6242403642644352</v>
      </c>
    </row>
    <row r="19633" spans="1:2" x14ac:dyDescent="0.25">
      <c r="A19633" s="28" t="s">
        <v>82</v>
      </c>
      <c r="B19633" s="2">
        <v>0.42071301304099118</v>
      </c>
    </row>
    <row r="19634" spans="1:2" x14ac:dyDescent="0.25">
      <c r="A19634" s="6" t="s">
        <v>247</v>
      </c>
      <c r="B19634" s="2">
        <v>21.821733948487022</v>
      </c>
    </row>
    <row r="19635" spans="1:2" x14ac:dyDescent="0.25">
      <c r="A19635" s="28" t="s">
        <v>79</v>
      </c>
      <c r="B19635" s="2">
        <v>0.17407012349241291</v>
      </c>
    </row>
    <row r="19636" spans="1:2" x14ac:dyDescent="0.25">
      <c r="A19636" s="28" t="s">
        <v>86</v>
      </c>
      <c r="B19636" s="2">
        <v>6.1728930690407045E-2</v>
      </c>
    </row>
    <row r="19637" spans="1:2" x14ac:dyDescent="0.25">
      <c r="A19637" s="28" t="s">
        <v>87</v>
      </c>
      <c r="B19637" s="2">
        <v>0.1403225805661481</v>
      </c>
    </row>
    <row r="19638" spans="1:2" x14ac:dyDescent="0.25">
      <c r="A19638" s="28" t="s">
        <v>31</v>
      </c>
      <c r="B19638" s="2">
        <v>3.5869278603489008</v>
      </c>
    </row>
    <row r="19639" spans="1:2" x14ac:dyDescent="0.25">
      <c r="A19639" s="28" t="s">
        <v>29</v>
      </c>
      <c r="B19639" s="2">
        <v>1.2739705782233854</v>
      </c>
    </row>
    <row r="19640" spans="1:2" x14ac:dyDescent="0.25">
      <c r="A19640" s="28" t="s">
        <v>30</v>
      </c>
      <c r="B19640" s="2">
        <v>0.64535471758642826</v>
      </c>
    </row>
    <row r="19641" spans="1:2" x14ac:dyDescent="0.25">
      <c r="A19641" s="28" t="s">
        <v>88</v>
      </c>
      <c r="B19641" s="2">
        <v>2.1909862051262068</v>
      </c>
    </row>
    <row r="19642" spans="1:2" x14ac:dyDescent="0.25">
      <c r="A19642" s="28" t="s">
        <v>80</v>
      </c>
      <c r="B19642" s="2">
        <v>0.78995468639917654</v>
      </c>
    </row>
    <row r="19643" spans="1:2" x14ac:dyDescent="0.25">
      <c r="A19643" s="28" t="s">
        <v>84</v>
      </c>
      <c r="B19643" s="2">
        <v>1.6839423451760678</v>
      </c>
    </row>
    <row r="19644" spans="1:2" x14ac:dyDescent="0.25">
      <c r="A19644" s="28" t="s">
        <v>85</v>
      </c>
      <c r="B19644" s="2">
        <v>7.7989539396770065</v>
      </c>
    </row>
    <row r="19645" spans="1:2" x14ac:dyDescent="0.25">
      <c r="A19645" s="28" t="s">
        <v>82</v>
      </c>
      <c r="B19645" s="2">
        <v>3.4755219812008806</v>
      </c>
    </row>
    <row r="19646" spans="1:2" x14ac:dyDescent="0.25">
      <c r="A19646" s="6" t="s">
        <v>20</v>
      </c>
      <c r="B19646" s="2">
        <v>2.5518456747283702</v>
      </c>
    </row>
    <row r="19647" spans="1:2" x14ac:dyDescent="0.25">
      <c r="A19647" s="28" t="s">
        <v>79</v>
      </c>
      <c r="B19647" s="2">
        <v>4.1352148118309298E-2</v>
      </c>
    </row>
    <row r="19648" spans="1:2" x14ac:dyDescent="0.25">
      <c r="A19648" s="28" t="s">
        <v>86</v>
      </c>
      <c r="B19648" s="2">
        <v>7.1665948033564977E-2</v>
      </c>
    </row>
    <row r="19649" spans="1:2" x14ac:dyDescent="0.25">
      <c r="A19649" s="28" t="s">
        <v>87</v>
      </c>
      <c r="B19649" s="2">
        <v>7.6346779637441412E-3</v>
      </c>
    </row>
    <row r="19650" spans="1:2" x14ac:dyDescent="0.25">
      <c r="A19650" s="28" t="s">
        <v>31</v>
      </c>
      <c r="B19650" s="2">
        <v>0.24403947405860626</v>
      </c>
    </row>
    <row r="19651" spans="1:2" x14ac:dyDescent="0.25">
      <c r="A19651" s="28" t="s">
        <v>29</v>
      </c>
      <c r="B19651" s="2">
        <v>1.8940866980521897E-2</v>
      </c>
    </row>
    <row r="19652" spans="1:2" x14ac:dyDescent="0.25">
      <c r="A19652" s="28" t="s">
        <v>30</v>
      </c>
      <c r="B19652" s="2">
        <v>1.9242881940731055E-2</v>
      </c>
    </row>
    <row r="19653" spans="1:2" x14ac:dyDescent="0.25">
      <c r="A19653" s="28" t="s">
        <v>88</v>
      </c>
      <c r="B19653" s="2">
        <v>9.84970060519091E-2</v>
      </c>
    </row>
    <row r="19654" spans="1:2" x14ac:dyDescent="0.25">
      <c r="A19654" s="28" t="s">
        <v>80</v>
      </c>
      <c r="B19654" s="2">
        <v>2.5951533865711151E-2</v>
      </c>
    </row>
    <row r="19655" spans="1:2" x14ac:dyDescent="0.25">
      <c r="A19655" s="28" t="s">
        <v>84</v>
      </c>
      <c r="B19655" s="2">
        <v>8.2408181963951124E-2</v>
      </c>
    </row>
    <row r="19656" spans="1:2" x14ac:dyDescent="0.25">
      <c r="A19656" s="28" t="s">
        <v>85</v>
      </c>
      <c r="B19656" s="2">
        <v>1.6130307970986841</v>
      </c>
    </row>
    <row r="19657" spans="1:2" x14ac:dyDescent="0.25">
      <c r="A19657" s="28" t="s">
        <v>82</v>
      </c>
      <c r="B19657" s="2">
        <v>0.32908215865263668</v>
      </c>
    </row>
    <row r="19658" spans="1:2" x14ac:dyDescent="0.25">
      <c r="A19658" s="6" t="s">
        <v>21</v>
      </c>
      <c r="B19658" s="2">
        <v>18.625230042100707</v>
      </c>
    </row>
    <row r="19659" spans="1:2" x14ac:dyDescent="0.25">
      <c r="A19659" s="28" t="s">
        <v>79</v>
      </c>
      <c r="B19659" s="2">
        <v>0.19408141696674222</v>
      </c>
    </row>
    <row r="19660" spans="1:2" x14ac:dyDescent="0.25">
      <c r="A19660" s="28" t="s">
        <v>86</v>
      </c>
      <c r="B19660" s="2">
        <v>0.75797500747595337</v>
      </c>
    </row>
    <row r="19661" spans="1:2" x14ac:dyDescent="0.25">
      <c r="A19661" s="28" t="s">
        <v>87</v>
      </c>
      <c r="B19661" s="2">
        <v>1.7931063053629244E-4</v>
      </c>
    </row>
    <row r="19662" spans="1:2" x14ac:dyDescent="0.25">
      <c r="A19662" s="28" t="s">
        <v>31</v>
      </c>
      <c r="B19662" s="2">
        <v>0.26636625829454957</v>
      </c>
    </row>
    <row r="19663" spans="1:2" x14ac:dyDescent="0.25">
      <c r="A19663" s="28" t="s">
        <v>29</v>
      </c>
      <c r="B19663" s="2">
        <v>2.3146538024744204E-2</v>
      </c>
    </row>
    <row r="19664" spans="1:2" x14ac:dyDescent="0.25">
      <c r="A19664" s="28" t="s">
        <v>30</v>
      </c>
      <c r="B19664" s="2">
        <v>0.11524632440499032</v>
      </c>
    </row>
    <row r="19665" spans="1:2" x14ac:dyDescent="0.25">
      <c r="A19665" s="28" t="s">
        <v>88</v>
      </c>
      <c r="B19665" s="2">
        <v>0.95658578421426854</v>
      </c>
    </row>
    <row r="19666" spans="1:2" x14ac:dyDescent="0.25">
      <c r="A19666" s="28" t="s">
        <v>80</v>
      </c>
      <c r="B19666" s="2">
        <v>4.5093607699736067</v>
      </c>
    </row>
    <row r="19667" spans="1:2" x14ac:dyDescent="0.25">
      <c r="A19667" s="28" t="s">
        <v>84</v>
      </c>
      <c r="B19667" s="2">
        <v>0.95466135495529603</v>
      </c>
    </row>
    <row r="19668" spans="1:2" x14ac:dyDescent="0.25">
      <c r="A19668" s="28" t="s">
        <v>85</v>
      </c>
      <c r="B19668" s="2">
        <v>5.5081645320553454</v>
      </c>
    </row>
    <row r="19669" spans="1:2" x14ac:dyDescent="0.25">
      <c r="A19669" s="28" t="s">
        <v>82</v>
      </c>
      <c r="B19669" s="2">
        <v>5.3394627451046741</v>
      </c>
    </row>
    <row r="19670" spans="1:2" x14ac:dyDescent="0.25">
      <c r="A19670" s="6" t="s">
        <v>22</v>
      </c>
      <c r="B19670" s="2">
        <v>2.8773534638867027</v>
      </c>
    </row>
    <row r="19671" spans="1:2" x14ac:dyDescent="0.25">
      <c r="A19671" s="28" t="s">
        <v>79</v>
      </c>
      <c r="B19671" s="2">
        <v>2.5449398302332945E-2</v>
      </c>
    </row>
    <row r="19672" spans="1:2" x14ac:dyDescent="0.25">
      <c r="A19672" s="28" t="s">
        <v>86</v>
      </c>
      <c r="B19672" s="2">
        <v>5.5793164035399544E-2</v>
      </c>
    </row>
    <row r="19673" spans="1:2" x14ac:dyDescent="0.25">
      <c r="A19673" s="28" t="s">
        <v>87</v>
      </c>
      <c r="B19673" s="2">
        <v>2.2348491566268849E-2</v>
      </c>
    </row>
    <row r="19674" spans="1:2" x14ac:dyDescent="0.25">
      <c r="A19674" s="28" t="s">
        <v>31</v>
      </c>
      <c r="B19674" s="2">
        <v>0.10971761662033792</v>
      </c>
    </row>
    <row r="19675" spans="1:2" x14ac:dyDescent="0.25">
      <c r="A19675" s="28" t="s">
        <v>29</v>
      </c>
      <c r="B19675" s="2">
        <v>1.5296577212001398E-2</v>
      </c>
    </row>
    <row r="19676" spans="1:2" x14ac:dyDescent="0.25">
      <c r="A19676" s="28" t="s">
        <v>30</v>
      </c>
      <c r="B19676" s="2">
        <v>4.6045645804355037E-2</v>
      </c>
    </row>
    <row r="19677" spans="1:2" x14ac:dyDescent="0.25">
      <c r="A19677" s="28" t="s">
        <v>88</v>
      </c>
      <c r="B19677" s="2">
        <v>0.18130236879740183</v>
      </c>
    </row>
    <row r="19678" spans="1:2" x14ac:dyDescent="0.25">
      <c r="A19678" s="28" t="s">
        <v>80</v>
      </c>
      <c r="B19678" s="2">
        <v>8.4973196117891434E-2</v>
      </c>
    </row>
    <row r="19679" spans="1:2" x14ac:dyDescent="0.25">
      <c r="A19679" s="28" t="s">
        <v>84</v>
      </c>
      <c r="B19679" s="2">
        <v>0.23115850427961604</v>
      </c>
    </row>
    <row r="19680" spans="1:2" x14ac:dyDescent="0.25">
      <c r="A19680" s="28" t="s">
        <v>85</v>
      </c>
      <c r="B19680" s="2">
        <v>1.8151632590520475</v>
      </c>
    </row>
    <row r="19681" spans="1:2" x14ac:dyDescent="0.25">
      <c r="A19681" s="28" t="s">
        <v>82</v>
      </c>
      <c r="B19681" s="2">
        <v>0.29010524209905025</v>
      </c>
    </row>
    <row r="19682" spans="1:2" x14ac:dyDescent="0.25">
      <c r="A19682" s="6" t="s">
        <v>25</v>
      </c>
      <c r="B19682" s="2">
        <v>89.21908729269812</v>
      </c>
    </row>
    <row r="19683" spans="1:2" x14ac:dyDescent="0.25">
      <c r="A19683" s="28" t="s">
        <v>79</v>
      </c>
      <c r="B19683" s="2">
        <v>2.5507994503884803</v>
      </c>
    </row>
    <row r="19684" spans="1:2" x14ac:dyDescent="0.25">
      <c r="A19684" s="28" t="s">
        <v>86</v>
      </c>
      <c r="B19684" s="2">
        <v>0.64317417728020521</v>
      </c>
    </row>
    <row r="19685" spans="1:2" x14ac:dyDescent="0.25">
      <c r="A19685" s="28" t="s">
        <v>87</v>
      </c>
      <c r="B19685" s="2">
        <v>8.0908053985565706E-2</v>
      </c>
    </row>
    <row r="19686" spans="1:2" x14ac:dyDescent="0.25">
      <c r="A19686" s="28" t="s">
        <v>31</v>
      </c>
      <c r="B19686" s="2">
        <v>2.3641947918322308</v>
      </c>
    </row>
    <row r="19687" spans="1:2" x14ac:dyDescent="0.25">
      <c r="A19687" s="28" t="s">
        <v>29</v>
      </c>
      <c r="B19687" s="2">
        <v>1.575799130582088</v>
      </c>
    </row>
    <row r="19688" spans="1:2" x14ac:dyDescent="0.25">
      <c r="A19688" s="28" t="s">
        <v>30</v>
      </c>
      <c r="B19688" s="2">
        <v>1.5916948434562543</v>
      </c>
    </row>
    <row r="19689" spans="1:2" x14ac:dyDescent="0.25">
      <c r="A19689" s="28" t="s">
        <v>88</v>
      </c>
      <c r="B19689" s="2">
        <v>9.1700938789572195</v>
      </c>
    </row>
    <row r="19690" spans="1:2" x14ac:dyDescent="0.25">
      <c r="A19690" s="28" t="s">
        <v>80</v>
      </c>
      <c r="B19690" s="2">
        <v>4.8661832131681457</v>
      </c>
    </row>
    <row r="19691" spans="1:2" x14ac:dyDescent="0.25">
      <c r="A19691" s="28" t="s">
        <v>84</v>
      </c>
      <c r="B19691" s="2">
        <v>9.6457756543213335</v>
      </c>
    </row>
    <row r="19692" spans="1:2" x14ac:dyDescent="0.25">
      <c r="A19692" s="28" t="s">
        <v>85</v>
      </c>
      <c r="B19692" s="2">
        <v>31.597717017628163</v>
      </c>
    </row>
    <row r="19693" spans="1:2" x14ac:dyDescent="0.25">
      <c r="A19693" s="28" t="s">
        <v>82</v>
      </c>
      <c r="B19693" s="2">
        <v>25.132747081098433</v>
      </c>
    </row>
    <row r="19694" spans="1:2" x14ac:dyDescent="0.25">
      <c r="A19694" s="6" t="s">
        <v>23</v>
      </c>
      <c r="B19694" s="2">
        <v>4.8976843994696457</v>
      </c>
    </row>
    <row r="19695" spans="1:2" x14ac:dyDescent="0.25">
      <c r="A19695" s="28" t="s">
        <v>79</v>
      </c>
      <c r="B19695" s="2">
        <v>4.1649776652277391E-2</v>
      </c>
    </row>
    <row r="19696" spans="1:2" x14ac:dyDescent="0.25">
      <c r="A19696" s="28" t="s">
        <v>86</v>
      </c>
      <c r="B19696" s="2">
        <v>6.0660482083525098E-2</v>
      </c>
    </row>
    <row r="19697" spans="1:2" x14ac:dyDescent="0.25">
      <c r="A19697" s="28" t="s">
        <v>87</v>
      </c>
      <c r="B19697" s="2">
        <v>1.774125100651416E-2</v>
      </c>
    </row>
    <row r="19698" spans="1:2" x14ac:dyDescent="0.25">
      <c r="A19698" s="28" t="s">
        <v>31</v>
      </c>
      <c r="B19698" s="2">
        <v>6.3693446143363308E-2</v>
      </c>
    </row>
    <row r="19699" spans="1:2" x14ac:dyDescent="0.25">
      <c r="A19699" s="28" t="s">
        <v>29</v>
      </c>
      <c r="B19699" s="2">
        <v>1.7755629978135738E-2</v>
      </c>
    </row>
    <row r="19700" spans="1:2" x14ac:dyDescent="0.25">
      <c r="A19700" s="28" t="s">
        <v>30</v>
      </c>
      <c r="B19700" s="2">
        <v>5.6136557718728414E-2</v>
      </c>
    </row>
    <row r="19701" spans="1:2" x14ac:dyDescent="0.25">
      <c r="A19701" s="28" t="s">
        <v>88</v>
      </c>
      <c r="B19701" s="2">
        <v>0.28499510123589838</v>
      </c>
    </row>
    <row r="19702" spans="1:2" x14ac:dyDescent="0.25">
      <c r="A19702" s="28" t="s">
        <v>80</v>
      </c>
      <c r="B19702" s="2">
        <v>0.25890858748625067</v>
      </c>
    </row>
    <row r="19703" spans="1:2" x14ac:dyDescent="0.25">
      <c r="A19703" s="28" t="s">
        <v>84</v>
      </c>
      <c r="B19703" s="2">
        <v>0.9957366375040908</v>
      </c>
    </row>
    <row r="19704" spans="1:2" x14ac:dyDescent="0.25">
      <c r="A19704" s="28" t="s">
        <v>85</v>
      </c>
      <c r="B19704" s="2">
        <v>2.1127598271863803</v>
      </c>
    </row>
    <row r="19705" spans="1:2" x14ac:dyDescent="0.25">
      <c r="A19705" s="28" t="s">
        <v>82</v>
      </c>
      <c r="B19705" s="2">
        <v>0.9876471024744814</v>
      </c>
    </row>
    <row r="19706" spans="1:2" x14ac:dyDescent="0.25">
      <c r="A19706" s="6" t="s">
        <v>249</v>
      </c>
      <c r="B19706" s="2">
        <v>41.872820413227586</v>
      </c>
    </row>
    <row r="19707" spans="1:2" x14ac:dyDescent="0.25">
      <c r="A19707" s="28" t="s">
        <v>79</v>
      </c>
      <c r="B19707" s="2">
        <v>0.56323450482320792</v>
      </c>
    </row>
    <row r="19708" spans="1:2" x14ac:dyDescent="0.25">
      <c r="A19708" s="28" t="s">
        <v>86</v>
      </c>
      <c r="B19708" s="2">
        <v>0.14742979473075793</v>
      </c>
    </row>
    <row r="19709" spans="1:2" x14ac:dyDescent="0.25">
      <c r="A19709" s="28" t="s">
        <v>87</v>
      </c>
      <c r="B19709" s="2">
        <v>0.29865968992916897</v>
      </c>
    </row>
    <row r="19710" spans="1:2" x14ac:dyDescent="0.25">
      <c r="A19710" s="28" t="s">
        <v>31</v>
      </c>
      <c r="B19710" s="2">
        <v>3.525224645688104</v>
      </c>
    </row>
    <row r="19711" spans="1:2" x14ac:dyDescent="0.25">
      <c r="A19711" s="28" t="s">
        <v>29</v>
      </c>
      <c r="B19711" s="2">
        <v>0.60643636418153568</v>
      </c>
    </row>
    <row r="19712" spans="1:2" x14ac:dyDescent="0.25">
      <c r="A19712" s="28" t="s">
        <v>30</v>
      </c>
      <c r="B19712" s="2">
        <v>0.58239779287135662</v>
      </c>
    </row>
    <row r="19713" spans="1:2" x14ac:dyDescent="0.25">
      <c r="A19713" s="28" t="s">
        <v>88</v>
      </c>
      <c r="B19713" s="2">
        <v>8.570508538873181</v>
      </c>
    </row>
    <row r="19714" spans="1:2" x14ac:dyDescent="0.25">
      <c r="A19714" s="28" t="s">
        <v>80</v>
      </c>
      <c r="B19714" s="2">
        <v>4.4370876047898564</v>
      </c>
    </row>
    <row r="19715" spans="1:2" x14ac:dyDescent="0.25">
      <c r="A19715" s="28" t="s">
        <v>84</v>
      </c>
      <c r="B19715" s="2">
        <v>9.1329589058920675</v>
      </c>
    </row>
    <row r="19716" spans="1:2" x14ac:dyDescent="0.25">
      <c r="A19716" s="28" t="s">
        <v>85</v>
      </c>
      <c r="B19716" s="2">
        <v>6.7177934420930745</v>
      </c>
    </row>
    <row r="19717" spans="1:2" x14ac:dyDescent="0.25">
      <c r="A19717" s="28" t="s">
        <v>82</v>
      </c>
      <c r="B19717" s="2">
        <v>7.2910891293552762</v>
      </c>
    </row>
    <row r="19718" spans="1:2" x14ac:dyDescent="0.25">
      <c r="A19718" s="6" t="s">
        <v>251</v>
      </c>
      <c r="B19718" s="2">
        <v>39.985351741063567</v>
      </c>
    </row>
    <row r="19719" spans="1:2" x14ac:dyDescent="0.25">
      <c r="A19719" s="28" t="s">
        <v>79</v>
      </c>
      <c r="B19719" s="2">
        <v>1.2285111217479305</v>
      </c>
    </row>
    <row r="19720" spans="1:2" x14ac:dyDescent="0.25">
      <c r="A19720" s="28" t="s">
        <v>86</v>
      </c>
      <c r="B19720" s="2">
        <v>0.24901310996263806</v>
      </c>
    </row>
    <row r="19721" spans="1:2" x14ac:dyDescent="0.25">
      <c r="A19721" s="28" t="s">
        <v>87</v>
      </c>
      <c r="B19721" s="2">
        <v>1.2615246408310803</v>
      </c>
    </row>
    <row r="19722" spans="1:2" x14ac:dyDescent="0.25">
      <c r="A19722" s="28" t="s">
        <v>31</v>
      </c>
      <c r="B19722" s="2">
        <v>2.2758328875147833</v>
      </c>
    </row>
    <row r="19723" spans="1:2" x14ac:dyDescent="0.25">
      <c r="A19723" s="28" t="s">
        <v>29</v>
      </c>
      <c r="B19723" s="2">
        <v>2.9365627328227428</v>
      </c>
    </row>
    <row r="19724" spans="1:2" x14ac:dyDescent="0.25">
      <c r="A19724" s="28" t="s">
        <v>30</v>
      </c>
      <c r="B19724" s="2">
        <v>1.8140056231745216</v>
      </c>
    </row>
    <row r="19725" spans="1:2" x14ac:dyDescent="0.25">
      <c r="A19725" s="28" t="s">
        <v>88</v>
      </c>
      <c r="B19725" s="2">
        <v>10.793813627525713</v>
      </c>
    </row>
    <row r="19726" spans="1:2" x14ac:dyDescent="0.25">
      <c r="A19726" s="28" t="s">
        <v>80</v>
      </c>
      <c r="B19726" s="2">
        <v>1.1848629453819228</v>
      </c>
    </row>
    <row r="19727" spans="1:2" x14ac:dyDescent="0.25">
      <c r="A19727" s="28" t="s">
        <v>84</v>
      </c>
      <c r="B19727" s="2">
        <v>4.0117228357646155</v>
      </c>
    </row>
    <row r="19728" spans="1:2" x14ac:dyDescent="0.25">
      <c r="A19728" s="28" t="s">
        <v>85</v>
      </c>
      <c r="B19728" s="2">
        <v>6.078290930994263</v>
      </c>
    </row>
    <row r="19729" spans="1:2" x14ac:dyDescent="0.25">
      <c r="A19729" s="28" t="s">
        <v>82</v>
      </c>
      <c r="B19729" s="2">
        <v>8.1512112853433507</v>
      </c>
    </row>
    <row r="19730" spans="1:2" x14ac:dyDescent="0.25">
      <c r="A19730" s="6" t="s">
        <v>229</v>
      </c>
      <c r="B19730" s="2">
        <v>22.766341638123802</v>
      </c>
    </row>
    <row r="19731" spans="1:2" x14ac:dyDescent="0.25">
      <c r="A19731" s="28" t="s">
        <v>79</v>
      </c>
      <c r="B19731" s="2">
        <v>0.57997895442671388</v>
      </c>
    </row>
    <row r="19732" spans="1:2" x14ac:dyDescent="0.25">
      <c r="A19732" s="28" t="s">
        <v>86</v>
      </c>
      <c r="B19732" s="2">
        <v>0.17402459573987547</v>
      </c>
    </row>
    <row r="19733" spans="1:2" x14ac:dyDescent="0.25">
      <c r="A19733" s="28" t="s">
        <v>87</v>
      </c>
      <c r="B19733" s="2">
        <v>0.69182390760073209</v>
      </c>
    </row>
    <row r="19734" spans="1:2" x14ac:dyDescent="0.25">
      <c r="A19734" s="28" t="s">
        <v>31</v>
      </c>
      <c r="B19734" s="2">
        <v>1.5009067830524103</v>
      </c>
    </row>
    <row r="19735" spans="1:2" x14ac:dyDescent="0.25">
      <c r="A19735" s="28" t="s">
        <v>29</v>
      </c>
      <c r="B19735" s="2">
        <v>1.088201260298908</v>
      </c>
    </row>
    <row r="19736" spans="1:2" x14ac:dyDescent="0.25">
      <c r="A19736" s="28" t="s">
        <v>30</v>
      </c>
      <c r="B19736" s="2">
        <v>1.1885328693580806</v>
      </c>
    </row>
    <row r="19737" spans="1:2" x14ac:dyDescent="0.25">
      <c r="A19737" s="28" t="s">
        <v>88</v>
      </c>
      <c r="B19737" s="2">
        <v>6.2696619645254144</v>
      </c>
    </row>
    <row r="19738" spans="1:2" x14ac:dyDescent="0.25">
      <c r="A19738" s="28" t="s">
        <v>80</v>
      </c>
      <c r="B19738" s="2">
        <v>0.59159278772850254</v>
      </c>
    </row>
    <row r="19739" spans="1:2" x14ac:dyDescent="0.25">
      <c r="A19739" s="28" t="s">
        <v>84</v>
      </c>
      <c r="B19739" s="2">
        <v>2.2175616678040333</v>
      </c>
    </row>
    <row r="19740" spans="1:2" x14ac:dyDescent="0.25">
      <c r="A19740" s="28" t="s">
        <v>85</v>
      </c>
      <c r="B19740" s="2">
        <v>3.294247149572791</v>
      </c>
    </row>
    <row r="19741" spans="1:2" x14ac:dyDescent="0.25">
      <c r="A19741" s="28" t="s">
        <v>82</v>
      </c>
      <c r="B19741" s="2">
        <v>5.1698096980163406</v>
      </c>
    </row>
    <row r="19742" spans="1:2" x14ac:dyDescent="0.25">
      <c r="A19742" s="6" t="s">
        <v>93</v>
      </c>
      <c r="B19742" s="2">
        <v>907.52168947601672</v>
      </c>
    </row>
    <row r="19743" spans="1:2" x14ac:dyDescent="0.25">
      <c r="A19743" s="28" t="s">
        <v>79</v>
      </c>
      <c r="B19743" s="2">
        <v>13.285887748072488</v>
      </c>
    </row>
    <row r="19744" spans="1:2" x14ac:dyDescent="0.25">
      <c r="A19744" s="28" t="s">
        <v>86</v>
      </c>
      <c r="B19744" s="2">
        <v>12.743510746782574</v>
      </c>
    </row>
    <row r="19745" spans="1:2" x14ac:dyDescent="0.25">
      <c r="A19745" s="28" t="s">
        <v>87</v>
      </c>
      <c r="B19745" s="2">
        <v>5.0192432721582074</v>
      </c>
    </row>
    <row r="19746" spans="1:2" x14ac:dyDescent="0.25">
      <c r="A19746" s="28" t="s">
        <v>31</v>
      </c>
      <c r="B19746" s="2">
        <v>34.079272816483446</v>
      </c>
    </row>
    <row r="19747" spans="1:2" x14ac:dyDescent="0.25">
      <c r="A19747" s="28" t="s">
        <v>29</v>
      </c>
      <c r="B19747" s="2">
        <v>9.1914749570417857</v>
      </c>
    </row>
    <row r="19748" spans="1:2" x14ac:dyDescent="0.25">
      <c r="A19748" s="28" t="s">
        <v>30</v>
      </c>
      <c r="B19748" s="2">
        <v>14.35736496410534</v>
      </c>
    </row>
    <row r="19749" spans="1:2" x14ac:dyDescent="0.25">
      <c r="A19749" s="28" t="s">
        <v>88</v>
      </c>
      <c r="B19749" s="2">
        <v>164.51905885412998</v>
      </c>
    </row>
    <row r="19750" spans="1:2" x14ac:dyDescent="0.25">
      <c r="A19750" s="28" t="s">
        <v>80</v>
      </c>
      <c r="B19750" s="2">
        <v>94.92996559741205</v>
      </c>
    </row>
    <row r="19751" spans="1:2" x14ac:dyDescent="0.25">
      <c r="A19751" s="28" t="s">
        <v>84</v>
      </c>
      <c r="B19751" s="2">
        <v>112.88719294910139</v>
      </c>
    </row>
    <row r="19752" spans="1:2" x14ac:dyDescent="0.25">
      <c r="A19752" s="28" t="s">
        <v>85</v>
      </c>
      <c r="B19752" s="2">
        <v>208.95642530401753</v>
      </c>
    </row>
    <row r="19753" spans="1:2" x14ac:dyDescent="0.25">
      <c r="A19753" s="28" t="s">
        <v>82</v>
      </c>
      <c r="B19753" s="2">
        <v>237.55229226671193</v>
      </c>
    </row>
    <row r="19754" spans="1:2" x14ac:dyDescent="0.25">
      <c r="A19754" s="1" t="s">
        <v>14</v>
      </c>
      <c r="B19754" s="2">
        <v>75600.135090819371</v>
      </c>
    </row>
    <row r="19755" spans="1:2" x14ac:dyDescent="0.25">
      <c r="A19755" s="3" t="s">
        <v>27</v>
      </c>
      <c r="B19755" s="2">
        <v>1940.0750479232518</v>
      </c>
    </row>
    <row r="19756" spans="1:2" x14ac:dyDescent="0.25">
      <c r="A19756" s="6" t="s">
        <v>228</v>
      </c>
      <c r="B19756" s="2">
        <v>6.3261530880479953</v>
      </c>
    </row>
    <row r="19757" spans="1:2" x14ac:dyDescent="0.25">
      <c r="A19757" s="28" t="s">
        <v>79</v>
      </c>
      <c r="B19757" s="2">
        <v>8.9978674754235918E-2</v>
      </c>
    </row>
    <row r="19758" spans="1:2" x14ac:dyDescent="0.25">
      <c r="A19758" s="28" t="s">
        <v>86</v>
      </c>
      <c r="B19758" s="2">
        <v>9.8359477777795135E-2</v>
      </c>
    </row>
    <row r="19759" spans="1:2" x14ac:dyDescent="0.25">
      <c r="A19759" s="28" t="s">
        <v>87</v>
      </c>
      <c r="B19759" s="2">
        <v>0.32414470766070841</v>
      </c>
    </row>
    <row r="19760" spans="1:2" x14ac:dyDescent="0.25">
      <c r="A19760" s="28" t="s">
        <v>31</v>
      </c>
      <c r="B19760" s="2">
        <v>0.68087436074231844</v>
      </c>
    </row>
    <row r="19761" spans="1:2" x14ac:dyDescent="0.25">
      <c r="A19761" s="28" t="s">
        <v>29</v>
      </c>
      <c r="B19761" s="2">
        <v>0.61095946132319523</v>
      </c>
    </row>
    <row r="19762" spans="1:2" x14ac:dyDescent="0.25">
      <c r="A19762" s="28" t="s">
        <v>30</v>
      </c>
      <c r="B19762" s="2">
        <v>1.6998825234129347</v>
      </c>
    </row>
    <row r="19763" spans="1:2" x14ac:dyDescent="0.25">
      <c r="A19763" s="28" t="s">
        <v>88</v>
      </c>
      <c r="B19763" s="2">
        <v>0.13894000057280628</v>
      </c>
    </row>
    <row r="19764" spans="1:2" x14ac:dyDescent="0.25">
      <c r="A19764" s="28" t="s">
        <v>80</v>
      </c>
      <c r="B19764" s="2">
        <v>3.2810542210714257E-2</v>
      </c>
    </row>
    <row r="19765" spans="1:2" x14ac:dyDescent="0.25">
      <c r="A19765" s="28" t="s">
        <v>84</v>
      </c>
      <c r="B19765" s="2">
        <v>0.48265483327264808</v>
      </c>
    </row>
    <row r="19766" spans="1:2" x14ac:dyDescent="0.25">
      <c r="A19766" s="28" t="s">
        <v>85</v>
      </c>
      <c r="B19766" s="2">
        <v>1.2989685895857377</v>
      </c>
    </row>
    <row r="19767" spans="1:2" x14ac:dyDescent="0.25">
      <c r="A19767" s="28" t="s">
        <v>82</v>
      </c>
      <c r="B19767" s="2">
        <v>0.86857991673490109</v>
      </c>
    </row>
    <row r="19768" spans="1:2" x14ac:dyDescent="0.25">
      <c r="A19768" s="6" t="s">
        <v>239</v>
      </c>
      <c r="B19768" s="2">
        <v>13.020721242661208</v>
      </c>
    </row>
    <row r="19769" spans="1:2" x14ac:dyDescent="0.25">
      <c r="A19769" s="28" t="s">
        <v>79</v>
      </c>
      <c r="B19769" s="2">
        <v>4.7549235874833782E-3</v>
      </c>
    </row>
    <row r="19770" spans="1:2" x14ac:dyDescent="0.25">
      <c r="A19770" s="28" t="s">
        <v>87</v>
      </c>
      <c r="B19770" s="2">
        <v>1.9717427040734061</v>
      </c>
    </row>
    <row r="19771" spans="1:2" x14ac:dyDescent="0.25">
      <c r="A19771" s="28" t="s">
        <v>31</v>
      </c>
      <c r="B19771" s="2">
        <v>0.69213535843581564</v>
      </c>
    </row>
    <row r="19772" spans="1:2" x14ac:dyDescent="0.25">
      <c r="A19772" s="28" t="s">
        <v>29</v>
      </c>
      <c r="B19772" s="2">
        <v>1.1748259535103875</v>
      </c>
    </row>
    <row r="19773" spans="1:2" x14ac:dyDescent="0.25">
      <c r="A19773" s="28" t="s">
        <v>30</v>
      </c>
      <c r="B19773" s="2">
        <v>1.0715190632162475</v>
      </c>
    </row>
    <row r="19774" spans="1:2" x14ac:dyDescent="0.25">
      <c r="A19774" s="28" t="s">
        <v>88</v>
      </c>
      <c r="B19774" s="2">
        <v>0.20299296392442856</v>
      </c>
    </row>
    <row r="19775" spans="1:2" x14ac:dyDescent="0.25">
      <c r="A19775" s="28" t="s">
        <v>80</v>
      </c>
      <c r="B19775" s="2">
        <v>0.57917301531079535</v>
      </c>
    </row>
    <row r="19776" spans="1:2" x14ac:dyDescent="0.25">
      <c r="A19776" s="28" t="s">
        <v>84</v>
      </c>
      <c r="B19776" s="2">
        <v>2.0990070581418303</v>
      </c>
    </row>
    <row r="19777" spans="1:2" x14ac:dyDescent="0.25">
      <c r="A19777" s="28" t="s">
        <v>85</v>
      </c>
      <c r="B19777" s="2">
        <v>3.74152560067804</v>
      </c>
    </row>
    <row r="19778" spans="1:2" x14ac:dyDescent="0.25">
      <c r="A19778" s="28" t="s">
        <v>82</v>
      </c>
      <c r="B19778" s="2">
        <v>1.483044601782775</v>
      </c>
    </row>
    <row r="19779" spans="1:2" x14ac:dyDescent="0.25">
      <c r="A19779" s="6" t="s">
        <v>241</v>
      </c>
      <c r="B19779" s="2">
        <v>140.76011094423188</v>
      </c>
    </row>
    <row r="19780" spans="1:2" x14ac:dyDescent="0.25">
      <c r="A19780" s="28" t="s">
        <v>79</v>
      </c>
      <c r="B19780" s="2">
        <v>3.6331077703870771</v>
      </c>
    </row>
    <row r="19781" spans="1:2" x14ac:dyDescent="0.25">
      <c r="A19781" s="28" t="s">
        <v>86</v>
      </c>
      <c r="B19781" s="2">
        <v>1.8691017796199059</v>
      </c>
    </row>
    <row r="19782" spans="1:2" x14ac:dyDescent="0.25">
      <c r="A19782" s="28" t="s">
        <v>87</v>
      </c>
      <c r="B19782" s="2">
        <v>6.7452113135119101</v>
      </c>
    </row>
    <row r="19783" spans="1:2" x14ac:dyDescent="0.25">
      <c r="A19783" s="28" t="s">
        <v>31</v>
      </c>
      <c r="B19783" s="2">
        <v>19.53553280202561</v>
      </c>
    </row>
    <row r="19784" spans="1:2" x14ac:dyDescent="0.25">
      <c r="A19784" s="28" t="s">
        <v>29</v>
      </c>
      <c r="B19784" s="2">
        <v>10.00002790572743</v>
      </c>
    </row>
    <row r="19785" spans="1:2" x14ac:dyDescent="0.25">
      <c r="A19785" s="28" t="s">
        <v>30</v>
      </c>
      <c r="B19785" s="2">
        <v>25.411822342521415</v>
      </c>
    </row>
    <row r="19786" spans="1:2" x14ac:dyDescent="0.25">
      <c r="A19786" s="28" t="s">
        <v>88</v>
      </c>
      <c r="B19786" s="2">
        <v>13.626192996444033</v>
      </c>
    </row>
    <row r="19787" spans="1:2" x14ac:dyDescent="0.25">
      <c r="A19787" s="28" t="s">
        <v>80</v>
      </c>
      <c r="B19787" s="2">
        <v>2.6395470651316129</v>
      </c>
    </row>
    <row r="19788" spans="1:2" x14ac:dyDescent="0.25">
      <c r="A19788" s="28" t="s">
        <v>84</v>
      </c>
      <c r="B19788" s="2">
        <v>12.713559803897677</v>
      </c>
    </row>
    <row r="19789" spans="1:2" x14ac:dyDescent="0.25">
      <c r="A19789" s="28" t="s">
        <v>85</v>
      </c>
      <c r="B19789" s="2">
        <v>19.72127726117332</v>
      </c>
    </row>
    <row r="19790" spans="1:2" x14ac:dyDescent="0.25">
      <c r="A19790" s="28" t="s">
        <v>82</v>
      </c>
      <c r="B19790" s="2">
        <v>24.864729903791908</v>
      </c>
    </row>
    <row r="19791" spans="1:2" x14ac:dyDescent="0.25">
      <c r="A19791" s="6" t="s">
        <v>19</v>
      </c>
      <c r="B19791" s="2">
        <v>3.3908737334717598</v>
      </c>
    </row>
    <row r="19792" spans="1:2" x14ac:dyDescent="0.25">
      <c r="A19792" s="28" t="s">
        <v>79</v>
      </c>
      <c r="B19792" s="2">
        <v>8.8631187928185792E-2</v>
      </c>
    </row>
    <row r="19793" spans="1:2" x14ac:dyDescent="0.25">
      <c r="A19793" s="28" t="s">
        <v>86</v>
      </c>
      <c r="B19793" s="2">
        <v>1.7390687167624726E-3</v>
      </c>
    </row>
    <row r="19794" spans="1:2" x14ac:dyDescent="0.25">
      <c r="A19794" s="28" t="s">
        <v>87</v>
      </c>
      <c r="B19794" s="2">
        <v>1.7552935190395286E-3</v>
      </c>
    </row>
    <row r="19795" spans="1:2" x14ac:dyDescent="0.25">
      <c r="A19795" s="28" t="s">
        <v>31</v>
      </c>
      <c r="B19795" s="2">
        <v>7.3016137998119207E-2</v>
      </c>
    </row>
    <row r="19796" spans="1:2" x14ac:dyDescent="0.25">
      <c r="A19796" s="28" t="s">
        <v>29</v>
      </c>
      <c r="B19796" s="2">
        <v>0.17959146227665237</v>
      </c>
    </row>
    <row r="19797" spans="1:2" x14ac:dyDescent="0.25">
      <c r="A19797" s="28" t="s">
        <v>30</v>
      </c>
      <c r="B19797" s="2">
        <v>2.3885997923826259</v>
      </c>
    </row>
    <row r="19798" spans="1:2" x14ac:dyDescent="0.25">
      <c r="A19798" s="28" t="s">
        <v>88</v>
      </c>
      <c r="B19798" s="2">
        <v>4.929225594240077E-3</v>
      </c>
    </row>
    <row r="19799" spans="1:2" x14ac:dyDescent="0.25">
      <c r="A19799" s="28" t="s">
        <v>80</v>
      </c>
      <c r="B19799" s="2">
        <v>7.7125648941023051E-3</v>
      </c>
    </row>
    <row r="19800" spans="1:2" x14ac:dyDescent="0.25">
      <c r="A19800" s="28" t="s">
        <v>84</v>
      </c>
      <c r="B19800" s="2">
        <v>1.1196735051898726E-3</v>
      </c>
    </row>
    <row r="19801" spans="1:2" x14ac:dyDescent="0.25">
      <c r="A19801" s="28" t="s">
        <v>85</v>
      </c>
      <c r="B19801" s="2">
        <v>4.0010901366986394E-2</v>
      </c>
    </row>
    <row r="19802" spans="1:2" x14ac:dyDescent="0.25">
      <c r="A19802" s="28" t="s">
        <v>82</v>
      </c>
      <c r="B19802" s="2">
        <v>0.60376842528985564</v>
      </c>
    </row>
    <row r="19803" spans="1:2" x14ac:dyDescent="0.25">
      <c r="A19803" s="6" t="s">
        <v>243</v>
      </c>
      <c r="B19803" s="2">
        <v>33.967251560734034</v>
      </c>
    </row>
    <row r="19804" spans="1:2" x14ac:dyDescent="0.25">
      <c r="A19804" s="28" t="s">
        <v>79</v>
      </c>
      <c r="B19804" s="2">
        <v>0.12689033035114733</v>
      </c>
    </row>
    <row r="19805" spans="1:2" x14ac:dyDescent="0.25">
      <c r="A19805" s="28" t="s">
        <v>86</v>
      </c>
      <c r="B19805" s="2">
        <v>0.32665559393594262</v>
      </c>
    </row>
    <row r="19806" spans="1:2" x14ac:dyDescent="0.25">
      <c r="A19806" s="28" t="s">
        <v>87</v>
      </c>
      <c r="B19806" s="2">
        <v>3.2451415882452692</v>
      </c>
    </row>
    <row r="19807" spans="1:2" x14ac:dyDescent="0.25">
      <c r="A19807" s="28" t="s">
        <v>31</v>
      </c>
      <c r="B19807" s="2">
        <v>5.5013761279441935</v>
      </c>
    </row>
    <row r="19808" spans="1:2" x14ac:dyDescent="0.25">
      <c r="A19808" s="28" t="s">
        <v>29</v>
      </c>
      <c r="B19808" s="2">
        <v>5.4034623051859985</v>
      </c>
    </row>
    <row r="19809" spans="1:2" x14ac:dyDescent="0.25">
      <c r="A19809" s="28" t="s">
        <v>30</v>
      </c>
      <c r="B19809" s="2">
        <v>9.0778942469407404</v>
      </c>
    </row>
    <row r="19810" spans="1:2" x14ac:dyDescent="0.25">
      <c r="A19810" s="28" t="s">
        <v>88</v>
      </c>
      <c r="B19810" s="2">
        <v>1.223922361091504</v>
      </c>
    </row>
    <row r="19811" spans="1:2" x14ac:dyDescent="0.25">
      <c r="A19811" s="28" t="s">
        <v>80</v>
      </c>
      <c r="B19811" s="2">
        <v>9.576926576993873E-2</v>
      </c>
    </row>
    <row r="19812" spans="1:2" x14ac:dyDescent="0.25">
      <c r="A19812" s="28" t="s">
        <v>84</v>
      </c>
      <c r="B19812" s="2">
        <v>1.129986992942934</v>
      </c>
    </row>
    <row r="19813" spans="1:2" x14ac:dyDescent="0.25">
      <c r="A19813" s="28" t="s">
        <v>85</v>
      </c>
      <c r="B19813" s="2">
        <v>3.8016423468708456</v>
      </c>
    </row>
    <row r="19814" spans="1:2" x14ac:dyDescent="0.25">
      <c r="A19814" s="28" t="s">
        <v>82</v>
      </c>
      <c r="B19814" s="2">
        <v>4.0345104014555178</v>
      </c>
    </row>
    <row r="19815" spans="1:2" x14ac:dyDescent="0.25">
      <c r="A19815" s="6" t="s">
        <v>245</v>
      </c>
      <c r="B19815" s="2">
        <v>16.147960112947246</v>
      </c>
    </row>
    <row r="19816" spans="1:2" x14ac:dyDescent="0.25">
      <c r="A19816" s="28" t="s">
        <v>79</v>
      </c>
      <c r="B19816" s="2">
        <v>0.15031170236003133</v>
      </c>
    </row>
    <row r="19817" spans="1:2" x14ac:dyDescent="0.25">
      <c r="A19817" s="28" t="s">
        <v>86</v>
      </c>
      <c r="B19817" s="2">
        <v>0.12054316887409237</v>
      </c>
    </row>
    <row r="19818" spans="1:2" x14ac:dyDescent="0.25">
      <c r="A19818" s="28" t="s">
        <v>87</v>
      </c>
      <c r="B19818" s="2">
        <v>0.69488825588191927</v>
      </c>
    </row>
    <row r="19819" spans="1:2" x14ac:dyDescent="0.25">
      <c r="A19819" s="28" t="s">
        <v>31</v>
      </c>
      <c r="B19819" s="2">
        <v>3.5008254479604148</v>
      </c>
    </row>
    <row r="19820" spans="1:2" x14ac:dyDescent="0.25">
      <c r="A19820" s="28" t="s">
        <v>29</v>
      </c>
      <c r="B19820" s="2">
        <v>2.1943316138091764</v>
      </c>
    </row>
    <row r="19821" spans="1:2" x14ac:dyDescent="0.25">
      <c r="A19821" s="28" t="s">
        <v>30</v>
      </c>
      <c r="B19821" s="2">
        <v>3.9661502826663586</v>
      </c>
    </row>
    <row r="19822" spans="1:2" x14ac:dyDescent="0.25">
      <c r="A19822" s="28" t="s">
        <v>88</v>
      </c>
      <c r="B19822" s="2">
        <v>0.87186207263103976</v>
      </c>
    </row>
    <row r="19823" spans="1:2" x14ac:dyDescent="0.25">
      <c r="A19823" s="28" t="s">
        <v>80</v>
      </c>
      <c r="B19823" s="2">
        <v>0.40683356063770992</v>
      </c>
    </row>
    <row r="19824" spans="1:2" x14ac:dyDescent="0.25">
      <c r="A19824" s="28" t="s">
        <v>84</v>
      </c>
      <c r="B19824" s="2">
        <v>0.92155031097386553</v>
      </c>
    </row>
    <row r="19825" spans="1:2" x14ac:dyDescent="0.25">
      <c r="A19825" s="28" t="s">
        <v>85</v>
      </c>
      <c r="B19825" s="2">
        <v>1.6149170685749576</v>
      </c>
    </row>
    <row r="19826" spans="1:2" x14ac:dyDescent="0.25">
      <c r="A19826" s="28" t="s">
        <v>82</v>
      </c>
      <c r="B19826" s="2">
        <v>1.7057466285776814</v>
      </c>
    </row>
    <row r="19827" spans="1:2" x14ac:dyDescent="0.25">
      <c r="A19827" s="6" t="s">
        <v>247</v>
      </c>
      <c r="B19827" s="2">
        <v>340.78289588812021</v>
      </c>
    </row>
    <row r="19828" spans="1:2" x14ac:dyDescent="0.25">
      <c r="A19828" s="28" t="s">
        <v>79</v>
      </c>
      <c r="B19828" s="2">
        <v>5.9070092715984668</v>
      </c>
    </row>
    <row r="19829" spans="1:2" x14ac:dyDescent="0.25">
      <c r="A19829" s="28" t="s">
        <v>86</v>
      </c>
      <c r="B19829" s="2">
        <v>4.4115634075357297</v>
      </c>
    </row>
    <row r="19830" spans="1:2" x14ac:dyDescent="0.25">
      <c r="A19830" s="28" t="s">
        <v>87</v>
      </c>
      <c r="B19830" s="2">
        <v>20.789473133437571</v>
      </c>
    </row>
    <row r="19831" spans="1:2" x14ac:dyDescent="0.25">
      <c r="A19831" s="28" t="s">
        <v>31</v>
      </c>
      <c r="B19831" s="2">
        <v>32.717670441367119</v>
      </c>
    </row>
    <row r="19832" spans="1:2" x14ac:dyDescent="0.25">
      <c r="A19832" s="28" t="s">
        <v>29</v>
      </c>
      <c r="B19832" s="2">
        <v>19.230389846787631</v>
      </c>
    </row>
    <row r="19833" spans="1:2" x14ac:dyDescent="0.25">
      <c r="A19833" s="28" t="s">
        <v>30</v>
      </c>
      <c r="B19833" s="2">
        <v>45.671695396553574</v>
      </c>
    </row>
    <row r="19834" spans="1:2" x14ac:dyDescent="0.25">
      <c r="A19834" s="28" t="s">
        <v>88</v>
      </c>
      <c r="B19834" s="2">
        <v>28.400924017376521</v>
      </c>
    </row>
    <row r="19835" spans="1:2" x14ac:dyDescent="0.25">
      <c r="A19835" s="28" t="s">
        <v>80</v>
      </c>
      <c r="B19835" s="2">
        <v>12.395373173050659</v>
      </c>
    </row>
    <row r="19836" spans="1:2" x14ac:dyDescent="0.25">
      <c r="A19836" s="28" t="s">
        <v>84</v>
      </c>
      <c r="B19836" s="2">
        <v>75.763061035386414</v>
      </c>
    </row>
    <row r="19837" spans="1:2" x14ac:dyDescent="0.25">
      <c r="A19837" s="28" t="s">
        <v>85</v>
      </c>
      <c r="B19837" s="2">
        <v>53.012779649042443</v>
      </c>
    </row>
    <row r="19838" spans="1:2" x14ac:dyDescent="0.25">
      <c r="A19838" s="28" t="s">
        <v>82</v>
      </c>
      <c r="B19838" s="2">
        <v>42.482956515984078</v>
      </c>
    </row>
    <row r="19839" spans="1:2" x14ac:dyDescent="0.25">
      <c r="A19839" s="6" t="s">
        <v>20</v>
      </c>
      <c r="B19839" s="2">
        <v>187.76941449382738</v>
      </c>
    </row>
    <row r="19840" spans="1:2" x14ac:dyDescent="0.25">
      <c r="A19840" s="28" t="s">
        <v>79</v>
      </c>
      <c r="B19840" s="2">
        <v>2.1605026042477538</v>
      </c>
    </row>
    <row r="19841" spans="1:2" x14ac:dyDescent="0.25">
      <c r="A19841" s="28" t="s">
        <v>86</v>
      </c>
      <c r="B19841" s="2">
        <v>4.0876360105931218</v>
      </c>
    </row>
    <row r="19842" spans="1:2" x14ac:dyDescent="0.25">
      <c r="A19842" s="28" t="s">
        <v>87</v>
      </c>
      <c r="B19842" s="2">
        <v>10.97822400518713</v>
      </c>
    </row>
    <row r="19843" spans="1:2" x14ac:dyDescent="0.25">
      <c r="A19843" s="28" t="s">
        <v>31</v>
      </c>
      <c r="B19843" s="2">
        <v>17.61424229376011</v>
      </c>
    </row>
    <row r="19844" spans="1:2" x14ac:dyDescent="0.25">
      <c r="A19844" s="28" t="s">
        <v>29</v>
      </c>
      <c r="B19844" s="2">
        <v>11.314780673366988</v>
      </c>
    </row>
    <row r="19845" spans="1:2" x14ac:dyDescent="0.25">
      <c r="A19845" s="28" t="s">
        <v>30</v>
      </c>
      <c r="B19845" s="2">
        <v>23.468917227058093</v>
      </c>
    </row>
    <row r="19846" spans="1:2" x14ac:dyDescent="0.25">
      <c r="A19846" s="28" t="s">
        <v>88</v>
      </c>
      <c r="B19846" s="2">
        <v>22.1372730674221</v>
      </c>
    </row>
    <row r="19847" spans="1:2" x14ac:dyDescent="0.25">
      <c r="A19847" s="28" t="s">
        <v>80</v>
      </c>
      <c r="B19847" s="2">
        <v>1.8733255710781218</v>
      </c>
    </row>
    <row r="19848" spans="1:2" x14ac:dyDescent="0.25">
      <c r="A19848" s="28" t="s">
        <v>84</v>
      </c>
      <c r="B19848" s="2">
        <v>45.564027516653027</v>
      </c>
    </row>
    <row r="19849" spans="1:2" x14ac:dyDescent="0.25">
      <c r="A19849" s="28" t="s">
        <v>85</v>
      </c>
      <c r="B19849" s="2">
        <v>20.881089464001121</v>
      </c>
    </row>
    <row r="19850" spans="1:2" x14ac:dyDescent="0.25">
      <c r="A19850" s="28" t="s">
        <v>82</v>
      </c>
      <c r="B19850" s="2">
        <v>27.689396060459824</v>
      </c>
    </row>
    <row r="19851" spans="1:2" x14ac:dyDescent="0.25">
      <c r="A19851" s="6" t="s">
        <v>21</v>
      </c>
      <c r="B19851" s="2">
        <v>24.996490752036102</v>
      </c>
    </row>
    <row r="19852" spans="1:2" x14ac:dyDescent="0.25">
      <c r="A19852" s="28" t="s">
        <v>79</v>
      </c>
      <c r="B19852" s="2">
        <v>0.41576873425038641</v>
      </c>
    </row>
    <row r="19853" spans="1:2" x14ac:dyDescent="0.25">
      <c r="A19853" s="28" t="s">
        <v>86</v>
      </c>
      <c r="B19853" s="2">
        <v>0.11448674893863585</v>
      </c>
    </row>
    <row r="19854" spans="1:2" x14ac:dyDescent="0.25">
      <c r="A19854" s="28" t="s">
        <v>87</v>
      </c>
      <c r="B19854" s="2">
        <v>0.29225853075814584</v>
      </c>
    </row>
    <row r="19855" spans="1:2" x14ac:dyDescent="0.25">
      <c r="A19855" s="28" t="s">
        <v>31</v>
      </c>
      <c r="B19855" s="2">
        <v>3.0099008409622763</v>
      </c>
    </row>
    <row r="19856" spans="1:2" x14ac:dyDescent="0.25">
      <c r="A19856" s="28" t="s">
        <v>29</v>
      </c>
      <c r="B19856" s="2">
        <v>1.3500150068397572</v>
      </c>
    </row>
    <row r="19857" spans="1:2" x14ac:dyDescent="0.25">
      <c r="A19857" s="28" t="s">
        <v>30</v>
      </c>
      <c r="B19857" s="2">
        <v>5.6802461597797151</v>
      </c>
    </row>
    <row r="19858" spans="1:2" x14ac:dyDescent="0.25">
      <c r="A19858" s="28" t="s">
        <v>88</v>
      </c>
      <c r="B19858" s="2">
        <v>1.7785529721648867</v>
      </c>
    </row>
    <row r="19859" spans="1:2" x14ac:dyDescent="0.25">
      <c r="A19859" s="28" t="s">
        <v>80</v>
      </c>
      <c r="B19859" s="2">
        <v>0.81727411011641227</v>
      </c>
    </row>
    <row r="19860" spans="1:2" x14ac:dyDescent="0.25">
      <c r="A19860" s="28" t="s">
        <v>84</v>
      </c>
      <c r="B19860" s="2">
        <v>2.75979543726945</v>
      </c>
    </row>
    <row r="19861" spans="1:2" x14ac:dyDescent="0.25">
      <c r="A19861" s="28" t="s">
        <v>85</v>
      </c>
      <c r="B19861" s="2">
        <v>1.7685089721830152</v>
      </c>
    </row>
    <row r="19862" spans="1:2" x14ac:dyDescent="0.25">
      <c r="A19862" s="28" t="s">
        <v>82</v>
      </c>
      <c r="B19862" s="2">
        <v>7.0096832387734231</v>
      </c>
    </row>
    <row r="19863" spans="1:2" x14ac:dyDescent="0.25">
      <c r="A19863" s="6" t="s">
        <v>22</v>
      </c>
      <c r="B19863" s="2">
        <v>8.5412995937570209</v>
      </c>
    </row>
    <row r="19864" spans="1:2" x14ac:dyDescent="0.25">
      <c r="A19864" s="28" t="s">
        <v>79</v>
      </c>
      <c r="B19864" s="2">
        <v>6.9040380387156167E-2</v>
      </c>
    </row>
    <row r="19865" spans="1:2" x14ac:dyDescent="0.25">
      <c r="A19865" s="28" t="s">
        <v>86</v>
      </c>
      <c r="B19865" s="2">
        <v>0.12482233823092236</v>
      </c>
    </row>
    <row r="19866" spans="1:2" x14ac:dyDescent="0.25">
      <c r="A19866" s="28" t="s">
        <v>87</v>
      </c>
      <c r="B19866" s="2">
        <v>0.38474075961786713</v>
      </c>
    </row>
    <row r="19867" spans="1:2" x14ac:dyDescent="0.25">
      <c r="A19867" s="28" t="s">
        <v>31</v>
      </c>
      <c r="B19867" s="2">
        <v>1.1875223384533831</v>
      </c>
    </row>
    <row r="19868" spans="1:2" x14ac:dyDescent="0.25">
      <c r="A19868" s="28" t="s">
        <v>29</v>
      </c>
      <c r="B19868" s="2">
        <v>1.0289795189624866</v>
      </c>
    </row>
    <row r="19869" spans="1:2" x14ac:dyDescent="0.25">
      <c r="A19869" s="28" t="s">
        <v>30</v>
      </c>
      <c r="B19869" s="2">
        <v>2.3245832308782264</v>
      </c>
    </row>
    <row r="19870" spans="1:2" x14ac:dyDescent="0.25">
      <c r="A19870" s="28" t="s">
        <v>88</v>
      </c>
      <c r="B19870" s="2">
        <v>0.50361226842340912</v>
      </c>
    </row>
    <row r="19871" spans="1:2" x14ac:dyDescent="0.25">
      <c r="A19871" s="28" t="s">
        <v>80</v>
      </c>
      <c r="B19871" s="2">
        <v>9.4187867443785059E-2</v>
      </c>
    </row>
    <row r="19872" spans="1:2" x14ac:dyDescent="0.25">
      <c r="A19872" s="28" t="s">
        <v>84</v>
      </c>
      <c r="B19872" s="2">
        <v>0.62987867718286739</v>
      </c>
    </row>
    <row r="19873" spans="1:2" x14ac:dyDescent="0.25">
      <c r="A19873" s="28" t="s">
        <v>85</v>
      </c>
      <c r="B19873" s="2">
        <v>0.87372217491981885</v>
      </c>
    </row>
    <row r="19874" spans="1:2" x14ac:dyDescent="0.25">
      <c r="A19874" s="28" t="s">
        <v>82</v>
      </c>
      <c r="B19874" s="2">
        <v>1.3202100392570992</v>
      </c>
    </row>
    <row r="19875" spans="1:2" x14ac:dyDescent="0.25">
      <c r="A19875" s="6" t="s">
        <v>25</v>
      </c>
      <c r="B19875" s="2">
        <v>7.1998311031269857</v>
      </c>
    </row>
    <row r="19876" spans="1:2" x14ac:dyDescent="0.25">
      <c r="A19876" s="28" t="s">
        <v>79</v>
      </c>
      <c r="B19876" s="2">
        <v>3.8999323836762981E-2</v>
      </c>
    </row>
    <row r="19877" spans="1:2" x14ac:dyDescent="0.25">
      <c r="A19877" s="28" t="s">
        <v>86</v>
      </c>
      <c r="B19877" s="2">
        <v>0.10953993735975974</v>
      </c>
    </row>
    <row r="19878" spans="1:2" x14ac:dyDescent="0.25">
      <c r="A19878" s="28" t="s">
        <v>87</v>
      </c>
      <c r="B19878" s="2">
        <v>0.33498767012915792</v>
      </c>
    </row>
    <row r="19879" spans="1:2" x14ac:dyDescent="0.25">
      <c r="A19879" s="28" t="s">
        <v>31</v>
      </c>
      <c r="B19879" s="2">
        <v>0.36582501035385967</v>
      </c>
    </row>
    <row r="19880" spans="1:2" x14ac:dyDescent="0.25">
      <c r="A19880" s="28" t="s">
        <v>29</v>
      </c>
      <c r="B19880" s="2">
        <v>0.45144179306273152</v>
      </c>
    </row>
    <row r="19881" spans="1:2" x14ac:dyDescent="0.25">
      <c r="A19881" s="28" t="s">
        <v>30</v>
      </c>
      <c r="B19881" s="2">
        <v>2.5085147697924057</v>
      </c>
    </row>
    <row r="19882" spans="1:2" x14ac:dyDescent="0.25">
      <c r="A19882" s="28" t="s">
        <v>88</v>
      </c>
      <c r="B19882" s="2">
        <v>0.21408472345368068</v>
      </c>
    </row>
    <row r="19883" spans="1:2" x14ac:dyDescent="0.25">
      <c r="A19883" s="28" t="s">
        <v>80</v>
      </c>
      <c r="B19883" s="2">
        <v>2.0648477180340411E-2</v>
      </c>
    </row>
    <row r="19884" spans="1:2" x14ac:dyDescent="0.25">
      <c r="A19884" s="28" t="s">
        <v>84</v>
      </c>
      <c r="B19884" s="2">
        <v>4.4820275588323445E-2</v>
      </c>
    </row>
    <row r="19885" spans="1:2" x14ac:dyDescent="0.25">
      <c r="A19885" s="28" t="s">
        <v>85</v>
      </c>
      <c r="B19885" s="2">
        <v>0.56641294830603883</v>
      </c>
    </row>
    <row r="19886" spans="1:2" x14ac:dyDescent="0.25">
      <c r="A19886" s="28" t="s">
        <v>82</v>
      </c>
      <c r="B19886" s="2">
        <v>2.5445561740639255</v>
      </c>
    </row>
    <row r="19887" spans="1:2" x14ac:dyDescent="0.25">
      <c r="A19887" s="6" t="s">
        <v>23</v>
      </c>
      <c r="B19887" s="2">
        <v>19.704631977284976</v>
      </c>
    </row>
    <row r="19888" spans="1:2" x14ac:dyDescent="0.25">
      <c r="A19888" s="28" t="s">
        <v>79</v>
      </c>
      <c r="B19888" s="2">
        <v>0.25226869037213817</v>
      </c>
    </row>
    <row r="19889" spans="1:2" x14ac:dyDescent="0.25">
      <c r="A19889" s="28" t="s">
        <v>86</v>
      </c>
      <c r="B19889" s="2">
        <v>0.23295872052465794</v>
      </c>
    </row>
    <row r="19890" spans="1:2" x14ac:dyDescent="0.25">
      <c r="A19890" s="28" t="s">
        <v>87</v>
      </c>
      <c r="B19890" s="2">
        <v>0.86257523197434749</v>
      </c>
    </row>
    <row r="19891" spans="1:2" x14ac:dyDescent="0.25">
      <c r="A19891" s="28" t="s">
        <v>31</v>
      </c>
      <c r="B19891" s="2">
        <v>3.1087046766568536</v>
      </c>
    </row>
    <row r="19892" spans="1:2" x14ac:dyDescent="0.25">
      <c r="A19892" s="28" t="s">
        <v>29</v>
      </c>
      <c r="B19892" s="2">
        <v>1.8828131897696656</v>
      </c>
    </row>
    <row r="19893" spans="1:2" x14ac:dyDescent="0.25">
      <c r="A19893" s="28" t="s">
        <v>30</v>
      </c>
      <c r="B19893" s="2">
        <v>4.8060875010872595</v>
      </c>
    </row>
    <row r="19894" spans="1:2" x14ac:dyDescent="0.25">
      <c r="A19894" s="28" t="s">
        <v>88</v>
      </c>
      <c r="B19894" s="2">
        <v>0.95033866948515511</v>
      </c>
    </row>
    <row r="19895" spans="1:2" x14ac:dyDescent="0.25">
      <c r="A19895" s="28" t="s">
        <v>80</v>
      </c>
      <c r="B19895" s="2">
        <v>0.38232755429460996</v>
      </c>
    </row>
    <row r="19896" spans="1:2" x14ac:dyDescent="0.25">
      <c r="A19896" s="28" t="s">
        <v>84</v>
      </c>
      <c r="B19896" s="2">
        <v>1.0584477284373766</v>
      </c>
    </row>
    <row r="19897" spans="1:2" x14ac:dyDescent="0.25">
      <c r="A19897" s="28" t="s">
        <v>85</v>
      </c>
      <c r="B19897" s="2">
        <v>2.5837021687343529</v>
      </c>
    </row>
    <row r="19898" spans="1:2" x14ac:dyDescent="0.25">
      <c r="A19898" s="28" t="s">
        <v>82</v>
      </c>
      <c r="B19898" s="2">
        <v>3.5844078459485562</v>
      </c>
    </row>
    <row r="19899" spans="1:2" x14ac:dyDescent="0.25">
      <c r="A19899" s="6" t="s">
        <v>249</v>
      </c>
      <c r="B19899" s="2">
        <v>67.155332399126237</v>
      </c>
    </row>
    <row r="19900" spans="1:2" x14ac:dyDescent="0.25">
      <c r="A19900" s="28" t="s">
        <v>79</v>
      </c>
      <c r="B19900" s="2">
        <v>0.5551409079526447</v>
      </c>
    </row>
    <row r="19901" spans="1:2" x14ac:dyDescent="0.25">
      <c r="A19901" s="28" t="s">
        <v>86</v>
      </c>
      <c r="B19901" s="2">
        <v>0.51383968435168592</v>
      </c>
    </row>
    <row r="19902" spans="1:2" x14ac:dyDescent="0.25">
      <c r="A19902" s="28" t="s">
        <v>87</v>
      </c>
      <c r="B19902" s="2">
        <v>4.0970122679638079</v>
      </c>
    </row>
    <row r="19903" spans="1:2" x14ac:dyDescent="0.25">
      <c r="A19903" s="28" t="s">
        <v>31</v>
      </c>
      <c r="B19903" s="2">
        <v>6.2107994075523756</v>
      </c>
    </row>
    <row r="19904" spans="1:2" x14ac:dyDescent="0.25">
      <c r="A19904" s="28" t="s">
        <v>29</v>
      </c>
      <c r="B19904" s="2">
        <v>5.8654987053097125</v>
      </c>
    </row>
    <row r="19905" spans="1:2" x14ac:dyDescent="0.25">
      <c r="A19905" s="28" t="s">
        <v>30</v>
      </c>
      <c r="B19905" s="2">
        <v>19.446229086713128</v>
      </c>
    </row>
    <row r="19906" spans="1:2" x14ac:dyDescent="0.25">
      <c r="A19906" s="28" t="s">
        <v>88</v>
      </c>
      <c r="B19906" s="2">
        <v>3.2421200728850224</v>
      </c>
    </row>
    <row r="19907" spans="1:2" x14ac:dyDescent="0.25">
      <c r="A19907" s="28" t="s">
        <v>80</v>
      </c>
      <c r="B19907" s="2">
        <v>1.2368028484683888</v>
      </c>
    </row>
    <row r="19908" spans="1:2" x14ac:dyDescent="0.25">
      <c r="A19908" s="28" t="s">
        <v>84</v>
      </c>
      <c r="B19908" s="2">
        <v>5.7779886878768867</v>
      </c>
    </row>
    <row r="19909" spans="1:2" x14ac:dyDescent="0.25">
      <c r="A19909" s="28" t="s">
        <v>85</v>
      </c>
      <c r="B19909" s="2">
        <v>7.1652590934252007</v>
      </c>
    </row>
    <row r="19910" spans="1:2" x14ac:dyDescent="0.25">
      <c r="A19910" s="28" t="s">
        <v>82</v>
      </c>
      <c r="B19910" s="2">
        <v>13.044641636627388</v>
      </c>
    </row>
    <row r="19911" spans="1:2" x14ac:dyDescent="0.25">
      <c r="A19911" s="6" t="s">
        <v>251</v>
      </c>
      <c r="B19911" s="2">
        <v>86.945255957583669</v>
      </c>
    </row>
    <row r="19912" spans="1:2" x14ac:dyDescent="0.25">
      <c r="A19912" s="28" t="s">
        <v>79</v>
      </c>
      <c r="B19912" s="2">
        <v>1.5311434801599551</v>
      </c>
    </row>
    <row r="19913" spans="1:2" x14ac:dyDescent="0.25">
      <c r="A19913" s="28" t="s">
        <v>86</v>
      </c>
      <c r="B19913" s="2">
        <v>0.63771015647255003</v>
      </c>
    </row>
    <row r="19914" spans="1:2" x14ac:dyDescent="0.25">
      <c r="A19914" s="28" t="s">
        <v>87</v>
      </c>
      <c r="B19914" s="2">
        <v>4.7833881178398228</v>
      </c>
    </row>
    <row r="19915" spans="1:2" x14ac:dyDescent="0.25">
      <c r="A19915" s="28" t="s">
        <v>31</v>
      </c>
      <c r="B19915" s="2">
        <v>5.4445148304502684</v>
      </c>
    </row>
    <row r="19916" spans="1:2" x14ac:dyDescent="0.25">
      <c r="A19916" s="28" t="s">
        <v>29</v>
      </c>
      <c r="B19916" s="2">
        <v>9.0018672618925759</v>
      </c>
    </row>
    <row r="19917" spans="1:2" x14ac:dyDescent="0.25">
      <c r="A19917" s="28" t="s">
        <v>30</v>
      </c>
      <c r="B19917" s="2">
        <v>7.8999710442872733</v>
      </c>
    </row>
    <row r="19918" spans="1:2" x14ac:dyDescent="0.25">
      <c r="A19918" s="28" t="s">
        <v>88</v>
      </c>
      <c r="B19918" s="2">
        <v>15.508041227436566</v>
      </c>
    </row>
    <row r="19919" spans="1:2" x14ac:dyDescent="0.25">
      <c r="A19919" s="28" t="s">
        <v>80</v>
      </c>
      <c r="B19919" s="2">
        <v>2.7658824528772095</v>
      </c>
    </row>
    <row r="19920" spans="1:2" x14ac:dyDescent="0.25">
      <c r="A19920" s="28" t="s">
        <v>84</v>
      </c>
      <c r="B19920" s="2">
        <v>9.4754574403746474</v>
      </c>
    </row>
    <row r="19921" spans="1:2" x14ac:dyDescent="0.25">
      <c r="A19921" s="28" t="s">
        <v>85</v>
      </c>
      <c r="B19921" s="2">
        <v>16.137343537950564</v>
      </c>
    </row>
    <row r="19922" spans="1:2" x14ac:dyDescent="0.25">
      <c r="A19922" s="28" t="s">
        <v>82</v>
      </c>
      <c r="B19922" s="2">
        <v>13.759936407842252</v>
      </c>
    </row>
    <row r="19923" spans="1:2" x14ac:dyDescent="0.25">
      <c r="A19923" s="6" t="s">
        <v>229</v>
      </c>
      <c r="B19923" s="2">
        <v>13.329301114669173</v>
      </c>
    </row>
    <row r="19924" spans="1:2" x14ac:dyDescent="0.25">
      <c r="A19924" s="28" t="s">
        <v>79</v>
      </c>
      <c r="B19924" s="2">
        <v>0.53714659941224208</v>
      </c>
    </row>
    <row r="19925" spans="1:2" x14ac:dyDescent="0.25">
      <c r="A19925" s="28" t="s">
        <v>86</v>
      </c>
      <c r="B19925" s="2">
        <v>0.18622973761974573</v>
      </c>
    </row>
    <row r="19926" spans="1:2" x14ac:dyDescent="0.25">
      <c r="A19926" s="28" t="s">
        <v>87</v>
      </c>
      <c r="B19926" s="2">
        <v>0.52891133601503237</v>
      </c>
    </row>
    <row r="19927" spans="1:2" x14ac:dyDescent="0.25">
      <c r="A19927" s="28" t="s">
        <v>31</v>
      </c>
      <c r="B19927" s="2">
        <v>1.1028901639055966</v>
      </c>
    </row>
    <row r="19928" spans="1:2" x14ac:dyDescent="0.25">
      <c r="A19928" s="28" t="s">
        <v>29</v>
      </c>
      <c r="B19928" s="2">
        <v>1.5237732140779678</v>
      </c>
    </row>
    <row r="19929" spans="1:2" x14ac:dyDescent="0.25">
      <c r="A19929" s="28" t="s">
        <v>30</v>
      </c>
      <c r="B19929" s="2">
        <v>2.0531211923555022</v>
      </c>
    </row>
    <row r="19930" spans="1:2" x14ac:dyDescent="0.25">
      <c r="A19930" s="28" t="s">
        <v>88</v>
      </c>
      <c r="B19930" s="2">
        <v>1.1173710955042313</v>
      </c>
    </row>
    <row r="19931" spans="1:2" x14ac:dyDescent="0.25">
      <c r="A19931" s="28" t="s">
        <v>80</v>
      </c>
      <c r="B19931" s="2">
        <v>1.0567669714378922</v>
      </c>
    </row>
    <row r="19932" spans="1:2" x14ac:dyDescent="0.25">
      <c r="A19932" s="28" t="s">
        <v>84</v>
      </c>
      <c r="B19932" s="2">
        <v>0.59851181932138808</v>
      </c>
    </row>
    <row r="19933" spans="1:2" x14ac:dyDescent="0.25">
      <c r="A19933" s="28" t="s">
        <v>85</v>
      </c>
      <c r="B19933" s="2">
        <v>2.2987164559935409</v>
      </c>
    </row>
    <row r="19934" spans="1:2" x14ac:dyDescent="0.25">
      <c r="A19934" s="28" t="s">
        <v>82</v>
      </c>
      <c r="B19934" s="2">
        <v>2.3258625290260349</v>
      </c>
    </row>
    <row r="19935" spans="1:2" x14ac:dyDescent="0.25">
      <c r="A19935" s="6" t="s">
        <v>93</v>
      </c>
      <c r="B19935" s="2">
        <v>970.03752396162588</v>
      </c>
    </row>
    <row r="19936" spans="1:2" x14ac:dyDescent="0.25">
      <c r="A19936" s="28" t="s">
        <v>79</v>
      </c>
      <c r="B19936" s="2">
        <v>15.560694581585667</v>
      </c>
    </row>
    <row r="19937" spans="1:2" x14ac:dyDescent="0.25">
      <c r="A19937" s="28" t="s">
        <v>86</v>
      </c>
      <c r="B19937" s="2">
        <v>12.835185830551307</v>
      </c>
    </row>
    <row r="19938" spans="1:2" x14ac:dyDescent="0.25">
      <c r="A19938" s="28" t="s">
        <v>87</v>
      </c>
      <c r="B19938" s="2">
        <v>56.034454915815132</v>
      </c>
    </row>
    <row r="19939" spans="1:2" x14ac:dyDescent="0.25">
      <c r="A19939" s="28" t="s">
        <v>31</v>
      </c>
      <c r="B19939" s="2">
        <v>100.74583023856833</v>
      </c>
    </row>
    <row r="19940" spans="1:2" x14ac:dyDescent="0.25">
      <c r="A19940" s="28" t="s">
        <v>29</v>
      </c>
      <c r="B19940" s="2">
        <v>71.212757911902358</v>
      </c>
    </row>
    <row r="19941" spans="1:2" x14ac:dyDescent="0.25">
      <c r="A19941" s="28" t="s">
        <v>30</v>
      </c>
      <c r="B19941" s="2">
        <v>157.47523385964547</v>
      </c>
    </row>
    <row r="19942" spans="1:2" x14ac:dyDescent="0.25">
      <c r="A19942" s="28" t="s">
        <v>88</v>
      </c>
      <c r="B19942" s="2">
        <v>89.921157734409618</v>
      </c>
    </row>
    <row r="19943" spans="1:2" x14ac:dyDescent="0.25">
      <c r="A19943" s="28" t="s">
        <v>80</v>
      </c>
      <c r="B19943" s="2">
        <v>24.404435039902296</v>
      </c>
    </row>
    <row r="19944" spans="1:2" x14ac:dyDescent="0.25">
      <c r="A19944" s="28" t="s">
        <v>84</v>
      </c>
      <c r="B19944" s="2">
        <v>159.01986729082455</v>
      </c>
    </row>
    <row r="19945" spans="1:2" x14ac:dyDescent="0.25">
      <c r="A19945" s="28" t="s">
        <v>85</v>
      </c>
      <c r="B19945" s="2">
        <v>135.505876232806</v>
      </c>
    </row>
    <row r="19946" spans="1:2" x14ac:dyDescent="0.25">
      <c r="A19946" s="28" t="s">
        <v>82</v>
      </c>
      <c r="B19946" s="2">
        <v>147.3220303256152</v>
      </c>
    </row>
    <row r="19947" spans="1:2" x14ac:dyDescent="0.25">
      <c r="A19947" s="3" t="s">
        <v>31</v>
      </c>
      <c r="B19947" s="2">
        <v>766.46639472711217</v>
      </c>
    </row>
    <row r="19948" spans="1:2" x14ac:dyDescent="0.25">
      <c r="A19948" s="6" t="s">
        <v>228</v>
      </c>
      <c r="B19948" s="2">
        <v>3.8788100002043966</v>
      </c>
    </row>
    <row r="19949" spans="1:2" x14ac:dyDescent="0.25">
      <c r="A19949" s="28" t="s">
        <v>79</v>
      </c>
      <c r="B19949" s="2">
        <v>1.367187051971493E-2</v>
      </c>
    </row>
    <row r="19950" spans="1:2" x14ac:dyDescent="0.25">
      <c r="A19950" s="28" t="s">
        <v>86</v>
      </c>
      <c r="B19950" s="2">
        <v>6.3652655263364243E-3</v>
      </c>
    </row>
    <row r="19951" spans="1:2" x14ac:dyDescent="0.25">
      <c r="A19951" s="28" t="s">
        <v>87</v>
      </c>
      <c r="B19951" s="2">
        <v>0.28066631021262139</v>
      </c>
    </row>
    <row r="19952" spans="1:2" x14ac:dyDescent="0.25">
      <c r="A19952" s="28" t="s">
        <v>29</v>
      </c>
      <c r="B19952" s="2">
        <v>0.32160750689716294</v>
      </c>
    </row>
    <row r="19953" spans="1:2" x14ac:dyDescent="0.25">
      <c r="A19953" s="28" t="s">
        <v>30</v>
      </c>
      <c r="B19953" s="2">
        <v>0.54249178075809601</v>
      </c>
    </row>
    <row r="19954" spans="1:2" x14ac:dyDescent="0.25">
      <c r="A19954" s="28" t="s">
        <v>88</v>
      </c>
      <c r="B19954" s="2">
        <v>6.1151822639722603E-2</v>
      </c>
    </row>
    <row r="19955" spans="1:2" x14ac:dyDescent="0.25">
      <c r="A19955" s="28" t="s">
        <v>80</v>
      </c>
      <c r="B19955" s="2">
        <v>5.0868658969339051E-2</v>
      </c>
    </row>
    <row r="19956" spans="1:2" x14ac:dyDescent="0.25">
      <c r="A19956" s="28" t="s">
        <v>84</v>
      </c>
      <c r="B19956" s="2">
        <v>0.53251593575609879</v>
      </c>
    </row>
    <row r="19957" spans="1:2" x14ac:dyDescent="0.25">
      <c r="A19957" s="28" t="s">
        <v>85</v>
      </c>
      <c r="B19957" s="2">
        <v>1.5744368966974978</v>
      </c>
    </row>
    <row r="19958" spans="1:2" x14ac:dyDescent="0.25">
      <c r="A19958" s="28" t="s">
        <v>82</v>
      </c>
      <c r="B19958" s="2">
        <v>0.4950339522278065</v>
      </c>
    </row>
    <row r="19959" spans="1:2" x14ac:dyDescent="0.25">
      <c r="A19959" s="6" t="s">
        <v>239</v>
      </c>
      <c r="B19959" s="2">
        <v>4.5798014955767101</v>
      </c>
    </row>
    <row r="19960" spans="1:2" x14ac:dyDescent="0.25">
      <c r="A19960" s="28" t="s">
        <v>79</v>
      </c>
      <c r="B19960" s="2">
        <v>3.8807743762115793E-2</v>
      </c>
    </row>
    <row r="19961" spans="1:2" x14ac:dyDescent="0.25">
      <c r="A19961" s="28" t="s">
        <v>87</v>
      </c>
      <c r="B19961" s="2">
        <v>1.2443823103246334</v>
      </c>
    </row>
    <row r="19962" spans="1:2" x14ac:dyDescent="0.25">
      <c r="A19962" s="28" t="s">
        <v>29</v>
      </c>
      <c r="B19962" s="2">
        <v>0.36127311134169593</v>
      </c>
    </row>
    <row r="19963" spans="1:2" x14ac:dyDescent="0.25">
      <c r="A19963" s="28" t="s">
        <v>30</v>
      </c>
      <c r="B19963" s="2">
        <v>0.11850497711932009</v>
      </c>
    </row>
    <row r="19964" spans="1:2" x14ac:dyDescent="0.25">
      <c r="A19964" s="28" t="s">
        <v>88</v>
      </c>
      <c r="B19964" s="2">
        <v>0.2536292862207728</v>
      </c>
    </row>
    <row r="19965" spans="1:2" x14ac:dyDescent="0.25">
      <c r="A19965" s="28" t="s">
        <v>80</v>
      </c>
      <c r="B19965" s="2">
        <v>6.9855986721821126E-2</v>
      </c>
    </row>
    <row r="19966" spans="1:2" x14ac:dyDescent="0.25">
      <c r="A19966" s="28" t="s">
        <v>84</v>
      </c>
      <c r="B19966" s="2">
        <v>0.50050123558661885</v>
      </c>
    </row>
    <row r="19967" spans="1:2" x14ac:dyDescent="0.25">
      <c r="A19967" s="28" t="s">
        <v>85</v>
      </c>
      <c r="B19967" s="2">
        <v>1.4841540562452058</v>
      </c>
    </row>
    <row r="19968" spans="1:2" x14ac:dyDescent="0.25">
      <c r="A19968" s="28" t="s">
        <v>82</v>
      </c>
      <c r="B19968" s="2">
        <v>0.50869278825452635</v>
      </c>
    </row>
    <row r="19969" spans="1:2" x14ac:dyDescent="0.25">
      <c r="A19969" s="6" t="s">
        <v>241</v>
      </c>
      <c r="B19969" s="2">
        <v>65.135377214852127</v>
      </c>
    </row>
    <row r="19970" spans="1:2" x14ac:dyDescent="0.25">
      <c r="A19970" s="28" t="s">
        <v>79</v>
      </c>
      <c r="B19970" s="2">
        <v>1.8619453021154277</v>
      </c>
    </row>
    <row r="19971" spans="1:2" x14ac:dyDescent="0.25">
      <c r="A19971" s="28" t="s">
        <v>86</v>
      </c>
      <c r="B19971" s="2">
        <v>0.94006948469834184</v>
      </c>
    </row>
    <row r="19972" spans="1:2" x14ac:dyDescent="0.25">
      <c r="A19972" s="28" t="s">
        <v>87</v>
      </c>
      <c r="B19972" s="2">
        <v>3.8812419180908599</v>
      </c>
    </row>
    <row r="19973" spans="1:2" x14ac:dyDescent="0.25">
      <c r="A19973" s="28" t="s">
        <v>29</v>
      </c>
      <c r="B19973" s="2">
        <v>4.9751340259380363</v>
      </c>
    </row>
    <row r="19974" spans="1:2" x14ac:dyDescent="0.25">
      <c r="A19974" s="28" t="s">
        <v>30</v>
      </c>
      <c r="B19974" s="2">
        <v>7.1612001827835972</v>
      </c>
    </row>
    <row r="19975" spans="1:2" x14ac:dyDescent="0.25">
      <c r="A19975" s="28" t="s">
        <v>88</v>
      </c>
      <c r="B19975" s="2">
        <v>7.7965212628477012</v>
      </c>
    </row>
    <row r="19976" spans="1:2" x14ac:dyDescent="0.25">
      <c r="A19976" s="28" t="s">
        <v>80</v>
      </c>
      <c r="B19976" s="2">
        <v>1.0783559776532672</v>
      </c>
    </row>
    <row r="19977" spans="1:2" x14ac:dyDescent="0.25">
      <c r="A19977" s="28" t="s">
        <v>84</v>
      </c>
      <c r="B19977" s="2">
        <v>7.0055504387880934</v>
      </c>
    </row>
    <row r="19978" spans="1:2" x14ac:dyDescent="0.25">
      <c r="A19978" s="28" t="s">
        <v>85</v>
      </c>
      <c r="B19978" s="2">
        <v>15.489951921449943</v>
      </c>
    </row>
    <row r="19979" spans="1:2" x14ac:dyDescent="0.25">
      <c r="A19979" s="28" t="s">
        <v>82</v>
      </c>
      <c r="B19979" s="2">
        <v>14.945406700486853</v>
      </c>
    </row>
    <row r="19980" spans="1:2" x14ac:dyDescent="0.25">
      <c r="A19980" s="6" t="s">
        <v>19</v>
      </c>
      <c r="B19980" s="2">
        <v>2.2986356099352276E-2</v>
      </c>
    </row>
    <row r="19981" spans="1:2" x14ac:dyDescent="0.25">
      <c r="A19981" s="28" t="s">
        <v>79</v>
      </c>
      <c r="B19981" s="2">
        <v>8.0822240922387174E-3</v>
      </c>
    </row>
    <row r="19982" spans="1:2" x14ac:dyDescent="0.25">
      <c r="A19982" s="28" t="s">
        <v>86</v>
      </c>
      <c r="B19982" s="2">
        <v>1.166402415215204E-4</v>
      </c>
    </row>
    <row r="19983" spans="1:2" x14ac:dyDescent="0.25">
      <c r="A19983" s="28" t="s">
        <v>87</v>
      </c>
      <c r="B19983" s="2">
        <v>2.6456598916126117E-5</v>
      </c>
    </row>
    <row r="19984" spans="1:2" x14ac:dyDescent="0.25">
      <c r="A19984" s="28" t="s">
        <v>29</v>
      </c>
      <c r="B19984" s="2">
        <v>6.9585151248077737E-4</v>
      </c>
    </row>
    <row r="19985" spans="1:2" x14ac:dyDescent="0.25">
      <c r="A19985" s="28" t="s">
        <v>30</v>
      </c>
      <c r="B19985" s="2">
        <v>1.6498804260975789E-3</v>
      </c>
    </row>
    <row r="19986" spans="1:2" x14ac:dyDescent="0.25">
      <c r="A19986" s="28" t="s">
        <v>88</v>
      </c>
      <c r="B19986" s="2">
        <v>3.5020222081878088E-4</v>
      </c>
    </row>
    <row r="19987" spans="1:2" x14ac:dyDescent="0.25">
      <c r="A19987" s="28" t="s">
        <v>80</v>
      </c>
      <c r="B19987" s="2">
        <v>5.2237999266686861E-5</v>
      </c>
    </row>
    <row r="19988" spans="1:2" x14ac:dyDescent="0.25">
      <c r="A19988" s="28" t="s">
        <v>84</v>
      </c>
      <c r="B19988" s="2">
        <v>4.1480784709498121E-5</v>
      </c>
    </row>
    <row r="19989" spans="1:2" x14ac:dyDescent="0.25">
      <c r="A19989" s="28" t="s">
        <v>85</v>
      </c>
      <c r="B19989" s="2">
        <v>3.2860906122378067E-3</v>
      </c>
    </row>
    <row r="19990" spans="1:2" x14ac:dyDescent="0.25">
      <c r="A19990" s="28" t="s">
        <v>82</v>
      </c>
      <c r="B19990" s="2">
        <v>8.6852916110647816E-3</v>
      </c>
    </row>
    <row r="19991" spans="1:2" x14ac:dyDescent="0.25">
      <c r="A19991" s="6" t="s">
        <v>243</v>
      </c>
      <c r="B19991" s="2">
        <v>29.581450229685576</v>
      </c>
    </row>
    <row r="19992" spans="1:2" x14ac:dyDescent="0.25">
      <c r="A19992" s="28" t="s">
        <v>79</v>
      </c>
      <c r="B19992" s="2">
        <v>0.26842634172832081</v>
      </c>
    </row>
    <row r="19993" spans="1:2" x14ac:dyDescent="0.25">
      <c r="A19993" s="28" t="s">
        <v>86</v>
      </c>
      <c r="B19993" s="2">
        <v>0.20487215880431858</v>
      </c>
    </row>
    <row r="19994" spans="1:2" x14ac:dyDescent="0.25">
      <c r="A19994" s="28" t="s">
        <v>87</v>
      </c>
      <c r="B19994" s="2">
        <v>2.0951166822807816</v>
      </c>
    </row>
    <row r="19995" spans="1:2" x14ac:dyDescent="0.25">
      <c r="A19995" s="28" t="s">
        <v>29</v>
      </c>
      <c r="B19995" s="2">
        <v>2.4089521400081604</v>
      </c>
    </row>
    <row r="19996" spans="1:2" x14ac:dyDescent="0.25">
      <c r="A19996" s="28" t="s">
        <v>30</v>
      </c>
      <c r="B19996" s="2">
        <v>2.2967509891902904</v>
      </c>
    </row>
    <row r="19997" spans="1:2" x14ac:dyDescent="0.25">
      <c r="A19997" s="28" t="s">
        <v>88</v>
      </c>
      <c r="B19997" s="2">
        <v>3.8922467931474736</v>
      </c>
    </row>
    <row r="19998" spans="1:2" x14ac:dyDescent="0.25">
      <c r="A19998" s="28" t="s">
        <v>80</v>
      </c>
      <c r="B19998" s="2">
        <v>0.10270414747029769</v>
      </c>
    </row>
    <row r="19999" spans="1:2" x14ac:dyDescent="0.25">
      <c r="A19999" s="28" t="s">
        <v>84</v>
      </c>
      <c r="B19999" s="2">
        <v>5.0596523980490637</v>
      </c>
    </row>
    <row r="20000" spans="1:2" x14ac:dyDescent="0.25">
      <c r="A20000" s="28" t="s">
        <v>85</v>
      </c>
      <c r="B20000" s="2">
        <v>6.7913595593470717</v>
      </c>
    </row>
    <row r="20001" spans="1:2" x14ac:dyDescent="0.25">
      <c r="A20001" s="28" t="s">
        <v>82</v>
      </c>
      <c r="B20001" s="2">
        <v>6.4613690196597942</v>
      </c>
    </row>
    <row r="20002" spans="1:2" x14ac:dyDescent="0.25">
      <c r="A20002" s="6" t="s">
        <v>245</v>
      </c>
      <c r="B20002" s="2">
        <v>4.9197356898023239</v>
      </c>
    </row>
    <row r="20003" spans="1:2" x14ac:dyDescent="0.25">
      <c r="A20003" s="28" t="s">
        <v>79</v>
      </c>
      <c r="B20003" s="2">
        <v>0.12427324132579209</v>
      </c>
    </row>
    <row r="20004" spans="1:2" x14ac:dyDescent="0.25">
      <c r="A20004" s="28" t="s">
        <v>86</v>
      </c>
      <c r="B20004" s="2">
        <v>4.9921681777169054E-2</v>
      </c>
    </row>
    <row r="20005" spans="1:2" x14ac:dyDescent="0.25">
      <c r="A20005" s="28" t="s">
        <v>87</v>
      </c>
      <c r="B20005" s="2">
        <v>0.1455330295600108</v>
      </c>
    </row>
    <row r="20006" spans="1:2" x14ac:dyDescent="0.25">
      <c r="A20006" s="28" t="s">
        <v>29</v>
      </c>
      <c r="B20006" s="2">
        <v>0.58070913062636453</v>
      </c>
    </row>
    <row r="20007" spans="1:2" x14ac:dyDescent="0.25">
      <c r="A20007" s="28" t="s">
        <v>30</v>
      </c>
      <c r="B20007" s="2">
        <v>1.0541280132021495</v>
      </c>
    </row>
    <row r="20008" spans="1:2" x14ac:dyDescent="0.25">
      <c r="A20008" s="28" t="s">
        <v>88</v>
      </c>
      <c r="B20008" s="2">
        <v>0.40662751399703045</v>
      </c>
    </row>
    <row r="20009" spans="1:2" x14ac:dyDescent="0.25">
      <c r="A20009" s="28" t="s">
        <v>80</v>
      </c>
      <c r="B20009" s="2">
        <v>0.15276149526065103</v>
      </c>
    </row>
    <row r="20010" spans="1:2" x14ac:dyDescent="0.25">
      <c r="A20010" s="28" t="s">
        <v>84</v>
      </c>
      <c r="B20010" s="2">
        <v>0.39556927487839871</v>
      </c>
    </row>
    <row r="20011" spans="1:2" x14ac:dyDescent="0.25">
      <c r="A20011" s="28" t="s">
        <v>85</v>
      </c>
      <c r="B20011" s="2">
        <v>1.400059546672124</v>
      </c>
    </row>
    <row r="20012" spans="1:2" x14ac:dyDescent="0.25">
      <c r="A20012" s="28" t="s">
        <v>82</v>
      </c>
      <c r="B20012" s="2">
        <v>0.61015276250263351</v>
      </c>
    </row>
    <row r="20013" spans="1:2" x14ac:dyDescent="0.25">
      <c r="A20013" s="6" t="s">
        <v>247</v>
      </c>
      <c r="B20013" s="2">
        <v>139.49196987075442</v>
      </c>
    </row>
    <row r="20014" spans="1:2" x14ac:dyDescent="0.25">
      <c r="A20014" s="28" t="s">
        <v>79</v>
      </c>
      <c r="B20014" s="2">
        <v>2.3503373032789763</v>
      </c>
    </row>
    <row r="20015" spans="1:2" x14ac:dyDescent="0.25">
      <c r="A20015" s="28" t="s">
        <v>86</v>
      </c>
      <c r="B20015" s="2">
        <v>1.6610961878923918</v>
      </c>
    </row>
    <row r="20016" spans="1:2" x14ac:dyDescent="0.25">
      <c r="A20016" s="28" t="s">
        <v>87</v>
      </c>
      <c r="B20016" s="2">
        <v>7.5196118743483602</v>
      </c>
    </row>
    <row r="20017" spans="1:2" x14ac:dyDescent="0.25">
      <c r="A20017" s="28" t="s">
        <v>29</v>
      </c>
      <c r="B20017" s="2">
        <v>6.1278330950693363</v>
      </c>
    </row>
    <row r="20018" spans="1:2" x14ac:dyDescent="0.25">
      <c r="A20018" s="28" t="s">
        <v>30</v>
      </c>
      <c r="B20018" s="2">
        <v>9.1943559381549509</v>
      </c>
    </row>
    <row r="20019" spans="1:2" x14ac:dyDescent="0.25">
      <c r="A20019" s="28" t="s">
        <v>88</v>
      </c>
      <c r="B20019" s="2">
        <v>18.18876387285227</v>
      </c>
    </row>
    <row r="20020" spans="1:2" x14ac:dyDescent="0.25">
      <c r="A20020" s="28" t="s">
        <v>80</v>
      </c>
      <c r="B20020" s="2">
        <v>4.0006714549066666</v>
      </c>
    </row>
    <row r="20021" spans="1:2" x14ac:dyDescent="0.25">
      <c r="A20021" s="28" t="s">
        <v>84</v>
      </c>
      <c r="B20021" s="2">
        <v>28.116098121357044</v>
      </c>
    </row>
    <row r="20022" spans="1:2" x14ac:dyDescent="0.25">
      <c r="A20022" s="28" t="s">
        <v>85</v>
      </c>
      <c r="B20022" s="2">
        <v>39.542884014222679</v>
      </c>
    </row>
    <row r="20023" spans="1:2" x14ac:dyDescent="0.25">
      <c r="A20023" s="28" t="s">
        <v>82</v>
      </c>
      <c r="B20023" s="2">
        <v>22.79031800867174</v>
      </c>
    </row>
    <row r="20024" spans="1:2" x14ac:dyDescent="0.25">
      <c r="A20024" s="6" t="s">
        <v>20</v>
      </c>
      <c r="B20024" s="2">
        <v>29.4432695801287</v>
      </c>
    </row>
    <row r="20025" spans="1:2" x14ac:dyDescent="0.25">
      <c r="A20025" s="28" t="s">
        <v>79</v>
      </c>
      <c r="B20025" s="2">
        <v>1.1856940630868982</v>
      </c>
    </row>
    <row r="20026" spans="1:2" x14ac:dyDescent="0.25">
      <c r="A20026" s="28" t="s">
        <v>86</v>
      </c>
      <c r="B20026" s="2">
        <v>0.33262104004130361</v>
      </c>
    </row>
    <row r="20027" spans="1:2" x14ac:dyDescent="0.25">
      <c r="A20027" s="28" t="s">
        <v>87</v>
      </c>
      <c r="B20027" s="2">
        <v>1.7885147932987553</v>
      </c>
    </row>
    <row r="20028" spans="1:2" x14ac:dyDescent="0.25">
      <c r="A20028" s="28" t="s">
        <v>29</v>
      </c>
      <c r="B20028" s="2">
        <v>3.2545324706738392</v>
      </c>
    </row>
    <row r="20029" spans="1:2" x14ac:dyDescent="0.25">
      <c r="A20029" s="28" t="s">
        <v>30</v>
      </c>
      <c r="B20029" s="2">
        <v>6.3051495593122588</v>
      </c>
    </row>
    <row r="20030" spans="1:2" x14ac:dyDescent="0.25">
      <c r="A20030" s="28" t="s">
        <v>88</v>
      </c>
      <c r="B20030" s="2">
        <v>1.2557532521477854</v>
      </c>
    </row>
    <row r="20031" spans="1:2" x14ac:dyDescent="0.25">
      <c r="A20031" s="28" t="s">
        <v>80</v>
      </c>
      <c r="B20031" s="2">
        <v>0.17267744797125267</v>
      </c>
    </row>
    <row r="20032" spans="1:2" x14ac:dyDescent="0.25">
      <c r="A20032" s="28" t="s">
        <v>84</v>
      </c>
      <c r="B20032" s="2">
        <v>2.5813922094047745</v>
      </c>
    </row>
    <row r="20033" spans="1:2" x14ac:dyDescent="0.25">
      <c r="A20033" s="28" t="s">
        <v>85</v>
      </c>
      <c r="B20033" s="2">
        <v>7.7958219568832883</v>
      </c>
    </row>
    <row r="20034" spans="1:2" x14ac:dyDescent="0.25">
      <c r="A20034" s="28" t="s">
        <v>82</v>
      </c>
      <c r="B20034" s="2">
        <v>4.7711127873085424</v>
      </c>
    </row>
    <row r="20035" spans="1:2" x14ac:dyDescent="0.25">
      <c r="A20035" s="6" t="s">
        <v>21</v>
      </c>
      <c r="B20035" s="2">
        <v>5.7438853261692984</v>
      </c>
    </row>
    <row r="20036" spans="1:2" x14ac:dyDescent="0.25">
      <c r="A20036" s="28" t="s">
        <v>79</v>
      </c>
      <c r="B20036" s="2">
        <v>7.1107175586286625E-2</v>
      </c>
    </row>
    <row r="20037" spans="1:2" x14ac:dyDescent="0.25">
      <c r="A20037" s="28" t="s">
        <v>86</v>
      </c>
      <c r="B20037" s="2">
        <v>2.9185434977796101E-2</v>
      </c>
    </row>
    <row r="20038" spans="1:2" x14ac:dyDescent="0.25">
      <c r="A20038" s="28" t="s">
        <v>87</v>
      </c>
      <c r="B20038" s="2">
        <v>2.4863072848938034E-2</v>
      </c>
    </row>
    <row r="20039" spans="1:2" x14ac:dyDescent="0.25">
      <c r="A20039" s="28" t="s">
        <v>29</v>
      </c>
      <c r="B20039" s="2">
        <v>0.44752896294804451</v>
      </c>
    </row>
    <row r="20040" spans="1:2" x14ac:dyDescent="0.25">
      <c r="A20040" s="28" t="s">
        <v>30</v>
      </c>
      <c r="B20040" s="2">
        <v>0.76352384896022918</v>
      </c>
    </row>
    <row r="20041" spans="1:2" x14ac:dyDescent="0.25">
      <c r="A20041" s="28" t="s">
        <v>88</v>
      </c>
      <c r="B20041" s="2">
        <v>0.42551196214551884</v>
      </c>
    </row>
    <row r="20042" spans="1:2" x14ac:dyDescent="0.25">
      <c r="A20042" s="28" t="s">
        <v>80</v>
      </c>
      <c r="B20042" s="2">
        <v>0.35656580892745277</v>
      </c>
    </row>
    <row r="20043" spans="1:2" x14ac:dyDescent="0.25">
      <c r="A20043" s="28" t="s">
        <v>84</v>
      </c>
      <c r="B20043" s="2">
        <v>1.7311123551563599</v>
      </c>
    </row>
    <row r="20044" spans="1:2" x14ac:dyDescent="0.25">
      <c r="A20044" s="28" t="s">
        <v>85</v>
      </c>
      <c r="B20044" s="2">
        <v>0.62916411114855331</v>
      </c>
    </row>
    <row r="20045" spans="1:2" x14ac:dyDescent="0.25">
      <c r="A20045" s="28" t="s">
        <v>82</v>
      </c>
      <c r="B20045" s="2">
        <v>1.2653225934701189</v>
      </c>
    </row>
    <row r="20046" spans="1:2" x14ac:dyDescent="0.25">
      <c r="A20046" s="6" t="s">
        <v>22</v>
      </c>
      <c r="B20046" s="2">
        <v>2.6721106858841677</v>
      </c>
    </row>
    <row r="20047" spans="1:2" x14ac:dyDescent="0.25">
      <c r="A20047" s="28" t="s">
        <v>79</v>
      </c>
      <c r="B20047" s="2">
        <v>4.3125709688360665E-2</v>
      </c>
    </row>
    <row r="20048" spans="1:2" x14ac:dyDescent="0.25">
      <c r="A20048" s="28" t="s">
        <v>86</v>
      </c>
      <c r="B20048" s="2">
        <v>5.2366862175376248E-2</v>
      </c>
    </row>
    <row r="20049" spans="1:2" x14ac:dyDescent="0.25">
      <c r="A20049" s="28" t="s">
        <v>87</v>
      </c>
      <c r="B20049" s="2">
        <v>0.14842434185527922</v>
      </c>
    </row>
    <row r="20050" spans="1:2" x14ac:dyDescent="0.25">
      <c r="A20050" s="28" t="s">
        <v>29</v>
      </c>
      <c r="B20050" s="2">
        <v>0.29793186203083322</v>
      </c>
    </row>
    <row r="20051" spans="1:2" x14ac:dyDescent="0.25">
      <c r="A20051" s="28" t="s">
        <v>30</v>
      </c>
      <c r="B20051" s="2">
        <v>0.46688560863760764</v>
      </c>
    </row>
    <row r="20052" spans="1:2" x14ac:dyDescent="0.25">
      <c r="A20052" s="28" t="s">
        <v>88</v>
      </c>
      <c r="B20052" s="2">
        <v>0.31102885189435331</v>
      </c>
    </row>
    <row r="20053" spans="1:2" x14ac:dyDescent="0.25">
      <c r="A20053" s="28" t="s">
        <v>80</v>
      </c>
      <c r="B20053" s="2">
        <v>5.4850330727797679E-2</v>
      </c>
    </row>
    <row r="20054" spans="1:2" x14ac:dyDescent="0.25">
      <c r="A20054" s="28" t="s">
        <v>84</v>
      </c>
      <c r="B20054" s="2">
        <v>0.23729931356320128</v>
      </c>
    </row>
    <row r="20055" spans="1:2" x14ac:dyDescent="0.25">
      <c r="A20055" s="28" t="s">
        <v>85</v>
      </c>
      <c r="B20055" s="2">
        <v>0.49601179212518115</v>
      </c>
    </row>
    <row r="20056" spans="1:2" x14ac:dyDescent="0.25">
      <c r="A20056" s="28" t="s">
        <v>82</v>
      </c>
      <c r="B20056" s="2">
        <v>0.56418601318617734</v>
      </c>
    </row>
    <row r="20057" spans="1:2" x14ac:dyDescent="0.25">
      <c r="A20057" s="6" t="s">
        <v>25</v>
      </c>
      <c r="B20057" s="2">
        <v>4.1915386372445136</v>
      </c>
    </row>
    <row r="20058" spans="1:2" x14ac:dyDescent="0.25">
      <c r="A20058" s="28" t="s">
        <v>79</v>
      </c>
      <c r="B20058" s="2">
        <v>7.633199396139366E-2</v>
      </c>
    </row>
    <row r="20059" spans="1:2" x14ac:dyDescent="0.25">
      <c r="A20059" s="28" t="s">
        <v>86</v>
      </c>
      <c r="B20059" s="2">
        <v>7.6361690844636981E-2</v>
      </c>
    </row>
    <row r="20060" spans="1:2" x14ac:dyDescent="0.25">
      <c r="A20060" s="28" t="s">
        <v>87</v>
      </c>
      <c r="B20060" s="2">
        <v>2.5152185922524564E-2</v>
      </c>
    </row>
    <row r="20061" spans="1:2" x14ac:dyDescent="0.25">
      <c r="A20061" s="28" t="s">
        <v>29</v>
      </c>
      <c r="B20061" s="2">
        <v>0.20942799345152807</v>
      </c>
    </row>
    <row r="20062" spans="1:2" x14ac:dyDescent="0.25">
      <c r="A20062" s="28" t="s">
        <v>30</v>
      </c>
      <c r="B20062" s="2">
        <v>0.42909450119990244</v>
      </c>
    </row>
    <row r="20063" spans="1:2" x14ac:dyDescent="0.25">
      <c r="A20063" s="28" t="s">
        <v>88</v>
      </c>
      <c r="B20063" s="2">
        <v>0.82757396991119891</v>
      </c>
    </row>
    <row r="20064" spans="1:2" x14ac:dyDescent="0.25">
      <c r="A20064" s="28" t="s">
        <v>80</v>
      </c>
      <c r="B20064" s="2">
        <v>1.0295523855650936E-2</v>
      </c>
    </row>
    <row r="20065" spans="1:2" x14ac:dyDescent="0.25">
      <c r="A20065" s="28" t="s">
        <v>84</v>
      </c>
      <c r="B20065" s="2">
        <v>2.5777001036977158E-2</v>
      </c>
    </row>
    <row r="20066" spans="1:2" x14ac:dyDescent="0.25">
      <c r="A20066" s="28" t="s">
        <v>85</v>
      </c>
      <c r="B20066" s="2">
        <v>1.7238680288641024</v>
      </c>
    </row>
    <row r="20067" spans="1:2" x14ac:dyDescent="0.25">
      <c r="A20067" s="28" t="s">
        <v>82</v>
      </c>
      <c r="B20067" s="2">
        <v>0.78765574819659834</v>
      </c>
    </row>
    <row r="20068" spans="1:2" x14ac:dyDescent="0.25">
      <c r="A20068" s="6" t="s">
        <v>23</v>
      </c>
      <c r="B20068" s="2">
        <v>5.97617637241017</v>
      </c>
    </row>
    <row r="20069" spans="1:2" x14ac:dyDescent="0.25">
      <c r="A20069" s="28" t="s">
        <v>79</v>
      </c>
      <c r="B20069" s="2">
        <v>0.11623175344856511</v>
      </c>
    </row>
    <row r="20070" spans="1:2" x14ac:dyDescent="0.25">
      <c r="A20070" s="28" t="s">
        <v>86</v>
      </c>
      <c r="B20070" s="2">
        <v>5.8720879789846823E-2</v>
      </c>
    </row>
    <row r="20071" spans="1:2" x14ac:dyDescent="0.25">
      <c r="A20071" s="28" t="s">
        <v>87</v>
      </c>
      <c r="B20071" s="2">
        <v>0.18577748594709798</v>
      </c>
    </row>
    <row r="20072" spans="1:2" x14ac:dyDescent="0.25">
      <c r="A20072" s="28" t="s">
        <v>29</v>
      </c>
      <c r="B20072" s="2">
        <v>0.35409608421950345</v>
      </c>
    </row>
    <row r="20073" spans="1:2" x14ac:dyDescent="0.25">
      <c r="A20073" s="28" t="s">
        <v>30</v>
      </c>
      <c r="B20073" s="2">
        <v>0.55864248141749684</v>
      </c>
    </row>
    <row r="20074" spans="1:2" x14ac:dyDescent="0.25">
      <c r="A20074" s="28" t="s">
        <v>88</v>
      </c>
      <c r="B20074" s="2">
        <v>0.4477901468028862</v>
      </c>
    </row>
    <row r="20075" spans="1:2" x14ac:dyDescent="0.25">
      <c r="A20075" s="28" t="s">
        <v>80</v>
      </c>
      <c r="B20075" s="2">
        <v>0.18252043994318248</v>
      </c>
    </row>
    <row r="20076" spans="1:2" x14ac:dyDescent="0.25">
      <c r="A20076" s="28" t="s">
        <v>84</v>
      </c>
      <c r="B20076" s="2">
        <v>0.71774379410328826</v>
      </c>
    </row>
    <row r="20077" spans="1:2" x14ac:dyDescent="0.25">
      <c r="A20077" s="28" t="s">
        <v>85</v>
      </c>
      <c r="B20077" s="2">
        <v>1.2995944152602086</v>
      </c>
    </row>
    <row r="20078" spans="1:2" x14ac:dyDescent="0.25">
      <c r="A20078" s="28" t="s">
        <v>82</v>
      </c>
      <c r="B20078" s="2">
        <v>2.0550588914780947</v>
      </c>
    </row>
    <row r="20079" spans="1:2" x14ac:dyDescent="0.25">
      <c r="A20079" s="6" t="s">
        <v>249</v>
      </c>
      <c r="B20079" s="2">
        <v>29.349191532656683</v>
      </c>
    </row>
    <row r="20080" spans="1:2" x14ac:dyDescent="0.25">
      <c r="A20080" s="28" t="s">
        <v>79</v>
      </c>
      <c r="B20080" s="2">
        <v>0.41151720651136148</v>
      </c>
    </row>
    <row r="20081" spans="1:2" x14ac:dyDescent="0.25">
      <c r="A20081" s="28" t="s">
        <v>86</v>
      </c>
      <c r="B20081" s="2">
        <v>0.1516181336843869</v>
      </c>
    </row>
    <row r="20082" spans="1:2" x14ac:dyDescent="0.25">
      <c r="A20082" s="28" t="s">
        <v>87</v>
      </c>
      <c r="B20082" s="2">
        <v>0.70649327141019846</v>
      </c>
    </row>
    <row r="20083" spans="1:2" x14ac:dyDescent="0.25">
      <c r="A20083" s="28" t="s">
        <v>29</v>
      </c>
      <c r="B20083" s="2">
        <v>1.1071504801707177</v>
      </c>
    </row>
    <row r="20084" spans="1:2" x14ac:dyDescent="0.25">
      <c r="A20084" s="28" t="s">
        <v>30</v>
      </c>
      <c r="B20084" s="2">
        <v>3.2875782786101921</v>
      </c>
    </row>
    <row r="20085" spans="1:2" x14ac:dyDescent="0.25">
      <c r="A20085" s="28" t="s">
        <v>88</v>
      </c>
      <c r="B20085" s="2">
        <v>4.5163792006916879</v>
      </c>
    </row>
    <row r="20086" spans="1:2" x14ac:dyDescent="0.25">
      <c r="A20086" s="28" t="s">
        <v>80</v>
      </c>
      <c r="B20086" s="2">
        <v>0.33928632016713561</v>
      </c>
    </row>
    <row r="20087" spans="1:2" x14ac:dyDescent="0.25">
      <c r="A20087" s="28" t="s">
        <v>84</v>
      </c>
      <c r="B20087" s="2">
        <v>3.9992274896637263</v>
      </c>
    </row>
    <row r="20088" spans="1:2" x14ac:dyDescent="0.25">
      <c r="A20088" s="28" t="s">
        <v>85</v>
      </c>
      <c r="B20088" s="2">
        <v>5.6457963155606254</v>
      </c>
    </row>
    <row r="20089" spans="1:2" x14ac:dyDescent="0.25">
      <c r="A20089" s="28" t="s">
        <v>82</v>
      </c>
      <c r="B20089" s="2">
        <v>9.1841448361866558</v>
      </c>
    </row>
    <row r="20090" spans="1:2" x14ac:dyDescent="0.25">
      <c r="A20090" s="6" t="s">
        <v>251</v>
      </c>
      <c r="B20090" s="2">
        <v>48.90497401214553</v>
      </c>
    </row>
    <row r="20091" spans="1:2" x14ac:dyDescent="0.25">
      <c r="A20091" s="28" t="s">
        <v>79</v>
      </c>
      <c r="B20091" s="2">
        <v>1.3810905500960082</v>
      </c>
    </row>
    <row r="20092" spans="1:2" x14ac:dyDescent="0.25">
      <c r="A20092" s="28" t="s">
        <v>86</v>
      </c>
      <c r="B20092" s="2">
        <v>0.38173012970907039</v>
      </c>
    </row>
    <row r="20093" spans="1:2" x14ac:dyDescent="0.25">
      <c r="A20093" s="28" t="s">
        <v>87</v>
      </c>
      <c r="B20093" s="2">
        <v>3.0088673907402277</v>
      </c>
    </row>
    <row r="20094" spans="1:2" x14ac:dyDescent="0.25">
      <c r="A20094" s="28" t="s">
        <v>29</v>
      </c>
      <c r="B20094" s="2">
        <v>7.0284587805347023</v>
      </c>
    </row>
    <row r="20095" spans="1:2" x14ac:dyDescent="0.25">
      <c r="A20095" s="28" t="s">
        <v>30</v>
      </c>
      <c r="B20095" s="2">
        <v>2.561112946384116</v>
      </c>
    </row>
    <row r="20096" spans="1:2" x14ac:dyDescent="0.25">
      <c r="A20096" s="28" t="s">
        <v>88</v>
      </c>
      <c r="B20096" s="2">
        <v>5.5888969510648172</v>
      </c>
    </row>
    <row r="20097" spans="1:2" x14ac:dyDescent="0.25">
      <c r="A20097" s="28" t="s">
        <v>80</v>
      </c>
      <c r="B20097" s="2">
        <v>1.1499725375808518</v>
      </c>
    </row>
    <row r="20098" spans="1:2" x14ac:dyDescent="0.25">
      <c r="A20098" s="28" t="s">
        <v>84</v>
      </c>
      <c r="B20098" s="2">
        <v>6.1698871223675917</v>
      </c>
    </row>
    <row r="20099" spans="1:2" x14ac:dyDescent="0.25">
      <c r="A20099" s="28" t="s">
        <v>85</v>
      </c>
      <c r="B20099" s="2">
        <v>13.397853851411872</v>
      </c>
    </row>
    <row r="20100" spans="1:2" x14ac:dyDescent="0.25">
      <c r="A20100" s="28" t="s">
        <v>82</v>
      </c>
      <c r="B20100" s="2">
        <v>8.2371037522562727</v>
      </c>
    </row>
    <row r="20101" spans="1:2" x14ac:dyDescent="0.25">
      <c r="A20101" s="6" t="s">
        <v>229</v>
      </c>
      <c r="B20101" s="2">
        <v>9.3419203599420513</v>
      </c>
    </row>
    <row r="20102" spans="1:2" x14ac:dyDescent="0.25">
      <c r="A20102" s="28" t="s">
        <v>79</v>
      </c>
      <c r="B20102" s="2">
        <v>0.64700404084730068</v>
      </c>
    </row>
    <row r="20103" spans="1:2" x14ac:dyDescent="0.25">
      <c r="A20103" s="28" t="s">
        <v>86</v>
      </c>
      <c r="B20103" s="2">
        <v>0.14254862340951485</v>
      </c>
    </row>
    <row r="20104" spans="1:2" x14ac:dyDescent="0.25">
      <c r="A20104" s="28" t="s">
        <v>87</v>
      </c>
      <c r="B20104" s="2">
        <v>0.25091223747795149</v>
      </c>
    </row>
    <row r="20105" spans="1:2" x14ac:dyDescent="0.25">
      <c r="A20105" s="28" t="s">
        <v>29</v>
      </c>
      <c r="B20105" s="2">
        <v>0.81588288022338806</v>
      </c>
    </row>
    <row r="20106" spans="1:2" x14ac:dyDescent="0.25">
      <c r="A20106" s="28" t="s">
        <v>30</v>
      </c>
      <c r="B20106" s="2">
        <v>0.87394668671982667</v>
      </c>
    </row>
    <row r="20107" spans="1:2" x14ac:dyDescent="0.25">
      <c r="A20107" s="28" t="s">
        <v>88</v>
      </c>
      <c r="B20107" s="2">
        <v>2.0459718550742414</v>
      </c>
    </row>
    <row r="20108" spans="1:2" x14ac:dyDescent="0.25">
      <c r="A20108" s="28" t="s">
        <v>80</v>
      </c>
      <c r="B20108" s="2">
        <v>0.29343411462557684</v>
      </c>
    </row>
    <row r="20109" spans="1:2" x14ac:dyDescent="0.25">
      <c r="A20109" s="28" t="s">
        <v>84</v>
      </c>
      <c r="B20109" s="2">
        <v>0.37765934692775455</v>
      </c>
    </row>
    <row r="20110" spans="1:2" x14ac:dyDescent="0.25">
      <c r="A20110" s="28" t="s">
        <v>85</v>
      </c>
      <c r="B20110" s="2">
        <v>2.0375208345736646</v>
      </c>
    </row>
    <row r="20111" spans="1:2" x14ac:dyDescent="0.25">
      <c r="A20111" s="28" t="s">
        <v>82</v>
      </c>
      <c r="B20111" s="2">
        <v>1.8570397400628327</v>
      </c>
    </row>
    <row r="20112" spans="1:2" x14ac:dyDescent="0.25">
      <c r="A20112" s="6" t="s">
        <v>93</v>
      </c>
      <c r="B20112" s="2">
        <v>383.23319736355603</v>
      </c>
    </row>
    <row r="20113" spans="1:2" x14ac:dyDescent="0.25">
      <c r="A20113" s="28" t="s">
        <v>79</v>
      </c>
      <c r="B20113" s="2">
        <v>8.5976465200487624</v>
      </c>
    </row>
    <row r="20114" spans="1:2" x14ac:dyDescent="0.25">
      <c r="A20114" s="28" t="s">
        <v>86</v>
      </c>
      <c r="B20114" s="2">
        <v>4.0875942135720109</v>
      </c>
    </row>
    <row r="20115" spans="1:2" x14ac:dyDescent="0.25">
      <c r="A20115" s="28" t="s">
        <v>87</v>
      </c>
      <c r="B20115" s="2">
        <v>21.305583360917154</v>
      </c>
    </row>
    <row r="20116" spans="1:2" x14ac:dyDescent="0.25">
      <c r="A20116" s="28" t="s">
        <v>29</v>
      </c>
      <c r="B20116" s="2">
        <v>28.29121437564579</v>
      </c>
    </row>
    <row r="20117" spans="1:2" x14ac:dyDescent="0.25">
      <c r="A20117" s="28" t="s">
        <v>30</v>
      </c>
      <c r="B20117" s="2">
        <v>35.615015672876126</v>
      </c>
    </row>
    <row r="20118" spans="1:2" x14ac:dyDescent="0.25">
      <c r="A20118" s="28" t="s">
        <v>88</v>
      </c>
      <c r="B20118" s="2">
        <v>46.018196943658275</v>
      </c>
    </row>
    <row r="20119" spans="1:2" x14ac:dyDescent="0.25">
      <c r="A20119" s="28" t="s">
        <v>80</v>
      </c>
      <c r="B20119" s="2">
        <v>8.0148724827802109</v>
      </c>
    </row>
    <row r="20120" spans="1:2" x14ac:dyDescent="0.25">
      <c r="A20120" s="28" t="s">
        <v>84</v>
      </c>
      <c r="B20120" s="2">
        <v>57.450027517423699</v>
      </c>
    </row>
    <row r="20121" spans="1:2" x14ac:dyDescent="0.25">
      <c r="A20121" s="28" t="s">
        <v>85</v>
      </c>
      <c r="B20121" s="2">
        <v>99.311763391074251</v>
      </c>
    </row>
    <row r="20122" spans="1:2" x14ac:dyDescent="0.25">
      <c r="A20122" s="28" t="s">
        <v>82</v>
      </c>
      <c r="B20122" s="2">
        <v>74.54128288555971</v>
      </c>
    </row>
    <row r="20123" spans="1:2" x14ac:dyDescent="0.25">
      <c r="A20123" s="3" t="s">
        <v>29</v>
      </c>
      <c r="B20123" s="2">
        <v>903.55152818727197</v>
      </c>
    </row>
    <row r="20124" spans="1:2" x14ac:dyDescent="0.25">
      <c r="A20124" s="6" t="s">
        <v>228</v>
      </c>
      <c r="B20124" s="2">
        <v>4.7618001151021172</v>
      </c>
    </row>
    <row r="20125" spans="1:2" x14ac:dyDescent="0.25">
      <c r="A20125" s="28" t="s">
        <v>79</v>
      </c>
      <c r="B20125" s="2">
        <v>2.2802427195150552E-3</v>
      </c>
    </row>
    <row r="20126" spans="1:2" x14ac:dyDescent="0.25">
      <c r="A20126" s="28" t="s">
        <v>86</v>
      </c>
      <c r="B20126" s="2">
        <v>6.6214547753828817E-3</v>
      </c>
    </row>
    <row r="20127" spans="1:2" x14ac:dyDescent="0.25">
      <c r="A20127" s="28" t="s">
        <v>87</v>
      </c>
      <c r="B20127" s="2">
        <v>0.81369058072461231</v>
      </c>
    </row>
    <row r="20128" spans="1:2" x14ac:dyDescent="0.25">
      <c r="A20128" s="28" t="s">
        <v>31</v>
      </c>
      <c r="B20128" s="2">
        <v>0.44904741770141737</v>
      </c>
    </row>
    <row r="20129" spans="1:2" x14ac:dyDescent="0.25">
      <c r="A20129" s="28" t="s">
        <v>30</v>
      </c>
      <c r="B20129" s="2">
        <v>0.32040980558997645</v>
      </c>
    </row>
    <row r="20130" spans="1:2" x14ac:dyDescent="0.25">
      <c r="A20130" s="28" t="s">
        <v>88</v>
      </c>
      <c r="B20130" s="2">
        <v>8.7029772690645144E-2</v>
      </c>
    </row>
    <row r="20131" spans="1:2" x14ac:dyDescent="0.25">
      <c r="A20131" s="28" t="s">
        <v>80</v>
      </c>
      <c r="B20131" s="2">
        <v>7.7367042165870986E-3</v>
      </c>
    </row>
    <row r="20132" spans="1:2" x14ac:dyDescent="0.25">
      <c r="A20132" s="28" t="s">
        <v>84</v>
      </c>
      <c r="B20132" s="2">
        <v>2.0580200851903454</v>
      </c>
    </row>
    <row r="20133" spans="1:2" x14ac:dyDescent="0.25">
      <c r="A20133" s="28" t="s">
        <v>85</v>
      </c>
      <c r="B20133" s="2">
        <v>0.4291769124108607</v>
      </c>
    </row>
    <row r="20134" spans="1:2" x14ac:dyDescent="0.25">
      <c r="A20134" s="28" t="s">
        <v>82</v>
      </c>
      <c r="B20134" s="2">
        <v>0.58778713908277491</v>
      </c>
    </row>
    <row r="20135" spans="1:2" x14ac:dyDescent="0.25">
      <c r="A20135" s="6" t="s">
        <v>239</v>
      </c>
      <c r="B20135" s="2">
        <v>4.1041384970671633</v>
      </c>
    </row>
    <row r="20136" spans="1:2" x14ac:dyDescent="0.25">
      <c r="A20136" s="28" t="s">
        <v>79</v>
      </c>
      <c r="B20136" s="2">
        <v>2.2914571037529917E-3</v>
      </c>
    </row>
    <row r="20137" spans="1:2" x14ac:dyDescent="0.25">
      <c r="A20137" s="28" t="s">
        <v>87</v>
      </c>
      <c r="B20137" s="2">
        <v>0.58277645643239728</v>
      </c>
    </row>
    <row r="20138" spans="1:2" x14ac:dyDescent="0.25">
      <c r="A20138" s="28" t="s">
        <v>31</v>
      </c>
      <c r="B20138" s="2">
        <v>0.11735627152475332</v>
      </c>
    </row>
    <row r="20139" spans="1:2" x14ac:dyDescent="0.25">
      <c r="A20139" s="28" t="s">
        <v>30</v>
      </c>
      <c r="B20139" s="2">
        <v>0.16064276391855303</v>
      </c>
    </row>
    <row r="20140" spans="1:2" x14ac:dyDescent="0.25">
      <c r="A20140" s="28" t="s">
        <v>88</v>
      </c>
      <c r="B20140" s="2">
        <v>2.7910502829380644E-2</v>
      </c>
    </row>
    <row r="20141" spans="1:2" x14ac:dyDescent="0.25">
      <c r="A20141" s="28" t="s">
        <v>80</v>
      </c>
      <c r="B20141" s="2">
        <v>4.813727728050185E-2</v>
      </c>
    </row>
    <row r="20142" spans="1:2" x14ac:dyDescent="0.25">
      <c r="A20142" s="28" t="s">
        <v>84</v>
      </c>
      <c r="B20142" s="2">
        <v>0.38107562400597977</v>
      </c>
    </row>
    <row r="20143" spans="1:2" x14ac:dyDescent="0.25">
      <c r="A20143" s="28" t="s">
        <v>85</v>
      </c>
      <c r="B20143" s="2">
        <v>1.4458972439004607</v>
      </c>
    </row>
    <row r="20144" spans="1:2" x14ac:dyDescent="0.25">
      <c r="A20144" s="28" t="s">
        <v>82</v>
      </c>
      <c r="B20144" s="2">
        <v>1.3380509000713832</v>
      </c>
    </row>
    <row r="20145" spans="1:2" x14ac:dyDescent="0.25">
      <c r="A20145" s="6" t="s">
        <v>241</v>
      </c>
      <c r="B20145" s="2">
        <v>91.555759465873621</v>
      </c>
    </row>
    <row r="20146" spans="1:2" x14ac:dyDescent="0.25">
      <c r="A20146" s="28" t="s">
        <v>79</v>
      </c>
      <c r="B20146" s="2">
        <v>1.3049269193307542</v>
      </c>
    </row>
    <row r="20147" spans="1:2" x14ac:dyDescent="0.25">
      <c r="A20147" s="28" t="s">
        <v>86</v>
      </c>
      <c r="B20147" s="2">
        <v>0.58840841733411242</v>
      </c>
    </row>
    <row r="20148" spans="1:2" x14ac:dyDescent="0.25">
      <c r="A20148" s="28" t="s">
        <v>87</v>
      </c>
      <c r="B20148" s="2">
        <v>3.3019089457760908</v>
      </c>
    </row>
    <row r="20149" spans="1:2" x14ac:dyDescent="0.25">
      <c r="A20149" s="28" t="s">
        <v>31</v>
      </c>
      <c r="B20149" s="2">
        <v>10.59698230277213</v>
      </c>
    </row>
    <row r="20150" spans="1:2" x14ac:dyDescent="0.25">
      <c r="A20150" s="28" t="s">
        <v>30</v>
      </c>
      <c r="B20150" s="2">
        <v>5.0139919334645748</v>
      </c>
    </row>
    <row r="20151" spans="1:2" x14ac:dyDescent="0.25">
      <c r="A20151" s="28" t="s">
        <v>88</v>
      </c>
      <c r="B20151" s="2">
        <v>35.822742586583111</v>
      </c>
    </row>
    <row r="20152" spans="1:2" x14ac:dyDescent="0.25">
      <c r="A20152" s="28" t="s">
        <v>80</v>
      </c>
      <c r="B20152" s="2">
        <v>1.2397992328042253</v>
      </c>
    </row>
    <row r="20153" spans="1:2" x14ac:dyDescent="0.25">
      <c r="A20153" s="28" t="s">
        <v>84</v>
      </c>
      <c r="B20153" s="2">
        <v>4.5729294104755267</v>
      </c>
    </row>
    <row r="20154" spans="1:2" x14ac:dyDescent="0.25">
      <c r="A20154" s="28" t="s">
        <v>85</v>
      </c>
      <c r="B20154" s="2">
        <v>7.9280979848269455</v>
      </c>
    </row>
    <row r="20155" spans="1:2" x14ac:dyDescent="0.25">
      <c r="A20155" s="28" t="s">
        <v>82</v>
      </c>
      <c r="B20155" s="2">
        <v>21.185971732506161</v>
      </c>
    </row>
    <row r="20156" spans="1:2" x14ac:dyDescent="0.25">
      <c r="A20156" s="6" t="s">
        <v>230</v>
      </c>
      <c r="B20156" s="2">
        <v>9.5391845996485591E-2</v>
      </c>
    </row>
    <row r="20157" spans="1:2" x14ac:dyDescent="0.25">
      <c r="A20157" s="28" t="s">
        <v>79</v>
      </c>
      <c r="B20157" s="2">
        <v>4.1051826816905527E-5</v>
      </c>
    </row>
    <row r="20158" spans="1:2" x14ac:dyDescent="0.25">
      <c r="A20158" s="28" t="s">
        <v>86</v>
      </c>
      <c r="B20158" s="2">
        <v>9.1464531809352405E-5</v>
      </c>
    </row>
    <row r="20159" spans="1:2" x14ac:dyDescent="0.25">
      <c r="A20159" s="28" t="s">
        <v>31</v>
      </c>
      <c r="B20159" s="2">
        <v>2.1238815690894221E-2</v>
      </c>
    </row>
    <row r="20160" spans="1:2" x14ac:dyDescent="0.25">
      <c r="A20160" s="28" t="s">
        <v>30</v>
      </c>
      <c r="B20160" s="2">
        <v>1.5536807282179259E-4</v>
      </c>
    </row>
    <row r="20161" spans="1:2" x14ac:dyDescent="0.25">
      <c r="A20161" s="28" t="s">
        <v>88</v>
      </c>
      <c r="B20161" s="2">
        <v>2.0693994479781303E-3</v>
      </c>
    </row>
    <row r="20162" spans="1:2" x14ac:dyDescent="0.25">
      <c r="A20162" s="28" t="s">
        <v>80</v>
      </c>
      <c r="B20162" s="2">
        <v>1.2819699490303762E-3</v>
      </c>
    </row>
    <row r="20163" spans="1:2" x14ac:dyDescent="0.25">
      <c r="A20163" s="28" t="s">
        <v>84</v>
      </c>
      <c r="B20163" s="2">
        <v>1.3927029767176107E-3</v>
      </c>
    </row>
    <row r="20164" spans="1:2" x14ac:dyDescent="0.25">
      <c r="A20164" s="28" t="s">
        <v>85</v>
      </c>
      <c r="B20164" s="2">
        <v>1.8927387827169063E-2</v>
      </c>
    </row>
    <row r="20165" spans="1:2" x14ac:dyDescent="0.25">
      <c r="A20165" s="28" t="s">
        <v>82</v>
      </c>
      <c r="B20165" s="2">
        <v>5.0193685673248147E-2</v>
      </c>
    </row>
    <row r="20166" spans="1:2" x14ac:dyDescent="0.25">
      <c r="A20166" s="6" t="s">
        <v>19</v>
      </c>
      <c r="B20166" s="2">
        <v>9.4646215671769007E-2</v>
      </c>
    </row>
    <row r="20167" spans="1:2" x14ac:dyDescent="0.25">
      <c r="A20167" s="28" t="s">
        <v>79</v>
      </c>
      <c r="B20167" s="2">
        <v>1.43069104735759E-2</v>
      </c>
    </row>
    <row r="20168" spans="1:2" x14ac:dyDescent="0.25">
      <c r="A20168" s="28" t="s">
        <v>86</v>
      </c>
      <c r="B20168" s="2">
        <v>3.4732169719599667E-4</v>
      </c>
    </row>
    <row r="20169" spans="1:2" x14ac:dyDescent="0.25">
      <c r="A20169" s="28" t="s">
        <v>87</v>
      </c>
      <c r="B20169" s="2">
        <v>4.8458683089724208E-4</v>
      </c>
    </row>
    <row r="20170" spans="1:2" x14ac:dyDescent="0.25">
      <c r="A20170" s="28" t="s">
        <v>31</v>
      </c>
      <c r="B20170" s="2">
        <v>4.484062223939109E-3</v>
      </c>
    </row>
    <row r="20171" spans="1:2" x14ac:dyDescent="0.25">
      <c r="A20171" s="28" t="s">
        <v>30</v>
      </c>
      <c r="B20171" s="2">
        <v>9.5592712358969541E-3</v>
      </c>
    </row>
    <row r="20172" spans="1:2" x14ac:dyDescent="0.25">
      <c r="A20172" s="28" t="s">
        <v>88</v>
      </c>
      <c r="B20172" s="2">
        <v>8.2869654365961588E-4</v>
      </c>
    </row>
    <row r="20173" spans="1:2" x14ac:dyDescent="0.25">
      <c r="A20173" s="28" t="s">
        <v>80</v>
      </c>
      <c r="B20173" s="2">
        <v>1.2053402622677217E-3</v>
      </c>
    </row>
    <row r="20174" spans="1:2" x14ac:dyDescent="0.25">
      <c r="A20174" s="28" t="s">
        <v>84</v>
      </c>
      <c r="B20174" s="2">
        <v>2.3197114988737804E-4</v>
      </c>
    </row>
    <row r="20175" spans="1:2" x14ac:dyDescent="0.25">
      <c r="A20175" s="28" t="s">
        <v>85</v>
      </c>
      <c r="B20175" s="2">
        <v>7.8372161334934742E-3</v>
      </c>
    </row>
    <row r="20176" spans="1:2" x14ac:dyDescent="0.25">
      <c r="A20176" s="28" t="s">
        <v>82</v>
      </c>
      <c r="B20176" s="2">
        <v>5.5360839120955622E-2</v>
      </c>
    </row>
    <row r="20177" spans="1:2" x14ac:dyDescent="0.25">
      <c r="A20177" s="6" t="s">
        <v>243</v>
      </c>
      <c r="B20177" s="2">
        <v>20.390565334572649</v>
      </c>
    </row>
    <row r="20178" spans="1:2" x14ac:dyDescent="0.25">
      <c r="A20178" s="28" t="s">
        <v>79</v>
      </c>
      <c r="B20178" s="2">
        <v>3.8216078286775729E-2</v>
      </c>
    </row>
    <row r="20179" spans="1:2" x14ac:dyDescent="0.25">
      <c r="A20179" s="28" t="s">
        <v>86</v>
      </c>
      <c r="B20179" s="2">
        <v>0.20950738446515743</v>
      </c>
    </row>
    <row r="20180" spans="1:2" x14ac:dyDescent="0.25">
      <c r="A20180" s="28" t="s">
        <v>87</v>
      </c>
      <c r="B20180" s="2">
        <v>4.4832600589811245</v>
      </c>
    </row>
    <row r="20181" spans="1:2" x14ac:dyDescent="0.25">
      <c r="A20181" s="28" t="s">
        <v>31</v>
      </c>
      <c r="B20181" s="2">
        <v>1.8559698905106286</v>
      </c>
    </row>
    <row r="20182" spans="1:2" x14ac:dyDescent="0.25">
      <c r="A20182" s="28" t="s">
        <v>30</v>
      </c>
      <c r="B20182" s="2">
        <v>1.2880705170009334</v>
      </c>
    </row>
    <row r="20183" spans="1:2" x14ac:dyDescent="0.25">
      <c r="A20183" s="28" t="s">
        <v>88</v>
      </c>
      <c r="B20183" s="2">
        <v>1.9872698375738245</v>
      </c>
    </row>
    <row r="20184" spans="1:2" x14ac:dyDescent="0.25">
      <c r="A20184" s="28" t="s">
        <v>80</v>
      </c>
      <c r="B20184" s="2">
        <v>6.2368343589166861E-2</v>
      </c>
    </row>
    <row r="20185" spans="1:2" x14ac:dyDescent="0.25">
      <c r="A20185" s="28" t="s">
        <v>84</v>
      </c>
      <c r="B20185" s="2">
        <v>1.7784049474902319</v>
      </c>
    </row>
    <row r="20186" spans="1:2" x14ac:dyDescent="0.25">
      <c r="A20186" s="28" t="s">
        <v>85</v>
      </c>
      <c r="B20186" s="2">
        <v>3.4731419994629187</v>
      </c>
    </row>
    <row r="20187" spans="1:2" x14ac:dyDescent="0.25">
      <c r="A20187" s="28" t="s">
        <v>82</v>
      </c>
      <c r="B20187" s="2">
        <v>5.2143562772118859</v>
      </c>
    </row>
    <row r="20188" spans="1:2" x14ac:dyDescent="0.25">
      <c r="A20188" s="6" t="s">
        <v>52</v>
      </c>
      <c r="B20188" s="2">
        <v>0.28143602168958043</v>
      </c>
    </row>
    <row r="20189" spans="1:2" x14ac:dyDescent="0.25">
      <c r="A20189" s="28" t="s">
        <v>79</v>
      </c>
      <c r="B20189" s="2">
        <v>7.7422338792261329E-4</v>
      </c>
    </row>
    <row r="20190" spans="1:2" x14ac:dyDescent="0.25">
      <c r="A20190" s="28" t="s">
        <v>86</v>
      </c>
      <c r="B20190" s="2">
        <v>1.0934223381864833E-3</v>
      </c>
    </row>
    <row r="20191" spans="1:2" x14ac:dyDescent="0.25">
      <c r="A20191" s="28" t="s">
        <v>87</v>
      </c>
      <c r="B20191" s="2">
        <v>4.6932622805974426E-2</v>
      </c>
    </row>
    <row r="20192" spans="1:2" x14ac:dyDescent="0.25">
      <c r="A20192" s="28" t="s">
        <v>31</v>
      </c>
      <c r="B20192" s="2">
        <v>3.5047490367328214E-3</v>
      </c>
    </row>
    <row r="20193" spans="1:2" x14ac:dyDescent="0.25">
      <c r="A20193" s="28" t="s">
        <v>30</v>
      </c>
      <c r="B20193" s="2">
        <v>3.5162282942224018E-3</v>
      </c>
    </row>
    <row r="20194" spans="1:2" x14ac:dyDescent="0.25">
      <c r="A20194" s="28" t="s">
        <v>88</v>
      </c>
      <c r="B20194" s="2">
        <v>1.5003952129962464E-2</v>
      </c>
    </row>
    <row r="20195" spans="1:2" x14ac:dyDescent="0.25">
      <c r="A20195" s="28" t="s">
        <v>80</v>
      </c>
      <c r="B20195" s="2">
        <v>9.2188462170697777E-4</v>
      </c>
    </row>
    <row r="20196" spans="1:2" x14ac:dyDescent="0.25">
      <c r="A20196" s="28" t="s">
        <v>84</v>
      </c>
      <c r="B20196" s="2">
        <v>4.7737211728906175E-3</v>
      </c>
    </row>
    <row r="20197" spans="1:2" x14ac:dyDescent="0.25">
      <c r="A20197" s="28" t="s">
        <v>85</v>
      </c>
      <c r="B20197" s="2">
        <v>0.18974319713063012</v>
      </c>
    </row>
    <row r="20198" spans="1:2" x14ac:dyDescent="0.25">
      <c r="A20198" s="28" t="s">
        <v>82</v>
      </c>
      <c r="B20198" s="2">
        <v>1.5172020771351527E-2</v>
      </c>
    </row>
    <row r="20199" spans="1:2" x14ac:dyDescent="0.25">
      <c r="A20199" s="6" t="s">
        <v>245</v>
      </c>
      <c r="B20199" s="2">
        <v>4.9548635238713903</v>
      </c>
    </row>
    <row r="20200" spans="1:2" x14ac:dyDescent="0.25">
      <c r="A20200" s="28" t="s">
        <v>79</v>
      </c>
      <c r="B20200" s="2">
        <v>0.12634017333925346</v>
      </c>
    </row>
    <row r="20201" spans="1:2" x14ac:dyDescent="0.25">
      <c r="A20201" s="28" t="s">
        <v>86</v>
      </c>
      <c r="B20201" s="2">
        <v>5.3234657188190496E-2</v>
      </c>
    </row>
    <row r="20202" spans="1:2" x14ac:dyDescent="0.25">
      <c r="A20202" s="28" t="s">
        <v>87</v>
      </c>
      <c r="B20202" s="2">
        <v>0.24161507103727356</v>
      </c>
    </row>
    <row r="20203" spans="1:2" x14ac:dyDescent="0.25">
      <c r="A20203" s="28" t="s">
        <v>31</v>
      </c>
      <c r="B20203" s="2">
        <v>0.49029519451872466</v>
      </c>
    </row>
    <row r="20204" spans="1:2" x14ac:dyDescent="0.25">
      <c r="A20204" s="28" t="s">
        <v>30</v>
      </c>
      <c r="B20204" s="2">
        <v>0.55514034178847715</v>
      </c>
    </row>
    <row r="20205" spans="1:2" x14ac:dyDescent="0.25">
      <c r="A20205" s="28" t="s">
        <v>88</v>
      </c>
      <c r="B20205" s="2">
        <v>0.48032560687634418</v>
      </c>
    </row>
    <row r="20206" spans="1:2" x14ac:dyDescent="0.25">
      <c r="A20206" s="28" t="s">
        <v>80</v>
      </c>
      <c r="B20206" s="2">
        <v>0.30438112466523409</v>
      </c>
    </row>
    <row r="20207" spans="1:2" x14ac:dyDescent="0.25">
      <c r="A20207" s="28" t="s">
        <v>84</v>
      </c>
      <c r="B20207" s="2">
        <v>0.58053255514766422</v>
      </c>
    </row>
    <row r="20208" spans="1:2" x14ac:dyDescent="0.25">
      <c r="A20208" s="28" t="s">
        <v>85</v>
      </c>
      <c r="B20208" s="2">
        <v>1.2383675349063554</v>
      </c>
    </row>
    <row r="20209" spans="1:2" x14ac:dyDescent="0.25">
      <c r="A20209" s="28" t="s">
        <v>82</v>
      </c>
      <c r="B20209" s="2">
        <v>0.88463126440387341</v>
      </c>
    </row>
    <row r="20210" spans="1:2" x14ac:dyDescent="0.25">
      <c r="A20210" s="6" t="s">
        <v>247</v>
      </c>
      <c r="B20210" s="2">
        <v>115.07531688651591</v>
      </c>
    </row>
    <row r="20211" spans="1:2" x14ac:dyDescent="0.25">
      <c r="A20211" s="28" t="s">
        <v>79</v>
      </c>
      <c r="B20211" s="2">
        <v>2.1568941771274877</v>
      </c>
    </row>
    <row r="20212" spans="1:2" x14ac:dyDescent="0.25">
      <c r="A20212" s="28" t="s">
        <v>86</v>
      </c>
      <c r="B20212" s="2">
        <v>2.3365841565455572</v>
      </c>
    </row>
    <row r="20213" spans="1:2" x14ac:dyDescent="0.25">
      <c r="A20213" s="28" t="s">
        <v>87</v>
      </c>
      <c r="B20213" s="2">
        <v>9.4424505277087825</v>
      </c>
    </row>
    <row r="20214" spans="1:2" x14ac:dyDescent="0.25">
      <c r="A20214" s="28" t="s">
        <v>31</v>
      </c>
      <c r="B20214" s="2">
        <v>6.8082916397090587</v>
      </c>
    </row>
    <row r="20215" spans="1:2" x14ac:dyDescent="0.25">
      <c r="A20215" s="28" t="s">
        <v>30</v>
      </c>
      <c r="B20215" s="2">
        <v>5.9611852610098408</v>
      </c>
    </row>
    <row r="20216" spans="1:2" x14ac:dyDescent="0.25">
      <c r="A20216" s="28" t="s">
        <v>88</v>
      </c>
      <c r="B20216" s="2">
        <v>15.902314084420389</v>
      </c>
    </row>
    <row r="20217" spans="1:2" x14ac:dyDescent="0.25">
      <c r="A20217" s="28" t="s">
        <v>80</v>
      </c>
      <c r="B20217" s="2">
        <v>4.4738792807556056</v>
      </c>
    </row>
    <row r="20218" spans="1:2" x14ac:dyDescent="0.25">
      <c r="A20218" s="28" t="s">
        <v>84</v>
      </c>
      <c r="B20218" s="2">
        <v>19.05884825089937</v>
      </c>
    </row>
    <row r="20219" spans="1:2" x14ac:dyDescent="0.25">
      <c r="A20219" s="28" t="s">
        <v>85</v>
      </c>
      <c r="B20219" s="2">
        <v>23.493071848546965</v>
      </c>
    </row>
    <row r="20220" spans="1:2" x14ac:dyDescent="0.25">
      <c r="A20220" s="28" t="s">
        <v>82</v>
      </c>
      <c r="B20220" s="2">
        <v>25.441797659792858</v>
      </c>
    </row>
    <row r="20221" spans="1:2" x14ac:dyDescent="0.25">
      <c r="A20221" s="6" t="s">
        <v>20</v>
      </c>
      <c r="B20221" s="2">
        <v>18.849649410557451</v>
      </c>
    </row>
    <row r="20222" spans="1:2" x14ac:dyDescent="0.25">
      <c r="A20222" s="28" t="s">
        <v>79</v>
      </c>
      <c r="B20222" s="2">
        <v>0.69514042502007201</v>
      </c>
    </row>
    <row r="20223" spans="1:2" x14ac:dyDescent="0.25">
      <c r="A20223" s="28" t="s">
        <v>86</v>
      </c>
      <c r="B20223" s="2">
        <v>0.38775695958289941</v>
      </c>
    </row>
    <row r="20224" spans="1:2" x14ac:dyDescent="0.25">
      <c r="A20224" s="28" t="s">
        <v>87</v>
      </c>
      <c r="B20224" s="2">
        <v>2.5263946402250834</v>
      </c>
    </row>
    <row r="20225" spans="1:2" x14ac:dyDescent="0.25">
      <c r="A20225" s="28" t="s">
        <v>31</v>
      </c>
      <c r="B20225" s="2">
        <v>2.1238118945613755</v>
      </c>
    </row>
    <row r="20226" spans="1:2" x14ac:dyDescent="0.25">
      <c r="A20226" s="28" t="s">
        <v>30</v>
      </c>
      <c r="B20226" s="2">
        <v>1.1137467937126797</v>
      </c>
    </row>
    <row r="20227" spans="1:2" x14ac:dyDescent="0.25">
      <c r="A20227" s="28" t="s">
        <v>88</v>
      </c>
      <c r="B20227" s="2">
        <v>1.7166025697079295</v>
      </c>
    </row>
    <row r="20228" spans="1:2" x14ac:dyDescent="0.25">
      <c r="A20228" s="28" t="s">
        <v>80</v>
      </c>
      <c r="B20228" s="2">
        <v>0.38272933255035424</v>
      </c>
    </row>
    <row r="20229" spans="1:2" x14ac:dyDescent="0.25">
      <c r="A20229" s="28" t="s">
        <v>84</v>
      </c>
      <c r="B20229" s="2">
        <v>2.0575772392544138</v>
      </c>
    </row>
    <row r="20230" spans="1:2" x14ac:dyDescent="0.25">
      <c r="A20230" s="28" t="s">
        <v>85</v>
      </c>
      <c r="B20230" s="2">
        <v>2.9667505987369007</v>
      </c>
    </row>
    <row r="20231" spans="1:2" x14ac:dyDescent="0.25">
      <c r="A20231" s="28" t="s">
        <v>82</v>
      </c>
      <c r="B20231" s="2">
        <v>4.8791389572057406</v>
      </c>
    </row>
    <row r="20232" spans="1:2" x14ac:dyDescent="0.25">
      <c r="A20232" s="6" t="s">
        <v>21</v>
      </c>
      <c r="B20232" s="2">
        <v>3.5867580766175076</v>
      </c>
    </row>
    <row r="20233" spans="1:2" x14ac:dyDescent="0.25">
      <c r="A20233" s="28" t="s">
        <v>79</v>
      </c>
      <c r="B20233" s="2">
        <v>1.8590646260665651E-2</v>
      </c>
    </row>
    <row r="20234" spans="1:2" x14ac:dyDescent="0.25">
      <c r="A20234" s="28" t="s">
        <v>86</v>
      </c>
      <c r="B20234" s="2">
        <v>6.6858607509374408E-3</v>
      </c>
    </row>
    <row r="20235" spans="1:2" x14ac:dyDescent="0.25">
      <c r="A20235" s="28" t="s">
        <v>87</v>
      </c>
      <c r="B20235" s="2">
        <v>0.19591727500179146</v>
      </c>
    </row>
    <row r="20236" spans="1:2" x14ac:dyDescent="0.25">
      <c r="A20236" s="28" t="s">
        <v>31</v>
      </c>
      <c r="B20236" s="2">
        <v>0.19939195458492823</v>
      </c>
    </row>
    <row r="20237" spans="1:2" x14ac:dyDescent="0.25">
      <c r="A20237" s="28" t="s">
        <v>30</v>
      </c>
      <c r="B20237" s="2">
        <v>0.36896848821135514</v>
      </c>
    </row>
    <row r="20238" spans="1:2" x14ac:dyDescent="0.25">
      <c r="A20238" s="28" t="s">
        <v>88</v>
      </c>
      <c r="B20238" s="2">
        <v>0.36225804845317777</v>
      </c>
    </row>
    <row r="20239" spans="1:2" x14ac:dyDescent="0.25">
      <c r="A20239" s="28" t="s">
        <v>80</v>
      </c>
      <c r="B20239" s="2">
        <v>0.33408310397451163</v>
      </c>
    </row>
    <row r="20240" spans="1:2" x14ac:dyDescent="0.25">
      <c r="A20240" s="28" t="s">
        <v>84</v>
      </c>
      <c r="B20240" s="2">
        <v>0.51152706899305833</v>
      </c>
    </row>
    <row r="20241" spans="1:2" x14ac:dyDescent="0.25">
      <c r="A20241" s="28" t="s">
        <v>85</v>
      </c>
      <c r="B20241" s="2">
        <v>0.42014622674429436</v>
      </c>
    </row>
    <row r="20242" spans="1:2" x14ac:dyDescent="0.25">
      <c r="A20242" s="28" t="s">
        <v>82</v>
      </c>
      <c r="B20242" s="2">
        <v>1.1691894036427877</v>
      </c>
    </row>
    <row r="20243" spans="1:2" x14ac:dyDescent="0.25">
      <c r="A20243" s="6" t="s">
        <v>22</v>
      </c>
      <c r="B20243" s="2">
        <v>1.0790524937827939</v>
      </c>
    </row>
    <row r="20244" spans="1:2" x14ac:dyDescent="0.25">
      <c r="A20244" s="28" t="s">
        <v>79</v>
      </c>
      <c r="B20244" s="2">
        <v>1.5722055161825985E-2</v>
      </c>
    </row>
    <row r="20245" spans="1:2" x14ac:dyDescent="0.25">
      <c r="A20245" s="28" t="s">
        <v>86</v>
      </c>
      <c r="B20245" s="2">
        <v>1.1079057498175846E-2</v>
      </c>
    </row>
    <row r="20246" spans="1:2" x14ac:dyDescent="0.25">
      <c r="A20246" s="28" t="s">
        <v>87</v>
      </c>
      <c r="B20246" s="2">
        <v>0.15440552724522794</v>
      </c>
    </row>
    <row r="20247" spans="1:2" x14ac:dyDescent="0.25">
      <c r="A20247" s="28" t="s">
        <v>31</v>
      </c>
      <c r="B20247" s="2">
        <v>0.10200734348621907</v>
      </c>
    </row>
    <row r="20248" spans="1:2" x14ac:dyDescent="0.25">
      <c r="A20248" s="28" t="s">
        <v>30</v>
      </c>
      <c r="B20248" s="2">
        <v>9.412019911281827E-2</v>
      </c>
    </row>
    <row r="20249" spans="1:2" x14ac:dyDescent="0.25">
      <c r="A20249" s="28" t="s">
        <v>88</v>
      </c>
      <c r="B20249" s="2">
        <v>7.6151640312966798E-2</v>
      </c>
    </row>
    <row r="20250" spans="1:2" x14ac:dyDescent="0.25">
      <c r="A20250" s="28" t="s">
        <v>80</v>
      </c>
      <c r="B20250" s="2">
        <v>2.3474707232010363E-2</v>
      </c>
    </row>
    <row r="20251" spans="1:2" x14ac:dyDescent="0.25">
      <c r="A20251" s="28" t="s">
        <v>84</v>
      </c>
      <c r="B20251" s="2">
        <v>5.4000463005478734E-2</v>
      </c>
    </row>
    <row r="20252" spans="1:2" x14ac:dyDescent="0.25">
      <c r="A20252" s="28" t="s">
        <v>85</v>
      </c>
      <c r="B20252" s="2">
        <v>0.14600388759873398</v>
      </c>
    </row>
    <row r="20253" spans="1:2" x14ac:dyDescent="0.25">
      <c r="A20253" s="28" t="s">
        <v>82</v>
      </c>
      <c r="B20253" s="2">
        <v>0.402087613129337</v>
      </c>
    </row>
    <row r="20254" spans="1:2" x14ac:dyDescent="0.25">
      <c r="A20254" s="6" t="s">
        <v>25</v>
      </c>
      <c r="B20254" s="2">
        <v>3.637592839164637</v>
      </c>
    </row>
    <row r="20255" spans="1:2" x14ac:dyDescent="0.25">
      <c r="A20255" s="28" t="s">
        <v>79</v>
      </c>
      <c r="B20255" s="2">
        <v>5.959264186166071E-3</v>
      </c>
    </row>
    <row r="20256" spans="1:2" x14ac:dyDescent="0.25">
      <c r="A20256" s="28" t="s">
        <v>86</v>
      </c>
      <c r="B20256" s="2">
        <v>1.2812485067952078E-2</v>
      </c>
    </row>
    <row r="20257" spans="1:2" x14ac:dyDescent="0.25">
      <c r="A20257" s="28" t="s">
        <v>87</v>
      </c>
      <c r="B20257" s="2">
        <v>0.21814212805636365</v>
      </c>
    </row>
    <row r="20258" spans="1:2" x14ac:dyDescent="0.25">
      <c r="A20258" s="28" t="s">
        <v>31</v>
      </c>
      <c r="B20258" s="2">
        <v>0.58109797434523347</v>
      </c>
    </row>
    <row r="20259" spans="1:2" x14ac:dyDescent="0.25">
      <c r="A20259" s="28" t="s">
        <v>30</v>
      </c>
      <c r="B20259" s="2">
        <v>7.9210249373425246E-2</v>
      </c>
    </row>
    <row r="20260" spans="1:2" x14ac:dyDescent="0.25">
      <c r="A20260" s="28" t="s">
        <v>88</v>
      </c>
      <c r="B20260" s="2">
        <v>0.70463878666212554</v>
      </c>
    </row>
    <row r="20261" spans="1:2" x14ac:dyDescent="0.25">
      <c r="A20261" s="28" t="s">
        <v>80</v>
      </c>
      <c r="B20261" s="2">
        <v>7.9921949409044492E-3</v>
      </c>
    </row>
    <row r="20262" spans="1:2" x14ac:dyDescent="0.25">
      <c r="A20262" s="28" t="s">
        <v>84</v>
      </c>
      <c r="B20262" s="2">
        <v>2.6176162641053454E-3</v>
      </c>
    </row>
    <row r="20263" spans="1:2" x14ac:dyDescent="0.25">
      <c r="A20263" s="28" t="s">
        <v>85</v>
      </c>
      <c r="B20263" s="2">
        <v>0.98776601910150763</v>
      </c>
    </row>
    <row r="20264" spans="1:2" x14ac:dyDescent="0.25">
      <c r="A20264" s="28" t="s">
        <v>82</v>
      </c>
      <c r="B20264" s="2">
        <v>1.0373561211668532</v>
      </c>
    </row>
    <row r="20265" spans="1:2" x14ac:dyDescent="0.25">
      <c r="A20265" s="6" t="s">
        <v>23</v>
      </c>
      <c r="B20265" s="2">
        <v>14.444240645027573</v>
      </c>
    </row>
    <row r="20266" spans="1:2" x14ac:dyDescent="0.25">
      <c r="A20266" s="28" t="s">
        <v>79</v>
      </c>
      <c r="B20266" s="2">
        <v>0.23679945622529389</v>
      </c>
    </row>
    <row r="20267" spans="1:2" x14ac:dyDescent="0.25">
      <c r="A20267" s="28" t="s">
        <v>86</v>
      </c>
      <c r="B20267" s="2">
        <v>0.20040047551321469</v>
      </c>
    </row>
    <row r="20268" spans="1:2" x14ac:dyDescent="0.25">
      <c r="A20268" s="28" t="s">
        <v>87</v>
      </c>
      <c r="B20268" s="2">
        <v>1.1729327581171596</v>
      </c>
    </row>
    <row r="20269" spans="1:2" x14ac:dyDescent="0.25">
      <c r="A20269" s="28" t="s">
        <v>31</v>
      </c>
      <c r="B20269" s="2">
        <v>1.6037695916987413</v>
      </c>
    </row>
    <row r="20270" spans="1:2" x14ac:dyDescent="0.25">
      <c r="A20270" s="28" t="s">
        <v>30</v>
      </c>
      <c r="B20270" s="2">
        <v>1.2057967655547785</v>
      </c>
    </row>
    <row r="20271" spans="1:2" x14ac:dyDescent="0.25">
      <c r="A20271" s="28" t="s">
        <v>88</v>
      </c>
      <c r="B20271" s="2">
        <v>0.94333044763824547</v>
      </c>
    </row>
    <row r="20272" spans="1:2" x14ac:dyDescent="0.25">
      <c r="A20272" s="28" t="s">
        <v>80</v>
      </c>
      <c r="B20272" s="2">
        <v>0.66723401436350771</v>
      </c>
    </row>
    <row r="20273" spans="1:2" x14ac:dyDescent="0.25">
      <c r="A20273" s="28" t="s">
        <v>84</v>
      </c>
      <c r="B20273" s="2">
        <v>2.5332173510275018</v>
      </c>
    </row>
    <row r="20274" spans="1:2" x14ac:dyDescent="0.25">
      <c r="A20274" s="28" t="s">
        <v>85</v>
      </c>
      <c r="B20274" s="2">
        <v>2.9702239770408116</v>
      </c>
    </row>
    <row r="20275" spans="1:2" x14ac:dyDescent="0.25">
      <c r="A20275" s="28" t="s">
        <v>82</v>
      </c>
      <c r="B20275" s="2">
        <v>2.9105358078483188</v>
      </c>
    </row>
    <row r="20276" spans="1:2" x14ac:dyDescent="0.25">
      <c r="A20276" s="6" t="s">
        <v>249</v>
      </c>
      <c r="B20276" s="2">
        <v>22.353361658670067</v>
      </c>
    </row>
    <row r="20277" spans="1:2" x14ac:dyDescent="0.25">
      <c r="A20277" s="28" t="s">
        <v>79</v>
      </c>
      <c r="B20277" s="2">
        <v>0.13155182526865997</v>
      </c>
    </row>
    <row r="20278" spans="1:2" x14ac:dyDescent="0.25">
      <c r="A20278" s="28" t="s">
        <v>86</v>
      </c>
      <c r="B20278" s="2">
        <v>0.10535623387204904</v>
      </c>
    </row>
    <row r="20279" spans="1:2" x14ac:dyDescent="0.25">
      <c r="A20279" s="28" t="s">
        <v>87</v>
      </c>
      <c r="B20279" s="2">
        <v>1.872599308731081</v>
      </c>
    </row>
    <row r="20280" spans="1:2" x14ac:dyDescent="0.25">
      <c r="A20280" s="28" t="s">
        <v>31</v>
      </c>
      <c r="B20280" s="2">
        <v>1.6943891612091466</v>
      </c>
    </row>
    <row r="20281" spans="1:2" x14ac:dyDescent="0.25">
      <c r="A20281" s="28" t="s">
        <v>30</v>
      </c>
      <c r="B20281" s="2">
        <v>1.7386819581634847</v>
      </c>
    </row>
    <row r="20282" spans="1:2" x14ac:dyDescent="0.25">
      <c r="A20282" s="28" t="s">
        <v>88</v>
      </c>
      <c r="B20282" s="2">
        <v>1.5651577107192409</v>
      </c>
    </row>
    <row r="20283" spans="1:2" x14ac:dyDescent="0.25">
      <c r="A20283" s="28" t="s">
        <v>80</v>
      </c>
      <c r="B20283" s="2">
        <v>0.27593999598939328</v>
      </c>
    </row>
    <row r="20284" spans="1:2" x14ac:dyDescent="0.25">
      <c r="A20284" s="28" t="s">
        <v>84</v>
      </c>
      <c r="B20284" s="2">
        <v>2.8659265267710623</v>
      </c>
    </row>
    <row r="20285" spans="1:2" x14ac:dyDescent="0.25">
      <c r="A20285" s="28" t="s">
        <v>85</v>
      </c>
      <c r="B20285" s="2">
        <v>2.67184809913525</v>
      </c>
    </row>
    <row r="20286" spans="1:2" x14ac:dyDescent="0.25">
      <c r="A20286" s="28" t="s">
        <v>82</v>
      </c>
      <c r="B20286" s="2">
        <v>9.4319108388106976</v>
      </c>
    </row>
    <row r="20287" spans="1:2" x14ac:dyDescent="0.25">
      <c r="A20287" s="6" t="s">
        <v>251</v>
      </c>
      <c r="B20287" s="2">
        <v>142.53002651062042</v>
      </c>
    </row>
    <row r="20288" spans="1:2" x14ac:dyDescent="0.25">
      <c r="A20288" s="28" t="s">
        <v>79</v>
      </c>
      <c r="B20288" s="2">
        <v>5.1712366393856746</v>
      </c>
    </row>
    <row r="20289" spans="1:2" x14ac:dyDescent="0.25">
      <c r="A20289" s="28" t="s">
        <v>86</v>
      </c>
      <c r="B20289" s="2">
        <v>1.8215778805649809</v>
      </c>
    </row>
    <row r="20290" spans="1:2" x14ac:dyDescent="0.25">
      <c r="A20290" s="28" t="s">
        <v>87</v>
      </c>
      <c r="B20290" s="2">
        <v>8.5800106765955668</v>
      </c>
    </row>
    <row r="20291" spans="1:2" x14ac:dyDescent="0.25">
      <c r="A20291" s="28" t="s">
        <v>31</v>
      </c>
      <c r="B20291" s="2">
        <v>7.6363880816766088</v>
      </c>
    </row>
    <row r="20292" spans="1:2" x14ac:dyDescent="0.25">
      <c r="A20292" s="28" t="s">
        <v>30</v>
      </c>
      <c r="B20292" s="2">
        <v>6.1464515068753665</v>
      </c>
    </row>
    <row r="20293" spans="1:2" x14ac:dyDescent="0.25">
      <c r="A20293" s="28" t="s">
        <v>88</v>
      </c>
      <c r="B20293" s="2">
        <v>20.902544536420585</v>
      </c>
    </row>
    <row r="20294" spans="1:2" x14ac:dyDescent="0.25">
      <c r="A20294" s="28" t="s">
        <v>80</v>
      </c>
      <c r="B20294" s="2">
        <v>10.1301556956718</v>
      </c>
    </row>
    <row r="20295" spans="1:2" x14ac:dyDescent="0.25">
      <c r="A20295" s="28" t="s">
        <v>84</v>
      </c>
      <c r="B20295" s="2">
        <v>24.14884836104688</v>
      </c>
    </row>
    <row r="20296" spans="1:2" x14ac:dyDescent="0.25">
      <c r="A20296" s="28" t="s">
        <v>85</v>
      </c>
      <c r="B20296" s="2">
        <v>24.874713618746583</v>
      </c>
    </row>
    <row r="20297" spans="1:2" x14ac:dyDescent="0.25">
      <c r="A20297" s="28" t="s">
        <v>82</v>
      </c>
      <c r="B20297" s="2">
        <v>33.11809951363638</v>
      </c>
    </row>
    <row r="20298" spans="1:2" x14ac:dyDescent="0.25">
      <c r="A20298" s="6" t="s">
        <v>229</v>
      </c>
      <c r="B20298" s="2">
        <v>3.981164552834846</v>
      </c>
    </row>
    <row r="20299" spans="1:2" x14ac:dyDescent="0.25">
      <c r="A20299" s="28" t="s">
        <v>79</v>
      </c>
      <c r="B20299" s="2">
        <v>0.12340834515773198</v>
      </c>
    </row>
    <row r="20300" spans="1:2" x14ac:dyDescent="0.25">
      <c r="A20300" s="28" t="s">
        <v>86</v>
      </c>
      <c r="B20300" s="2">
        <v>4.87956747442269E-2</v>
      </c>
    </row>
    <row r="20301" spans="1:2" x14ac:dyDescent="0.25">
      <c r="A20301" s="28" t="s">
        <v>87</v>
      </c>
      <c r="B20301" s="2">
        <v>0.27279543001505058</v>
      </c>
    </row>
    <row r="20302" spans="1:2" x14ac:dyDescent="0.25">
      <c r="A20302" s="28" t="s">
        <v>31</v>
      </c>
      <c r="B20302" s="2">
        <v>0.32010021494508173</v>
      </c>
    </row>
    <row r="20303" spans="1:2" x14ac:dyDescent="0.25">
      <c r="A20303" s="28" t="s">
        <v>30</v>
      </c>
      <c r="B20303" s="2">
        <v>0.43524035433295455</v>
      </c>
    </row>
    <row r="20304" spans="1:2" x14ac:dyDescent="0.25">
      <c r="A20304" s="28" t="s">
        <v>88</v>
      </c>
      <c r="B20304" s="2">
        <v>0.57846959320880342</v>
      </c>
    </row>
    <row r="20305" spans="1:2" x14ac:dyDescent="0.25">
      <c r="A20305" s="28" t="s">
        <v>80</v>
      </c>
      <c r="B20305" s="2">
        <v>0.19078110507214574</v>
      </c>
    </row>
    <row r="20306" spans="1:2" x14ac:dyDescent="0.25">
      <c r="A20306" s="28" t="s">
        <v>84</v>
      </c>
      <c r="B20306" s="2">
        <v>0.11196542673243026</v>
      </c>
    </row>
    <row r="20307" spans="1:2" x14ac:dyDescent="0.25">
      <c r="A20307" s="28" t="s">
        <v>85</v>
      </c>
      <c r="B20307" s="2">
        <v>0.84614831745210273</v>
      </c>
    </row>
    <row r="20308" spans="1:2" x14ac:dyDescent="0.25">
      <c r="A20308" s="28" t="s">
        <v>82</v>
      </c>
      <c r="B20308" s="2">
        <v>1.0534600911743182</v>
      </c>
    </row>
    <row r="20309" spans="1:2" x14ac:dyDescent="0.25">
      <c r="A20309" s="6" t="s">
        <v>93</v>
      </c>
      <c r="B20309" s="2">
        <v>451.77576409363598</v>
      </c>
    </row>
    <row r="20310" spans="1:2" x14ac:dyDescent="0.25">
      <c r="A20310" s="28" t="s">
        <v>79</v>
      </c>
      <c r="B20310" s="2">
        <v>10.044479890261943</v>
      </c>
    </row>
    <row r="20311" spans="1:2" x14ac:dyDescent="0.25">
      <c r="A20311" s="28" t="s">
        <v>86</v>
      </c>
      <c r="B20311" s="2">
        <v>5.7903529064700283</v>
      </c>
    </row>
    <row r="20312" spans="1:2" x14ac:dyDescent="0.25">
      <c r="A20312" s="28" t="s">
        <v>87</v>
      </c>
      <c r="B20312" s="2">
        <v>33.906316594284476</v>
      </c>
    </row>
    <row r="20313" spans="1:2" x14ac:dyDescent="0.25">
      <c r="A20313" s="28" t="s">
        <v>31</v>
      </c>
      <c r="B20313" s="2">
        <v>34.608126560195615</v>
      </c>
    </row>
    <row r="20314" spans="1:2" x14ac:dyDescent="0.25">
      <c r="A20314" s="28" t="s">
        <v>30</v>
      </c>
      <c r="B20314" s="2">
        <v>24.494887805712157</v>
      </c>
    </row>
    <row r="20315" spans="1:2" x14ac:dyDescent="0.25">
      <c r="A20315" s="28" t="s">
        <v>88</v>
      </c>
      <c r="B20315" s="2">
        <v>81.174647772218378</v>
      </c>
    </row>
    <row r="20316" spans="1:2" x14ac:dyDescent="0.25">
      <c r="A20316" s="28" t="s">
        <v>80</v>
      </c>
      <c r="B20316" s="2">
        <v>18.152101307938953</v>
      </c>
    </row>
    <row r="20317" spans="1:2" x14ac:dyDescent="0.25">
      <c r="A20317" s="28" t="s">
        <v>84</v>
      </c>
      <c r="B20317" s="2">
        <v>60.721889321603541</v>
      </c>
    </row>
    <row r="20318" spans="1:2" x14ac:dyDescent="0.25">
      <c r="A20318" s="28" t="s">
        <v>85</v>
      </c>
      <c r="B20318" s="2">
        <v>74.10786206970198</v>
      </c>
    </row>
    <row r="20319" spans="1:2" x14ac:dyDescent="0.25">
      <c r="A20319" s="28" t="s">
        <v>82</v>
      </c>
      <c r="B20319" s="2">
        <v>108.77509986524892</v>
      </c>
    </row>
    <row r="20320" spans="1:2" x14ac:dyDescent="0.25">
      <c r="A20320" s="3" t="s">
        <v>30</v>
      </c>
      <c r="B20320" s="2">
        <v>635.09904695368527</v>
      </c>
    </row>
    <row r="20321" spans="1:2" x14ac:dyDescent="0.25">
      <c r="A20321" s="6" t="s">
        <v>228</v>
      </c>
      <c r="B20321" s="2">
        <v>4.1031259679415424</v>
      </c>
    </row>
    <row r="20322" spans="1:2" x14ac:dyDescent="0.25">
      <c r="A20322" s="28" t="s">
        <v>79</v>
      </c>
      <c r="B20322" s="2">
        <v>1.4418687032092101E-3</v>
      </c>
    </row>
    <row r="20323" spans="1:2" x14ac:dyDescent="0.25">
      <c r="A20323" s="28" t="s">
        <v>86</v>
      </c>
      <c r="B20323" s="2">
        <v>2.2349905477942907E-2</v>
      </c>
    </row>
    <row r="20324" spans="1:2" x14ac:dyDescent="0.25">
      <c r="A20324" s="28" t="s">
        <v>87</v>
      </c>
      <c r="B20324" s="2">
        <v>0.46112568716853908</v>
      </c>
    </row>
    <row r="20325" spans="1:2" x14ac:dyDescent="0.25">
      <c r="A20325" s="28" t="s">
        <v>31</v>
      </c>
      <c r="B20325" s="2">
        <v>0.55599185164020992</v>
      </c>
    </row>
    <row r="20326" spans="1:2" x14ac:dyDescent="0.25">
      <c r="A20326" s="28" t="s">
        <v>29</v>
      </c>
      <c r="B20326" s="2">
        <v>0.1776586350099652</v>
      </c>
    </row>
    <row r="20327" spans="1:2" x14ac:dyDescent="0.25">
      <c r="A20327" s="28" t="s">
        <v>88</v>
      </c>
      <c r="B20327" s="2">
        <v>9.444761797929116E-2</v>
      </c>
    </row>
    <row r="20328" spans="1:2" x14ac:dyDescent="0.25">
      <c r="A20328" s="28" t="s">
        <v>80</v>
      </c>
      <c r="B20328" s="2">
        <v>1.2219356601490289E-2</v>
      </c>
    </row>
    <row r="20329" spans="1:2" x14ac:dyDescent="0.25">
      <c r="A20329" s="28" t="s">
        <v>84</v>
      </c>
      <c r="B20329" s="2">
        <v>0.37870464387526459</v>
      </c>
    </row>
    <row r="20330" spans="1:2" x14ac:dyDescent="0.25">
      <c r="A20330" s="28" t="s">
        <v>85</v>
      </c>
      <c r="B20330" s="2">
        <v>2.108840361651882</v>
      </c>
    </row>
    <row r="20331" spans="1:2" x14ac:dyDescent="0.25">
      <c r="A20331" s="28" t="s">
        <v>82</v>
      </c>
      <c r="B20331" s="2">
        <v>0.29034603983374802</v>
      </c>
    </row>
    <row r="20332" spans="1:2" x14ac:dyDescent="0.25">
      <c r="A20332" s="6" t="s">
        <v>239</v>
      </c>
      <c r="B20332" s="2">
        <v>2.6238495430941287</v>
      </c>
    </row>
    <row r="20333" spans="1:2" x14ac:dyDescent="0.25">
      <c r="A20333" s="28" t="s">
        <v>79</v>
      </c>
      <c r="B20333" s="2">
        <v>3.4534727526081932E-3</v>
      </c>
    </row>
    <row r="20334" spans="1:2" x14ac:dyDescent="0.25">
      <c r="A20334" s="28" t="s">
        <v>87</v>
      </c>
      <c r="B20334" s="2">
        <v>0.5010507739457104</v>
      </c>
    </row>
    <row r="20335" spans="1:2" x14ac:dyDescent="0.25">
      <c r="A20335" s="28" t="s">
        <v>31</v>
      </c>
      <c r="B20335" s="2">
        <v>0.12777544183108</v>
      </c>
    </row>
    <row r="20336" spans="1:2" x14ac:dyDescent="0.25">
      <c r="A20336" s="28" t="s">
        <v>29</v>
      </c>
      <c r="B20336" s="2">
        <v>0.11714321741914864</v>
      </c>
    </row>
    <row r="20337" spans="1:2" x14ac:dyDescent="0.25">
      <c r="A20337" s="28" t="s">
        <v>88</v>
      </c>
      <c r="B20337" s="2">
        <v>2.8482829950734277E-2</v>
      </c>
    </row>
    <row r="20338" spans="1:2" x14ac:dyDescent="0.25">
      <c r="A20338" s="28" t="s">
        <v>80</v>
      </c>
      <c r="B20338" s="2">
        <v>2.6184394839074379E-2</v>
      </c>
    </row>
    <row r="20339" spans="1:2" x14ac:dyDescent="0.25">
      <c r="A20339" s="28" t="s">
        <v>84</v>
      </c>
      <c r="B20339" s="2">
        <v>4.8381938251645891E-2</v>
      </c>
    </row>
    <row r="20340" spans="1:2" x14ac:dyDescent="0.25">
      <c r="A20340" s="28" t="s">
        <v>85</v>
      </c>
      <c r="B20340" s="2">
        <v>1.195747244425919</v>
      </c>
    </row>
    <row r="20341" spans="1:2" x14ac:dyDescent="0.25">
      <c r="A20341" s="28" t="s">
        <v>82</v>
      </c>
      <c r="B20341" s="2">
        <v>0.57563022967820809</v>
      </c>
    </row>
    <row r="20342" spans="1:2" x14ac:dyDescent="0.25">
      <c r="A20342" s="6" t="s">
        <v>241</v>
      </c>
      <c r="B20342" s="2">
        <v>27.454222144637875</v>
      </c>
    </row>
    <row r="20343" spans="1:2" x14ac:dyDescent="0.25">
      <c r="A20343" s="28" t="s">
        <v>79</v>
      </c>
      <c r="B20343" s="2">
        <v>0.53339833163646633</v>
      </c>
    </row>
    <row r="20344" spans="1:2" x14ac:dyDescent="0.25">
      <c r="A20344" s="28" t="s">
        <v>86</v>
      </c>
      <c r="B20344" s="2">
        <v>0.17073444725656434</v>
      </c>
    </row>
    <row r="20345" spans="1:2" x14ac:dyDescent="0.25">
      <c r="A20345" s="28" t="s">
        <v>87</v>
      </c>
      <c r="B20345" s="2">
        <v>3.688297734154685</v>
      </c>
    </row>
    <row r="20346" spans="1:2" x14ac:dyDescent="0.25">
      <c r="A20346" s="28" t="s">
        <v>31</v>
      </c>
      <c r="B20346" s="2">
        <v>3.5624250723908992</v>
      </c>
    </row>
    <row r="20347" spans="1:2" x14ac:dyDescent="0.25">
      <c r="A20347" s="28" t="s">
        <v>29</v>
      </c>
      <c r="B20347" s="2">
        <v>2.1556974933108046</v>
      </c>
    </row>
    <row r="20348" spans="1:2" x14ac:dyDescent="0.25">
      <c r="A20348" s="28" t="s">
        <v>88</v>
      </c>
      <c r="B20348" s="2">
        <v>2.8063517769065727</v>
      </c>
    </row>
    <row r="20349" spans="1:2" x14ac:dyDescent="0.25">
      <c r="A20349" s="28" t="s">
        <v>80</v>
      </c>
      <c r="B20349" s="2">
        <v>0.59421996892552797</v>
      </c>
    </row>
    <row r="20350" spans="1:2" x14ac:dyDescent="0.25">
      <c r="A20350" s="28" t="s">
        <v>84</v>
      </c>
      <c r="B20350" s="2">
        <v>1.5447811025853797</v>
      </c>
    </row>
    <row r="20351" spans="1:2" x14ac:dyDescent="0.25">
      <c r="A20351" s="28" t="s">
        <v>85</v>
      </c>
      <c r="B20351" s="2">
        <v>8.1139686555797876</v>
      </c>
    </row>
    <row r="20352" spans="1:2" x14ac:dyDescent="0.25">
      <c r="A20352" s="28" t="s">
        <v>82</v>
      </c>
      <c r="B20352" s="2">
        <v>4.2843475618911899</v>
      </c>
    </row>
    <row r="20353" spans="1:2" x14ac:dyDescent="0.25">
      <c r="A20353" s="6" t="s">
        <v>53</v>
      </c>
      <c r="B20353" s="2">
        <v>1.3479341025705214</v>
      </c>
    </row>
    <row r="20354" spans="1:2" x14ac:dyDescent="0.25">
      <c r="A20354" s="28" t="s">
        <v>79</v>
      </c>
      <c r="B20354" s="2">
        <v>1.8692380022997191E-3</v>
      </c>
    </row>
    <row r="20355" spans="1:2" x14ac:dyDescent="0.25">
      <c r="A20355" s="28" t="s">
        <v>86</v>
      </c>
      <c r="B20355" s="2">
        <v>1.629489588061862E-3</v>
      </c>
    </row>
    <row r="20356" spans="1:2" x14ac:dyDescent="0.25">
      <c r="A20356" s="28" t="s">
        <v>87</v>
      </c>
      <c r="B20356" s="2">
        <v>0.10118508150250831</v>
      </c>
    </row>
    <row r="20357" spans="1:2" x14ac:dyDescent="0.25">
      <c r="A20357" s="28" t="s">
        <v>31</v>
      </c>
      <c r="B20357" s="2">
        <v>3.2998737885780905E-3</v>
      </c>
    </row>
    <row r="20358" spans="1:2" x14ac:dyDescent="0.25">
      <c r="A20358" s="28" t="s">
        <v>29</v>
      </c>
      <c r="B20358" s="2">
        <v>7.1098502293524088E-2</v>
      </c>
    </row>
    <row r="20359" spans="1:2" x14ac:dyDescent="0.25">
      <c r="A20359" s="28" t="s">
        <v>80</v>
      </c>
      <c r="B20359" s="2">
        <v>1.8673254091637836E-2</v>
      </c>
    </row>
    <row r="20360" spans="1:2" x14ac:dyDescent="0.25">
      <c r="A20360" s="28" t="s">
        <v>84</v>
      </c>
      <c r="B20360" s="2">
        <v>1.4174496183478907E-2</v>
      </c>
    </row>
    <row r="20361" spans="1:2" x14ac:dyDescent="0.25">
      <c r="A20361" s="28" t="s">
        <v>85</v>
      </c>
      <c r="B20361" s="2">
        <v>1.0942111559203238</v>
      </c>
    </row>
    <row r="20362" spans="1:2" x14ac:dyDescent="0.25">
      <c r="A20362" s="28" t="s">
        <v>82</v>
      </c>
      <c r="B20362" s="2">
        <v>4.1793011200108719E-2</v>
      </c>
    </row>
    <row r="20363" spans="1:2" x14ac:dyDescent="0.25">
      <c r="A20363" s="6" t="s">
        <v>19</v>
      </c>
      <c r="B20363" s="2">
        <v>0.11235688687887055</v>
      </c>
    </row>
    <row r="20364" spans="1:2" x14ac:dyDescent="0.25">
      <c r="A20364" s="28" t="s">
        <v>79</v>
      </c>
      <c r="B20364" s="2">
        <v>1.1073571649175684E-2</v>
      </c>
    </row>
    <row r="20365" spans="1:2" x14ac:dyDescent="0.25">
      <c r="A20365" s="28" t="s">
        <v>86</v>
      </c>
      <c r="B20365" s="2">
        <v>1.0447754477986317E-3</v>
      </c>
    </row>
    <row r="20366" spans="1:2" x14ac:dyDescent="0.25">
      <c r="A20366" s="28" t="s">
        <v>87</v>
      </c>
      <c r="B20366" s="2">
        <v>8.6229605074810887E-4</v>
      </c>
    </row>
    <row r="20367" spans="1:2" x14ac:dyDescent="0.25">
      <c r="A20367" s="28" t="s">
        <v>31</v>
      </c>
      <c r="B20367" s="2">
        <v>1.5282607946217622E-2</v>
      </c>
    </row>
    <row r="20368" spans="1:2" x14ac:dyDescent="0.25">
      <c r="A20368" s="28" t="s">
        <v>29</v>
      </c>
      <c r="B20368" s="2">
        <v>8.3008583628491478E-3</v>
      </c>
    </row>
    <row r="20369" spans="1:2" x14ac:dyDescent="0.25">
      <c r="A20369" s="28" t="s">
        <v>88</v>
      </c>
      <c r="B20369" s="2">
        <v>2.1222288368644396E-3</v>
      </c>
    </row>
    <row r="20370" spans="1:2" x14ac:dyDescent="0.25">
      <c r="A20370" s="28" t="s">
        <v>80</v>
      </c>
      <c r="B20370" s="2">
        <v>2.3725879535435876E-3</v>
      </c>
    </row>
    <row r="20371" spans="1:2" x14ac:dyDescent="0.25">
      <c r="A20371" s="28" t="s">
        <v>84</v>
      </c>
      <c r="B20371" s="2">
        <v>7.1773707593002819E-4</v>
      </c>
    </row>
    <row r="20372" spans="1:2" x14ac:dyDescent="0.25">
      <c r="A20372" s="28" t="s">
        <v>85</v>
      </c>
      <c r="B20372" s="2">
        <v>5.8083946626350566E-2</v>
      </c>
    </row>
    <row r="20373" spans="1:2" x14ac:dyDescent="0.25">
      <c r="A20373" s="28" t="s">
        <v>82</v>
      </c>
      <c r="B20373" s="2">
        <v>1.2496276929392723E-2</v>
      </c>
    </row>
    <row r="20374" spans="1:2" x14ac:dyDescent="0.25">
      <c r="A20374" s="6" t="s">
        <v>243</v>
      </c>
      <c r="B20374" s="2">
        <v>10.44419054115485</v>
      </c>
    </row>
    <row r="20375" spans="1:2" x14ac:dyDescent="0.25">
      <c r="A20375" s="28" t="s">
        <v>79</v>
      </c>
      <c r="B20375" s="2">
        <v>0.11733087263235902</v>
      </c>
    </row>
    <row r="20376" spans="1:2" x14ac:dyDescent="0.25">
      <c r="A20376" s="28" t="s">
        <v>86</v>
      </c>
      <c r="B20376" s="2">
        <v>7.3868063650021618E-2</v>
      </c>
    </row>
    <row r="20377" spans="1:2" x14ac:dyDescent="0.25">
      <c r="A20377" s="28" t="s">
        <v>87</v>
      </c>
      <c r="B20377" s="2">
        <v>1.2531565409211891</v>
      </c>
    </row>
    <row r="20378" spans="1:2" x14ac:dyDescent="0.25">
      <c r="A20378" s="28" t="s">
        <v>31</v>
      </c>
      <c r="B20378" s="2">
        <v>1.0847896914747965</v>
      </c>
    </row>
    <row r="20379" spans="1:2" x14ac:dyDescent="0.25">
      <c r="A20379" s="28" t="s">
        <v>29</v>
      </c>
      <c r="B20379" s="2">
        <v>1.1730461386518258</v>
      </c>
    </row>
    <row r="20380" spans="1:2" x14ac:dyDescent="0.25">
      <c r="A20380" s="28" t="s">
        <v>88</v>
      </c>
      <c r="B20380" s="2">
        <v>0.96574928701745777</v>
      </c>
    </row>
    <row r="20381" spans="1:2" x14ac:dyDescent="0.25">
      <c r="A20381" s="28" t="s">
        <v>80</v>
      </c>
      <c r="B20381" s="2">
        <v>2.2519314133099298E-2</v>
      </c>
    </row>
    <row r="20382" spans="1:2" x14ac:dyDescent="0.25">
      <c r="A20382" s="28" t="s">
        <v>84</v>
      </c>
      <c r="B20382" s="2">
        <v>0.23317150901847677</v>
      </c>
    </row>
    <row r="20383" spans="1:2" x14ac:dyDescent="0.25">
      <c r="A20383" s="28" t="s">
        <v>85</v>
      </c>
      <c r="B20383" s="2">
        <v>3.6218258133467427</v>
      </c>
    </row>
    <row r="20384" spans="1:2" x14ac:dyDescent="0.25">
      <c r="A20384" s="28" t="s">
        <v>82</v>
      </c>
      <c r="B20384" s="2">
        <v>1.8987333103088806</v>
      </c>
    </row>
    <row r="20385" spans="1:2" x14ac:dyDescent="0.25">
      <c r="A20385" s="6" t="s">
        <v>52</v>
      </c>
      <c r="B20385" s="2">
        <v>0.22504125108240811</v>
      </c>
    </row>
    <row r="20386" spans="1:2" x14ac:dyDescent="0.25">
      <c r="A20386" s="28" t="s">
        <v>79</v>
      </c>
      <c r="B20386" s="2">
        <v>3.113098520143097E-4</v>
      </c>
    </row>
    <row r="20387" spans="1:2" x14ac:dyDescent="0.25">
      <c r="A20387" s="28" t="s">
        <v>86</v>
      </c>
      <c r="B20387" s="2">
        <v>1.185832328493931E-3</v>
      </c>
    </row>
    <row r="20388" spans="1:2" x14ac:dyDescent="0.25">
      <c r="A20388" s="28" t="s">
        <v>87</v>
      </c>
      <c r="B20388" s="2">
        <v>6.1705148620020037E-2</v>
      </c>
    </row>
    <row r="20389" spans="1:2" x14ac:dyDescent="0.25">
      <c r="A20389" s="28" t="s">
        <v>31</v>
      </c>
      <c r="B20389" s="2">
        <v>1.3188100017974881E-3</v>
      </c>
    </row>
    <row r="20390" spans="1:2" x14ac:dyDescent="0.25">
      <c r="A20390" s="28" t="s">
        <v>29</v>
      </c>
      <c r="B20390" s="2">
        <v>4.7295407890569734E-4</v>
      </c>
    </row>
    <row r="20391" spans="1:2" x14ac:dyDescent="0.25">
      <c r="A20391" s="28" t="s">
        <v>88</v>
      </c>
      <c r="B20391" s="2">
        <v>4.4139289008794172E-3</v>
      </c>
    </row>
    <row r="20392" spans="1:2" x14ac:dyDescent="0.25">
      <c r="A20392" s="28" t="s">
        <v>80</v>
      </c>
      <c r="B20392" s="2">
        <v>2.4483440801015026E-3</v>
      </c>
    </row>
    <row r="20393" spans="1:2" x14ac:dyDescent="0.25">
      <c r="A20393" s="28" t="s">
        <v>84</v>
      </c>
      <c r="B20393" s="2">
        <v>1.8344438745284651E-2</v>
      </c>
    </row>
    <row r="20394" spans="1:2" x14ac:dyDescent="0.25">
      <c r="A20394" s="28" t="s">
        <v>85</v>
      </c>
      <c r="B20394" s="2">
        <v>0.12294390169674507</v>
      </c>
    </row>
    <row r="20395" spans="1:2" x14ac:dyDescent="0.25">
      <c r="A20395" s="28" t="s">
        <v>82</v>
      </c>
      <c r="B20395" s="2">
        <v>1.1896582778165986E-2</v>
      </c>
    </row>
    <row r="20396" spans="1:2" x14ac:dyDescent="0.25">
      <c r="A20396" s="6" t="s">
        <v>245</v>
      </c>
      <c r="B20396" s="2">
        <v>5.5559397213808435</v>
      </c>
    </row>
    <row r="20397" spans="1:2" x14ac:dyDescent="0.25">
      <c r="A20397" s="28" t="s">
        <v>79</v>
      </c>
      <c r="B20397" s="2">
        <v>7.668283647960708E-2</v>
      </c>
    </row>
    <row r="20398" spans="1:2" x14ac:dyDescent="0.25">
      <c r="A20398" s="28" t="s">
        <v>86</v>
      </c>
      <c r="B20398" s="2">
        <v>5.5555838937095071E-2</v>
      </c>
    </row>
    <row r="20399" spans="1:2" x14ac:dyDescent="0.25">
      <c r="A20399" s="28" t="s">
        <v>87</v>
      </c>
      <c r="B20399" s="2">
        <v>0.14124843498942422</v>
      </c>
    </row>
    <row r="20400" spans="1:2" x14ac:dyDescent="0.25">
      <c r="A20400" s="28" t="s">
        <v>31</v>
      </c>
      <c r="B20400" s="2">
        <v>0.66153180266671008</v>
      </c>
    </row>
    <row r="20401" spans="1:2" x14ac:dyDescent="0.25">
      <c r="A20401" s="28" t="s">
        <v>29</v>
      </c>
      <c r="B20401" s="2">
        <v>0.73944910617730264</v>
      </c>
    </row>
    <row r="20402" spans="1:2" x14ac:dyDescent="0.25">
      <c r="A20402" s="28" t="s">
        <v>88</v>
      </c>
      <c r="B20402" s="2">
        <v>0.68463144621066108</v>
      </c>
    </row>
    <row r="20403" spans="1:2" x14ac:dyDescent="0.25">
      <c r="A20403" s="28" t="s">
        <v>80</v>
      </c>
      <c r="B20403" s="2">
        <v>0.10048217124774075</v>
      </c>
    </row>
    <row r="20404" spans="1:2" x14ac:dyDescent="0.25">
      <c r="A20404" s="28" t="s">
        <v>84</v>
      </c>
      <c r="B20404" s="2">
        <v>0.10070468496857939</v>
      </c>
    </row>
    <row r="20405" spans="1:2" x14ac:dyDescent="0.25">
      <c r="A20405" s="28" t="s">
        <v>85</v>
      </c>
      <c r="B20405" s="2">
        <v>2.3598595712469863</v>
      </c>
    </row>
    <row r="20406" spans="1:2" x14ac:dyDescent="0.25">
      <c r="A20406" s="28" t="s">
        <v>82</v>
      </c>
      <c r="B20406" s="2">
        <v>0.63579382845673615</v>
      </c>
    </row>
    <row r="20407" spans="1:2" x14ac:dyDescent="0.25">
      <c r="A20407" s="6" t="s">
        <v>247</v>
      </c>
      <c r="B20407" s="2">
        <v>102.10613261225382</v>
      </c>
    </row>
    <row r="20408" spans="1:2" x14ac:dyDescent="0.25">
      <c r="A20408" s="28" t="s">
        <v>79</v>
      </c>
      <c r="B20408" s="2">
        <v>1.4682263931457169</v>
      </c>
    </row>
    <row r="20409" spans="1:2" x14ac:dyDescent="0.25">
      <c r="A20409" s="28" t="s">
        <v>86</v>
      </c>
      <c r="B20409" s="2">
        <v>2.2505355816774788</v>
      </c>
    </row>
    <row r="20410" spans="1:2" x14ac:dyDescent="0.25">
      <c r="A20410" s="28" t="s">
        <v>87</v>
      </c>
      <c r="B20410" s="2">
        <v>11.770554153985135</v>
      </c>
    </row>
    <row r="20411" spans="1:2" x14ac:dyDescent="0.25">
      <c r="A20411" s="28" t="s">
        <v>31</v>
      </c>
      <c r="B20411" s="2">
        <v>13.841123019779063</v>
      </c>
    </row>
    <row r="20412" spans="1:2" x14ac:dyDescent="0.25">
      <c r="A20412" s="28" t="s">
        <v>29</v>
      </c>
      <c r="B20412" s="2">
        <v>9.0733098406012651</v>
      </c>
    </row>
    <row r="20413" spans="1:2" x14ac:dyDescent="0.25">
      <c r="A20413" s="28" t="s">
        <v>88</v>
      </c>
      <c r="B20413" s="2">
        <v>9.4680494762553149</v>
      </c>
    </row>
    <row r="20414" spans="1:2" x14ac:dyDescent="0.25">
      <c r="A20414" s="28" t="s">
        <v>80</v>
      </c>
      <c r="B20414" s="2">
        <v>3.2492137088446693</v>
      </c>
    </row>
    <row r="20415" spans="1:2" x14ac:dyDescent="0.25">
      <c r="A20415" s="28" t="s">
        <v>84</v>
      </c>
      <c r="B20415" s="2">
        <v>13.348173903372981</v>
      </c>
    </row>
    <row r="20416" spans="1:2" x14ac:dyDescent="0.25">
      <c r="A20416" s="28" t="s">
        <v>85</v>
      </c>
      <c r="B20416" s="2">
        <v>23.513948801137598</v>
      </c>
    </row>
    <row r="20417" spans="1:2" x14ac:dyDescent="0.25">
      <c r="A20417" s="28" t="s">
        <v>82</v>
      </c>
      <c r="B20417" s="2">
        <v>14.122997733454604</v>
      </c>
    </row>
    <row r="20418" spans="1:2" x14ac:dyDescent="0.25">
      <c r="A20418" s="6" t="s">
        <v>20</v>
      </c>
      <c r="B20418" s="2">
        <v>45.537765851243918</v>
      </c>
    </row>
    <row r="20419" spans="1:2" x14ac:dyDescent="0.25">
      <c r="A20419" s="28" t="s">
        <v>79</v>
      </c>
      <c r="B20419" s="2">
        <v>0.47171917337956537</v>
      </c>
    </row>
    <row r="20420" spans="1:2" x14ac:dyDescent="0.25">
      <c r="A20420" s="28" t="s">
        <v>86</v>
      </c>
      <c r="B20420" s="2">
        <v>0.73353631595660684</v>
      </c>
    </row>
    <row r="20421" spans="1:2" x14ac:dyDescent="0.25">
      <c r="A20421" s="28" t="s">
        <v>87</v>
      </c>
      <c r="B20421" s="2">
        <v>6.3340379370776381</v>
      </c>
    </row>
    <row r="20422" spans="1:2" x14ac:dyDescent="0.25">
      <c r="A20422" s="28" t="s">
        <v>31</v>
      </c>
      <c r="B20422" s="2">
        <v>8.7944038507927917</v>
      </c>
    </row>
    <row r="20423" spans="1:2" x14ac:dyDescent="0.25">
      <c r="A20423" s="28" t="s">
        <v>29</v>
      </c>
      <c r="B20423" s="2">
        <v>3.184680401235858</v>
      </c>
    </row>
    <row r="20424" spans="1:2" x14ac:dyDescent="0.25">
      <c r="A20424" s="28" t="s">
        <v>88</v>
      </c>
      <c r="B20424" s="2">
        <v>3.6333634346641799</v>
      </c>
    </row>
    <row r="20425" spans="1:2" x14ac:dyDescent="0.25">
      <c r="A20425" s="28" t="s">
        <v>80</v>
      </c>
      <c r="B20425" s="2">
        <v>0.71087156835426402</v>
      </c>
    </row>
    <row r="20426" spans="1:2" x14ac:dyDescent="0.25">
      <c r="A20426" s="28" t="s">
        <v>84</v>
      </c>
      <c r="B20426" s="2">
        <v>11.421496533050361</v>
      </c>
    </row>
    <row r="20427" spans="1:2" x14ac:dyDescent="0.25">
      <c r="A20427" s="28" t="s">
        <v>85</v>
      </c>
      <c r="B20427" s="2">
        <v>5.5358442433995405</v>
      </c>
    </row>
    <row r="20428" spans="1:2" x14ac:dyDescent="0.25">
      <c r="A20428" s="28" t="s">
        <v>82</v>
      </c>
      <c r="B20428" s="2">
        <v>4.7178123933331158</v>
      </c>
    </row>
    <row r="20429" spans="1:2" x14ac:dyDescent="0.25">
      <c r="A20429" s="6" t="s">
        <v>21</v>
      </c>
      <c r="B20429" s="2">
        <v>4.5742058050176011</v>
      </c>
    </row>
    <row r="20430" spans="1:2" x14ac:dyDescent="0.25">
      <c r="A20430" s="28" t="s">
        <v>79</v>
      </c>
      <c r="B20430" s="2">
        <v>3.5542818929095471E-2</v>
      </c>
    </row>
    <row r="20431" spans="1:2" x14ac:dyDescent="0.25">
      <c r="A20431" s="28" t="s">
        <v>86</v>
      </c>
      <c r="B20431" s="2">
        <v>3.8666334718370555E-3</v>
      </c>
    </row>
    <row r="20432" spans="1:2" x14ac:dyDescent="0.25">
      <c r="A20432" s="28" t="s">
        <v>87</v>
      </c>
      <c r="B20432" s="2">
        <v>0.11713072710279622</v>
      </c>
    </row>
    <row r="20433" spans="1:2" x14ac:dyDescent="0.25">
      <c r="A20433" s="28" t="s">
        <v>31</v>
      </c>
      <c r="B20433" s="2">
        <v>0.93297948851712442</v>
      </c>
    </row>
    <row r="20434" spans="1:2" x14ac:dyDescent="0.25">
      <c r="A20434" s="28" t="s">
        <v>29</v>
      </c>
      <c r="B20434" s="2">
        <v>0.21585423236246074</v>
      </c>
    </row>
    <row r="20435" spans="1:2" x14ac:dyDescent="0.25">
      <c r="A20435" s="28" t="s">
        <v>88</v>
      </c>
      <c r="B20435" s="2">
        <v>0.29349809655649417</v>
      </c>
    </row>
    <row r="20436" spans="1:2" x14ac:dyDescent="0.25">
      <c r="A20436" s="28" t="s">
        <v>80</v>
      </c>
      <c r="B20436" s="2">
        <v>0.17523514429598031</v>
      </c>
    </row>
    <row r="20437" spans="1:2" x14ac:dyDescent="0.25">
      <c r="A20437" s="28" t="s">
        <v>84</v>
      </c>
      <c r="B20437" s="2">
        <v>0.70069649991540761</v>
      </c>
    </row>
    <row r="20438" spans="1:2" x14ac:dyDescent="0.25">
      <c r="A20438" s="28" t="s">
        <v>85</v>
      </c>
      <c r="B20438" s="2">
        <v>1.4696503926916924</v>
      </c>
    </row>
    <row r="20439" spans="1:2" x14ac:dyDescent="0.25">
      <c r="A20439" s="28" t="s">
        <v>82</v>
      </c>
      <c r="B20439" s="2">
        <v>0.62975177117471248</v>
      </c>
    </row>
    <row r="20440" spans="1:2" x14ac:dyDescent="0.25">
      <c r="A20440" s="6" t="s">
        <v>22</v>
      </c>
      <c r="B20440" s="2">
        <v>2.6227774872109406</v>
      </c>
    </row>
    <row r="20441" spans="1:2" x14ac:dyDescent="0.25">
      <c r="A20441" s="28" t="s">
        <v>79</v>
      </c>
      <c r="B20441" s="2">
        <v>3.9064905901411241E-2</v>
      </c>
    </row>
    <row r="20442" spans="1:2" x14ac:dyDescent="0.25">
      <c r="A20442" s="28" t="s">
        <v>86</v>
      </c>
      <c r="B20442" s="2">
        <v>4.4755438829826431E-2</v>
      </c>
    </row>
    <row r="20443" spans="1:2" x14ac:dyDescent="0.25">
      <c r="A20443" s="28" t="s">
        <v>87</v>
      </c>
      <c r="B20443" s="2">
        <v>0.19784716847120765</v>
      </c>
    </row>
    <row r="20444" spans="1:2" x14ac:dyDescent="0.25">
      <c r="A20444" s="28" t="s">
        <v>31</v>
      </c>
      <c r="B20444" s="2">
        <v>0.37371137986026354</v>
      </c>
    </row>
    <row r="20445" spans="1:2" x14ac:dyDescent="0.25">
      <c r="A20445" s="28" t="s">
        <v>29</v>
      </c>
      <c r="B20445" s="2">
        <v>0.27602614032109918</v>
      </c>
    </row>
    <row r="20446" spans="1:2" x14ac:dyDescent="0.25">
      <c r="A20446" s="28" t="s">
        <v>88</v>
      </c>
      <c r="B20446" s="2">
        <v>0.23010663151924235</v>
      </c>
    </row>
    <row r="20447" spans="1:2" x14ac:dyDescent="0.25">
      <c r="A20447" s="28" t="s">
        <v>80</v>
      </c>
      <c r="B20447" s="2">
        <v>4.436509347274574E-2</v>
      </c>
    </row>
    <row r="20448" spans="1:2" x14ac:dyDescent="0.25">
      <c r="A20448" s="28" t="s">
        <v>84</v>
      </c>
      <c r="B20448" s="2">
        <v>0.37324406696375845</v>
      </c>
    </row>
    <row r="20449" spans="1:2" x14ac:dyDescent="0.25">
      <c r="A20449" s="28" t="s">
        <v>85</v>
      </c>
      <c r="B20449" s="2">
        <v>0.60221940869548907</v>
      </c>
    </row>
    <row r="20450" spans="1:2" x14ac:dyDescent="0.25">
      <c r="A20450" s="28" t="s">
        <v>82</v>
      </c>
      <c r="B20450" s="2">
        <v>0.44143725317589727</v>
      </c>
    </row>
    <row r="20451" spans="1:2" x14ac:dyDescent="0.25">
      <c r="A20451" s="6" t="s">
        <v>25</v>
      </c>
      <c r="B20451" s="2">
        <v>3.4379988263166776</v>
      </c>
    </row>
    <row r="20452" spans="1:2" x14ac:dyDescent="0.25">
      <c r="A20452" s="28" t="s">
        <v>79</v>
      </c>
      <c r="B20452" s="2">
        <v>1.7445199863674165E-2</v>
      </c>
    </row>
    <row r="20453" spans="1:2" x14ac:dyDescent="0.25">
      <c r="A20453" s="28" t="s">
        <v>86</v>
      </c>
      <c r="B20453" s="2">
        <v>2.3110755046968517E-3</v>
      </c>
    </row>
    <row r="20454" spans="1:2" x14ac:dyDescent="0.25">
      <c r="A20454" s="28" t="s">
        <v>87</v>
      </c>
      <c r="B20454" s="2">
        <v>8.6788418320878261E-2</v>
      </c>
    </row>
    <row r="20455" spans="1:2" x14ac:dyDescent="0.25">
      <c r="A20455" s="28" t="s">
        <v>31</v>
      </c>
      <c r="B20455" s="2">
        <v>9.1064999605531702E-2</v>
      </c>
    </row>
    <row r="20456" spans="1:2" x14ac:dyDescent="0.25">
      <c r="A20456" s="28" t="s">
        <v>29</v>
      </c>
      <c r="B20456" s="2">
        <v>6.1362134693167709E-2</v>
      </c>
    </row>
    <row r="20457" spans="1:2" x14ac:dyDescent="0.25">
      <c r="A20457" s="28" t="s">
        <v>88</v>
      </c>
      <c r="B20457" s="2">
        <v>9.7912079954799044E-2</v>
      </c>
    </row>
    <row r="20458" spans="1:2" x14ac:dyDescent="0.25">
      <c r="A20458" s="28" t="s">
        <v>80</v>
      </c>
      <c r="B20458" s="2">
        <v>1.5249603967500504E-2</v>
      </c>
    </row>
    <row r="20459" spans="1:2" x14ac:dyDescent="0.25">
      <c r="A20459" s="28" t="s">
        <v>84</v>
      </c>
      <c r="B20459" s="2">
        <v>6.6548737285612369E-3</v>
      </c>
    </row>
    <row r="20460" spans="1:2" x14ac:dyDescent="0.25">
      <c r="A20460" s="28" t="s">
        <v>85</v>
      </c>
      <c r="B20460" s="2">
        <v>2.9418532936092849</v>
      </c>
    </row>
    <row r="20461" spans="1:2" x14ac:dyDescent="0.25">
      <c r="A20461" s="28" t="s">
        <v>82</v>
      </c>
      <c r="B20461" s="2">
        <v>0.11735714706858338</v>
      </c>
    </row>
    <row r="20462" spans="1:2" x14ac:dyDescent="0.25">
      <c r="A20462" s="6" t="s">
        <v>23</v>
      </c>
      <c r="B20462" s="2">
        <v>5.5417752522248369</v>
      </c>
    </row>
    <row r="20463" spans="1:2" x14ac:dyDescent="0.25">
      <c r="A20463" s="28" t="s">
        <v>79</v>
      </c>
      <c r="B20463" s="2">
        <v>0.11322149202758779</v>
      </c>
    </row>
    <row r="20464" spans="1:2" x14ac:dyDescent="0.25">
      <c r="A20464" s="28" t="s">
        <v>86</v>
      </c>
      <c r="B20464" s="2">
        <v>0.10742484033417829</v>
      </c>
    </row>
    <row r="20465" spans="1:2" x14ac:dyDescent="0.25">
      <c r="A20465" s="28" t="s">
        <v>87</v>
      </c>
      <c r="B20465" s="2">
        <v>0.71034083889411737</v>
      </c>
    </row>
    <row r="20466" spans="1:2" x14ac:dyDescent="0.25">
      <c r="A20466" s="28" t="s">
        <v>31</v>
      </c>
      <c r="B20466" s="2">
        <v>0.80980539735249768</v>
      </c>
    </row>
    <row r="20467" spans="1:2" x14ac:dyDescent="0.25">
      <c r="A20467" s="28" t="s">
        <v>29</v>
      </c>
      <c r="B20467" s="2">
        <v>0.533215785107651</v>
      </c>
    </row>
    <row r="20468" spans="1:2" x14ac:dyDescent="0.25">
      <c r="A20468" s="28" t="s">
        <v>88</v>
      </c>
      <c r="B20468" s="2">
        <v>0.1694932690239096</v>
      </c>
    </row>
    <row r="20469" spans="1:2" x14ac:dyDescent="0.25">
      <c r="A20469" s="28" t="s">
        <v>80</v>
      </c>
      <c r="B20469" s="2">
        <v>0.13767546186336152</v>
      </c>
    </row>
    <row r="20470" spans="1:2" x14ac:dyDescent="0.25">
      <c r="A20470" s="28" t="s">
        <v>84</v>
      </c>
      <c r="B20470" s="2">
        <v>0.29551213169687601</v>
      </c>
    </row>
    <row r="20471" spans="1:2" x14ac:dyDescent="0.25">
      <c r="A20471" s="28" t="s">
        <v>85</v>
      </c>
      <c r="B20471" s="2">
        <v>1.6741022580965981</v>
      </c>
    </row>
    <row r="20472" spans="1:2" x14ac:dyDescent="0.25">
      <c r="A20472" s="28" t="s">
        <v>82</v>
      </c>
      <c r="B20472" s="2">
        <v>0.99098377782805969</v>
      </c>
    </row>
    <row r="20473" spans="1:2" x14ac:dyDescent="0.25">
      <c r="A20473" s="6" t="s">
        <v>249</v>
      </c>
      <c r="B20473" s="2">
        <v>27.876319173960276</v>
      </c>
    </row>
    <row r="20474" spans="1:2" x14ac:dyDescent="0.25">
      <c r="A20474" s="28" t="s">
        <v>79</v>
      </c>
      <c r="B20474" s="2">
        <v>0.18989977290627835</v>
      </c>
    </row>
    <row r="20475" spans="1:2" x14ac:dyDescent="0.25">
      <c r="A20475" s="28" t="s">
        <v>86</v>
      </c>
      <c r="B20475" s="2">
        <v>0.15152005305533678</v>
      </c>
    </row>
    <row r="20476" spans="1:2" x14ac:dyDescent="0.25">
      <c r="A20476" s="28" t="s">
        <v>87</v>
      </c>
      <c r="B20476" s="2">
        <v>2.381509996171618</v>
      </c>
    </row>
    <row r="20477" spans="1:2" x14ac:dyDescent="0.25">
      <c r="A20477" s="28" t="s">
        <v>31</v>
      </c>
      <c r="B20477" s="2">
        <v>4.6307015105981177</v>
      </c>
    </row>
    <row r="20478" spans="1:2" x14ac:dyDescent="0.25">
      <c r="A20478" s="28" t="s">
        <v>29</v>
      </c>
      <c r="B20478" s="2">
        <v>2.7401270767743324</v>
      </c>
    </row>
    <row r="20479" spans="1:2" x14ac:dyDescent="0.25">
      <c r="A20479" s="28" t="s">
        <v>88</v>
      </c>
      <c r="B20479" s="2">
        <v>2.0858413689584174</v>
      </c>
    </row>
    <row r="20480" spans="1:2" x14ac:dyDescent="0.25">
      <c r="A20480" s="28" t="s">
        <v>80</v>
      </c>
      <c r="B20480" s="2">
        <v>0.39734200515745632</v>
      </c>
    </row>
    <row r="20481" spans="1:2" x14ac:dyDescent="0.25">
      <c r="A20481" s="28" t="s">
        <v>84</v>
      </c>
      <c r="B20481" s="2">
        <v>2.1593630410887492</v>
      </c>
    </row>
    <row r="20482" spans="1:2" x14ac:dyDescent="0.25">
      <c r="A20482" s="28" t="s">
        <v>85</v>
      </c>
      <c r="B20482" s="2">
        <v>6.2289356897485106</v>
      </c>
    </row>
    <row r="20483" spans="1:2" x14ac:dyDescent="0.25">
      <c r="A20483" s="28" t="s">
        <v>82</v>
      </c>
      <c r="B20483" s="2">
        <v>6.9110786595014559</v>
      </c>
    </row>
    <row r="20484" spans="1:2" x14ac:dyDescent="0.25">
      <c r="A20484" s="6" t="s">
        <v>251</v>
      </c>
      <c r="B20484" s="2">
        <v>65.899020494478776</v>
      </c>
    </row>
    <row r="20485" spans="1:2" x14ac:dyDescent="0.25">
      <c r="A20485" s="28" t="s">
        <v>79</v>
      </c>
      <c r="B20485" s="2">
        <v>1.2229640344234303</v>
      </c>
    </row>
    <row r="20486" spans="1:2" x14ac:dyDescent="0.25">
      <c r="A20486" s="28" t="s">
        <v>86</v>
      </c>
      <c r="B20486" s="2">
        <v>0.38508971402894054</v>
      </c>
    </row>
    <row r="20487" spans="1:2" x14ac:dyDescent="0.25">
      <c r="A20487" s="28" t="s">
        <v>87</v>
      </c>
      <c r="B20487" s="2">
        <v>9.7962260789519497</v>
      </c>
    </row>
    <row r="20488" spans="1:2" x14ac:dyDescent="0.25">
      <c r="A20488" s="28" t="s">
        <v>31</v>
      </c>
      <c r="B20488" s="2">
        <v>4.0537068087042574</v>
      </c>
    </row>
    <row r="20489" spans="1:2" x14ac:dyDescent="0.25">
      <c r="A20489" s="28" t="s">
        <v>29</v>
      </c>
      <c r="B20489" s="2">
        <v>7.1114156609424368</v>
      </c>
    </row>
    <row r="20490" spans="1:2" x14ac:dyDescent="0.25">
      <c r="A20490" s="28" t="s">
        <v>88</v>
      </c>
      <c r="B20490" s="2">
        <v>5.8424518063976132</v>
      </c>
    </row>
    <row r="20491" spans="1:2" x14ac:dyDescent="0.25">
      <c r="A20491" s="28" t="s">
        <v>80</v>
      </c>
      <c r="B20491" s="2">
        <v>1.7876266791472699</v>
      </c>
    </row>
    <row r="20492" spans="1:2" x14ac:dyDescent="0.25">
      <c r="A20492" s="28" t="s">
        <v>84</v>
      </c>
      <c r="B20492" s="2">
        <v>5.948628219629045</v>
      </c>
    </row>
    <row r="20493" spans="1:2" x14ac:dyDescent="0.25">
      <c r="A20493" s="28" t="s">
        <v>85</v>
      </c>
      <c r="B20493" s="2">
        <v>16.8273017297469</v>
      </c>
    </row>
    <row r="20494" spans="1:2" x14ac:dyDescent="0.25">
      <c r="A20494" s="28" t="s">
        <v>82</v>
      </c>
      <c r="B20494" s="2">
        <v>12.923609762506938</v>
      </c>
    </row>
    <row r="20495" spans="1:2" x14ac:dyDescent="0.25">
      <c r="A20495" s="6" t="s">
        <v>229</v>
      </c>
      <c r="B20495" s="2">
        <v>8.086867815394692</v>
      </c>
    </row>
    <row r="20496" spans="1:2" x14ac:dyDescent="0.25">
      <c r="A20496" s="28" t="s">
        <v>79</v>
      </c>
      <c r="B20496" s="2">
        <v>0.34552003222568972</v>
      </c>
    </row>
    <row r="20497" spans="1:2" x14ac:dyDescent="0.25">
      <c r="A20497" s="28" t="s">
        <v>86</v>
      </c>
      <c r="B20497" s="2">
        <v>4.4119574110462884E-2</v>
      </c>
    </row>
    <row r="20498" spans="1:2" x14ac:dyDescent="0.25">
      <c r="A20498" s="28" t="s">
        <v>87</v>
      </c>
      <c r="B20498" s="2">
        <v>0.59277451809206827</v>
      </c>
    </row>
    <row r="20499" spans="1:2" x14ac:dyDescent="0.25">
      <c r="A20499" s="28" t="s">
        <v>31</v>
      </c>
      <c r="B20499" s="2">
        <v>0.87807449000815474</v>
      </c>
    </row>
    <row r="20500" spans="1:2" x14ac:dyDescent="0.25">
      <c r="A20500" s="28" t="s">
        <v>29</v>
      </c>
      <c r="B20500" s="2">
        <v>0.89614921872863618</v>
      </c>
    </row>
    <row r="20501" spans="1:2" x14ac:dyDescent="0.25">
      <c r="A20501" s="28" t="s">
        <v>88</v>
      </c>
      <c r="B20501" s="2">
        <v>0.48958107444940896</v>
      </c>
    </row>
    <row r="20502" spans="1:2" x14ac:dyDescent="0.25">
      <c r="A20502" s="28" t="s">
        <v>80</v>
      </c>
      <c r="B20502" s="2">
        <v>0.31372326613900436</v>
      </c>
    </row>
    <row r="20503" spans="1:2" x14ac:dyDescent="0.25">
      <c r="A20503" s="28" t="s">
        <v>84</v>
      </c>
      <c r="B20503" s="2">
        <v>0.21461708580096939</v>
      </c>
    </row>
    <row r="20504" spans="1:2" x14ac:dyDescent="0.25">
      <c r="A20504" s="28" t="s">
        <v>85</v>
      </c>
      <c r="B20504" s="2">
        <v>2.0694752877561347</v>
      </c>
    </row>
    <row r="20505" spans="1:2" x14ac:dyDescent="0.25">
      <c r="A20505" s="28" t="s">
        <v>82</v>
      </c>
      <c r="B20505" s="2">
        <v>2.2428332680841625</v>
      </c>
    </row>
    <row r="20506" spans="1:2" x14ac:dyDescent="0.25">
      <c r="A20506" s="6" t="s">
        <v>93</v>
      </c>
      <c r="B20506" s="2">
        <v>317.54952347684264</v>
      </c>
    </row>
    <row r="20507" spans="1:2" x14ac:dyDescent="0.25">
      <c r="A20507" s="28" t="s">
        <v>79</v>
      </c>
      <c r="B20507" s="2">
        <v>4.6491653245101885</v>
      </c>
    </row>
    <row r="20508" spans="1:2" x14ac:dyDescent="0.25">
      <c r="A20508" s="28" t="s">
        <v>86</v>
      </c>
      <c r="B20508" s="2">
        <v>4.0495275796553427</v>
      </c>
    </row>
    <row r="20509" spans="1:2" x14ac:dyDescent="0.25">
      <c r="A20509" s="28" t="s">
        <v>87</v>
      </c>
      <c r="B20509" s="2">
        <v>38.195841534420232</v>
      </c>
    </row>
    <row r="20510" spans="1:2" x14ac:dyDescent="0.25">
      <c r="A20510" s="28" t="s">
        <v>31</v>
      </c>
      <c r="B20510" s="2">
        <v>40.417986096958089</v>
      </c>
    </row>
    <row r="20511" spans="1:2" x14ac:dyDescent="0.25">
      <c r="A20511" s="28" t="s">
        <v>29</v>
      </c>
      <c r="B20511" s="2">
        <v>28.535007396071233</v>
      </c>
    </row>
    <row r="20512" spans="1:2" x14ac:dyDescent="0.25">
      <c r="A20512" s="28" t="s">
        <v>88</v>
      </c>
      <c r="B20512" s="2">
        <v>26.896496353581842</v>
      </c>
    </row>
    <row r="20513" spans="1:2" x14ac:dyDescent="0.25">
      <c r="A20513" s="28" t="s">
        <v>80</v>
      </c>
      <c r="B20513" s="2">
        <v>7.6104219231144672</v>
      </c>
    </row>
    <row r="20514" spans="1:2" x14ac:dyDescent="0.25">
      <c r="A20514" s="28" t="s">
        <v>84</v>
      </c>
      <c r="B20514" s="2">
        <v>36.807366905950744</v>
      </c>
    </row>
    <row r="20515" spans="1:2" x14ac:dyDescent="0.25">
      <c r="A20515" s="28" t="s">
        <v>85</v>
      </c>
      <c r="B20515" s="2">
        <v>79.538811755376486</v>
      </c>
    </row>
    <row r="20516" spans="1:2" x14ac:dyDescent="0.25">
      <c r="A20516" s="28" t="s">
        <v>82</v>
      </c>
      <c r="B20516" s="2">
        <v>50.848898607203964</v>
      </c>
    </row>
    <row r="20517" spans="1:2" x14ac:dyDescent="0.25">
      <c r="A20517" s="3" t="s">
        <v>68</v>
      </c>
      <c r="B20517" s="2">
        <v>7752.909525781266</v>
      </c>
    </row>
    <row r="20518" spans="1:2" x14ac:dyDescent="0.25">
      <c r="A20518" s="6" t="s">
        <v>228</v>
      </c>
      <c r="B20518" s="2">
        <v>43.665563261625408</v>
      </c>
    </row>
    <row r="20519" spans="1:2" x14ac:dyDescent="0.25">
      <c r="A20519" s="28" t="s">
        <v>79</v>
      </c>
      <c r="B20519" s="2">
        <v>0.36184336135907069</v>
      </c>
    </row>
    <row r="20520" spans="1:2" x14ac:dyDescent="0.25">
      <c r="A20520" s="28" t="s">
        <v>86</v>
      </c>
      <c r="B20520" s="2">
        <v>0.21853327225928176</v>
      </c>
    </row>
    <row r="20521" spans="1:2" x14ac:dyDescent="0.25">
      <c r="A20521" s="28" t="s">
        <v>87</v>
      </c>
      <c r="B20521" s="2">
        <v>4.2941408211166801</v>
      </c>
    </row>
    <row r="20522" spans="1:2" x14ac:dyDescent="0.25">
      <c r="A20522" s="28" t="s">
        <v>31</v>
      </c>
      <c r="B20522" s="2">
        <v>8.6841681447436905</v>
      </c>
    </row>
    <row r="20523" spans="1:2" x14ac:dyDescent="0.25">
      <c r="A20523" s="28" t="s">
        <v>29</v>
      </c>
      <c r="B20523" s="2">
        <v>5.0502406413223433</v>
      </c>
    </row>
    <row r="20524" spans="1:2" x14ac:dyDescent="0.25">
      <c r="A20524" s="28" t="s">
        <v>30</v>
      </c>
      <c r="B20524" s="2">
        <v>6.6186077830040499</v>
      </c>
    </row>
    <row r="20525" spans="1:2" x14ac:dyDescent="0.25">
      <c r="A20525" s="28" t="s">
        <v>88</v>
      </c>
      <c r="B20525" s="2">
        <v>1.1591166421035586</v>
      </c>
    </row>
    <row r="20526" spans="1:2" x14ac:dyDescent="0.25">
      <c r="A20526" s="28" t="s">
        <v>80</v>
      </c>
      <c r="B20526" s="2">
        <v>0.20854547928120337</v>
      </c>
    </row>
    <row r="20527" spans="1:2" x14ac:dyDescent="0.25">
      <c r="A20527" s="28" t="s">
        <v>84</v>
      </c>
      <c r="B20527" s="2">
        <v>5.0509286151237536</v>
      </c>
    </row>
    <row r="20528" spans="1:2" x14ac:dyDescent="0.25">
      <c r="A20528" s="28" t="s">
        <v>85</v>
      </c>
      <c r="B20528" s="2">
        <v>7.441360473623396</v>
      </c>
    </row>
    <row r="20529" spans="1:2" x14ac:dyDescent="0.25">
      <c r="A20529" s="28" t="s">
        <v>82</v>
      </c>
      <c r="B20529" s="2">
        <v>4.5780780276883801</v>
      </c>
    </row>
    <row r="20530" spans="1:2" x14ac:dyDescent="0.25">
      <c r="A20530" s="6" t="s">
        <v>239</v>
      </c>
      <c r="B20530" s="2">
        <v>41.924900306001192</v>
      </c>
    </row>
    <row r="20531" spans="1:2" x14ac:dyDescent="0.25">
      <c r="A20531" s="28" t="s">
        <v>79</v>
      </c>
      <c r="B20531" s="2">
        <v>9.9636957159685083E-2</v>
      </c>
    </row>
    <row r="20532" spans="1:2" x14ac:dyDescent="0.25">
      <c r="A20532" s="28" t="s">
        <v>87</v>
      </c>
      <c r="B20532" s="2">
        <v>7.5167086286737552</v>
      </c>
    </row>
    <row r="20533" spans="1:2" x14ac:dyDescent="0.25">
      <c r="A20533" s="28" t="s">
        <v>31</v>
      </c>
      <c r="B20533" s="2">
        <v>1.9086220625392232</v>
      </c>
    </row>
    <row r="20534" spans="1:2" x14ac:dyDescent="0.25">
      <c r="A20534" s="28" t="s">
        <v>29</v>
      </c>
      <c r="B20534" s="2">
        <v>3.6401354461548898</v>
      </c>
    </row>
    <row r="20535" spans="1:2" x14ac:dyDescent="0.25">
      <c r="A20535" s="28" t="s">
        <v>30</v>
      </c>
      <c r="B20535" s="2">
        <v>2.2210399859151102</v>
      </c>
    </row>
    <row r="20536" spans="1:2" x14ac:dyDescent="0.25">
      <c r="A20536" s="28" t="s">
        <v>88</v>
      </c>
      <c r="B20536" s="2">
        <v>0.93312541248445557</v>
      </c>
    </row>
    <row r="20537" spans="1:2" x14ac:dyDescent="0.25">
      <c r="A20537" s="28" t="s">
        <v>80</v>
      </c>
      <c r="B20537" s="2">
        <v>1.0043102707735136</v>
      </c>
    </row>
    <row r="20538" spans="1:2" x14ac:dyDescent="0.25">
      <c r="A20538" s="28" t="s">
        <v>84</v>
      </c>
      <c r="B20538" s="2">
        <v>3.880119889104396</v>
      </c>
    </row>
    <row r="20539" spans="1:2" x14ac:dyDescent="0.25">
      <c r="A20539" s="28" t="s">
        <v>85</v>
      </c>
      <c r="B20539" s="2">
        <v>13.102403744521872</v>
      </c>
    </row>
    <row r="20540" spans="1:2" x14ac:dyDescent="0.25">
      <c r="A20540" s="28" t="s">
        <v>82</v>
      </c>
      <c r="B20540" s="2">
        <v>7.6187979086742947</v>
      </c>
    </row>
    <row r="20541" spans="1:2" x14ac:dyDescent="0.25">
      <c r="A20541" s="6" t="s">
        <v>241</v>
      </c>
      <c r="B20541" s="2">
        <v>543.60308977595719</v>
      </c>
    </row>
    <row r="20542" spans="1:2" x14ac:dyDescent="0.25">
      <c r="A20542" s="28" t="s">
        <v>79</v>
      </c>
      <c r="B20542" s="2">
        <v>12.12826212954192</v>
      </c>
    </row>
    <row r="20543" spans="1:2" x14ac:dyDescent="0.25">
      <c r="A20543" s="28" t="s">
        <v>86</v>
      </c>
      <c r="B20543" s="2">
        <v>6.2898757230874081</v>
      </c>
    </row>
    <row r="20544" spans="1:2" x14ac:dyDescent="0.25">
      <c r="A20544" s="28" t="s">
        <v>87</v>
      </c>
      <c r="B20544" s="2">
        <v>26.064021626444973</v>
      </c>
    </row>
    <row r="20545" spans="1:2" x14ac:dyDescent="0.25">
      <c r="A20545" s="28" t="s">
        <v>31</v>
      </c>
      <c r="B20545" s="2">
        <v>73.054433738377227</v>
      </c>
    </row>
    <row r="20546" spans="1:2" x14ac:dyDescent="0.25">
      <c r="A20546" s="28" t="s">
        <v>29</v>
      </c>
      <c r="B20546" s="2">
        <v>37.377148758154128</v>
      </c>
    </row>
    <row r="20547" spans="1:2" x14ac:dyDescent="0.25">
      <c r="A20547" s="28" t="s">
        <v>30</v>
      </c>
      <c r="B20547" s="2">
        <v>64.752125902153665</v>
      </c>
    </row>
    <row r="20548" spans="1:2" x14ac:dyDescent="0.25">
      <c r="A20548" s="28" t="s">
        <v>88</v>
      </c>
      <c r="B20548" s="2">
        <v>85.068536971602256</v>
      </c>
    </row>
    <row r="20549" spans="1:2" x14ac:dyDescent="0.25">
      <c r="A20549" s="28" t="s">
        <v>80</v>
      </c>
      <c r="B20549" s="2">
        <v>9.0628648263113103</v>
      </c>
    </row>
    <row r="20550" spans="1:2" x14ac:dyDescent="0.25">
      <c r="A20550" s="28" t="s">
        <v>84</v>
      </c>
      <c r="B20550" s="2">
        <v>40.912759353527726</v>
      </c>
    </row>
    <row r="20551" spans="1:2" x14ac:dyDescent="0.25">
      <c r="A20551" s="28" t="s">
        <v>85</v>
      </c>
      <c r="B20551" s="2">
        <v>87.247169981930725</v>
      </c>
    </row>
    <row r="20552" spans="1:2" x14ac:dyDescent="0.25">
      <c r="A20552" s="28" t="s">
        <v>82</v>
      </c>
      <c r="B20552" s="2">
        <v>101.64589076482584</v>
      </c>
    </row>
    <row r="20553" spans="1:2" x14ac:dyDescent="0.25">
      <c r="A20553" s="6" t="s">
        <v>53</v>
      </c>
      <c r="B20553" s="2">
        <v>2.3231316463145291</v>
      </c>
    </row>
    <row r="20554" spans="1:2" x14ac:dyDescent="0.25">
      <c r="A20554" s="28" t="s">
        <v>79</v>
      </c>
      <c r="B20554" s="2">
        <v>5.2757457675213816E-3</v>
      </c>
    </row>
    <row r="20555" spans="1:2" x14ac:dyDescent="0.25">
      <c r="A20555" s="28" t="s">
        <v>86</v>
      </c>
      <c r="B20555" s="2">
        <v>2.4786131958964746E-3</v>
      </c>
    </row>
    <row r="20556" spans="1:2" x14ac:dyDescent="0.25">
      <c r="A20556" s="28" t="s">
        <v>87</v>
      </c>
      <c r="B20556" s="2">
        <v>0.20297401800981277</v>
      </c>
    </row>
    <row r="20557" spans="1:2" x14ac:dyDescent="0.25">
      <c r="A20557" s="28" t="s">
        <v>31</v>
      </c>
      <c r="B20557" s="2">
        <v>5.4250506037255446E-2</v>
      </c>
    </row>
    <row r="20558" spans="1:2" x14ac:dyDescent="0.25">
      <c r="A20558" s="28" t="s">
        <v>29</v>
      </c>
      <c r="B20558" s="2">
        <v>0.11400988283452675</v>
      </c>
    </row>
    <row r="20559" spans="1:2" x14ac:dyDescent="0.25">
      <c r="A20559" s="28" t="s">
        <v>30</v>
      </c>
      <c r="B20559" s="2">
        <v>8.4526333945429938E-2</v>
      </c>
    </row>
    <row r="20560" spans="1:2" x14ac:dyDescent="0.25">
      <c r="A20560" s="28" t="s">
        <v>80</v>
      </c>
      <c r="B20560" s="2">
        <v>3.8775424695984134E-2</v>
      </c>
    </row>
    <row r="20561" spans="1:2" x14ac:dyDescent="0.25">
      <c r="A20561" s="28" t="s">
        <v>84</v>
      </c>
      <c r="B20561" s="2">
        <v>3.0710007038187288E-2</v>
      </c>
    </row>
    <row r="20562" spans="1:2" x14ac:dyDescent="0.25">
      <c r="A20562" s="28" t="s">
        <v>85</v>
      </c>
      <c r="B20562" s="2">
        <v>1.7053748951852781</v>
      </c>
    </row>
    <row r="20563" spans="1:2" x14ac:dyDescent="0.25">
      <c r="A20563" s="28" t="s">
        <v>82</v>
      </c>
      <c r="B20563" s="2">
        <v>8.475621960463664E-2</v>
      </c>
    </row>
    <row r="20564" spans="1:2" x14ac:dyDescent="0.25">
      <c r="A20564" s="6" t="s">
        <v>230</v>
      </c>
      <c r="B20564" s="2">
        <v>2.0752213405034428</v>
      </c>
    </row>
    <row r="20565" spans="1:2" x14ac:dyDescent="0.25">
      <c r="A20565" s="28" t="s">
        <v>79</v>
      </c>
      <c r="B20565" s="2">
        <v>1.1195046152678531E-4</v>
      </c>
    </row>
    <row r="20566" spans="1:2" x14ac:dyDescent="0.25">
      <c r="A20566" s="28" t="s">
        <v>86</v>
      </c>
      <c r="B20566" s="2">
        <v>2.4940693269637757E-4</v>
      </c>
    </row>
    <row r="20567" spans="1:2" x14ac:dyDescent="0.25">
      <c r="A20567" s="28" t="s">
        <v>31</v>
      </c>
      <c r="B20567" s="2">
        <v>0.11288724053347464</v>
      </c>
    </row>
    <row r="20568" spans="1:2" x14ac:dyDescent="0.25">
      <c r="A20568" s="28" t="s">
        <v>29</v>
      </c>
      <c r="B20568" s="2">
        <v>0.57437977371959759</v>
      </c>
    </row>
    <row r="20569" spans="1:2" x14ac:dyDescent="0.25">
      <c r="A20569" s="28" t="s">
        <v>30</v>
      </c>
      <c r="B20569" s="2">
        <v>4.5827230212185349E-4</v>
      </c>
    </row>
    <row r="20570" spans="1:2" x14ac:dyDescent="0.25">
      <c r="A20570" s="28" t="s">
        <v>88</v>
      </c>
      <c r="B20570" s="2">
        <v>0.48904978467239418</v>
      </c>
    </row>
    <row r="20571" spans="1:2" x14ac:dyDescent="0.25">
      <c r="A20571" s="28" t="s">
        <v>80</v>
      </c>
      <c r="B20571" s="2">
        <v>3.4952848892555368E-3</v>
      </c>
    </row>
    <row r="20572" spans="1:2" x14ac:dyDescent="0.25">
      <c r="A20572" s="28" t="s">
        <v>84</v>
      </c>
      <c r="B20572" s="2">
        <v>3.7971865054028846E-3</v>
      </c>
    </row>
    <row r="20573" spans="1:2" x14ac:dyDescent="0.25">
      <c r="A20573" s="28" t="s">
        <v>85</v>
      </c>
      <c r="B20573" s="2">
        <v>0.33945587185345544</v>
      </c>
    </row>
    <row r="20574" spans="1:2" x14ac:dyDescent="0.25">
      <c r="A20574" s="28" t="s">
        <v>82</v>
      </c>
      <c r="B20574" s="2">
        <v>0.55133656863351732</v>
      </c>
    </row>
    <row r="20575" spans="1:2" x14ac:dyDescent="0.25">
      <c r="A20575" s="6" t="s">
        <v>19</v>
      </c>
      <c r="B20575" s="2">
        <v>4.914274094498686</v>
      </c>
    </row>
    <row r="20576" spans="1:2" x14ac:dyDescent="0.25">
      <c r="A20576" s="28" t="s">
        <v>79</v>
      </c>
      <c r="B20576" s="2">
        <v>0.22714319893493978</v>
      </c>
    </row>
    <row r="20577" spans="1:2" x14ac:dyDescent="0.25">
      <c r="A20577" s="28" t="s">
        <v>86</v>
      </c>
      <c r="B20577" s="2">
        <v>7.1790619655493137E-3</v>
      </c>
    </row>
    <row r="20578" spans="1:2" x14ac:dyDescent="0.25">
      <c r="A20578" s="28" t="s">
        <v>87</v>
      </c>
      <c r="B20578" s="2">
        <v>4.2871780070305385E-3</v>
      </c>
    </row>
    <row r="20579" spans="1:2" x14ac:dyDescent="0.25">
      <c r="A20579" s="28" t="s">
        <v>31</v>
      </c>
      <c r="B20579" s="2">
        <v>0.48612616023380317</v>
      </c>
    </row>
    <row r="20580" spans="1:2" x14ac:dyDescent="0.25">
      <c r="A20580" s="28" t="s">
        <v>29</v>
      </c>
      <c r="B20580" s="2">
        <v>0.23333630918332848</v>
      </c>
    </row>
    <row r="20581" spans="1:2" x14ac:dyDescent="0.25">
      <c r="A20581" s="28" t="s">
        <v>30</v>
      </c>
      <c r="B20581" s="2">
        <v>3.0601978423635003</v>
      </c>
    </row>
    <row r="20582" spans="1:2" x14ac:dyDescent="0.25">
      <c r="A20582" s="28" t="s">
        <v>88</v>
      </c>
      <c r="B20582" s="2">
        <v>1.5162239825295555E-2</v>
      </c>
    </row>
    <row r="20583" spans="1:2" x14ac:dyDescent="0.25">
      <c r="A20583" s="28" t="s">
        <v>80</v>
      </c>
      <c r="B20583" s="2">
        <v>1.5768726582156254E-2</v>
      </c>
    </row>
    <row r="20584" spans="1:2" x14ac:dyDescent="0.25">
      <c r="A20584" s="28" t="s">
        <v>84</v>
      </c>
      <c r="B20584" s="2">
        <v>3.205006779882552E-3</v>
      </c>
    </row>
    <row r="20585" spans="1:2" x14ac:dyDescent="0.25">
      <c r="A20585" s="28" t="s">
        <v>85</v>
      </c>
      <c r="B20585" s="2">
        <v>0.16946140138091764</v>
      </c>
    </row>
    <row r="20586" spans="1:2" x14ac:dyDescent="0.25">
      <c r="A20586" s="28" t="s">
        <v>82</v>
      </c>
      <c r="B20586" s="2">
        <v>0.69240696924228151</v>
      </c>
    </row>
    <row r="20587" spans="1:2" x14ac:dyDescent="0.25">
      <c r="A20587" s="6" t="s">
        <v>243</v>
      </c>
      <c r="B20587" s="2">
        <v>202.28822351261161</v>
      </c>
    </row>
    <row r="20588" spans="1:2" x14ac:dyDescent="0.25">
      <c r="A20588" s="28" t="s">
        <v>79</v>
      </c>
      <c r="B20588" s="2">
        <v>1.8149541873358919</v>
      </c>
    </row>
    <row r="20589" spans="1:2" x14ac:dyDescent="0.25">
      <c r="A20589" s="28" t="s">
        <v>86</v>
      </c>
      <c r="B20589" s="2">
        <v>2.0326854306461817</v>
      </c>
    </row>
    <row r="20590" spans="1:2" x14ac:dyDescent="0.25">
      <c r="A20590" s="28" t="s">
        <v>87</v>
      </c>
      <c r="B20590" s="2">
        <v>16.909717122223025</v>
      </c>
    </row>
    <row r="20591" spans="1:2" x14ac:dyDescent="0.25">
      <c r="A20591" s="28" t="s">
        <v>31</v>
      </c>
      <c r="B20591" s="2">
        <v>33.204964862245902</v>
      </c>
    </row>
    <row r="20592" spans="1:2" x14ac:dyDescent="0.25">
      <c r="A20592" s="28" t="s">
        <v>29</v>
      </c>
      <c r="B20592" s="2">
        <v>24.398354402896267</v>
      </c>
    </row>
    <row r="20593" spans="1:2" x14ac:dyDescent="0.25">
      <c r="A20593" s="28" t="s">
        <v>30</v>
      </c>
      <c r="B20593" s="2">
        <v>26.785562516037793</v>
      </c>
    </row>
    <row r="20594" spans="1:2" x14ac:dyDescent="0.25">
      <c r="A20594" s="28" t="s">
        <v>88</v>
      </c>
      <c r="B20594" s="2">
        <v>17.766656903140749</v>
      </c>
    </row>
    <row r="20595" spans="1:2" x14ac:dyDescent="0.25">
      <c r="A20595" s="28" t="s">
        <v>80</v>
      </c>
      <c r="B20595" s="2">
        <v>0.65802615928121966</v>
      </c>
    </row>
    <row r="20596" spans="1:2" x14ac:dyDescent="0.25">
      <c r="A20596" s="28" t="s">
        <v>84</v>
      </c>
      <c r="B20596" s="2">
        <v>12.504868296502254</v>
      </c>
    </row>
    <row r="20597" spans="1:2" x14ac:dyDescent="0.25">
      <c r="A20597" s="28" t="s">
        <v>85</v>
      </c>
      <c r="B20597" s="2">
        <v>35.599917505993254</v>
      </c>
    </row>
    <row r="20598" spans="1:2" x14ac:dyDescent="0.25">
      <c r="A20598" s="28" t="s">
        <v>82</v>
      </c>
      <c r="B20598" s="2">
        <v>30.612516126309028</v>
      </c>
    </row>
    <row r="20599" spans="1:2" x14ac:dyDescent="0.25">
      <c r="A20599" s="6" t="s">
        <v>52</v>
      </c>
      <c r="B20599" s="2">
        <v>11.89897775136083</v>
      </c>
    </row>
    <row r="20600" spans="1:2" x14ac:dyDescent="0.25">
      <c r="A20600" s="28" t="s">
        <v>79</v>
      </c>
      <c r="B20600" s="2">
        <v>0.1794678814891181</v>
      </c>
    </row>
    <row r="20601" spans="1:2" x14ac:dyDescent="0.25">
      <c r="A20601" s="28" t="s">
        <v>86</v>
      </c>
      <c r="B20601" s="2">
        <v>0.10326575832728947</v>
      </c>
    </row>
    <row r="20602" spans="1:2" x14ac:dyDescent="0.25">
      <c r="A20602" s="28" t="s">
        <v>87</v>
      </c>
      <c r="B20602" s="2">
        <v>1.1012922484924694</v>
      </c>
    </row>
    <row r="20603" spans="1:2" x14ac:dyDescent="0.25">
      <c r="A20603" s="28" t="s">
        <v>31</v>
      </c>
      <c r="B20603" s="2">
        <v>7.1929413055535255E-2</v>
      </c>
    </row>
    <row r="20604" spans="1:2" x14ac:dyDescent="0.25">
      <c r="A20604" s="28" t="s">
        <v>29</v>
      </c>
      <c r="B20604" s="2">
        <v>1.7060251257040684</v>
      </c>
    </row>
    <row r="20605" spans="1:2" x14ac:dyDescent="0.25">
      <c r="A20605" s="28" t="s">
        <v>30</v>
      </c>
      <c r="B20605" s="2">
        <v>5.5096380366067225E-2</v>
      </c>
    </row>
    <row r="20606" spans="1:2" x14ac:dyDescent="0.25">
      <c r="A20606" s="28" t="s">
        <v>88</v>
      </c>
      <c r="B20606" s="2">
        <v>0.24516919269211099</v>
      </c>
    </row>
    <row r="20607" spans="1:2" x14ac:dyDescent="0.25">
      <c r="A20607" s="28" t="s">
        <v>80</v>
      </c>
      <c r="B20607" s="2">
        <v>0.35089922714115995</v>
      </c>
    </row>
    <row r="20608" spans="1:2" x14ac:dyDescent="0.25">
      <c r="A20608" s="28" t="s">
        <v>84</v>
      </c>
      <c r="B20608" s="2">
        <v>0.32072222176613557</v>
      </c>
    </row>
    <row r="20609" spans="1:2" x14ac:dyDescent="0.25">
      <c r="A20609" s="28" t="s">
        <v>85</v>
      </c>
      <c r="B20609" s="2">
        <v>4.6842016330915941</v>
      </c>
    </row>
    <row r="20610" spans="1:2" x14ac:dyDescent="0.25">
      <c r="A20610" s="28" t="s">
        <v>82</v>
      </c>
      <c r="B20610" s="2">
        <v>3.080908669235281</v>
      </c>
    </row>
    <row r="20611" spans="1:2" x14ac:dyDescent="0.25">
      <c r="A20611" s="6" t="s">
        <v>245</v>
      </c>
      <c r="B20611" s="2">
        <v>66.360283176871917</v>
      </c>
    </row>
    <row r="20612" spans="1:2" x14ac:dyDescent="0.25">
      <c r="A20612" s="28" t="s">
        <v>79</v>
      </c>
      <c r="B20612" s="2">
        <v>0.76938897609988111</v>
      </c>
    </row>
    <row r="20613" spans="1:2" x14ac:dyDescent="0.25">
      <c r="A20613" s="28" t="s">
        <v>86</v>
      </c>
      <c r="B20613" s="2">
        <v>0.4802000888154353</v>
      </c>
    </row>
    <row r="20614" spans="1:2" x14ac:dyDescent="0.25">
      <c r="A20614" s="28" t="s">
        <v>87</v>
      </c>
      <c r="B20614" s="2">
        <v>1.7574347128839638</v>
      </c>
    </row>
    <row r="20615" spans="1:2" x14ac:dyDescent="0.25">
      <c r="A20615" s="28" t="s">
        <v>31</v>
      </c>
      <c r="B20615" s="2">
        <v>13.886989504283131</v>
      </c>
    </row>
    <row r="20616" spans="1:2" x14ac:dyDescent="0.25">
      <c r="A20616" s="28" t="s">
        <v>29</v>
      </c>
      <c r="B20616" s="2">
        <v>8.1715491093850883</v>
      </c>
    </row>
    <row r="20617" spans="1:2" x14ac:dyDescent="0.25">
      <c r="A20617" s="28" t="s">
        <v>30</v>
      </c>
      <c r="B20617" s="2">
        <v>11.21915301480516</v>
      </c>
    </row>
    <row r="20618" spans="1:2" x14ac:dyDescent="0.25">
      <c r="A20618" s="28" t="s">
        <v>88</v>
      </c>
      <c r="B20618" s="2">
        <v>4.0117703538253586</v>
      </c>
    </row>
    <row r="20619" spans="1:2" x14ac:dyDescent="0.25">
      <c r="A20619" s="28" t="s">
        <v>80</v>
      </c>
      <c r="B20619" s="2">
        <v>2.4414346022620435</v>
      </c>
    </row>
    <row r="20620" spans="1:2" x14ac:dyDescent="0.25">
      <c r="A20620" s="28" t="s">
        <v>84</v>
      </c>
      <c r="B20620" s="2">
        <v>3.151966434647143</v>
      </c>
    </row>
    <row r="20621" spans="1:2" x14ac:dyDescent="0.25">
      <c r="A20621" s="28" t="s">
        <v>85</v>
      </c>
      <c r="B20621" s="2">
        <v>13.922917335571134</v>
      </c>
    </row>
    <row r="20622" spans="1:2" x14ac:dyDescent="0.25">
      <c r="A20622" s="28" t="s">
        <v>82</v>
      </c>
      <c r="B20622" s="2">
        <v>6.5474790442935706</v>
      </c>
    </row>
    <row r="20623" spans="1:2" x14ac:dyDescent="0.25">
      <c r="A20623" s="6" t="s">
        <v>247</v>
      </c>
      <c r="B20623" s="2">
        <v>1070.2601020418019</v>
      </c>
    </row>
    <row r="20624" spans="1:2" x14ac:dyDescent="0.25">
      <c r="A20624" s="28" t="s">
        <v>79</v>
      </c>
      <c r="B20624" s="2">
        <v>19.360258171990772</v>
      </c>
    </row>
    <row r="20625" spans="1:2" x14ac:dyDescent="0.25">
      <c r="A20625" s="28" t="s">
        <v>86</v>
      </c>
      <c r="B20625" s="2">
        <v>16.21491520219837</v>
      </c>
    </row>
    <row r="20626" spans="1:2" x14ac:dyDescent="0.25">
      <c r="A20626" s="28" t="s">
        <v>87</v>
      </c>
      <c r="B20626" s="2">
        <v>69.324515057721356</v>
      </c>
    </row>
    <row r="20627" spans="1:2" x14ac:dyDescent="0.25">
      <c r="A20627" s="28" t="s">
        <v>31</v>
      </c>
      <c r="B20627" s="2">
        <v>96.539766867522303</v>
      </c>
    </row>
    <row r="20628" spans="1:2" x14ac:dyDescent="0.25">
      <c r="A20628" s="28" t="s">
        <v>29</v>
      </c>
      <c r="B20628" s="2">
        <v>64.37953934525369</v>
      </c>
    </row>
    <row r="20629" spans="1:2" x14ac:dyDescent="0.25">
      <c r="A20629" s="28" t="s">
        <v>30</v>
      </c>
      <c r="B20629" s="2">
        <v>95.136740003538947</v>
      </c>
    </row>
    <row r="20630" spans="1:2" x14ac:dyDescent="0.25">
      <c r="A20630" s="28" t="s">
        <v>88</v>
      </c>
      <c r="B20630" s="2">
        <v>114.57391349650607</v>
      </c>
    </row>
    <row r="20631" spans="1:2" x14ac:dyDescent="0.25">
      <c r="A20631" s="28" t="s">
        <v>80</v>
      </c>
      <c r="B20631" s="2">
        <v>37.264312213302382</v>
      </c>
    </row>
    <row r="20632" spans="1:2" x14ac:dyDescent="0.25">
      <c r="A20632" s="28" t="s">
        <v>84</v>
      </c>
      <c r="B20632" s="2">
        <v>178.12933890765825</v>
      </c>
    </row>
    <row r="20633" spans="1:2" x14ac:dyDescent="0.25">
      <c r="A20633" s="28" t="s">
        <v>85</v>
      </c>
      <c r="B20633" s="2">
        <v>224.72057381218042</v>
      </c>
    </row>
    <row r="20634" spans="1:2" x14ac:dyDescent="0.25">
      <c r="A20634" s="28" t="s">
        <v>82</v>
      </c>
      <c r="B20634" s="2">
        <v>154.61622896392947</v>
      </c>
    </row>
    <row r="20635" spans="1:2" x14ac:dyDescent="0.25">
      <c r="A20635" s="6" t="s">
        <v>20</v>
      </c>
      <c r="B20635" s="2">
        <v>423.54482162505343</v>
      </c>
    </row>
    <row r="20636" spans="1:2" x14ac:dyDescent="0.25">
      <c r="A20636" s="28" t="s">
        <v>79</v>
      </c>
      <c r="B20636" s="2">
        <v>6.5453340191763782</v>
      </c>
    </row>
    <row r="20637" spans="1:2" x14ac:dyDescent="0.25">
      <c r="A20637" s="28" t="s">
        <v>86</v>
      </c>
      <c r="B20637" s="2">
        <v>7.7293423257145886</v>
      </c>
    </row>
    <row r="20638" spans="1:2" x14ac:dyDescent="0.25">
      <c r="A20638" s="28" t="s">
        <v>87</v>
      </c>
      <c r="B20638" s="2">
        <v>32.191180741723365</v>
      </c>
    </row>
    <row r="20639" spans="1:2" x14ac:dyDescent="0.25">
      <c r="A20639" s="28" t="s">
        <v>31</v>
      </c>
      <c r="B20639" s="2">
        <v>56.846653552781675</v>
      </c>
    </row>
    <row r="20640" spans="1:2" x14ac:dyDescent="0.25">
      <c r="A20640" s="28" t="s">
        <v>29</v>
      </c>
      <c r="B20640" s="2">
        <v>29.899224057601792</v>
      </c>
    </row>
    <row r="20641" spans="1:2" x14ac:dyDescent="0.25">
      <c r="A20641" s="28" t="s">
        <v>30</v>
      </c>
      <c r="B20641" s="2">
        <v>48.582573420244636</v>
      </c>
    </row>
    <row r="20642" spans="1:2" x14ac:dyDescent="0.25">
      <c r="A20642" s="28" t="s">
        <v>88</v>
      </c>
      <c r="B20642" s="2">
        <v>38.931061823652954</v>
      </c>
    </row>
    <row r="20643" spans="1:2" x14ac:dyDescent="0.25">
      <c r="A20643" s="28" t="s">
        <v>80</v>
      </c>
      <c r="B20643" s="2">
        <v>4.8807499738193751</v>
      </c>
    </row>
    <row r="20644" spans="1:2" x14ac:dyDescent="0.25">
      <c r="A20644" s="28" t="s">
        <v>84</v>
      </c>
      <c r="B20644" s="2">
        <v>78.251183499640689</v>
      </c>
    </row>
    <row r="20645" spans="1:2" x14ac:dyDescent="0.25">
      <c r="A20645" s="28" t="s">
        <v>85</v>
      </c>
      <c r="B20645" s="2">
        <v>61.179302444407277</v>
      </c>
    </row>
    <row r="20646" spans="1:2" x14ac:dyDescent="0.25">
      <c r="A20646" s="28" t="s">
        <v>82</v>
      </c>
      <c r="B20646" s="2">
        <v>58.508215766290732</v>
      </c>
    </row>
    <row r="20647" spans="1:2" x14ac:dyDescent="0.25">
      <c r="A20647" s="6" t="s">
        <v>21</v>
      </c>
      <c r="B20647" s="2">
        <v>86.117584359063116</v>
      </c>
    </row>
    <row r="20648" spans="1:2" x14ac:dyDescent="0.25">
      <c r="A20648" s="28" t="s">
        <v>79</v>
      </c>
      <c r="B20648" s="2">
        <v>0.67260298896416582</v>
      </c>
    </row>
    <row r="20649" spans="1:2" x14ac:dyDescent="0.25">
      <c r="A20649" s="28" t="s">
        <v>86</v>
      </c>
      <c r="B20649" s="2">
        <v>0.26022617858962693</v>
      </c>
    </row>
    <row r="20650" spans="1:2" x14ac:dyDescent="0.25">
      <c r="A20650" s="28" t="s">
        <v>87</v>
      </c>
      <c r="B20650" s="2">
        <v>0.88528879354794698</v>
      </c>
    </row>
    <row r="20651" spans="1:2" x14ac:dyDescent="0.25">
      <c r="A20651" s="28" t="s">
        <v>31</v>
      </c>
      <c r="B20651" s="2">
        <v>9.9042626642615819</v>
      </c>
    </row>
    <row r="20652" spans="1:2" x14ac:dyDescent="0.25">
      <c r="A20652" s="28" t="s">
        <v>29</v>
      </c>
      <c r="B20652" s="2">
        <v>3.8180814712610607</v>
      </c>
    </row>
    <row r="20653" spans="1:2" x14ac:dyDescent="0.25">
      <c r="A20653" s="28" t="s">
        <v>30</v>
      </c>
      <c r="B20653" s="2">
        <v>12.035809081619702</v>
      </c>
    </row>
    <row r="20654" spans="1:2" x14ac:dyDescent="0.25">
      <c r="A20654" s="28" t="s">
        <v>88</v>
      </c>
      <c r="B20654" s="2">
        <v>5.8568365097406208</v>
      </c>
    </row>
    <row r="20655" spans="1:2" x14ac:dyDescent="0.25">
      <c r="A20655" s="28" t="s">
        <v>80</v>
      </c>
      <c r="B20655" s="2">
        <v>9.0907605461218051</v>
      </c>
    </row>
    <row r="20656" spans="1:2" x14ac:dyDescent="0.25">
      <c r="A20656" s="28" t="s">
        <v>84</v>
      </c>
      <c r="B20656" s="2">
        <v>14.188050442363366</v>
      </c>
    </row>
    <row r="20657" spans="1:2" x14ac:dyDescent="0.25">
      <c r="A20657" s="28" t="s">
        <v>85</v>
      </c>
      <c r="B20657" s="2">
        <v>7.7648337674033225</v>
      </c>
    </row>
    <row r="20658" spans="1:2" x14ac:dyDescent="0.25">
      <c r="A20658" s="28" t="s">
        <v>82</v>
      </c>
      <c r="B20658" s="2">
        <v>21.640831915189924</v>
      </c>
    </row>
    <row r="20659" spans="1:2" x14ac:dyDescent="0.25">
      <c r="A20659" s="6" t="s">
        <v>22</v>
      </c>
      <c r="B20659" s="2">
        <v>30.708107928405404</v>
      </c>
    </row>
    <row r="20660" spans="1:2" x14ac:dyDescent="0.25">
      <c r="A20660" s="28" t="s">
        <v>79</v>
      </c>
      <c r="B20660" s="2">
        <v>0.33875566546451014</v>
      </c>
    </row>
    <row r="20661" spans="1:2" x14ac:dyDescent="0.25">
      <c r="A20661" s="28" t="s">
        <v>86</v>
      </c>
      <c r="B20661" s="2">
        <v>0.36215786230100638</v>
      </c>
    </row>
    <row r="20662" spans="1:2" x14ac:dyDescent="0.25">
      <c r="A20662" s="28" t="s">
        <v>87</v>
      </c>
      <c r="B20662" s="2">
        <v>1.5392032087241843</v>
      </c>
    </row>
    <row r="20663" spans="1:2" x14ac:dyDescent="0.25">
      <c r="A20663" s="28" t="s">
        <v>31</v>
      </c>
      <c r="B20663" s="2">
        <v>5.6863798015731799</v>
      </c>
    </row>
    <row r="20664" spans="1:2" x14ac:dyDescent="0.25">
      <c r="A20664" s="28" t="s">
        <v>29</v>
      </c>
      <c r="B20664" s="2">
        <v>3.8006449405752072</v>
      </c>
    </row>
    <row r="20665" spans="1:2" x14ac:dyDescent="0.25">
      <c r="A20665" s="28" t="s">
        <v>30</v>
      </c>
      <c r="B20665" s="2">
        <v>5.9115697772385909</v>
      </c>
    </row>
    <row r="20666" spans="1:2" x14ac:dyDescent="0.25">
      <c r="A20666" s="28" t="s">
        <v>88</v>
      </c>
      <c r="B20666" s="2">
        <v>2.1422212433363987</v>
      </c>
    </row>
    <row r="20667" spans="1:2" x14ac:dyDescent="0.25">
      <c r="A20667" s="28" t="s">
        <v>80</v>
      </c>
      <c r="B20667" s="2">
        <v>0.33722197458384701</v>
      </c>
    </row>
    <row r="20668" spans="1:2" x14ac:dyDescent="0.25">
      <c r="A20668" s="28" t="s">
        <v>84</v>
      </c>
      <c r="B20668" s="2">
        <v>1.7629337220897017</v>
      </c>
    </row>
    <row r="20669" spans="1:2" x14ac:dyDescent="0.25">
      <c r="A20669" s="28" t="s">
        <v>85</v>
      </c>
      <c r="B20669" s="2">
        <v>4.480902488739436</v>
      </c>
    </row>
    <row r="20670" spans="1:2" x14ac:dyDescent="0.25">
      <c r="A20670" s="28" t="s">
        <v>82</v>
      </c>
      <c r="B20670" s="2">
        <v>4.3461172437793412</v>
      </c>
    </row>
    <row r="20671" spans="1:2" x14ac:dyDescent="0.25">
      <c r="A20671" s="6" t="s">
        <v>25</v>
      </c>
      <c r="B20671" s="2">
        <v>46.753395713359772</v>
      </c>
    </row>
    <row r="20672" spans="1:2" x14ac:dyDescent="0.25">
      <c r="A20672" s="28" t="s">
        <v>79</v>
      </c>
      <c r="B20672" s="2">
        <v>0.55887862378789099</v>
      </c>
    </row>
    <row r="20673" spans="1:2" x14ac:dyDescent="0.25">
      <c r="A20673" s="28" t="s">
        <v>86</v>
      </c>
      <c r="B20673" s="2">
        <v>0.54408285615566143</v>
      </c>
    </row>
    <row r="20674" spans="1:2" x14ac:dyDescent="0.25">
      <c r="A20674" s="28" t="s">
        <v>87</v>
      </c>
      <c r="B20674" s="2">
        <v>1.0055029874848671</v>
      </c>
    </row>
    <row r="20675" spans="1:2" x14ac:dyDescent="0.25">
      <c r="A20675" s="28" t="s">
        <v>31</v>
      </c>
      <c r="B20675" s="2">
        <v>4.7303067539206332</v>
      </c>
    </row>
    <row r="20676" spans="1:2" x14ac:dyDescent="0.25">
      <c r="A20676" s="28" t="s">
        <v>29</v>
      </c>
      <c r="B20676" s="2">
        <v>4.0732089090871568</v>
      </c>
    </row>
    <row r="20677" spans="1:2" x14ac:dyDescent="0.25">
      <c r="A20677" s="28" t="s">
        <v>30</v>
      </c>
      <c r="B20677" s="2">
        <v>6.5996384129741799</v>
      </c>
    </row>
    <row r="20678" spans="1:2" x14ac:dyDescent="0.25">
      <c r="A20678" s="28" t="s">
        <v>88</v>
      </c>
      <c r="B20678" s="2">
        <v>7.9476630181415739</v>
      </c>
    </row>
    <row r="20679" spans="1:2" x14ac:dyDescent="0.25">
      <c r="A20679" s="28" t="s">
        <v>80</v>
      </c>
      <c r="B20679" s="2">
        <v>0.12405599548719939</v>
      </c>
    </row>
    <row r="20680" spans="1:2" x14ac:dyDescent="0.25">
      <c r="A20680" s="28" t="s">
        <v>84</v>
      </c>
      <c r="B20680" s="2">
        <v>0.22212890990419421</v>
      </c>
    </row>
    <row r="20681" spans="1:2" x14ac:dyDescent="0.25">
      <c r="A20681" s="28" t="s">
        <v>85</v>
      </c>
      <c r="B20681" s="2">
        <v>13.441288348921582</v>
      </c>
    </row>
    <row r="20682" spans="1:2" x14ac:dyDescent="0.25">
      <c r="A20682" s="28" t="s">
        <v>82</v>
      </c>
      <c r="B20682" s="2">
        <v>7.5066408974948429</v>
      </c>
    </row>
    <row r="20683" spans="1:2" x14ac:dyDescent="0.25">
      <c r="A20683" s="6" t="s">
        <v>23</v>
      </c>
      <c r="B20683" s="2">
        <v>81.533571274952138</v>
      </c>
    </row>
    <row r="20684" spans="1:2" x14ac:dyDescent="0.25">
      <c r="A20684" s="28" t="s">
        <v>79</v>
      </c>
      <c r="B20684" s="2">
        <v>1.0553341610233857</v>
      </c>
    </row>
    <row r="20685" spans="1:2" x14ac:dyDescent="0.25">
      <c r="A20685" s="28" t="s">
        <v>86</v>
      </c>
      <c r="B20685" s="2">
        <v>1.0684124550510639</v>
      </c>
    </row>
    <row r="20686" spans="1:2" x14ac:dyDescent="0.25">
      <c r="A20686" s="28" t="s">
        <v>87</v>
      </c>
      <c r="B20686" s="2">
        <v>4.6336729892991899</v>
      </c>
    </row>
    <row r="20687" spans="1:2" x14ac:dyDescent="0.25">
      <c r="A20687" s="28" t="s">
        <v>31</v>
      </c>
      <c r="B20687" s="2">
        <v>13.139146020249415</v>
      </c>
    </row>
    <row r="20688" spans="1:2" x14ac:dyDescent="0.25">
      <c r="A20688" s="28" t="s">
        <v>29</v>
      </c>
      <c r="B20688" s="2">
        <v>7.6151725821291185</v>
      </c>
    </row>
    <row r="20689" spans="1:2" x14ac:dyDescent="0.25">
      <c r="A20689" s="28" t="s">
        <v>30</v>
      </c>
      <c r="B20689" s="2">
        <v>11.015429569105999</v>
      </c>
    </row>
    <row r="20690" spans="1:2" x14ac:dyDescent="0.25">
      <c r="A20690" s="28" t="s">
        <v>88</v>
      </c>
      <c r="B20690" s="2">
        <v>4.3270942416689344</v>
      </c>
    </row>
    <row r="20691" spans="1:2" x14ac:dyDescent="0.25">
      <c r="A20691" s="28" t="s">
        <v>80</v>
      </c>
      <c r="B20691" s="2">
        <v>2.3169002785828661</v>
      </c>
    </row>
    <row r="20692" spans="1:2" x14ac:dyDescent="0.25">
      <c r="A20692" s="28" t="s">
        <v>84</v>
      </c>
      <c r="B20692" s="2">
        <v>8.8579199924357113</v>
      </c>
    </row>
    <row r="20693" spans="1:2" x14ac:dyDescent="0.25">
      <c r="A20693" s="28" t="s">
        <v>85</v>
      </c>
      <c r="B20693" s="2">
        <v>14.375351545408737</v>
      </c>
    </row>
    <row r="20694" spans="1:2" x14ac:dyDescent="0.25">
      <c r="A20694" s="28" t="s">
        <v>82</v>
      </c>
      <c r="B20694" s="2">
        <v>13.129137439997718</v>
      </c>
    </row>
    <row r="20695" spans="1:2" x14ac:dyDescent="0.25">
      <c r="A20695" s="6" t="s">
        <v>249</v>
      </c>
      <c r="B20695" s="2">
        <v>342.40399506872217</v>
      </c>
    </row>
    <row r="20696" spans="1:2" x14ac:dyDescent="0.25">
      <c r="A20696" s="28" t="s">
        <v>79</v>
      </c>
      <c r="B20696" s="2">
        <v>2.9267791673411292</v>
      </c>
    </row>
    <row r="20697" spans="1:2" x14ac:dyDescent="0.25">
      <c r="A20697" s="28" t="s">
        <v>86</v>
      </c>
      <c r="B20697" s="2">
        <v>3.4978147741572445</v>
      </c>
    </row>
    <row r="20698" spans="1:2" x14ac:dyDescent="0.25">
      <c r="A20698" s="28" t="s">
        <v>87</v>
      </c>
      <c r="B20698" s="2">
        <v>18.983740788852241</v>
      </c>
    </row>
    <row r="20699" spans="1:2" x14ac:dyDescent="0.25">
      <c r="A20699" s="28" t="s">
        <v>31</v>
      </c>
      <c r="B20699" s="2">
        <v>39.497087248261934</v>
      </c>
    </row>
    <row r="20700" spans="1:2" x14ac:dyDescent="0.25">
      <c r="A20700" s="28" t="s">
        <v>29</v>
      </c>
      <c r="B20700" s="2">
        <v>26.742329254429809</v>
      </c>
    </row>
    <row r="20701" spans="1:2" x14ac:dyDescent="0.25">
      <c r="A20701" s="28" t="s">
        <v>30</v>
      </c>
      <c r="B20701" s="2">
        <v>50.38340486251203</v>
      </c>
    </row>
    <row r="20702" spans="1:2" x14ac:dyDescent="0.25">
      <c r="A20702" s="28" t="s">
        <v>88</v>
      </c>
      <c r="B20702" s="2">
        <v>28.696175886817315</v>
      </c>
    </row>
    <row r="20703" spans="1:2" x14ac:dyDescent="0.25">
      <c r="A20703" s="28" t="s">
        <v>80</v>
      </c>
      <c r="B20703" s="2">
        <v>21.961279752311263</v>
      </c>
    </row>
    <row r="20704" spans="1:2" x14ac:dyDescent="0.25">
      <c r="A20704" s="28" t="s">
        <v>84</v>
      </c>
      <c r="B20704" s="2">
        <v>30.827488382290777</v>
      </c>
    </row>
    <row r="20705" spans="1:2" x14ac:dyDescent="0.25">
      <c r="A20705" s="28" t="s">
        <v>85</v>
      </c>
      <c r="B20705" s="2">
        <v>53.177003759780362</v>
      </c>
    </row>
    <row r="20706" spans="1:2" x14ac:dyDescent="0.25">
      <c r="A20706" s="28" t="s">
        <v>82</v>
      </c>
      <c r="B20706" s="2">
        <v>65.710891191968088</v>
      </c>
    </row>
    <row r="20707" spans="1:2" x14ac:dyDescent="0.25">
      <c r="A20707" s="6" t="s">
        <v>251</v>
      </c>
      <c r="B20707" s="2">
        <v>811.30751373230453</v>
      </c>
    </row>
    <row r="20708" spans="1:2" x14ac:dyDescent="0.25">
      <c r="A20708" s="28" t="s">
        <v>79</v>
      </c>
      <c r="B20708" s="2">
        <v>19.113736972339495</v>
      </c>
    </row>
    <row r="20709" spans="1:2" x14ac:dyDescent="0.25">
      <c r="A20709" s="28" t="s">
        <v>86</v>
      </c>
      <c r="B20709" s="2">
        <v>6.1873921514960566</v>
      </c>
    </row>
    <row r="20710" spans="1:2" x14ac:dyDescent="0.25">
      <c r="A20710" s="28" t="s">
        <v>87</v>
      </c>
      <c r="B20710" s="2">
        <v>48.723881387089534</v>
      </c>
    </row>
    <row r="20711" spans="1:2" x14ac:dyDescent="0.25">
      <c r="A20711" s="28" t="s">
        <v>31</v>
      </c>
      <c r="B20711" s="2">
        <v>57.386904948160222</v>
      </c>
    </row>
    <row r="20712" spans="1:2" x14ac:dyDescent="0.25">
      <c r="A20712" s="28" t="s">
        <v>29</v>
      </c>
      <c r="B20712" s="2">
        <v>93.3933940934688</v>
      </c>
    </row>
    <row r="20713" spans="1:2" x14ac:dyDescent="0.25">
      <c r="A20713" s="28" t="s">
        <v>30</v>
      </c>
      <c r="B20713" s="2">
        <v>40.45639470753796</v>
      </c>
    </row>
    <row r="20714" spans="1:2" x14ac:dyDescent="0.25">
      <c r="A20714" s="28" t="s">
        <v>88</v>
      </c>
      <c r="B20714" s="2">
        <v>120.60347693825376</v>
      </c>
    </row>
    <row r="20715" spans="1:2" x14ac:dyDescent="0.25">
      <c r="A20715" s="28" t="s">
        <v>80</v>
      </c>
      <c r="B20715" s="2">
        <v>31.886023814142302</v>
      </c>
    </row>
    <row r="20716" spans="1:2" x14ac:dyDescent="0.25">
      <c r="A20716" s="28" t="s">
        <v>84</v>
      </c>
      <c r="B20716" s="2">
        <v>84.526325184518143</v>
      </c>
    </row>
    <row r="20717" spans="1:2" x14ac:dyDescent="0.25">
      <c r="A20717" s="28" t="s">
        <v>85</v>
      </c>
      <c r="B20717" s="2">
        <v>160.63633807901047</v>
      </c>
    </row>
    <row r="20718" spans="1:2" x14ac:dyDescent="0.25">
      <c r="A20718" s="28" t="s">
        <v>82</v>
      </c>
      <c r="B20718" s="2">
        <v>148.3936454562878</v>
      </c>
    </row>
    <row r="20719" spans="1:2" x14ac:dyDescent="0.25">
      <c r="A20719" s="6" t="s">
        <v>229</v>
      </c>
      <c r="B20719" s="2">
        <v>64.772006281226183</v>
      </c>
    </row>
    <row r="20720" spans="1:2" x14ac:dyDescent="0.25">
      <c r="A20720" s="28" t="s">
        <v>79</v>
      </c>
      <c r="B20720" s="2">
        <v>2.4600480694774878</v>
      </c>
    </row>
    <row r="20721" spans="1:2" x14ac:dyDescent="0.25">
      <c r="A20721" s="28" t="s">
        <v>86</v>
      </c>
      <c r="B20721" s="2">
        <v>0.79821224567198612</v>
      </c>
    </row>
    <row r="20722" spans="1:2" x14ac:dyDescent="0.25">
      <c r="A20722" s="28" t="s">
        <v>87</v>
      </c>
      <c r="B20722" s="2">
        <v>2.4601033103445755</v>
      </c>
    </row>
    <row r="20723" spans="1:2" x14ac:dyDescent="0.25">
      <c r="A20723" s="28" t="s">
        <v>31</v>
      </c>
      <c r="B20723" s="2">
        <v>6.5446746563166922</v>
      </c>
    </row>
    <row r="20724" spans="1:2" x14ac:dyDescent="0.25">
      <c r="A20724" s="28" t="s">
        <v>29</v>
      </c>
      <c r="B20724" s="2">
        <v>6.8474271106065876</v>
      </c>
    </row>
    <row r="20725" spans="1:2" x14ac:dyDescent="0.25">
      <c r="A20725" s="28" t="s">
        <v>30</v>
      </c>
      <c r="B20725" s="2">
        <v>7.5775719085386788</v>
      </c>
    </row>
    <row r="20726" spans="1:2" x14ac:dyDescent="0.25">
      <c r="A20726" s="28" t="s">
        <v>88</v>
      </c>
      <c r="B20726" s="2">
        <v>8.5988439400556533</v>
      </c>
    </row>
    <row r="20727" spans="1:2" x14ac:dyDescent="0.25">
      <c r="A20727" s="28" t="s">
        <v>80</v>
      </c>
      <c r="B20727" s="2">
        <v>3.0105309370999134</v>
      </c>
    </row>
    <row r="20728" spans="1:2" x14ac:dyDescent="0.25">
      <c r="A20728" s="28" t="s">
        <v>84</v>
      </c>
      <c r="B20728" s="2">
        <v>2.4013372048558259</v>
      </c>
    </row>
    <row r="20729" spans="1:2" x14ac:dyDescent="0.25">
      <c r="A20729" s="28" t="s">
        <v>85</v>
      </c>
      <c r="B20729" s="2">
        <v>12.489167288930981</v>
      </c>
    </row>
    <row r="20730" spans="1:2" x14ac:dyDescent="0.25">
      <c r="A20730" s="28" t="s">
        <v>82</v>
      </c>
      <c r="B20730" s="2">
        <v>11.584089609327794</v>
      </c>
    </row>
    <row r="20731" spans="1:2" x14ac:dyDescent="0.25">
      <c r="A20731" s="6" t="s">
        <v>93</v>
      </c>
      <c r="B20731" s="2">
        <v>3876.4547628906339</v>
      </c>
    </row>
    <row r="20732" spans="1:2" x14ac:dyDescent="0.25">
      <c r="A20732" s="28" t="s">
        <v>79</v>
      </c>
      <c r="B20732" s="2">
        <v>68.617812227714765</v>
      </c>
    </row>
    <row r="20733" spans="1:2" x14ac:dyDescent="0.25">
      <c r="A20733" s="28" t="s">
        <v>86</v>
      </c>
      <c r="B20733" s="2">
        <v>45.797023406565337</v>
      </c>
    </row>
    <row r="20734" spans="1:2" x14ac:dyDescent="0.25">
      <c r="A20734" s="28" t="s">
        <v>87</v>
      </c>
      <c r="B20734" s="2">
        <v>237.59766562063894</v>
      </c>
    </row>
    <row r="20735" spans="1:2" x14ac:dyDescent="0.25">
      <c r="A20735" s="28" t="s">
        <v>31</v>
      </c>
      <c r="B20735" s="2">
        <v>421.73955414509692</v>
      </c>
    </row>
    <row r="20736" spans="1:2" x14ac:dyDescent="0.25">
      <c r="A20736" s="28" t="s">
        <v>29</v>
      </c>
      <c r="B20736" s="2">
        <v>321.83420121376747</v>
      </c>
    </row>
    <row r="20737" spans="1:2" x14ac:dyDescent="0.25">
      <c r="A20737" s="28" t="s">
        <v>30</v>
      </c>
      <c r="B20737" s="2">
        <v>392.49589977420356</v>
      </c>
    </row>
    <row r="20738" spans="1:2" x14ac:dyDescent="0.25">
      <c r="A20738" s="28" t="s">
        <v>88</v>
      </c>
      <c r="B20738" s="2">
        <v>441.36587459851944</v>
      </c>
    </row>
    <row r="20739" spans="1:2" x14ac:dyDescent="0.25">
      <c r="A20739" s="28" t="s">
        <v>80</v>
      </c>
      <c r="B20739" s="2">
        <v>124.65595548666882</v>
      </c>
    </row>
    <row r="20740" spans="1:2" x14ac:dyDescent="0.25">
      <c r="A20740" s="28" t="s">
        <v>84</v>
      </c>
      <c r="B20740" s="2">
        <v>465.02578325675165</v>
      </c>
    </row>
    <row r="20741" spans="1:2" x14ac:dyDescent="0.25">
      <c r="A20741" s="28" t="s">
        <v>85</v>
      </c>
      <c r="B20741" s="2">
        <v>716.4770243779343</v>
      </c>
    </row>
    <row r="20742" spans="1:2" x14ac:dyDescent="0.25">
      <c r="A20742" s="28" t="s">
        <v>82</v>
      </c>
      <c r="B20742" s="2">
        <v>640.84796878277257</v>
      </c>
    </row>
    <row r="20743" spans="1:2" x14ac:dyDescent="0.25">
      <c r="A20743" s="3" t="s">
        <v>88</v>
      </c>
      <c r="B20743" s="2">
        <v>3444.377943529018</v>
      </c>
    </row>
    <row r="20744" spans="1:2" x14ac:dyDescent="0.25">
      <c r="A20744" s="6" t="s">
        <v>228</v>
      </c>
      <c r="B20744" s="2">
        <v>143.55785859178482</v>
      </c>
    </row>
    <row r="20745" spans="1:2" x14ac:dyDescent="0.25">
      <c r="A20745" s="28" t="s">
        <v>79</v>
      </c>
      <c r="B20745" s="2">
        <v>1.0554055739126718</v>
      </c>
    </row>
    <row r="20746" spans="1:2" x14ac:dyDescent="0.25">
      <c r="A20746" s="28" t="s">
        <v>86</v>
      </c>
      <c r="B20746" s="2">
        <v>0.35014546542423391</v>
      </c>
    </row>
    <row r="20747" spans="1:2" x14ac:dyDescent="0.25">
      <c r="A20747" s="28" t="s">
        <v>87</v>
      </c>
      <c r="B20747" s="2">
        <v>1.0987722227375012</v>
      </c>
    </row>
    <row r="20748" spans="1:2" x14ac:dyDescent="0.25">
      <c r="A20748" s="28" t="s">
        <v>31</v>
      </c>
      <c r="B20748" s="2">
        <v>1.0613546562779406</v>
      </c>
    </row>
    <row r="20749" spans="1:2" x14ac:dyDescent="0.25">
      <c r="A20749" s="28" t="s">
        <v>29</v>
      </c>
      <c r="B20749" s="2">
        <v>0.49377753305130401</v>
      </c>
    </row>
    <row r="20750" spans="1:2" x14ac:dyDescent="0.25">
      <c r="A20750" s="28" t="s">
        <v>30</v>
      </c>
      <c r="B20750" s="2">
        <v>0.50535693164715112</v>
      </c>
    </row>
    <row r="20751" spans="1:2" x14ac:dyDescent="0.25">
      <c r="A20751" s="28" t="s">
        <v>80</v>
      </c>
      <c r="B20751" s="2">
        <v>1.1594193125088055</v>
      </c>
    </row>
    <row r="20752" spans="1:2" x14ac:dyDescent="0.25">
      <c r="A20752" s="28" t="s">
        <v>84</v>
      </c>
      <c r="B20752" s="2">
        <v>62.168281217072384</v>
      </c>
    </row>
    <row r="20753" spans="1:2" x14ac:dyDescent="0.25">
      <c r="A20753" s="28" t="s">
        <v>85</v>
      </c>
      <c r="B20753" s="2">
        <v>31.007146464934404</v>
      </c>
    </row>
    <row r="20754" spans="1:2" x14ac:dyDescent="0.25">
      <c r="A20754" s="28" t="s">
        <v>82</v>
      </c>
      <c r="B20754" s="2">
        <v>44.658199214218435</v>
      </c>
    </row>
    <row r="20755" spans="1:2" x14ac:dyDescent="0.25">
      <c r="A20755" s="6" t="s">
        <v>239</v>
      </c>
      <c r="B20755" s="2">
        <v>6.7582790754510542</v>
      </c>
    </row>
    <row r="20756" spans="1:2" x14ac:dyDescent="0.25">
      <c r="A20756" s="28" t="s">
        <v>87</v>
      </c>
      <c r="B20756" s="2">
        <v>1.226842558542057</v>
      </c>
    </row>
    <row r="20757" spans="1:2" x14ac:dyDescent="0.25">
      <c r="A20757" s="28" t="s">
        <v>31</v>
      </c>
      <c r="B20757" s="2">
        <v>0.42448168543308551</v>
      </c>
    </row>
    <row r="20758" spans="1:2" x14ac:dyDescent="0.25">
      <c r="A20758" s="28" t="s">
        <v>29</v>
      </c>
      <c r="B20758" s="2">
        <v>0.48459345010932009</v>
      </c>
    </row>
    <row r="20759" spans="1:2" x14ac:dyDescent="0.25">
      <c r="A20759" s="28" t="s">
        <v>30</v>
      </c>
      <c r="B20759" s="2">
        <v>6.1445253377946096E-2</v>
      </c>
    </row>
    <row r="20760" spans="1:2" x14ac:dyDescent="0.25">
      <c r="A20760" s="28" t="s">
        <v>80</v>
      </c>
      <c r="B20760" s="2">
        <v>3.5654145286224334E-2</v>
      </c>
    </row>
    <row r="20761" spans="1:2" x14ac:dyDescent="0.25">
      <c r="A20761" s="28" t="s">
        <v>84</v>
      </c>
      <c r="B20761" s="2">
        <v>0.23470814329825099</v>
      </c>
    </row>
    <row r="20762" spans="1:2" x14ac:dyDescent="0.25">
      <c r="A20762" s="28" t="s">
        <v>85</v>
      </c>
      <c r="B20762" s="2">
        <v>1.8873265000166555</v>
      </c>
    </row>
    <row r="20763" spans="1:2" x14ac:dyDescent="0.25">
      <c r="A20763" s="28" t="s">
        <v>82</v>
      </c>
      <c r="B20763" s="2">
        <v>2.4032273393875139</v>
      </c>
    </row>
    <row r="20764" spans="1:2" x14ac:dyDescent="0.25">
      <c r="A20764" s="6" t="s">
        <v>241</v>
      </c>
      <c r="B20764" s="2">
        <v>239.66742688761141</v>
      </c>
    </row>
    <row r="20765" spans="1:2" x14ac:dyDescent="0.25">
      <c r="A20765" s="28" t="s">
        <v>79</v>
      </c>
      <c r="B20765" s="2">
        <v>10.450964457691892</v>
      </c>
    </row>
    <row r="20766" spans="1:2" x14ac:dyDescent="0.25">
      <c r="A20766" s="28" t="s">
        <v>86</v>
      </c>
      <c r="B20766" s="2">
        <v>1.7919422141086834</v>
      </c>
    </row>
    <row r="20767" spans="1:2" x14ac:dyDescent="0.25">
      <c r="A20767" s="28" t="s">
        <v>87</v>
      </c>
      <c r="B20767" s="2">
        <v>2.7475499644767498</v>
      </c>
    </row>
    <row r="20768" spans="1:2" x14ac:dyDescent="0.25">
      <c r="A20768" s="28" t="s">
        <v>31</v>
      </c>
      <c r="B20768" s="2">
        <v>11.232716341664521</v>
      </c>
    </row>
    <row r="20769" spans="1:2" x14ac:dyDescent="0.25">
      <c r="A20769" s="28" t="s">
        <v>29</v>
      </c>
      <c r="B20769" s="2">
        <v>3.7716189958843644</v>
      </c>
    </row>
    <row r="20770" spans="1:2" x14ac:dyDescent="0.25">
      <c r="A20770" s="28" t="s">
        <v>30</v>
      </c>
      <c r="B20770" s="2">
        <v>3.6674710983312537</v>
      </c>
    </row>
    <row r="20771" spans="1:2" x14ac:dyDescent="0.25">
      <c r="A20771" s="28" t="s">
        <v>80</v>
      </c>
      <c r="B20771" s="2">
        <v>7.6050518779613725</v>
      </c>
    </row>
    <row r="20772" spans="1:2" x14ac:dyDescent="0.25">
      <c r="A20772" s="28" t="s">
        <v>84</v>
      </c>
      <c r="B20772" s="2">
        <v>38.473436333543447</v>
      </c>
    </row>
    <row r="20773" spans="1:2" x14ac:dyDescent="0.25">
      <c r="A20773" s="28" t="s">
        <v>85</v>
      </c>
      <c r="B20773" s="2">
        <v>50.40932627282735</v>
      </c>
    </row>
    <row r="20774" spans="1:2" x14ac:dyDescent="0.25">
      <c r="A20774" s="28" t="s">
        <v>82</v>
      </c>
      <c r="B20774" s="2">
        <v>109.51734933112178</v>
      </c>
    </row>
    <row r="20775" spans="1:2" x14ac:dyDescent="0.25">
      <c r="A20775" s="6" t="s">
        <v>53</v>
      </c>
      <c r="B20775" s="2">
        <v>13.215821113173</v>
      </c>
    </row>
    <row r="20776" spans="1:2" x14ac:dyDescent="0.25">
      <c r="A20776" s="28" t="s">
        <v>79</v>
      </c>
      <c r="B20776" s="2">
        <v>1.5895749102673082</v>
      </c>
    </row>
    <row r="20777" spans="1:2" x14ac:dyDescent="0.25">
      <c r="A20777" s="28" t="s">
        <v>86</v>
      </c>
      <c r="B20777" s="2">
        <v>7.2345457075109018E-2</v>
      </c>
    </row>
    <row r="20778" spans="1:2" x14ac:dyDescent="0.25">
      <c r="A20778" s="28" t="s">
        <v>87</v>
      </c>
      <c r="B20778" s="2">
        <v>1.0634704566968254</v>
      </c>
    </row>
    <row r="20779" spans="1:2" x14ac:dyDescent="0.25">
      <c r="A20779" s="28" t="s">
        <v>31</v>
      </c>
      <c r="B20779" s="2">
        <v>0.13406481137139592</v>
      </c>
    </row>
    <row r="20780" spans="1:2" x14ac:dyDescent="0.25">
      <c r="A20780" s="28" t="s">
        <v>29</v>
      </c>
      <c r="B20780" s="2">
        <v>2.4987485707871938E-2</v>
      </c>
    </row>
    <row r="20781" spans="1:2" x14ac:dyDescent="0.25">
      <c r="A20781" s="28" t="s">
        <v>30</v>
      </c>
      <c r="B20781" s="2">
        <v>7.0600062988164887E-3</v>
      </c>
    </row>
    <row r="20782" spans="1:2" x14ac:dyDescent="0.25">
      <c r="A20782" s="28" t="s">
        <v>80</v>
      </c>
      <c r="B20782" s="2">
        <v>0.99164642749381771</v>
      </c>
    </row>
    <row r="20783" spans="1:2" x14ac:dyDescent="0.25">
      <c r="A20783" s="28" t="s">
        <v>84</v>
      </c>
      <c r="B20783" s="2">
        <v>0.54659508004587332</v>
      </c>
    </row>
    <row r="20784" spans="1:2" x14ac:dyDescent="0.25">
      <c r="A20784" s="28" t="s">
        <v>85</v>
      </c>
      <c r="B20784" s="2">
        <v>4.6845823699328513</v>
      </c>
    </row>
    <row r="20785" spans="1:2" x14ac:dyDescent="0.25">
      <c r="A20785" s="28" t="s">
        <v>82</v>
      </c>
      <c r="B20785" s="2">
        <v>4.1014941082831298</v>
      </c>
    </row>
    <row r="20786" spans="1:2" x14ac:dyDescent="0.25">
      <c r="A20786" s="6" t="s">
        <v>19</v>
      </c>
      <c r="B20786" s="2">
        <v>1.9151031174130946</v>
      </c>
    </row>
    <row r="20787" spans="1:2" x14ac:dyDescent="0.25">
      <c r="A20787" s="28" t="s">
        <v>79</v>
      </c>
      <c r="B20787" s="2">
        <v>0.15529981850219635</v>
      </c>
    </row>
    <row r="20788" spans="1:2" x14ac:dyDescent="0.25">
      <c r="A20788" s="28" t="s">
        <v>86</v>
      </c>
      <c r="B20788" s="2">
        <v>1.586412428819611E-2</v>
      </c>
    </row>
    <row r="20789" spans="1:2" x14ac:dyDescent="0.25">
      <c r="A20789" s="28" t="s">
        <v>87</v>
      </c>
      <c r="B20789" s="2">
        <v>1.8464672863859792E-3</v>
      </c>
    </row>
    <row r="20790" spans="1:2" x14ac:dyDescent="0.25">
      <c r="A20790" s="28" t="s">
        <v>31</v>
      </c>
      <c r="B20790" s="2">
        <v>0.19117131028327841</v>
      </c>
    </row>
    <row r="20791" spans="1:2" x14ac:dyDescent="0.25">
      <c r="A20791" s="28" t="s">
        <v>29</v>
      </c>
      <c r="B20791" s="2">
        <v>5.9811775627291855E-2</v>
      </c>
    </row>
    <row r="20792" spans="1:2" x14ac:dyDescent="0.25">
      <c r="A20792" s="28" t="s">
        <v>30</v>
      </c>
      <c r="B20792" s="2">
        <v>0.10872663325891034</v>
      </c>
    </row>
    <row r="20793" spans="1:2" x14ac:dyDescent="0.25">
      <c r="A20793" s="28" t="s">
        <v>80</v>
      </c>
      <c r="B20793" s="2">
        <v>8.4217256940767829E-2</v>
      </c>
    </row>
    <row r="20794" spans="1:2" x14ac:dyDescent="0.25">
      <c r="A20794" s="28" t="s">
        <v>84</v>
      </c>
      <c r="B20794" s="2">
        <v>1.0592005036744824E-2</v>
      </c>
    </row>
    <row r="20795" spans="1:2" x14ac:dyDescent="0.25">
      <c r="A20795" s="28" t="s">
        <v>85</v>
      </c>
      <c r="B20795" s="2">
        <v>0.1943338579716519</v>
      </c>
    </row>
    <row r="20796" spans="1:2" x14ac:dyDescent="0.25">
      <c r="A20796" s="28" t="s">
        <v>82</v>
      </c>
      <c r="B20796" s="2">
        <v>1.0932398682176709</v>
      </c>
    </row>
    <row r="20797" spans="1:2" x14ac:dyDescent="0.25">
      <c r="A20797" s="6" t="s">
        <v>243</v>
      </c>
      <c r="B20797" s="2">
        <v>88.380617074965585</v>
      </c>
    </row>
    <row r="20798" spans="1:2" x14ac:dyDescent="0.25">
      <c r="A20798" s="28" t="s">
        <v>79</v>
      </c>
      <c r="B20798" s="2">
        <v>1.4346005403865942</v>
      </c>
    </row>
    <row r="20799" spans="1:2" x14ac:dyDescent="0.25">
      <c r="A20799" s="28" t="s">
        <v>86</v>
      </c>
      <c r="B20799" s="2">
        <v>0.31664451029300694</v>
      </c>
    </row>
    <row r="20800" spans="1:2" x14ac:dyDescent="0.25">
      <c r="A20800" s="28" t="s">
        <v>87</v>
      </c>
      <c r="B20800" s="2">
        <v>2.2406139637406386</v>
      </c>
    </row>
    <row r="20801" spans="1:2" x14ac:dyDescent="0.25">
      <c r="A20801" s="28" t="s">
        <v>31</v>
      </c>
      <c r="B20801" s="2">
        <v>0.85988099494989489</v>
      </c>
    </row>
    <row r="20802" spans="1:2" x14ac:dyDescent="0.25">
      <c r="A20802" s="28" t="s">
        <v>29</v>
      </c>
      <c r="B20802" s="2">
        <v>1.2395879214652838</v>
      </c>
    </row>
    <row r="20803" spans="1:2" x14ac:dyDescent="0.25">
      <c r="A20803" s="28" t="s">
        <v>30</v>
      </c>
      <c r="B20803" s="2">
        <v>0.39136756973987569</v>
      </c>
    </row>
    <row r="20804" spans="1:2" x14ac:dyDescent="0.25">
      <c r="A20804" s="28" t="s">
        <v>80</v>
      </c>
      <c r="B20804" s="2">
        <v>0.22687263780897207</v>
      </c>
    </row>
    <row r="20805" spans="1:2" x14ac:dyDescent="0.25">
      <c r="A20805" s="28" t="s">
        <v>84</v>
      </c>
      <c r="B20805" s="2">
        <v>13.35744960974394</v>
      </c>
    </row>
    <row r="20806" spans="1:2" x14ac:dyDescent="0.25">
      <c r="A20806" s="28" t="s">
        <v>85</v>
      </c>
      <c r="B20806" s="2">
        <v>19.678770607926914</v>
      </c>
    </row>
    <row r="20807" spans="1:2" x14ac:dyDescent="0.25">
      <c r="A20807" s="28" t="s">
        <v>82</v>
      </c>
      <c r="B20807" s="2">
        <v>48.63482871891047</v>
      </c>
    </row>
    <row r="20808" spans="1:2" x14ac:dyDescent="0.25">
      <c r="A20808" s="6" t="s">
        <v>52</v>
      </c>
      <c r="B20808" s="2">
        <v>9.6537663714557311</v>
      </c>
    </row>
    <row r="20809" spans="1:2" x14ac:dyDescent="0.25">
      <c r="A20809" s="28" t="s">
        <v>79</v>
      </c>
      <c r="B20809" s="2">
        <v>8.3016977828482053E-2</v>
      </c>
    </row>
    <row r="20810" spans="1:2" x14ac:dyDescent="0.25">
      <c r="A20810" s="28" t="s">
        <v>86</v>
      </c>
      <c r="B20810" s="2">
        <v>1.4282677673250097E-2</v>
      </c>
    </row>
    <row r="20811" spans="1:2" x14ac:dyDescent="0.25">
      <c r="A20811" s="28" t="s">
        <v>87</v>
      </c>
      <c r="B20811" s="2">
        <v>0.1659423345477882</v>
      </c>
    </row>
    <row r="20812" spans="1:2" x14ac:dyDescent="0.25">
      <c r="A20812" s="28" t="s">
        <v>31</v>
      </c>
      <c r="B20812" s="2">
        <v>1.2575580085623466E-2</v>
      </c>
    </row>
    <row r="20813" spans="1:2" x14ac:dyDescent="0.25">
      <c r="A20813" s="28" t="s">
        <v>29</v>
      </c>
      <c r="B20813" s="2">
        <v>3.8490502747805205E-3</v>
      </c>
    </row>
    <row r="20814" spans="1:2" x14ac:dyDescent="0.25">
      <c r="A20814" s="28" t="s">
        <v>30</v>
      </c>
      <c r="B20814" s="2">
        <v>5.8000428626178565E-3</v>
      </c>
    </row>
    <row r="20815" spans="1:2" x14ac:dyDescent="0.25">
      <c r="A20815" s="28" t="s">
        <v>80</v>
      </c>
      <c r="B20815" s="2">
        <v>0.3980602284669178</v>
      </c>
    </row>
    <row r="20816" spans="1:2" x14ac:dyDescent="0.25">
      <c r="A20816" s="28" t="s">
        <v>84</v>
      </c>
      <c r="B20816" s="2">
        <v>0.13037701345967748</v>
      </c>
    </row>
    <row r="20817" spans="1:2" x14ac:dyDescent="0.25">
      <c r="A20817" s="28" t="s">
        <v>85</v>
      </c>
      <c r="B20817" s="2">
        <v>1.4635569384301577</v>
      </c>
    </row>
    <row r="20818" spans="1:2" x14ac:dyDescent="0.25">
      <c r="A20818" s="28" t="s">
        <v>82</v>
      </c>
      <c r="B20818" s="2">
        <v>7.3763055278264371</v>
      </c>
    </row>
    <row r="20819" spans="1:2" x14ac:dyDescent="0.25">
      <c r="A20819" s="6" t="s">
        <v>245</v>
      </c>
      <c r="B20819" s="2">
        <v>25.675586547008198</v>
      </c>
    </row>
    <row r="20820" spans="1:2" x14ac:dyDescent="0.25">
      <c r="A20820" s="28" t="s">
        <v>79</v>
      </c>
      <c r="B20820" s="2">
        <v>0.36892009026809103</v>
      </c>
    </row>
    <row r="20821" spans="1:2" x14ac:dyDescent="0.25">
      <c r="A20821" s="28" t="s">
        <v>86</v>
      </c>
      <c r="B20821" s="2">
        <v>3.3286857375348894E-2</v>
      </c>
    </row>
    <row r="20822" spans="1:2" x14ac:dyDescent="0.25">
      <c r="A20822" s="28" t="s">
        <v>87</v>
      </c>
      <c r="B20822" s="2">
        <v>0.11111345862128512</v>
      </c>
    </row>
    <row r="20823" spans="1:2" x14ac:dyDescent="0.25">
      <c r="A20823" s="28" t="s">
        <v>31</v>
      </c>
      <c r="B20823" s="2">
        <v>0.17259660943222233</v>
      </c>
    </row>
    <row r="20824" spans="1:2" x14ac:dyDescent="0.25">
      <c r="A20824" s="28" t="s">
        <v>29</v>
      </c>
      <c r="B20824" s="2">
        <v>0.38069117669147207</v>
      </c>
    </row>
    <row r="20825" spans="1:2" x14ac:dyDescent="0.25">
      <c r="A20825" s="28" t="s">
        <v>30</v>
      </c>
      <c r="B20825" s="2">
        <v>0.15905368493651448</v>
      </c>
    </row>
    <row r="20826" spans="1:2" x14ac:dyDescent="0.25">
      <c r="A20826" s="28" t="s">
        <v>80</v>
      </c>
      <c r="B20826" s="2">
        <v>1.0064373800752637</v>
      </c>
    </row>
    <row r="20827" spans="1:2" x14ac:dyDescent="0.25">
      <c r="A20827" s="28" t="s">
        <v>84</v>
      </c>
      <c r="B20827" s="2">
        <v>2.9549900957180104</v>
      </c>
    </row>
    <row r="20828" spans="1:2" x14ac:dyDescent="0.25">
      <c r="A20828" s="28" t="s">
        <v>85</v>
      </c>
      <c r="B20828" s="2">
        <v>8.5743246455180273</v>
      </c>
    </row>
    <row r="20829" spans="1:2" x14ac:dyDescent="0.25">
      <c r="A20829" s="28" t="s">
        <v>82</v>
      </c>
      <c r="B20829" s="2">
        <v>11.914172548371962</v>
      </c>
    </row>
    <row r="20830" spans="1:2" x14ac:dyDescent="0.25">
      <c r="A20830" s="6" t="s">
        <v>247</v>
      </c>
      <c r="B20830" s="2">
        <v>491.54946672493622</v>
      </c>
    </row>
    <row r="20831" spans="1:2" x14ac:dyDescent="0.25">
      <c r="A20831" s="28" t="s">
        <v>79</v>
      </c>
      <c r="B20831" s="2">
        <v>13.160038310188694</v>
      </c>
    </row>
    <row r="20832" spans="1:2" x14ac:dyDescent="0.25">
      <c r="A20832" s="28" t="s">
        <v>86</v>
      </c>
      <c r="B20832" s="2">
        <v>5.1964383974396764</v>
      </c>
    </row>
    <row r="20833" spans="1:2" x14ac:dyDescent="0.25">
      <c r="A20833" s="28" t="s">
        <v>87</v>
      </c>
      <c r="B20833" s="2">
        <v>7.9338420366953706</v>
      </c>
    </row>
    <row r="20834" spans="1:2" x14ac:dyDescent="0.25">
      <c r="A20834" s="28" t="s">
        <v>31</v>
      </c>
      <c r="B20834" s="2">
        <v>19.394032064448563</v>
      </c>
    </row>
    <row r="20835" spans="1:2" x14ac:dyDescent="0.25">
      <c r="A20835" s="28" t="s">
        <v>29</v>
      </c>
      <c r="B20835" s="2">
        <v>10.997868824108428</v>
      </c>
    </row>
    <row r="20836" spans="1:2" x14ac:dyDescent="0.25">
      <c r="A20836" s="28" t="s">
        <v>30</v>
      </c>
      <c r="B20836" s="2">
        <v>7.1091768729473053</v>
      </c>
    </row>
    <row r="20837" spans="1:2" x14ac:dyDescent="0.25">
      <c r="A20837" s="28" t="s">
        <v>80</v>
      </c>
      <c r="B20837" s="2">
        <v>10.930424519832595</v>
      </c>
    </row>
    <row r="20838" spans="1:2" x14ac:dyDescent="0.25">
      <c r="A20838" s="28" t="s">
        <v>84</v>
      </c>
      <c r="B20838" s="2">
        <v>91.676637359441656</v>
      </c>
    </row>
    <row r="20839" spans="1:2" x14ac:dyDescent="0.25">
      <c r="A20839" s="28" t="s">
        <v>85</v>
      </c>
      <c r="B20839" s="2">
        <v>144.6238858242788</v>
      </c>
    </row>
    <row r="20840" spans="1:2" x14ac:dyDescent="0.25">
      <c r="A20840" s="28" t="s">
        <v>82</v>
      </c>
      <c r="B20840" s="2">
        <v>180.52712251555508</v>
      </c>
    </row>
    <row r="20841" spans="1:2" x14ac:dyDescent="0.25">
      <c r="A20841" s="6" t="s">
        <v>20</v>
      </c>
      <c r="B20841" s="2">
        <v>128.74307135636576</v>
      </c>
    </row>
    <row r="20842" spans="1:2" x14ac:dyDescent="0.25">
      <c r="A20842" s="28" t="s">
        <v>79</v>
      </c>
      <c r="B20842" s="2">
        <v>1.0491616037106761</v>
      </c>
    </row>
    <row r="20843" spans="1:2" x14ac:dyDescent="0.25">
      <c r="A20843" s="28" t="s">
        <v>86</v>
      </c>
      <c r="B20843" s="2">
        <v>0.97809474234934946</v>
      </c>
    </row>
    <row r="20844" spans="1:2" x14ac:dyDescent="0.25">
      <c r="A20844" s="28" t="s">
        <v>87</v>
      </c>
      <c r="B20844" s="2">
        <v>2.6683452554993807</v>
      </c>
    </row>
    <row r="20845" spans="1:2" x14ac:dyDescent="0.25">
      <c r="A20845" s="28" t="s">
        <v>31</v>
      </c>
      <c r="B20845" s="2">
        <v>0.58448860765683841</v>
      </c>
    </row>
    <row r="20846" spans="1:2" x14ac:dyDescent="0.25">
      <c r="A20846" s="28" t="s">
        <v>29</v>
      </c>
      <c r="B20846" s="2">
        <v>0.74391899483679824</v>
      </c>
    </row>
    <row r="20847" spans="1:2" x14ac:dyDescent="0.25">
      <c r="A20847" s="28" t="s">
        <v>30</v>
      </c>
      <c r="B20847" s="2">
        <v>0.89345249840397234</v>
      </c>
    </row>
    <row r="20848" spans="1:2" x14ac:dyDescent="0.25">
      <c r="A20848" s="28" t="s">
        <v>80</v>
      </c>
      <c r="B20848" s="2">
        <v>0.69090286681295809</v>
      </c>
    </row>
    <row r="20849" spans="1:2" x14ac:dyDescent="0.25">
      <c r="A20849" s="28" t="s">
        <v>84</v>
      </c>
      <c r="B20849" s="2">
        <v>16.490420032655805</v>
      </c>
    </row>
    <row r="20850" spans="1:2" x14ac:dyDescent="0.25">
      <c r="A20850" s="28" t="s">
        <v>85</v>
      </c>
      <c r="B20850" s="2">
        <v>14.643272195150136</v>
      </c>
    </row>
    <row r="20851" spans="1:2" x14ac:dyDescent="0.25">
      <c r="A20851" s="28" t="s">
        <v>82</v>
      </c>
      <c r="B20851" s="2">
        <v>90.001014559289857</v>
      </c>
    </row>
    <row r="20852" spans="1:2" x14ac:dyDescent="0.25">
      <c r="A20852" s="6" t="s">
        <v>21</v>
      </c>
      <c r="B20852" s="2">
        <v>46.339848833557369</v>
      </c>
    </row>
    <row r="20853" spans="1:2" x14ac:dyDescent="0.25">
      <c r="A20853" s="28" t="s">
        <v>79</v>
      </c>
      <c r="B20853" s="2">
        <v>0.24098062284383098</v>
      </c>
    </row>
    <row r="20854" spans="1:2" x14ac:dyDescent="0.25">
      <c r="A20854" s="28" t="s">
        <v>86</v>
      </c>
      <c r="B20854" s="2">
        <v>0.68066119082249577</v>
      </c>
    </row>
    <row r="20855" spans="1:2" x14ac:dyDescent="0.25">
      <c r="A20855" s="28" t="s">
        <v>87</v>
      </c>
      <c r="B20855" s="2">
        <v>8.3586816702961073E-2</v>
      </c>
    </row>
    <row r="20856" spans="1:2" x14ac:dyDescent="0.25">
      <c r="A20856" s="28" t="s">
        <v>31</v>
      </c>
      <c r="B20856" s="2">
        <v>1.0751401065898165</v>
      </c>
    </row>
    <row r="20857" spans="1:2" x14ac:dyDescent="0.25">
      <c r="A20857" s="28" t="s">
        <v>29</v>
      </c>
      <c r="B20857" s="2">
        <v>0.39742024469094722</v>
      </c>
    </row>
    <row r="20858" spans="1:2" x14ac:dyDescent="0.25">
      <c r="A20858" s="28" t="s">
        <v>30</v>
      </c>
      <c r="B20858" s="2">
        <v>0.48597033410286294</v>
      </c>
    </row>
    <row r="20859" spans="1:2" x14ac:dyDescent="0.25">
      <c r="A20859" s="28" t="s">
        <v>80</v>
      </c>
      <c r="B20859" s="2">
        <v>3.5794488604818397</v>
      </c>
    </row>
    <row r="20860" spans="1:2" x14ac:dyDescent="0.25">
      <c r="A20860" s="28" t="s">
        <v>84</v>
      </c>
      <c r="B20860" s="2">
        <v>9.237395563490379</v>
      </c>
    </row>
    <row r="20861" spans="1:2" x14ac:dyDescent="0.25">
      <c r="A20861" s="28" t="s">
        <v>85</v>
      </c>
      <c r="B20861" s="2">
        <v>6.6769215223999954</v>
      </c>
    </row>
    <row r="20862" spans="1:2" x14ac:dyDescent="0.25">
      <c r="A20862" s="28" t="s">
        <v>82</v>
      </c>
      <c r="B20862" s="2">
        <v>23.882323571432238</v>
      </c>
    </row>
    <row r="20863" spans="1:2" x14ac:dyDescent="0.25">
      <c r="A20863" s="6" t="s">
        <v>22</v>
      </c>
      <c r="B20863" s="2">
        <v>12.385501308223464</v>
      </c>
    </row>
    <row r="20864" spans="1:2" x14ac:dyDescent="0.25">
      <c r="A20864" s="28" t="s">
        <v>79</v>
      </c>
      <c r="B20864" s="2">
        <v>0.22301713635884945</v>
      </c>
    </row>
    <row r="20865" spans="1:2" x14ac:dyDescent="0.25">
      <c r="A20865" s="28" t="s">
        <v>86</v>
      </c>
      <c r="B20865" s="2">
        <v>0.14637621390398789</v>
      </c>
    </row>
    <row r="20866" spans="1:2" x14ac:dyDescent="0.25">
      <c r="A20866" s="28" t="s">
        <v>87</v>
      </c>
      <c r="B20866" s="2">
        <v>8.3592229904554713E-2</v>
      </c>
    </row>
    <row r="20867" spans="1:2" x14ac:dyDescent="0.25">
      <c r="A20867" s="28" t="s">
        <v>31</v>
      </c>
      <c r="B20867" s="2">
        <v>0.36590938855503347</v>
      </c>
    </row>
    <row r="20868" spans="1:2" x14ac:dyDescent="0.25">
      <c r="A20868" s="28" t="s">
        <v>29</v>
      </c>
      <c r="B20868" s="2">
        <v>0.22175069216444573</v>
      </c>
    </row>
    <row r="20869" spans="1:2" x14ac:dyDescent="0.25">
      <c r="A20869" s="28" t="s">
        <v>30</v>
      </c>
      <c r="B20869" s="2">
        <v>0.33246315632027368</v>
      </c>
    </row>
    <row r="20870" spans="1:2" x14ac:dyDescent="0.25">
      <c r="A20870" s="28" t="s">
        <v>80</v>
      </c>
      <c r="B20870" s="2">
        <v>0.12082163407868315</v>
      </c>
    </row>
    <row r="20871" spans="1:2" x14ac:dyDescent="0.25">
      <c r="A20871" s="28" t="s">
        <v>84</v>
      </c>
      <c r="B20871" s="2">
        <v>2.3646062688038016</v>
      </c>
    </row>
    <row r="20872" spans="1:2" x14ac:dyDescent="0.25">
      <c r="A20872" s="28" t="s">
        <v>85</v>
      </c>
      <c r="B20872" s="2">
        <v>2.5777898168625222</v>
      </c>
    </row>
    <row r="20873" spans="1:2" x14ac:dyDescent="0.25">
      <c r="A20873" s="28" t="s">
        <v>82</v>
      </c>
      <c r="B20873" s="2">
        <v>5.9491747712713137</v>
      </c>
    </row>
    <row r="20874" spans="1:2" x14ac:dyDescent="0.25">
      <c r="A20874" s="6" t="s">
        <v>25</v>
      </c>
      <c r="B20874" s="2">
        <v>57.24814799775821</v>
      </c>
    </row>
    <row r="20875" spans="1:2" x14ac:dyDescent="0.25">
      <c r="A20875" s="28" t="s">
        <v>79</v>
      </c>
      <c r="B20875" s="2">
        <v>5.3956150255165474</v>
      </c>
    </row>
    <row r="20876" spans="1:2" x14ac:dyDescent="0.25">
      <c r="A20876" s="28" t="s">
        <v>86</v>
      </c>
      <c r="B20876" s="2">
        <v>0.29571647897119807</v>
      </c>
    </row>
    <row r="20877" spans="1:2" x14ac:dyDescent="0.25">
      <c r="A20877" s="28" t="s">
        <v>87</v>
      </c>
      <c r="B20877" s="2">
        <v>0.15145086323566387</v>
      </c>
    </row>
    <row r="20878" spans="1:2" x14ac:dyDescent="0.25">
      <c r="A20878" s="28" t="s">
        <v>31</v>
      </c>
      <c r="B20878" s="2">
        <v>3.2572608255173132</v>
      </c>
    </row>
    <row r="20879" spans="1:2" x14ac:dyDescent="0.25">
      <c r="A20879" s="28" t="s">
        <v>29</v>
      </c>
      <c r="B20879" s="2">
        <v>0.63541454381525064</v>
      </c>
    </row>
    <row r="20880" spans="1:2" x14ac:dyDescent="0.25">
      <c r="A20880" s="28" t="s">
        <v>30</v>
      </c>
      <c r="B20880" s="2">
        <v>2.8635458980661461</v>
      </c>
    </row>
    <row r="20881" spans="1:2" x14ac:dyDescent="0.25">
      <c r="A20881" s="28" t="s">
        <v>80</v>
      </c>
      <c r="B20881" s="2">
        <v>0.45915868207310451</v>
      </c>
    </row>
    <row r="20882" spans="1:2" x14ac:dyDescent="0.25">
      <c r="A20882" s="28" t="s">
        <v>84</v>
      </c>
      <c r="B20882" s="2">
        <v>0.63864863795312676</v>
      </c>
    </row>
    <row r="20883" spans="1:2" x14ac:dyDescent="0.25">
      <c r="A20883" s="28" t="s">
        <v>85</v>
      </c>
      <c r="B20883" s="2">
        <v>22.434368137344983</v>
      </c>
    </row>
    <row r="20884" spans="1:2" x14ac:dyDescent="0.25">
      <c r="A20884" s="28" t="s">
        <v>82</v>
      </c>
      <c r="B20884" s="2">
        <v>21.116968905264876</v>
      </c>
    </row>
    <row r="20885" spans="1:2" x14ac:dyDescent="0.25">
      <c r="A20885" s="6" t="s">
        <v>23</v>
      </c>
      <c r="B20885" s="2">
        <v>40.452666390667304</v>
      </c>
    </row>
    <row r="20886" spans="1:2" x14ac:dyDescent="0.25">
      <c r="A20886" s="28" t="s">
        <v>79</v>
      </c>
      <c r="B20886" s="2">
        <v>0.48345973910344592</v>
      </c>
    </row>
    <row r="20887" spans="1:2" x14ac:dyDescent="0.25">
      <c r="A20887" s="28" t="s">
        <v>86</v>
      </c>
      <c r="B20887" s="2">
        <v>0.19968812507646111</v>
      </c>
    </row>
    <row r="20888" spans="1:2" x14ac:dyDescent="0.25">
      <c r="A20888" s="28" t="s">
        <v>87</v>
      </c>
      <c r="B20888" s="2">
        <v>0.12529821006994254</v>
      </c>
    </row>
    <row r="20889" spans="1:2" x14ac:dyDescent="0.25">
      <c r="A20889" s="28" t="s">
        <v>31</v>
      </c>
      <c r="B20889" s="2">
        <v>0.4289946564288955</v>
      </c>
    </row>
    <row r="20890" spans="1:2" x14ac:dyDescent="0.25">
      <c r="A20890" s="28" t="s">
        <v>29</v>
      </c>
      <c r="B20890" s="2">
        <v>0.32958914300716674</v>
      </c>
    </row>
    <row r="20891" spans="1:2" x14ac:dyDescent="0.25">
      <c r="A20891" s="28" t="s">
        <v>30</v>
      </c>
      <c r="B20891" s="2">
        <v>0.30013493612251857</v>
      </c>
    </row>
    <row r="20892" spans="1:2" x14ac:dyDescent="0.25">
      <c r="A20892" s="28" t="s">
        <v>80</v>
      </c>
      <c r="B20892" s="2">
        <v>1.5438647402118888</v>
      </c>
    </row>
    <row r="20893" spans="1:2" x14ac:dyDescent="0.25">
      <c r="A20893" s="28" t="s">
        <v>84</v>
      </c>
      <c r="B20893" s="2">
        <v>11.346317487301713</v>
      </c>
    </row>
    <row r="20894" spans="1:2" x14ac:dyDescent="0.25">
      <c r="A20894" s="28" t="s">
        <v>85</v>
      </c>
      <c r="B20894" s="2">
        <v>6.951709187108162</v>
      </c>
    </row>
    <row r="20895" spans="1:2" x14ac:dyDescent="0.25">
      <c r="A20895" s="28" t="s">
        <v>82</v>
      </c>
      <c r="B20895" s="2">
        <v>18.743610166237108</v>
      </c>
    </row>
    <row r="20896" spans="1:2" x14ac:dyDescent="0.25">
      <c r="A20896" s="6" t="s">
        <v>249</v>
      </c>
      <c r="B20896" s="2">
        <v>90.210613594449015</v>
      </c>
    </row>
    <row r="20897" spans="1:2" x14ac:dyDescent="0.25">
      <c r="A20897" s="28" t="s">
        <v>79</v>
      </c>
      <c r="B20897" s="2">
        <v>1.2778961351643634</v>
      </c>
    </row>
    <row r="20898" spans="1:2" x14ac:dyDescent="0.25">
      <c r="A20898" s="28" t="s">
        <v>86</v>
      </c>
      <c r="B20898" s="2">
        <v>0.38467446628044788</v>
      </c>
    </row>
    <row r="20899" spans="1:2" x14ac:dyDescent="0.25">
      <c r="A20899" s="28" t="s">
        <v>87</v>
      </c>
      <c r="B20899" s="2">
        <v>0.93332442295748153</v>
      </c>
    </row>
    <row r="20900" spans="1:2" x14ac:dyDescent="0.25">
      <c r="A20900" s="28" t="s">
        <v>31</v>
      </c>
      <c r="B20900" s="2">
        <v>1.5235080255153794</v>
      </c>
    </row>
    <row r="20901" spans="1:2" x14ac:dyDescent="0.25">
      <c r="A20901" s="28" t="s">
        <v>29</v>
      </c>
      <c r="B20901" s="2">
        <v>1.1261899672951232</v>
      </c>
    </row>
    <row r="20902" spans="1:2" x14ac:dyDescent="0.25">
      <c r="A20902" s="28" t="s">
        <v>30</v>
      </c>
      <c r="B20902" s="2">
        <v>0.76614273458623483</v>
      </c>
    </row>
    <row r="20903" spans="1:2" x14ac:dyDescent="0.25">
      <c r="A20903" s="28" t="s">
        <v>80</v>
      </c>
      <c r="B20903" s="2">
        <v>4.8146816173399518</v>
      </c>
    </row>
    <row r="20904" spans="1:2" x14ac:dyDescent="0.25">
      <c r="A20904" s="28" t="s">
        <v>84</v>
      </c>
      <c r="B20904" s="2">
        <v>14.567612999308935</v>
      </c>
    </row>
    <row r="20905" spans="1:2" x14ac:dyDescent="0.25">
      <c r="A20905" s="28" t="s">
        <v>85</v>
      </c>
      <c r="B20905" s="2">
        <v>20.676997526107396</v>
      </c>
    </row>
    <row r="20906" spans="1:2" x14ac:dyDescent="0.25">
      <c r="A20906" s="28" t="s">
        <v>82</v>
      </c>
      <c r="B20906" s="2">
        <v>44.139585699893701</v>
      </c>
    </row>
    <row r="20907" spans="1:2" x14ac:dyDescent="0.25">
      <c r="A20907" s="6" t="s">
        <v>251</v>
      </c>
      <c r="B20907" s="2">
        <v>261.39327306929897</v>
      </c>
    </row>
    <row r="20908" spans="1:2" x14ac:dyDescent="0.25">
      <c r="A20908" s="28" t="s">
        <v>79</v>
      </c>
      <c r="B20908" s="2">
        <v>4.8573005157812501</v>
      </c>
    </row>
    <row r="20909" spans="1:2" x14ac:dyDescent="0.25">
      <c r="A20909" s="28" t="s">
        <v>86</v>
      </c>
      <c r="B20909" s="2">
        <v>1.6958319041715393</v>
      </c>
    </row>
    <row r="20910" spans="1:2" x14ac:dyDescent="0.25">
      <c r="A20910" s="28" t="s">
        <v>87</v>
      </c>
      <c r="B20910" s="2">
        <v>8.1708085455491144</v>
      </c>
    </row>
    <row r="20911" spans="1:2" x14ac:dyDescent="0.25">
      <c r="A20911" s="28" t="s">
        <v>31</v>
      </c>
      <c r="B20911" s="2">
        <v>9.9213433845147758</v>
      </c>
    </row>
    <row r="20912" spans="1:2" x14ac:dyDescent="0.25">
      <c r="A20912" s="28" t="s">
        <v>29</v>
      </c>
      <c r="B20912" s="2">
        <v>32.478845827542699</v>
      </c>
    </row>
    <row r="20913" spans="1:2" x14ac:dyDescent="0.25">
      <c r="A20913" s="28" t="s">
        <v>30</v>
      </c>
      <c r="B20913" s="2">
        <v>5.8567016914270473</v>
      </c>
    </row>
    <row r="20914" spans="1:2" x14ac:dyDescent="0.25">
      <c r="A20914" s="28" t="s">
        <v>80</v>
      </c>
      <c r="B20914" s="2">
        <v>14.319216556356878</v>
      </c>
    </row>
    <row r="20915" spans="1:2" x14ac:dyDescent="0.25">
      <c r="A20915" s="28" t="s">
        <v>84</v>
      </c>
      <c r="B20915" s="2">
        <v>24.160415792466392</v>
      </c>
    </row>
    <row r="20916" spans="1:2" x14ac:dyDescent="0.25">
      <c r="A20916" s="28" t="s">
        <v>85</v>
      </c>
      <c r="B20916" s="2">
        <v>56.525297640927171</v>
      </c>
    </row>
    <row r="20917" spans="1:2" x14ac:dyDescent="0.25">
      <c r="A20917" s="28" t="s">
        <v>82</v>
      </c>
      <c r="B20917" s="2">
        <v>103.40751121056206</v>
      </c>
    </row>
    <row r="20918" spans="1:2" x14ac:dyDescent="0.25">
      <c r="A20918" s="6" t="s">
        <v>229</v>
      </c>
      <c r="B20918" s="2">
        <v>65.041923710390009</v>
      </c>
    </row>
    <row r="20919" spans="1:2" x14ac:dyDescent="0.25">
      <c r="A20919" s="28" t="s">
        <v>79</v>
      </c>
      <c r="B20919" s="2">
        <v>1.2190325916681248</v>
      </c>
    </row>
    <row r="20920" spans="1:2" x14ac:dyDescent="0.25">
      <c r="A20920" s="28" t="s">
        <v>86</v>
      </c>
      <c r="B20920" s="2">
        <v>0.40476980788083605</v>
      </c>
    </row>
    <row r="20921" spans="1:2" x14ac:dyDescent="0.25">
      <c r="A20921" s="28" t="s">
        <v>87</v>
      </c>
      <c r="B20921" s="2">
        <v>0.60657617417430598</v>
      </c>
    </row>
    <row r="20922" spans="1:2" x14ac:dyDescent="0.25">
      <c r="A20922" s="28" t="s">
        <v>31</v>
      </c>
      <c r="B20922" s="2">
        <v>10.028223728131037</v>
      </c>
    </row>
    <row r="20923" spans="1:2" x14ac:dyDescent="0.25">
      <c r="A20923" s="28" t="s">
        <v>29</v>
      </c>
      <c r="B20923" s="2">
        <v>4.1415261707903532</v>
      </c>
    </row>
    <row r="20924" spans="1:2" x14ac:dyDescent="0.25">
      <c r="A20924" s="28" t="s">
        <v>30</v>
      </c>
      <c r="B20924" s="2">
        <v>6.0140810850973176</v>
      </c>
    </row>
    <row r="20925" spans="1:2" x14ac:dyDescent="0.25">
      <c r="A20925" s="28" t="s">
        <v>80</v>
      </c>
      <c r="B20925" s="2">
        <v>3.109806698006647</v>
      </c>
    </row>
    <row r="20926" spans="1:2" x14ac:dyDescent="0.25">
      <c r="A20926" s="28" t="s">
        <v>84</v>
      </c>
      <c r="B20926" s="2">
        <v>4.0008673859610955</v>
      </c>
    </row>
    <row r="20927" spans="1:2" x14ac:dyDescent="0.25">
      <c r="A20927" s="28" t="s">
        <v>85</v>
      </c>
      <c r="B20927" s="2">
        <v>13.576282982895851</v>
      </c>
    </row>
    <row r="20928" spans="1:2" x14ac:dyDescent="0.25">
      <c r="A20928" s="28" t="s">
        <v>82</v>
      </c>
      <c r="B20928" s="2">
        <v>21.940757085784444</v>
      </c>
    </row>
    <row r="20929" spans="1:2" x14ac:dyDescent="0.25">
      <c r="A20929" s="6" t="s">
        <v>93</v>
      </c>
      <c r="B20929" s="2">
        <v>1722.1889717645092</v>
      </c>
    </row>
    <row r="20930" spans="1:2" x14ac:dyDescent="0.25">
      <c r="A20930" s="28" t="s">
        <v>79</v>
      </c>
      <c r="B20930" s="2">
        <v>43.044284049193017</v>
      </c>
    </row>
    <row r="20931" spans="1:2" x14ac:dyDescent="0.25">
      <c r="A20931" s="28" t="s">
        <v>86</v>
      </c>
      <c r="B20931" s="2">
        <v>12.57676263313382</v>
      </c>
    </row>
    <row r="20932" spans="1:2" x14ac:dyDescent="0.25">
      <c r="A20932" s="28" t="s">
        <v>87</v>
      </c>
      <c r="B20932" s="2">
        <v>29.412975981438009</v>
      </c>
    </row>
    <row r="20933" spans="1:2" x14ac:dyDescent="0.25">
      <c r="A20933" s="28" t="s">
        <v>31</v>
      </c>
      <c r="B20933" s="2">
        <v>60.667742776855619</v>
      </c>
    </row>
    <row r="20934" spans="1:2" x14ac:dyDescent="0.25">
      <c r="A20934" s="28" t="s">
        <v>29</v>
      </c>
      <c r="B20934" s="2">
        <v>57.531441797062897</v>
      </c>
    </row>
    <row r="20935" spans="1:2" x14ac:dyDescent="0.25">
      <c r="A20935" s="28" t="s">
        <v>30</v>
      </c>
      <c r="B20935" s="2">
        <v>29.527950427526765</v>
      </c>
    </row>
    <row r="20936" spans="1:2" x14ac:dyDescent="0.25">
      <c r="A20936" s="28" t="s">
        <v>80</v>
      </c>
      <c r="B20936" s="2">
        <v>51.075685441736681</v>
      </c>
    </row>
    <row r="20937" spans="1:2" x14ac:dyDescent="0.25">
      <c r="A20937" s="28" t="s">
        <v>84</v>
      </c>
      <c r="B20937" s="2">
        <v>292.35935102530129</v>
      </c>
    </row>
    <row r="20938" spans="1:2" x14ac:dyDescent="0.25">
      <c r="A20938" s="28" t="s">
        <v>85</v>
      </c>
      <c r="B20938" s="2">
        <v>406.58589249063306</v>
      </c>
    </row>
    <row r="20939" spans="1:2" x14ac:dyDescent="0.25">
      <c r="A20939" s="28" t="s">
        <v>82</v>
      </c>
      <c r="B20939" s="2">
        <v>739.40688514162798</v>
      </c>
    </row>
    <row r="20940" spans="1:2" x14ac:dyDescent="0.25">
      <c r="A20940" s="3" t="s">
        <v>82</v>
      </c>
      <c r="B20940" s="2">
        <v>5314.982355879436</v>
      </c>
    </row>
    <row r="20941" spans="1:2" x14ac:dyDescent="0.25">
      <c r="A20941" s="6" t="s">
        <v>228</v>
      </c>
      <c r="B20941" s="2">
        <v>54.198887632306764</v>
      </c>
    </row>
    <row r="20942" spans="1:2" x14ac:dyDescent="0.25">
      <c r="A20942" s="28" t="s">
        <v>79</v>
      </c>
      <c r="B20942" s="2">
        <v>9.78795467638192E-2</v>
      </c>
    </row>
    <row r="20943" spans="1:2" x14ac:dyDescent="0.25">
      <c r="A20943" s="28" t="s">
        <v>86</v>
      </c>
      <c r="B20943" s="2">
        <v>0.2330476508200556</v>
      </c>
    </row>
    <row r="20944" spans="1:2" x14ac:dyDescent="0.25">
      <c r="A20944" s="28" t="s">
        <v>87</v>
      </c>
      <c r="B20944" s="2">
        <v>1.2865970405153988</v>
      </c>
    </row>
    <row r="20945" spans="1:2" x14ac:dyDescent="0.25">
      <c r="A20945" s="28" t="s">
        <v>31</v>
      </c>
      <c r="B20945" s="2">
        <v>1.137952503202099</v>
      </c>
    </row>
    <row r="20946" spans="1:2" x14ac:dyDescent="0.25">
      <c r="A20946" s="28" t="s">
        <v>29</v>
      </c>
      <c r="B20946" s="2">
        <v>1.3147927818803213</v>
      </c>
    </row>
    <row r="20947" spans="1:2" x14ac:dyDescent="0.25">
      <c r="A20947" s="28" t="s">
        <v>30</v>
      </c>
      <c r="B20947" s="2">
        <v>0.33099532258058922</v>
      </c>
    </row>
    <row r="20948" spans="1:2" x14ac:dyDescent="0.25">
      <c r="A20948" s="28" t="s">
        <v>88</v>
      </c>
      <c r="B20948" s="2">
        <v>12.469815073702433</v>
      </c>
    </row>
    <row r="20949" spans="1:2" x14ac:dyDescent="0.25">
      <c r="A20949" s="28" t="s">
        <v>80</v>
      </c>
      <c r="B20949" s="2">
        <v>1.8554844313881005</v>
      </c>
    </row>
    <row r="20950" spans="1:2" x14ac:dyDescent="0.25">
      <c r="A20950" s="28" t="s">
        <v>84</v>
      </c>
      <c r="B20950" s="2">
        <v>23.40733175939512</v>
      </c>
    </row>
    <row r="20951" spans="1:2" x14ac:dyDescent="0.25">
      <c r="A20951" s="28" t="s">
        <v>85</v>
      </c>
      <c r="B20951" s="2">
        <v>12.064991522058831</v>
      </c>
    </row>
    <row r="20952" spans="1:2" x14ac:dyDescent="0.25">
      <c r="A20952" s="6" t="s">
        <v>239</v>
      </c>
      <c r="B20952" s="2">
        <v>12.09011577083286</v>
      </c>
    </row>
    <row r="20953" spans="1:2" x14ac:dyDescent="0.25">
      <c r="A20953" s="28" t="s">
        <v>87</v>
      </c>
      <c r="B20953" s="2">
        <v>1.0969015953129679</v>
      </c>
    </row>
    <row r="20954" spans="1:2" x14ac:dyDescent="0.25">
      <c r="A20954" s="28" t="s">
        <v>31</v>
      </c>
      <c r="B20954" s="2">
        <v>0.23549675507092407</v>
      </c>
    </row>
    <row r="20955" spans="1:2" x14ac:dyDescent="0.25">
      <c r="A20955" s="28" t="s">
        <v>29</v>
      </c>
      <c r="B20955" s="2">
        <v>0.83194869752691514</v>
      </c>
    </row>
    <row r="20956" spans="1:2" x14ac:dyDescent="0.25">
      <c r="A20956" s="28" t="s">
        <v>30</v>
      </c>
      <c r="B20956" s="2">
        <v>0.71483311977309139</v>
      </c>
    </row>
    <row r="20957" spans="1:2" x14ac:dyDescent="0.25">
      <c r="A20957" s="28" t="s">
        <v>88</v>
      </c>
      <c r="B20957" s="2">
        <v>0.81378119385317738</v>
      </c>
    </row>
    <row r="20958" spans="1:2" x14ac:dyDescent="0.25">
      <c r="A20958" s="28" t="s">
        <v>80</v>
      </c>
      <c r="B20958" s="2">
        <v>0.4485362396497502</v>
      </c>
    </row>
    <row r="20959" spans="1:2" x14ac:dyDescent="0.25">
      <c r="A20959" s="28" t="s">
        <v>84</v>
      </c>
      <c r="B20959" s="2">
        <v>2.9376940503996538</v>
      </c>
    </row>
    <row r="20960" spans="1:2" x14ac:dyDescent="0.25">
      <c r="A20960" s="28" t="s">
        <v>85</v>
      </c>
      <c r="B20960" s="2">
        <v>5.0109241192463783</v>
      </c>
    </row>
    <row r="20961" spans="1:2" x14ac:dyDescent="0.25">
      <c r="A20961" s="6" t="s">
        <v>241</v>
      </c>
      <c r="B20961" s="2">
        <v>289.77422744616183</v>
      </c>
    </row>
    <row r="20962" spans="1:2" x14ac:dyDescent="0.25">
      <c r="A20962" s="28" t="s">
        <v>79</v>
      </c>
      <c r="B20962" s="2">
        <v>6.3422687676464964</v>
      </c>
    </row>
    <row r="20963" spans="1:2" x14ac:dyDescent="0.25">
      <c r="A20963" s="28" t="s">
        <v>86</v>
      </c>
      <c r="B20963" s="2">
        <v>1.2872242178201467</v>
      </c>
    </row>
    <row r="20964" spans="1:2" x14ac:dyDescent="0.25">
      <c r="A20964" s="28" t="s">
        <v>87</v>
      </c>
      <c r="B20964" s="2">
        <v>3.8154661925815008</v>
      </c>
    </row>
    <row r="20965" spans="1:2" x14ac:dyDescent="0.25">
      <c r="A20965" s="28" t="s">
        <v>31</v>
      </c>
      <c r="B20965" s="2">
        <v>9.1942720179660835</v>
      </c>
    </row>
    <row r="20966" spans="1:2" x14ac:dyDescent="0.25">
      <c r="A20966" s="28" t="s">
        <v>29</v>
      </c>
      <c r="B20966" s="2">
        <v>5.7853307328691379</v>
      </c>
    </row>
    <row r="20967" spans="1:2" x14ac:dyDescent="0.25">
      <c r="A20967" s="28" t="s">
        <v>30</v>
      </c>
      <c r="B20967" s="2">
        <v>7.9918822328259562</v>
      </c>
    </row>
    <row r="20968" spans="1:2" x14ac:dyDescent="0.25">
      <c r="A20968" s="28" t="s">
        <v>88</v>
      </c>
      <c r="B20968" s="2">
        <v>66.012097897785964</v>
      </c>
    </row>
    <row r="20969" spans="1:2" x14ac:dyDescent="0.25">
      <c r="A20969" s="28" t="s">
        <v>80</v>
      </c>
      <c r="B20969" s="2">
        <v>8.3442927191388545</v>
      </c>
    </row>
    <row r="20970" spans="1:2" x14ac:dyDescent="0.25">
      <c r="A20970" s="28" t="s">
        <v>84</v>
      </c>
      <c r="B20970" s="2">
        <v>107.19831718697016</v>
      </c>
    </row>
    <row r="20971" spans="1:2" x14ac:dyDescent="0.25">
      <c r="A20971" s="28" t="s">
        <v>85</v>
      </c>
      <c r="B20971" s="2">
        <v>73.803075480557538</v>
      </c>
    </row>
    <row r="20972" spans="1:2" x14ac:dyDescent="0.25">
      <c r="A20972" s="6" t="s">
        <v>53</v>
      </c>
      <c r="B20972" s="2">
        <v>22.955586156852753</v>
      </c>
    </row>
    <row r="20973" spans="1:2" x14ac:dyDescent="0.25">
      <c r="A20973" s="28" t="s">
        <v>79</v>
      </c>
      <c r="B20973" s="2">
        <v>0.7229383459693508</v>
      </c>
    </row>
    <row r="20974" spans="1:2" x14ac:dyDescent="0.25">
      <c r="A20974" s="28" t="s">
        <v>86</v>
      </c>
      <c r="B20974" s="2">
        <v>0.17320729861773779</v>
      </c>
    </row>
    <row r="20975" spans="1:2" x14ac:dyDescent="0.25">
      <c r="A20975" s="28" t="s">
        <v>87</v>
      </c>
      <c r="B20975" s="2">
        <v>6.7832593090247613E-3</v>
      </c>
    </row>
    <row r="20976" spans="1:2" x14ac:dyDescent="0.25">
      <c r="A20976" s="28" t="s">
        <v>31</v>
      </c>
      <c r="B20976" s="2">
        <v>9.8076865215077871E-2</v>
      </c>
    </row>
    <row r="20977" spans="1:2" x14ac:dyDescent="0.25">
      <c r="A20977" s="28" t="s">
        <v>29</v>
      </c>
      <c r="B20977" s="2">
        <v>1.8399082370652804E-2</v>
      </c>
    </row>
    <row r="20978" spans="1:2" x14ac:dyDescent="0.25">
      <c r="A20978" s="28" t="s">
        <v>30</v>
      </c>
      <c r="B20978" s="2">
        <v>3.6742171360722403E-4</v>
      </c>
    </row>
    <row r="20979" spans="1:2" x14ac:dyDescent="0.25">
      <c r="A20979" s="28" t="s">
        <v>80</v>
      </c>
      <c r="B20979" s="2">
        <v>13.82365427268061</v>
      </c>
    </row>
    <row r="20980" spans="1:2" x14ac:dyDescent="0.25">
      <c r="A20980" s="28" t="s">
        <v>84</v>
      </c>
      <c r="B20980" s="2">
        <v>2.2585335013961361</v>
      </c>
    </row>
    <row r="20981" spans="1:2" x14ac:dyDescent="0.25">
      <c r="A20981" s="28" t="s">
        <v>85</v>
      </c>
      <c r="B20981" s="2">
        <v>5.8536261095805573</v>
      </c>
    </row>
    <row r="20982" spans="1:2" x14ac:dyDescent="0.25">
      <c r="A20982" s="6" t="s">
        <v>230</v>
      </c>
      <c r="B20982" s="2">
        <v>54.968040208170599</v>
      </c>
    </row>
    <row r="20983" spans="1:2" x14ac:dyDescent="0.25">
      <c r="A20983" s="28" t="s">
        <v>79</v>
      </c>
      <c r="B20983" s="2">
        <v>0.1496743509758969</v>
      </c>
    </row>
    <row r="20984" spans="1:2" x14ac:dyDescent="0.25">
      <c r="A20984" s="28" t="s">
        <v>86</v>
      </c>
      <c r="B20984" s="2">
        <v>3.5657643929169175E-2</v>
      </c>
    </row>
    <row r="20985" spans="1:2" x14ac:dyDescent="0.25">
      <c r="A20985" s="28" t="s">
        <v>31</v>
      </c>
      <c r="B20985" s="2">
        <v>3.1884022581252398</v>
      </c>
    </row>
    <row r="20986" spans="1:2" x14ac:dyDescent="0.25">
      <c r="A20986" s="28" t="s">
        <v>29</v>
      </c>
      <c r="B20986" s="2">
        <v>3.4324290581378771</v>
      </c>
    </row>
    <row r="20987" spans="1:2" x14ac:dyDescent="0.25">
      <c r="A20987" s="28" t="s">
        <v>30</v>
      </c>
      <c r="B20987" s="2">
        <v>5.7791748557485178E-3</v>
      </c>
    </row>
    <row r="20988" spans="1:2" x14ac:dyDescent="0.25">
      <c r="A20988" s="28" t="s">
        <v>88</v>
      </c>
      <c r="B20988" s="2">
        <v>41.617781183698909</v>
      </c>
    </row>
    <row r="20989" spans="1:2" x14ac:dyDescent="0.25">
      <c r="A20989" s="28" t="s">
        <v>80</v>
      </c>
      <c r="B20989" s="2">
        <v>1.4344369870279212</v>
      </c>
    </row>
    <row r="20990" spans="1:2" x14ac:dyDescent="0.25">
      <c r="A20990" s="28" t="s">
        <v>84</v>
      </c>
      <c r="B20990" s="2">
        <v>2.6571095107608351</v>
      </c>
    </row>
    <row r="20991" spans="1:2" x14ac:dyDescent="0.25">
      <c r="A20991" s="28" t="s">
        <v>85</v>
      </c>
      <c r="B20991" s="2">
        <v>2.4467700406590014</v>
      </c>
    </row>
    <row r="20992" spans="1:2" x14ac:dyDescent="0.25">
      <c r="A20992" s="6" t="s">
        <v>19</v>
      </c>
      <c r="B20992" s="2">
        <v>14.314416151225263</v>
      </c>
    </row>
    <row r="20993" spans="1:2" x14ac:dyDescent="0.25">
      <c r="A20993" s="28" t="s">
        <v>79</v>
      </c>
      <c r="B20993" s="2">
        <v>0.25886269044423438</v>
      </c>
    </row>
    <row r="20994" spans="1:2" x14ac:dyDescent="0.25">
      <c r="A20994" s="28" t="s">
        <v>86</v>
      </c>
      <c r="B20994" s="2">
        <v>1.3618887372658635E-2</v>
      </c>
    </row>
    <row r="20995" spans="1:2" x14ac:dyDescent="0.25">
      <c r="A20995" s="28" t="s">
        <v>87</v>
      </c>
      <c r="B20995" s="2">
        <v>6.1239003550187694E-3</v>
      </c>
    </row>
    <row r="20996" spans="1:2" x14ac:dyDescent="0.25">
      <c r="A20996" s="28" t="s">
        <v>31</v>
      </c>
      <c r="B20996" s="2">
        <v>1.8572529355561607</v>
      </c>
    </row>
    <row r="20997" spans="1:2" x14ac:dyDescent="0.25">
      <c r="A20997" s="28" t="s">
        <v>29</v>
      </c>
      <c r="B20997" s="2">
        <v>2.2557019614572731</v>
      </c>
    </row>
    <row r="20998" spans="1:2" x14ac:dyDescent="0.25">
      <c r="A20998" s="28" t="s">
        <v>30</v>
      </c>
      <c r="B20998" s="2">
        <v>5.6710527463389262</v>
      </c>
    </row>
    <row r="20999" spans="1:2" x14ac:dyDescent="0.25">
      <c r="A20999" s="28" t="s">
        <v>88</v>
      </c>
      <c r="B20999" s="2">
        <v>2.3947933174716347</v>
      </c>
    </row>
    <row r="21000" spans="1:2" x14ac:dyDescent="0.25">
      <c r="A21000" s="28" t="s">
        <v>80</v>
      </c>
      <c r="B21000" s="2">
        <v>1.8193105259824024E-2</v>
      </c>
    </row>
    <row r="21001" spans="1:2" x14ac:dyDescent="0.25">
      <c r="A21001" s="28" t="s">
        <v>84</v>
      </c>
      <c r="B21001" s="2">
        <v>8.6243923660366512E-2</v>
      </c>
    </row>
    <row r="21002" spans="1:2" x14ac:dyDescent="0.25">
      <c r="A21002" s="28" t="s">
        <v>85</v>
      </c>
      <c r="B21002" s="2">
        <v>1.7525726833091639</v>
      </c>
    </row>
    <row r="21003" spans="1:2" x14ac:dyDescent="0.25">
      <c r="A21003" s="6" t="s">
        <v>243</v>
      </c>
      <c r="B21003" s="2">
        <v>76.63810949304002</v>
      </c>
    </row>
    <row r="21004" spans="1:2" x14ac:dyDescent="0.25">
      <c r="A21004" s="28" t="s">
        <v>79</v>
      </c>
      <c r="B21004" s="2">
        <v>0.49376499379025418</v>
      </c>
    </row>
    <row r="21005" spans="1:2" x14ac:dyDescent="0.25">
      <c r="A21005" s="28" t="s">
        <v>86</v>
      </c>
      <c r="B21005" s="2">
        <v>0.4533149526293343</v>
      </c>
    </row>
    <row r="21006" spans="1:2" x14ac:dyDescent="0.25">
      <c r="A21006" s="28" t="s">
        <v>87</v>
      </c>
      <c r="B21006" s="2">
        <v>3.4419534852581228</v>
      </c>
    </row>
    <row r="21007" spans="1:2" x14ac:dyDescent="0.25">
      <c r="A21007" s="28" t="s">
        <v>31</v>
      </c>
      <c r="B21007" s="2">
        <v>2.451767398767938</v>
      </c>
    </row>
    <row r="21008" spans="1:2" x14ac:dyDescent="0.25">
      <c r="A21008" s="28" t="s">
        <v>29</v>
      </c>
      <c r="B21008" s="2">
        <v>2.319243465635199</v>
      </c>
    </row>
    <row r="21009" spans="1:2" x14ac:dyDescent="0.25">
      <c r="A21009" s="28" t="s">
        <v>30</v>
      </c>
      <c r="B21009" s="2">
        <v>0.96401609106134478</v>
      </c>
    </row>
    <row r="21010" spans="1:2" x14ac:dyDescent="0.25">
      <c r="A21010" s="28" t="s">
        <v>88</v>
      </c>
      <c r="B21010" s="2">
        <v>29.469405748294879</v>
      </c>
    </row>
    <row r="21011" spans="1:2" x14ac:dyDescent="0.25">
      <c r="A21011" s="28" t="s">
        <v>80</v>
      </c>
      <c r="B21011" s="2">
        <v>0.25584298622241558</v>
      </c>
    </row>
    <row r="21012" spans="1:2" x14ac:dyDescent="0.25">
      <c r="A21012" s="28" t="s">
        <v>84</v>
      </c>
      <c r="B21012" s="2">
        <v>17.159240218042076</v>
      </c>
    </row>
    <row r="21013" spans="1:2" x14ac:dyDescent="0.25">
      <c r="A21013" s="28" t="s">
        <v>85</v>
      </c>
      <c r="B21013" s="2">
        <v>19.629560153338456</v>
      </c>
    </row>
    <row r="21014" spans="1:2" x14ac:dyDescent="0.25">
      <c r="A21014" s="6" t="s">
        <v>52</v>
      </c>
      <c r="B21014" s="2">
        <v>13.612001462950234</v>
      </c>
    </row>
    <row r="21015" spans="1:2" x14ac:dyDescent="0.25">
      <c r="A21015" s="28" t="s">
        <v>79</v>
      </c>
      <c r="B21015" s="2">
        <v>2.9729057972360637E-3</v>
      </c>
    </row>
    <row r="21016" spans="1:2" x14ac:dyDescent="0.25">
      <c r="A21016" s="28" t="s">
        <v>86</v>
      </c>
      <c r="B21016" s="2">
        <v>5.0005093306421007E-3</v>
      </c>
    </row>
    <row r="21017" spans="1:2" x14ac:dyDescent="0.25">
      <c r="A21017" s="28" t="s">
        <v>87</v>
      </c>
      <c r="B21017" s="2">
        <v>3.1895356210467601E-2</v>
      </c>
    </row>
    <row r="21018" spans="1:2" x14ac:dyDescent="0.25">
      <c r="A21018" s="28" t="s">
        <v>31</v>
      </c>
      <c r="B21018" s="2">
        <v>1.2529864673535138</v>
      </c>
    </row>
    <row r="21019" spans="1:2" x14ac:dyDescent="0.25">
      <c r="A21019" s="28" t="s">
        <v>29</v>
      </c>
      <c r="B21019" s="2">
        <v>2.9099673637051598E-2</v>
      </c>
    </row>
    <row r="21020" spans="1:2" x14ac:dyDescent="0.25">
      <c r="A21020" s="28" t="s">
        <v>30</v>
      </c>
      <c r="B21020" s="2">
        <v>0.94071273171331327</v>
      </c>
    </row>
    <row r="21021" spans="1:2" x14ac:dyDescent="0.25">
      <c r="A21021" s="28" t="s">
        <v>88</v>
      </c>
      <c r="B21021" s="2">
        <v>9.2074366273823021</v>
      </c>
    </row>
    <row r="21022" spans="1:2" x14ac:dyDescent="0.25">
      <c r="A21022" s="28" t="s">
        <v>80</v>
      </c>
      <c r="B21022" s="2">
        <v>0.12649955154655335</v>
      </c>
    </row>
    <row r="21023" spans="1:2" x14ac:dyDescent="0.25">
      <c r="A21023" s="28" t="s">
        <v>84</v>
      </c>
      <c r="B21023" s="2">
        <v>0.29781047480039724</v>
      </c>
    </row>
    <row r="21024" spans="1:2" x14ac:dyDescent="0.25">
      <c r="A21024" s="28" t="s">
        <v>85</v>
      </c>
      <c r="B21024" s="2">
        <v>1.717587165178758</v>
      </c>
    </row>
    <row r="21025" spans="1:2" x14ac:dyDescent="0.25">
      <c r="A21025" s="6" t="s">
        <v>245</v>
      </c>
      <c r="B21025" s="2">
        <v>71.998355559159293</v>
      </c>
    </row>
    <row r="21026" spans="1:2" x14ac:dyDescent="0.25">
      <c r="A21026" s="28" t="s">
        <v>79</v>
      </c>
      <c r="B21026" s="2">
        <v>0.87607806558764834</v>
      </c>
    </row>
    <row r="21027" spans="1:2" x14ac:dyDescent="0.25">
      <c r="A21027" s="28" t="s">
        <v>86</v>
      </c>
      <c r="B21027" s="2">
        <v>0.33352833462163539</v>
      </c>
    </row>
    <row r="21028" spans="1:2" x14ac:dyDescent="0.25">
      <c r="A21028" s="28" t="s">
        <v>87</v>
      </c>
      <c r="B21028" s="2">
        <v>1.0983886375367642</v>
      </c>
    </row>
    <row r="21029" spans="1:2" x14ac:dyDescent="0.25">
      <c r="A21029" s="28" t="s">
        <v>31</v>
      </c>
      <c r="B21029" s="2">
        <v>0.64776618862226043</v>
      </c>
    </row>
    <row r="21030" spans="1:2" x14ac:dyDescent="0.25">
      <c r="A21030" s="28" t="s">
        <v>29</v>
      </c>
      <c r="B21030" s="2">
        <v>1.1453484116784893</v>
      </c>
    </row>
    <row r="21031" spans="1:2" x14ac:dyDescent="0.25">
      <c r="A21031" s="28" t="s">
        <v>30</v>
      </c>
      <c r="B21031" s="2">
        <v>1.0280372808310789</v>
      </c>
    </row>
    <row r="21032" spans="1:2" x14ac:dyDescent="0.25">
      <c r="A21032" s="28" t="s">
        <v>88</v>
      </c>
      <c r="B21032" s="2">
        <v>14.458952887057475</v>
      </c>
    </row>
    <row r="21033" spans="1:2" x14ac:dyDescent="0.25">
      <c r="A21033" s="28" t="s">
        <v>80</v>
      </c>
      <c r="B21033" s="2">
        <v>3.4053102111767393</v>
      </c>
    </row>
    <row r="21034" spans="1:2" x14ac:dyDescent="0.25">
      <c r="A21034" s="28" t="s">
        <v>84</v>
      </c>
      <c r="B21034" s="2">
        <v>18.591345704466701</v>
      </c>
    </row>
    <row r="21035" spans="1:2" x14ac:dyDescent="0.25">
      <c r="A21035" s="28" t="s">
        <v>85</v>
      </c>
      <c r="B21035" s="2">
        <v>30.413599837580502</v>
      </c>
    </row>
    <row r="21036" spans="1:2" x14ac:dyDescent="0.25">
      <c r="A21036" s="6" t="s">
        <v>247</v>
      </c>
      <c r="B21036" s="2">
        <v>910.26202161576055</v>
      </c>
    </row>
    <row r="21037" spans="1:2" x14ac:dyDescent="0.25">
      <c r="A21037" s="28" t="s">
        <v>79</v>
      </c>
      <c r="B21037" s="2">
        <v>10.381016067410371</v>
      </c>
    </row>
    <row r="21038" spans="1:2" x14ac:dyDescent="0.25">
      <c r="A21038" s="28" t="s">
        <v>86</v>
      </c>
      <c r="B21038" s="2">
        <v>4.4135817055148534</v>
      </c>
    </row>
    <row r="21039" spans="1:2" x14ac:dyDescent="0.25">
      <c r="A21039" s="28" t="s">
        <v>87</v>
      </c>
      <c r="B21039" s="2">
        <v>14.196680554342279</v>
      </c>
    </row>
    <row r="21040" spans="1:2" x14ac:dyDescent="0.25">
      <c r="A21040" s="28" t="s">
        <v>31</v>
      </c>
      <c r="B21040" s="2">
        <v>20.626097948916783</v>
      </c>
    </row>
    <row r="21041" spans="1:2" x14ac:dyDescent="0.25">
      <c r="A21041" s="28" t="s">
        <v>29</v>
      </c>
      <c r="B21041" s="2">
        <v>9.4515223892813243</v>
      </c>
    </row>
    <row r="21042" spans="1:2" x14ac:dyDescent="0.25">
      <c r="A21042" s="28" t="s">
        <v>30</v>
      </c>
      <c r="B21042" s="2">
        <v>20.311668035808584</v>
      </c>
    </row>
    <row r="21043" spans="1:2" x14ac:dyDescent="0.25">
      <c r="A21043" s="28" t="s">
        <v>88</v>
      </c>
      <c r="B21043" s="2">
        <v>205.88377039524383</v>
      </c>
    </row>
    <row r="21044" spans="1:2" x14ac:dyDescent="0.25">
      <c r="A21044" s="28" t="s">
        <v>80</v>
      </c>
      <c r="B21044" s="2">
        <v>21.374862000387054</v>
      </c>
    </row>
    <row r="21045" spans="1:2" x14ac:dyDescent="0.25">
      <c r="A21045" s="28" t="s">
        <v>84</v>
      </c>
      <c r="B21045" s="2">
        <v>369.82136189408931</v>
      </c>
    </row>
    <row r="21046" spans="1:2" x14ac:dyDescent="0.25">
      <c r="A21046" s="28" t="s">
        <v>85</v>
      </c>
      <c r="B21046" s="2">
        <v>233.80146062476612</v>
      </c>
    </row>
    <row r="21047" spans="1:2" x14ac:dyDescent="0.25">
      <c r="A21047" s="6" t="s">
        <v>20</v>
      </c>
      <c r="B21047" s="2">
        <v>324.37345513785442</v>
      </c>
    </row>
    <row r="21048" spans="1:2" x14ac:dyDescent="0.25">
      <c r="A21048" s="28" t="s">
        <v>79</v>
      </c>
      <c r="B21048" s="2">
        <v>6.9901155091945197</v>
      </c>
    </row>
    <row r="21049" spans="1:2" x14ac:dyDescent="0.25">
      <c r="A21049" s="28" t="s">
        <v>86</v>
      </c>
      <c r="B21049" s="2">
        <v>4.5118449119082085</v>
      </c>
    </row>
    <row r="21050" spans="1:2" x14ac:dyDescent="0.25">
      <c r="A21050" s="28" t="s">
        <v>87</v>
      </c>
      <c r="B21050" s="2">
        <v>18.351023575007169</v>
      </c>
    </row>
    <row r="21051" spans="1:2" x14ac:dyDescent="0.25">
      <c r="A21051" s="28" t="s">
        <v>31</v>
      </c>
      <c r="B21051" s="2">
        <v>3.7393339572698694</v>
      </c>
    </row>
    <row r="21052" spans="1:2" x14ac:dyDescent="0.25">
      <c r="A21052" s="28" t="s">
        <v>29</v>
      </c>
      <c r="B21052" s="2">
        <v>1.6667637526656156</v>
      </c>
    </row>
    <row r="21053" spans="1:2" x14ac:dyDescent="0.25">
      <c r="A21053" s="28" t="s">
        <v>30</v>
      </c>
      <c r="B21053" s="2">
        <v>4.5673508658168966</v>
      </c>
    </row>
    <row r="21054" spans="1:2" x14ac:dyDescent="0.25">
      <c r="A21054" s="28" t="s">
        <v>88</v>
      </c>
      <c r="B21054" s="2">
        <v>159.18330294563427</v>
      </c>
    </row>
    <row r="21055" spans="1:2" x14ac:dyDescent="0.25">
      <c r="A21055" s="28" t="s">
        <v>80</v>
      </c>
      <c r="B21055" s="2">
        <v>3.8608379113203593</v>
      </c>
    </row>
    <row r="21056" spans="1:2" x14ac:dyDescent="0.25">
      <c r="A21056" s="28" t="s">
        <v>84</v>
      </c>
      <c r="B21056" s="2">
        <v>60.482797948904889</v>
      </c>
    </row>
    <row r="21057" spans="1:2" x14ac:dyDescent="0.25">
      <c r="A21057" s="28" t="s">
        <v>85</v>
      </c>
      <c r="B21057" s="2">
        <v>61.020083760132664</v>
      </c>
    </row>
    <row r="21058" spans="1:2" x14ac:dyDescent="0.25">
      <c r="A21058" s="6" t="s">
        <v>21</v>
      </c>
      <c r="B21058" s="2">
        <v>215.24805299089047</v>
      </c>
    </row>
    <row r="21059" spans="1:2" x14ac:dyDescent="0.25">
      <c r="A21059" s="28" t="s">
        <v>79</v>
      </c>
      <c r="B21059" s="2">
        <v>0.58489098870998801</v>
      </c>
    </row>
    <row r="21060" spans="1:2" x14ac:dyDescent="0.25">
      <c r="A21060" s="28" t="s">
        <v>86</v>
      </c>
      <c r="B21060" s="2">
        <v>0.77433853938715924</v>
      </c>
    </row>
    <row r="21061" spans="1:2" x14ac:dyDescent="0.25">
      <c r="A21061" s="28" t="s">
        <v>87</v>
      </c>
      <c r="B21061" s="2">
        <v>0.6984146848377486</v>
      </c>
    </row>
    <row r="21062" spans="1:2" x14ac:dyDescent="0.25">
      <c r="A21062" s="28" t="s">
        <v>31</v>
      </c>
      <c r="B21062" s="2">
        <v>1.6430212810595526</v>
      </c>
    </row>
    <row r="21063" spans="1:2" x14ac:dyDescent="0.25">
      <c r="A21063" s="28" t="s">
        <v>29</v>
      </c>
      <c r="B21063" s="2">
        <v>2.6660005022358981</v>
      </c>
    </row>
    <row r="21064" spans="1:2" x14ac:dyDescent="0.25">
      <c r="A21064" s="28" t="s">
        <v>30</v>
      </c>
      <c r="B21064" s="2">
        <v>5.3450348643158083</v>
      </c>
    </row>
    <row r="21065" spans="1:2" x14ac:dyDescent="0.25">
      <c r="A21065" s="28" t="s">
        <v>88</v>
      </c>
      <c r="B21065" s="2">
        <v>35.385459644029226</v>
      </c>
    </row>
    <row r="21066" spans="1:2" x14ac:dyDescent="0.25">
      <c r="A21066" s="28" t="s">
        <v>80</v>
      </c>
      <c r="B21066" s="2">
        <v>77.372963226475505</v>
      </c>
    </row>
    <row r="21067" spans="1:2" x14ac:dyDescent="0.25">
      <c r="A21067" s="28" t="s">
        <v>84</v>
      </c>
      <c r="B21067" s="2">
        <v>33.723007732171652</v>
      </c>
    </row>
    <row r="21068" spans="1:2" x14ac:dyDescent="0.25">
      <c r="A21068" s="28" t="s">
        <v>85</v>
      </c>
      <c r="B21068" s="2">
        <v>57.054921527667943</v>
      </c>
    </row>
    <row r="21069" spans="1:2" x14ac:dyDescent="0.25">
      <c r="A21069" s="6" t="s">
        <v>22</v>
      </c>
      <c r="B21069" s="2">
        <v>17.15959965771227</v>
      </c>
    </row>
    <row r="21070" spans="1:2" x14ac:dyDescent="0.25">
      <c r="A21070" s="28" t="s">
        <v>79</v>
      </c>
      <c r="B21070" s="2">
        <v>0.20017879540550568</v>
      </c>
    </row>
    <row r="21071" spans="1:2" x14ac:dyDescent="0.25">
      <c r="A21071" s="28" t="s">
        <v>86</v>
      </c>
      <c r="B21071" s="2">
        <v>0.18337718598011779</v>
      </c>
    </row>
    <row r="21072" spans="1:2" x14ac:dyDescent="0.25">
      <c r="A21072" s="28" t="s">
        <v>87</v>
      </c>
      <c r="B21072" s="2">
        <v>0.20138647957335346</v>
      </c>
    </row>
    <row r="21073" spans="1:2" x14ac:dyDescent="0.25">
      <c r="A21073" s="28" t="s">
        <v>31</v>
      </c>
      <c r="B21073" s="2">
        <v>0.39176069577388123</v>
      </c>
    </row>
    <row r="21074" spans="1:2" x14ac:dyDescent="0.25">
      <c r="A21074" s="28" t="s">
        <v>29</v>
      </c>
      <c r="B21074" s="2">
        <v>0.5197579506147525</v>
      </c>
    </row>
    <row r="21075" spans="1:2" x14ac:dyDescent="0.25">
      <c r="A21075" s="28" t="s">
        <v>30</v>
      </c>
      <c r="B21075" s="2">
        <v>0.38415040316376636</v>
      </c>
    </row>
    <row r="21076" spans="1:2" x14ac:dyDescent="0.25">
      <c r="A21076" s="28" t="s">
        <v>88</v>
      </c>
      <c r="B21076" s="2">
        <v>4.795969954584554</v>
      </c>
    </row>
    <row r="21077" spans="1:2" x14ac:dyDescent="0.25">
      <c r="A21077" s="28" t="s">
        <v>80</v>
      </c>
      <c r="B21077" s="2">
        <v>0.17800780196927707</v>
      </c>
    </row>
    <row r="21078" spans="1:2" x14ac:dyDescent="0.25">
      <c r="A21078" s="28" t="s">
        <v>84</v>
      </c>
      <c r="B21078" s="2">
        <v>4.8107719582297364</v>
      </c>
    </row>
    <row r="21079" spans="1:2" x14ac:dyDescent="0.25">
      <c r="A21079" s="28" t="s">
        <v>85</v>
      </c>
      <c r="B21079" s="2">
        <v>5.494238432417327</v>
      </c>
    </row>
    <row r="21080" spans="1:2" x14ac:dyDescent="0.25">
      <c r="A21080" s="6" t="s">
        <v>25</v>
      </c>
      <c r="B21080" s="2">
        <v>45.750353216247596</v>
      </c>
    </row>
    <row r="21081" spans="1:2" x14ac:dyDescent="0.25">
      <c r="A21081" s="28" t="s">
        <v>79</v>
      </c>
      <c r="B21081" s="2">
        <v>1.2727050621416089</v>
      </c>
    </row>
    <row r="21082" spans="1:2" x14ac:dyDescent="0.25">
      <c r="A21082" s="28" t="s">
        <v>86</v>
      </c>
      <c r="B21082" s="2">
        <v>0.24952304833507397</v>
      </c>
    </row>
    <row r="21083" spans="1:2" x14ac:dyDescent="0.25">
      <c r="A21083" s="28" t="s">
        <v>87</v>
      </c>
      <c r="B21083" s="2">
        <v>0.3013263880990249</v>
      </c>
    </row>
    <row r="21084" spans="1:2" x14ac:dyDescent="0.25">
      <c r="A21084" s="28" t="s">
        <v>31</v>
      </c>
      <c r="B21084" s="2">
        <v>1.4004574584122809</v>
      </c>
    </row>
    <row r="21085" spans="1:2" x14ac:dyDescent="0.25">
      <c r="A21085" s="28" t="s">
        <v>29</v>
      </c>
      <c r="B21085" s="2">
        <v>2.4559894933093847</v>
      </c>
    </row>
    <row r="21086" spans="1:2" x14ac:dyDescent="0.25">
      <c r="A21086" s="28" t="s">
        <v>30</v>
      </c>
      <c r="B21086" s="2">
        <v>0.70737271669007862</v>
      </c>
    </row>
    <row r="21087" spans="1:2" x14ac:dyDescent="0.25">
      <c r="A21087" s="28" t="s">
        <v>88</v>
      </c>
      <c r="B21087" s="2">
        <v>20.795505655217529</v>
      </c>
    </row>
    <row r="21088" spans="1:2" x14ac:dyDescent="0.25">
      <c r="A21088" s="28" t="s">
        <v>80</v>
      </c>
      <c r="B21088" s="2">
        <v>0.71967482516850367</v>
      </c>
    </row>
    <row r="21089" spans="1:2" x14ac:dyDescent="0.25">
      <c r="A21089" s="28" t="s">
        <v>84</v>
      </c>
      <c r="B21089" s="2">
        <v>7.2572455722579869</v>
      </c>
    </row>
    <row r="21090" spans="1:2" x14ac:dyDescent="0.25">
      <c r="A21090" s="28" t="s">
        <v>85</v>
      </c>
      <c r="B21090" s="2">
        <v>10.590552996616125</v>
      </c>
    </row>
    <row r="21091" spans="1:2" x14ac:dyDescent="0.25">
      <c r="A21091" s="6" t="s">
        <v>23</v>
      </c>
      <c r="B21091" s="2">
        <v>38.800642616131441</v>
      </c>
    </row>
    <row r="21092" spans="1:2" x14ac:dyDescent="0.25">
      <c r="A21092" s="28" t="s">
        <v>79</v>
      </c>
      <c r="B21092" s="2">
        <v>0.36807124831558813</v>
      </c>
    </row>
    <row r="21093" spans="1:2" x14ac:dyDescent="0.25">
      <c r="A21093" s="28" t="s">
        <v>86</v>
      </c>
      <c r="B21093" s="2">
        <v>0.18409528764611316</v>
      </c>
    </row>
    <row r="21094" spans="1:2" x14ac:dyDescent="0.25">
      <c r="A21094" s="28" t="s">
        <v>87</v>
      </c>
      <c r="B21094" s="2">
        <v>0.26750638531307763</v>
      </c>
    </row>
    <row r="21095" spans="1:2" x14ac:dyDescent="0.25">
      <c r="A21095" s="28" t="s">
        <v>31</v>
      </c>
      <c r="B21095" s="2">
        <v>0.62211341474581683</v>
      </c>
    </row>
    <row r="21096" spans="1:2" x14ac:dyDescent="0.25">
      <c r="A21096" s="28" t="s">
        <v>29</v>
      </c>
      <c r="B21096" s="2">
        <v>0.6483614796162821</v>
      </c>
    </row>
    <row r="21097" spans="1:2" x14ac:dyDescent="0.25">
      <c r="A21097" s="28" t="s">
        <v>30</v>
      </c>
      <c r="B21097" s="2">
        <v>0.38353225041371591</v>
      </c>
    </row>
    <row r="21098" spans="1:2" x14ac:dyDescent="0.25">
      <c r="A21098" s="28" t="s">
        <v>88</v>
      </c>
      <c r="B21098" s="2">
        <v>13.874771293600059</v>
      </c>
    </row>
    <row r="21099" spans="1:2" x14ac:dyDescent="0.25">
      <c r="A21099" s="28" t="s">
        <v>80</v>
      </c>
      <c r="B21099" s="2">
        <v>1.586238995825008</v>
      </c>
    </row>
    <row r="21100" spans="1:2" x14ac:dyDescent="0.25">
      <c r="A21100" s="28" t="s">
        <v>84</v>
      </c>
      <c r="B21100" s="2">
        <v>14.438144370484666</v>
      </c>
    </row>
    <row r="21101" spans="1:2" x14ac:dyDescent="0.25">
      <c r="A21101" s="28" t="s">
        <v>85</v>
      </c>
      <c r="B21101" s="2">
        <v>6.4278078901711151</v>
      </c>
    </row>
    <row r="21102" spans="1:2" x14ac:dyDescent="0.25">
      <c r="A21102" s="6" t="s">
        <v>249</v>
      </c>
      <c r="B21102" s="2">
        <v>224.94416623478844</v>
      </c>
    </row>
    <row r="21103" spans="1:2" x14ac:dyDescent="0.25">
      <c r="A21103" s="28" t="s">
        <v>79</v>
      </c>
      <c r="B21103" s="2">
        <v>0.9992614323988398</v>
      </c>
    </row>
    <row r="21104" spans="1:2" x14ac:dyDescent="0.25">
      <c r="A21104" s="28" t="s">
        <v>86</v>
      </c>
      <c r="B21104" s="2">
        <v>0.51268279622336355</v>
      </c>
    </row>
    <row r="21105" spans="1:2" x14ac:dyDescent="0.25">
      <c r="A21105" s="28" t="s">
        <v>87</v>
      </c>
      <c r="B21105" s="2">
        <v>1.5522607098874683</v>
      </c>
    </row>
    <row r="21106" spans="1:2" x14ac:dyDescent="0.25">
      <c r="A21106" s="28" t="s">
        <v>31</v>
      </c>
      <c r="B21106" s="2">
        <v>3.0045617240767073</v>
      </c>
    </row>
    <row r="21107" spans="1:2" x14ac:dyDescent="0.25">
      <c r="A21107" s="28" t="s">
        <v>29</v>
      </c>
      <c r="B21107" s="2">
        <v>2.2723026366046781</v>
      </c>
    </row>
    <row r="21108" spans="1:2" x14ac:dyDescent="0.25">
      <c r="A21108" s="28" t="s">
        <v>30</v>
      </c>
      <c r="B21108" s="2">
        <v>2.3491050520568257</v>
      </c>
    </row>
    <row r="21109" spans="1:2" x14ac:dyDescent="0.25">
      <c r="A21109" s="28" t="s">
        <v>88</v>
      </c>
      <c r="B21109" s="2">
        <v>39.943964648823759</v>
      </c>
    </row>
    <row r="21110" spans="1:2" x14ac:dyDescent="0.25">
      <c r="A21110" s="28" t="s">
        <v>80</v>
      </c>
      <c r="B21110" s="2">
        <v>7.5517096790653992</v>
      </c>
    </row>
    <row r="21111" spans="1:2" x14ac:dyDescent="0.25">
      <c r="A21111" s="28" t="s">
        <v>84</v>
      </c>
      <c r="B21111" s="2">
        <v>136.48639892289518</v>
      </c>
    </row>
    <row r="21112" spans="1:2" x14ac:dyDescent="0.25">
      <c r="A21112" s="28" t="s">
        <v>85</v>
      </c>
      <c r="B21112" s="2">
        <v>30.271918632756226</v>
      </c>
    </row>
    <row r="21113" spans="1:2" x14ac:dyDescent="0.25">
      <c r="A21113" s="6" t="s">
        <v>251</v>
      </c>
      <c r="B21113" s="2">
        <v>184.87726207238882</v>
      </c>
    </row>
    <row r="21114" spans="1:2" x14ac:dyDescent="0.25">
      <c r="A21114" s="28" t="s">
        <v>79</v>
      </c>
      <c r="B21114" s="2">
        <v>2.345441477776832</v>
      </c>
    </row>
    <row r="21115" spans="1:2" x14ac:dyDescent="0.25">
      <c r="A21115" s="28" t="s">
        <v>86</v>
      </c>
      <c r="B21115" s="2">
        <v>1.0361634038001171</v>
      </c>
    </row>
    <row r="21116" spans="1:2" x14ac:dyDescent="0.25">
      <c r="A21116" s="28" t="s">
        <v>87</v>
      </c>
      <c r="B21116" s="2">
        <v>3.3419029494929933</v>
      </c>
    </row>
    <row r="21117" spans="1:2" x14ac:dyDescent="0.25">
      <c r="A21117" s="28" t="s">
        <v>31</v>
      </c>
      <c r="B21117" s="2">
        <v>6.5307064187383652</v>
      </c>
    </row>
    <row r="21118" spans="1:2" x14ac:dyDescent="0.25">
      <c r="A21118" s="28" t="s">
        <v>29</v>
      </c>
      <c r="B21118" s="2">
        <v>14.7895629293649</v>
      </c>
    </row>
    <row r="21119" spans="1:2" x14ac:dyDescent="0.25">
      <c r="A21119" s="28" t="s">
        <v>30</v>
      </c>
      <c r="B21119" s="2">
        <v>3.0773275553194432</v>
      </c>
    </row>
    <row r="21120" spans="1:2" x14ac:dyDescent="0.25">
      <c r="A21120" s="28" t="s">
        <v>88</v>
      </c>
      <c r="B21120" s="2">
        <v>51.189755430366105</v>
      </c>
    </row>
    <row r="21121" spans="1:2" x14ac:dyDescent="0.25">
      <c r="A21121" s="28" t="s">
        <v>80</v>
      </c>
      <c r="B21121" s="2">
        <v>7.9688349688990856</v>
      </c>
    </row>
    <row r="21122" spans="1:2" x14ac:dyDescent="0.25">
      <c r="A21122" s="28" t="s">
        <v>84</v>
      </c>
      <c r="B21122" s="2">
        <v>44.882032493022244</v>
      </c>
    </row>
    <row r="21123" spans="1:2" x14ac:dyDescent="0.25">
      <c r="A21123" s="28" t="s">
        <v>85</v>
      </c>
      <c r="B21123" s="2">
        <v>49.715534445608732</v>
      </c>
    </row>
    <row r="21124" spans="1:2" x14ac:dyDescent="0.25">
      <c r="A21124" s="6" t="s">
        <v>229</v>
      </c>
      <c r="B21124" s="2">
        <v>85.525884517244663</v>
      </c>
    </row>
    <row r="21125" spans="1:2" x14ac:dyDescent="0.25">
      <c r="A21125" s="28" t="s">
        <v>79</v>
      </c>
      <c r="B21125" s="2">
        <v>0.94027129515722052</v>
      </c>
    </row>
    <row r="21126" spans="1:2" x14ac:dyDescent="0.25">
      <c r="A21126" s="28" t="s">
        <v>86</v>
      </c>
      <c r="B21126" s="2">
        <v>0.39364431016556178</v>
      </c>
    </row>
    <row r="21127" spans="1:2" x14ac:dyDescent="0.25">
      <c r="A21127" s="28" t="s">
        <v>87</v>
      </c>
      <c r="B21127" s="2">
        <v>2.0214987460534237</v>
      </c>
    </row>
    <row r="21128" spans="1:2" x14ac:dyDescent="0.25">
      <c r="A21128" s="28" t="s">
        <v>31</v>
      </c>
      <c r="B21128" s="2">
        <v>7.3447538968361021</v>
      </c>
    </row>
    <row r="21129" spans="1:2" x14ac:dyDescent="0.25">
      <c r="A21129" s="28" t="s">
        <v>29</v>
      </c>
      <c r="B21129" s="2">
        <v>7.9980935634973944</v>
      </c>
    </row>
    <row r="21130" spans="1:2" x14ac:dyDescent="0.25">
      <c r="A21130" s="28" t="s">
        <v>30</v>
      </c>
      <c r="B21130" s="2">
        <v>7.5965277827701012</v>
      </c>
    </row>
    <row r="21131" spans="1:2" x14ac:dyDescent="0.25">
      <c r="A21131" s="28" t="s">
        <v>88</v>
      </c>
      <c r="B21131" s="2">
        <v>21.71342284509571</v>
      </c>
    </row>
    <row r="21132" spans="1:2" x14ac:dyDescent="0.25">
      <c r="A21132" s="28" t="s">
        <v>80</v>
      </c>
      <c r="B21132" s="2">
        <v>1.9671666434985706</v>
      </c>
    </row>
    <row r="21133" spans="1:2" x14ac:dyDescent="0.25">
      <c r="A21133" s="28" t="s">
        <v>84</v>
      </c>
      <c r="B21133" s="2">
        <v>12.181887908164555</v>
      </c>
    </row>
    <row r="21134" spans="1:2" x14ac:dyDescent="0.25">
      <c r="A21134" s="28" t="s">
        <v>85</v>
      </c>
      <c r="B21134" s="2">
        <v>23.368617526006027</v>
      </c>
    </row>
    <row r="21135" spans="1:2" x14ac:dyDescent="0.25">
      <c r="A21135" s="6" t="s">
        <v>93</v>
      </c>
      <c r="B21135" s="2">
        <v>2657.491177939718</v>
      </c>
    </row>
    <row r="21136" spans="1:2" x14ac:dyDescent="0.25">
      <c r="A21136" s="28" t="s">
        <v>79</v>
      </c>
      <c r="B21136" s="2">
        <v>33.02639154348541</v>
      </c>
    </row>
    <row r="21137" spans="1:2" x14ac:dyDescent="0.25">
      <c r="A21137" s="28" t="s">
        <v>86</v>
      </c>
      <c r="B21137" s="2">
        <v>14.793850684101947</v>
      </c>
    </row>
    <row r="21138" spans="1:2" x14ac:dyDescent="0.25">
      <c r="A21138" s="28" t="s">
        <v>87</v>
      </c>
      <c r="B21138" s="2">
        <v>51.716109939685808</v>
      </c>
    </row>
    <row r="21139" spans="1:2" x14ac:dyDescent="0.25">
      <c r="A21139" s="28" t="s">
        <v>31</v>
      </c>
      <c r="B21139" s="2">
        <v>65.366780185708663</v>
      </c>
    </row>
    <row r="21140" spans="1:2" x14ac:dyDescent="0.25">
      <c r="A21140" s="28" t="s">
        <v>29</v>
      </c>
      <c r="B21140" s="2">
        <v>59.600648562383142</v>
      </c>
    </row>
    <row r="21141" spans="1:2" x14ac:dyDescent="0.25">
      <c r="A21141" s="28" t="s">
        <v>30</v>
      </c>
      <c r="B21141" s="2">
        <v>62.369745648048877</v>
      </c>
    </row>
    <row r="21142" spans="1:2" x14ac:dyDescent="0.25">
      <c r="A21142" s="28" t="s">
        <v>88</v>
      </c>
      <c r="B21142" s="2">
        <v>729.20998674184182</v>
      </c>
    </row>
    <row r="21143" spans="1:2" x14ac:dyDescent="0.25">
      <c r="A21143" s="28" t="s">
        <v>80</v>
      </c>
      <c r="B21143" s="2">
        <v>152.29254655669948</v>
      </c>
    </row>
    <row r="21144" spans="1:2" x14ac:dyDescent="0.25">
      <c r="A21144" s="28" t="s">
        <v>84</v>
      </c>
      <c r="B21144" s="2">
        <v>858.67727513011164</v>
      </c>
    </row>
    <row r="21145" spans="1:2" x14ac:dyDescent="0.25">
      <c r="A21145" s="28" t="s">
        <v>85</v>
      </c>
      <c r="B21145" s="2">
        <v>630.43784294765135</v>
      </c>
    </row>
    <row r="21146" spans="1:2" x14ac:dyDescent="0.25">
      <c r="A21146" s="3" t="s">
        <v>79</v>
      </c>
      <c r="B21146" s="2">
        <v>545.02434906287215</v>
      </c>
    </row>
    <row r="21147" spans="1:2" x14ac:dyDescent="0.25">
      <c r="A21147" s="6" t="s">
        <v>228</v>
      </c>
      <c r="B21147" s="2">
        <v>21.345956944057733</v>
      </c>
    </row>
    <row r="21148" spans="1:2" x14ac:dyDescent="0.25">
      <c r="A21148" s="28" t="s">
        <v>86</v>
      </c>
      <c r="B21148" s="2">
        <v>5.3498891457816167E-2</v>
      </c>
    </row>
    <row r="21149" spans="1:2" x14ac:dyDescent="0.25">
      <c r="A21149" s="28" t="s">
        <v>87</v>
      </c>
      <c r="B21149" s="2">
        <v>0.40570323321700874</v>
      </c>
    </row>
    <row r="21150" spans="1:2" x14ac:dyDescent="0.25">
      <c r="A21150" s="28" t="s">
        <v>31</v>
      </c>
      <c r="B21150" s="2">
        <v>0.28111443359778615</v>
      </c>
    </row>
    <row r="21151" spans="1:2" x14ac:dyDescent="0.25">
      <c r="A21151" s="28" t="s">
        <v>29</v>
      </c>
      <c r="B21151" s="2">
        <v>0.21597429552054215</v>
      </c>
    </row>
    <row r="21152" spans="1:2" x14ac:dyDescent="0.25">
      <c r="A21152" s="28" t="s">
        <v>30</v>
      </c>
      <c r="B21152" s="2">
        <v>0.2572357290950914</v>
      </c>
    </row>
    <row r="21153" spans="1:2" x14ac:dyDescent="0.25">
      <c r="A21153" s="28" t="s">
        <v>88</v>
      </c>
      <c r="B21153" s="2">
        <v>1.1277342899367457</v>
      </c>
    </row>
    <row r="21154" spans="1:2" x14ac:dyDescent="0.25">
      <c r="A21154" s="28" t="s">
        <v>80</v>
      </c>
      <c r="B21154" s="2">
        <v>1.2481642302945644E-2</v>
      </c>
    </row>
    <row r="21155" spans="1:2" x14ac:dyDescent="0.25">
      <c r="A21155" s="28" t="s">
        <v>84</v>
      </c>
      <c r="B21155" s="2">
        <v>15.029128419597956</v>
      </c>
    </row>
    <row r="21156" spans="1:2" x14ac:dyDescent="0.25">
      <c r="A21156" s="28" t="s">
        <v>85</v>
      </c>
      <c r="B21156" s="2">
        <v>2.4440430557182116</v>
      </c>
    </row>
    <row r="21157" spans="1:2" x14ac:dyDescent="0.25">
      <c r="A21157" s="28" t="s">
        <v>82</v>
      </c>
      <c r="B21157" s="2">
        <v>1.5190429536136272</v>
      </c>
    </row>
    <row r="21158" spans="1:2" x14ac:dyDescent="0.25">
      <c r="A21158" s="6" t="s">
        <v>241</v>
      </c>
      <c r="B21158" s="2">
        <v>15.670279991770066</v>
      </c>
    </row>
    <row r="21159" spans="1:2" x14ac:dyDescent="0.25">
      <c r="A21159" s="28" t="s">
        <v>86</v>
      </c>
      <c r="B21159" s="2">
        <v>0.1603612691118097</v>
      </c>
    </row>
    <row r="21160" spans="1:2" x14ac:dyDescent="0.25">
      <c r="A21160" s="28" t="s">
        <v>87</v>
      </c>
      <c r="B21160" s="2">
        <v>2.5101126413282032E-2</v>
      </c>
    </row>
    <row r="21161" spans="1:2" x14ac:dyDescent="0.25">
      <c r="A21161" s="28" t="s">
        <v>31</v>
      </c>
      <c r="B21161" s="2">
        <v>0.33694592447406113</v>
      </c>
    </row>
    <row r="21162" spans="1:2" x14ac:dyDescent="0.25">
      <c r="A21162" s="28" t="s">
        <v>29</v>
      </c>
      <c r="B21162" s="2">
        <v>0.32081476175578105</v>
      </c>
    </row>
    <row r="21163" spans="1:2" x14ac:dyDescent="0.25">
      <c r="A21163" s="28" t="s">
        <v>30</v>
      </c>
      <c r="B21163" s="2">
        <v>1.2322866575586773E-2</v>
      </c>
    </row>
    <row r="21164" spans="1:2" x14ac:dyDescent="0.25">
      <c r="A21164" s="28" t="s">
        <v>88</v>
      </c>
      <c r="B21164" s="2">
        <v>2.3524766494703777</v>
      </c>
    </row>
    <row r="21165" spans="1:2" x14ac:dyDescent="0.25">
      <c r="A21165" s="28" t="s">
        <v>80</v>
      </c>
      <c r="B21165" s="2">
        <v>0.18913876083434733</v>
      </c>
    </row>
    <row r="21166" spans="1:2" x14ac:dyDescent="0.25">
      <c r="A21166" s="28" t="s">
        <v>84</v>
      </c>
      <c r="B21166" s="2">
        <v>1.0924477568178572</v>
      </c>
    </row>
    <row r="21167" spans="1:2" x14ac:dyDescent="0.25">
      <c r="A21167" s="28" t="s">
        <v>85</v>
      </c>
      <c r="B21167" s="2">
        <v>9.5787449677564851</v>
      </c>
    </row>
    <row r="21168" spans="1:2" x14ac:dyDescent="0.25">
      <c r="A21168" s="28" t="s">
        <v>82</v>
      </c>
      <c r="B21168" s="2">
        <v>1.6019259085604778</v>
      </c>
    </row>
    <row r="21169" spans="1:2" x14ac:dyDescent="0.25">
      <c r="A21169" s="6" t="s">
        <v>230</v>
      </c>
      <c r="B21169" s="2">
        <v>8.307418036725041</v>
      </c>
    </row>
    <row r="21170" spans="1:2" x14ac:dyDescent="0.25">
      <c r="A21170" s="28" t="s">
        <v>86</v>
      </c>
      <c r="B21170" s="2">
        <v>1.2174893776351312E-4</v>
      </c>
    </row>
    <row r="21171" spans="1:2" x14ac:dyDescent="0.25">
      <c r="A21171" s="28" t="s">
        <v>31</v>
      </c>
      <c r="B21171" s="2">
        <v>7.8962311740246413E-2</v>
      </c>
    </row>
    <row r="21172" spans="1:2" x14ac:dyDescent="0.25">
      <c r="A21172" s="28" t="s">
        <v>29</v>
      </c>
      <c r="B21172" s="2">
        <v>2.2781283842820163E-4</v>
      </c>
    </row>
    <row r="21173" spans="1:2" x14ac:dyDescent="0.25">
      <c r="A21173" s="28" t="s">
        <v>30</v>
      </c>
      <c r="B21173" s="2">
        <v>2.068089030778462E-4</v>
      </c>
    </row>
    <row r="21174" spans="1:2" x14ac:dyDescent="0.25">
      <c r="A21174" s="28" t="s">
        <v>88</v>
      </c>
      <c r="B21174" s="2">
        <v>2.0993045393196943</v>
      </c>
    </row>
    <row r="21175" spans="1:2" x14ac:dyDescent="0.25">
      <c r="A21175" s="28" t="s">
        <v>80</v>
      </c>
      <c r="B21175" s="2">
        <v>0.73510195006464085</v>
      </c>
    </row>
    <row r="21176" spans="1:2" x14ac:dyDescent="0.25">
      <c r="A21176" s="28" t="s">
        <v>84</v>
      </c>
      <c r="B21176" s="2">
        <v>1.773557099335241</v>
      </c>
    </row>
    <row r="21177" spans="1:2" x14ac:dyDescent="0.25">
      <c r="A21177" s="28" t="s">
        <v>85</v>
      </c>
      <c r="B21177" s="2">
        <v>3.5379421226673351</v>
      </c>
    </row>
    <row r="21178" spans="1:2" x14ac:dyDescent="0.25">
      <c r="A21178" s="28" t="s">
        <v>82</v>
      </c>
      <c r="B21178" s="2">
        <v>8.1993642918612955E-2</v>
      </c>
    </row>
    <row r="21179" spans="1:2" x14ac:dyDescent="0.25">
      <c r="A21179" s="6" t="s">
        <v>19</v>
      </c>
      <c r="B21179" s="2">
        <v>3.78248224139381E-2</v>
      </c>
    </row>
    <row r="21180" spans="1:2" x14ac:dyDescent="0.25">
      <c r="A21180" s="28" t="s">
        <v>86</v>
      </c>
      <c r="B21180" s="2">
        <v>3.044848488287074E-4</v>
      </c>
    </row>
    <row r="21181" spans="1:2" x14ac:dyDescent="0.25">
      <c r="A21181" s="28" t="s">
        <v>87</v>
      </c>
      <c r="B21181" s="2">
        <v>5.0104789080871404E-5</v>
      </c>
    </row>
    <row r="21182" spans="1:2" x14ac:dyDescent="0.25">
      <c r="A21182" s="28" t="s">
        <v>31</v>
      </c>
      <c r="B21182" s="2">
        <v>5.5838822992123191E-3</v>
      </c>
    </row>
    <row r="21183" spans="1:2" x14ac:dyDescent="0.25">
      <c r="A21183" s="28" t="s">
        <v>29</v>
      </c>
      <c r="B21183" s="2">
        <v>1.7073526899576464E-3</v>
      </c>
    </row>
    <row r="21184" spans="1:2" x14ac:dyDescent="0.25">
      <c r="A21184" s="28" t="s">
        <v>30</v>
      </c>
      <c r="B21184" s="2">
        <v>3.3374110803991194E-3</v>
      </c>
    </row>
    <row r="21185" spans="1:2" x14ac:dyDescent="0.25">
      <c r="A21185" s="28" t="s">
        <v>88</v>
      </c>
      <c r="B21185" s="2">
        <v>3.3475535877546302E-3</v>
      </c>
    </row>
    <row r="21186" spans="1:2" x14ac:dyDescent="0.25">
      <c r="A21186" s="28" t="s">
        <v>80</v>
      </c>
      <c r="B21186" s="2">
        <v>4.7024305106808413E-4</v>
      </c>
    </row>
    <row r="21187" spans="1:2" x14ac:dyDescent="0.25">
      <c r="A21187" s="28" t="s">
        <v>84</v>
      </c>
      <c r="B21187" s="2">
        <v>2.4277741725096768E-3</v>
      </c>
    </row>
    <row r="21188" spans="1:2" x14ac:dyDescent="0.25">
      <c r="A21188" s="28" t="s">
        <v>85</v>
      </c>
      <c r="B21188" s="2">
        <v>1.9083406629708439E-2</v>
      </c>
    </row>
    <row r="21189" spans="1:2" x14ac:dyDescent="0.25">
      <c r="A21189" s="28" t="s">
        <v>82</v>
      </c>
      <c r="B21189" s="2">
        <v>1.5126092654186071E-3</v>
      </c>
    </row>
    <row r="21190" spans="1:2" x14ac:dyDescent="0.25">
      <c r="A21190" s="6" t="s">
        <v>243</v>
      </c>
      <c r="B21190" s="2">
        <v>32.956710581784328</v>
      </c>
    </row>
    <row r="21191" spans="1:2" x14ac:dyDescent="0.25">
      <c r="A21191" s="28" t="s">
        <v>86</v>
      </c>
      <c r="B21191" s="2">
        <v>0.5567419924941005</v>
      </c>
    </row>
    <row r="21192" spans="1:2" x14ac:dyDescent="0.25">
      <c r="A21192" s="28" t="s">
        <v>87</v>
      </c>
      <c r="B21192" s="2">
        <v>4.600672828684961</v>
      </c>
    </row>
    <row r="21193" spans="1:2" x14ac:dyDescent="0.25">
      <c r="A21193" s="28" t="s">
        <v>31</v>
      </c>
      <c r="B21193" s="2">
        <v>1.4104185724511773</v>
      </c>
    </row>
    <row r="21194" spans="1:2" x14ac:dyDescent="0.25">
      <c r="A21194" s="28" t="s">
        <v>29</v>
      </c>
      <c r="B21194" s="2">
        <v>0.39230614742246961</v>
      </c>
    </row>
    <row r="21195" spans="1:2" x14ac:dyDescent="0.25">
      <c r="A21195" s="28" t="s">
        <v>30</v>
      </c>
      <c r="B21195" s="2">
        <v>0.76136075913974077</v>
      </c>
    </row>
    <row r="21196" spans="1:2" x14ac:dyDescent="0.25">
      <c r="A21196" s="28" t="s">
        <v>88</v>
      </c>
      <c r="B21196" s="2">
        <v>1.7869214217376359</v>
      </c>
    </row>
    <row r="21197" spans="1:2" x14ac:dyDescent="0.25">
      <c r="A21197" s="28" t="s">
        <v>80</v>
      </c>
      <c r="B21197" s="2">
        <v>0.54887345235888507</v>
      </c>
    </row>
    <row r="21198" spans="1:2" x14ac:dyDescent="0.25">
      <c r="A21198" s="28" t="s">
        <v>84</v>
      </c>
      <c r="B21198" s="2">
        <v>6.3555247514334452</v>
      </c>
    </row>
    <row r="21199" spans="1:2" x14ac:dyDescent="0.25">
      <c r="A21199" s="28" t="s">
        <v>85</v>
      </c>
      <c r="B21199" s="2">
        <v>12.357229314414315</v>
      </c>
    </row>
    <row r="21200" spans="1:2" x14ac:dyDescent="0.25">
      <c r="A21200" s="28" t="s">
        <v>82</v>
      </c>
      <c r="B21200" s="2">
        <v>4.1866613416475946</v>
      </c>
    </row>
    <row r="21201" spans="1:2" x14ac:dyDescent="0.25">
      <c r="A21201" s="6" t="s">
        <v>245</v>
      </c>
      <c r="B21201" s="2">
        <v>8.1604168720108827</v>
      </c>
    </row>
    <row r="21202" spans="1:2" x14ac:dyDescent="0.25">
      <c r="A21202" s="28" t="s">
        <v>86</v>
      </c>
      <c r="B21202" s="2">
        <v>2.5902891191303078E-2</v>
      </c>
    </row>
    <row r="21203" spans="1:2" x14ac:dyDescent="0.25">
      <c r="A21203" s="28" t="s">
        <v>31</v>
      </c>
      <c r="B21203" s="2">
        <v>0.25020023715770223</v>
      </c>
    </row>
    <row r="21204" spans="1:2" x14ac:dyDescent="0.25">
      <c r="A21204" s="28" t="s">
        <v>29</v>
      </c>
      <c r="B21204" s="2">
        <v>2.6774970925895401E-2</v>
      </c>
    </row>
    <row r="21205" spans="1:2" x14ac:dyDescent="0.25">
      <c r="A21205" s="28" t="s">
        <v>30</v>
      </c>
      <c r="B21205" s="2">
        <v>8.8302340152697396E-3</v>
      </c>
    </row>
    <row r="21206" spans="1:2" x14ac:dyDescent="0.25">
      <c r="A21206" s="28" t="s">
        <v>88</v>
      </c>
      <c r="B21206" s="2">
        <v>2.6223001893956122</v>
      </c>
    </row>
    <row r="21207" spans="1:2" x14ac:dyDescent="0.25">
      <c r="A21207" s="28" t="s">
        <v>80</v>
      </c>
      <c r="B21207" s="2">
        <v>0.28911371324234614</v>
      </c>
    </row>
    <row r="21208" spans="1:2" x14ac:dyDescent="0.25">
      <c r="A21208" s="28" t="s">
        <v>84</v>
      </c>
      <c r="B21208" s="2">
        <v>0.76055146474315616</v>
      </c>
    </row>
    <row r="21209" spans="1:2" x14ac:dyDescent="0.25">
      <c r="A21209" s="28" t="s">
        <v>85</v>
      </c>
      <c r="B21209" s="2">
        <v>2.8865687859050841</v>
      </c>
    </row>
    <row r="21210" spans="1:2" x14ac:dyDescent="0.25">
      <c r="A21210" s="28" t="s">
        <v>82</v>
      </c>
      <c r="B21210" s="2">
        <v>1.2901743854345138</v>
      </c>
    </row>
    <row r="21211" spans="1:2" x14ac:dyDescent="0.25">
      <c r="A21211" s="6" t="s">
        <v>247</v>
      </c>
      <c r="B21211" s="2">
        <v>28.535936720060974</v>
      </c>
    </row>
    <row r="21212" spans="1:2" x14ac:dyDescent="0.25">
      <c r="A21212" s="28" t="s">
        <v>86</v>
      </c>
      <c r="B21212" s="2">
        <v>0.50703578535408522</v>
      </c>
    </row>
    <row r="21213" spans="1:2" x14ac:dyDescent="0.25">
      <c r="A21213" s="28" t="s">
        <v>87</v>
      </c>
      <c r="B21213" s="2">
        <v>0.25328161259486309</v>
      </c>
    </row>
    <row r="21214" spans="1:2" x14ac:dyDescent="0.25">
      <c r="A21214" s="28" t="s">
        <v>31</v>
      </c>
      <c r="B21214" s="2">
        <v>0.42342742518531645</v>
      </c>
    </row>
    <row r="21215" spans="1:2" x14ac:dyDescent="0.25">
      <c r="A21215" s="28" t="s">
        <v>29</v>
      </c>
      <c r="B21215" s="2">
        <v>0.4238271515860052</v>
      </c>
    </row>
    <row r="21216" spans="1:2" x14ac:dyDescent="0.25">
      <c r="A21216" s="28" t="s">
        <v>30</v>
      </c>
      <c r="B21216" s="2">
        <v>0.26664620868311018</v>
      </c>
    </row>
    <row r="21217" spans="1:2" x14ac:dyDescent="0.25">
      <c r="A21217" s="28" t="s">
        <v>88</v>
      </c>
      <c r="B21217" s="2">
        <v>4.6508080914899033</v>
      </c>
    </row>
    <row r="21218" spans="1:2" x14ac:dyDescent="0.25">
      <c r="A21218" s="28" t="s">
        <v>80</v>
      </c>
      <c r="B21218" s="2">
        <v>0.35528874245614084</v>
      </c>
    </row>
    <row r="21219" spans="1:2" x14ac:dyDescent="0.25">
      <c r="A21219" s="28" t="s">
        <v>84</v>
      </c>
      <c r="B21219" s="2">
        <v>2.6504085950200373</v>
      </c>
    </row>
    <row r="21220" spans="1:2" x14ac:dyDescent="0.25">
      <c r="A21220" s="28" t="s">
        <v>85</v>
      </c>
      <c r="B21220" s="2">
        <v>16.384772997512691</v>
      </c>
    </row>
    <row r="21221" spans="1:2" x14ac:dyDescent="0.25">
      <c r="A21221" s="28" t="s">
        <v>82</v>
      </c>
      <c r="B21221" s="2">
        <v>2.6204401101788206</v>
      </c>
    </row>
    <row r="21222" spans="1:2" x14ac:dyDescent="0.25">
      <c r="A21222" s="6" t="s">
        <v>20</v>
      </c>
      <c r="B21222" s="2">
        <v>27.697453211399974</v>
      </c>
    </row>
    <row r="21223" spans="1:2" x14ac:dyDescent="0.25">
      <c r="A21223" s="28" t="s">
        <v>86</v>
      </c>
      <c r="B21223" s="2">
        <v>0.69758266405244418</v>
      </c>
    </row>
    <row r="21224" spans="1:2" x14ac:dyDescent="0.25">
      <c r="A21224" s="28" t="s">
        <v>31</v>
      </c>
      <c r="B21224" s="2">
        <v>0.18344227893472118</v>
      </c>
    </row>
    <row r="21225" spans="1:2" x14ac:dyDescent="0.25">
      <c r="A21225" s="28" t="s">
        <v>29</v>
      </c>
      <c r="B21225" s="2">
        <v>0.13589831481301959</v>
      </c>
    </row>
    <row r="21226" spans="1:2" x14ac:dyDescent="0.25">
      <c r="A21226" s="28" t="s">
        <v>30</v>
      </c>
      <c r="B21226" s="2">
        <v>6.7784840436790741E-2</v>
      </c>
    </row>
    <row r="21227" spans="1:2" x14ac:dyDescent="0.25">
      <c r="A21227" s="28" t="s">
        <v>88</v>
      </c>
      <c r="B21227" s="2">
        <v>1.5800500285865533</v>
      </c>
    </row>
    <row r="21228" spans="1:2" x14ac:dyDescent="0.25">
      <c r="A21228" s="28" t="s">
        <v>80</v>
      </c>
      <c r="B21228" s="2">
        <v>0.12869883946902674</v>
      </c>
    </row>
    <row r="21229" spans="1:2" x14ac:dyDescent="0.25">
      <c r="A21229" s="28" t="s">
        <v>84</v>
      </c>
      <c r="B21229" s="2">
        <v>0.25821596011814868</v>
      </c>
    </row>
    <row r="21230" spans="1:2" x14ac:dyDescent="0.25">
      <c r="A21230" s="28" t="s">
        <v>85</v>
      </c>
      <c r="B21230" s="2">
        <v>22.250443668997207</v>
      </c>
    </row>
    <row r="21231" spans="1:2" x14ac:dyDescent="0.25">
      <c r="A21231" s="28" t="s">
        <v>82</v>
      </c>
      <c r="B21231" s="2">
        <v>2.3953366159920666</v>
      </c>
    </row>
    <row r="21232" spans="1:2" x14ac:dyDescent="0.25">
      <c r="A21232" s="6" t="s">
        <v>21</v>
      </c>
      <c r="B21232" s="2">
        <v>6.2352911277007204</v>
      </c>
    </row>
    <row r="21233" spans="1:2" x14ac:dyDescent="0.25">
      <c r="A21233" s="28" t="s">
        <v>86</v>
      </c>
      <c r="B21233" s="2">
        <v>1.2157453880733294E-2</v>
      </c>
    </row>
    <row r="21234" spans="1:2" x14ac:dyDescent="0.25">
      <c r="A21234" s="28" t="s">
        <v>31</v>
      </c>
      <c r="B21234" s="2">
        <v>0.14281810015336338</v>
      </c>
    </row>
    <row r="21235" spans="1:2" x14ac:dyDescent="0.25">
      <c r="A21235" s="28" t="s">
        <v>29</v>
      </c>
      <c r="B21235" s="2">
        <v>0.2500895021698708</v>
      </c>
    </row>
    <row r="21236" spans="1:2" x14ac:dyDescent="0.25">
      <c r="A21236" s="28" t="s">
        <v>30</v>
      </c>
      <c r="B21236" s="2">
        <v>9.2008876298028223E-3</v>
      </c>
    </row>
    <row r="21237" spans="1:2" x14ac:dyDescent="0.25">
      <c r="A21237" s="28" t="s">
        <v>88</v>
      </c>
      <c r="B21237" s="2">
        <v>0.84926775085294526</v>
      </c>
    </row>
    <row r="21238" spans="1:2" x14ac:dyDescent="0.25">
      <c r="A21238" s="28" t="s">
        <v>80</v>
      </c>
      <c r="B21238" s="2">
        <v>2.286201629812732E-2</v>
      </c>
    </row>
    <row r="21239" spans="1:2" x14ac:dyDescent="0.25">
      <c r="A21239" s="28" t="s">
        <v>84</v>
      </c>
      <c r="B21239" s="2">
        <v>0.29044833392266434</v>
      </c>
    </row>
    <row r="21240" spans="1:2" x14ac:dyDescent="0.25">
      <c r="A21240" s="28" t="s">
        <v>85</v>
      </c>
      <c r="B21240" s="2">
        <v>1.4104925849713146</v>
      </c>
    </row>
    <row r="21241" spans="1:2" x14ac:dyDescent="0.25">
      <c r="A21241" s="28" t="s">
        <v>82</v>
      </c>
      <c r="B21241" s="2">
        <v>3.2479544978218988</v>
      </c>
    </row>
    <row r="21242" spans="1:2" x14ac:dyDescent="0.25">
      <c r="A21242" s="6" t="s">
        <v>22</v>
      </c>
      <c r="B21242" s="2">
        <v>2.1375271687546977</v>
      </c>
    </row>
    <row r="21243" spans="1:2" x14ac:dyDescent="0.25">
      <c r="A21243" s="28" t="s">
        <v>86</v>
      </c>
      <c r="B21243" s="2">
        <v>1.9916820353561442E-2</v>
      </c>
    </row>
    <row r="21244" spans="1:2" x14ac:dyDescent="0.25">
      <c r="A21244" s="28" t="s">
        <v>87</v>
      </c>
      <c r="B21244" s="2">
        <v>1.6207818416331388E-2</v>
      </c>
    </row>
    <row r="21245" spans="1:2" x14ac:dyDescent="0.25">
      <c r="A21245" s="28" t="s">
        <v>31</v>
      </c>
      <c r="B21245" s="2">
        <v>3.1899084638973431E-2</v>
      </c>
    </row>
    <row r="21246" spans="1:2" x14ac:dyDescent="0.25">
      <c r="A21246" s="28" t="s">
        <v>29</v>
      </c>
      <c r="B21246" s="2">
        <v>2.0520189473643188E-2</v>
      </c>
    </row>
    <row r="21247" spans="1:2" x14ac:dyDescent="0.25">
      <c r="A21247" s="28" t="s">
        <v>30</v>
      </c>
      <c r="B21247" s="2">
        <v>1.3695338377561773E-2</v>
      </c>
    </row>
    <row r="21248" spans="1:2" x14ac:dyDescent="0.25">
      <c r="A21248" s="28" t="s">
        <v>88</v>
      </c>
      <c r="B21248" s="2">
        <v>0.82249187361029141</v>
      </c>
    </row>
    <row r="21249" spans="1:2" x14ac:dyDescent="0.25">
      <c r="A21249" s="28" t="s">
        <v>80</v>
      </c>
      <c r="B21249" s="2">
        <v>1.1597756106030149E-2</v>
      </c>
    </row>
    <row r="21250" spans="1:2" x14ac:dyDescent="0.25">
      <c r="A21250" s="28" t="s">
        <v>84</v>
      </c>
      <c r="B21250" s="2">
        <v>2.2742535556428772E-2</v>
      </c>
    </row>
    <row r="21251" spans="1:2" x14ac:dyDescent="0.25">
      <c r="A21251" s="28" t="s">
        <v>85</v>
      </c>
      <c r="B21251" s="2">
        <v>0.95390219746572991</v>
      </c>
    </row>
    <row r="21252" spans="1:2" x14ac:dyDescent="0.25">
      <c r="A21252" s="28" t="s">
        <v>82</v>
      </c>
      <c r="B21252" s="2">
        <v>0.22455355475614616</v>
      </c>
    </row>
    <row r="21253" spans="1:2" x14ac:dyDescent="0.25">
      <c r="A21253" s="6" t="s">
        <v>25</v>
      </c>
      <c r="B21253" s="2">
        <v>3.3455476587140653</v>
      </c>
    </row>
    <row r="21254" spans="1:2" x14ac:dyDescent="0.25">
      <c r="A21254" s="28" t="s">
        <v>86</v>
      </c>
      <c r="B21254" s="2">
        <v>3.2591906415418231E-2</v>
      </c>
    </row>
    <row r="21255" spans="1:2" x14ac:dyDescent="0.25">
      <c r="A21255" s="28" t="s">
        <v>87</v>
      </c>
      <c r="B21255" s="2">
        <v>1.7780673760163011E-3</v>
      </c>
    </row>
    <row r="21256" spans="1:2" x14ac:dyDescent="0.25">
      <c r="A21256" s="28" t="s">
        <v>31</v>
      </c>
      <c r="B21256" s="2">
        <v>5.7031999165397104E-3</v>
      </c>
    </row>
    <row r="21257" spans="1:2" x14ac:dyDescent="0.25">
      <c r="A21257" s="28" t="s">
        <v>29</v>
      </c>
      <c r="B21257" s="2">
        <v>4.6122304649056567E-3</v>
      </c>
    </row>
    <row r="21258" spans="1:2" x14ac:dyDescent="0.25">
      <c r="A21258" s="28" t="s">
        <v>30</v>
      </c>
      <c r="B21258" s="2">
        <v>9.7111265961049159E-3</v>
      </c>
    </row>
    <row r="21259" spans="1:2" x14ac:dyDescent="0.25">
      <c r="A21259" s="28" t="s">
        <v>88</v>
      </c>
      <c r="B21259" s="2">
        <v>1.4476946790879726</v>
      </c>
    </row>
    <row r="21260" spans="1:2" x14ac:dyDescent="0.25">
      <c r="A21260" s="28" t="s">
        <v>80</v>
      </c>
      <c r="B21260" s="2">
        <v>2.928849558897881E-3</v>
      </c>
    </row>
    <row r="21261" spans="1:2" x14ac:dyDescent="0.25">
      <c r="A21261" s="28" t="s">
        <v>84</v>
      </c>
      <c r="B21261" s="2">
        <v>8.1656614207425426E-3</v>
      </c>
    </row>
    <row r="21262" spans="1:2" x14ac:dyDescent="0.25">
      <c r="A21262" s="28" t="s">
        <v>85</v>
      </c>
      <c r="B21262" s="2">
        <v>1.7769561547311614</v>
      </c>
    </row>
    <row r="21263" spans="1:2" x14ac:dyDescent="0.25">
      <c r="A21263" s="28" t="s">
        <v>82</v>
      </c>
      <c r="B21263" s="2">
        <v>5.5405783146306023E-2</v>
      </c>
    </row>
    <row r="21264" spans="1:2" x14ac:dyDescent="0.25">
      <c r="A21264" s="6" t="s">
        <v>23</v>
      </c>
      <c r="B21264" s="2">
        <v>9.8029666388238095</v>
      </c>
    </row>
    <row r="21265" spans="1:2" x14ac:dyDescent="0.25">
      <c r="A21265" s="28" t="s">
        <v>86</v>
      </c>
      <c r="B21265" s="2">
        <v>5.2226440375872658E-2</v>
      </c>
    </row>
    <row r="21266" spans="1:2" x14ac:dyDescent="0.25">
      <c r="A21266" s="28" t="s">
        <v>31</v>
      </c>
      <c r="B21266" s="2">
        <v>0.4905701426375732</v>
      </c>
    </row>
    <row r="21267" spans="1:2" x14ac:dyDescent="0.25">
      <c r="A21267" s="28" t="s">
        <v>29</v>
      </c>
      <c r="B21267" s="2">
        <v>1.4839643530387801E-2</v>
      </c>
    </row>
    <row r="21268" spans="1:2" x14ac:dyDescent="0.25">
      <c r="A21268" s="28" t="s">
        <v>30</v>
      </c>
      <c r="B21268" s="2">
        <v>6.6477206547152182E-2</v>
      </c>
    </row>
    <row r="21269" spans="1:2" x14ac:dyDescent="0.25">
      <c r="A21269" s="28" t="s">
        <v>88</v>
      </c>
      <c r="B21269" s="2">
        <v>1.5951659826707725</v>
      </c>
    </row>
    <row r="21270" spans="1:2" x14ac:dyDescent="0.25">
      <c r="A21270" s="28" t="s">
        <v>80</v>
      </c>
      <c r="B21270" s="2">
        <v>6.8537852307367877E-2</v>
      </c>
    </row>
    <row r="21271" spans="1:2" x14ac:dyDescent="0.25">
      <c r="A21271" s="28" t="s">
        <v>84</v>
      </c>
      <c r="B21271" s="2">
        <v>4.586746416229925</v>
      </c>
    </row>
    <row r="21272" spans="1:2" x14ac:dyDescent="0.25">
      <c r="A21272" s="28" t="s">
        <v>85</v>
      </c>
      <c r="B21272" s="2">
        <v>2.3033713606971045</v>
      </c>
    </row>
    <row r="21273" spans="1:2" x14ac:dyDescent="0.25">
      <c r="A21273" s="28" t="s">
        <v>82</v>
      </c>
      <c r="B21273" s="2">
        <v>0.62503159382765316</v>
      </c>
    </row>
    <row r="21274" spans="1:2" x14ac:dyDescent="0.25">
      <c r="A21274" s="6" t="s">
        <v>249</v>
      </c>
      <c r="B21274" s="2">
        <v>83.723162020921734</v>
      </c>
    </row>
    <row r="21275" spans="1:2" x14ac:dyDescent="0.25">
      <c r="A21275" s="28" t="s">
        <v>86</v>
      </c>
      <c r="B21275" s="2">
        <v>0.20426018130983986</v>
      </c>
    </row>
    <row r="21276" spans="1:2" x14ac:dyDescent="0.25">
      <c r="A21276" s="28" t="s">
        <v>87</v>
      </c>
      <c r="B21276" s="2">
        <v>7.1613248943450003E-2</v>
      </c>
    </row>
    <row r="21277" spans="1:2" x14ac:dyDescent="0.25">
      <c r="A21277" s="28" t="s">
        <v>31</v>
      </c>
      <c r="B21277" s="2">
        <v>1.5974742047745736</v>
      </c>
    </row>
    <row r="21278" spans="1:2" x14ac:dyDescent="0.25">
      <c r="A21278" s="28" t="s">
        <v>29</v>
      </c>
      <c r="B21278" s="2">
        <v>0.39025931089770116</v>
      </c>
    </row>
    <row r="21279" spans="1:2" x14ac:dyDescent="0.25">
      <c r="A21279" s="28" t="s">
        <v>30</v>
      </c>
      <c r="B21279" s="2">
        <v>0.47838781856571205</v>
      </c>
    </row>
    <row r="21280" spans="1:2" x14ac:dyDescent="0.25">
      <c r="A21280" s="28" t="s">
        <v>88</v>
      </c>
      <c r="B21280" s="2">
        <v>1.8706525516328627</v>
      </c>
    </row>
    <row r="21281" spans="1:2" x14ac:dyDescent="0.25">
      <c r="A21281" s="28" t="s">
        <v>80</v>
      </c>
      <c r="B21281" s="2">
        <v>0.89150770850375793</v>
      </c>
    </row>
    <row r="21282" spans="1:2" x14ac:dyDescent="0.25">
      <c r="A21282" s="28" t="s">
        <v>84</v>
      </c>
      <c r="B21282" s="2">
        <v>56.910172099965536</v>
      </c>
    </row>
    <row r="21283" spans="1:2" x14ac:dyDescent="0.25">
      <c r="A21283" s="28" t="s">
        <v>85</v>
      </c>
      <c r="B21283" s="2">
        <v>10.095966924136659</v>
      </c>
    </row>
    <row r="21284" spans="1:2" x14ac:dyDescent="0.25">
      <c r="A21284" s="28" t="s">
        <v>82</v>
      </c>
      <c r="B21284" s="2">
        <v>11.212867972191638</v>
      </c>
    </row>
    <row r="21285" spans="1:2" x14ac:dyDescent="0.25">
      <c r="A21285" s="6" t="s">
        <v>251</v>
      </c>
      <c r="B21285" s="2">
        <v>19.961029621834378</v>
      </c>
    </row>
    <row r="21286" spans="1:2" x14ac:dyDescent="0.25">
      <c r="A21286" s="28" t="s">
        <v>86</v>
      </c>
      <c r="B21286" s="2">
        <v>5.3144111114190179E-2</v>
      </c>
    </row>
    <row r="21287" spans="1:2" x14ac:dyDescent="0.25">
      <c r="A21287" s="28" t="s">
        <v>87</v>
      </c>
      <c r="B21287" s="2">
        <v>0.14544553890938244</v>
      </c>
    </row>
    <row r="21288" spans="1:2" x14ac:dyDescent="0.25">
      <c r="A21288" s="28" t="s">
        <v>31</v>
      </c>
      <c r="B21288" s="2">
        <v>0.44504214780609641</v>
      </c>
    </row>
    <row r="21289" spans="1:2" x14ac:dyDescent="0.25">
      <c r="A21289" s="28" t="s">
        <v>29</v>
      </c>
      <c r="B21289" s="2">
        <v>0.59653728518515181</v>
      </c>
    </row>
    <row r="21290" spans="1:2" x14ac:dyDescent="0.25">
      <c r="A21290" s="28" t="s">
        <v>30</v>
      </c>
      <c r="B21290" s="2">
        <v>0.23012672207640952</v>
      </c>
    </row>
    <row r="21291" spans="1:2" x14ac:dyDescent="0.25">
      <c r="A21291" s="28" t="s">
        <v>88</v>
      </c>
      <c r="B21291" s="2">
        <v>5.0742238803951629</v>
      </c>
    </row>
    <row r="21292" spans="1:2" x14ac:dyDescent="0.25">
      <c r="A21292" s="28" t="s">
        <v>80</v>
      </c>
      <c r="B21292" s="2">
        <v>1.0873513582106189</v>
      </c>
    </row>
    <row r="21293" spans="1:2" x14ac:dyDescent="0.25">
      <c r="A21293" s="28" t="s">
        <v>84</v>
      </c>
      <c r="B21293" s="2">
        <v>3.2126702180473403</v>
      </c>
    </row>
    <row r="21294" spans="1:2" x14ac:dyDescent="0.25">
      <c r="A21294" s="28" t="s">
        <v>85</v>
      </c>
      <c r="B21294" s="2">
        <v>6.3141255534586849</v>
      </c>
    </row>
    <row r="21295" spans="1:2" x14ac:dyDescent="0.25">
      <c r="A21295" s="28" t="s">
        <v>82</v>
      </c>
      <c r="B21295" s="2">
        <v>2.8023628066313391</v>
      </c>
    </row>
    <row r="21296" spans="1:2" x14ac:dyDescent="0.25">
      <c r="A21296" s="6" t="s">
        <v>229</v>
      </c>
      <c r="B21296" s="2">
        <v>4.5946531144636849</v>
      </c>
    </row>
    <row r="21297" spans="1:2" x14ac:dyDescent="0.25">
      <c r="A21297" s="28" t="s">
        <v>86</v>
      </c>
      <c r="B21297" s="2">
        <v>9.2958774964265693E-3</v>
      </c>
    </row>
    <row r="21298" spans="1:2" x14ac:dyDescent="0.25">
      <c r="A21298" s="28" t="s">
        <v>87</v>
      </c>
      <c r="B21298" s="2">
        <v>2.3130952077149779E-2</v>
      </c>
    </row>
    <row r="21299" spans="1:2" x14ac:dyDescent="0.25">
      <c r="A21299" s="28" t="s">
        <v>31</v>
      </c>
      <c r="B21299" s="2">
        <v>0.51052474778603796</v>
      </c>
    </row>
    <row r="21300" spans="1:2" x14ac:dyDescent="0.25">
      <c r="A21300" s="28" t="s">
        <v>29</v>
      </c>
      <c r="B21300" s="2">
        <v>0.35643068727541016</v>
      </c>
    </row>
    <row r="21301" spans="1:2" x14ac:dyDescent="0.25">
      <c r="A21301" s="28" t="s">
        <v>30</v>
      </c>
      <c r="B21301" s="2">
        <v>0.49321952003919167</v>
      </c>
    </row>
    <row r="21302" spans="1:2" x14ac:dyDescent="0.25">
      <c r="A21302" s="28" t="s">
        <v>88</v>
      </c>
      <c r="B21302" s="2">
        <v>0.50870702875928731</v>
      </c>
    </row>
    <row r="21303" spans="1:2" x14ac:dyDescent="0.25">
      <c r="A21303" s="28" t="s">
        <v>80</v>
      </c>
      <c r="B21303" s="2">
        <v>0.12523917170967452</v>
      </c>
    </row>
    <row r="21304" spans="1:2" x14ac:dyDescent="0.25">
      <c r="A21304" s="28" t="s">
        <v>84</v>
      </c>
      <c r="B21304" s="2">
        <v>0.44949487305625985</v>
      </c>
    </row>
    <row r="21305" spans="1:2" x14ac:dyDescent="0.25">
      <c r="A21305" s="28" t="s">
        <v>85</v>
      </c>
      <c r="B21305" s="2">
        <v>1.266120544611727</v>
      </c>
    </row>
    <row r="21306" spans="1:2" x14ac:dyDescent="0.25">
      <c r="A21306" s="28" t="s">
        <v>82</v>
      </c>
      <c r="B21306" s="2">
        <v>0.85248971165251997</v>
      </c>
    </row>
    <row r="21307" spans="1:2" x14ac:dyDescent="0.25">
      <c r="A21307" s="6" t="s">
        <v>93</v>
      </c>
      <c r="B21307" s="2">
        <v>272.51217453143602</v>
      </c>
    </row>
    <row r="21308" spans="1:2" x14ac:dyDescent="0.25">
      <c r="A21308" s="28" t="s">
        <v>86</v>
      </c>
      <c r="B21308" s="2">
        <v>2.3851425183941934</v>
      </c>
    </row>
    <row r="21309" spans="1:2" x14ac:dyDescent="0.25">
      <c r="A21309" s="28" t="s">
        <v>87</v>
      </c>
      <c r="B21309" s="2">
        <v>5.5429845314215251</v>
      </c>
    </row>
    <row r="21310" spans="1:2" x14ac:dyDescent="0.25">
      <c r="A21310" s="28" t="s">
        <v>31</v>
      </c>
      <c r="B21310" s="2">
        <v>6.1941266935533799</v>
      </c>
    </row>
    <row r="21311" spans="1:2" x14ac:dyDescent="0.25">
      <c r="A21311" s="28" t="s">
        <v>29</v>
      </c>
      <c r="B21311" s="2">
        <v>3.1508196565491691</v>
      </c>
    </row>
    <row r="21312" spans="1:2" x14ac:dyDescent="0.25">
      <c r="A21312" s="28" t="s">
        <v>30</v>
      </c>
      <c r="B21312" s="2">
        <v>2.6785434777610018</v>
      </c>
    </row>
    <row r="21313" spans="1:2" x14ac:dyDescent="0.25">
      <c r="A21313" s="28" t="s">
        <v>88</v>
      </c>
      <c r="B21313" s="2">
        <v>28.39114651053357</v>
      </c>
    </row>
    <row r="21314" spans="1:2" x14ac:dyDescent="0.25">
      <c r="A21314" s="28" t="s">
        <v>80</v>
      </c>
      <c r="B21314" s="2">
        <v>4.469192056473875</v>
      </c>
    </row>
    <row r="21315" spans="1:2" x14ac:dyDescent="0.25">
      <c r="A21315" s="28" t="s">
        <v>84</v>
      </c>
      <c r="B21315" s="2">
        <v>93.402701959437238</v>
      </c>
    </row>
    <row r="21316" spans="1:2" x14ac:dyDescent="0.25">
      <c r="A21316" s="28" t="s">
        <v>85</v>
      </c>
      <c r="B21316" s="2">
        <v>93.579763639673416</v>
      </c>
    </row>
    <row r="21317" spans="1:2" x14ac:dyDescent="0.25">
      <c r="A21317" s="28" t="s">
        <v>82</v>
      </c>
      <c r="B21317" s="2">
        <v>32.717753487638632</v>
      </c>
    </row>
    <row r="21318" spans="1:2" x14ac:dyDescent="0.25">
      <c r="A21318" s="3" t="s">
        <v>87</v>
      </c>
      <c r="B21318" s="2">
        <v>786.15493811267231</v>
      </c>
    </row>
    <row r="21319" spans="1:2" x14ac:dyDescent="0.25">
      <c r="A21319" s="6" t="s">
        <v>228</v>
      </c>
      <c r="B21319" s="2">
        <v>9.0829371585317631</v>
      </c>
    </row>
    <row r="21320" spans="1:2" x14ac:dyDescent="0.25">
      <c r="A21320" s="28" t="s">
        <v>79</v>
      </c>
      <c r="B21320" s="2">
        <v>2.2072122295461135E-4</v>
      </c>
    </row>
    <row r="21321" spans="1:2" x14ac:dyDescent="0.25">
      <c r="A21321" s="28" t="s">
        <v>86</v>
      </c>
      <c r="B21321" s="2">
        <v>4.0909617520098925E-2</v>
      </c>
    </row>
    <row r="21322" spans="1:2" x14ac:dyDescent="0.25">
      <c r="A21322" s="28" t="s">
        <v>31</v>
      </c>
      <c r="B21322" s="2">
        <v>1.1697430959863496E-2</v>
      </c>
    </row>
    <row r="21323" spans="1:2" x14ac:dyDescent="0.25">
      <c r="A21323" s="28" t="s">
        <v>29</v>
      </c>
      <c r="B21323" s="2">
        <v>0.49529330163233637</v>
      </c>
    </row>
    <row r="21324" spans="1:2" x14ac:dyDescent="0.25">
      <c r="A21324" s="28" t="s">
        <v>30</v>
      </c>
      <c r="B21324" s="2">
        <v>0.15367028102083063</v>
      </c>
    </row>
    <row r="21325" spans="1:2" x14ac:dyDescent="0.25">
      <c r="A21325" s="28" t="s">
        <v>88</v>
      </c>
      <c r="B21325" s="2">
        <v>2.0274491483958112E-2</v>
      </c>
    </row>
    <row r="21326" spans="1:2" x14ac:dyDescent="0.25">
      <c r="A21326" s="28" t="s">
        <v>80</v>
      </c>
      <c r="B21326" s="2">
        <v>0.11317349883225054</v>
      </c>
    </row>
    <row r="21327" spans="1:2" x14ac:dyDescent="0.25">
      <c r="A21327" s="28" t="s">
        <v>84</v>
      </c>
      <c r="B21327" s="2">
        <v>3.8634341945365946</v>
      </c>
    </row>
    <row r="21328" spans="1:2" x14ac:dyDescent="0.25">
      <c r="A21328" s="28" t="s">
        <v>85</v>
      </c>
      <c r="B21328" s="2">
        <v>3.8962471120237137</v>
      </c>
    </row>
    <row r="21329" spans="1:2" x14ac:dyDescent="0.25">
      <c r="A21329" s="28" t="s">
        <v>82</v>
      </c>
      <c r="B21329" s="2">
        <v>0.48801650929916135</v>
      </c>
    </row>
    <row r="21330" spans="1:2" x14ac:dyDescent="0.25">
      <c r="A21330" s="6" t="s">
        <v>239</v>
      </c>
      <c r="B21330" s="2">
        <v>2.8616265736256081</v>
      </c>
    </row>
    <row r="21331" spans="1:2" x14ac:dyDescent="0.25">
      <c r="A21331" s="28" t="s">
        <v>79</v>
      </c>
      <c r="B21331" s="2">
        <v>4.5958008867920278E-4</v>
      </c>
    </row>
    <row r="21332" spans="1:2" x14ac:dyDescent="0.25">
      <c r="A21332" s="28" t="s">
        <v>31</v>
      </c>
      <c r="B21332" s="2">
        <v>1.7542522118360368E-2</v>
      </c>
    </row>
    <row r="21333" spans="1:2" x14ac:dyDescent="0.25">
      <c r="A21333" s="28" t="s">
        <v>29</v>
      </c>
      <c r="B21333" s="2">
        <v>9.7212231117448214E-2</v>
      </c>
    </row>
    <row r="21334" spans="1:2" x14ac:dyDescent="0.25">
      <c r="A21334" s="28" t="s">
        <v>30</v>
      </c>
      <c r="B21334" s="2">
        <v>0.61208007342377491</v>
      </c>
    </row>
    <row r="21335" spans="1:2" x14ac:dyDescent="0.25">
      <c r="A21335" s="28" t="s">
        <v>88</v>
      </c>
      <c r="B21335" s="2">
        <v>7.2394333760735161E-2</v>
      </c>
    </row>
    <row r="21336" spans="1:2" x14ac:dyDescent="0.25">
      <c r="A21336" s="28" t="s">
        <v>80</v>
      </c>
      <c r="B21336" s="2">
        <v>3.5379919749350695E-2</v>
      </c>
    </row>
    <row r="21337" spans="1:2" x14ac:dyDescent="0.25">
      <c r="A21337" s="28" t="s">
        <v>84</v>
      </c>
      <c r="B21337" s="2">
        <v>0.52414447705441503</v>
      </c>
    </row>
    <row r="21338" spans="1:2" x14ac:dyDescent="0.25">
      <c r="A21338" s="28" t="s">
        <v>85</v>
      </c>
      <c r="B21338" s="2">
        <v>1.1268873442266334</v>
      </c>
    </row>
    <row r="21339" spans="1:2" x14ac:dyDescent="0.25">
      <c r="A21339" s="28" t="s">
        <v>82</v>
      </c>
      <c r="B21339" s="2">
        <v>0.37552609208621074</v>
      </c>
    </row>
    <row r="21340" spans="1:2" x14ac:dyDescent="0.25">
      <c r="A21340" s="6" t="s">
        <v>241</v>
      </c>
      <c r="B21340" s="2">
        <v>128.98606369272301</v>
      </c>
    </row>
    <row r="21341" spans="1:2" x14ac:dyDescent="0.25">
      <c r="A21341" s="28" t="s">
        <v>79</v>
      </c>
      <c r="B21341" s="2">
        <v>7.9672104751130579</v>
      </c>
    </row>
    <row r="21342" spans="1:2" x14ac:dyDescent="0.25">
      <c r="A21342" s="28" t="s">
        <v>86</v>
      </c>
      <c r="B21342" s="2">
        <v>0.46187382951486955</v>
      </c>
    </row>
    <row r="21343" spans="1:2" x14ac:dyDescent="0.25">
      <c r="A21343" s="28" t="s">
        <v>31</v>
      </c>
      <c r="B21343" s="2">
        <v>4.5092034771561211</v>
      </c>
    </row>
    <row r="21344" spans="1:2" x14ac:dyDescent="0.25">
      <c r="A21344" s="28" t="s">
        <v>29</v>
      </c>
      <c r="B21344" s="2">
        <v>14.016746170226835</v>
      </c>
    </row>
    <row r="21345" spans="1:2" x14ac:dyDescent="0.25">
      <c r="A21345" s="28" t="s">
        <v>30</v>
      </c>
      <c r="B21345" s="2">
        <v>8.9770615381510801</v>
      </c>
    </row>
    <row r="21346" spans="1:2" x14ac:dyDescent="0.25">
      <c r="A21346" s="28" t="s">
        <v>88</v>
      </c>
      <c r="B21346" s="2">
        <v>11.478210970043079</v>
      </c>
    </row>
    <row r="21347" spans="1:2" x14ac:dyDescent="0.25">
      <c r="A21347" s="28" t="s">
        <v>80</v>
      </c>
      <c r="B21347" s="2">
        <v>6.0469001503481339</v>
      </c>
    </row>
    <row r="21348" spans="1:2" x14ac:dyDescent="0.25">
      <c r="A21348" s="28" t="s">
        <v>84</v>
      </c>
      <c r="B21348" s="2">
        <v>22.998698194107735</v>
      </c>
    </row>
    <row r="21349" spans="1:2" x14ac:dyDescent="0.25">
      <c r="A21349" s="28" t="s">
        <v>85</v>
      </c>
      <c r="B21349" s="2">
        <v>43.875644134618099</v>
      </c>
    </row>
    <row r="21350" spans="1:2" x14ac:dyDescent="0.25">
      <c r="A21350" s="28" t="s">
        <v>82</v>
      </c>
      <c r="B21350" s="2">
        <v>8.6545147534439764</v>
      </c>
    </row>
    <row r="21351" spans="1:2" x14ac:dyDescent="0.25">
      <c r="A21351" s="6" t="s">
        <v>53</v>
      </c>
      <c r="B21351" s="2">
        <v>10.280538368290927</v>
      </c>
    </row>
    <row r="21352" spans="1:2" x14ac:dyDescent="0.25">
      <c r="A21352" s="28" t="s">
        <v>79</v>
      </c>
      <c r="B21352" s="2">
        <v>0.26041891445122639</v>
      </c>
    </row>
    <row r="21353" spans="1:2" x14ac:dyDescent="0.25">
      <c r="A21353" s="28" t="s">
        <v>86</v>
      </c>
      <c r="B21353" s="2">
        <v>1.4427106050018157E-4</v>
      </c>
    </row>
    <row r="21354" spans="1:2" x14ac:dyDescent="0.25">
      <c r="A21354" s="28" t="s">
        <v>31</v>
      </c>
      <c r="B21354" s="2">
        <v>0.1069536899135686</v>
      </c>
    </row>
    <row r="21355" spans="1:2" x14ac:dyDescent="0.25">
      <c r="A21355" s="28" t="s">
        <v>29</v>
      </c>
      <c r="B21355" s="2">
        <v>6.5322898357537643E-2</v>
      </c>
    </row>
    <row r="21356" spans="1:2" x14ac:dyDescent="0.25">
      <c r="A21356" s="28" t="s">
        <v>30</v>
      </c>
      <c r="B21356" s="2">
        <v>5.6840500295352913E-3</v>
      </c>
    </row>
    <row r="21357" spans="1:2" x14ac:dyDescent="0.25">
      <c r="A21357" s="28" t="s">
        <v>80</v>
      </c>
      <c r="B21357" s="2">
        <v>0.24100740326113601</v>
      </c>
    </row>
    <row r="21358" spans="1:2" x14ac:dyDescent="0.25">
      <c r="A21358" s="28" t="s">
        <v>84</v>
      </c>
      <c r="B21358" s="2">
        <v>1.3663556268109278</v>
      </c>
    </row>
    <row r="21359" spans="1:2" x14ac:dyDescent="0.25">
      <c r="A21359" s="28" t="s">
        <v>85</v>
      </c>
      <c r="B21359" s="2">
        <v>2.4960136318223962</v>
      </c>
    </row>
    <row r="21360" spans="1:2" x14ac:dyDescent="0.25">
      <c r="A21360" s="28" t="s">
        <v>82</v>
      </c>
      <c r="B21360" s="2">
        <v>5.7386378825840989</v>
      </c>
    </row>
    <row r="21361" spans="1:2" x14ac:dyDescent="0.25">
      <c r="A21361" s="6" t="s">
        <v>230</v>
      </c>
      <c r="B21361" s="2">
        <v>52.378072558946734</v>
      </c>
    </row>
    <row r="21362" spans="1:2" x14ac:dyDescent="0.25">
      <c r="A21362" s="28" t="s">
        <v>79</v>
      </c>
      <c r="B21362" s="2">
        <v>2.232124756264115E-3</v>
      </c>
    </row>
    <row r="21363" spans="1:2" x14ac:dyDescent="0.25">
      <c r="A21363" s="28" t="s">
        <v>86</v>
      </c>
      <c r="B21363" s="2">
        <v>4.9732991674923625E-3</v>
      </c>
    </row>
    <row r="21364" spans="1:2" x14ac:dyDescent="0.25">
      <c r="A21364" s="28" t="s">
        <v>31</v>
      </c>
      <c r="B21364" s="2">
        <v>3.011235785013811</v>
      </c>
    </row>
    <row r="21365" spans="1:2" x14ac:dyDescent="0.25">
      <c r="A21365" s="28" t="s">
        <v>29</v>
      </c>
      <c r="B21365" s="2">
        <v>7.4493911048902826</v>
      </c>
    </row>
    <row r="21366" spans="1:2" x14ac:dyDescent="0.25">
      <c r="A21366" s="28" t="s">
        <v>30</v>
      </c>
      <c r="B21366" s="2">
        <v>6.5413922577712116</v>
      </c>
    </row>
    <row r="21367" spans="1:2" x14ac:dyDescent="0.25">
      <c r="A21367" s="28" t="s">
        <v>88</v>
      </c>
      <c r="B21367" s="2">
        <v>4.6955663608760743</v>
      </c>
    </row>
    <row r="21368" spans="1:2" x14ac:dyDescent="0.25">
      <c r="A21368" s="28" t="s">
        <v>80</v>
      </c>
      <c r="B21368" s="2">
        <v>0.16580993662948718</v>
      </c>
    </row>
    <row r="21369" spans="1:2" x14ac:dyDescent="0.25">
      <c r="A21369" s="28" t="s">
        <v>84</v>
      </c>
      <c r="B21369" s="2">
        <v>14.7675933643325</v>
      </c>
    </row>
    <row r="21370" spans="1:2" x14ac:dyDescent="0.25">
      <c r="A21370" s="28" t="s">
        <v>85</v>
      </c>
      <c r="B21370" s="2">
        <v>7.6421710885553544</v>
      </c>
    </row>
    <row r="21371" spans="1:2" x14ac:dyDescent="0.25">
      <c r="A21371" s="28" t="s">
        <v>82</v>
      </c>
      <c r="B21371" s="2">
        <v>8.0977072369542586</v>
      </c>
    </row>
    <row r="21372" spans="1:2" x14ac:dyDescent="0.25">
      <c r="A21372" s="6" t="s">
        <v>19</v>
      </c>
      <c r="B21372" s="2">
        <v>13.099237919470534</v>
      </c>
    </row>
    <row r="21373" spans="1:2" x14ac:dyDescent="0.25">
      <c r="A21373" s="28" t="s">
        <v>79</v>
      </c>
      <c r="B21373" s="2">
        <v>0.23488801167772846</v>
      </c>
    </row>
    <row r="21374" spans="1:2" x14ac:dyDescent="0.25">
      <c r="A21374" s="28" t="s">
        <v>86</v>
      </c>
      <c r="B21374" s="2">
        <v>1.5335551035975416E-2</v>
      </c>
    </row>
    <row r="21375" spans="1:2" x14ac:dyDescent="0.25">
      <c r="A21375" s="28" t="s">
        <v>31</v>
      </c>
      <c r="B21375" s="2">
        <v>0.2424232747364034</v>
      </c>
    </row>
    <row r="21376" spans="1:2" x14ac:dyDescent="0.25">
      <c r="A21376" s="28" t="s">
        <v>29</v>
      </c>
      <c r="B21376" s="2">
        <v>11.817993649897637</v>
      </c>
    </row>
    <row r="21377" spans="1:2" x14ac:dyDescent="0.25">
      <c r="A21377" s="28" t="s">
        <v>30</v>
      </c>
      <c r="B21377" s="2">
        <v>0.21520003248955683</v>
      </c>
    </row>
    <row r="21378" spans="1:2" x14ac:dyDescent="0.25">
      <c r="A21378" s="28" t="s">
        <v>88</v>
      </c>
      <c r="B21378" s="2">
        <v>3.8576486465229418E-2</v>
      </c>
    </row>
    <row r="21379" spans="1:2" x14ac:dyDescent="0.25">
      <c r="A21379" s="28" t="s">
        <v>80</v>
      </c>
      <c r="B21379" s="2">
        <v>6.2975063351859732E-3</v>
      </c>
    </row>
    <row r="21380" spans="1:2" x14ac:dyDescent="0.25">
      <c r="A21380" s="28" t="s">
        <v>84</v>
      </c>
      <c r="B21380" s="2">
        <v>3.5449158028365603E-3</v>
      </c>
    </row>
    <row r="21381" spans="1:2" x14ac:dyDescent="0.25">
      <c r="A21381" s="28" t="s">
        <v>85</v>
      </c>
      <c r="B21381" s="2">
        <v>0.41057240496789787</v>
      </c>
    </row>
    <row r="21382" spans="1:2" x14ac:dyDescent="0.25">
      <c r="A21382" s="28" t="s">
        <v>82</v>
      </c>
      <c r="B21382" s="2">
        <v>0.11440608606208341</v>
      </c>
    </row>
    <row r="21383" spans="1:2" x14ac:dyDescent="0.25">
      <c r="A21383" s="6" t="s">
        <v>243</v>
      </c>
      <c r="B21383" s="2">
        <v>9.0189239209554124</v>
      </c>
    </row>
    <row r="21384" spans="1:2" x14ac:dyDescent="0.25">
      <c r="A21384" s="28" t="s">
        <v>79</v>
      </c>
      <c r="B21384" s="2">
        <v>3.3357690140382651E-4</v>
      </c>
    </row>
    <row r="21385" spans="1:2" x14ac:dyDescent="0.25">
      <c r="A21385" s="28" t="s">
        <v>86</v>
      </c>
      <c r="B21385" s="2">
        <v>2.9160421097229784E-4</v>
      </c>
    </row>
    <row r="21386" spans="1:2" x14ac:dyDescent="0.25">
      <c r="A21386" s="28" t="s">
        <v>31</v>
      </c>
      <c r="B21386" s="2">
        <v>0.14941153966624104</v>
      </c>
    </row>
    <row r="21387" spans="1:2" x14ac:dyDescent="0.25">
      <c r="A21387" s="28" t="s">
        <v>29</v>
      </c>
      <c r="B21387" s="2">
        <v>0.33988888415178459</v>
      </c>
    </row>
    <row r="21388" spans="1:2" x14ac:dyDescent="0.25">
      <c r="A21388" s="28" t="s">
        <v>30</v>
      </c>
      <c r="B21388" s="2">
        <v>5.058021417778083E-2</v>
      </c>
    </row>
    <row r="21389" spans="1:2" x14ac:dyDescent="0.25">
      <c r="A21389" s="28" t="s">
        <v>88</v>
      </c>
      <c r="B21389" s="2">
        <v>0.36873426802274589</v>
      </c>
    </row>
    <row r="21390" spans="1:2" x14ac:dyDescent="0.25">
      <c r="A21390" s="28" t="s">
        <v>84</v>
      </c>
      <c r="B21390" s="2">
        <v>2.6813347114372159</v>
      </c>
    </row>
    <row r="21391" spans="1:2" x14ac:dyDescent="0.25">
      <c r="A21391" s="28" t="s">
        <v>85</v>
      </c>
      <c r="B21391" s="2">
        <v>3.5050472023782473</v>
      </c>
    </row>
    <row r="21392" spans="1:2" x14ac:dyDescent="0.25">
      <c r="A21392" s="28" t="s">
        <v>82</v>
      </c>
      <c r="B21392" s="2">
        <v>1.9233019200090196</v>
      </c>
    </row>
    <row r="21393" spans="1:2" x14ac:dyDescent="0.25">
      <c r="A21393" s="6" t="s">
        <v>52</v>
      </c>
      <c r="B21393" s="2">
        <v>9.6623184936580593</v>
      </c>
    </row>
    <row r="21394" spans="1:2" x14ac:dyDescent="0.25">
      <c r="A21394" s="28" t="s">
        <v>79</v>
      </c>
      <c r="B21394" s="2">
        <v>7.2560882756471509E-3</v>
      </c>
    </row>
    <row r="21395" spans="1:2" x14ac:dyDescent="0.25">
      <c r="A21395" s="28" t="s">
        <v>86</v>
      </c>
      <c r="B21395" s="2">
        <v>9.8505357260193459E-3</v>
      </c>
    </row>
    <row r="21396" spans="1:2" x14ac:dyDescent="0.25">
      <c r="A21396" s="28" t="s">
        <v>31</v>
      </c>
      <c r="B21396" s="2">
        <v>1.6350997453515433E-2</v>
      </c>
    </row>
    <row r="21397" spans="1:2" x14ac:dyDescent="0.25">
      <c r="A21397" s="28" t="s">
        <v>29</v>
      </c>
      <c r="B21397" s="2">
        <v>0.10072934703039907</v>
      </c>
    </row>
    <row r="21398" spans="1:2" x14ac:dyDescent="0.25">
      <c r="A21398" s="28" t="s">
        <v>30</v>
      </c>
      <c r="B21398" s="2">
        <v>0.4468947223110179</v>
      </c>
    </row>
    <row r="21399" spans="1:2" x14ac:dyDescent="0.25">
      <c r="A21399" s="28" t="s">
        <v>88</v>
      </c>
      <c r="B21399" s="2">
        <v>5.2171659554091754E-2</v>
      </c>
    </row>
    <row r="21400" spans="1:2" x14ac:dyDescent="0.25">
      <c r="A21400" s="28" t="s">
        <v>80</v>
      </c>
      <c r="B21400" s="2">
        <v>2.6787251164724434E-2</v>
      </c>
    </row>
    <row r="21401" spans="1:2" x14ac:dyDescent="0.25">
      <c r="A21401" s="28" t="s">
        <v>84</v>
      </c>
      <c r="B21401" s="2">
        <v>5.8494819760002946E-2</v>
      </c>
    </row>
    <row r="21402" spans="1:2" x14ac:dyDescent="0.25">
      <c r="A21402" s="28" t="s">
        <v>85</v>
      </c>
      <c r="B21402" s="2">
        <v>7.4886296162794226</v>
      </c>
    </row>
    <row r="21403" spans="1:2" x14ac:dyDescent="0.25">
      <c r="A21403" s="28" t="s">
        <v>82</v>
      </c>
      <c r="B21403" s="2">
        <v>1.455153456103218</v>
      </c>
    </row>
    <row r="21404" spans="1:2" x14ac:dyDescent="0.25">
      <c r="A21404" s="6" t="s">
        <v>245</v>
      </c>
      <c r="B21404" s="2">
        <v>29.170038229774082</v>
      </c>
    </row>
    <row r="21405" spans="1:2" x14ac:dyDescent="0.25">
      <c r="A21405" s="28" t="s">
        <v>79</v>
      </c>
      <c r="B21405" s="2">
        <v>0.14325317490232758</v>
      </c>
    </row>
    <row r="21406" spans="1:2" x14ac:dyDescent="0.25">
      <c r="A21406" s="28" t="s">
        <v>31</v>
      </c>
      <c r="B21406" s="2">
        <v>0.78537381662258043</v>
      </c>
    </row>
    <row r="21407" spans="1:2" x14ac:dyDescent="0.25">
      <c r="A21407" s="28" t="s">
        <v>29</v>
      </c>
      <c r="B21407" s="2">
        <v>3.6974882859728564</v>
      </c>
    </row>
    <row r="21408" spans="1:2" x14ac:dyDescent="0.25">
      <c r="A21408" s="28" t="s">
        <v>30</v>
      </c>
      <c r="B21408" s="2">
        <v>1.3588938129030093</v>
      </c>
    </row>
    <row r="21409" spans="1:2" x14ac:dyDescent="0.25">
      <c r="A21409" s="28" t="s">
        <v>88</v>
      </c>
      <c r="B21409" s="2">
        <v>2.9553502372087879</v>
      </c>
    </row>
    <row r="21410" spans="1:2" x14ac:dyDescent="0.25">
      <c r="A21410" s="28" t="s">
        <v>80</v>
      </c>
      <c r="B21410" s="2">
        <v>0.77206159551113895</v>
      </c>
    </row>
    <row r="21411" spans="1:2" x14ac:dyDescent="0.25">
      <c r="A21411" s="28" t="s">
        <v>84</v>
      </c>
      <c r="B21411" s="2">
        <v>1.3401310413500829</v>
      </c>
    </row>
    <row r="21412" spans="1:2" x14ac:dyDescent="0.25">
      <c r="A21412" s="28" t="s">
        <v>85</v>
      </c>
      <c r="B21412" s="2">
        <v>16.416163833515842</v>
      </c>
    </row>
    <row r="21413" spans="1:2" x14ac:dyDescent="0.25">
      <c r="A21413" s="28" t="s">
        <v>82</v>
      </c>
      <c r="B21413" s="2">
        <v>1.7013224317874556</v>
      </c>
    </row>
    <row r="21414" spans="1:2" x14ac:dyDescent="0.25">
      <c r="A21414" s="6" t="s">
        <v>247</v>
      </c>
      <c r="B21414" s="2">
        <v>12.507480556931007</v>
      </c>
    </row>
    <row r="21415" spans="1:2" x14ac:dyDescent="0.25">
      <c r="A21415" s="28" t="s">
        <v>79</v>
      </c>
      <c r="B21415" s="2">
        <v>3.2918563776951994E-2</v>
      </c>
    </row>
    <row r="21416" spans="1:2" x14ac:dyDescent="0.25">
      <c r="A21416" s="28" t="s">
        <v>86</v>
      </c>
      <c r="B21416" s="2">
        <v>9.7624826132449265E-3</v>
      </c>
    </row>
    <row r="21417" spans="1:2" x14ac:dyDescent="0.25">
      <c r="A21417" s="28" t="s">
        <v>31</v>
      </c>
      <c r="B21417" s="2">
        <v>0.22949101905775815</v>
      </c>
    </row>
    <row r="21418" spans="1:2" x14ac:dyDescent="0.25">
      <c r="A21418" s="28" t="s">
        <v>29</v>
      </c>
      <c r="B21418" s="2">
        <v>0.43486336118466268</v>
      </c>
    </row>
    <row r="21419" spans="1:2" x14ac:dyDescent="0.25">
      <c r="A21419" s="28" t="s">
        <v>30</v>
      </c>
      <c r="B21419" s="2">
        <v>0.4009696423436156</v>
      </c>
    </row>
    <row r="21420" spans="1:2" x14ac:dyDescent="0.25">
      <c r="A21420" s="28" t="s">
        <v>88</v>
      </c>
      <c r="B21420" s="2">
        <v>0.54707723639514916</v>
      </c>
    </row>
    <row r="21421" spans="1:2" x14ac:dyDescent="0.25">
      <c r="A21421" s="28" t="s">
        <v>80</v>
      </c>
      <c r="B21421" s="2">
        <v>1.4022569144159216</v>
      </c>
    </row>
    <row r="21422" spans="1:2" x14ac:dyDescent="0.25">
      <c r="A21422" s="28" t="s">
        <v>84</v>
      </c>
      <c r="B21422" s="2">
        <v>0.81443981243139929</v>
      </c>
    </row>
    <row r="21423" spans="1:2" x14ac:dyDescent="0.25">
      <c r="A21423" s="28" t="s">
        <v>85</v>
      </c>
      <c r="B21423" s="2">
        <v>7.910564055311883</v>
      </c>
    </row>
    <row r="21424" spans="1:2" x14ac:dyDescent="0.25">
      <c r="A21424" s="28" t="s">
        <v>82</v>
      </c>
      <c r="B21424" s="2">
        <v>0.72513746940042079</v>
      </c>
    </row>
    <row r="21425" spans="1:2" x14ac:dyDescent="0.25">
      <c r="A21425" s="6" t="s">
        <v>21</v>
      </c>
      <c r="B21425" s="2">
        <v>24.095446575980713</v>
      </c>
    </row>
    <row r="21426" spans="1:2" x14ac:dyDescent="0.25">
      <c r="A21426" s="28" t="s">
        <v>79</v>
      </c>
      <c r="B21426" s="2">
        <v>0.16053596077833215</v>
      </c>
    </row>
    <row r="21427" spans="1:2" x14ac:dyDescent="0.25">
      <c r="A21427" s="28" t="s">
        <v>86</v>
      </c>
      <c r="B21427" s="2">
        <v>2.5531038766842776E-2</v>
      </c>
    </row>
    <row r="21428" spans="1:2" x14ac:dyDescent="0.25">
      <c r="A21428" s="28" t="s">
        <v>31</v>
      </c>
      <c r="B21428" s="2">
        <v>0.71937090301249906</v>
      </c>
    </row>
    <row r="21429" spans="1:2" x14ac:dyDescent="0.25">
      <c r="A21429" s="28" t="s">
        <v>29</v>
      </c>
      <c r="B21429" s="2">
        <v>0.74170647516979515</v>
      </c>
    </row>
    <row r="21430" spans="1:2" x14ac:dyDescent="0.25">
      <c r="A21430" s="28" t="s">
        <v>30</v>
      </c>
      <c r="B21430" s="2">
        <v>1.6883943133197983</v>
      </c>
    </row>
    <row r="21431" spans="1:2" x14ac:dyDescent="0.25">
      <c r="A21431" s="28" t="s">
        <v>88</v>
      </c>
      <c r="B21431" s="2">
        <v>3.0627587582385329</v>
      </c>
    </row>
    <row r="21432" spans="1:2" x14ac:dyDescent="0.25">
      <c r="A21432" s="28" t="s">
        <v>80</v>
      </c>
      <c r="B21432" s="2">
        <v>2.3399299085151717</v>
      </c>
    </row>
    <row r="21433" spans="1:2" x14ac:dyDescent="0.25">
      <c r="A21433" s="28" t="s">
        <v>84</v>
      </c>
      <c r="B21433" s="2">
        <v>5.9990221347541883</v>
      </c>
    </row>
    <row r="21434" spans="1:2" x14ac:dyDescent="0.25">
      <c r="A21434" s="28" t="s">
        <v>85</v>
      </c>
      <c r="B21434" s="2">
        <v>4.659474681625742</v>
      </c>
    </row>
    <row r="21435" spans="1:2" x14ac:dyDescent="0.25">
      <c r="A21435" s="28" t="s">
        <v>82</v>
      </c>
      <c r="B21435" s="2">
        <v>4.6987224017998104</v>
      </c>
    </row>
    <row r="21436" spans="1:2" x14ac:dyDescent="0.25">
      <c r="A21436" s="6" t="s">
        <v>22</v>
      </c>
      <c r="B21436" s="2">
        <v>1.6581412435103833</v>
      </c>
    </row>
    <row r="21437" spans="1:2" x14ac:dyDescent="0.25">
      <c r="A21437" s="28" t="s">
        <v>86</v>
      </c>
      <c r="B21437" s="2">
        <v>8.5643103093490363E-3</v>
      </c>
    </row>
    <row r="21438" spans="1:2" x14ac:dyDescent="0.25">
      <c r="A21438" s="28" t="s">
        <v>31</v>
      </c>
      <c r="B21438" s="2">
        <v>5.7662159514734598E-3</v>
      </c>
    </row>
    <row r="21439" spans="1:2" x14ac:dyDescent="0.25">
      <c r="A21439" s="28" t="s">
        <v>29</v>
      </c>
      <c r="B21439" s="2">
        <v>0.18986062305385043</v>
      </c>
    </row>
    <row r="21440" spans="1:2" x14ac:dyDescent="0.25">
      <c r="A21440" s="28" t="s">
        <v>30</v>
      </c>
      <c r="B21440" s="2">
        <v>5.1692599124434017E-2</v>
      </c>
    </row>
    <row r="21441" spans="1:2" x14ac:dyDescent="0.25">
      <c r="A21441" s="28" t="s">
        <v>88</v>
      </c>
      <c r="B21441" s="2">
        <v>0.173896168348569</v>
      </c>
    </row>
    <row r="21442" spans="1:2" x14ac:dyDescent="0.25">
      <c r="A21442" s="28" t="s">
        <v>80</v>
      </c>
      <c r="B21442" s="2">
        <v>5.0631931429335406E-3</v>
      </c>
    </row>
    <row r="21443" spans="1:2" x14ac:dyDescent="0.25">
      <c r="A21443" s="28" t="s">
        <v>84</v>
      </c>
      <c r="B21443" s="2">
        <v>1.2253120516395594E-2</v>
      </c>
    </row>
    <row r="21444" spans="1:2" x14ac:dyDescent="0.25">
      <c r="A21444" s="28" t="s">
        <v>85</v>
      </c>
      <c r="B21444" s="2">
        <v>1.2050134897203344</v>
      </c>
    </row>
    <row r="21445" spans="1:2" x14ac:dyDescent="0.25">
      <c r="A21445" s="28" t="s">
        <v>82</v>
      </c>
      <c r="B21445" s="2">
        <v>6.0315233430439548E-3</v>
      </c>
    </row>
    <row r="21446" spans="1:2" x14ac:dyDescent="0.25">
      <c r="A21446" s="6" t="s">
        <v>25</v>
      </c>
      <c r="B21446" s="2">
        <v>31.38008641826578</v>
      </c>
    </row>
    <row r="21447" spans="1:2" x14ac:dyDescent="0.25">
      <c r="A21447" s="28" t="s">
        <v>79</v>
      </c>
      <c r="B21447" s="2">
        <v>0.17104840056048765</v>
      </c>
    </row>
    <row r="21448" spans="1:2" x14ac:dyDescent="0.25">
      <c r="A21448" s="28" t="s">
        <v>86</v>
      </c>
      <c r="B21448" s="2">
        <v>1.9048692700159061E-3</v>
      </c>
    </row>
    <row r="21449" spans="1:2" x14ac:dyDescent="0.25">
      <c r="A21449" s="28" t="s">
        <v>31</v>
      </c>
      <c r="B21449" s="2">
        <v>4.8079775114324796</v>
      </c>
    </row>
    <row r="21450" spans="1:2" x14ac:dyDescent="0.25">
      <c r="A21450" s="28" t="s">
        <v>29</v>
      </c>
      <c r="B21450" s="2">
        <v>3.0883836351080389</v>
      </c>
    </row>
    <row r="21451" spans="1:2" x14ac:dyDescent="0.25">
      <c r="A21451" s="28" t="s">
        <v>30</v>
      </c>
      <c r="B21451" s="2">
        <v>5.3348343046592808</v>
      </c>
    </row>
    <row r="21452" spans="1:2" x14ac:dyDescent="0.25">
      <c r="A21452" s="28" t="s">
        <v>88</v>
      </c>
      <c r="B21452" s="2">
        <v>8.5178582522794866</v>
      </c>
    </row>
    <row r="21453" spans="1:2" x14ac:dyDescent="0.25">
      <c r="A21453" s="28" t="s">
        <v>80</v>
      </c>
      <c r="B21453" s="2">
        <v>3.4808264851629828E-2</v>
      </c>
    </row>
    <row r="21454" spans="1:2" x14ac:dyDescent="0.25">
      <c r="A21454" s="28" t="s">
        <v>84</v>
      </c>
      <c r="B21454" s="2">
        <v>1.3050926845388073</v>
      </c>
    </row>
    <row r="21455" spans="1:2" x14ac:dyDescent="0.25">
      <c r="A21455" s="28" t="s">
        <v>85</v>
      </c>
      <c r="B21455" s="2">
        <v>6.7428259078898982</v>
      </c>
    </row>
    <row r="21456" spans="1:2" x14ac:dyDescent="0.25">
      <c r="A21456" s="28" t="s">
        <v>82</v>
      </c>
      <c r="B21456" s="2">
        <v>1.3753525876756525</v>
      </c>
    </row>
    <row r="21457" spans="1:2" x14ac:dyDescent="0.25">
      <c r="A21457" s="6" t="s">
        <v>23</v>
      </c>
      <c r="B21457" s="2">
        <v>7.1318175785622167</v>
      </c>
    </row>
    <row r="21458" spans="1:2" x14ac:dyDescent="0.25">
      <c r="A21458" s="28" t="s">
        <v>79</v>
      </c>
      <c r="B21458" s="2">
        <v>3.429061592686667E-2</v>
      </c>
    </row>
    <row r="21459" spans="1:2" x14ac:dyDescent="0.25">
      <c r="A21459" s="28" t="s">
        <v>86</v>
      </c>
      <c r="B21459" s="2">
        <v>1.2755897061401468E-2</v>
      </c>
    </row>
    <row r="21460" spans="1:2" x14ac:dyDescent="0.25">
      <c r="A21460" s="28" t="s">
        <v>31</v>
      </c>
      <c r="B21460" s="2">
        <v>2.6890491948894261E-2</v>
      </c>
    </row>
    <row r="21461" spans="1:2" x14ac:dyDescent="0.25">
      <c r="A21461" s="28" t="s">
        <v>29</v>
      </c>
      <c r="B21461" s="2">
        <v>0.24218701555171235</v>
      </c>
    </row>
    <row r="21462" spans="1:2" x14ac:dyDescent="0.25">
      <c r="A21462" s="28" t="s">
        <v>30</v>
      </c>
      <c r="B21462" s="2">
        <v>0.24209974777752921</v>
      </c>
    </row>
    <row r="21463" spans="1:2" x14ac:dyDescent="0.25">
      <c r="A21463" s="28" t="s">
        <v>88</v>
      </c>
      <c r="B21463" s="2">
        <v>2.5684235637360879E-2</v>
      </c>
    </row>
    <row r="21464" spans="1:2" x14ac:dyDescent="0.25">
      <c r="A21464" s="28" t="s">
        <v>80</v>
      </c>
      <c r="B21464" s="2">
        <v>0.59807097897790495</v>
      </c>
    </row>
    <row r="21465" spans="1:2" x14ac:dyDescent="0.25">
      <c r="A21465" s="28" t="s">
        <v>84</v>
      </c>
      <c r="B21465" s="2">
        <v>3.1749111563736467</v>
      </c>
    </row>
    <row r="21466" spans="1:2" x14ac:dyDescent="0.25">
      <c r="A21466" s="28" t="s">
        <v>85</v>
      </c>
      <c r="B21466" s="2">
        <v>2.4191577753119096</v>
      </c>
    </row>
    <row r="21467" spans="1:2" x14ac:dyDescent="0.25">
      <c r="A21467" s="28" t="s">
        <v>82</v>
      </c>
      <c r="B21467" s="2">
        <v>0.3557696639949906</v>
      </c>
    </row>
    <row r="21468" spans="1:2" x14ac:dyDescent="0.25">
      <c r="A21468" s="6" t="s">
        <v>249</v>
      </c>
      <c r="B21468" s="2">
        <v>19.450175402759118</v>
      </c>
    </row>
    <row r="21469" spans="1:2" x14ac:dyDescent="0.25">
      <c r="A21469" s="28" t="s">
        <v>79</v>
      </c>
      <c r="B21469" s="2">
        <v>9.3303125042070084E-2</v>
      </c>
    </row>
    <row r="21470" spans="1:2" x14ac:dyDescent="0.25">
      <c r="A21470" s="28" t="s">
        <v>86</v>
      </c>
      <c r="B21470" s="2">
        <v>1.8726391018728025E-3</v>
      </c>
    </row>
    <row r="21471" spans="1:2" x14ac:dyDescent="0.25">
      <c r="A21471" s="28" t="s">
        <v>31</v>
      </c>
      <c r="B21471" s="2">
        <v>0.17616475816807994</v>
      </c>
    </row>
    <row r="21472" spans="1:2" x14ac:dyDescent="0.25">
      <c r="A21472" s="28" t="s">
        <v>29</v>
      </c>
      <c r="B21472" s="2">
        <v>1.0096756440454662</v>
      </c>
    </row>
    <row r="21473" spans="1:2" x14ac:dyDescent="0.25">
      <c r="A21473" s="28" t="s">
        <v>30</v>
      </c>
      <c r="B21473" s="2">
        <v>0.90591940185820052</v>
      </c>
    </row>
    <row r="21474" spans="1:2" x14ac:dyDescent="0.25">
      <c r="A21474" s="28" t="s">
        <v>88</v>
      </c>
      <c r="B21474" s="2">
        <v>0.6435111260140749</v>
      </c>
    </row>
    <row r="21475" spans="1:2" x14ac:dyDescent="0.25">
      <c r="A21475" s="28" t="s">
        <v>80</v>
      </c>
      <c r="B21475" s="2">
        <v>1.5596949460882983</v>
      </c>
    </row>
    <row r="21476" spans="1:2" x14ac:dyDescent="0.25">
      <c r="A21476" s="28" t="s">
        <v>84</v>
      </c>
      <c r="B21476" s="2">
        <v>8.9677822673757763</v>
      </c>
    </row>
    <row r="21477" spans="1:2" x14ac:dyDescent="0.25">
      <c r="A21477" s="28" t="s">
        <v>85</v>
      </c>
      <c r="B21477" s="2">
        <v>5.0324984904507888</v>
      </c>
    </row>
    <row r="21478" spans="1:2" x14ac:dyDescent="0.25">
      <c r="A21478" s="28" t="s">
        <v>82</v>
      </c>
      <c r="B21478" s="2">
        <v>1.0597530046144901</v>
      </c>
    </row>
    <row r="21479" spans="1:2" x14ac:dyDescent="0.25">
      <c r="A21479" s="6" t="s">
        <v>251</v>
      </c>
      <c r="B21479" s="2">
        <v>10.460845011415293</v>
      </c>
    </row>
    <row r="21480" spans="1:2" x14ac:dyDescent="0.25">
      <c r="A21480" s="28" t="s">
        <v>79</v>
      </c>
      <c r="B21480" s="2">
        <v>6.8168288576901465E-2</v>
      </c>
    </row>
    <row r="21481" spans="1:2" x14ac:dyDescent="0.25">
      <c r="A21481" s="28" t="s">
        <v>86</v>
      </c>
      <c r="B21481" s="2">
        <v>3.3177028386183555E-2</v>
      </c>
    </row>
    <row r="21482" spans="1:2" x14ac:dyDescent="0.25">
      <c r="A21482" s="28" t="s">
        <v>31</v>
      </c>
      <c r="B21482" s="2">
        <v>0.48073155970310083</v>
      </c>
    </row>
    <row r="21483" spans="1:2" x14ac:dyDescent="0.25">
      <c r="A21483" s="28" t="s">
        <v>29</v>
      </c>
      <c r="B21483" s="2">
        <v>1.3695720730359915</v>
      </c>
    </row>
    <row r="21484" spans="1:2" x14ac:dyDescent="0.25">
      <c r="A21484" s="28" t="s">
        <v>30</v>
      </c>
      <c r="B21484" s="2">
        <v>1.1850970508083294</v>
      </c>
    </row>
    <row r="21485" spans="1:2" x14ac:dyDescent="0.25">
      <c r="A21485" s="28" t="s">
        <v>88</v>
      </c>
      <c r="B21485" s="2">
        <v>2.2023608472425917</v>
      </c>
    </row>
    <row r="21486" spans="1:2" x14ac:dyDescent="0.25">
      <c r="A21486" s="28" t="s">
        <v>80</v>
      </c>
      <c r="B21486" s="2">
        <v>0.40608055570825247</v>
      </c>
    </row>
    <row r="21487" spans="1:2" x14ac:dyDescent="0.25">
      <c r="A21487" s="28" t="s">
        <v>84</v>
      </c>
      <c r="B21487" s="2">
        <v>0.60417517640787222</v>
      </c>
    </row>
    <row r="21488" spans="1:2" x14ac:dyDescent="0.25">
      <c r="A21488" s="28" t="s">
        <v>85</v>
      </c>
      <c r="B21488" s="2">
        <v>2.5883966658477728</v>
      </c>
    </row>
    <row r="21489" spans="1:2" x14ac:dyDescent="0.25">
      <c r="A21489" s="28" t="s">
        <v>82</v>
      </c>
      <c r="B21489" s="2">
        <v>1.5230857656982957</v>
      </c>
    </row>
    <row r="21490" spans="1:2" x14ac:dyDescent="0.25">
      <c r="A21490" s="6" t="s">
        <v>229</v>
      </c>
      <c r="B21490" s="2">
        <v>21.853719352935737</v>
      </c>
    </row>
    <row r="21491" spans="1:2" x14ac:dyDescent="0.25">
      <c r="A21491" s="28" t="s">
        <v>79</v>
      </c>
      <c r="B21491" s="2">
        <v>0.20855589728864951</v>
      </c>
    </row>
    <row r="21492" spans="1:2" x14ac:dyDescent="0.25">
      <c r="A21492" s="28" t="s">
        <v>86</v>
      </c>
      <c r="B21492" s="2">
        <v>0.11126775342947734</v>
      </c>
    </row>
    <row r="21493" spans="1:2" x14ac:dyDescent="0.25">
      <c r="A21493" s="28" t="s">
        <v>31</v>
      </c>
      <c r="B21493" s="2">
        <v>1.3582090174320074</v>
      </c>
    </row>
    <row r="21494" spans="1:2" x14ac:dyDescent="0.25">
      <c r="A21494" s="28" t="s">
        <v>29</v>
      </c>
      <c r="B21494" s="2">
        <v>4.6258370587995579</v>
      </c>
    </row>
    <row r="21495" spans="1:2" x14ac:dyDescent="0.25">
      <c r="A21495" s="28" t="s">
        <v>30</v>
      </c>
      <c r="B21495" s="2">
        <v>4.3109554398016767</v>
      </c>
    </row>
    <row r="21496" spans="1:2" x14ac:dyDescent="0.25">
      <c r="A21496" s="28" t="s">
        <v>88</v>
      </c>
      <c r="B21496" s="2">
        <v>2.1346139740043863</v>
      </c>
    </row>
    <row r="21497" spans="1:2" x14ac:dyDescent="0.25">
      <c r="A21497" s="28" t="s">
        <v>80</v>
      </c>
      <c r="B21497" s="2">
        <v>0.44210707097307955</v>
      </c>
    </row>
    <row r="21498" spans="1:2" x14ac:dyDescent="0.25">
      <c r="A21498" s="28" t="s">
        <v>84</v>
      </c>
      <c r="B21498" s="2">
        <v>1.1516941699767913</v>
      </c>
    </row>
    <row r="21499" spans="1:2" x14ac:dyDescent="0.25">
      <c r="A21499" s="28" t="s">
        <v>85</v>
      </c>
      <c r="B21499" s="2">
        <v>4.4815239184624263</v>
      </c>
    </row>
    <row r="21500" spans="1:2" x14ac:dyDescent="0.25">
      <c r="A21500" s="28" t="s">
        <v>82</v>
      </c>
      <c r="B21500" s="2">
        <v>3.0289550527676865</v>
      </c>
    </row>
    <row r="21501" spans="1:2" x14ac:dyDescent="0.25">
      <c r="A21501" s="6" t="s">
        <v>93</v>
      </c>
      <c r="B21501" s="2">
        <v>393.07746905633633</v>
      </c>
    </row>
    <row r="21502" spans="1:2" x14ac:dyDescent="0.25">
      <c r="A21502" s="28" t="s">
        <v>79</v>
      </c>
      <c r="B21502" s="2">
        <v>9.3850935193395468</v>
      </c>
    </row>
    <row r="21503" spans="1:2" x14ac:dyDescent="0.25">
      <c r="A21503" s="28" t="s">
        <v>86</v>
      </c>
      <c r="B21503" s="2">
        <v>0.73821472717431602</v>
      </c>
    </row>
    <row r="21504" spans="1:2" x14ac:dyDescent="0.25">
      <c r="A21504" s="28" t="s">
        <v>31</v>
      </c>
      <c r="B21504" s="2">
        <v>16.654794010346759</v>
      </c>
    </row>
    <row r="21505" spans="1:2" x14ac:dyDescent="0.25">
      <c r="A21505" s="28" t="s">
        <v>29</v>
      </c>
      <c r="B21505" s="2">
        <v>49.782151759226181</v>
      </c>
    </row>
    <row r="21506" spans="1:2" x14ac:dyDescent="0.25">
      <c r="A21506" s="28" t="s">
        <v>30</v>
      </c>
      <c r="B21506" s="2">
        <v>32.481419481970661</v>
      </c>
    </row>
    <row r="21507" spans="1:2" x14ac:dyDescent="0.25">
      <c r="A21507" s="28" t="s">
        <v>88</v>
      </c>
      <c r="B21507" s="2">
        <v>36.989039405574857</v>
      </c>
    </row>
    <row r="21508" spans="1:2" x14ac:dyDescent="0.25">
      <c r="A21508" s="28" t="s">
        <v>80</v>
      </c>
      <c r="B21508" s="2">
        <v>14.195429094504599</v>
      </c>
    </row>
    <row r="21509" spans="1:2" x14ac:dyDescent="0.25">
      <c r="A21509" s="28" t="s">
        <v>84</v>
      </c>
      <c r="B21509" s="2">
        <v>69.633101867567206</v>
      </c>
    </row>
    <row r="21510" spans="1:2" x14ac:dyDescent="0.25">
      <c r="A21510" s="28" t="s">
        <v>85</v>
      </c>
      <c r="B21510" s="2">
        <v>121.89683135300835</v>
      </c>
    </row>
    <row r="21511" spans="1:2" x14ac:dyDescent="0.25">
      <c r="A21511" s="28" t="s">
        <v>82</v>
      </c>
      <c r="B21511" s="2">
        <v>41.32139383762388</v>
      </c>
    </row>
    <row r="21512" spans="1:2" x14ac:dyDescent="0.25">
      <c r="A21512" s="3" t="s">
        <v>80</v>
      </c>
      <c r="B21512" s="2">
        <v>1315.5437945274139</v>
      </c>
    </row>
    <row r="21513" spans="1:2" x14ac:dyDescent="0.25">
      <c r="A21513" s="6" t="s">
        <v>228</v>
      </c>
      <c r="B21513" s="2">
        <v>33.931936120878582</v>
      </c>
    </row>
    <row r="21514" spans="1:2" x14ac:dyDescent="0.25">
      <c r="A21514" s="28" t="s">
        <v>79</v>
      </c>
      <c r="B21514" s="2">
        <v>8.4437840211409362E-2</v>
      </c>
    </row>
    <row r="21515" spans="1:2" x14ac:dyDescent="0.25">
      <c r="A21515" s="28" t="s">
        <v>86</v>
      </c>
      <c r="B21515" s="2">
        <v>0.17928509484602009</v>
      </c>
    </row>
    <row r="21516" spans="1:2" x14ac:dyDescent="0.25">
      <c r="A21516" s="28" t="s">
        <v>87</v>
      </c>
      <c r="B21516" s="2">
        <v>0.84907433572513336</v>
      </c>
    </row>
    <row r="21517" spans="1:2" x14ac:dyDescent="0.25">
      <c r="A21517" s="28" t="s">
        <v>31</v>
      </c>
      <c r="B21517" s="2">
        <v>0.46308653737349481</v>
      </c>
    </row>
    <row r="21518" spans="1:2" x14ac:dyDescent="0.25">
      <c r="A21518" s="28" t="s">
        <v>29</v>
      </c>
      <c r="B21518" s="2">
        <v>0.3085076015783963</v>
      </c>
    </row>
    <row r="21519" spans="1:2" x14ac:dyDescent="0.25">
      <c r="A21519" s="28" t="s">
        <v>30</v>
      </c>
      <c r="B21519" s="2">
        <v>0.42869821336316472</v>
      </c>
    </row>
    <row r="21520" spans="1:2" x14ac:dyDescent="0.25">
      <c r="A21520" s="28" t="s">
        <v>88</v>
      </c>
      <c r="B21520" s="2">
        <v>2.3097341519412833</v>
      </c>
    </row>
    <row r="21521" spans="1:2" x14ac:dyDescent="0.25">
      <c r="A21521" s="28" t="s">
        <v>84</v>
      </c>
      <c r="B21521" s="2">
        <v>14.976375427667191</v>
      </c>
    </row>
    <row r="21522" spans="1:2" x14ac:dyDescent="0.25">
      <c r="A21522" s="28" t="s">
        <v>85</v>
      </c>
      <c r="B21522" s="2">
        <v>12.629417160442266</v>
      </c>
    </row>
    <row r="21523" spans="1:2" x14ac:dyDescent="0.25">
      <c r="A21523" s="28" t="s">
        <v>82</v>
      </c>
      <c r="B21523" s="2">
        <v>1.7033197577302237</v>
      </c>
    </row>
    <row r="21524" spans="1:2" x14ac:dyDescent="0.25">
      <c r="A21524" s="6" t="s">
        <v>239</v>
      </c>
      <c r="B21524" s="2">
        <v>0.80847524524644521</v>
      </c>
    </row>
    <row r="21525" spans="1:2" x14ac:dyDescent="0.25">
      <c r="A21525" s="28" t="s">
        <v>87</v>
      </c>
      <c r="B21525" s="2">
        <v>2.5283254482408084E-2</v>
      </c>
    </row>
    <row r="21526" spans="1:2" x14ac:dyDescent="0.25">
      <c r="A21526" s="28" t="s">
        <v>31</v>
      </c>
      <c r="B21526" s="2">
        <v>6.5034676145755102E-2</v>
      </c>
    </row>
    <row r="21527" spans="1:2" x14ac:dyDescent="0.25">
      <c r="A21527" s="28" t="s">
        <v>29</v>
      </c>
      <c r="B21527" s="2">
        <v>5.8334855852071835E-2</v>
      </c>
    </row>
    <row r="21528" spans="1:2" x14ac:dyDescent="0.25">
      <c r="A21528" s="28" t="s">
        <v>30</v>
      </c>
      <c r="B21528" s="2">
        <v>1.2513023101548103E-2</v>
      </c>
    </row>
    <row r="21529" spans="1:2" x14ac:dyDescent="0.25">
      <c r="A21529" s="28" t="s">
        <v>88</v>
      </c>
      <c r="B21529" s="2">
        <v>1.4173206102171413E-2</v>
      </c>
    </row>
    <row r="21530" spans="1:2" x14ac:dyDescent="0.25">
      <c r="A21530" s="28" t="s">
        <v>84</v>
      </c>
      <c r="B21530" s="2">
        <v>4.8604492009448275E-2</v>
      </c>
    </row>
    <row r="21531" spans="1:2" x14ac:dyDescent="0.25">
      <c r="A21531" s="28" t="s">
        <v>85</v>
      </c>
      <c r="B21531" s="2">
        <v>0.35776138899926169</v>
      </c>
    </row>
    <row r="21532" spans="1:2" x14ac:dyDescent="0.25">
      <c r="A21532" s="28" t="s">
        <v>82</v>
      </c>
      <c r="B21532" s="2">
        <v>0.22677034855378073</v>
      </c>
    </row>
    <row r="21533" spans="1:2" x14ac:dyDescent="0.25">
      <c r="A21533" s="6" t="s">
        <v>241</v>
      </c>
      <c r="B21533" s="2">
        <v>102.20657506427195</v>
      </c>
    </row>
    <row r="21534" spans="1:2" x14ac:dyDescent="0.25">
      <c r="A21534" s="28" t="s">
        <v>79</v>
      </c>
      <c r="B21534" s="2">
        <v>3.541684971062057</v>
      </c>
    </row>
    <row r="21535" spans="1:2" x14ac:dyDescent="0.25">
      <c r="A21535" s="28" t="s">
        <v>86</v>
      </c>
      <c r="B21535" s="2">
        <v>2.8587592668178572</v>
      </c>
    </row>
    <row r="21536" spans="1:2" x14ac:dyDescent="0.25">
      <c r="A21536" s="28" t="s">
        <v>87</v>
      </c>
      <c r="B21536" s="2">
        <v>3.3856975880768885</v>
      </c>
    </row>
    <row r="21537" spans="1:2" x14ac:dyDescent="0.25">
      <c r="A21537" s="28" t="s">
        <v>31</v>
      </c>
      <c r="B21537" s="2">
        <v>2.431772909682961</v>
      </c>
    </row>
    <row r="21538" spans="1:2" x14ac:dyDescent="0.25">
      <c r="A21538" s="28" t="s">
        <v>29</v>
      </c>
      <c r="B21538" s="2">
        <v>1.4278096002942482</v>
      </c>
    </row>
    <row r="21539" spans="1:2" x14ac:dyDescent="0.25">
      <c r="A21539" s="28" t="s">
        <v>30</v>
      </c>
      <c r="B21539" s="2">
        <v>2.6998238536687493</v>
      </c>
    </row>
    <row r="21540" spans="1:2" x14ac:dyDescent="0.25">
      <c r="A21540" s="28" t="s">
        <v>88</v>
      </c>
      <c r="B21540" s="2">
        <v>20.125022535844096</v>
      </c>
    </row>
    <row r="21541" spans="1:2" x14ac:dyDescent="0.25">
      <c r="A21541" s="28" t="s">
        <v>84</v>
      </c>
      <c r="B21541" s="2">
        <v>11.177922335843771</v>
      </c>
    </row>
    <row r="21542" spans="1:2" x14ac:dyDescent="0.25">
      <c r="A21542" s="28" t="s">
        <v>85</v>
      </c>
      <c r="B21542" s="2">
        <v>43.546221851704033</v>
      </c>
    </row>
    <row r="21543" spans="1:2" x14ac:dyDescent="0.25">
      <c r="A21543" s="28" t="s">
        <v>82</v>
      </c>
      <c r="B21543" s="2">
        <v>11.01186015127729</v>
      </c>
    </row>
    <row r="21544" spans="1:2" x14ac:dyDescent="0.25">
      <c r="A21544" s="6" t="s">
        <v>243</v>
      </c>
      <c r="B21544" s="2">
        <v>28.472203902189747</v>
      </c>
    </row>
    <row r="21545" spans="1:2" x14ac:dyDescent="0.25">
      <c r="A21545" s="28" t="s">
        <v>79</v>
      </c>
      <c r="B21545" s="2">
        <v>6.6884018235977685E-2</v>
      </c>
    </row>
    <row r="21546" spans="1:2" x14ac:dyDescent="0.25">
      <c r="A21546" s="28" t="s">
        <v>86</v>
      </c>
      <c r="B21546" s="2">
        <v>0.38442265775155149</v>
      </c>
    </row>
    <row r="21547" spans="1:2" x14ac:dyDescent="0.25">
      <c r="A21547" s="28" t="s">
        <v>87</v>
      </c>
      <c r="B21547" s="2">
        <v>0.74103174568390029</v>
      </c>
    </row>
    <row r="21548" spans="1:2" x14ac:dyDescent="0.25">
      <c r="A21548" s="28" t="s">
        <v>31</v>
      </c>
      <c r="B21548" s="2">
        <v>0.82116077512906582</v>
      </c>
    </row>
    <row r="21549" spans="1:2" x14ac:dyDescent="0.25">
      <c r="A21549" s="28" t="s">
        <v>29</v>
      </c>
      <c r="B21549" s="2">
        <v>0.155657569076395</v>
      </c>
    </row>
    <row r="21550" spans="1:2" x14ac:dyDescent="0.25">
      <c r="A21550" s="28" t="s">
        <v>30</v>
      </c>
      <c r="B21550" s="2">
        <v>0.17946995226509699</v>
      </c>
    </row>
    <row r="21551" spans="1:2" x14ac:dyDescent="0.25">
      <c r="A21551" s="28" t="s">
        <v>88</v>
      </c>
      <c r="B21551" s="2">
        <v>3.7881800532975451</v>
      </c>
    </row>
    <row r="21552" spans="1:2" x14ac:dyDescent="0.25">
      <c r="A21552" s="28" t="s">
        <v>84</v>
      </c>
      <c r="B21552" s="2">
        <v>3.2819707223689627</v>
      </c>
    </row>
    <row r="21553" spans="1:2" x14ac:dyDescent="0.25">
      <c r="A21553" s="28" t="s">
        <v>85</v>
      </c>
      <c r="B21553" s="2">
        <v>15.559490440991061</v>
      </c>
    </row>
    <row r="21554" spans="1:2" x14ac:dyDescent="0.25">
      <c r="A21554" s="28" t="s">
        <v>82</v>
      </c>
      <c r="B21554" s="2">
        <v>3.4939359673901924</v>
      </c>
    </row>
    <row r="21555" spans="1:2" x14ac:dyDescent="0.25">
      <c r="A21555" s="6" t="s">
        <v>245</v>
      </c>
      <c r="B21555" s="2">
        <v>21.243985212221009</v>
      </c>
    </row>
    <row r="21556" spans="1:2" x14ac:dyDescent="0.25">
      <c r="A21556" s="28" t="s">
        <v>79</v>
      </c>
      <c r="B21556" s="2">
        <v>0.18788707956918507</v>
      </c>
    </row>
    <row r="21557" spans="1:2" x14ac:dyDescent="0.25">
      <c r="A21557" s="28" t="s">
        <v>86</v>
      </c>
      <c r="B21557" s="2">
        <v>0.20359677506014881</v>
      </c>
    </row>
    <row r="21558" spans="1:2" x14ac:dyDescent="0.25">
      <c r="A21558" s="28" t="s">
        <v>87</v>
      </c>
      <c r="B21558" s="2">
        <v>0.26120971991013908</v>
      </c>
    </row>
    <row r="21559" spans="1:2" x14ac:dyDescent="0.25">
      <c r="A21559" s="28" t="s">
        <v>31</v>
      </c>
      <c r="B21559" s="2">
        <v>0.50771003476410359</v>
      </c>
    </row>
    <row r="21560" spans="1:2" x14ac:dyDescent="0.25">
      <c r="A21560" s="28" t="s">
        <v>29</v>
      </c>
      <c r="B21560" s="2">
        <v>0.34464847063991955</v>
      </c>
    </row>
    <row r="21561" spans="1:2" x14ac:dyDescent="0.25">
      <c r="A21561" s="28" t="s">
        <v>30</v>
      </c>
      <c r="B21561" s="2">
        <v>0.82192126770646878</v>
      </c>
    </row>
    <row r="21562" spans="1:2" x14ac:dyDescent="0.25">
      <c r="A21562" s="28" t="s">
        <v>88</v>
      </c>
      <c r="B21562" s="2">
        <v>3.6242358601627656</v>
      </c>
    </row>
    <row r="21563" spans="1:2" x14ac:dyDescent="0.25">
      <c r="A21563" s="28" t="s">
        <v>84</v>
      </c>
      <c r="B21563" s="2">
        <v>3.9744911396941371</v>
      </c>
    </row>
    <row r="21564" spans="1:2" x14ac:dyDescent="0.25">
      <c r="A21564" s="28" t="s">
        <v>85</v>
      </c>
      <c r="B21564" s="2">
        <v>8.6122248981160769</v>
      </c>
    </row>
    <row r="21565" spans="1:2" x14ac:dyDescent="0.25">
      <c r="A21565" s="28" t="s">
        <v>82</v>
      </c>
      <c r="B21565" s="2">
        <v>2.7060599665980658</v>
      </c>
    </row>
    <row r="21566" spans="1:2" x14ac:dyDescent="0.25">
      <c r="A21566" s="6" t="s">
        <v>247</v>
      </c>
      <c r="B21566" s="2">
        <v>47.236407961172844</v>
      </c>
    </row>
    <row r="21567" spans="1:2" x14ac:dyDescent="0.25">
      <c r="A21567" s="28" t="s">
        <v>79</v>
      </c>
      <c r="B21567" s="2">
        <v>1.1019369235414536</v>
      </c>
    </row>
    <row r="21568" spans="1:2" x14ac:dyDescent="0.25">
      <c r="A21568" s="28" t="s">
        <v>86</v>
      </c>
      <c r="B21568" s="2">
        <v>1.2741789296454604</v>
      </c>
    </row>
    <row r="21569" spans="1:2" x14ac:dyDescent="0.25">
      <c r="A21569" s="28" t="s">
        <v>87</v>
      </c>
      <c r="B21569" s="2">
        <v>1.6765564844913887</v>
      </c>
    </row>
    <row r="21570" spans="1:2" x14ac:dyDescent="0.25">
      <c r="A21570" s="28" t="s">
        <v>31</v>
      </c>
      <c r="B21570" s="2">
        <v>1.7394045942355507</v>
      </c>
    </row>
    <row r="21571" spans="1:2" x14ac:dyDescent="0.25">
      <c r="A21571" s="28" t="s">
        <v>29</v>
      </c>
      <c r="B21571" s="2">
        <v>0.70287262679806473</v>
      </c>
    </row>
    <row r="21572" spans="1:2" x14ac:dyDescent="0.25">
      <c r="A21572" s="28" t="s">
        <v>30</v>
      </c>
      <c r="B21572" s="2">
        <v>1.2459053243365543</v>
      </c>
    </row>
    <row r="21573" spans="1:2" x14ac:dyDescent="0.25">
      <c r="A21573" s="28" t="s">
        <v>88</v>
      </c>
      <c r="B21573" s="2">
        <v>9.2593687990888665</v>
      </c>
    </row>
    <row r="21574" spans="1:2" x14ac:dyDescent="0.25">
      <c r="A21574" s="28" t="s">
        <v>84</v>
      </c>
      <c r="B21574" s="2">
        <v>4.2209117876114171</v>
      </c>
    </row>
    <row r="21575" spans="1:2" x14ac:dyDescent="0.25">
      <c r="A21575" s="28" t="s">
        <v>85</v>
      </c>
      <c r="B21575" s="2">
        <v>22.270007936592489</v>
      </c>
    </row>
    <row r="21576" spans="1:2" x14ac:dyDescent="0.25">
      <c r="A21576" s="28" t="s">
        <v>82</v>
      </c>
      <c r="B21576" s="2">
        <v>3.7452645548316013</v>
      </c>
    </row>
    <row r="21577" spans="1:2" x14ac:dyDescent="0.25">
      <c r="A21577" s="6" t="s">
        <v>20</v>
      </c>
      <c r="B21577" s="2">
        <v>13.442163061248209</v>
      </c>
    </row>
    <row r="21578" spans="1:2" x14ac:dyDescent="0.25">
      <c r="A21578" s="28" t="s">
        <v>79</v>
      </c>
      <c r="B21578" s="2">
        <v>0.21679738279867192</v>
      </c>
    </row>
    <row r="21579" spans="1:2" x14ac:dyDescent="0.25">
      <c r="A21579" s="28" t="s">
        <v>86</v>
      </c>
      <c r="B21579" s="2">
        <v>1.504945329131723</v>
      </c>
    </row>
    <row r="21580" spans="1:2" x14ac:dyDescent="0.25">
      <c r="A21580" s="28" t="s">
        <v>87</v>
      </c>
      <c r="B21580" s="2">
        <v>0.18271990930615578</v>
      </c>
    </row>
    <row r="21581" spans="1:2" x14ac:dyDescent="0.25">
      <c r="A21581" s="28" t="s">
        <v>31</v>
      </c>
      <c r="B21581" s="2">
        <v>0.59604306236589466</v>
      </c>
    </row>
    <row r="21582" spans="1:2" x14ac:dyDescent="0.25">
      <c r="A21582" s="28" t="s">
        <v>29</v>
      </c>
      <c r="B21582" s="2">
        <v>0.32703441765076058</v>
      </c>
    </row>
    <row r="21583" spans="1:2" x14ac:dyDescent="0.25">
      <c r="A21583" s="28" t="s">
        <v>30</v>
      </c>
      <c r="B21583" s="2">
        <v>0.50961540879590372</v>
      </c>
    </row>
    <row r="21584" spans="1:2" x14ac:dyDescent="0.25">
      <c r="A21584" s="28" t="s">
        <v>88</v>
      </c>
      <c r="B21584" s="2">
        <v>1.8475630873985904</v>
      </c>
    </row>
    <row r="21585" spans="1:2" x14ac:dyDescent="0.25">
      <c r="A21585" s="28" t="s">
        <v>84</v>
      </c>
      <c r="B21585" s="2">
        <v>0.32681797196058737</v>
      </c>
    </row>
    <row r="21586" spans="1:2" x14ac:dyDescent="0.25">
      <c r="A21586" s="28" t="s">
        <v>85</v>
      </c>
      <c r="B21586" s="2">
        <v>6.7831687648443104</v>
      </c>
    </row>
    <row r="21587" spans="1:2" x14ac:dyDescent="0.25">
      <c r="A21587" s="28" t="s">
        <v>82</v>
      </c>
      <c r="B21587" s="2">
        <v>1.1474577269956117</v>
      </c>
    </row>
    <row r="21588" spans="1:2" x14ac:dyDescent="0.25">
      <c r="A21588" s="6" t="s">
        <v>21</v>
      </c>
      <c r="B21588" s="2">
        <v>23.125294352829204</v>
      </c>
    </row>
    <row r="21589" spans="1:2" x14ac:dyDescent="0.25">
      <c r="A21589" s="28" t="s">
        <v>79</v>
      </c>
      <c r="B21589" s="2">
        <v>3.8285592062278877E-2</v>
      </c>
    </row>
    <row r="21590" spans="1:2" x14ac:dyDescent="0.25">
      <c r="A21590" s="28" t="s">
        <v>86</v>
      </c>
      <c r="B21590" s="2">
        <v>0.22370240356390009</v>
      </c>
    </row>
    <row r="21591" spans="1:2" x14ac:dyDescent="0.25">
      <c r="A21591" s="28" t="s">
        <v>31</v>
      </c>
      <c r="B21591" s="2">
        <v>4.4586211977371358E-2</v>
      </c>
    </row>
    <row r="21592" spans="1:2" x14ac:dyDescent="0.25">
      <c r="A21592" s="28" t="s">
        <v>29</v>
      </c>
      <c r="B21592" s="2">
        <v>4.5167304099444493E-2</v>
      </c>
    </row>
    <row r="21593" spans="1:2" x14ac:dyDescent="0.25">
      <c r="A21593" s="28" t="s">
        <v>30</v>
      </c>
      <c r="B21593" s="2">
        <v>7.2205316677015558E-4</v>
      </c>
    </row>
    <row r="21594" spans="1:2" x14ac:dyDescent="0.25">
      <c r="A21594" s="28" t="s">
        <v>88</v>
      </c>
      <c r="B21594" s="2">
        <v>0.53632212145129321</v>
      </c>
    </row>
    <row r="21595" spans="1:2" x14ac:dyDescent="0.25">
      <c r="A21595" s="28" t="s">
        <v>84</v>
      </c>
      <c r="B21595" s="2">
        <v>12.298951130569824</v>
      </c>
    </row>
    <row r="21596" spans="1:2" x14ac:dyDescent="0.25">
      <c r="A21596" s="28" t="s">
        <v>85</v>
      </c>
      <c r="B21596" s="2">
        <v>7.8331768477436157</v>
      </c>
    </row>
    <row r="21597" spans="1:2" x14ac:dyDescent="0.25">
      <c r="A21597" s="28" t="s">
        <v>82</v>
      </c>
      <c r="B21597" s="2">
        <v>2.1043806881947047</v>
      </c>
    </row>
    <row r="21598" spans="1:2" x14ac:dyDescent="0.25">
      <c r="A21598" s="6" t="s">
        <v>22</v>
      </c>
      <c r="B21598" s="2">
        <v>5.4190489636962482</v>
      </c>
    </row>
    <row r="21599" spans="1:2" x14ac:dyDescent="0.25">
      <c r="A21599" s="28" t="s">
        <v>79</v>
      </c>
      <c r="B21599" s="2">
        <v>0.1205145140465803</v>
      </c>
    </row>
    <row r="21600" spans="1:2" x14ac:dyDescent="0.25">
      <c r="A21600" s="28" t="s">
        <v>86</v>
      </c>
      <c r="B21600" s="2">
        <v>0.10198726738991992</v>
      </c>
    </row>
    <row r="21601" spans="1:2" x14ac:dyDescent="0.25">
      <c r="A21601" s="28" t="s">
        <v>87</v>
      </c>
      <c r="B21601" s="2">
        <v>0.14304225618801694</v>
      </c>
    </row>
    <row r="21602" spans="1:2" x14ac:dyDescent="0.25">
      <c r="A21602" s="28" t="s">
        <v>31</v>
      </c>
      <c r="B21602" s="2">
        <v>0.20586634508411947</v>
      </c>
    </row>
    <row r="21603" spans="1:2" x14ac:dyDescent="0.25">
      <c r="A21603" s="28" t="s">
        <v>29</v>
      </c>
      <c r="B21603" s="2">
        <v>0.19484751757582378</v>
      </c>
    </row>
    <row r="21604" spans="1:2" x14ac:dyDescent="0.25">
      <c r="A21604" s="28" t="s">
        <v>30</v>
      </c>
      <c r="B21604" s="2">
        <v>0.2082925254080247</v>
      </c>
    </row>
    <row r="21605" spans="1:2" x14ac:dyDescent="0.25">
      <c r="A21605" s="28" t="s">
        <v>88</v>
      </c>
      <c r="B21605" s="2">
        <v>1.068946007139439</v>
      </c>
    </row>
    <row r="21606" spans="1:2" x14ac:dyDescent="0.25">
      <c r="A21606" s="28" t="s">
        <v>84</v>
      </c>
      <c r="B21606" s="2">
        <v>0.59401812387006536</v>
      </c>
    </row>
    <row r="21607" spans="1:2" x14ac:dyDescent="0.25">
      <c r="A21607" s="28" t="s">
        <v>85</v>
      </c>
      <c r="B21607" s="2">
        <v>2.3010890260744823</v>
      </c>
    </row>
    <row r="21608" spans="1:2" x14ac:dyDescent="0.25">
      <c r="A21608" s="28" t="s">
        <v>82</v>
      </c>
      <c r="B21608" s="2">
        <v>0.48044538091977634</v>
      </c>
    </row>
    <row r="21609" spans="1:2" x14ac:dyDescent="0.25">
      <c r="A21609" s="6" t="s">
        <v>25</v>
      </c>
      <c r="B21609" s="2">
        <v>51.001978751906876</v>
      </c>
    </row>
    <row r="21610" spans="1:2" x14ac:dyDescent="0.25">
      <c r="A21610" s="28" t="s">
        <v>79</v>
      </c>
      <c r="B21610" s="2">
        <v>5.9230623113975005</v>
      </c>
    </row>
    <row r="21611" spans="1:2" x14ac:dyDescent="0.25">
      <c r="A21611" s="28" t="s">
        <v>86</v>
      </c>
      <c r="B21611" s="2">
        <v>1.9502781993723144</v>
      </c>
    </row>
    <row r="21612" spans="1:2" x14ac:dyDescent="0.25">
      <c r="A21612" s="28" t="s">
        <v>87</v>
      </c>
      <c r="B21612" s="2">
        <v>3.5461776659721007E-2</v>
      </c>
    </row>
    <row r="21613" spans="1:2" x14ac:dyDescent="0.25">
      <c r="A21613" s="28" t="s">
        <v>31</v>
      </c>
      <c r="B21613" s="2">
        <v>2.363269093174285</v>
      </c>
    </row>
    <row r="21614" spans="1:2" x14ac:dyDescent="0.25">
      <c r="A21614" s="28" t="s">
        <v>29</v>
      </c>
      <c r="B21614" s="2">
        <v>1.4074131834139203</v>
      </c>
    </row>
    <row r="21615" spans="1:2" x14ac:dyDescent="0.25">
      <c r="A21615" s="28" t="s">
        <v>30</v>
      </c>
      <c r="B21615" s="2">
        <v>3.9147247236419314</v>
      </c>
    </row>
    <row r="21616" spans="1:2" x14ac:dyDescent="0.25">
      <c r="A21616" s="28" t="s">
        <v>88</v>
      </c>
      <c r="B21616" s="2">
        <v>4.9685717897629011</v>
      </c>
    </row>
    <row r="21617" spans="1:2" x14ac:dyDescent="0.25">
      <c r="A21617" s="28" t="s">
        <v>84</v>
      </c>
      <c r="B21617" s="2">
        <v>0.13934905749097723</v>
      </c>
    </row>
    <row r="21618" spans="1:2" x14ac:dyDescent="0.25">
      <c r="A21618" s="28" t="s">
        <v>85</v>
      </c>
      <c r="B21618" s="2">
        <v>25.164727424928135</v>
      </c>
    </row>
    <row r="21619" spans="1:2" x14ac:dyDescent="0.25">
      <c r="A21619" s="28" t="s">
        <v>82</v>
      </c>
      <c r="B21619" s="2">
        <v>5.1351211920651858</v>
      </c>
    </row>
    <row r="21620" spans="1:2" x14ac:dyDescent="0.25">
      <c r="A21620" s="6" t="s">
        <v>23</v>
      </c>
      <c r="B21620" s="2">
        <v>1.8342621092817224</v>
      </c>
    </row>
    <row r="21621" spans="1:2" x14ac:dyDescent="0.25">
      <c r="A21621" s="28" t="s">
        <v>79</v>
      </c>
      <c r="B21621" s="2">
        <v>1.4859410109035862E-2</v>
      </c>
    </row>
    <row r="21622" spans="1:2" x14ac:dyDescent="0.25">
      <c r="A21622" s="28" t="s">
        <v>86</v>
      </c>
      <c r="B21622" s="2">
        <v>7.1129534832424166E-2</v>
      </c>
    </row>
    <row r="21623" spans="1:2" x14ac:dyDescent="0.25">
      <c r="A21623" s="28" t="s">
        <v>87</v>
      </c>
      <c r="B21623" s="2">
        <v>2.1266616681392427E-2</v>
      </c>
    </row>
    <row r="21624" spans="1:2" x14ac:dyDescent="0.25">
      <c r="A21624" s="28" t="s">
        <v>31</v>
      </c>
      <c r="B21624" s="2">
        <v>1.869661092976228E-2</v>
      </c>
    </row>
    <row r="21625" spans="1:2" x14ac:dyDescent="0.25">
      <c r="A21625" s="28" t="s">
        <v>29</v>
      </c>
      <c r="B21625" s="2">
        <v>1.9902511551377389E-2</v>
      </c>
    </row>
    <row r="21626" spans="1:2" x14ac:dyDescent="0.25">
      <c r="A21626" s="28" t="s">
        <v>30</v>
      </c>
      <c r="B21626" s="2">
        <v>1.9844070078259165E-2</v>
      </c>
    </row>
    <row r="21627" spans="1:2" x14ac:dyDescent="0.25">
      <c r="A21627" s="28" t="s">
        <v>88</v>
      </c>
      <c r="B21627" s="2">
        <v>0.21229367547054351</v>
      </c>
    </row>
    <row r="21628" spans="1:2" x14ac:dyDescent="0.25">
      <c r="A21628" s="28" t="s">
        <v>84</v>
      </c>
      <c r="B21628" s="2">
        <v>4.7924622187905629E-2</v>
      </c>
    </row>
    <row r="21629" spans="1:2" x14ac:dyDescent="0.25">
      <c r="A21629" s="28" t="s">
        <v>85</v>
      </c>
      <c r="B21629" s="2">
        <v>1.2786600850664183</v>
      </c>
    </row>
    <row r="21630" spans="1:2" x14ac:dyDescent="0.25">
      <c r="A21630" s="28" t="s">
        <v>82</v>
      </c>
      <c r="B21630" s="2">
        <v>0.12968497237460394</v>
      </c>
    </row>
    <row r="21631" spans="1:2" x14ac:dyDescent="0.25">
      <c r="A21631" s="6" t="s">
        <v>249</v>
      </c>
      <c r="B21631" s="2">
        <v>120.70048076844088</v>
      </c>
    </row>
    <row r="21632" spans="1:2" x14ac:dyDescent="0.25">
      <c r="A21632" s="28" t="s">
        <v>79</v>
      </c>
      <c r="B21632" s="2">
        <v>1.3975331794317372</v>
      </c>
    </row>
    <row r="21633" spans="1:2" x14ac:dyDescent="0.25">
      <c r="A21633" s="28" t="s">
        <v>86</v>
      </c>
      <c r="B21633" s="2">
        <v>1.1686968428631459</v>
      </c>
    </row>
    <row r="21634" spans="1:2" x14ac:dyDescent="0.25">
      <c r="A21634" s="28" t="s">
        <v>87</v>
      </c>
      <c r="B21634" s="2">
        <v>0.59232807322345427</v>
      </c>
    </row>
    <row r="21635" spans="1:2" x14ac:dyDescent="0.25">
      <c r="A21635" s="28" t="s">
        <v>31</v>
      </c>
      <c r="B21635" s="2">
        <v>4.1311417191301398</v>
      </c>
    </row>
    <row r="21636" spans="1:2" x14ac:dyDescent="0.25">
      <c r="A21636" s="28" t="s">
        <v>29</v>
      </c>
      <c r="B21636" s="2">
        <v>2.524959997336456</v>
      </c>
    </row>
    <row r="21637" spans="1:2" x14ac:dyDescent="0.25">
      <c r="A21637" s="28" t="s">
        <v>30</v>
      </c>
      <c r="B21637" s="2">
        <v>1.2645975753533805</v>
      </c>
    </row>
    <row r="21638" spans="1:2" x14ac:dyDescent="0.25">
      <c r="A21638" s="28" t="s">
        <v>88</v>
      </c>
      <c r="B21638" s="2">
        <v>26.919269453647612</v>
      </c>
    </row>
    <row r="21639" spans="1:2" x14ac:dyDescent="0.25">
      <c r="A21639" s="28" t="s">
        <v>84</v>
      </c>
      <c r="B21639" s="2">
        <v>46.004686253669696</v>
      </c>
    </row>
    <row r="21640" spans="1:2" x14ac:dyDescent="0.25">
      <c r="A21640" s="28" t="s">
        <v>85</v>
      </c>
      <c r="B21640" s="2">
        <v>26.188072077437308</v>
      </c>
    </row>
    <row r="21641" spans="1:2" x14ac:dyDescent="0.25">
      <c r="A21641" s="28" t="s">
        <v>82</v>
      </c>
      <c r="B21641" s="2">
        <v>10.509195596347956</v>
      </c>
    </row>
    <row r="21642" spans="1:2" x14ac:dyDescent="0.25">
      <c r="A21642" s="6" t="s">
        <v>251</v>
      </c>
      <c r="B21642" s="2">
        <v>181.22993482496318</v>
      </c>
    </row>
    <row r="21643" spans="1:2" x14ac:dyDescent="0.25">
      <c r="A21643" s="28" t="s">
        <v>79</v>
      </c>
      <c r="B21643" s="2">
        <v>2.7793686675852385</v>
      </c>
    </row>
    <row r="21644" spans="1:2" x14ac:dyDescent="0.25">
      <c r="A21644" s="28" t="s">
        <v>86</v>
      </c>
      <c r="B21644" s="2">
        <v>0.5375267560765854</v>
      </c>
    </row>
    <row r="21645" spans="1:2" x14ac:dyDescent="0.25">
      <c r="A21645" s="28" t="s">
        <v>87</v>
      </c>
      <c r="B21645" s="2">
        <v>1.1587955594493211</v>
      </c>
    </row>
    <row r="21646" spans="1:2" x14ac:dyDescent="0.25">
      <c r="A21646" s="28" t="s">
        <v>31</v>
      </c>
      <c r="B21646" s="2">
        <v>3.1466116528418735</v>
      </c>
    </row>
    <row r="21647" spans="1:2" x14ac:dyDescent="0.25">
      <c r="A21647" s="28" t="s">
        <v>29</v>
      </c>
      <c r="B21647" s="2">
        <v>13.801625308392886</v>
      </c>
    </row>
    <row r="21648" spans="1:2" x14ac:dyDescent="0.25">
      <c r="A21648" s="28" t="s">
        <v>30</v>
      </c>
      <c r="B21648" s="2">
        <v>2.7237181340587959</v>
      </c>
    </row>
    <row r="21649" spans="1:2" x14ac:dyDescent="0.25">
      <c r="A21649" s="28" t="s">
        <v>88</v>
      </c>
      <c r="B21649" s="2">
        <v>64.585128221761735</v>
      </c>
    </row>
    <row r="21650" spans="1:2" x14ac:dyDescent="0.25">
      <c r="A21650" s="28" t="s">
        <v>84</v>
      </c>
      <c r="B21650" s="2">
        <v>38.997781643217749</v>
      </c>
    </row>
    <row r="21651" spans="1:2" x14ac:dyDescent="0.25">
      <c r="A21651" s="28" t="s">
        <v>85</v>
      </c>
      <c r="B21651" s="2">
        <v>29.119313722000598</v>
      </c>
    </row>
    <row r="21652" spans="1:2" x14ac:dyDescent="0.25">
      <c r="A21652" s="28" t="s">
        <v>82</v>
      </c>
      <c r="B21652" s="2">
        <v>24.380065159578386</v>
      </c>
    </row>
    <row r="21653" spans="1:2" x14ac:dyDescent="0.25">
      <c r="A21653" s="6" t="s">
        <v>229</v>
      </c>
      <c r="B21653" s="2">
        <v>27.119150925360128</v>
      </c>
    </row>
    <row r="21654" spans="1:2" x14ac:dyDescent="0.25">
      <c r="A21654" s="28" t="s">
        <v>79</v>
      </c>
      <c r="B21654" s="2">
        <v>0.33161071562859445</v>
      </c>
    </row>
    <row r="21655" spans="1:2" x14ac:dyDescent="0.25">
      <c r="A21655" s="28" t="s">
        <v>86</v>
      </c>
      <c r="B21655" s="2">
        <v>0.10919663324828777</v>
      </c>
    </row>
    <row r="21656" spans="1:2" x14ac:dyDescent="0.25">
      <c r="A21656" s="28" t="s">
        <v>87</v>
      </c>
      <c r="B21656" s="2">
        <v>0.42106149213702326</v>
      </c>
    </row>
    <row r="21657" spans="1:2" x14ac:dyDescent="0.25">
      <c r="A21657" s="28" t="s">
        <v>31</v>
      </c>
      <c r="B21657" s="2">
        <v>1.7821527063945164</v>
      </c>
    </row>
    <row r="21658" spans="1:2" x14ac:dyDescent="0.25">
      <c r="A21658" s="28" t="s">
        <v>29</v>
      </c>
      <c r="B21658" s="2">
        <v>1.6800918015828799</v>
      </c>
    </row>
    <row r="21659" spans="1:2" x14ac:dyDescent="0.25">
      <c r="A21659" s="28" t="s">
        <v>30</v>
      </c>
      <c r="B21659" s="2">
        <v>1.3085907862174762</v>
      </c>
    </row>
    <row r="21660" spans="1:2" x14ac:dyDescent="0.25">
      <c r="A21660" s="28" t="s">
        <v>88</v>
      </c>
      <c r="B21660" s="2">
        <v>5.0293372735187294</v>
      </c>
    </row>
    <row r="21661" spans="1:2" x14ac:dyDescent="0.25">
      <c r="A21661" s="28" t="s">
        <v>84</v>
      </c>
      <c r="B21661" s="2">
        <v>5.4289698418600789</v>
      </c>
    </row>
    <row r="21662" spans="1:2" x14ac:dyDescent="0.25">
      <c r="A21662" s="28" t="s">
        <v>85</v>
      </c>
      <c r="B21662" s="2">
        <v>6.1691054681997137</v>
      </c>
    </row>
    <row r="21663" spans="1:2" x14ac:dyDescent="0.25">
      <c r="A21663" s="28" t="s">
        <v>82</v>
      </c>
      <c r="B21663" s="2">
        <v>4.8590342065728285</v>
      </c>
    </row>
    <row r="21664" spans="1:2" x14ac:dyDescent="0.25">
      <c r="A21664" s="6" t="s">
        <v>93</v>
      </c>
      <c r="B21664" s="2">
        <v>657.77189726370705</v>
      </c>
    </row>
    <row r="21665" spans="1:2" x14ac:dyDescent="0.25">
      <c r="A21665" s="28" t="s">
        <v>79</v>
      </c>
      <c r="B21665" s="2">
        <v>15.80486260567972</v>
      </c>
    </row>
    <row r="21666" spans="1:2" x14ac:dyDescent="0.25">
      <c r="A21666" s="28" t="s">
        <v>86</v>
      </c>
      <c r="B21666" s="2">
        <v>10.56770569059934</v>
      </c>
    </row>
    <row r="21667" spans="1:2" x14ac:dyDescent="0.25">
      <c r="A21667" s="28" t="s">
        <v>87</v>
      </c>
      <c r="B21667" s="2">
        <v>9.4935288120149437</v>
      </c>
    </row>
    <row r="21668" spans="1:2" x14ac:dyDescent="0.25">
      <c r="A21668" s="28" t="s">
        <v>31</v>
      </c>
      <c r="B21668" s="2">
        <v>18.316536929228896</v>
      </c>
    </row>
    <row r="21669" spans="1:2" x14ac:dyDescent="0.25">
      <c r="A21669" s="28" t="s">
        <v>29</v>
      </c>
      <c r="B21669" s="2">
        <v>22.998872765842641</v>
      </c>
    </row>
    <row r="21670" spans="1:2" x14ac:dyDescent="0.25">
      <c r="A21670" s="28" t="s">
        <v>30</v>
      </c>
      <c r="B21670" s="2">
        <v>15.338436911162123</v>
      </c>
    </row>
    <row r="21671" spans="1:2" x14ac:dyDescent="0.25">
      <c r="A21671" s="28" t="s">
        <v>88</v>
      </c>
      <c r="B21671" s="2">
        <v>144.28814623658758</v>
      </c>
    </row>
    <row r="21672" spans="1:2" x14ac:dyDescent="0.25">
      <c r="A21672" s="28" t="s">
        <v>84</v>
      </c>
      <c r="B21672" s="2">
        <v>141.51877455002182</v>
      </c>
    </row>
    <row r="21673" spans="1:2" x14ac:dyDescent="0.25">
      <c r="A21673" s="28" t="s">
        <v>85</v>
      </c>
      <c r="B21673" s="2">
        <v>207.81243709313981</v>
      </c>
    </row>
    <row r="21674" spans="1:2" x14ac:dyDescent="0.25">
      <c r="A21674" s="28" t="s">
        <v>82</v>
      </c>
      <c r="B21674" s="2">
        <v>71.632595669430202</v>
      </c>
    </row>
    <row r="21675" spans="1:2" x14ac:dyDescent="0.25">
      <c r="A21675" s="3" t="s">
        <v>84</v>
      </c>
      <c r="B21675" s="2">
        <v>5895.1425897003437</v>
      </c>
    </row>
    <row r="21676" spans="1:2" x14ac:dyDescent="0.25">
      <c r="A21676" s="6" t="s">
        <v>228</v>
      </c>
      <c r="B21676" s="2">
        <v>16.29109341419872</v>
      </c>
    </row>
    <row r="21677" spans="1:2" x14ac:dyDescent="0.25">
      <c r="A21677" s="28" t="s">
        <v>79</v>
      </c>
      <c r="B21677" s="2">
        <v>0.36223465785348335</v>
      </c>
    </row>
    <row r="21678" spans="1:2" x14ac:dyDescent="0.25">
      <c r="A21678" s="28" t="s">
        <v>86</v>
      </c>
      <c r="B21678" s="2">
        <v>0.1716462144268053</v>
      </c>
    </row>
    <row r="21679" spans="1:2" x14ac:dyDescent="0.25">
      <c r="A21679" s="28" t="s">
        <v>87</v>
      </c>
      <c r="B21679" s="2">
        <v>1.1589661062818473</v>
      </c>
    </row>
    <row r="21680" spans="1:2" x14ac:dyDescent="0.25">
      <c r="A21680" s="28" t="s">
        <v>31</v>
      </c>
      <c r="B21680" s="2">
        <v>0.3514169355626337</v>
      </c>
    </row>
    <row r="21681" spans="1:2" x14ac:dyDescent="0.25">
      <c r="A21681" s="28" t="s">
        <v>29</v>
      </c>
      <c r="B21681" s="2">
        <v>0.10760550160144611</v>
      </c>
    </row>
    <row r="21682" spans="1:2" x14ac:dyDescent="0.25">
      <c r="A21682" s="28" t="s">
        <v>30</v>
      </c>
      <c r="B21682" s="2">
        <v>0.3010296501161675</v>
      </c>
    </row>
    <row r="21683" spans="1:2" x14ac:dyDescent="0.25">
      <c r="A21683" s="28" t="s">
        <v>88</v>
      </c>
      <c r="B21683" s="2">
        <v>1.3803973303759574</v>
      </c>
    </row>
    <row r="21684" spans="1:2" x14ac:dyDescent="0.25">
      <c r="A21684" s="28" t="s">
        <v>80</v>
      </c>
      <c r="B21684" s="2">
        <v>0.49466475038671492</v>
      </c>
    </row>
    <row r="21685" spans="1:2" x14ac:dyDescent="0.25">
      <c r="A21685" s="28" t="s">
        <v>85</v>
      </c>
      <c r="B21685" s="2">
        <v>6.9388818457631771</v>
      </c>
    </row>
    <row r="21686" spans="1:2" x14ac:dyDescent="0.25">
      <c r="A21686" s="28" t="s">
        <v>82</v>
      </c>
      <c r="B21686" s="2">
        <v>5.0242504218304864</v>
      </c>
    </row>
    <row r="21687" spans="1:2" x14ac:dyDescent="0.25">
      <c r="A21687" s="6" t="s">
        <v>239</v>
      </c>
      <c r="B21687" s="2">
        <v>7.3583734286866997</v>
      </c>
    </row>
    <row r="21688" spans="1:2" x14ac:dyDescent="0.25">
      <c r="A21688" s="28" t="s">
        <v>79</v>
      </c>
      <c r="B21688" s="2">
        <v>4.0485829841061709E-3</v>
      </c>
    </row>
    <row r="21689" spans="1:2" x14ac:dyDescent="0.25">
      <c r="A21689" s="28" t="s">
        <v>87</v>
      </c>
      <c r="B21689" s="2">
        <v>1.6996578342308586</v>
      </c>
    </row>
    <row r="21690" spans="1:2" x14ac:dyDescent="0.25">
      <c r="A21690" s="28" t="s">
        <v>31</v>
      </c>
      <c r="B21690" s="2">
        <v>0.10298806099836846</v>
      </c>
    </row>
    <row r="21691" spans="1:2" x14ac:dyDescent="0.25">
      <c r="A21691" s="28" t="s">
        <v>29</v>
      </c>
      <c r="B21691" s="2">
        <v>0.33564904422557951</v>
      </c>
    </row>
    <row r="21692" spans="1:2" x14ac:dyDescent="0.25">
      <c r="A21692" s="28" t="s">
        <v>30</v>
      </c>
      <c r="B21692" s="2">
        <v>0.23629792211019721</v>
      </c>
    </row>
    <row r="21693" spans="1:2" x14ac:dyDescent="0.25">
      <c r="A21693" s="28" t="s">
        <v>88</v>
      </c>
      <c r="B21693" s="2">
        <v>0.45459153565747784</v>
      </c>
    </row>
    <row r="21694" spans="1:2" x14ac:dyDescent="0.25">
      <c r="A21694" s="28" t="s">
        <v>80</v>
      </c>
      <c r="B21694" s="2">
        <v>0.20805637261255014</v>
      </c>
    </row>
    <row r="21695" spans="1:2" x14ac:dyDescent="0.25">
      <c r="A21695" s="28" t="s">
        <v>85</v>
      </c>
      <c r="B21695" s="2">
        <v>2.8014527072744322</v>
      </c>
    </row>
    <row r="21696" spans="1:2" x14ac:dyDescent="0.25">
      <c r="A21696" s="28" t="s">
        <v>82</v>
      </c>
      <c r="B21696" s="2">
        <v>1.5156313685931293</v>
      </c>
    </row>
    <row r="21697" spans="1:2" x14ac:dyDescent="0.25">
      <c r="A21697" s="6" t="s">
        <v>241</v>
      </c>
      <c r="B21697" s="2">
        <v>329.49598414010768</v>
      </c>
    </row>
    <row r="21698" spans="1:2" x14ac:dyDescent="0.25">
      <c r="A21698" s="28" t="s">
        <v>79</v>
      </c>
      <c r="B21698" s="2">
        <v>9.8835550694882528</v>
      </c>
    </row>
    <row r="21699" spans="1:2" x14ac:dyDescent="0.25">
      <c r="A21699" s="28" t="s">
        <v>86</v>
      </c>
      <c r="B21699" s="2">
        <v>4.0731859761151616</v>
      </c>
    </row>
    <row r="21700" spans="1:2" x14ac:dyDescent="0.25">
      <c r="A21700" s="28" t="s">
        <v>87</v>
      </c>
      <c r="B21700" s="2">
        <v>8.5681632488605555</v>
      </c>
    </row>
    <row r="21701" spans="1:2" x14ac:dyDescent="0.25">
      <c r="A21701" s="28" t="s">
        <v>31</v>
      </c>
      <c r="B21701" s="2">
        <v>9.4023591778696076</v>
      </c>
    </row>
    <row r="21702" spans="1:2" x14ac:dyDescent="0.25">
      <c r="A21702" s="28" t="s">
        <v>29</v>
      </c>
      <c r="B21702" s="2">
        <v>3.458108562822372</v>
      </c>
    </row>
    <row r="21703" spans="1:2" x14ac:dyDescent="0.25">
      <c r="A21703" s="28" t="s">
        <v>30</v>
      </c>
      <c r="B21703" s="2">
        <v>5.0533946868131245</v>
      </c>
    </row>
    <row r="21704" spans="1:2" x14ac:dyDescent="0.25">
      <c r="A21704" s="28" t="s">
        <v>88</v>
      </c>
      <c r="B21704" s="2">
        <v>59.163180892264357</v>
      </c>
    </row>
    <row r="21705" spans="1:2" x14ac:dyDescent="0.25">
      <c r="A21705" s="28" t="s">
        <v>80</v>
      </c>
      <c r="B21705" s="2">
        <v>38.335175687060726</v>
      </c>
    </row>
    <row r="21706" spans="1:2" x14ac:dyDescent="0.25">
      <c r="A21706" s="28" t="s">
        <v>85</v>
      </c>
      <c r="B21706" s="2">
        <v>108.46052292451067</v>
      </c>
    </row>
    <row r="21707" spans="1:2" x14ac:dyDescent="0.25">
      <c r="A21707" s="28" t="s">
        <v>82</v>
      </c>
      <c r="B21707" s="2">
        <v>83.098337914302888</v>
      </c>
    </row>
    <row r="21708" spans="1:2" x14ac:dyDescent="0.25">
      <c r="A21708" s="6" t="s">
        <v>53</v>
      </c>
      <c r="B21708" s="2">
        <v>3.7797643679450426</v>
      </c>
    </row>
    <row r="21709" spans="1:2" x14ac:dyDescent="0.25">
      <c r="A21709" s="28" t="s">
        <v>79</v>
      </c>
      <c r="B21709" s="2">
        <v>3.2142834211963727E-4</v>
      </c>
    </row>
    <row r="21710" spans="1:2" x14ac:dyDescent="0.25">
      <c r="A21710" s="28" t="s">
        <v>86</v>
      </c>
      <c r="B21710" s="2">
        <v>1.5032504749453514E-4</v>
      </c>
    </row>
    <row r="21711" spans="1:2" x14ac:dyDescent="0.25">
      <c r="A21711" s="28" t="s">
        <v>87</v>
      </c>
      <c r="B21711" s="2">
        <v>4.679747047826391E-3</v>
      </c>
    </row>
    <row r="21712" spans="1:2" x14ac:dyDescent="0.25">
      <c r="A21712" s="28" t="s">
        <v>31</v>
      </c>
      <c r="B21712" s="2">
        <v>2.3152698530247754E-3</v>
      </c>
    </row>
    <row r="21713" spans="1:2" x14ac:dyDescent="0.25">
      <c r="A21713" s="28" t="s">
        <v>29</v>
      </c>
      <c r="B21713" s="2">
        <v>7.2677677447914981E-5</v>
      </c>
    </row>
    <row r="21714" spans="1:2" x14ac:dyDescent="0.25">
      <c r="A21714" s="28" t="s">
        <v>30</v>
      </c>
      <c r="B21714" s="2">
        <v>3.2590733943982335E-6</v>
      </c>
    </row>
    <row r="21715" spans="1:2" x14ac:dyDescent="0.25">
      <c r="A21715" s="28" t="s">
        <v>80</v>
      </c>
      <c r="B21715" s="2">
        <v>0.15001013879228872</v>
      </c>
    </row>
    <row r="21716" spans="1:2" x14ac:dyDescent="0.25">
      <c r="A21716" s="28" t="s">
        <v>85</v>
      </c>
      <c r="B21716" s="2">
        <v>1.9150321918881961</v>
      </c>
    </row>
    <row r="21717" spans="1:2" x14ac:dyDescent="0.25">
      <c r="A21717" s="28" t="s">
        <v>82</v>
      </c>
      <c r="B21717" s="2">
        <v>1.7071793302232503</v>
      </c>
    </row>
    <row r="21718" spans="1:2" x14ac:dyDescent="0.25">
      <c r="A21718" s="6" t="s">
        <v>19</v>
      </c>
      <c r="B21718" s="2">
        <v>3.7731192654895831</v>
      </c>
    </row>
    <row r="21719" spans="1:2" x14ac:dyDescent="0.25">
      <c r="A21719" s="28" t="s">
        <v>79</v>
      </c>
      <c r="B21719" s="2">
        <v>0.72643569124630603</v>
      </c>
    </row>
    <row r="21720" spans="1:2" x14ac:dyDescent="0.25">
      <c r="A21720" s="28" t="s">
        <v>86</v>
      </c>
      <c r="B21720" s="2">
        <v>5.1981693353092433E-2</v>
      </c>
    </row>
    <row r="21721" spans="1:2" x14ac:dyDescent="0.25">
      <c r="A21721" s="28" t="s">
        <v>87</v>
      </c>
      <c r="B21721" s="2">
        <v>2.0679520915683265E-2</v>
      </c>
    </row>
    <row r="21722" spans="1:2" x14ac:dyDescent="0.25">
      <c r="A21722" s="28" t="s">
        <v>31</v>
      </c>
      <c r="B21722" s="2">
        <v>0.23380807532648729</v>
      </c>
    </row>
    <row r="21723" spans="1:2" x14ac:dyDescent="0.25">
      <c r="A21723" s="28" t="s">
        <v>29</v>
      </c>
      <c r="B21723" s="2">
        <v>0.24625805360602235</v>
      </c>
    </row>
    <row r="21724" spans="1:2" x14ac:dyDescent="0.25">
      <c r="A21724" s="28" t="s">
        <v>30</v>
      </c>
      <c r="B21724" s="2">
        <v>0.40990497325553077</v>
      </c>
    </row>
    <row r="21725" spans="1:2" x14ac:dyDescent="0.25">
      <c r="A21725" s="28" t="s">
        <v>88</v>
      </c>
      <c r="B21725" s="2">
        <v>0.18474905126122104</v>
      </c>
    </row>
    <row r="21726" spans="1:2" x14ac:dyDescent="0.25">
      <c r="A21726" s="28" t="s">
        <v>80</v>
      </c>
      <c r="B21726" s="2">
        <v>8.1492734043650081E-2</v>
      </c>
    </row>
    <row r="21727" spans="1:2" x14ac:dyDescent="0.25">
      <c r="A21727" s="28" t="s">
        <v>85</v>
      </c>
      <c r="B21727" s="2">
        <v>1.5579099805969052</v>
      </c>
    </row>
    <row r="21728" spans="1:2" x14ac:dyDescent="0.25">
      <c r="A21728" s="28" t="s">
        <v>82</v>
      </c>
      <c r="B21728" s="2">
        <v>0.25989949188468431</v>
      </c>
    </row>
    <row r="21729" spans="1:2" x14ac:dyDescent="0.25">
      <c r="A21729" s="6" t="s">
        <v>243</v>
      </c>
      <c r="B21729" s="2">
        <v>46.107110358936197</v>
      </c>
    </row>
    <row r="21730" spans="1:2" x14ac:dyDescent="0.25">
      <c r="A21730" s="28" t="s">
        <v>79</v>
      </c>
      <c r="B21730" s="2">
        <v>0.67748048322418808</v>
      </c>
    </row>
    <row r="21731" spans="1:2" x14ac:dyDescent="0.25">
      <c r="A21731" s="28" t="s">
        <v>86</v>
      </c>
      <c r="B21731" s="2">
        <v>0.31369481800154048</v>
      </c>
    </row>
    <row r="21732" spans="1:2" x14ac:dyDescent="0.25">
      <c r="A21732" s="28" t="s">
        <v>87</v>
      </c>
      <c r="B21732" s="2">
        <v>2.4461615758512525</v>
      </c>
    </row>
    <row r="21733" spans="1:2" x14ac:dyDescent="0.25">
      <c r="A21733" s="28" t="s">
        <v>31</v>
      </c>
      <c r="B21733" s="2">
        <v>0.83747236397077596</v>
      </c>
    </row>
    <row r="21734" spans="1:2" x14ac:dyDescent="0.25">
      <c r="A21734" s="28" t="s">
        <v>29</v>
      </c>
      <c r="B21734" s="2">
        <v>0.58992756782655964</v>
      </c>
    </row>
    <row r="21735" spans="1:2" x14ac:dyDescent="0.25">
      <c r="A21735" s="28" t="s">
        <v>30</v>
      </c>
      <c r="B21735" s="2">
        <v>0.31318307475918267</v>
      </c>
    </row>
    <row r="21736" spans="1:2" x14ac:dyDescent="0.25">
      <c r="A21736" s="28" t="s">
        <v>88</v>
      </c>
      <c r="B21736" s="2">
        <v>7.2531704913749051</v>
      </c>
    </row>
    <row r="21737" spans="1:2" x14ac:dyDescent="0.25">
      <c r="A21737" s="28" t="s">
        <v>80</v>
      </c>
      <c r="B21737" s="2">
        <v>3.7869442129599799E-2</v>
      </c>
    </row>
    <row r="21738" spans="1:2" x14ac:dyDescent="0.25">
      <c r="A21738" s="28" t="s">
        <v>85</v>
      </c>
      <c r="B21738" s="2">
        <v>13.383682741051134</v>
      </c>
    </row>
    <row r="21739" spans="1:2" x14ac:dyDescent="0.25">
      <c r="A21739" s="28" t="s">
        <v>82</v>
      </c>
      <c r="B21739" s="2">
        <v>20.254467800747058</v>
      </c>
    </row>
    <row r="21740" spans="1:2" x14ac:dyDescent="0.25">
      <c r="A21740" s="6" t="s">
        <v>245</v>
      </c>
      <c r="B21740" s="2">
        <v>106.09547980122171</v>
      </c>
    </row>
    <row r="21741" spans="1:2" x14ac:dyDescent="0.25">
      <c r="A21741" s="28" t="s">
        <v>79</v>
      </c>
      <c r="B21741" s="2">
        <v>2.6834562721387143</v>
      </c>
    </row>
    <row r="21742" spans="1:2" x14ac:dyDescent="0.25">
      <c r="A21742" s="28" t="s">
        <v>86</v>
      </c>
      <c r="B21742" s="2">
        <v>1.06486880175677</v>
      </c>
    </row>
    <row r="21743" spans="1:2" x14ac:dyDescent="0.25">
      <c r="A21743" s="28" t="s">
        <v>87</v>
      </c>
      <c r="B21743" s="2">
        <v>3.621082801860561</v>
      </c>
    </row>
    <row r="21744" spans="1:2" x14ac:dyDescent="0.25">
      <c r="A21744" s="28" t="s">
        <v>31</v>
      </c>
      <c r="B21744" s="2">
        <v>1.0842739533726036</v>
      </c>
    </row>
    <row r="21745" spans="1:2" x14ac:dyDescent="0.25">
      <c r="A21745" s="28" t="s">
        <v>29</v>
      </c>
      <c r="B21745" s="2">
        <v>0.66567071867795813</v>
      </c>
    </row>
    <row r="21746" spans="1:2" x14ac:dyDescent="0.25">
      <c r="A21746" s="28" t="s">
        <v>30</v>
      </c>
      <c r="B21746" s="2">
        <v>1.5100961029824225</v>
      </c>
    </row>
    <row r="21747" spans="1:2" x14ac:dyDescent="0.25">
      <c r="A21747" s="28" t="s">
        <v>88</v>
      </c>
      <c r="B21747" s="2">
        <v>6.5084877028844339</v>
      </c>
    </row>
    <row r="21748" spans="1:2" x14ac:dyDescent="0.25">
      <c r="A21748" s="28" t="s">
        <v>80</v>
      </c>
      <c r="B21748" s="2">
        <v>8.9540523326983461</v>
      </c>
    </row>
    <row r="21749" spans="1:2" x14ac:dyDescent="0.25">
      <c r="A21749" s="28" t="s">
        <v>85</v>
      </c>
      <c r="B21749" s="2">
        <v>48.360492295832529</v>
      </c>
    </row>
    <row r="21750" spans="1:2" x14ac:dyDescent="0.25">
      <c r="A21750" s="28" t="s">
        <v>82</v>
      </c>
      <c r="B21750" s="2">
        <v>31.642998819017382</v>
      </c>
    </row>
    <row r="21751" spans="1:2" x14ac:dyDescent="0.25">
      <c r="A21751" s="6" t="s">
        <v>247</v>
      </c>
      <c r="B21751" s="2">
        <v>1142.2176595377982</v>
      </c>
    </row>
    <row r="21752" spans="1:2" x14ac:dyDescent="0.25">
      <c r="A21752" s="28" t="s">
        <v>79</v>
      </c>
      <c r="B21752" s="2">
        <v>27.637644009453997</v>
      </c>
    </row>
    <row r="21753" spans="1:2" x14ac:dyDescent="0.25">
      <c r="A21753" s="28" t="s">
        <v>86</v>
      </c>
      <c r="B21753" s="2">
        <v>9.947957620453586</v>
      </c>
    </row>
    <row r="21754" spans="1:2" x14ac:dyDescent="0.25">
      <c r="A21754" s="28" t="s">
        <v>87</v>
      </c>
      <c r="B21754" s="2">
        <v>38.570282833962281</v>
      </c>
    </row>
    <row r="21755" spans="1:2" x14ac:dyDescent="0.25">
      <c r="A21755" s="28" t="s">
        <v>31</v>
      </c>
      <c r="B21755" s="2">
        <v>42.265643605037837</v>
      </c>
    </row>
    <row r="21756" spans="1:2" x14ac:dyDescent="0.25">
      <c r="A21756" s="28" t="s">
        <v>29</v>
      </c>
      <c r="B21756" s="2">
        <v>16.569480250374561</v>
      </c>
    </row>
    <row r="21757" spans="1:2" x14ac:dyDescent="0.25">
      <c r="A21757" s="28" t="s">
        <v>30</v>
      </c>
      <c r="B21757" s="2">
        <v>43.918375936250023</v>
      </c>
    </row>
    <row r="21758" spans="1:2" x14ac:dyDescent="0.25">
      <c r="A21758" s="28" t="s">
        <v>88</v>
      </c>
      <c r="B21758" s="2">
        <v>303.58913314087818</v>
      </c>
    </row>
    <row r="21759" spans="1:2" x14ac:dyDescent="0.25">
      <c r="A21759" s="28" t="s">
        <v>80</v>
      </c>
      <c r="B21759" s="2">
        <v>69.560603435157716</v>
      </c>
    </row>
    <row r="21760" spans="1:2" x14ac:dyDescent="0.25">
      <c r="A21760" s="28" t="s">
        <v>85</v>
      </c>
      <c r="B21760" s="2">
        <v>313.53090484519163</v>
      </c>
    </row>
    <row r="21761" spans="1:2" x14ac:dyDescent="0.25">
      <c r="A21761" s="28" t="s">
        <v>82</v>
      </c>
      <c r="B21761" s="2">
        <v>276.62763386103859</v>
      </c>
    </row>
    <row r="21762" spans="1:2" x14ac:dyDescent="0.25">
      <c r="A21762" s="6" t="s">
        <v>20</v>
      </c>
      <c r="B21762" s="2">
        <v>64.305901249090695</v>
      </c>
    </row>
    <row r="21763" spans="1:2" x14ac:dyDescent="0.25">
      <c r="A21763" s="28" t="s">
        <v>79</v>
      </c>
      <c r="B21763" s="2">
        <v>2.3428773277750095</v>
      </c>
    </row>
    <row r="21764" spans="1:2" x14ac:dyDescent="0.25">
      <c r="A21764" s="28" t="s">
        <v>86</v>
      </c>
      <c r="B21764" s="2">
        <v>0.99342579745536153</v>
      </c>
    </row>
    <row r="21765" spans="1:2" x14ac:dyDescent="0.25">
      <c r="A21765" s="28" t="s">
        <v>87</v>
      </c>
      <c r="B21765" s="2">
        <v>5.2845332650349022</v>
      </c>
    </row>
    <row r="21766" spans="1:2" x14ac:dyDescent="0.25">
      <c r="A21766" s="28" t="s">
        <v>31</v>
      </c>
      <c r="B21766" s="2">
        <v>0.59019965422601561</v>
      </c>
    </row>
    <row r="21767" spans="1:2" x14ac:dyDescent="0.25">
      <c r="A21767" s="28" t="s">
        <v>29</v>
      </c>
      <c r="B21767" s="2">
        <v>0.7765585016695179</v>
      </c>
    </row>
    <row r="21768" spans="1:2" x14ac:dyDescent="0.25">
      <c r="A21768" s="28" t="s">
        <v>30</v>
      </c>
      <c r="B21768" s="2">
        <v>0.86059607293186058</v>
      </c>
    </row>
    <row r="21769" spans="1:2" x14ac:dyDescent="0.25">
      <c r="A21769" s="28" t="s">
        <v>88</v>
      </c>
      <c r="B21769" s="2">
        <v>13.945205844673039</v>
      </c>
    </row>
    <row r="21770" spans="1:2" x14ac:dyDescent="0.25">
      <c r="A21770" s="28" t="s">
        <v>80</v>
      </c>
      <c r="B21770" s="2">
        <v>2.1769581227970414</v>
      </c>
    </row>
    <row r="21771" spans="1:2" x14ac:dyDescent="0.25">
      <c r="A21771" s="28" t="s">
        <v>85</v>
      </c>
      <c r="B21771" s="2">
        <v>24.240398692428879</v>
      </c>
    </row>
    <row r="21772" spans="1:2" x14ac:dyDescent="0.25">
      <c r="A21772" s="28" t="s">
        <v>82</v>
      </c>
      <c r="B21772" s="2">
        <v>13.095147970099067</v>
      </c>
    </row>
    <row r="21773" spans="1:2" x14ac:dyDescent="0.25">
      <c r="A21773" s="6" t="s">
        <v>21</v>
      </c>
      <c r="B21773" s="2">
        <v>59.002677096760955</v>
      </c>
    </row>
    <row r="21774" spans="1:2" x14ac:dyDescent="0.25">
      <c r="A21774" s="28" t="s">
        <v>79</v>
      </c>
      <c r="B21774" s="2">
        <v>0.82563626241413302</v>
      </c>
    </row>
    <row r="21775" spans="1:2" x14ac:dyDescent="0.25">
      <c r="A21775" s="28" t="s">
        <v>86</v>
      </c>
      <c r="B21775" s="2">
        <v>0.42511531431125704</v>
      </c>
    </row>
    <row r="21776" spans="1:2" x14ac:dyDescent="0.25">
      <c r="A21776" s="28" t="s">
        <v>87</v>
      </c>
      <c r="B21776" s="2">
        <v>0.94560754583855877</v>
      </c>
    </row>
    <row r="21777" spans="1:2" x14ac:dyDescent="0.25">
      <c r="A21777" s="28" t="s">
        <v>31</v>
      </c>
      <c r="B21777" s="2">
        <v>0.79157536881499591</v>
      </c>
    </row>
    <row r="21778" spans="1:2" x14ac:dyDescent="0.25">
      <c r="A21778" s="28" t="s">
        <v>29</v>
      </c>
      <c r="B21778" s="2">
        <v>0.29711886879144039</v>
      </c>
    </row>
    <row r="21779" spans="1:2" x14ac:dyDescent="0.25">
      <c r="A21779" s="28" t="s">
        <v>30</v>
      </c>
      <c r="B21779" s="2">
        <v>1.2258848061367325</v>
      </c>
    </row>
    <row r="21780" spans="1:2" x14ac:dyDescent="0.25">
      <c r="A21780" s="28" t="s">
        <v>88</v>
      </c>
      <c r="B21780" s="2">
        <v>3.5253574771946696</v>
      </c>
    </row>
    <row r="21781" spans="1:2" x14ac:dyDescent="0.25">
      <c r="A21781" s="28" t="s">
        <v>80</v>
      </c>
      <c r="B21781" s="2">
        <v>11.917617481590549</v>
      </c>
    </row>
    <row r="21782" spans="1:2" x14ac:dyDescent="0.25">
      <c r="A21782" s="28" t="s">
        <v>85</v>
      </c>
      <c r="B21782" s="2">
        <v>17.444435988999128</v>
      </c>
    </row>
    <row r="21783" spans="1:2" x14ac:dyDescent="0.25">
      <c r="A21783" s="28" t="s">
        <v>82</v>
      </c>
      <c r="B21783" s="2">
        <v>21.604327982669496</v>
      </c>
    </row>
    <row r="21784" spans="1:2" x14ac:dyDescent="0.25">
      <c r="A21784" s="6" t="s">
        <v>22</v>
      </c>
      <c r="B21784" s="2">
        <v>57.886104285211822</v>
      </c>
    </row>
    <row r="21785" spans="1:2" x14ac:dyDescent="0.25">
      <c r="A21785" s="28" t="s">
        <v>79</v>
      </c>
      <c r="B21785" s="2">
        <v>1.3805962593320587</v>
      </c>
    </row>
    <row r="21786" spans="1:2" x14ac:dyDescent="0.25">
      <c r="A21786" s="28" t="s">
        <v>86</v>
      </c>
      <c r="B21786" s="2">
        <v>0.84038601391741363</v>
      </c>
    </row>
    <row r="21787" spans="1:2" x14ac:dyDescent="0.25">
      <c r="A21787" s="28" t="s">
        <v>87</v>
      </c>
      <c r="B21787" s="2">
        <v>2.42753650056479</v>
      </c>
    </row>
    <row r="21788" spans="1:2" x14ac:dyDescent="0.25">
      <c r="A21788" s="28" t="s">
        <v>31</v>
      </c>
      <c r="B21788" s="2">
        <v>2.0404684413620804</v>
      </c>
    </row>
    <row r="21789" spans="1:2" x14ac:dyDescent="0.25">
      <c r="A21789" s="28" t="s">
        <v>29</v>
      </c>
      <c r="B21789" s="2">
        <v>1.5023794451439096</v>
      </c>
    </row>
    <row r="21790" spans="1:2" x14ac:dyDescent="0.25">
      <c r="A21790" s="28" t="s">
        <v>30</v>
      </c>
      <c r="B21790" s="2">
        <v>1.9464549719004489</v>
      </c>
    </row>
    <row r="21791" spans="1:2" x14ac:dyDescent="0.25">
      <c r="A21791" s="28" t="s">
        <v>88</v>
      </c>
      <c r="B21791" s="2">
        <v>10.308054000356011</v>
      </c>
    </row>
    <row r="21792" spans="1:2" x14ac:dyDescent="0.25">
      <c r="A21792" s="28" t="s">
        <v>80</v>
      </c>
      <c r="B21792" s="2">
        <v>2.8154932479045636</v>
      </c>
    </row>
    <row r="21793" spans="1:2" x14ac:dyDescent="0.25">
      <c r="A21793" s="28" t="s">
        <v>85</v>
      </c>
      <c r="B21793" s="2">
        <v>20.429556974835943</v>
      </c>
    </row>
    <row r="21794" spans="1:2" x14ac:dyDescent="0.25">
      <c r="A21794" s="28" t="s">
        <v>82</v>
      </c>
      <c r="B21794" s="2">
        <v>14.195178429894604</v>
      </c>
    </row>
    <row r="21795" spans="1:2" x14ac:dyDescent="0.25">
      <c r="A21795" s="6" t="s">
        <v>25</v>
      </c>
      <c r="B21795" s="2">
        <v>137.72665882689719</v>
      </c>
    </row>
    <row r="21796" spans="1:2" x14ac:dyDescent="0.25">
      <c r="A21796" s="28" t="s">
        <v>79</v>
      </c>
      <c r="B21796" s="2">
        <v>5.6739913251939162</v>
      </c>
    </row>
    <row r="21797" spans="1:2" x14ac:dyDescent="0.25">
      <c r="A21797" s="28" t="s">
        <v>86</v>
      </c>
      <c r="B21797" s="2">
        <v>1.1864266500506397</v>
      </c>
    </row>
    <row r="21798" spans="1:2" x14ac:dyDescent="0.25">
      <c r="A21798" s="28" t="s">
        <v>87</v>
      </c>
      <c r="B21798" s="2">
        <v>4.1846199086760905</v>
      </c>
    </row>
    <row r="21799" spans="1:2" x14ac:dyDescent="0.25">
      <c r="A21799" s="28" t="s">
        <v>31</v>
      </c>
      <c r="B21799" s="2">
        <v>1.2890925661760586</v>
      </c>
    </row>
    <row r="21800" spans="1:2" x14ac:dyDescent="0.25">
      <c r="A21800" s="28" t="s">
        <v>29</v>
      </c>
      <c r="B21800" s="2">
        <v>0.40985824159464301</v>
      </c>
    </row>
    <row r="21801" spans="1:2" x14ac:dyDescent="0.25">
      <c r="A21801" s="28" t="s">
        <v>30</v>
      </c>
      <c r="B21801" s="2">
        <v>1.1198941740746164</v>
      </c>
    </row>
    <row r="21802" spans="1:2" x14ac:dyDescent="0.25">
      <c r="A21802" s="28" t="s">
        <v>88</v>
      </c>
      <c r="B21802" s="2">
        <v>4.6330419558487899</v>
      </c>
    </row>
    <row r="21803" spans="1:2" x14ac:dyDescent="0.25">
      <c r="A21803" s="28" t="s">
        <v>80</v>
      </c>
      <c r="B21803" s="2">
        <v>7.6371519085008268</v>
      </c>
    </row>
    <row r="21804" spans="1:2" x14ac:dyDescent="0.25">
      <c r="A21804" s="28" t="s">
        <v>85</v>
      </c>
      <c r="B21804" s="2">
        <v>90.118070706371682</v>
      </c>
    </row>
    <row r="21805" spans="1:2" x14ac:dyDescent="0.25">
      <c r="A21805" s="28" t="s">
        <v>82</v>
      </c>
      <c r="B21805" s="2">
        <v>21.47451139040993</v>
      </c>
    </row>
    <row r="21806" spans="1:2" x14ac:dyDescent="0.25">
      <c r="A21806" s="6" t="s">
        <v>23</v>
      </c>
      <c r="B21806" s="2">
        <v>25.742917528680898</v>
      </c>
    </row>
    <row r="21807" spans="1:2" x14ac:dyDescent="0.25">
      <c r="A21807" s="28" t="s">
        <v>79</v>
      </c>
      <c r="B21807" s="2">
        <v>0.33651834476241899</v>
      </c>
    </row>
    <row r="21808" spans="1:2" x14ac:dyDescent="0.25">
      <c r="A21808" s="28" t="s">
        <v>86</v>
      </c>
      <c r="B21808" s="2">
        <v>0.32855480866318287</v>
      </c>
    </row>
    <row r="21809" spans="1:2" x14ac:dyDescent="0.25">
      <c r="A21809" s="28" t="s">
        <v>87</v>
      </c>
      <c r="B21809" s="2">
        <v>0.67512747699078535</v>
      </c>
    </row>
    <row r="21810" spans="1:2" x14ac:dyDescent="0.25">
      <c r="A21810" s="28" t="s">
        <v>31</v>
      </c>
      <c r="B21810" s="2">
        <v>0.71029184682945123</v>
      </c>
    </row>
    <row r="21811" spans="1:2" x14ac:dyDescent="0.25">
      <c r="A21811" s="28" t="s">
        <v>29</v>
      </c>
      <c r="B21811" s="2">
        <v>0.41620253679881575</v>
      </c>
    </row>
    <row r="21812" spans="1:2" x14ac:dyDescent="0.25">
      <c r="A21812" s="28" t="s">
        <v>30</v>
      </c>
      <c r="B21812" s="2">
        <v>0.39400104311772688</v>
      </c>
    </row>
    <row r="21813" spans="1:2" x14ac:dyDescent="0.25">
      <c r="A21813" s="28" t="s">
        <v>88</v>
      </c>
      <c r="B21813" s="2">
        <v>7.4598687688477501</v>
      </c>
    </row>
    <row r="21814" spans="1:2" x14ac:dyDescent="0.25">
      <c r="A21814" s="28" t="s">
        <v>80</v>
      </c>
      <c r="B21814" s="2">
        <v>1.338933892408025</v>
      </c>
    </row>
    <row r="21815" spans="1:2" x14ac:dyDescent="0.25">
      <c r="A21815" s="28" t="s">
        <v>85</v>
      </c>
      <c r="B21815" s="2">
        <v>7.6360774257444577</v>
      </c>
    </row>
    <row r="21816" spans="1:2" x14ac:dyDescent="0.25">
      <c r="A21816" s="28" t="s">
        <v>82</v>
      </c>
      <c r="B21816" s="2">
        <v>6.4473413845182854</v>
      </c>
    </row>
    <row r="21817" spans="1:2" x14ac:dyDescent="0.25">
      <c r="A21817" s="6" t="s">
        <v>249</v>
      </c>
      <c r="B21817" s="2">
        <v>638.34921549919784</v>
      </c>
    </row>
    <row r="21818" spans="1:2" x14ac:dyDescent="0.25">
      <c r="A21818" s="28" t="s">
        <v>79</v>
      </c>
      <c r="B21818" s="2">
        <v>10.538598244071064</v>
      </c>
    </row>
    <row r="21819" spans="1:2" x14ac:dyDescent="0.25">
      <c r="A21819" s="28" t="s">
        <v>86</v>
      </c>
      <c r="B21819" s="2">
        <v>9.5089911622026015</v>
      </c>
    </row>
    <row r="21820" spans="1:2" x14ac:dyDescent="0.25">
      <c r="A21820" s="28" t="s">
        <v>87</v>
      </c>
      <c r="B21820" s="2">
        <v>29.762849448437365</v>
      </c>
    </row>
    <row r="21821" spans="1:2" x14ac:dyDescent="0.25">
      <c r="A21821" s="28" t="s">
        <v>31</v>
      </c>
      <c r="B21821" s="2">
        <v>27.648164712367116</v>
      </c>
    </row>
    <row r="21822" spans="1:2" x14ac:dyDescent="0.25">
      <c r="A21822" s="28" t="s">
        <v>29</v>
      </c>
      <c r="B21822" s="2">
        <v>13.409512678638327</v>
      </c>
    </row>
    <row r="21823" spans="1:2" x14ac:dyDescent="0.25">
      <c r="A21823" s="28" t="s">
        <v>30</v>
      </c>
      <c r="B21823" s="2">
        <v>12.773586558145931</v>
      </c>
    </row>
    <row r="21824" spans="1:2" x14ac:dyDescent="0.25">
      <c r="A21824" s="28" t="s">
        <v>88</v>
      </c>
      <c r="B21824" s="2">
        <v>162.68003804679134</v>
      </c>
    </row>
    <row r="21825" spans="1:2" x14ac:dyDescent="0.25">
      <c r="A21825" s="28" t="s">
        <v>80</v>
      </c>
      <c r="B21825" s="2">
        <v>24.74418543372197</v>
      </c>
    </row>
    <row r="21826" spans="1:2" x14ac:dyDescent="0.25">
      <c r="A21826" s="28" t="s">
        <v>85</v>
      </c>
      <c r="B21826" s="2">
        <v>187.64528882842228</v>
      </c>
    </row>
    <row r="21827" spans="1:2" x14ac:dyDescent="0.25">
      <c r="A21827" s="28" t="s">
        <v>82</v>
      </c>
      <c r="B21827" s="2">
        <v>159.63800038639991</v>
      </c>
    </row>
    <row r="21828" spans="1:2" x14ac:dyDescent="0.25">
      <c r="A21828" s="6" t="s">
        <v>251</v>
      </c>
      <c r="B21828" s="2">
        <v>156.64431900517189</v>
      </c>
    </row>
    <row r="21829" spans="1:2" x14ac:dyDescent="0.25">
      <c r="A21829" s="28" t="s">
        <v>79</v>
      </c>
      <c r="B21829" s="2">
        <v>3.3788215750614237</v>
      </c>
    </row>
    <row r="21830" spans="1:2" x14ac:dyDescent="0.25">
      <c r="A21830" s="28" t="s">
        <v>86</v>
      </c>
      <c r="B21830" s="2">
        <v>2.1707676977739343</v>
      </c>
    </row>
    <row r="21831" spans="1:2" x14ac:dyDescent="0.25">
      <c r="A21831" s="28" t="s">
        <v>87</v>
      </c>
      <c r="B21831" s="2">
        <v>3.7045463558458396</v>
      </c>
    </row>
    <row r="21832" spans="1:2" x14ac:dyDescent="0.25">
      <c r="A21832" s="28" t="s">
        <v>31</v>
      </c>
      <c r="B21832" s="2">
        <v>3.5321271955748088</v>
      </c>
    </row>
    <row r="21833" spans="1:2" x14ac:dyDescent="0.25">
      <c r="A21833" s="28" t="s">
        <v>29</v>
      </c>
      <c r="B21833" s="2">
        <v>11.660041726498196</v>
      </c>
    </row>
    <row r="21834" spans="1:2" x14ac:dyDescent="0.25">
      <c r="A21834" s="28" t="s">
        <v>30</v>
      </c>
      <c r="B21834" s="2">
        <v>2.1625129949000352</v>
      </c>
    </row>
    <row r="21835" spans="1:2" x14ac:dyDescent="0.25">
      <c r="A21835" s="28" t="s">
        <v>88</v>
      </c>
      <c r="B21835" s="2">
        <v>33.586315554023102</v>
      </c>
    </row>
    <row r="21836" spans="1:2" x14ac:dyDescent="0.25">
      <c r="A21836" s="28" t="s">
        <v>80</v>
      </c>
      <c r="B21836" s="2">
        <v>9.2395997031230443</v>
      </c>
    </row>
    <row r="21837" spans="1:2" x14ac:dyDescent="0.25">
      <c r="A21837" s="28" t="s">
        <v>85</v>
      </c>
      <c r="B21837" s="2">
        <v>39.532127656744336</v>
      </c>
    </row>
    <row r="21838" spans="1:2" x14ac:dyDescent="0.25">
      <c r="A21838" s="28" t="s">
        <v>82</v>
      </c>
      <c r="B21838" s="2">
        <v>47.677458545627182</v>
      </c>
    </row>
    <row r="21839" spans="1:2" x14ac:dyDescent="0.25">
      <c r="A21839" s="6" t="s">
        <v>229</v>
      </c>
      <c r="B21839" s="2">
        <v>152.79491704477624</v>
      </c>
    </row>
    <row r="21840" spans="1:2" x14ac:dyDescent="0.25">
      <c r="A21840" s="28" t="s">
        <v>79</v>
      </c>
      <c r="B21840" s="2">
        <v>1.4566161072254094</v>
      </c>
    </row>
    <row r="21841" spans="1:2" x14ac:dyDescent="0.25">
      <c r="A21841" s="28" t="s">
        <v>86</v>
      </c>
      <c r="B21841" s="2">
        <v>1.0299902608086189</v>
      </c>
    </row>
    <row r="21842" spans="1:2" x14ac:dyDescent="0.25">
      <c r="A21842" s="28" t="s">
        <v>87</v>
      </c>
      <c r="B21842" s="2">
        <v>4.2997389480652117</v>
      </c>
    </row>
    <row r="21843" spans="1:2" x14ac:dyDescent="0.25">
      <c r="A21843" s="28" t="s">
        <v>31</v>
      </c>
      <c r="B21843" s="2">
        <v>10.235673148292694</v>
      </c>
    </row>
    <row r="21844" spans="1:2" x14ac:dyDescent="0.25">
      <c r="A21844" s="28" t="s">
        <v>29</v>
      </c>
      <c r="B21844" s="2">
        <v>10.621761966575066</v>
      </c>
    </row>
    <row r="21845" spans="1:2" x14ac:dyDescent="0.25">
      <c r="A21845" s="28" t="s">
        <v>30</v>
      </c>
      <c r="B21845" s="2">
        <v>11.477286647235147</v>
      </c>
    </row>
    <row r="21846" spans="1:2" x14ac:dyDescent="0.25">
      <c r="A21846" s="28" t="s">
        <v>88</v>
      </c>
      <c r="B21846" s="2">
        <v>29.382172212207365</v>
      </c>
    </row>
    <row r="21847" spans="1:2" x14ac:dyDescent="0.25">
      <c r="A21847" s="28" t="s">
        <v>80</v>
      </c>
      <c r="B21847" s="2">
        <v>2.8863484697085542</v>
      </c>
    </row>
    <row r="21848" spans="1:2" x14ac:dyDescent="0.25">
      <c r="A21848" s="28" t="s">
        <v>85</v>
      </c>
      <c r="B21848" s="2">
        <v>35.616663314518689</v>
      </c>
    </row>
    <row r="21849" spans="1:2" x14ac:dyDescent="0.25">
      <c r="A21849" s="28" t="s">
        <v>82</v>
      </c>
      <c r="B21849" s="2">
        <v>45.78866597013949</v>
      </c>
    </row>
    <row r="21850" spans="1:2" x14ac:dyDescent="0.25">
      <c r="A21850" s="6" t="s">
        <v>93</v>
      </c>
      <c r="B21850" s="2">
        <v>2947.5712948501719</v>
      </c>
    </row>
    <row r="21851" spans="1:2" x14ac:dyDescent="0.25">
      <c r="A21851" s="28" t="s">
        <v>79</v>
      </c>
      <c r="B21851" s="2">
        <v>67.908831640566589</v>
      </c>
    </row>
    <row r="21852" spans="1:2" x14ac:dyDescent="0.25">
      <c r="A21852" s="28" t="s">
        <v>86</v>
      </c>
      <c r="B21852" s="2">
        <v>32.107143154337457</v>
      </c>
    </row>
    <row r="21853" spans="1:2" x14ac:dyDescent="0.25">
      <c r="A21853" s="28" t="s">
        <v>87</v>
      </c>
      <c r="B21853" s="2">
        <v>107.37423311846442</v>
      </c>
    </row>
    <row r="21854" spans="1:2" x14ac:dyDescent="0.25">
      <c r="A21854" s="28" t="s">
        <v>31</v>
      </c>
      <c r="B21854" s="2">
        <v>101.11787037563457</v>
      </c>
    </row>
    <row r="21855" spans="1:2" x14ac:dyDescent="0.25">
      <c r="A21855" s="28" t="s">
        <v>29</v>
      </c>
      <c r="B21855" s="2">
        <v>61.066206342521866</v>
      </c>
    </row>
    <row r="21856" spans="1:2" x14ac:dyDescent="0.25">
      <c r="A21856" s="28" t="s">
        <v>30</v>
      </c>
      <c r="B21856" s="2">
        <v>83.702502873802544</v>
      </c>
    </row>
    <row r="21857" spans="1:2" x14ac:dyDescent="0.25">
      <c r="A21857" s="28" t="s">
        <v>88</v>
      </c>
      <c r="B21857" s="2">
        <v>644.05376400463877</v>
      </c>
    </row>
    <row r="21858" spans="1:2" x14ac:dyDescent="0.25">
      <c r="A21858" s="28" t="s">
        <v>80</v>
      </c>
      <c r="B21858" s="2">
        <v>180.57821315263621</v>
      </c>
    </row>
    <row r="21859" spans="1:2" x14ac:dyDescent="0.25">
      <c r="A21859" s="28" t="s">
        <v>85</v>
      </c>
      <c r="B21859" s="2">
        <v>919.61149912017413</v>
      </c>
    </row>
    <row r="21860" spans="1:2" x14ac:dyDescent="0.25">
      <c r="A21860" s="28" t="s">
        <v>82</v>
      </c>
      <c r="B21860" s="2">
        <v>750.05103106739546</v>
      </c>
    </row>
    <row r="21861" spans="1:2" x14ac:dyDescent="0.25">
      <c r="A21861" s="3" t="s">
        <v>86</v>
      </c>
      <c r="B21861" s="2">
        <v>270.55014825978697</v>
      </c>
    </row>
    <row r="21862" spans="1:2" x14ac:dyDescent="0.25">
      <c r="A21862" s="6" t="s">
        <v>228</v>
      </c>
      <c r="B21862" s="2">
        <v>5.2583473993151397</v>
      </c>
    </row>
    <row r="21863" spans="1:2" x14ac:dyDescent="0.25">
      <c r="A21863" s="28" t="s">
        <v>79</v>
      </c>
      <c r="B21863" s="2">
        <v>3.0574149563446164E-3</v>
      </c>
    </row>
    <row r="21864" spans="1:2" x14ac:dyDescent="0.25">
      <c r="A21864" s="28" t="s">
        <v>87</v>
      </c>
      <c r="B21864" s="2">
        <v>0.36342282075807986</v>
      </c>
    </row>
    <row r="21865" spans="1:2" x14ac:dyDescent="0.25">
      <c r="A21865" s="28" t="s">
        <v>31</v>
      </c>
      <c r="B21865" s="2">
        <v>0.21467454879878681</v>
      </c>
    </row>
    <row r="21866" spans="1:2" x14ac:dyDescent="0.25">
      <c r="A21866" s="28" t="s">
        <v>29</v>
      </c>
      <c r="B21866" s="2">
        <v>7.3500806912391109E-2</v>
      </c>
    </row>
    <row r="21867" spans="1:2" x14ac:dyDescent="0.25">
      <c r="A21867" s="28" t="s">
        <v>30</v>
      </c>
      <c r="B21867" s="2">
        <v>0.23128844906866777</v>
      </c>
    </row>
    <row r="21868" spans="1:2" x14ac:dyDescent="0.25">
      <c r="A21868" s="28" t="s">
        <v>88</v>
      </c>
      <c r="B21868" s="2">
        <v>0.1698275009787143</v>
      </c>
    </row>
    <row r="21869" spans="1:2" x14ac:dyDescent="0.25">
      <c r="A21869" s="28" t="s">
        <v>80</v>
      </c>
      <c r="B21869" s="2">
        <v>0.14424748079191907</v>
      </c>
    </row>
    <row r="21870" spans="1:2" x14ac:dyDescent="0.25">
      <c r="A21870" s="28" t="s">
        <v>84</v>
      </c>
      <c r="B21870" s="2">
        <v>1.3965298477497703</v>
      </c>
    </row>
    <row r="21871" spans="1:2" x14ac:dyDescent="0.25">
      <c r="A21871" s="28" t="s">
        <v>85</v>
      </c>
      <c r="B21871" s="2">
        <v>1.3435357490360735</v>
      </c>
    </row>
    <row r="21872" spans="1:2" x14ac:dyDescent="0.25">
      <c r="A21872" s="28" t="s">
        <v>82</v>
      </c>
      <c r="B21872" s="2">
        <v>1.318262780264392</v>
      </c>
    </row>
    <row r="21873" spans="1:2" x14ac:dyDescent="0.25">
      <c r="A21873" s="6" t="s">
        <v>239</v>
      </c>
      <c r="B21873" s="2">
        <v>8.3341791659852407E-2</v>
      </c>
    </row>
    <row r="21874" spans="1:2" x14ac:dyDescent="0.25">
      <c r="A21874" s="28" t="s">
        <v>87</v>
      </c>
      <c r="B21874" s="2">
        <v>4.0689692374971817E-2</v>
      </c>
    </row>
    <row r="21875" spans="1:2" x14ac:dyDescent="0.25">
      <c r="A21875" s="28" t="s">
        <v>31</v>
      </c>
      <c r="B21875" s="2">
        <v>1.1368743802699213E-2</v>
      </c>
    </row>
    <row r="21876" spans="1:2" x14ac:dyDescent="0.25">
      <c r="A21876" s="28" t="s">
        <v>29</v>
      </c>
      <c r="B21876" s="2">
        <v>2.6250824516145244E-3</v>
      </c>
    </row>
    <row r="21877" spans="1:2" x14ac:dyDescent="0.25">
      <c r="A21877" s="28" t="s">
        <v>88</v>
      </c>
      <c r="B21877" s="2">
        <v>3.6013017599503312E-4</v>
      </c>
    </row>
    <row r="21878" spans="1:2" x14ac:dyDescent="0.25">
      <c r="A21878" s="28" t="s">
        <v>84</v>
      </c>
      <c r="B21878" s="2">
        <v>1.0627423251037508E-3</v>
      </c>
    </row>
    <row r="21879" spans="1:2" x14ac:dyDescent="0.25">
      <c r="A21879" s="28" t="s">
        <v>85</v>
      </c>
      <c r="B21879" s="2">
        <v>2.6222164659720302E-2</v>
      </c>
    </row>
    <row r="21880" spans="1:2" x14ac:dyDescent="0.25">
      <c r="A21880" s="28" t="s">
        <v>82</v>
      </c>
      <c r="B21880" s="2">
        <v>1.0132358697477716E-3</v>
      </c>
    </row>
    <row r="21881" spans="1:2" x14ac:dyDescent="0.25">
      <c r="A21881" s="6" t="s">
        <v>241</v>
      </c>
      <c r="B21881" s="2">
        <v>8.4792459595916885</v>
      </c>
    </row>
    <row r="21882" spans="1:2" x14ac:dyDescent="0.25">
      <c r="A21882" s="28" t="s">
        <v>79</v>
      </c>
      <c r="B21882" s="2">
        <v>0.34982005276084571</v>
      </c>
    </row>
    <row r="21883" spans="1:2" x14ac:dyDescent="0.25">
      <c r="A21883" s="28" t="s">
        <v>87</v>
      </c>
      <c r="B21883" s="2">
        <v>1.1345810342998933E-2</v>
      </c>
    </row>
    <row r="21884" spans="1:2" x14ac:dyDescent="0.25">
      <c r="A21884" s="28" t="s">
        <v>31</v>
      </c>
      <c r="B21884" s="2">
        <v>0.18783058045723788</v>
      </c>
    </row>
    <row r="21885" spans="1:2" x14ac:dyDescent="0.25">
      <c r="A21885" s="28" t="s">
        <v>29</v>
      </c>
      <c r="B21885" s="2">
        <v>3.723652831148324E-2</v>
      </c>
    </row>
    <row r="21886" spans="1:2" x14ac:dyDescent="0.25">
      <c r="A21886" s="28" t="s">
        <v>30</v>
      </c>
      <c r="B21886" s="2">
        <v>1.4021255435839847E-2</v>
      </c>
    </row>
    <row r="21887" spans="1:2" x14ac:dyDescent="0.25">
      <c r="A21887" s="28" t="s">
        <v>88</v>
      </c>
      <c r="B21887" s="2">
        <v>1.1681099514844477</v>
      </c>
    </row>
    <row r="21888" spans="1:2" x14ac:dyDescent="0.25">
      <c r="A21888" s="28" t="s">
        <v>80</v>
      </c>
      <c r="B21888" s="2">
        <v>0.74777574072503483</v>
      </c>
    </row>
    <row r="21889" spans="1:2" x14ac:dyDescent="0.25">
      <c r="A21889" s="28" t="s">
        <v>84</v>
      </c>
      <c r="B21889" s="2">
        <v>0.64340374247370036</v>
      </c>
    </row>
    <row r="21890" spans="1:2" x14ac:dyDescent="0.25">
      <c r="A21890" s="28" t="s">
        <v>85</v>
      </c>
      <c r="B21890" s="2">
        <v>4.6206258746655831</v>
      </c>
    </row>
    <row r="21891" spans="1:2" x14ac:dyDescent="0.25">
      <c r="A21891" s="28" t="s">
        <v>82</v>
      </c>
      <c r="B21891" s="2">
        <v>0.69907642293451655</v>
      </c>
    </row>
    <row r="21892" spans="1:2" x14ac:dyDescent="0.25">
      <c r="A21892" s="6" t="s">
        <v>53</v>
      </c>
      <c r="B21892" s="2">
        <v>5.6582765141724938</v>
      </c>
    </row>
    <row r="21893" spans="1:2" x14ac:dyDescent="0.25">
      <c r="A21893" s="28" t="s">
        <v>79</v>
      </c>
      <c r="B21893" s="2">
        <v>3.8128844745136573E-2</v>
      </c>
    </row>
    <row r="21894" spans="1:2" x14ac:dyDescent="0.25">
      <c r="A21894" s="28" t="s">
        <v>87</v>
      </c>
      <c r="B21894" s="2">
        <v>1.4394088097522649E-3</v>
      </c>
    </row>
    <row r="21895" spans="1:2" x14ac:dyDescent="0.25">
      <c r="A21895" s="28" t="s">
        <v>31</v>
      </c>
      <c r="B21895" s="2">
        <v>4.7031065479375848E-2</v>
      </c>
    </row>
    <row r="21896" spans="1:2" x14ac:dyDescent="0.25">
      <c r="A21896" s="28" t="s">
        <v>29</v>
      </c>
      <c r="B21896" s="2">
        <v>6.256975511265154E-3</v>
      </c>
    </row>
    <row r="21897" spans="1:2" x14ac:dyDescent="0.25">
      <c r="A21897" s="28" t="s">
        <v>30</v>
      </c>
      <c r="B21897" s="2">
        <v>8.6926913519021171E-5</v>
      </c>
    </row>
    <row r="21898" spans="1:2" x14ac:dyDescent="0.25">
      <c r="A21898" s="28" t="s">
        <v>80</v>
      </c>
      <c r="B21898" s="2">
        <v>2.6497826438508656</v>
      </c>
    </row>
    <row r="21899" spans="1:2" x14ac:dyDescent="0.25">
      <c r="A21899" s="28" t="s">
        <v>84</v>
      </c>
      <c r="B21899" s="2">
        <v>0.78102951614038529</v>
      </c>
    </row>
    <row r="21900" spans="1:2" x14ac:dyDescent="0.25">
      <c r="A21900" s="28" t="s">
        <v>85</v>
      </c>
      <c r="B21900" s="2">
        <v>1.5464090422176531</v>
      </c>
    </row>
    <row r="21901" spans="1:2" x14ac:dyDescent="0.25">
      <c r="A21901" s="28" t="s">
        <v>82</v>
      </c>
      <c r="B21901" s="2">
        <v>0.58811209050454116</v>
      </c>
    </row>
    <row r="21902" spans="1:2" x14ac:dyDescent="0.25">
      <c r="A21902" s="6" t="s">
        <v>19</v>
      </c>
      <c r="B21902" s="2">
        <v>0.67477014947978753</v>
      </c>
    </row>
    <row r="21903" spans="1:2" x14ac:dyDescent="0.25">
      <c r="A21903" s="28" t="s">
        <v>79</v>
      </c>
      <c r="B21903" s="2">
        <v>5.0449672982807003E-2</v>
      </c>
    </row>
    <row r="21904" spans="1:2" x14ac:dyDescent="0.25">
      <c r="A21904" s="28" t="s">
        <v>87</v>
      </c>
      <c r="B21904" s="2">
        <v>5.5148111259172754E-4</v>
      </c>
    </row>
    <row r="21905" spans="1:2" x14ac:dyDescent="0.25">
      <c r="A21905" s="28" t="s">
        <v>31</v>
      </c>
      <c r="B21905" s="2">
        <v>6.1374607717057536E-2</v>
      </c>
    </row>
    <row r="21906" spans="1:2" x14ac:dyDescent="0.25">
      <c r="A21906" s="28" t="s">
        <v>29</v>
      </c>
      <c r="B21906" s="2">
        <v>2.0475378971343324E-2</v>
      </c>
    </row>
    <row r="21907" spans="1:2" x14ac:dyDescent="0.25">
      <c r="A21907" s="28" t="s">
        <v>30</v>
      </c>
      <c r="B21907" s="2">
        <v>3.5689024584849523E-2</v>
      </c>
    </row>
    <row r="21908" spans="1:2" x14ac:dyDescent="0.25">
      <c r="A21908" s="28" t="s">
        <v>88</v>
      </c>
      <c r="B21908" s="2">
        <v>2.0179430544317891E-2</v>
      </c>
    </row>
    <row r="21909" spans="1:2" x14ac:dyDescent="0.25">
      <c r="A21909" s="28" t="s">
        <v>80</v>
      </c>
      <c r="B21909" s="2">
        <v>5.1012661440230133E-3</v>
      </c>
    </row>
    <row r="21910" spans="1:2" x14ac:dyDescent="0.25">
      <c r="A21910" s="28" t="s">
        <v>84</v>
      </c>
      <c r="B21910" s="2">
        <v>2.6082313073951296E-2</v>
      </c>
    </row>
    <row r="21911" spans="1:2" x14ac:dyDescent="0.25">
      <c r="A21911" s="28" t="s">
        <v>85</v>
      </c>
      <c r="B21911" s="2">
        <v>0.43829439132756787</v>
      </c>
    </row>
    <row r="21912" spans="1:2" x14ac:dyDescent="0.25">
      <c r="A21912" s="28" t="s">
        <v>82</v>
      </c>
      <c r="B21912" s="2">
        <v>1.6572583021278377E-2</v>
      </c>
    </row>
    <row r="21913" spans="1:2" x14ac:dyDescent="0.25">
      <c r="A21913" s="6" t="s">
        <v>243</v>
      </c>
      <c r="B21913" s="2">
        <v>4.9792337283511028</v>
      </c>
    </row>
    <row r="21914" spans="1:2" x14ac:dyDescent="0.25">
      <c r="A21914" s="28" t="s">
        <v>79</v>
      </c>
      <c r="B21914" s="2">
        <v>1.2701529208970887E-2</v>
      </c>
    </row>
    <row r="21915" spans="1:2" x14ac:dyDescent="0.25">
      <c r="A21915" s="28" t="s">
        <v>87</v>
      </c>
      <c r="B21915" s="2">
        <v>4.6357835048530006E-2</v>
      </c>
    </row>
    <row r="21916" spans="1:2" x14ac:dyDescent="0.25">
      <c r="A21916" s="28" t="s">
        <v>31</v>
      </c>
      <c r="B21916" s="2">
        <v>8.5404843747608955E-2</v>
      </c>
    </row>
    <row r="21917" spans="1:2" x14ac:dyDescent="0.25">
      <c r="A21917" s="28" t="s">
        <v>29</v>
      </c>
      <c r="B21917" s="2">
        <v>0.23114658808470434</v>
      </c>
    </row>
    <row r="21918" spans="1:2" x14ac:dyDescent="0.25">
      <c r="A21918" s="28" t="s">
        <v>30</v>
      </c>
      <c r="B21918" s="2">
        <v>3.3993949372734762E-2</v>
      </c>
    </row>
    <row r="21919" spans="1:2" x14ac:dyDescent="0.25">
      <c r="A21919" s="28" t="s">
        <v>88</v>
      </c>
      <c r="B21919" s="2">
        <v>0.23601338198444741</v>
      </c>
    </row>
    <row r="21920" spans="1:2" x14ac:dyDescent="0.25">
      <c r="A21920" s="28" t="s">
        <v>80</v>
      </c>
      <c r="B21920" s="2">
        <v>3.7623148451443123E-3</v>
      </c>
    </row>
    <row r="21921" spans="1:2" x14ac:dyDescent="0.25">
      <c r="A21921" s="28" t="s">
        <v>84</v>
      </c>
      <c r="B21921" s="2">
        <v>0.55282343125396405</v>
      </c>
    </row>
    <row r="21922" spans="1:2" x14ac:dyDescent="0.25">
      <c r="A21922" s="28" t="s">
        <v>85</v>
      </c>
      <c r="B21922" s="2">
        <v>3.2729006244009788</v>
      </c>
    </row>
    <row r="21923" spans="1:2" x14ac:dyDescent="0.25">
      <c r="A21923" s="28" t="s">
        <v>82</v>
      </c>
      <c r="B21923" s="2">
        <v>0.50412923040401936</v>
      </c>
    </row>
    <row r="21924" spans="1:2" x14ac:dyDescent="0.25">
      <c r="A21924" s="6" t="s">
        <v>245</v>
      </c>
      <c r="B21924" s="2">
        <v>8.5102078523206703</v>
      </c>
    </row>
    <row r="21925" spans="1:2" x14ac:dyDescent="0.25">
      <c r="A21925" s="28" t="s">
        <v>79</v>
      </c>
      <c r="B21925" s="2">
        <v>0.15206908150703197</v>
      </c>
    </row>
    <row r="21926" spans="1:2" x14ac:dyDescent="0.25">
      <c r="A21926" s="28" t="s">
        <v>87</v>
      </c>
      <c r="B21926" s="2">
        <v>1.4801925110100164E-2</v>
      </c>
    </row>
    <row r="21927" spans="1:2" x14ac:dyDescent="0.25">
      <c r="A21927" s="28" t="s">
        <v>31</v>
      </c>
      <c r="B21927" s="2">
        <v>0.23618047037656159</v>
      </c>
    </row>
    <row r="21928" spans="1:2" x14ac:dyDescent="0.25">
      <c r="A21928" s="28" t="s">
        <v>29</v>
      </c>
      <c r="B21928" s="2">
        <v>0.10029561424062908</v>
      </c>
    </row>
    <row r="21929" spans="1:2" x14ac:dyDescent="0.25">
      <c r="A21929" s="28" t="s">
        <v>30</v>
      </c>
      <c r="B21929" s="2">
        <v>8.5355217781302797E-2</v>
      </c>
    </row>
    <row r="21930" spans="1:2" x14ac:dyDescent="0.25">
      <c r="A21930" s="28" t="s">
        <v>88</v>
      </c>
      <c r="B21930" s="2">
        <v>0.99516415051581575</v>
      </c>
    </row>
    <row r="21931" spans="1:2" x14ac:dyDescent="0.25">
      <c r="A21931" s="28" t="s">
        <v>80</v>
      </c>
      <c r="B21931" s="2">
        <v>0.31535911506596637</v>
      </c>
    </row>
    <row r="21932" spans="1:2" x14ac:dyDescent="0.25">
      <c r="A21932" s="28" t="s">
        <v>84</v>
      </c>
      <c r="B21932" s="2">
        <v>2.0097865174822656</v>
      </c>
    </row>
    <row r="21933" spans="1:2" x14ac:dyDescent="0.25">
      <c r="A21933" s="28" t="s">
        <v>85</v>
      </c>
      <c r="B21933" s="2">
        <v>3.4456509038313929</v>
      </c>
    </row>
    <row r="21934" spans="1:2" x14ac:dyDescent="0.25">
      <c r="A21934" s="28" t="s">
        <v>82</v>
      </c>
      <c r="B21934" s="2">
        <v>1.1555448564096029</v>
      </c>
    </row>
    <row r="21935" spans="1:2" x14ac:dyDescent="0.25">
      <c r="A21935" s="6" t="s">
        <v>247</v>
      </c>
      <c r="B21935" s="2">
        <v>8.3254279348572719</v>
      </c>
    </row>
    <row r="21936" spans="1:2" x14ac:dyDescent="0.25">
      <c r="A21936" s="28" t="s">
        <v>79</v>
      </c>
      <c r="B21936" s="2">
        <v>2.9157274266037644E-2</v>
      </c>
    </row>
    <row r="21937" spans="1:2" x14ac:dyDescent="0.25">
      <c r="A21937" s="28" t="s">
        <v>87</v>
      </c>
      <c r="B21937" s="2">
        <v>3.0875375994506345E-2</v>
      </c>
    </row>
    <row r="21938" spans="1:2" x14ac:dyDescent="0.25">
      <c r="A21938" s="28" t="s">
        <v>31</v>
      </c>
      <c r="B21938" s="2">
        <v>0.18498606090986586</v>
      </c>
    </row>
    <row r="21939" spans="1:2" x14ac:dyDescent="0.25">
      <c r="A21939" s="28" t="s">
        <v>29</v>
      </c>
      <c r="B21939" s="2">
        <v>7.8934029725437685E-2</v>
      </c>
    </row>
    <row r="21940" spans="1:2" x14ac:dyDescent="0.25">
      <c r="A21940" s="28" t="s">
        <v>30</v>
      </c>
      <c r="B21940" s="2">
        <v>0.31444426174432405</v>
      </c>
    </row>
    <row r="21941" spans="1:2" x14ac:dyDescent="0.25">
      <c r="A21941" s="28" t="s">
        <v>88</v>
      </c>
      <c r="B21941" s="2">
        <v>0.559860268673399</v>
      </c>
    </row>
    <row r="21942" spans="1:2" x14ac:dyDescent="0.25">
      <c r="A21942" s="28" t="s">
        <v>80</v>
      </c>
      <c r="B21942" s="2">
        <v>0.15859053378662408</v>
      </c>
    </row>
    <row r="21943" spans="1:2" x14ac:dyDescent="0.25">
      <c r="A21943" s="28" t="s">
        <v>84</v>
      </c>
      <c r="B21943" s="2">
        <v>0.24952465949601241</v>
      </c>
    </row>
    <row r="21944" spans="1:2" x14ac:dyDescent="0.25">
      <c r="A21944" s="28" t="s">
        <v>85</v>
      </c>
      <c r="B21944" s="2">
        <v>5.922647551413883</v>
      </c>
    </row>
    <row r="21945" spans="1:2" x14ac:dyDescent="0.25">
      <c r="A21945" s="28" t="s">
        <v>82</v>
      </c>
      <c r="B21945" s="2">
        <v>0.79640791884718254</v>
      </c>
    </row>
    <row r="21946" spans="1:2" x14ac:dyDescent="0.25">
      <c r="A21946" s="6" t="s">
        <v>20</v>
      </c>
      <c r="B21946" s="2">
        <v>7.2559891173144822</v>
      </c>
    </row>
    <row r="21947" spans="1:2" x14ac:dyDescent="0.25">
      <c r="A21947" s="28" t="s">
        <v>79</v>
      </c>
      <c r="B21947" s="2">
        <v>0.10153140831660198</v>
      </c>
    </row>
    <row r="21948" spans="1:2" x14ac:dyDescent="0.25">
      <c r="A21948" s="28" t="s">
        <v>87</v>
      </c>
      <c r="B21948" s="2">
        <v>6.6849699636792922E-2</v>
      </c>
    </row>
    <row r="21949" spans="1:2" x14ac:dyDescent="0.25">
      <c r="A21949" s="28" t="s">
        <v>31</v>
      </c>
      <c r="B21949" s="2">
        <v>0.23299325932397696</v>
      </c>
    </row>
    <row r="21950" spans="1:2" x14ac:dyDescent="0.25">
      <c r="A21950" s="28" t="s">
        <v>29</v>
      </c>
      <c r="B21950" s="2">
        <v>0.20674765957567406</v>
      </c>
    </row>
    <row r="21951" spans="1:2" x14ac:dyDescent="0.25">
      <c r="A21951" s="28" t="s">
        <v>30</v>
      </c>
      <c r="B21951" s="2">
        <v>0.19535136673598327</v>
      </c>
    </row>
    <row r="21952" spans="1:2" x14ac:dyDescent="0.25">
      <c r="A21952" s="28" t="s">
        <v>88</v>
      </c>
      <c r="B21952" s="2">
        <v>2.7642739095269984</v>
      </c>
    </row>
    <row r="21953" spans="1:2" x14ac:dyDescent="0.25">
      <c r="A21953" s="28" t="s">
        <v>80</v>
      </c>
      <c r="B21953" s="2">
        <v>2.9661141115923117E-2</v>
      </c>
    </row>
    <row r="21954" spans="1:2" x14ac:dyDescent="0.25">
      <c r="A21954" s="28" t="s">
        <v>84</v>
      </c>
      <c r="B21954" s="2">
        <v>0.24537727079952099</v>
      </c>
    </row>
    <row r="21955" spans="1:2" x14ac:dyDescent="0.25">
      <c r="A21955" s="28" t="s">
        <v>85</v>
      </c>
      <c r="B21955" s="2">
        <v>1.9514530711722888</v>
      </c>
    </row>
    <row r="21956" spans="1:2" x14ac:dyDescent="0.25">
      <c r="A21956" s="28" t="s">
        <v>82</v>
      </c>
      <c r="B21956" s="2">
        <v>1.4617503311107212</v>
      </c>
    </row>
    <row r="21957" spans="1:2" x14ac:dyDescent="0.25">
      <c r="A21957" s="6" t="s">
        <v>21</v>
      </c>
      <c r="B21957" s="2">
        <v>36.832834479119285</v>
      </c>
    </row>
    <row r="21958" spans="1:2" x14ac:dyDescent="0.25">
      <c r="A21958" s="28" t="s">
        <v>79</v>
      </c>
      <c r="B21958" s="2">
        <v>0.11866973508694718</v>
      </c>
    </row>
    <row r="21959" spans="1:2" x14ac:dyDescent="0.25">
      <c r="A21959" s="28" t="s">
        <v>87</v>
      </c>
      <c r="B21959" s="2">
        <v>1.3622610304747202E-2</v>
      </c>
    </row>
    <row r="21960" spans="1:2" x14ac:dyDescent="0.25">
      <c r="A21960" s="28" t="s">
        <v>31</v>
      </c>
      <c r="B21960" s="2">
        <v>7.2631654427717504E-2</v>
      </c>
    </row>
    <row r="21961" spans="1:2" x14ac:dyDescent="0.25">
      <c r="A21961" s="28" t="s">
        <v>29</v>
      </c>
      <c r="B21961" s="2">
        <v>1.4455628663531034E-2</v>
      </c>
    </row>
    <row r="21962" spans="1:2" x14ac:dyDescent="0.25">
      <c r="A21962" s="28" t="s">
        <v>30</v>
      </c>
      <c r="B21962" s="2">
        <v>8.7493176664269427E-3</v>
      </c>
    </row>
    <row r="21963" spans="1:2" x14ac:dyDescent="0.25">
      <c r="A21963" s="28" t="s">
        <v>88</v>
      </c>
      <c r="B21963" s="2">
        <v>3.4771745242452372</v>
      </c>
    </row>
    <row r="21964" spans="1:2" x14ac:dyDescent="0.25">
      <c r="A21964" s="28" t="s">
        <v>80</v>
      </c>
      <c r="B21964" s="2">
        <v>16.828182401143401</v>
      </c>
    </row>
    <row r="21965" spans="1:2" x14ac:dyDescent="0.25">
      <c r="A21965" s="28" t="s">
        <v>84</v>
      </c>
      <c r="B21965" s="2">
        <v>2.6549691199614078</v>
      </c>
    </row>
    <row r="21966" spans="1:2" x14ac:dyDescent="0.25">
      <c r="A21966" s="28" t="s">
        <v>85</v>
      </c>
      <c r="B21966" s="2">
        <v>4.933910614296237</v>
      </c>
    </row>
    <row r="21967" spans="1:2" x14ac:dyDescent="0.25">
      <c r="A21967" s="28" t="s">
        <v>82</v>
      </c>
      <c r="B21967" s="2">
        <v>8.7104688733236326</v>
      </c>
    </row>
    <row r="21968" spans="1:2" x14ac:dyDescent="0.25">
      <c r="A21968" s="6" t="s">
        <v>22</v>
      </c>
      <c r="B21968" s="2">
        <v>0.55383339638963258</v>
      </c>
    </row>
    <row r="21969" spans="1:2" x14ac:dyDescent="0.25">
      <c r="A21969" s="28" t="s">
        <v>79</v>
      </c>
      <c r="B21969" s="2">
        <v>1.2300328901608672E-2</v>
      </c>
    </row>
    <row r="21970" spans="1:2" x14ac:dyDescent="0.25">
      <c r="A21970" s="28" t="s">
        <v>31</v>
      </c>
      <c r="B21970" s="2">
        <v>1.7793199199735578E-2</v>
      </c>
    </row>
    <row r="21971" spans="1:2" x14ac:dyDescent="0.25">
      <c r="A21971" s="28" t="s">
        <v>29</v>
      </c>
      <c r="B21971" s="2">
        <v>1.0869977649365408E-2</v>
      </c>
    </row>
    <row r="21972" spans="1:2" x14ac:dyDescent="0.25">
      <c r="A21972" s="28" t="s">
        <v>30</v>
      </c>
      <c r="B21972" s="2">
        <v>1.350114141220082E-2</v>
      </c>
    </row>
    <row r="21973" spans="1:2" x14ac:dyDescent="0.25">
      <c r="A21973" s="28" t="s">
        <v>88</v>
      </c>
      <c r="B21973" s="2">
        <v>2.4037774915046613E-2</v>
      </c>
    </row>
    <row r="21974" spans="1:2" x14ac:dyDescent="0.25">
      <c r="A21974" s="28" t="s">
        <v>80</v>
      </c>
      <c r="B21974" s="2">
        <v>3.6172321910823708E-2</v>
      </c>
    </row>
    <row r="21975" spans="1:2" x14ac:dyDescent="0.25">
      <c r="A21975" s="28" t="s">
        <v>84</v>
      </c>
      <c r="B21975" s="2">
        <v>8.1868177265138238E-3</v>
      </c>
    </row>
    <row r="21976" spans="1:2" x14ac:dyDescent="0.25">
      <c r="A21976" s="28" t="s">
        <v>85</v>
      </c>
      <c r="B21976" s="2">
        <v>0.40718559195734794</v>
      </c>
    </row>
    <row r="21977" spans="1:2" x14ac:dyDescent="0.25">
      <c r="A21977" s="28" t="s">
        <v>82</v>
      </c>
      <c r="B21977" s="2">
        <v>2.3786242716990071E-2</v>
      </c>
    </row>
    <row r="21978" spans="1:2" x14ac:dyDescent="0.25">
      <c r="A21978" s="6" t="s">
        <v>25</v>
      </c>
      <c r="B21978" s="2">
        <v>2.8204090680685776</v>
      </c>
    </row>
    <row r="21979" spans="1:2" x14ac:dyDescent="0.25">
      <c r="A21979" s="28" t="s">
        <v>79</v>
      </c>
      <c r="B21979" s="2">
        <v>4.297211249704979E-2</v>
      </c>
    </row>
    <row r="21980" spans="1:2" x14ac:dyDescent="0.25">
      <c r="A21980" s="28" t="s">
        <v>87</v>
      </c>
      <c r="B21980" s="2">
        <v>1.2371797889231225E-2</v>
      </c>
    </row>
    <row r="21981" spans="1:2" x14ac:dyDescent="0.25">
      <c r="A21981" s="28" t="s">
        <v>31</v>
      </c>
      <c r="B21981" s="2">
        <v>6.3631960501556575E-2</v>
      </c>
    </row>
    <row r="21982" spans="1:2" x14ac:dyDescent="0.25">
      <c r="A21982" s="28" t="s">
        <v>29</v>
      </c>
      <c r="B21982" s="2">
        <v>3.0932580788463757E-2</v>
      </c>
    </row>
    <row r="21983" spans="1:2" x14ac:dyDescent="0.25">
      <c r="A21983" s="28" t="s">
        <v>30</v>
      </c>
      <c r="B21983" s="2">
        <v>3.2072073786569712E-2</v>
      </c>
    </row>
    <row r="21984" spans="1:2" x14ac:dyDescent="0.25">
      <c r="A21984" s="28" t="s">
        <v>88</v>
      </c>
      <c r="B21984" s="2">
        <v>0.15907862223075192</v>
      </c>
    </row>
    <row r="21985" spans="1:2" x14ac:dyDescent="0.25">
      <c r="A21985" s="28" t="s">
        <v>80</v>
      </c>
      <c r="B21985" s="2">
        <v>4.7013108204896598E-2</v>
      </c>
    </row>
    <row r="21986" spans="1:2" x14ac:dyDescent="0.25">
      <c r="A21986" s="28" t="s">
        <v>84</v>
      </c>
      <c r="B21986" s="2">
        <v>6.5010666166394768E-2</v>
      </c>
    </row>
    <row r="21987" spans="1:2" x14ac:dyDescent="0.25">
      <c r="A21987" s="28" t="s">
        <v>85</v>
      </c>
      <c r="B21987" s="2">
        <v>2.2673226351397702</v>
      </c>
    </row>
    <row r="21988" spans="1:2" x14ac:dyDescent="0.25">
      <c r="A21988" s="28" t="s">
        <v>82</v>
      </c>
      <c r="B21988" s="2">
        <v>0.10000351086389321</v>
      </c>
    </row>
    <row r="21989" spans="1:2" x14ac:dyDescent="0.25">
      <c r="A21989" s="6" t="s">
        <v>23</v>
      </c>
      <c r="B21989" s="2">
        <v>1.72248045505045</v>
      </c>
    </row>
    <row r="21990" spans="1:2" x14ac:dyDescent="0.25">
      <c r="A21990" s="28" t="s">
        <v>79</v>
      </c>
      <c r="B21990" s="2">
        <v>1.8502245419407901E-2</v>
      </c>
    </row>
    <row r="21991" spans="1:2" x14ac:dyDescent="0.25">
      <c r="A21991" s="28" t="s">
        <v>31</v>
      </c>
      <c r="B21991" s="2">
        <v>1.7685440414857319E-2</v>
      </c>
    </row>
    <row r="21992" spans="1:2" x14ac:dyDescent="0.25">
      <c r="A21992" s="28" t="s">
        <v>29</v>
      </c>
      <c r="B21992" s="2">
        <v>2.3890217462041757E-2</v>
      </c>
    </row>
    <row r="21993" spans="1:2" x14ac:dyDescent="0.25">
      <c r="A21993" s="28" t="s">
        <v>88</v>
      </c>
      <c r="B21993" s="2">
        <v>4.0900265655341168E-2</v>
      </c>
    </row>
    <row r="21994" spans="1:2" x14ac:dyDescent="0.25">
      <c r="A21994" s="28" t="s">
        <v>80</v>
      </c>
      <c r="B21994" s="2">
        <v>0.16290663400720906</v>
      </c>
    </row>
    <row r="21995" spans="1:2" x14ac:dyDescent="0.25">
      <c r="A21995" s="28" t="s">
        <v>84</v>
      </c>
      <c r="B21995" s="2">
        <v>0.39288561680281081</v>
      </c>
    </row>
    <row r="21996" spans="1:2" x14ac:dyDescent="0.25">
      <c r="A21996" s="28" t="s">
        <v>85</v>
      </c>
      <c r="B21996" s="2">
        <v>0.94169839948644207</v>
      </c>
    </row>
    <row r="21997" spans="1:2" x14ac:dyDescent="0.25">
      <c r="A21997" s="28" t="s">
        <v>82</v>
      </c>
      <c r="B21997" s="2">
        <v>0.12401163580234008</v>
      </c>
    </row>
    <row r="21998" spans="1:2" x14ac:dyDescent="0.25">
      <c r="A21998" s="6" t="s">
        <v>249</v>
      </c>
      <c r="B21998" s="2">
        <v>27.791529625921257</v>
      </c>
    </row>
    <row r="21999" spans="1:2" x14ac:dyDescent="0.25">
      <c r="A21999" s="28" t="s">
        <v>79</v>
      </c>
      <c r="B21999" s="2">
        <v>5.3323387079631308E-2</v>
      </c>
    </row>
    <row r="22000" spans="1:2" x14ac:dyDescent="0.25">
      <c r="A22000" s="28" t="s">
        <v>87</v>
      </c>
      <c r="B22000" s="2">
        <v>8.5653118407997872E-2</v>
      </c>
    </row>
    <row r="22001" spans="1:2" x14ac:dyDescent="0.25">
      <c r="A22001" s="28" t="s">
        <v>31</v>
      </c>
      <c r="B22001" s="2">
        <v>0.18893324155881758</v>
      </c>
    </row>
    <row r="22002" spans="1:2" x14ac:dyDescent="0.25">
      <c r="A22002" s="28" t="s">
        <v>29</v>
      </c>
      <c r="B22002" s="2">
        <v>0.37578881771522188</v>
      </c>
    </row>
    <row r="22003" spans="1:2" x14ac:dyDescent="0.25">
      <c r="A22003" s="28" t="s">
        <v>30</v>
      </c>
      <c r="B22003" s="2">
        <v>0.17188898260196883</v>
      </c>
    </row>
    <row r="22004" spans="1:2" x14ac:dyDescent="0.25">
      <c r="A22004" s="28" t="s">
        <v>88</v>
      </c>
      <c r="B22004" s="2">
        <v>1.7046538942003433</v>
      </c>
    </row>
    <row r="22005" spans="1:2" x14ac:dyDescent="0.25">
      <c r="A22005" s="28" t="s">
        <v>80</v>
      </c>
      <c r="B22005" s="2">
        <v>0.42645193819251676</v>
      </c>
    </row>
    <row r="22006" spans="1:2" x14ac:dyDescent="0.25">
      <c r="A22006" s="28" t="s">
        <v>84</v>
      </c>
      <c r="B22006" s="2">
        <v>18.257658885799028</v>
      </c>
    </row>
    <row r="22007" spans="1:2" x14ac:dyDescent="0.25">
      <c r="A22007" s="28" t="s">
        <v>85</v>
      </c>
      <c r="B22007" s="2">
        <v>3.3356283534219324</v>
      </c>
    </row>
    <row r="22008" spans="1:2" x14ac:dyDescent="0.25">
      <c r="A22008" s="28" t="s">
        <v>82</v>
      </c>
      <c r="B22008" s="2">
        <v>3.1915490069437973</v>
      </c>
    </row>
    <row r="22009" spans="1:2" x14ac:dyDescent="0.25">
      <c r="A22009" s="6" t="s">
        <v>251</v>
      </c>
      <c r="B22009" s="2">
        <v>7.7355100082090589</v>
      </c>
    </row>
    <row r="22010" spans="1:2" x14ac:dyDescent="0.25">
      <c r="A22010" s="28" t="s">
        <v>79</v>
      </c>
      <c r="B22010" s="2">
        <v>5.5071104550334468E-2</v>
      </c>
    </row>
    <row r="22011" spans="1:2" x14ac:dyDescent="0.25">
      <c r="A22011" s="28" t="s">
        <v>87</v>
      </c>
      <c r="B22011" s="2">
        <v>9.2045805555378071E-2</v>
      </c>
    </row>
    <row r="22012" spans="1:2" x14ac:dyDescent="0.25">
      <c r="A22012" s="28" t="s">
        <v>31</v>
      </c>
      <c r="B22012" s="2">
        <v>0.1998474469416795</v>
      </c>
    </row>
    <row r="22013" spans="1:2" x14ac:dyDescent="0.25">
      <c r="A22013" s="28" t="s">
        <v>29</v>
      </c>
      <c r="B22013" s="2">
        <v>0.61293114844112218</v>
      </c>
    </row>
    <row r="22014" spans="1:2" x14ac:dyDescent="0.25">
      <c r="A22014" s="28" t="s">
        <v>30</v>
      </c>
      <c r="B22014" s="2">
        <v>0.10764575510337987</v>
      </c>
    </row>
    <row r="22015" spans="1:2" x14ac:dyDescent="0.25">
      <c r="A22015" s="28" t="s">
        <v>88</v>
      </c>
      <c r="B22015" s="2">
        <v>1.2676442248021995</v>
      </c>
    </row>
    <row r="22016" spans="1:2" x14ac:dyDescent="0.25">
      <c r="A22016" s="28" t="s">
        <v>80</v>
      </c>
      <c r="B22016" s="2">
        <v>0.16359058991570721</v>
      </c>
    </row>
    <row r="22017" spans="1:2" x14ac:dyDescent="0.25">
      <c r="A22017" s="28" t="s">
        <v>84</v>
      </c>
      <c r="B22017" s="2">
        <v>2.811305384802119</v>
      </c>
    </row>
    <row r="22018" spans="1:2" x14ac:dyDescent="0.25">
      <c r="A22018" s="28" t="s">
        <v>85</v>
      </c>
      <c r="B22018" s="2">
        <v>1.4783623858971142</v>
      </c>
    </row>
    <row r="22019" spans="1:2" x14ac:dyDescent="0.25">
      <c r="A22019" s="28" t="s">
        <v>82</v>
      </c>
      <c r="B22019" s="2">
        <v>0.94706616220002438</v>
      </c>
    </row>
    <row r="22020" spans="1:2" x14ac:dyDescent="0.25">
      <c r="A22020" s="6" t="s">
        <v>229</v>
      </c>
      <c r="B22020" s="2">
        <v>8.593636650072753</v>
      </c>
    </row>
    <row r="22021" spans="1:2" x14ac:dyDescent="0.25">
      <c r="A22021" s="28" t="s">
        <v>79</v>
      </c>
      <c r="B22021" s="2">
        <v>6.5764900011180821E-2</v>
      </c>
    </row>
    <row r="22022" spans="1:2" x14ac:dyDescent="0.25">
      <c r="A22022" s="28" t="s">
        <v>87</v>
      </c>
      <c r="B22022" s="2">
        <v>0.10161458690184874</v>
      </c>
    </row>
    <row r="22023" spans="1:2" x14ac:dyDescent="0.25">
      <c r="A22023" s="28" t="s">
        <v>31</v>
      </c>
      <c r="B22023" s="2">
        <v>1.2217857928485496</v>
      </c>
    </row>
    <row r="22024" spans="1:2" x14ac:dyDescent="0.25">
      <c r="A22024" s="28" t="s">
        <v>29</v>
      </c>
      <c r="B22024" s="2">
        <v>0.78200447931303418</v>
      </c>
    </row>
    <row r="22025" spans="1:2" x14ac:dyDescent="0.25">
      <c r="A22025" s="28" t="s">
        <v>30</v>
      </c>
      <c r="B22025" s="2">
        <v>0.35050630272220179</v>
      </c>
    </row>
    <row r="22026" spans="1:2" x14ac:dyDescent="0.25">
      <c r="A22026" s="28" t="s">
        <v>88</v>
      </c>
      <c r="B22026" s="2">
        <v>1.550743149566846</v>
      </c>
    </row>
    <row r="22027" spans="1:2" x14ac:dyDescent="0.25">
      <c r="A22027" s="28" t="s">
        <v>80</v>
      </c>
      <c r="B22027" s="2">
        <v>9.2333408797954236E-2</v>
      </c>
    </row>
    <row r="22028" spans="1:2" x14ac:dyDescent="0.25">
      <c r="A22028" s="28" t="s">
        <v>84</v>
      </c>
      <c r="B22028" s="2">
        <v>1.5381362681600994</v>
      </c>
    </row>
    <row r="22029" spans="1:2" x14ac:dyDescent="0.25">
      <c r="A22029" s="28" t="s">
        <v>85</v>
      </c>
      <c r="B22029" s="2">
        <v>1.7306163125481306</v>
      </c>
    </row>
    <row r="22030" spans="1:2" x14ac:dyDescent="0.25">
      <c r="A22030" s="28" t="s">
        <v>82</v>
      </c>
      <c r="B22030" s="2">
        <v>1.1601314492029084</v>
      </c>
    </row>
    <row r="22031" spans="1:2" x14ac:dyDescent="0.25">
      <c r="A22031" s="6" t="s">
        <v>93</v>
      </c>
      <c r="B22031" s="2">
        <v>135.27507412989348</v>
      </c>
    </row>
    <row r="22032" spans="1:2" x14ac:dyDescent="0.25">
      <c r="A22032" s="28" t="s">
        <v>79</v>
      </c>
      <c r="B22032" s="2">
        <v>1.1035190922899367</v>
      </c>
    </row>
    <row r="22033" spans="1:2" x14ac:dyDescent="0.25">
      <c r="A22033" s="28" t="s">
        <v>87</v>
      </c>
      <c r="B22033" s="2">
        <v>0.88164196824752716</v>
      </c>
    </row>
    <row r="22034" spans="1:2" x14ac:dyDescent="0.25">
      <c r="A22034" s="28" t="s">
        <v>31</v>
      </c>
      <c r="B22034" s="2">
        <v>3.0441529165060843</v>
      </c>
    </row>
    <row r="22035" spans="1:2" x14ac:dyDescent="0.25">
      <c r="A22035" s="28" t="s">
        <v>29</v>
      </c>
      <c r="B22035" s="2">
        <v>2.6080915138173228</v>
      </c>
    </row>
    <row r="22036" spans="1:2" x14ac:dyDescent="0.25">
      <c r="A22036" s="28" t="s">
        <v>30</v>
      </c>
      <c r="B22036" s="2">
        <v>1.594594024929969</v>
      </c>
    </row>
    <row r="22037" spans="1:2" x14ac:dyDescent="0.25">
      <c r="A22037" s="28" t="s">
        <v>88</v>
      </c>
      <c r="B22037" s="2">
        <v>14.138021179499901</v>
      </c>
    </row>
    <row r="22038" spans="1:2" x14ac:dyDescent="0.25">
      <c r="A22038" s="28" t="s">
        <v>80</v>
      </c>
      <c r="B22038" s="2">
        <v>21.810930638498014</v>
      </c>
    </row>
    <row r="22039" spans="1:2" x14ac:dyDescent="0.25">
      <c r="A22039" s="28" t="s">
        <v>84</v>
      </c>
      <c r="B22039" s="2">
        <v>31.633772800213048</v>
      </c>
    </row>
    <row r="22040" spans="1:2" x14ac:dyDescent="0.25">
      <c r="A22040" s="28" t="s">
        <v>85</v>
      </c>
      <c r="B22040" s="2">
        <v>37.66246366547211</v>
      </c>
    </row>
    <row r="22041" spans="1:2" x14ac:dyDescent="0.25">
      <c r="A22041" s="28" t="s">
        <v>82</v>
      </c>
      <c r="B22041" s="2">
        <v>20.797886330419587</v>
      </c>
    </row>
    <row r="22042" spans="1:2" x14ac:dyDescent="0.25">
      <c r="A22042" s="3" t="s">
        <v>85</v>
      </c>
      <c r="B22042" s="2">
        <v>5480.2106401646452</v>
      </c>
    </row>
    <row r="22043" spans="1:2" x14ac:dyDescent="0.25">
      <c r="A22043" s="6" t="s">
        <v>228</v>
      </c>
      <c r="B22043" s="2">
        <v>124.19676144080491</v>
      </c>
    </row>
    <row r="22044" spans="1:2" x14ac:dyDescent="0.25">
      <c r="A22044" s="28" t="s">
        <v>79</v>
      </c>
      <c r="B22044" s="2">
        <v>7.6203640218941544</v>
      </c>
    </row>
    <row r="22045" spans="1:2" x14ac:dyDescent="0.25">
      <c r="A22045" s="28" t="s">
        <v>86</v>
      </c>
      <c r="B22045" s="2">
        <v>1.2842575963668232</v>
      </c>
    </row>
    <row r="22046" spans="1:2" x14ac:dyDescent="0.25">
      <c r="A22046" s="28" t="s">
        <v>87</v>
      </c>
      <c r="B22046" s="2">
        <v>9.7969441144431784</v>
      </c>
    </row>
    <row r="22047" spans="1:2" x14ac:dyDescent="0.25">
      <c r="A22047" s="28" t="s">
        <v>31</v>
      </c>
      <c r="B22047" s="2">
        <v>5.9516060907463872</v>
      </c>
    </row>
    <row r="22048" spans="1:2" x14ac:dyDescent="0.25">
      <c r="A22048" s="28" t="s">
        <v>29</v>
      </c>
      <c r="B22048" s="2">
        <v>2.601421848480356</v>
      </c>
    </row>
    <row r="22049" spans="1:2" x14ac:dyDescent="0.25">
      <c r="A22049" s="28" t="s">
        <v>30</v>
      </c>
      <c r="B22049" s="2">
        <v>3.2059212270830164</v>
      </c>
    </row>
    <row r="22050" spans="1:2" x14ac:dyDescent="0.25">
      <c r="A22050" s="28" t="s">
        <v>88</v>
      </c>
      <c r="B22050" s="2">
        <v>18.38832323049607</v>
      </c>
    </row>
    <row r="22051" spans="1:2" x14ac:dyDescent="0.25">
      <c r="A22051" s="28" t="s">
        <v>80</v>
      </c>
      <c r="B22051" s="2">
        <v>9.2446939347751442</v>
      </c>
    </row>
    <row r="22052" spans="1:2" x14ac:dyDescent="0.25">
      <c r="A22052" s="28" t="s">
        <v>84</v>
      </c>
      <c r="B22052" s="2">
        <v>50.747415793907571</v>
      </c>
    </row>
    <row r="22053" spans="1:2" x14ac:dyDescent="0.25">
      <c r="A22053" s="28" t="s">
        <v>82</v>
      </c>
      <c r="B22053" s="2">
        <v>15.355813582612219</v>
      </c>
    </row>
    <row r="22054" spans="1:2" x14ac:dyDescent="0.25">
      <c r="A22054" s="6" t="s">
        <v>239</v>
      </c>
      <c r="B22054" s="2">
        <v>12.01756845943981</v>
      </c>
    </row>
    <row r="22055" spans="1:2" x14ac:dyDescent="0.25">
      <c r="A22055" s="28" t="s">
        <v>79</v>
      </c>
      <c r="B22055" s="2">
        <v>0.12537659091613623</v>
      </c>
    </row>
    <row r="22056" spans="1:2" x14ac:dyDescent="0.25">
      <c r="A22056" s="28" t="s">
        <v>87</v>
      </c>
      <c r="B22056" s="2">
        <v>3.0190462347047999</v>
      </c>
    </row>
    <row r="22057" spans="1:2" x14ac:dyDescent="0.25">
      <c r="A22057" s="28" t="s">
        <v>31</v>
      </c>
      <c r="B22057" s="2">
        <v>0.49674394422888873</v>
      </c>
    </row>
    <row r="22058" spans="1:2" x14ac:dyDescent="0.25">
      <c r="A22058" s="28" t="s">
        <v>29</v>
      </c>
      <c r="B22058" s="2">
        <v>0.80757335338740377</v>
      </c>
    </row>
    <row r="22059" spans="1:2" x14ac:dyDescent="0.25">
      <c r="A22059" s="28" t="s">
        <v>30</v>
      </c>
      <c r="B22059" s="2">
        <v>0.55258429456547098</v>
      </c>
    </row>
    <row r="22060" spans="1:2" x14ac:dyDescent="0.25">
      <c r="A22060" s="28" t="s">
        <v>88</v>
      </c>
      <c r="B22060" s="2">
        <v>0.97443708999299261</v>
      </c>
    </row>
    <row r="22061" spans="1:2" x14ac:dyDescent="0.25">
      <c r="A22061" s="28" t="s">
        <v>80</v>
      </c>
      <c r="B22061" s="2">
        <v>0.50041554592192572</v>
      </c>
    </row>
    <row r="22062" spans="1:2" x14ac:dyDescent="0.25">
      <c r="A22062" s="28" t="s">
        <v>84</v>
      </c>
      <c r="B22062" s="2">
        <v>1.8035702651979653</v>
      </c>
    </row>
    <row r="22063" spans="1:2" x14ac:dyDescent="0.25">
      <c r="A22063" s="28" t="s">
        <v>82</v>
      </c>
      <c r="B22063" s="2">
        <v>3.7378211405242272</v>
      </c>
    </row>
    <row r="22064" spans="1:2" x14ac:dyDescent="0.25">
      <c r="A22064" s="6" t="s">
        <v>241</v>
      </c>
      <c r="B22064" s="2">
        <v>256.41312102244621</v>
      </c>
    </row>
    <row r="22065" spans="1:2" x14ac:dyDescent="0.25">
      <c r="A22065" s="28" t="s">
        <v>79</v>
      </c>
      <c r="B22065" s="2">
        <v>11.277653438798151</v>
      </c>
    </row>
    <row r="22066" spans="1:2" x14ac:dyDescent="0.25">
      <c r="A22066" s="28" t="s">
        <v>86</v>
      </c>
      <c r="B22066" s="2">
        <v>1.9809187291296522</v>
      </c>
    </row>
    <row r="22067" spans="1:2" x14ac:dyDescent="0.25">
      <c r="A22067" s="28" t="s">
        <v>87</v>
      </c>
      <c r="B22067" s="2">
        <v>5.1110644828213507</v>
      </c>
    </row>
    <row r="22068" spans="1:2" x14ac:dyDescent="0.25">
      <c r="A22068" s="28" t="s">
        <v>31</v>
      </c>
      <c r="B22068" s="2">
        <v>9.1632891540100871</v>
      </c>
    </row>
    <row r="22069" spans="1:2" x14ac:dyDescent="0.25">
      <c r="A22069" s="28" t="s">
        <v>29</v>
      </c>
      <c r="B22069" s="2">
        <v>2.4407750851352126</v>
      </c>
    </row>
    <row r="22070" spans="1:2" x14ac:dyDescent="0.25">
      <c r="A22070" s="28" t="s">
        <v>30</v>
      </c>
      <c r="B22070" s="2">
        <v>5.2758161126831347</v>
      </c>
    </row>
    <row r="22071" spans="1:2" x14ac:dyDescent="0.25">
      <c r="A22071" s="28" t="s">
        <v>88</v>
      </c>
      <c r="B22071" s="2">
        <v>39.931042066966192</v>
      </c>
    </row>
    <row r="22072" spans="1:2" x14ac:dyDescent="0.25">
      <c r="A22072" s="28" t="s">
        <v>80</v>
      </c>
      <c r="B22072" s="2">
        <v>17.104393617121467</v>
      </c>
    </row>
    <row r="22073" spans="1:2" x14ac:dyDescent="0.25">
      <c r="A22073" s="28" t="s">
        <v>84</v>
      </c>
      <c r="B22073" s="2">
        <v>119.14564744999623</v>
      </c>
    </row>
    <row r="22074" spans="1:2" x14ac:dyDescent="0.25">
      <c r="A22074" s="28" t="s">
        <v>82</v>
      </c>
      <c r="B22074" s="2">
        <v>44.982520885784702</v>
      </c>
    </row>
    <row r="22075" spans="1:2" x14ac:dyDescent="0.25">
      <c r="A22075" s="6" t="s">
        <v>53</v>
      </c>
      <c r="B22075" s="2">
        <v>4.3872735715122948</v>
      </c>
    </row>
    <row r="22076" spans="1:2" x14ac:dyDescent="0.25">
      <c r="A22076" s="28" t="s">
        <v>79</v>
      </c>
      <c r="B22076" s="2">
        <v>0.3317002348708899</v>
      </c>
    </row>
    <row r="22077" spans="1:2" x14ac:dyDescent="0.25">
      <c r="A22077" s="28" t="s">
        <v>86</v>
      </c>
      <c r="B22077" s="2">
        <v>1.10344471465996E-2</v>
      </c>
    </row>
    <row r="22078" spans="1:2" x14ac:dyDescent="0.25">
      <c r="A22078" s="28" t="s">
        <v>87</v>
      </c>
      <c r="B22078" s="2">
        <v>0.67286849763119194</v>
      </c>
    </row>
    <row r="22079" spans="1:2" x14ac:dyDescent="0.25">
      <c r="A22079" s="28" t="s">
        <v>31</v>
      </c>
      <c r="B22079" s="2">
        <v>8.9539132737282895E-2</v>
      </c>
    </row>
    <row r="22080" spans="1:2" x14ac:dyDescent="0.25">
      <c r="A22080" s="28" t="s">
        <v>29</v>
      </c>
      <c r="B22080" s="2">
        <v>4.3096029635082918E-2</v>
      </c>
    </row>
    <row r="22081" spans="1:2" x14ac:dyDescent="0.25">
      <c r="A22081" s="28" t="s">
        <v>30</v>
      </c>
      <c r="B22081" s="2">
        <v>1.8650558953861383E-3</v>
      </c>
    </row>
    <row r="22082" spans="1:2" x14ac:dyDescent="0.25">
      <c r="A22082" s="28" t="s">
        <v>80</v>
      </c>
      <c r="B22082" s="2">
        <v>5.5884015168654697E-2</v>
      </c>
    </row>
    <row r="22083" spans="1:2" x14ac:dyDescent="0.25">
      <c r="A22083" s="28" t="s">
        <v>84</v>
      </c>
      <c r="B22083" s="2">
        <v>2.4883549881122606</v>
      </c>
    </row>
    <row r="22084" spans="1:2" x14ac:dyDescent="0.25">
      <c r="A22084" s="28" t="s">
        <v>82</v>
      </c>
      <c r="B22084" s="2">
        <v>0.69293117031494578</v>
      </c>
    </row>
    <row r="22085" spans="1:2" x14ac:dyDescent="0.25">
      <c r="A22085" s="6" t="s">
        <v>230</v>
      </c>
      <c r="B22085" s="2">
        <v>229.45398357025493</v>
      </c>
    </row>
    <row r="22086" spans="1:2" x14ac:dyDescent="0.25">
      <c r="A22086" s="28" t="s">
        <v>79</v>
      </c>
      <c r="B22086" s="2">
        <v>1.3601505917751384</v>
      </c>
    </row>
    <row r="22087" spans="1:2" x14ac:dyDescent="0.25">
      <c r="A22087" s="28" t="s">
        <v>86</v>
      </c>
      <c r="B22087" s="2">
        <v>1.437689499690638</v>
      </c>
    </row>
    <row r="22088" spans="1:2" x14ac:dyDescent="0.25">
      <c r="A22088" s="28" t="s">
        <v>31</v>
      </c>
      <c r="B22088" s="2">
        <v>9.1236207148774202</v>
      </c>
    </row>
    <row r="22089" spans="1:2" x14ac:dyDescent="0.25">
      <c r="A22089" s="28" t="s">
        <v>29</v>
      </c>
      <c r="B22089" s="2">
        <v>0.30280165263302422</v>
      </c>
    </row>
    <row r="22090" spans="1:2" x14ac:dyDescent="0.25">
      <c r="A22090" s="28" t="s">
        <v>30</v>
      </c>
      <c r="B22090" s="2">
        <v>7.5270209745377468</v>
      </c>
    </row>
    <row r="22091" spans="1:2" x14ac:dyDescent="0.25">
      <c r="A22091" s="28" t="s">
        <v>88</v>
      </c>
      <c r="B22091" s="2">
        <v>44.960402083558016</v>
      </c>
    </row>
    <row r="22092" spans="1:2" x14ac:dyDescent="0.25">
      <c r="A22092" s="28" t="s">
        <v>80</v>
      </c>
      <c r="B22092" s="2">
        <v>49.287697216605693</v>
      </c>
    </row>
    <row r="22093" spans="1:2" x14ac:dyDescent="0.25">
      <c r="A22093" s="28" t="s">
        <v>84</v>
      </c>
      <c r="B22093" s="2">
        <v>84.547295723030587</v>
      </c>
    </row>
    <row r="22094" spans="1:2" x14ac:dyDescent="0.25">
      <c r="A22094" s="28" t="s">
        <v>82</v>
      </c>
      <c r="B22094" s="2">
        <v>30.907305113546666</v>
      </c>
    </row>
    <row r="22095" spans="1:2" x14ac:dyDescent="0.25">
      <c r="A22095" s="6" t="s">
        <v>19</v>
      </c>
      <c r="B22095" s="2">
        <v>18.068324930075786</v>
      </c>
    </row>
    <row r="22096" spans="1:2" x14ac:dyDescent="0.25">
      <c r="A22096" s="28" t="s">
        <v>79</v>
      </c>
      <c r="B22096" s="2">
        <v>3.2730782560289993</v>
      </c>
    </row>
    <row r="22097" spans="1:2" x14ac:dyDescent="0.25">
      <c r="A22097" s="28" t="s">
        <v>86</v>
      </c>
      <c r="B22097" s="2">
        <v>0.79907170838775143</v>
      </c>
    </row>
    <row r="22098" spans="1:2" x14ac:dyDescent="0.25">
      <c r="A22098" s="28" t="s">
        <v>87</v>
      </c>
      <c r="B22098" s="2">
        <v>3.7213219280170393E-2</v>
      </c>
    </row>
    <row r="22099" spans="1:2" x14ac:dyDescent="0.25">
      <c r="A22099" s="28" t="s">
        <v>31</v>
      </c>
      <c r="B22099" s="2">
        <v>1.0558060184236042</v>
      </c>
    </row>
    <row r="22100" spans="1:2" x14ac:dyDescent="0.25">
      <c r="A22100" s="28" t="s">
        <v>29</v>
      </c>
      <c r="B22100" s="2">
        <v>1.2540112940912234</v>
      </c>
    </row>
    <row r="22101" spans="1:2" x14ac:dyDescent="0.25">
      <c r="A22101" s="28" t="s">
        <v>30</v>
      </c>
      <c r="B22101" s="2">
        <v>10.218183812936164</v>
      </c>
    </row>
    <row r="22102" spans="1:2" x14ac:dyDescent="0.25">
      <c r="A22102" s="28" t="s">
        <v>88</v>
      </c>
      <c r="B22102" s="2">
        <v>0.20377817042439625</v>
      </c>
    </row>
    <row r="22103" spans="1:2" x14ac:dyDescent="0.25">
      <c r="A22103" s="28" t="s">
        <v>80</v>
      </c>
      <c r="B22103" s="2">
        <v>0.18798267197171362</v>
      </c>
    </row>
    <row r="22104" spans="1:2" x14ac:dyDescent="0.25">
      <c r="A22104" s="28" t="s">
        <v>84</v>
      </c>
      <c r="B22104" s="2">
        <v>0.11032986724720149</v>
      </c>
    </row>
    <row r="22105" spans="1:2" x14ac:dyDescent="0.25">
      <c r="A22105" s="28" t="s">
        <v>82</v>
      </c>
      <c r="B22105" s="2">
        <v>0.9288699112845612</v>
      </c>
    </row>
    <row r="22106" spans="1:2" x14ac:dyDescent="0.25">
      <c r="A22106" s="6" t="s">
        <v>243</v>
      </c>
      <c r="B22106" s="2">
        <v>148.67257988690278</v>
      </c>
    </row>
    <row r="22107" spans="1:2" x14ac:dyDescent="0.25">
      <c r="A22107" s="28" t="s">
        <v>79</v>
      </c>
      <c r="B22107" s="2">
        <v>5.6753675598735782</v>
      </c>
    </row>
    <row r="22108" spans="1:2" x14ac:dyDescent="0.25">
      <c r="A22108" s="28" t="s">
        <v>86</v>
      </c>
      <c r="B22108" s="2">
        <v>2.7986941385574928</v>
      </c>
    </row>
    <row r="22109" spans="1:2" x14ac:dyDescent="0.25">
      <c r="A22109" s="28" t="s">
        <v>87</v>
      </c>
      <c r="B22109" s="2">
        <v>12.353623384613813</v>
      </c>
    </row>
    <row r="22110" spans="1:2" x14ac:dyDescent="0.25">
      <c r="A22110" s="28" t="s">
        <v>31</v>
      </c>
      <c r="B22110" s="2">
        <v>6.0371731909891153</v>
      </c>
    </row>
    <row r="22111" spans="1:2" x14ac:dyDescent="0.25">
      <c r="A22111" s="28" t="s">
        <v>29</v>
      </c>
      <c r="B22111" s="2">
        <v>4.9685761587834358</v>
      </c>
    </row>
    <row r="22112" spans="1:2" x14ac:dyDescent="0.25">
      <c r="A22112" s="28" t="s">
        <v>30</v>
      </c>
      <c r="B22112" s="2">
        <v>2.8448520079175434</v>
      </c>
    </row>
    <row r="22113" spans="1:2" x14ac:dyDescent="0.25">
      <c r="A22113" s="28" t="s">
        <v>88</v>
      </c>
      <c r="B22113" s="2">
        <v>25.878308424414239</v>
      </c>
    </row>
    <row r="22114" spans="1:2" x14ac:dyDescent="0.25">
      <c r="A22114" s="28" t="s">
        <v>80</v>
      </c>
      <c r="B22114" s="2">
        <v>8.7769873409916546</v>
      </c>
    </row>
    <row r="22115" spans="1:2" x14ac:dyDescent="0.25">
      <c r="A22115" s="28" t="s">
        <v>84</v>
      </c>
      <c r="B22115" s="2">
        <v>41.081907804785615</v>
      </c>
    </row>
    <row r="22116" spans="1:2" x14ac:dyDescent="0.25">
      <c r="A22116" s="28" t="s">
        <v>82</v>
      </c>
      <c r="B22116" s="2">
        <v>38.257089875976305</v>
      </c>
    </row>
    <row r="22117" spans="1:2" x14ac:dyDescent="0.25">
      <c r="A22117" s="6" t="s">
        <v>52</v>
      </c>
      <c r="B22117" s="2">
        <v>10.068356387038772</v>
      </c>
    </row>
    <row r="22118" spans="1:2" x14ac:dyDescent="0.25">
      <c r="A22118" s="28" t="s">
        <v>79</v>
      </c>
      <c r="B22118" s="2">
        <v>0.24248818650719386</v>
      </c>
    </row>
    <row r="22119" spans="1:2" x14ac:dyDescent="0.25">
      <c r="A22119" s="28" t="s">
        <v>86</v>
      </c>
      <c r="B22119" s="2">
        <v>0.56060732175110484</v>
      </c>
    </row>
    <row r="22120" spans="1:2" x14ac:dyDescent="0.25">
      <c r="A22120" s="28" t="s">
        <v>87</v>
      </c>
      <c r="B22120" s="2">
        <v>0.19897757587680115</v>
      </c>
    </row>
    <row r="22121" spans="1:2" x14ac:dyDescent="0.25">
      <c r="A22121" s="28" t="s">
        <v>31</v>
      </c>
      <c r="B22121" s="2">
        <v>5.2661278324244019E-2</v>
      </c>
    </row>
    <row r="22122" spans="1:2" x14ac:dyDescent="0.25">
      <c r="A22122" s="28" t="s">
        <v>29</v>
      </c>
      <c r="B22122" s="2">
        <v>2.474178129933737E-3</v>
      </c>
    </row>
    <row r="22123" spans="1:2" x14ac:dyDescent="0.25">
      <c r="A22123" s="28" t="s">
        <v>30</v>
      </c>
      <c r="B22123" s="2">
        <v>1.8163985850547331E-2</v>
      </c>
    </row>
    <row r="22124" spans="1:2" x14ac:dyDescent="0.25">
      <c r="A22124" s="28" t="s">
        <v>88</v>
      </c>
      <c r="B22124" s="2">
        <v>0.39457187459397258</v>
      </c>
    </row>
    <row r="22125" spans="1:2" x14ac:dyDescent="0.25">
      <c r="A22125" s="28" t="s">
        <v>80</v>
      </c>
      <c r="B22125" s="2">
        <v>0.32184702939206788</v>
      </c>
    </row>
    <row r="22126" spans="1:2" x14ac:dyDescent="0.25">
      <c r="A22126" s="28" t="s">
        <v>84</v>
      </c>
      <c r="B22126" s="2">
        <v>3.6386973049283058</v>
      </c>
    </row>
    <row r="22127" spans="1:2" x14ac:dyDescent="0.25">
      <c r="A22127" s="28" t="s">
        <v>82</v>
      </c>
      <c r="B22127" s="2">
        <v>4.6378676516846005</v>
      </c>
    </row>
    <row r="22128" spans="1:2" x14ac:dyDescent="0.25">
      <c r="A22128" s="6" t="s">
        <v>245</v>
      </c>
      <c r="B22128" s="2">
        <v>44.230222701918478</v>
      </c>
    </row>
    <row r="22129" spans="1:2" x14ac:dyDescent="0.25">
      <c r="A22129" s="28" t="s">
        <v>79</v>
      </c>
      <c r="B22129" s="2">
        <v>0.92530645791964838</v>
      </c>
    </row>
    <row r="22130" spans="1:2" x14ac:dyDescent="0.25">
      <c r="A22130" s="28" t="s">
        <v>86</v>
      </c>
      <c r="B22130" s="2">
        <v>0.43136473846964157</v>
      </c>
    </row>
    <row r="22131" spans="1:2" x14ac:dyDescent="0.25">
      <c r="A22131" s="28" t="s">
        <v>87</v>
      </c>
      <c r="B22131" s="2">
        <v>4.6145358855647869</v>
      </c>
    </row>
    <row r="22132" spans="1:2" x14ac:dyDescent="0.25">
      <c r="A22132" s="28" t="s">
        <v>31</v>
      </c>
      <c r="B22132" s="2">
        <v>0.79320368312494538</v>
      </c>
    </row>
    <row r="22133" spans="1:2" x14ac:dyDescent="0.25">
      <c r="A22133" s="28" t="s">
        <v>29</v>
      </c>
      <c r="B22133" s="2">
        <v>1.4215206565720335</v>
      </c>
    </row>
    <row r="22134" spans="1:2" x14ac:dyDescent="0.25">
      <c r="A22134" s="28" t="s">
        <v>30</v>
      </c>
      <c r="B22134" s="2">
        <v>4.7875021598045331</v>
      </c>
    </row>
    <row r="22135" spans="1:2" x14ac:dyDescent="0.25">
      <c r="A22135" s="28" t="s">
        <v>88</v>
      </c>
      <c r="B22135" s="2">
        <v>7.1935715155860658</v>
      </c>
    </row>
    <row r="22136" spans="1:2" x14ac:dyDescent="0.25">
      <c r="A22136" s="28" t="s">
        <v>80</v>
      </c>
      <c r="B22136" s="2">
        <v>2.854933809589951</v>
      </c>
    </row>
    <row r="22137" spans="1:2" x14ac:dyDescent="0.25">
      <c r="A22137" s="28" t="s">
        <v>84</v>
      </c>
      <c r="B22137" s="2">
        <v>12.465097490974426</v>
      </c>
    </row>
    <row r="22138" spans="1:2" x14ac:dyDescent="0.25">
      <c r="A22138" s="28" t="s">
        <v>82</v>
      </c>
      <c r="B22138" s="2">
        <v>8.7431863043124434</v>
      </c>
    </row>
    <row r="22139" spans="1:2" x14ac:dyDescent="0.25">
      <c r="A22139" s="6" t="s">
        <v>247</v>
      </c>
      <c r="B22139" s="2">
        <v>847.32235777461187</v>
      </c>
    </row>
    <row r="22140" spans="1:2" x14ac:dyDescent="0.25">
      <c r="A22140" s="28" t="s">
        <v>79</v>
      </c>
      <c r="B22140" s="2">
        <v>7.9121699260976044</v>
      </c>
    </row>
    <row r="22141" spans="1:2" x14ac:dyDescent="0.25">
      <c r="A22141" s="28" t="s">
        <v>86</v>
      </c>
      <c r="B22141" s="2">
        <v>4.2500709846701339</v>
      </c>
    </row>
    <row r="22142" spans="1:2" x14ac:dyDescent="0.25">
      <c r="A22142" s="28" t="s">
        <v>87</v>
      </c>
      <c r="B22142" s="2">
        <v>22.137910590125095</v>
      </c>
    </row>
    <row r="22143" spans="1:2" x14ac:dyDescent="0.25">
      <c r="A22143" s="28" t="s">
        <v>31</v>
      </c>
      <c r="B22143" s="2">
        <v>16.537965156133634</v>
      </c>
    </row>
    <row r="22144" spans="1:2" x14ac:dyDescent="0.25">
      <c r="A22144" s="28" t="s">
        <v>29</v>
      </c>
      <c r="B22144" s="2">
        <v>11.415277259450633</v>
      </c>
    </row>
    <row r="22145" spans="1:2" x14ac:dyDescent="0.25">
      <c r="A22145" s="28" t="s">
        <v>30</v>
      </c>
      <c r="B22145" s="2">
        <v>23.72521142232938</v>
      </c>
    </row>
    <row r="22146" spans="1:2" x14ac:dyDescent="0.25">
      <c r="A22146" s="28" t="s">
        <v>88</v>
      </c>
      <c r="B22146" s="2">
        <v>129.70082386286438</v>
      </c>
    </row>
    <row r="22147" spans="1:2" x14ac:dyDescent="0.25">
      <c r="A22147" s="28" t="s">
        <v>80</v>
      </c>
      <c r="B22147" s="2">
        <v>26.78337926584544</v>
      </c>
    </row>
    <row r="22148" spans="1:2" x14ac:dyDescent="0.25">
      <c r="A22148" s="28" t="s">
        <v>84</v>
      </c>
      <c r="B22148" s="2">
        <v>456.54203582234663</v>
      </c>
    </row>
    <row r="22149" spans="1:2" x14ac:dyDescent="0.25">
      <c r="A22149" s="28" t="s">
        <v>82</v>
      </c>
      <c r="B22149" s="2">
        <v>148.31751348474896</v>
      </c>
    </row>
    <row r="22150" spans="1:2" x14ac:dyDescent="0.25">
      <c r="A22150" s="6" t="s">
        <v>20</v>
      </c>
      <c r="B22150" s="2">
        <v>52.22008919828609</v>
      </c>
    </row>
    <row r="22151" spans="1:2" x14ac:dyDescent="0.25">
      <c r="A22151" s="28" t="s">
        <v>79</v>
      </c>
      <c r="B22151" s="2">
        <v>12.366381644220114</v>
      </c>
    </row>
    <row r="22152" spans="1:2" x14ac:dyDescent="0.25">
      <c r="A22152" s="28" t="s">
        <v>86</v>
      </c>
      <c r="B22152" s="2">
        <v>1.7385411926407721</v>
      </c>
    </row>
    <row r="22153" spans="1:2" x14ac:dyDescent="0.25">
      <c r="A22153" s="28" t="s">
        <v>87</v>
      </c>
      <c r="B22153" s="2">
        <v>6.1085617782362762</v>
      </c>
    </row>
    <row r="22154" spans="1:2" x14ac:dyDescent="0.25">
      <c r="A22154" s="28" t="s">
        <v>31</v>
      </c>
      <c r="B22154" s="2">
        <v>4.9071672524323189</v>
      </c>
    </row>
    <row r="22155" spans="1:2" x14ac:dyDescent="0.25">
      <c r="A22155" s="28" t="s">
        <v>29</v>
      </c>
      <c r="B22155" s="2">
        <v>1.3816102536713144</v>
      </c>
    </row>
    <row r="22156" spans="1:2" x14ac:dyDescent="0.25">
      <c r="A22156" s="28" t="s">
        <v>30</v>
      </c>
      <c r="B22156" s="2">
        <v>3.4896387879716424</v>
      </c>
    </row>
    <row r="22157" spans="1:2" x14ac:dyDescent="0.25">
      <c r="A22157" s="28" t="s">
        <v>88</v>
      </c>
      <c r="B22157" s="2">
        <v>4.8498545048558528</v>
      </c>
    </row>
    <row r="22158" spans="1:2" x14ac:dyDescent="0.25">
      <c r="A22158" s="28" t="s">
        <v>80</v>
      </c>
      <c r="B22158" s="2">
        <v>1.7747418333731448</v>
      </c>
    </row>
    <row r="22159" spans="1:2" x14ac:dyDescent="0.25">
      <c r="A22159" s="28" t="s">
        <v>84</v>
      </c>
      <c r="B22159" s="2">
        <v>2.4639953634276877</v>
      </c>
    </row>
    <row r="22160" spans="1:2" x14ac:dyDescent="0.25">
      <c r="A22160" s="28" t="s">
        <v>82</v>
      </c>
      <c r="B22160" s="2">
        <v>13.139596587456975</v>
      </c>
    </row>
    <row r="22161" spans="1:2" x14ac:dyDescent="0.25">
      <c r="A22161" s="6" t="s">
        <v>21</v>
      </c>
      <c r="B22161" s="2">
        <v>176.20739428748362</v>
      </c>
    </row>
    <row r="22162" spans="1:2" x14ac:dyDescent="0.25">
      <c r="A22162" s="28" t="s">
        <v>79</v>
      </c>
      <c r="B22162" s="2">
        <v>5.1588765178989471</v>
      </c>
    </row>
    <row r="22163" spans="1:2" x14ac:dyDescent="0.25">
      <c r="A22163" s="28" t="s">
        <v>86</v>
      </c>
      <c r="B22163" s="2">
        <v>0.76346194315385418</v>
      </c>
    </row>
    <row r="22164" spans="1:2" x14ac:dyDescent="0.25">
      <c r="A22164" s="28" t="s">
        <v>87</v>
      </c>
      <c r="B22164" s="2">
        <v>2.4441529019148627</v>
      </c>
    </row>
    <row r="22165" spans="1:2" x14ac:dyDescent="0.25">
      <c r="A22165" s="28" t="s">
        <v>31</v>
      </c>
      <c r="B22165" s="2">
        <v>3.0413992292472058</v>
      </c>
    </row>
    <row r="22166" spans="1:2" x14ac:dyDescent="0.25">
      <c r="A22166" s="28" t="s">
        <v>29</v>
      </c>
      <c r="B22166" s="2">
        <v>0.31939786718077079</v>
      </c>
    </row>
    <row r="22167" spans="1:2" x14ac:dyDescent="0.25">
      <c r="A22167" s="28" t="s">
        <v>30</v>
      </c>
      <c r="B22167" s="2">
        <v>2.7470283551028736</v>
      </c>
    </row>
    <row r="22168" spans="1:2" x14ac:dyDescent="0.25">
      <c r="A22168" s="28" t="s">
        <v>88</v>
      </c>
      <c r="B22168" s="2">
        <v>16.445468905370678</v>
      </c>
    </row>
    <row r="22169" spans="1:2" x14ac:dyDescent="0.25">
      <c r="A22169" s="28" t="s">
        <v>80</v>
      </c>
      <c r="B22169" s="2">
        <v>5.5279982632385387</v>
      </c>
    </row>
    <row r="22170" spans="1:2" x14ac:dyDescent="0.25">
      <c r="A22170" s="28" t="s">
        <v>84</v>
      </c>
      <c r="B22170" s="2">
        <v>68.741498042852641</v>
      </c>
    </row>
    <row r="22171" spans="1:2" x14ac:dyDescent="0.25">
      <c r="A22171" s="28" t="s">
        <v>82</v>
      </c>
      <c r="B22171" s="2">
        <v>71.018112261523243</v>
      </c>
    </row>
    <row r="22172" spans="1:2" x14ac:dyDescent="0.25">
      <c r="A22172" s="6" t="s">
        <v>22</v>
      </c>
      <c r="B22172" s="2">
        <v>13.827109843934327</v>
      </c>
    </row>
    <row r="22173" spans="1:2" x14ac:dyDescent="0.25">
      <c r="A22173" s="28" t="s">
        <v>79</v>
      </c>
      <c r="B22173" s="2">
        <v>0.27278914570379459</v>
      </c>
    </row>
    <row r="22174" spans="1:2" x14ac:dyDescent="0.25">
      <c r="A22174" s="28" t="s">
        <v>86</v>
      </c>
      <c r="B22174" s="2">
        <v>0.16604210312503789</v>
      </c>
    </row>
    <row r="22175" spans="1:2" x14ac:dyDescent="0.25">
      <c r="A22175" s="28" t="s">
        <v>87</v>
      </c>
      <c r="B22175" s="2">
        <v>0.99947887988501527</v>
      </c>
    </row>
    <row r="22176" spans="1:2" x14ac:dyDescent="0.25">
      <c r="A22176" s="28" t="s">
        <v>31</v>
      </c>
      <c r="B22176" s="2">
        <v>0.74639345201902396</v>
      </c>
    </row>
    <row r="22177" spans="1:2" x14ac:dyDescent="0.25">
      <c r="A22177" s="28" t="s">
        <v>29</v>
      </c>
      <c r="B22177" s="2">
        <v>0.42827426401540469</v>
      </c>
    </row>
    <row r="22178" spans="1:2" x14ac:dyDescent="0.25">
      <c r="A22178" s="28" t="s">
        <v>30</v>
      </c>
      <c r="B22178" s="2">
        <v>1.0994993041179322</v>
      </c>
    </row>
    <row r="22179" spans="1:2" x14ac:dyDescent="0.25">
      <c r="A22179" s="28" t="s">
        <v>88</v>
      </c>
      <c r="B22179" s="2">
        <v>1.9240152861614739</v>
      </c>
    </row>
    <row r="22180" spans="1:2" x14ac:dyDescent="0.25">
      <c r="A22180" s="28" t="s">
        <v>80</v>
      </c>
      <c r="B22180" s="2">
        <v>0.3823032828889012</v>
      </c>
    </row>
    <row r="22181" spans="1:2" x14ac:dyDescent="0.25">
      <c r="A22181" s="28" t="s">
        <v>84</v>
      </c>
      <c r="B22181" s="2">
        <v>3.8390902194227712</v>
      </c>
    </row>
    <row r="22182" spans="1:2" x14ac:dyDescent="0.25">
      <c r="A22182" s="28" t="s">
        <v>82</v>
      </c>
      <c r="B22182" s="2">
        <v>3.9692239065949724</v>
      </c>
    </row>
    <row r="22183" spans="1:2" x14ac:dyDescent="0.25">
      <c r="A22183" s="6" t="s">
        <v>25</v>
      </c>
      <c r="B22183" s="2">
        <v>36.70607400437131</v>
      </c>
    </row>
    <row r="22184" spans="1:2" x14ac:dyDescent="0.25">
      <c r="A22184" s="28" t="s">
        <v>79</v>
      </c>
      <c r="B22184" s="2">
        <v>2.6182501664528655</v>
      </c>
    </row>
    <row r="22185" spans="1:2" x14ac:dyDescent="0.25">
      <c r="A22185" s="28" t="s">
        <v>86</v>
      </c>
      <c r="B22185" s="2">
        <v>0.3358861765292212</v>
      </c>
    </row>
    <row r="22186" spans="1:2" x14ac:dyDescent="0.25">
      <c r="A22186" s="28" t="s">
        <v>87</v>
      </c>
      <c r="B22186" s="2">
        <v>2.3011723460795213</v>
      </c>
    </row>
    <row r="22187" spans="1:2" x14ac:dyDescent="0.25">
      <c r="A22187" s="28" t="s">
        <v>31</v>
      </c>
      <c r="B22187" s="2">
        <v>1.3573705806691967</v>
      </c>
    </row>
    <row r="22188" spans="1:2" x14ac:dyDescent="0.25">
      <c r="A22188" s="28" t="s">
        <v>29</v>
      </c>
      <c r="B22188" s="2">
        <v>1.713051540859942</v>
      </c>
    </row>
    <row r="22189" spans="1:2" x14ac:dyDescent="0.25">
      <c r="A22189" s="28" t="s">
        <v>30</v>
      </c>
      <c r="B22189" s="2">
        <v>3.6402781952125958</v>
      </c>
    </row>
    <row r="22190" spans="1:2" x14ac:dyDescent="0.25">
      <c r="A22190" s="28" t="s">
        <v>88</v>
      </c>
      <c r="B22190" s="2">
        <v>8.4664538230957067</v>
      </c>
    </row>
    <row r="22191" spans="1:2" x14ac:dyDescent="0.25">
      <c r="A22191" s="28" t="s">
        <v>80</v>
      </c>
      <c r="B22191" s="2">
        <v>1.4878157777961287</v>
      </c>
    </row>
    <row r="22192" spans="1:2" x14ac:dyDescent="0.25">
      <c r="A22192" s="28" t="s">
        <v>84</v>
      </c>
      <c r="B22192" s="2">
        <v>5.3897474290215373</v>
      </c>
    </row>
    <row r="22193" spans="1:2" x14ac:dyDescent="0.25">
      <c r="A22193" s="28" t="s">
        <v>82</v>
      </c>
      <c r="B22193" s="2">
        <v>9.3960479686545941</v>
      </c>
    </row>
    <row r="22194" spans="1:2" x14ac:dyDescent="0.25">
      <c r="A22194" s="6" t="s">
        <v>23</v>
      </c>
      <c r="B22194" s="2">
        <v>18.752665811222933</v>
      </c>
    </row>
    <row r="22195" spans="1:2" x14ac:dyDescent="0.25">
      <c r="A22195" s="28" t="s">
        <v>79</v>
      </c>
      <c r="B22195" s="2">
        <v>0.67819112817987126</v>
      </c>
    </row>
    <row r="22196" spans="1:2" x14ac:dyDescent="0.25">
      <c r="A22196" s="28" t="s">
        <v>86</v>
      </c>
      <c r="B22196" s="2">
        <v>0.21548943647910351</v>
      </c>
    </row>
    <row r="22197" spans="1:2" x14ac:dyDescent="0.25">
      <c r="A22197" s="28" t="s">
        <v>87</v>
      </c>
      <c r="B22197" s="2">
        <v>1.454247590910686</v>
      </c>
    </row>
    <row r="22198" spans="1:2" x14ac:dyDescent="0.25">
      <c r="A22198" s="28" t="s">
        <v>31</v>
      </c>
      <c r="B22198" s="2">
        <v>0.72155396677530081</v>
      </c>
    </row>
    <row r="22199" spans="1:2" x14ac:dyDescent="0.25">
      <c r="A22199" s="28" t="s">
        <v>29</v>
      </c>
      <c r="B22199" s="2">
        <v>0.22097692449430531</v>
      </c>
    </row>
    <row r="22200" spans="1:2" x14ac:dyDescent="0.25">
      <c r="A22200" s="28" t="s">
        <v>30</v>
      </c>
      <c r="B22200" s="2">
        <v>0.66055631110120216</v>
      </c>
    </row>
    <row r="22201" spans="1:2" x14ac:dyDescent="0.25">
      <c r="A22201" s="28" t="s">
        <v>88</v>
      </c>
      <c r="B22201" s="2">
        <v>2.2198550321102046</v>
      </c>
    </row>
    <row r="22202" spans="1:2" x14ac:dyDescent="0.25">
      <c r="A22202" s="28" t="s">
        <v>80</v>
      </c>
      <c r="B22202" s="2">
        <v>1.4126801495042951</v>
      </c>
    </row>
    <row r="22203" spans="1:2" x14ac:dyDescent="0.25">
      <c r="A22203" s="28" t="s">
        <v>84</v>
      </c>
      <c r="B22203" s="2">
        <v>7.4432683869658005</v>
      </c>
    </row>
    <row r="22204" spans="1:2" x14ac:dyDescent="0.25">
      <c r="A22204" s="28" t="s">
        <v>82</v>
      </c>
      <c r="B22204" s="2">
        <v>3.7258468847021664</v>
      </c>
    </row>
    <row r="22205" spans="1:2" x14ac:dyDescent="0.25">
      <c r="A22205" s="6" t="s">
        <v>249</v>
      </c>
      <c r="B22205" s="2">
        <v>342.40076695117438</v>
      </c>
    </row>
    <row r="22206" spans="1:2" x14ac:dyDescent="0.25">
      <c r="A22206" s="28" t="s">
        <v>79</v>
      </c>
      <c r="B22206" s="2">
        <v>4.6986337025988112</v>
      </c>
    </row>
    <row r="22207" spans="1:2" x14ac:dyDescent="0.25">
      <c r="A22207" s="28" t="s">
        <v>86</v>
      </c>
      <c r="B22207" s="2">
        <v>3.0275884920025993</v>
      </c>
    </row>
    <row r="22208" spans="1:2" x14ac:dyDescent="0.25">
      <c r="A22208" s="28" t="s">
        <v>87</v>
      </c>
      <c r="B22208" s="2">
        <v>13.382670182398863</v>
      </c>
    </row>
    <row r="22209" spans="1:2" x14ac:dyDescent="0.25">
      <c r="A22209" s="28" t="s">
        <v>31</v>
      </c>
      <c r="B22209" s="2">
        <v>14.015760386101306</v>
      </c>
    </row>
    <row r="22210" spans="1:2" x14ac:dyDescent="0.25">
      <c r="A22210" s="28" t="s">
        <v>29</v>
      </c>
      <c r="B22210" s="2">
        <v>8.9146824798747222</v>
      </c>
    </row>
    <row r="22211" spans="1:2" x14ac:dyDescent="0.25">
      <c r="A22211" s="28" t="s">
        <v>30</v>
      </c>
      <c r="B22211" s="2">
        <v>13.168164715173861</v>
      </c>
    </row>
    <row r="22212" spans="1:2" x14ac:dyDescent="0.25">
      <c r="A22212" s="28" t="s">
        <v>88</v>
      </c>
      <c r="B22212" s="2">
        <v>90.563476504592572</v>
      </c>
    </row>
    <row r="22213" spans="1:2" x14ac:dyDescent="0.25">
      <c r="A22213" s="28" t="s">
        <v>80</v>
      </c>
      <c r="B22213" s="2">
        <v>17.457395418421292</v>
      </c>
    </row>
    <row r="22214" spans="1:2" x14ac:dyDescent="0.25">
      <c r="A22214" s="28" t="s">
        <v>84</v>
      </c>
      <c r="B22214" s="2">
        <v>108.51736018881435</v>
      </c>
    </row>
    <row r="22215" spans="1:2" x14ac:dyDescent="0.25">
      <c r="A22215" s="28" t="s">
        <v>82</v>
      </c>
      <c r="B22215" s="2">
        <v>68.655034881196002</v>
      </c>
    </row>
    <row r="22216" spans="1:2" x14ac:dyDescent="0.25">
      <c r="A22216" s="6" t="s">
        <v>251</v>
      </c>
      <c r="B22216" s="2">
        <v>246.66039820161475</v>
      </c>
    </row>
    <row r="22217" spans="1:2" x14ac:dyDescent="0.25">
      <c r="A22217" s="28" t="s">
        <v>79</v>
      </c>
      <c r="B22217" s="2">
        <v>6.8519149088490776</v>
      </c>
    </row>
    <row r="22218" spans="1:2" x14ac:dyDescent="0.25">
      <c r="A22218" s="28" t="s">
        <v>86</v>
      </c>
      <c r="B22218" s="2">
        <v>1.8542621227520173</v>
      </c>
    </row>
    <row r="22219" spans="1:2" x14ac:dyDescent="0.25">
      <c r="A22219" s="28" t="s">
        <v>87</v>
      </c>
      <c r="B22219" s="2">
        <v>11.857368223766683</v>
      </c>
    </row>
    <row r="22220" spans="1:2" x14ac:dyDescent="0.25">
      <c r="A22220" s="28" t="s">
        <v>31</v>
      </c>
      <c r="B22220" s="2">
        <v>11.798007003610838</v>
      </c>
    </row>
    <row r="22221" spans="1:2" x14ac:dyDescent="0.25">
      <c r="A22221" s="28" t="s">
        <v>29</v>
      </c>
      <c r="B22221" s="2">
        <v>22.22141366539249</v>
      </c>
    </row>
    <row r="22222" spans="1:2" x14ac:dyDescent="0.25">
      <c r="A22222" s="28" t="s">
        <v>30</v>
      </c>
      <c r="B22222" s="2">
        <v>9.1292857851383449</v>
      </c>
    </row>
    <row r="22223" spans="1:2" x14ac:dyDescent="0.25">
      <c r="A22223" s="28" t="s">
        <v>88</v>
      </c>
      <c r="B22223" s="2">
        <v>46.49804117240069</v>
      </c>
    </row>
    <row r="22224" spans="1:2" x14ac:dyDescent="0.25">
      <c r="A22224" s="28" t="s">
        <v>80</v>
      </c>
      <c r="B22224" s="2">
        <v>15.992388243133473</v>
      </c>
    </row>
    <row r="22225" spans="1:2" x14ac:dyDescent="0.25">
      <c r="A22225" s="28" t="s">
        <v>84</v>
      </c>
      <c r="B22225" s="2">
        <v>58.981726397686643</v>
      </c>
    </row>
    <row r="22226" spans="1:2" x14ac:dyDescent="0.25">
      <c r="A22226" s="28" t="s">
        <v>82</v>
      </c>
      <c r="B22226" s="2">
        <v>61.475990678884507</v>
      </c>
    </row>
    <row r="22227" spans="1:2" x14ac:dyDescent="0.25">
      <c r="A22227" s="6" t="s">
        <v>229</v>
      </c>
      <c r="B22227" s="2">
        <v>158.50027203922892</v>
      </c>
    </row>
    <row r="22228" spans="1:2" x14ac:dyDescent="0.25">
      <c r="A22228" s="28" t="s">
        <v>79</v>
      </c>
      <c r="B22228" s="2">
        <v>4.5333689065189624</v>
      </c>
    </row>
    <row r="22229" spans="1:2" x14ac:dyDescent="0.25">
      <c r="A22229" s="28" t="s">
        <v>86</v>
      </c>
      <c r="B22229" s="2">
        <v>1.384947450015565</v>
      </c>
    </row>
    <row r="22230" spans="1:2" x14ac:dyDescent="0.25">
      <c r="A22230" s="28" t="s">
        <v>87</v>
      </c>
      <c r="B22230" s="2">
        <v>7.7273911245058793</v>
      </c>
    </row>
    <row r="22231" spans="1:2" x14ac:dyDescent="0.25">
      <c r="A22231" s="28" t="s">
        <v>31</v>
      </c>
      <c r="B22231" s="2">
        <v>17.718978260900428</v>
      </c>
    </row>
    <row r="22232" spans="1:2" x14ac:dyDescent="0.25">
      <c r="A22232" s="28" t="s">
        <v>29</v>
      </c>
      <c r="B22232" s="2">
        <v>18.393979692083001</v>
      </c>
    </row>
    <row r="22233" spans="1:2" x14ac:dyDescent="0.25">
      <c r="A22233" s="28" t="s">
        <v>30</v>
      </c>
      <c r="B22233" s="2">
        <v>18.486237922444655</v>
      </c>
    </row>
    <row r="22234" spans="1:2" x14ac:dyDescent="0.25">
      <c r="A22234" s="28" t="s">
        <v>88</v>
      </c>
      <c r="B22234" s="2">
        <v>25.622761723158305</v>
      </c>
    </row>
    <row r="22235" spans="1:2" x14ac:dyDescent="0.25">
      <c r="A22235" s="28" t="s">
        <v>80</v>
      </c>
      <c r="B22235" s="2">
        <v>6.9787022482301158</v>
      </c>
    </row>
    <row r="22236" spans="1:2" x14ac:dyDescent="0.25">
      <c r="A22236" s="28" t="s">
        <v>84</v>
      </c>
      <c r="B22236" s="2">
        <v>17.716196044225718</v>
      </c>
    </row>
    <row r="22237" spans="1:2" x14ac:dyDescent="0.25">
      <c r="A22237" s="28" t="s">
        <v>82</v>
      </c>
      <c r="B22237" s="2">
        <v>39.937708667146268</v>
      </c>
    </row>
    <row r="22238" spans="1:2" x14ac:dyDescent="0.25">
      <c r="A22238" s="6" t="s">
        <v>93</v>
      </c>
      <c r="B22238" s="2">
        <v>2740.1053200823221</v>
      </c>
    </row>
    <row r="22239" spans="1:2" x14ac:dyDescent="0.25">
      <c r="A22239" s="28" t="s">
        <v>79</v>
      </c>
      <c r="B22239" s="2">
        <v>75.92206138510393</v>
      </c>
    </row>
    <row r="22240" spans="1:2" x14ac:dyDescent="0.25">
      <c r="A22240" s="28" t="s">
        <v>86</v>
      </c>
      <c r="B22240" s="2">
        <v>23.039928080868012</v>
      </c>
    </row>
    <row r="22241" spans="1:2" x14ac:dyDescent="0.25">
      <c r="A22241" s="28" t="s">
        <v>87</v>
      </c>
      <c r="B22241" s="2">
        <v>104.21722701275898</v>
      </c>
    </row>
    <row r="22242" spans="1:2" x14ac:dyDescent="0.25">
      <c r="A22242" s="28" t="s">
        <v>31</v>
      </c>
      <c r="B22242" s="2">
        <v>103.6082384953512</v>
      </c>
    </row>
    <row r="22243" spans="1:2" x14ac:dyDescent="0.25">
      <c r="A22243" s="28" t="s">
        <v>29</v>
      </c>
      <c r="B22243" s="2">
        <v>78.850914203870289</v>
      </c>
    </row>
    <row r="22244" spans="1:2" x14ac:dyDescent="0.25">
      <c r="A22244" s="28" t="s">
        <v>30</v>
      </c>
      <c r="B22244" s="2">
        <v>110.57781042986603</v>
      </c>
    </row>
    <row r="22245" spans="1:2" x14ac:dyDescent="0.25">
      <c r="A22245" s="28" t="s">
        <v>88</v>
      </c>
      <c r="B22245" s="2">
        <v>464.21518527064188</v>
      </c>
    </row>
    <row r="22246" spans="1:2" x14ac:dyDescent="0.25">
      <c r="A22246" s="28" t="s">
        <v>80</v>
      </c>
      <c r="B22246" s="2">
        <v>166.13223966396959</v>
      </c>
    </row>
    <row r="22247" spans="1:2" x14ac:dyDescent="0.25">
      <c r="A22247" s="28" t="s">
        <v>84</v>
      </c>
      <c r="B22247" s="2">
        <v>1045.6632345829439</v>
      </c>
    </row>
    <row r="22248" spans="1:2" x14ac:dyDescent="0.25">
      <c r="A22248" s="28" t="s">
        <v>82</v>
      </c>
      <c r="B22248" s="2">
        <v>567.87848095694835</v>
      </c>
    </row>
    <row r="22249" spans="1:2" x14ac:dyDescent="0.25">
      <c r="A22249" s="3" t="s">
        <v>178</v>
      </c>
      <c r="B22249" s="2">
        <v>33923.612782519129</v>
      </c>
    </row>
    <row r="22250" spans="1:2" x14ac:dyDescent="0.25">
      <c r="A22250" s="6" t="s">
        <v>228</v>
      </c>
      <c r="B22250" s="2">
        <v>464.60979050581614</v>
      </c>
    </row>
    <row r="22251" spans="1:2" x14ac:dyDescent="0.25">
      <c r="A22251" s="28" t="s">
        <v>79</v>
      </c>
      <c r="B22251" s="2">
        <v>9.6445817750801019</v>
      </c>
    </row>
    <row r="22252" spans="1:2" x14ac:dyDescent="0.25">
      <c r="A22252" s="28" t="s">
        <v>86</v>
      </c>
      <c r="B22252" s="2">
        <v>2.5596380570364818</v>
      </c>
    </row>
    <row r="22253" spans="1:2" x14ac:dyDescent="0.25">
      <c r="A22253" s="28" t="s">
        <v>87</v>
      </c>
      <c r="B22253" s="2">
        <v>21.204464790767037</v>
      </c>
    </row>
    <row r="22254" spans="1:2" x14ac:dyDescent="0.25">
      <c r="A22254" s="28" t="s">
        <v>31</v>
      </c>
      <c r="B22254" s="2">
        <v>19.300822495408241</v>
      </c>
    </row>
    <row r="22255" spans="1:2" x14ac:dyDescent="0.25">
      <c r="A22255" s="28" t="s">
        <v>29</v>
      </c>
      <c r="B22255" s="2">
        <v>10.790089015271219</v>
      </c>
    </row>
    <row r="22256" spans="1:2" x14ac:dyDescent="0.25">
      <c r="A22256" s="28" t="s">
        <v>30</v>
      </c>
      <c r="B22256" s="2">
        <v>12.347591290753563</v>
      </c>
    </row>
    <row r="22257" spans="1:2" x14ac:dyDescent="0.25">
      <c r="A22257" s="28" t="s">
        <v>88</v>
      </c>
      <c r="B22257" s="2">
        <v>38.449636487335113</v>
      </c>
    </row>
    <row r="22258" spans="1:2" x14ac:dyDescent="0.25">
      <c r="A22258" s="28" t="s">
        <v>80</v>
      </c>
      <c r="B22258" s="2">
        <v>13.793911656880052</v>
      </c>
    </row>
    <row r="22259" spans="1:2" x14ac:dyDescent="0.25">
      <c r="A22259" s="28" t="s">
        <v>84</v>
      </c>
      <c r="B22259" s="2">
        <v>178.44279556493441</v>
      </c>
    </row>
    <row r="22260" spans="1:2" x14ac:dyDescent="0.25">
      <c r="A22260" s="28" t="s">
        <v>85</v>
      </c>
      <c r="B22260" s="2">
        <v>82.328296089231728</v>
      </c>
    </row>
    <row r="22261" spans="1:2" x14ac:dyDescent="0.25">
      <c r="A22261" s="28" t="s">
        <v>82</v>
      </c>
      <c r="B22261" s="2">
        <v>75.747963283118182</v>
      </c>
    </row>
    <row r="22262" spans="1:2" x14ac:dyDescent="0.25">
      <c r="A22262" s="6" t="s">
        <v>239</v>
      </c>
      <c r="B22262" s="2">
        <v>91.339150306354526</v>
      </c>
    </row>
    <row r="22263" spans="1:2" x14ac:dyDescent="0.25">
      <c r="A22263" s="28" t="s">
        <v>79</v>
      </c>
      <c r="B22263" s="2">
        <v>0.36002263905237925</v>
      </c>
    </row>
    <row r="22264" spans="1:2" x14ac:dyDescent="0.25">
      <c r="A22264" s="28" t="s">
        <v>87</v>
      </c>
      <c r="B22264" s="2">
        <v>15.421755186625315</v>
      </c>
    </row>
    <row r="22265" spans="1:2" x14ac:dyDescent="0.25">
      <c r="A22265" s="28" t="s">
        <v>31</v>
      </c>
      <c r="B22265" s="2">
        <v>3.5432489103479452</v>
      </c>
    </row>
    <row r="22266" spans="1:2" x14ac:dyDescent="0.25">
      <c r="A22266" s="28" t="s">
        <v>29</v>
      </c>
      <c r="B22266" s="2">
        <v>6.6710129272026641</v>
      </c>
    </row>
    <row r="22267" spans="1:2" x14ac:dyDescent="0.25">
      <c r="A22267" s="28" t="s">
        <v>30</v>
      </c>
      <c r="B22267" s="2">
        <v>4.7092616397344882</v>
      </c>
    </row>
    <row r="22268" spans="1:2" x14ac:dyDescent="0.25">
      <c r="A22268" s="28" t="s">
        <v>88</v>
      </c>
      <c r="B22268" s="2">
        <v>4.0336795094083122</v>
      </c>
    </row>
    <row r="22269" spans="1:2" x14ac:dyDescent="0.25">
      <c r="A22269" s="28" t="s">
        <v>80</v>
      </c>
      <c r="B22269" s="2">
        <v>2.4975530895391795</v>
      </c>
    </row>
    <row r="22270" spans="1:2" x14ac:dyDescent="0.25">
      <c r="A22270" s="28" t="s">
        <v>84</v>
      </c>
      <c r="B22270" s="2">
        <v>10.644481386935999</v>
      </c>
    </row>
    <row r="22271" spans="1:2" x14ac:dyDescent="0.25">
      <c r="A22271" s="28" t="s">
        <v>85</v>
      </c>
      <c r="B22271" s="2">
        <v>25.956651454099887</v>
      </c>
    </row>
    <row r="22272" spans="1:2" x14ac:dyDescent="0.25">
      <c r="A22272" s="28" t="s">
        <v>82</v>
      </c>
      <c r="B22272" s="2">
        <v>17.501483563408343</v>
      </c>
    </row>
    <row r="22273" spans="1:2" x14ac:dyDescent="0.25">
      <c r="A22273" s="6" t="s">
        <v>241</v>
      </c>
      <c r="B22273" s="2">
        <v>2052.373158077738</v>
      </c>
    </row>
    <row r="22274" spans="1:2" x14ac:dyDescent="0.25">
      <c r="A22274" s="28" t="s">
        <v>79</v>
      </c>
      <c r="B22274" s="2">
        <v>65.443621854330772</v>
      </c>
    </row>
    <row r="22275" spans="1:2" x14ac:dyDescent="0.25">
      <c r="A22275" s="28" t="s">
        <v>86</v>
      </c>
      <c r="B22275" s="2">
        <v>20.377820640760294</v>
      </c>
    </row>
    <row r="22276" spans="1:2" x14ac:dyDescent="0.25">
      <c r="A22276" s="28" t="s">
        <v>87</v>
      </c>
      <c r="B22276" s="2">
        <v>50.102743111979159</v>
      </c>
    </row>
    <row r="22277" spans="1:2" x14ac:dyDescent="0.25">
      <c r="A22277" s="28" t="s">
        <v>31</v>
      </c>
      <c r="B22277" s="2">
        <v>122.96904138433887</v>
      </c>
    </row>
    <row r="22278" spans="1:2" x14ac:dyDescent="0.25">
      <c r="A22278" s="28" t="s">
        <v>29</v>
      </c>
      <c r="B22278" s="2">
        <v>69.209709496968287</v>
      </c>
    </row>
    <row r="22279" spans="1:2" x14ac:dyDescent="0.25">
      <c r="A22279" s="28" t="s">
        <v>30</v>
      </c>
      <c r="B22279" s="2">
        <v>99.9727547120211</v>
      </c>
    </row>
    <row r="22280" spans="1:2" x14ac:dyDescent="0.25">
      <c r="A22280" s="28" t="s">
        <v>88</v>
      </c>
      <c r="B22280" s="2">
        <v>295.76098401388231</v>
      </c>
    </row>
    <row r="22281" spans="1:2" x14ac:dyDescent="0.25">
      <c r="A22281" s="28" t="s">
        <v>80</v>
      </c>
      <c r="B22281" s="2">
        <v>103.62096327600469</v>
      </c>
    </row>
    <row r="22282" spans="1:2" x14ac:dyDescent="0.25">
      <c r="A22282" s="28" t="s">
        <v>84</v>
      </c>
      <c r="B22282" s="2">
        <v>383.62735756599318</v>
      </c>
    </row>
    <row r="22283" spans="1:2" x14ac:dyDescent="0.25">
      <c r="A22283" s="28" t="s">
        <v>85</v>
      </c>
      <c r="B22283" s="2">
        <v>464.66977508875891</v>
      </c>
    </row>
    <row r="22284" spans="1:2" x14ac:dyDescent="0.25">
      <c r="A22284" s="28" t="s">
        <v>82</v>
      </c>
      <c r="B22284" s="2">
        <v>376.61838693270056</v>
      </c>
    </row>
    <row r="22285" spans="1:2" x14ac:dyDescent="0.25">
      <c r="A22285" s="6" t="s">
        <v>53</v>
      </c>
      <c r="B22285" s="2">
        <v>88.956581961041849</v>
      </c>
    </row>
    <row r="22286" spans="1:2" x14ac:dyDescent="0.25">
      <c r="A22286" s="28" t="s">
        <v>79</v>
      </c>
      <c r="B22286" s="2">
        <v>2.968757482260965</v>
      </c>
    </row>
    <row r="22287" spans="1:2" x14ac:dyDescent="0.25">
      <c r="A22287" s="28" t="s">
        <v>86</v>
      </c>
      <c r="B22287" s="2">
        <v>0.25949109380604896</v>
      </c>
    </row>
    <row r="22288" spans="1:2" x14ac:dyDescent="0.25">
      <c r="A22288" s="28" t="s">
        <v>87</v>
      </c>
      <c r="B22288" s="2">
        <v>1.9573884519526024</v>
      </c>
    </row>
    <row r="22289" spans="1:2" x14ac:dyDescent="0.25">
      <c r="A22289" s="28" t="s">
        <v>31</v>
      </c>
      <c r="B22289" s="2">
        <v>0.53821873845721446</v>
      </c>
    </row>
    <row r="22290" spans="1:2" x14ac:dyDescent="0.25">
      <c r="A22290" s="28" t="s">
        <v>29</v>
      </c>
      <c r="B22290" s="2">
        <v>0.27225486450763781</v>
      </c>
    </row>
    <row r="22291" spans="1:2" x14ac:dyDescent="0.25">
      <c r="A22291" s="28" t="s">
        <v>30</v>
      </c>
      <c r="B22291" s="2">
        <v>9.9960799460040745E-2</v>
      </c>
    </row>
    <row r="22292" spans="1:2" x14ac:dyDescent="0.25">
      <c r="A22292" s="28" t="s">
        <v>80</v>
      </c>
      <c r="B22292" s="2">
        <v>23.587369404044576</v>
      </c>
    </row>
    <row r="22293" spans="1:2" x14ac:dyDescent="0.25">
      <c r="A22293" s="28" t="s">
        <v>84</v>
      </c>
      <c r="B22293" s="2">
        <v>12.29792392081232</v>
      </c>
    </row>
    <row r="22294" spans="1:2" x14ac:dyDescent="0.25">
      <c r="A22294" s="28" t="s">
        <v>85</v>
      </c>
      <c r="B22294" s="2">
        <v>26.997459742907512</v>
      </c>
    </row>
    <row r="22295" spans="1:2" x14ac:dyDescent="0.25">
      <c r="A22295" s="28" t="s">
        <v>82</v>
      </c>
      <c r="B22295" s="2">
        <v>19.977757462832926</v>
      </c>
    </row>
    <row r="22296" spans="1:2" x14ac:dyDescent="0.25">
      <c r="A22296" s="6" t="s">
        <v>230</v>
      </c>
      <c r="B22296" s="2">
        <v>1019.3739613832182</v>
      </c>
    </row>
    <row r="22297" spans="1:2" x14ac:dyDescent="0.25">
      <c r="A22297" s="28" t="s">
        <v>79</v>
      </c>
      <c r="B22297" s="2">
        <v>8.5576485843819761</v>
      </c>
    </row>
    <row r="22298" spans="1:2" x14ac:dyDescent="0.25">
      <c r="A22298" s="28" t="s">
        <v>86</v>
      </c>
      <c r="B22298" s="2">
        <v>14.197273900353494</v>
      </c>
    </row>
    <row r="22299" spans="1:2" x14ac:dyDescent="0.25">
      <c r="A22299" s="28" t="s">
        <v>31</v>
      </c>
      <c r="B22299" s="2">
        <v>24.493487075300493</v>
      </c>
    </row>
    <row r="22300" spans="1:2" x14ac:dyDescent="0.25">
      <c r="A22300" s="28" t="s">
        <v>29</v>
      </c>
      <c r="B22300" s="2">
        <v>12.537929205904291</v>
      </c>
    </row>
    <row r="22301" spans="1:2" x14ac:dyDescent="0.25">
      <c r="A22301" s="28" t="s">
        <v>30</v>
      </c>
      <c r="B22301" s="2">
        <v>19.220185239411734</v>
      </c>
    </row>
    <row r="22302" spans="1:2" x14ac:dyDescent="0.25">
      <c r="A22302" s="28" t="s">
        <v>88</v>
      </c>
      <c r="B22302" s="2">
        <v>210.32079978831641</v>
      </c>
    </row>
    <row r="22303" spans="1:2" x14ac:dyDescent="0.25">
      <c r="A22303" s="28" t="s">
        <v>80</v>
      </c>
      <c r="B22303" s="2">
        <v>166.93902374319262</v>
      </c>
    </row>
    <row r="22304" spans="1:2" x14ac:dyDescent="0.25">
      <c r="A22304" s="28" t="s">
        <v>84</v>
      </c>
      <c r="B22304" s="2">
        <v>206.79584917095843</v>
      </c>
    </row>
    <row r="22305" spans="1:2" x14ac:dyDescent="0.25">
      <c r="A22305" s="28" t="s">
        <v>85</v>
      </c>
      <c r="B22305" s="2">
        <v>142.13333177508656</v>
      </c>
    </row>
    <row r="22306" spans="1:2" x14ac:dyDescent="0.25">
      <c r="A22306" s="28" t="s">
        <v>82</v>
      </c>
      <c r="B22306" s="2">
        <v>214.17843290031226</v>
      </c>
    </row>
    <row r="22307" spans="1:2" x14ac:dyDescent="0.25">
      <c r="A22307" s="6" t="s">
        <v>19</v>
      </c>
      <c r="B22307" s="2">
        <v>59.114005576694396</v>
      </c>
    </row>
    <row r="22308" spans="1:2" x14ac:dyDescent="0.25">
      <c r="A22308" s="28" t="s">
        <v>79</v>
      </c>
      <c r="B22308" s="2">
        <v>5.6589553492778588</v>
      </c>
    </row>
    <row r="22309" spans="1:2" x14ac:dyDescent="0.25">
      <c r="A22309" s="28" t="s">
        <v>86</v>
      </c>
      <c r="B22309" s="2">
        <v>0.91692749000456708</v>
      </c>
    </row>
    <row r="22310" spans="1:2" x14ac:dyDescent="0.25">
      <c r="A22310" s="28" t="s">
        <v>87</v>
      </c>
      <c r="B22310" s="2">
        <v>7.5006410077893076E-2</v>
      </c>
    </row>
    <row r="22311" spans="1:2" x14ac:dyDescent="0.25">
      <c r="A22311" s="28" t="s">
        <v>31</v>
      </c>
      <c r="B22311" s="2">
        <v>4.3308351720918861</v>
      </c>
    </row>
    <row r="22312" spans="1:2" x14ac:dyDescent="0.25">
      <c r="A22312" s="28" t="s">
        <v>29</v>
      </c>
      <c r="B22312" s="2">
        <v>15.941572986018459</v>
      </c>
    </row>
    <row r="22313" spans="1:2" x14ac:dyDescent="0.25">
      <c r="A22313" s="28" t="s">
        <v>30</v>
      </c>
      <c r="B22313" s="2">
        <v>19.886704929812765</v>
      </c>
    </row>
    <row r="22314" spans="1:2" x14ac:dyDescent="0.25">
      <c r="A22314" s="28" t="s">
        <v>88</v>
      </c>
      <c r="B22314" s="2">
        <v>2.9176382461953372</v>
      </c>
    </row>
    <row r="22315" spans="1:2" x14ac:dyDescent="0.25">
      <c r="A22315" s="28" t="s">
        <v>80</v>
      </c>
      <c r="B22315" s="2">
        <v>0.46125645675676041</v>
      </c>
    </row>
    <row r="22316" spans="1:2" x14ac:dyDescent="0.25">
      <c r="A22316" s="28" t="s">
        <v>84</v>
      </c>
      <c r="B22316" s="2">
        <v>0.25221565170308952</v>
      </c>
    </row>
    <row r="22317" spans="1:2" x14ac:dyDescent="0.25">
      <c r="A22317" s="28" t="s">
        <v>85</v>
      </c>
      <c r="B22317" s="2">
        <v>5.4701767192694888</v>
      </c>
    </row>
    <row r="22318" spans="1:2" x14ac:dyDescent="0.25">
      <c r="A22318" s="28" t="s">
        <v>82</v>
      </c>
      <c r="B22318" s="2">
        <v>3.2027161654862928</v>
      </c>
    </row>
    <row r="22319" spans="1:2" x14ac:dyDescent="0.25">
      <c r="A22319" s="6" t="s">
        <v>243</v>
      </c>
      <c r="B22319" s="2">
        <v>690.04606104203572</v>
      </c>
    </row>
    <row r="22320" spans="1:2" x14ac:dyDescent="0.25">
      <c r="A22320" s="28" t="s">
        <v>79</v>
      </c>
      <c r="B22320" s="2">
        <v>10.811513021931507</v>
      </c>
    </row>
    <row r="22321" spans="1:2" x14ac:dyDescent="0.25">
      <c r="A22321" s="28" t="s">
        <v>86</v>
      </c>
      <c r="B22321" s="2">
        <v>7.2734825670534251</v>
      </c>
    </row>
    <row r="22322" spans="1:2" x14ac:dyDescent="0.25">
      <c r="A22322" s="28" t="s">
        <v>87</v>
      </c>
      <c r="B22322" s="2">
        <v>44.000738606013904</v>
      </c>
    </row>
    <row r="22323" spans="1:2" x14ac:dyDescent="0.25">
      <c r="A22323" s="28" t="s">
        <v>31</v>
      </c>
      <c r="B22323" s="2">
        <v>47.079424029860448</v>
      </c>
    </row>
    <row r="22324" spans="1:2" x14ac:dyDescent="0.25">
      <c r="A22324" s="28" t="s">
        <v>29</v>
      </c>
      <c r="B22324" s="2">
        <v>34.949197297528215</v>
      </c>
    </row>
    <row r="22325" spans="1:2" x14ac:dyDescent="0.25">
      <c r="A22325" s="28" t="s">
        <v>30</v>
      </c>
      <c r="B22325" s="2">
        <v>32.575448467670682</v>
      </c>
    </row>
    <row r="22326" spans="1:2" x14ac:dyDescent="0.25">
      <c r="A22326" s="28" t="s">
        <v>88</v>
      </c>
      <c r="B22326" s="2">
        <v>90.32462413434429</v>
      </c>
    </row>
    <row r="22327" spans="1:2" x14ac:dyDescent="0.25">
      <c r="A22327" s="28" t="s">
        <v>80</v>
      </c>
      <c r="B22327" s="2">
        <v>21.262136855656394</v>
      </c>
    </row>
    <row r="22328" spans="1:2" x14ac:dyDescent="0.25">
      <c r="A22328" s="28" t="s">
        <v>84</v>
      </c>
      <c r="B22328" s="2">
        <v>106.49674271350004</v>
      </c>
    </row>
    <row r="22329" spans="1:2" x14ac:dyDescent="0.25">
      <c r="A22329" s="28" t="s">
        <v>85</v>
      </c>
      <c r="B22329" s="2">
        <v>144.21132348147609</v>
      </c>
    </row>
    <row r="22330" spans="1:2" x14ac:dyDescent="0.25">
      <c r="A22330" s="28" t="s">
        <v>82</v>
      </c>
      <c r="B22330" s="2">
        <v>151.0614298670007</v>
      </c>
    </row>
    <row r="22331" spans="1:2" x14ac:dyDescent="0.25">
      <c r="A22331" s="6" t="s">
        <v>52</v>
      </c>
      <c r="B22331" s="2">
        <v>109.36638376327286</v>
      </c>
    </row>
    <row r="22332" spans="1:2" x14ac:dyDescent="0.25">
      <c r="A22332" s="28" t="s">
        <v>79</v>
      </c>
      <c r="B22332" s="2">
        <v>0.61956670821976523</v>
      </c>
    </row>
    <row r="22333" spans="1:2" x14ac:dyDescent="0.25">
      <c r="A22333" s="28" t="s">
        <v>86</v>
      </c>
      <c r="B22333" s="2">
        <v>0.70744414752314277</v>
      </c>
    </row>
    <row r="22334" spans="1:2" x14ac:dyDescent="0.25">
      <c r="A22334" s="28" t="s">
        <v>87</v>
      </c>
      <c r="B22334" s="2">
        <v>1.8542715648641497</v>
      </c>
    </row>
    <row r="22335" spans="1:2" x14ac:dyDescent="0.25">
      <c r="A22335" s="28" t="s">
        <v>31</v>
      </c>
      <c r="B22335" s="2">
        <v>2.5698747899390391</v>
      </c>
    </row>
    <row r="22336" spans="1:2" x14ac:dyDescent="0.25">
      <c r="A22336" s="28" t="s">
        <v>29</v>
      </c>
      <c r="B22336" s="2">
        <v>1.8447293199492256</v>
      </c>
    </row>
    <row r="22337" spans="1:2" x14ac:dyDescent="0.25">
      <c r="A22337" s="28" t="s">
        <v>30</v>
      </c>
      <c r="B22337" s="2">
        <v>1.5141810620435487</v>
      </c>
    </row>
    <row r="22338" spans="1:2" x14ac:dyDescent="0.25">
      <c r="A22338" s="28" t="s">
        <v>88</v>
      </c>
      <c r="B22338" s="2">
        <v>10.949386979679948</v>
      </c>
    </row>
    <row r="22339" spans="1:2" x14ac:dyDescent="0.25">
      <c r="A22339" s="28" t="s">
        <v>80</v>
      </c>
      <c r="B22339" s="2">
        <v>8.7366217984417016</v>
      </c>
    </row>
    <row r="22340" spans="1:2" x14ac:dyDescent="0.25">
      <c r="A22340" s="28" t="s">
        <v>84</v>
      </c>
      <c r="B22340" s="2">
        <v>4.8797544340153927</v>
      </c>
    </row>
    <row r="22341" spans="1:2" x14ac:dyDescent="0.25">
      <c r="A22341" s="28" t="s">
        <v>85</v>
      </c>
      <c r="B22341" s="2">
        <v>41.128603423624021</v>
      </c>
    </row>
    <row r="22342" spans="1:2" x14ac:dyDescent="0.25">
      <c r="A22342" s="28" t="s">
        <v>82</v>
      </c>
      <c r="B22342" s="2">
        <v>34.561949534972932</v>
      </c>
    </row>
    <row r="22343" spans="1:2" x14ac:dyDescent="0.25">
      <c r="A22343" s="6" t="s">
        <v>245</v>
      </c>
      <c r="B22343" s="2">
        <v>395.21344768838082</v>
      </c>
    </row>
    <row r="22344" spans="1:2" x14ac:dyDescent="0.25">
      <c r="A22344" s="28" t="s">
        <v>79</v>
      </c>
      <c r="B22344" s="2">
        <v>6.5695060736474868</v>
      </c>
    </row>
    <row r="22345" spans="1:2" x14ac:dyDescent="0.25">
      <c r="A22345" s="28" t="s">
        <v>86</v>
      </c>
      <c r="B22345" s="2">
        <v>2.572748487290283</v>
      </c>
    </row>
    <row r="22346" spans="1:2" x14ac:dyDescent="0.25">
      <c r="A22346" s="28" t="s">
        <v>87</v>
      </c>
      <c r="B22346" s="2">
        <v>11.634566499509662</v>
      </c>
    </row>
    <row r="22347" spans="1:2" x14ac:dyDescent="0.25">
      <c r="A22347" s="28" t="s">
        <v>31</v>
      </c>
      <c r="B22347" s="2">
        <v>18.701403124608937</v>
      </c>
    </row>
    <row r="22348" spans="1:2" x14ac:dyDescent="0.25">
      <c r="A22348" s="28" t="s">
        <v>29</v>
      </c>
      <c r="B22348" s="2">
        <v>15.988591594158132</v>
      </c>
    </row>
    <row r="22349" spans="1:2" x14ac:dyDescent="0.25">
      <c r="A22349" s="28" t="s">
        <v>30</v>
      </c>
      <c r="B22349" s="2">
        <v>21.053596668195681</v>
      </c>
    </row>
    <row r="22350" spans="1:2" x14ac:dyDescent="0.25">
      <c r="A22350" s="28" t="s">
        <v>88</v>
      </c>
      <c r="B22350" s="2">
        <v>43.507841234541267</v>
      </c>
    </row>
    <row r="22351" spans="1:2" x14ac:dyDescent="0.25">
      <c r="A22351" s="28" t="s">
        <v>80</v>
      </c>
      <c r="B22351" s="2">
        <v>22.089056485183036</v>
      </c>
    </row>
    <row r="22352" spans="1:2" x14ac:dyDescent="0.25">
      <c r="A22352" s="28" t="s">
        <v>84</v>
      </c>
      <c r="B22352" s="2">
        <v>46.52131308741302</v>
      </c>
    </row>
    <row r="22353" spans="1:2" x14ac:dyDescent="0.25">
      <c r="A22353" s="28" t="s">
        <v>85</v>
      </c>
      <c r="B22353" s="2">
        <v>139.43429943221417</v>
      </c>
    </row>
    <row r="22354" spans="1:2" x14ac:dyDescent="0.25">
      <c r="A22354" s="28" t="s">
        <v>82</v>
      </c>
      <c r="B22354" s="2">
        <v>67.140525001619153</v>
      </c>
    </row>
    <row r="22355" spans="1:2" x14ac:dyDescent="0.25">
      <c r="A22355" s="6" t="s">
        <v>247</v>
      </c>
      <c r="B22355" s="2">
        <v>4628.9993164499256</v>
      </c>
    </row>
    <row r="22356" spans="1:2" x14ac:dyDescent="0.25">
      <c r="A22356" s="28" t="s">
        <v>79</v>
      </c>
      <c r="B22356" s="2">
        <v>80.082873112490375</v>
      </c>
    </row>
    <row r="22357" spans="1:2" x14ac:dyDescent="0.25">
      <c r="A22357" s="28" t="s">
        <v>86</v>
      </c>
      <c r="B22357" s="2">
        <v>42.022335092253378</v>
      </c>
    </row>
    <row r="22358" spans="1:2" x14ac:dyDescent="0.25">
      <c r="A22358" s="28" t="s">
        <v>87</v>
      </c>
      <c r="B22358" s="2">
        <v>154.64245467426355</v>
      </c>
    </row>
    <row r="22359" spans="1:2" x14ac:dyDescent="0.25">
      <c r="A22359" s="28" t="s">
        <v>31</v>
      </c>
      <c r="B22359" s="2">
        <v>206.8796053657702</v>
      </c>
    </row>
    <row r="22360" spans="1:2" x14ac:dyDescent="0.25">
      <c r="A22360" s="28" t="s">
        <v>29</v>
      </c>
      <c r="B22360" s="2">
        <v>117.92385498747686</v>
      </c>
    </row>
    <row r="22361" spans="1:2" x14ac:dyDescent="0.25">
      <c r="A22361" s="28" t="s">
        <v>30</v>
      </c>
      <c r="B22361" s="2">
        <v>194.10025163284152</v>
      </c>
    </row>
    <row r="22362" spans="1:2" x14ac:dyDescent="0.25">
      <c r="A22362" s="28" t="s">
        <v>88</v>
      </c>
      <c r="B22362" s="2">
        <v>773.90839175282645</v>
      </c>
    </row>
    <row r="22363" spans="1:2" x14ac:dyDescent="0.25">
      <c r="A22363" s="28" t="s">
        <v>80</v>
      </c>
      <c r="B22363" s="2">
        <v>171.26400136566031</v>
      </c>
    </row>
    <row r="22364" spans="1:2" x14ac:dyDescent="0.25">
      <c r="A22364" s="28" t="s">
        <v>84</v>
      </c>
      <c r="B22364" s="2">
        <v>1112.8253840053444</v>
      </c>
    </row>
    <row r="22365" spans="1:2" x14ac:dyDescent="0.25">
      <c r="A22365" s="28" t="s">
        <v>85</v>
      </c>
      <c r="B22365" s="2">
        <v>997.64580532738535</v>
      </c>
    </row>
    <row r="22366" spans="1:2" x14ac:dyDescent="0.25">
      <c r="A22366" s="28" t="s">
        <v>82</v>
      </c>
      <c r="B22366" s="2">
        <v>777.70435913361337</v>
      </c>
    </row>
    <row r="22367" spans="1:2" x14ac:dyDescent="0.25">
      <c r="A22367" s="6" t="s">
        <v>20</v>
      </c>
      <c r="B22367" s="2">
        <v>1050.8733576002044</v>
      </c>
    </row>
    <row r="22368" spans="1:2" x14ac:dyDescent="0.25">
      <c r="A22368" s="28" t="s">
        <v>79</v>
      </c>
      <c r="B22368" s="2">
        <v>29.731671487899348</v>
      </c>
    </row>
    <row r="22369" spans="1:2" x14ac:dyDescent="0.25">
      <c r="A22369" s="28" t="s">
        <v>86</v>
      </c>
      <c r="B22369" s="2">
        <v>18.421516775010058</v>
      </c>
    </row>
    <row r="22370" spans="1:2" x14ac:dyDescent="0.25">
      <c r="A22370" s="28" t="s">
        <v>87</v>
      </c>
      <c r="B22370" s="2">
        <v>64.885339275508798</v>
      </c>
    </row>
    <row r="22371" spans="1:2" x14ac:dyDescent="0.25">
      <c r="A22371" s="28" t="s">
        <v>31</v>
      </c>
      <c r="B22371" s="2">
        <v>68.346663859600625</v>
      </c>
    </row>
    <row r="22372" spans="1:2" x14ac:dyDescent="0.25">
      <c r="A22372" s="28" t="s">
        <v>29</v>
      </c>
      <c r="B22372" s="2">
        <v>35.193710639437143</v>
      </c>
    </row>
    <row r="22373" spans="1:2" x14ac:dyDescent="0.25">
      <c r="A22373" s="28" t="s">
        <v>30</v>
      </c>
      <c r="B22373" s="2">
        <v>59.223532217234485</v>
      </c>
    </row>
    <row r="22374" spans="1:2" x14ac:dyDescent="0.25">
      <c r="A22374" s="28" t="s">
        <v>88</v>
      </c>
      <c r="B22374" s="2">
        <v>223.37002192013244</v>
      </c>
    </row>
    <row r="22375" spans="1:2" x14ac:dyDescent="0.25">
      <c r="A22375" s="28" t="s">
        <v>80</v>
      </c>
      <c r="B22375" s="2">
        <v>13.668945625739683</v>
      </c>
    </row>
    <row r="22376" spans="1:2" x14ac:dyDescent="0.25">
      <c r="A22376" s="28" t="s">
        <v>84</v>
      </c>
      <c r="B22376" s="2">
        <v>159.01053514644394</v>
      </c>
    </row>
    <row r="22377" spans="1:2" x14ac:dyDescent="0.25">
      <c r="A22377" s="28" t="s">
        <v>85</v>
      </c>
      <c r="B22377" s="2">
        <v>198.22130370770984</v>
      </c>
    </row>
    <row r="22378" spans="1:2" x14ac:dyDescent="0.25">
      <c r="A22378" s="28" t="s">
        <v>82</v>
      </c>
      <c r="B22378" s="2">
        <v>180.80011694548801</v>
      </c>
    </row>
    <row r="22379" spans="1:2" x14ac:dyDescent="0.25">
      <c r="A22379" s="6" t="s">
        <v>21</v>
      </c>
      <c r="B22379" s="2">
        <v>740.68939812313602</v>
      </c>
    </row>
    <row r="22380" spans="1:2" x14ac:dyDescent="0.25">
      <c r="A22380" s="28" t="s">
        <v>79</v>
      </c>
      <c r="B22380" s="2">
        <v>8.3704594393306753</v>
      </c>
    </row>
    <row r="22381" spans="1:2" x14ac:dyDescent="0.25">
      <c r="A22381" s="28" t="s">
        <v>86</v>
      </c>
      <c r="B22381" s="2">
        <v>5.4190252459297978</v>
      </c>
    </row>
    <row r="22382" spans="1:2" x14ac:dyDescent="0.25">
      <c r="A22382" s="28" t="s">
        <v>87</v>
      </c>
      <c r="B22382" s="2">
        <v>5.0713108840553129</v>
      </c>
    </row>
    <row r="22383" spans="1:2" x14ac:dyDescent="0.25">
      <c r="A22383" s="28" t="s">
        <v>31</v>
      </c>
      <c r="B22383" s="2">
        <v>18.225457165959973</v>
      </c>
    </row>
    <row r="22384" spans="1:2" x14ac:dyDescent="0.25">
      <c r="A22384" s="28" t="s">
        <v>29</v>
      </c>
      <c r="B22384" s="2">
        <v>8.6203183769659706</v>
      </c>
    </row>
    <row r="22385" spans="1:2" x14ac:dyDescent="0.25">
      <c r="A22385" s="28" t="s">
        <v>30</v>
      </c>
      <c r="B22385" s="2">
        <v>23.886585875079781</v>
      </c>
    </row>
    <row r="22386" spans="1:2" x14ac:dyDescent="0.25">
      <c r="A22386" s="28" t="s">
        <v>88</v>
      </c>
      <c r="B22386" s="2">
        <v>71.357678467279158</v>
      </c>
    </row>
    <row r="22387" spans="1:2" x14ac:dyDescent="0.25">
      <c r="A22387" s="28" t="s">
        <v>80</v>
      </c>
      <c r="B22387" s="2">
        <v>150.76146737170285</v>
      </c>
    </row>
    <row r="22388" spans="1:2" x14ac:dyDescent="0.25">
      <c r="A22388" s="28" t="s">
        <v>84</v>
      </c>
      <c r="B22388" s="2">
        <v>150.9836626319491</v>
      </c>
    </row>
    <row r="22389" spans="1:2" x14ac:dyDescent="0.25">
      <c r="A22389" s="28" t="s">
        <v>85</v>
      </c>
      <c r="B22389" s="2">
        <v>126.76616585024195</v>
      </c>
    </row>
    <row r="22390" spans="1:2" x14ac:dyDescent="0.25">
      <c r="A22390" s="28" t="s">
        <v>82</v>
      </c>
      <c r="B22390" s="2">
        <v>171.2272668146415</v>
      </c>
    </row>
    <row r="22391" spans="1:2" x14ac:dyDescent="0.25">
      <c r="A22391" s="6" t="s">
        <v>22</v>
      </c>
      <c r="B22391" s="2">
        <v>149.94157966554613</v>
      </c>
    </row>
    <row r="22392" spans="1:2" x14ac:dyDescent="0.25">
      <c r="A22392" s="28" t="s">
        <v>79</v>
      </c>
      <c r="B22392" s="2">
        <v>2.6055726985266627</v>
      </c>
    </row>
    <row r="22393" spans="1:2" x14ac:dyDescent="0.25">
      <c r="A22393" s="28" t="s">
        <v>86</v>
      </c>
      <c r="B22393" s="2">
        <v>1.9892920957796723</v>
      </c>
    </row>
    <row r="22394" spans="1:2" x14ac:dyDescent="0.25">
      <c r="A22394" s="28" t="s">
        <v>87</v>
      </c>
      <c r="B22394" s="2">
        <v>5.4745967265338518</v>
      </c>
    </row>
    <row r="22395" spans="1:2" x14ac:dyDescent="0.25">
      <c r="A22395" s="28" t="s">
        <v>31</v>
      </c>
      <c r="B22395" s="2">
        <v>9.8396086646781313</v>
      </c>
    </row>
    <row r="22396" spans="1:2" x14ac:dyDescent="0.25">
      <c r="A22396" s="28" t="s">
        <v>29</v>
      </c>
      <c r="B22396" s="2">
        <v>6.9500065342388027</v>
      </c>
    </row>
    <row r="22397" spans="1:2" x14ac:dyDescent="0.25">
      <c r="A22397" s="28" t="s">
        <v>30</v>
      </c>
      <c r="B22397" s="2">
        <v>10.131174230279038</v>
      </c>
    </row>
    <row r="22398" spans="1:2" x14ac:dyDescent="0.25">
      <c r="A22398" s="28" t="s">
        <v>88</v>
      </c>
      <c r="B22398" s="2">
        <v>21.637508375038475</v>
      </c>
    </row>
    <row r="22399" spans="1:2" x14ac:dyDescent="0.25">
      <c r="A22399" s="28" t="s">
        <v>80</v>
      </c>
      <c r="B22399" s="2">
        <v>4.0952230165290535</v>
      </c>
    </row>
    <row r="22400" spans="1:2" x14ac:dyDescent="0.25">
      <c r="A22400" s="28" t="s">
        <v>84</v>
      </c>
      <c r="B22400" s="2">
        <v>14.361613757223207</v>
      </c>
    </row>
    <row r="22401" spans="1:2" x14ac:dyDescent="0.25">
      <c r="A22401" s="28" t="s">
        <v>85</v>
      </c>
      <c r="B22401" s="2">
        <v>42.935175861684655</v>
      </c>
    </row>
    <row r="22402" spans="1:2" x14ac:dyDescent="0.25">
      <c r="A22402" s="28" t="s">
        <v>82</v>
      </c>
      <c r="B22402" s="2">
        <v>29.921807705034574</v>
      </c>
    </row>
    <row r="22403" spans="1:2" x14ac:dyDescent="0.25">
      <c r="A22403" s="6" t="s">
        <v>25</v>
      </c>
      <c r="B22403" s="2">
        <v>533.00862378815543</v>
      </c>
    </row>
    <row r="22404" spans="1:2" x14ac:dyDescent="0.25">
      <c r="A22404" s="28" t="s">
        <v>79</v>
      </c>
      <c r="B22404" s="2">
        <v>25.72014805187262</v>
      </c>
    </row>
    <row r="22405" spans="1:2" x14ac:dyDescent="0.25">
      <c r="A22405" s="28" t="s">
        <v>86</v>
      </c>
      <c r="B22405" s="2">
        <v>5.3941375734829515</v>
      </c>
    </row>
    <row r="22406" spans="1:2" x14ac:dyDescent="0.25">
      <c r="A22406" s="28" t="s">
        <v>87</v>
      </c>
      <c r="B22406" s="2">
        <v>8.1089259906231881</v>
      </c>
    </row>
    <row r="22407" spans="1:2" x14ac:dyDescent="0.25">
      <c r="A22407" s="28" t="s">
        <v>31</v>
      </c>
      <c r="B22407" s="2">
        <v>21.921651705220583</v>
      </c>
    </row>
    <row r="22408" spans="1:2" x14ac:dyDescent="0.25">
      <c r="A22408" s="28" t="s">
        <v>29</v>
      </c>
      <c r="B22408" s="2">
        <v>16.081032077626006</v>
      </c>
    </row>
    <row r="22409" spans="1:2" x14ac:dyDescent="0.25">
      <c r="A22409" s="28" t="s">
        <v>30</v>
      </c>
      <c r="B22409" s="2">
        <v>25.749606973106918</v>
      </c>
    </row>
    <row r="22410" spans="1:2" x14ac:dyDescent="0.25">
      <c r="A22410" s="28" t="s">
        <v>88</v>
      </c>
      <c r="B22410" s="2">
        <v>69.445888750440389</v>
      </c>
    </row>
    <row r="22411" spans="1:2" x14ac:dyDescent="0.25">
      <c r="A22411" s="28" t="s">
        <v>80</v>
      </c>
      <c r="B22411" s="2">
        <v>17.480060917127009</v>
      </c>
    </row>
    <row r="22412" spans="1:2" x14ac:dyDescent="0.25">
      <c r="A22412" s="28" t="s">
        <v>84</v>
      </c>
      <c r="B22412" s="2">
        <v>21.226066387596102</v>
      </c>
    </row>
    <row r="22413" spans="1:2" x14ac:dyDescent="0.25">
      <c r="A22413" s="28" t="s">
        <v>85</v>
      </c>
      <c r="B22413" s="2">
        <v>222.89778678959703</v>
      </c>
    </row>
    <row r="22414" spans="1:2" x14ac:dyDescent="0.25">
      <c r="A22414" s="28" t="s">
        <v>82</v>
      </c>
      <c r="B22414" s="2">
        <v>98.983318571462647</v>
      </c>
    </row>
    <row r="22415" spans="1:2" x14ac:dyDescent="0.25">
      <c r="A22415" s="6" t="s">
        <v>23</v>
      </c>
      <c r="B22415" s="2">
        <v>239.68938700828915</v>
      </c>
    </row>
    <row r="22416" spans="1:2" x14ac:dyDescent="0.25">
      <c r="A22416" s="28" t="s">
        <v>79</v>
      </c>
      <c r="B22416" s="2">
        <v>3.0826909356174599</v>
      </c>
    </row>
    <row r="22417" spans="1:2" x14ac:dyDescent="0.25">
      <c r="A22417" s="28" t="s">
        <v>86</v>
      </c>
      <c r="B22417" s="2">
        <v>2.2961491688207909</v>
      </c>
    </row>
    <row r="22418" spans="1:2" x14ac:dyDescent="0.25">
      <c r="A22418" s="28" t="s">
        <v>87</v>
      </c>
      <c r="B22418" s="2">
        <v>7.222687260734765</v>
      </c>
    </row>
    <row r="22419" spans="1:2" x14ac:dyDescent="0.25">
      <c r="A22419" s="28" t="s">
        <v>31</v>
      </c>
      <c r="B22419" s="2">
        <v>16.309079300001805</v>
      </c>
    </row>
    <row r="22420" spans="1:2" x14ac:dyDescent="0.25">
      <c r="A22420" s="28" t="s">
        <v>29</v>
      </c>
      <c r="B22420" s="2">
        <v>9.575177273590068</v>
      </c>
    </row>
    <row r="22421" spans="1:2" x14ac:dyDescent="0.25">
      <c r="A22421" s="28" t="s">
        <v>30</v>
      </c>
      <c r="B22421" s="2">
        <v>13.204443333899544</v>
      </c>
    </row>
    <row r="22422" spans="1:2" x14ac:dyDescent="0.25">
      <c r="A22422" s="28" t="s">
        <v>88</v>
      </c>
      <c r="B22422" s="2">
        <v>30.325283151339118</v>
      </c>
    </row>
    <row r="22423" spans="1:2" x14ac:dyDescent="0.25">
      <c r="A22423" s="28" t="s">
        <v>80</v>
      </c>
      <c r="B22423" s="2">
        <v>10.006430259492381</v>
      </c>
    </row>
    <row r="22424" spans="1:2" x14ac:dyDescent="0.25">
      <c r="A22424" s="28" t="s">
        <v>84</v>
      </c>
      <c r="B22424" s="2">
        <v>54.15492024822673</v>
      </c>
    </row>
    <row r="22425" spans="1:2" x14ac:dyDescent="0.25">
      <c r="A22425" s="28" t="s">
        <v>85</v>
      </c>
      <c r="B22425" s="2">
        <v>47.888666812722015</v>
      </c>
    </row>
    <row r="22426" spans="1:2" x14ac:dyDescent="0.25">
      <c r="A22426" s="28" t="s">
        <v>82</v>
      </c>
      <c r="B22426" s="2">
        <v>45.623859263844437</v>
      </c>
    </row>
    <row r="22427" spans="1:2" x14ac:dyDescent="0.25">
      <c r="A22427" s="6" t="s">
        <v>249</v>
      </c>
      <c r="B22427" s="2">
        <v>1996.503619171368</v>
      </c>
    </row>
    <row r="22428" spans="1:2" x14ac:dyDescent="0.25">
      <c r="A22428" s="28" t="s">
        <v>79</v>
      </c>
      <c r="B22428" s="2">
        <v>23.206634089217175</v>
      </c>
    </row>
    <row r="22429" spans="1:2" x14ac:dyDescent="0.25">
      <c r="A22429" s="28" t="s">
        <v>86</v>
      </c>
      <c r="B22429" s="2">
        <v>18.671910812065544</v>
      </c>
    </row>
    <row r="22430" spans="1:2" x14ac:dyDescent="0.25">
      <c r="A22430" s="28" t="s">
        <v>87</v>
      </c>
      <c r="B22430" s="2">
        <v>66.222882309041339</v>
      </c>
    </row>
    <row r="22431" spans="1:2" x14ac:dyDescent="0.25">
      <c r="A22431" s="28" t="s">
        <v>31</v>
      </c>
      <c r="B22431" s="2">
        <v>98.58421979077086</v>
      </c>
    </row>
    <row r="22432" spans="1:2" x14ac:dyDescent="0.25">
      <c r="A22432" s="28" t="s">
        <v>29</v>
      </c>
      <c r="B22432" s="2">
        <v>58.037982726327982</v>
      </c>
    </row>
    <row r="22433" spans="1:2" x14ac:dyDescent="0.25">
      <c r="A22433" s="28" t="s">
        <v>30</v>
      </c>
      <c r="B22433" s="2">
        <v>83.498984093052329</v>
      </c>
    </row>
    <row r="22434" spans="1:2" x14ac:dyDescent="0.25">
      <c r="A22434" s="28" t="s">
        <v>88</v>
      </c>
      <c r="B22434" s="2">
        <v>368.40511767317611</v>
      </c>
    </row>
    <row r="22435" spans="1:2" x14ac:dyDescent="0.25">
      <c r="A22435" s="28" t="s">
        <v>80</v>
      </c>
      <c r="B22435" s="2">
        <v>94.739752932052284</v>
      </c>
    </row>
    <row r="22436" spans="1:2" x14ac:dyDescent="0.25">
      <c r="A22436" s="28" t="s">
        <v>84</v>
      </c>
      <c r="B22436" s="2">
        <v>453.39905479609553</v>
      </c>
    </row>
    <row r="22437" spans="1:2" x14ac:dyDescent="0.25">
      <c r="A22437" s="28" t="s">
        <v>85</v>
      </c>
      <c r="B22437" s="2">
        <v>353.39448798953805</v>
      </c>
    </row>
    <row r="22438" spans="1:2" x14ac:dyDescent="0.25">
      <c r="A22438" s="28" t="s">
        <v>82</v>
      </c>
      <c r="B22438" s="2">
        <v>378.34259196003075</v>
      </c>
    </row>
    <row r="22439" spans="1:2" x14ac:dyDescent="0.25">
      <c r="A22439" s="6" t="s">
        <v>251</v>
      </c>
      <c r="B22439" s="2">
        <v>1994.4160417441167</v>
      </c>
    </row>
    <row r="22440" spans="1:2" x14ac:dyDescent="0.25">
      <c r="A22440" s="28" t="s">
        <v>79</v>
      </c>
      <c r="B22440" s="2">
        <v>42.720510290868241</v>
      </c>
    </row>
    <row r="22441" spans="1:2" x14ac:dyDescent="0.25">
      <c r="A22441" s="28" t="s">
        <v>86</v>
      </c>
      <c r="B22441" s="2">
        <v>14.415309780067435</v>
      </c>
    </row>
    <row r="22442" spans="1:2" x14ac:dyDescent="0.25">
      <c r="A22442" s="28" t="s">
        <v>87</v>
      </c>
      <c r="B22442" s="2">
        <v>82.414423214642412</v>
      </c>
    </row>
    <row r="22443" spans="1:2" x14ac:dyDescent="0.25">
      <c r="A22443" s="28" t="s">
        <v>31</v>
      </c>
      <c r="B22443" s="2">
        <v>98.368383311343905</v>
      </c>
    </row>
    <row r="22444" spans="1:2" x14ac:dyDescent="0.25">
      <c r="A22444" s="28" t="s">
        <v>29</v>
      </c>
      <c r="B22444" s="2">
        <v>197.87237362888123</v>
      </c>
    </row>
    <row r="22445" spans="1:2" x14ac:dyDescent="0.25">
      <c r="A22445" s="28" t="s">
        <v>30</v>
      </c>
      <c r="B22445" s="2">
        <v>68.670296421111217</v>
      </c>
    </row>
    <row r="22446" spans="1:2" x14ac:dyDescent="0.25">
      <c r="A22446" s="28" t="s">
        <v>88</v>
      </c>
      <c r="B22446" s="2">
        <v>348.36735023422688</v>
      </c>
    </row>
    <row r="22447" spans="1:2" x14ac:dyDescent="0.25">
      <c r="A22447" s="28" t="s">
        <v>80</v>
      </c>
      <c r="B22447" s="2">
        <v>85.207402968747843</v>
      </c>
    </row>
    <row r="22448" spans="1:2" x14ac:dyDescent="0.25">
      <c r="A22448" s="28" t="s">
        <v>84</v>
      </c>
      <c r="B22448" s="2">
        <v>278.00903598842319</v>
      </c>
    </row>
    <row r="22449" spans="1:2" x14ac:dyDescent="0.25">
      <c r="A22449" s="28" t="s">
        <v>85</v>
      </c>
      <c r="B22449" s="2">
        <v>365.09439764613171</v>
      </c>
    </row>
    <row r="22450" spans="1:2" x14ac:dyDescent="0.25">
      <c r="A22450" s="28" t="s">
        <v>82</v>
      </c>
      <c r="B22450" s="2">
        <v>413.27655825967253</v>
      </c>
    </row>
    <row r="22451" spans="1:2" x14ac:dyDescent="0.25">
      <c r="A22451" s="6" t="s">
        <v>229</v>
      </c>
      <c r="B22451" s="2">
        <v>657.29252740427273</v>
      </c>
    </row>
    <row r="22452" spans="1:2" x14ac:dyDescent="0.25">
      <c r="A22452" s="28" t="s">
        <v>79</v>
      </c>
      <c r="B22452" s="2">
        <v>13.481217045402527</v>
      </c>
    </row>
    <row r="22453" spans="1:2" x14ac:dyDescent="0.25">
      <c r="A22453" s="28" t="s">
        <v>86</v>
      </c>
      <c r="B22453" s="2">
        <v>4.7315215434563207</v>
      </c>
    </row>
    <row r="22454" spans="1:2" x14ac:dyDescent="0.25">
      <c r="A22454" s="28" t="s">
        <v>87</v>
      </c>
      <c r="B22454" s="2">
        <v>19.822801964330218</v>
      </c>
    </row>
    <row r="22455" spans="1:2" x14ac:dyDescent="0.25">
      <c r="A22455" s="28" t="s">
        <v>31</v>
      </c>
      <c r="B22455" s="2">
        <v>62.752783803492399</v>
      </c>
    </row>
    <row r="22456" spans="1:2" x14ac:dyDescent="0.25">
      <c r="A22456" s="28" t="s">
        <v>29</v>
      </c>
      <c r="B22456" s="2">
        <v>61.060054675607091</v>
      </c>
    </row>
    <row r="22457" spans="1:2" x14ac:dyDescent="0.25">
      <c r="A22457" s="28" t="s">
        <v>30</v>
      </c>
      <c r="B22457" s="2">
        <v>63.070372829175184</v>
      </c>
    </row>
    <row r="22458" spans="1:2" x14ac:dyDescent="0.25">
      <c r="A22458" s="28" t="s">
        <v>88</v>
      </c>
      <c r="B22458" s="2">
        <v>108.34765453558546</v>
      </c>
    </row>
    <row r="22459" spans="1:2" x14ac:dyDescent="0.25">
      <c r="A22459" s="28" t="s">
        <v>80</v>
      </c>
      <c r="B22459" s="2">
        <v>21.373987828828234</v>
      </c>
    </row>
    <row r="22460" spans="1:2" x14ac:dyDescent="0.25">
      <c r="A22460" s="28" t="s">
        <v>84</v>
      </c>
      <c r="B22460" s="2">
        <v>51.33642503948527</v>
      </c>
    </row>
    <row r="22461" spans="1:2" x14ac:dyDescent="0.25">
      <c r="A22461" s="28" t="s">
        <v>85</v>
      </c>
      <c r="B22461" s="2">
        <v>109.46389082546258</v>
      </c>
    </row>
    <row r="22462" spans="1:2" x14ac:dyDescent="0.25">
      <c r="A22462" s="28" t="s">
        <v>82</v>
      </c>
      <c r="B22462" s="2">
        <v>141.85181731344741</v>
      </c>
    </row>
    <row r="22463" spans="1:2" x14ac:dyDescent="0.25">
      <c r="A22463" s="6" t="s">
        <v>93</v>
      </c>
      <c r="B22463" s="2">
        <v>16961.806391259568</v>
      </c>
    </row>
    <row r="22464" spans="1:2" x14ac:dyDescent="0.25">
      <c r="A22464" s="28" t="s">
        <v>79</v>
      </c>
      <c r="B22464" s="2">
        <v>339.63595063940784</v>
      </c>
    </row>
    <row r="22465" spans="1:2" x14ac:dyDescent="0.25">
      <c r="A22465" s="28" t="s">
        <v>86</v>
      </c>
      <c r="B22465" s="2">
        <v>162.22602447069369</v>
      </c>
    </row>
    <row r="22466" spans="1:2" x14ac:dyDescent="0.25">
      <c r="A22466" s="28" t="s">
        <v>87</v>
      </c>
      <c r="B22466" s="2">
        <v>560.11635692152333</v>
      </c>
    </row>
    <row r="22467" spans="1:2" x14ac:dyDescent="0.25">
      <c r="A22467" s="28" t="s">
        <v>31</v>
      </c>
      <c r="B22467" s="2">
        <v>844.75380868719151</v>
      </c>
    </row>
    <row r="22468" spans="1:2" x14ac:dyDescent="0.25">
      <c r="A22468" s="28" t="s">
        <v>29</v>
      </c>
      <c r="B22468" s="2">
        <v>679.51959762765898</v>
      </c>
    </row>
    <row r="22469" spans="1:2" x14ac:dyDescent="0.25">
      <c r="A22469" s="28" t="s">
        <v>30</v>
      </c>
      <c r="B22469" s="2">
        <v>752.91493241488365</v>
      </c>
    </row>
    <row r="22470" spans="1:2" x14ac:dyDescent="0.25">
      <c r="A22470" s="28" t="s">
        <v>88</v>
      </c>
      <c r="B22470" s="2">
        <v>2711.4294852537478</v>
      </c>
    </row>
    <row r="22471" spans="1:2" x14ac:dyDescent="0.25">
      <c r="A22471" s="28" t="s">
        <v>80</v>
      </c>
      <c r="B22471" s="2">
        <v>931.58516505157866</v>
      </c>
    </row>
    <row r="22472" spans="1:2" x14ac:dyDescent="0.25">
      <c r="A22472" s="28" t="s">
        <v>84</v>
      </c>
      <c r="B22472" s="2">
        <v>3245.2651314970535</v>
      </c>
    </row>
    <row r="22473" spans="1:2" x14ac:dyDescent="0.25">
      <c r="A22473" s="28" t="s">
        <v>85</v>
      </c>
      <c r="B22473" s="2">
        <v>3536.6375980171415</v>
      </c>
    </row>
    <row r="22474" spans="1:2" x14ac:dyDescent="0.25">
      <c r="A22474" s="28" t="s">
        <v>82</v>
      </c>
      <c r="B22474" s="2">
        <v>3197.7223406786866</v>
      </c>
    </row>
    <row r="22475" spans="1:2" x14ac:dyDescent="0.25">
      <c r="A22475" s="3" t="s">
        <v>224</v>
      </c>
      <c r="B22475" s="2">
        <v>771.46291134116348</v>
      </c>
    </row>
    <row r="22476" spans="1:2" x14ac:dyDescent="0.25">
      <c r="A22476" s="6" t="s">
        <v>228</v>
      </c>
      <c r="B22476" s="2">
        <v>3.9010384161559211</v>
      </c>
    </row>
    <row r="22477" spans="1:2" x14ac:dyDescent="0.25">
      <c r="A22477" s="28" t="s">
        <v>79</v>
      </c>
      <c r="B22477" s="2">
        <v>3.5271896670214894E-2</v>
      </c>
    </row>
    <row r="22478" spans="1:2" x14ac:dyDescent="0.25">
      <c r="A22478" s="28" t="s">
        <v>86</v>
      </c>
      <c r="B22478" s="2">
        <v>7.4214703543364138E-3</v>
      </c>
    </row>
    <row r="22479" spans="1:2" x14ac:dyDescent="0.25">
      <c r="A22479" s="28" t="s">
        <v>87</v>
      </c>
      <c r="B22479" s="2">
        <v>0.21254772668958063</v>
      </c>
    </row>
    <row r="22480" spans="1:2" x14ac:dyDescent="0.25">
      <c r="A22480" s="28" t="s">
        <v>31</v>
      </c>
      <c r="B22480" s="2">
        <v>0.67539083769411123</v>
      </c>
    </row>
    <row r="22481" spans="1:2" x14ac:dyDescent="0.25">
      <c r="A22481" s="28" t="s">
        <v>29</v>
      </c>
      <c r="B22481" s="2">
        <v>0.38160538213333556</v>
      </c>
    </row>
    <row r="22482" spans="1:2" x14ac:dyDescent="0.25">
      <c r="A22482" s="28" t="s">
        <v>30</v>
      </c>
      <c r="B22482" s="2">
        <v>1.4873618546730787</v>
      </c>
    </row>
    <row r="22483" spans="1:2" x14ac:dyDescent="0.25">
      <c r="A22483" s="28" t="s">
        <v>88</v>
      </c>
      <c r="B22483" s="2">
        <v>5.8416764076243424E-2</v>
      </c>
    </row>
    <row r="22484" spans="1:2" x14ac:dyDescent="0.25">
      <c r="A22484" s="28" t="s">
        <v>80</v>
      </c>
      <c r="B22484" s="2">
        <v>2.4119825714286738E-2</v>
      </c>
    </row>
    <row r="22485" spans="1:2" x14ac:dyDescent="0.25">
      <c r="A22485" s="28" t="s">
        <v>84</v>
      </c>
      <c r="B22485" s="2">
        <v>0.13404513654275116</v>
      </c>
    </row>
    <row r="22486" spans="1:2" x14ac:dyDescent="0.25">
      <c r="A22486" s="28" t="s">
        <v>85</v>
      </c>
      <c r="B22486" s="2">
        <v>0.3574216167288809</v>
      </c>
    </row>
    <row r="22487" spans="1:2" x14ac:dyDescent="0.25">
      <c r="A22487" s="28" t="s">
        <v>82</v>
      </c>
      <c r="B22487" s="2">
        <v>0.5274359048791013</v>
      </c>
    </row>
    <row r="22488" spans="1:2" x14ac:dyDescent="0.25">
      <c r="A22488" s="6" t="s">
        <v>239</v>
      </c>
      <c r="B22488" s="2">
        <v>4.3789375815831795</v>
      </c>
    </row>
    <row r="22489" spans="1:2" x14ac:dyDescent="0.25">
      <c r="A22489" s="28" t="s">
        <v>79</v>
      </c>
      <c r="B22489" s="2">
        <v>7.6917849856566484E-3</v>
      </c>
    </row>
    <row r="22490" spans="1:2" x14ac:dyDescent="0.25">
      <c r="A22490" s="28" t="s">
        <v>87</v>
      </c>
      <c r="B22490" s="2">
        <v>0.17450016257988371</v>
      </c>
    </row>
    <row r="22491" spans="1:2" x14ac:dyDescent="0.25">
      <c r="A22491" s="28" t="s">
        <v>31</v>
      </c>
      <c r="B22491" s="2">
        <v>6.5715133957005081E-2</v>
      </c>
    </row>
    <row r="22492" spans="1:2" x14ac:dyDescent="0.25">
      <c r="A22492" s="28" t="s">
        <v>29</v>
      </c>
      <c r="B22492" s="2">
        <v>0.21841738030942698</v>
      </c>
    </row>
    <row r="22493" spans="1:2" x14ac:dyDescent="0.25">
      <c r="A22493" s="28" t="s">
        <v>30</v>
      </c>
      <c r="B22493" s="2">
        <v>0.25683518434283326</v>
      </c>
    </row>
    <row r="22494" spans="1:2" x14ac:dyDescent="0.25">
      <c r="A22494" s="28" t="s">
        <v>88</v>
      </c>
      <c r="B22494" s="2">
        <v>7.5423056506574521E-2</v>
      </c>
    </row>
    <row r="22495" spans="1:2" x14ac:dyDescent="0.25">
      <c r="A22495" s="28" t="s">
        <v>80</v>
      </c>
      <c r="B22495" s="2">
        <v>1.171251043286727E-2</v>
      </c>
    </row>
    <row r="22496" spans="1:2" x14ac:dyDescent="0.25">
      <c r="A22496" s="28" t="s">
        <v>84</v>
      </c>
      <c r="B22496" s="2">
        <v>0.17073765031539451</v>
      </c>
    </row>
    <row r="22497" spans="1:2" x14ac:dyDescent="0.25">
      <c r="A22497" s="28" t="s">
        <v>85</v>
      </c>
      <c r="B22497" s="2">
        <v>1.0063490509017208</v>
      </c>
    </row>
    <row r="22498" spans="1:2" x14ac:dyDescent="0.25">
      <c r="A22498" s="28" t="s">
        <v>82</v>
      </c>
      <c r="B22498" s="2">
        <v>2.3915556672518168</v>
      </c>
    </row>
    <row r="22499" spans="1:2" x14ac:dyDescent="0.25">
      <c r="A22499" s="6" t="s">
        <v>241</v>
      </c>
      <c r="B22499" s="2">
        <v>40.800299689529048</v>
      </c>
    </row>
    <row r="22500" spans="1:2" x14ac:dyDescent="0.25">
      <c r="A22500" s="28" t="s">
        <v>79</v>
      </c>
      <c r="B22500" s="2">
        <v>0.88990244029154542</v>
      </c>
    </row>
    <row r="22501" spans="1:2" x14ac:dyDescent="0.25">
      <c r="A22501" s="28" t="s">
        <v>86</v>
      </c>
      <c r="B22501" s="2">
        <v>0.39465744591273549</v>
      </c>
    </row>
    <row r="22502" spans="1:2" x14ac:dyDescent="0.25">
      <c r="A22502" s="28" t="s">
        <v>87</v>
      </c>
      <c r="B22502" s="2">
        <v>1.5867249731737265</v>
      </c>
    </row>
    <row r="22503" spans="1:2" x14ac:dyDescent="0.25">
      <c r="A22503" s="28" t="s">
        <v>31</v>
      </c>
      <c r="B22503" s="2">
        <v>6.8609048296402717</v>
      </c>
    </row>
    <row r="22504" spans="1:2" x14ac:dyDescent="0.25">
      <c r="A22504" s="28" t="s">
        <v>29</v>
      </c>
      <c r="B22504" s="2">
        <v>1.5691852738430978</v>
      </c>
    </row>
    <row r="22505" spans="1:2" x14ac:dyDescent="0.25">
      <c r="A22505" s="28" t="s">
        <v>30</v>
      </c>
      <c r="B22505" s="2">
        <v>6.8139935392892079</v>
      </c>
    </row>
    <row r="22506" spans="1:2" x14ac:dyDescent="0.25">
      <c r="A22506" s="28" t="s">
        <v>88</v>
      </c>
      <c r="B22506" s="2">
        <v>3.6672448780048037</v>
      </c>
    </row>
    <row r="22507" spans="1:2" x14ac:dyDescent="0.25">
      <c r="A22507" s="28" t="s">
        <v>80</v>
      </c>
      <c r="B22507" s="2">
        <v>0.71594833280392844</v>
      </c>
    </row>
    <row r="22508" spans="1:2" x14ac:dyDescent="0.25">
      <c r="A22508" s="28" t="s">
        <v>84</v>
      </c>
      <c r="B22508" s="2">
        <v>2.5416734713523659</v>
      </c>
    </row>
    <row r="22509" spans="1:2" x14ac:dyDescent="0.25">
      <c r="A22509" s="28" t="s">
        <v>85</v>
      </c>
      <c r="B22509" s="2">
        <v>6.7060841577027386</v>
      </c>
    </row>
    <row r="22510" spans="1:2" x14ac:dyDescent="0.25">
      <c r="A22510" s="28" t="s">
        <v>82</v>
      </c>
      <c r="B22510" s="2">
        <v>9.0539803475146226</v>
      </c>
    </row>
    <row r="22511" spans="1:2" x14ac:dyDescent="0.25">
      <c r="A22511" s="6" t="s">
        <v>19</v>
      </c>
      <c r="B22511" s="2">
        <v>3.0765018669534194E-2</v>
      </c>
    </row>
    <row r="22512" spans="1:2" x14ac:dyDescent="0.25">
      <c r="A22512" s="28" t="s">
        <v>79</v>
      </c>
      <c r="B22512" s="2">
        <v>4.8716260721163333E-3</v>
      </c>
    </row>
    <row r="22513" spans="1:2" x14ac:dyDescent="0.25">
      <c r="A22513" s="28" t="s">
        <v>86</v>
      </c>
      <c r="B22513" s="2">
        <v>1.4169906881094057E-4</v>
      </c>
    </row>
    <row r="22514" spans="1:2" x14ac:dyDescent="0.25">
      <c r="A22514" s="28" t="s">
        <v>87</v>
      </c>
      <c r="B22514" s="2">
        <v>7.5218877909564229E-5</v>
      </c>
    </row>
    <row r="22515" spans="1:2" x14ac:dyDescent="0.25">
      <c r="A22515" s="28" t="s">
        <v>31</v>
      </c>
      <c r="B22515" s="2">
        <v>6.4524121565111741E-3</v>
      </c>
    </row>
    <row r="22516" spans="1:2" x14ac:dyDescent="0.25">
      <c r="A22516" s="28" t="s">
        <v>29</v>
      </c>
      <c r="B22516" s="2">
        <v>8.8376920203254159E-4</v>
      </c>
    </row>
    <row r="22517" spans="1:2" x14ac:dyDescent="0.25">
      <c r="A22517" s="28" t="s">
        <v>30</v>
      </c>
      <c r="B22517" s="2">
        <v>1.2908689794116416E-2</v>
      </c>
    </row>
    <row r="22518" spans="1:2" x14ac:dyDescent="0.25">
      <c r="A22518" s="28" t="s">
        <v>88</v>
      </c>
      <c r="B22518" s="2">
        <v>6.6781715035914161E-4</v>
      </c>
    </row>
    <row r="22519" spans="1:2" x14ac:dyDescent="0.25">
      <c r="A22519" s="28" t="s">
        <v>80</v>
      </c>
      <c r="B22519" s="2">
        <v>1.5335340097013406E-4</v>
      </c>
    </row>
    <row r="22520" spans="1:2" x14ac:dyDescent="0.25">
      <c r="A22520" s="28" t="s">
        <v>84</v>
      </c>
      <c r="B22520" s="2">
        <v>4.8625892905680651E-5</v>
      </c>
    </row>
    <row r="22521" spans="1:2" x14ac:dyDescent="0.25">
      <c r="A22521" s="28" t="s">
        <v>85</v>
      </c>
      <c r="B22521" s="2">
        <v>2.0500043585017225E-3</v>
      </c>
    </row>
    <row r="22522" spans="1:2" x14ac:dyDescent="0.25">
      <c r="A22522" s="28" t="s">
        <v>82</v>
      </c>
      <c r="B22522" s="2">
        <v>2.5118026953005459E-3</v>
      </c>
    </row>
    <row r="22523" spans="1:2" x14ac:dyDescent="0.25">
      <c r="A22523" s="6" t="s">
        <v>243</v>
      </c>
      <c r="B22523" s="2">
        <v>20.936107519647351</v>
      </c>
    </row>
    <row r="22524" spans="1:2" x14ac:dyDescent="0.25">
      <c r="A22524" s="28" t="s">
        <v>79</v>
      </c>
      <c r="B22524" s="2">
        <v>0.1774867387820579</v>
      </c>
    </row>
    <row r="22525" spans="1:2" x14ac:dyDescent="0.25">
      <c r="A22525" s="28" t="s">
        <v>86</v>
      </c>
      <c r="B22525" s="2">
        <v>0.14404163963164915</v>
      </c>
    </row>
    <row r="22526" spans="1:2" x14ac:dyDescent="0.25">
      <c r="A22526" s="28" t="s">
        <v>87</v>
      </c>
      <c r="B22526" s="2">
        <v>1.122547080062106</v>
      </c>
    </row>
    <row r="22527" spans="1:2" x14ac:dyDescent="0.25">
      <c r="A22527" s="28" t="s">
        <v>31</v>
      </c>
      <c r="B22527" s="2">
        <v>3.9524603305833099</v>
      </c>
    </row>
    <row r="22528" spans="1:2" x14ac:dyDescent="0.25">
      <c r="A22528" s="28" t="s">
        <v>29</v>
      </c>
      <c r="B22528" s="2">
        <v>1.5137302255718406</v>
      </c>
    </row>
    <row r="22529" spans="1:2" x14ac:dyDescent="0.25">
      <c r="A22529" s="28" t="s">
        <v>30</v>
      </c>
      <c r="B22529" s="2">
        <v>3.4886223458522325</v>
      </c>
    </row>
    <row r="22530" spans="1:2" x14ac:dyDescent="0.25">
      <c r="A22530" s="28" t="s">
        <v>88</v>
      </c>
      <c r="B22530" s="2">
        <v>3.3614691893832003</v>
      </c>
    </row>
    <row r="22531" spans="1:2" x14ac:dyDescent="0.25">
      <c r="A22531" s="28" t="s">
        <v>80</v>
      </c>
      <c r="B22531" s="2">
        <v>4.860018253817068E-2</v>
      </c>
    </row>
    <row r="22532" spans="1:2" x14ac:dyDescent="0.25">
      <c r="A22532" s="28" t="s">
        <v>84</v>
      </c>
      <c r="B22532" s="2">
        <v>0.69739559430931819</v>
      </c>
    </row>
    <row r="22533" spans="1:2" x14ac:dyDescent="0.25">
      <c r="A22533" s="28" t="s">
        <v>85</v>
      </c>
      <c r="B22533" s="2">
        <v>2.0895445000020567</v>
      </c>
    </row>
    <row r="22534" spans="1:2" x14ac:dyDescent="0.25">
      <c r="A22534" s="28" t="s">
        <v>82</v>
      </c>
      <c r="B22534" s="2">
        <v>4.3402096929314107</v>
      </c>
    </row>
    <row r="22535" spans="1:2" x14ac:dyDescent="0.25">
      <c r="A22535" s="6" t="s">
        <v>245</v>
      </c>
      <c r="B22535" s="2">
        <v>6.1806071659347843</v>
      </c>
    </row>
    <row r="22536" spans="1:2" x14ac:dyDescent="0.25">
      <c r="A22536" s="28" t="s">
        <v>79</v>
      </c>
      <c r="B22536" s="2">
        <v>7.8209118428944097E-2</v>
      </c>
    </row>
    <row r="22537" spans="1:2" x14ac:dyDescent="0.25">
      <c r="A22537" s="28" t="s">
        <v>86</v>
      </c>
      <c r="B22537" s="2">
        <v>2.7342031351942363E-2</v>
      </c>
    </row>
    <row r="22538" spans="1:2" x14ac:dyDescent="0.25">
      <c r="A22538" s="28" t="s">
        <v>87</v>
      </c>
      <c r="B22538" s="2">
        <v>8.7312402011433476E-2</v>
      </c>
    </row>
    <row r="22539" spans="1:2" x14ac:dyDescent="0.25">
      <c r="A22539" s="28" t="s">
        <v>31</v>
      </c>
      <c r="B22539" s="2">
        <v>1.4877585861883489</v>
      </c>
    </row>
    <row r="22540" spans="1:2" x14ac:dyDescent="0.25">
      <c r="A22540" s="28" t="s">
        <v>29</v>
      </c>
      <c r="B22540" s="2">
        <v>0.35452643514474974</v>
      </c>
    </row>
    <row r="22541" spans="1:2" x14ac:dyDescent="0.25">
      <c r="A22541" s="28" t="s">
        <v>30</v>
      </c>
      <c r="B22541" s="2">
        <v>1.7034419673283525</v>
      </c>
    </row>
    <row r="22542" spans="1:2" x14ac:dyDescent="0.25">
      <c r="A22542" s="28" t="s">
        <v>88</v>
      </c>
      <c r="B22542" s="2">
        <v>0.32530763813642105</v>
      </c>
    </row>
    <row r="22543" spans="1:2" x14ac:dyDescent="0.25">
      <c r="A22543" s="28" t="s">
        <v>80</v>
      </c>
      <c r="B22543" s="2">
        <v>0.18510686434551166</v>
      </c>
    </row>
    <row r="22544" spans="1:2" x14ac:dyDescent="0.25">
      <c r="A22544" s="28" t="s">
        <v>84</v>
      </c>
      <c r="B22544" s="2">
        <v>0.21498827292802355</v>
      </c>
    </row>
    <row r="22545" spans="1:2" x14ac:dyDescent="0.25">
      <c r="A22545" s="28" t="s">
        <v>85</v>
      </c>
      <c r="B22545" s="2">
        <v>1.0363540675045209</v>
      </c>
    </row>
    <row r="22546" spans="1:2" x14ac:dyDescent="0.25">
      <c r="A22546" s="28" t="s">
        <v>82</v>
      </c>
      <c r="B22546" s="2">
        <v>0.68025978256653763</v>
      </c>
    </row>
    <row r="22547" spans="1:2" x14ac:dyDescent="0.25">
      <c r="A22547" s="6" t="s">
        <v>247</v>
      </c>
      <c r="B22547" s="2">
        <v>129.27888920003502</v>
      </c>
    </row>
    <row r="22548" spans="1:2" x14ac:dyDescent="0.25">
      <c r="A22548" s="28" t="s">
        <v>79</v>
      </c>
      <c r="B22548" s="2">
        <v>3.7721272151209613</v>
      </c>
    </row>
    <row r="22549" spans="1:2" x14ac:dyDescent="0.25">
      <c r="A22549" s="28" t="s">
        <v>86</v>
      </c>
      <c r="B22549" s="2">
        <v>1.4470906149221241</v>
      </c>
    </row>
    <row r="22550" spans="1:2" x14ac:dyDescent="0.25">
      <c r="A22550" s="28" t="s">
        <v>87</v>
      </c>
      <c r="B22550" s="2">
        <v>8.3419614179988937</v>
      </c>
    </row>
    <row r="22551" spans="1:2" x14ac:dyDescent="0.25">
      <c r="A22551" s="28" t="s">
        <v>31</v>
      </c>
      <c r="B22551" s="2">
        <v>14.311586404428958</v>
      </c>
    </row>
    <row r="22552" spans="1:2" x14ac:dyDescent="0.25">
      <c r="A22552" s="28" t="s">
        <v>29</v>
      </c>
      <c r="B22552" s="2">
        <v>5.155488761976299</v>
      </c>
    </row>
    <row r="22553" spans="1:2" x14ac:dyDescent="0.25">
      <c r="A22553" s="28" t="s">
        <v>30</v>
      </c>
      <c r="B22553" s="2">
        <v>13.240705109852053</v>
      </c>
    </row>
    <row r="22554" spans="1:2" x14ac:dyDescent="0.25">
      <c r="A22554" s="28" t="s">
        <v>88</v>
      </c>
      <c r="B22554" s="2">
        <v>12.955134795594978</v>
      </c>
    </row>
    <row r="22555" spans="1:2" x14ac:dyDescent="0.25">
      <c r="A22555" s="28" t="s">
        <v>80</v>
      </c>
      <c r="B22555" s="2">
        <v>5.1049751974005293</v>
      </c>
    </row>
    <row r="22556" spans="1:2" x14ac:dyDescent="0.25">
      <c r="A22556" s="28" t="s">
        <v>84</v>
      </c>
      <c r="B22556" s="2">
        <v>18.266331482306438</v>
      </c>
    </row>
    <row r="22557" spans="1:2" x14ac:dyDescent="0.25">
      <c r="A22557" s="28" t="s">
        <v>85</v>
      </c>
      <c r="B22557" s="2">
        <v>31.139229378745057</v>
      </c>
    </row>
    <row r="22558" spans="1:2" x14ac:dyDescent="0.25">
      <c r="A22558" s="28" t="s">
        <v>82</v>
      </c>
      <c r="B22558" s="2">
        <v>15.544258821688727</v>
      </c>
    </row>
    <row r="22559" spans="1:2" x14ac:dyDescent="0.25">
      <c r="A22559" s="6" t="s">
        <v>20</v>
      </c>
      <c r="B22559" s="2">
        <v>22.524960307962868</v>
      </c>
    </row>
    <row r="22560" spans="1:2" x14ac:dyDescent="0.25">
      <c r="A22560" s="28" t="s">
        <v>79</v>
      </c>
      <c r="B22560" s="2">
        <v>0.64589879819611973</v>
      </c>
    </row>
    <row r="22561" spans="1:2" x14ac:dyDescent="0.25">
      <c r="A22561" s="28" t="s">
        <v>86</v>
      </c>
      <c r="B22561" s="2">
        <v>0.18290809671539277</v>
      </c>
    </row>
    <row r="22562" spans="1:2" x14ac:dyDescent="0.25">
      <c r="A22562" s="28" t="s">
        <v>87</v>
      </c>
      <c r="B22562" s="2">
        <v>1.2514167648268286</v>
      </c>
    </row>
    <row r="22563" spans="1:2" x14ac:dyDescent="0.25">
      <c r="A22563" s="28" t="s">
        <v>31</v>
      </c>
      <c r="B22563" s="2">
        <v>4.1394363461046746</v>
      </c>
    </row>
    <row r="22564" spans="1:2" x14ac:dyDescent="0.25">
      <c r="A22564" s="28" t="s">
        <v>29</v>
      </c>
      <c r="B22564" s="2">
        <v>1.1628840289661677</v>
      </c>
    </row>
    <row r="22565" spans="1:2" x14ac:dyDescent="0.25">
      <c r="A22565" s="28" t="s">
        <v>30</v>
      </c>
      <c r="B22565" s="2">
        <v>3.7950761659747099</v>
      </c>
    </row>
    <row r="22566" spans="1:2" x14ac:dyDescent="0.25">
      <c r="A22566" s="28" t="s">
        <v>88</v>
      </c>
      <c r="B22566" s="2">
        <v>2.0053845301301352</v>
      </c>
    </row>
    <row r="22567" spans="1:2" x14ac:dyDescent="0.25">
      <c r="A22567" s="28" t="s">
        <v>80</v>
      </c>
      <c r="B22567" s="2">
        <v>0.56811375839653622</v>
      </c>
    </row>
    <row r="22568" spans="1:2" x14ac:dyDescent="0.25">
      <c r="A22568" s="28" t="s">
        <v>84</v>
      </c>
      <c r="B22568" s="2">
        <v>1.6087841079236542</v>
      </c>
    </row>
    <row r="22569" spans="1:2" x14ac:dyDescent="0.25">
      <c r="A22569" s="28" t="s">
        <v>85</v>
      </c>
      <c r="B22569" s="2">
        <v>4.127247169275079</v>
      </c>
    </row>
    <row r="22570" spans="1:2" x14ac:dyDescent="0.25">
      <c r="A22570" s="28" t="s">
        <v>82</v>
      </c>
      <c r="B22570" s="2">
        <v>3.0378105414535712</v>
      </c>
    </row>
    <row r="22571" spans="1:2" x14ac:dyDescent="0.25">
      <c r="A22571" s="6" t="s">
        <v>21</v>
      </c>
      <c r="B22571" s="2">
        <v>10.550548483874202</v>
      </c>
    </row>
    <row r="22572" spans="1:2" x14ac:dyDescent="0.25">
      <c r="A22572" s="28" t="s">
        <v>79</v>
      </c>
      <c r="B22572" s="2">
        <v>3.0216864878504855E-2</v>
      </c>
    </row>
    <row r="22573" spans="1:2" x14ac:dyDescent="0.25">
      <c r="A22573" s="28" t="s">
        <v>86</v>
      </c>
      <c r="B22573" s="2">
        <v>1.073092211182162E-2</v>
      </c>
    </row>
    <row r="22574" spans="1:2" x14ac:dyDescent="0.25">
      <c r="A22574" s="28" t="s">
        <v>87</v>
      </c>
      <c r="B22574" s="2">
        <v>0.10452428060672174</v>
      </c>
    </row>
    <row r="22575" spans="1:2" x14ac:dyDescent="0.25">
      <c r="A22575" s="28" t="s">
        <v>31</v>
      </c>
      <c r="B22575" s="2">
        <v>1.283781619570264</v>
      </c>
    </row>
    <row r="22576" spans="1:2" x14ac:dyDescent="0.25">
      <c r="A22576" s="28" t="s">
        <v>29</v>
      </c>
      <c r="B22576" s="2">
        <v>0.21458861997874301</v>
      </c>
    </row>
    <row r="22577" spans="1:2" x14ac:dyDescent="0.25">
      <c r="A22577" s="28" t="s">
        <v>30</v>
      </c>
      <c r="B22577" s="2">
        <v>1.7216650091103463</v>
      </c>
    </row>
    <row r="22578" spans="1:2" x14ac:dyDescent="0.25">
      <c r="A22578" s="28" t="s">
        <v>88</v>
      </c>
      <c r="B22578" s="2">
        <v>0.38297878862195472</v>
      </c>
    </row>
    <row r="22579" spans="1:2" x14ac:dyDescent="0.25">
      <c r="A22579" s="28" t="s">
        <v>80</v>
      </c>
      <c r="B22579" s="2">
        <v>0.152492819154117</v>
      </c>
    </row>
    <row r="22580" spans="1:2" x14ac:dyDescent="0.25">
      <c r="A22580" s="28" t="s">
        <v>84</v>
      </c>
      <c r="B22580" s="2">
        <v>0.54714554318224762</v>
      </c>
    </row>
    <row r="22581" spans="1:2" x14ac:dyDescent="0.25">
      <c r="A22581" s="28" t="s">
        <v>85</v>
      </c>
      <c r="B22581" s="2">
        <v>0.48112892865450668</v>
      </c>
    </row>
    <row r="22582" spans="1:2" x14ac:dyDescent="0.25">
      <c r="A22582" s="28" t="s">
        <v>82</v>
      </c>
      <c r="B22582" s="2">
        <v>5.621295088004973</v>
      </c>
    </row>
    <row r="22583" spans="1:2" x14ac:dyDescent="0.25">
      <c r="A22583" s="6" t="s">
        <v>22</v>
      </c>
      <c r="B22583" s="2">
        <v>5.1679516479638368</v>
      </c>
    </row>
    <row r="22584" spans="1:2" x14ac:dyDescent="0.25">
      <c r="A22584" s="28" t="s">
        <v>79</v>
      </c>
      <c r="B22584" s="2">
        <v>5.3429689517676772E-2</v>
      </c>
    </row>
    <row r="22585" spans="1:2" x14ac:dyDescent="0.25">
      <c r="A22585" s="28" t="s">
        <v>86</v>
      </c>
      <c r="B22585" s="2">
        <v>3.3401184236805756E-2</v>
      </c>
    </row>
    <row r="22586" spans="1:2" x14ac:dyDescent="0.25">
      <c r="A22586" s="28" t="s">
        <v>87</v>
      </c>
      <c r="B22586" s="2">
        <v>0.19862286813539271</v>
      </c>
    </row>
    <row r="22587" spans="1:2" x14ac:dyDescent="0.25">
      <c r="A22587" s="28" t="s">
        <v>31</v>
      </c>
      <c r="B22587" s="2">
        <v>1.1956241414733602</v>
      </c>
    </row>
    <row r="22588" spans="1:2" x14ac:dyDescent="0.25">
      <c r="A22588" s="28" t="s">
        <v>29</v>
      </c>
      <c r="B22588" s="2">
        <v>0.33284048348328354</v>
      </c>
    </row>
    <row r="22589" spans="1:2" x14ac:dyDescent="0.25">
      <c r="A22589" s="28" t="s">
        <v>30</v>
      </c>
      <c r="B22589" s="2">
        <v>1.1662169310226214</v>
      </c>
    </row>
    <row r="22590" spans="1:2" x14ac:dyDescent="0.25">
      <c r="A22590" s="28" t="s">
        <v>88</v>
      </c>
      <c r="B22590" s="2">
        <v>0.52335431841312685</v>
      </c>
    </row>
    <row r="22591" spans="1:2" x14ac:dyDescent="0.25">
      <c r="A22591" s="28" t="s">
        <v>80</v>
      </c>
      <c r="B22591" s="2">
        <v>5.5066495604598649E-2</v>
      </c>
    </row>
    <row r="22592" spans="1:2" x14ac:dyDescent="0.25">
      <c r="A22592" s="28" t="s">
        <v>84</v>
      </c>
      <c r="B22592" s="2">
        <v>0.18951523472380258</v>
      </c>
    </row>
    <row r="22593" spans="1:2" x14ac:dyDescent="0.25">
      <c r="A22593" s="28" t="s">
        <v>85</v>
      </c>
      <c r="B22593" s="2">
        <v>0.71618862377669268</v>
      </c>
    </row>
    <row r="22594" spans="1:2" x14ac:dyDescent="0.25">
      <c r="A22594" s="28" t="s">
        <v>82</v>
      </c>
      <c r="B22594" s="2">
        <v>0.70369167757647533</v>
      </c>
    </row>
    <row r="22595" spans="1:2" x14ac:dyDescent="0.25">
      <c r="A22595" s="6" t="s">
        <v>25</v>
      </c>
      <c r="B22595" s="2">
        <v>5.5343859876423478</v>
      </c>
    </row>
    <row r="22596" spans="1:2" x14ac:dyDescent="0.25">
      <c r="A22596" s="28" t="s">
        <v>79</v>
      </c>
      <c r="B22596" s="2">
        <v>3.4401819948003433E-2</v>
      </c>
    </row>
    <row r="22597" spans="1:2" x14ac:dyDescent="0.25">
      <c r="A22597" s="28" t="s">
        <v>86</v>
      </c>
      <c r="B22597" s="2">
        <v>7.3922981420282668E-2</v>
      </c>
    </row>
    <row r="22598" spans="1:2" x14ac:dyDescent="0.25">
      <c r="A22598" s="28" t="s">
        <v>87</v>
      </c>
      <c r="B22598" s="2">
        <v>3.4719802401966558E-2</v>
      </c>
    </row>
    <row r="22599" spans="1:2" x14ac:dyDescent="0.25">
      <c r="A22599" s="28" t="s">
        <v>31</v>
      </c>
      <c r="B22599" s="2">
        <v>0.38655142178325402</v>
      </c>
    </row>
    <row r="22600" spans="1:2" x14ac:dyDescent="0.25">
      <c r="A22600" s="28" t="s">
        <v>29</v>
      </c>
      <c r="B22600" s="2">
        <v>2.5563043828598465E-2</v>
      </c>
    </row>
    <row r="22601" spans="1:2" x14ac:dyDescent="0.25">
      <c r="A22601" s="28" t="s">
        <v>30</v>
      </c>
      <c r="B22601" s="2">
        <v>1.6074076047047745</v>
      </c>
    </row>
    <row r="22602" spans="1:2" x14ac:dyDescent="0.25">
      <c r="A22602" s="28" t="s">
        <v>88</v>
      </c>
      <c r="B22602" s="2">
        <v>0.55775353050234755</v>
      </c>
    </row>
    <row r="22603" spans="1:2" x14ac:dyDescent="0.25">
      <c r="A22603" s="28" t="s">
        <v>80</v>
      </c>
      <c r="B22603" s="2">
        <v>3.6947298624661314E-3</v>
      </c>
    </row>
    <row r="22604" spans="1:2" x14ac:dyDescent="0.25">
      <c r="A22604" s="28" t="s">
        <v>84</v>
      </c>
      <c r="B22604" s="2">
        <v>8.7307074962193389E-3</v>
      </c>
    </row>
    <row r="22605" spans="1:2" x14ac:dyDescent="0.25">
      <c r="A22605" s="28" t="s">
        <v>85</v>
      </c>
      <c r="B22605" s="2">
        <v>2.3919714448476048</v>
      </c>
    </row>
    <row r="22606" spans="1:2" x14ac:dyDescent="0.25">
      <c r="A22606" s="28" t="s">
        <v>82</v>
      </c>
      <c r="B22606" s="2">
        <v>0.40966890084682994</v>
      </c>
    </row>
    <row r="22607" spans="1:2" x14ac:dyDescent="0.25">
      <c r="A22607" s="6" t="s">
        <v>23</v>
      </c>
      <c r="B22607" s="2">
        <v>7.2904799046917015</v>
      </c>
    </row>
    <row r="22608" spans="1:2" x14ac:dyDescent="0.25">
      <c r="A22608" s="28" t="s">
        <v>79</v>
      </c>
      <c r="B22608" s="2">
        <v>8.4093365905007086E-2</v>
      </c>
    </row>
    <row r="22609" spans="1:2" x14ac:dyDescent="0.25">
      <c r="A22609" s="28" t="s">
        <v>86</v>
      </c>
      <c r="B22609" s="2">
        <v>7.0825123151450897E-2</v>
      </c>
    </row>
    <row r="22610" spans="1:2" x14ac:dyDescent="0.25">
      <c r="A22610" s="28" t="s">
        <v>87</v>
      </c>
      <c r="B22610" s="2">
        <v>0.26133284108122717</v>
      </c>
    </row>
    <row r="22611" spans="1:2" x14ac:dyDescent="0.25">
      <c r="A22611" s="28" t="s">
        <v>31</v>
      </c>
      <c r="B22611" s="2">
        <v>2.0044882474444368</v>
      </c>
    </row>
    <row r="22612" spans="1:2" x14ac:dyDescent="0.25">
      <c r="A22612" s="28" t="s">
        <v>29</v>
      </c>
      <c r="B22612" s="2">
        <v>0.2559165447322948</v>
      </c>
    </row>
    <row r="22613" spans="1:2" x14ac:dyDescent="0.25">
      <c r="A22613" s="28" t="s">
        <v>30</v>
      </c>
      <c r="B22613" s="2">
        <v>1.3995573755488979</v>
      </c>
    </row>
    <row r="22614" spans="1:2" x14ac:dyDescent="0.25">
      <c r="A22614" s="28" t="s">
        <v>88</v>
      </c>
      <c r="B22614" s="2">
        <v>0.36648215199310502</v>
      </c>
    </row>
    <row r="22615" spans="1:2" x14ac:dyDescent="0.25">
      <c r="A22615" s="28" t="s">
        <v>80</v>
      </c>
      <c r="B22615" s="2">
        <v>0.19789361645725495</v>
      </c>
    </row>
    <row r="22616" spans="1:2" x14ac:dyDescent="0.25">
      <c r="A22616" s="28" t="s">
        <v>84</v>
      </c>
      <c r="B22616" s="2">
        <v>0.63293967106674531</v>
      </c>
    </row>
    <row r="22617" spans="1:2" x14ac:dyDescent="0.25">
      <c r="A22617" s="28" t="s">
        <v>85</v>
      </c>
      <c r="B22617" s="2">
        <v>1.0672530943860927</v>
      </c>
    </row>
    <row r="22618" spans="1:2" x14ac:dyDescent="0.25">
      <c r="A22618" s="28" t="s">
        <v>82</v>
      </c>
      <c r="B22618" s="2">
        <v>0.94969787292518948</v>
      </c>
    </row>
    <row r="22619" spans="1:2" x14ac:dyDescent="0.25">
      <c r="A22619" s="6" t="s">
        <v>249</v>
      </c>
      <c r="B22619" s="2">
        <v>72.741633214985015</v>
      </c>
    </row>
    <row r="22620" spans="1:2" x14ac:dyDescent="0.25">
      <c r="A22620" s="28" t="s">
        <v>79</v>
      </c>
      <c r="B22620" s="2">
        <v>0.68508292805898574</v>
      </c>
    </row>
    <row r="22621" spans="1:2" x14ac:dyDescent="0.25">
      <c r="A22621" s="28" t="s">
        <v>86</v>
      </c>
      <c r="B22621" s="2">
        <v>0.28990470089418635</v>
      </c>
    </row>
    <row r="22622" spans="1:2" x14ac:dyDescent="0.25">
      <c r="A22622" s="28" t="s">
        <v>87</v>
      </c>
      <c r="B22622" s="2">
        <v>5.2424386545415231</v>
      </c>
    </row>
    <row r="22623" spans="1:2" x14ac:dyDescent="0.25">
      <c r="A22623" s="28" t="s">
        <v>31</v>
      </c>
      <c r="B22623" s="2">
        <v>10.927074124838029</v>
      </c>
    </row>
    <row r="22624" spans="1:2" x14ac:dyDescent="0.25">
      <c r="A22624" s="28" t="s">
        <v>29</v>
      </c>
      <c r="B22624" s="2">
        <v>2.9155046616548823</v>
      </c>
    </row>
    <row r="22625" spans="1:2" x14ac:dyDescent="0.25">
      <c r="A22625" s="28" t="s">
        <v>30</v>
      </c>
      <c r="B22625" s="2">
        <v>13.017334720577528</v>
      </c>
    </row>
    <row r="22626" spans="1:2" x14ac:dyDescent="0.25">
      <c r="A22626" s="28" t="s">
        <v>88</v>
      </c>
      <c r="B22626" s="2">
        <v>6.7878889300692409</v>
      </c>
    </row>
    <row r="22627" spans="1:2" x14ac:dyDescent="0.25">
      <c r="A22627" s="28" t="s">
        <v>80</v>
      </c>
      <c r="B22627" s="2">
        <v>1.1056655081011746</v>
      </c>
    </row>
    <row r="22628" spans="1:2" x14ac:dyDescent="0.25">
      <c r="A22628" s="28" t="s">
        <v>84</v>
      </c>
      <c r="B22628" s="2">
        <v>7.1547012883232277</v>
      </c>
    </row>
    <row r="22629" spans="1:2" x14ac:dyDescent="0.25">
      <c r="A22629" s="28" t="s">
        <v>85</v>
      </c>
      <c r="B22629" s="2">
        <v>11.671924716999211</v>
      </c>
    </row>
    <row r="22630" spans="1:2" x14ac:dyDescent="0.25">
      <c r="A22630" s="28" t="s">
        <v>82</v>
      </c>
      <c r="B22630" s="2">
        <v>12.944112980927011</v>
      </c>
    </row>
    <row r="22631" spans="1:2" x14ac:dyDescent="0.25">
      <c r="A22631" s="6" t="s">
        <v>251</v>
      </c>
      <c r="B22631" s="2">
        <v>52.600563651078218</v>
      </c>
    </row>
    <row r="22632" spans="1:2" x14ac:dyDescent="0.25">
      <c r="A22632" s="28" t="s">
        <v>79</v>
      </c>
      <c r="B22632" s="2">
        <v>1.2296238176309386</v>
      </c>
    </row>
    <row r="22633" spans="1:2" x14ac:dyDescent="0.25">
      <c r="A22633" s="28" t="s">
        <v>86</v>
      </c>
      <c r="B22633" s="2">
        <v>0.30329303442425287</v>
      </c>
    </row>
    <row r="22634" spans="1:2" x14ac:dyDescent="0.25">
      <c r="A22634" s="28" t="s">
        <v>87</v>
      </c>
      <c r="B22634" s="2">
        <v>2.294255400581084</v>
      </c>
    </row>
    <row r="22635" spans="1:2" x14ac:dyDescent="0.25">
      <c r="A22635" s="28" t="s">
        <v>31</v>
      </c>
      <c r="B22635" s="2">
        <v>4.5458661799268576</v>
      </c>
    </row>
    <row r="22636" spans="1:2" x14ac:dyDescent="0.25">
      <c r="A22636" s="28" t="s">
        <v>29</v>
      </c>
      <c r="B22636" s="2">
        <v>6.8023205945908547</v>
      </c>
    </row>
    <row r="22637" spans="1:2" x14ac:dyDescent="0.25">
      <c r="A22637" s="28" t="s">
        <v>30</v>
      </c>
      <c r="B22637" s="2">
        <v>4.1150817890193387</v>
      </c>
    </row>
    <row r="22638" spans="1:2" x14ac:dyDescent="0.25">
      <c r="A22638" s="28" t="s">
        <v>88</v>
      </c>
      <c r="B22638" s="2">
        <v>8.0303861540861234</v>
      </c>
    </row>
    <row r="22639" spans="1:2" x14ac:dyDescent="0.25">
      <c r="A22639" s="28" t="s">
        <v>80</v>
      </c>
      <c r="B22639" s="2">
        <v>0.93853696277182252</v>
      </c>
    </row>
    <row r="22640" spans="1:2" x14ac:dyDescent="0.25">
      <c r="A22640" s="28" t="s">
        <v>84</v>
      </c>
      <c r="B22640" s="2">
        <v>4.228861567636133</v>
      </c>
    </row>
    <row r="22641" spans="1:2" x14ac:dyDescent="0.25">
      <c r="A22641" s="28" t="s">
        <v>85</v>
      </c>
      <c r="B22641" s="2">
        <v>10.569721863211031</v>
      </c>
    </row>
    <row r="22642" spans="1:2" x14ac:dyDescent="0.25">
      <c r="A22642" s="28" t="s">
        <v>82</v>
      </c>
      <c r="B22642" s="2">
        <v>9.5426162871997864</v>
      </c>
    </row>
    <row r="22643" spans="1:2" x14ac:dyDescent="0.25">
      <c r="A22643" s="6" t="s">
        <v>229</v>
      </c>
      <c r="B22643" s="2">
        <v>3.8142878808286516</v>
      </c>
    </row>
    <row r="22644" spans="1:2" x14ac:dyDescent="0.25">
      <c r="A22644" s="28" t="s">
        <v>79</v>
      </c>
      <c r="B22644" s="2">
        <v>0.10515324290603269</v>
      </c>
    </row>
    <row r="22645" spans="1:2" x14ac:dyDescent="0.25">
      <c r="A22645" s="28" t="s">
        <v>86</v>
      </c>
      <c r="B22645" s="2">
        <v>1.4600453911740181E-2</v>
      </c>
    </row>
    <row r="22646" spans="1:2" x14ac:dyDescent="0.25">
      <c r="A22646" s="28" t="s">
        <v>87</v>
      </c>
      <c r="B22646" s="2">
        <v>0.15115490526508177</v>
      </c>
    </row>
    <row r="22647" spans="1:2" x14ac:dyDescent="0.25">
      <c r="A22647" s="28" t="s">
        <v>31</v>
      </c>
      <c r="B22647" s="2">
        <v>0.46222291754152134</v>
      </c>
    </row>
    <row r="22648" spans="1:2" x14ac:dyDescent="0.25">
      <c r="A22648" s="28" t="s">
        <v>29</v>
      </c>
      <c r="B22648" s="2">
        <v>0.26038702456959395</v>
      </c>
    </row>
    <row r="22649" spans="1:2" x14ac:dyDescent="0.25">
      <c r="A22649" s="28" t="s">
        <v>30</v>
      </c>
      <c r="B22649" s="2">
        <v>0.98082910360537201</v>
      </c>
    </row>
    <row r="22650" spans="1:2" x14ac:dyDescent="0.25">
      <c r="A22650" s="28" t="s">
        <v>88</v>
      </c>
      <c r="B22650" s="2">
        <v>0.61334669716980439</v>
      </c>
    </row>
    <row r="22651" spans="1:2" x14ac:dyDescent="0.25">
      <c r="A22651" s="28" t="s">
        <v>80</v>
      </c>
      <c r="B22651" s="2">
        <v>4.9334598962503043E-2</v>
      </c>
    </row>
    <row r="22652" spans="1:2" x14ac:dyDescent="0.25">
      <c r="A22652" s="28" t="s">
        <v>84</v>
      </c>
      <c r="B22652" s="2">
        <v>6.8383641026313335E-2</v>
      </c>
    </row>
    <row r="22653" spans="1:2" x14ac:dyDescent="0.25">
      <c r="A22653" s="28" t="s">
        <v>85</v>
      </c>
      <c r="B22653" s="2">
        <v>0.60634672190902428</v>
      </c>
    </row>
    <row r="22654" spans="1:2" x14ac:dyDescent="0.25">
      <c r="A22654" s="28" t="s">
        <v>82</v>
      </c>
      <c r="B22654" s="2">
        <v>0.50252857396166417</v>
      </c>
    </row>
    <row r="22655" spans="1:2" x14ac:dyDescent="0.25">
      <c r="A22655" s="6" t="s">
        <v>93</v>
      </c>
      <c r="B22655" s="2">
        <v>385.73145567058168</v>
      </c>
    </row>
    <row r="22656" spans="1:2" x14ac:dyDescent="0.25">
      <c r="A22656" s="28" t="s">
        <v>79</v>
      </c>
      <c r="B22656" s="2">
        <v>7.833461347392765</v>
      </c>
    </row>
    <row r="22657" spans="1:2" x14ac:dyDescent="0.25">
      <c r="A22657" s="28" t="s">
        <v>86</v>
      </c>
      <c r="B22657" s="2">
        <v>3.0002813981075311</v>
      </c>
    </row>
    <row r="22658" spans="1:2" x14ac:dyDescent="0.25">
      <c r="A22658" s="28" t="s">
        <v>87</v>
      </c>
      <c r="B22658" s="2">
        <v>21.064134498833354</v>
      </c>
    </row>
    <row r="22659" spans="1:2" x14ac:dyDescent="0.25">
      <c r="A22659" s="28" t="s">
        <v>31</v>
      </c>
      <c r="B22659" s="2">
        <v>52.305313533330917</v>
      </c>
    </row>
    <row r="22660" spans="1:2" x14ac:dyDescent="0.25">
      <c r="A22660" s="28" t="s">
        <v>29</v>
      </c>
      <c r="B22660" s="2">
        <v>21.1638422299852</v>
      </c>
    </row>
    <row r="22661" spans="1:2" x14ac:dyDescent="0.25">
      <c r="A22661" s="28" t="s">
        <v>30</v>
      </c>
      <c r="B22661" s="2">
        <v>54.80703739069547</v>
      </c>
    </row>
    <row r="22662" spans="1:2" x14ac:dyDescent="0.25">
      <c r="A22662" s="28" t="s">
        <v>88</v>
      </c>
      <c r="B22662" s="2">
        <v>39.71123923983842</v>
      </c>
    </row>
    <row r="22663" spans="1:2" x14ac:dyDescent="0.25">
      <c r="A22663" s="28" t="s">
        <v>80</v>
      </c>
      <c r="B22663" s="2">
        <v>9.1614147559467369</v>
      </c>
    </row>
    <row r="22664" spans="1:2" x14ac:dyDescent="0.25">
      <c r="A22664" s="28" t="s">
        <v>84</v>
      </c>
      <c r="B22664" s="2">
        <v>36.464281995025537</v>
      </c>
    </row>
    <row r="22665" spans="1:2" x14ac:dyDescent="0.25">
      <c r="A22665" s="28" t="s">
        <v>85</v>
      </c>
      <c r="B22665" s="2">
        <v>73.968815339002717</v>
      </c>
    </row>
    <row r="22666" spans="1:2" x14ac:dyDescent="0.25">
      <c r="A22666" s="28" t="s">
        <v>82</v>
      </c>
      <c r="B22666" s="2">
        <v>66.251633942423013</v>
      </c>
    </row>
    <row r="22667" spans="1:2" x14ac:dyDescent="0.25">
      <c r="A22667" s="3" t="s">
        <v>225</v>
      </c>
      <c r="B22667" s="2">
        <v>270.34611924298179</v>
      </c>
    </row>
    <row r="22668" spans="1:2" x14ac:dyDescent="0.25">
      <c r="A22668" s="6" t="s">
        <v>228</v>
      </c>
      <c r="B22668" s="2">
        <v>1.8557195036752245</v>
      </c>
    </row>
    <row r="22669" spans="1:2" x14ac:dyDescent="0.25">
      <c r="A22669" s="28" t="s">
        <v>79</v>
      </c>
      <c r="B22669" s="2">
        <v>1.6310039439369008E-5</v>
      </c>
    </row>
    <row r="22670" spans="1:2" x14ac:dyDescent="0.25">
      <c r="A22670" s="28" t="s">
        <v>86</v>
      </c>
      <c r="B22670" s="2">
        <v>6.1647672910435797E-6</v>
      </c>
    </row>
    <row r="22671" spans="1:2" x14ac:dyDescent="0.25">
      <c r="A22671" s="28" t="s">
        <v>87</v>
      </c>
      <c r="B22671" s="2">
        <v>0.55426235500849597</v>
      </c>
    </row>
    <row r="22672" spans="1:2" x14ac:dyDescent="0.25">
      <c r="A22672" s="28" t="s">
        <v>31</v>
      </c>
      <c r="B22672" s="2">
        <v>0.11065959171266757</v>
      </c>
    </row>
    <row r="22673" spans="1:2" x14ac:dyDescent="0.25">
      <c r="A22673" s="28" t="s">
        <v>29</v>
      </c>
      <c r="B22673" s="2">
        <v>0.29097736664799478</v>
      </c>
    </row>
    <row r="22674" spans="1:2" x14ac:dyDescent="0.25">
      <c r="A22674" s="28" t="s">
        <v>30</v>
      </c>
      <c r="B22674" s="2">
        <v>0.45432127352172247</v>
      </c>
    </row>
    <row r="22675" spans="1:2" x14ac:dyDescent="0.25">
      <c r="A22675" s="28" t="s">
        <v>88</v>
      </c>
      <c r="B22675" s="2">
        <v>1.5829113804785432E-2</v>
      </c>
    </row>
    <row r="22676" spans="1:2" x14ac:dyDescent="0.25">
      <c r="A22676" s="28" t="s">
        <v>80</v>
      </c>
      <c r="B22676" s="2">
        <v>4.4503561048887521E-3</v>
      </c>
    </row>
    <row r="22677" spans="1:2" x14ac:dyDescent="0.25">
      <c r="A22677" s="28" t="s">
        <v>84</v>
      </c>
      <c r="B22677" s="2">
        <v>3.0663637588445872E-2</v>
      </c>
    </row>
    <row r="22678" spans="1:2" x14ac:dyDescent="0.25">
      <c r="A22678" s="28" t="s">
        <v>85</v>
      </c>
      <c r="B22678" s="2">
        <v>0.29702595333438442</v>
      </c>
    </row>
    <row r="22679" spans="1:2" x14ac:dyDescent="0.25">
      <c r="A22679" s="28" t="s">
        <v>82</v>
      </c>
      <c r="B22679" s="2">
        <v>9.7507381145108679E-2</v>
      </c>
    </row>
    <row r="22680" spans="1:2" x14ac:dyDescent="0.25">
      <c r="A22680" s="6" t="s">
        <v>239</v>
      </c>
      <c r="B22680" s="2">
        <v>2.2614824316152022</v>
      </c>
    </row>
    <row r="22681" spans="1:2" x14ac:dyDescent="0.25">
      <c r="A22681" s="28" t="s">
        <v>79</v>
      </c>
      <c r="B22681" s="2">
        <v>3.4096849168165503E-3</v>
      </c>
    </row>
    <row r="22682" spans="1:2" x14ac:dyDescent="0.25">
      <c r="A22682" s="28" t="s">
        <v>87</v>
      </c>
      <c r="B22682" s="2">
        <v>0.63124263853050822</v>
      </c>
    </row>
    <row r="22683" spans="1:2" x14ac:dyDescent="0.25">
      <c r="A22683" s="28" t="s">
        <v>31</v>
      </c>
      <c r="B22683" s="2">
        <v>0.13949426642472626</v>
      </c>
    </row>
    <row r="22684" spans="1:2" x14ac:dyDescent="0.25">
      <c r="A22684" s="28" t="s">
        <v>29</v>
      </c>
      <c r="B22684" s="2">
        <v>0.28949468136945467</v>
      </c>
    </row>
    <row r="22685" spans="1:2" x14ac:dyDescent="0.25">
      <c r="A22685" s="28" t="s">
        <v>30</v>
      </c>
      <c r="B22685" s="2">
        <v>0.24193631426536719</v>
      </c>
    </row>
    <row r="22686" spans="1:2" x14ac:dyDescent="0.25">
      <c r="A22686" s="28" t="s">
        <v>88</v>
      </c>
      <c r="B22686" s="2">
        <v>5.1270194871947741E-2</v>
      </c>
    </row>
    <row r="22687" spans="1:2" x14ac:dyDescent="0.25">
      <c r="A22687" s="28" t="s">
        <v>80</v>
      </c>
      <c r="B22687" s="2">
        <v>5.0094122248234788E-3</v>
      </c>
    </row>
    <row r="22688" spans="1:2" x14ac:dyDescent="0.25">
      <c r="A22688" s="28" t="s">
        <v>84</v>
      </c>
      <c r="B22688" s="2">
        <v>4.6764083447939732E-2</v>
      </c>
    </row>
    <row r="22689" spans="1:2" x14ac:dyDescent="0.25">
      <c r="A22689" s="28" t="s">
        <v>85</v>
      </c>
      <c r="B22689" s="2">
        <v>0.74975674484358912</v>
      </c>
    </row>
    <row r="22690" spans="1:2" x14ac:dyDescent="0.25">
      <c r="A22690" s="28" t="s">
        <v>82</v>
      </c>
      <c r="B22690" s="2">
        <v>0.10310441072002915</v>
      </c>
    </row>
    <row r="22691" spans="1:2" x14ac:dyDescent="0.25">
      <c r="A22691" s="6" t="s">
        <v>241</v>
      </c>
      <c r="B22691" s="2">
        <v>17.45268839166517</v>
      </c>
    </row>
    <row r="22692" spans="1:2" x14ac:dyDescent="0.25">
      <c r="A22692" s="28" t="s">
        <v>79</v>
      </c>
      <c r="B22692" s="2">
        <v>0.14670903836179522</v>
      </c>
    </row>
    <row r="22693" spans="1:2" x14ac:dyDescent="0.25">
      <c r="A22693" s="28" t="s">
        <v>86</v>
      </c>
      <c r="B22693" s="2">
        <v>0.10652039555281859</v>
      </c>
    </row>
    <row r="22694" spans="1:2" x14ac:dyDescent="0.25">
      <c r="A22694" s="28" t="s">
        <v>87</v>
      </c>
      <c r="B22694" s="2">
        <v>1.9950654663129423</v>
      </c>
    </row>
    <row r="22695" spans="1:2" x14ac:dyDescent="0.25">
      <c r="A22695" s="28" t="s">
        <v>31</v>
      </c>
      <c r="B22695" s="2">
        <v>2.1092929527199424</v>
      </c>
    </row>
    <row r="22696" spans="1:2" x14ac:dyDescent="0.25">
      <c r="A22696" s="28" t="s">
        <v>29</v>
      </c>
      <c r="B22696" s="2">
        <v>2.3148858529072251</v>
      </c>
    </row>
    <row r="22697" spans="1:2" x14ac:dyDescent="0.25">
      <c r="A22697" s="28" t="s">
        <v>30</v>
      </c>
      <c r="B22697" s="2">
        <v>5.4905241958385576</v>
      </c>
    </row>
    <row r="22698" spans="1:2" x14ac:dyDescent="0.25">
      <c r="A22698" s="28" t="s">
        <v>88</v>
      </c>
      <c r="B22698" s="2">
        <v>0.27250831953680332</v>
      </c>
    </row>
    <row r="22699" spans="1:2" x14ac:dyDescent="0.25">
      <c r="A22699" s="28" t="s">
        <v>80</v>
      </c>
      <c r="B22699" s="2">
        <v>0.19236594033587071</v>
      </c>
    </row>
    <row r="22700" spans="1:2" x14ac:dyDescent="0.25">
      <c r="A22700" s="28" t="s">
        <v>84</v>
      </c>
      <c r="B22700" s="2">
        <v>0.5839958900135368</v>
      </c>
    </row>
    <row r="22701" spans="1:2" x14ac:dyDescent="0.25">
      <c r="A22701" s="28" t="s">
        <v>85</v>
      </c>
      <c r="B22701" s="2">
        <v>3.5828080647627107</v>
      </c>
    </row>
    <row r="22702" spans="1:2" x14ac:dyDescent="0.25">
      <c r="A22702" s="28" t="s">
        <v>82</v>
      </c>
      <c r="B22702" s="2">
        <v>0.65801227532296902</v>
      </c>
    </row>
    <row r="22703" spans="1:2" x14ac:dyDescent="0.25">
      <c r="A22703" s="6" t="s">
        <v>53</v>
      </c>
      <c r="B22703" s="2">
        <v>0.97519754374400769</v>
      </c>
    </row>
    <row r="22704" spans="1:2" x14ac:dyDescent="0.25">
      <c r="A22704" s="28" t="s">
        <v>79</v>
      </c>
      <c r="B22704" s="2">
        <v>3.4065077652216621E-3</v>
      </c>
    </row>
    <row r="22705" spans="1:2" x14ac:dyDescent="0.25">
      <c r="A22705" s="28" t="s">
        <v>86</v>
      </c>
      <c r="B22705" s="2">
        <v>8.4912360783461263E-4</v>
      </c>
    </row>
    <row r="22706" spans="1:2" x14ac:dyDescent="0.25">
      <c r="A22706" s="28" t="s">
        <v>87</v>
      </c>
      <c r="B22706" s="2">
        <v>0.10178893650730446</v>
      </c>
    </row>
    <row r="22707" spans="1:2" x14ac:dyDescent="0.25">
      <c r="A22707" s="28" t="s">
        <v>31</v>
      </c>
      <c r="B22707" s="2">
        <v>5.0950632248677352E-2</v>
      </c>
    </row>
    <row r="22708" spans="1:2" x14ac:dyDescent="0.25">
      <c r="A22708" s="28" t="s">
        <v>29</v>
      </c>
      <c r="B22708" s="2">
        <v>4.2911380541002658E-2</v>
      </c>
    </row>
    <row r="22709" spans="1:2" x14ac:dyDescent="0.25">
      <c r="A22709" s="28" t="s">
        <v>30</v>
      </c>
      <c r="B22709" s="2">
        <v>8.4526333945429938E-2</v>
      </c>
    </row>
    <row r="22710" spans="1:2" x14ac:dyDescent="0.25">
      <c r="A22710" s="28" t="s">
        <v>80</v>
      </c>
      <c r="B22710" s="2">
        <v>2.0102170604346301E-2</v>
      </c>
    </row>
    <row r="22711" spans="1:2" x14ac:dyDescent="0.25">
      <c r="A22711" s="28" t="s">
        <v>84</v>
      </c>
      <c r="B22711" s="2">
        <v>1.653551085470838E-2</v>
      </c>
    </row>
    <row r="22712" spans="1:2" x14ac:dyDescent="0.25">
      <c r="A22712" s="28" t="s">
        <v>85</v>
      </c>
      <c r="B22712" s="2">
        <v>0.61116373926495426</v>
      </c>
    </row>
    <row r="22713" spans="1:2" x14ac:dyDescent="0.25">
      <c r="A22713" s="28" t="s">
        <v>82</v>
      </c>
      <c r="B22713" s="2">
        <v>4.2963208404527914E-2</v>
      </c>
    </row>
    <row r="22714" spans="1:2" x14ac:dyDescent="0.25">
      <c r="A22714" s="6" t="s">
        <v>19</v>
      </c>
      <c r="B22714" s="2">
        <v>0.66832661776587043</v>
      </c>
    </row>
    <row r="22715" spans="1:2" x14ac:dyDescent="0.25">
      <c r="A22715" s="28" t="s">
        <v>79</v>
      </c>
      <c r="B22715" s="2">
        <v>7.8610432901314049E-3</v>
      </c>
    </row>
    <row r="22716" spans="1:2" x14ac:dyDescent="0.25">
      <c r="A22716" s="28" t="s">
        <v>86</v>
      </c>
      <c r="B22716" s="2">
        <v>3.0587413727397737E-4</v>
      </c>
    </row>
    <row r="22717" spans="1:2" x14ac:dyDescent="0.25">
      <c r="A22717" s="28" t="s">
        <v>87</v>
      </c>
      <c r="B22717" s="2">
        <v>5.4761997888697653E-4</v>
      </c>
    </row>
    <row r="22718" spans="1:2" x14ac:dyDescent="0.25">
      <c r="A22718" s="28" t="s">
        <v>31</v>
      </c>
      <c r="B22718" s="2">
        <v>6.5127868190908971E-3</v>
      </c>
    </row>
    <row r="22719" spans="1:2" x14ac:dyDescent="0.25">
      <c r="A22719" s="28" t="s">
        <v>29</v>
      </c>
      <c r="B22719" s="2">
        <v>2.5891035036376742E-2</v>
      </c>
    </row>
    <row r="22720" spans="1:2" x14ac:dyDescent="0.25">
      <c r="A22720" s="28" t="s">
        <v>30</v>
      </c>
      <c r="B22720" s="2">
        <v>0.61110170770493533</v>
      </c>
    </row>
    <row r="22721" spans="1:2" x14ac:dyDescent="0.25">
      <c r="A22721" s="28" t="s">
        <v>88</v>
      </c>
      <c r="B22721" s="2">
        <v>1.2027158217951476E-3</v>
      </c>
    </row>
    <row r="22722" spans="1:2" x14ac:dyDescent="0.25">
      <c r="A22722" s="28" t="s">
        <v>80</v>
      </c>
      <c r="B22722" s="2">
        <v>2.7064392395820507E-4</v>
      </c>
    </row>
    <row r="22723" spans="1:2" x14ac:dyDescent="0.25">
      <c r="A22723" s="28" t="s">
        <v>84</v>
      </c>
      <c r="B22723" s="2">
        <v>2.2815378664804679E-4</v>
      </c>
    </row>
    <row r="22724" spans="1:2" x14ac:dyDescent="0.25">
      <c r="A22724" s="28" t="s">
        <v>85</v>
      </c>
      <c r="B22724" s="2">
        <v>1.2369029681099977E-2</v>
      </c>
    </row>
    <row r="22725" spans="1:2" x14ac:dyDescent="0.25">
      <c r="A22725" s="28" t="s">
        <v>82</v>
      </c>
      <c r="B22725" s="2">
        <v>2.0360075856736518E-3</v>
      </c>
    </row>
    <row r="22726" spans="1:2" x14ac:dyDescent="0.25">
      <c r="A22726" s="6" t="s">
        <v>243</v>
      </c>
      <c r="B22726" s="2">
        <v>13.255035119721324</v>
      </c>
    </row>
    <row r="22727" spans="1:2" x14ac:dyDescent="0.25">
      <c r="A22727" s="28" t="s">
        <v>79</v>
      </c>
      <c r="B22727" s="2">
        <v>1.0477006582615965E-2</v>
      </c>
    </row>
    <row r="22728" spans="1:2" x14ac:dyDescent="0.25">
      <c r="A22728" s="28" t="s">
        <v>86</v>
      </c>
      <c r="B22728" s="2">
        <v>2.7623222184918857E-2</v>
      </c>
    </row>
    <row r="22729" spans="1:2" x14ac:dyDescent="0.25">
      <c r="A22729" s="28" t="s">
        <v>87</v>
      </c>
      <c r="B22729" s="2">
        <v>1.3546591291062535</v>
      </c>
    </row>
    <row r="22730" spans="1:2" x14ac:dyDescent="0.25">
      <c r="A22730" s="28" t="s">
        <v>31</v>
      </c>
      <c r="B22730" s="2">
        <v>1.3679123940547875</v>
      </c>
    </row>
    <row r="22731" spans="1:2" x14ac:dyDescent="0.25">
      <c r="A22731" s="28" t="s">
        <v>29</v>
      </c>
      <c r="B22731" s="2">
        <v>2.2098937204771918</v>
      </c>
    </row>
    <row r="22732" spans="1:2" x14ac:dyDescent="0.25">
      <c r="A22732" s="28" t="s">
        <v>30</v>
      </c>
      <c r="B22732" s="2">
        <v>4.5195639704698873</v>
      </c>
    </row>
    <row r="22733" spans="1:2" x14ac:dyDescent="0.25">
      <c r="A22733" s="28" t="s">
        <v>88</v>
      </c>
      <c r="B22733" s="2">
        <v>0.39902712131332119</v>
      </c>
    </row>
    <row r="22734" spans="1:2" x14ac:dyDescent="0.25">
      <c r="A22734" s="28" t="s">
        <v>80</v>
      </c>
      <c r="B22734" s="2">
        <v>1.0773597049075407E-3</v>
      </c>
    </row>
    <row r="22735" spans="1:2" x14ac:dyDescent="0.25">
      <c r="A22735" s="28" t="s">
        <v>84</v>
      </c>
      <c r="B22735" s="2">
        <v>0.11671887683053545</v>
      </c>
    </row>
    <row r="22736" spans="1:2" x14ac:dyDescent="0.25">
      <c r="A22736" s="28" t="s">
        <v>85</v>
      </c>
      <c r="B22736" s="2">
        <v>2.6656830813931123</v>
      </c>
    </row>
    <row r="22737" spans="1:2" x14ac:dyDescent="0.25">
      <c r="A22737" s="28" t="s">
        <v>82</v>
      </c>
      <c r="B22737" s="2">
        <v>0.58239923760379209</v>
      </c>
    </row>
    <row r="22738" spans="1:2" x14ac:dyDescent="0.25">
      <c r="A22738" s="6" t="s">
        <v>245</v>
      </c>
      <c r="B22738" s="2">
        <v>3.6399810763557463</v>
      </c>
    </row>
    <row r="22739" spans="1:2" x14ac:dyDescent="0.25">
      <c r="A22739" s="28" t="s">
        <v>79</v>
      </c>
      <c r="B22739" s="2">
        <v>1.898571813134696E-2</v>
      </c>
    </row>
    <row r="22740" spans="1:2" x14ac:dyDescent="0.25">
      <c r="A22740" s="28" t="s">
        <v>86</v>
      </c>
      <c r="B22740" s="2">
        <v>2.6177185369882863E-2</v>
      </c>
    </row>
    <row r="22741" spans="1:2" x14ac:dyDescent="0.25">
      <c r="A22741" s="28" t="s">
        <v>87</v>
      </c>
      <c r="B22741" s="2">
        <v>9.34933211194314E-2</v>
      </c>
    </row>
    <row r="22742" spans="1:2" x14ac:dyDescent="0.25">
      <c r="A22742" s="28" t="s">
        <v>31</v>
      </c>
      <c r="B22742" s="2">
        <v>0.19271331402987824</v>
      </c>
    </row>
    <row r="22743" spans="1:2" x14ac:dyDescent="0.25">
      <c r="A22743" s="28" t="s">
        <v>29</v>
      </c>
      <c r="B22743" s="2">
        <v>0.6374611300997709</v>
      </c>
    </row>
    <row r="22744" spans="1:2" x14ac:dyDescent="0.25">
      <c r="A22744" s="28" t="s">
        <v>30</v>
      </c>
      <c r="B22744" s="2">
        <v>1.9926179701349978</v>
      </c>
    </row>
    <row r="22745" spans="1:2" x14ac:dyDescent="0.25">
      <c r="A22745" s="28" t="s">
        <v>88</v>
      </c>
      <c r="B22745" s="2">
        <v>4.1109575306998644E-2</v>
      </c>
    </row>
    <row r="22746" spans="1:2" x14ac:dyDescent="0.25">
      <c r="A22746" s="28" t="s">
        <v>80</v>
      </c>
      <c r="B22746" s="2">
        <v>9.1351602486027736E-2</v>
      </c>
    </row>
    <row r="22747" spans="1:2" x14ac:dyDescent="0.25">
      <c r="A22747" s="28" t="s">
        <v>84</v>
      </c>
      <c r="B22747" s="2">
        <v>4.7694096501214665E-2</v>
      </c>
    </row>
    <row r="22748" spans="1:2" x14ac:dyDescent="0.25">
      <c r="A22748" s="28" t="s">
        <v>85</v>
      </c>
      <c r="B22748" s="2">
        <v>0.38236517062498493</v>
      </c>
    </row>
    <row r="22749" spans="1:2" x14ac:dyDescent="0.25">
      <c r="A22749" s="28" t="s">
        <v>82</v>
      </c>
      <c r="B22749" s="2">
        <v>0.11601199255121267</v>
      </c>
    </row>
    <row r="22750" spans="1:2" x14ac:dyDescent="0.25">
      <c r="A22750" s="6" t="s">
        <v>247</v>
      </c>
      <c r="B22750" s="2">
        <v>30.56943923391291</v>
      </c>
    </row>
    <row r="22751" spans="1:2" x14ac:dyDescent="0.25">
      <c r="A22751" s="28" t="s">
        <v>79</v>
      </c>
      <c r="B22751" s="2">
        <v>0.16116873217118288</v>
      </c>
    </row>
    <row r="22752" spans="1:2" x14ac:dyDescent="0.25">
      <c r="A22752" s="28" t="s">
        <v>86</v>
      </c>
      <c r="B22752" s="2">
        <v>0.40026928274656293</v>
      </c>
    </row>
    <row r="22753" spans="1:2" x14ac:dyDescent="0.25">
      <c r="A22753" s="28" t="s">
        <v>87</v>
      </c>
      <c r="B22753" s="2">
        <v>3.3657682237181761</v>
      </c>
    </row>
    <row r="22754" spans="1:2" x14ac:dyDescent="0.25">
      <c r="A22754" s="28" t="s">
        <v>31</v>
      </c>
      <c r="B22754" s="2">
        <v>4.0258862091666145</v>
      </c>
    </row>
    <row r="22755" spans="1:2" x14ac:dyDescent="0.25">
      <c r="A22755" s="28" t="s">
        <v>29</v>
      </c>
      <c r="B22755" s="2">
        <v>4.67210738533874</v>
      </c>
    </row>
    <row r="22756" spans="1:2" x14ac:dyDescent="0.25">
      <c r="A22756" s="28" t="s">
        <v>30</v>
      </c>
      <c r="B22756" s="2">
        <v>6.3555966046689756</v>
      </c>
    </row>
    <row r="22757" spans="1:2" x14ac:dyDescent="0.25">
      <c r="A22757" s="28" t="s">
        <v>88</v>
      </c>
      <c r="B22757" s="2">
        <v>2.4417837758702148</v>
      </c>
    </row>
    <row r="22758" spans="1:2" x14ac:dyDescent="0.25">
      <c r="A22758" s="28" t="s">
        <v>80</v>
      </c>
      <c r="B22758" s="2">
        <v>0.35757072442463028</v>
      </c>
    </row>
    <row r="22759" spans="1:2" x14ac:dyDescent="0.25">
      <c r="A22759" s="28" t="s">
        <v>84</v>
      </c>
      <c r="B22759" s="2">
        <v>1.0368776296163271</v>
      </c>
    </row>
    <row r="22760" spans="1:2" x14ac:dyDescent="0.25">
      <c r="A22760" s="28" t="s">
        <v>85</v>
      </c>
      <c r="B22760" s="2">
        <v>4.7596809756448</v>
      </c>
    </row>
    <row r="22761" spans="1:2" x14ac:dyDescent="0.25">
      <c r="A22761" s="28" t="s">
        <v>82</v>
      </c>
      <c r="B22761" s="2">
        <v>2.9927296905466885</v>
      </c>
    </row>
    <row r="22762" spans="1:2" x14ac:dyDescent="0.25">
      <c r="A22762" s="6" t="s">
        <v>20</v>
      </c>
      <c r="B22762" s="2">
        <v>15.501618010822169</v>
      </c>
    </row>
    <row r="22763" spans="1:2" x14ac:dyDescent="0.25">
      <c r="A22763" s="28" t="s">
        <v>79</v>
      </c>
      <c r="B22763" s="2">
        <v>6.0473918766942227E-2</v>
      </c>
    </row>
    <row r="22764" spans="1:2" x14ac:dyDescent="0.25">
      <c r="A22764" s="28" t="s">
        <v>86</v>
      </c>
      <c r="B22764" s="2">
        <v>0.10710707295626183</v>
      </c>
    </row>
    <row r="22765" spans="1:2" x14ac:dyDescent="0.25">
      <c r="A22765" s="28" t="s">
        <v>87</v>
      </c>
      <c r="B22765" s="2">
        <v>2.0898021460098222</v>
      </c>
    </row>
    <row r="22766" spans="1:2" x14ac:dyDescent="0.25">
      <c r="A22766" s="28" t="s">
        <v>31</v>
      </c>
      <c r="B22766" s="2">
        <v>2.4208819003993201</v>
      </c>
    </row>
    <row r="22767" spans="1:2" x14ac:dyDescent="0.25">
      <c r="A22767" s="28" t="s">
        <v>29</v>
      </c>
      <c r="B22767" s="2">
        <v>1.3302746872744671</v>
      </c>
    </row>
    <row r="22768" spans="1:2" x14ac:dyDescent="0.25">
      <c r="A22768" s="28" t="s">
        <v>30</v>
      </c>
      <c r="B22768" s="2">
        <v>4.0864005861959747</v>
      </c>
    </row>
    <row r="22769" spans="1:2" x14ac:dyDescent="0.25">
      <c r="A22769" s="28" t="s">
        <v>88</v>
      </c>
      <c r="B22769" s="2">
        <v>0.29622566421893443</v>
      </c>
    </row>
    <row r="22770" spans="1:2" x14ac:dyDescent="0.25">
      <c r="A22770" s="28" t="s">
        <v>80</v>
      </c>
      <c r="B22770" s="2">
        <v>7.4077486408466675E-2</v>
      </c>
    </row>
    <row r="22771" spans="1:2" x14ac:dyDescent="0.25">
      <c r="A22771" s="28" t="s">
        <v>84</v>
      </c>
      <c r="B22771" s="2">
        <v>0.19567381504488385</v>
      </c>
    </row>
    <row r="22772" spans="1:2" x14ac:dyDescent="0.25">
      <c r="A22772" s="28" t="s">
        <v>85</v>
      </c>
      <c r="B22772" s="2">
        <v>3.3481910779182922</v>
      </c>
    </row>
    <row r="22773" spans="1:2" x14ac:dyDescent="0.25">
      <c r="A22773" s="28" t="s">
        <v>82</v>
      </c>
      <c r="B22773" s="2">
        <v>1.4925096556288049</v>
      </c>
    </row>
    <row r="22774" spans="1:2" x14ac:dyDescent="0.25">
      <c r="A22774" s="6" t="s">
        <v>21</v>
      </c>
      <c r="B22774" s="2">
        <v>5.8625365549007276</v>
      </c>
    </row>
    <row r="22775" spans="1:2" x14ac:dyDescent="0.25">
      <c r="A22775" s="28" t="s">
        <v>87</v>
      </c>
      <c r="B22775" s="2">
        <v>6.6211705511845215E-2</v>
      </c>
    </row>
    <row r="22776" spans="1:2" x14ac:dyDescent="0.25">
      <c r="A22776" s="28" t="s">
        <v>31</v>
      </c>
      <c r="B22776" s="2">
        <v>0.53754274775957933</v>
      </c>
    </row>
    <row r="22777" spans="1:2" x14ac:dyDescent="0.25">
      <c r="A22777" s="28" t="s">
        <v>29</v>
      </c>
      <c r="B22777" s="2">
        <v>0.25556204981161323</v>
      </c>
    </row>
    <row r="22778" spans="1:2" x14ac:dyDescent="0.25">
      <c r="A22778" s="28" t="s">
        <v>30</v>
      </c>
      <c r="B22778" s="2">
        <v>2.0833666731295764</v>
      </c>
    </row>
    <row r="22779" spans="1:2" x14ac:dyDescent="0.25">
      <c r="A22779" s="28" t="s">
        <v>88</v>
      </c>
      <c r="B22779" s="2">
        <v>0.84431800057641271</v>
      </c>
    </row>
    <row r="22780" spans="1:2" x14ac:dyDescent="0.25">
      <c r="A22780" s="28" t="s">
        <v>80</v>
      </c>
      <c r="B22780" s="2">
        <v>9.4676949593931303E-2</v>
      </c>
    </row>
    <row r="22781" spans="1:2" x14ac:dyDescent="0.25">
      <c r="A22781" s="28" t="s">
        <v>84</v>
      </c>
      <c r="B22781" s="2">
        <v>1.4445662023168149</v>
      </c>
    </row>
    <row r="22782" spans="1:2" x14ac:dyDescent="0.25">
      <c r="A22782" s="28" t="s">
        <v>85</v>
      </c>
      <c r="B22782" s="2">
        <v>0.38135499877560042</v>
      </c>
    </row>
    <row r="22783" spans="1:2" x14ac:dyDescent="0.25">
      <c r="A22783" s="28" t="s">
        <v>82</v>
      </c>
      <c r="B22783" s="2">
        <v>0.15493722742535471</v>
      </c>
    </row>
    <row r="22784" spans="1:2" x14ac:dyDescent="0.25">
      <c r="A22784" s="6" t="s">
        <v>22</v>
      </c>
      <c r="B22784" s="2">
        <v>2.9816503341556206</v>
      </c>
    </row>
    <row r="22785" spans="1:2" x14ac:dyDescent="0.25">
      <c r="A22785" s="28" t="s">
        <v>79</v>
      </c>
      <c r="B22785" s="2">
        <v>9.5501782966479331E-3</v>
      </c>
    </row>
    <row r="22786" spans="1:2" x14ac:dyDescent="0.25">
      <c r="A22786" s="28" t="s">
        <v>86</v>
      </c>
      <c r="B22786" s="2">
        <v>2.970885762425483E-2</v>
      </c>
    </row>
    <row r="22787" spans="1:2" x14ac:dyDescent="0.25">
      <c r="A22787" s="28" t="s">
        <v>87</v>
      </c>
      <c r="B22787" s="2">
        <v>0.22487259459221279</v>
      </c>
    </row>
    <row r="22788" spans="1:2" x14ac:dyDescent="0.25">
      <c r="A22788" s="28" t="s">
        <v>31</v>
      </c>
      <c r="B22788" s="2">
        <v>0.24138255348280038</v>
      </c>
    </row>
    <row r="22789" spans="1:2" x14ac:dyDescent="0.25">
      <c r="A22789" s="28" t="s">
        <v>29</v>
      </c>
      <c r="B22789" s="2">
        <v>0.65443331266666349</v>
      </c>
    </row>
    <row r="22790" spans="1:2" x14ac:dyDescent="0.25">
      <c r="A22790" s="28" t="s">
        <v>30</v>
      </c>
      <c r="B22790" s="2">
        <v>1.0354509734832009</v>
      </c>
    </row>
    <row r="22791" spans="1:2" x14ac:dyDescent="0.25">
      <c r="A22791" s="28" t="s">
        <v>88</v>
      </c>
      <c r="B22791" s="2">
        <v>6.6178985254743861E-2</v>
      </c>
    </row>
    <row r="22792" spans="1:2" x14ac:dyDescent="0.25">
      <c r="A22792" s="28" t="s">
        <v>80</v>
      </c>
      <c r="B22792" s="2">
        <v>6.4556277009755808E-3</v>
      </c>
    </row>
    <row r="22793" spans="1:2" x14ac:dyDescent="0.25">
      <c r="A22793" s="28" t="s">
        <v>84</v>
      </c>
      <c r="B22793" s="2">
        <v>3.9983843198786929E-2</v>
      </c>
    </row>
    <row r="22794" spans="1:2" x14ac:dyDescent="0.25">
      <c r="A22794" s="28" t="s">
        <v>85</v>
      </c>
      <c r="B22794" s="2">
        <v>0.3928726277351387</v>
      </c>
    </row>
    <row r="22795" spans="1:2" x14ac:dyDescent="0.25">
      <c r="A22795" s="28" t="s">
        <v>82</v>
      </c>
      <c r="B22795" s="2">
        <v>0.28076078012019556</v>
      </c>
    </row>
    <row r="22796" spans="1:2" x14ac:dyDescent="0.25">
      <c r="A22796" s="6" t="s">
        <v>25</v>
      </c>
      <c r="B22796" s="2">
        <v>2.2467058569605447</v>
      </c>
    </row>
    <row r="22797" spans="1:2" x14ac:dyDescent="0.25">
      <c r="A22797" s="28" t="s">
        <v>79</v>
      </c>
      <c r="B22797" s="2">
        <v>6.5449933090827497E-3</v>
      </c>
    </row>
    <row r="22798" spans="1:2" x14ac:dyDescent="0.25">
      <c r="A22798" s="28" t="s">
        <v>86</v>
      </c>
      <c r="B22798" s="2">
        <v>7.5019153649597548E-3</v>
      </c>
    </row>
    <row r="22799" spans="1:2" x14ac:dyDescent="0.25">
      <c r="A22799" s="28" t="s">
        <v>87</v>
      </c>
      <c r="B22799" s="2">
        <v>4.5337677020712418E-2</v>
      </c>
    </row>
    <row r="22800" spans="1:2" x14ac:dyDescent="0.25">
      <c r="A22800" s="28" t="s">
        <v>31</v>
      </c>
      <c r="B22800" s="2">
        <v>0.10734982861264396</v>
      </c>
    </row>
    <row r="22801" spans="1:2" x14ac:dyDescent="0.25">
      <c r="A22801" s="28" t="s">
        <v>29</v>
      </c>
      <c r="B22801" s="2">
        <v>0.6585911700770456</v>
      </c>
    </row>
    <row r="22802" spans="1:2" x14ac:dyDescent="0.25">
      <c r="A22802" s="28" t="s">
        <v>30</v>
      </c>
      <c r="B22802" s="2">
        <v>0.72820037344241473</v>
      </c>
    </row>
    <row r="22803" spans="1:2" x14ac:dyDescent="0.25">
      <c r="A22803" s="28" t="s">
        <v>88</v>
      </c>
      <c r="B22803" s="2">
        <v>4.2142187004493598E-2</v>
      </c>
    </row>
    <row r="22804" spans="1:2" x14ac:dyDescent="0.25">
      <c r="A22804" s="28" t="s">
        <v>80</v>
      </c>
      <c r="B22804" s="2">
        <v>1.2103607572219083E-2</v>
      </c>
    </row>
    <row r="22805" spans="1:2" x14ac:dyDescent="0.25">
      <c r="A22805" s="28" t="s">
        <v>84</v>
      </c>
      <c r="B22805" s="2">
        <v>4.5759652365676921E-3</v>
      </c>
    </row>
    <row r="22806" spans="1:2" x14ac:dyDescent="0.25">
      <c r="A22806" s="28" t="s">
        <v>85</v>
      </c>
      <c r="B22806" s="2">
        <v>0.4246962035608664</v>
      </c>
    </row>
    <row r="22807" spans="1:2" x14ac:dyDescent="0.25">
      <c r="A22807" s="28" t="s">
        <v>82</v>
      </c>
      <c r="B22807" s="2">
        <v>0.20966193575953856</v>
      </c>
    </row>
    <row r="22808" spans="1:2" x14ac:dyDescent="0.25">
      <c r="A22808" s="6" t="s">
        <v>23</v>
      </c>
      <c r="B22808" s="2">
        <v>5.1100428917619931</v>
      </c>
    </row>
    <row r="22809" spans="1:2" x14ac:dyDescent="0.25">
      <c r="A22809" s="28" t="s">
        <v>79</v>
      </c>
      <c r="B22809" s="2">
        <v>6.8027963611033823E-3</v>
      </c>
    </row>
    <row r="22810" spans="1:2" x14ac:dyDescent="0.25">
      <c r="A22810" s="28" t="s">
        <v>86</v>
      </c>
      <c r="B22810" s="2">
        <v>5.8267703389740855E-2</v>
      </c>
    </row>
    <row r="22811" spans="1:2" x14ac:dyDescent="0.25">
      <c r="A22811" s="28" t="s">
        <v>87</v>
      </c>
      <c r="B22811" s="2">
        <v>0.92334793281175764</v>
      </c>
    </row>
    <row r="22812" spans="1:2" x14ac:dyDescent="0.25">
      <c r="A22812" s="28" t="s">
        <v>31</v>
      </c>
      <c r="B22812" s="2">
        <v>0.49424188483780146</v>
      </c>
    </row>
    <row r="22813" spans="1:2" x14ac:dyDescent="0.25">
      <c r="A22813" s="28" t="s">
        <v>29</v>
      </c>
      <c r="B22813" s="2">
        <v>0.87297531573003728</v>
      </c>
    </row>
    <row r="22814" spans="1:2" x14ac:dyDescent="0.25">
      <c r="A22814" s="28" t="s">
        <v>30</v>
      </c>
      <c r="B22814" s="2">
        <v>1.4115887807165235</v>
      </c>
    </row>
    <row r="22815" spans="1:2" x14ac:dyDescent="0.25">
      <c r="A22815" s="28" t="s">
        <v>88</v>
      </c>
      <c r="B22815" s="2">
        <v>3.6086322191466839E-2</v>
      </c>
    </row>
    <row r="22816" spans="1:2" x14ac:dyDescent="0.25">
      <c r="A22816" s="28" t="s">
        <v>80</v>
      </c>
      <c r="B22816" s="2">
        <v>4.706114164785484E-2</v>
      </c>
    </row>
    <row r="22817" spans="1:2" x14ac:dyDescent="0.25">
      <c r="A22817" s="28" t="s">
        <v>84</v>
      </c>
      <c r="B22817" s="2">
        <v>2.6547985051731955E-2</v>
      </c>
    </row>
    <row r="22818" spans="1:2" x14ac:dyDescent="0.25">
      <c r="A22818" s="28" t="s">
        <v>85</v>
      </c>
      <c r="B22818" s="2">
        <v>1.0691210391435335</v>
      </c>
    </row>
    <row r="22819" spans="1:2" x14ac:dyDescent="0.25">
      <c r="A22819" s="28" t="s">
        <v>82</v>
      </c>
      <c r="B22819" s="2">
        <v>0.16400198988044112</v>
      </c>
    </row>
    <row r="22820" spans="1:2" x14ac:dyDescent="0.25">
      <c r="A22820" s="6" t="s">
        <v>249</v>
      </c>
      <c r="B22820" s="2">
        <v>17.283025132884166</v>
      </c>
    </row>
    <row r="22821" spans="1:2" x14ac:dyDescent="0.25">
      <c r="A22821" s="28" t="s">
        <v>79</v>
      </c>
      <c r="B22821" s="2">
        <v>4.8440589233256427E-2</v>
      </c>
    </row>
    <row r="22822" spans="1:2" x14ac:dyDescent="0.25">
      <c r="A22822" s="28" t="s">
        <v>86</v>
      </c>
      <c r="B22822" s="2">
        <v>5.1664591541087893E-2</v>
      </c>
    </row>
    <row r="22823" spans="1:2" x14ac:dyDescent="0.25">
      <c r="A22823" s="28" t="s">
        <v>87</v>
      </c>
      <c r="B22823" s="2">
        <v>1.9015514077169884</v>
      </c>
    </row>
    <row r="22824" spans="1:2" x14ac:dyDescent="0.25">
      <c r="A22824" s="28" t="s">
        <v>31</v>
      </c>
      <c r="B22824" s="2">
        <v>1.8895235582597045</v>
      </c>
    </row>
    <row r="22825" spans="1:2" x14ac:dyDescent="0.25">
      <c r="A22825" s="28" t="s">
        <v>29</v>
      </c>
      <c r="B22825" s="2">
        <v>3.8345956056953892</v>
      </c>
    </row>
    <row r="22826" spans="1:2" x14ac:dyDescent="0.25">
      <c r="A22826" s="28" t="s">
        <v>30</v>
      </c>
      <c r="B22826" s="2">
        <v>4.6308661503774076</v>
      </c>
    </row>
    <row r="22827" spans="1:2" x14ac:dyDescent="0.25">
      <c r="A22827" s="28" t="s">
        <v>88</v>
      </c>
      <c r="B22827" s="2">
        <v>0.6918332285520068</v>
      </c>
    </row>
    <row r="22828" spans="1:2" x14ac:dyDescent="0.25">
      <c r="A22828" s="28" t="s">
        <v>80</v>
      </c>
      <c r="B22828" s="2">
        <v>5.5970987315682251E-2</v>
      </c>
    </row>
    <row r="22829" spans="1:2" x14ac:dyDescent="0.25">
      <c r="A22829" s="28" t="s">
        <v>84</v>
      </c>
      <c r="B22829" s="2">
        <v>0.34091122027558951</v>
      </c>
    </row>
    <row r="22830" spans="1:2" x14ac:dyDescent="0.25">
      <c r="A22830" s="28" t="s">
        <v>85</v>
      </c>
      <c r="B22830" s="2">
        <v>2.2538213463062422</v>
      </c>
    </row>
    <row r="22831" spans="1:2" x14ac:dyDescent="0.25">
      <c r="A22831" s="28" t="s">
        <v>82</v>
      </c>
      <c r="B22831" s="2">
        <v>1.5838464476108114</v>
      </c>
    </row>
    <row r="22832" spans="1:2" x14ac:dyDescent="0.25">
      <c r="A22832" s="6" t="s">
        <v>251</v>
      </c>
      <c r="B22832" s="2">
        <v>11.422279895284115</v>
      </c>
    </row>
    <row r="22833" spans="1:2" x14ac:dyDescent="0.25">
      <c r="A22833" s="28" t="s">
        <v>79</v>
      </c>
      <c r="B22833" s="2">
        <v>4.1333671099359919E-2</v>
      </c>
    </row>
    <row r="22834" spans="1:2" x14ac:dyDescent="0.25">
      <c r="A22834" s="28" t="s">
        <v>86</v>
      </c>
      <c r="B22834" s="2">
        <v>1.6519507312972834E-2</v>
      </c>
    </row>
    <row r="22835" spans="1:2" x14ac:dyDescent="0.25">
      <c r="A22835" s="28" t="s">
        <v>87</v>
      </c>
      <c r="B22835" s="2">
        <v>0.90557824103879059</v>
      </c>
    </row>
    <row r="22836" spans="1:2" x14ac:dyDescent="0.25">
      <c r="A22836" s="28" t="s">
        <v>31</v>
      </c>
      <c r="B22836" s="2">
        <v>0.64211834987718031</v>
      </c>
    </row>
    <row r="22837" spans="1:2" x14ac:dyDescent="0.25">
      <c r="A22837" s="28" t="s">
        <v>29</v>
      </c>
      <c r="B22837" s="2">
        <v>2.0692853059514813</v>
      </c>
    </row>
    <row r="22838" spans="1:2" x14ac:dyDescent="0.25">
      <c r="A22838" s="28" t="s">
        <v>30</v>
      </c>
      <c r="B22838" s="2">
        <v>2.1267529921962702</v>
      </c>
    </row>
    <row r="22839" spans="1:2" x14ac:dyDescent="0.25">
      <c r="A22839" s="28" t="s">
        <v>88</v>
      </c>
      <c r="B22839" s="2">
        <v>0.93416133472413709</v>
      </c>
    </row>
    <row r="22840" spans="1:2" x14ac:dyDescent="0.25">
      <c r="A22840" s="28" t="s">
        <v>80</v>
      </c>
      <c r="B22840" s="2">
        <v>0.12969433957139284</v>
      </c>
    </row>
    <row r="22841" spans="1:2" x14ac:dyDescent="0.25">
      <c r="A22841" s="28" t="s">
        <v>84</v>
      </c>
      <c r="B22841" s="2">
        <v>0.16047803705752212</v>
      </c>
    </row>
    <row r="22842" spans="1:2" x14ac:dyDescent="0.25">
      <c r="A22842" s="28" t="s">
        <v>85</v>
      </c>
      <c r="B22842" s="2">
        <v>2.5169685692966812</v>
      </c>
    </row>
    <row r="22843" spans="1:2" x14ac:dyDescent="0.25">
      <c r="A22843" s="28" t="s">
        <v>82</v>
      </c>
      <c r="B22843" s="2">
        <v>1.8793895471583266</v>
      </c>
    </row>
    <row r="22844" spans="1:2" x14ac:dyDescent="0.25">
      <c r="A22844" s="6" t="s">
        <v>229</v>
      </c>
      <c r="B22844" s="2">
        <v>4.0873310262660238</v>
      </c>
    </row>
    <row r="22845" spans="1:2" x14ac:dyDescent="0.25">
      <c r="A22845" s="28" t="s">
        <v>79</v>
      </c>
      <c r="B22845" s="2">
        <v>2.1361645019847292E-2</v>
      </c>
    </row>
    <row r="22846" spans="1:2" x14ac:dyDescent="0.25">
      <c r="A22846" s="28" t="s">
        <v>86</v>
      </c>
      <c r="B22846" s="2">
        <v>1.3328315998204228E-2</v>
      </c>
    </row>
    <row r="22847" spans="1:2" x14ac:dyDescent="0.25">
      <c r="A22847" s="28" t="s">
        <v>87</v>
      </c>
      <c r="B22847" s="2">
        <v>0.26375812340690219</v>
      </c>
    </row>
    <row r="22848" spans="1:2" x14ac:dyDescent="0.25">
      <c r="A22848" s="28" t="s">
        <v>31</v>
      </c>
      <c r="B22848" s="2">
        <v>0.23257400038060111</v>
      </c>
    </row>
    <row r="22849" spans="1:2" x14ac:dyDescent="0.25">
      <c r="A22849" s="28" t="s">
        <v>29</v>
      </c>
      <c r="B22849" s="2">
        <v>0.66095859208763075</v>
      </c>
    </row>
    <row r="22850" spans="1:2" x14ac:dyDescent="0.25">
      <c r="A22850" s="28" t="s">
        <v>30</v>
      </c>
      <c r="B22850" s="2">
        <v>1.3218405804347455</v>
      </c>
    </row>
    <row r="22851" spans="1:2" x14ac:dyDescent="0.25">
      <c r="A22851" s="28" t="s">
        <v>88</v>
      </c>
      <c r="B22851" s="2">
        <v>0.57274920621762537</v>
      </c>
    </row>
    <row r="22852" spans="1:2" x14ac:dyDescent="0.25">
      <c r="A22852" s="28" t="s">
        <v>80</v>
      </c>
      <c r="B22852" s="2">
        <v>1.8352428384812828E-2</v>
      </c>
    </row>
    <row r="22853" spans="1:2" x14ac:dyDescent="0.25">
      <c r="A22853" s="28" t="s">
        <v>84</v>
      </c>
      <c r="B22853" s="2">
        <v>2.4278294959132186E-2</v>
      </c>
    </row>
    <row r="22854" spans="1:2" x14ac:dyDescent="0.25">
      <c r="A22854" s="28" t="s">
        <v>85</v>
      </c>
      <c r="B22854" s="2">
        <v>0.66729523444772643</v>
      </c>
    </row>
    <row r="22855" spans="1:2" x14ac:dyDescent="0.25">
      <c r="A22855" s="28" t="s">
        <v>82</v>
      </c>
      <c r="B22855" s="2">
        <v>0.29083460492879593</v>
      </c>
    </row>
    <row r="22856" spans="1:2" x14ac:dyDescent="0.25">
      <c r="A22856" s="6" t="s">
        <v>93</v>
      </c>
      <c r="B22856" s="2">
        <v>135.17305962149084</v>
      </c>
    </row>
    <row r="22857" spans="1:2" x14ac:dyDescent="0.25">
      <c r="A22857" s="28" t="s">
        <v>79</v>
      </c>
      <c r="B22857" s="2">
        <v>0.54654183334479001</v>
      </c>
    </row>
    <row r="22858" spans="1:2" x14ac:dyDescent="0.25">
      <c r="A22858" s="28" t="s">
        <v>86</v>
      </c>
      <c r="B22858" s="2">
        <v>0.8458492125540652</v>
      </c>
    </row>
    <row r="22859" spans="1:2" x14ac:dyDescent="0.25">
      <c r="A22859" s="28" t="s">
        <v>87</v>
      </c>
      <c r="B22859" s="2">
        <v>14.517287518391031</v>
      </c>
    </row>
    <row r="22860" spans="1:2" x14ac:dyDescent="0.25">
      <c r="A22860" s="28" t="s">
        <v>31</v>
      </c>
      <c r="B22860" s="2">
        <v>14.569036970786016</v>
      </c>
    </row>
    <row r="22861" spans="1:2" x14ac:dyDescent="0.25">
      <c r="A22861" s="28" t="s">
        <v>29</v>
      </c>
      <c r="B22861" s="2">
        <v>20.820298591712085</v>
      </c>
    </row>
    <row r="22862" spans="1:2" x14ac:dyDescent="0.25">
      <c r="A22862" s="28" t="s">
        <v>30</v>
      </c>
      <c r="B22862" s="2">
        <v>37.174655480525985</v>
      </c>
    </row>
    <row r="22863" spans="1:2" x14ac:dyDescent="0.25">
      <c r="A22863" s="28" t="s">
        <v>88</v>
      </c>
      <c r="B22863" s="2">
        <v>6.7064257452656859</v>
      </c>
    </row>
    <row r="22864" spans="1:2" x14ac:dyDescent="0.25">
      <c r="A22864" s="28" t="s">
        <v>80</v>
      </c>
      <c r="B22864" s="2">
        <v>1.1105907780047883</v>
      </c>
    </row>
    <row r="22865" spans="1:2" x14ac:dyDescent="0.25">
      <c r="A22865" s="28" t="s">
        <v>84</v>
      </c>
      <c r="B22865" s="2">
        <v>4.1164932417803843</v>
      </c>
    </row>
    <row r="22866" spans="1:2" x14ac:dyDescent="0.25">
      <c r="A22866" s="28" t="s">
        <v>85</v>
      </c>
      <c r="B22866" s="2">
        <v>24.115173856733719</v>
      </c>
    </row>
    <row r="22867" spans="1:2" x14ac:dyDescent="0.25">
      <c r="A22867" s="28" t="s">
        <v>82</v>
      </c>
      <c r="B22867" s="2">
        <v>10.650706392392269</v>
      </c>
    </row>
    <row r="22868" spans="1:2" x14ac:dyDescent="0.25">
      <c r="A22868" s="3" t="s">
        <v>220</v>
      </c>
      <c r="B22868" s="2">
        <v>501.78324896471213</v>
      </c>
    </row>
    <row r="22869" spans="1:2" x14ac:dyDescent="0.25">
      <c r="A22869" s="6" t="s">
        <v>228</v>
      </c>
      <c r="B22869" s="2">
        <v>7.7663547328393205</v>
      </c>
    </row>
    <row r="22870" spans="1:2" x14ac:dyDescent="0.25">
      <c r="A22870" s="28" t="s">
        <v>79</v>
      </c>
      <c r="B22870" s="2">
        <v>0.18568567715707651</v>
      </c>
    </row>
    <row r="22871" spans="1:2" x14ac:dyDescent="0.25">
      <c r="A22871" s="28" t="s">
        <v>86</v>
      </c>
      <c r="B22871" s="2">
        <v>1.2418176150972082E-2</v>
      </c>
    </row>
    <row r="22872" spans="1:2" x14ac:dyDescent="0.25">
      <c r="A22872" s="28" t="s">
        <v>87</v>
      </c>
      <c r="B22872" s="2">
        <v>0.47049334263075704</v>
      </c>
    </row>
    <row r="22873" spans="1:2" x14ac:dyDescent="0.25">
      <c r="A22873" s="28" t="s">
        <v>31</v>
      </c>
      <c r="B22873" s="2">
        <v>3.5262325974793516</v>
      </c>
    </row>
    <row r="22874" spans="1:2" x14ac:dyDescent="0.25">
      <c r="A22874" s="28" t="s">
        <v>29</v>
      </c>
      <c r="B22874" s="2">
        <v>0.91060909037596405</v>
      </c>
    </row>
    <row r="22875" spans="1:2" x14ac:dyDescent="0.25">
      <c r="A22875" s="28" t="s">
        <v>30</v>
      </c>
      <c r="B22875" s="2">
        <v>0.9143454677173799</v>
      </c>
    </row>
    <row r="22876" spans="1:2" x14ac:dyDescent="0.25">
      <c r="A22876" s="28" t="s">
        <v>88</v>
      </c>
      <c r="B22876" s="2">
        <v>0.19689262165700375</v>
      </c>
    </row>
    <row r="22877" spans="1:2" x14ac:dyDescent="0.25">
      <c r="A22877" s="28" t="s">
        <v>80</v>
      </c>
      <c r="B22877" s="2">
        <v>1.8131958077863098E-2</v>
      </c>
    </row>
    <row r="22878" spans="1:2" x14ac:dyDescent="0.25">
      <c r="A22878" s="28" t="s">
        <v>84</v>
      </c>
      <c r="B22878" s="2">
        <v>0.38944278024677148</v>
      </c>
    </row>
    <row r="22879" spans="1:2" x14ac:dyDescent="0.25">
      <c r="A22879" s="28" t="s">
        <v>85</v>
      </c>
      <c r="B22879" s="2">
        <v>0.51479257877253493</v>
      </c>
    </row>
    <row r="22880" spans="1:2" x14ac:dyDescent="0.25">
      <c r="A22880" s="28" t="s">
        <v>82</v>
      </c>
      <c r="B22880" s="2">
        <v>0.62731044257364521</v>
      </c>
    </row>
    <row r="22881" spans="1:2" x14ac:dyDescent="0.25">
      <c r="A22881" s="6" t="s">
        <v>239</v>
      </c>
      <c r="B22881" s="2">
        <v>5.0336843772179778</v>
      </c>
    </row>
    <row r="22882" spans="1:2" x14ac:dyDescent="0.25">
      <c r="A22882" s="28" t="s">
        <v>79</v>
      </c>
      <c r="B22882" s="2">
        <v>2.8055299682181543E-2</v>
      </c>
    </row>
    <row r="22883" spans="1:2" x14ac:dyDescent="0.25">
      <c r="A22883" s="28" t="s">
        <v>87</v>
      </c>
      <c r="B22883" s="2">
        <v>1.0262245419941003</v>
      </c>
    </row>
    <row r="22884" spans="1:2" x14ac:dyDescent="0.25">
      <c r="A22884" s="28" t="s">
        <v>31</v>
      </c>
      <c r="B22884" s="2">
        <v>0.31630930010768332</v>
      </c>
    </row>
    <row r="22885" spans="1:2" x14ac:dyDescent="0.25">
      <c r="A22885" s="28" t="s">
        <v>29</v>
      </c>
      <c r="B22885" s="2">
        <v>0.41428787019183155</v>
      </c>
    </row>
    <row r="22886" spans="1:2" x14ac:dyDescent="0.25">
      <c r="A22886" s="28" t="s">
        <v>30</v>
      </c>
      <c r="B22886" s="2">
        <v>0.24602193846447049</v>
      </c>
    </row>
    <row r="22887" spans="1:2" x14ac:dyDescent="0.25">
      <c r="A22887" s="28" t="s">
        <v>88</v>
      </c>
      <c r="B22887" s="2">
        <v>0.17861401398713794</v>
      </c>
    </row>
    <row r="22888" spans="1:2" x14ac:dyDescent="0.25">
      <c r="A22888" s="28" t="s">
        <v>80</v>
      </c>
      <c r="B22888" s="2">
        <v>6.365487845490371E-2</v>
      </c>
    </row>
    <row r="22889" spans="1:2" x14ac:dyDescent="0.25">
      <c r="A22889" s="28" t="s">
        <v>84</v>
      </c>
      <c r="B22889" s="2">
        <v>0.39611979360530281</v>
      </c>
    </row>
    <row r="22890" spans="1:2" x14ac:dyDescent="0.25">
      <c r="A22890" s="28" t="s">
        <v>85</v>
      </c>
      <c r="B22890" s="2">
        <v>1.7145676941638524</v>
      </c>
    </row>
    <row r="22891" spans="1:2" x14ac:dyDescent="0.25">
      <c r="A22891" s="28" t="s">
        <v>82</v>
      </c>
      <c r="B22891" s="2">
        <v>0.64982904656651375</v>
      </c>
    </row>
    <row r="22892" spans="1:2" x14ac:dyDescent="0.25">
      <c r="A22892" s="6" t="s">
        <v>241</v>
      </c>
      <c r="B22892" s="2">
        <v>26.200739165981403</v>
      </c>
    </row>
    <row r="22893" spans="1:2" x14ac:dyDescent="0.25">
      <c r="A22893" s="28" t="s">
        <v>79</v>
      </c>
      <c r="B22893" s="2">
        <v>1.0004051552137587</v>
      </c>
    </row>
    <row r="22894" spans="1:2" x14ac:dyDescent="0.25">
      <c r="A22894" s="28" t="s">
        <v>86</v>
      </c>
      <c r="B22894" s="2">
        <v>0.36833629214828784</v>
      </c>
    </row>
    <row r="22895" spans="1:2" x14ac:dyDescent="0.25">
      <c r="A22895" s="28" t="s">
        <v>87</v>
      </c>
      <c r="B22895" s="2">
        <v>0.60468371027565282</v>
      </c>
    </row>
    <row r="22896" spans="1:2" x14ac:dyDescent="0.25">
      <c r="A22896" s="28" t="s">
        <v>31</v>
      </c>
      <c r="B22896" s="2">
        <v>6.427043224356261</v>
      </c>
    </row>
    <row r="22897" spans="1:2" x14ac:dyDescent="0.25">
      <c r="A22897" s="28" t="s">
        <v>29</v>
      </c>
      <c r="B22897" s="2">
        <v>0.97831625080739459</v>
      </c>
    </row>
    <row r="22898" spans="1:2" x14ac:dyDescent="0.25">
      <c r="A22898" s="28" t="s">
        <v>30</v>
      </c>
      <c r="B22898" s="2">
        <v>2.2415047913190245</v>
      </c>
    </row>
    <row r="22899" spans="1:2" x14ac:dyDescent="0.25">
      <c r="A22899" s="28" t="s">
        <v>88</v>
      </c>
      <c r="B22899" s="2">
        <v>1.7543880219145169</v>
      </c>
    </row>
    <row r="22900" spans="1:2" x14ac:dyDescent="0.25">
      <c r="A22900" s="28" t="s">
        <v>80</v>
      </c>
      <c r="B22900" s="2">
        <v>0.51911224795189692</v>
      </c>
    </row>
    <row r="22901" spans="1:2" x14ac:dyDescent="0.25">
      <c r="A22901" s="28" t="s">
        <v>84</v>
      </c>
      <c r="B22901" s="2">
        <v>1.7452637918500089</v>
      </c>
    </row>
    <row r="22902" spans="1:2" x14ac:dyDescent="0.25">
      <c r="A22902" s="28" t="s">
        <v>85</v>
      </c>
      <c r="B22902" s="2">
        <v>5.7016365334127039</v>
      </c>
    </row>
    <row r="22903" spans="1:2" x14ac:dyDescent="0.25">
      <c r="A22903" s="28" t="s">
        <v>82</v>
      </c>
      <c r="B22903" s="2">
        <v>4.8600491467318969</v>
      </c>
    </row>
    <row r="22904" spans="1:2" x14ac:dyDescent="0.25">
      <c r="A22904" s="6" t="s">
        <v>19</v>
      </c>
      <c r="B22904" s="2">
        <v>0.24741526971271707</v>
      </c>
    </row>
    <row r="22905" spans="1:2" x14ac:dyDescent="0.25">
      <c r="A22905" s="28" t="s">
        <v>79</v>
      </c>
      <c r="B22905" s="2">
        <v>6.1950970744341229E-2</v>
      </c>
    </row>
    <row r="22906" spans="1:2" x14ac:dyDescent="0.25">
      <c r="A22906" s="28" t="s">
        <v>86</v>
      </c>
      <c r="B22906" s="2">
        <v>9.0157766304744798E-4</v>
      </c>
    </row>
    <row r="22907" spans="1:2" x14ac:dyDescent="0.25">
      <c r="A22907" s="28" t="s">
        <v>87</v>
      </c>
      <c r="B22907" s="2">
        <v>2.4355436313884145E-4</v>
      </c>
    </row>
    <row r="22908" spans="1:2" x14ac:dyDescent="0.25">
      <c r="A22908" s="28" t="s">
        <v>31</v>
      </c>
      <c r="B22908" s="2">
        <v>0.13861048585548758</v>
      </c>
    </row>
    <row r="22909" spans="1:2" x14ac:dyDescent="0.25">
      <c r="A22909" s="28" t="s">
        <v>29</v>
      </c>
      <c r="B22909" s="2">
        <v>8.2759041818473555E-3</v>
      </c>
    </row>
    <row r="22910" spans="1:2" x14ac:dyDescent="0.25">
      <c r="A22910" s="28" t="s">
        <v>30</v>
      </c>
      <c r="B22910" s="2">
        <v>8.2449606669956228E-3</v>
      </c>
    </row>
    <row r="22911" spans="1:2" x14ac:dyDescent="0.25">
      <c r="A22911" s="28" t="s">
        <v>88</v>
      </c>
      <c r="B22911" s="2">
        <v>1.3994532350960103E-3</v>
      </c>
    </row>
    <row r="22912" spans="1:2" x14ac:dyDescent="0.25">
      <c r="A22912" s="28" t="s">
        <v>80</v>
      </c>
      <c r="B22912" s="2">
        <v>2.785826548362679E-3</v>
      </c>
    </row>
    <row r="22913" spans="1:2" x14ac:dyDescent="0.25">
      <c r="A22913" s="28" t="s">
        <v>84</v>
      </c>
      <c r="B22913" s="2">
        <v>3.0787581305185359E-4</v>
      </c>
    </row>
    <row r="22914" spans="1:2" x14ac:dyDescent="0.25">
      <c r="A22914" s="28" t="s">
        <v>85</v>
      </c>
      <c r="B22914" s="2">
        <v>2.1342976423639078E-2</v>
      </c>
    </row>
    <row r="22915" spans="1:2" x14ac:dyDescent="0.25">
      <c r="A22915" s="28" t="s">
        <v>82</v>
      </c>
      <c r="B22915" s="2">
        <v>3.3516842177093789E-3</v>
      </c>
    </row>
    <row r="22916" spans="1:2" x14ac:dyDescent="0.25">
      <c r="A22916" s="6" t="s">
        <v>243</v>
      </c>
      <c r="B22916" s="2">
        <v>18.058490210211939</v>
      </c>
    </row>
    <row r="22917" spans="1:2" x14ac:dyDescent="0.25">
      <c r="A22917" s="28" t="s">
        <v>79</v>
      </c>
      <c r="B22917" s="2">
        <v>0.56753195012055957</v>
      </c>
    </row>
    <row r="22918" spans="1:2" x14ac:dyDescent="0.25">
      <c r="A22918" s="28" t="s">
        <v>86</v>
      </c>
      <c r="B22918" s="2">
        <v>0.24259831922323255</v>
      </c>
    </row>
    <row r="22919" spans="1:2" x14ac:dyDescent="0.25">
      <c r="A22919" s="28" t="s">
        <v>87</v>
      </c>
      <c r="B22919" s="2">
        <v>1.2077058281162059</v>
      </c>
    </row>
    <row r="22920" spans="1:2" x14ac:dyDescent="0.25">
      <c r="A22920" s="28" t="s">
        <v>31</v>
      </c>
      <c r="B22920" s="2">
        <v>4.9127574587814049</v>
      </c>
    </row>
    <row r="22921" spans="1:2" x14ac:dyDescent="0.25">
      <c r="A22921" s="28" t="s">
        <v>29</v>
      </c>
      <c r="B22921" s="2">
        <v>1.047099827828113</v>
      </c>
    </row>
    <row r="22922" spans="1:2" x14ac:dyDescent="0.25">
      <c r="A22922" s="28" t="s">
        <v>30</v>
      </c>
      <c r="B22922" s="2">
        <v>1.2881971645103369</v>
      </c>
    </row>
    <row r="22923" spans="1:2" x14ac:dyDescent="0.25">
      <c r="A22923" s="28" t="s">
        <v>88</v>
      </c>
      <c r="B22923" s="2">
        <v>1.2533112216675173</v>
      </c>
    </row>
    <row r="22924" spans="1:2" x14ac:dyDescent="0.25">
      <c r="A22924" s="28" t="s">
        <v>80</v>
      </c>
      <c r="B22924" s="2">
        <v>3.8922634875886632E-2</v>
      </c>
    </row>
    <row r="22925" spans="1:2" x14ac:dyDescent="0.25">
      <c r="A22925" s="28" t="s">
        <v>84</v>
      </c>
      <c r="B22925" s="2">
        <v>1.2174560587040621</v>
      </c>
    </row>
    <row r="22926" spans="1:2" x14ac:dyDescent="0.25">
      <c r="A22926" s="28" t="s">
        <v>85</v>
      </c>
      <c r="B22926" s="2">
        <v>4.0520572391058547</v>
      </c>
    </row>
    <row r="22927" spans="1:2" x14ac:dyDescent="0.25">
      <c r="A22927" s="28" t="s">
        <v>82</v>
      </c>
      <c r="B22927" s="2">
        <v>2.2308525072787662</v>
      </c>
    </row>
    <row r="22928" spans="1:2" x14ac:dyDescent="0.25">
      <c r="A22928" s="6" t="s">
        <v>245</v>
      </c>
      <c r="B22928" s="2">
        <v>4.0308530892694927</v>
      </c>
    </row>
    <row r="22929" spans="1:2" x14ac:dyDescent="0.25">
      <c r="A22929" s="28" t="s">
        <v>79</v>
      </c>
      <c r="B22929" s="2">
        <v>6.401169953942111E-2</v>
      </c>
    </row>
    <row r="22930" spans="1:2" x14ac:dyDescent="0.25">
      <c r="A22930" s="28" t="s">
        <v>86</v>
      </c>
      <c r="B22930" s="2">
        <v>3.1791820402237547E-2</v>
      </c>
    </row>
    <row r="22931" spans="1:2" x14ac:dyDescent="0.25">
      <c r="A22931" s="28" t="s">
        <v>87</v>
      </c>
      <c r="B22931" s="2">
        <v>3.6954349787224935E-2</v>
      </c>
    </row>
    <row r="22932" spans="1:2" x14ac:dyDescent="0.25">
      <c r="A22932" s="28" t="s">
        <v>31</v>
      </c>
      <c r="B22932" s="2">
        <v>1.6314485249751447</v>
      </c>
    </row>
    <row r="22933" spans="1:2" x14ac:dyDescent="0.25">
      <c r="A22933" s="28" t="s">
        <v>29</v>
      </c>
      <c r="B22933" s="2">
        <v>0.2312668960290486</v>
      </c>
    </row>
    <row r="22934" spans="1:2" x14ac:dyDescent="0.25">
      <c r="A22934" s="28" t="s">
        <v>30</v>
      </c>
      <c r="B22934" s="2">
        <v>0.30278182842027823</v>
      </c>
    </row>
    <row r="22935" spans="1:2" x14ac:dyDescent="0.25">
      <c r="A22935" s="28" t="s">
        <v>88</v>
      </c>
      <c r="B22935" s="2">
        <v>0.2233842016340718</v>
      </c>
    </row>
    <row r="22936" spans="1:2" x14ac:dyDescent="0.25">
      <c r="A22936" s="28" t="s">
        <v>80</v>
      </c>
      <c r="B22936" s="2">
        <v>0.13052040639587664</v>
      </c>
    </row>
    <row r="22937" spans="1:2" x14ac:dyDescent="0.25">
      <c r="A22937" s="28" t="s">
        <v>84</v>
      </c>
      <c r="B22937" s="2">
        <v>7.2950461385473411E-2</v>
      </c>
    </row>
    <row r="22938" spans="1:2" x14ac:dyDescent="0.25">
      <c r="A22938" s="28" t="s">
        <v>85</v>
      </c>
      <c r="B22938" s="2">
        <v>1.0778368689233868</v>
      </c>
    </row>
    <row r="22939" spans="1:2" x14ac:dyDescent="0.25">
      <c r="A22939" s="28" t="s">
        <v>82</v>
      </c>
      <c r="B22939" s="2">
        <v>0.22790603177732904</v>
      </c>
    </row>
    <row r="22940" spans="1:2" x14ac:dyDescent="0.25">
      <c r="A22940" s="6" t="s">
        <v>247</v>
      </c>
      <c r="B22940" s="2">
        <v>35.614916003638257</v>
      </c>
    </row>
    <row r="22941" spans="1:2" x14ac:dyDescent="0.25">
      <c r="A22941" s="28" t="s">
        <v>79</v>
      </c>
      <c r="B22941" s="2">
        <v>1.3564653073070458</v>
      </c>
    </row>
    <row r="22942" spans="1:2" x14ac:dyDescent="0.25">
      <c r="A22942" s="28" t="s">
        <v>86</v>
      </c>
      <c r="B22942" s="2">
        <v>0.36674002032430908</v>
      </c>
    </row>
    <row r="22943" spans="1:2" x14ac:dyDescent="0.25">
      <c r="A22943" s="28" t="s">
        <v>87</v>
      </c>
      <c r="B22943" s="2">
        <v>1.0983551865865915</v>
      </c>
    </row>
    <row r="22944" spans="1:2" x14ac:dyDescent="0.25">
      <c r="A22944" s="28" t="s">
        <v>31</v>
      </c>
      <c r="B22944" s="2">
        <v>6.5539560226217155</v>
      </c>
    </row>
    <row r="22945" spans="1:2" x14ac:dyDescent="0.25">
      <c r="A22945" s="28" t="s">
        <v>29</v>
      </c>
      <c r="B22945" s="2">
        <v>1.4289236092897071</v>
      </c>
    </row>
    <row r="22946" spans="1:2" x14ac:dyDescent="0.25">
      <c r="A22946" s="28" t="s">
        <v>30</v>
      </c>
      <c r="B22946" s="2">
        <v>2.7909053185149446</v>
      </c>
    </row>
    <row r="22947" spans="1:2" x14ac:dyDescent="0.25">
      <c r="A22947" s="28" t="s">
        <v>88</v>
      </c>
      <c r="B22947" s="2">
        <v>2.3988852936549629</v>
      </c>
    </row>
    <row r="22948" spans="1:2" x14ac:dyDescent="0.25">
      <c r="A22948" s="28" t="s">
        <v>80</v>
      </c>
      <c r="B22948" s="2">
        <v>1.3517488423013126</v>
      </c>
    </row>
    <row r="22949" spans="1:2" x14ac:dyDescent="0.25">
      <c r="A22949" s="28" t="s">
        <v>84</v>
      </c>
      <c r="B22949" s="2">
        <v>2.3974657487263262</v>
      </c>
    </row>
    <row r="22950" spans="1:2" x14ac:dyDescent="0.25">
      <c r="A22950" s="28" t="s">
        <v>85</v>
      </c>
      <c r="B22950" s="2">
        <v>11.152139579729173</v>
      </c>
    </row>
    <row r="22951" spans="1:2" x14ac:dyDescent="0.25">
      <c r="A22951" s="28" t="s">
        <v>82</v>
      </c>
      <c r="B22951" s="2">
        <v>4.7193310745821675</v>
      </c>
    </row>
    <row r="22952" spans="1:2" x14ac:dyDescent="0.25">
      <c r="A22952" s="6" t="s">
        <v>20</v>
      </c>
      <c r="B22952" s="2">
        <v>31.847463973215024</v>
      </c>
    </row>
    <row r="22953" spans="1:2" x14ac:dyDescent="0.25">
      <c r="A22953" s="28" t="s">
        <v>79</v>
      </c>
      <c r="B22953" s="2">
        <v>0.24872014286983876</v>
      </c>
    </row>
    <row r="22954" spans="1:2" x14ac:dyDescent="0.25">
      <c r="A22954" s="28" t="s">
        <v>86</v>
      </c>
      <c r="B22954" s="2">
        <v>0.34475516921321303</v>
      </c>
    </row>
    <row r="22955" spans="1:2" x14ac:dyDescent="0.25">
      <c r="A22955" s="28" t="s">
        <v>87</v>
      </c>
      <c r="B22955" s="2">
        <v>1.1872533873467737</v>
      </c>
    </row>
    <row r="22956" spans="1:2" x14ac:dyDescent="0.25">
      <c r="A22956" s="28" t="s">
        <v>31</v>
      </c>
      <c r="B22956" s="2">
        <v>13.703726819612607</v>
      </c>
    </row>
    <row r="22957" spans="1:2" x14ac:dyDescent="0.25">
      <c r="A22957" s="28" t="s">
        <v>29</v>
      </c>
      <c r="B22957" s="2">
        <v>1.1945555275818598</v>
      </c>
    </row>
    <row r="22958" spans="1:2" x14ac:dyDescent="0.25">
      <c r="A22958" s="28" t="s">
        <v>30</v>
      </c>
      <c r="B22958" s="2">
        <v>4.3166368734393643</v>
      </c>
    </row>
    <row r="22959" spans="1:2" x14ac:dyDescent="0.25">
      <c r="A22959" s="28" t="s">
        <v>88</v>
      </c>
      <c r="B22959" s="2">
        <v>0.63242369510188567</v>
      </c>
    </row>
    <row r="22960" spans="1:2" x14ac:dyDescent="0.25">
      <c r="A22960" s="28" t="s">
        <v>80</v>
      </c>
      <c r="B22960" s="2">
        <v>0.4505760302536217</v>
      </c>
    </row>
    <row r="22961" spans="1:2" x14ac:dyDescent="0.25">
      <c r="A22961" s="28" t="s">
        <v>84</v>
      </c>
      <c r="B22961" s="2">
        <v>1.6894316611207492</v>
      </c>
    </row>
    <row r="22962" spans="1:2" x14ac:dyDescent="0.25">
      <c r="A22962" s="28" t="s">
        <v>85</v>
      </c>
      <c r="B22962" s="2">
        <v>5.2108001465557807</v>
      </c>
    </row>
    <row r="22963" spans="1:2" x14ac:dyDescent="0.25">
      <c r="A22963" s="28" t="s">
        <v>82</v>
      </c>
      <c r="B22963" s="2">
        <v>2.8685845201193296</v>
      </c>
    </row>
    <row r="22964" spans="1:2" x14ac:dyDescent="0.25">
      <c r="A22964" s="6" t="s">
        <v>21</v>
      </c>
      <c r="B22964" s="2">
        <v>6.2125615706010358</v>
      </c>
    </row>
    <row r="22965" spans="1:2" x14ac:dyDescent="0.25">
      <c r="A22965" s="28" t="s">
        <v>79</v>
      </c>
      <c r="B22965" s="2">
        <v>1.8138380310710921E-2</v>
      </c>
    </row>
    <row r="22966" spans="1:2" x14ac:dyDescent="0.25">
      <c r="A22966" s="28" t="s">
        <v>86</v>
      </c>
      <c r="B22966" s="2">
        <v>4.1875903850483514E-3</v>
      </c>
    </row>
    <row r="22967" spans="1:2" x14ac:dyDescent="0.25">
      <c r="A22967" s="28" t="s">
        <v>87</v>
      </c>
      <c r="B22967" s="2">
        <v>1.7128130447596483E-2</v>
      </c>
    </row>
    <row r="22968" spans="1:2" x14ac:dyDescent="0.25">
      <c r="A22968" s="28" t="s">
        <v>31</v>
      </c>
      <c r="B22968" s="2">
        <v>0.97307184366151589</v>
      </c>
    </row>
    <row r="22969" spans="1:2" x14ac:dyDescent="0.25">
      <c r="A22969" s="28" t="s">
        <v>29</v>
      </c>
      <c r="B22969" s="2">
        <v>7.156971199144882E-2</v>
      </c>
    </row>
    <row r="22970" spans="1:2" x14ac:dyDescent="0.25">
      <c r="A22970" s="28" t="s">
        <v>30</v>
      </c>
      <c r="B22970" s="2">
        <v>0.12437613767337452</v>
      </c>
    </row>
    <row r="22971" spans="1:2" x14ac:dyDescent="0.25">
      <c r="A22971" s="28" t="s">
        <v>88</v>
      </c>
      <c r="B22971" s="2">
        <v>0.21282780093329723</v>
      </c>
    </row>
    <row r="22972" spans="1:2" x14ac:dyDescent="0.25">
      <c r="A22972" s="28" t="s">
        <v>80</v>
      </c>
      <c r="B22972" s="2">
        <v>0.13678863721871859</v>
      </c>
    </row>
    <row r="22973" spans="1:2" x14ac:dyDescent="0.25">
      <c r="A22973" s="28" t="s">
        <v>84</v>
      </c>
      <c r="B22973" s="2">
        <v>2.5352178871669637</v>
      </c>
    </row>
    <row r="22974" spans="1:2" x14ac:dyDescent="0.25">
      <c r="A22974" s="28" t="s">
        <v>85</v>
      </c>
      <c r="B22974" s="2">
        <v>0.52825918123834059</v>
      </c>
    </row>
    <row r="22975" spans="1:2" x14ac:dyDescent="0.25">
      <c r="A22975" s="28" t="s">
        <v>82</v>
      </c>
      <c r="B22975" s="2">
        <v>1.590996269574021</v>
      </c>
    </row>
    <row r="22976" spans="1:2" x14ac:dyDescent="0.25">
      <c r="A22976" s="6" t="s">
        <v>22</v>
      </c>
      <c r="B22976" s="2">
        <v>2.6593415603718489</v>
      </c>
    </row>
    <row r="22977" spans="1:2" x14ac:dyDescent="0.25">
      <c r="A22977" s="28" t="s">
        <v>79</v>
      </c>
      <c r="B22977" s="2">
        <v>5.4546131464499381E-2</v>
      </c>
    </row>
    <row r="22978" spans="1:2" x14ac:dyDescent="0.25">
      <c r="A22978" s="28" t="s">
        <v>86</v>
      </c>
      <c r="B22978" s="2">
        <v>1.2617851346955908E-2</v>
      </c>
    </row>
    <row r="22979" spans="1:2" x14ac:dyDescent="0.25">
      <c r="A22979" s="28" t="s">
        <v>87</v>
      </c>
      <c r="B22979" s="2">
        <v>0.11976128045622492</v>
      </c>
    </row>
    <row r="22980" spans="1:2" x14ac:dyDescent="0.25">
      <c r="A22980" s="28" t="s">
        <v>31</v>
      </c>
      <c r="B22980" s="2">
        <v>0.94803545074747075</v>
      </c>
    </row>
    <row r="22981" spans="1:2" x14ac:dyDescent="0.25">
      <c r="A22981" s="28" t="s">
        <v>29</v>
      </c>
      <c r="B22981" s="2">
        <v>0.14984441430938517</v>
      </c>
    </row>
    <row r="22982" spans="1:2" x14ac:dyDescent="0.25">
      <c r="A22982" s="28" t="s">
        <v>30</v>
      </c>
      <c r="B22982" s="2">
        <v>0.21059614958908163</v>
      </c>
    </row>
    <row r="22983" spans="1:2" x14ac:dyDescent="0.25">
      <c r="A22983" s="28" t="s">
        <v>88</v>
      </c>
      <c r="B22983" s="2">
        <v>0.16493447957981922</v>
      </c>
    </row>
    <row r="22984" spans="1:2" x14ac:dyDescent="0.25">
      <c r="A22984" s="28" t="s">
        <v>80</v>
      </c>
      <c r="B22984" s="2">
        <v>2.226108401908912E-2</v>
      </c>
    </row>
    <row r="22985" spans="1:2" x14ac:dyDescent="0.25">
      <c r="A22985" s="28" t="s">
        <v>84</v>
      </c>
      <c r="B22985" s="2">
        <v>6.1540108527406705E-2</v>
      </c>
    </row>
    <row r="22986" spans="1:2" x14ac:dyDescent="0.25">
      <c r="A22986" s="28" t="s">
        <v>85</v>
      </c>
      <c r="B22986" s="2">
        <v>0.75439593141005223</v>
      </c>
    </row>
    <row r="22987" spans="1:2" x14ac:dyDescent="0.25">
      <c r="A22987" s="28" t="s">
        <v>82</v>
      </c>
      <c r="B22987" s="2">
        <v>0.16080867892186382</v>
      </c>
    </row>
    <row r="22988" spans="1:2" x14ac:dyDescent="0.25">
      <c r="A22988" s="6" t="s">
        <v>25</v>
      </c>
      <c r="B22988" s="2">
        <v>2.8490278269455827</v>
      </c>
    </row>
    <row r="22989" spans="1:2" x14ac:dyDescent="0.25">
      <c r="A22989" s="28" t="s">
        <v>79</v>
      </c>
      <c r="B22989" s="2">
        <v>6.6007379626186552E-2</v>
      </c>
    </row>
    <row r="22990" spans="1:2" x14ac:dyDescent="0.25">
      <c r="A22990" s="28" t="s">
        <v>86</v>
      </c>
      <c r="B22990" s="2">
        <v>3.8245920471771297E-3</v>
      </c>
    </row>
    <row r="22991" spans="1:2" x14ac:dyDescent="0.25">
      <c r="A22991" s="28" t="s">
        <v>87</v>
      </c>
      <c r="B22991" s="2">
        <v>2.5925814669416895E-2</v>
      </c>
    </row>
    <row r="22992" spans="1:2" x14ac:dyDescent="0.25">
      <c r="A22992" s="28" t="s">
        <v>31</v>
      </c>
      <c r="B22992" s="2">
        <v>0.32477333354814725</v>
      </c>
    </row>
    <row r="22993" spans="1:2" x14ac:dyDescent="0.25">
      <c r="A22993" s="28" t="s">
        <v>29</v>
      </c>
      <c r="B22993" s="2">
        <v>5.8626565662137815E-2</v>
      </c>
    </row>
    <row r="22994" spans="1:2" x14ac:dyDescent="0.25">
      <c r="A22994" s="28" t="s">
        <v>30</v>
      </c>
      <c r="B22994" s="2">
        <v>0.11072219030671762</v>
      </c>
    </row>
    <row r="22995" spans="1:2" x14ac:dyDescent="0.25">
      <c r="A22995" s="28" t="s">
        <v>88</v>
      </c>
      <c r="B22995" s="2">
        <v>1.0767844931062922</v>
      </c>
    </row>
    <row r="22996" spans="1:2" x14ac:dyDescent="0.25">
      <c r="A22996" s="28" t="s">
        <v>80</v>
      </c>
      <c r="B22996" s="2">
        <v>1.0959192464998744E-2</v>
      </c>
    </row>
    <row r="22997" spans="1:2" x14ac:dyDescent="0.25">
      <c r="A22997" s="28" t="s">
        <v>84</v>
      </c>
      <c r="B22997" s="2">
        <v>2.201599183105055E-2</v>
      </c>
    </row>
    <row r="22998" spans="1:2" x14ac:dyDescent="0.25">
      <c r="A22998" s="28" t="s">
        <v>85</v>
      </c>
      <c r="B22998" s="2">
        <v>0.96593152567825658</v>
      </c>
    </row>
    <row r="22999" spans="1:2" x14ac:dyDescent="0.25">
      <c r="A22999" s="28" t="s">
        <v>82</v>
      </c>
      <c r="B22999" s="2">
        <v>0.18345674800520151</v>
      </c>
    </row>
    <row r="23000" spans="1:2" x14ac:dyDescent="0.25">
      <c r="A23000" s="6" t="s">
        <v>23</v>
      </c>
      <c r="B23000" s="2">
        <v>5.2156230460191795</v>
      </c>
    </row>
    <row r="23001" spans="1:2" x14ac:dyDescent="0.25">
      <c r="A23001" s="28" t="s">
        <v>79</v>
      </c>
      <c r="B23001" s="2">
        <v>9.6967197262131863E-2</v>
      </c>
    </row>
    <row r="23002" spans="1:2" x14ac:dyDescent="0.25">
      <c r="A23002" s="28" t="s">
        <v>86</v>
      </c>
      <c r="B23002" s="2">
        <v>2.4662033729065534E-2</v>
      </c>
    </row>
    <row r="23003" spans="1:2" x14ac:dyDescent="0.25">
      <c r="A23003" s="28" t="s">
        <v>87</v>
      </c>
      <c r="B23003" s="2">
        <v>8.6625808875065755E-2</v>
      </c>
    </row>
    <row r="23004" spans="1:2" x14ac:dyDescent="0.25">
      <c r="A23004" s="28" t="s">
        <v>31</v>
      </c>
      <c r="B23004" s="2">
        <v>1.791826487873168</v>
      </c>
    </row>
    <row r="23005" spans="1:2" x14ac:dyDescent="0.25">
      <c r="A23005" s="28" t="s">
        <v>29</v>
      </c>
      <c r="B23005" s="2">
        <v>0.21274431549815617</v>
      </c>
    </row>
    <row r="23006" spans="1:2" x14ac:dyDescent="0.25">
      <c r="A23006" s="28" t="s">
        <v>30</v>
      </c>
      <c r="B23006" s="2">
        <v>0.32081207120546923</v>
      </c>
    </row>
    <row r="23007" spans="1:2" x14ac:dyDescent="0.25">
      <c r="A23007" s="28" t="s">
        <v>88</v>
      </c>
      <c r="B23007" s="2">
        <v>0.32249570767643665</v>
      </c>
    </row>
    <row r="23008" spans="1:2" x14ac:dyDescent="0.25">
      <c r="A23008" s="28" t="s">
        <v>80</v>
      </c>
      <c r="B23008" s="2">
        <v>8.4469035657787628E-2</v>
      </c>
    </row>
    <row r="23009" spans="1:2" x14ac:dyDescent="0.25">
      <c r="A23009" s="28" t="s">
        <v>84</v>
      </c>
      <c r="B23009" s="2">
        <v>0.55467595870139652</v>
      </c>
    </row>
    <row r="23010" spans="1:2" x14ac:dyDescent="0.25">
      <c r="A23010" s="28" t="s">
        <v>85</v>
      </c>
      <c r="B23010" s="2">
        <v>1.2955239537205594</v>
      </c>
    </row>
    <row r="23011" spans="1:2" x14ac:dyDescent="0.25">
      <c r="A23011" s="28" t="s">
        <v>82</v>
      </c>
      <c r="B23011" s="2">
        <v>0.42482047581994298</v>
      </c>
    </row>
    <row r="23012" spans="1:2" x14ac:dyDescent="0.25">
      <c r="A23012" s="6" t="s">
        <v>249</v>
      </c>
      <c r="B23012" s="2">
        <v>26.230596014030198</v>
      </c>
    </row>
    <row r="23013" spans="1:2" x14ac:dyDescent="0.25">
      <c r="A23013" s="28" t="s">
        <v>79</v>
      </c>
      <c r="B23013" s="2">
        <v>0.55537174849851834</v>
      </c>
    </row>
    <row r="23014" spans="1:2" x14ac:dyDescent="0.25">
      <c r="A23014" s="28" t="s">
        <v>86</v>
      </c>
      <c r="B23014" s="2">
        <v>0.15504154262800798</v>
      </c>
    </row>
    <row r="23015" spans="1:2" x14ac:dyDescent="0.25">
      <c r="A23015" s="28" t="s">
        <v>87</v>
      </c>
      <c r="B23015" s="2">
        <v>0.8215980514956156</v>
      </c>
    </row>
    <row r="23016" spans="1:2" x14ac:dyDescent="0.25">
      <c r="A23016" s="28" t="s">
        <v>31</v>
      </c>
      <c r="B23016" s="2">
        <v>6.1286582640822225</v>
      </c>
    </row>
    <row r="23017" spans="1:2" x14ac:dyDescent="0.25">
      <c r="A23017" s="28" t="s">
        <v>29</v>
      </c>
      <c r="B23017" s="2">
        <v>1.8952550515699709</v>
      </c>
    </row>
    <row r="23018" spans="1:2" x14ac:dyDescent="0.25">
      <c r="A23018" s="28" t="s">
        <v>30</v>
      </c>
      <c r="B23018" s="2">
        <v>3.2840148646533653</v>
      </c>
    </row>
    <row r="23019" spans="1:2" x14ac:dyDescent="0.25">
      <c r="A23019" s="28" t="s">
        <v>88</v>
      </c>
      <c r="B23019" s="2">
        <v>1.7933670983837784</v>
      </c>
    </row>
    <row r="23020" spans="1:2" x14ac:dyDescent="0.25">
      <c r="A23020" s="28" t="s">
        <v>80</v>
      </c>
      <c r="B23020" s="2">
        <v>0.33670170930656318</v>
      </c>
    </row>
    <row r="23021" spans="1:2" x14ac:dyDescent="0.25">
      <c r="A23021" s="28" t="s">
        <v>84</v>
      </c>
      <c r="B23021" s="2">
        <v>2.4155231677943299</v>
      </c>
    </row>
    <row r="23022" spans="1:2" x14ac:dyDescent="0.25">
      <c r="A23022" s="28" t="s">
        <v>85</v>
      </c>
      <c r="B23022" s="2">
        <v>5.4195594428634131</v>
      </c>
    </row>
    <row r="23023" spans="1:2" x14ac:dyDescent="0.25">
      <c r="A23023" s="28" t="s">
        <v>82</v>
      </c>
      <c r="B23023" s="2">
        <v>3.4255050727544107</v>
      </c>
    </row>
    <row r="23024" spans="1:2" x14ac:dyDescent="0.25">
      <c r="A23024" s="6" t="s">
        <v>251</v>
      </c>
      <c r="B23024" s="2">
        <v>75.147740729995263</v>
      </c>
    </row>
    <row r="23025" spans="1:2" x14ac:dyDescent="0.25">
      <c r="A23025" s="28" t="s">
        <v>79</v>
      </c>
      <c r="B23025" s="2">
        <v>2.711077340318726</v>
      </c>
    </row>
    <row r="23026" spans="1:2" x14ac:dyDescent="0.25">
      <c r="A23026" s="28" t="s">
        <v>86</v>
      </c>
      <c r="B23026" s="2">
        <v>0.4695543428873567</v>
      </c>
    </row>
    <row r="23027" spans="1:2" x14ac:dyDescent="0.25">
      <c r="A23027" s="28" t="s">
        <v>87</v>
      </c>
      <c r="B23027" s="2">
        <v>2.9397738911278601</v>
      </c>
    </row>
    <row r="23028" spans="1:2" x14ac:dyDescent="0.25">
      <c r="A23028" s="28" t="s">
        <v>31</v>
      </c>
      <c r="B23028" s="2">
        <v>10.485498343185077</v>
      </c>
    </row>
    <row r="23029" spans="1:2" x14ac:dyDescent="0.25">
      <c r="A23029" s="28" t="s">
        <v>29</v>
      </c>
      <c r="B23029" s="2">
        <v>8.0638785694167314</v>
      </c>
    </row>
    <row r="23030" spans="1:2" x14ac:dyDescent="0.25">
      <c r="A23030" s="28" t="s">
        <v>30</v>
      </c>
      <c r="B23030" s="2">
        <v>2.2054805376958337</v>
      </c>
    </row>
    <row r="23031" spans="1:2" x14ac:dyDescent="0.25">
      <c r="A23031" s="28" t="s">
        <v>88</v>
      </c>
      <c r="B23031" s="2">
        <v>6.6571391816334948</v>
      </c>
    </row>
    <row r="23032" spans="1:2" x14ac:dyDescent="0.25">
      <c r="A23032" s="28" t="s">
        <v>80</v>
      </c>
      <c r="B23032" s="2">
        <v>3.6159753336561913</v>
      </c>
    </row>
    <row r="23033" spans="1:2" x14ac:dyDescent="0.25">
      <c r="A23033" s="28" t="s">
        <v>84</v>
      </c>
      <c r="B23033" s="2">
        <v>7.9508339443728877</v>
      </c>
    </row>
    <row r="23034" spans="1:2" x14ac:dyDescent="0.25">
      <c r="A23034" s="28" t="s">
        <v>85</v>
      </c>
      <c r="B23034" s="2">
        <v>16.817947000718444</v>
      </c>
    </row>
    <row r="23035" spans="1:2" x14ac:dyDescent="0.25">
      <c r="A23035" s="28" t="s">
        <v>82</v>
      </c>
      <c r="B23035" s="2">
        <v>13.230582244982651</v>
      </c>
    </row>
    <row r="23036" spans="1:2" x14ac:dyDescent="0.25">
      <c r="A23036" s="6" t="s">
        <v>229</v>
      </c>
      <c r="B23036" s="2">
        <v>3.7768169123067943</v>
      </c>
    </row>
    <row r="23037" spans="1:2" x14ac:dyDescent="0.25">
      <c r="A23037" s="28" t="s">
        <v>79</v>
      </c>
      <c r="B23037" s="2">
        <v>0.27716323177101726</v>
      </c>
    </row>
    <row r="23038" spans="1:2" x14ac:dyDescent="0.25">
      <c r="A23038" s="28" t="s">
        <v>86</v>
      </c>
      <c r="B23038" s="2">
        <v>3.0321398900696336E-2</v>
      </c>
    </row>
    <row r="23039" spans="1:2" x14ac:dyDescent="0.25">
      <c r="A23039" s="28" t="s">
        <v>87</v>
      </c>
      <c r="B23039" s="2">
        <v>0.10316066509289369</v>
      </c>
    </row>
    <row r="23040" spans="1:2" x14ac:dyDescent="0.25">
      <c r="A23040" s="28" t="s">
        <v>31</v>
      </c>
      <c r="B23040" s="2">
        <v>0.79398091178565056</v>
      </c>
    </row>
    <row r="23041" spans="1:2" x14ac:dyDescent="0.25">
      <c r="A23041" s="28" t="s">
        <v>29</v>
      </c>
      <c r="B23041" s="2">
        <v>0.45286817801031592</v>
      </c>
    </row>
    <row r="23042" spans="1:2" x14ac:dyDescent="0.25">
      <c r="A23042" s="28" t="s">
        <v>30</v>
      </c>
      <c r="B23042" s="2">
        <v>0.21843577408546222</v>
      </c>
    </row>
    <row r="23043" spans="1:2" x14ac:dyDescent="0.25">
      <c r="A23043" s="28" t="s">
        <v>88</v>
      </c>
      <c r="B23043" s="2">
        <v>0.27233222335489565</v>
      </c>
    </row>
    <row r="23044" spans="1:2" x14ac:dyDescent="0.25">
      <c r="A23044" s="28" t="s">
        <v>80</v>
      </c>
      <c r="B23044" s="2">
        <v>0.30352693903974565</v>
      </c>
    </row>
    <row r="23045" spans="1:2" x14ac:dyDescent="0.25">
      <c r="A23045" s="28" t="s">
        <v>84</v>
      </c>
      <c r="B23045" s="2">
        <v>0.17296296026386374</v>
      </c>
    </row>
    <row r="23046" spans="1:2" x14ac:dyDescent="0.25">
      <c r="A23046" s="28" t="s">
        <v>85</v>
      </c>
      <c r="B23046" s="2">
        <v>0.71584665975075024</v>
      </c>
    </row>
    <row r="23047" spans="1:2" x14ac:dyDescent="0.25">
      <c r="A23047" s="28" t="s">
        <v>82</v>
      </c>
      <c r="B23047" s="2">
        <v>0.43621797025150383</v>
      </c>
    </row>
    <row r="23048" spans="1:2" x14ac:dyDescent="0.25">
      <c r="A23048" s="6" t="s">
        <v>93</v>
      </c>
      <c r="B23048" s="2">
        <v>250.89162448235606</v>
      </c>
    </row>
    <row r="23049" spans="1:2" x14ac:dyDescent="0.25">
      <c r="A23049" s="28" t="s">
        <v>79</v>
      </c>
      <c r="B23049" s="2">
        <v>7.2920976118860139</v>
      </c>
    </row>
    <row r="23050" spans="1:2" x14ac:dyDescent="0.25">
      <c r="A23050" s="28" t="s">
        <v>86</v>
      </c>
      <c r="B23050" s="2">
        <v>2.0677507270496078</v>
      </c>
    </row>
    <row r="23051" spans="1:2" x14ac:dyDescent="0.25">
      <c r="A23051" s="28" t="s">
        <v>87</v>
      </c>
      <c r="B23051" s="2">
        <v>9.745887543265118</v>
      </c>
    </row>
    <row r="23052" spans="1:2" x14ac:dyDescent="0.25">
      <c r="A23052" s="28" t="s">
        <v>31</v>
      </c>
      <c r="B23052" s="2">
        <v>58.655929068672918</v>
      </c>
    </row>
    <row r="23053" spans="1:2" x14ac:dyDescent="0.25">
      <c r="A23053" s="28" t="s">
        <v>29</v>
      </c>
      <c r="B23053" s="2">
        <v>17.118121782743913</v>
      </c>
    </row>
    <row r="23054" spans="1:2" x14ac:dyDescent="0.25">
      <c r="A23054" s="28" t="s">
        <v>30</v>
      </c>
      <c r="B23054" s="2">
        <v>18.583076068262098</v>
      </c>
    </row>
    <row r="23055" spans="1:2" x14ac:dyDescent="0.25">
      <c r="A23055" s="28" t="s">
        <v>88</v>
      </c>
      <c r="B23055" s="2">
        <v>17.139179507520204</v>
      </c>
    </row>
    <row r="23056" spans="1:2" x14ac:dyDescent="0.25">
      <c r="A23056" s="28" t="s">
        <v>80</v>
      </c>
      <c r="B23056" s="2">
        <v>7.086134756222819</v>
      </c>
    </row>
    <row r="23057" spans="1:2" x14ac:dyDescent="0.25">
      <c r="A23057" s="28" t="s">
        <v>84</v>
      </c>
      <c r="B23057" s="2">
        <v>21.621208190109645</v>
      </c>
    </row>
    <row r="23058" spans="1:2" x14ac:dyDescent="0.25">
      <c r="A23058" s="28" t="s">
        <v>85</v>
      </c>
      <c r="B23058" s="2">
        <v>55.942637312466758</v>
      </c>
    </row>
    <row r="23059" spans="1:2" x14ac:dyDescent="0.25">
      <c r="A23059" s="28" t="s">
        <v>82</v>
      </c>
      <c r="B23059" s="2">
        <v>35.639601914156948</v>
      </c>
    </row>
    <row r="23060" spans="1:2" x14ac:dyDescent="0.25">
      <c r="A23060" s="3" t="s">
        <v>226</v>
      </c>
      <c r="B23060" s="2">
        <v>1099.7089308280624</v>
      </c>
    </row>
    <row r="23061" spans="1:2" x14ac:dyDescent="0.25">
      <c r="A23061" s="6" t="s">
        <v>228</v>
      </c>
      <c r="B23061" s="2">
        <v>3.4858550344905392</v>
      </c>
    </row>
    <row r="23062" spans="1:2" x14ac:dyDescent="0.25">
      <c r="A23062" s="28" t="s">
        <v>79</v>
      </c>
      <c r="B23062" s="2">
        <v>2.6636350935012611E-3</v>
      </c>
    </row>
    <row r="23063" spans="1:2" x14ac:dyDescent="0.25">
      <c r="A23063" s="28" t="s">
        <v>86</v>
      </c>
      <c r="B23063" s="2">
        <v>1.0913471081273973E-2</v>
      </c>
    </row>
    <row r="23064" spans="1:2" x14ac:dyDescent="0.25">
      <c r="A23064" s="28" t="s">
        <v>87</v>
      </c>
      <c r="B23064" s="2">
        <v>4.8227930724950463E-2</v>
      </c>
    </row>
    <row r="23065" spans="1:2" x14ac:dyDescent="0.25">
      <c r="A23065" s="28" t="s">
        <v>31</v>
      </c>
      <c r="B23065" s="2">
        <v>0.79292939285007025</v>
      </c>
    </row>
    <row r="23066" spans="1:2" x14ac:dyDescent="0.25">
      <c r="A23066" s="28" t="s">
        <v>29</v>
      </c>
      <c r="B23066" s="2">
        <v>1.2191706995915768</v>
      </c>
    </row>
    <row r="23067" spans="1:2" x14ac:dyDescent="0.25">
      <c r="A23067" s="28" t="s">
        <v>30</v>
      </c>
      <c r="B23067" s="2">
        <v>0.14188733544530924</v>
      </c>
    </row>
    <row r="23068" spans="1:2" x14ac:dyDescent="0.25">
      <c r="A23068" s="28" t="s">
        <v>88</v>
      </c>
      <c r="B23068" s="2">
        <v>0.13698267478261364</v>
      </c>
    </row>
    <row r="23069" spans="1:2" x14ac:dyDescent="0.25">
      <c r="A23069" s="28" t="s">
        <v>80</v>
      </c>
      <c r="B23069" s="2">
        <v>2.8015299105291526E-2</v>
      </c>
    </row>
    <row r="23070" spans="1:2" x14ac:dyDescent="0.25">
      <c r="A23070" s="28" t="s">
        <v>84</v>
      </c>
      <c r="B23070" s="2">
        <v>0.69519982034712102</v>
      </c>
    </row>
    <row r="23071" spans="1:2" x14ac:dyDescent="0.25">
      <c r="A23071" s="28" t="s">
        <v>85</v>
      </c>
      <c r="B23071" s="2">
        <v>0.20719794440326736</v>
      </c>
    </row>
    <row r="23072" spans="1:2" x14ac:dyDescent="0.25">
      <c r="A23072" s="28" t="s">
        <v>82</v>
      </c>
      <c r="B23072" s="2">
        <v>0.20266683106556388</v>
      </c>
    </row>
    <row r="23073" spans="1:2" x14ac:dyDescent="0.25">
      <c r="A23073" s="6" t="s">
        <v>239</v>
      </c>
      <c r="B23073" s="2">
        <v>2.786869898984297</v>
      </c>
    </row>
    <row r="23074" spans="1:2" x14ac:dyDescent="0.25">
      <c r="A23074" s="28" t="s">
        <v>79</v>
      </c>
      <c r="B23074" s="2">
        <v>1.0224311043760616E-2</v>
      </c>
    </row>
    <row r="23075" spans="1:2" x14ac:dyDescent="0.25">
      <c r="A23075" s="28" t="s">
        <v>87</v>
      </c>
      <c r="B23075" s="2">
        <v>0.81661536654435374</v>
      </c>
    </row>
    <row r="23076" spans="1:2" x14ac:dyDescent="0.25">
      <c r="A23076" s="28" t="s">
        <v>31</v>
      </c>
      <c r="B23076" s="2">
        <v>0.22315292285054061</v>
      </c>
    </row>
    <row r="23077" spans="1:2" x14ac:dyDescent="0.25">
      <c r="A23077" s="28" t="s">
        <v>29</v>
      </c>
      <c r="B23077" s="2">
        <v>0.39809884091760428</v>
      </c>
    </row>
    <row r="23078" spans="1:2" x14ac:dyDescent="0.25">
      <c r="A23078" s="28" t="s">
        <v>30</v>
      </c>
      <c r="B23078" s="2">
        <v>5.8374008402070604E-2</v>
      </c>
    </row>
    <row r="23079" spans="1:2" x14ac:dyDescent="0.25">
      <c r="A23079" s="28" t="s">
        <v>88</v>
      </c>
      <c r="B23079" s="2">
        <v>8.531377279162744E-2</v>
      </c>
    </row>
    <row r="23080" spans="1:2" x14ac:dyDescent="0.25">
      <c r="A23080" s="28" t="s">
        <v>80</v>
      </c>
      <c r="B23080" s="2">
        <v>1.5908859793978714E-2</v>
      </c>
    </row>
    <row r="23081" spans="1:2" x14ac:dyDescent="0.25">
      <c r="A23081" s="28" t="s">
        <v>84</v>
      </c>
      <c r="B23081" s="2">
        <v>7.2962615037388198E-2</v>
      </c>
    </row>
    <row r="23082" spans="1:2" x14ac:dyDescent="0.25">
      <c r="A23082" s="28" t="s">
        <v>85</v>
      </c>
      <c r="B23082" s="2">
        <v>0.77751022034376482</v>
      </c>
    </row>
    <row r="23083" spans="1:2" x14ac:dyDescent="0.25">
      <c r="A23083" s="28" t="s">
        <v>82</v>
      </c>
      <c r="B23083" s="2">
        <v>0.32870898125920767</v>
      </c>
    </row>
    <row r="23084" spans="1:2" x14ac:dyDescent="0.25">
      <c r="A23084" s="6" t="s">
        <v>241</v>
      </c>
      <c r="B23084" s="2">
        <v>57.467570083043256</v>
      </c>
    </row>
    <row r="23085" spans="1:2" x14ac:dyDescent="0.25">
      <c r="A23085" s="28" t="s">
        <v>79</v>
      </c>
      <c r="B23085" s="2">
        <v>1.305518868461838</v>
      </c>
    </row>
    <row r="23086" spans="1:2" x14ac:dyDescent="0.25">
      <c r="A23086" s="28" t="s">
        <v>86</v>
      </c>
      <c r="B23086" s="2">
        <v>0.87184188250766004</v>
      </c>
    </row>
    <row r="23087" spans="1:2" x14ac:dyDescent="0.25">
      <c r="A23087" s="28" t="s">
        <v>87</v>
      </c>
      <c r="B23087" s="2">
        <v>1.5911817459098023</v>
      </c>
    </row>
    <row r="23088" spans="1:2" x14ac:dyDescent="0.25">
      <c r="A23088" s="28" t="s">
        <v>31</v>
      </c>
      <c r="B23088" s="2">
        <v>7.6312853294870848</v>
      </c>
    </row>
    <row r="23089" spans="1:2" x14ac:dyDescent="0.25">
      <c r="A23089" s="28" t="s">
        <v>29</v>
      </c>
      <c r="B23089" s="2">
        <v>7.3531975169640891</v>
      </c>
    </row>
    <row r="23090" spans="1:2" x14ac:dyDescent="0.25">
      <c r="A23090" s="28" t="s">
        <v>30</v>
      </c>
      <c r="B23090" s="2">
        <v>3.9055570099125623</v>
      </c>
    </row>
    <row r="23091" spans="1:2" x14ac:dyDescent="0.25">
      <c r="A23091" s="28" t="s">
        <v>88</v>
      </c>
      <c r="B23091" s="2">
        <v>11.384397936110217</v>
      </c>
    </row>
    <row r="23092" spans="1:2" x14ac:dyDescent="0.25">
      <c r="A23092" s="28" t="s">
        <v>80</v>
      </c>
      <c r="B23092" s="2">
        <v>0.73708929506219767</v>
      </c>
    </row>
    <row r="23093" spans="1:2" x14ac:dyDescent="0.25">
      <c r="A23093" s="28" t="s">
        <v>84</v>
      </c>
      <c r="B23093" s="2">
        <v>4.2942512311889196</v>
      </c>
    </row>
    <row r="23094" spans="1:2" x14ac:dyDescent="0.25">
      <c r="A23094" s="28" t="s">
        <v>85</v>
      </c>
      <c r="B23094" s="2">
        <v>8.0820675258335246</v>
      </c>
    </row>
    <row r="23095" spans="1:2" x14ac:dyDescent="0.25">
      <c r="A23095" s="28" t="s">
        <v>82</v>
      </c>
      <c r="B23095" s="2">
        <v>10.311181741605369</v>
      </c>
    </row>
    <row r="23096" spans="1:2" x14ac:dyDescent="0.25">
      <c r="A23096" s="6" t="s">
        <v>230</v>
      </c>
      <c r="B23096" s="2">
        <v>1.9798294945069568</v>
      </c>
    </row>
    <row r="23097" spans="1:2" x14ac:dyDescent="0.25">
      <c r="A23097" s="28" t="s">
        <v>79</v>
      </c>
      <c r="B23097" s="2">
        <v>7.0898634709879786E-5</v>
      </c>
    </row>
    <row r="23098" spans="1:2" x14ac:dyDescent="0.25">
      <c r="A23098" s="28" t="s">
        <v>86</v>
      </c>
      <c r="B23098" s="2">
        <v>1.5794240088702518E-4</v>
      </c>
    </row>
    <row r="23099" spans="1:2" x14ac:dyDescent="0.25">
      <c r="A23099" s="28" t="s">
        <v>31</v>
      </c>
      <c r="B23099" s="2">
        <v>9.1648424842580414E-2</v>
      </c>
    </row>
    <row r="23100" spans="1:2" x14ac:dyDescent="0.25">
      <c r="A23100" s="28" t="s">
        <v>29</v>
      </c>
      <c r="B23100" s="2">
        <v>0.57437977371959759</v>
      </c>
    </row>
    <row r="23101" spans="1:2" x14ac:dyDescent="0.25">
      <c r="A23101" s="28" t="s">
        <v>30</v>
      </c>
      <c r="B23101" s="2">
        <v>3.0290422930006093E-4</v>
      </c>
    </row>
    <row r="23102" spans="1:2" x14ac:dyDescent="0.25">
      <c r="A23102" s="28" t="s">
        <v>88</v>
      </c>
      <c r="B23102" s="2">
        <v>0.48698038522441606</v>
      </c>
    </row>
    <row r="23103" spans="1:2" x14ac:dyDescent="0.25">
      <c r="A23103" s="28" t="s">
        <v>80</v>
      </c>
      <c r="B23103" s="2">
        <v>2.2133149402251604E-3</v>
      </c>
    </row>
    <row r="23104" spans="1:2" x14ac:dyDescent="0.25">
      <c r="A23104" s="28" t="s">
        <v>84</v>
      </c>
      <c r="B23104" s="2">
        <v>2.4044835286852742E-3</v>
      </c>
    </row>
    <row r="23105" spans="1:2" x14ac:dyDescent="0.25">
      <c r="A23105" s="28" t="s">
        <v>85</v>
      </c>
      <c r="B23105" s="2">
        <v>0.32052848402628636</v>
      </c>
    </row>
    <row r="23106" spans="1:2" x14ac:dyDescent="0.25">
      <c r="A23106" s="28" t="s">
        <v>82</v>
      </c>
      <c r="B23106" s="2">
        <v>0.50114288296026921</v>
      </c>
    </row>
    <row r="23107" spans="1:2" x14ac:dyDescent="0.25">
      <c r="A23107" s="6" t="s">
        <v>19</v>
      </c>
      <c r="B23107" s="2">
        <v>3.1612650405569487E-2</v>
      </c>
    </row>
    <row r="23108" spans="1:2" x14ac:dyDescent="0.25">
      <c r="A23108" s="28" t="s">
        <v>79</v>
      </c>
      <c r="B23108" s="2">
        <v>5.9505189886892261E-3</v>
      </c>
    </row>
    <row r="23109" spans="1:2" x14ac:dyDescent="0.25">
      <c r="A23109" s="28" t="s">
        <v>86</v>
      </c>
      <c r="B23109" s="2">
        <v>4.9380436447810485E-4</v>
      </c>
    </row>
    <row r="23110" spans="1:2" x14ac:dyDescent="0.25">
      <c r="A23110" s="28" t="s">
        <v>87</v>
      </c>
      <c r="B23110" s="2">
        <v>4.3536613993181057E-5</v>
      </c>
    </row>
    <row r="23111" spans="1:2" x14ac:dyDescent="0.25">
      <c r="A23111" s="28" t="s">
        <v>31</v>
      </c>
      <c r="B23111" s="2">
        <v>1.4758422423088783E-2</v>
      </c>
    </row>
    <row r="23112" spans="1:2" x14ac:dyDescent="0.25">
      <c r="A23112" s="28" t="s">
        <v>29</v>
      </c>
      <c r="B23112" s="2">
        <v>3.4276653510789392E-3</v>
      </c>
    </row>
    <row r="23113" spans="1:2" x14ac:dyDescent="0.25">
      <c r="A23113" s="28" t="s">
        <v>30</v>
      </c>
      <c r="B23113" s="2">
        <v>2.3186894126492959E-3</v>
      </c>
    </row>
    <row r="23114" spans="1:2" x14ac:dyDescent="0.25">
      <c r="A23114" s="28" t="s">
        <v>88</v>
      </c>
      <c r="B23114" s="2">
        <v>7.5535006973665537E-4</v>
      </c>
    </row>
    <row r="23115" spans="1:2" x14ac:dyDescent="0.25">
      <c r="A23115" s="28" t="s">
        <v>80</v>
      </c>
      <c r="B23115" s="2">
        <v>4.4396941348115232E-4</v>
      </c>
    </row>
    <row r="23116" spans="1:2" x14ac:dyDescent="0.25">
      <c r="A23116" s="28" t="s">
        <v>84</v>
      </c>
      <c r="B23116" s="2">
        <v>2.0932720627923313E-4</v>
      </c>
    </row>
    <row r="23117" spans="1:2" x14ac:dyDescent="0.25">
      <c r="A23117" s="28" t="s">
        <v>85</v>
      </c>
      <c r="B23117" s="2">
        <v>2.1843692766898167E-3</v>
      </c>
    </row>
    <row r="23118" spans="1:2" x14ac:dyDescent="0.25">
      <c r="A23118" s="28" t="s">
        <v>82</v>
      </c>
      <c r="B23118" s="2">
        <v>1.0269972854050986E-3</v>
      </c>
    </row>
    <row r="23119" spans="1:2" x14ac:dyDescent="0.25">
      <c r="A23119" s="6" t="s">
        <v>243</v>
      </c>
      <c r="B23119" s="2">
        <v>22.549273996602498</v>
      </c>
    </row>
    <row r="23120" spans="1:2" x14ac:dyDescent="0.25">
      <c r="A23120" s="28" t="s">
        <v>79</v>
      </c>
      <c r="B23120" s="2">
        <v>0.29244771964511357</v>
      </c>
    </row>
    <row r="23121" spans="1:2" x14ac:dyDescent="0.25">
      <c r="A23121" s="28" t="s">
        <v>86</v>
      </c>
      <c r="B23121" s="2">
        <v>0.54313225064237891</v>
      </c>
    </row>
    <row r="23122" spans="1:2" x14ac:dyDescent="0.25">
      <c r="A23122" s="28" t="s">
        <v>87</v>
      </c>
      <c r="B23122" s="2">
        <v>0.44638342471464099</v>
      </c>
    </row>
    <row r="23123" spans="1:2" x14ac:dyDescent="0.25">
      <c r="A23123" s="28" t="s">
        <v>31</v>
      </c>
      <c r="B23123" s="2">
        <v>3.2166071968016774</v>
      </c>
    </row>
    <row r="23124" spans="1:2" x14ac:dyDescent="0.25">
      <c r="A23124" s="28" t="s">
        <v>29</v>
      </c>
      <c r="B23124" s="2">
        <v>6.6636944018361879</v>
      </c>
    </row>
    <row r="23125" spans="1:2" x14ac:dyDescent="0.25">
      <c r="A23125" s="28" t="s">
        <v>30</v>
      </c>
      <c r="B23125" s="2">
        <v>1.1739698751295868</v>
      </c>
    </row>
    <row r="23126" spans="1:2" x14ac:dyDescent="0.25">
      <c r="A23126" s="28" t="s">
        <v>88</v>
      </c>
      <c r="B23126" s="2">
        <v>2.3916860907247952</v>
      </c>
    </row>
    <row r="23127" spans="1:2" x14ac:dyDescent="0.25">
      <c r="A23127" s="28" t="s">
        <v>80</v>
      </c>
      <c r="B23127" s="2">
        <v>0.2400327074308099</v>
      </c>
    </row>
    <row r="23128" spans="1:2" x14ac:dyDescent="0.25">
      <c r="A23128" s="28" t="s">
        <v>84</v>
      </c>
      <c r="B23128" s="2">
        <v>1.0414354996871549</v>
      </c>
    </row>
    <row r="23129" spans="1:2" x14ac:dyDescent="0.25">
      <c r="A23129" s="28" t="s">
        <v>85</v>
      </c>
      <c r="B23129" s="2">
        <v>3.7738318955901788</v>
      </c>
    </row>
    <row r="23130" spans="1:2" x14ac:dyDescent="0.25">
      <c r="A23130" s="28" t="s">
        <v>82</v>
      </c>
      <c r="B23130" s="2">
        <v>2.7660529343999771</v>
      </c>
    </row>
    <row r="23131" spans="1:2" x14ac:dyDescent="0.25">
      <c r="A23131" s="6" t="s">
        <v>52</v>
      </c>
      <c r="B23131" s="2">
        <v>5.0724512801523529</v>
      </c>
    </row>
    <row r="23132" spans="1:2" x14ac:dyDescent="0.25">
      <c r="A23132" s="28" t="s">
        <v>79</v>
      </c>
      <c r="B23132" s="2">
        <v>0.15971175135326365</v>
      </c>
    </row>
    <row r="23133" spans="1:2" x14ac:dyDescent="0.25">
      <c r="A23133" s="28" t="s">
        <v>86</v>
      </c>
      <c r="B23133" s="2">
        <v>4.4025812522840158E-2</v>
      </c>
    </row>
    <row r="23134" spans="1:2" x14ac:dyDescent="0.25">
      <c r="A23134" s="28" t="s">
        <v>87</v>
      </c>
      <c r="B23134" s="2">
        <v>0.38624012281929365</v>
      </c>
    </row>
    <row r="23135" spans="1:2" x14ac:dyDescent="0.25">
      <c r="A23135" s="28" t="s">
        <v>31</v>
      </c>
      <c r="B23135" s="2">
        <v>2.4341741050385515E-2</v>
      </c>
    </row>
    <row r="23136" spans="1:2" x14ac:dyDescent="0.25">
      <c r="A23136" s="28" t="s">
        <v>29</v>
      </c>
      <c r="B23136" s="2">
        <v>1.6978425334178517</v>
      </c>
    </row>
    <row r="23137" spans="1:2" x14ac:dyDescent="0.25">
      <c r="A23137" s="28" t="s">
        <v>30</v>
      </c>
      <c r="B23137" s="2">
        <v>1.7658447431619439E-2</v>
      </c>
    </row>
    <row r="23138" spans="1:2" x14ac:dyDescent="0.25">
      <c r="A23138" s="28" t="s">
        <v>88</v>
      </c>
      <c r="B23138" s="2">
        <v>0.10060620387084868</v>
      </c>
    </row>
    <row r="23139" spans="1:2" x14ac:dyDescent="0.25">
      <c r="A23139" s="28" t="s">
        <v>80</v>
      </c>
      <c r="B23139" s="2">
        <v>0.31450097654299569</v>
      </c>
    </row>
    <row r="23140" spans="1:2" x14ac:dyDescent="0.25">
      <c r="A23140" s="28" t="s">
        <v>84</v>
      </c>
      <c r="B23140" s="2">
        <v>0.20628998626045816</v>
      </c>
    </row>
    <row r="23141" spans="1:2" x14ac:dyDescent="0.25">
      <c r="A23141" s="28" t="s">
        <v>85</v>
      </c>
      <c r="B23141" s="2">
        <v>1.7747159198641296</v>
      </c>
    </row>
    <row r="23142" spans="1:2" x14ac:dyDescent="0.25">
      <c r="A23142" s="28" t="s">
        <v>82</v>
      </c>
      <c r="B23142" s="2">
        <v>0.3465177850186677</v>
      </c>
    </row>
    <row r="23143" spans="1:2" x14ac:dyDescent="0.25">
      <c r="A23143" s="6" t="s">
        <v>245</v>
      </c>
      <c r="B23143" s="2">
        <v>6.2064135281550943</v>
      </c>
    </row>
    <row r="23144" spans="1:2" x14ac:dyDescent="0.25">
      <c r="A23144" s="28" t="s">
        <v>79</v>
      </c>
      <c r="B23144" s="2">
        <v>6.2835043946565833E-2</v>
      </c>
    </row>
    <row r="23145" spans="1:2" x14ac:dyDescent="0.25">
      <c r="A23145" s="28" t="s">
        <v>86</v>
      </c>
      <c r="B23145" s="2">
        <v>2.3286716635872697E-2</v>
      </c>
    </row>
    <row r="23146" spans="1:2" x14ac:dyDescent="0.25">
      <c r="A23146" s="28" t="s">
        <v>87</v>
      </c>
      <c r="B23146" s="2">
        <v>5.6872862032479453E-2</v>
      </c>
    </row>
    <row r="23147" spans="1:2" x14ac:dyDescent="0.25">
      <c r="A23147" s="28" t="s">
        <v>31</v>
      </c>
      <c r="B23147" s="2">
        <v>0.81695674973763766</v>
      </c>
    </row>
    <row r="23148" spans="1:2" x14ac:dyDescent="0.25">
      <c r="A23148" s="28" t="s">
        <v>29</v>
      </c>
      <c r="B23148" s="2">
        <v>1.2215868048084224</v>
      </c>
    </row>
    <row r="23149" spans="1:2" x14ac:dyDescent="0.25">
      <c r="A23149" s="28" t="s">
        <v>30</v>
      </c>
      <c r="B23149" s="2">
        <v>0.31316207009566899</v>
      </c>
    </row>
    <row r="23150" spans="1:2" x14ac:dyDescent="0.25">
      <c r="A23150" s="28" t="s">
        <v>88</v>
      </c>
      <c r="B23150" s="2">
        <v>0.4555544481049289</v>
      </c>
    </row>
    <row r="23151" spans="1:2" x14ac:dyDescent="0.25">
      <c r="A23151" s="28" t="s">
        <v>80</v>
      </c>
      <c r="B23151" s="2">
        <v>0.575847184321851</v>
      </c>
    </row>
    <row r="23152" spans="1:2" x14ac:dyDescent="0.25">
      <c r="A23152" s="28" t="s">
        <v>84</v>
      </c>
      <c r="B23152" s="2">
        <v>0.27756513453562054</v>
      </c>
    </row>
    <row r="23153" spans="1:2" x14ac:dyDescent="0.25">
      <c r="A23153" s="28" t="s">
        <v>85</v>
      </c>
      <c r="B23153" s="2">
        <v>1.8849546921941565</v>
      </c>
    </row>
    <row r="23154" spans="1:2" x14ac:dyDescent="0.25">
      <c r="A23154" s="28" t="s">
        <v>82</v>
      </c>
      <c r="B23154" s="2">
        <v>0.51779182174189009</v>
      </c>
    </row>
    <row r="23155" spans="1:2" x14ac:dyDescent="0.25">
      <c r="A23155" s="6" t="s">
        <v>247</v>
      </c>
      <c r="B23155" s="2">
        <v>115.50498816767615</v>
      </c>
    </row>
    <row r="23156" spans="1:2" x14ac:dyDescent="0.25">
      <c r="A23156" s="28" t="s">
        <v>79</v>
      </c>
      <c r="B23156" s="2">
        <v>1.4683717352616472</v>
      </c>
    </row>
    <row r="23157" spans="1:2" x14ac:dyDescent="0.25">
      <c r="A23157" s="28" t="s">
        <v>86</v>
      </c>
      <c r="B23157" s="2">
        <v>2.2829826962747304</v>
      </c>
    </row>
    <row r="23158" spans="1:2" x14ac:dyDescent="0.25">
      <c r="A23158" s="28" t="s">
        <v>87</v>
      </c>
      <c r="B23158" s="2">
        <v>3.6658802232986165</v>
      </c>
    </row>
    <row r="23159" spans="1:2" x14ac:dyDescent="0.25">
      <c r="A23159" s="28" t="s">
        <v>31</v>
      </c>
      <c r="B23159" s="2">
        <v>9.46353724385391</v>
      </c>
    </row>
    <row r="23160" spans="1:2" x14ac:dyDescent="0.25">
      <c r="A23160" s="28" t="s">
        <v>29</v>
      </c>
      <c r="B23160" s="2">
        <v>12.941721214842696</v>
      </c>
    </row>
    <row r="23161" spans="1:2" x14ac:dyDescent="0.25">
      <c r="A23161" s="28" t="s">
        <v>30</v>
      </c>
      <c r="B23161" s="2">
        <v>5.683864115550942</v>
      </c>
    </row>
    <row r="23162" spans="1:2" x14ac:dyDescent="0.25">
      <c r="A23162" s="28" t="s">
        <v>88</v>
      </c>
      <c r="B23162" s="2">
        <v>18.565640479108712</v>
      </c>
    </row>
    <row r="23163" spans="1:2" x14ac:dyDescent="0.25">
      <c r="A23163" s="28" t="s">
        <v>80</v>
      </c>
      <c r="B23163" s="2">
        <v>4.5230228017045029</v>
      </c>
    </row>
    <row r="23164" spans="1:2" x14ac:dyDescent="0.25">
      <c r="A23164" s="28" t="s">
        <v>84</v>
      </c>
      <c r="B23164" s="2">
        <v>14.054118658706514</v>
      </c>
    </row>
    <row r="23165" spans="1:2" x14ac:dyDescent="0.25">
      <c r="A23165" s="28" t="s">
        <v>85</v>
      </c>
      <c r="B23165" s="2">
        <v>24.487813904492679</v>
      </c>
    </row>
    <row r="23166" spans="1:2" x14ac:dyDescent="0.25">
      <c r="A23166" s="28" t="s">
        <v>82</v>
      </c>
      <c r="B23166" s="2">
        <v>18.368035094581199</v>
      </c>
    </row>
    <row r="23167" spans="1:2" x14ac:dyDescent="0.25">
      <c r="A23167" s="6" t="s">
        <v>20</v>
      </c>
      <c r="B23167" s="2">
        <v>45.451490676575986</v>
      </c>
    </row>
    <row r="23168" spans="1:2" x14ac:dyDescent="0.25">
      <c r="A23168" s="28" t="s">
        <v>79</v>
      </c>
      <c r="B23168" s="2">
        <v>0.8108976979620568</v>
      </c>
    </row>
    <row r="23169" spans="1:2" x14ac:dyDescent="0.25">
      <c r="A23169" s="28" t="s">
        <v>86</v>
      </c>
      <c r="B23169" s="2">
        <v>1.1632923565377391</v>
      </c>
    </row>
    <row r="23170" spans="1:2" x14ac:dyDescent="0.25">
      <c r="A23170" s="28" t="s">
        <v>87</v>
      </c>
      <c r="B23170" s="2">
        <v>4.4281595600284112</v>
      </c>
    </row>
    <row r="23171" spans="1:2" x14ac:dyDescent="0.25">
      <c r="A23171" s="28" t="s">
        <v>31</v>
      </c>
      <c r="B23171" s="2">
        <v>4.2452935483432919</v>
      </c>
    </row>
    <row r="23172" spans="1:2" x14ac:dyDescent="0.25">
      <c r="A23172" s="28" t="s">
        <v>29</v>
      </c>
      <c r="B23172" s="2">
        <v>4.0410385126341959</v>
      </c>
    </row>
    <row r="23173" spans="1:2" x14ac:dyDescent="0.25">
      <c r="A23173" s="28" t="s">
        <v>30</v>
      </c>
      <c r="B23173" s="2">
        <v>2.1276171125422088</v>
      </c>
    </row>
    <row r="23174" spans="1:2" x14ac:dyDescent="0.25">
      <c r="A23174" s="28" t="s">
        <v>88</v>
      </c>
      <c r="B23174" s="2">
        <v>5.5023004166138749</v>
      </c>
    </row>
    <row r="23175" spans="1:2" x14ac:dyDescent="0.25">
      <c r="A23175" s="28" t="s">
        <v>80</v>
      </c>
      <c r="B23175" s="2">
        <v>0.57746978510606961</v>
      </c>
    </row>
    <row r="23176" spans="1:2" x14ac:dyDescent="0.25">
      <c r="A23176" s="28" t="s">
        <v>84</v>
      </c>
      <c r="B23176" s="2">
        <v>10.146595426400607</v>
      </c>
    </row>
    <row r="23177" spans="1:2" x14ac:dyDescent="0.25">
      <c r="A23177" s="28" t="s">
        <v>85</v>
      </c>
      <c r="B23177" s="2">
        <v>6.9592995903755437</v>
      </c>
    </row>
    <row r="23178" spans="1:2" x14ac:dyDescent="0.25">
      <c r="A23178" s="28" t="s">
        <v>82</v>
      </c>
      <c r="B23178" s="2">
        <v>5.4495266700319949</v>
      </c>
    </row>
    <row r="23179" spans="1:2" x14ac:dyDescent="0.25">
      <c r="A23179" s="6" t="s">
        <v>21</v>
      </c>
      <c r="B23179" s="2">
        <v>17.501816669321631</v>
      </c>
    </row>
    <row r="23180" spans="1:2" x14ac:dyDescent="0.25">
      <c r="A23180" s="28" t="s">
        <v>79</v>
      </c>
      <c r="B23180" s="2">
        <v>2.761442368456923E-2</v>
      </c>
    </row>
    <row r="23181" spans="1:2" x14ac:dyDescent="0.25">
      <c r="A23181" s="28" t="s">
        <v>86</v>
      </c>
      <c r="B23181" s="2">
        <v>6.6041523162537377E-2</v>
      </c>
    </row>
    <row r="23182" spans="1:2" x14ac:dyDescent="0.25">
      <c r="A23182" s="28" t="s">
        <v>87</v>
      </c>
      <c r="B23182" s="2">
        <v>2.8650746969168507E-2</v>
      </c>
    </row>
    <row r="23183" spans="1:2" x14ac:dyDescent="0.25">
      <c r="A23183" s="28" t="s">
        <v>31</v>
      </c>
      <c r="B23183" s="2">
        <v>1.0820156121868199</v>
      </c>
    </row>
    <row r="23184" spans="1:2" x14ac:dyDescent="0.25">
      <c r="A23184" s="28" t="s">
        <v>29</v>
      </c>
      <c r="B23184" s="2">
        <v>0.83490703118323084</v>
      </c>
    </row>
    <row r="23185" spans="1:2" x14ac:dyDescent="0.25">
      <c r="A23185" s="28" t="s">
        <v>30</v>
      </c>
      <c r="B23185" s="2">
        <v>0.63702445865387358</v>
      </c>
    </row>
    <row r="23186" spans="1:2" x14ac:dyDescent="0.25">
      <c r="A23186" s="28" t="s">
        <v>88</v>
      </c>
      <c r="B23186" s="2">
        <v>1.0875073585735198</v>
      </c>
    </row>
    <row r="23187" spans="1:2" x14ac:dyDescent="0.25">
      <c r="A23187" s="28" t="s">
        <v>80</v>
      </c>
      <c r="B23187" s="2">
        <v>6.8067582320559605</v>
      </c>
    </row>
    <row r="23188" spans="1:2" x14ac:dyDescent="0.25">
      <c r="A23188" s="28" t="s">
        <v>84</v>
      </c>
      <c r="B23188" s="2">
        <v>2.3303482498785208</v>
      </c>
    </row>
    <row r="23189" spans="1:2" x14ac:dyDescent="0.25">
      <c r="A23189" s="28" t="s">
        <v>85</v>
      </c>
      <c r="B23189" s="2">
        <v>1.5074206766400802</v>
      </c>
    </row>
    <row r="23190" spans="1:2" x14ac:dyDescent="0.25">
      <c r="A23190" s="28" t="s">
        <v>82</v>
      </c>
      <c r="B23190" s="2">
        <v>3.0935283563333482</v>
      </c>
    </row>
    <row r="23191" spans="1:2" x14ac:dyDescent="0.25">
      <c r="A23191" s="6" t="s">
        <v>22</v>
      </c>
      <c r="B23191" s="2">
        <v>1.9005472462016022</v>
      </c>
    </row>
    <row r="23192" spans="1:2" x14ac:dyDescent="0.25">
      <c r="A23192" s="28" t="s">
        <v>79</v>
      </c>
      <c r="B23192" s="2">
        <v>2.722898306582059E-2</v>
      </c>
    </row>
    <row r="23193" spans="1:2" x14ac:dyDescent="0.25">
      <c r="A23193" s="28" t="s">
        <v>86</v>
      </c>
      <c r="B23193" s="2">
        <v>3.065286605692754E-2</v>
      </c>
    </row>
    <row r="23194" spans="1:2" x14ac:dyDescent="0.25">
      <c r="A23194" s="28" t="s">
        <v>87</v>
      </c>
      <c r="B23194" s="2">
        <v>4.2386648965947689E-2</v>
      </c>
    </row>
    <row r="23195" spans="1:2" x14ac:dyDescent="0.25">
      <c r="A23195" s="28" t="s">
        <v>31</v>
      </c>
      <c r="B23195" s="2">
        <v>0.23363179762492481</v>
      </c>
    </row>
    <row r="23196" spans="1:2" x14ac:dyDescent="0.25">
      <c r="A23196" s="28" t="s">
        <v>29</v>
      </c>
      <c r="B23196" s="2">
        <v>0.6655523878485593</v>
      </c>
    </row>
    <row r="23197" spans="1:2" x14ac:dyDescent="0.25">
      <c r="A23197" s="28" t="s">
        <v>30</v>
      </c>
      <c r="B23197" s="2">
        <v>0.12762401030520629</v>
      </c>
    </row>
    <row r="23198" spans="1:2" x14ac:dyDescent="0.25">
      <c r="A23198" s="28" t="s">
        <v>88</v>
      </c>
      <c r="B23198" s="2">
        <v>0.18376736067283989</v>
      </c>
    </row>
    <row r="23199" spans="1:2" x14ac:dyDescent="0.25">
      <c r="A23199" s="28" t="s">
        <v>80</v>
      </c>
      <c r="B23199" s="2">
        <v>2.1942654765399451E-2</v>
      </c>
    </row>
    <row r="23200" spans="1:2" x14ac:dyDescent="0.25">
      <c r="A23200" s="28" t="s">
        <v>84</v>
      </c>
      <c r="B23200" s="2">
        <v>8.8213937898219394E-2</v>
      </c>
    </row>
    <row r="23201" spans="1:2" x14ac:dyDescent="0.25">
      <c r="A23201" s="28" t="s">
        <v>85</v>
      </c>
      <c r="B23201" s="2">
        <v>0.2501956213049093</v>
      </c>
    </row>
    <row r="23202" spans="1:2" x14ac:dyDescent="0.25">
      <c r="A23202" s="28" t="s">
        <v>82</v>
      </c>
      <c r="B23202" s="2">
        <v>0.22935097769284829</v>
      </c>
    </row>
    <row r="23203" spans="1:2" x14ac:dyDescent="0.25">
      <c r="A23203" s="6" t="s">
        <v>25</v>
      </c>
      <c r="B23203" s="2">
        <v>5.9564664652516885</v>
      </c>
    </row>
    <row r="23204" spans="1:2" x14ac:dyDescent="0.25">
      <c r="A23204" s="28" t="s">
        <v>79</v>
      </c>
      <c r="B23204" s="2">
        <v>5.4355154652102465E-2</v>
      </c>
    </row>
    <row r="23205" spans="1:2" x14ac:dyDescent="0.25">
      <c r="A23205" s="28" t="s">
        <v>86</v>
      </c>
      <c r="B23205" s="2">
        <v>0.10675704951539317</v>
      </c>
    </row>
    <row r="23206" spans="1:2" x14ac:dyDescent="0.25">
      <c r="A23206" s="28" t="s">
        <v>87</v>
      </c>
      <c r="B23206" s="2">
        <v>5.184734176759738E-2</v>
      </c>
    </row>
    <row r="23207" spans="1:2" x14ac:dyDescent="0.25">
      <c r="A23207" s="28" t="s">
        <v>31</v>
      </c>
      <c r="B23207" s="2">
        <v>1.0078823099548961</v>
      </c>
    </row>
    <row r="23208" spans="1:2" x14ac:dyDescent="0.25">
      <c r="A23208" s="28" t="s">
        <v>29</v>
      </c>
      <c r="B23208" s="2">
        <v>1.961874176065602</v>
      </c>
    </row>
    <row r="23209" spans="1:2" x14ac:dyDescent="0.25">
      <c r="A23209" s="28" t="s">
        <v>30</v>
      </c>
      <c r="B23209" s="2">
        <v>0.20150554119913119</v>
      </c>
    </row>
    <row r="23210" spans="1:2" x14ac:dyDescent="0.25">
      <c r="A23210" s="28" t="s">
        <v>88</v>
      </c>
      <c r="B23210" s="2">
        <v>1.4233413162065098</v>
      </c>
    </row>
    <row r="23211" spans="1:2" x14ac:dyDescent="0.25">
      <c r="A23211" s="28" t="s">
        <v>80</v>
      </c>
      <c r="B23211" s="2">
        <v>2.7885281982590958E-2</v>
      </c>
    </row>
    <row r="23212" spans="1:2" x14ac:dyDescent="0.25">
      <c r="A23212" s="28" t="s">
        <v>84</v>
      </c>
      <c r="B23212" s="2">
        <v>2.1747414496145898E-2</v>
      </c>
    </row>
    <row r="23213" spans="1:2" x14ac:dyDescent="0.25">
      <c r="A23213" s="28" t="s">
        <v>85</v>
      </c>
      <c r="B23213" s="2">
        <v>0.72233342796312727</v>
      </c>
    </row>
    <row r="23214" spans="1:2" x14ac:dyDescent="0.25">
      <c r="A23214" s="28" t="s">
        <v>82</v>
      </c>
      <c r="B23214" s="2">
        <v>0.37693745144859259</v>
      </c>
    </row>
    <row r="23215" spans="1:2" x14ac:dyDescent="0.25">
      <c r="A23215" s="6" t="s">
        <v>23</v>
      </c>
      <c r="B23215" s="2">
        <v>10.872234867004664</v>
      </c>
    </row>
    <row r="23216" spans="1:2" x14ac:dyDescent="0.25">
      <c r="A23216" s="28" t="s">
        <v>79</v>
      </c>
      <c r="B23216" s="2">
        <v>8.9650609317229846E-2</v>
      </c>
    </row>
    <row r="23217" spans="1:2" x14ac:dyDescent="0.25">
      <c r="A23217" s="28" t="s">
        <v>86</v>
      </c>
      <c r="B23217" s="2">
        <v>0.24894978233055651</v>
      </c>
    </row>
    <row r="23218" spans="1:2" x14ac:dyDescent="0.25">
      <c r="A23218" s="28" t="s">
        <v>87</v>
      </c>
      <c r="B23218" s="2">
        <v>0.2006993677361576</v>
      </c>
    </row>
    <row r="23219" spans="1:2" x14ac:dyDescent="0.25">
      <c r="A23219" s="28" t="s">
        <v>31</v>
      </c>
      <c r="B23219" s="2">
        <v>1.0631590772528667</v>
      </c>
    </row>
    <row r="23220" spans="1:2" x14ac:dyDescent="0.25">
      <c r="A23220" s="28" t="s">
        <v>29</v>
      </c>
      <c r="B23220" s="2">
        <v>2.6793154541481075</v>
      </c>
    </row>
    <row r="23221" spans="1:2" x14ac:dyDescent="0.25">
      <c r="A23221" s="28" t="s">
        <v>30</v>
      </c>
      <c r="B23221" s="2">
        <v>0.55298150072303198</v>
      </c>
    </row>
    <row r="23222" spans="1:2" x14ac:dyDescent="0.25">
      <c r="A23222" s="28" t="s">
        <v>88</v>
      </c>
      <c r="B23222" s="2">
        <v>0.87148235606979163</v>
      </c>
    </row>
    <row r="23223" spans="1:2" x14ac:dyDescent="0.25">
      <c r="A23223" s="28" t="s">
        <v>80</v>
      </c>
      <c r="B23223" s="2">
        <v>0.36252817929981795</v>
      </c>
    </row>
    <row r="23224" spans="1:2" x14ac:dyDescent="0.25">
      <c r="A23224" s="28" t="s">
        <v>84</v>
      </c>
      <c r="B23224" s="2">
        <v>1.994637631141436</v>
      </c>
    </row>
    <row r="23225" spans="1:2" x14ac:dyDescent="0.25">
      <c r="A23225" s="28" t="s">
        <v>85</v>
      </c>
      <c r="B23225" s="2">
        <v>1.454421727819855</v>
      </c>
    </row>
    <row r="23226" spans="1:2" x14ac:dyDescent="0.25">
      <c r="A23226" s="28" t="s">
        <v>82</v>
      </c>
      <c r="B23226" s="2">
        <v>1.3544091811658128</v>
      </c>
    </row>
    <row r="23227" spans="1:2" x14ac:dyDescent="0.25">
      <c r="A23227" s="6" t="s">
        <v>249</v>
      </c>
      <c r="B23227" s="2">
        <v>34.298279627317825</v>
      </c>
    </row>
    <row r="23228" spans="1:2" x14ac:dyDescent="0.25">
      <c r="A23228" s="28" t="s">
        <v>79</v>
      </c>
      <c r="B23228" s="2">
        <v>0.20371836600514009</v>
      </c>
    </row>
    <row r="23229" spans="1:2" x14ac:dyDescent="0.25">
      <c r="A23229" s="28" t="s">
        <v>86</v>
      </c>
      <c r="B23229" s="2">
        <v>1.8449451419780811</v>
      </c>
    </row>
    <row r="23230" spans="1:2" x14ac:dyDescent="0.25">
      <c r="A23230" s="28" t="s">
        <v>87</v>
      </c>
      <c r="B23230" s="2">
        <v>1.0381489932616823</v>
      </c>
    </row>
    <row r="23231" spans="1:2" x14ac:dyDescent="0.25">
      <c r="A23231" s="28" t="s">
        <v>31</v>
      </c>
      <c r="B23231" s="2">
        <v>2.2736989789027393</v>
      </c>
    </row>
    <row r="23232" spans="1:2" x14ac:dyDescent="0.25">
      <c r="A23232" s="28" t="s">
        <v>29</v>
      </c>
      <c r="B23232" s="2">
        <v>5.9272053700167557</v>
      </c>
    </row>
    <row r="23233" spans="1:2" x14ac:dyDescent="0.25">
      <c r="A23233" s="28" t="s">
        <v>30</v>
      </c>
      <c r="B23233" s="2">
        <v>2.2109469009948306</v>
      </c>
    </row>
    <row r="23234" spans="1:2" x14ac:dyDescent="0.25">
      <c r="A23234" s="28" t="s">
        <v>88</v>
      </c>
      <c r="B23234" s="2">
        <v>3.9390082575539176</v>
      </c>
    </row>
    <row r="23235" spans="1:2" x14ac:dyDescent="0.25">
      <c r="A23235" s="28" t="s">
        <v>80</v>
      </c>
      <c r="B23235" s="2">
        <v>3.668618148375645</v>
      </c>
    </row>
    <row r="23236" spans="1:2" x14ac:dyDescent="0.25">
      <c r="A23236" s="28" t="s">
        <v>84</v>
      </c>
      <c r="B23236" s="2">
        <v>2.2753982674644107</v>
      </c>
    </row>
    <row r="23237" spans="1:2" x14ac:dyDescent="0.25">
      <c r="A23237" s="28" t="s">
        <v>85</v>
      </c>
      <c r="B23237" s="2">
        <v>5.5529705157809195</v>
      </c>
    </row>
    <row r="23238" spans="1:2" x14ac:dyDescent="0.25">
      <c r="A23238" s="28" t="s">
        <v>82</v>
      </c>
      <c r="B23238" s="2">
        <v>5.3636206869836984</v>
      </c>
    </row>
    <row r="23239" spans="1:2" x14ac:dyDescent="0.25">
      <c r="A23239" s="6" t="s">
        <v>251</v>
      </c>
      <c r="B23239" s="2">
        <v>209.29886062438405</v>
      </c>
    </row>
    <row r="23240" spans="1:2" x14ac:dyDescent="0.25">
      <c r="A23240" s="28" t="s">
        <v>79</v>
      </c>
      <c r="B23240" s="2">
        <v>3.2623153729244034</v>
      </c>
    </row>
    <row r="23241" spans="1:2" x14ac:dyDescent="0.25">
      <c r="A23241" s="28" t="s">
        <v>86</v>
      </c>
      <c r="B23241" s="2">
        <v>1.4606004570590168</v>
      </c>
    </row>
    <row r="23242" spans="1:2" x14ac:dyDescent="0.25">
      <c r="A23242" s="28" t="s">
        <v>87</v>
      </c>
      <c r="B23242" s="2">
        <v>12.481334333054486</v>
      </c>
    </row>
    <row r="23243" spans="1:2" x14ac:dyDescent="0.25">
      <c r="A23243" s="28" t="s">
        <v>31</v>
      </c>
      <c r="B23243" s="2">
        <v>12.811956965677533</v>
      </c>
    </row>
    <row r="23244" spans="1:2" x14ac:dyDescent="0.25">
      <c r="A23244" s="28" t="s">
        <v>29</v>
      </c>
      <c r="B23244" s="2">
        <v>33.641312653844842</v>
      </c>
    </row>
    <row r="23245" spans="1:2" x14ac:dyDescent="0.25">
      <c r="A23245" s="28" t="s">
        <v>30</v>
      </c>
      <c r="B23245" s="2">
        <v>7.9307264963266757</v>
      </c>
    </row>
    <row r="23246" spans="1:2" x14ac:dyDescent="0.25">
      <c r="A23246" s="28" t="s">
        <v>88</v>
      </c>
      <c r="B23246" s="2">
        <v>39.16216217475354</v>
      </c>
    </row>
    <row r="23247" spans="1:2" x14ac:dyDescent="0.25">
      <c r="A23247" s="28" t="s">
        <v>80</v>
      </c>
      <c r="B23247" s="2">
        <v>8.3989105821688756</v>
      </c>
    </row>
    <row r="23248" spans="1:2" x14ac:dyDescent="0.25">
      <c r="A23248" s="28" t="s">
        <v>84</v>
      </c>
      <c r="B23248" s="2">
        <v>16.408130937668165</v>
      </c>
    </row>
    <row r="23249" spans="1:2" x14ac:dyDescent="0.25">
      <c r="A23249" s="28" t="s">
        <v>85</v>
      </c>
      <c r="B23249" s="2">
        <v>37.662684325723333</v>
      </c>
    </row>
    <row r="23250" spans="1:2" x14ac:dyDescent="0.25">
      <c r="A23250" s="28" t="s">
        <v>82</v>
      </c>
      <c r="B23250" s="2">
        <v>36.078726325183176</v>
      </c>
    </row>
    <row r="23251" spans="1:2" x14ac:dyDescent="0.25">
      <c r="A23251" s="6" t="s">
        <v>229</v>
      </c>
      <c r="B23251" s="2">
        <v>9.4899051039570637</v>
      </c>
    </row>
    <row r="23252" spans="1:2" x14ac:dyDescent="0.25">
      <c r="A23252" s="28" t="s">
        <v>79</v>
      </c>
      <c r="B23252" s="2">
        <v>0.21524779901518315</v>
      </c>
    </row>
    <row r="23253" spans="1:2" x14ac:dyDescent="0.25">
      <c r="A23253" s="28" t="s">
        <v>86</v>
      </c>
      <c r="B23253" s="2">
        <v>0.22693445295860534</v>
      </c>
    </row>
    <row r="23254" spans="1:2" x14ac:dyDescent="0.25">
      <c r="A23254" s="28" t="s">
        <v>87</v>
      </c>
      <c r="B23254" s="2">
        <v>0.2060710499168501</v>
      </c>
    </row>
    <row r="23255" spans="1:2" x14ac:dyDescent="0.25">
      <c r="A23255" s="28" t="s">
        <v>31</v>
      </c>
      <c r="B23255" s="2">
        <v>1.0957108812226937</v>
      </c>
    </row>
    <row r="23256" spans="1:2" x14ac:dyDescent="0.25">
      <c r="A23256" s="28" t="s">
        <v>29</v>
      </c>
      <c r="B23256" s="2">
        <v>1.3562045259159066</v>
      </c>
    </row>
    <row r="23257" spans="1:2" x14ac:dyDescent="0.25">
      <c r="A23257" s="28" t="s">
        <v>30</v>
      </c>
      <c r="B23257" s="2">
        <v>0.71797346774424942</v>
      </c>
    </row>
    <row r="23258" spans="1:2" x14ac:dyDescent="0.25">
      <c r="A23258" s="28" t="s">
        <v>88</v>
      </c>
      <c r="B23258" s="2">
        <v>1.5166510700352509</v>
      </c>
    </row>
    <row r="23259" spans="1:2" x14ac:dyDescent="0.25">
      <c r="A23259" s="28" t="s">
        <v>80</v>
      </c>
      <c r="B23259" s="2">
        <v>0.44294449532243135</v>
      </c>
    </row>
    <row r="23260" spans="1:2" x14ac:dyDescent="0.25">
      <c r="A23260" s="28" t="s">
        <v>84</v>
      </c>
      <c r="B23260" s="2">
        <v>0.33045389089837246</v>
      </c>
    </row>
    <row r="23261" spans="1:2" x14ac:dyDescent="0.25">
      <c r="A23261" s="28" t="s">
        <v>85</v>
      </c>
      <c r="B23261" s="2">
        <v>1.8198685404534127</v>
      </c>
    </row>
    <row r="23262" spans="1:2" x14ac:dyDescent="0.25">
      <c r="A23262" s="28" t="s">
        <v>82</v>
      </c>
      <c r="B23262" s="2">
        <v>1.5618449304741069</v>
      </c>
    </row>
    <row r="23263" spans="1:2" x14ac:dyDescent="0.25">
      <c r="A23263" s="6" t="s">
        <v>93</v>
      </c>
      <c r="B23263" s="2">
        <v>549.85446541403132</v>
      </c>
    </row>
    <row r="23264" spans="1:2" x14ac:dyDescent="0.25">
      <c r="A23264" s="28" t="s">
        <v>79</v>
      </c>
      <c r="B23264" s="2">
        <v>7.998822889055595</v>
      </c>
    </row>
    <row r="23265" spans="1:2" x14ac:dyDescent="0.25">
      <c r="A23265" s="28" t="s">
        <v>86</v>
      </c>
      <c r="B23265" s="2">
        <v>8.925008206028977</v>
      </c>
    </row>
    <row r="23266" spans="1:2" x14ac:dyDescent="0.25">
      <c r="A23266" s="28" t="s">
        <v>87</v>
      </c>
      <c r="B23266" s="2">
        <v>25.488743254358432</v>
      </c>
    </row>
    <row r="23267" spans="1:2" x14ac:dyDescent="0.25">
      <c r="A23267" s="28" t="s">
        <v>31</v>
      </c>
      <c r="B23267" s="2">
        <v>46.088566595062744</v>
      </c>
    </row>
    <row r="23268" spans="1:2" x14ac:dyDescent="0.25">
      <c r="A23268" s="28" t="s">
        <v>29</v>
      </c>
      <c r="B23268" s="2">
        <v>83.180529563106319</v>
      </c>
    </row>
    <row r="23269" spans="1:2" x14ac:dyDescent="0.25">
      <c r="A23269" s="28" t="s">
        <v>30</v>
      </c>
      <c r="B23269" s="2">
        <v>25.803493944098911</v>
      </c>
    </row>
    <row r="23270" spans="1:2" x14ac:dyDescent="0.25">
      <c r="A23270" s="28" t="s">
        <v>88</v>
      </c>
      <c r="B23270" s="2">
        <v>87.29413765126715</v>
      </c>
    </row>
    <row r="23271" spans="1:2" x14ac:dyDescent="0.25">
      <c r="A23271" s="28" t="s">
        <v>80</v>
      </c>
      <c r="B23271" s="2">
        <v>26.744131767392126</v>
      </c>
    </row>
    <row r="23272" spans="1:2" x14ac:dyDescent="0.25">
      <c r="A23272" s="28" t="s">
        <v>84</v>
      </c>
      <c r="B23272" s="2">
        <v>54.239962512344022</v>
      </c>
    </row>
    <row r="23273" spans="1:2" x14ac:dyDescent="0.25">
      <c r="A23273" s="28" t="s">
        <v>85</v>
      </c>
      <c r="B23273" s="2">
        <v>97.23999938208587</v>
      </c>
    </row>
    <row r="23274" spans="1:2" x14ac:dyDescent="0.25">
      <c r="A23274" s="28" t="s">
        <v>82</v>
      </c>
      <c r="B23274" s="2">
        <v>86.851069649231135</v>
      </c>
    </row>
    <row r="23275" spans="1:2" x14ac:dyDescent="0.25">
      <c r="A23275" s="3" t="s">
        <v>219</v>
      </c>
      <c r="B23275" s="2">
        <v>864.4162976130267</v>
      </c>
    </row>
    <row r="23276" spans="1:2" x14ac:dyDescent="0.25">
      <c r="A23276" s="6" t="s">
        <v>228</v>
      </c>
      <c r="B23276" s="2">
        <v>7.5867064031683551</v>
      </c>
    </row>
    <row r="23277" spans="1:2" x14ac:dyDescent="0.25">
      <c r="A23277" s="28" t="s">
        <v>79</v>
      </c>
      <c r="B23277" s="2">
        <v>3.0833185702163524E-2</v>
      </c>
    </row>
    <row r="23278" spans="1:2" x14ac:dyDescent="0.25">
      <c r="A23278" s="28" t="s">
        <v>86</v>
      </c>
      <c r="B23278" s="2">
        <v>5.4077886347950875E-2</v>
      </c>
    </row>
    <row r="23279" spans="1:2" x14ac:dyDescent="0.25">
      <c r="A23279" s="28" t="s">
        <v>87</v>
      </c>
      <c r="B23279" s="2">
        <v>1.1289821802964151</v>
      </c>
    </row>
    <row r="23280" spans="1:2" x14ac:dyDescent="0.25">
      <c r="A23280" s="28" t="s">
        <v>31</v>
      </c>
      <c r="B23280" s="2">
        <v>1.893042094923546</v>
      </c>
    </row>
    <row r="23281" spans="1:2" x14ac:dyDescent="0.25">
      <c r="A23281" s="28" t="s">
        <v>29</v>
      </c>
      <c r="B23281" s="2">
        <v>1.1376524993431487</v>
      </c>
    </row>
    <row r="23282" spans="1:2" x14ac:dyDescent="0.25">
      <c r="A23282" s="28" t="s">
        <v>30</v>
      </c>
      <c r="B23282" s="2">
        <v>1.057907741885552</v>
      </c>
    </row>
    <row r="23283" spans="1:2" x14ac:dyDescent="0.25">
      <c r="A23283" s="28" t="s">
        <v>88</v>
      </c>
      <c r="B23283" s="2">
        <v>0.36942625390044725</v>
      </c>
    </row>
    <row r="23284" spans="1:2" x14ac:dyDescent="0.25">
      <c r="A23284" s="28" t="s">
        <v>80</v>
      </c>
      <c r="B23284" s="2">
        <v>3.0192778280742558E-2</v>
      </c>
    </row>
    <row r="23285" spans="1:2" x14ac:dyDescent="0.25">
      <c r="A23285" s="28" t="s">
        <v>84</v>
      </c>
      <c r="B23285" s="2">
        <v>0.34968174230430726</v>
      </c>
    </row>
    <row r="23286" spans="1:2" x14ac:dyDescent="0.25">
      <c r="A23286" s="28" t="s">
        <v>85</v>
      </c>
      <c r="B23286" s="2">
        <v>0.65349962003835038</v>
      </c>
    </row>
    <row r="23287" spans="1:2" x14ac:dyDescent="0.25">
      <c r="A23287" s="28" t="s">
        <v>82</v>
      </c>
      <c r="B23287" s="2">
        <v>0.88141042014573057</v>
      </c>
    </row>
    <row r="23288" spans="1:2" x14ac:dyDescent="0.25">
      <c r="A23288" s="6" t="s">
        <v>239</v>
      </c>
      <c r="B23288" s="2">
        <v>3.1354152382013307</v>
      </c>
    </row>
    <row r="23289" spans="1:2" x14ac:dyDescent="0.25">
      <c r="A23289" s="28" t="s">
        <v>79</v>
      </c>
      <c r="B23289" s="2">
        <v>9.4827932530937699E-4</v>
      </c>
    </row>
    <row r="23290" spans="1:2" x14ac:dyDescent="0.25">
      <c r="A23290" s="28" t="s">
        <v>87</v>
      </c>
      <c r="B23290" s="2">
        <v>0.56817367424876153</v>
      </c>
    </row>
    <row r="23291" spans="1:2" x14ac:dyDescent="0.25">
      <c r="A23291" s="28" t="s">
        <v>31</v>
      </c>
      <c r="B23291" s="2">
        <v>0.22668336740761869</v>
      </c>
    </row>
    <row r="23292" spans="1:2" x14ac:dyDescent="0.25">
      <c r="A23292" s="28" t="s">
        <v>29</v>
      </c>
      <c r="B23292" s="2">
        <v>0.66659439109534047</v>
      </c>
    </row>
    <row r="23293" spans="1:2" x14ac:dyDescent="0.25">
      <c r="A23293" s="28" t="s">
        <v>30</v>
      </c>
      <c r="B23293" s="2">
        <v>6.720573618624831E-2</v>
      </c>
    </row>
    <row r="23294" spans="1:2" x14ac:dyDescent="0.25">
      <c r="A23294" s="28" t="s">
        <v>88</v>
      </c>
      <c r="B23294" s="2">
        <v>2.9488791401851688E-2</v>
      </c>
    </row>
    <row r="23295" spans="1:2" x14ac:dyDescent="0.25">
      <c r="A23295" s="28" t="s">
        <v>80</v>
      </c>
      <c r="B23295" s="2">
        <v>0.18467393571474788</v>
      </c>
    </row>
    <row r="23296" spans="1:2" x14ac:dyDescent="0.25">
      <c r="A23296" s="28" t="s">
        <v>84</v>
      </c>
      <c r="B23296" s="2">
        <v>0.164569890712296</v>
      </c>
    </row>
    <row r="23297" spans="1:2" x14ac:dyDescent="0.25">
      <c r="A23297" s="28" t="s">
        <v>85</v>
      </c>
      <c r="B23297" s="2">
        <v>0.98689588901932102</v>
      </c>
    </row>
    <row r="23298" spans="1:2" x14ac:dyDescent="0.25">
      <c r="A23298" s="28" t="s">
        <v>82</v>
      </c>
      <c r="B23298" s="2">
        <v>0.24018128308983591</v>
      </c>
    </row>
    <row r="23299" spans="1:2" x14ac:dyDescent="0.25">
      <c r="A23299" s="6" t="s">
        <v>241</v>
      </c>
      <c r="B23299" s="2">
        <v>76.776322676142783</v>
      </c>
    </row>
    <row r="23300" spans="1:2" x14ac:dyDescent="0.25">
      <c r="A23300" s="28" t="s">
        <v>79</v>
      </c>
      <c r="B23300" s="2">
        <v>1.4523483037432574</v>
      </c>
    </row>
    <row r="23301" spans="1:2" x14ac:dyDescent="0.25">
      <c r="A23301" s="28" t="s">
        <v>86</v>
      </c>
      <c r="B23301" s="2">
        <v>0.98020557805698083</v>
      </c>
    </row>
    <row r="23302" spans="1:2" x14ac:dyDescent="0.25">
      <c r="A23302" s="28" t="s">
        <v>87</v>
      </c>
      <c r="B23302" s="2">
        <v>2.6697058192393017</v>
      </c>
    </row>
    <row r="23303" spans="1:2" x14ac:dyDescent="0.25">
      <c r="A23303" s="28" t="s">
        <v>31</v>
      </c>
      <c r="B23303" s="2">
        <v>16.330967224985034</v>
      </c>
    </row>
    <row r="23304" spans="1:2" x14ac:dyDescent="0.25">
      <c r="A23304" s="28" t="s">
        <v>29</v>
      </c>
      <c r="B23304" s="2">
        <v>8.0307044386560555</v>
      </c>
    </row>
    <row r="23305" spans="1:2" x14ac:dyDescent="0.25">
      <c r="A23305" s="28" t="s">
        <v>30</v>
      </c>
      <c r="B23305" s="2">
        <v>8.7135319070247181</v>
      </c>
    </row>
    <row r="23306" spans="1:2" x14ac:dyDescent="0.25">
      <c r="A23306" s="28" t="s">
        <v>88</v>
      </c>
      <c r="B23306" s="2">
        <v>7.938189193254507</v>
      </c>
    </row>
    <row r="23307" spans="1:2" x14ac:dyDescent="0.25">
      <c r="A23307" s="28" t="s">
        <v>80</v>
      </c>
      <c r="B23307" s="2">
        <v>1.346426765642782</v>
      </c>
    </row>
    <row r="23308" spans="1:2" x14ac:dyDescent="0.25">
      <c r="A23308" s="28" t="s">
        <v>84</v>
      </c>
      <c r="B23308" s="2">
        <v>5.9107542133762161</v>
      </c>
    </row>
    <row r="23309" spans="1:2" x14ac:dyDescent="0.25">
      <c r="A23309" s="28" t="s">
        <v>85</v>
      </c>
      <c r="B23309" s="2">
        <v>11.921277877189056</v>
      </c>
    </row>
    <row r="23310" spans="1:2" x14ac:dyDescent="0.25">
      <c r="A23310" s="28" t="s">
        <v>82</v>
      </c>
      <c r="B23310" s="2">
        <v>11.48221135497487</v>
      </c>
    </row>
    <row r="23311" spans="1:2" x14ac:dyDescent="0.25">
      <c r="A23311" s="6" t="s">
        <v>19</v>
      </c>
      <c r="B23311" s="2">
        <v>0.31529134582324264</v>
      </c>
    </row>
    <row r="23312" spans="1:2" x14ac:dyDescent="0.25">
      <c r="A23312" s="28" t="s">
        <v>79</v>
      </c>
      <c r="B23312" s="2">
        <v>2.4415145696485473E-2</v>
      </c>
    </row>
    <row r="23313" spans="1:2" x14ac:dyDescent="0.25">
      <c r="A23313" s="28" t="s">
        <v>86</v>
      </c>
      <c r="B23313" s="2">
        <v>2.0883006286602219E-3</v>
      </c>
    </row>
    <row r="23314" spans="1:2" x14ac:dyDescent="0.25">
      <c r="A23314" s="28" t="s">
        <v>87</v>
      </c>
      <c r="B23314" s="2">
        <v>2.486151735009696E-4</v>
      </c>
    </row>
    <row r="23315" spans="1:2" x14ac:dyDescent="0.25">
      <c r="A23315" s="28" t="s">
        <v>31</v>
      </c>
      <c r="B23315" s="2">
        <v>0.22700924481134882</v>
      </c>
    </row>
    <row r="23316" spans="1:2" x14ac:dyDescent="0.25">
      <c r="A23316" s="28" t="s">
        <v>29</v>
      </c>
      <c r="B23316" s="2">
        <v>6.2697632600106053E-3</v>
      </c>
    </row>
    <row r="23317" spans="1:2" x14ac:dyDescent="0.25">
      <c r="A23317" s="28" t="s">
        <v>30</v>
      </c>
      <c r="B23317" s="2">
        <v>2.5814850740183255E-2</v>
      </c>
    </row>
    <row r="23318" spans="1:2" x14ac:dyDescent="0.25">
      <c r="A23318" s="28" t="s">
        <v>88</v>
      </c>
      <c r="B23318" s="2">
        <v>2.9065503527256867E-3</v>
      </c>
    </row>
    <row r="23319" spans="1:2" x14ac:dyDescent="0.25">
      <c r="A23319" s="28" t="s">
        <v>80</v>
      </c>
      <c r="B23319" s="2">
        <v>7.7220218620378063E-4</v>
      </c>
    </row>
    <row r="23320" spans="1:2" x14ac:dyDescent="0.25">
      <c r="A23320" s="28" t="s">
        <v>84</v>
      </c>
      <c r="B23320" s="2">
        <v>3.0016156528096008E-4</v>
      </c>
    </row>
    <row r="23321" spans="1:2" x14ac:dyDescent="0.25">
      <c r="A23321" s="28" t="s">
        <v>85</v>
      </c>
      <c r="B23321" s="2">
        <v>2.2296866901918795E-2</v>
      </c>
    </row>
    <row r="23322" spans="1:2" x14ac:dyDescent="0.25">
      <c r="A23322" s="28" t="s">
        <v>82</v>
      </c>
      <c r="B23322" s="2">
        <v>3.1696445069240953E-3</v>
      </c>
    </row>
    <row r="23323" spans="1:2" x14ac:dyDescent="0.25">
      <c r="A23323" s="6" t="s">
        <v>243</v>
      </c>
      <c r="B23323" s="2">
        <v>33.105859000281342</v>
      </c>
    </row>
    <row r="23324" spans="1:2" x14ac:dyDescent="0.25">
      <c r="A23324" s="28" t="s">
        <v>79</v>
      </c>
      <c r="B23324" s="2">
        <v>0.21614714920694197</v>
      </c>
    </row>
    <row r="23325" spans="1:2" x14ac:dyDescent="0.25">
      <c r="A23325" s="28" t="s">
        <v>86</v>
      </c>
      <c r="B23325" s="2">
        <v>0.26038679810856191</v>
      </c>
    </row>
    <row r="23326" spans="1:2" x14ac:dyDescent="0.25">
      <c r="A23326" s="28" t="s">
        <v>87</v>
      </c>
      <c r="B23326" s="2">
        <v>1.701746789795453</v>
      </c>
    </row>
    <row r="23327" spans="1:2" x14ac:dyDescent="0.25">
      <c r="A23327" s="28" t="s">
        <v>31</v>
      </c>
      <c r="B23327" s="2">
        <v>11.313091772095103</v>
      </c>
    </row>
    <row r="23328" spans="1:2" x14ac:dyDescent="0.25">
      <c r="A23328" s="28" t="s">
        <v>29</v>
      </c>
      <c r="B23328" s="2">
        <v>3.9784756433369441</v>
      </c>
    </row>
    <row r="23329" spans="1:2" x14ac:dyDescent="0.25">
      <c r="A23329" s="28" t="s">
        <v>30</v>
      </c>
      <c r="B23329" s="2">
        <v>3.65249340694379</v>
      </c>
    </row>
    <row r="23330" spans="1:2" x14ac:dyDescent="0.25">
      <c r="A23330" s="28" t="s">
        <v>88</v>
      </c>
      <c r="B23330" s="2">
        <v>2.2919750012216547</v>
      </c>
    </row>
    <row r="23331" spans="1:2" x14ac:dyDescent="0.25">
      <c r="A23331" s="28" t="s">
        <v>80</v>
      </c>
      <c r="B23331" s="2">
        <v>4.6032203768942334E-2</v>
      </c>
    </row>
    <row r="23332" spans="1:2" x14ac:dyDescent="0.25">
      <c r="A23332" s="28" t="s">
        <v>84</v>
      </c>
      <c r="B23332" s="2">
        <v>1.2306464194704747</v>
      </c>
    </row>
    <row r="23333" spans="1:2" x14ac:dyDescent="0.25">
      <c r="A23333" s="28" t="s">
        <v>85</v>
      </c>
      <c r="B23333" s="2">
        <v>5.3308310708744733</v>
      </c>
    </row>
    <row r="23334" spans="1:2" x14ac:dyDescent="0.25">
      <c r="A23334" s="28" t="s">
        <v>82</v>
      </c>
      <c r="B23334" s="2">
        <v>3.0840327454590062</v>
      </c>
    </row>
    <row r="23335" spans="1:2" x14ac:dyDescent="0.25">
      <c r="A23335" s="6" t="s">
        <v>52</v>
      </c>
      <c r="B23335" s="2">
        <v>6.3200491984364877</v>
      </c>
    </row>
    <row r="23336" spans="1:2" x14ac:dyDescent="0.25">
      <c r="A23336" s="28" t="s">
        <v>79</v>
      </c>
      <c r="B23336" s="2">
        <v>1.8670596895917557E-2</v>
      </c>
    </row>
    <row r="23337" spans="1:2" x14ac:dyDescent="0.25">
      <c r="A23337" s="28" t="s">
        <v>86</v>
      </c>
      <c r="B23337" s="2">
        <v>5.6960691137768901E-2</v>
      </c>
    </row>
    <row r="23338" spans="1:2" x14ac:dyDescent="0.25">
      <c r="A23338" s="28" t="s">
        <v>87</v>
      </c>
      <c r="B23338" s="2">
        <v>0.60641435424718138</v>
      </c>
    </row>
    <row r="23339" spans="1:2" x14ac:dyDescent="0.25">
      <c r="A23339" s="28" t="s">
        <v>31</v>
      </c>
      <c r="B23339" s="2">
        <v>4.2764112966619423E-2</v>
      </c>
    </row>
    <row r="23340" spans="1:2" x14ac:dyDescent="0.25">
      <c r="A23340" s="28" t="s">
        <v>29</v>
      </c>
      <c r="B23340" s="2">
        <v>7.7096382073109752E-3</v>
      </c>
    </row>
    <row r="23341" spans="1:2" x14ac:dyDescent="0.25">
      <c r="A23341" s="28" t="s">
        <v>30</v>
      </c>
      <c r="B23341" s="2">
        <v>3.3921704640225384E-2</v>
      </c>
    </row>
    <row r="23342" spans="1:2" x14ac:dyDescent="0.25">
      <c r="A23342" s="28" t="s">
        <v>88</v>
      </c>
      <c r="B23342" s="2">
        <v>0.12514510779042043</v>
      </c>
    </row>
    <row r="23343" spans="1:2" x14ac:dyDescent="0.25">
      <c r="A23343" s="28" t="s">
        <v>80</v>
      </c>
      <c r="B23343" s="2">
        <v>3.3028021896355717E-2</v>
      </c>
    </row>
    <row r="23344" spans="1:2" x14ac:dyDescent="0.25">
      <c r="A23344" s="28" t="s">
        <v>84</v>
      </c>
      <c r="B23344" s="2">
        <v>9.1314075587502194E-2</v>
      </c>
    </row>
    <row r="23345" spans="1:2" x14ac:dyDescent="0.25">
      <c r="A23345" s="28" t="s">
        <v>85</v>
      </c>
      <c r="B23345" s="2">
        <v>2.5967986144000896</v>
      </c>
    </row>
    <row r="23346" spans="1:2" x14ac:dyDescent="0.25">
      <c r="A23346" s="28" t="s">
        <v>82</v>
      </c>
      <c r="B23346" s="2">
        <v>2.7073222806670958</v>
      </c>
    </row>
    <row r="23347" spans="1:2" x14ac:dyDescent="0.25">
      <c r="A23347" s="6" t="s">
        <v>245</v>
      </c>
      <c r="B23347" s="2">
        <v>14.723929269154988</v>
      </c>
    </row>
    <row r="23348" spans="1:2" x14ac:dyDescent="0.25">
      <c r="A23348" s="28" t="s">
        <v>79</v>
      </c>
      <c r="B23348" s="2">
        <v>6.7739442548919282E-2</v>
      </c>
    </row>
    <row r="23349" spans="1:2" x14ac:dyDescent="0.25">
      <c r="A23349" s="28" t="s">
        <v>86</v>
      </c>
      <c r="B23349" s="2">
        <v>9.234698827895281E-2</v>
      </c>
    </row>
    <row r="23350" spans="1:2" x14ac:dyDescent="0.25">
      <c r="A23350" s="28" t="s">
        <v>87</v>
      </c>
      <c r="B23350" s="2">
        <v>0.25951698646476673</v>
      </c>
    </row>
    <row r="23351" spans="1:2" x14ac:dyDescent="0.25">
      <c r="A23351" s="28" t="s">
        <v>31</v>
      </c>
      <c r="B23351" s="2">
        <v>5.1054598842062724</v>
      </c>
    </row>
    <row r="23352" spans="1:2" x14ac:dyDescent="0.25">
      <c r="A23352" s="28" t="s">
        <v>29</v>
      </c>
      <c r="B23352" s="2">
        <v>2.2122179926902525</v>
      </c>
    </row>
    <row r="23353" spans="1:2" x14ac:dyDescent="0.25">
      <c r="A23353" s="28" t="s">
        <v>30</v>
      </c>
      <c r="B23353" s="2">
        <v>1.3317305411688793</v>
      </c>
    </row>
    <row r="23354" spans="1:2" x14ac:dyDescent="0.25">
      <c r="A23354" s="28" t="s">
        <v>88</v>
      </c>
      <c r="B23354" s="2">
        <v>0.52296785092786335</v>
      </c>
    </row>
    <row r="23355" spans="1:2" x14ac:dyDescent="0.25">
      <c r="A23355" s="28" t="s">
        <v>80</v>
      </c>
      <c r="B23355" s="2">
        <v>0.49415019290144097</v>
      </c>
    </row>
    <row r="23356" spans="1:2" x14ac:dyDescent="0.25">
      <c r="A23356" s="28" t="s">
        <v>84</v>
      </c>
      <c r="B23356" s="2">
        <v>0.54041164332830316</v>
      </c>
    </row>
    <row r="23357" spans="1:2" x14ac:dyDescent="0.25">
      <c r="A23357" s="28" t="s">
        <v>85</v>
      </c>
      <c r="B23357" s="2">
        <v>2.9282028149236594</v>
      </c>
    </row>
    <row r="23358" spans="1:2" x14ac:dyDescent="0.25">
      <c r="A23358" s="28" t="s">
        <v>82</v>
      </c>
      <c r="B23358" s="2">
        <v>1.1691849317156762</v>
      </c>
    </row>
    <row r="23359" spans="1:2" x14ac:dyDescent="0.25">
      <c r="A23359" s="6" t="s">
        <v>247</v>
      </c>
      <c r="B23359" s="2">
        <v>61.835554178895379</v>
      </c>
    </row>
    <row r="23360" spans="1:2" x14ac:dyDescent="0.25">
      <c r="A23360" s="28" t="s">
        <v>79</v>
      </c>
      <c r="B23360" s="2">
        <v>0.71965803697928843</v>
      </c>
    </row>
    <row r="23361" spans="1:2" x14ac:dyDescent="0.25">
      <c r="A23361" s="28" t="s">
        <v>86</v>
      </c>
      <c r="B23361" s="2">
        <v>1.0580532542794865</v>
      </c>
    </row>
    <row r="23362" spans="1:2" x14ac:dyDescent="0.25">
      <c r="A23362" s="28" t="s">
        <v>87</v>
      </c>
      <c r="B23362" s="2">
        <v>3.3304603166392259</v>
      </c>
    </row>
    <row r="23363" spans="1:2" x14ac:dyDescent="0.25">
      <c r="A23363" s="28" t="s">
        <v>31</v>
      </c>
      <c r="B23363" s="2">
        <v>8.8177158865958702</v>
      </c>
    </row>
    <row r="23364" spans="1:2" x14ac:dyDescent="0.25">
      <c r="A23364" s="28" t="s">
        <v>29</v>
      </c>
      <c r="B23364" s="2">
        <v>5.7497655913480168</v>
      </c>
    </row>
    <row r="23365" spans="1:2" x14ac:dyDescent="0.25">
      <c r="A23365" s="28" t="s">
        <v>30</v>
      </c>
      <c r="B23365" s="2">
        <v>6.2384322592336634</v>
      </c>
    </row>
    <row r="23366" spans="1:2" x14ac:dyDescent="0.25">
      <c r="A23366" s="28" t="s">
        <v>88</v>
      </c>
      <c r="B23366" s="2">
        <v>6.2524177013727256</v>
      </c>
    </row>
    <row r="23367" spans="1:2" x14ac:dyDescent="0.25">
      <c r="A23367" s="28" t="s">
        <v>80</v>
      </c>
      <c r="B23367" s="2">
        <v>1.8078570299138037</v>
      </c>
    </row>
    <row r="23368" spans="1:2" x14ac:dyDescent="0.25">
      <c r="A23368" s="28" t="s">
        <v>84</v>
      </c>
      <c r="B23368" s="2">
        <v>6.0883640772868546</v>
      </c>
    </row>
    <row r="23369" spans="1:2" x14ac:dyDescent="0.25">
      <c r="A23369" s="28" t="s">
        <v>85</v>
      </c>
      <c r="B23369" s="2">
        <v>13.619025660619032</v>
      </c>
    </row>
    <row r="23370" spans="1:2" x14ac:dyDescent="0.25">
      <c r="A23370" s="28" t="s">
        <v>82</v>
      </c>
      <c r="B23370" s="2">
        <v>8.1538043646274083</v>
      </c>
    </row>
    <row r="23371" spans="1:2" x14ac:dyDescent="0.25">
      <c r="A23371" s="6" t="s">
        <v>20</v>
      </c>
      <c r="B23371" s="2">
        <v>26.619189320719947</v>
      </c>
    </row>
    <row r="23372" spans="1:2" x14ac:dyDescent="0.25">
      <c r="A23372" s="28" t="s">
        <v>79</v>
      </c>
      <c r="B23372" s="2">
        <v>0.26628719564713121</v>
      </c>
    </row>
    <row r="23373" spans="1:2" x14ac:dyDescent="0.25">
      <c r="A23373" s="28" t="s">
        <v>86</v>
      </c>
      <c r="B23373" s="2">
        <v>0.38972930411805107</v>
      </c>
    </row>
    <row r="23374" spans="1:2" x14ac:dyDescent="0.25">
      <c r="A23374" s="28" t="s">
        <v>87</v>
      </c>
      <c r="B23374" s="2">
        <v>1.6073775077229202</v>
      </c>
    </row>
    <row r="23375" spans="1:2" x14ac:dyDescent="0.25">
      <c r="A23375" s="28" t="s">
        <v>31</v>
      </c>
      <c r="B23375" s="2">
        <v>3.804856899207508</v>
      </c>
    </row>
    <row r="23376" spans="1:2" x14ac:dyDescent="0.25">
      <c r="A23376" s="28" t="s">
        <v>29</v>
      </c>
      <c r="B23376" s="2">
        <v>4.4164777558684163</v>
      </c>
    </row>
    <row r="23377" spans="1:2" x14ac:dyDescent="0.25">
      <c r="A23377" s="28" t="s">
        <v>30</v>
      </c>
      <c r="B23377" s="2">
        <v>3.3690291020093439</v>
      </c>
    </row>
    <row r="23378" spans="1:2" x14ac:dyDescent="0.25">
      <c r="A23378" s="28" t="s">
        <v>88</v>
      </c>
      <c r="B23378" s="2">
        <v>1.7517351936461261</v>
      </c>
    </row>
    <row r="23379" spans="1:2" x14ac:dyDescent="0.25">
      <c r="A23379" s="28" t="s">
        <v>80</v>
      </c>
      <c r="B23379" s="2">
        <v>7.0908993700688233E-2</v>
      </c>
    </row>
    <row r="23380" spans="1:2" x14ac:dyDescent="0.25">
      <c r="A23380" s="28" t="s">
        <v>84</v>
      </c>
      <c r="B23380" s="2">
        <v>2.9862049907882198</v>
      </c>
    </row>
    <row r="23381" spans="1:2" x14ac:dyDescent="0.25">
      <c r="A23381" s="28" t="s">
        <v>85</v>
      </c>
      <c r="B23381" s="2">
        <v>4.3542581972617258</v>
      </c>
    </row>
    <row r="23382" spans="1:2" x14ac:dyDescent="0.25">
      <c r="A23382" s="28" t="s">
        <v>82</v>
      </c>
      <c r="B23382" s="2">
        <v>3.6023241807498132</v>
      </c>
    </row>
    <row r="23383" spans="1:2" x14ac:dyDescent="0.25">
      <c r="A23383" s="6" t="s">
        <v>21</v>
      </c>
      <c r="B23383" s="2">
        <v>7.088781120525014</v>
      </c>
    </row>
    <row r="23384" spans="1:2" x14ac:dyDescent="0.25">
      <c r="A23384" s="28" t="s">
        <v>79</v>
      </c>
      <c r="B23384" s="2">
        <v>5.5623945063946634E-2</v>
      </c>
    </row>
    <row r="23385" spans="1:2" x14ac:dyDescent="0.25">
      <c r="A23385" s="28" t="s">
        <v>86</v>
      </c>
      <c r="B23385" s="2">
        <v>2.504146479101314E-2</v>
      </c>
    </row>
    <row r="23386" spans="1:2" x14ac:dyDescent="0.25">
      <c r="A23386" s="28" t="s">
        <v>87</v>
      </c>
      <c r="B23386" s="2">
        <v>3.8604324300943432E-2</v>
      </c>
    </row>
    <row r="23387" spans="1:2" x14ac:dyDescent="0.25">
      <c r="A23387" s="28" t="s">
        <v>31</v>
      </c>
      <c r="B23387" s="2">
        <v>1.8855785570190728</v>
      </c>
    </row>
    <row r="23388" spans="1:2" x14ac:dyDescent="0.25">
      <c r="A23388" s="28" t="s">
        <v>29</v>
      </c>
      <c r="B23388" s="2">
        <v>0.42805585614576236</v>
      </c>
    </row>
    <row r="23389" spans="1:2" x14ac:dyDescent="0.25">
      <c r="A23389" s="28" t="s">
        <v>30</v>
      </c>
      <c r="B23389" s="2">
        <v>0.65663830610122986</v>
      </c>
    </row>
    <row r="23390" spans="1:2" x14ac:dyDescent="0.25">
      <c r="A23390" s="28" t="s">
        <v>88</v>
      </c>
      <c r="B23390" s="2">
        <v>0.4693834817153581</v>
      </c>
    </row>
    <row r="23391" spans="1:2" x14ac:dyDescent="0.25">
      <c r="A23391" s="28" t="s">
        <v>80</v>
      </c>
      <c r="B23391" s="2">
        <v>0.21688574078472025</v>
      </c>
    </row>
    <row r="23392" spans="1:2" x14ac:dyDescent="0.25">
      <c r="A23392" s="28" t="s">
        <v>84</v>
      </c>
      <c r="B23392" s="2">
        <v>1.6276411984845434</v>
      </c>
    </row>
    <row r="23393" spans="1:2" x14ac:dyDescent="0.25">
      <c r="A23393" s="28" t="s">
        <v>85</v>
      </c>
      <c r="B23393" s="2">
        <v>0.57920027932723961</v>
      </c>
    </row>
    <row r="23394" spans="1:2" x14ac:dyDescent="0.25">
      <c r="A23394" s="28" t="s">
        <v>82</v>
      </c>
      <c r="B23394" s="2">
        <v>1.106127966791185</v>
      </c>
    </row>
    <row r="23395" spans="1:2" x14ac:dyDescent="0.25">
      <c r="A23395" s="6" t="s">
        <v>22</v>
      </c>
      <c r="B23395" s="2">
        <v>3.0833768790775711</v>
      </c>
    </row>
    <row r="23396" spans="1:2" x14ac:dyDescent="0.25">
      <c r="A23396" s="28" t="s">
        <v>79</v>
      </c>
      <c r="B23396" s="2">
        <v>2.7047631981111393E-2</v>
      </c>
    </row>
    <row r="23397" spans="1:2" x14ac:dyDescent="0.25">
      <c r="A23397" s="28" t="s">
        <v>86</v>
      </c>
      <c r="B23397" s="2">
        <v>2.2753406301761547E-2</v>
      </c>
    </row>
    <row r="23398" spans="1:2" x14ac:dyDescent="0.25">
      <c r="A23398" s="28" t="s">
        <v>87</v>
      </c>
      <c r="B23398" s="2">
        <v>6.8142019384824434E-2</v>
      </c>
    </row>
    <row r="23399" spans="1:2" x14ac:dyDescent="0.25">
      <c r="A23399" s="28" t="s">
        <v>31</v>
      </c>
      <c r="B23399" s="2">
        <v>1.4044647964447583</v>
      </c>
    </row>
    <row r="23400" spans="1:2" x14ac:dyDescent="0.25">
      <c r="A23400" s="28" t="s">
        <v>29</v>
      </c>
      <c r="B23400" s="2">
        <v>0.39503682095289605</v>
      </c>
    </row>
    <row r="23401" spans="1:2" x14ac:dyDescent="0.25">
      <c r="A23401" s="28" t="s">
        <v>30</v>
      </c>
      <c r="B23401" s="2">
        <v>0.48609267420982949</v>
      </c>
    </row>
    <row r="23402" spans="1:2" x14ac:dyDescent="0.25">
      <c r="A23402" s="28" t="s">
        <v>88</v>
      </c>
      <c r="B23402" s="2">
        <v>8.3086707265897827E-2</v>
      </c>
    </row>
    <row r="23403" spans="1:2" x14ac:dyDescent="0.25">
      <c r="A23403" s="28" t="s">
        <v>80</v>
      </c>
      <c r="B23403" s="2">
        <v>1.4618113617445369E-2</v>
      </c>
    </row>
    <row r="23404" spans="1:2" x14ac:dyDescent="0.25">
      <c r="A23404" s="28" t="s">
        <v>84</v>
      </c>
      <c r="B23404" s="2">
        <v>8.9258077026180299E-2</v>
      </c>
    </row>
    <row r="23405" spans="1:2" x14ac:dyDescent="0.25">
      <c r="A23405" s="28" t="s">
        <v>85</v>
      </c>
      <c r="B23405" s="2">
        <v>0.2492924211734196</v>
      </c>
    </row>
    <row r="23406" spans="1:2" x14ac:dyDescent="0.25">
      <c r="A23406" s="28" t="s">
        <v>82</v>
      </c>
      <c r="B23406" s="2">
        <v>0.24358421071944708</v>
      </c>
    </row>
    <row r="23407" spans="1:2" x14ac:dyDescent="0.25">
      <c r="A23407" s="6" t="s">
        <v>25</v>
      </c>
      <c r="B23407" s="2">
        <v>11.699848170706804</v>
      </c>
    </row>
    <row r="23408" spans="1:2" x14ac:dyDescent="0.25">
      <c r="A23408" s="28" t="s">
        <v>79</v>
      </c>
      <c r="B23408" s="2">
        <v>0.25883349440451886</v>
      </c>
    </row>
    <row r="23409" spans="1:2" x14ac:dyDescent="0.25">
      <c r="A23409" s="28" t="s">
        <v>86</v>
      </c>
      <c r="B23409" s="2">
        <v>0.15105112903080314</v>
      </c>
    </row>
    <row r="23410" spans="1:2" x14ac:dyDescent="0.25">
      <c r="A23410" s="28" t="s">
        <v>87</v>
      </c>
      <c r="B23410" s="2">
        <v>0.18260194919624939</v>
      </c>
    </row>
    <row r="23411" spans="1:2" x14ac:dyDescent="0.25">
      <c r="A23411" s="28" t="s">
        <v>31</v>
      </c>
      <c r="B23411" s="2">
        <v>1.8657618757170671</v>
      </c>
    </row>
    <row r="23412" spans="1:2" x14ac:dyDescent="0.25">
      <c r="A23412" s="28" t="s">
        <v>29</v>
      </c>
      <c r="B23412" s="2">
        <v>0.64632203224634599</v>
      </c>
    </row>
    <row r="23413" spans="1:2" x14ac:dyDescent="0.25">
      <c r="A23413" s="28" t="s">
        <v>30</v>
      </c>
      <c r="B23413" s="2">
        <v>0.93498318295540761</v>
      </c>
    </row>
    <row r="23414" spans="1:2" x14ac:dyDescent="0.25">
      <c r="A23414" s="28" t="s">
        <v>88</v>
      </c>
      <c r="B23414" s="2">
        <v>3.0034319313401259</v>
      </c>
    </row>
    <row r="23415" spans="1:2" x14ac:dyDescent="0.25">
      <c r="A23415" s="28" t="s">
        <v>80</v>
      </c>
      <c r="B23415" s="2">
        <v>1.5227383660528188E-2</v>
      </c>
    </row>
    <row r="23416" spans="1:2" x14ac:dyDescent="0.25">
      <c r="A23416" s="28" t="s">
        <v>84</v>
      </c>
      <c r="B23416" s="2">
        <v>8.5189064226243533E-2</v>
      </c>
    </row>
    <row r="23417" spans="1:2" x14ac:dyDescent="0.25">
      <c r="A23417" s="28" t="s">
        <v>85</v>
      </c>
      <c r="B23417" s="2">
        <v>2.7164554569907944</v>
      </c>
    </row>
    <row r="23418" spans="1:2" x14ac:dyDescent="0.25">
      <c r="A23418" s="28" t="s">
        <v>82</v>
      </c>
      <c r="B23418" s="2">
        <v>1.8399906709387193</v>
      </c>
    </row>
    <row r="23419" spans="1:2" x14ac:dyDescent="0.25">
      <c r="A23419" s="6" t="s">
        <v>23</v>
      </c>
      <c r="B23419" s="2">
        <v>7.3783663185270445</v>
      </c>
    </row>
    <row r="23420" spans="1:2" x14ac:dyDescent="0.25">
      <c r="A23420" s="28" t="s">
        <v>79</v>
      </c>
      <c r="B23420" s="2">
        <v>5.9298800104328517E-2</v>
      </c>
    </row>
    <row r="23421" spans="1:2" x14ac:dyDescent="0.25">
      <c r="A23421" s="28" t="s">
        <v>86</v>
      </c>
      <c r="B23421" s="2">
        <v>6.6202896288352298E-2</v>
      </c>
    </row>
    <row r="23422" spans="1:2" x14ac:dyDescent="0.25">
      <c r="A23422" s="28" t="s">
        <v>87</v>
      </c>
      <c r="B23422" s="2">
        <v>0.23004072386225882</v>
      </c>
    </row>
    <row r="23423" spans="1:2" x14ac:dyDescent="0.25">
      <c r="A23423" s="28" t="s">
        <v>31</v>
      </c>
      <c r="B23423" s="2">
        <v>2.2631506571330475</v>
      </c>
    </row>
    <row r="23424" spans="1:2" x14ac:dyDescent="0.25">
      <c r="A23424" s="28" t="s">
        <v>29</v>
      </c>
      <c r="B23424" s="2">
        <v>0.82409589292370311</v>
      </c>
    </row>
    <row r="23425" spans="1:2" x14ac:dyDescent="0.25">
      <c r="A23425" s="28" t="s">
        <v>30</v>
      </c>
      <c r="B23425" s="2">
        <v>0.75996309285254104</v>
      </c>
    </row>
    <row r="23426" spans="1:2" x14ac:dyDescent="0.25">
      <c r="A23426" s="28" t="s">
        <v>88</v>
      </c>
      <c r="B23426" s="2">
        <v>0.2195951707879373</v>
      </c>
    </row>
    <row r="23427" spans="1:2" x14ac:dyDescent="0.25">
      <c r="A23427" s="28" t="s">
        <v>80</v>
      </c>
      <c r="B23427" s="2">
        <v>0.25519083505548906</v>
      </c>
    </row>
    <row r="23428" spans="1:2" x14ac:dyDescent="0.25">
      <c r="A23428" s="28" t="s">
        <v>84</v>
      </c>
      <c r="B23428" s="2">
        <v>1.0441977412093582</v>
      </c>
    </row>
    <row r="23429" spans="1:2" x14ac:dyDescent="0.25">
      <c r="A23429" s="28" t="s">
        <v>85</v>
      </c>
      <c r="B23429" s="2">
        <v>0.96140891120672489</v>
      </c>
    </row>
    <row r="23430" spans="1:2" x14ac:dyDescent="0.25">
      <c r="A23430" s="28" t="s">
        <v>82</v>
      </c>
      <c r="B23430" s="2">
        <v>0.69522159710330256</v>
      </c>
    </row>
    <row r="23431" spans="1:2" x14ac:dyDescent="0.25">
      <c r="A23431" s="6" t="s">
        <v>249</v>
      </c>
      <c r="B23431" s="2">
        <v>45.116256315091746</v>
      </c>
    </row>
    <row r="23432" spans="1:2" x14ac:dyDescent="0.25">
      <c r="A23432" s="28" t="s">
        <v>79</v>
      </c>
      <c r="B23432" s="2">
        <v>0.14605582290628377</v>
      </c>
    </row>
    <row r="23433" spans="1:2" x14ac:dyDescent="0.25">
      <c r="A23433" s="28" t="s">
        <v>86</v>
      </c>
      <c r="B23433" s="2">
        <v>0.23392469215242265</v>
      </c>
    </row>
    <row r="23434" spans="1:2" x14ac:dyDescent="0.25">
      <c r="A23434" s="28" t="s">
        <v>87</v>
      </c>
      <c r="B23434" s="2">
        <v>0.92238883755972445</v>
      </c>
    </row>
    <row r="23435" spans="1:2" x14ac:dyDescent="0.25">
      <c r="A23435" s="28" t="s">
        <v>31</v>
      </c>
      <c r="B23435" s="2">
        <v>5.7422422428196018</v>
      </c>
    </row>
    <row r="23436" spans="1:2" x14ac:dyDescent="0.25">
      <c r="A23436" s="28" t="s">
        <v>29</v>
      </c>
      <c r="B23436" s="2">
        <v>2.4569923032380494</v>
      </c>
    </row>
    <row r="23437" spans="1:2" x14ac:dyDescent="0.25">
      <c r="A23437" s="28" t="s">
        <v>30</v>
      </c>
      <c r="B23437" s="2">
        <v>2.7677529024220981</v>
      </c>
    </row>
    <row r="23438" spans="1:2" x14ac:dyDescent="0.25">
      <c r="A23438" s="28" t="s">
        <v>88</v>
      </c>
      <c r="B23438" s="2">
        <v>4.0745800190040038</v>
      </c>
    </row>
    <row r="23439" spans="1:2" x14ac:dyDescent="0.25">
      <c r="A23439" s="28" t="s">
        <v>80</v>
      </c>
      <c r="B23439" s="2">
        <v>14.544952229429825</v>
      </c>
    </row>
    <row r="23440" spans="1:2" x14ac:dyDescent="0.25">
      <c r="A23440" s="28" t="s">
        <v>84</v>
      </c>
      <c r="B23440" s="2">
        <v>3.8384486930327939</v>
      </c>
    </row>
    <row r="23441" spans="1:2" x14ac:dyDescent="0.25">
      <c r="A23441" s="28" t="s">
        <v>85</v>
      </c>
      <c r="B23441" s="2">
        <v>6.5668885399609911</v>
      </c>
    </row>
    <row r="23442" spans="1:2" x14ac:dyDescent="0.25">
      <c r="A23442" s="28" t="s">
        <v>82</v>
      </c>
      <c r="B23442" s="2">
        <v>3.8220300325659537</v>
      </c>
    </row>
    <row r="23443" spans="1:2" x14ac:dyDescent="0.25">
      <c r="A23443" s="6" t="s">
        <v>251</v>
      </c>
      <c r="B23443" s="2">
        <v>118.55879185673447</v>
      </c>
    </row>
    <row r="23444" spans="1:2" x14ac:dyDescent="0.25">
      <c r="A23444" s="28" t="s">
        <v>79</v>
      </c>
      <c r="B23444" s="2">
        <v>2.5629520663009995</v>
      </c>
    </row>
    <row r="23445" spans="1:2" x14ac:dyDescent="0.25">
      <c r="A23445" s="28" t="s">
        <v>86</v>
      </c>
      <c r="B23445" s="2">
        <v>0.71131692903691501</v>
      </c>
    </row>
    <row r="23446" spans="1:2" x14ac:dyDescent="0.25">
      <c r="A23446" s="28" t="s">
        <v>87</v>
      </c>
      <c r="B23446" s="2">
        <v>3.9344472571597455</v>
      </c>
    </row>
    <row r="23447" spans="1:2" x14ac:dyDescent="0.25">
      <c r="A23447" s="28" t="s">
        <v>31</v>
      </c>
      <c r="B23447" s="2">
        <v>11.766855388662439</v>
      </c>
    </row>
    <row r="23448" spans="1:2" x14ac:dyDescent="0.25">
      <c r="A23448" s="28" t="s">
        <v>29</v>
      </c>
      <c r="B23448" s="2">
        <v>19.674855266295161</v>
      </c>
    </row>
    <row r="23449" spans="1:2" x14ac:dyDescent="0.25">
      <c r="A23449" s="28" t="s">
        <v>30</v>
      </c>
      <c r="B23449" s="2">
        <v>7.4708173947530865</v>
      </c>
    </row>
    <row r="23450" spans="1:2" x14ac:dyDescent="0.25">
      <c r="A23450" s="28" t="s">
        <v>88</v>
      </c>
      <c r="B23450" s="2">
        <v>17.977693571736896</v>
      </c>
    </row>
    <row r="23451" spans="1:2" x14ac:dyDescent="0.25">
      <c r="A23451" s="28" t="s">
        <v>80</v>
      </c>
      <c r="B23451" s="2">
        <v>2.969269230696892</v>
      </c>
    </row>
    <row r="23452" spans="1:2" x14ac:dyDescent="0.25">
      <c r="A23452" s="28" t="s">
        <v>84</v>
      </c>
      <c r="B23452" s="2">
        <v>10.035199554365269</v>
      </c>
    </row>
    <row r="23453" spans="1:2" x14ac:dyDescent="0.25">
      <c r="A23453" s="28" t="s">
        <v>85</v>
      </c>
      <c r="B23453" s="2">
        <v>21.831803582205051</v>
      </c>
    </row>
    <row r="23454" spans="1:2" x14ac:dyDescent="0.25">
      <c r="A23454" s="28" t="s">
        <v>82</v>
      </c>
      <c r="B23454" s="2">
        <v>19.623581615522031</v>
      </c>
    </row>
    <row r="23455" spans="1:2" x14ac:dyDescent="0.25">
      <c r="A23455" s="6" t="s">
        <v>229</v>
      </c>
      <c r="B23455" s="2">
        <v>8.8644115150268767</v>
      </c>
    </row>
    <row r="23456" spans="1:2" x14ac:dyDescent="0.25">
      <c r="A23456" s="28" t="s">
        <v>79</v>
      </c>
      <c r="B23456" s="2">
        <v>0.18804313312244289</v>
      </c>
    </row>
    <row r="23457" spans="1:2" x14ac:dyDescent="0.25">
      <c r="A23457" s="28" t="s">
        <v>86</v>
      </c>
      <c r="B23457" s="2">
        <v>9.1334014018789739E-2</v>
      </c>
    </row>
    <row r="23458" spans="1:2" x14ac:dyDescent="0.25">
      <c r="A23458" s="28" t="s">
        <v>87</v>
      </c>
      <c r="B23458" s="2">
        <v>9.0565045062744765E-2</v>
      </c>
    </row>
    <row r="23459" spans="1:2" x14ac:dyDescent="0.25">
      <c r="A23459" s="28" t="s">
        <v>31</v>
      </c>
      <c r="B23459" s="2">
        <v>1.6591210765273934</v>
      </c>
    </row>
    <row r="23460" spans="1:2" x14ac:dyDescent="0.25">
      <c r="A23460" s="28" t="s">
        <v>29</v>
      </c>
      <c r="B23460" s="2">
        <v>0.88120347699314805</v>
      </c>
    </row>
    <row r="23461" spans="1:2" x14ac:dyDescent="0.25">
      <c r="A23461" s="28" t="s">
        <v>30</v>
      </c>
      <c r="B23461" s="2">
        <v>0.97618474926056664</v>
      </c>
    </row>
    <row r="23462" spans="1:2" x14ac:dyDescent="0.25">
      <c r="A23462" s="28" t="s">
        <v>88</v>
      </c>
      <c r="B23462" s="2">
        <v>1.3923711250413913</v>
      </c>
    </row>
    <row r="23463" spans="1:2" x14ac:dyDescent="0.25">
      <c r="A23463" s="28" t="s">
        <v>80</v>
      </c>
      <c r="B23463" s="2">
        <v>0.34166701811580036</v>
      </c>
    </row>
    <row r="23464" spans="1:2" x14ac:dyDescent="0.25">
      <c r="A23464" s="28" t="s">
        <v>84</v>
      </c>
      <c r="B23464" s="2">
        <v>0.50250473892560155</v>
      </c>
    </row>
    <row r="23465" spans="1:2" x14ac:dyDescent="0.25">
      <c r="A23465" s="28" t="s">
        <v>85</v>
      </c>
      <c r="B23465" s="2">
        <v>1.4279492365946238</v>
      </c>
    </row>
    <row r="23466" spans="1:2" x14ac:dyDescent="0.25">
      <c r="A23466" s="28" t="s">
        <v>82</v>
      </c>
      <c r="B23466" s="2">
        <v>1.3134679013643749</v>
      </c>
    </row>
    <row r="23467" spans="1:2" x14ac:dyDescent="0.25">
      <c r="A23467" s="6" t="s">
        <v>93</v>
      </c>
      <c r="B23467" s="2">
        <v>432.20814880651346</v>
      </c>
    </row>
    <row r="23468" spans="1:2" x14ac:dyDescent="0.25">
      <c r="A23468" s="28" t="s">
        <v>79</v>
      </c>
      <c r="B23468" s="2">
        <v>6.0949022296290449</v>
      </c>
    </row>
    <row r="23469" spans="1:2" x14ac:dyDescent="0.25">
      <c r="A23469" s="28" t="s">
        <v>86</v>
      </c>
      <c r="B23469" s="2">
        <v>4.195473332576471</v>
      </c>
    </row>
    <row r="23470" spans="1:2" x14ac:dyDescent="0.25">
      <c r="A23470" s="28" t="s">
        <v>87</v>
      </c>
      <c r="B23470" s="2">
        <v>17.339416400354018</v>
      </c>
    </row>
    <row r="23471" spans="1:2" x14ac:dyDescent="0.25">
      <c r="A23471" s="28" t="s">
        <v>31</v>
      </c>
      <c r="B23471" s="2">
        <v>74.348765081522288</v>
      </c>
    </row>
    <row r="23472" spans="1:2" x14ac:dyDescent="0.25">
      <c r="A23472" s="28" t="s">
        <v>29</v>
      </c>
      <c r="B23472" s="2">
        <v>51.512429362600557</v>
      </c>
    </row>
    <row r="23473" spans="1:2" x14ac:dyDescent="0.25">
      <c r="A23473" s="28" t="s">
        <v>30</v>
      </c>
      <c r="B23473" s="2">
        <v>38.542499552387362</v>
      </c>
    </row>
    <row r="23474" spans="1:2" x14ac:dyDescent="0.25">
      <c r="A23474" s="28" t="s">
        <v>88</v>
      </c>
      <c r="B23474" s="2">
        <v>46.50439365075993</v>
      </c>
    </row>
    <row r="23475" spans="1:2" x14ac:dyDescent="0.25">
      <c r="A23475" s="28" t="s">
        <v>80</v>
      </c>
      <c r="B23475" s="2">
        <v>22.371852675366409</v>
      </c>
    </row>
    <row r="23476" spans="1:2" x14ac:dyDescent="0.25">
      <c r="A23476" s="28" t="s">
        <v>84</v>
      </c>
      <c r="B23476" s="2">
        <v>34.58468628168945</v>
      </c>
    </row>
    <row r="23477" spans="1:2" x14ac:dyDescent="0.25">
      <c r="A23477" s="28" t="s">
        <v>85</v>
      </c>
      <c r="B23477" s="2">
        <v>76.746085038686473</v>
      </c>
    </row>
    <row r="23478" spans="1:2" x14ac:dyDescent="0.25">
      <c r="A23478" s="28" t="s">
        <v>82</v>
      </c>
      <c r="B23478" s="2">
        <v>59.967645200941391</v>
      </c>
    </row>
    <row r="23479" spans="1:2" x14ac:dyDescent="0.25">
      <c r="A23479" s="3" t="s">
        <v>227</v>
      </c>
      <c r="B23479" s="2">
        <v>3118.7164975016776</v>
      </c>
    </row>
    <row r="23480" spans="1:2" x14ac:dyDescent="0.25">
      <c r="A23480" s="6" t="s">
        <v>228</v>
      </c>
      <c r="B23480" s="2">
        <v>13.080448542312258</v>
      </c>
    </row>
    <row r="23481" spans="1:2" x14ac:dyDescent="0.25">
      <c r="A23481" s="28" t="s">
        <v>79</v>
      </c>
      <c r="B23481" s="2">
        <v>5.913863690619426E-2</v>
      </c>
    </row>
    <row r="23482" spans="1:2" x14ac:dyDescent="0.25">
      <c r="A23482" s="28" t="s">
        <v>86</v>
      </c>
      <c r="B23482" s="2">
        <v>2.8314253915346595E-2</v>
      </c>
    </row>
    <row r="23483" spans="1:2" x14ac:dyDescent="0.25">
      <c r="A23483" s="28" t="s">
        <v>87</v>
      </c>
      <c r="B23483" s="2">
        <v>1.9508440959722095</v>
      </c>
    </row>
    <row r="23484" spans="1:2" x14ac:dyDescent="0.25">
      <c r="A23484" s="28" t="s">
        <v>31</v>
      </c>
      <c r="B23484" s="2">
        <v>1.1437512141455601</v>
      </c>
    </row>
    <row r="23485" spans="1:2" x14ac:dyDescent="0.25">
      <c r="A23485" s="28" t="s">
        <v>29</v>
      </c>
      <c r="B23485" s="2">
        <v>0.1289747032917814</v>
      </c>
    </row>
    <row r="23486" spans="1:2" x14ac:dyDescent="0.25">
      <c r="A23486" s="28" t="s">
        <v>30</v>
      </c>
      <c r="B23486" s="2">
        <v>0.31478770377483722</v>
      </c>
    </row>
    <row r="23487" spans="1:2" x14ac:dyDescent="0.25">
      <c r="A23487" s="28" t="s">
        <v>88</v>
      </c>
      <c r="B23487" s="2">
        <v>1.424413776316392</v>
      </c>
    </row>
    <row r="23488" spans="1:2" x14ac:dyDescent="0.25">
      <c r="A23488" s="28" t="s">
        <v>80</v>
      </c>
      <c r="B23488" s="2">
        <v>0.56120112661296928</v>
      </c>
    </row>
    <row r="23489" spans="1:2" x14ac:dyDescent="0.25">
      <c r="A23489" s="28" t="s">
        <v>84</v>
      </c>
      <c r="B23489" s="2">
        <v>1.8033702898840502</v>
      </c>
    </row>
    <row r="23490" spans="1:2" x14ac:dyDescent="0.25">
      <c r="A23490" s="28" t="s">
        <v>85</v>
      </c>
      <c r="B23490" s="2">
        <v>4.5626727056316607</v>
      </c>
    </row>
    <row r="23491" spans="1:2" x14ac:dyDescent="0.25">
      <c r="A23491" s="28" t="s">
        <v>82</v>
      </c>
      <c r="B23491" s="2">
        <v>1.1029800358612556</v>
      </c>
    </row>
    <row r="23492" spans="1:2" x14ac:dyDescent="0.25">
      <c r="A23492" s="6" t="s">
        <v>239</v>
      </c>
      <c r="B23492" s="2">
        <v>7.4364696554109893</v>
      </c>
    </row>
    <row r="23493" spans="1:2" x14ac:dyDescent="0.25">
      <c r="A23493" s="28" t="s">
        <v>79</v>
      </c>
      <c r="B23493" s="2">
        <v>0.13050092790377257</v>
      </c>
    </row>
    <row r="23494" spans="1:2" x14ac:dyDescent="0.25">
      <c r="A23494" s="28" t="s">
        <v>87</v>
      </c>
      <c r="B23494" s="2">
        <v>0.79662538830349883</v>
      </c>
    </row>
    <row r="23495" spans="1:2" x14ac:dyDescent="0.25">
      <c r="A23495" s="28" t="s">
        <v>31</v>
      </c>
      <c r="B23495" s="2">
        <v>0.28097046001064097</v>
      </c>
    </row>
    <row r="23496" spans="1:2" x14ac:dyDescent="0.25">
      <c r="A23496" s="28" t="s">
        <v>29</v>
      </c>
      <c r="B23496" s="2">
        <v>0.41294076637742028</v>
      </c>
    </row>
    <row r="23497" spans="1:2" x14ac:dyDescent="0.25">
      <c r="A23497" s="28" t="s">
        <v>30</v>
      </c>
      <c r="B23497" s="2">
        <v>0.29846796746734849</v>
      </c>
    </row>
    <row r="23498" spans="1:2" x14ac:dyDescent="0.25">
      <c r="A23498" s="28" t="s">
        <v>88</v>
      </c>
      <c r="B23498" s="2">
        <v>0.77081660738130686</v>
      </c>
    </row>
    <row r="23499" spans="1:2" x14ac:dyDescent="0.25">
      <c r="A23499" s="28" t="s">
        <v>80</v>
      </c>
      <c r="B23499" s="2">
        <v>0.26520059554586478</v>
      </c>
    </row>
    <row r="23500" spans="1:2" x14ac:dyDescent="0.25">
      <c r="A23500" s="28" t="s">
        <v>84</v>
      </c>
      <c r="B23500" s="2">
        <v>1.2145773275467651</v>
      </c>
    </row>
    <row r="23501" spans="1:2" x14ac:dyDescent="0.25">
      <c r="A23501" s="28" t="s">
        <v>85</v>
      </c>
      <c r="B23501" s="2">
        <v>1.6436734851549324</v>
      </c>
    </row>
    <row r="23502" spans="1:2" x14ac:dyDescent="0.25">
      <c r="A23502" s="28" t="s">
        <v>82</v>
      </c>
      <c r="B23502" s="2">
        <v>1.6226961297194391</v>
      </c>
    </row>
    <row r="23503" spans="1:2" x14ac:dyDescent="0.25">
      <c r="A23503" s="6" t="s">
        <v>241</v>
      </c>
      <c r="B23503" s="2">
        <v>138.07714409709703</v>
      </c>
    </row>
    <row r="23504" spans="1:2" x14ac:dyDescent="0.25">
      <c r="A23504" s="28" t="s">
        <v>79</v>
      </c>
      <c r="B23504" s="2">
        <v>3.5022024922280983</v>
      </c>
    </row>
    <row r="23505" spans="1:2" x14ac:dyDescent="0.25">
      <c r="A23505" s="28" t="s">
        <v>86</v>
      </c>
      <c r="B23505" s="2">
        <v>1.4736794150547032</v>
      </c>
    </row>
    <row r="23506" spans="1:2" x14ac:dyDescent="0.25">
      <c r="A23506" s="28" t="s">
        <v>87</v>
      </c>
      <c r="B23506" s="2">
        <v>0.37433307196085508</v>
      </c>
    </row>
    <row r="23507" spans="1:2" x14ac:dyDescent="0.25">
      <c r="A23507" s="28" t="s">
        <v>31</v>
      </c>
      <c r="B23507" s="2">
        <v>3.4562180626809464</v>
      </c>
    </row>
    <row r="23508" spans="1:2" x14ac:dyDescent="0.25">
      <c r="A23508" s="28" t="s">
        <v>29</v>
      </c>
      <c r="B23508" s="2">
        <v>0.57412030151471249</v>
      </c>
    </row>
    <row r="23509" spans="1:2" x14ac:dyDescent="0.25">
      <c r="A23509" s="28" t="s">
        <v>30</v>
      </c>
      <c r="B23509" s="2">
        <v>1.5288351653827348</v>
      </c>
    </row>
    <row r="23510" spans="1:2" x14ac:dyDescent="0.25">
      <c r="A23510" s="28" t="s">
        <v>88</v>
      </c>
      <c r="B23510" s="2">
        <v>10.462306078421527</v>
      </c>
    </row>
    <row r="23511" spans="1:2" x14ac:dyDescent="0.25">
      <c r="A23511" s="28" t="s">
        <v>80</v>
      </c>
      <c r="B23511" s="2">
        <v>16.185369896503445</v>
      </c>
    </row>
    <row r="23512" spans="1:2" x14ac:dyDescent="0.25">
      <c r="A23512" s="28" t="s">
        <v>84</v>
      </c>
      <c r="B23512" s="2">
        <v>41.98472521271249</v>
      </c>
    </row>
    <row r="23513" spans="1:2" x14ac:dyDescent="0.25">
      <c r="A23513" s="28" t="s">
        <v>85</v>
      </c>
      <c r="B23513" s="2">
        <v>43.128443600188412</v>
      </c>
    </row>
    <row r="23514" spans="1:2" x14ac:dyDescent="0.25">
      <c r="A23514" s="28" t="s">
        <v>82</v>
      </c>
      <c r="B23514" s="2">
        <v>15.40691080044912</v>
      </c>
    </row>
    <row r="23515" spans="1:2" x14ac:dyDescent="0.25">
      <c r="A23515" s="6" t="s">
        <v>53</v>
      </c>
      <c r="B23515" s="2">
        <v>26.356190222780803</v>
      </c>
    </row>
    <row r="23516" spans="1:2" x14ac:dyDescent="0.25">
      <c r="A23516" s="28" t="s">
        <v>79</v>
      </c>
      <c r="B23516" s="2">
        <v>2.0399057847412666E-2</v>
      </c>
    </row>
    <row r="23517" spans="1:2" x14ac:dyDescent="0.25">
      <c r="A23517" s="28" t="s">
        <v>86</v>
      </c>
      <c r="B23517" s="2">
        <v>1.3068166271131736E-4</v>
      </c>
    </row>
    <row r="23518" spans="1:2" x14ac:dyDescent="0.25">
      <c r="A23518" s="28" t="s">
        <v>87</v>
      </c>
      <c r="B23518" s="2">
        <v>5.1730644481689939E-3</v>
      </c>
    </row>
    <row r="23519" spans="1:2" x14ac:dyDescent="0.25">
      <c r="A23519" s="28" t="s">
        <v>31</v>
      </c>
      <c r="B23519" s="2">
        <v>5.9873978502331037E-3</v>
      </c>
    </row>
    <row r="23520" spans="1:2" x14ac:dyDescent="0.25">
      <c r="A23520" s="28" t="s">
        <v>29</v>
      </c>
      <c r="B23520" s="2">
        <v>1.0983241325268023E-4</v>
      </c>
    </row>
    <row r="23521" spans="1:2" x14ac:dyDescent="0.25">
      <c r="A23521" s="28" t="s">
        <v>30</v>
      </c>
      <c r="B23521" s="2">
        <v>3.6774559035224094E-4</v>
      </c>
    </row>
    <row r="23522" spans="1:2" x14ac:dyDescent="0.25">
      <c r="A23522" s="28" t="s">
        <v>80</v>
      </c>
      <c r="B23522" s="2">
        <v>5.6366090781012215</v>
      </c>
    </row>
    <row r="23523" spans="1:2" x14ac:dyDescent="0.25">
      <c r="A23523" s="28" t="s">
        <v>84</v>
      </c>
      <c r="B23523" s="2">
        <v>4.8263452012685493</v>
      </c>
    </row>
    <row r="23524" spans="1:2" x14ac:dyDescent="0.25">
      <c r="A23524" s="28" t="s">
        <v>85</v>
      </c>
      <c r="B23524" s="2">
        <v>8.7964215022805767</v>
      </c>
    </row>
    <row r="23525" spans="1:2" x14ac:dyDescent="0.25">
      <c r="A23525" s="28" t="s">
        <v>82</v>
      </c>
      <c r="B23525" s="2">
        <v>7.0646466613183234</v>
      </c>
    </row>
    <row r="23526" spans="1:2" x14ac:dyDescent="0.25">
      <c r="A23526" s="6" t="s">
        <v>230</v>
      </c>
      <c r="B23526" s="2">
        <v>672.19122566861756</v>
      </c>
    </row>
    <row r="23527" spans="1:2" x14ac:dyDescent="0.25">
      <c r="A23527" s="28" t="s">
        <v>79</v>
      </c>
      <c r="B23527" s="2">
        <v>7.0454795664131504</v>
      </c>
    </row>
    <row r="23528" spans="1:2" x14ac:dyDescent="0.25">
      <c r="A23528" s="28" t="s">
        <v>86</v>
      </c>
      <c r="B23528" s="2">
        <v>12.718582301695735</v>
      </c>
    </row>
    <row r="23529" spans="1:2" x14ac:dyDescent="0.25">
      <c r="A23529" s="28" t="s">
        <v>31</v>
      </c>
      <c r="B23529" s="2">
        <v>8.978378765010298</v>
      </c>
    </row>
    <row r="23530" spans="1:2" x14ac:dyDescent="0.25">
      <c r="A23530" s="28" t="s">
        <v>29</v>
      </c>
      <c r="B23530" s="2">
        <v>0.77869980368508074</v>
      </c>
    </row>
    <row r="23531" spans="1:2" x14ac:dyDescent="0.25">
      <c r="A23531" s="28" t="s">
        <v>30</v>
      </c>
      <c r="B23531" s="2">
        <v>5.1453277510418296</v>
      </c>
    </row>
    <row r="23532" spans="1:2" x14ac:dyDescent="0.25">
      <c r="A23532" s="28" t="s">
        <v>88</v>
      </c>
      <c r="B23532" s="2">
        <v>116.45869583619131</v>
      </c>
    </row>
    <row r="23533" spans="1:2" x14ac:dyDescent="0.25">
      <c r="A23533" s="28" t="s">
        <v>80</v>
      </c>
      <c r="B23533" s="2">
        <v>115.31248236797562</v>
      </c>
    </row>
    <row r="23534" spans="1:2" x14ac:dyDescent="0.25">
      <c r="A23534" s="28" t="s">
        <v>84</v>
      </c>
      <c r="B23534" s="2">
        <v>103.04649628699389</v>
      </c>
    </row>
    <row r="23535" spans="1:2" x14ac:dyDescent="0.25">
      <c r="A23535" s="28" t="s">
        <v>85</v>
      </c>
      <c r="B23535" s="2">
        <v>128.16699265135142</v>
      </c>
    </row>
    <row r="23536" spans="1:2" x14ac:dyDescent="0.25">
      <c r="A23536" s="28" t="s">
        <v>82</v>
      </c>
      <c r="B23536" s="2">
        <v>174.5400903382592</v>
      </c>
    </row>
    <row r="23537" spans="1:2" x14ac:dyDescent="0.25">
      <c r="A23537" s="6" t="s">
        <v>19</v>
      </c>
      <c r="B23537" s="2">
        <v>2.3169351266277323</v>
      </c>
    </row>
    <row r="23538" spans="1:2" x14ac:dyDescent="0.25">
      <c r="A23538" s="28" t="s">
        <v>79</v>
      </c>
      <c r="B23538" s="2">
        <v>0.73279800946064677</v>
      </c>
    </row>
    <row r="23539" spans="1:2" x14ac:dyDescent="0.25">
      <c r="A23539" s="28" t="s">
        <v>86</v>
      </c>
      <c r="B23539" s="2">
        <v>1.357197875251504E-2</v>
      </c>
    </row>
    <row r="23540" spans="1:2" x14ac:dyDescent="0.25">
      <c r="A23540" s="28" t="s">
        <v>87</v>
      </c>
      <c r="B23540" s="2">
        <v>4.2545383319315356E-3</v>
      </c>
    </row>
    <row r="23541" spans="1:2" x14ac:dyDescent="0.25">
      <c r="A23541" s="28" t="s">
        <v>31</v>
      </c>
      <c r="B23541" s="2">
        <v>0.19728890751587988</v>
      </c>
    </row>
    <row r="23542" spans="1:2" x14ac:dyDescent="0.25">
      <c r="A23542" s="28" t="s">
        <v>29</v>
      </c>
      <c r="B23542" s="2">
        <v>5.2277210494382782E-2</v>
      </c>
    </row>
    <row r="23543" spans="1:2" x14ac:dyDescent="0.25">
      <c r="A23543" s="28" t="s">
        <v>30</v>
      </c>
      <c r="B23543" s="2">
        <v>0.16441245350492864</v>
      </c>
    </row>
    <row r="23544" spans="1:2" x14ac:dyDescent="0.25">
      <c r="A23544" s="28" t="s">
        <v>88</v>
      </c>
      <c r="B23544" s="2">
        <v>5.7051996615488099E-2</v>
      </c>
    </row>
    <row r="23545" spans="1:2" x14ac:dyDescent="0.25">
      <c r="A23545" s="28" t="s">
        <v>80</v>
      </c>
      <c r="B23545" s="2">
        <v>6.1732946428371509E-2</v>
      </c>
    </row>
    <row r="23546" spans="1:2" x14ac:dyDescent="0.25">
      <c r="A23546" s="28" t="s">
        <v>84</v>
      </c>
      <c r="B23546" s="2">
        <v>9.7898459295965769E-3</v>
      </c>
    </row>
    <row r="23547" spans="1:2" x14ac:dyDescent="0.25">
      <c r="A23547" s="28" t="s">
        <v>85</v>
      </c>
      <c r="B23547" s="2">
        <v>0.92794859308567657</v>
      </c>
    </row>
    <row r="23548" spans="1:2" x14ac:dyDescent="0.25">
      <c r="A23548" s="28" t="s">
        <v>82</v>
      </c>
      <c r="B23548" s="2">
        <v>9.5808646508314207E-2</v>
      </c>
    </row>
    <row r="23549" spans="1:2" x14ac:dyDescent="0.25">
      <c r="A23549" s="6" t="s">
        <v>243</v>
      </c>
      <c r="B23549" s="2">
        <v>52.532348582298951</v>
      </c>
    </row>
    <row r="23550" spans="1:2" x14ac:dyDescent="0.25">
      <c r="A23550" s="28" t="s">
        <v>79</v>
      </c>
      <c r="B23550" s="2">
        <v>0.63542613297464834</v>
      </c>
    </row>
    <row r="23551" spans="1:2" x14ac:dyDescent="0.25">
      <c r="A23551" s="28" t="s">
        <v>86</v>
      </c>
      <c r="B23551" s="2">
        <v>0.41699246246924476</v>
      </c>
    </row>
    <row r="23552" spans="1:2" x14ac:dyDescent="0.25">
      <c r="A23552" s="28" t="s">
        <v>87</v>
      </c>
      <c r="B23552" s="2">
        <v>1.2206066649096641</v>
      </c>
    </row>
    <row r="23553" spans="1:2" x14ac:dyDescent="0.25">
      <c r="A23553" s="28" t="s">
        <v>31</v>
      </c>
      <c r="B23553" s="2">
        <v>1.2217694879427325</v>
      </c>
    </row>
    <row r="23554" spans="1:2" x14ac:dyDescent="0.25">
      <c r="A23554" s="28" t="s">
        <v>29</v>
      </c>
      <c r="B23554" s="2">
        <v>0.31450859218612037</v>
      </c>
    </row>
    <row r="23555" spans="1:2" x14ac:dyDescent="0.25">
      <c r="A23555" s="28" t="s">
        <v>30</v>
      </c>
      <c r="B23555" s="2">
        <v>0.25106233319957882</v>
      </c>
    </row>
    <row r="23556" spans="1:2" x14ac:dyDescent="0.25">
      <c r="A23556" s="28" t="s">
        <v>88</v>
      </c>
      <c r="B23556" s="2">
        <v>3.7772334420771463</v>
      </c>
    </row>
    <row r="23557" spans="1:2" x14ac:dyDescent="0.25">
      <c r="A23557" s="28" t="s">
        <v>80</v>
      </c>
      <c r="B23557" s="2">
        <v>10.753902522018501</v>
      </c>
    </row>
    <row r="23558" spans="1:2" x14ac:dyDescent="0.25">
      <c r="A23558" s="28" t="s">
        <v>84</v>
      </c>
      <c r="B23558" s="2">
        <v>9.521623167932578</v>
      </c>
    </row>
    <row r="23559" spans="1:2" x14ac:dyDescent="0.25">
      <c r="A23559" s="28" t="s">
        <v>85</v>
      </c>
      <c r="B23559" s="2">
        <v>21.224724890981726</v>
      </c>
    </row>
    <row r="23560" spans="1:2" x14ac:dyDescent="0.25">
      <c r="A23560" s="28" t="s">
        <v>82</v>
      </c>
      <c r="B23560" s="2">
        <v>3.1944988856070085</v>
      </c>
    </row>
    <row r="23561" spans="1:2" x14ac:dyDescent="0.25">
      <c r="A23561" s="6" t="s">
        <v>52</v>
      </c>
      <c r="B23561" s="2">
        <v>54.470963296809238</v>
      </c>
    </row>
    <row r="23562" spans="1:2" x14ac:dyDescent="0.25">
      <c r="A23562" s="28" t="s">
        <v>79</v>
      </c>
      <c r="B23562" s="2">
        <v>0.10436466832208791</v>
      </c>
    </row>
    <row r="23563" spans="1:2" x14ac:dyDescent="0.25">
      <c r="A23563" s="28" t="s">
        <v>86</v>
      </c>
      <c r="B23563" s="2">
        <v>1.443734471483692E-2</v>
      </c>
    </row>
    <row r="23564" spans="1:2" x14ac:dyDescent="0.25">
      <c r="A23564" s="28" t="s">
        <v>87</v>
      </c>
      <c r="B23564" s="2">
        <v>0.35616404973662363</v>
      </c>
    </row>
    <row r="23565" spans="1:2" x14ac:dyDescent="0.25">
      <c r="A23565" s="28" t="s">
        <v>31</v>
      </c>
      <c r="B23565" s="2">
        <v>1.1633710536666069</v>
      </c>
    </row>
    <row r="23566" spans="1:2" x14ac:dyDescent="0.25">
      <c r="A23566" s="28" t="s">
        <v>29</v>
      </c>
      <c r="B23566" s="2">
        <v>2.5519451729921869E-3</v>
      </c>
    </row>
    <row r="23567" spans="1:2" x14ac:dyDescent="0.25">
      <c r="A23567" s="28" t="s">
        <v>30</v>
      </c>
      <c r="B23567" s="2">
        <v>4.7513198939985381E-2</v>
      </c>
    </row>
    <row r="23568" spans="1:2" x14ac:dyDescent="0.25">
      <c r="A23568" s="28" t="s">
        <v>88</v>
      </c>
      <c r="B23568" s="2">
        <v>1.050037625457471</v>
      </c>
    </row>
    <row r="23569" spans="1:2" x14ac:dyDescent="0.25">
      <c r="A23569" s="28" t="s">
        <v>80</v>
      </c>
      <c r="B23569" s="2">
        <v>7.5125285107302791</v>
      </c>
    </row>
    <row r="23570" spans="1:2" x14ac:dyDescent="0.25">
      <c r="A23570" s="28" t="s">
        <v>84</v>
      </c>
      <c r="B23570" s="2">
        <v>0.43365259930087324</v>
      </c>
    </row>
    <row r="23571" spans="1:2" x14ac:dyDescent="0.25">
      <c r="A23571" s="28" t="s">
        <v>85</v>
      </c>
      <c r="B23571" s="2">
        <v>25.774628070644088</v>
      </c>
    </row>
    <row r="23572" spans="1:2" x14ac:dyDescent="0.25">
      <c r="A23572" s="28" t="s">
        <v>82</v>
      </c>
      <c r="B23572" s="2">
        <v>18.011714230123395</v>
      </c>
    </row>
    <row r="23573" spans="1:2" x14ac:dyDescent="0.25">
      <c r="A23573" s="6" t="s">
        <v>245</v>
      </c>
      <c r="B23573" s="2">
        <v>13.768871735874589</v>
      </c>
    </row>
    <row r="23574" spans="1:2" x14ac:dyDescent="0.25">
      <c r="A23574" s="28" t="s">
        <v>79</v>
      </c>
      <c r="B23574" s="2">
        <v>0.46314687565495893</v>
      </c>
    </row>
    <row r="23575" spans="1:2" x14ac:dyDescent="0.25">
      <c r="A23575" s="28" t="s">
        <v>87</v>
      </c>
      <c r="B23575" s="2">
        <v>0.15599935802206175</v>
      </c>
    </row>
    <row r="23576" spans="1:2" x14ac:dyDescent="0.25">
      <c r="A23576" s="28" t="s">
        <v>31</v>
      </c>
      <c r="B23576" s="2">
        <v>0.33710862685282672</v>
      </c>
    </row>
    <row r="23577" spans="1:2" x14ac:dyDescent="0.25">
      <c r="A23577" s="28" t="s">
        <v>29</v>
      </c>
      <c r="B23577" s="2">
        <v>3.4604179373789852E-2</v>
      </c>
    </row>
    <row r="23578" spans="1:2" x14ac:dyDescent="0.25">
      <c r="A23578" s="28" t="s">
        <v>30</v>
      </c>
      <c r="B23578" s="2">
        <v>7.4753892429922697E-2</v>
      </c>
    </row>
    <row r="23579" spans="1:2" x14ac:dyDescent="0.25">
      <c r="A23579" s="28" t="s">
        <v>88</v>
      </c>
      <c r="B23579" s="2">
        <v>1.1380083379049462</v>
      </c>
    </row>
    <row r="23580" spans="1:2" x14ac:dyDescent="0.25">
      <c r="A23580" s="28" t="s">
        <v>80</v>
      </c>
      <c r="B23580" s="2">
        <v>2.0503537255612412</v>
      </c>
    </row>
    <row r="23581" spans="1:2" x14ac:dyDescent="0.25">
      <c r="A23581" s="28" t="s">
        <v>84</v>
      </c>
      <c r="B23581" s="2">
        <v>1.2729531983370899</v>
      </c>
    </row>
    <row r="23582" spans="1:2" x14ac:dyDescent="0.25">
      <c r="A23582" s="28" t="s">
        <v>85</v>
      </c>
      <c r="B23582" s="2">
        <v>6.8023568963435945</v>
      </c>
    </row>
    <row r="23583" spans="1:2" x14ac:dyDescent="0.25">
      <c r="A23583" s="28" t="s">
        <v>82</v>
      </c>
      <c r="B23583" s="2">
        <v>1.4395866453941557</v>
      </c>
    </row>
    <row r="23584" spans="1:2" x14ac:dyDescent="0.25">
      <c r="A23584" s="6" t="s">
        <v>247</v>
      </c>
      <c r="B23584" s="2">
        <v>70.782455581994512</v>
      </c>
    </row>
    <row r="23585" spans="1:2" x14ac:dyDescent="0.25">
      <c r="A23585" s="28" t="s">
        <v>79</v>
      </c>
      <c r="B23585" s="2">
        <v>0.46773386576447495</v>
      </c>
    </row>
    <row r="23586" spans="1:2" x14ac:dyDescent="0.25">
      <c r="A23586" s="28" t="s">
        <v>86</v>
      </c>
      <c r="B23586" s="2">
        <v>0.20839398436397485</v>
      </c>
    </row>
    <row r="23587" spans="1:2" x14ac:dyDescent="0.25">
      <c r="A23587" s="28" t="s">
        <v>87</v>
      </c>
      <c r="B23587" s="2">
        <v>0.5185101283364203</v>
      </c>
    </row>
    <row r="23588" spans="1:2" x14ac:dyDescent="0.25">
      <c r="A23588" s="28" t="s">
        <v>31</v>
      </c>
      <c r="B23588" s="2">
        <v>8.9387906243225981</v>
      </c>
    </row>
    <row r="23589" spans="1:2" x14ac:dyDescent="0.25">
      <c r="A23589" s="28" t="s">
        <v>29</v>
      </c>
      <c r="B23589" s="2">
        <v>3.4696697497140581</v>
      </c>
    </row>
    <row r="23590" spans="1:2" x14ac:dyDescent="0.25">
      <c r="A23590" s="28" t="s">
        <v>30</v>
      </c>
      <c r="B23590" s="2">
        <v>1.67111392485971</v>
      </c>
    </row>
    <row r="23591" spans="1:2" x14ac:dyDescent="0.25">
      <c r="A23591" s="28" t="s">
        <v>88</v>
      </c>
      <c r="B23591" s="2">
        <v>5.1436364616865706</v>
      </c>
    </row>
    <row r="23592" spans="1:2" x14ac:dyDescent="0.25">
      <c r="A23592" s="28" t="s">
        <v>80</v>
      </c>
      <c r="B23592" s="2">
        <v>3.4342837404764359</v>
      </c>
    </row>
    <row r="23593" spans="1:2" x14ac:dyDescent="0.25">
      <c r="A23593" s="28" t="s">
        <v>84</v>
      </c>
      <c r="B23593" s="2">
        <v>8.7207251672496486</v>
      </c>
    </row>
    <row r="23594" spans="1:2" x14ac:dyDescent="0.25">
      <c r="A23594" s="28" t="s">
        <v>85</v>
      </c>
      <c r="B23594" s="2">
        <v>28.480987680137336</v>
      </c>
    </row>
    <row r="23595" spans="1:2" x14ac:dyDescent="0.25">
      <c r="A23595" s="28" t="s">
        <v>82</v>
      </c>
      <c r="B23595" s="2">
        <v>9.728610255083284</v>
      </c>
    </row>
    <row r="23596" spans="1:2" x14ac:dyDescent="0.25">
      <c r="A23596" s="6" t="s">
        <v>20</v>
      </c>
      <c r="B23596" s="2">
        <v>9.2904136435912399</v>
      </c>
    </row>
    <row r="23597" spans="1:2" x14ac:dyDescent="0.25">
      <c r="A23597" s="28" t="s">
        <v>79</v>
      </c>
      <c r="B23597" s="2">
        <v>0.11947259270737066</v>
      </c>
    </row>
    <row r="23598" spans="1:2" x14ac:dyDescent="0.25">
      <c r="A23598" s="28" t="s">
        <v>86</v>
      </c>
      <c r="B23598" s="2">
        <v>0.26773981175761036</v>
      </c>
    </row>
    <row r="23599" spans="1:2" x14ac:dyDescent="0.25">
      <c r="A23599" s="28" t="s">
        <v>87</v>
      </c>
      <c r="B23599" s="2">
        <v>3.2125051064763453E-2</v>
      </c>
    </row>
    <row r="23600" spans="1:2" x14ac:dyDescent="0.25">
      <c r="A23600" s="28" t="s">
        <v>31</v>
      </c>
      <c r="B23600" s="2">
        <v>0.66634223460931519</v>
      </c>
    </row>
    <row r="23601" spans="1:2" x14ac:dyDescent="0.25">
      <c r="A23601" s="28" t="s">
        <v>29</v>
      </c>
      <c r="B23601" s="2">
        <v>5.5954686952656305E-2</v>
      </c>
    </row>
    <row r="23602" spans="1:2" x14ac:dyDescent="0.25">
      <c r="A23602" s="28" t="s">
        <v>30</v>
      </c>
      <c r="B23602" s="2">
        <v>5.7168955896796006E-2</v>
      </c>
    </row>
    <row r="23603" spans="1:2" x14ac:dyDescent="0.25">
      <c r="A23603" s="28" t="s">
        <v>88</v>
      </c>
      <c r="B23603" s="2">
        <v>0.26870977580421024</v>
      </c>
    </row>
    <row r="23604" spans="1:2" x14ac:dyDescent="0.25">
      <c r="A23604" s="28" t="s">
        <v>80</v>
      </c>
      <c r="B23604" s="2">
        <v>0.1263949370318532</v>
      </c>
    </row>
    <row r="23605" spans="1:2" x14ac:dyDescent="0.25">
      <c r="A23605" s="28" t="s">
        <v>84</v>
      </c>
      <c r="B23605" s="2">
        <v>0.49172709893658761</v>
      </c>
    </row>
    <row r="23606" spans="1:2" x14ac:dyDescent="0.25">
      <c r="A23606" s="28" t="s">
        <v>85</v>
      </c>
      <c r="B23606" s="2">
        <v>6.1531811105770808</v>
      </c>
    </row>
    <row r="23607" spans="1:2" x14ac:dyDescent="0.25">
      <c r="A23607" s="28" t="s">
        <v>82</v>
      </c>
      <c r="B23607" s="2">
        <v>1.051597388252997</v>
      </c>
    </row>
    <row r="23608" spans="1:2" x14ac:dyDescent="0.25">
      <c r="A23608" s="6" t="s">
        <v>21</v>
      </c>
      <c r="B23608" s="2">
        <v>67.484974019750553</v>
      </c>
    </row>
    <row r="23609" spans="1:2" x14ac:dyDescent="0.25">
      <c r="A23609" s="28" t="s">
        <v>79</v>
      </c>
      <c r="B23609" s="2">
        <v>0.5699807705720531</v>
      </c>
    </row>
    <row r="23610" spans="1:2" x14ac:dyDescent="0.25">
      <c r="A23610" s="28" t="s">
        <v>86</v>
      </c>
      <c r="B23610" s="2">
        <v>2.2538311834539284</v>
      </c>
    </row>
    <row r="23611" spans="1:2" x14ac:dyDescent="0.25">
      <c r="A23611" s="28" t="s">
        <v>87</v>
      </c>
      <c r="B23611" s="2">
        <v>6.3753090848835451E-4</v>
      </c>
    </row>
    <row r="23612" spans="1:2" x14ac:dyDescent="0.25">
      <c r="A23612" s="28" t="s">
        <v>31</v>
      </c>
      <c r="B23612" s="2">
        <v>0.7906516464158686</v>
      </c>
    </row>
    <row r="23613" spans="1:2" x14ac:dyDescent="0.25">
      <c r="A23613" s="28" t="s">
        <v>29</v>
      </c>
      <c r="B23613" s="2">
        <v>7.0880512703211149E-2</v>
      </c>
    </row>
    <row r="23614" spans="1:2" x14ac:dyDescent="0.25">
      <c r="A23614" s="28" t="s">
        <v>30</v>
      </c>
      <c r="B23614" s="2">
        <v>0.3397918620190023</v>
      </c>
    </row>
    <row r="23615" spans="1:2" x14ac:dyDescent="0.25">
      <c r="A23615" s="28" t="s">
        <v>88</v>
      </c>
      <c r="B23615" s="2">
        <v>2.2190327761559585</v>
      </c>
    </row>
    <row r="23616" spans="1:2" x14ac:dyDescent="0.25">
      <c r="A23616" s="28" t="s">
        <v>80</v>
      </c>
      <c r="B23616" s="2">
        <v>24.081704667837897</v>
      </c>
    </row>
    <row r="23617" spans="1:2" x14ac:dyDescent="0.25">
      <c r="A23617" s="28" t="s">
        <v>84</v>
      </c>
      <c r="B23617" s="2">
        <v>3.8503201318629667</v>
      </c>
    </row>
    <row r="23618" spans="1:2" x14ac:dyDescent="0.25">
      <c r="A23618" s="28" t="s">
        <v>85</v>
      </c>
      <c r="B23618" s="2">
        <v>18.987998315134657</v>
      </c>
    </row>
    <row r="23619" spans="1:2" x14ac:dyDescent="0.25">
      <c r="A23619" s="28" t="s">
        <v>82</v>
      </c>
      <c r="B23619" s="2">
        <v>14.320144622686534</v>
      </c>
    </row>
    <row r="23620" spans="1:2" x14ac:dyDescent="0.25">
      <c r="A23620" s="6" t="s">
        <v>22</v>
      </c>
      <c r="B23620" s="2">
        <v>8.2066058697078681</v>
      </c>
    </row>
    <row r="23621" spans="1:2" x14ac:dyDescent="0.25">
      <c r="A23621" s="28" t="s">
        <v>79</v>
      </c>
      <c r="B23621" s="2">
        <v>5.7420853313754849E-2</v>
      </c>
    </row>
    <row r="23622" spans="1:2" x14ac:dyDescent="0.25">
      <c r="A23622" s="28" t="s">
        <v>86</v>
      </c>
      <c r="B23622" s="2">
        <v>0.16048431849927805</v>
      </c>
    </row>
    <row r="23623" spans="1:2" x14ac:dyDescent="0.25">
      <c r="A23623" s="28" t="s">
        <v>87</v>
      </c>
      <c r="B23623" s="2">
        <v>6.4149353277605778E-2</v>
      </c>
    </row>
    <row r="23624" spans="1:2" x14ac:dyDescent="0.25">
      <c r="A23624" s="28" t="s">
        <v>31</v>
      </c>
      <c r="B23624" s="2">
        <v>0.3473720405206297</v>
      </c>
    </row>
    <row r="23625" spans="1:2" x14ac:dyDescent="0.25">
      <c r="A23625" s="28" t="s">
        <v>29</v>
      </c>
      <c r="B23625" s="2">
        <v>6.1100933972400226E-2</v>
      </c>
    </row>
    <row r="23626" spans="1:2" x14ac:dyDescent="0.25">
      <c r="A23626" s="28" t="s">
        <v>30</v>
      </c>
      <c r="B23626" s="2">
        <v>0.16985501321580576</v>
      </c>
    </row>
    <row r="23627" spans="1:2" x14ac:dyDescent="0.25">
      <c r="A23627" s="28" t="s">
        <v>88</v>
      </c>
      <c r="B23627" s="2">
        <v>0.37787606658668937</v>
      </c>
    </row>
    <row r="23628" spans="1:2" x14ac:dyDescent="0.25">
      <c r="A23628" s="28" t="s">
        <v>80</v>
      </c>
      <c r="B23628" s="2">
        <v>0.20854180394399385</v>
      </c>
    </row>
    <row r="23629" spans="1:2" x14ac:dyDescent="0.25">
      <c r="A23629" s="28" t="s">
        <v>84</v>
      </c>
      <c r="B23629" s="2">
        <v>0.94701099100779451</v>
      </c>
    </row>
    <row r="23630" spans="1:2" x14ac:dyDescent="0.25">
      <c r="A23630" s="28" t="s">
        <v>85</v>
      </c>
      <c r="B23630" s="2">
        <v>5.0854978436115292</v>
      </c>
    </row>
    <row r="23631" spans="1:2" x14ac:dyDescent="0.25">
      <c r="A23631" s="28" t="s">
        <v>82</v>
      </c>
      <c r="B23631" s="2">
        <v>0.72729665175838765</v>
      </c>
    </row>
    <row r="23632" spans="1:2" x14ac:dyDescent="0.25">
      <c r="A23632" s="6" t="s">
        <v>25</v>
      </c>
      <c r="B23632" s="2">
        <v>120.2759721325661</v>
      </c>
    </row>
    <row r="23633" spans="1:2" x14ac:dyDescent="0.25">
      <c r="A23633" s="28" t="s">
        <v>79</v>
      </c>
      <c r="B23633" s="2">
        <v>4.0636250243247583</v>
      </c>
    </row>
    <row r="23634" spans="1:2" x14ac:dyDescent="0.25">
      <c r="A23634" s="28" t="s">
        <v>86</v>
      </c>
      <c r="B23634" s="2">
        <v>0.79772738838340707</v>
      </c>
    </row>
    <row r="23635" spans="1:2" x14ac:dyDescent="0.25">
      <c r="A23635" s="28" t="s">
        <v>87</v>
      </c>
      <c r="B23635" s="2">
        <v>0.1152418551230527</v>
      </c>
    </row>
    <row r="23636" spans="1:2" x14ac:dyDescent="0.25">
      <c r="A23636" s="28" t="s">
        <v>31</v>
      </c>
      <c r="B23636" s="2">
        <v>2.6465817555002382</v>
      </c>
    </row>
    <row r="23637" spans="1:2" x14ac:dyDescent="0.25">
      <c r="A23637" s="28" t="s">
        <v>29</v>
      </c>
      <c r="B23637" s="2">
        <v>2.2621677191842986</v>
      </c>
    </row>
    <row r="23638" spans="1:2" x14ac:dyDescent="0.25">
      <c r="A23638" s="28" t="s">
        <v>30</v>
      </c>
      <c r="B23638" s="2">
        <v>1.5275353474054199</v>
      </c>
    </row>
    <row r="23639" spans="1:2" x14ac:dyDescent="0.25">
      <c r="A23639" s="28" t="s">
        <v>88</v>
      </c>
      <c r="B23639" s="2">
        <v>12.51002095477568</v>
      </c>
    </row>
    <row r="23640" spans="1:2" x14ac:dyDescent="0.25">
      <c r="A23640" s="28" t="s">
        <v>80</v>
      </c>
      <c r="B23640" s="2">
        <v>6.9674535054858202</v>
      </c>
    </row>
    <row r="23641" spans="1:2" x14ac:dyDescent="0.25">
      <c r="A23641" s="28" t="s">
        <v>84</v>
      </c>
      <c r="B23641" s="2">
        <v>6.200677768842338</v>
      </c>
    </row>
    <row r="23642" spans="1:2" x14ac:dyDescent="0.25">
      <c r="A23642" s="28" t="s">
        <v>85</v>
      </c>
      <c r="B23642" s="2">
        <v>50.361674477653693</v>
      </c>
    </row>
    <row r="23643" spans="1:2" x14ac:dyDescent="0.25">
      <c r="A23643" s="28" t="s">
        <v>82</v>
      </c>
      <c r="B23643" s="2">
        <v>32.823266335887375</v>
      </c>
    </row>
    <row r="23644" spans="1:2" x14ac:dyDescent="0.25">
      <c r="A23644" s="6" t="s">
        <v>23</v>
      </c>
      <c r="B23644" s="2">
        <v>13.915396604916213</v>
      </c>
    </row>
    <row r="23645" spans="1:2" x14ac:dyDescent="0.25">
      <c r="A23645" s="28" t="s">
        <v>79</v>
      </c>
      <c r="B23645" s="2">
        <v>9.3464042777439943E-2</v>
      </c>
    </row>
    <row r="23646" spans="1:2" x14ac:dyDescent="0.25">
      <c r="A23646" s="28" t="s">
        <v>86</v>
      </c>
      <c r="B23646" s="2">
        <v>0.16379718363516838</v>
      </c>
    </row>
    <row r="23647" spans="1:2" x14ac:dyDescent="0.25">
      <c r="A23647" s="28" t="s">
        <v>87</v>
      </c>
      <c r="B23647" s="2">
        <v>4.5567991469691357E-2</v>
      </c>
    </row>
    <row r="23648" spans="1:2" x14ac:dyDescent="0.25">
      <c r="A23648" s="28" t="s">
        <v>31</v>
      </c>
      <c r="B23648" s="2">
        <v>0.13313670904184197</v>
      </c>
    </row>
    <row r="23649" spans="1:2" x14ac:dyDescent="0.25">
      <c r="A23649" s="28" t="s">
        <v>29</v>
      </c>
      <c r="B23649" s="2">
        <v>4.4055219448860795E-2</v>
      </c>
    </row>
    <row r="23650" spans="1:2" x14ac:dyDescent="0.25">
      <c r="A23650" s="28" t="s">
        <v>30</v>
      </c>
      <c r="B23650" s="2">
        <v>0.1223681996354425</v>
      </c>
    </row>
    <row r="23651" spans="1:2" x14ac:dyDescent="0.25">
      <c r="A23651" s="28" t="s">
        <v>88</v>
      </c>
      <c r="B23651" s="2">
        <v>0.56964965567815629</v>
      </c>
    </row>
    <row r="23652" spans="1:2" x14ac:dyDescent="0.25">
      <c r="A23652" s="28" t="s">
        <v>80</v>
      </c>
      <c r="B23652" s="2">
        <v>0.97829673766781755</v>
      </c>
    </row>
    <row r="23653" spans="1:2" x14ac:dyDescent="0.25">
      <c r="A23653" s="28" t="s">
        <v>84</v>
      </c>
      <c r="B23653" s="2">
        <v>3.8668021994445563</v>
      </c>
    </row>
    <row r="23654" spans="1:2" x14ac:dyDescent="0.25">
      <c r="A23654" s="28" t="s">
        <v>85</v>
      </c>
      <c r="B23654" s="2">
        <v>5.5548331437276621</v>
      </c>
    </row>
    <row r="23655" spans="1:2" x14ac:dyDescent="0.25">
      <c r="A23655" s="28" t="s">
        <v>82</v>
      </c>
      <c r="B23655" s="2">
        <v>2.3434255223895746</v>
      </c>
    </row>
    <row r="23656" spans="1:2" x14ac:dyDescent="0.25">
      <c r="A23656" s="6" t="s">
        <v>249</v>
      </c>
      <c r="B23656" s="2">
        <v>106.52951400499303</v>
      </c>
    </row>
    <row r="23657" spans="1:2" x14ac:dyDescent="0.25">
      <c r="A23657" s="28" t="s">
        <v>79</v>
      </c>
      <c r="B23657" s="2">
        <v>1.2213057160895289</v>
      </c>
    </row>
    <row r="23658" spans="1:2" x14ac:dyDescent="0.25">
      <c r="A23658" s="28" t="s">
        <v>86</v>
      </c>
      <c r="B23658" s="2">
        <v>0.36532945792442928</v>
      </c>
    </row>
    <row r="23659" spans="1:2" x14ac:dyDescent="0.25">
      <c r="A23659" s="28" t="s">
        <v>87</v>
      </c>
      <c r="B23659" s="2">
        <v>0.85844231593301279</v>
      </c>
    </row>
    <row r="23660" spans="1:2" x14ac:dyDescent="0.25">
      <c r="A23660" s="28" t="s">
        <v>31</v>
      </c>
      <c r="B23660" s="2">
        <v>6.8014237708168146</v>
      </c>
    </row>
    <row r="23661" spans="1:2" x14ac:dyDescent="0.25">
      <c r="A23661" s="28" t="s">
        <v>29</v>
      </c>
      <c r="B23661" s="2">
        <v>1.2722819394904681</v>
      </c>
    </row>
    <row r="23662" spans="1:2" x14ac:dyDescent="0.25">
      <c r="A23662" s="28" t="s">
        <v>30</v>
      </c>
      <c r="B23662" s="2">
        <v>1.2377863921981749</v>
      </c>
    </row>
    <row r="23663" spans="1:2" x14ac:dyDescent="0.25">
      <c r="A23663" s="28" t="s">
        <v>88</v>
      </c>
      <c r="B23663" s="2">
        <v>15.38337556065617</v>
      </c>
    </row>
    <row r="23664" spans="1:2" x14ac:dyDescent="0.25">
      <c r="A23664" s="28" t="s">
        <v>80</v>
      </c>
      <c r="B23664" s="2">
        <v>15.332846438407824</v>
      </c>
    </row>
    <row r="23665" spans="1:2" x14ac:dyDescent="0.25">
      <c r="A23665" s="28" t="s">
        <v>84</v>
      </c>
      <c r="B23665" s="2">
        <v>32.859894795976267</v>
      </c>
    </row>
    <row r="23666" spans="1:2" x14ac:dyDescent="0.25">
      <c r="A23666" s="28" t="s">
        <v>85</v>
      </c>
      <c r="B23666" s="2">
        <v>16.971113397025118</v>
      </c>
    </row>
    <row r="23667" spans="1:2" x14ac:dyDescent="0.25">
      <c r="A23667" s="28" t="s">
        <v>82</v>
      </c>
      <c r="B23667" s="2">
        <v>14.225714220475224</v>
      </c>
    </row>
    <row r="23668" spans="1:2" x14ac:dyDescent="0.25">
      <c r="A23668" s="6" t="s">
        <v>251</v>
      </c>
      <c r="B23668" s="2">
        <v>114.14595619691576</v>
      </c>
    </row>
    <row r="23669" spans="1:2" x14ac:dyDescent="0.25">
      <c r="A23669" s="28" t="s">
        <v>79</v>
      </c>
      <c r="B23669" s="2">
        <v>3.2706867803476851</v>
      </c>
    </row>
    <row r="23670" spans="1:2" x14ac:dyDescent="0.25">
      <c r="A23670" s="28" t="s">
        <v>86</v>
      </c>
      <c r="B23670" s="2">
        <v>0.84704460449681618</v>
      </c>
    </row>
    <row r="23671" spans="1:2" x14ac:dyDescent="0.25">
      <c r="A23671" s="28" t="s">
        <v>87</v>
      </c>
      <c r="B23671" s="2">
        <v>5.2196288489841924</v>
      </c>
    </row>
    <row r="23672" spans="1:2" x14ac:dyDescent="0.25">
      <c r="A23672" s="28" t="s">
        <v>31</v>
      </c>
      <c r="B23672" s="2">
        <v>4.9270615534521571</v>
      </c>
    </row>
    <row r="23673" spans="1:2" x14ac:dyDescent="0.25">
      <c r="A23673" s="28" t="s">
        <v>29</v>
      </c>
      <c r="B23673" s="2">
        <v>6.948449571558962</v>
      </c>
    </row>
    <row r="23674" spans="1:2" x14ac:dyDescent="0.25">
      <c r="A23674" s="28" t="s">
        <v>30</v>
      </c>
      <c r="B23674" s="2">
        <v>3.741486024741481</v>
      </c>
    </row>
    <row r="23675" spans="1:2" x14ac:dyDescent="0.25">
      <c r="A23675" s="28" t="s">
        <v>88</v>
      </c>
      <c r="B23675" s="2">
        <v>23.360403964981572</v>
      </c>
    </row>
    <row r="23676" spans="1:2" x14ac:dyDescent="0.25">
      <c r="A23676" s="28" t="s">
        <v>80</v>
      </c>
      <c r="B23676" s="2">
        <v>4.1443171792584543</v>
      </c>
    </row>
    <row r="23677" spans="1:2" x14ac:dyDescent="0.25">
      <c r="A23677" s="28" t="s">
        <v>84</v>
      </c>
      <c r="B23677" s="2">
        <v>19.832603698254673</v>
      </c>
    </row>
    <row r="23678" spans="1:2" x14ac:dyDescent="0.25">
      <c r="A23678" s="28" t="s">
        <v>85</v>
      </c>
      <c r="B23678" s="2">
        <v>19.184901496636854</v>
      </c>
    </row>
    <row r="23679" spans="1:2" x14ac:dyDescent="0.25">
      <c r="A23679" s="28" t="s">
        <v>82</v>
      </c>
      <c r="B23679" s="2">
        <v>22.669372474202916</v>
      </c>
    </row>
    <row r="23680" spans="1:2" x14ac:dyDescent="0.25">
      <c r="A23680" s="6" t="s">
        <v>229</v>
      </c>
      <c r="B23680" s="2">
        <v>68.496363768574383</v>
      </c>
    </row>
    <row r="23681" spans="1:2" x14ac:dyDescent="0.25">
      <c r="A23681" s="28" t="s">
        <v>79</v>
      </c>
      <c r="B23681" s="2">
        <v>2.2659485624268965</v>
      </c>
    </row>
    <row r="23682" spans="1:2" x14ac:dyDescent="0.25">
      <c r="A23682" s="28" t="s">
        <v>86</v>
      </c>
      <c r="B23682" s="2">
        <v>0.49019720473956108</v>
      </c>
    </row>
    <row r="23683" spans="1:2" x14ac:dyDescent="0.25">
      <c r="A23683" s="28" t="s">
        <v>87</v>
      </c>
      <c r="B23683" s="2">
        <v>2.1616866300708009</v>
      </c>
    </row>
    <row r="23684" spans="1:2" x14ac:dyDescent="0.25">
      <c r="A23684" s="28" t="s">
        <v>31</v>
      </c>
      <c r="B23684" s="2">
        <v>6.0078078485543287</v>
      </c>
    </row>
    <row r="23685" spans="1:2" x14ac:dyDescent="0.25">
      <c r="A23685" s="28" t="s">
        <v>29</v>
      </c>
      <c r="B23685" s="2">
        <v>5.6129021450838144</v>
      </c>
    </row>
    <row r="23686" spans="1:2" x14ac:dyDescent="0.25">
      <c r="A23686" s="28" t="s">
        <v>30</v>
      </c>
      <c r="B23686" s="2">
        <v>5.4553954343087367</v>
      </c>
    </row>
    <row r="23687" spans="1:2" x14ac:dyDescent="0.25">
      <c r="A23687" s="28" t="s">
        <v>88</v>
      </c>
      <c r="B23687" s="2">
        <v>13.80705238921918</v>
      </c>
    </row>
    <row r="23688" spans="1:2" x14ac:dyDescent="0.25">
      <c r="A23688" s="28" t="s">
        <v>80</v>
      </c>
      <c r="B23688" s="2">
        <v>2.7617531808037237</v>
      </c>
    </row>
    <row r="23689" spans="1:2" x14ac:dyDescent="0.25">
      <c r="A23689" s="28" t="s">
        <v>84</v>
      </c>
      <c r="B23689" s="2">
        <v>6.4678413432248485</v>
      </c>
    </row>
    <row r="23690" spans="1:2" x14ac:dyDescent="0.25">
      <c r="A23690" s="28" t="s">
        <v>85</v>
      </c>
      <c r="B23690" s="2">
        <v>10.765793469289033</v>
      </c>
    </row>
    <row r="23691" spans="1:2" x14ac:dyDescent="0.25">
      <c r="A23691" s="28" t="s">
        <v>82</v>
      </c>
      <c r="B23691" s="2">
        <v>12.699985560853456</v>
      </c>
    </row>
    <row r="23692" spans="1:2" x14ac:dyDescent="0.25">
      <c r="A23692" s="6" t="s">
        <v>93</v>
      </c>
      <c r="B23692" s="2">
        <v>1559.3582487508388</v>
      </c>
    </row>
    <row r="23693" spans="1:2" x14ac:dyDescent="0.25">
      <c r="A23693" s="28" t="s">
        <v>79</v>
      </c>
      <c r="B23693" s="2">
        <v>24.823094576034929</v>
      </c>
    </row>
    <row r="23694" spans="1:2" x14ac:dyDescent="0.25">
      <c r="A23694" s="28" t="s">
        <v>86</v>
      </c>
      <c r="B23694" s="2">
        <v>20.220253575519269</v>
      </c>
    </row>
    <row r="23695" spans="1:2" x14ac:dyDescent="0.25">
      <c r="A23695" s="28" t="s">
        <v>87</v>
      </c>
      <c r="B23695" s="2">
        <v>13.879989936853043</v>
      </c>
    </row>
    <row r="23696" spans="1:2" x14ac:dyDescent="0.25">
      <c r="A23696" s="28" t="s">
        <v>31</v>
      </c>
      <c r="B23696" s="2">
        <v>48.044012158909517</v>
      </c>
    </row>
    <row r="23697" spans="1:2" x14ac:dyDescent="0.25">
      <c r="A23697" s="28" t="s">
        <v>29</v>
      </c>
      <c r="B23697" s="2">
        <v>22.096249812618261</v>
      </c>
    </row>
    <row r="23698" spans="1:2" x14ac:dyDescent="0.25">
      <c r="A23698" s="28" t="s">
        <v>30</v>
      </c>
      <c r="B23698" s="2">
        <v>22.148029365612086</v>
      </c>
    </row>
    <row r="23699" spans="1:2" x14ac:dyDescent="0.25">
      <c r="A23699" s="28" t="s">
        <v>88</v>
      </c>
      <c r="B23699" s="2">
        <v>208.7783213059098</v>
      </c>
    </row>
    <row r="23700" spans="1:2" x14ac:dyDescent="0.25">
      <c r="A23700" s="28" t="s">
        <v>80</v>
      </c>
      <c r="B23700" s="2">
        <v>216.37497296039135</v>
      </c>
    </row>
    <row r="23701" spans="1:2" x14ac:dyDescent="0.25">
      <c r="A23701" s="28" t="s">
        <v>84</v>
      </c>
      <c r="B23701" s="2">
        <v>247.35113632470552</v>
      </c>
    </row>
    <row r="23702" spans="1:2" x14ac:dyDescent="0.25">
      <c r="A23702" s="28" t="s">
        <v>85</v>
      </c>
      <c r="B23702" s="2">
        <v>402.57384332945503</v>
      </c>
    </row>
    <row r="23703" spans="1:2" x14ac:dyDescent="0.25">
      <c r="A23703" s="28" t="s">
        <v>82</v>
      </c>
      <c r="B23703" s="2">
        <v>333.06834540482998</v>
      </c>
    </row>
    <row r="23704" spans="1:2" x14ac:dyDescent="0.25">
      <c r="A23704" s="1" t="s">
        <v>15</v>
      </c>
      <c r="B23704" s="2">
        <v>84903.483044121414</v>
      </c>
    </row>
    <row r="23705" spans="1:2" x14ac:dyDescent="0.25">
      <c r="A23705" s="3" t="s">
        <v>27</v>
      </c>
      <c r="B23705" s="2">
        <v>2066.8252627420234</v>
      </c>
    </row>
    <row r="23706" spans="1:2" x14ac:dyDescent="0.25">
      <c r="A23706" s="6" t="s">
        <v>228</v>
      </c>
      <c r="B23706" s="2">
        <v>7.0201284364999577</v>
      </c>
    </row>
    <row r="23707" spans="1:2" x14ac:dyDescent="0.25">
      <c r="A23707" s="28" t="s">
        <v>79</v>
      </c>
      <c r="B23707" s="2">
        <v>9.9688612449890593E-2</v>
      </c>
    </row>
    <row r="23708" spans="1:2" x14ac:dyDescent="0.25">
      <c r="A23708" s="28" t="s">
        <v>86</v>
      </c>
      <c r="B23708" s="2">
        <v>0.10570860730184613</v>
      </c>
    </row>
    <row r="23709" spans="1:2" x14ac:dyDescent="0.25">
      <c r="A23709" s="28" t="s">
        <v>87</v>
      </c>
      <c r="B23709" s="2">
        <v>0.3631009167447472</v>
      </c>
    </row>
    <row r="23710" spans="1:2" x14ac:dyDescent="0.25">
      <c r="A23710" s="28" t="s">
        <v>31</v>
      </c>
      <c r="B23710" s="2">
        <v>0.75494299798730835</v>
      </c>
    </row>
    <row r="23711" spans="1:2" x14ac:dyDescent="0.25">
      <c r="A23711" s="28" t="s">
        <v>29</v>
      </c>
      <c r="B23711" s="2">
        <v>0.67791728541495488</v>
      </c>
    </row>
    <row r="23712" spans="1:2" x14ac:dyDescent="0.25">
      <c r="A23712" s="28" t="s">
        <v>30</v>
      </c>
      <c r="B23712" s="2">
        <v>1.9069664262603701</v>
      </c>
    </row>
    <row r="23713" spans="1:2" x14ac:dyDescent="0.25">
      <c r="A23713" s="28" t="s">
        <v>88</v>
      </c>
      <c r="B23713" s="2">
        <v>0.1434319393448551</v>
      </c>
    </row>
    <row r="23714" spans="1:2" x14ac:dyDescent="0.25">
      <c r="A23714" s="28" t="s">
        <v>80</v>
      </c>
      <c r="B23714" s="2">
        <v>3.6533985860957449E-2</v>
      </c>
    </row>
    <row r="23715" spans="1:2" x14ac:dyDescent="0.25">
      <c r="A23715" s="28" t="s">
        <v>84</v>
      </c>
      <c r="B23715" s="2">
        <v>0.56310945122529077</v>
      </c>
    </row>
    <row r="23716" spans="1:2" x14ac:dyDescent="0.25">
      <c r="A23716" s="28" t="s">
        <v>85</v>
      </c>
      <c r="B23716" s="2">
        <v>1.4343151274337937</v>
      </c>
    </row>
    <row r="23717" spans="1:2" x14ac:dyDescent="0.25">
      <c r="A23717" s="28" t="s">
        <v>82</v>
      </c>
      <c r="B23717" s="2">
        <v>0.93441308647594301</v>
      </c>
    </row>
    <row r="23718" spans="1:2" x14ac:dyDescent="0.25">
      <c r="A23718" s="6" t="s">
        <v>239</v>
      </c>
      <c r="B23718" s="2">
        <v>14.173476882581507</v>
      </c>
    </row>
    <row r="23719" spans="1:2" x14ac:dyDescent="0.25">
      <c r="A23719" s="28" t="s">
        <v>79</v>
      </c>
      <c r="B23719" s="2">
        <v>5.1012487036803059E-3</v>
      </c>
    </row>
    <row r="23720" spans="1:2" x14ac:dyDescent="0.25">
      <c r="A23720" s="28" t="s">
        <v>87</v>
      </c>
      <c r="B23720" s="2">
        <v>2.0890202476681408</v>
      </c>
    </row>
    <row r="23721" spans="1:2" x14ac:dyDescent="0.25">
      <c r="A23721" s="28" t="s">
        <v>31</v>
      </c>
      <c r="B23721" s="2">
        <v>0.69923252606052766</v>
      </c>
    </row>
    <row r="23722" spans="1:2" x14ac:dyDescent="0.25">
      <c r="A23722" s="28" t="s">
        <v>29</v>
      </c>
      <c r="B23722" s="2">
        <v>1.2378964698990578</v>
      </c>
    </row>
    <row r="23723" spans="1:2" x14ac:dyDescent="0.25">
      <c r="A23723" s="28" t="s">
        <v>30</v>
      </c>
      <c r="B23723" s="2">
        <v>1.0870845510037774</v>
      </c>
    </row>
    <row r="23724" spans="1:2" x14ac:dyDescent="0.25">
      <c r="A23724" s="28" t="s">
        <v>88</v>
      </c>
      <c r="B23724" s="2">
        <v>0.21593489066652183</v>
      </c>
    </row>
    <row r="23725" spans="1:2" x14ac:dyDescent="0.25">
      <c r="A23725" s="28" t="s">
        <v>80</v>
      </c>
      <c r="B23725" s="2">
        <v>0.67996731195201565</v>
      </c>
    </row>
    <row r="23726" spans="1:2" x14ac:dyDescent="0.25">
      <c r="A23726" s="28" t="s">
        <v>84</v>
      </c>
      <c r="B23726" s="2">
        <v>2.4308028785776443</v>
      </c>
    </row>
    <row r="23727" spans="1:2" x14ac:dyDescent="0.25">
      <c r="A23727" s="28" t="s">
        <v>85</v>
      </c>
      <c r="B23727" s="2">
        <v>4.0782389453651726</v>
      </c>
    </row>
    <row r="23728" spans="1:2" x14ac:dyDescent="0.25">
      <c r="A23728" s="28" t="s">
        <v>82</v>
      </c>
      <c r="B23728" s="2">
        <v>1.6501978126849679</v>
      </c>
    </row>
    <row r="23729" spans="1:2" x14ac:dyDescent="0.25">
      <c r="A23729" s="6" t="s">
        <v>241</v>
      </c>
      <c r="B23729" s="2">
        <v>144.70926126106173</v>
      </c>
    </row>
    <row r="23730" spans="1:2" x14ac:dyDescent="0.25">
      <c r="A23730" s="28" t="s">
        <v>79</v>
      </c>
      <c r="B23730" s="2">
        <v>3.7342929151431097</v>
      </c>
    </row>
    <row r="23731" spans="1:2" x14ac:dyDescent="0.25">
      <c r="A23731" s="28" t="s">
        <v>86</v>
      </c>
      <c r="B23731" s="2">
        <v>1.9653914565609643</v>
      </c>
    </row>
    <row r="23732" spans="1:2" x14ac:dyDescent="0.25">
      <c r="A23732" s="28" t="s">
        <v>87</v>
      </c>
      <c r="B23732" s="2">
        <v>7.0770598558744284</v>
      </c>
    </row>
    <row r="23733" spans="1:2" x14ac:dyDescent="0.25">
      <c r="A23733" s="28" t="s">
        <v>31</v>
      </c>
      <c r="B23733" s="2">
        <v>19.533577951754211</v>
      </c>
    </row>
    <row r="23734" spans="1:2" x14ac:dyDescent="0.25">
      <c r="A23734" s="28" t="s">
        <v>29</v>
      </c>
      <c r="B23734" s="2">
        <v>10.051504141111884</v>
      </c>
    </row>
    <row r="23735" spans="1:2" x14ac:dyDescent="0.25">
      <c r="A23735" s="28" t="s">
        <v>30</v>
      </c>
      <c r="B23735" s="2">
        <v>26.225302023834139</v>
      </c>
    </row>
    <row r="23736" spans="1:2" x14ac:dyDescent="0.25">
      <c r="A23736" s="28" t="s">
        <v>88</v>
      </c>
      <c r="B23736" s="2">
        <v>13.413895226487124</v>
      </c>
    </row>
    <row r="23737" spans="1:2" x14ac:dyDescent="0.25">
      <c r="A23737" s="28" t="s">
        <v>80</v>
      </c>
      <c r="B23737" s="2">
        <v>2.8026648431872077</v>
      </c>
    </row>
    <row r="23738" spans="1:2" x14ac:dyDescent="0.25">
      <c r="A23738" s="28" t="s">
        <v>84</v>
      </c>
      <c r="B23738" s="2">
        <v>13.7888024079706</v>
      </c>
    </row>
    <row r="23739" spans="1:2" x14ac:dyDescent="0.25">
      <c r="A23739" s="28" t="s">
        <v>85</v>
      </c>
      <c r="B23739" s="2">
        <v>20.817279845588711</v>
      </c>
    </row>
    <row r="23740" spans="1:2" x14ac:dyDescent="0.25">
      <c r="A23740" s="28" t="s">
        <v>82</v>
      </c>
      <c r="B23740" s="2">
        <v>25.29949059354934</v>
      </c>
    </row>
    <row r="23741" spans="1:2" x14ac:dyDescent="0.25">
      <c r="A23741" s="6" t="s">
        <v>19</v>
      </c>
      <c r="B23741" s="2">
        <v>3.06189694598676</v>
      </c>
    </row>
    <row r="23742" spans="1:2" x14ac:dyDescent="0.25">
      <c r="A23742" s="28" t="s">
        <v>79</v>
      </c>
      <c r="B23742" s="2">
        <v>6.8233211807121941E-2</v>
      </c>
    </row>
    <row r="23743" spans="1:2" x14ac:dyDescent="0.25">
      <c r="A23743" s="28" t="s">
        <v>86</v>
      </c>
      <c r="B23743" s="2">
        <v>1.3275405662314956E-3</v>
      </c>
    </row>
    <row r="23744" spans="1:2" x14ac:dyDescent="0.25">
      <c r="A23744" s="28" t="s">
        <v>87</v>
      </c>
      <c r="B23744" s="2">
        <v>1.3747358903659097E-3</v>
      </c>
    </row>
    <row r="23745" spans="1:2" x14ac:dyDescent="0.25">
      <c r="A23745" s="28" t="s">
        <v>31</v>
      </c>
      <c r="B23745" s="2">
        <v>5.4509698477769111E-2</v>
      </c>
    </row>
    <row r="23746" spans="1:2" x14ac:dyDescent="0.25">
      <c r="A23746" s="28" t="s">
        <v>29</v>
      </c>
      <c r="B23746" s="2">
        <v>0.14628115578746306</v>
      </c>
    </row>
    <row r="23747" spans="1:2" x14ac:dyDescent="0.25">
      <c r="A23747" s="28" t="s">
        <v>30</v>
      </c>
      <c r="B23747" s="2">
        <v>2.3269303103555887</v>
      </c>
    </row>
    <row r="23748" spans="1:2" x14ac:dyDescent="0.25">
      <c r="A23748" s="28" t="s">
        <v>88</v>
      </c>
      <c r="B23748" s="2">
        <v>3.1233731318737507E-3</v>
      </c>
    </row>
    <row r="23749" spans="1:2" x14ac:dyDescent="0.25">
      <c r="A23749" s="28" t="s">
        <v>80</v>
      </c>
      <c r="B23749" s="2">
        <v>5.5661075798759769E-3</v>
      </c>
    </row>
    <row r="23750" spans="1:2" x14ac:dyDescent="0.25">
      <c r="A23750" s="28" t="s">
        <v>84</v>
      </c>
      <c r="B23750" s="2">
        <v>7.4230346600807342E-4</v>
      </c>
    </row>
    <row r="23751" spans="1:2" x14ac:dyDescent="0.25">
      <c r="A23751" s="28" t="s">
        <v>85</v>
      </c>
      <c r="B23751" s="2">
        <v>3.0009242461409912E-2</v>
      </c>
    </row>
    <row r="23752" spans="1:2" x14ac:dyDescent="0.25">
      <c r="A23752" s="28" t="s">
        <v>82</v>
      </c>
      <c r="B23752" s="2">
        <v>0.42379926646305194</v>
      </c>
    </row>
    <row r="23753" spans="1:2" x14ac:dyDescent="0.25">
      <c r="A23753" s="6" t="s">
        <v>243</v>
      </c>
      <c r="B23753" s="2">
        <v>35.101851396483831</v>
      </c>
    </row>
    <row r="23754" spans="1:2" x14ac:dyDescent="0.25">
      <c r="A23754" s="28" t="s">
        <v>79</v>
      </c>
      <c r="B23754" s="2">
        <v>0.1306430643380953</v>
      </c>
    </row>
    <row r="23755" spans="1:2" x14ac:dyDescent="0.25">
      <c r="A23755" s="28" t="s">
        <v>86</v>
      </c>
      <c r="B23755" s="2">
        <v>0.34448314112085637</v>
      </c>
    </row>
    <row r="23756" spans="1:2" x14ac:dyDescent="0.25">
      <c r="A23756" s="28" t="s">
        <v>87</v>
      </c>
      <c r="B23756" s="2">
        <v>3.4236262059969169</v>
      </c>
    </row>
    <row r="23757" spans="1:2" x14ac:dyDescent="0.25">
      <c r="A23757" s="28" t="s">
        <v>31</v>
      </c>
      <c r="B23757" s="2">
        <v>5.5363529836776788</v>
      </c>
    </row>
    <row r="23758" spans="1:2" x14ac:dyDescent="0.25">
      <c r="A23758" s="28" t="s">
        <v>29</v>
      </c>
      <c r="B23758" s="2">
        <v>5.6070425130424413</v>
      </c>
    </row>
    <row r="23759" spans="1:2" x14ac:dyDescent="0.25">
      <c r="A23759" s="28" t="s">
        <v>30</v>
      </c>
      <c r="B23759" s="2">
        <v>9.2734356003958176</v>
      </c>
    </row>
    <row r="23760" spans="1:2" x14ac:dyDescent="0.25">
      <c r="A23760" s="28" t="s">
        <v>88</v>
      </c>
      <c r="B23760" s="2">
        <v>1.2294889274997547</v>
      </c>
    </row>
    <row r="23761" spans="1:2" x14ac:dyDescent="0.25">
      <c r="A23761" s="28" t="s">
        <v>80</v>
      </c>
      <c r="B23761" s="2">
        <v>0.1054408325106716</v>
      </c>
    </row>
    <row r="23762" spans="1:2" x14ac:dyDescent="0.25">
      <c r="A23762" s="28" t="s">
        <v>84</v>
      </c>
      <c r="B23762" s="2">
        <v>1.2557547161392559</v>
      </c>
    </row>
    <row r="23763" spans="1:2" x14ac:dyDescent="0.25">
      <c r="A23763" s="28" t="s">
        <v>85</v>
      </c>
      <c r="B23763" s="2">
        <v>3.9942957780533002</v>
      </c>
    </row>
    <row r="23764" spans="1:2" x14ac:dyDescent="0.25">
      <c r="A23764" s="28" t="s">
        <v>82</v>
      </c>
      <c r="B23764" s="2">
        <v>4.201287633709045</v>
      </c>
    </row>
    <row r="23765" spans="1:2" x14ac:dyDescent="0.25">
      <c r="A23765" s="6" t="s">
        <v>245</v>
      </c>
      <c r="B23765" s="2">
        <v>14.993959053129853</v>
      </c>
    </row>
    <row r="23766" spans="1:2" x14ac:dyDescent="0.25">
      <c r="A23766" s="28" t="s">
        <v>79</v>
      </c>
      <c r="B23766" s="2">
        <v>0.13260706899852359</v>
      </c>
    </row>
    <row r="23767" spans="1:2" x14ac:dyDescent="0.25">
      <c r="A23767" s="28" t="s">
        <v>86</v>
      </c>
      <c r="B23767" s="2">
        <v>0.10788428182686462</v>
      </c>
    </row>
    <row r="23768" spans="1:2" x14ac:dyDescent="0.25">
      <c r="A23768" s="28" t="s">
        <v>87</v>
      </c>
      <c r="B23768" s="2">
        <v>0.62091255492523978</v>
      </c>
    </row>
    <row r="23769" spans="1:2" x14ac:dyDescent="0.25">
      <c r="A23769" s="28" t="s">
        <v>31</v>
      </c>
      <c r="B23769" s="2">
        <v>3.3615863180473347</v>
      </c>
    </row>
    <row r="23770" spans="1:2" x14ac:dyDescent="0.25">
      <c r="A23770" s="28" t="s">
        <v>29</v>
      </c>
      <c r="B23770" s="2">
        <v>2.055617542190296</v>
      </c>
    </row>
    <row r="23771" spans="1:2" x14ac:dyDescent="0.25">
      <c r="A23771" s="28" t="s">
        <v>30</v>
      </c>
      <c r="B23771" s="2">
        <v>3.8875532300245093</v>
      </c>
    </row>
    <row r="23772" spans="1:2" x14ac:dyDescent="0.25">
      <c r="A23772" s="28" t="s">
        <v>88</v>
      </c>
      <c r="B23772" s="2">
        <v>0.73398446290391905</v>
      </c>
    </row>
    <row r="23773" spans="1:2" x14ac:dyDescent="0.25">
      <c r="A23773" s="28" t="s">
        <v>80</v>
      </c>
      <c r="B23773" s="2">
        <v>0.36310010241380958</v>
      </c>
    </row>
    <row r="23774" spans="1:2" x14ac:dyDescent="0.25">
      <c r="A23774" s="28" t="s">
        <v>84</v>
      </c>
      <c r="B23774" s="2">
        <v>0.83260745353962828</v>
      </c>
    </row>
    <row r="23775" spans="1:2" x14ac:dyDescent="0.25">
      <c r="A23775" s="28" t="s">
        <v>85</v>
      </c>
      <c r="B23775" s="2">
        <v>1.4529937432318234</v>
      </c>
    </row>
    <row r="23776" spans="1:2" x14ac:dyDescent="0.25">
      <c r="A23776" s="28" t="s">
        <v>82</v>
      </c>
      <c r="B23776" s="2">
        <v>1.4451122950279036</v>
      </c>
    </row>
    <row r="23777" spans="1:2" x14ac:dyDescent="0.25">
      <c r="A23777" s="6" t="s">
        <v>247</v>
      </c>
      <c r="B23777" s="2">
        <v>372.57668052333014</v>
      </c>
    </row>
    <row r="23778" spans="1:2" x14ac:dyDescent="0.25">
      <c r="A23778" s="28" t="s">
        <v>79</v>
      </c>
      <c r="B23778" s="2">
        <v>6.3146804926449063</v>
      </c>
    </row>
    <row r="23779" spans="1:2" x14ac:dyDescent="0.25">
      <c r="A23779" s="28" t="s">
        <v>86</v>
      </c>
      <c r="B23779" s="2">
        <v>4.8767542058556312</v>
      </c>
    </row>
    <row r="23780" spans="1:2" x14ac:dyDescent="0.25">
      <c r="A23780" s="28" t="s">
        <v>87</v>
      </c>
      <c r="B23780" s="2">
        <v>22.896486068993553</v>
      </c>
    </row>
    <row r="23781" spans="1:2" x14ac:dyDescent="0.25">
      <c r="A23781" s="28" t="s">
        <v>31</v>
      </c>
      <c r="B23781" s="2">
        <v>33.614833561796807</v>
      </c>
    </row>
    <row r="23782" spans="1:2" x14ac:dyDescent="0.25">
      <c r="A23782" s="28" t="s">
        <v>29</v>
      </c>
      <c r="B23782" s="2">
        <v>20.232910340199595</v>
      </c>
    </row>
    <row r="23783" spans="1:2" x14ac:dyDescent="0.25">
      <c r="A23783" s="28" t="s">
        <v>30</v>
      </c>
      <c r="B23783" s="2">
        <v>48.129015647360497</v>
      </c>
    </row>
    <row r="23784" spans="1:2" x14ac:dyDescent="0.25">
      <c r="A23784" s="28" t="s">
        <v>88</v>
      </c>
      <c r="B23784" s="2">
        <v>29.506201274486418</v>
      </c>
    </row>
    <row r="23785" spans="1:2" x14ac:dyDescent="0.25">
      <c r="A23785" s="28" t="s">
        <v>80</v>
      </c>
      <c r="B23785" s="2">
        <v>14.096444209745856</v>
      </c>
    </row>
    <row r="23786" spans="1:2" x14ac:dyDescent="0.25">
      <c r="A23786" s="28" t="s">
        <v>84</v>
      </c>
      <c r="B23786" s="2">
        <v>87.902641382379414</v>
      </c>
    </row>
    <row r="23787" spans="1:2" x14ac:dyDescent="0.25">
      <c r="A23787" s="28" t="s">
        <v>85</v>
      </c>
      <c r="B23787" s="2">
        <v>59.423811322332945</v>
      </c>
    </row>
    <row r="23788" spans="1:2" x14ac:dyDescent="0.25">
      <c r="A23788" s="28" t="s">
        <v>82</v>
      </c>
      <c r="B23788" s="2">
        <v>45.582902017534501</v>
      </c>
    </row>
    <row r="23789" spans="1:2" x14ac:dyDescent="0.25">
      <c r="A23789" s="6" t="s">
        <v>20</v>
      </c>
      <c r="B23789" s="2">
        <v>206.70041407450336</v>
      </c>
    </row>
    <row r="23790" spans="1:2" x14ac:dyDescent="0.25">
      <c r="A23790" s="28" t="s">
        <v>79</v>
      </c>
      <c r="B23790" s="2">
        <v>2.2977605992376411</v>
      </c>
    </row>
    <row r="23791" spans="1:2" x14ac:dyDescent="0.25">
      <c r="A23791" s="28" t="s">
        <v>86</v>
      </c>
      <c r="B23791" s="2">
        <v>4.5241606404224459</v>
      </c>
    </row>
    <row r="23792" spans="1:2" x14ac:dyDescent="0.25">
      <c r="A23792" s="28" t="s">
        <v>87</v>
      </c>
      <c r="B23792" s="2">
        <v>12.264712465537833</v>
      </c>
    </row>
    <row r="23793" spans="1:2" x14ac:dyDescent="0.25">
      <c r="A23793" s="28" t="s">
        <v>31</v>
      </c>
      <c r="B23793" s="2">
        <v>18.140361264597114</v>
      </c>
    </row>
    <row r="23794" spans="1:2" x14ac:dyDescent="0.25">
      <c r="A23794" s="28" t="s">
        <v>29</v>
      </c>
      <c r="B23794" s="2">
        <v>11.957104942510078</v>
      </c>
    </row>
    <row r="23795" spans="1:2" x14ac:dyDescent="0.25">
      <c r="A23795" s="28" t="s">
        <v>30</v>
      </c>
      <c r="B23795" s="2">
        <v>24.913032533075103</v>
      </c>
    </row>
    <row r="23796" spans="1:2" x14ac:dyDescent="0.25">
      <c r="A23796" s="28" t="s">
        <v>88</v>
      </c>
      <c r="B23796" s="2">
        <v>23.593082004498722</v>
      </c>
    </row>
    <row r="23797" spans="1:2" x14ac:dyDescent="0.25">
      <c r="A23797" s="28" t="s">
        <v>80</v>
      </c>
      <c r="B23797" s="2">
        <v>2.1514459477088828</v>
      </c>
    </row>
    <row r="23798" spans="1:2" x14ac:dyDescent="0.25">
      <c r="A23798" s="28" t="s">
        <v>84</v>
      </c>
      <c r="B23798" s="2">
        <v>53.357847496247032</v>
      </c>
    </row>
    <row r="23799" spans="1:2" x14ac:dyDescent="0.25">
      <c r="A23799" s="28" t="s">
        <v>85</v>
      </c>
      <c r="B23799" s="2">
        <v>23.250580171996596</v>
      </c>
    </row>
    <row r="23800" spans="1:2" x14ac:dyDescent="0.25">
      <c r="A23800" s="28" t="s">
        <v>82</v>
      </c>
      <c r="B23800" s="2">
        <v>30.250326008671919</v>
      </c>
    </row>
    <row r="23801" spans="1:2" x14ac:dyDescent="0.25">
      <c r="A23801" s="6" t="s">
        <v>21</v>
      </c>
      <c r="B23801" s="2">
        <v>25.460526678524666</v>
      </c>
    </row>
    <row r="23802" spans="1:2" x14ac:dyDescent="0.25">
      <c r="A23802" s="28" t="s">
        <v>79</v>
      </c>
      <c r="B23802" s="2">
        <v>0.42284367692371189</v>
      </c>
    </row>
    <row r="23803" spans="1:2" x14ac:dyDescent="0.25">
      <c r="A23803" s="28" t="s">
        <v>86</v>
      </c>
      <c r="B23803" s="2">
        <v>0.11690862768432554</v>
      </c>
    </row>
    <row r="23804" spans="1:2" x14ac:dyDescent="0.25">
      <c r="A23804" s="28" t="s">
        <v>87</v>
      </c>
      <c r="B23804" s="2">
        <v>0.3046416627586222</v>
      </c>
    </row>
    <row r="23805" spans="1:2" x14ac:dyDescent="0.25">
      <c r="A23805" s="28" t="s">
        <v>31</v>
      </c>
      <c r="B23805" s="2">
        <v>3.0253028660950525</v>
      </c>
    </row>
    <row r="23806" spans="1:2" x14ac:dyDescent="0.25">
      <c r="A23806" s="28" t="s">
        <v>29</v>
      </c>
      <c r="B23806" s="2">
        <v>1.3827865037436142</v>
      </c>
    </row>
    <row r="23807" spans="1:2" x14ac:dyDescent="0.25">
      <c r="A23807" s="28" t="s">
        <v>30</v>
      </c>
      <c r="B23807" s="2">
        <v>5.9006109283548778</v>
      </c>
    </row>
    <row r="23808" spans="1:2" x14ac:dyDescent="0.25">
      <c r="A23808" s="28" t="s">
        <v>88</v>
      </c>
      <c r="B23808" s="2">
        <v>1.7130669865203951</v>
      </c>
    </row>
    <row r="23809" spans="1:2" x14ac:dyDescent="0.25">
      <c r="A23809" s="28" t="s">
        <v>80</v>
      </c>
      <c r="B23809" s="2">
        <v>0.8834770977531653</v>
      </c>
    </row>
    <row r="23810" spans="1:2" x14ac:dyDescent="0.25">
      <c r="A23810" s="28" t="s">
        <v>84</v>
      </c>
      <c r="B23810" s="2">
        <v>2.9333635535184164</v>
      </c>
    </row>
    <row r="23811" spans="1:2" x14ac:dyDescent="0.25">
      <c r="A23811" s="28" t="s">
        <v>85</v>
      </c>
      <c r="B23811" s="2">
        <v>1.8355634996845234</v>
      </c>
    </row>
    <row r="23812" spans="1:2" x14ac:dyDescent="0.25">
      <c r="A23812" s="28" t="s">
        <v>82</v>
      </c>
      <c r="B23812" s="2">
        <v>6.941961275487964</v>
      </c>
    </row>
    <row r="23813" spans="1:2" x14ac:dyDescent="0.25">
      <c r="A23813" s="6" t="s">
        <v>22</v>
      </c>
      <c r="B23813" s="2">
        <v>8.2818290534475327</v>
      </c>
    </row>
    <row r="23814" spans="1:2" x14ac:dyDescent="0.25">
      <c r="A23814" s="28" t="s">
        <v>79</v>
      </c>
      <c r="B23814" s="2">
        <v>6.057717313280022E-2</v>
      </c>
    </row>
    <row r="23815" spans="1:2" x14ac:dyDescent="0.25">
      <c r="A23815" s="28" t="s">
        <v>86</v>
      </c>
      <c r="B23815" s="2">
        <v>0.11519124452265583</v>
      </c>
    </row>
    <row r="23816" spans="1:2" x14ac:dyDescent="0.25">
      <c r="A23816" s="28" t="s">
        <v>87</v>
      </c>
      <c r="B23816" s="2">
        <v>0.35588686023768012</v>
      </c>
    </row>
    <row r="23817" spans="1:2" x14ac:dyDescent="0.25">
      <c r="A23817" s="28" t="s">
        <v>31</v>
      </c>
      <c r="B23817" s="2">
        <v>1.1519200859316072</v>
      </c>
    </row>
    <row r="23818" spans="1:2" x14ac:dyDescent="0.25">
      <c r="A23818" s="28" t="s">
        <v>29</v>
      </c>
      <c r="B23818" s="2">
        <v>1.0527469555286479</v>
      </c>
    </row>
    <row r="23819" spans="1:2" x14ac:dyDescent="0.25">
      <c r="A23819" s="28" t="s">
        <v>30</v>
      </c>
      <c r="B23819" s="2">
        <v>2.4565098859630967</v>
      </c>
    </row>
    <row r="23820" spans="1:2" x14ac:dyDescent="0.25">
      <c r="A23820" s="28" t="s">
        <v>88</v>
      </c>
      <c r="B23820" s="2">
        <v>0.43596663542289082</v>
      </c>
    </row>
    <row r="23821" spans="1:2" x14ac:dyDescent="0.25">
      <c r="A23821" s="28" t="s">
        <v>80</v>
      </c>
      <c r="B23821" s="2">
        <v>8.3872782548379488E-2</v>
      </c>
    </row>
    <row r="23822" spans="1:2" x14ac:dyDescent="0.25">
      <c r="A23822" s="28" t="s">
        <v>84</v>
      </c>
      <c r="B23822" s="2">
        <v>0.5950603761885872</v>
      </c>
    </row>
    <row r="23823" spans="1:2" x14ac:dyDescent="0.25">
      <c r="A23823" s="28" t="s">
        <v>85</v>
      </c>
      <c r="B23823" s="2">
        <v>0.80676936354285911</v>
      </c>
    </row>
    <row r="23824" spans="1:2" x14ac:dyDescent="0.25">
      <c r="A23824" s="28" t="s">
        <v>82</v>
      </c>
      <c r="B23824" s="2">
        <v>1.1673276904283281</v>
      </c>
    </row>
    <row r="23825" spans="1:2" x14ac:dyDescent="0.25">
      <c r="A23825" s="6" t="s">
        <v>25</v>
      </c>
      <c r="B23825" s="2">
        <v>6.0296207201233623</v>
      </c>
    </row>
    <row r="23826" spans="1:2" x14ac:dyDescent="0.25">
      <c r="A23826" s="28" t="s">
        <v>79</v>
      </c>
      <c r="B23826" s="2">
        <v>3.6265661704417876E-2</v>
      </c>
    </row>
    <row r="23827" spans="1:2" x14ac:dyDescent="0.25">
      <c r="A23827" s="28" t="s">
        <v>86</v>
      </c>
      <c r="B23827" s="2">
        <v>0.10262396446194548</v>
      </c>
    </row>
    <row r="23828" spans="1:2" x14ac:dyDescent="0.25">
      <c r="A23828" s="28" t="s">
        <v>87</v>
      </c>
      <c r="B23828" s="2">
        <v>0.31664878868992652</v>
      </c>
    </row>
    <row r="23829" spans="1:2" x14ac:dyDescent="0.25">
      <c r="A23829" s="28" t="s">
        <v>31</v>
      </c>
      <c r="B23829" s="2">
        <v>0.2878449913433439</v>
      </c>
    </row>
    <row r="23830" spans="1:2" x14ac:dyDescent="0.25">
      <c r="A23830" s="28" t="s">
        <v>29</v>
      </c>
      <c r="B23830" s="2">
        <v>0.35967297574597068</v>
      </c>
    </row>
    <row r="23831" spans="1:2" x14ac:dyDescent="0.25">
      <c r="A23831" s="28" t="s">
        <v>30</v>
      </c>
      <c r="B23831" s="2">
        <v>1.9586725215833987</v>
      </c>
    </row>
    <row r="23832" spans="1:2" x14ac:dyDescent="0.25">
      <c r="A23832" s="28" t="s">
        <v>88</v>
      </c>
      <c r="B23832" s="2">
        <v>0.18438097084579835</v>
      </c>
    </row>
    <row r="23833" spans="1:2" x14ac:dyDescent="0.25">
      <c r="A23833" s="28" t="s">
        <v>80</v>
      </c>
      <c r="B23833" s="2">
        <v>1.899638597484965E-2</v>
      </c>
    </row>
    <row r="23834" spans="1:2" x14ac:dyDescent="0.25">
      <c r="A23834" s="28" t="s">
        <v>84</v>
      </c>
      <c r="B23834" s="2">
        <v>3.6379834867828177E-2</v>
      </c>
    </row>
    <row r="23835" spans="1:2" x14ac:dyDescent="0.25">
      <c r="A23835" s="28" t="s">
        <v>85</v>
      </c>
      <c r="B23835" s="2">
        <v>0.5420890745308059</v>
      </c>
    </row>
    <row r="23836" spans="1:2" x14ac:dyDescent="0.25">
      <c r="A23836" s="28" t="s">
        <v>82</v>
      </c>
      <c r="B23836" s="2">
        <v>2.1860455503750766</v>
      </c>
    </row>
    <row r="23837" spans="1:2" x14ac:dyDescent="0.25">
      <c r="A23837" s="6" t="s">
        <v>23</v>
      </c>
      <c r="B23837" s="2">
        <v>20.461069219011556</v>
      </c>
    </row>
    <row r="23838" spans="1:2" x14ac:dyDescent="0.25">
      <c r="A23838" s="28" t="s">
        <v>79</v>
      </c>
      <c r="B23838" s="2">
        <v>0.25820402716011459</v>
      </c>
    </row>
    <row r="23839" spans="1:2" x14ac:dyDescent="0.25">
      <c r="A23839" s="28" t="s">
        <v>86</v>
      </c>
      <c r="B23839" s="2">
        <v>0.24667329237955507</v>
      </c>
    </row>
    <row r="23840" spans="1:2" x14ac:dyDescent="0.25">
      <c r="A23840" s="28" t="s">
        <v>87</v>
      </c>
      <c r="B23840" s="2">
        <v>0.90472049285061606</v>
      </c>
    </row>
    <row r="23841" spans="1:2" x14ac:dyDescent="0.25">
      <c r="A23841" s="28" t="s">
        <v>31</v>
      </c>
      <c r="B23841" s="2">
        <v>3.1028905852166968</v>
      </c>
    </row>
    <row r="23842" spans="1:2" x14ac:dyDescent="0.25">
      <c r="A23842" s="28" t="s">
        <v>29</v>
      </c>
      <c r="B23842" s="2">
        <v>1.9487524394537392</v>
      </c>
    </row>
    <row r="23843" spans="1:2" x14ac:dyDescent="0.25">
      <c r="A23843" s="28" t="s">
        <v>30</v>
      </c>
      <c r="B23843" s="2">
        <v>4.9458918222902426</v>
      </c>
    </row>
    <row r="23844" spans="1:2" x14ac:dyDescent="0.25">
      <c r="A23844" s="28" t="s">
        <v>88</v>
      </c>
      <c r="B23844" s="2">
        <v>0.96540617620229452</v>
      </c>
    </row>
    <row r="23845" spans="1:2" x14ac:dyDescent="0.25">
      <c r="A23845" s="28" t="s">
        <v>80</v>
      </c>
      <c r="B23845" s="2">
        <v>0.42849135515752784</v>
      </c>
    </row>
    <row r="23846" spans="1:2" x14ac:dyDescent="0.25">
      <c r="A23846" s="28" t="s">
        <v>84</v>
      </c>
      <c r="B23846" s="2">
        <v>1.1653587621682593</v>
      </c>
    </row>
    <row r="23847" spans="1:2" x14ac:dyDescent="0.25">
      <c r="A23847" s="28" t="s">
        <v>85</v>
      </c>
      <c r="B23847" s="2">
        <v>2.7250609323700137</v>
      </c>
    </row>
    <row r="23848" spans="1:2" x14ac:dyDescent="0.25">
      <c r="A23848" s="28" t="s">
        <v>82</v>
      </c>
      <c r="B23848" s="2">
        <v>3.7696193337624972</v>
      </c>
    </row>
    <row r="23849" spans="1:2" x14ac:dyDescent="0.25">
      <c r="A23849" s="6" t="s">
        <v>249</v>
      </c>
      <c r="B23849" s="2">
        <v>70.737441157865945</v>
      </c>
    </row>
    <row r="23850" spans="1:2" x14ac:dyDescent="0.25">
      <c r="A23850" s="28" t="s">
        <v>79</v>
      </c>
      <c r="B23850" s="2">
        <v>0.57966934737153997</v>
      </c>
    </row>
    <row r="23851" spans="1:2" x14ac:dyDescent="0.25">
      <c r="A23851" s="28" t="s">
        <v>86</v>
      </c>
      <c r="B23851" s="2">
        <v>0.54872314231850039</v>
      </c>
    </row>
    <row r="23852" spans="1:2" x14ac:dyDescent="0.25">
      <c r="A23852" s="28" t="s">
        <v>87</v>
      </c>
      <c r="B23852" s="2">
        <v>4.3727939127174045</v>
      </c>
    </row>
    <row r="23853" spans="1:2" x14ac:dyDescent="0.25">
      <c r="A23853" s="28" t="s">
        <v>31</v>
      </c>
      <c r="B23853" s="2">
        <v>6.2282756764973115</v>
      </c>
    </row>
    <row r="23854" spans="1:2" x14ac:dyDescent="0.25">
      <c r="A23854" s="28" t="s">
        <v>29</v>
      </c>
      <c r="B23854" s="2">
        <v>6.1082321906524477</v>
      </c>
    </row>
    <row r="23855" spans="1:2" x14ac:dyDescent="0.25">
      <c r="A23855" s="28" t="s">
        <v>30</v>
      </c>
      <c r="B23855" s="2">
        <v>20.126150545312136</v>
      </c>
    </row>
    <row r="23856" spans="1:2" x14ac:dyDescent="0.25">
      <c r="A23856" s="28" t="s">
        <v>88</v>
      </c>
      <c r="B23856" s="2">
        <v>3.272545576211471</v>
      </c>
    </row>
    <row r="23857" spans="1:2" x14ac:dyDescent="0.25">
      <c r="A23857" s="28" t="s">
        <v>80</v>
      </c>
      <c r="B23857" s="2">
        <v>1.4086806291059046</v>
      </c>
    </row>
    <row r="23858" spans="1:2" x14ac:dyDescent="0.25">
      <c r="A23858" s="28" t="s">
        <v>84</v>
      </c>
      <c r="B23858" s="2">
        <v>6.5914559345875903</v>
      </c>
    </row>
    <row r="23859" spans="1:2" x14ac:dyDescent="0.25">
      <c r="A23859" s="28" t="s">
        <v>85</v>
      </c>
      <c r="B23859" s="2">
        <v>7.6743208714150635</v>
      </c>
    </row>
    <row r="23860" spans="1:2" x14ac:dyDescent="0.25">
      <c r="A23860" s="28" t="s">
        <v>82</v>
      </c>
      <c r="B23860" s="2">
        <v>13.826593331676571</v>
      </c>
    </row>
    <row r="23861" spans="1:2" x14ac:dyDescent="0.25">
      <c r="A23861" s="6" t="s">
        <v>251</v>
      </c>
      <c r="B23861" s="2">
        <v>95.219228719120821</v>
      </c>
    </row>
    <row r="23862" spans="1:2" x14ac:dyDescent="0.25">
      <c r="A23862" s="28" t="s">
        <v>79</v>
      </c>
      <c r="B23862" s="2">
        <v>1.688880162692977</v>
      </c>
    </row>
    <row r="23863" spans="1:2" x14ac:dyDescent="0.25">
      <c r="A23863" s="28" t="s">
        <v>86</v>
      </c>
      <c r="B23863" s="2">
        <v>0.72426856581918186</v>
      </c>
    </row>
    <row r="23864" spans="1:2" x14ac:dyDescent="0.25">
      <c r="A23864" s="28" t="s">
        <v>87</v>
      </c>
      <c r="B23864" s="2">
        <v>5.2672913687768466</v>
      </c>
    </row>
    <row r="23865" spans="1:2" x14ac:dyDescent="0.25">
      <c r="A23865" s="28" t="s">
        <v>31</v>
      </c>
      <c r="B23865" s="2">
        <v>5.5835235051540328</v>
      </c>
    </row>
    <row r="23866" spans="1:2" x14ac:dyDescent="0.25">
      <c r="A23866" s="28" t="s">
        <v>29</v>
      </c>
      <c r="B23866" s="2">
        <v>9.5321055685669922</v>
      </c>
    </row>
    <row r="23867" spans="1:2" x14ac:dyDescent="0.25">
      <c r="A23867" s="28" t="s">
        <v>30</v>
      </c>
      <c r="B23867" s="2">
        <v>8.0122025845794731</v>
      </c>
    </row>
    <row r="23868" spans="1:2" x14ac:dyDescent="0.25">
      <c r="A23868" s="28" t="s">
        <v>88</v>
      </c>
      <c r="B23868" s="2">
        <v>16.411382635572831</v>
      </c>
    </row>
    <row r="23869" spans="1:2" x14ac:dyDescent="0.25">
      <c r="A23869" s="28" t="s">
        <v>80</v>
      </c>
      <c r="B23869" s="2">
        <v>3.1668758825466448</v>
      </c>
    </row>
    <row r="23870" spans="1:2" x14ac:dyDescent="0.25">
      <c r="A23870" s="28" t="s">
        <v>84</v>
      </c>
      <c r="B23870" s="2">
        <v>11.310364704148514</v>
      </c>
    </row>
    <row r="23871" spans="1:2" x14ac:dyDescent="0.25">
      <c r="A23871" s="28" t="s">
        <v>85</v>
      </c>
      <c r="B23871" s="2">
        <v>18.154851829693445</v>
      </c>
    </row>
    <row r="23872" spans="1:2" x14ac:dyDescent="0.25">
      <c r="A23872" s="28" t="s">
        <v>82</v>
      </c>
      <c r="B23872" s="2">
        <v>15.367481911569875</v>
      </c>
    </row>
    <row r="23873" spans="1:2" x14ac:dyDescent="0.25">
      <c r="A23873" s="6" t="s">
        <v>229</v>
      </c>
      <c r="B23873" s="2">
        <v>8.8852472493403827</v>
      </c>
    </row>
    <row r="23874" spans="1:2" x14ac:dyDescent="0.25">
      <c r="A23874" s="28" t="s">
        <v>79</v>
      </c>
      <c r="B23874" s="2">
        <v>0.35582463680742665</v>
      </c>
    </row>
    <row r="23875" spans="1:2" x14ac:dyDescent="0.25">
      <c r="A23875" s="28" t="s">
        <v>86</v>
      </c>
      <c r="B23875" s="2">
        <v>0.11731497221695179</v>
      </c>
    </row>
    <row r="23876" spans="1:2" x14ac:dyDescent="0.25">
      <c r="A23876" s="28" t="s">
        <v>87</v>
      </c>
      <c r="B23876" s="2">
        <v>0.32634979471665748</v>
      </c>
    </row>
    <row r="23877" spans="1:2" x14ac:dyDescent="0.25">
      <c r="A23877" s="28" t="s">
        <v>31</v>
      </c>
      <c r="B23877" s="2">
        <v>0.81331554181703192</v>
      </c>
    </row>
    <row r="23878" spans="1:2" x14ac:dyDescent="0.25">
      <c r="A23878" s="28" t="s">
        <v>29</v>
      </c>
      <c r="B23878" s="2">
        <v>1.130256894178266</v>
      </c>
    </row>
    <row r="23879" spans="1:2" x14ac:dyDescent="0.25">
      <c r="A23879" s="28" t="s">
        <v>30</v>
      </c>
      <c r="B23879" s="2">
        <v>1.590368579330512</v>
      </c>
    </row>
    <row r="23880" spans="1:2" x14ac:dyDescent="0.25">
      <c r="A23880" s="28" t="s">
        <v>88</v>
      </c>
      <c r="B23880" s="2">
        <v>0.64314407837146492</v>
      </c>
    </row>
    <row r="23881" spans="1:2" x14ac:dyDescent="0.25">
      <c r="A23881" s="28" t="s">
        <v>80</v>
      </c>
      <c r="B23881" s="2">
        <v>0.71177111779906155</v>
      </c>
    </row>
    <row r="23882" spans="1:2" x14ac:dyDescent="0.25">
      <c r="A23882" s="28" t="s">
        <v>84</v>
      </c>
      <c r="B23882" s="2">
        <v>0.37346744314665331</v>
      </c>
    </row>
    <row r="23883" spans="1:2" x14ac:dyDescent="0.25">
      <c r="A23883" s="28" t="s">
        <v>85</v>
      </c>
      <c r="B23883" s="2">
        <v>1.4403805442166366</v>
      </c>
    </row>
    <row r="23884" spans="1:2" x14ac:dyDescent="0.25">
      <c r="A23884" s="28" t="s">
        <v>82</v>
      </c>
      <c r="B23884" s="2">
        <v>1.3830536467397205</v>
      </c>
    </row>
    <row r="23885" spans="1:2" x14ac:dyDescent="0.25">
      <c r="A23885" s="6" t="s">
        <v>93</v>
      </c>
      <c r="B23885" s="2">
        <v>1033.4126313710115</v>
      </c>
    </row>
    <row r="23886" spans="1:2" x14ac:dyDescent="0.25">
      <c r="A23886" s="28" t="s">
        <v>79</v>
      </c>
      <c r="B23886" s="2">
        <v>16.185271899115957</v>
      </c>
    </row>
    <row r="23887" spans="1:2" x14ac:dyDescent="0.25">
      <c r="A23887" s="28" t="s">
        <v>86</v>
      </c>
      <c r="B23887" s="2">
        <v>13.897413683057957</v>
      </c>
    </row>
    <row r="23888" spans="1:2" x14ac:dyDescent="0.25">
      <c r="A23888" s="28" t="s">
        <v>87</v>
      </c>
      <c r="B23888" s="2">
        <v>60.584625932378977</v>
      </c>
    </row>
    <row r="23889" spans="1:2" x14ac:dyDescent="0.25">
      <c r="A23889" s="28" t="s">
        <v>31</v>
      </c>
      <c r="B23889" s="2">
        <v>101.88847055445385</v>
      </c>
    </row>
    <row r="23890" spans="1:2" x14ac:dyDescent="0.25">
      <c r="A23890" s="28" t="s">
        <v>29</v>
      </c>
      <c r="B23890" s="2">
        <v>73.480827918025454</v>
      </c>
    </row>
    <row r="23891" spans="1:2" x14ac:dyDescent="0.25">
      <c r="A23891" s="28" t="s">
        <v>30</v>
      </c>
      <c r="B23891" s="2">
        <v>162.73972718972357</v>
      </c>
    </row>
    <row r="23892" spans="1:2" x14ac:dyDescent="0.25">
      <c r="A23892" s="28" t="s">
        <v>88</v>
      </c>
      <c r="B23892" s="2">
        <v>92.46503515816633</v>
      </c>
    </row>
    <row r="23893" spans="1:2" x14ac:dyDescent="0.25">
      <c r="A23893" s="28" t="s">
        <v>80</v>
      </c>
      <c r="B23893" s="2">
        <v>26.943328591844807</v>
      </c>
    </row>
    <row r="23894" spans="1:2" x14ac:dyDescent="0.25">
      <c r="A23894" s="28" t="s">
        <v>84</v>
      </c>
      <c r="B23894" s="2">
        <v>183.13775869817076</v>
      </c>
    </row>
    <row r="23895" spans="1:2" x14ac:dyDescent="0.25">
      <c r="A23895" s="28" t="s">
        <v>85</v>
      </c>
      <c r="B23895" s="2">
        <v>147.66056029191711</v>
      </c>
    </row>
    <row r="23896" spans="1:2" x14ac:dyDescent="0.25">
      <c r="A23896" s="28" t="s">
        <v>82</v>
      </c>
      <c r="B23896" s="2">
        <v>154.42961145415671</v>
      </c>
    </row>
    <row r="23897" spans="1:2" x14ac:dyDescent="0.25">
      <c r="A23897" s="3" t="s">
        <v>31</v>
      </c>
      <c r="B23897" s="2">
        <v>835.40782367806571</v>
      </c>
    </row>
    <row r="23898" spans="1:2" x14ac:dyDescent="0.25">
      <c r="A23898" s="6" t="s">
        <v>228</v>
      </c>
      <c r="B23898" s="2">
        <v>3.7943533777609453</v>
      </c>
    </row>
    <row r="23899" spans="1:2" x14ac:dyDescent="0.25">
      <c r="A23899" s="28" t="s">
        <v>79</v>
      </c>
      <c r="B23899" s="2">
        <v>1.3254188156452075E-2</v>
      </c>
    </row>
    <row r="23900" spans="1:2" x14ac:dyDescent="0.25">
      <c r="A23900" s="28" t="s">
        <v>86</v>
      </c>
      <c r="B23900" s="2">
        <v>6.0440007801703206E-3</v>
      </c>
    </row>
    <row r="23901" spans="1:2" x14ac:dyDescent="0.25">
      <c r="A23901" s="28" t="s">
        <v>87</v>
      </c>
      <c r="B23901" s="2">
        <v>0.27525706179443543</v>
      </c>
    </row>
    <row r="23902" spans="1:2" x14ac:dyDescent="0.25">
      <c r="A23902" s="28" t="s">
        <v>29</v>
      </c>
      <c r="B23902" s="2">
        <v>0.3131440167028039</v>
      </c>
    </row>
    <row r="23903" spans="1:2" x14ac:dyDescent="0.25">
      <c r="A23903" s="28" t="s">
        <v>30</v>
      </c>
      <c r="B23903" s="2">
        <v>0.53322887022049992</v>
      </c>
    </row>
    <row r="23904" spans="1:2" x14ac:dyDescent="0.25">
      <c r="A23904" s="28" t="s">
        <v>88</v>
      </c>
      <c r="B23904" s="2">
        <v>5.5486378256636402E-2</v>
      </c>
    </row>
    <row r="23905" spans="1:2" x14ac:dyDescent="0.25">
      <c r="A23905" s="28" t="s">
        <v>80</v>
      </c>
      <c r="B23905" s="2">
        <v>5.0240065010352768E-2</v>
      </c>
    </row>
    <row r="23906" spans="1:2" x14ac:dyDescent="0.25">
      <c r="A23906" s="28" t="s">
        <v>84</v>
      </c>
      <c r="B23906" s="2">
        <v>0.54860926415500677</v>
      </c>
    </row>
    <row r="23907" spans="1:2" x14ac:dyDescent="0.25">
      <c r="A23907" s="28" t="s">
        <v>85</v>
      </c>
      <c r="B23907" s="2">
        <v>1.5321084885270075</v>
      </c>
    </row>
    <row r="23908" spans="1:2" x14ac:dyDescent="0.25">
      <c r="A23908" s="28" t="s">
        <v>82</v>
      </c>
      <c r="B23908" s="2">
        <v>0.46698104415758029</v>
      </c>
    </row>
    <row r="23909" spans="1:2" x14ac:dyDescent="0.25">
      <c r="A23909" s="6" t="s">
        <v>239</v>
      </c>
      <c r="B23909" s="2">
        <v>5.1329476798569535</v>
      </c>
    </row>
    <row r="23910" spans="1:2" x14ac:dyDescent="0.25">
      <c r="A23910" s="28" t="s">
        <v>79</v>
      </c>
      <c r="B23910" s="2">
        <v>4.2946619882404592E-2</v>
      </c>
    </row>
    <row r="23911" spans="1:2" x14ac:dyDescent="0.25">
      <c r="A23911" s="28" t="s">
        <v>87</v>
      </c>
      <c r="B23911" s="2">
        <v>1.359952922094227</v>
      </c>
    </row>
    <row r="23912" spans="1:2" x14ac:dyDescent="0.25">
      <c r="A23912" s="28" t="s">
        <v>29</v>
      </c>
      <c r="B23912" s="2">
        <v>0.39266669820778588</v>
      </c>
    </row>
    <row r="23913" spans="1:2" x14ac:dyDescent="0.25">
      <c r="A23913" s="28" t="s">
        <v>30</v>
      </c>
      <c r="B23913" s="2">
        <v>0.12401598061717962</v>
      </c>
    </row>
    <row r="23914" spans="1:2" x14ac:dyDescent="0.25">
      <c r="A23914" s="28" t="s">
        <v>88</v>
      </c>
      <c r="B23914" s="2">
        <v>0.27830363240191008</v>
      </c>
    </row>
    <row r="23915" spans="1:2" x14ac:dyDescent="0.25">
      <c r="A23915" s="28" t="s">
        <v>80</v>
      </c>
      <c r="B23915" s="2">
        <v>8.4598173520588585E-2</v>
      </c>
    </row>
    <row r="23916" spans="1:2" x14ac:dyDescent="0.25">
      <c r="A23916" s="28" t="s">
        <v>84</v>
      </c>
      <c r="B23916" s="2">
        <v>0.59788634659910345</v>
      </c>
    </row>
    <row r="23917" spans="1:2" x14ac:dyDescent="0.25">
      <c r="A23917" s="28" t="s">
        <v>85</v>
      </c>
      <c r="B23917" s="2">
        <v>1.6687088483747061</v>
      </c>
    </row>
    <row r="23918" spans="1:2" x14ac:dyDescent="0.25">
      <c r="A23918" s="28" t="s">
        <v>82</v>
      </c>
      <c r="B23918" s="2">
        <v>0.58386845815904864</v>
      </c>
    </row>
    <row r="23919" spans="1:2" x14ac:dyDescent="0.25">
      <c r="A23919" s="6" t="s">
        <v>241</v>
      </c>
      <c r="B23919" s="2">
        <v>67.967173753511418</v>
      </c>
    </row>
    <row r="23920" spans="1:2" x14ac:dyDescent="0.25">
      <c r="A23920" s="28" t="s">
        <v>79</v>
      </c>
      <c r="B23920" s="2">
        <v>1.9350348993715285</v>
      </c>
    </row>
    <row r="23921" spans="1:2" x14ac:dyDescent="0.25">
      <c r="A23921" s="28" t="s">
        <v>86</v>
      </c>
      <c r="B23921" s="2">
        <v>0.99666083626116453</v>
      </c>
    </row>
    <row r="23922" spans="1:2" x14ac:dyDescent="0.25">
      <c r="A23922" s="28" t="s">
        <v>87</v>
      </c>
      <c r="B23922" s="2">
        <v>4.1101969875919622</v>
      </c>
    </row>
    <row r="23923" spans="1:2" x14ac:dyDescent="0.25">
      <c r="A23923" s="28" t="s">
        <v>29</v>
      </c>
      <c r="B23923" s="2">
        <v>5.046061295400925</v>
      </c>
    </row>
    <row r="23924" spans="1:2" x14ac:dyDescent="0.25">
      <c r="A23924" s="28" t="s">
        <v>30</v>
      </c>
      <c r="B23924" s="2">
        <v>7.4508331068677878</v>
      </c>
    </row>
    <row r="23925" spans="1:2" x14ac:dyDescent="0.25">
      <c r="A23925" s="28" t="s">
        <v>88</v>
      </c>
      <c r="B23925" s="2">
        <v>7.7517255309000221</v>
      </c>
    </row>
    <row r="23926" spans="1:2" x14ac:dyDescent="0.25">
      <c r="A23926" s="28" t="s">
        <v>80</v>
      </c>
      <c r="B23926" s="2">
        <v>1.157851794237708</v>
      </c>
    </row>
    <row r="23927" spans="1:2" x14ac:dyDescent="0.25">
      <c r="A23927" s="28" t="s">
        <v>84</v>
      </c>
      <c r="B23927" s="2">
        <v>7.673275852517139</v>
      </c>
    </row>
    <row r="23928" spans="1:2" x14ac:dyDescent="0.25">
      <c r="A23928" s="28" t="s">
        <v>85</v>
      </c>
      <c r="B23928" s="2">
        <v>16.522054852099398</v>
      </c>
    </row>
    <row r="23929" spans="1:2" x14ac:dyDescent="0.25">
      <c r="A23929" s="28" t="s">
        <v>82</v>
      </c>
      <c r="B23929" s="2">
        <v>15.323478598263787</v>
      </c>
    </row>
    <row r="23930" spans="1:2" x14ac:dyDescent="0.25">
      <c r="A23930" s="6" t="s">
        <v>19</v>
      </c>
      <c r="B23930" s="2">
        <v>2.2077949394269693E-2</v>
      </c>
    </row>
    <row r="23931" spans="1:2" x14ac:dyDescent="0.25">
      <c r="A23931" s="28" t="s">
        <v>79</v>
      </c>
      <c r="B23931" s="2">
        <v>7.9158156786644819E-3</v>
      </c>
    </row>
    <row r="23932" spans="1:2" x14ac:dyDescent="0.25">
      <c r="A23932" s="28" t="s">
        <v>86</v>
      </c>
      <c r="B23932" s="2">
        <v>1.1327524477057451E-4</v>
      </c>
    </row>
    <row r="23933" spans="1:2" x14ac:dyDescent="0.25">
      <c r="A23933" s="28" t="s">
        <v>87</v>
      </c>
      <c r="B23933" s="2">
        <v>2.6360829741989714E-5</v>
      </c>
    </row>
    <row r="23934" spans="1:2" x14ac:dyDescent="0.25">
      <c r="A23934" s="28" t="s">
        <v>29</v>
      </c>
      <c r="B23934" s="2">
        <v>7.2106565973371146E-4</v>
      </c>
    </row>
    <row r="23935" spans="1:2" x14ac:dyDescent="0.25">
      <c r="A23935" s="28" t="s">
        <v>30</v>
      </c>
      <c r="B23935" s="2">
        <v>2.0447866341308865E-3</v>
      </c>
    </row>
    <row r="23936" spans="1:2" x14ac:dyDescent="0.25">
      <c r="A23936" s="28" t="s">
        <v>88</v>
      </c>
      <c r="B23936" s="2">
        <v>2.8230567730259666E-4</v>
      </c>
    </row>
    <row r="23937" spans="1:2" x14ac:dyDescent="0.25">
      <c r="A23937" s="28" t="s">
        <v>80</v>
      </c>
      <c r="B23937" s="2">
        <v>4.7961730090457068E-5</v>
      </c>
    </row>
    <row r="23938" spans="1:2" x14ac:dyDescent="0.25">
      <c r="A23938" s="28" t="s">
        <v>84</v>
      </c>
      <c r="B23938" s="2">
        <v>3.4985863011481388E-5</v>
      </c>
    </row>
    <row r="23939" spans="1:2" x14ac:dyDescent="0.25">
      <c r="A23939" s="28" t="s">
        <v>85</v>
      </c>
      <c r="B23939" s="2">
        <v>3.1355358663269208E-3</v>
      </c>
    </row>
    <row r="23940" spans="1:2" x14ac:dyDescent="0.25">
      <c r="A23940" s="28" t="s">
        <v>82</v>
      </c>
      <c r="B23940" s="2">
        <v>7.7558562104965891E-3</v>
      </c>
    </row>
    <row r="23941" spans="1:2" x14ac:dyDescent="0.25">
      <c r="A23941" s="6" t="s">
        <v>243</v>
      </c>
      <c r="B23941" s="2">
        <v>32.251969466398236</v>
      </c>
    </row>
    <row r="23942" spans="1:2" x14ac:dyDescent="0.25">
      <c r="A23942" s="28" t="s">
        <v>79</v>
      </c>
      <c r="B23942" s="2">
        <v>0.28724847291860128</v>
      </c>
    </row>
    <row r="23943" spans="1:2" x14ac:dyDescent="0.25">
      <c r="A23943" s="28" t="s">
        <v>86</v>
      </c>
      <c r="B23943" s="2">
        <v>0.22420481944430795</v>
      </c>
    </row>
    <row r="23944" spans="1:2" x14ac:dyDescent="0.25">
      <c r="A23944" s="28" t="s">
        <v>87</v>
      </c>
      <c r="B23944" s="2">
        <v>2.2901580411163462</v>
      </c>
    </row>
    <row r="23945" spans="1:2" x14ac:dyDescent="0.25">
      <c r="A23945" s="28" t="s">
        <v>29</v>
      </c>
      <c r="B23945" s="2">
        <v>2.5997834635019563</v>
      </c>
    </row>
    <row r="23946" spans="1:2" x14ac:dyDescent="0.25">
      <c r="A23946" s="28" t="s">
        <v>30</v>
      </c>
      <c r="B23946" s="2">
        <v>2.4376587073380369</v>
      </c>
    </row>
    <row r="23947" spans="1:2" x14ac:dyDescent="0.25">
      <c r="A23947" s="28" t="s">
        <v>88</v>
      </c>
      <c r="B23947" s="2">
        <v>4.0692368471205409</v>
      </c>
    </row>
    <row r="23948" spans="1:2" x14ac:dyDescent="0.25">
      <c r="A23948" s="28" t="s">
        <v>80</v>
      </c>
      <c r="B23948" s="2">
        <v>0.11829627557740592</v>
      </c>
    </row>
    <row r="23949" spans="1:2" x14ac:dyDescent="0.25">
      <c r="A23949" s="28" t="s">
        <v>84</v>
      </c>
      <c r="B23949" s="2">
        <v>5.8642574701965451</v>
      </c>
    </row>
    <row r="23950" spans="1:2" x14ac:dyDescent="0.25">
      <c r="A23950" s="28" t="s">
        <v>85</v>
      </c>
      <c r="B23950" s="2">
        <v>7.3976876405041727</v>
      </c>
    </row>
    <row r="23951" spans="1:2" x14ac:dyDescent="0.25">
      <c r="A23951" s="28" t="s">
        <v>82</v>
      </c>
      <c r="B23951" s="2">
        <v>6.9634377286803293</v>
      </c>
    </row>
    <row r="23952" spans="1:2" x14ac:dyDescent="0.25">
      <c r="A23952" s="6" t="s">
        <v>245</v>
      </c>
      <c r="B23952" s="2">
        <v>4.8090684941154223</v>
      </c>
    </row>
    <row r="23953" spans="1:2" x14ac:dyDescent="0.25">
      <c r="A23953" s="28" t="s">
        <v>79</v>
      </c>
      <c r="B23953" s="2">
        <v>0.11771646381879189</v>
      </c>
    </row>
    <row r="23954" spans="1:2" x14ac:dyDescent="0.25">
      <c r="A23954" s="28" t="s">
        <v>86</v>
      </c>
      <c r="B23954" s="2">
        <v>4.7941562150666112E-2</v>
      </c>
    </row>
    <row r="23955" spans="1:2" x14ac:dyDescent="0.25">
      <c r="A23955" s="28" t="s">
        <v>87</v>
      </c>
      <c r="B23955" s="2">
        <v>0.13955682570216871</v>
      </c>
    </row>
    <row r="23956" spans="1:2" x14ac:dyDescent="0.25">
      <c r="A23956" s="28" t="s">
        <v>29</v>
      </c>
      <c r="B23956" s="2">
        <v>0.58587816392318159</v>
      </c>
    </row>
    <row r="23957" spans="1:2" x14ac:dyDescent="0.25">
      <c r="A23957" s="28" t="s">
        <v>30</v>
      </c>
      <c r="B23957" s="2">
        <v>1.1107831929256322</v>
      </c>
    </row>
    <row r="23958" spans="1:2" x14ac:dyDescent="0.25">
      <c r="A23958" s="28" t="s">
        <v>88</v>
      </c>
      <c r="B23958" s="2">
        <v>0.36810452990417658</v>
      </c>
    </row>
    <row r="23959" spans="1:2" x14ac:dyDescent="0.25">
      <c r="A23959" s="28" t="s">
        <v>80</v>
      </c>
      <c r="B23959" s="2">
        <v>0.14651578654389263</v>
      </c>
    </row>
    <row r="23960" spans="1:2" x14ac:dyDescent="0.25">
      <c r="A23960" s="28" t="s">
        <v>84</v>
      </c>
      <c r="B23960" s="2">
        <v>0.38417973270056699</v>
      </c>
    </row>
    <row r="23961" spans="1:2" x14ac:dyDescent="0.25">
      <c r="A23961" s="28" t="s">
        <v>85</v>
      </c>
      <c r="B23961" s="2">
        <v>1.3526979859279851</v>
      </c>
    </row>
    <row r="23962" spans="1:2" x14ac:dyDescent="0.25">
      <c r="A23962" s="28" t="s">
        <v>82</v>
      </c>
      <c r="B23962" s="2">
        <v>0.55569425051836097</v>
      </c>
    </row>
    <row r="23963" spans="1:2" x14ac:dyDescent="0.25">
      <c r="A23963" s="6" t="s">
        <v>247</v>
      </c>
      <c r="B23963" s="2">
        <v>158.73282982672248</v>
      </c>
    </row>
    <row r="23964" spans="1:2" x14ac:dyDescent="0.25">
      <c r="A23964" s="28" t="s">
        <v>79</v>
      </c>
      <c r="B23964" s="2">
        <v>2.5935939431171127</v>
      </c>
    </row>
    <row r="23965" spans="1:2" x14ac:dyDescent="0.25">
      <c r="A23965" s="28" t="s">
        <v>86</v>
      </c>
      <c r="B23965" s="2">
        <v>1.8954611696629733</v>
      </c>
    </row>
    <row r="23966" spans="1:2" x14ac:dyDescent="0.25">
      <c r="A23966" s="28" t="s">
        <v>87</v>
      </c>
      <c r="B23966" s="2">
        <v>8.5556548903267906</v>
      </c>
    </row>
    <row r="23967" spans="1:2" x14ac:dyDescent="0.25">
      <c r="A23967" s="28" t="s">
        <v>29</v>
      </c>
      <c r="B23967" s="2">
        <v>6.6572629369279674</v>
      </c>
    </row>
    <row r="23968" spans="1:2" x14ac:dyDescent="0.25">
      <c r="A23968" s="28" t="s">
        <v>30</v>
      </c>
      <c r="B23968" s="2">
        <v>9.987965452830375</v>
      </c>
    </row>
    <row r="23969" spans="1:2" x14ac:dyDescent="0.25">
      <c r="A23969" s="28" t="s">
        <v>88</v>
      </c>
      <c r="B23969" s="2">
        <v>19.552479537355701</v>
      </c>
    </row>
    <row r="23970" spans="1:2" x14ac:dyDescent="0.25">
      <c r="A23970" s="28" t="s">
        <v>80</v>
      </c>
      <c r="B23970" s="2">
        <v>4.7003651631389545</v>
      </c>
    </row>
    <row r="23971" spans="1:2" x14ac:dyDescent="0.25">
      <c r="A23971" s="28" t="s">
        <v>84</v>
      </c>
      <c r="B23971" s="2">
        <v>33.745369925247786</v>
      </c>
    </row>
    <row r="23972" spans="1:2" x14ac:dyDescent="0.25">
      <c r="A23972" s="28" t="s">
        <v>85</v>
      </c>
      <c r="B23972" s="2">
        <v>45.80048859166633</v>
      </c>
    </row>
    <row r="23973" spans="1:2" x14ac:dyDescent="0.25">
      <c r="A23973" s="28" t="s">
        <v>82</v>
      </c>
      <c r="B23973" s="2">
        <v>25.244188216448485</v>
      </c>
    </row>
    <row r="23974" spans="1:2" x14ac:dyDescent="0.25">
      <c r="A23974" s="6" t="s">
        <v>20</v>
      </c>
      <c r="B23974" s="2">
        <v>33.247645730118457</v>
      </c>
    </row>
    <row r="23975" spans="1:2" x14ac:dyDescent="0.25">
      <c r="A23975" s="28" t="s">
        <v>79</v>
      </c>
      <c r="B23975" s="2">
        <v>1.302487132493618</v>
      </c>
    </row>
    <row r="23976" spans="1:2" x14ac:dyDescent="0.25">
      <c r="A23976" s="28" t="s">
        <v>86</v>
      </c>
      <c r="B23976" s="2">
        <v>0.38094351684578309</v>
      </c>
    </row>
    <row r="23977" spans="1:2" x14ac:dyDescent="0.25">
      <c r="A23977" s="28" t="s">
        <v>87</v>
      </c>
      <c r="B23977" s="2">
        <v>2.0568884802956564</v>
      </c>
    </row>
    <row r="23978" spans="1:2" x14ac:dyDescent="0.25">
      <c r="A23978" s="28" t="s">
        <v>29</v>
      </c>
      <c r="B23978" s="2">
        <v>3.5536220467243487</v>
      </c>
    </row>
    <row r="23979" spans="1:2" x14ac:dyDescent="0.25">
      <c r="A23979" s="28" t="s">
        <v>30</v>
      </c>
      <c r="B23979" s="2">
        <v>6.9037201520109983</v>
      </c>
    </row>
    <row r="23980" spans="1:2" x14ac:dyDescent="0.25">
      <c r="A23980" s="28" t="s">
        <v>88</v>
      </c>
      <c r="B23980" s="2">
        <v>1.3817411722358648</v>
      </c>
    </row>
    <row r="23981" spans="1:2" x14ac:dyDescent="0.25">
      <c r="A23981" s="28" t="s">
        <v>80</v>
      </c>
      <c r="B23981" s="2">
        <v>0.20463561189306126</v>
      </c>
    </row>
    <row r="23982" spans="1:2" x14ac:dyDescent="0.25">
      <c r="A23982" s="28" t="s">
        <v>84</v>
      </c>
      <c r="B23982" s="2">
        <v>3.117388887291122</v>
      </c>
    </row>
    <row r="23983" spans="1:2" x14ac:dyDescent="0.25">
      <c r="A23983" s="28" t="s">
        <v>85</v>
      </c>
      <c r="B23983" s="2">
        <v>8.959045967605892</v>
      </c>
    </row>
    <row r="23984" spans="1:2" x14ac:dyDescent="0.25">
      <c r="A23984" s="28" t="s">
        <v>82</v>
      </c>
      <c r="B23984" s="2">
        <v>5.3871727627221144</v>
      </c>
    </row>
    <row r="23985" spans="1:2" x14ac:dyDescent="0.25">
      <c r="A23985" s="6" t="s">
        <v>21</v>
      </c>
      <c r="B23985" s="2">
        <v>6.2679371660927234</v>
      </c>
    </row>
    <row r="23986" spans="1:2" x14ac:dyDescent="0.25">
      <c r="A23986" s="28" t="s">
        <v>79</v>
      </c>
      <c r="B23986" s="2">
        <v>7.6413979463033646E-2</v>
      </c>
    </row>
    <row r="23987" spans="1:2" x14ac:dyDescent="0.25">
      <c r="A23987" s="28" t="s">
        <v>86</v>
      </c>
      <c r="B23987" s="2">
        <v>3.1439940645095178E-2</v>
      </c>
    </row>
    <row r="23988" spans="1:2" x14ac:dyDescent="0.25">
      <c r="A23988" s="28" t="s">
        <v>87</v>
      </c>
      <c r="B23988" s="2">
        <v>2.7374801772209929E-2</v>
      </c>
    </row>
    <row r="23989" spans="1:2" x14ac:dyDescent="0.25">
      <c r="A23989" s="28" t="s">
        <v>29</v>
      </c>
      <c r="B23989" s="2">
        <v>0.48581747244743789</v>
      </c>
    </row>
    <row r="23990" spans="1:2" x14ac:dyDescent="0.25">
      <c r="A23990" s="28" t="s">
        <v>30</v>
      </c>
      <c r="B23990" s="2">
        <v>0.84056777046294906</v>
      </c>
    </row>
    <row r="23991" spans="1:2" x14ac:dyDescent="0.25">
      <c r="A23991" s="28" t="s">
        <v>88</v>
      </c>
      <c r="B23991" s="2">
        <v>0.43376333692489916</v>
      </c>
    </row>
    <row r="23992" spans="1:2" x14ac:dyDescent="0.25">
      <c r="A23992" s="28" t="s">
        <v>80</v>
      </c>
      <c r="B23992" s="2">
        <v>0.40826465670149759</v>
      </c>
    </row>
    <row r="23993" spans="1:2" x14ac:dyDescent="0.25">
      <c r="A23993" s="28" t="s">
        <v>84</v>
      </c>
      <c r="B23993" s="2">
        <v>1.9458301439475045</v>
      </c>
    </row>
    <row r="23994" spans="1:2" x14ac:dyDescent="0.25">
      <c r="A23994" s="28" t="s">
        <v>85</v>
      </c>
      <c r="B23994" s="2">
        <v>0.69210725519126948</v>
      </c>
    </row>
    <row r="23995" spans="1:2" x14ac:dyDescent="0.25">
      <c r="A23995" s="28" t="s">
        <v>82</v>
      </c>
      <c r="B23995" s="2">
        <v>1.3263578085368266</v>
      </c>
    </row>
    <row r="23996" spans="1:2" x14ac:dyDescent="0.25">
      <c r="A23996" s="6" t="s">
        <v>22</v>
      </c>
      <c r="B23996" s="2">
        <v>2.5994927955982123</v>
      </c>
    </row>
    <row r="23997" spans="1:2" x14ac:dyDescent="0.25">
      <c r="A23997" s="28" t="s">
        <v>79</v>
      </c>
      <c r="B23997" s="2">
        <v>3.9009919469583772E-2</v>
      </c>
    </row>
    <row r="23998" spans="1:2" x14ac:dyDescent="0.25">
      <c r="A23998" s="28" t="s">
        <v>86</v>
      </c>
      <c r="B23998" s="2">
        <v>4.9576186586279575E-2</v>
      </c>
    </row>
    <row r="23999" spans="1:2" x14ac:dyDescent="0.25">
      <c r="A23999" s="28" t="s">
        <v>87</v>
      </c>
      <c r="B23999" s="2">
        <v>0.14141354253895458</v>
      </c>
    </row>
    <row r="24000" spans="1:2" x14ac:dyDescent="0.25">
      <c r="A24000" s="28" t="s">
        <v>29</v>
      </c>
      <c r="B24000" s="2">
        <v>0.31484761061174132</v>
      </c>
    </row>
    <row r="24001" spans="1:2" x14ac:dyDescent="0.25">
      <c r="A24001" s="28" t="s">
        <v>30</v>
      </c>
      <c r="B24001" s="2">
        <v>0.50950530877860534</v>
      </c>
    </row>
    <row r="24002" spans="1:2" x14ac:dyDescent="0.25">
      <c r="A24002" s="28" t="s">
        <v>88</v>
      </c>
      <c r="B24002" s="2">
        <v>0.27746914733178696</v>
      </c>
    </row>
    <row r="24003" spans="1:2" x14ac:dyDescent="0.25">
      <c r="A24003" s="28" t="s">
        <v>80</v>
      </c>
      <c r="B24003" s="2">
        <v>5.0370793734437778E-2</v>
      </c>
    </row>
    <row r="24004" spans="1:2" x14ac:dyDescent="0.25">
      <c r="A24004" s="28" t="s">
        <v>84</v>
      </c>
      <c r="B24004" s="2">
        <v>0.2311174105027568</v>
      </c>
    </row>
    <row r="24005" spans="1:2" x14ac:dyDescent="0.25">
      <c r="A24005" s="28" t="s">
        <v>85</v>
      </c>
      <c r="B24005" s="2">
        <v>0.47170502565331351</v>
      </c>
    </row>
    <row r="24006" spans="1:2" x14ac:dyDescent="0.25">
      <c r="A24006" s="28" t="s">
        <v>82</v>
      </c>
      <c r="B24006" s="2">
        <v>0.51447785039075322</v>
      </c>
    </row>
    <row r="24007" spans="1:2" x14ac:dyDescent="0.25">
      <c r="A24007" s="6" t="s">
        <v>25</v>
      </c>
      <c r="B24007" s="2">
        <v>3.5909512517963127</v>
      </c>
    </row>
    <row r="24008" spans="1:2" x14ac:dyDescent="0.25">
      <c r="A24008" s="28" t="s">
        <v>79</v>
      </c>
      <c r="B24008" s="2">
        <v>6.8165010746046362E-2</v>
      </c>
    </row>
    <row r="24009" spans="1:2" x14ac:dyDescent="0.25">
      <c r="A24009" s="28" t="s">
        <v>86</v>
      </c>
      <c r="B24009" s="2">
        <v>6.8681553465101519E-2</v>
      </c>
    </row>
    <row r="24010" spans="1:2" x14ac:dyDescent="0.25">
      <c r="A24010" s="28" t="s">
        <v>87</v>
      </c>
      <c r="B24010" s="2">
        <v>2.2813611749551783E-2</v>
      </c>
    </row>
    <row r="24011" spans="1:2" x14ac:dyDescent="0.25">
      <c r="A24011" s="28" t="s">
        <v>29</v>
      </c>
      <c r="B24011" s="2">
        <v>0.16014451440360411</v>
      </c>
    </row>
    <row r="24012" spans="1:2" x14ac:dyDescent="0.25">
      <c r="A24012" s="28" t="s">
        <v>30</v>
      </c>
      <c r="B24012" s="2">
        <v>0.32195038766758205</v>
      </c>
    </row>
    <row r="24013" spans="1:2" x14ac:dyDescent="0.25">
      <c r="A24013" s="28" t="s">
        <v>88</v>
      </c>
      <c r="B24013" s="2">
        <v>0.68495919656014537</v>
      </c>
    </row>
    <row r="24014" spans="1:2" x14ac:dyDescent="0.25">
      <c r="A24014" s="28" t="s">
        <v>80</v>
      </c>
      <c r="B24014" s="2">
        <v>9.1028637741653422E-3</v>
      </c>
    </row>
    <row r="24015" spans="1:2" x14ac:dyDescent="0.25">
      <c r="A24015" s="28" t="s">
        <v>84</v>
      </c>
      <c r="B24015" s="2">
        <v>2.0103505502550582E-2</v>
      </c>
    </row>
    <row r="24016" spans="1:2" x14ac:dyDescent="0.25">
      <c r="A24016" s="28" t="s">
        <v>85</v>
      </c>
      <c r="B24016" s="2">
        <v>1.5852679665023404</v>
      </c>
    </row>
    <row r="24017" spans="1:2" x14ac:dyDescent="0.25">
      <c r="A24017" s="28" t="s">
        <v>82</v>
      </c>
      <c r="B24017" s="2">
        <v>0.64976264142522533</v>
      </c>
    </row>
    <row r="24018" spans="1:2" x14ac:dyDescent="0.25">
      <c r="A24018" s="6" t="s">
        <v>23</v>
      </c>
      <c r="B24018" s="2">
        <v>6.7154636574807647</v>
      </c>
    </row>
    <row r="24019" spans="1:2" x14ac:dyDescent="0.25">
      <c r="A24019" s="28" t="s">
        <v>79</v>
      </c>
      <c r="B24019" s="2">
        <v>0.12659458242909541</v>
      </c>
    </row>
    <row r="24020" spans="1:2" x14ac:dyDescent="0.25">
      <c r="A24020" s="28" t="s">
        <v>86</v>
      </c>
      <c r="B24020" s="2">
        <v>6.6295083102487051E-2</v>
      </c>
    </row>
    <row r="24021" spans="1:2" x14ac:dyDescent="0.25">
      <c r="A24021" s="28" t="s">
        <v>87</v>
      </c>
      <c r="B24021" s="2">
        <v>0.20813164801443709</v>
      </c>
    </row>
    <row r="24022" spans="1:2" x14ac:dyDescent="0.25">
      <c r="A24022" s="28" t="s">
        <v>29</v>
      </c>
      <c r="B24022" s="2">
        <v>0.39250645784062921</v>
      </c>
    </row>
    <row r="24023" spans="1:2" x14ac:dyDescent="0.25">
      <c r="A24023" s="28" t="s">
        <v>30</v>
      </c>
      <c r="B24023" s="2">
        <v>0.61229931319827646</v>
      </c>
    </row>
    <row r="24024" spans="1:2" x14ac:dyDescent="0.25">
      <c r="A24024" s="28" t="s">
        <v>88</v>
      </c>
      <c r="B24024" s="2">
        <v>0.48517043835254714</v>
      </c>
    </row>
    <row r="24025" spans="1:2" x14ac:dyDescent="0.25">
      <c r="A24025" s="28" t="s">
        <v>80</v>
      </c>
      <c r="B24025" s="2">
        <v>0.2163890048099979</v>
      </c>
    </row>
    <row r="24026" spans="1:2" x14ac:dyDescent="0.25">
      <c r="A24026" s="28" t="s">
        <v>84</v>
      </c>
      <c r="B24026" s="2">
        <v>0.84475611123392402</v>
      </c>
    </row>
    <row r="24027" spans="1:2" x14ac:dyDescent="0.25">
      <c r="A24027" s="28" t="s">
        <v>85</v>
      </c>
      <c r="B24027" s="2">
        <v>1.4615621671943144</v>
      </c>
    </row>
    <row r="24028" spans="1:2" x14ac:dyDescent="0.25">
      <c r="A24028" s="28" t="s">
        <v>82</v>
      </c>
      <c r="B24028" s="2">
        <v>2.3017588513050553</v>
      </c>
    </row>
    <row r="24029" spans="1:2" x14ac:dyDescent="0.25">
      <c r="A24029" s="6" t="s">
        <v>249</v>
      </c>
      <c r="B24029" s="2">
        <v>32.158665077738291</v>
      </c>
    </row>
    <row r="24030" spans="1:2" x14ac:dyDescent="0.25">
      <c r="A24030" s="28" t="s">
        <v>79</v>
      </c>
      <c r="B24030" s="2">
        <v>0.44341419981843</v>
      </c>
    </row>
    <row r="24031" spans="1:2" x14ac:dyDescent="0.25">
      <c r="A24031" s="28" t="s">
        <v>86</v>
      </c>
      <c r="B24031" s="2">
        <v>0.16738887872726788</v>
      </c>
    </row>
    <row r="24032" spans="1:2" x14ac:dyDescent="0.25">
      <c r="A24032" s="28" t="s">
        <v>87</v>
      </c>
      <c r="B24032" s="2">
        <v>0.77620002366221741</v>
      </c>
    </row>
    <row r="24033" spans="1:2" x14ac:dyDescent="0.25">
      <c r="A24033" s="28" t="s">
        <v>29</v>
      </c>
      <c r="B24033" s="2">
        <v>1.1897808089784219</v>
      </c>
    </row>
    <row r="24034" spans="1:2" x14ac:dyDescent="0.25">
      <c r="A24034" s="28" t="s">
        <v>30</v>
      </c>
      <c r="B24034" s="2">
        <v>3.4990200982996766</v>
      </c>
    </row>
    <row r="24035" spans="1:2" x14ac:dyDescent="0.25">
      <c r="A24035" s="28" t="s">
        <v>88</v>
      </c>
      <c r="B24035" s="2">
        <v>4.7289361743537741</v>
      </c>
    </row>
    <row r="24036" spans="1:2" x14ac:dyDescent="0.25">
      <c r="A24036" s="28" t="s">
        <v>80</v>
      </c>
      <c r="B24036" s="2">
        <v>0.39802382411408699</v>
      </c>
    </row>
    <row r="24037" spans="1:2" x14ac:dyDescent="0.25">
      <c r="A24037" s="28" t="s">
        <v>84</v>
      </c>
      <c r="B24037" s="2">
        <v>4.6761895170600996</v>
      </c>
    </row>
    <row r="24038" spans="1:2" x14ac:dyDescent="0.25">
      <c r="A24038" s="28" t="s">
        <v>85</v>
      </c>
      <c r="B24038" s="2">
        <v>6.2374396403993186</v>
      </c>
    </row>
    <row r="24039" spans="1:2" x14ac:dyDescent="0.25">
      <c r="A24039" s="28" t="s">
        <v>82</v>
      </c>
      <c r="B24039" s="2">
        <v>10.042271912325001</v>
      </c>
    </row>
    <row r="24040" spans="1:2" x14ac:dyDescent="0.25">
      <c r="A24040" s="6" t="s">
        <v>251</v>
      </c>
      <c r="B24040" s="2">
        <v>55.334437150639161</v>
      </c>
    </row>
    <row r="24041" spans="1:2" x14ac:dyDescent="0.25">
      <c r="A24041" s="28" t="s">
        <v>79</v>
      </c>
      <c r="B24041" s="2">
        <v>1.555878675288435</v>
      </c>
    </row>
    <row r="24042" spans="1:2" x14ac:dyDescent="0.25">
      <c r="A24042" s="28" t="s">
        <v>86</v>
      </c>
      <c r="B24042" s="2">
        <v>0.44279567710716905</v>
      </c>
    </row>
    <row r="24043" spans="1:2" x14ac:dyDescent="0.25">
      <c r="A24043" s="28" t="s">
        <v>87</v>
      </c>
      <c r="B24043" s="2">
        <v>3.3839613922792027</v>
      </c>
    </row>
    <row r="24044" spans="1:2" x14ac:dyDescent="0.25">
      <c r="A24044" s="28" t="s">
        <v>29</v>
      </c>
      <c r="B24044" s="2">
        <v>7.6012842033541004</v>
      </c>
    </row>
    <row r="24045" spans="1:2" x14ac:dyDescent="0.25">
      <c r="A24045" s="28" t="s">
        <v>30</v>
      </c>
      <c r="B24045" s="2">
        <v>2.6529299537236719</v>
      </c>
    </row>
    <row r="24046" spans="1:2" x14ac:dyDescent="0.25">
      <c r="A24046" s="28" t="s">
        <v>88</v>
      </c>
      <c r="B24046" s="2">
        <v>6.0406678453729317</v>
      </c>
    </row>
    <row r="24047" spans="1:2" x14ac:dyDescent="0.25">
      <c r="A24047" s="28" t="s">
        <v>80</v>
      </c>
      <c r="B24047" s="2">
        <v>1.3447929456725372</v>
      </c>
    </row>
    <row r="24048" spans="1:2" x14ac:dyDescent="0.25">
      <c r="A24048" s="28" t="s">
        <v>84</v>
      </c>
      <c r="B24048" s="2">
        <v>7.5218431334318838</v>
      </c>
    </row>
    <row r="24049" spans="1:2" x14ac:dyDescent="0.25">
      <c r="A24049" s="28" t="s">
        <v>85</v>
      </c>
      <c r="B24049" s="2">
        <v>15.394533388759442</v>
      </c>
    </row>
    <row r="24050" spans="1:2" x14ac:dyDescent="0.25">
      <c r="A24050" s="28" t="s">
        <v>82</v>
      </c>
      <c r="B24050" s="2">
        <v>9.3957499356497909</v>
      </c>
    </row>
    <row r="24051" spans="1:2" x14ac:dyDescent="0.25">
      <c r="A24051" s="6" t="s">
        <v>229</v>
      </c>
      <c r="B24051" s="2">
        <v>5.0788984618090876</v>
      </c>
    </row>
    <row r="24052" spans="1:2" x14ac:dyDescent="0.25">
      <c r="A24052" s="28" t="s">
        <v>79</v>
      </c>
      <c r="B24052" s="2">
        <v>0.36601707159286478</v>
      </c>
    </row>
    <row r="24053" spans="1:2" x14ac:dyDescent="0.25">
      <c r="A24053" s="28" t="s">
        <v>86</v>
      </c>
      <c r="B24053" s="2">
        <v>7.6686444623460109E-2</v>
      </c>
    </row>
    <row r="24054" spans="1:2" x14ac:dyDescent="0.25">
      <c r="A24054" s="28" t="s">
        <v>87</v>
      </c>
      <c r="B24054" s="2">
        <v>0.13221279204869807</v>
      </c>
    </row>
    <row r="24055" spans="1:2" x14ac:dyDescent="0.25">
      <c r="A24055" s="28" t="s">
        <v>29</v>
      </c>
      <c r="B24055" s="2">
        <v>0.51681583884598126</v>
      </c>
    </row>
    <row r="24056" spans="1:2" x14ac:dyDescent="0.25">
      <c r="A24056" s="28" t="s">
        <v>30</v>
      </c>
      <c r="B24056" s="2">
        <v>0.57812174664004823</v>
      </c>
    </row>
    <row r="24057" spans="1:2" x14ac:dyDescent="0.25">
      <c r="A24057" s="28" t="s">
        <v>88</v>
      </c>
      <c r="B24057" s="2">
        <v>1.0056842821908065</v>
      </c>
    </row>
    <row r="24058" spans="1:2" x14ac:dyDescent="0.25">
      <c r="A24058" s="28" t="s">
        <v>80</v>
      </c>
      <c r="B24058" s="2">
        <v>0.1687807445460168</v>
      </c>
    </row>
    <row r="24059" spans="1:2" x14ac:dyDescent="0.25">
      <c r="A24059" s="28" t="s">
        <v>84</v>
      </c>
      <c r="B24059" s="2">
        <v>0.20124792899535451</v>
      </c>
    </row>
    <row r="24060" spans="1:2" x14ac:dyDescent="0.25">
      <c r="A24060" s="28" t="s">
        <v>85</v>
      </c>
      <c r="B24060" s="2">
        <v>1.0902976219619418</v>
      </c>
    </row>
    <row r="24061" spans="1:2" x14ac:dyDescent="0.25">
      <c r="A24061" s="28" t="s">
        <v>82</v>
      </c>
      <c r="B24061" s="2">
        <v>0.94303399036391611</v>
      </c>
    </row>
    <row r="24062" spans="1:2" x14ac:dyDescent="0.25">
      <c r="A24062" s="6" t="s">
        <v>93</v>
      </c>
      <c r="B24062" s="2">
        <v>417.7039118390328</v>
      </c>
    </row>
    <row r="24063" spans="1:2" x14ac:dyDescent="0.25">
      <c r="A24063" s="28" t="s">
        <v>79</v>
      </c>
      <c r="B24063" s="2">
        <v>8.975690974244662</v>
      </c>
    </row>
    <row r="24064" spans="1:2" x14ac:dyDescent="0.25">
      <c r="A24064" s="28" t="s">
        <v>86</v>
      </c>
      <c r="B24064" s="2">
        <v>4.4542329446466962</v>
      </c>
    </row>
    <row r="24065" spans="1:2" x14ac:dyDescent="0.25">
      <c r="A24065" s="28" t="s">
        <v>87</v>
      </c>
      <c r="B24065" s="2">
        <v>23.479799381816598</v>
      </c>
    </row>
    <row r="24066" spans="1:2" x14ac:dyDescent="0.25">
      <c r="A24066" s="28" t="s">
        <v>29</v>
      </c>
      <c r="B24066" s="2">
        <v>29.810336593530625</v>
      </c>
    </row>
    <row r="24067" spans="1:2" x14ac:dyDescent="0.25">
      <c r="A24067" s="28" t="s">
        <v>30</v>
      </c>
      <c r="B24067" s="2">
        <v>37.564644828215449</v>
      </c>
    </row>
    <row r="24068" spans="1:2" x14ac:dyDescent="0.25">
      <c r="A24068" s="28" t="s">
        <v>88</v>
      </c>
      <c r="B24068" s="2">
        <v>47.114010354939047</v>
      </c>
    </row>
    <row r="24069" spans="1:2" x14ac:dyDescent="0.25">
      <c r="A24069" s="28" t="s">
        <v>80</v>
      </c>
      <c r="B24069" s="2">
        <v>9.0582756650047944</v>
      </c>
    </row>
    <row r="24070" spans="1:2" x14ac:dyDescent="0.25">
      <c r="A24070" s="28" t="s">
        <v>84</v>
      </c>
      <c r="B24070" s="2">
        <v>67.372090215244356</v>
      </c>
    </row>
    <row r="24071" spans="1:2" x14ac:dyDescent="0.25">
      <c r="A24071" s="28" t="s">
        <v>85</v>
      </c>
      <c r="B24071" s="2">
        <v>110.16884097623375</v>
      </c>
    </row>
    <row r="24072" spans="1:2" x14ac:dyDescent="0.25">
      <c r="A24072" s="28" t="s">
        <v>82</v>
      </c>
      <c r="B24072" s="2">
        <v>79.70598990515677</v>
      </c>
    </row>
    <row r="24073" spans="1:2" x14ac:dyDescent="0.25">
      <c r="A24073" s="3" t="s">
        <v>29</v>
      </c>
      <c r="B24073" s="2">
        <v>1000.8679844098599</v>
      </c>
    </row>
    <row r="24074" spans="1:2" x14ac:dyDescent="0.25">
      <c r="A24074" s="6" t="s">
        <v>228</v>
      </c>
      <c r="B24074" s="2">
        <v>5.0464145210565743</v>
      </c>
    </row>
    <row r="24075" spans="1:2" x14ac:dyDescent="0.25">
      <c r="A24075" s="28" t="s">
        <v>79</v>
      </c>
      <c r="B24075" s="2">
        <v>2.3556048919559751E-3</v>
      </c>
    </row>
    <row r="24076" spans="1:2" x14ac:dyDescent="0.25">
      <c r="A24076" s="28" t="s">
        <v>86</v>
      </c>
      <c r="B24076" s="2">
        <v>6.7031028963845359E-3</v>
      </c>
    </row>
    <row r="24077" spans="1:2" x14ac:dyDescent="0.25">
      <c r="A24077" s="28" t="s">
        <v>87</v>
      </c>
      <c r="B24077" s="2">
        <v>0.84742362297323082</v>
      </c>
    </row>
    <row r="24078" spans="1:2" x14ac:dyDescent="0.25">
      <c r="A24078" s="28" t="s">
        <v>31</v>
      </c>
      <c r="B24078" s="2">
        <v>0.46486007412553787</v>
      </c>
    </row>
    <row r="24079" spans="1:2" x14ac:dyDescent="0.25">
      <c r="A24079" s="28" t="s">
        <v>30</v>
      </c>
      <c r="B24079" s="2">
        <v>0.33613954562440707</v>
      </c>
    </row>
    <row r="24080" spans="1:2" x14ac:dyDescent="0.25">
      <c r="A24080" s="28" t="s">
        <v>88</v>
      </c>
      <c r="B24080" s="2">
        <v>8.4040590143652366E-2</v>
      </c>
    </row>
    <row r="24081" spans="1:2" x14ac:dyDescent="0.25">
      <c r="A24081" s="28" t="s">
        <v>80</v>
      </c>
      <c r="B24081" s="2">
        <v>8.1186138550436108E-3</v>
      </c>
    </row>
    <row r="24082" spans="1:2" x14ac:dyDescent="0.25">
      <c r="A24082" s="28" t="s">
        <v>84</v>
      </c>
      <c r="B24082" s="2">
        <v>2.2623054356893135</v>
      </c>
    </row>
    <row r="24083" spans="1:2" x14ac:dyDescent="0.25">
      <c r="A24083" s="28" t="s">
        <v>85</v>
      </c>
      <c r="B24083" s="2">
        <v>0.44462384269943039</v>
      </c>
    </row>
    <row r="24084" spans="1:2" x14ac:dyDescent="0.25">
      <c r="A24084" s="28" t="s">
        <v>82</v>
      </c>
      <c r="B24084" s="2">
        <v>0.58984408815761868</v>
      </c>
    </row>
    <row r="24085" spans="1:2" x14ac:dyDescent="0.25">
      <c r="A24085" s="6" t="s">
        <v>239</v>
      </c>
      <c r="B24085" s="2">
        <v>4.5495787247213082</v>
      </c>
    </row>
    <row r="24086" spans="1:2" x14ac:dyDescent="0.25">
      <c r="A24086" s="28" t="s">
        <v>79</v>
      </c>
      <c r="B24086" s="2">
        <v>2.4888515607536608E-3</v>
      </c>
    </row>
    <row r="24087" spans="1:2" x14ac:dyDescent="0.25">
      <c r="A24087" s="28" t="s">
        <v>87</v>
      </c>
      <c r="B24087" s="2">
        <v>0.62509886979942186</v>
      </c>
    </row>
    <row r="24088" spans="1:2" x14ac:dyDescent="0.25">
      <c r="A24088" s="28" t="s">
        <v>31</v>
      </c>
      <c r="B24088" s="2">
        <v>0.12003038458223841</v>
      </c>
    </row>
    <row r="24089" spans="1:2" x14ac:dyDescent="0.25">
      <c r="A24089" s="28" t="s">
        <v>30</v>
      </c>
      <c r="B24089" s="2">
        <v>0.16499808285604689</v>
      </c>
    </row>
    <row r="24090" spans="1:2" x14ac:dyDescent="0.25">
      <c r="A24090" s="28" t="s">
        <v>88</v>
      </c>
      <c r="B24090" s="2">
        <v>3.0058257835655803E-2</v>
      </c>
    </row>
    <row r="24091" spans="1:2" x14ac:dyDescent="0.25">
      <c r="A24091" s="28" t="s">
        <v>80</v>
      </c>
      <c r="B24091" s="2">
        <v>5.7215743647271451E-2</v>
      </c>
    </row>
    <row r="24092" spans="1:2" x14ac:dyDescent="0.25">
      <c r="A24092" s="28" t="s">
        <v>84</v>
      </c>
      <c r="B24092" s="2">
        <v>0.4467878155842302</v>
      </c>
    </row>
    <row r="24093" spans="1:2" x14ac:dyDescent="0.25">
      <c r="A24093" s="28" t="s">
        <v>85</v>
      </c>
      <c r="B24093" s="2">
        <v>1.5955693487085851</v>
      </c>
    </row>
    <row r="24094" spans="1:2" x14ac:dyDescent="0.25">
      <c r="A24094" s="28" t="s">
        <v>82</v>
      </c>
      <c r="B24094" s="2">
        <v>1.5073313701471049</v>
      </c>
    </row>
    <row r="24095" spans="1:2" x14ac:dyDescent="0.25">
      <c r="A24095" s="6" t="s">
        <v>241</v>
      </c>
      <c r="B24095" s="2">
        <v>100.36544662070239</v>
      </c>
    </row>
    <row r="24096" spans="1:2" x14ac:dyDescent="0.25">
      <c r="A24096" s="28" t="s">
        <v>79</v>
      </c>
      <c r="B24096" s="2">
        <v>1.4529490694441882</v>
      </c>
    </row>
    <row r="24097" spans="1:2" x14ac:dyDescent="0.25">
      <c r="A24097" s="28" t="s">
        <v>86</v>
      </c>
      <c r="B24097" s="2">
        <v>0.66917491035238907</v>
      </c>
    </row>
    <row r="24098" spans="1:2" x14ac:dyDescent="0.25">
      <c r="A24098" s="28" t="s">
        <v>87</v>
      </c>
      <c r="B24098" s="2">
        <v>3.7314569901990171</v>
      </c>
    </row>
    <row r="24099" spans="1:2" x14ac:dyDescent="0.25">
      <c r="A24099" s="28" t="s">
        <v>31</v>
      </c>
      <c r="B24099" s="2">
        <v>11.442451500490742</v>
      </c>
    </row>
    <row r="24100" spans="1:2" x14ac:dyDescent="0.25">
      <c r="A24100" s="28" t="s">
        <v>30</v>
      </c>
      <c r="B24100" s="2">
        <v>5.5890615357047562</v>
      </c>
    </row>
    <row r="24101" spans="1:2" x14ac:dyDescent="0.25">
      <c r="A24101" s="28" t="s">
        <v>88</v>
      </c>
      <c r="B24101" s="2">
        <v>38.315200484642183</v>
      </c>
    </row>
    <row r="24102" spans="1:2" x14ac:dyDescent="0.25">
      <c r="A24102" s="28" t="s">
        <v>80</v>
      </c>
      <c r="B24102" s="2">
        <v>1.4123562178884421</v>
      </c>
    </row>
    <row r="24103" spans="1:2" x14ac:dyDescent="0.25">
      <c r="A24103" s="28" t="s">
        <v>84</v>
      </c>
      <c r="B24103" s="2">
        <v>5.3710662216288192</v>
      </c>
    </row>
    <row r="24104" spans="1:2" x14ac:dyDescent="0.25">
      <c r="A24104" s="28" t="s">
        <v>85</v>
      </c>
      <c r="B24104" s="2">
        <v>9.0530753758845819</v>
      </c>
    </row>
    <row r="24105" spans="1:2" x14ac:dyDescent="0.25">
      <c r="A24105" s="28" t="s">
        <v>82</v>
      </c>
      <c r="B24105" s="2">
        <v>23.328654314467258</v>
      </c>
    </row>
    <row r="24106" spans="1:2" x14ac:dyDescent="0.25">
      <c r="A24106" s="6" t="s">
        <v>230</v>
      </c>
      <c r="B24106" s="2">
        <v>8.7957027461976506E-2</v>
      </c>
    </row>
    <row r="24107" spans="1:2" x14ac:dyDescent="0.25">
      <c r="A24107" s="28" t="s">
        <v>79</v>
      </c>
      <c r="B24107" s="2">
        <v>4.0355321006279855E-5</v>
      </c>
    </row>
    <row r="24108" spans="1:2" x14ac:dyDescent="0.25">
      <c r="A24108" s="28" t="s">
        <v>86</v>
      </c>
      <c r="B24108" s="2">
        <v>9.0310147429939643E-5</v>
      </c>
    </row>
    <row r="24109" spans="1:2" x14ac:dyDescent="0.25">
      <c r="A24109" s="28" t="s">
        <v>31</v>
      </c>
      <c r="B24109" s="2">
        <v>1.6024146468669846E-2</v>
      </c>
    </row>
    <row r="24110" spans="1:2" x14ac:dyDescent="0.25">
      <c r="A24110" s="28" t="s">
        <v>30</v>
      </c>
      <c r="B24110" s="2">
        <v>1.1294330757192985E-4</v>
      </c>
    </row>
    <row r="24111" spans="1:2" x14ac:dyDescent="0.25">
      <c r="A24111" s="28" t="s">
        <v>88</v>
      </c>
      <c r="B24111" s="2">
        <v>1.9208204422346709E-3</v>
      </c>
    </row>
    <row r="24112" spans="1:2" x14ac:dyDescent="0.25">
      <c r="A24112" s="28" t="s">
        <v>80</v>
      </c>
      <c r="B24112" s="2">
        <v>1.3041751500093934E-3</v>
      </c>
    </row>
    <row r="24113" spans="1:2" x14ac:dyDescent="0.25">
      <c r="A24113" s="28" t="s">
        <v>84</v>
      </c>
      <c r="B24113" s="2">
        <v>1.3700077674788003E-3</v>
      </c>
    </row>
    <row r="24114" spans="1:2" x14ac:dyDescent="0.25">
      <c r="A24114" s="28" t="s">
        <v>85</v>
      </c>
      <c r="B24114" s="2">
        <v>1.9229878643446163E-2</v>
      </c>
    </row>
    <row r="24115" spans="1:2" x14ac:dyDescent="0.25">
      <c r="A24115" s="28" t="s">
        <v>82</v>
      </c>
      <c r="B24115" s="2">
        <v>4.7864390214129485E-2</v>
      </c>
    </row>
    <row r="24116" spans="1:2" x14ac:dyDescent="0.25">
      <c r="A24116" s="6" t="s">
        <v>19</v>
      </c>
      <c r="B24116" s="2">
        <v>7.3668856677162387E-2</v>
      </c>
    </row>
    <row r="24117" spans="1:2" x14ac:dyDescent="0.25">
      <c r="A24117" s="28" t="s">
        <v>79</v>
      </c>
      <c r="B24117" s="2">
        <v>1.1492227527286398E-2</v>
      </c>
    </row>
    <row r="24118" spans="1:2" x14ac:dyDescent="0.25">
      <c r="A24118" s="28" t="s">
        <v>86</v>
      </c>
      <c r="B24118" s="2">
        <v>2.766381582204309E-4</v>
      </c>
    </row>
    <row r="24119" spans="1:2" x14ac:dyDescent="0.25">
      <c r="A24119" s="28" t="s">
        <v>87</v>
      </c>
      <c r="B24119" s="2">
        <v>3.9599549133201973E-4</v>
      </c>
    </row>
    <row r="24120" spans="1:2" x14ac:dyDescent="0.25">
      <c r="A24120" s="28" t="s">
        <v>31</v>
      </c>
      <c r="B24120" s="2">
        <v>3.4928156468143614E-3</v>
      </c>
    </row>
    <row r="24121" spans="1:2" x14ac:dyDescent="0.25">
      <c r="A24121" s="28" t="s">
        <v>30</v>
      </c>
      <c r="B24121" s="2">
        <v>9.7165901181261918E-3</v>
      </c>
    </row>
    <row r="24122" spans="1:2" x14ac:dyDescent="0.25">
      <c r="A24122" s="28" t="s">
        <v>88</v>
      </c>
      <c r="B24122" s="2">
        <v>5.4788550991369191E-4</v>
      </c>
    </row>
    <row r="24123" spans="1:2" x14ac:dyDescent="0.25">
      <c r="A24123" s="28" t="s">
        <v>80</v>
      </c>
      <c r="B24123" s="2">
        <v>9.0763563876429532E-4</v>
      </c>
    </row>
    <row r="24124" spans="1:2" x14ac:dyDescent="0.25">
      <c r="A24124" s="28" t="s">
        <v>84</v>
      </c>
      <c r="B24124" s="2">
        <v>1.6046235952855986E-4</v>
      </c>
    </row>
    <row r="24125" spans="1:2" x14ac:dyDescent="0.25">
      <c r="A24125" s="28" t="s">
        <v>85</v>
      </c>
      <c r="B24125" s="2">
        <v>6.1332071450736509E-3</v>
      </c>
    </row>
    <row r="24126" spans="1:2" x14ac:dyDescent="0.25">
      <c r="A24126" s="28" t="s">
        <v>82</v>
      </c>
      <c r="B24126" s="2">
        <v>4.0545399082102793E-2</v>
      </c>
    </row>
    <row r="24127" spans="1:2" x14ac:dyDescent="0.25">
      <c r="A24127" s="6" t="s">
        <v>243</v>
      </c>
      <c r="B24127" s="2">
        <v>21.792623711222234</v>
      </c>
    </row>
    <row r="24128" spans="1:2" x14ac:dyDescent="0.25">
      <c r="A24128" s="28" t="s">
        <v>79</v>
      </c>
      <c r="B24128" s="2">
        <v>4.0661900198969578E-2</v>
      </c>
    </row>
    <row r="24129" spans="1:2" x14ac:dyDescent="0.25">
      <c r="A24129" s="28" t="s">
        <v>86</v>
      </c>
      <c r="B24129" s="2">
        <v>0.22652935659403953</v>
      </c>
    </row>
    <row r="24130" spans="1:2" x14ac:dyDescent="0.25">
      <c r="A24130" s="28" t="s">
        <v>87</v>
      </c>
      <c r="B24130" s="2">
        <v>4.8388252903095346</v>
      </c>
    </row>
    <row r="24131" spans="1:2" x14ac:dyDescent="0.25">
      <c r="A24131" s="28" t="s">
        <v>31</v>
      </c>
      <c r="B24131" s="2">
        <v>1.9130411991677456</v>
      </c>
    </row>
    <row r="24132" spans="1:2" x14ac:dyDescent="0.25">
      <c r="A24132" s="28" t="s">
        <v>30</v>
      </c>
      <c r="B24132" s="2">
        <v>1.3456845298159414</v>
      </c>
    </row>
    <row r="24133" spans="1:2" x14ac:dyDescent="0.25">
      <c r="A24133" s="28" t="s">
        <v>88</v>
      </c>
      <c r="B24133" s="2">
        <v>2.0463414893086904</v>
      </c>
    </row>
    <row r="24134" spans="1:2" x14ac:dyDescent="0.25">
      <c r="A24134" s="28" t="s">
        <v>80</v>
      </c>
      <c r="B24134" s="2">
        <v>7.1408936221492969E-2</v>
      </c>
    </row>
    <row r="24135" spans="1:2" x14ac:dyDescent="0.25">
      <c r="A24135" s="28" t="s">
        <v>84</v>
      </c>
      <c r="B24135" s="2">
        <v>2.0147997576204935</v>
      </c>
    </row>
    <row r="24136" spans="1:2" x14ac:dyDescent="0.25">
      <c r="A24136" s="28" t="s">
        <v>85</v>
      </c>
      <c r="B24136" s="2">
        <v>3.7351082993467886</v>
      </c>
    </row>
    <row r="24137" spans="1:2" x14ac:dyDescent="0.25">
      <c r="A24137" s="28" t="s">
        <v>82</v>
      </c>
      <c r="B24137" s="2">
        <v>5.5602229526385409</v>
      </c>
    </row>
    <row r="24138" spans="1:2" x14ac:dyDescent="0.25">
      <c r="A24138" s="6" t="s">
        <v>52</v>
      </c>
      <c r="B24138" s="2">
        <v>0.43302279399047311</v>
      </c>
    </row>
    <row r="24139" spans="1:2" x14ac:dyDescent="0.25">
      <c r="A24139" s="28" t="s">
        <v>79</v>
      </c>
      <c r="B24139" s="2">
        <v>1.0414294997737232E-3</v>
      </c>
    </row>
    <row r="24140" spans="1:2" x14ac:dyDescent="0.25">
      <c r="A24140" s="28" t="s">
        <v>86</v>
      </c>
      <c r="B24140" s="2">
        <v>1.6978075540845759E-3</v>
      </c>
    </row>
    <row r="24141" spans="1:2" x14ac:dyDescent="0.25">
      <c r="A24141" s="28" t="s">
        <v>87</v>
      </c>
      <c r="B24141" s="2">
        <v>6.8288565154502476E-2</v>
      </c>
    </row>
    <row r="24142" spans="1:2" x14ac:dyDescent="0.25">
      <c r="A24142" s="28" t="s">
        <v>31</v>
      </c>
      <c r="B24142" s="2">
        <v>3.0317715446158957E-3</v>
      </c>
    </row>
    <row r="24143" spans="1:2" x14ac:dyDescent="0.25">
      <c r="A24143" s="28" t="s">
        <v>30</v>
      </c>
      <c r="B24143" s="2">
        <v>2.6393719766463378E-3</v>
      </c>
    </row>
    <row r="24144" spans="1:2" x14ac:dyDescent="0.25">
      <c r="A24144" s="28" t="s">
        <v>88</v>
      </c>
      <c r="B24144" s="2">
        <v>1.7361746417677893E-2</v>
      </c>
    </row>
    <row r="24145" spans="1:2" x14ac:dyDescent="0.25">
      <c r="A24145" s="28" t="s">
        <v>80</v>
      </c>
      <c r="B24145" s="2">
        <v>1.4722342057044658E-3</v>
      </c>
    </row>
    <row r="24146" spans="1:2" x14ac:dyDescent="0.25">
      <c r="A24146" s="28" t="s">
        <v>84</v>
      </c>
      <c r="B24146" s="2">
        <v>6.8158652472956362E-3</v>
      </c>
    </row>
    <row r="24147" spans="1:2" x14ac:dyDescent="0.25">
      <c r="A24147" s="28" t="s">
        <v>85</v>
      </c>
      <c r="B24147" s="2">
        <v>0.31065007531466382</v>
      </c>
    </row>
    <row r="24148" spans="1:2" x14ac:dyDescent="0.25">
      <c r="A24148" s="28" t="s">
        <v>82</v>
      </c>
      <c r="B24148" s="2">
        <v>2.0023927075508294E-2</v>
      </c>
    </row>
    <row r="24149" spans="1:2" x14ac:dyDescent="0.25">
      <c r="A24149" s="6" t="s">
        <v>245</v>
      </c>
      <c r="B24149" s="2">
        <v>4.5782796419523288</v>
      </c>
    </row>
    <row r="24150" spans="1:2" x14ac:dyDescent="0.25">
      <c r="A24150" s="28" t="s">
        <v>79</v>
      </c>
      <c r="B24150" s="2">
        <v>0.1145539220116475</v>
      </c>
    </row>
    <row r="24151" spans="1:2" x14ac:dyDescent="0.25">
      <c r="A24151" s="28" t="s">
        <v>86</v>
      </c>
      <c r="B24151" s="2">
        <v>4.8985817731699563E-2</v>
      </c>
    </row>
    <row r="24152" spans="1:2" x14ac:dyDescent="0.25">
      <c r="A24152" s="28" t="s">
        <v>87</v>
      </c>
      <c r="B24152" s="2">
        <v>0.22179528678287619</v>
      </c>
    </row>
    <row r="24153" spans="1:2" x14ac:dyDescent="0.25">
      <c r="A24153" s="28" t="s">
        <v>31</v>
      </c>
      <c r="B24153" s="2">
        <v>0.48402989753535125</v>
      </c>
    </row>
    <row r="24154" spans="1:2" x14ac:dyDescent="0.25">
      <c r="A24154" s="28" t="s">
        <v>30</v>
      </c>
      <c r="B24154" s="2">
        <v>0.55927265255622549</v>
      </c>
    </row>
    <row r="24155" spans="1:2" x14ac:dyDescent="0.25">
      <c r="A24155" s="28" t="s">
        <v>88</v>
      </c>
      <c r="B24155" s="2">
        <v>0.41583615238102817</v>
      </c>
    </row>
    <row r="24156" spans="1:2" x14ac:dyDescent="0.25">
      <c r="A24156" s="28" t="s">
        <v>80</v>
      </c>
      <c r="B24156" s="2">
        <v>0.27928634554983822</v>
      </c>
    </row>
    <row r="24157" spans="1:2" x14ac:dyDescent="0.25">
      <c r="A24157" s="28" t="s">
        <v>84</v>
      </c>
      <c r="B24157" s="2">
        <v>0.53907262452381188</v>
      </c>
    </row>
    <row r="24158" spans="1:2" x14ac:dyDescent="0.25">
      <c r="A24158" s="28" t="s">
        <v>85</v>
      </c>
      <c r="B24158" s="2">
        <v>1.1449917475153335</v>
      </c>
    </row>
    <row r="24159" spans="1:2" x14ac:dyDescent="0.25">
      <c r="A24159" s="28" t="s">
        <v>82</v>
      </c>
      <c r="B24159" s="2">
        <v>0.7704551953645179</v>
      </c>
    </row>
    <row r="24160" spans="1:2" x14ac:dyDescent="0.25">
      <c r="A24160" s="6" t="s">
        <v>247</v>
      </c>
      <c r="B24160" s="2">
        <v>130.66959632914211</v>
      </c>
    </row>
    <row r="24161" spans="1:2" x14ac:dyDescent="0.25">
      <c r="A24161" s="28" t="s">
        <v>79</v>
      </c>
      <c r="B24161" s="2">
        <v>2.3933150215484105</v>
      </c>
    </row>
    <row r="24162" spans="1:2" x14ac:dyDescent="0.25">
      <c r="A24162" s="28" t="s">
        <v>86</v>
      </c>
      <c r="B24162" s="2">
        <v>2.6807538980793928</v>
      </c>
    </row>
    <row r="24163" spans="1:2" x14ac:dyDescent="0.25">
      <c r="A24163" s="28" t="s">
        <v>87</v>
      </c>
      <c r="B24163" s="2">
        <v>10.784538501256538</v>
      </c>
    </row>
    <row r="24164" spans="1:2" x14ac:dyDescent="0.25">
      <c r="A24164" s="28" t="s">
        <v>31</v>
      </c>
      <c r="B24164" s="2">
        <v>7.259871038773607</v>
      </c>
    </row>
    <row r="24165" spans="1:2" x14ac:dyDescent="0.25">
      <c r="A24165" s="28" t="s">
        <v>30</v>
      </c>
      <c r="B24165" s="2">
        <v>6.5133121424079068</v>
      </c>
    </row>
    <row r="24166" spans="1:2" x14ac:dyDescent="0.25">
      <c r="A24166" s="28" t="s">
        <v>88</v>
      </c>
      <c r="B24166" s="2">
        <v>17.153146629052447</v>
      </c>
    </row>
    <row r="24167" spans="1:2" x14ac:dyDescent="0.25">
      <c r="A24167" s="28" t="s">
        <v>80</v>
      </c>
      <c r="B24167" s="2">
        <v>5.2793603828921833</v>
      </c>
    </row>
    <row r="24168" spans="1:2" x14ac:dyDescent="0.25">
      <c r="A24168" s="28" t="s">
        <v>84</v>
      </c>
      <c r="B24168" s="2">
        <v>22.945497046631981</v>
      </c>
    </row>
    <row r="24169" spans="1:2" x14ac:dyDescent="0.25">
      <c r="A24169" s="28" t="s">
        <v>85</v>
      </c>
      <c r="B24169" s="2">
        <v>27.322270545649769</v>
      </c>
    </row>
    <row r="24170" spans="1:2" x14ac:dyDescent="0.25">
      <c r="A24170" s="28" t="s">
        <v>82</v>
      </c>
      <c r="B24170" s="2">
        <v>28.33753112284986</v>
      </c>
    </row>
    <row r="24171" spans="1:2" x14ac:dyDescent="0.25">
      <c r="A24171" s="6" t="s">
        <v>20</v>
      </c>
      <c r="B24171" s="2">
        <v>21.393965929750088</v>
      </c>
    </row>
    <row r="24172" spans="1:2" x14ac:dyDescent="0.25">
      <c r="A24172" s="28" t="s">
        <v>79</v>
      </c>
      <c r="B24172" s="2">
        <v>0.76483341910116687</v>
      </c>
    </row>
    <row r="24173" spans="1:2" x14ac:dyDescent="0.25">
      <c r="A24173" s="28" t="s">
        <v>86</v>
      </c>
      <c r="B24173" s="2">
        <v>0.44085417269270444</v>
      </c>
    </row>
    <row r="24174" spans="1:2" x14ac:dyDescent="0.25">
      <c r="A24174" s="28" t="s">
        <v>87</v>
      </c>
      <c r="B24174" s="2">
        <v>2.9107902305699889</v>
      </c>
    </row>
    <row r="24175" spans="1:2" x14ac:dyDescent="0.25">
      <c r="A24175" s="28" t="s">
        <v>31</v>
      </c>
      <c r="B24175" s="2">
        <v>2.2632623106504375</v>
      </c>
    </row>
    <row r="24176" spans="1:2" x14ac:dyDescent="0.25">
      <c r="A24176" s="28" t="s">
        <v>30</v>
      </c>
      <c r="B24176" s="2">
        <v>1.2241878890105982</v>
      </c>
    </row>
    <row r="24177" spans="1:2" x14ac:dyDescent="0.25">
      <c r="A24177" s="28" t="s">
        <v>88</v>
      </c>
      <c r="B24177" s="2">
        <v>1.8986591807979873</v>
      </c>
    </row>
    <row r="24178" spans="1:2" x14ac:dyDescent="0.25">
      <c r="A24178" s="28" t="s">
        <v>80</v>
      </c>
      <c r="B24178" s="2">
        <v>0.45562791752178605</v>
      </c>
    </row>
    <row r="24179" spans="1:2" x14ac:dyDescent="0.25">
      <c r="A24179" s="28" t="s">
        <v>84</v>
      </c>
      <c r="B24179" s="2">
        <v>2.4951210883930535</v>
      </c>
    </row>
    <row r="24180" spans="1:2" x14ac:dyDescent="0.25">
      <c r="A24180" s="28" t="s">
        <v>85</v>
      </c>
      <c r="B24180" s="2">
        <v>3.4096960957292839</v>
      </c>
    </row>
    <row r="24181" spans="1:2" x14ac:dyDescent="0.25">
      <c r="A24181" s="28" t="s">
        <v>82</v>
      </c>
      <c r="B24181" s="2">
        <v>5.5309336252830779</v>
      </c>
    </row>
    <row r="24182" spans="1:2" x14ac:dyDescent="0.25">
      <c r="A24182" s="6" t="s">
        <v>21</v>
      </c>
      <c r="B24182" s="2">
        <v>3.5820332078311012</v>
      </c>
    </row>
    <row r="24183" spans="1:2" x14ac:dyDescent="0.25">
      <c r="A24183" s="28" t="s">
        <v>79</v>
      </c>
      <c r="B24183" s="2">
        <v>1.8454353867237008E-2</v>
      </c>
    </row>
    <row r="24184" spans="1:2" x14ac:dyDescent="0.25">
      <c r="A24184" s="28" t="s">
        <v>86</v>
      </c>
      <c r="B24184" s="2">
        <v>6.6563396438922172E-3</v>
      </c>
    </row>
    <row r="24185" spans="1:2" x14ac:dyDescent="0.25">
      <c r="A24185" s="28" t="s">
        <v>87</v>
      </c>
      <c r="B24185" s="2">
        <v>0.20003188150970791</v>
      </c>
    </row>
    <row r="24186" spans="1:2" x14ac:dyDescent="0.25">
      <c r="A24186" s="28" t="s">
        <v>31</v>
      </c>
      <c r="B24186" s="2">
        <v>0.19586101031139963</v>
      </c>
    </row>
    <row r="24187" spans="1:2" x14ac:dyDescent="0.25">
      <c r="A24187" s="28" t="s">
        <v>30</v>
      </c>
      <c r="B24187" s="2">
        <v>0.37429288986454207</v>
      </c>
    </row>
    <row r="24188" spans="1:2" x14ac:dyDescent="0.25">
      <c r="A24188" s="28" t="s">
        <v>88</v>
      </c>
      <c r="B24188" s="2">
        <v>0.3415233682428061</v>
      </c>
    </row>
    <row r="24189" spans="1:2" x14ac:dyDescent="0.25">
      <c r="A24189" s="28" t="s">
        <v>80</v>
      </c>
      <c r="B24189" s="2">
        <v>0.35364812441759147</v>
      </c>
    </row>
    <row r="24190" spans="1:2" x14ac:dyDescent="0.25">
      <c r="A24190" s="28" t="s">
        <v>84</v>
      </c>
      <c r="B24190" s="2">
        <v>0.53199269342492839</v>
      </c>
    </row>
    <row r="24191" spans="1:2" x14ac:dyDescent="0.25">
      <c r="A24191" s="28" t="s">
        <v>85</v>
      </c>
      <c r="B24191" s="2">
        <v>0.42744025732009711</v>
      </c>
    </row>
    <row r="24192" spans="1:2" x14ac:dyDescent="0.25">
      <c r="A24192" s="28" t="s">
        <v>82</v>
      </c>
      <c r="B24192" s="2">
        <v>1.1321322892288994</v>
      </c>
    </row>
    <row r="24193" spans="1:2" x14ac:dyDescent="0.25">
      <c r="A24193" s="6" t="s">
        <v>22</v>
      </c>
      <c r="B24193" s="2">
        <v>0.92266833037173757</v>
      </c>
    </row>
    <row r="24194" spans="1:2" x14ac:dyDescent="0.25">
      <c r="A24194" s="28" t="s">
        <v>79</v>
      </c>
      <c r="B24194" s="2">
        <v>1.2829354204707436E-2</v>
      </c>
    </row>
    <row r="24195" spans="1:2" x14ac:dyDescent="0.25">
      <c r="A24195" s="28" t="s">
        <v>86</v>
      </c>
      <c r="B24195" s="2">
        <v>9.4913443215116893E-3</v>
      </c>
    </row>
    <row r="24196" spans="1:2" x14ac:dyDescent="0.25">
      <c r="A24196" s="28" t="s">
        <v>87</v>
      </c>
      <c r="B24196" s="2">
        <v>0.13317770954335578</v>
      </c>
    </row>
    <row r="24197" spans="1:2" x14ac:dyDescent="0.25">
      <c r="A24197" s="28" t="s">
        <v>31</v>
      </c>
      <c r="B24197" s="2">
        <v>9.1584753072532291E-2</v>
      </c>
    </row>
    <row r="24198" spans="1:2" x14ac:dyDescent="0.25">
      <c r="A24198" s="28" t="s">
        <v>30</v>
      </c>
      <c r="B24198" s="2">
        <v>9.2214229190651101E-2</v>
      </c>
    </row>
    <row r="24199" spans="1:2" x14ac:dyDescent="0.25">
      <c r="A24199" s="28" t="s">
        <v>88</v>
      </c>
      <c r="B24199" s="2">
        <v>6.1356255840690994E-2</v>
      </c>
    </row>
    <row r="24200" spans="1:2" x14ac:dyDescent="0.25">
      <c r="A24200" s="28" t="s">
        <v>80</v>
      </c>
      <c r="B24200" s="2">
        <v>1.9452580091865217E-2</v>
      </c>
    </row>
    <row r="24201" spans="1:2" x14ac:dyDescent="0.25">
      <c r="A24201" s="28" t="s">
        <v>84</v>
      </c>
      <c r="B24201" s="2">
        <v>4.7406702933193337E-2</v>
      </c>
    </row>
    <row r="24202" spans="1:2" x14ac:dyDescent="0.25">
      <c r="A24202" s="28" t="s">
        <v>85</v>
      </c>
      <c r="B24202" s="2">
        <v>0.12549896057463952</v>
      </c>
    </row>
    <row r="24203" spans="1:2" x14ac:dyDescent="0.25">
      <c r="A24203" s="28" t="s">
        <v>82</v>
      </c>
      <c r="B24203" s="2">
        <v>0.32965644059859017</v>
      </c>
    </row>
    <row r="24204" spans="1:2" x14ac:dyDescent="0.25">
      <c r="A24204" s="6" t="s">
        <v>25</v>
      </c>
      <c r="B24204" s="2">
        <v>3.2618450834093409</v>
      </c>
    </row>
    <row r="24205" spans="1:2" x14ac:dyDescent="0.25">
      <c r="A24205" s="28" t="s">
        <v>79</v>
      </c>
      <c r="B24205" s="2">
        <v>5.6528186198040089E-3</v>
      </c>
    </row>
    <row r="24206" spans="1:2" x14ac:dyDescent="0.25">
      <c r="A24206" s="28" t="s">
        <v>86</v>
      </c>
      <c r="B24206" s="2">
        <v>1.2237346626126284E-2</v>
      </c>
    </row>
    <row r="24207" spans="1:2" x14ac:dyDescent="0.25">
      <c r="A24207" s="28" t="s">
        <v>87</v>
      </c>
      <c r="B24207" s="2">
        <v>0.21043266516945972</v>
      </c>
    </row>
    <row r="24208" spans="1:2" x14ac:dyDescent="0.25">
      <c r="A24208" s="28" t="s">
        <v>31</v>
      </c>
      <c r="B24208" s="2">
        <v>0.46687728347120405</v>
      </c>
    </row>
    <row r="24209" spans="1:2" x14ac:dyDescent="0.25">
      <c r="A24209" s="28" t="s">
        <v>30</v>
      </c>
      <c r="B24209" s="2">
        <v>6.3134997680879879E-2</v>
      </c>
    </row>
    <row r="24210" spans="1:2" x14ac:dyDescent="0.25">
      <c r="A24210" s="28" t="s">
        <v>88</v>
      </c>
      <c r="B24210" s="2">
        <v>0.61940263024503772</v>
      </c>
    </row>
    <row r="24211" spans="1:2" x14ac:dyDescent="0.25">
      <c r="A24211" s="28" t="s">
        <v>80</v>
      </c>
      <c r="B24211" s="2">
        <v>7.5062642606681567E-3</v>
      </c>
    </row>
    <row r="24212" spans="1:2" x14ac:dyDescent="0.25">
      <c r="A24212" s="28" t="s">
        <v>84</v>
      </c>
      <c r="B24212" s="2">
        <v>2.1670692244673338E-3</v>
      </c>
    </row>
    <row r="24213" spans="1:2" x14ac:dyDescent="0.25">
      <c r="A24213" s="28" t="s">
        <v>85</v>
      </c>
      <c r="B24213" s="2">
        <v>0.96461406112820214</v>
      </c>
    </row>
    <row r="24214" spans="1:2" x14ac:dyDescent="0.25">
      <c r="A24214" s="28" t="s">
        <v>82</v>
      </c>
      <c r="B24214" s="2">
        <v>0.90981994698349133</v>
      </c>
    </row>
    <row r="24215" spans="1:2" x14ac:dyDescent="0.25">
      <c r="A24215" s="6" t="s">
        <v>23</v>
      </c>
      <c r="B24215" s="2">
        <v>15.596702827579199</v>
      </c>
    </row>
    <row r="24216" spans="1:2" x14ac:dyDescent="0.25">
      <c r="A24216" s="28" t="s">
        <v>79</v>
      </c>
      <c r="B24216" s="2">
        <v>0.24838848143621356</v>
      </c>
    </row>
    <row r="24217" spans="1:2" x14ac:dyDescent="0.25">
      <c r="A24217" s="28" t="s">
        <v>86</v>
      </c>
      <c r="B24217" s="2">
        <v>0.21780583626564534</v>
      </c>
    </row>
    <row r="24218" spans="1:2" x14ac:dyDescent="0.25">
      <c r="A24218" s="28" t="s">
        <v>87</v>
      </c>
      <c r="B24218" s="2">
        <v>1.2609439578171036</v>
      </c>
    </row>
    <row r="24219" spans="1:2" x14ac:dyDescent="0.25">
      <c r="A24219" s="28" t="s">
        <v>31</v>
      </c>
      <c r="B24219" s="2">
        <v>1.6460666621880744</v>
      </c>
    </row>
    <row r="24220" spans="1:2" x14ac:dyDescent="0.25">
      <c r="A24220" s="28" t="s">
        <v>30</v>
      </c>
      <c r="B24220" s="2">
        <v>1.2743060853092822</v>
      </c>
    </row>
    <row r="24221" spans="1:2" x14ac:dyDescent="0.25">
      <c r="A24221" s="28" t="s">
        <v>88</v>
      </c>
      <c r="B24221" s="2">
        <v>0.98212966522427447</v>
      </c>
    </row>
    <row r="24222" spans="1:2" x14ac:dyDescent="0.25">
      <c r="A24222" s="28" t="s">
        <v>80</v>
      </c>
      <c r="B24222" s="2">
        <v>0.76364364046281852</v>
      </c>
    </row>
    <row r="24223" spans="1:2" x14ac:dyDescent="0.25">
      <c r="A24223" s="28" t="s">
        <v>84</v>
      </c>
      <c r="B24223" s="2">
        <v>2.85625432119113</v>
      </c>
    </row>
    <row r="24224" spans="1:2" x14ac:dyDescent="0.25">
      <c r="A24224" s="28" t="s">
        <v>85</v>
      </c>
      <c r="B24224" s="2">
        <v>3.2093315996027107</v>
      </c>
    </row>
    <row r="24225" spans="1:2" x14ac:dyDescent="0.25">
      <c r="A24225" s="28" t="s">
        <v>82</v>
      </c>
      <c r="B24225" s="2">
        <v>3.137832578081944</v>
      </c>
    </row>
    <row r="24226" spans="1:2" x14ac:dyDescent="0.25">
      <c r="A24226" s="6" t="s">
        <v>249</v>
      </c>
      <c r="B24226" s="2">
        <v>23.676381443220791</v>
      </c>
    </row>
    <row r="24227" spans="1:2" x14ac:dyDescent="0.25">
      <c r="A24227" s="28" t="s">
        <v>79</v>
      </c>
      <c r="B24227" s="2">
        <v>0.13742998154896746</v>
      </c>
    </row>
    <row r="24228" spans="1:2" x14ac:dyDescent="0.25">
      <c r="A24228" s="28" t="s">
        <v>86</v>
      </c>
      <c r="B24228" s="2">
        <v>0.112742292133774</v>
      </c>
    </row>
    <row r="24229" spans="1:2" x14ac:dyDescent="0.25">
      <c r="A24229" s="28" t="s">
        <v>87</v>
      </c>
      <c r="B24229" s="2">
        <v>1.9940176320515817</v>
      </c>
    </row>
    <row r="24230" spans="1:2" x14ac:dyDescent="0.25">
      <c r="A24230" s="28" t="s">
        <v>31</v>
      </c>
      <c r="B24230" s="2">
        <v>1.6895883598448029</v>
      </c>
    </row>
    <row r="24231" spans="1:2" x14ac:dyDescent="0.25">
      <c r="A24231" s="28" t="s">
        <v>30</v>
      </c>
      <c r="B24231" s="2">
        <v>1.7926510699918441</v>
      </c>
    </row>
    <row r="24232" spans="1:2" x14ac:dyDescent="0.25">
      <c r="A24232" s="28" t="s">
        <v>88</v>
      </c>
      <c r="B24232" s="2">
        <v>1.5762405268106612</v>
      </c>
    </row>
    <row r="24233" spans="1:2" x14ac:dyDescent="0.25">
      <c r="A24233" s="28" t="s">
        <v>80</v>
      </c>
      <c r="B24233" s="2">
        <v>0.31308936766965462</v>
      </c>
    </row>
    <row r="24234" spans="1:2" x14ac:dyDescent="0.25">
      <c r="A24234" s="28" t="s">
        <v>84</v>
      </c>
      <c r="B24234" s="2">
        <v>3.2561099697085618</v>
      </c>
    </row>
    <row r="24235" spans="1:2" x14ac:dyDescent="0.25">
      <c r="A24235" s="28" t="s">
        <v>85</v>
      </c>
      <c r="B24235" s="2">
        <v>2.8456212152866089</v>
      </c>
    </row>
    <row r="24236" spans="1:2" x14ac:dyDescent="0.25">
      <c r="A24236" s="28" t="s">
        <v>82</v>
      </c>
      <c r="B24236" s="2">
        <v>9.9588910281743352</v>
      </c>
    </row>
    <row r="24237" spans="1:2" x14ac:dyDescent="0.25">
      <c r="A24237" s="6" t="s">
        <v>251</v>
      </c>
      <c r="B24237" s="2">
        <v>162.20828762622551</v>
      </c>
    </row>
    <row r="24238" spans="1:2" x14ac:dyDescent="0.25">
      <c r="A24238" s="28" t="s">
        <v>79</v>
      </c>
      <c r="B24238" s="2">
        <v>5.8263257187551174</v>
      </c>
    </row>
    <row r="24239" spans="1:2" x14ac:dyDescent="0.25">
      <c r="A24239" s="28" t="s">
        <v>86</v>
      </c>
      <c r="B24239" s="2">
        <v>2.1132041256297027</v>
      </c>
    </row>
    <row r="24240" spans="1:2" x14ac:dyDescent="0.25">
      <c r="A24240" s="28" t="s">
        <v>87</v>
      </c>
      <c r="B24240" s="2">
        <v>9.6506586284498077</v>
      </c>
    </row>
    <row r="24241" spans="1:2" x14ac:dyDescent="0.25">
      <c r="A24241" s="28" t="s">
        <v>31</v>
      </c>
      <c r="B24241" s="2">
        <v>7.9993473969180382</v>
      </c>
    </row>
    <row r="24242" spans="1:2" x14ac:dyDescent="0.25">
      <c r="A24242" s="28" t="s">
        <v>30</v>
      </c>
      <c r="B24242" s="2">
        <v>6.3674901937697603</v>
      </c>
    </row>
    <row r="24243" spans="1:2" x14ac:dyDescent="0.25">
      <c r="A24243" s="28" t="s">
        <v>88</v>
      </c>
      <c r="B24243" s="2">
        <v>22.594606639121285</v>
      </c>
    </row>
    <row r="24244" spans="1:2" x14ac:dyDescent="0.25">
      <c r="A24244" s="28" t="s">
        <v>80</v>
      </c>
      <c r="B24244" s="2">
        <v>11.847612653969749</v>
      </c>
    </row>
    <row r="24245" spans="1:2" x14ac:dyDescent="0.25">
      <c r="A24245" s="28" t="s">
        <v>84</v>
      </c>
      <c r="B24245" s="2">
        <v>29.443555398867534</v>
      </c>
    </row>
    <row r="24246" spans="1:2" x14ac:dyDescent="0.25">
      <c r="A24246" s="28" t="s">
        <v>85</v>
      </c>
      <c r="B24246" s="2">
        <v>28.584865740801778</v>
      </c>
    </row>
    <row r="24247" spans="1:2" x14ac:dyDescent="0.25">
      <c r="A24247" s="28" t="s">
        <v>82</v>
      </c>
      <c r="B24247" s="2">
        <v>37.78062112994273</v>
      </c>
    </row>
    <row r="24248" spans="1:2" x14ac:dyDescent="0.25">
      <c r="A24248" s="6" t="s">
        <v>229</v>
      </c>
      <c r="B24248" s="2">
        <v>2.1955195296158294</v>
      </c>
    </row>
    <row r="24249" spans="1:2" x14ac:dyDescent="0.25">
      <c r="A24249" s="28" t="s">
        <v>79</v>
      </c>
      <c r="B24249" s="2">
        <v>7.0608443267447044E-2</v>
      </c>
    </row>
    <row r="24250" spans="1:2" x14ac:dyDescent="0.25">
      <c r="A24250" s="28" t="s">
        <v>86</v>
      </c>
      <c r="B24250" s="2">
        <v>2.6549397033984047E-2</v>
      </c>
    </row>
    <row r="24251" spans="1:2" x14ac:dyDescent="0.25">
      <c r="A24251" s="28" t="s">
        <v>87</v>
      </c>
      <c r="B24251" s="2">
        <v>0.14538060870633376</v>
      </c>
    </row>
    <row r="24252" spans="1:2" x14ac:dyDescent="0.25">
      <c r="A24252" s="28" t="s">
        <v>31</v>
      </c>
      <c r="B24252" s="2">
        <v>0.20388332021842728</v>
      </c>
    </row>
    <row r="24253" spans="1:2" x14ac:dyDescent="0.25">
      <c r="A24253" s="28" t="s">
        <v>30</v>
      </c>
      <c r="B24253" s="2">
        <v>0.29119323414978648</v>
      </c>
    </row>
    <row r="24254" spans="1:2" x14ac:dyDescent="0.25">
      <c r="A24254" s="28" t="s">
        <v>88</v>
      </c>
      <c r="B24254" s="2">
        <v>0.28758107438973879</v>
      </c>
    </row>
    <row r="24255" spans="1:2" x14ac:dyDescent="0.25">
      <c r="A24255" s="28" t="s">
        <v>80</v>
      </c>
      <c r="B24255" s="2">
        <v>0.11098528811825525</v>
      </c>
    </row>
    <row r="24256" spans="1:2" x14ac:dyDescent="0.25">
      <c r="A24256" s="28" t="s">
        <v>84</v>
      </c>
      <c r="B24256" s="2">
        <v>6.0343831298547992E-2</v>
      </c>
    </row>
    <row r="24257" spans="1:2" x14ac:dyDescent="0.25">
      <c r="A24257" s="28" t="s">
        <v>85</v>
      </c>
      <c r="B24257" s="2">
        <v>0.45793860901012201</v>
      </c>
    </row>
    <row r="24258" spans="1:2" x14ac:dyDescent="0.25">
      <c r="A24258" s="28" t="s">
        <v>82</v>
      </c>
      <c r="B24258" s="2">
        <v>0.54105572342318686</v>
      </c>
    </row>
    <row r="24259" spans="1:2" x14ac:dyDescent="0.25">
      <c r="A24259" s="6" t="s">
        <v>93</v>
      </c>
      <c r="B24259" s="2">
        <v>500.43399220493012</v>
      </c>
    </row>
    <row r="24260" spans="1:2" x14ac:dyDescent="0.25">
      <c r="A24260" s="28" t="s">
        <v>79</v>
      </c>
      <c r="B24260" s="2">
        <v>11.103420952804651</v>
      </c>
    </row>
    <row r="24261" spans="1:2" x14ac:dyDescent="0.25">
      <c r="A24261" s="28" t="s">
        <v>86</v>
      </c>
      <c r="B24261" s="2">
        <v>6.5737526958609811</v>
      </c>
    </row>
    <row r="24262" spans="1:2" x14ac:dyDescent="0.25">
      <c r="A24262" s="28" t="s">
        <v>87</v>
      </c>
      <c r="B24262" s="2">
        <v>37.623256435783787</v>
      </c>
    </row>
    <row r="24263" spans="1:2" x14ac:dyDescent="0.25">
      <c r="A24263" s="28" t="s">
        <v>31</v>
      </c>
      <c r="B24263" s="2">
        <v>36.263303925010241</v>
      </c>
    </row>
    <row r="24264" spans="1:2" x14ac:dyDescent="0.25">
      <c r="A24264" s="28" t="s">
        <v>30</v>
      </c>
      <c r="B24264" s="2">
        <v>26.000407983334973</v>
      </c>
    </row>
    <row r="24265" spans="1:2" x14ac:dyDescent="0.25">
      <c r="A24265" s="28" t="s">
        <v>88</v>
      </c>
      <c r="B24265" s="2">
        <v>86.425953396405973</v>
      </c>
    </row>
    <row r="24266" spans="1:2" x14ac:dyDescent="0.25">
      <c r="A24266" s="28" t="s">
        <v>80</v>
      </c>
      <c r="B24266" s="2">
        <v>20.982996121561136</v>
      </c>
    </row>
    <row r="24267" spans="1:2" x14ac:dyDescent="0.25">
      <c r="A24267" s="28" t="s">
        <v>84</v>
      </c>
      <c r="B24267" s="2">
        <v>72.280826312094362</v>
      </c>
    </row>
    <row r="24268" spans="1:2" x14ac:dyDescent="0.25">
      <c r="A24268" s="28" t="s">
        <v>85</v>
      </c>
      <c r="B24268" s="2">
        <v>83.656658860361119</v>
      </c>
    </row>
    <row r="24269" spans="1:2" x14ac:dyDescent="0.25">
      <c r="A24269" s="28" t="s">
        <v>82</v>
      </c>
      <c r="B24269" s="2">
        <v>119.52341552171289</v>
      </c>
    </row>
    <row r="24270" spans="1:2" x14ac:dyDescent="0.25">
      <c r="A24270" s="3" t="s">
        <v>30</v>
      </c>
      <c r="B24270" s="2">
        <v>710.70283997596539</v>
      </c>
    </row>
    <row r="24271" spans="1:2" x14ac:dyDescent="0.25">
      <c r="A24271" s="6" t="s">
        <v>228</v>
      </c>
      <c r="B24271" s="2">
        <v>4.2423939239592539</v>
      </c>
    </row>
    <row r="24272" spans="1:2" x14ac:dyDescent="0.25">
      <c r="A24272" s="28" t="s">
        <v>79</v>
      </c>
      <c r="B24272" s="2">
        <v>1.4964742126764305E-3</v>
      </c>
    </row>
    <row r="24273" spans="1:2" x14ac:dyDescent="0.25">
      <c r="A24273" s="28" t="s">
        <v>86</v>
      </c>
      <c r="B24273" s="2">
        <v>2.2715188866790012E-2</v>
      </c>
    </row>
    <row r="24274" spans="1:2" x14ac:dyDescent="0.25">
      <c r="A24274" s="28" t="s">
        <v>87</v>
      </c>
      <c r="B24274" s="2">
        <v>0.47629850861336076</v>
      </c>
    </row>
    <row r="24275" spans="1:2" x14ac:dyDescent="0.25">
      <c r="A24275" s="28" t="s">
        <v>31</v>
      </c>
      <c r="B24275" s="2">
        <v>0.57215344132973678</v>
      </c>
    </row>
    <row r="24276" spans="1:2" x14ac:dyDescent="0.25">
      <c r="A24276" s="28" t="s">
        <v>29</v>
      </c>
      <c r="B24276" s="2">
        <v>0.18350639099937954</v>
      </c>
    </row>
    <row r="24277" spans="1:2" x14ac:dyDescent="0.25">
      <c r="A24277" s="28" t="s">
        <v>88</v>
      </c>
      <c r="B24277" s="2">
        <v>9.0569182588528085E-2</v>
      </c>
    </row>
    <row r="24278" spans="1:2" x14ac:dyDescent="0.25">
      <c r="A24278" s="28" t="s">
        <v>80</v>
      </c>
      <c r="B24278" s="2">
        <v>1.2861967653818406E-2</v>
      </c>
    </row>
    <row r="24279" spans="1:2" x14ac:dyDescent="0.25">
      <c r="A24279" s="28" t="s">
        <v>84</v>
      </c>
      <c r="B24279" s="2">
        <v>0.41438475127165408</v>
      </c>
    </row>
    <row r="24280" spans="1:2" x14ac:dyDescent="0.25">
      <c r="A24280" s="28" t="s">
        <v>85</v>
      </c>
      <c r="B24280" s="2">
        <v>2.176745682281652</v>
      </c>
    </row>
    <row r="24281" spans="1:2" x14ac:dyDescent="0.25">
      <c r="A24281" s="28" t="s">
        <v>82</v>
      </c>
      <c r="B24281" s="2">
        <v>0.29166233614165804</v>
      </c>
    </row>
    <row r="24282" spans="1:2" x14ac:dyDescent="0.25">
      <c r="A24282" s="6" t="s">
        <v>239</v>
      </c>
      <c r="B24282" s="2">
        <v>3.044189050958332</v>
      </c>
    </row>
    <row r="24283" spans="1:2" x14ac:dyDescent="0.25">
      <c r="A24283" s="28" t="s">
        <v>79</v>
      </c>
      <c r="B24283" s="2">
        <v>3.9602159840316266E-3</v>
      </c>
    </row>
    <row r="24284" spans="1:2" x14ac:dyDescent="0.25">
      <c r="A24284" s="28" t="s">
        <v>87</v>
      </c>
      <c r="B24284" s="2">
        <v>0.56741920032098625</v>
      </c>
    </row>
    <row r="24285" spans="1:2" x14ac:dyDescent="0.25">
      <c r="A24285" s="28" t="s">
        <v>31</v>
      </c>
      <c r="B24285" s="2">
        <v>0.13797736933532365</v>
      </c>
    </row>
    <row r="24286" spans="1:2" x14ac:dyDescent="0.25">
      <c r="A24286" s="28" t="s">
        <v>29</v>
      </c>
      <c r="B24286" s="2">
        <v>0.13193433232783233</v>
      </c>
    </row>
    <row r="24287" spans="1:2" x14ac:dyDescent="0.25">
      <c r="A24287" s="28" t="s">
        <v>88</v>
      </c>
      <c r="B24287" s="2">
        <v>3.2385816928058503E-2</v>
      </c>
    </row>
    <row r="24288" spans="1:2" x14ac:dyDescent="0.25">
      <c r="A24288" s="28" t="s">
        <v>80</v>
      </c>
      <c r="B24288" s="2">
        <v>3.2858833412848419E-2</v>
      </c>
    </row>
    <row r="24289" spans="1:2" x14ac:dyDescent="0.25">
      <c r="A24289" s="28" t="s">
        <v>84</v>
      </c>
      <c r="B24289" s="2">
        <v>5.9889265813499612E-2</v>
      </c>
    </row>
    <row r="24290" spans="1:2" x14ac:dyDescent="0.25">
      <c r="A24290" s="28" t="s">
        <v>85</v>
      </c>
      <c r="B24290" s="2">
        <v>1.3931350487384109</v>
      </c>
    </row>
    <row r="24291" spans="1:2" x14ac:dyDescent="0.25">
      <c r="A24291" s="28" t="s">
        <v>82</v>
      </c>
      <c r="B24291" s="2">
        <v>0.68462896809734053</v>
      </c>
    </row>
    <row r="24292" spans="1:2" x14ac:dyDescent="0.25">
      <c r="A24292" s="6" t="s">
        <v>241</v>
      </c>
      <c r="B24292" s="2">
        <v>28.422364988767136</v>
      </c>
    </row>
    <row r="24293" spans="1:2" x14ac:dyDescent="0.25">
      <c r="A24293" s="28" t="s">
        <v>79</v>
      </c>
      <c r="B24293" s="2">
        <v>0.55074859175804824</v>
      </c>
    </row>
    <row r="24294" spans="1:2" x14ac:dyDescent="0.25">
      <c r="A24294" s="28" t="s">
        <v>86</v>
      </c>
      <c r="B24294" s="2">
        <v>0.1802499406025351</v>
      </c>
    </row>
    <row r="24295" spans="1:2" x14ac:dyDescent="0.25">
      <c r="A24295" s="28" t="s">
        <v>87</v>
      </c>
      <c r="B24295" s="2">
        <v>3.9029891885986396</v>
      </c>
    </row>
    <row r="24296" spans="1:2" x14ac:dyDescent="0.25">
      <c r="A24296" s="28" t="s">
        <v>31</v>
      </c>
      <c r="B24296" s="2">
        <v>3.5669563558239665</v>
      </c>
    </row>
    <row r="24297" spans="1:2" x14ac:dyDescent="0.25">
      <c r="A24297" s="28" t="s">
        <v>29</v>
      </c>
      <c r="B24297" s="2">
        <v>2.1709031907313472</v>
      </c>
    </row>
    <row r="24298" spans="1:2" x14ac:dyDescent="0.25">
      <c r="A24298" s="28" t="s">
        <v>88</v>
      </c>
      <c r="B24298" s="2">
        <v>2.7700994145953244</v>
      </c>
    </row>
    <row r="24299" spans="1:2" x14ac:dyDescent="0.25">
      <c r="A24299" s="28" t="s">
        <v>80</v>
      </c>
      <c r="B24299" s="2">
        <v>0.62798906934647947</v>
      </c>
    </row>
    <row r="24300" spans="1:2" x14ac:dyDescent="0.25">
      <c r="A24300" s="28" t="s">
        <v>84</v>
      </c>
      <c r="B24300" s="2">
        <v>1.6819218436424022</v>
      </c>
    </row>
    <row r="24301" spans="1:2" x14ac:dyDescent="0.25">
      <c r="A24301" s="28" t="s">
        <v>85</v>
      </c>
      <c r="B24301" s="2">
        <v>8.5877481991618705</v>
      </c>
    </row>
    <row r="24302" spans="1:2" x14ac:dyDescent="0.25">
      <c r="A24302" s="28" t="s">
        <v>82</v>
      </c>
      <c r="B24302" s="2">
        <v>4.3827591945065203</v>
      </c>
    </row>
    <row r="24303" spans="1:2" x14ac:dyDescent="0.25">
      <c r="A24303" s="6" t="s">
        <v>53</v>
      </c>
      <c r="B24303" s="2">
        <v>1.8940729842007613</v>
      </c>
    </row>
    <row r="24304" spans="1:2" x14ac:dyDescent="0.25">
      <c r="A24304" s="28" t="s">
        <v>79</v>
      </c>
      <c r="B24304" s="2">
        <v>2.5321536549606331E-3</v>
      </c>
    </row>
    <row r="24305" spans="1:2" x14ac:dyDescent="0.25">
      <c r="A24305" s="28" t="s">
        <v>86</v>
      </c>
      <c r="B24305" s="2">
        <v>2.2337356782010848E-3</v>
      </c>
    </row>
    <row r="24306" spans="1:2" x14ac:dyDescent="0.25">
      <c r="A24306" s="28" t="s">
        <v>87</v>
      </c>
      <c r="B24306" s="2">
        <v>0.14734744020724086</v>
      </c>
    </row>
    <row r="24307" spans="1:2" x14ac:dyDescent="0.25">
      <c r="A24307" s="28" t="s">
        <v>31</v>
      </c>
      <c r="B24307" s="2">
        <v>3.0243670109012075E-3</v>
      </c>
    </row>
    <row r="24308" spans="1:2" x14ac:dyDescent="0.25">
      <c r="A24308" s="28" t="s">
        <v>29</v>
      </c>
      <c r="B24308" s="2">
        <v>5.4202004451708891E-2</v>
      </c>
    </row>
    <row r="24309" spans="1:2" x14ac:dyDescent="0.25">
      <c r="A24309" s="28" t="s">
        <v>80</v>
      </c>
      <c r="B24309" s="2">
        <v>2.7433958996089667E-2</v>
      </c>
    </row>
    <row r="24310" spans="1:2" x14ac:dyDescent="0.25">
      <c r="A24310" s="28" t="s">
        <v>84</v>
      </c>
      <c r="B24310" s="2">
        <v>1.7640328350813937E-2</v>
      </c>
    </row>
    <row r="24311" spans="1:2" x14ac:dyDescent="0.25">
      <c r="A24311" s="28" t="s">
        <v>85</v>
      </c>
      <c r="B24311" s="2">
        <v>1.5865818111270329</v>
      </c>
    </row>
    <row r="24312" spans="1:2" x14ac:dyDescent="0.25">
      <c r="A24312" s="28" t="s">
        <v>82</v>
      </c>
      <c r="B24312" s="2">
        <v>5.307718472381228E-2</v>
      </c>
    </row>
    <row r="24313" spans="1:2" x14ac:dyDescent="0.25">
      <c r="A24313" s="6" t="s">
        <v>19</v>
      </c>
      <c r="B24313" s="2">
        <v>5.5654130016244613E-2</v>
      </c>
    </row>
    <row r="24314" spans="1:2" x14ac:dyDescent="0.25">
      <c r="A24314" s="28" t="s">
        <v>79</v>
      </c>
      <c r="B24314" s="2">
        <v>5.6457725269506058E-3</v>
      </c>
    </row>
    <row r="24315" spans="1:2" x14ac:dyDescent="0.25">
      <c r="A24315" s="28" t="s">
        <v>86</v>
      </c>
      <c r="B24315" s="2">
        <v>5.2817814624133385E-4</v>
      </c>
    </row>
    <row r="24316" spans="1:2" x14ac:dyDescent="0.25">
      <c r="A24316" s="28" t="s">
        <v>87</v>
      </c>
      <c r="B24316" s="2">
        <v>4.4725204043305023E-4</v>
      </c>
    </row>
    <row r="24317" spans="1:2" x14ac:dyDescent="0.25">
      <c r="A24317" s="28" t="s">
        <v>31</v>
      </c>
      <c r="B24317" s="2">
        <v>7.5557713199388135E-3</v>
      </c>
    </row>
    <row r="24318" spans="1:2" x14ac:dyDescent="0.25">
      <c r="A24318" s="28" t="s">
        <v>29</v>
      </c>
      <c r="B24318" s="2">
        <v>4.4776702945871997E-3</v>
      </c>
    </row>
    <row r="24319" spans="1:2" x14ac:dyDescent="0.25">
      <c r="A24319" s="28" t="s">
        <v>88</v>
      </c>
      <c r="B24319" s="2">
        <v>8.9056125873473936E-4</v>
      </c>
    </row>
    <row r="24320" spans="1:2" x14ac:dyDescent="0.25">
      <c r="A24320" s="28" t="s">
        <v>80</v>
      </c>
      <c r="B24320" s="2">
        <v>1.1339698235781632E-3</v>
      </c>
    </row>
    <row r="24321" spans="1:2" x14ac:dyDescent="0.25">
      <c r="A24321" s="28" t="s">
        <v>84</v>
      </c>
      <c r="B24321" s="2">
        <v>3.1512428958822234E-4</v>
      </c>
    </row>
    <row r="24322" spans="1:2" x14ac:dyDescent="0.25">
      <c r="A24322" s="28" t="s">
        <v>85</v>
      </c>
      <c r="B24322" s="2">
        <v>2.8850890778814923E-2</v>
      </c>
    </row>
    <row r="24323" spans="1:2" x14ac:dyDescent="0.25">
      <c r="A24323" s="28" t="s">
        <v>82</v>
      </c>
      <c r="B24323" s="2">
        <v>5.8089395373775556E-3</v>
      </c>
    </row>
    <row r="24324" spans="1:2" x14ac:dyDescent="0.25">
      <c r="A24324" s="6" t="s">
        <v>243</v>
      </c>
      <c r="B24324" s="2">
        <v>11.485202679671385</v>
      </c>
    </row>
    <row r="24325" spans="1:2" x14ac:dyDescent="0.25">
      <c r="A24325" s="28" t="s">
        <v>79</v>
      </c>
      <c r="B24325" s="2">
        <v>0.12859075136984116</v>
      </c>
    </row>
    <row r="24326" spans="1:2" x14ac:dyDescent="0.25">
      <c r="A24326" s="28" t="s">
        <v>86</v>
      </c>
      <c r="B24326" s="2">
        <v>8.2624116958968E-2</v>
      </c>
    </row>
    <row r="24327" spans="1:2" x14ac:dyDescent="0.25">
      <c r="A24327" s="28" t="s">
        <v>87</v>
      </c>
      <c r="B24327" s="2">
        <v>1.3926916120764639</v>
      </c>
    </row>
    <row r="24328" spans="1:2" x14ac:dyDescent="0.25">
      <c r="A24328" s="28" t="s">
        <v>31</v>
      </c>
      <c r="B24328" s="2">
        <v>1.1550879873364952</v>
      </c>
    </row>
    <row r="24329" spans="1:2" x14ac:dyDescent="0.25">
      <c r="A24329" s="28" t="s">
        <v>29</v>
      </c>
      <c r="B24329" s="2">
        <v>1.2855013123762626</v>
      </c>
    </row>
    <row r="24330" spans="1:2" x14ac:dyDescent="0.25">
      <c r="A24330" s="28" t="s">
        <v>88</v>
      </c>
      <c r="B24330" s="2">
        <v>1.0241156379107588</v>
      </c>
    </row>
    <row r="24331" spans="1:2" x14ac:dyDescent="0.25">
      <c r="A24331" s="28" t="s">
        <v>80</v>
      </c>
      <c r="B24331" s="2">
        <v>2.6617590220034976E-2</v>
      </c>
    </row>
    <row r="24332" spans="1:2" x14ac:dyDescent="0.25">
      <c r="A24332" s="28" t="s">
        <v>84</v>
      </c>
      <c r="B24332" s="2">
        <v>0.27476469731807579</v>
      </c>
    </row>
    <row r="24333" spans="1:2" x14ac:dyDescent="0.25">
      <c r="A24333" s="28" t="s">
        <v>85</v>
      </c>
      <c r="B24333" s="2">
        <v>4.0225415526128456</v>
      </c>
    </row>
    <row r="24334" spans="1:2" x14ac:dyDescent="0.25">
      <c r="A24334" s="28" t="s">
        <v>82</v>
      </c>
      <c r="B24334" s="2">
        <v>2.0926674214916381</v>
      </c>
    </row>
    <row r="24335" spans="1:2" x14ac:dyDescent="0.25">
      <c r="A24335" s="6" t="s">
        <v>52</v>
      </c>
      <c r="B24335" s="2">
        <v>0.44336599386742159</v>
      </c>
    </row>
    <row r="24336" spans="1:2" x14ac:dyDescent="0.25">
      <c r="A24336" s="28" t="s">
        <v>79</v>
      </c>
      <c r="B24336" s="2">
        <v>5.3764788030707359E-4</v>
      </c>
    </row>
    <row r="24337" spans="1:2" x14ac:dyDescent="0.25">
      <c r="A24337" s="28" t="s">
        <v>86</v>
      </c>
      <c r="B24337" s="2">
        <v>2.3640969865625582E-3</v>
      </c>
    </row>
    <row r="24338" spans="1:2" x14ac:dyDescent="0.25">
      <c r="A24338" s="28" t="s">
        <v>87</v>
      </c>
      <c r="B24338" s="2">
        <v>0.11527524369838336</v>
      </c>
    </row>
    <row r="24339" spans="1:2" x14ac:dyDescent="0.25">
      <c r="A24339" s="28" t="s">
        <v>31</v>
      </c>
      <c r="B24339" s="2">
        <v>1.4647491798338672E-3</v>
      </c>
    </row>
    <row r="24340" spans="1:2" x14ac:dyDescent="0.25">
      <c r="A24340" s="28" t="s">
        <v>29</v>
      </c>
      <c r="B24340" s="2">
        <v>4.288699630942946E-4</v>
      </c>
    </row>
    <row r="24341" spans="1:2" x14ac:dyDescent="0.25">
      <c r="A24341" s="28" t="s">
        <v>88</v>
      </c>
      <c r="B24341" s="2">
        <v>6.5577454696090515E-3</v>
      </c>
    </row>
    <row r="24342" spans="1:2" x14ac:dyDescent="0.25">
      <c r="A24342" s="28" t="s">
        <v>80</v>
      </c>
      <c r="B24342" s="2">
        <v>5.0201219710291883E-3</v>
      </c>
    </row>
    <row r="24343" spans="1:2" x14ac:dyDescent="0.25">
      <c r="A24343" s="28" t="s">
        <v>84</v>
      </c>
      <c r="B24343" s="2">
        <v>3.3628683022430952E-2</v>
      </c>
    </row>
    <row r="24344" spans="1:2" x14ac:dyDescent="0.25">
      <c r="A24344" s="28" t="s">
        <v>85</v>
      </c>
      <c r="B24344" s="2">
        <v>0.25792980987583713</v>
      </c>
    </row>
    <row r="24345" spans="1:2" x14ac:dyDescent="0.25">
      <c r="A24345" s="28" t="s">
        <v>82</v>
      </c>
      <c r="B24345" s="2">
        <v>2.0159025820334058E-2</v>
      </c>
    </row>
    <row r="24346" spans="1:2" x14ac:dyDescent="0.25">
      <c r="A24346" s="6" t="s">
        <v>245</v>
      </c>
      <c r="B24346" s="2">
        <v>4.9186289811049342</v>
      </c>
    </row>
    <row r="24347" spans="1:2" x14ac:dyDescent="0.25">
      <c r="A24347" s="28" t="s">
        <v>79</v>
      </c>
      <c r="B24347" s="2">
        <v>6.6714170364200409E-2</v>
      </c>
    </row>
    <row r="24348" spans="1:2" x14ac:dyDescent="0.25">
      <c r="A24348" s="28" t="s">
        <v>86</v>
      </c>
      <c r="B24348" s="2">
        <v>4.8991960395131047E-2</v>
      </c>
    </row>
    <row r="24349" spans="1:2" x14ac:dyDescent="0.25">
      <c r="A24349" s="28" t="s">
        <v>87</v>
      </c>
      <c r="B24349" s="2">
        <v>0.12449852178627692</v>
      </c>
    </row>
    <row r="24350" spans="1:2" x14ac:dyDescent="0.25">
      <c r="A24350" s="28" t="s">
        <v>31</v>
      </c>
      <c r="B24350" s="2">
        <v>0.6260157344933146</v>
      </c>
    </row>
    <row r="24351" spans="1:2" x14ac:dyDescent="0.25">
      <c r="A24351" s="28" t="s">
        <v>29</v>
      </c>
      <c r="B24351" s="2">
        <v>0.68243632439878543</v>
      </c>
    </row>
    <row r="24352" spans="1:2" x14ac:dyDescent="0.25">
      <c r="A24352" s="28" t="s">
        <v>88</v>
      </c>
      <c r="B24352" s="2">
        <v>0.56839708478715256</v>
      </c>
    </row>
    <row r="24353" spans="1:2" x14ac:dyDescent="0.25">
      <c r="A24353" s="28" t="s">
        <v>80</v>
      </c>
      <c r="B24353" s="2">
        <v>8.8418373621628618E-2</v>
      </c>
    </row>
    <row r="24354" spans="1:2" x14ac:dyDescent="0.25">
      <c r="A24354" s="28" t="s">
        <v>84</v>
      </c>
      <c r="B24354" s="2">
        <v>8.9659746989550246E-2</v>
      </c>
    </row>
    <row r="24355" spans="1:2" x14ac:dyDescent="0.25">
      <c r="A24355" s="28" t="s">
        <v>85</v>
      </c>
      <c r="B24355" s="2">
        <v>2.092708393048194</v>
      </c>
    </row>
    <row r="24356" spans="1:2" x14ac:dyDescent="0.25">
      <c r="A24356" s="28" t="s">
        <v>82</v>
      </c>
      <c r="B24356" s="2">
        <v>0.53078867122070017</v>
      </c>
    </row>
    <row r="24357" spans="1:2" x14ac:dyDescent="0.25">
      <c r="A24357" s="6" t="s">
        <v>247</v>
      </c>
      <c r="B24357" s="2">
        <v>118.30248497683498</v>
      </c>
    </row>
    <row r="24358" spans="1:2" x14ac:dyDescent="0.25">
      <c r="A24358" s="28" t="s">
        <v>79</v>
      </c>
      <c r="B24358" s="2">
        <v>1.6683149544755078</v>
      </c>
    </row>
    <row r="24359" spans="1:2" x14ac:dyDescent="0.25">
      <c r="A24359" s="28" t="s">
        <v>86</v>
      </c>
      <c r="B24359" s="2">
        <v>2.6527988891014957</v>
      </c>
    </row>
    <row r="24360" spans="1:2" x14ac:dyDescent="0.25">
      <c r="A24360" s="28" t="s">
        <v>87</v>
      </c>
      <c r="B24360" s="2">
        <v>13.784794178808488</v>
      </c>
    </row>
    <row r="24361" spans="1:2" x14ac:dyDescent="0.25">
      <c r="A24361" s="28" t="s">
        <v>31</v>
      </c>
      <c r="B24361" s="2">
        <v>15.085275255829085</v>
      </c>
    </row>
    <row r="24362" spans="1:2" x14ac:dyDescent="0.25">
      <c r="A24362" s="28" t="s">
        <v>29</v>
      </c>
      <c r="B24362" s="2">
        <v>10.143464770532143</v>
      </c>
    </row>
    <row r="24363" spans="1:2" x14ac:dyDescent="0.25">
      <c r="A24363" s="28" t="s">
        <v>88</v>
      </c>
      <c r="B24363" s="2">
        <v>10.457040360109501</v>
      </c>
    </row>
    <row r="24364" spans="1:2" x14ac:dyDescent="0.25">
      <c r="A24364" s="28" t="s">
        <v>80</v>
      </c>
      <c r="B24364" s="2">
        <v>3.9270855118265557</v>
      </c>
    </row>
    <row r="24365" spans="1:2" x14ac:dyDescent="0.25">
      <c r="A24365" s="28" t="s">
        <v>84</v>
      </c>
      <c r="B24365" s="2">
        <v>16.467846292561862</v>
      </c>
    </row>
    <row r="24366" spans="1:2" x14ac:dyDescent="0.25">
      <c r="A24366" s="28" t="s">
        <v>85</v>
      </c>
      <c r="B24366" s="2">
        <v>28.003787905019919</v>
      </c>
    </row>
    <row r="24367" spans="1:2" x14ac:dyDescent="0.25">
      <c r="A24367" s="28" t="s">
        <v>82</v>
      </c>
      <c r="B24367" s="2">
        <v>16.112076858570422</v>
      </c>
    </row>
    <row r="24368" spans="1:2" x14ac:dyDescent="0.25">
      <c r="A24368" s="6" t="s">
        <v>20</v>
      </c>
      <c r="B24368" s="2">
        <v>51.98967538029931</v>
      </c>
    </row>
    <row r="24369" spans="1:2" x14ac:dyDescent="0.25">
      <c r="A24369" s="28" t="s">
        <v>79</v>
      </c>
      <c r="B24369" s="2">
        <v>0.52015060675479696</v>
      </c>
    </row>
    <row r="24370" spans="1:2" x14ac:dyDescent="0.25">
      <c r="A24370" s="28" t="s">
        <v>86</v>
      </c>
      <c r="B24370" s="2">
        <v>0.84293628502087348</v>
      </c>
    </row>
    <row r="24371" spans="1:2" x14ac:dyDescent="0.25">
      <c r="A24371" s="28" t="s">
        <v>87</v>
      </c>
      <c r="B24371" s="2">
        <v>7.3489875069298174</v>
      </c>
    </row>
    <row r="24372" spans="1:2" x14ac:dyDescent="0.25">
      <c r="A24372" s="28" t="s">
        <v>31</v>
      </c>
      <c r="B24372" s="2">
        <v>9.3364395497290804</v>
      </c>
    </row>
    <row r="24373" spans="1:2" x14ac:dyDescent="0.25">
      <c r="A24373" s="28" t="s">
        <v>29</v>
      </c>
      <c r="B24373" s="2">
        <v>3.4711727384480544</v>
      </c>
    </row>
    <row r="24374" spans="1:2" x14ac:dyDescent="0.25">
      <c r="A24374" s="28" t="s">
        <v>88</v>
      </c>
      <c r="B24374" s="2">
        <v>4.0130961552652105</v>
      </c>
    </row>
    <row r="24375" spans="1:2" x14ac:dyDescent="0.25">
      <c r="A24375" s="28" t="s">
        <v>80</v>
      </c>
      <c r="B24375" s="2">
        <v>0.8423367243175488</v>
      </c>
    </row>
    <row r="24376" spans="1:2" x14ac:dyDescent="0.25">
      <c r="A24376" s="28" t="s">
        <v>84</v>
      </c>
      <c r="B24376" s="2">
        <v>13.894905604898176</v>
      </c>
    </row>
    <row r="24377" spans="1:2" x14ac:dyDescent="0.25">
      <c r="A24377" s="28" t="s">
        <v>85</v>
      </c>
      <c r="B24377" s="2">
        <v>6.3823101913914444</v>
      </c>
    </row>
    <row r="24378" spans="1:2" x14ac:dyDescent="0.25">
      <c r="A24378" s="28" t="s">
        <v>82</v>
      </c>
      <c r="B24378" s="2">
        <v>5.337340017544304</v>
      </c>
    </row>
    <row r="24379" spans="1:2" x14ac:dyDescent="0.25">
      <c r="A24379" s="6" t="s">
        <v>21</v>
      </c>
      <c r="B24379" s="2">
        <v>4.565238293293814</v>
      </c>
    </row>
    <row r="24380" spans="1:2" x14ac:dyDescent="0.25">
      <c r="A24380" s="28" t="s">
        <v>79</v>
      </c>
      <c r="B24380" s="2">
        <v>3.5168721551137885E-2</v>
      </c>
    </row>
    <row r="24381" spans="1:2" x14ac:dyDescent="0.25">
      <c r="A24381" s="28" t="s">
        <v>86</v>
      </c>
      <c r="B24381" s="2">
        <v>3.8492293485732063E-3</v>
      </c>
    </row>
    <row r="24382" spans="1:2" x14ac:dyDescent="0.25">
      <c r="A24382" s="28" t="s">
        <v>87</v>
      </c>
      <c r="B24382" s="2">
        <v>0.1190545703564905</v>
      </c>
    </row>
    <row r="24383" spans="1:2" x14ac:dyDescent="0.25">
      <c r="A24383" s="28" t="s">
        <v>31</v>
      </c>
      <c r="B24383" s="2">
        <v>0.91233746302183305</v>
      </c>
    </row>
    <row r="24384" spans="1:2" x14ac:dyDescent="0.25">
      <c r="A24384" s="28" t="s">
        <v>29</v>
      </c>
      <c r="B24384" s="2">
        <v>0.21525919253395981</v>
      </c>
    </row>
    <row r="24385" spans="1:2" x14ac:dyDescent="0.25">
      <c r="A24385" s="28" t="s">
        <v>88</v>
      </c>
      <c r="B24385" s="2">
        <v>0.27509980538783591</v>
      </c>
    </row>
    <row r="24386" spans="1:2" x14ac:dyDescent="0.25">
      <c r="A24386" s="28" t="s">
        <v>80</v>
      </c>
      <c r="B24386" s="2">
        <v>0.18464479241674844</v>
      </c>
    </row>
    <row r="24387" spans="1:2" x14ac:dyDescent="0.25">
      <c r="A24387" s="28" t="s">
        <v>84</v>
      </c>
      <c r="B24387" s="2">
        <v>0.72578427283152425</v>
      </c>
    </row>
    <row r="24388" spans="1:2" x14ac:dyDescent="0.25">
      <c r="A24388" s="28" t="s">
        <v>85</v>
      </c>
      <c r="B24388" s="2">
        <v>1.4870869465050951</v>
      </c>
    </row>
    <row r="24389" spans="1:2" x14ac:dyDescent="0.25">
      <c r="A24389" s="28" t="s">
        <v>82</v>
      </c>
      <c r="B24389" s="2">
        <v>0.60695329934061626</v>
      </c>
    </row>
    <row r="24390" spans="1:2" x14ac:dyDescent="0.25">
      <c r="A24390" s="6" t="s">
        <v>22</v>
      </c>
      <c r="B24390" s="2">
        <v>2.2112111534511425</v>
      </c>
    </row>
    <row r="24391" spans="1:2" x14ac:dyDescent="0.25">
      <c r="A24391" s="28" t="s">
        <v>79</v>
      </c>
      <c r="B24391" s="2">
        <v>3.1080370275991014E-2</v>
      </c>
    </row>
    <row r="24392" spans="1:2" x14ac:dyDescent="0.25">
      <c r="A24392" s="28" t="s">
        <v>86</v>
      </c>
      <c r="B24392" s="2">
        <v>3.7425814181585658E-2</v>
      </c>
    </row>
    <row r="24393" spans="1:2" x14ac:dyDescent="0.25">
      <c r="A24393" s="28" t="s">
        <v>87</v>
      </c>
      <c r="B24393" s="2">
        <v>0.16631285097988172</v>
      </c>
    </row>
    <row r="24394" spans="1:2" x14ac:dyDescent="0.25">
      <c r="A24394" s="28" t="s">
        <v>31</v>
      </c>
      <c r="B24394" s="2">
        <v>0.32727232184932681</v>
      </c>
    </row>
    <row r="24395" spans="1:2" x14ac:dyDescent="0.25">
      <c r="A24395" s="28" t="s">
        <v>29</v>
      </c>
      <c r="B24395" s="2">
        <v>0.25497057837351694</v>
      </c>
    </row>
    <row r="24396" spans="1:2" x14ac:dyDescent="0.25">
      <c r="A24396" s="28" t="s">
        <v>88</v>
      </c>
      <c r="B24396" s="2">
        <v>0.18030328499064685</v>
      </c>
    </row>
    <row r="24397" spans="1:2" x14ac:dyDescent="0.25">
      <c r="A24397" s="28" t="s">
        <v>80</v>
      </c>
      <c r="B24397" s="2">
        <v>3.5881305431426619E-2</v>
      </c>
    </row>
    <row r="24398" spans="1:2" x14ac:dyDescent="0.25">
      <c r="A24398" s="28" t="s">
        <v>84</v>
      </c>
      <c r="B24398" s="2">
        <v>0.31968326181970513</v>
      </c>
    </row>
    <row r="24399" spans="1:2" x14ac:dyDescent="0.25">
      <c r="A24399" s="28" t="s">
        <v>85</v>
      </c>
      <c r="B24399" s="2">
        <v>0.50574765502292329</v>
      </c>
    </row>
    <row r="24400" spans="1:2" x14ac:dyDescent="0.25">
      <c r="A24400" s="28" t="s">
        <v>82</v>
      </c>
      <c r="B24400" s="2">
        <v>0.35253371052613863</v>
      </c>
    </row>
    <row r="24401" spans="1:2" x14ac:dyDescent="0.25">
      <c r="A24401" s="6" t="s">
        <v>25</v>
      </c>
      <c r="B24401" s="2">
        <v>3.0866801754149731</v>
      </c>
    </row>
    <row r="24402" spans="1:2" x14ac:dyDescent="0.25">
      <c r="A24402" s="28" t="s">
        <v>79</v>
      </c>
      <c r="B24402" s="2">
        <v>1.5395863575504496E-2</v>
      </c>
    </row>
    <row r="24403" spans="1:2" x14ac:dyDescent="0.25">
      <c r="A24403" s="28" t="s">
        <v>86</v>
      </c>
      <c r="B24403" s="2">
        <v>2.0558325439313015E-3</v>
      </c>
    </row>
    <row r="24404" spans="1:2" x14ac:dyDescent="0.25">
      <c r="A24404" s="28" t="s">
        <v>87</v>
      </c>
      <c r="B24404" s="2">
        <v>7.801780419953086E-2</v>
      </c>
    </row>
    <row r="24405" spans="1:2" x14ac:dyDescent="0.25">
      <c r="A24405" s="28" t="s">
        <v>31</v>
      </c>
      <c r="B24405" s="2">
        <v>6.8162797524119356E-2</v>
      </c>
    </row>
    <row r="24406" spans="1:2" x14ac:dyDescent="0.25">
      <c r="A24406" s="28" t="s">
        <v>29</v>
      </c>
      <c r="B24406" s="2">
        <v>4.6464907566322614E-2</v>
      </c>
    </row>
    <row r="24407" spans="1:2" x14ac:dyDescent="0.25">
      <c r="A24407" s="28" t="s">
        <v>88</v>
      </c>
      <c r="B24407" s="2">
        <v>8.0243898402810737E-2</v>
      </c>
    </row>
    <row r="24408" spans="1:2" x14ac:dyDescent="0.25">
      <c r="A24408" s="28" t="s">
        <v>80</v>
      </c>
      <c r="B24408" s="2">
        <v>1.3355206332524861E-2</v>
      </c>
    </row>
    <row r="24409" spans="1:2" x14ac:dyDescent="0.25">
      <c r="A24409" s="28" t="s">
        <v>84</v>
      </c>
      <c r="B24409" s="2">
        <v>5.1328506312746016E-3</v>
      </c>
    </row>
    <row r="24410" spans="1:2" x14ac:dyDescent="0.25">
      <c r="A24410" s="28" t="s">
        <v>85</v>
      </c>
      <c r="B24410" s="2">
        <v>2.6819819053983345</v>
      </c>
    </row>
    <row r="24411" spans="1:2" x14ac:dyDescent="0.25">
      <c r="A24411" s="28" t="s">
        <v>82</v>
      </c>
      <c r="B24411" s="2">
        <v>9.5869109240619532E-2</v>
      </c>
    </row>
    <row r="24412" spans="1:2" x14ac:dyDescent="0.25">
      <c r="A24412" s="6" t="s">
        <v>23</v>
      </c>
      <c r="B24412" s="2">
        <v>6.0972258316301797</v>
      </c>
    </row>
    <row r="24413" spans="1:2" x14ac:dyDescent="0.25">
      <c r="A24413" s="28" t="s">
        <v>79</v>
      </c>
      <c r="B24413" s="2">
        <v>0.12168863633574406</v>
      </c>
    </row>
    <row r="24414" spans="1:2" x14ac:dyDescent="0.25">
      <c r="A24414" s="28" t="s">
        <v>86</v>
      </c>
      <c r="B24414" s="2">
        <v>0.11969931921358212</v>
      </c>
    </row>
    <row r="24415" spans="1:2" x14ac:dyDescent="0.25">
      <c r="A24415" s="28" t="s">
        <v>87</v>
      </c>
      <c r="B24415" s="2">
        <v>0.7831499149139366</v>
      </c>
    </row>
    <row r="24416" spans="1:2" x14ac:dyDescent="0.25">
      <c r="A24416" s="28" t="s">
        <v>31</v>
      </c>
      <c r="B24416" s="2">
        <v>0.85123142068157864</v>
      </c>
    </row>
    <row r="24417" spans="1:2" x14ac:dyDescent="0.25">
      <c r="A24417" s="28" t="s">
        <v>29</v>
      </c>
      <c r="B24417" s="2">
        <v>0.5803698797534399</v>
      </c>
    </row>
    <row r="24418" spans="1:2" x14ac:dyDescent="0.25">
      <c r="A24418" s="28" t="s">
        <v>88</v>
      </c>
      <c r="B24418" s="2">
        <v>0.1817378862661512</v>
      </c>
    </row>
    <row r="24419" spans="1:2" x14ac:dyDescent="0.25">
      <c r="A24419" s="28" t="s">
        <v>80</v>
      </c>
      <c r="B24419" s="2">
        <v>0.16178939999094391</v>
      </c>
    </row>
    <row r="24420" spans="1:2" x14ac:dyDescent="0.25">
      <c r="A24420" s="28" t="s">
        <v>84</v>
      </c>
      <c r="B24420" s="2">
        <v>0.34202494529713362</v>
      </c>
    </row>
    <row r="24421" spans="1:2" x14ac:dyDescent="0.25">
      <c r="A24421" s="28" t="s">
        <v>85</v>
      </c>
      <c r="B24421" s="2">
        <v>1.8557841014852114</v>
      </c>
    </row>
    <row r="24422" spans="1:2" x14ac:dyDescent="0.25">
      <c r="A24422" s="28" t="s">
        <v>82</v>
      </c>
      <c r="B24422" s="2">
        <v>1.0997503276924578</v>
      </c>
    </row>
    <row r="24423" spans="1:2" x14ac:dyDescent="0.25">
      <c r="A24423" s="6" t="s">
        <v>249</v>
      </c>
      <c r="B24423" s="2">
        <v>30.999287291719615</v>
      </c>
    </row>
    <row r="24424" spans="1:2" x14ac:dyDescent="0.25">
      <c r="A24424" s="28" t="s">
        <v>79</v>
      </c>
      <c r="B24424" s="2">
        <v>0.20978998621674863</v>
      </c>
    </row>
    <row r="24425" spans="1:2" x14ac:dyDescent="0.25">
      <c r="A24425" s="28" t="s">
        <v>86</v>
      </c>
      <c r="B24425" s="2">
        <v>0.17105819871868727</v>
      </c>
    </row>
    <row r="24426" spans="1:2" x14ac:dyDescent="0.25">
      <c r="A24426" s="28" t="s">
        <v>87</v>
      </c>
      <c r="B24426" s="2">
        <v>2.6907526987282169</v>
      </c>
    </row>
    <row r="24427" spans="1:2" x14ac:dyDescent="0.25">
      <c r="A24427" s="28" t="s">
        <v>31</v>
      </c>
      <c r="B24427" s="2">
        <v>4.8864994555648789</v>
      </c>
    </row>
    <row r="24428" spans="1:2" x14ac:dyDescent="0.25">
      <c r="A24428" s="28" t="s">
        <v>29</v>
      </c>
      <c r="B24428" s="2">
        <v>3.0098732954586445</v>
      </c>
    </row>
    <row r="24429" spans="1:2" x14ac:dyDescent="0.25">
      <c r="A24429" s="28" t="s">
        <v>88</v>
      </c>
      <c r="B24429" s="2">
        <v>2.2236201744918969</v>
      </c>
    </row>
    <row r="24430" spans="1:2" x14ac:dyDescent="0.25">
      <c r="A24430" s="28" t="s">
        <v>80</v>
      </c>
      <c r="B24430" s="2">
        <v>0.47829871124754275</v>
      </c>
    </row>
    <row r="24431" spans="1:2" x14ac:dyDescent="0.25">
      <c r="A24431" s="28" t="s">
        <v>84</v>
      </c>
      <c r="B24431" s="2">
        <v>2.5845675933493317</v>
      </c>
    </row>
    <row r="24432" spans="1:2" x14ac:dyDescent="0.25">
      <c r="A24432" s="28" t="s">
        <v>85</v>
      </c>
      <c r="B24432" s="2">
        <v>7.0272972172685844</v>
      </c>
    </row>
    <row r="24433" spans="1:2" x14ac:dyDescent="0.25">
      <c r="A24433" s="28" t="s">
        <v>82</v>
      </c>
      <c r="B24433" s="2">
        <v>7.7175299606750833</v>
      </c>
    </row>
    <row r="24434" spans="1:2" x14ac:dyDescent="0.25">
      <c r="A24434" s="6" t="s">
        <v>251</v>
      </c>
      <c r="B24434" s="2">
        <v>79.987619820540047</v>
      </c>
    </row>
    <row r="24435" spans="1:2" x14ac:dyDescent="0.25">
      <c r="A24435" s="28" t="s">
        <v>79</v>
      </c>
      <c r="B24435" s="2">
        <v>1.4789723786945954</v>
      </c>
    </row>
    <row r="24436" spans="1:2" x14ac:dyDescent="0.25">
      <c r="A24436" s="28" t="s">
        <v>86</v>
      </c>
      <c r="B24436" s="2">
        <v>0.47951440043570576</v>
      </c>
    </row>
    <row r="24437" spans="1:2" x14ac:dyDescent="0.25">
      <c r="A24437" s="28" t="s">
        <v>87</v>
      </c>
      <c r="B24437" s="2">
        <v>11.826982504986978</v>
      </c>
    </row>
    <row r="24438" spans="1:2" x14ac:dyDescent="0.25">
      <c r="A24438" s="28" t="s">
        <v>31</v>
      </c>
      <c r="B24438" s="2">
        <v>4.5579014504753763</v>
      </c>
    </row>
    <row r="24439" spans="1:2" x14ac:dyDescent="0.25">
      <c r="A24439" s="28" t="s">
        <v>29</v>
      </c>
      <c r="B24439" s="2">
        <v>8.2561150333056492</v>
      </c>
    </row>
    <row r="24440" spans="1:2" x14ac:dyDescent="0.25">
      <c r="A24440" s="28" t="s">
        <v>88</v>
      </c>
      <c r="B24440" s="2">
        <v>6.7787059579670261</v>
      </c>
    </row>
    <row r="24441" spans="1:2" x14ac:dyDescent="0.25">
      <c r="A24441" s="28" t="s">
        <v>80</v>
      </c>
      <c r="B24441" s="2">
        <v>2.2440761180676185</v>
      </c>
    </row>
    <row r="24442" spans="1:2" x14ac:dyDescent="0.25">
      <c r="A24442" s="28" t="s">
        <v>84</v>
      </c>
      <c r="B24442" s="2">
        <v>7.7849653427806933</v>
      </c>
    </row>
    <row r="24443" spans="1:2" x14ac:dyDescent="0.25">
      <c r="A24443" s="28" t="s">
        <v>85</v>
      </c>
      <c r="B24443" s="2">
        <v>20.755757077278759</v>
      </c>
    </row>
    <row r="24444" spans="1:2" x14ac:dyDescent="0.25">
      <c r="A24444" s="28" t="s">
        <v>82</v>
      </c>
      <c r="B24444" s="2">
        <v>15.824629556547649</v>
      </c>
    </row>
    <row r="24445" spans="1:2" x14ac:dyDescent="0.25">
      <c r="A24445" s="6" t="s">
        <v>229</v>
      </c>
      <c r="B24445" s="2">
        <v>3.6061243322530525</v>
      </c>
    </row>
    <row r="24446" spans="1:2" x14ac:dyDescent="0.25">
      <c r="A24446" s="28" t="s">
        <v>79</v>
      </c>
      <c r="B24446" s="2">
        <v>0.15896910314965149</v>
      </c>
    </row>
    <row r="24447" spans="1:2" x14ac:dyDescent="0.25">
      <c r="A24447" s="28" t="s">
        <v>86</v>
      </c>
      <c r="B24447" s="2">
        <v>1.9303320907708095E-2</v>
      </c>
    </row>
    <row r="24448" spans="1:2" x14ac:dyDescent="0.25">
      <c r="A24448" s="28" t="s">
        <v>87</v>
      </c>
      <c r="B24448" s="2">
        <v>0.25403075746047832</v>
      </c>
    </row>
    <row r="24449" spans="1:2" x14ac:dyDescent="0.25">
      <c r="A24449" s="28" t="s">
        <v>31</v>
      </c>
      <c r="B24449" s="2">
        <v>0.44973271063589471</v>
      </c>
    </row>
    <row r="24450" spans="1:2" x14ac:dyDescent="0.25">
      <c r="A24450" s="28" t="s">
        <v>29</v>
      </c>
      <c r="B24450" s="2">
        <v>0.46167192872739332</v>
      </c>
    </row>
    <row r="24451" spans="1:2" x14ac:dyDescent="0.25">
      <c r="A24451" s="28" t="s">
        <v>88</v>
      </c>
      <c r="B24451" s="2">
        <v>0.19571845200788643</v>
      </c>
    </row>
    <row r="24452" spans="1:2" x14ac:dyDescent="0.25">
      <c r="A24452" s="28" t="s">
        <v>80</v>
      </c>
      <c r="B24452" s="2">
        <v>0.14675880480164866</v>
      </c>
    </row>
    <row r="24453" spans="1:2" x14ac:dyDescent="0.25">
      <c r="A24453" s="28" t="s">
        <v>84</v>
      </c>
      <c r="B24453" s="2">
        <v>9.3012350408776007E-2</v>
      </c>
    </row>
    <row r="24454" spans="1:2" x14ac:dyDescent="0.25">
      <c r="A24454" s="28" t="s">
        <v>85</v>
      </c>
      <c r="B24454" s="2">
        <v>0.90063411778496139</v>
      </c>
    </row>
    <row r="24455" spans="1:2" x14ac:dyDescent="0.25">
      <c r="A24455" s="28" t="s">
        <v>82</v>
      </c>
      <c r="B24455" s="2">
        <v>0.92629278636865375</v>
      </c>
    </row>
    <row r="24456" spans="1:2" x14ac:dyDescent="0.25">
      <c r="A24456" s="6" t="s">
        <v>93</v>
      </c>
      <c r="B24456" s="2">
        <v>355.35141998798258</v>
      </c>
    </row>
    <row r="24457" spans="1:2" x14ac:dyDescent="0.25">
      <c r="A24457" s="28" t="s">
        <v>79</v>
      </c>
      <c r="B24457" s="2">
        <v>4.9997563987806934</v>
      </c>
    </row>
    <row r="24458" spans="1:2" x14ac:dyDescent="0.25">
      <c r="A24458" s="28" t="s">
        <v>86</v>
      </c>
      <c r="B24458" s="2">
        <v>4.6683485071065718</v>
      </c>
    </row>
    <row r="24459" spans="1:2" x14ac:dyDescent="0.25">
      <c r="A24459" s="28" t="s">
        <v>87</v>
      </c>
      <c r="B24459" s="2">
        <v>43.779049754705603</v>
      </c>
    </row>
    <row r="24460" spans="1:2" x14ac:dyDescent="0.25">
      <c r="A24460" s="28" t="s">
        <v>31</v>
      </c>
      <c r="B24460" s="2">
        <v>42.545088201140686</v>
      </c>
    </row>
    <row r="24461" spans="1:2" x14ac:dyDescent="0.25">
      <c r="A24461" s="28" t="s">
        <v>29</v>
      </c>
      <c r="B24461" s="2">
        <v>30.95275242024212</v>
      </c>
    </row>
    <row r="24462" spans="1:2" x14ac:dyDescent="0.25">
      <c r="A24462" s="28" t="s">
        <v>88</v>
      </c>
      <c r="B24462" s="2">
        <v>28.878581418427128</v>
      </c>
    </row>
    <row r="24463" spans="1:2" x14ac:dyDescent="0.25">
      <c r="A24463" s="28" t="s">
        <v>80</v>
      </c>
      <c r="B24463" s="2">
        <v>8.8565604594780645</v>
      </c>
    </row>
    <row r="24464" spans="1:2" x14ac:dyDescent="0.25">
      <c r="A24464" s="28" t="s">
        <v>84</v>
      </c>
      <c r="B24464" s="2">
        <v>44.790126955276506</v>
      </c>
    </row>
    <row r="24465" spans="1:2" x14ac:dyDescent="0.25">
      <c r="A24465" s="28" t="s">
        <v>85</v>
      </c>
      <c r="B24465" s="2">
        <v>89.746628504779892</v>
      </c>
    </row>
    <row r="24466" spans="1:2" x14ac:dyDescent="0.25">
      <c r="A24466" s="28" t="s">
        <v>82</v>
      </c>
      <c r="B24466" s="2">
        <v>56.134527368045326</v>
      </c>
    </row>
    <row r="24467" spans="1:2" x14ac:dyDescent="0.25">
      <c r="A24467" s="3" t="s">
        <v>68</v>
      </c>
      <c r="B24467" s="2">
        <v>8359.7630860510362</v>
      </c>
    </row>
    <row r="24468" spans="1:2" x14ac:dyDescent="0.25">
      <c r="A24468" s="6" t="s">
        <v>228</v>
      </c>
      <c r="B24468" s="2">
        <v>44.809745684880184</v>
      </c>
    </row>
    <row r="24469" spans="1:2" x14ac:dyDescent="0.25">
      <c r="A24469" s="28" t="s">
        <v>79</v>
      </c>
      <c r="B24469" s="2">
        <v>0.37155955820608411</v>
      </c>
    </row>
    <row r="24470" spans="1:2" x14ac:dyDescent="0.25">
      <c r="A24470" s="28" t="s">
        <v>86</v>
      </c>
      <c r="B24470" s="2">
        <v>0.22206266676883579</v>
      </c>
    </row>
    <row r="24471" spans="1:2" x14ac:dyDescent="0.25">
      <c r="A24471" s="28" t="s">
        <v>87</v>
      </c>
      <c r="B24471" s="2">
        <v>4.3235388249783595</v>
      </c>
    </row>
    <row r="24472" spans="1:2" x14ac:dyDescent="0.25">
      <c r="A24472" s="28" t="s">
        <v>31</v>
      </c>
      <c r="B24472" s="2">
        <v>8.8890544984174671</v>
      </c>
    </row>
    <row r="24473" spans="1:2" x14ac:dyDescent="0.25">
      <c r="A24473" s="28" t="s">
        <v>29</v>
      </c>
      <c r="B24473" s="2">
        <v>5.2291668854578184</v>
      </c>
    </row>
    <row r="24474" spans="1:2" x14ac:dyDescent="0.25">
      <c r="A24474" s="28" t="s">
        <v>30</v>
      </c>
      <c r="B24474" s="2">
        <v>6.7796261797988286</v>
      </c>
    </row>
    <row r="24475" spans="1:2" x14ac:dyDescent="0.25">
      <c r="A24475" s="28" t="s">
        <v>88</v>
      </c>
      <c r="B24475" s="2">
        <v>1.0911348592588523</v>
      </c>
    </row>
    <row r="24476" spans="1:2" x14ac:dyDescent="0.25">
      <c r="A24476" s="28" t="s">
        <v>80</v>
      </c>
      <c r="B24476" s="2">
        <v>0.21569624410305002</v>
      </c>
    </row>
    <row r="24477" spans="1:2" x14ac:dyDescent="0.25">
      <c r="A24477" s="28" t="s">
        <v>84</v>
      </c>
      <c r="B24477" s="2">
        <v>5.5694982782358213</v>
      </c>
    </row>
    <row r="24478" spans="1:2" x14ac:dyDescent="0.25">
      <c r="A24478" s="28" t="s">
        <v>85</v>
      </c>
      <c r="B24478" s="2">
        <v>7.5966655386265121</v>
      </c>
    </row>
    <row r="24479" spans="1:2" x14ac:dyDescent="0.25">
      <c r="A24479" s="28" t="s">
        <v>82</v>
      </c>
      <c r="B24479" s="2">
        <v>4.521742151028552</v>
      </c>
    </row>
    <row r="24480" spans="1:2" x14ac:dyDescent="0.25">
      <c r="A24480" s="6" t="s">
        <v>239</v>
      </c>
      <c r="B24480" s="2">
        <v>46.395040502152327</v>
      </c>
    </row>
    <row r="24481" spans="1:2" x14ac:dyDescent="0.25">
      <c r="A24481" s="28" t="s">
        <v>79</v>
      </c>
      <c r="B24481" s="2">
        <v>0.11001273194993325</v>
      </c>
    </row>
    <row r="24482" spans="1:2" x14ac:dyDescent="0.25">
      <c r="A24482" s="28" t="s">
        <v>87</v>
      </c>
      <c r="B24482" s="2">
        <v>8.2190597684856286</v>
      </c>
    </row>
    <row r="24483" spans="1:2" x14ac:dyDescent="0.25">
      <c r="A24483" s="28" t="s">
        <v>31</v>
      </c>
      <c r="B24483" s="2">
        <v>1.9777092143051875</v>
      </c>
    </row>
    <row r="24484" spans="1:2" x14ac:dyDescent="0.25">
      <c r="A24484" s="28" t="s">
        <v>29</v>
      </c>
      <c r="B24484" s="2">
        <v>3.9280878619277493</v>
      </c>
    </row>
    <row r="24485" spans="1:2" x14ac:dyDescent="0.25">
      <c r="A24485" s="28" t="s">
        <v>30</v>
      </c>
      <c r="B24485" s="2">
        <v>2.2926213102239066</v>
      </c>
    </row>
    <row r="24486" spans="1:2" x14ac:dyDescent="0.25">
      <c r="A24486" s="28" t="s">
        <v>88</v>
      </c>
      <c r="B24486" s="2">
        <v>1.0182248795158282</v>
      </c>
    </row>
    <row r="24487" spans="1:2" x14ac:dyDescent="0.25">
      <c r="A24487" s="28" t="s">
        <v>80</v>
      </c>
      <c r="B24487" s="2">
        <v>1.1867779007003703</v>
      </c>
    </row>
    <row r="24488" spans="1:2" x14ac:dyDescent="0.25">
      <c r="A24488" s="28" t="s">
        <v>84</v>
      </c>
      <c r="B24488" s="2">
        <v>4.5345344776986121</v>
      </c>
    </row>
    <row r="24489" spans="1:2" x14ac:dyDescent="0.25">
      <c r="A24489" s="28" t="s">
        <v>85</v>
      </c>
      <c r="B24489" s="2">
        <v>14.608951911936741</v>
      </c>
    </row>
    <row r="24490" spans="1:2" x14ac:dyDescent="0.25">
      <c r="A24490" s="28" t="s">
        <v>82</v>
      </c>
      <c r="B24490" s="2">
        <v>8.5190604454083712</v>
      </c>
    </row>
    <row r="24491" spans="1:2" x14ac:dyDescent="0.25">
      <c r="A24491" s="6" t="s">
        <v>241</v>
      </c>
      <c r="B24491" s="2">
        <v>570.98853831319002</v>
      </c>
    </row>
    <row r="24492" spans="1:2" x14ac:dyDescent="0.25">
      <c r="A24492" s="28" t="s">
        <v>79</v>
      </c>
      <c r="B24492" s="2">
        <v>12.699528255560995</v>
      </c>
    </row>
    <row r="24493" spans="1:2" x14ac:dyDescent="0.25">
      <c r="A24493" s="28" t="s">
        <v>86</v>
      </c>
      <c r="B24493" s="2">
        <v>6.7478740291238628</v>
      </c>
    </row>
    <row r="24494" spans="1:2" x14ac:dyDescent="0.25">
      <c r="A24494" s="28" t="s">
        <v>87</v>
      </c>
      <c r="B24494" s="2">
        <v>27.904041284405011</v>
      </c>
    </row>
    <row r="24495" spans="1:2" x14ac:dyDescent="0.25">
      <c r="A24495" s="28" t="s">
        <v>31</v>
      </c>
      <c r="B24495" s="2">
        <v>74.813795302043133</v>
      </c>
    </row>
    <row r="24496" spans="1:2" x14ac:dyDescent="0.25">
      <c r="A24496" s="28" t="s">
        <v>29</v>
      </c>
      <c r="B24496" s="2">
        <v>38.378910926187153</v>
      </c>
    </row>
    <row r="24497" spans="1:2" x14ac:dyDescent="0.25">
      <c r="A24497" s="28" t="s">
        <v>30</v>
      </c>
      <c r="B24497" s="2">
        <v>67.828920731992369</v>
      </c>
    </row>
    <row r="24498" spans="1:2" x14ac:dyDescent="0.25">
      <c r="A24498" s="28" t="s">
        <v>88</v>
      </c>
      <c r="B24498" s="2">
        <v>87.722610767407048</v>
      </c>
    </row>
    <row r="24499" spans="1:2" x14ac:dyDescent="0.25">
      <c r="A24499" s="28" t="s">
        <v>80</v>
      </c>
      <c r="B24499" s="2">
        <v>9.803669952190889</v>
      </c>
    </row>
    <row r="24500" spans="1:2" x14ac:dyDescent="0.25">
      <c r="A24500" s="28" t="s">
        <v>84</v>
      </c>
      <c r="B24500" s="2">
        <v>45.254718987032319</v>
      </c>
    </row>
    <row r="24501" spans="1:2" x14ac:dyDescent="0.25">
      <c r="A24501" s="28" t="s">
        <v>85</v>
      </c>
      <c r="B24501" s="2">
        <v>93.778154476123348</v>
      </c>
    </row>
    <row r="24502" spans="1:2" x14ac:dyDescent="0.25">
      <c r="A24502" s="28" t="s">
        <v>82</v>
      </c>
      <c r="B24502" s="2">
        <v>106.05631360112388</v>
      </c>
    </row>
    <row r="24503" spans="1:2" x14ac:dyDescent="0.25">
      <c r="A24503" s="6" t="s">
        <v>53</v>
      </c>
      <c r="B24503" s="2">
        <v>3.1791194447674851</v>
      </c>
    </row>
    <row r="24504" spans="1:2" x14ac:dyDescent="0.25">
      <c r="A24504" s="28" t="s">
        <v>79</v>
      </c>
      <c r="B24504" s="2">
        <v>7.2012212060321859E-3</v>
      </c>
    </row>
    <row r="24505" spans="1:2" x14ac:dyDescent="0.25">
      <c r="A24505" s="28" t="s">
        <v>86</v>
      </c>
      <c r="B24505" s="2">
        <v>3.4114675463910358E-3</v>
      </c>
    </row>
    <row r="24506" spans="1:2" x14ac:dyDescent="0.25">
      <c r="A24506" s="28" t="s">
        <v>87</v>
      </c>
      <c r="B24506" s="2">
        <v>0.29732352313308608</v>
      </c>
    </row>
    <row r="24507" spans="1:2" x14ac:dyDescent="0.25">
      <c r="A24507" s="28" t="s">
        <v>31</v>
      </c>
      <c r="B24507" s="2">
        <v>4.9339459119469173E-2</v>
      </c>
    </row>
    <row r="24508" spans="1:2" x14ac:dyDescent="0.25">
      <c r="A24508" s="28" t="s">
        <v>29</v>
      </c>
      <c r="B24508" s="2">
        <v>8.6367782444719432E-2</v>
      </c>
    </row>
    <row r="24509" spans="1:2" x14ac:dyDescent="0.25">
      <c r="A24509" s="28" t="s">
        <v>30</v>
      </c>
      <c r="B24509" s="2">
        <v>5.8553434511672831E-2</v>
      </c>
    </row>
    <row r="24510" spans="1:2" x14ac:dyDescent="0.25">
      <c r="A24510" s="28" t="s">
        <v>80</v>
      </c>
      <c r="B24510" s="2">
        <v>5.7315758870880869E-2</v>
      </c>
    </row>
    <row r="24511" spans="1:2" x14ac:dyDescent="0.25">
      <c r="A24511" s="28" t="s">
        <v>84</v>
      </c>
      <c r="B24511" s="2">
        <v>3.8461826279578698E-2</v>
      </c>
    </row>
    <row r="24512" spans="1:2" x14ac:dyDescent="0.25">
      <c r="A24512" s="28" t="s">
        <v>85</v>
      </c>
      <c r="B24512" s="2">
        <v>2.4728605207060852</v>
      </c>
    </row>
    <row r="24513" spans="1:2" x14ac:dyDescent="0.25">
      <c r="A24513" s="28" t="s">
        <v>82</v>
      </c>
      <c r="B24513" s="2">
        <v>0.10828445094956968</v>
      </c>
    </row>
    <row r="24514" spans="1:2" x14ac:dyDescent="0.25">
      <c r="A24514" s="6" t="s">
        <v>230</v>
      </c>
      <c r="B24514" s="2">
        <v>1.8924144851851623</v>
      </c>
    </row>
    <row r="24515" spans="1:2" x14ac:dyDescent="0.25">
      <c r="A24515" s="28" t="s">
        <v>79</v>
      </c>
      <c r="B24515" s="2">
        <v>1.1101205675849416E-4</v>
      </c>
    </row>
    <row r="24516" spans="1:2" x14ac:dyDescent="0.25">
      <c r="A24516" s="28" t="s">
        <v>86</v>
      </c>
      <c r="B24516" s="2">
        <v>2.4840944870580157E-4</v>
      </c>
    </row>
    <row r="24517" spans="1:2" x14ac:dyDescent="0.25">
      <c r="A24517" s="28" t="s">
        <v>31</v>
      </c>
      <c r="B24517" s="2">
        <v>8.6111229455540381E-2</v>
      </c>
    </row>
    <row r="24518" spans="1:2" x14ac:dyDescent="0.25">
      <c r="A24518" s="28" t="s">
        <v>29</v>
      </c>
      <c r="B24518" s="2">
        <v>0.45709877642113672</v>
      </c>
    </row>
    <row r="24519" spans="1:2" x14ac:dyDescent="0.25">
      <c r="A24519" s="28" t="s">
        <v>30</v>
      </c>
      <c r="B24519" s="2">
        <v>3.3617273222149392E-4</v>
      </c>
    </row>
    <row r="24520" spans="1:2" x14ac:dyDescent="0.25">
      <c r="A24520" s="28" t="s">
        <v>88</v>
      </c>
      <c r="B24520" s="2">
        <v>0.46001736105778002</v>
      </c>
    </row>
    <row r="24521" spans="1:2" x14ac:dyDescent="0.25">
      <c r="A24521" s="28" t="s">
        <v>80</v>
      </c>
      <c r="B24521" s="2">
        <v>3.5868742679618223E-3</v>
      </c>
    </row>
    <row r="24522" spans="1:2" x14ac:dyDescent="0.25">
      <c r="A24522" s="28" t="s">
        <v>84</v>
      </c>
      <c r="B24522" s="2">
        <v>3.7679223650522809E-3</v>
      </c>
    </row>
    <row r="24523" spans="1:2" x14ac:dyDescent="0.25">
      <c r="A24523" s="28" t="s">
        <v>85</v>
      </c>
      <c r="B24523" s="2">
        <v>0.34915745804849574</v>
      </c>
    </row>
    <row r="24524" spans="1:2" x14ac:dyDescent="0.25">
      <c r="A24524" s="28" t="s">
        <v>82</v>
      </c>
      <c r="B24524" s="2">
        <v>0.53197926933150963</v>
      </c>
    </row>
    <row r="24525" spans="1:2" x14ac:dyDescent="0.25">
      <c r="A24525" s="6" t="s">
        <v>19</v>
      </c>
      <c r="B24525" s="2">
        <v>4.7443761662228061</v>
      </c>
    </row>
    <row r="24526" spans="1:2" x14ac:dyDescent="0.25">
      <c r="A24526" s="28" t="s">
        <v>79</v>
      </c>
      <c r="B24526" s="2">
        <v>0.18633038312659225</v>
      </c>
    </row>
    <row r="24527" spans="1:2" x14ac:dyDescent="0.25">
      <c r="A24527" s="28" t="s">
        <v>86</v>
      </c>
      <c r="B24527" s="2">
        <v>5.2340256497587709E-3</v>
      </c>
    </row>
    <row r="24528" spans="1:2" x14ac:dyDescent="0.25">
      <c r="A24528" s="28" t="s">
        <v>87</v>
      </c>
      <c r="B24528" s="2">
        <v>3.424348372942834E-3</v>
      </c>
    </row>
    <row r="24529" spans="1:2" x14ac:dyDescent="0.25">
      <c r="A24529" s="28" t="s">
        <v>31</v>
      </c>
      <c r="B24529" s="2">
        <v>0.34855568553284894</v>
      </c>
    </row>
    <row r="24530" spans="1:2" x14ac:dyDescent="0.25">
      <c r="A24530" s="28" t="s">
        <v>29</v>
      </c>
      <c r="B24530" s="2">
        <v>0.2029136240830563</v>
      </c>
    </row>
    <row r="24531" spans="1:2" x14ac:dyDescent="0.25">
      <c r="A24531" s="28" t="s">
        <v>30</v>
      </c>
      <c r="B24531" s="2">
        <v>3.3685807286986167</v>
      </c>
    </row>
    <row r="24532" spans="1:2" x14ac:dyDescent="0.25">
      <c r="A24532" s="28" t="s">
        <v>88</v>
      </c>
      <c r="B24532" s="2">
        <v>9.4637743419624682E-3</v>
      </c>
    </row>
    <row r="24533" spans="1:2" x14ac:dyDescent="0.25">
      <c r="A24533" s="28" t="s">
        <v>80</v>
      </c>
      <c r="B24533" s="2">
        <v>1.143512508097151E-2</v>
      </c>
    </row>
    <row r="24534" spans="1:2" x14ac:dyDescent="0.25">
      <c r="A24534" s="28" t="s">
        <v>84</v>
      </c>
      <c r="B24534" s="2">
        <v>2.1062981012426882E-3</v>
      </c>
    </row>
    <row r="24535" spans="1:2" x14ac:dyDescent="0.25">
      <c r="A24535" s="28" t="s">
        <v>85</v>
      </c>
      <c r="B24535" s="2">
        <v>0.11943528732696274</v>
      </c>
    </row>
    <row r="24536" spans="1:2" x14ac:dyDescent="0.25">
      <c r="A24536" s="28" t="s">
        <v>82</v>
      </c>
      <c r="B24536" s="2">
        <v>0.48689688590785118</v>
      </c>
    </row>
    <row r="24537" spans="1:2" x14ac:dyDescent="0.25">
      <c r="A24537" s="6" t="s">
        <v>243</v>
      </c>
      <c r="B24537" s="2">
        <v>212.63018915844202</v>
      </c>
    </row>
    <row r="24538" spans="1:2" x14ac:dyDescent="0.25">
      <c r="A24538" s="28" t="s">
        <v>79</v>
      </c>
      <c r="B24538" s="2">
        <v>1.9012980680300424</v>
      </c>
    </row>
    <row r="24539" spans="1:2" x14ac:dyDescent="0.25">
      <c r="A24539" s="28" t="s">
        <v>86</v>
      </c>
      <c r="B24539" s="2">
        <v>2.1834619302367755</v>
      </c>
    </row>
    <row r="24540" spans="1:2" x14ac:dyDescent="0.25">
      <c r="A24540" s="28" t="s">
        <v>87</v>
      </c>
      <c r="B24540" s="2">
        <v>18.120199980233064</v>
      </c>
    </row>
    <row r="24541" spans="1:2" x14ac:dyDescent="0.25">
      <c r="A24541" s="28" t="s">
        <v>31</v>
      </c>
      <c r="B24541" s="2">
        <v>33.527043178958465</v>
      </c>
    </row>
    <row r="24542" spans="1:2" x14ac:dyDescent="0.25">
      <c r="A24542" s="28" t="s">
        <v>29</v>
      </c>
      <c r="B24542" s="2">
        <v>25.799737812301924</v>
      </c>
    </row>
    <row r="24543" spans="1:2" x14ac:dyDescent="0.25">
      <c r="A24543" s="28" t="s">
        <v>30</v>
      </c>
      <c r="B24543" s="2">
        <v>27.602705536107756</v>
      </c>
    </row>
    <row r="24544" spans="1:2" x14ac:dyDescent="0.25">
      <c r="A24544" s="28" t="s">
        <v>88</v>
      </c>
      <c r="B24544" s="2">
        <v>18.084393979604904</v>
      </c>
    </row>
    <row r="24545" spans="1:2" x14ac:dyDescent="0.25">
      <c r="A24545" s="28" t="s">
        <v>80</v>
      </c>
      <c r="B24545" s="2">
        <v>0.7473351898223326</v>
      </c>
    </row>
    <row r="24546" spans="1:2" x14ac:dyDescent="0.25">
      <c r="A24546" s="28" t="s">
        <v>84</v>
      </c>
      <c r="B24546" s="2">
        <v>14.216545657351968</v>
      </c>
    </row>
    <row r="24547" spans="1:2" x14ac:dyDescent="0.25">
      <c r="A24547" s="28" t="s">
        <v>85</v>
      </c>
      <c r="B24547" s="2">
        <v>38.159080627994548</v>
      </c>
    </row>
    <row r="24548" spans="1:2" x14ac:dyDescent="0.25">
      <c r="A24548" s="28" t="s">
        <v>82</v>
      </c>
      <c r="B24548" s="2">
        <v>32.288387197800269</v>
      </c>
    </row>
    <row r="24549" spans="1:2" x14ac:dyDescent="0.25">
      <c r="A24549" s="6" t="s">
        <v>52</v>
      </c>
      <c r="B24549" s="2">
        <v>15.624566575629396</v>
      </c>
    </row>
    <row r="24550" spans="1:2" x14ac:dyDescent="0.25">
      <c r="A24550" s="28" t="s">
        <v>79</v>
      </c>
      <c r="B24550" s="2">
        <v>0.23073954460454021</v>
      </c>
    </row>
    <row r="24551" spans="1:2" x14ac:dyDescent="0.25">
      <c r="A24551" s="28" t="s">
        <v>86</v>
      </c>
      <c r="B24551" s="2">
        <v>0.15327058711340574</v>
      </c>
    </row>
    <row r="24552" spans="1:2" x14ac:dyDescent="0.25">
      <c r="A24552" s="28" t="s">
        <v>87</v>
      </c>
      <c r="B24552" s="2">
        <v>1.5574114801471517</v>
      </c>
    </row>
    <row r="24553" spans="1:2" x14ac:dyDescent="0.25">
      <c r="A24553" s="28" t="s">
        <v>31</v>
      </c>
      <c r="B24553" s="2">
        <v>5.9700938445102651E-2</v>
      </c>
    </row>
    <row r="24554" spans="1:2" x14ac:dyDescent="0.25">
      <c r="A24554" s="28" t="s">
        <v>29</v>
      </c>
      <c r="B24554" s="2">
        <v>1.1517403629958429</v>
      </c>
    </row>
    <row r="24555" spans="1:2" x14ac:dyDescent="0.25">
      <c r="A24555" s="28" t="s">
        <v>30</v>
      </c>
      <c r="B24555" s="2">
        <v>3.9453190437711359E-2</v>
      </c>
    </row>
    <row r="24556" spans="1:2" x14ac:dyDescent="0.25">
      <c r="A24556" s="28" t="s">
        <v>88</v>
      </c>
      <c r="B24556" s="2">
        <v>0.27250851982987145</v>
      </c>
    </row>
    <row r="24557" spans="1:2" x14ac:dyDescent="0.25">
      <c r="A24557" s="28" t="s">
        <v>80</v>
      </c>
      <c r="B24557" s="2">
        <v>0.53658156859760597</v>
      </c>
    </row>
    <row r="24558" spans="1:2" x14ac:dyDescent="0.25">
      <c r="A24558" s="28" t="s">
        <v>84</v>
      </c>
      <c r="B24558" s="2">
        <v>0.44560426893659522</v>
      </c>
    </row>
    <row r="24559" spans="1:2" x14ac:dyDescent="0.25">
      <c r="A24559" s="28" t="s">
        <v>85</v>
      </c>
      <c r="B24559" s="2">
        <v>7.3670538177729314</v>
      </c>
    </row>
    <row r="24560" spans="1:2" x14ac:dyDescent="0.25">
      <c r="A24560" s="28" t="s">
        <v>82</v>
      </c>
      <c r="B24560" s="2">
        <v>3.8105022967486377</v>
      </c>
    </row>
    <row r="24561" spans="1:2" x14ac:dyDescent="0.25">
      <c r="A24561" s="6" t="s">
        <v>245</v>
      </c>
      <c r="B24561" s="2">
        <v>63.345201285365619</v>
      </c>
    </row>
    <row r="24562" spans="1:2" x14ac:dyDescent="0.25">
      <c r="A24562" s="28" t="s">
        <v>79</v>
      </c>
      <c r="B24562" s="2">
        <v>0.69722109948228872</v>
      </c>
    </row>
    <row r="24563" spans="1:2" x14ac:dyDescent="0.25">
      <c r="A24563" s="28" t="s">
        <v>86</v>
      </c>
      <c r="B24563" s="2">
        <v>0.44579269035785318</v>
      </c>
    </row>
    <row r="24564" spans="1:2" x14ac:dyDescent="0.25">
      <c r="A24564" s="28" t="s">
        <v>87</v>
      </c>
      <c r="B24564" s="2">
        <v>1.615631773654246</v>
      </c>
    </row>
    <row r="24565" spans="1:2" x14ac:dyDescent="0.25">
      <c r="A24565" s="28" t="s">
        <v>31</v>
      </c>
      <c r="B24565" s="2">
        <v>13.835763150378936</v>
      </c>
    </row>
    <row r="24566" spans="1:2" x14ac:dyDescent="0.25">
      <c r="A24566" s="28" t="s">
        <v>29</v>
      </c>
      <c r="B24566" s="2">
        <v>8.0153787369537408</v>
      </c>
    </row>
    <row r="24567" spans="1:2" x14ac:dyDescent="0.25">
      <c r="A24567" s="28" t="s">
        <v>30</v>
      </c>
      <c r="B24567" s="2">
        <v>11.431769691907586</v>
      </c>
    </row>
    <row r="24568" spans="1:2" x14ac:dyDescent="0.25">
      <c r="A24568" s="28" t="s">
        <v>88</v>
      </c>
      <c r="B24568" s="2">
        <v>3.455481014667777</v>
      </c>
    </row>
    <row r="24569" spans="1:2" x14ac:dyDescent="0.25">
      <c r="A24569" s="28" t="s">
        <v>80</v>
      </c>
      <c r="B24569" s="2">
        <v>2.2644211454320873</v>
      </c>
    </row>
    <row r="24570" spans="1:2" x14ac:dyDescent="0.25">
      <c r="A24570" s="28" t="s">
        <v>84</v>
      </c>
      <c r="B24570" s="2">
        <v>2.9352329035948692</v>
      </c>
    </row>
    <row r="24571" spans="1:2" x14ac:dyDescent="0.25">
      <c r="A24571" s="28" t="s">
        <v>85</v>
      </c>
      <c r="B24571" s="2">
        <v>12.965304076811911</v>
      </c>
    </row>
    <row r="24572" spans="1:2" x14ac:dyDescent="0.25">
      <c r="A24572" s="28" t="s">
        <v>82</v>
      </c>
      <c r="B24572" s="2">
        <v>5.6832050021243283</v>
      </c>
    </row>
    <row r="24573" spans="1:2" x14ac:dyDescent="0.25">
      <c r="A24573" s="6" t="s">
        <v>247</v>
      </c>
      <c r="B24573" s="2">
        <v>1186.5493514806019</v>
      </c>
    </row>
    <row r="24574" spans="1:2" x14ac:dyDescent="0.25">
      <c r="A24574" s="28" t="s">
        <v>79</v>
      </c>
      <c r="B24574" s="2">
        <v>20.888996731719434</v>
      </c>
    </row>
    <row r="24575" spans="1:2" x14ac:dyDescent="0.25">
      <c r="A24575" s="28" t="s">
        <v>86</v>
      </c>
      <c r="B24575" s="2">
        <v>18.314144311326537</v>
      </c>
    </row>
    <row r="24576" spans="1:2" x14ac:dyDescent="0.25">
      <c r="A24576" s="28" t="s">
        <v>87</v>
      </c>
      <c r="B24576" s="2">
        <v>77.896798864307257</v>
      </c>
    </row>
    <row r="24577" spans="1:2" x14ac:dyDescent="0.25">
      <c r="A24577" s="28" t="s">
        <v>31</v>
      </c>
      <c r="B24577" s="2">
        <v>100.41698401336569</v>
      </c>
    </row>
    <row r="24578" spans="1:2" x14ac:dyDescent="0.25">
      <c r="A24578" s="28" t="s">
        <v>29</v>
      </c>
      <c r="B24578" s="2">
        <v>69.160889973950688</v>
      </c>
    </row>
    <row r="24579" spans="1:2" x14ac:dyDescent="0.25">
      <c r="A24579" s="28" t="s">
        <v>30</v>
      </c>
      <c r="B24579" s="2">
        <v>100.94632711797635</v>
      </c>
    </row>
    <row r="24580" spans="1:2" x14ac:dyDescent="0.25">
      <c r="A24580" s="28" t="s">
        <v>88</v>
      </c>
      <c r="B24580" s="2">
        <v>121.33800439924029</v>
      </c>
    </row>
    <row r="24581" spans="1:2" x14ac:dyDescent="0.25">
      <c r="A24581" s="28" t="s">
        <v>80</v>
      </c>
      <c r="B24581" s="2">
        <v>42.96036135743558</v>
      </c>
    </row>
    <row r="24582" spans="1:2" x14ac:dyDescent="0.25">
      <c r="A24582" s="28" t="s">
        <v>84</v>
      </c>
      <c r="B24582" s="2">
        <v>209.56856483276101</v>
      </c>
    </row>
    <row r="24583" spans="1:2" x14ac:dyDescent="0.25">
      <c r="A24583" s="28" t="s">
        <v>85</v>
      </c>
      <c r="B24583" s="2">
        <v>256.0435423863284</v>
      </c>
    </row>
    <row r="24584" spans="1:2" x14ac:dyDescent="0.25">
      <c r="A24584" s="28" t="s">
        <v>82</v>
      </c>
      <c r="B24584" s="2">
        <v>169.01473749219068</v>
      </c>
    </row>
    <row r="24585" spans="1:2" x14ac:dyDescent="0.25">
      <c r="A24585" s="6" t="s">
        <v>20</v>
      </c>
      <c r="B24585" s="2">
        <v>469.36160924484261</v>
      </c>
    </row>
    <row r="24586" spans="1:2" x14ac:dyDescent="0.25">
      <c r="A24586" s="28" t="s">
        <v>79</v>
      </c>
      <c r="B24586" s="2">
        <v>7.0483719074957039</v>
      </c>
    </row>
    <row r="24587" spans="1:2" x14ac:dyDescent="0.25">
      <c r="A24587" s="28" t="s">
        <v>86</v>
      </c>
      <c r="B24587" s="2">
        <v>8.6421307416425108</v>
      </c>
    </row>
    <row r="24588" spans="1:2" x14ac:dyDescent="0.25">
      <c r="A24588" s="28" t="s">
        <v>87</v>
      </c>
      <c r="B24588" s="2">
        <v>36.681583940699603</v>
      </c>
    </row>
    <row r="24589" spans="1:2" x14ac:dyDescent="0.25">
      <c r="A24589" s="28" t="s">
        <v>31</v>
      </c>
      <c r="B24589" s="2">
        <v>59.045014621763194</v>
      </c>
    </row>
    <row r="24590" spans="1:2" x14ac:dyDescent="0.25">
      <c r="A24590" s="28" t="s">
        <v>29</v>
      </c>
      <c r="B24590" s="2">
        <v>32.039492073632161</v>
      </c>
    </row>
    <row r="24591" spans="1:2" x14ac:dyDescent="0.25">
      <c r="A24591" s="28" t="s">
        <v>30</v>
      </c>
      <c r="B24591" s="2">
        <v>52.198510387072012</v>
      </c>
    </row>
    <row r="24592" spans="1:2" x14ac:dyDescent="0.25">
      <c r="A24592" s="28" t="s">
        <v>88</v>
      </c>
      <c r="B24592" s="2">
        <v>41.813413877157039</v>
      </c>
    </row>
    <row r="24593" spans="1:2" x14ac:dyDescent="0.25">
      <c r="A24593" s="28" t="s">
        <v>80</v>
      </c>
      <c r="B24593" s="2">
        <v>5.6540647129053694</v>
      </c>
    </row>
    <row r="24594" spans="1:2" x14ac:dyDescent="0.25">
      <c r="A24594" s="28" t="s">
        <v>84</v>
      </c>
      <c r="B24594" s="2">
        <v>92.508493276743806</v>
      </c>
    </row>
    <row r="24595" spans="1:2" x14ac:dyDescent="0.25">
      <c r="A24595" s="28" t="s">
        <v>85</v>
      </c>
      <c r="B24595" s="2">
        <v>69.069119238029813</v>
      </c>
    </row>
    <row r="24596" spans="1:2" x14ac:dyDescent="0.25">
      <c r="A24596" s="28" t="s">
        <v>82</v>
      </c>
      <c r="B24596" s="2">
        <v>64.661414467701377</v>
      </c>
    </row>
    <row r="24597" spans="1:2" x14ac:dyDescent="0.25">
      <c r="A24597" s="6" t="s">
        <v>21</v>
      </c>
      <c r="B24597" s="2">
        <v>89.757520596082117</v>
      </c>
    </row>
    <row r="24598" spans="1:2" x14ac:dyDescent="0.25">
      <c r="A24598" s="28" t="s">
        <v>79</v>
      </c>
      <c r="B24598" s="2">
        <v>0.68830356039598029</v>
      </c>
    </row>
    <row r="24599" spans="1:2" x14ac:dyDescent="0.25">
      <c r="A24599" s="28" t="s">
        <v>86</v>
      </c>
      <c r="B24599" s="2">
        <v>0.27090386110048226</v>
      </c>
    </row>
    <row r="24600" spans="1:2" x14ac:dyDescent="0.25">
      <c r="A24600" s="28" t="s">
        <v>87</v>
      </c>
      <c r="B24600" s="2">
        <v>0.92121455891573034</v>
      </c>
    </row>
    <row r="24601" spans="1:2" x14ac:dyDescent="0.25">
      <c r="A24601" s="28" t="s">
        <v>31</v>
      </c>
      <c r="B24601" s="2">
        <v>10.032840908001981</v>
      </c>
    </row>
    <row r="24602" spans="1:2" x14ac:dyDescent="0.25">
      <c r="A24602" s="28" t="s">
        <v>29</v>
      </c>
      <c r="B24602" s="2">
        <v>4.0053916756200607</v>
      </c>
    </row>
    <row r="24603" spans="1:2" x14ac:dyDescent="0.25">
      <c r="A24603" s="28" t="s">
        <v>30</v>
      </c>
      <c r="B24603" s="2">
        <v>12.71042607299067</v>
      </c>
    </row>
    <row r="24604" spans="1:2" x14ac:dyDescent="0.25">
      <c r="A24604" s="28" t="s">
        <v>88</v>
      </c>
      <c r="B24604" s="2">
        <v>5.780039298837452</v>
      </c>
    </row>
    <row r="24605" spans="1:2" x14ac:dyDescent="0.25">
      <c r="A24605" s="28" t="s">
        <v>80</v>
      </c>
      <c r="B24605" s="2">
        <v>10.268741954405597</v>
      </c>
    </row>
    <row r="24606" spans="1:2" x14ac:dyDescent="0.25">
      <c r="A24606" s="28" t="s">
        <v>84</v>
      </c>
      <c r="B24606" s="2">
        <v>15.445649465194839</v>
      </c>
    </row>
    <row r="24607" spans="1:2" x14ac:dyDescent="0.25">
      <c r="A24607" s="28" t="s">
        <v>85</v>
      </c>
      <c r="B24607" s="2">
        <v>8.165080426639399</v>
      </c>
    </row>
    <row r="24608" spans="1:2" x14ac:dyDescent="0.25">
      <c r="A24608" s="28" t="s">
        <v>82</v>
      </c>
      <c r="B24608" s="2">
        <v>21.468928813979907</v>
      </c>
    </row>
    <row r="24609" spans="1:2" x14ac:dyDescent="0.25">
      <c r="A24609" s="6" t="s">
        <v>22</v>
      </c>
      <c r="B24609" s="2">
        <v>29.19026862843096</v>
      </c>
    </row>
    <row r="24610" spans="1:2" x14ac:dyDescent="0.25">
      <c r="A24610" s="28" t="s">
        <v>79</v>
      </c>
      <c r="B24610" s="2">
        <v>0.28750799064247923</v>
      </c>
    </row>
    <row r="24611" spans="1:2" x14ac:dyDescent="0.25">
      <c r="A24611" s="28" t="s">
        <v>86</v>
      </c>
      <c r="B24611" s="2">
        <v>0.33214936596519656</v>
      </c>
    </row>
    <row r="24612" spans="1:2" x14ac:dyDescent="0.25">
      <c r="A24612" s="28" t="s">
        <v>87</v>
      </c>
      <c r="B24612" s="2">
        <v>1.4045446236754111</v>
      </c>
    </row>
    <row r="24613" spans="1:2" x14ac:dyDescent="0.25">
      <c r="A24613" s="28" t="s">
        <v>31</v>
      </c>
      <c r="B24613" s="2">
        <v>5.4051031517454504</v>
      </c>
    </row>
    <row r="24614" spans="1:2" x14ac:dyDescent="0.25">
      <c r="A24614" s="28" t="s">
        <v>29</v>
      </c>
      <c r="B24614" s="2">
        <v>3.939635614724883</v>
      </c>
    </row>
    <row r="24615" spans="1:2" x14ac:dyDescent="0.25">
      <c r="A24615" s="28" t="s">
        <v>30</v>
      </c>
      <c r="B24615" s="2">
        <v>6.3100569805889535</v>
      </c>
    </row>
    <row r="24616" spans="1:2" x14ac:dyDescent="0.25">
      <c r="A24616" s="28" t="s">
        <v>88</v>
      </c>
      <c r="B24616" s="2">
        <v>1.7971915360325652</v>
      </c>
    </row>
    <row r="24617" spans="1:2" x14ac:dyDescent="0.25">
      <c r="A24617" s="28" t="s">
        <v>80</v>
      </c>
      <c r="B24617" s="2">
        <v>0.29205173491764003</v>
      </c>
    </row>
    <row r="24618" spans="1:2" x14ac:dyDescent="0.25">
      <c r="A24618" s="28" t="s">
        <v>84</v>
      </c>
      <c r="B24618" s="2">
        <v>1.624677521715489</v>
      </c>
    </row>
    <row r="24619" spans="1:2" x14ac:dyDescent="0.25">
      <c r="A24619" s="28" t="s">
        <v>85</v>
      </c>
      <c r="B24619" s="2">
        <v>4.0227556122647021</v>
      </c>
    </row>
    <row r="24620" spans="1:2" x14ac:dyDescent="0.25">
      <c r="A24620" s="28" t="s">
        <v>82</v>
      </c>
      <c r="B24620" s="2">
        <v>3.7745944961581919</v>
      </c>
    </row>
    <row r="24621" spans="1:2" x14ac:dyDescent="0.25">
      <c r="A24621" s="6" t="s">
        <v>25</v>
      </c>
      <c r="B24621" s="2">
        <v>39.618815696198546</v>
      </c>
    </row>
    <row r="24622" spans="1:2" x14ac:dyDescent="0.25">
      <c r="A24622" s="28" t="s">
        <v>79</v>
      </c>
      <c r="B24622" s="2">
        <v>0.51039605417683942</v>
      </c>
    </row>
    <row r="24623" spans="1:2" x14ac:dyDescent="0.25">
      <c r="A24623" s="28" t="s">
        <v>86</v>
      </c>
      <c r="B24623" s="2">
        <v>0.49652898005279017</v>
      </c>
    </row>
    <row r="24624" spans="1:2" x14ac:dyDescent="0.25">
      <c r="A24624" s="28" t="s">
        <v>87</v>
      </c>
      <c r="B24624" s="2">
        <v>0.94773599141102094</v>
      </c>
    </row>
    <row r="24625" spans="1:2" x14ac:dyDescent="0.25">
      <c r="A24625" s="28" t="s">
        <v>31</v>
      </c>
      <c r="B24625" s="2">
        <v>3.6551931694111803</v>
      </c>
    </row>
    <row r="24626" spans="1:2" x14ac:dyDescent="0.25">
      <c r="A24626" s="28" t="s">
        <v>29</v>
      </c>
      <c r="B24626" s="2">
        <v>3.1329723570713721</v>
      </c>
    </row>
    <row r="24627" spans="1:2" x14ac:dyDescent="0.25">
      <c r="A24627" s="28" t="s">
        <v>30</v>
      </c>
      <c r="B24627" s="2">
        <v>5.0638343297058519</v>
      </c>
    </row>
    <row r="24628" spans="1:2" x14ac:dyDescent="0.25">
      <c r="A24628" s="28" t="s">
        <v>88</v>
      </c>
      <c r="B24628" s="2">
        <v>6.6649561378587823</v>
      </c>
    </row>
    <row r="24629" spans="1:2" x14ac:dyDescent="0.25">
      <c r="A24629" s="28" t="s">
        <v>80</v>
      </c>
      <c r="B24629" s="2">
        <v>0.11090192322234833</v>
      </c>
    </row>
    <row r="24630" spans="1:2" x14ac:dyDescent="0.25">
      <c r="A24630" s="28" t="s">
        <v>84</v>
      </c>
      <c r="B24630" s="2">
        <v>0.17769861468614334</v>
      </c>
    </row>
    <row r="24631" spans="1:2" x14ac:dyDescent="0.25">
      <c r="A24631" s="28" t="s">
        <v>85</v>
      </c>
      <c r="B24631" s="2">
        <v>12.438236449049271</v>
      </c>
    </row>
    <row r="24632" spans="1:2" x14ac:dyDescent="0.25">
      <c r="A24632" s="28" t="s">
        <v>82</v>
      </c>
      <c r="B24632" s="2">
        <v>6.4203616895529496</v>
      </c>
    </row>
    <row r="24633" spans="1:2" x14ac:dyDescent="0.25">
      <c r="A24633" s="6" t="s">
        <v>23</v>
      </c>
      <c r="B24633" s="2">
        <v>87.830517863917848</v>
      </c>
    </row>
    <row r="24634" spans="1:2" x14ac:dyDescent="0.25">
      <c r="A24634" s="28" t="s">
        <v>79</v>
      </c>
      <c r="B24634" s="2">
        <v>1.1095139866954566</v>
      </c>
    </row>
    <row r="24635" spans="1:2" x14ac:dyDescent="0.25">
      <c r="A24635" s="28" t="s">
        <v>86</v>
      </c>
      <c r="B24635" s="2">
        <v>1.1745637763252663</v>
      </c>
    </row>
    <row r="24636" spans="1:2" x14ac:dyDescent="0.25">
      <c r="A24636" s="28" t="s">
        <v>87</v>
      </c>
      <c r="B24636" s="2">
        <v>5.076002861259524</v>
      </c>
    </row>
    <row r="24637" spans="1:2" x14ac:dyDescent="0.25">
      <c r="A24637" s="28" t="s">
        <v>31</v>
      </c>
      <c r="B24637" s="2">
        <v>13.410395868955462</v>
      </c>
    </row>
    <row r="24638" spans="1:2" x14ac:dyDescent="0.25">
      <c r="A24638" s="28" t="s">
        <v>29</v>
      </c>
      <c r="B24638" s="2">
        <v>8.2710461656524856</v>
      </c>
    </row>
    <row r="24639" spans="1:2" x14ac:dyDescent="0.25">
      <c r="A24639" s="28" t="s">
        <v>30</v>
      </c>
      <c r="B24639" s="2">
        <v>11.620952525586507</v>
      </c>
    </row>
    <row r="24640" spans="1:2" x14ac:dyDescent="0.25">
      <c r="A24640" s="28" t="s">
        <v>88</v>
      </c>
      <c r="B24640" s="2">
        <v>4.5337569037515175</v>
      </c>
    </row>
    <row r="24641" spans="1:2" x14ac:dyDescent="0.25">
      <c r="A24641" s="28" t="s">
        <v>80</v>
      </c>
      <c r="B24641" s="2">
        <v>2.6665655603278093</v>
      </c>
    </row>
    <row r="24642" spans="1:2" x14ac:dyDescent="0.25">
      <c r="A24642" s="28" t="s">
        <v>84</v>
      </c>
      <c r="B24642" s="2">
        <v>10.078672997012424</v>
      </c>
    </row>
    <row r="24643" spans="1:2" x14ac:dyDescent="0.25">
      <c r="A24643" s="28" t="s">
        <v>85</v>
      </c>
      <c r="B24643" s="2">
        <v>15.685995757742441</v>
      </c>
    </row>
    <row r="24644" spans="1:2" x14ac:dyDescent="0.25">
      <c r="A24644" s="28" t="s">
        <v>82</v>
      </c>
      <c r="B24644" s="2">
        <v>14.20305146060895</v>
      </c>
    </row>
    <row r="24645" spans="1:2" x14ac:dyDescent="0.25">
      <c r="A24645" s="6" t="s">
        <v>249</v>
      </c>
      <c r="B24645" s="2">
        <v>365.54621456824043</v>
      </c>
    </row>
    <row r="24646" spans="1:2" x14ac:dyDescent="0.25">
      <c r="A24646" s="28" t="s">
        <v>79</v>
      </c>
      <c r="B24646" s="2">
        <v>3.0701544016317426</v>
      </c>
    </row>
    <row r="24647" spans="1:2" x14ac:dyDescent="0.25">
      <c r="A24647" s="28" t="s">
        <v>86</v>
      </c>
      <c r="B24647" s="2">
        <v>3.8164428082439725</v>
      </c>
    </row>
    <row r="24648" spans="1:2" x14ac:dyDescent="0.25">
      <c r="A24648" s="28" t="s">
        <v>87</v>
      </c>
      <c r="B24648" s="2">
        <v>20.489398187863284</v>
      </c>
    </row>
    <row r="24649" spans="1:2" x14ac:dyDescent="0.25">
      <c r="A24649" s="28" t="s">
        <v>31</v>
      </c>
      <c r="B24649" s="2">
        <v>39.777759669236332</v>
      </c>
    </row>
    <row r="24650" spans="1:2" x14ac:dyDescent="0.25">
      <c r="A24650" s="28" t="s">
        <v>29</v>
      </c>
      <c r="B24650" s="2">
        <v>28.362938158769943</v>
      </c>
    </row>
    <row r="24651" spans="1:2" x14ac:dyDescent="0.25">
      <c r="A24651" s="28" t="s">
        <v>30</v>
      </c>
      <c r="B24651" s="2">
        <v>52.203860091117754</v>
      </c>
    </row>
    <row r="24652" spans="1:2" x14ac:dyDescent="0.25">
      <c r="A24652" s="28" t="s">
        <v>88</v>
      </c>
      <c r="B24652" s="2">
        <v>29.324526394099649</v>
      </c>
    </row>
    <row r="24653" spans="1:2" x14ac:dyDescent="0.25">
      <c r="A24653" s="28" t="s">
        <v>80</v>
      </c>
      <c r="B24653" s="2">
        <v>25.358606238230525</v>
      </c>
    </row>
    <row r="24654" spans="1:2" x14ac:dyDescent="0.25">
      <c r="A24654" s="28" t="s">
        <v>84</v>
      </c>
      <c r="B24654" s="2">
        <v>35.297393101629105</v>
      </c>
    </row>
    <row r="24655" spans="1:2" x14ac:dyDescent="0.25">
      <c r="A24655" s="28" t="s">
        <v>85</v>
      </c>
      <c r="B24655" s="2">
        <v>57.575503440670843</v>
      </c>
    </row>
    <row r="24656" spans="1:2" x14ac:dyDescent="0.25">
      <c r="A24656" s="28" t="s">
        <v>82</v>
      </c>
      <c r="B24656" s="2">
        <v>70.269632076747314</v>
      </c>
    </row>
    <row r="24657" spans="1:2" x14ac:dyDescent="0.25">
      <c r="A24657" s="6" t="s">
        <v>251</v>
      </c>
      <c r="B24657" s="2">
        <v>910.1693815318597</v>
      </c>
    </row>
    <row r="24658" spans="1:2" x14ac:dyDescent="0.25">
      <c r="A24658" s="28" t="s">
        <v>79</v>
      </c>
      <c r="B24658" s="2">
        <v>21.453381904763198</v>
      </c>
    </row>
    <row r="24659" spans="1:2" x14ac:dyDescent="0.25">
      <c r="A24659" s="28" t="s">
        <v>86</v>
      </c>
      <c r="B24659" s="2">
        <v>7.1667186985968678</v>
      </c>
    </row>
    <row r="24660" spans="1:2" x14ac:dyDescent="0.25">
      <c r="A24660" s="28" t="s">
        <v>87</v>
      </c>
      <c r="B24660" s="2">
        <v>55.379788712799701</v>
      </c>
    </row>
    <row r="24661" spans="1:2" x14ac:dyDescent="0.25">
      <c r="A24661" s="28" t="s">
        <v>31</v>
      </c>
      <c r="B24661" s="2">
        <v>59.814598040719183</v>
      </c>
    </row>
    <row r="24662" spans="1:2" x14ac:dyDescent="0.25">
      <c r="A24662" s="28" t="s">
        <v>29</v>
      </c>
      <c r="B24662" s="2">
        <v>100.9041025912926</v>
      </c>
    </row>
    <row r="24663" spans="1:2" x14ac:dyDescent="0.25">
      <c r="A24663" s="28" t="s">
        <v>30</v>
      </c>
      <c r="B24663" s="2">
        <v>41.497711565493262</v>
      </c>
    </row>
    <row r="24664" spans="1:2" x14ac:dyDescent="0.25">
      <c r="A24664" s="28" t="s">
        <v>88</v>
      </c>
      <c r="B24664" s="2">
        <v>129.90480845122298</v>
      </c>
    </row>
    <row r="24665" spans="1:2" x14ac:dyDescent="0.25">
      <c r="A24665" s="28" t="s">
        <v>80</v>
      </c>
      <c r="B24665" s="2">
        <v>37.287823823562057</v>
      </c>
    </row>
    <row r="24666" spans="1:2" x14ac:dyDescent="0.25">
      <c r="A24666" s="28" t="s">
        <v>84</v>
      </c>
      <c r="B24666" s="2">
        <v>102.86382436118217</v>
      </c>
    </row>
    <row r="24667" spans="1:2" x14ac:dyDescent="0.25">
      <c r="A24667" s="28" t="s">
        <v>85</v>
      </c>
      <c r="B24667" s="2">
        <v>184.68226459921789</v>
      </c>
    </row>
    <row r="24668" spans="1:2" x14ac:dyDescent="0.25">
      <c r="A24668" s="28" t="s">
        <v>82</v>
      </c>
      <c r="B24668" s="2">
        <v>169.21435878300986</v>
      </c>
    </row>
    <row r="24669" spans="1:2" x14ac:dyDescent="0.25">
      <c r="A24669" s="6" t="s">
        <v>229</v>
      </c>
      <c r="B24669" s="2">
        <v>38.248671799507143</v>
      </c>
    </row>
    <row r="24670" spans="1:2" x14ac:dyDescent="0.25">
      <c r="A24670" s="28" t="s">
        <v>79</v>
      </c>
      <c r="B24670" s="2">
        <v>1.4095307648966466</v>
      </c>
    </row>
    <row r="24671" spans="1:2" x14ac:dyDescent="0.25">
      <c r="A24671" s="28" t="s">
        <v>86</v>
      </c>
      <c r="B24671" s="2">
        <v>0.46291928942136373</v>
      </c>
    </row>
    <row r="24672" spans="1:2" x14ac:dyDescent="0.25">
      <c r="A24672" s="28" t="s">
        <v>87</v>
      </c>
      <c r="B24672" s="2">
        <v>1.3375184395336155</v>
      </c>
    </row>
    <row r="24673" spans="1:2" x14ac:dyDescent="0.25">
      <c r="A24673" s="28" t="s">
        <v>31</v>
      </c>
      <c r="B24673" s="2">
        <v>4.2517709811197388</v>
      </c>
    </row>
    <row r="24674" spans="1:2" x14ac:dyDescent="0.25">
      <c r="A24674" s="28" t="s">
        <v>29</v>
      </c>
      <c r="B24674" s="2">
        <v>4.6429144214554814</v>
      </c>
    </row>
    <row r="24675" spans="1:2" x14ac:dyDescent="0.25">
      <c r="A24675" s="28" t="s">
        <v>30</v>
      </c>
      <c r="B24675" s="2">
        <v>5.5585393097113851</v>
      </c>
    </row>
    <row r="24676" spans="1:2" x14ac:dyDescent="0.25">
      <c r="A24676" s="28" t="s">
        <v>88</v>
      </c>
      <c r="B24676" s="2">
        <v>4.4716686125525822</v>
      </c>
    </row>
    <row r="24677" spans="1:2" x14ac:dyDescent="0.25">
      <c r="A24677" s="28" t="s">
        <v>80</v>
      </c>
      <c r="B24677" s="2">
        <v>1.8302984407199583</v>
      </c>
    </row>
    <row r="24678" spans="1:2" x14ac:dyDescent="0.25">
      <c r="A24678" s="28" t="s">
        <v>84</v>
      </c>
      <c r="B24678" s="2">
        <v>1.342666649654036</v>
      </c>
    </row>
    <row r="24679" spans="1:2" x14ac:dyDescent="0.25">
      <c r="A24679" s="28" t="s">
        <v>85</v>
      </c>
      <c r="B24679" s="2">
        <v>6.9150300888130722</v>
      </c>
    </row>
    <row r="24680" spans="1:2" x14ac:dyDescent="0.25">
      <c r="A24680" s="28" t="s">
        <v>82</v>
      </c>
      <c r="B24680" s="2">
        <v>6.0258148016292603</v>
      </c>
    </row>
    <row r="24681" spans="1:2" x14ac:dyDescent="0.25">
      <c r="A24681" s="6" t="s">
        <v>93</v>
      </c>
      <c r="B24681" s="2">
        <v>4179.8815430255163</v>
      </c>
    </row>
    <row r="24682" spans="1:2" x14ac:dyDescent="0.25">
      <c r="A24682" s="28" t="s">
        <v>79</v>
      </c>
      <c r="B24682" s="2">
        <v>72.670159176640738</v>
      </c>
    </row>
    <row r="24683" spans="1:2" x14ac:dyDescent="0.25">
      <c r="A24683" s="28" t="s">
        <v>86</v>
      </c>
      <c r="B24683" s="2">
        <v>50.437857638920569</v>
      </c>
    </row>
    <row r="24684" spans="1:2" x14ac:dyDescent="0.25">
      <c r="A24684" s="28" t="s">
        <v>87</v>
      </c>
      <c r="B24684" s="2">
        <v>262.17521716387466</v>
      </c>
    </row>
    <row r="24685" spans="1:2" x14ac:dyDescent="0.25">
      <c r="A24685" s="28" t="s">
        <v>31</v>
      </c>
      <c r="B24685" s="2">
        <v>429.39673308097434</v>
      </c>
    </row>
    <row r="24686" spans="1:2" x14ac:dyDescent="0.25">
      <c r="A24686" s="28" t="s">
        <v>29</v>
      </c>
      <c r="B24686" s="2">
        <v>337.70878580094285</v>
      </c>
    </row>
    <row r="24687" spans="1:2" x14ac:dyDescent="0.25">
      <c r="A24687" s="28" t="s">
        <v>30</v>
      </c>
      <c r="B24687" s="2">
        <v>407.51278535665347</v>
      </c>
    </row>
    <row r="24688" spans="1:2" x14ac:dyDescent="0.25">
      <c r="A24688" s="28" t="s">
        <v>88</v>
      </c>
      <c r="B24688" s="2">
        <v>457.74220076643689</v>
      </c>
    </row>
    <row r="24689" spans="1:2" x14ac:dyDescent="0.25">
      <c r="A24689" s="28" t="s">
        <v>80</v>
      </c>
      <c r="B24689" s="2">
        <v>141.25623550479304</v>
      </c>
    </row>
    <row r="24690" spans="1:2" x14ac:dyDescent="0.25">
      <c r="A24690" s="28" t="s">
        <v>84</v>
      </c>
      <c r="B24690" s="2">
        <v>541.90811144017516</v>
      </c>
    </row>
    <row r="24691" spans="1:2" x14ac:dyDescent="0.25">
      <c r="A24691" s="28" t="s">
        <v>85</v>
      </c>
      <c r="B24691" s="2">
        <v>792.01419171410339</v>
      </c>
    </row>
    <row r="24692" spans="1:2" x14ac:dyDescent="0.25">
      <c r="A24692" s="28" t="s">
        <v>82</v>
      </c>
      <c r="B24692" s="2">
        <v>687.05926538200151</v>
      </c>
    </row>
    <row r="24693" spans="1:2" x14ac:dyDescent="0.25">
      <c r="A24693" s="3" t="s">
        <v>88</v>
      </c>
      <c r="B24693" s="2">
        <v>3744.0335426387933</v>
      </c>
    </row>
    <row r="24694" spans="1:2" x14ac:dyDescent="0.25">
      <c r="A24694" s="6" t="s">
        <v>228</v>
      </c>
      <c r="B24694" s="2">
        <v>169.9088499100215</v>
      </c>
    </row>
    <row r="24695" spans="1:2" x14ac:dyDescent="0.25">
      <c r="A24695" s="28" t="s">
        <v>79</v>
      </c>
      <c r="B24695" s="2">
        <v>1.2527734114693714</v>
      </c>
    </row>
    <row r="24696" spans="1:2" x14ac:dyDescent="0.25">
      <c r="A24696" s="28" t="s">
        <v>86</v>
      </c>
      <c r="B24696" s="2">
        <v>0.40493953868880922</v>
      </c>
    </row>
    <row r="24697" spans="1:2" x14ac:dyDescent="0.25">
      <c r="A24697" s="28" t="s">
        <v>87</v>
      </c>
      <c r="B24697" s="2">
        <v>1.3251128248994266</v>
      </c>
    </row>
    <row r="24698" spans="1:2" x14ac:dyDescent="0.25">
      <c r="A24698" s="28" t="s">
        <v>31</v>
      </c>
      <c r="B24698" s="2">
        <v>1.276359526344091</v>
      </c>
    </row>
    <row r="24699" spans="1:2" x14ac:dyDescent="0.25">
      <c r="A24699" s="28" t="s">
        <v>29</v>
      </c>
      <c r="B24699" s="2">
        <v>0.59318594378176359</v>
      </c>
    </row>
    <row r="24700" spans="1:2" x14ac:dyDescent="0.25">
      <c r="A24700" s="28" t="s">
        <v>30</v>
      </c>
      <c r="B24700" s="2">
        <v>0.61312821878995905</v>
      </c>
    </row>
    <row r="24701" spans="1:2" x14ac:dyDescent="0.25">
      <c r="A24701" s="28" t="s">
        <v>80</v>
      </c>
      <c r="B24701" s="2">
        <v>1.4026804955780758</v>
      </c>
    </row>
    <row r="24702" spans="1:2" x14ac:dyDescent="0.25">
      <c r="A24702" s="28" t="s">
        <v>84</v>
      </c>
      <c r="B24702" s="2">
        <v>76.260576423261796</v>
      </c>
    </row>
    <row r="24703" spans="1:2" x14ac:dyDescent="0.25">
      <c r="A24703" s="28" t="s">
        <v>85</v>
      </c>
      <c r="B24703" s="2">
        <v>36.481256933345954</v>
      </c>
    </row>
    <row r="24704" spans="1:2" x14ac:dyDescent="0.25">
      <c r="A24704" s="28" t="s">
        <v>82</v>
      </c>
      <c r="B24704" s="2">
        <v>50.298836593862255</v>
      </c>
    </row>
    <row r="24705" spans="1:2" x14ac:dyDescent="0.25">
      <c r="A24705" s="6" t="s">
        <v>239</v>
      </c>
      <c r="B24705" s="2">
        <v>6.8182833518525605</v>
      </c>
    </row>
    <row r="24706" spans="1:2" x14ac:dyDescent="0.25">
      <c r="A24706" s="28" t="s">
        <v>87</v>
      </c>
      <c r="B24706" s="2">
        <v>1.2063517854560617</v>
      </c>
    </row>
    <row r="24707" spans="1:2" x14ac:dyDescent="0.25">
      <c r="A24707" s="28" t="s">
        <v>31</v>
      </c>
      <c r="B24707" s="2">
        <v>0.39799926897096188</v>
      </c>
    </row>
    <row r="24708" spans="1:2" x14ac:dyDescent="0.25">
      <c r="A24708" s="28" t="s">
        <v>29</v>
      </c>
      <c r="B24708" s="2">
        <v>0.47389384012562319</v>
      </c>
    </row>
    <row r="24709" spans="1:2" x14ac:dyDescent="0.25">
      <c r="A24709" s="28" t="s">
        <v>30</v>
      </c>
      <c r="B24709" s="2">
        <v>5.7855478900262873E-2</v>
      </c>
    </row>
    <row r="24710" spans="1:2" x14ac:dyDescent="0.25">
      <c r="A24710" s="28" t="s">
        <v>80</v>
      </c>
      <c r="B24710" s="2">
        <v>3.8849235558426488E-2</v>
      </c>
    </row>
    <row r="24711" spans="1:2" x14ac:dyDescent="0.25">
      <c r="A24711" s="28" t="s">
        <v>84</v>
      </c>
      <c r="B24711" s="2">
        <v>0.25226484489145845</v>
      </c>
    </row>
    <row r="24712" spans="1:2" x14ac:dyDescent="0.25">
      <c r="A24712" s="28" t="s">
        <v>85</v>
      </c>
      <c r="B24712" s="2">
        <v>1.9092540293588955</v>
      </c>
    </row>
    <row r="24713" spans="1:2" x14ac:dyDescent="0.25">
      <c r="A24713" s="28" t="s">
        <v>82</v>
      </c>
      <c r="B24713" s="2">
        <v>2.4818148685908707</v>
      </c>
    </row>
    <row r="24714" spans="1:2" x14ac:dyDescent="0.25">
      <c r="A24714" s="6" t="s">
        <v>241</v>
      </c>
      <c r="B24714" s="2">
        <v>257.98864028394212</v>
      </c>
    </row>
    <row r="24715" spans="1:2" x14ac:dyDescent="0.25">
      <c r="A24715" s="28" t="s">
        <v>79</v>
      </c>
      <c r="B24715" s="2">
        <v>11.178362863514545</v>
      </c>
    </row>
    <row r="24716" spans="1:2" x14ac:dyDescent="0.25">
      <c r="A24716" s="28" t="s">
        <v>86</v>
      </c>
      <c r="B24716" s="2">
        <v>1.9486629523323993</v>
      </c>
    </row>
    <row r="24717" spans="1:2" x14ac:dyDescent="0.25">
      <c r="A24717" s="28" t="s">
        <v>87</v>
      </c>
      <c r="B24717" s="2">
        <v>3.0061090438852571</v>
      </c>
    </row>
    <row r="24718" spans="1:2" x14ac:dyDescent="0.25">
      <c r="A24718" s="28" t="s">
        <v>31</v>
      </c>
      <c r="B24718" s="2">
        <v>11.749154054977955</v>
      </c>
    </row>
    <row r="24719" spans="1:2" x14ac:dyDescent="0.25">
      <c r="A24719" s="28" t="s">
        <v>29</v>
      </c>
      <c r="B24719" s="2">
        <v>3.9636469127903275</v>
      </c>
    </row>
    <row r="24720" spans="1:2" x14ac:dyDescent="0.25">
      <c r="A24720" s="28" t="s">
        <v>30</v>
      </c>
      <c r="B24720" s="2">
        <v>3.9578968689965737</v>
      </c>
    </row>
    <row r="24721" spans="1:2" x14ac:dyDescent="0.25">
      <c r="A24721" s="28" t="s">
        <v>80</v>
      </c>
      <c r="B24721" s="2">
        <v>8.3737121466810276</v>
      </c>
    </row>
    <row r="24722" spans="1:2" x14ac:dyDescent="0.25">
      <c r="A24722" s="28" t="s">
        <v>84</v>
      </c>
      <c r="B24722" s="2">
        <v>43.441412732388983</v>
      </c>
    </row>
    <row r="24723" spans="1:2" x14ac:dyDescent="0.25">
      <c r="A24723" s="28" t="s">
        <v>85</v>
      </c>
      <c r="B24723" s="2">
        <v>55.152281543663989</v>
      </c>
    </row>
    <row r="24724" spans="1:2" x14ac:dyDescent="0.25">
      <c r="A24724" s="28" t="s">
        <v>82</v>
      </c>
      <c r="B24724" s="2">
        <v>115.21740116471111</v>
      </c>
    </row>
    <row r="24725" spans="1:2" x14ac:dyDescent="0.25">
      <c r="A24725" s="6" t="s">
        <v>53</v>
      </c>
      <c r="B24725" s="2">
        <v>16.331925292525025</v>
      </c>
    </row>
    <row r="24726" spans="1:2" x14ac:dyDescent="0.25">
      <c r="A24726" s="28" t="s">
        <v>79</v>
      </c>
      <c r="B24726" s="2">
        <v>1.9390882711168946</v>
      </c>
    </row>
    <row r="24727" spans="1:2" x14ac:dyDescent="0.25">
      <c r="A24727" s="28" t="s">
        <v>86</v>
      </c>
      <c r="B24727" s="2">
        <v>8.9320347649055928E-2</v>
      </c>
    </row>
    <row r="24728" spans="1:2" x14ac:dyDescent="0.25">
      <c r="A24728" s="28" t="s">
        <v>87</v>
      </c>
      <c r="B24728" s="2">
        <v>1.3945209898717159</v>
      </c>
    </row>
    <row r="24729" spans="1:2" x14ac:dyDescent="0.25">
      <c r="A24729" s="28" t="s">
        <v>31</v>
      </c>
      <c r="B24729" s="2">
        <v>0.11051627606693271</v>
      </c>
    </row>
    <row r="24730" spans="1:2" x14ac:dyDescent="0.25">
      <c r="A24730" s="28" t="s">
        <v>29</v>
      </c>
      <c r="B24730" s="2">
        <v>1.7133830692784898E-2</v>
      </c>
    </row>
    <row r="24731" spans="1:2" x14ac:dyDescent="0.25">
      <c r="A24731" s="28" t="s">
        <v>30</v>
      </c>
      <c r="B24731" s="2">
        <v>4.4253245150341295E-3</v>
      </c>
    </row>
    <row r="24732" spans="1:2" x14ac:dyDescent="0.25">
      <c r="A24732" s="28" t="s">
        <v>80</v>
      </c>
      <c r="B24732" s="2">
        <v>1.3119339830222785</v>
      </c>
    </row>
    <row r="24733" spans="1:2" x14ac:dyDescent="0.25">
      <c r="A24733" s="28" t="s">
        <v>84</v>
      </c>
      <c r="B24733" s="2">
        <v>0.61241725897628063</v>
      </c>
    </row>
    <row r="24734" spans="1:2" x14ac:dyDescent="0.25">
      <c r="A24734" s="28" t="s">
        <v>85</v>
      </c>
      <c r="B24734" s="2">
        <v>6.1585901484939498</v>
      </c>
    </row>
    <row r="24735" spans="1:2" x14ac:dyDescent="0.25">
      <c r="A24735" s="28" t="s">
        <v>82</v>
      </c>
      <c r="B24735" s="2">
        <v>4.6939788621200984</v>
      </c>
    </row>
    <row r="24736" spans="1:2" x14ac:dyDescent="0.25">
      <c r="A24736" s="6" t="s">
        <v>19</v>
      </c>
      <c r="B24736" s="2">
        <v>2.2563494274496376</v>
      </c>
    </row>
    <row r="24737" spans="1:2" x14ac:dyDescent="0.25">
      <c r="A24737" s="28" t="s">
        <v>79</v>
      </c>
      <c r="B24737" s="2">
        <v>0.19113369871215347</v>
      </c>
    </row>
    <row r="24738" spans="1:2" x14ac:dyDescent="0.25">
      <c r="A24738" s="28" t="s">
        <v>86</v>
      </c>
      <c r="B24738" s="2">
        <v>1.93599500933938E-2</v>
      </c>
    </row>
    <row r="24739" spans="1:2" x14ac:dyDescent="0.25">
      <c r="A24739" s="28" t="s">
        <v>87</v>
      </c>
      <c r="B24739" s="2">
        <v>2.3118955609211784E-3</v>
      </c>
    </row>
    <row r="24740" spans="1:2" x14ac:dyDescent="0.25">
      <c r="A24740" s="28" t="s">
        <v>31</v>
      </c>
      <c r="B24740" s="2">
        <v>0.22815747920603829</v>
      </c>
    </row>
    <row r="24741" spans="1:2" x14ac:dyDescent="0.25">
      <c r="A24741" s="28" t="s">
        <v>29</v>
      </c>
      <c r="B24741" s="2">
        <v>7.7883679990854604E-2</v>
      </c>
    </row>
    <row r="24742" spans="1:2" x14ac:dyDescent="0.25">
      <c r="A24742" s="28" t="s">
        <v>30</v>
      </c>
      <c r="B24742" s="2">
        <v>0.16932964521540486</v>
      </c>
    </row>
    <row r="24743" spans="1:2" x14ac:dyDescent="0.25">
      <c r="A24743" s="28" t="s">
        <v>80</v>
      </c>
      <c r="B24743" s="2">
        <v>9.7165240117296214E-2</v>
      </c>
    </row>
    <row r="24744" spans="1:2" x14ac:dyDescent="0.25">
      <c r="A24744" s="28" t="s">
        <v>84</v>
      </c>
      <c r="B24744" s="2">
        <v>1.1226007733778149E-2</v>
      </c>
    </row>
    <row r="24745" spans="1:2" x14ac:dyDescent="0.25">
      <c r="A24745" s="28" t="s">
        <v>85</v>
      </c>
      <c r="B24745" s="2">
        <v>0.23301412134412652</v>
      </c>
    </row>
    <row r="24746" spans="1:2" x14ac:dyDescent="0.25">
      <c r="A24746" s="28" t="s">
        <v>82</v>
      </c>
      <c r="B24746" s="2">
        <v>1.2267677094756704</v>
      </c>
    </row>
    <row r="24747" spans="1:2" x14ac:dyDescent="0.25">
      <c r="A24747" s="6" t="s">
        <v>243</v>
      </c>
      <c r="B24747" s="2">
        <v>96.787310030198881</v>
      </c>
    </row>
    <row r="24748" spans="1:2" x14ac:dyDescent="0.25">
      <c r="A24748" s="28" t="s">
        <v>79</v>
      </c>
      <c r="B24748" s="2">
        <v>1.5542884366924807</v>
      </c>
    </row>
    <row r="24749" spans="1:2" x14ac:dyDescent="0.25">
      <c r="A24749" s="28" t="s">
        <v>86</v>
      </c>
      <c r="B24749" s="2">
        <v>0.34874463164512887</v>
      </c>
    </row>
    <row r="24750" spans="1:2" x14ac:dyDescent="0.25">
      <c r="A24750" s="28" t="s">
        <v>87</v>
      </c>
      <c r="B24750" s="2">
        <v>2.4556213406681753</v>
      </c>
    </row>
    <row r="24751" spans="1:2" x14ac:dyDescent="0.25">
      <c r="A24751" s="28" t="s">
        <v>31</v>
      </c>
      <c r="B24751" s="2">
        <v>0.90673141780778133</v>
      </c>
    </row>
    <row r="24752" spans="1:2" x14ac:dyDescent="0.25">
      <c r="A24752" s="28" t="s">
        <v>29</v>
      </c>
      <c r="B24752" s="2">
        <v>1.3448836870595702</v>
      </c>
    </row>
    <row r="24753" spans="1:2" x14ac:dyDescent="0.25">
      <c r="A24753" s="28" t="s">
        <v>30</v>
      </c>
      <c r="B24753" s="2">
        <v>0.41777114776725771</v>
      </c>
    </row>
    <row r="24754" spans="1:2" x14ac:dyDescent="0.25">
      <c r="A24754" s="28" t="s">
        <v>80</v>
      </c>
      <c r="B24754" s="2">
        <v>0.25991641157883733</v>
      </c>
    </row>
    <row r="24755" spans="1:2" x14ac:dyDescent="0.25">
      <c r="A24755" s="28" t="s">
        <v>84</v>
      </c>
      <c r="B24755" s="2">
        <v>15.465760496363076</v>
      </c>
    </row>
    <row r="24756" spans="1:2" x14ac:dyDescent="0.25">
      <c r="A24756" s="28" t="s">
        <v>85</v>
      </c>
      <c r="B24756" s="2">
        <v>21.527140772472471</v>
      </c>
    </row>
    <row r="24757" spans="1:2" x14ac:dyDescent="0.25">
      <c r="A24757" s="28" t="s">
        <v>82</v>
      </c>
      <c r="B24757" s="2">
        <v>52.506451688144097</v>
      </c>
    </row>
    <row r="24758" spans="1:2" x14ac:dyDescent="0.25">
      <c r="A24758" s="6" t="s">
        <v>52</v>
      </c>
      <c r="B24758" s="2">
        <v>11.379351362660195</v>
      </c>
    </row>
    <row r="24759" spans="1:2" x14ac:dyDescent="0.25">
      <c r="A24759" s="28" t="s">
        <v>79</v>
      </c>
      <c r="B24759" s="2">
        <v>9.5106436495590627E-2</v>
      </c>
    </row>
    <row r="24760" spans="1:2" x14ac:dyDescent="0.25">
      <c r="A24760" s="28" t="s">
        <v>86</v>
      </c>
      <c r="B24760" s="2">
        <v>1.8964295140495756E-2</v>
      </c>
    </row>
    <row r="24761" spans="1:2" x14ac:dyDescent="0.25">
      <c r="A24761" s="28" t="s">
        <v>87</v>
      </c>
      <c r="B24761" s="2">
        <v>0.20646997676937351</v>
      </c>
    </row>
    <row r="24762" spans="1:2" x14ac:dyDescent="0.25">
      <c r="A24762" s="28" t="s">
        <v>31</v>
      </c>
      <c r="B24762" s="2">
        <v>9.3023810542233517E-3</v>
      </c>
    </row>
    <row r="24763" spans="1:2" x14ac:dyDescent="0.25">
      <c r="A24763" s="28" t="s">
        <v>29</v>
      </c>
      <c r="B24763" s="2">
        <v>2.3245843295290006E-3</v>
      </c>
    </row>
    <row r="24764" spans="1:2" x14ac:dyDescent="0.25">
      <c r="A24764" s="28" t="s">
        <v>30</v>
      </c>
      <c r="B24764" s="2">
        <v>3.7228993144952228E-3</v>
      </c>
    </row>
    <row r="24765" spans="1:2" x14ac:dyDescent="0.25">
      <c r="A24765" s="28" t="s">
        <v>80</v>
      </c>
      <c r="B24765" s="2">
        <v>0.54359527388018758</v>
      </c>
    </row>
    <row r="24766" spans="1:2" x14ac:dyDescent="0.25">
      <c r="A24766" s="28" t="s">
        <v>84</v>
      </c>
      <c r="B24766" s="2">
        <v>0.15905155606087351</v>
      </c>
    </row>
    <row r="24767" spans="1:2" x14ac:dyDescent="0.25">
      <c r="A24767" s="28" t="s">
        <v>85</v>
      </c>
      <c r="B24767" s="2">
        <v>2.0489949271366927</v>
      </c>
    </row>
    <row r="24768" spans="1:2" x14ac:dyDescent="0.25">
      <c r="A24768" s="28" t="s">
        <v>82</v>
      </c>
      <c r="B24768" s="2">
        <v>8.2918190324787329</v>
      </c>
    </row>
    <row r="24769" spans="1:2" x14ac:dyDescent="0.25">
      <c r="A24769" s="6" t="s">
        <v>245</v>
      </c>
      <c r="B24769" s="2">
        <v>26.485964161872992</v>
      </c>
    </row>
    <row r="24770" spans="1:2" x14ac:dyDescent="0.25">
      <c r="A24770" s="28" t="s">
        <v>79</v>
      </c>
      <c r="B24770" s="2">
        <v>0.38226015219452736</v>
      </c>
    </row>
    <row r="24771" spans="1:2" x14ac:dyDescent="0.25">
      <c r="A24771" s="28" t="s">
        <v>86</v>
      </c>
      <c r="B24771" s="2">
        <v>3.5122943092695258E-2</v>
      </c>
    </row>
    <row r="24772" spans="1:2" x14ac:dyDescent="0.25">
      <c r="A24772" s="28" t="s">
        <v>87</v>
      </c>
      <c r="B24772" s="2">
        <v>0.11722539847264468</v>
      </c>
    </row>
    <row r="24773" spans="1:2" x14ac:dyDescent="0.25">
      <c r="A24773" s="28" t="s">
        <v>31</v>
      </c>
      <c r="B24773" s="2">
        <v>0.1954641000275488</v>
      </c>
    </row>
    <row r="24774" spans="1:2" x14ac:dyDescent="0.25">
      <c r="A24774" s="28" t="s">
        <v>29</v>
      </c>
      <c r="B24774" s="2">
        <v>0.42362263792797039</v>
      </c>
    </row>
    <row r="24775" spans="1:2" x14ac:dyDescent="0.25">
      <c r="A24775" s="28" t="s">
        <v>30</v>
      </c>
      <c r="B24775" s="2">
        <v>0.18423289600695325</v>
      </c>
    </row>
    <row r="24776" spans="1:2" x14ac:dyDescent="0.25">
      <c r="A24776" s="28" t="s">
        <v>80</v>
      </c>
      <c r="B24776" s="2">
        <v>1.0587894134990934</v>
      </c>
    </row>
    <row r="24777" spans="1:2" x14ac:dyDescent="0.25">
      <c r="A24777" s="28" t="s">
        <v>84</v>
      </c>
      <c r="B24777" s="2">
        <v>3.157724130399326</v>
      </c>
    </row>
    <row r="24778" spans="1:2" x14ac:dyDescent="0.25">
      <c r="A24778" s="28" t="s">
        <v>85</v>
      </c>
      <c r="B24778" s="2">
        <v>9.0737691989739861</v>
      </c>
    </row>
    <row r="24779" spans="1:2" x14ac:dyDescent="0.25">
      <c r="A24779" s="28" t="s">
        <v>82</v>
      </c>
      <c r="B24779" s="2">
        <v>11.857753291278245</v>
      </c>
    </row>
    <row r="24780" spans="1:2" x14ac:dyDescent="0.25">
      <c r="A24780" s="6" t="s">
        <v>247</v>
      </c>
      <c r="B24780" s="2">
        <v>521.5744022881031</v>
      </c>
    </row>
    <row r="24781" spans="1:2" x14ac:dyDescent="0.25">
      <c r="A24781" s="28" t="s">
        <v>79</v>
      </c>
      <c r="B24781" s="2">
        <v>13.548098232834034</v>
      </c>
    </row>
    <row r="24782" spans="1:2" x14ac:dyDescent="0.25">
      <c r="A24782" s="28" t="s">
        <v>86</v>
      </c>
      <c r="B24782" s="2">
        <v>5.5298315768855861</v>
      </c>
    </row>
    <row r="24783" spans="1:2" x14ac:dyDescent="0.25">
      <c r="A24783" s="28" t="s">
        <v>87</v>
      </c>
      <c r="B24783" s="2">
        <v>8.4097692208673713</v>
      </c>
    </row>
    <row r="24784" spans="1:2" x14ac:dyDescent="0.25">
      <c r="A24784" s="28" t="s">
        <v>31</v>
      </c>
      <c r="B24784" s="2">
        <v>19.16113908282928</v>
      </c>
    </row>
    <row r="24785" spans="1:2" x14ac:dyDescent="0.25">
      <c r="A24785" s="28" t="s">
        <v>29</v>
      </c>
      <c r="B24785" s="2">
        <v>11.134203295212671</v>
      </c>
    </row>
    <row r="24786" spans="1:2" x14ac:dyDescent="0.25">
      <c r="A24786" s="28" t="s">
        <v>30</v>
      </c>
      <c r="B24786" s="2">
        <v>7.2057371471908045</v>
      </c>
    </row>
    <row r="24787" spans="1:2" x14ac:dyDescent="0.25">
      <c r="A24787" s="28" t="s">
        <v>80</v>
      </c>
      <c r="B24787" s="2">
        <v>11.967535511299909</v>
      </c>
    </row>
    <row r="24788" spans="1:2" x14ac:dyDescent="0.25">
      <c r="A24788" s="28" t="s">
        <v>84</v>
      </c>
      <c r="B24788" s="2">
        <v>102.47742097745419</v>
      </c>
    </row>
    <row r="24789" spans="1:2" x14ac:dyDescent="0.25">
      <c r="A24789" s="28" t="s">
        <v>85</v>
      </c>
      <c r="B24789" s="2">
        <v>156.13439090339139</v>
      </c>
    </row>
    <row r="24790" spans="1:2" x14ac:dyDescent="0.25">
      <c r="A24790" s="28" t="s">
        <v>82</v>
      </c>
      <c r="B24790" s="2">
        <v>186.0062763401379</v>
      </c>
    </row>
    <row r="24791" spans="1:2" x14ac:dyDescent="0.25">
      <c r="A24791" s="6" t="s">
        <v>20</v>
      </c>
      <c r="B24791" s="2">
        <v>139.70510775747408</v>
      </c>
    </row>
    <row r="24792" spans="1:2" x14ac:dyDescent="0.25">
      <c r="A24792" s="28" t="s">
        <v>79</v>
      </c>
      <c r="B24792" s="2">
        <v>1.0984701998886359</v>
      </c>
    </row>
    <row r="24793" spans="1:2" x14ac:dyDescent="0.25">
      <c r="A24793" s="28" t="s">
        <v>86</v>
      </c>
      <c r="B24793" s="2">
        <v>1.0655190547043565</v>
      </c>
    </row>
    <row r="24794" spans="1:2" x14ac:dyDescent="0.25">
      <c r="A24794" s="28" t="s">
        <v>87</v>
      </c>
      <c r="B24794" s="2">
        <v>2.9385305884194182</v>
      </c>
    </row>
    <row r="24795" spans="1:2" x14ac:dyDescent="0.25">
      <c r="A24795" s="28" t="s">
        <v>31</v>
      </c>
      <c r="B24795" s="2">
        <v>0.59317609247681735</v>
      </c>
    </row>
    <row r="24796" spans="1:2" x14ac:dyDescent="0.25">
      <c r="A24796" s="28" t="s">
        <v>29</v>
      </c>
      <c r="B24796" s="2">
        <v>0.77507677991266211</v>
      </c>
    </row>
    <row r="24797" spans="1:2" x14ac:dyDescent="0.25">
      <c r="A24797" s="28" t="s">
        <v>30</v>
      </c>
      <c r="B24797" s="2">
        <v>0.93626159607595805</v>
      </c>
    </row>
    <row r="24798" spans="1:2" x14ac:dyDescent="0.25">
      <c r="A24798" s="28" t="s">
        <v>80</v>
      </c>
      <c r="B24798" s="2">
        <v>0.78283037168087166</v>
      </c>
    </row>
    <row r="24799" spans="1:2" x14ac:dyDescent="0.25">
      <c r="A24799" s="28" t="s">
        <v>84</v>
      </c>
      <c r="B24799" s="2">
        <v>19.039587049969029</v>
      </c>
    </row>
    <row r="24800" spans="1:2" x14ac:dyDescent="0.25">
      <c r="A24800" s="28" t="s">
        <v>85</v>
      </c>
      <c r="B24800" s="2">
        <v>16.089241621447815</v>
      </c>
    </row>
    <row r="24801" spans="1:2" x14ac:dyDescent="0.25">
      <c r="A24801" s="28" t="s">
        <v>82</v>
      </c>
      <c r="B24801" s="2">
        <v>96.386414402898509</v>
      </c>
    </row>
    <row r="24802" spans="1:2" x14ac:dyDescent="0.25">
      <c r="A24802" s="6" t="s">
        <v>21</v>
      </c>
      <c r="B24802" s="2">
        <v>49.570092171775073</v>
      </c>
    </row>
    <row r="24803" spans="1:2" x14ac:dyDescent="0.25">
      <c r="A24803" s="28" t="s">
        <v>79</v>
      </c>
      <c r="B24803" s="2">
        <v>0.25609432432686446</v>
      </c>
    </row>
    <row r="24804" spans="1:2" x14ac:dyDescent="0.25">
      <c r="A24804" s="28" t="s">
        <v>86</v>
      </c>
      <c r="B24804" s="2">
        <v>0.73101049963513365</v>
      </c>
    </row>
    <row r="24805" spans="1:2" x14ac:dyDescent="0.25">
      <c r="A24805" s="28" t="s">
        <v>87</v>
      </c>
      <c r="B24805" s="2">
        <v>9.1569846783520911E-2</v>
      </c>
    </row>
    <row r="24806" spans="1:2" x14ac:dyDescent="0.25">
      <c r="A24806" s="28" t="s">
        <v>31</v>
      </c>
      <c r="B24806" s="2">
        <v>1.1339552751831763</v>
      </c>
    </row>
    <row r="24807" spans="1:2" x14ac:dyDescent="0.25">
      <c r="A24807" s="28" t="s">
        <v>29</v>
      </c>
      <c r="B24807" s="2">
        <v>0.42723534320286105</v>
      </c>
    </row>
    <row r="24808" spans="1:2" x14ac:dyDescent="0.25">
      <c r="A24808" s="28" t="s">
        <v>30</v>
      </c>
      <c r="B24808" s="2">
        <v>0.53007479831993265</v>
      </c>
    </row>
    <row r="24809" spans="1:2" x14ac:dyDescent="0.25">
      <c r="A24809" s="28" t="s">
        <v>80</v>
      </c>
      <c r="B24809" s="2">
        <v>4.0773184750891645</v>
      </c>
    </row>
    <row r="24810" spans="1:2" x14ac:dyDescent="0.25">
      <c r="A24810" s="28" t="s">
        <v>84</v>
      </c>
      <c r="B24810" s="2">
        <v>10.282392952067251</v>
      </c>
    </row>
    <row r="24811" spans="1:2" x14ac:dyDescent="0.25">
      <c r="A24811" s="28" t="s">
        <v>85</v>
      </c>
      <c r="B24811" s="2">
        <v>7.27291220496455</v>
      </c>
    </row>
    <row r="24812" spans="1:2" x14ac:dyDescent="0.25">
      <c r="A24812" s="28" t="s">
        <v>82</v>
      </c>
      <c r="B24812" s="2">
        <v>24.767528452202619</v>
      </c>
    </row>
    <row r="24813" spans="1:2" x14ac:dyDescent="0.25">
      <c r="A24813" s="6" t="s">
        <v>22</v>
      </c>
      <c r="B24813" s="2">
        <v>13.166689734018426</v>
      </c>
    </row>
    <row r="24814" spans="1:2" x14ac:dyDescent="0.25">
      <c r="A24814" s="28" t="s">
        <v>79</v>
      </c>
      <c r="B24814" s="2">
        <v>0.22715961560611211</v>
      </c>
    </row>
    <row r="24815" spans="1:2" x14ac:dyDescent="0.25">
      <c r="A24815" s="28" t="s">
        <v>86</v>
      </c>
      <c r="B24815" s="2">
        <v>0.15712490818150143</v>
      </c>
    </row>
    <row r="24816" spans="1:2" x14ac:dyDescent="0.25">
      <c r="A24816" s="28" t="s">
        <v>87</v>
      </c>
      <c r="B24816" s="2">
        <v>8.9321043079889528E-2</v>
      </c>
    </row>
    <row r="24817" spans="1:2" x14ac:dyDescent="0.25">
      <c r="A24817" s="28" t="s">
        <v>31</v>
      </c>
      <c r="B24817" s="2">
        <v>0.4188440322281457</v>
      </c>
    </row>
    <row r="24818" spans="1:2" x14ac:dyDescent="0.25">
      <c r="A24818" s="28" t="s">
        <v>29</v>
      </c>
      <c r="B24818" s="2">
        <v>0.26737149050951314</v>
      </c>
    </row>
    <row r="24819" spans="1:2" x14ac:dyDescent="0.25">
      <c r="A24819" s="28" t="s">
        <v>30</v>
      </c>
      <c r="B24819" s="2">
        <v>0.41332089468549621</v>
      </c>
    </row>
    <row r="24820" spans="1:2" x14ac:dyDescent="0.25">
      <c r="A24820" s="28" t="s">
        <v>80</v>
      </c>
      <c r="B24820" s="2">
        <v>0.12525359572605546</v>
      </c>
    </row>
    <row r="24821" spans="1:2" x14ac:dyDescent="0.25">
      <c r="A24821" s="28" t="s">
        <v>84</v>
      </c>
      <c r="B24821" s="2">
        <v>2.6026989511936529</v>
      </c>
    </row>
    <row r="24822" spans="1:2" x14ac:dyDescent="0.25">
      <c r="A24822" s="28" t="s">
        <v>85</v>
      </c>
      <c r="B24822" s="2">
        <v>2.7666787972533959</v>
      </c>
    </row>
    <row r="24823" spans="1:2" x14ac:dyDescent="0.25">
      <c r="A24823" s="28" t="s">
        <v>82</v>
      </c>
      <c r="B24823" s="2">
        <v>6.0989164055546636</v>
      </c>
    </row>
    <row r="24824" spans="1:2" x14ac:dyDescent="0.25">
      <c r="A24824" s="6" t="s">
        <v>25</v>
      </c>
      <c r="B24824" s="2">
        <v>58.180539637336565</v>
      </c>
    </row>
    <row r="24825" spans="1:2" x14ac:dyDescent="0.25">
      <c r="A24825" s="28" t="s">
        <v>79</v>
      </c>
      <c r="B24825" s="2">
        <v>5.6647537352977393</v>
      </c>
    </row>
    <row r="24826" spans="1:2" x14ac:dyDescent="0.25">
      <c r="A24826" s="28" t="s">
        <v>86</v>
      </c>
      <c r="B24826" s="2">
        <v>0.31319170174999733</v>
      </c>
    </row>
    <row r="24827" spans="1:2" x14ac:dyDescent="0.25">
      <c r="A24827" s="28" t="s">
        <v>87</v>
      </c>
      <c r="B24827" s="2">
        <v>0.16211705948183994</v>
      </c>
    </row>
    <row r="24828" spans="1:2" x14ac:dyDescent="0.25">
      <c r="A24828" s="28" t="s">
        <v>31</v>
      </c>
      <c r="B24828" s="2">
        <v>2.915820156722047</v>
      </c>
    </row>
    <row r="24829" spans="1:2" x14ac:dyDescent="0.25">
      <c r="A24829" s="28" t="s">
        <v>29</v>
      </c>
      <c r="B24829" s="2">
        <v>0.57410594350451682</v>
      </c>
    </row>
    <row r="24830" spans="1:2" x14ac:dyDescent="0.25">
      <c r="A24830" s="28" t="s">
        <v>30</v>
      </c>
      <c r="B24830" s="2">
        <v>2.5231324478623272</v>
      </c>
    </row>
    <row r="24831" spans="1:2" x14ac:dyDescent="0.25">
      <c r="A24831" s="28" t="s">
        <v>80</v>
      </c>
      <c r="B24831" s="2">
        <v>0.47775748425420045</v>
      </c>
    </row>
    <row r="24832" spans="1:2" x14ac:dyDescent="0.25">
      <c r="A24832" s="28" t="s">
        <v>84</v>
      </c>
      <c r="B24832" s="2">
        <v>0.58768192897694838</v>
      </c>
    </row>
    <row r="24833" spans="1:2" x14ac:dyDescent="0.25">
      <c r="A24833" s="28" t="s">
        <v>85</v>
      </c>
      <c r="B24833" s="2">
        <v>24.369595763184329</v>
      </c>
    </row>
    <row r="24834" spans="1:2" x14ac:dyDescent="0.25">
      <c r="A24834" s="28" t="s">
        <v>82</v>
      </c>
      <c r="B24834" s="2">
        <v>20.592383416302624</v>
      </c>
    </row>
    <row r="24835" spans="1:2" x14ac:dyDescent="0.25">
      <c r="A24835" s="6" t="s">
        <v>23</v>
      </c>
      <c r="B24835" s="2">
        <v>43.344289248685527</v>
      </c>
    </row>
    <row r="24836" spans="1:2" x14ac:dyDescent="0.25">
      <c r="A24836" s="28" t="s">
        <v>79</v>
      </c>
      <c r="B24836" s="2">
        <v>0.50038676292608397</v>
      </c>
    </row>
    <row r="24837" spans="1:2" x14ac:dyDescent="0.25">
      <c r="A24837" s="28" t="s">
        <v>86</v>
      </c>
      <c r="B24837" s="2">
        <v>0.21358704983776905</v>
      </c>
    </row>
    <row r="24838" spans="1:2" x14ac:dyDescent="0.25">
      <c r="A24838" s="28" t="s">
        <v>87</v>
      </c>
      <c r="B24838" s="2">
        <v>0.13263844901757468</v>
      </c>
    </row>
    <row r="24839" spans="1:2" x14ac:dyDescent="0.25">
      <c r="A24839" s="28" t="s">
        <v>31</v>
      </c>
      <c r="B24839" s="2">
        <v>0.43319042423530174</v>
      </c>
    </row>
    <row r="24840" spans="1:2" x14ac:dyDescent="0.25">
      <c r="A24840" s="28" t="s">
        <v>29</v>
      </c>
      <c r="B24840" s="2">
        <v>0.34533139098522714</v>
      </c>
    </row>
    <row r="24841" spans="1:2" x14ac:dyDescent="0.25">
      <c r="A24841" s="28" t="s">
        <v>30</v>
      </c>
      <c r="B24841" s="2">
        <v>0.31223080504555439</v>
      </c>
    </row>
    <row r="24842" spans="1:2" x14ac:dyDescent="0.25">
      <c r="A24842" s="28" t="s">
        <v>80</v>
      </c>
      <c r="B24842" s="2">
        <v>1.7390688557717162</v>
      </c>
    </row>
    <row r="24843" spans="1:2" x14ac:dyDescent="0.25">
      <c r="A24843" s="28" t="s">
        <v>84</v>
      </c>
      <c r="B24843" s="2">
        <v>12.608618471921437</v>
      </c>
    </row>
    <row r="24844" spans="1:2" x14ac:dyDescent="0.25">
      <c r="A24844" s="28" t="s">
        <v>85</v>
      </c>
      <c r="B24844" s="2">
        <v>7.3793601668058741</v>
      </c>
    </row>
    <row r="24845" spans="1:2" x14ac:dyDescent="0.25">
      <c r="A24845" s="28" t="s">
        <v>82</v>
      </c>
      <c r="B24845" s="2">
        <v>19.679876872138991</v>
      </c>
    </row>
    <row r="24846" spans="1:2" x14ac:dyDescent="0.25">
      <c r="A24846" s="6" t="s">
        <v>249</v>
      </c>
      <c r="B24846" s="2">
        <v>94.0828262578721</v>
      </c>
    </row>
    <row r="24847" spans="1:2" x14ac:dyDescent="0.25">
      <c r="A24847" s="28" t="s">
        <v>79</v>
      </c>
      <c r="B24847" s="2">
        <v>1.2946017837705597</v>
      </c>
    </row>
    <row r="24848" spans="1:2" x14ac:dyDescent="0.25">
      <c r="A24848" s="28" t="s">
        <v>86</v>
      </c>
      <c r="B24848" s="2">
        <v>0.40110270352884791</v>
      </c>
    </row>
    <row r="24849" spans="1:2" x14ac:dyDescent="0.25">
      <c r="A24849" s="28" t="s">
        <v>87</v>
      </c>
      <c r="B24849" s="2">
        <v>0.97101631914627429</v>
      </c>
    </row>
    <row r="24850" spans="1:2" x14ac:dyDescent="0.25">
      <c r="A24850" s="28" t="s">
        <v>31</v>
      </c>
      <c r="B24850" s="2">
        <v>1.4886470605078241</v>
      </c>
    </row>
    <row r="24851" spans="1:2" x14ac:dyDescent="0.25">
      <c r="A24851" s="28" t="s">
        <v>29</v>
      </c>
      <c r="B24851" s="2">
        <v>1.1413658424725386</v>
      </c>
    </row>
    <row r="24852" spans="1:2" x14ac:dyDescent="0.25">
      <c r="A24852" s="28" t="s">
        <v>30</v>
      </c>
      <c r="B24852" s="2">
        <v>0.77274527646563018</v>
      </c>
    </row>
    <row r="24853" spans="1:2" x14ac:dyDescent="0.25">
      <c r="A24853" s="28" t="s">
        <v>80</v>
      </c>
      <c r="B24853" s="2">
        <v>5.3886137456751015</v>
      </c>
    </row>
    <row r="24854" spans="1:2" x14ac:dyDescent="0.25">
      <c r="A24854" s="28" t="s">
        <v>84</v>
      </c>
      <c r="B24854" s="2">
        <v>15.942528631872383</v>
      </c>
    </row>
    <row r="24855" spans="1:2" x14ac:dyDescent="0.25">
      <c r="A24855" s="28" t="s">
        <v>85</v>
      </c>
      <c r="B24855" s="2">
        <v>21.591172341435037</v>
      </c>
    </row>
    <row r="24856" spans="1:2" x14ac:dyDescent="0.25">
      <c r="A24856" s="28" t="s">
        <v>82</v>
      </c>
      <c r="B24856" s="2">
        <v>45.091032552997902</v>
      </c>
    </row>
    <row r="24857" spans="1:2" x14ac:dyDescent="0.25">
      <c r="A24857" s="6" t="s">
        <v>251</v>
      </c>
      <c r="B24857" s="2">
        <v>284.38363170673603</v>
      </c>
    </row>
    <row r="24858" spans="1:2" x14ac:dyDescent="0.25">
      <c r="A24858" s="28" t="s">
        <v>79</v>
      </c>
      <c r="B24858" s="2">
        <v>5.2340362399494156</v>
      </c>
    </row>
    <row r="24859" spans="1:2" x14ac:dyDescent="0.25">
      <c r="A24859" s="28" t="s">
        <v>86</v>
      </c>
      <c r="B24859" s="2">
        <v>1.8815593027134923</v>
      </c>
    </row>
    <row r="24860" spans="1:2" x14ac:dyDescent="0.25">
      <c r="A24860" s="28" t="s">
        <v>87</v>
      </c>
      <c r="B24860" s="2">
        <v>8.7897305778272621</v>
      </c>
    </row>
    <row r="24861" spans="1:2" x14ac:dyDescent="0.25">
      <c r="A24861" s="28" t="s">
        <v>31</v>
      </c>
      <c r="B24861" s="2">
        <v>9.9398184307192903</v>
      </c>
    </row>
    <row r="24862" spans="1:2" x14ac:dyDescent="0.25">
      <c r="A24862" s="28" t="s">
        <v>29</v>
      </c>
      <c r="B24862" s="2">
        <v>33.598170762373506</v>
      </c>
    </row>
    <row r="24863" spans="1:2" x14ac:dyDescent="0.25">
      <c r="A24863" s="28" t="s">
        <v>30</v>
      </c>
      <c r="B24863" s="2">
        <v>5.8028097585866361</v>
      </c>
    </row>
    <row r="24864" spans="1:2" x14ac:dyDescent="0.25">
      <c r="A24864" s="28" t="s">
        <v>80</v>
      </c>
      <c r="B24864" s="2">
        <v>16.016786525961699</v>
      </c>
    </row>
    <row r="24865" spans="1:2" x14ac:dyDescent="0.25">
      <c r="A24865" s="28" t="s">
        <v>84</v>
      </c>
      <c r="B24865" s="2">
        <v>28.173424198165431</v>
      </c>
    </row>
    <row r="24866" spans="1:2" x14ac:dyDescent="0.25">
      <c r="A24866" s="28" t="s">
        <v>85</v>
      </c>
      <c r="B24866" s="2">
        <v>62.124417354046123</v>
      </c>
    </row>
    <row r="24867" spans="1:2" x14ac:dyDescent="0.25">
      <c r="A24867" s="28" t="s">
        <v>82</v>
      </c>
      <c r="B24867" s="2">
        <v>112.82287855639315</v>
      </c>
    </row>
    <row r="24868" spans="1:2" x14ac:dyDescent="0.25">
      <c r="A24868" s="6" t="s">
        <v>229</v>
      </c>
      <c r="B24868" s="2">
        <v>80.052518696872738</v>
      </c>
    </row>
    <row r="24869" spans="1:2" x14ac:dyDescent="0.25">
      <c r="A24869" s="28" t="s">
        <v>79</v>
      </c>
      <c r="B24869" s="2">
        <v>1.5136660939492477</v>
      </c>
    </row>
    <row r="24870" spans="1:2" x14ac:dyDescent="0.25">
      <c r="A24870" s="28" t="s">
        <v>86</v>
      </c>
      <c r="B24870" s="2">
        <v>0.47795180180588709</v>
      </c>
    </row>
    <row r="24871" spans="1:2" x14ac:dyDescent="0.25">
      <c r="A24871" s="28" t="s">
        <v>87</v>
      </c>
      <c r="B24871" s="2">
        <v>0.70154801152667379</v>
      </c>
    </row>
    <row r="24872" spans="1:2" x14ac:dyDescent="0.25">
      <c r="A24872" s="28" t="s">
        <v>31</v>
      </c>
      <c r="B24872" s="2">
        <v>13.861888593895896</v>
      </c>
    </row>
    <row r="24873" spans="1:2" x14ac:dyDescent="0.25">
      <c r="A24873" s="28" t="s">
        <v>29</v>
      </c>
      <c r="B24873" s="2">
        <v>5.7582275314559928</v>
      </c>
    </row>
    <row r="24874" spans="1:2" x14ac:dyDescent="0.25">
      <c r="A24874" s="28" t="s">
        <v>30</v>
      </c>
      <c r="B24874" s="2">
        <v>8.7322077999660497</v>
      </c>
    </row>
    <row r="24875" spans="1:2" x14ac:dyDescent="0.25">
      <c r="A24875" s="28" t="s">
        <v>80</v>
      </c>
      <c r="B24875" s="2">
        <v>3.9261429350293864</v>
      </c>
    </row>
    <row r="24876" spans="1:2" x14ac:dyDescent="0.25">
      <c r="A24876" s="28" t="s">
        <v>84</v>
      </c>
      <c r="B24876" s="2">
        <v>4.6795679227988725</v>
      </c>
    </row>
    <row r="24877" spans="1:2" x14ac:dyDescent="0.25">
      <c r="A24877" s="28" t="s">
        <v>85</v>
      </c>
      <c r="B24877" s="2">
        <v>15.945726297511547</v>
      </c>
    </row>
    <row r="24878" spans="1:2" x14ac:dyDescent="0.25">
      <c r="A24878" s="28" t="s">
        <v>82</v>
      </c>
      <c r="B24878" s="2">
        <v>24.455591708933181</v>
      </c>
    </row>
    <row r="24879" spans="1:2" x14ac:dyDescent="0.25">
      <c r="A24879" s="6" t="s">
        <v>93</v>
      </c>
      <c r="B24879" s="2">
        <v>1872.0167713193964</v>
      </c>
    </row>
    <row r="24880" spans="1:2" x14ac:dyDescent="0.25">
      <c r="A24880" s="28" t="s">
        <v>79</v>
      </c>
      <c r="B24880" s="2">
        <v>45.930280258744254</v>
      </c>
    </row>
    <row r="24881" spans="1:2" x14ac:dyDescent="0.25">
      <c r="A24881" s="28" t="s">
        <v>86</v>
      </c>
      <c r="B24881" s="2">
        <v>13.635993257684548</v>
      </c>
    </row>
    <row r="24882" spans="1:2" x14ac:dyDescent="0.25">
      <c r="A24882" s="28" t="s">
        <v>87</v>
      </c>
      <c r="B24882" s="2">
        <v>31.999964371733398</v>
      </c>
    </row>
    <row r="24883" spans="1:2" x14ac:dyDescent="0.25">
      <c r="A24883" s="28" t="s">
        <v>31</v>
      </c>
      <c r="B24883" s="2">
        <v>64.820163653253317</v>
      </c>
    </row>
    <row r="24884" spans="1:2" x14ac:dyDescent="0.25">
      <c r="A24884" s="28" t="s">
        <v>29</v>
      </c>
      <c r="B24884" s="2">
        <v>60.917663496327918</v>
      </c>
    </row>
    <row r="24885" spans="1:2" x14ac:dyDescent="0.25">
      <c r="A24885" s="28" t="s">
        <v>30</v>
      </c>
      <c r="B24885" s="2">
        <v>32.636883003704327</v>
      </c>
    </row>
    <row r="24886" spans="1:2" x14ac:dyDescent="0.25">
      <c r="A24886" s="28" t="s">
        <v>80</v>
      </c>
      <c r="B24886" s="2">
        <v>57.587949700403321</v>
      </c>
    </row>
    <row r="24887" spans="1:2" x14ac:dyDescent="0.25">
      <c r="A24887" s="28" t="s">
        <v>84</v>
      </c>
      <c r="B24887" s="2">
        <v>335.75435453449484</v>
      </c>
    </row>
    <row r="24888" spans="1:2" x14ac:dyDescent="0.25">
      <c r="A24888" s="28" t="s">
        <v>85</v>
      </c>
      <c r="B24888" s="2">
        <v>446.25779712483012</v>
      </c>
    </row>
    <row r="24889" spans="1:2" x14ac:dyDescent="0.25">
      <c r="A24889" s="28" t="s">
        <v>82</v>
      </c>
      <c r="B24889" s="2">
        <v>782.47572191822053</v>
      </c>
    </row>
    <row r="24890" spans="1:2" x14ac:dyDescent="0.25">
      <c r="A24890" s="3" t="s">
        <v>82</v>
      </c>
      <c r="B24890" s="2">
        <v>5823.6550458441143</v>
      </c>
    </row>
    <row r="24891" spans="1:2" x14ac:dyDescent="0.25">
      <c r="A24891" s="6" t="s">
        <v>228</v>
      </c>
      <c r="B24891" s="2">
        <v>59.73445562468288</v>
      </c>
    </row>
    <row r="24892" spans="1:2" x14ac:dyDescent="0.25">
      <c r="A24892" s="28" t="s">
        <v>79</v>
      </c>
      <c r="B24892" s="2">
        <v>0.10727223446150341</v>
      </c>
    </row>
    <row r="24893" spans="1:2" x14ac:dyDescent="0.25">
      <c r="A24893" s="28" t="s">
        <v>86</v>
      </c>
      <c r="B24893" s="2">
        <v>0.25058292927511588</v>
      </c>
    </row>
    <row r="24894" spans="1:2" x14ac:dyDescent="0.25">
      <c r="A24894" s="28" t="s">
        <v>87</v>
      </c>
      <c r="B24894" s="2">
        <v>1.3895607337749227</v>
      </c>
    </row>
    <row r="24895" spans="1:2" x14ac:dyDescent="0.25">
      <c r="A24895" s="28" t="s">
        <v>31</v>
      </c>
      <c r="B24895" s="2">
        <v>1.2560823948128885</v>
      </c>
    </row>
    <row r="24896" spans="1:2" x14ac:dyDescent="0.25">
      <c r="A24896" s="28" t="s">
        <v>29</v>
      </c>
      <c r="B24896" s="2">
        <v>1.4589954724366636</v>
      </c>
    </row>
    <row r="24897" spans="1:2" x14ac:dyDescent="0.25">
      <c r="A24897" s="28" t="s">
        <v>30</v>
      </c>
      <c r="B24897" s="2">
        <v>0.37093789507815261</v>
      </c>
    </row>
    <row r="24898" spans="1:2" x14ac:dyDescent="0.25">
      <c r="A24898" s="28" t="s">
        <v>88</v>
      </c>
      <c r="B24898" s="2">
        <v>12.357163026927775</v>
      </c>
    </row>
    <row r="24899" spans="1:2" x14ac:dyDescent="0.25">
      <c r="A24899" s="28" t="s">
        <v>80</v>
      </c>
      <c r="B24899" s="2">
        <v>2.0699752397675746</v>
      </c>
    </row>
    <row r="24900" spans="1:2" x14ac:dyDescent="0.25">
      <c r="A24900" s="28" t="s">
        <v>84</v>
      </c>
      <c r="B24900" s="2">
        <v>27.249722324865491</v>
      </c>
    </row>
    <row r="24901" spans="1:2" x14ac:dyDescent="0.25">
      <c r="A24901" s="28" t="s">
        <v>85</v>
      </c>
      <c r="B24901" s="2">
        <v>13.224163373282794</v>
      </c>
    </row>
    <row r="24902" spans="1:2" x14ac:dyDescent="0.25">
      <c r="A24902" s="6" t="s">
        <v>239</v>
      </c>
      <c r="B24902" s="2">
        <v>12.394523197691239</v>
      </c>
    </row>
    <row r="24903" spans="1:2" x14ac:dyDescent="0.25">
      <c r="A24903" s="28" t="s">
        <v>87</v>
      </c>
      <c r="B24903" s="2">
        <v>1.0864485163391311</v>
      </c>
    </row>
    <row r="24904" spans="1:2" x14ac:dyDescent="0.25">
      <c r="A24904" s="28" t="s">
        <v>31</v>
      </c>
      <c r="B24904" s="2">
        <v>0.22241526429669495</v>
      </c>
    </row>
    <row r="24905" spans="1:2" x14ac:dyDescent="0.25">
      <c r="A24905" s="28" t="s">
        <v>29</v>
      </c>
      <c r="B24905" s="2">
        <v>0.81951407088993466</v>
      </c>
    </row>
    <row r="24906" spans="1:2" x14ac:dyDescent="0.25">
      <c r="A24906" s="28" t="s">
        <v>30</v>
      </c>
      <c r="B24906" s="2">
        <v>0.6779804396548299</v>
      </c>
    </row>
    <row r="24907" spans="1:2" x14ac:dyDescent="0.25">
      <c r="A24907" s="28" t="s">
        <v>88</v>
      </c>
      <c r="B24907" s="2">
        <v>0.80927954183554718</v>
      </c>
    </row>
    <row r="24908" spans="1:2" x14ac:dyDescent="0.25">
      <c r="A24908" s="28" t="s">
        <v>80</v>
      </c>
      <c r="B24908" s="2">
        <v>0.49229602628994307</v>
      </c>
    </row>
    <row r="24909" spans="1:2" x14ac:dyDescent="0.25">
      <c r="A24909" s="28" t="s">
        <v>84</v>
      </c>
      <c r="B24909" s="2">
        <v>3.1804713146172419</v>
      </c>
    </row>
    <row r="24910" spans="1:2" x14ac:dyDescent="0.25">
      <c r="A24910" s="28" t="s">
        <v>85</v>
      </c>
      <c r="B24910" s="2">
        <v>5.1061180237679169</v>
      </c>
    </row>
    <row r="24911" spans="1:2" x14ac:dyDescent="0.25">
      <c r="A24911" s="6" t="s">
        <v>241</v>
      </c>
      <c r="B24911" s="2">
        <v>325.16355555416999</v>
      </c>
    </row>
    <row r="24912" spans="1:2" x14ac:dyDescent="0.25">
      <c r="A24912" s="28" t="s">
        <v>79</v>
      </c>
      <c r="B24912" s="2">
        <v>6.9818092587355496</v>
      </c>
    </row>
    <row r="24913" spans="1:2" x14ac:dyDescent="0.25">
      <c r="A24913" s="28" t="s">
        <v>86</v>
      </c>
      <c r="B24913" s="2">
        <v>1.4567120017662905</v>
      </c>
    </row>
    <row r="24914" spans="1:2" x14ac:dyDescent="0.25">
      <c r="A24914" s="28" t="s">
        <v>87</v>
      </c>
      <c r="B24914" s="2">
        <v>4.3180983212855795</v>
      </c>
    </row>
    <row r="24915" spans="1:2" x14ac:dyDescent="0.25">
      <c r="A24915" s="28" t="s">
        <v>31</v>
      </c>
      <c r="B24915" s="2">
        <v>9.9427855689397688</v>
      </c>
    </row>
    <row r="24916" spans="1:2" x14ac:dyDescent="0.25">
      <c r="A24916" s="28" t="s">
        <v>29</v>
      </c>
      <c r="B24916" s="2">
        <v>6.2872712650002951</v>
      </c>
    </row>
    <row r="24917" spans="1:2" x14ac:dyDescent="0.25">
      <c r="A24917" s="28" t="s">
        <v>30</v>
      </c>
      <c r="B24917" s="2">
        <v>8.9270592090874139</v>
      </c>
    </row>
    <row r="24918" spans="1:2" x14ac:dyDescent="0.25">
      <c r="A24918" s="28" t="s">
        <v>88</v>
      </c>
      <c r="B24918" s="2">
        <v>69.615270165920052</v>
      </c>
    </row>
    <row r="24919" spans="1:2" x14ac:dyDescent="0.25">
      <c r="A24919" s="28" t="s">
        <v>80</v>
      </c>
      <c r="B24919" s="2">
        <v>9.5173639694351078</v>
      </c>
    </row>
    <row r="24920" spans="1:2" x14ac:dyDescent="0.25">
      <c r="A24920" s="28" t="s">
        <v>84</v>
      </c>
      <c r="B24920" s="2">
        <v>124.43188560794232</v>
      </c>
    </row>
    <row r="24921" spans="1:2" x14ac:dyDescent="0.25">
      <c r="A24921" s="28" t="s">
        <v>85</v>
      </c>
      <c r="B24921" s="2">
        <v>83.685300186057589</v>
      </c>
    </row>
    <row r="24922" spans="1:2" x14ac:dyDescent="0.25">
      <c r="A24922" s="6" t="s">
        <v>53</v>
      </c>
      <c r="B24922" s="2">
        <v>25.315396278558694</v>
      </c>
    </row>
    <row r="24923" spans="1:2" x14ac:dyDescent="0.25">
      <c r="A24923" s="28" t="s">
        <v>79</v>
      </c>
      <c r="B24923" s="2">
        <v>0.75180889110665738</v>
      </c>
    </row>
    <row r="24924" spans="1:2" x14ac:dyDescent="0.25">
      <c r="A24924" s="28" t="s">
        <v>86</v>
      </c>
      <c r="B24924" s="2">
        <v>0.18435076891186597</v>
      </c>
    </row>
    <row r="24925" spans="1:2" x14ac:dyDescent="0.25">
      <c r="A24925" s="28" t="s">
        <v>87</v>
      </c>
      <c r="B24925" s="2">
        <v>7.5041704019819687E-3</v>
      </c>
    </row>
    <row r="24926" spans="1:2" x14ac:dyDescent="0.25">
      <c r="A24926" s="28" t="s">
        <v>31</v>
      </c>
      <c r="B24926" s="2">
        <v>6.8474972219376679E-2</v>
      </c>
    </row>
    <row r="24927" spans="1:2" x14ac:dyDescent="0.25">
      <c r="A24927" s="28" t="s">
        <v>29</v>
      </c>
      <c r="B24927" s="2">
        <v>1.0676652954008015E-2</v>
      </c>
    </row>
    <row r="24928" spans="1:2" x14ac:dyDescent="0.25">
      <c r="A24928" s="28" t="s">
        <v>30</v>
      </c>
      <c r="B24928" s="2">
        <v>1.9636991054255577E-4</v>
      </c>
    </row>
    <row r="24929" spans="1:2" x14ac:dyDescent="0.25">
      <c r="A24929" s="28" t="s">
        <v>80</v>
      </c>
      <c r="B24929" s="2">
        <v>15.630174329427666</v>
      </c>
    </row>
    <row r="24930" spans="1:2" x14ac:dyDescent="0.25">
      <c r="A24930" s="28" t="s">
        <v>84</v>
      </c>
      <c r="B24930" s="2">
        <v>2.1415148574513165</v>
      </c>
    </row>
    <row r="24931" spans="1:2" x14ac:dyDescent="0.25">
      <c r="A24931" s="28" t="s">
        <v>85</v>
      </c>
      <c r="B24931" s="2">
        <v>6.5206952661752817</v>
      </c>
    </row>
    <row r="24932" spans="1:2" x14ac:dyDescent="0.25">
      <c r="A24932" s="6" t="s">
        <v>230</v>
      </c>
      <c r="B24932" s="2">
        <v>51.286911921891466</v>
      </c>
    </row>
    <row r="24933" spans="1:2" x14ac:dyDescent="0.25">
      <c r="A24933" s="28" t="s">
        <v>79</v>
      </c>
      <c r="B24933" s="2">
        <v>0.14953629235928026</v>
      </c>
    </row>
    <row r="24934" spans="1:2" x14ac:dyDescent="0.25">
      <c r="A24934" s="28" t="s">
        <v>86</v>
      </c>
      <c r="B24934" s="2">
        <v>3.5783754922900299E-2</v>
      </c>
    </row>
    <row r="24935" spans="1:2" x14ac:dyDescent="0.25">
      <c r="A24935" s="28" t="s">
        <v>31</v>
      </c>
      <c r="B24935" s="2">
        <v>2.4442790410841946</v>
      </c>
    </row>
    <row r="24936" spans="1:2" x14ac:dyDescent="0.25">
      <c r="A24936" s="28" t="s">
        <v>29</v>
      </c>
      <c r="B24936" s="2">
        <v>2.7382768523719592</v>
      </c>
    </row>
    <row r="24937" spans="1:2" x14ac:dyDescent="0.25">
      <c r="A24937" s="28" t="s">
        <v>30</v>
      </c>
      <c r="B24937" s="2">
        <v>4.270004449485337E-3</v>
      </c>
    </row>
    <row r="24938" spans="1:2" x14ac:dyDescent="0.25">
      <c r="A24938" s="28" t="s">
        <v>88</v>
      </c>
      <c r="B24938" s="2">
        <v>39.244258901971719</v>
      </c>
    </row>
    <row r="24939" spans="1:2" x14ac:dyDescent="0.25">
      <c r="A24939" s="28" t="s">
        <v>80</v>
      </c>
      <c r="B24939" s="2">
        <v>1.4845444155403094</v>
      </c>
    </row>
    <row r="24940" spans="1:2" x14ac:dyDescent="0.25">
      <c r="A24940" s="28" t="s">
        <v>84</v>
      </c>
      <c r="B24940" s="2">
        <v>2.6590823858919737</v>
      </c>
    </row>
    <row r="24941" spans="1:2" x14ac:dyDescent="0.25">
      <c r="A24941" s="28" t="s">
        <v>85</v>
      </c>
      <c r="B24941" s="2">
        <v>2.5268802732996516</v>
      </c>
    </row>
    <row r="24942" spans="1:2" x14ac:dyDescent="0.25">
      <c r="A24942" s="6" t="s">
        <v>19</v>
      </c>
      <c r="B24942" s="2">
        <v>18.35035693287621</v>
      </c>
    </row>
    <row r="24943" spans="1:2" x14ac:dyDescent="0.25">
      <c r="A24943" s="28" t="s">
        <v>79</v>
      </c>
      <c r="B24943" s="2">
        <v>0.30821149159958827</v>
      </c>
    </row>
    <row r="24944" spans="1:2" x14ac:dyDescent="0.25">
      <c r="A24944" s="28" t="s">
        <v>86</v>
      </c>
      <c r="B24944" s="2">
        <v>1.6078399254212571E-2</v>
      </c>
    </row>
    <row r="24945" spans="1:2" x14ac:dyDescent="0.25">
      <c r="A24945" s="28" t="s">
        <v>87</v>
      </c>
      <c r="B24945" s="2">
        <v>7.4176742898947427E-3</v>
      </c>
    </row>
    <row r="24946" spans="1:2" x14ac:dyDescent="0.25">
      <c r="A24946" s="28" t="s">
        <v>31</v>
      </c>
      <c r="B24946" s="2">
        <v>2.1443520988171931</v>
      </c>
    </row>
    <row r="24947" spans="1:2" x14ac:dyDescent="0.25">
      <c r="A24947" s="28" t="s">
        <v>29</v>
      </c>
      <c r="B24947" s="2">
        <v>2.8415449867596614</v>
      </c>
    </row>
    <row r="24948" spans="1:2" x14ac:dyDescent="0.25">
      <c r="A24948" s="28" t="s">
        <v>30</v>
      </c>
      <c r="B24948" s="2">
        <v>8.5442470191614319</v>
      </c>
    </row>
    <row r="24949" spans="1:2" x14ac:dyDescent="0.25">
      <c r="A24949" s="28" t="s">
        <v>88</v>
      </c>
      <c r="B24949" s="2">
        <v>2.3468392079783591</v>
      </c>
    </row>
    <row r="24950" spans="1:2" x14ac:dyDescent="0.25">
      <c r="A24950" s="28" t="s">
        <v>80</v>
      </c>
      <c r="B24950" s="2">
        <v>2.0306249563709765E-2</v>
      </c>
    </row>
    <row r="24951" spans="1:2" x14ac:dyDescent="0.25">
      <c r="A24951" s="28" t="s">
        <v>84</v>
      </c>
      <c r="B24951" s="2">
        <v>8.8427778689177547E-2</v>
      </c>
    </row>
    <row r="24952" spans="1:2" x14ac:dyDescent="0.25">
      <c r="A24952" s="28" t="s">
        <v>85</v>
      </c>
      <c r="B24952" s="2">
        <v>2.0329320267629813</v>
      </c>
    </row>
    <row r="24953" spans="1:2" x14ac:dyDescent="0.25">
      <c r="A24953" s="6" t="s">
        <v>243</v>
      </c>
      <c r="B24953" s="2">
        <v>83.137898598718934</v>
      </c>
    </row>
    <row r="24954" spans="1:2" x14ac:dyDescent="0.25">
      <c r="A24954" s="28" t="s">
        <v>79</v>
      </c>
      <c r="B24954" s="2">
        <v>0.53348531890004769</v>
      </c>
    </row>
    <row r="24955" spans="1:2" x14ac:dyDescent="0.25">
      <c r="A24955" s="28" t="s">
        <v>86</v>
      </c>
      <c r="B24955" s="2">
        <v>0.49694817979847655</v>
      </c>
    </row>
    <row r="24956" spans="1:2" x14ac:dyDescent="0.25">
      <c r="A24956" s="28" t="s">
        <v>87</v>
      </c>
      <c r="B24956" s="2">
        <v>3.7757283647863167</v>
      </c>
    </row>
    <row r="24957" spans="1:2" x14ac:dyDescent="0.25">
      <c r="A24957" s="28" t="s">
        <v>31</v>
      </c>
      <c r="B24957" s="2">
        <v>2.5657767111463419</v>
      </c>
    </row>
    <row r="24958" spans="1:2" x14ac:dyDescent="0.25">
      <c r="A24958" s="28" t="s">
        <v>29</v>
      </c>
      <c r="B24958" s="2">
        <v>2.5026081275091601</v>
      </c>
    </row>
    <row r="24959" spans="1:2" x14ac:dyDescent="0.25">
      <c r="A24959" s="28" t="s">
        <v>30</v>
      </c>
      <c r="B24959" s="2">
        <v>1.0248462099956159</v>
      </c>
    </row>
    <row r="24960" spans="1:2" x14ac:dyDescent="0.25">
      <c r="A24960" s="28" t="s">
        <v>88</v>
      </c>
      <c r="B24960" s="2">
        <v>30.675836641211518</v>
      </c>
    </row>
    <row r="24961" spans="1:2" x14ac:dyDescent="0.25">
      <c r="A24961" s="28" t="s">
        <v>80</v>
      </c>
      <c r="B24961" s="2">
        <v>0.29239141051098666</v>
      </c>
    </row>
    <row r="24962" spans="1:2" x14ac:dyDescent="0.25">
      <c r="A24962" s="28" t="s">
        <v>84</v>
      </c>
      <c r="B24962" s="2">
        <v>19.812106803609069</v>
      </c>
    </row>
    <row r="24963" spans="1:2" x14ac:dyDescent="0.25">
      <c r="A24963" s="28" t="s">
        <v>85</v>
      </c>
      <c r="B24963" s="2">
        <v>21.458170831251405</v>
      </c>
    </row>
    <row r="24964" spans="1:2" x14ac:dyDescent="0.25">
      <c r="A24964" s="6" t="s">
        <v>52</v>
      </c>
      <c r="B24964" s="2">
        <v>13.67676302448643</v>
      </c>
    </row>
    <row r="24965" spans="1:2" x14ac:dyDescent="0.25">
      <c r="A24965" s="28" t="s">
        <v>79</v>
      </c>
      <c r="B24965" s="2">
        <v>3.4377742370166661E-3</v>
      </c>
    </row>
    <row r="24966" spans="1:2" x14ac:dyDescent="0.25">
      <c r="A24966" s="28" t="s">
        <v>86</v>
      </c>
      <c r="B24966" s="2">
        <v>6.6753388310195972E-3</v>
      </c>
    </row>
    <row r="24967" spans="1:2" x14ac:dyDescent="0.25">
      <c r="A24967" s="28" t="s">
        <v>87</v>
      </c>
      <c r="B24967" s="2">
        <v>3.989873922988265E-2</v>
      </c>
    </row>
    <row r="24968" spans="1:2" x14ac:dyDescent="0.25">
      <c r="A24968" s="28" t="s">
        <v>31</v>
      </c>
      <c r="B24968" s="2">
        <v>0.93183960891456052</v>
      </c>
    </row>
    <row r="24969" spans="1:2" x14ac:dyDescent="0.25">
      <c r="A24969" s="28" t="s">
        <v>29</v>
      </c>
      <c r="B24969" s="2">
        <v>1.7668870762288288E-2</v>
      </c>
    </row>
    <row r="24970" spans="1:2" x14ac:dyDescent="0.25">
      <c r="A24970" s="28" t="s">
        <v>30</v>
      </c>
      <c r="B24970" s="2">
        <v>0.60707017563168308</v>
      </c>
    </row>
    <row r="24971" spans="1:2" x14ac:dyDescent="0.25">
      <c r="A24971" s="28" t="s">
        <v>88</v>
      </c>
      <c r="B24971" s="2">
        <v>9.1194010104946344</v>
      </c>
    </row>
    <row r="24972" spans="1:2" x14ac:dyDescent="0.25">
      <c r="A24972" s="28" t="s">
        <v>80</v>
      </c>
      <c r="B24972" s="2">
        <v>0.17367922506976843</v>
      </c>
    </row>
    <row r="24973" spans="1:2" x14ac:dyDescent="0.25">
      <c r="A24973" s="28" t="s">
        <v>84</v>
      </c>
      <c r="B24973" s="2">
        <v>0.36449309079446923</v>
      </c>
    </row>
    <row r="24974" spans="1:2" x14ac:dyDescent="0.25">
      <c r="A24974" s="28" t="s">
        <v>85</v>
      </c>
      <c r="B24974" s="2">
        <v>2.4125991905211071</v>
      </c>
    </row>
    <row r="24975" spans="1:2" x14ac:dyDescent="0.25">
      <c r="A24975" s="6" t="s">
        <v>245</v>
      </c>
      <c r="B24975" s="2">
        <v>80.545049832589029</v>
      </c>
    </row>
    <row r="24976" spans="1:2" x14ac:dyDescent="0.25">
      <c r="A24976" s="28" t="s">
        <v>79</v>
      </c>
      <c r="B24976" s="2">
        <v>0.96930246558293298</v>
      </c>
    </row>
    <row r="24977" spans="1:2" x14ac:dyDescent="0.25">
      <c r="A24977" s="28" t="s">
        <v>86</v>
      </c>
      <c r="B24977" s="2">
        <v>0.37464547428343209</v>
      </c>
    </row>
    <row r="24978" spans="1:2" x14ac:dyDescent="0.25">
      <c r="A24978" s="28" t="s">
        <v>87</v>
      </c>
      <c r="B24978" s="2">
        <v>1.2338086840622116</v>
      </c>
    </row>
    <row r="24979" spans="1:2" x14ac:dyDescent="0.25">
      <c r="A24979" s="28" t="s">
        <v>31</v>
      </c>
      <c r="B24979" s="2">
        <v>0.78580143951423975</v>
      </c>
    </row>
    <row r="24980" spans="1:2" x14ac:dyDescent="0.25">
      <c r="A24980" s="28" t="s">
        <v>29</v>
      </c>
      <c r="B24980" s="2">
        <v>1.3545880790738056</v>
      </c>
    </row>
    <row r="24981" spans="1:2" x14ac:dyDescent="0.25">
      <c r="A24981" s="28" t="s">
        <v>30</v>
      </c>
      <c r="B24981" s="2">
        <v>1.2658598735738325</v>
      </c>
    </row>
    <row r="24982" spans="1:2" x14ac:dyDescent="0.25">
      <c r="A24982" s="28" t="s">
        <v>88</v>
      </c>
      <c r="B24982" s="2">
        <v>15.256754933000753</v>
      </c>
    </row>
    <row r="24983" spans="1:2" x14ac:dyDescent="0.25">
      <c r="A24983" s="28" t="s">
        <v>80</v>
      </c>
      <c r="B24983" s="2">
        <v>3.8198889966224718</v>
      </c>
    </row>
    <row r="24984" spans="1:2" x14ac:dyDescent="0.25">
      <c r="A24984" s="28" t="s">
        <v>84</v>
      </c>
      <c r="B24984" s="2">
        <v>21.135368573166762</v>
      </c>
    </row>
    <row r="24985" spans="1:2" x14ac:dyDescent="0.25">
      <c r="A24985" s="28" t="s">
        <v>85</v>
      </c>
      <c r="B24985" s="2">
        <v>34.349031313708586</v>
      </c>
    </row>
    <row r="24986" spans="1:2" x14ac:dyDescent="0.25">
      <c r="A24986" s="6" t="s">
        <v>247</v>
      </c>
      <c r="B24986" s="2">
        <v>992.86259981288185</v>
      </c>
    </row>
    <row r="24987" spans="1:2" x14ac:dyDescent="0.25">
      <c r="A24987" s="28" t="s">
        <v>79</v>
      </c>
      <c r="B24987" s="2">
        <v>10.868697118380613</v>
      </c>
    </row>
    <row r="24988" spans="1:2" x14ac:dyDescent="0.25">
      <c r="A24988" s="28" t="s">
        <v>86</v>
      </c>
      <c r="B24988" s="2">
        <v>4.77740234875046</v>
      </c>
    </row>
    <row r="24989" spans="1:2" x14ac:dyDescent="0.25">
      <c r="A24989" s="28" t="s">
        <v>87</v>
      </c>
      <c r="B24989" s="2">
        <v>15.295174621048528</v>
      </c>
    </row>
    <row r="24990" spans="1:2" x14ac:dyDescent="0.25">
      <c r="A24990" s="28" t="s">
        <v>31</v>
      </c>
      <c r="B24990" s="2">
        <v>20.689533818334716</v>
      </c>
    </row>
    <row r="24991" spans="1:2" x14ac:dyDescent="0.25">
      <c r="A24991" s="28" t="s">
        <v>29</v>
      </c>
      <c r="B24991" s="2">
        <v>9.7069635685992264</v>
      </c>
    </row>
    <row r="24992" spans="1:2" x14ac:dyDescent="0.25">
      <c r="A24992" s="28" t="s">
        <v>30</v>
      </c>
      <c r="B24992" s="2">
        <v>20.931623390256053</v>
      </c>
    </row>
    <row r="24993" spans="1:2" x14ac:dyDescent="0.25">
      <c r="A24993" s="28" t="s">
        <v>88</v>
      </c>
      <c r="B24993" s="2">
        <v>209.30730082995419</v>
      </c>
    </row>
    <row r="24994" spans="1:2" x14ac:dyDescent="0.25">
      <c r="A24994" s="28" t="s">
        <v>80</v>
      </c>
      <c r="B24994" s="2">
        <v>23.794040196427439</v>
      </c>
    </row>
    <row r="24995" spans="1:2" x14ac:dyDescent="0.25">
      <c r="A24995" s="28" t="s">
        <v>84</v>
      </c>
      <c r="B24995" s="2">
        <v>420.54643746287735</v>
      </c>
    </row>
    <row r="24996" spans="1:2" x14ac:dyDescent="0.25">
      <c r="A24996" s="28" t="s">
        <v>85</v>
      </c>
      <c r="B24996" s="2">
        <v>256.94542645825322</v>
      </c>
    </row>
    <row r="24997" spans="1:2" x14ac:dyDescent="0.25">
      <c r="A24997" s="6" t="s">
        <v>20</v>
      </c>
      <c r="B24997" s="2">
        <v>352.26974238451891</v>
      </c>
    </row>
    <row r="24998" spans="1:2" x14ac:dyDescent="0.25">
      <c r="A24998" s="28" t="s">
        <v>79</v>
      </c>
      <c r="B24998" s="2">
        <v>7.3776486146067635</v>
      </c>
    </row>
    <row r="24999" spans="1:2" x14ac:dyDescent="0.25">
      <c r="A24999" s="28" t="s">
        <v>86</v>
      </c>
      <c r="B24999" s="2">
        <v>4.953248468048427</v>
      </c>
    </row>
    <row r="25000" spans="1:2" x14ac:dyDescent="0.25">
      <c r="A25000" s="28" t="s">
        <v>87</v>
      </c>
      <c r="B25000" s="2">
        <v>20.376414525488581</v>
      </c>
    </row>
    <row r="25001" spans="1:2" x14ac:dyDescent="0.25">
      <c r="A25001" s="28" t="s">
        <v>31</v>
      </c>
      <c r="B25001" s="2">
        <v>3.7629560977398109</v>
      </c>
    </row>
    <row r="25002" spans="1:2" x14ac:dyDescent="0.25">
      <c r="A25002" s="28" t="s">
        <v>29</v>
      </c>
      <c r="B25002" s="2">
        <v>1.7345368598977149</v>
      </c>
    </row>
    <row r="25003" spans="1:2" x14ac:dyDescent="0.25">
      <c r="A25003" s="28" t="s">
        <v>30</v>
      </c>
      <c r="B25003" s="2">
        <v>4.7640618338437246</v>
      </c>
    </row>
    <row r="25004" spans="1:2" x14ac:dyDescent="0.25">
      <c r="A25004" s="28" t="s">
        <v>88</v>
      </c>
      <c r="B25004" s="2">
        <v>167.49634413453353</v>
      </c>
    </row>
    <row r="25005" spans="1:2" x14ac:dyDescent="0.25">
      <c r="A25005" s="28" t="s">
        <v>80</v>
      </c>
      <c r="B25005" s="2">
        <v>4.3949527192672457</v>
      </c>
    </row>
    <row r="25006" spans="1:2" x14ac:dyDescent="0.25">
      <c r="A25006" s="28" t="s">
        <v>84</v>
      </c>
      <c r="B25006" s="2">
        <v>70.088098498486161</v>
      </c>
    </row>
    <row r="25007" spans="1:2" x14ac:dyDescent="0.25">
      <c r="A25007" s="28" t="s">
        <v>85</v>
      </c>
      <c r="B25007" s="2">
        <v>67.321480632606935</v>
      </c>
    </row>
    <row r="25008" spans="1:2" x14ac:dyDescent="0.25">
      <c r="A25008" s="6" t="s">
        <v>21</v>
      </c>
      <c r="B25008" s="2">
        <v>243.71476643680694</v>
      </c>
    </row>
    <row r="25009" spans="1:2" x14ac:dyDescent="0.25">
      <c r="A25009" s="28" t="s">
        <v>79</v>
      </c>
      <c r="B25009" s="2">
        <v>0.63971913284228377</v>
      </c>
    </row>
    <row r="25010" spans="1:2" x14ac:dyDescent="0.25">
      <c r="A25010" s="28" t="s">
        <v>86</v>
      </c>
      <c r="B25010" s="2">
        <v>0.8509290304935021</v>
      </c>
    </row>
    <row r="25011" spans="1:2" x14ac:dyDescent="0.25">
      <c r="A25011" s="28" t="s">
        <v>87</v>
      </c>
      <c r="B25011" s="2">
        <v>0.78521673813046455</v>
      </c>
    </row>
    <row r="25012" spans="1:2" x14ac:dyDescent="0.25">
      <c r="A25012" s="28" t="s">
        <v>31</v>
      </c>
      <c r="B25012" s="2">
        <v>1.7854586890966986</v>
      </c>
    </row>
    <row r="25013" spans="1:2" x14ac:dyDescent="0.25">
      <c r="A25013" s="28" t="s">
        <v>29</v>
      </c>
      <c r="B25013" s="2">
        <v>2.9549031374391368</v>
      </c>
    </row>
    <row r="25014" spans="1:2" x14ac:dyDescent="0.25">
      <c r="A25014" s="28" t="s">
        <v>30</v>
      </c>
      <c r="B25014" s="2">
        <v>6.012695189911323</v>
      </c>
    </row>
    <row r="25015" spans="1:2" x14ac:dyDescent="0.25">
      <c r="A25015" s="28" t="s">
        <v>88</v>
      </c>
      <c r="B25015" s="2">
        <v>36.858207019590772</v>
      </c>
    </row>
    <row r="25016" spans="1:2" x14ac:dyDescent="0.25">
      <c r="A25016" s="28" t="s">
        <v>80</v>
      </c>
      <c r="B25016" s="2">
        <v>90.925945964847713</v>
      </c>
    </row>
    <row r="25017" spans="1:2" x14ac:dyDescent="0.25">
      <c r="A25017" s="28" t="s">
        <v>84</v>
      </c>
      <c r="B25017" s="2">
        <v>38.726702866409433</v>
      </c>
    </row>
    <row r="25018" spans="1:2" x14ac:dyDescent="0.25">
      <c r="A25018" s="28" t="s">
        <v>85</v>
      </c>
      <c r="B25018" s="2">
        <v>64.174988668045629</v>
      </c>
    </row>
    <row r="25019" spans="1:2" x14ac:dyDescent="0.25">
      <c r="A25019" s="6" t="s">
        <v>22</v>
      </c>
      <c r="B25019" s="2">
        <v>19.092914731076135</v>
      </c>
    </row>
    <row r="25020" spans="1:2" x14ac:dyDescent="0.25">
      <c r="A25020" s="28" t="s">
        <v>79</v>
      </c>
      <c r="B25020" s="2">
        <v>0.2125076638264537</v>
      </c>
    </row>
    <row r="25021" spans="1:2" x14ac:dyDescent="0.25">
      <c r="A25021" s="28" t="s">
        <v>86</v>
      </c>
      <c r="B25021" s="2">
        <v>0.2046982100843848</v>
      </c>
    </row>
    <row r="25022" spans="1:2" x14ac:dyDescent="0.25">
      <c r="A25022" s="28" t="s">
        <v>87</v>
      </c>
      <c r="B25022" s="2">
        <v>0.22584878020832988</v>
      </c>
    </row>
    <row r="25023" spans="1:2" x14ac:dyDescent="0.25">
      <c r="A25023" s="28" t="s">
        <v>31</v>
      </c>
      <c r="B25023" s="2">
        <v>0.46556325029276741</v>
      </c>
    </row>
    <row r="25024" spans="1:2" x14ac:dyDescent="0.25">
      <c r="A25024" s="28" t="s">
        <v>29</v>
      </c>
      <c r="B25024" s="2">
        <v>0.65170190895729896</v>
      </c>
    </row>
    <row r="25025" spans="1:2" x14ac:dyDescent="0.25">
      <c r="A25025" s="28" t="s">
        <v>30</v>
      </c>
      <c r="B25025" s="2">
        <v>0.49781297172526023</v>
      </c>
    </row>
    <row r="25026" spans="1:2" x14ac:dyDescent="0.25">
      <c r="A25026" s="28" t="s">
        <v>88</v>
      </c>
      <c r="B25026" s="2">
        <v>4.977939575286257</v>
      </c>
    </row>
    <row r="25027" spans="1:2" x14ac:dyDescent="0.25">
      <c r="A25027" s="28" t="s">
        <v>80</v>
      </c>
      <c r="B25027" s="2">
        <v>0.19314637954031835</v>
      </c>
    </row>
    <row r="25028" spans="1:2" x14ac:dyDescent="0.25">
      <c r="A25028" s="28" t="s">
        <v>84</v>
      </c>
      <c r="B25028" s="2">
        <v>5.5350930241004832</v>
      </c>
    </row>
    <row r="25029" spans="1:2" x14ac:dyDescent="0.25">
      <c r="A25029" s="28" t="s">
        <v>85</v>
      </c>
      <c r="B25029" s="2">
        <v>6.128602967054583</v>
      </c>
    </row>
    <row r="25030" spans="1:2" x14ac:dyDescent="0.25">
      <c r="A25030" s="6" t="s">
        <v>25</v>
      </c>
      <c r="B25030" s="2">
        <v>48.72134955247072</v>
      </c>
    </row>
    <row r="25031" spans="1:2" x14ac:dyDescent="0.25">
      <c r="A25031" s="28" t="s">
        <v>79</v>
      </c>
      <c r="B25031" s="2">
        <v>1.4407876470239367</v>
      </c>
    </row>
    <row r="25032" spans="1:2" x14ac:dyDescent="0.25">
      <c r="A25032" s="28" t="s">
        <v>86</v>
      </c>
      <c r="B25032" s="2">
        <v>0.28491576833614735</v>
      </c>
    </row>
    <row r="25033" spans="1:2" x14ac:dyDescent="0.25">
      <c r="A25033" s="28" t="s">
        <v>87</v>
      </c>
      <c r="B25033" s="2">
        <v>0.34788535692777933</v>
      </c>
    </row>
    <row r="25034" spans="1:2" x14ac:dyDescent="0.25">
      <c r="A25034" s="28" t="s">
        <v>31</v>
      </c>
      <c r="B25034" s="2">
        <v>1.3486815040039744</v>
      </c>
    </row>
    <row r="25035" spans="1:2" x14ac:dyDescent="0.25">
      <c r="A25035" s="28" t="s">
        <v>29</v>
      </c>
      <c r="B25035" s="2">
        <v>2.3970143168467475</v>
      </c>
    </row>
    <row r="25036" spans="1:2" x14ac:dyDescent="0.25">
      <c r="A25036" s="28" t="s">
        <v>30</v>
      </c>
      <c r="B25036" s="2">
        <v>0.67575279797348053</v>
      </c>
    </row>
    <row r="25037" spans="1:2" x14ac:dyDescent="0.25">
      <c r="A25037" s="28" t="s">
        <v>88</v>
      </c>
      <c r="B25037" s="2">
        <v>21.85538627453565</v>
      </c>
    </row>
    <row r="25038" spans="1:2" x14ac:dyDescent="0.25">
      <c r="A25038" s="28" t="s">
        <v>80</v>
      </c>
      <c r="B25038" s="2">
        <v>0.80755236330724878</v>
      </c>
    </row>
    <row r="25039" spans="1:2" x14ac:dyDescent="0.25">
      <c r="A25039" s="28" t="s">
        <v>84</v>
      </c>
      <c r="B25039" s="2">
        <v>7.1864019847183425</v>
      </c>
    </row>
    <row r="25040" spans="1:2" x14ac:dyDescent="0.25">
      <c r="A25040" s="28" t="s">
        <v>85</v>
      </c>
      <c r="B25040" s="2">
        <v>12.376971538797413</v>
      </c>
    </row>
    <row r="25041" spans="1:2" x14ac:dyDescent="0.25">
      <c r="A25041" s="6" t="s">
        <v>23</v>
      </c>
      <c r="B25041" s="2">
        <v>42.219794332973123</v>
      </c>
    </row>
    <row r="25042" spans="1:2" x14ac:dyDescent="0.25">
      <c r="A25042" s="28" t="s">
        <v>79</v>
      </c>
      <c r="B25042" s="2">
        <v>0.38617426568415864</v>
      </c>
    </row>
    <row r="25043" spans="1:2" x14ac:dyDescent="0.25">
      <c r="A25043" s="28" t="s">
        <v>86</v>
      </c>
      <c r="B25043" s="2">
        <v>0.2010219362153414</v>
      </c>
    </row>
    <row r="25044" spans="1:2" x14ac:dyDescent="0.25">
      <c r="A25044" s="28" t="s">
        <v>87</v>
      </c>
      <c r="B25044" s="2">
        <v>0.28874203052655778</v>
      </c>
    </row>
    <row r="25045" spans="1:2" x14ac:dyDescent="0.25">
      <c r="A25045" s="28" t="s">
        <v>31</v>
      </c>
      <c r="B25045" s="2">
        <v>0.64112910426883252</v>
      </c>
    </row>
    <row r="25046" spans="1:2" x14ac:dyDescent="0.25">
      <c r="A25046" s="28" t="s">
        <v>29</v>
      </c>
      <c r="B25046" s="2">
        <v>0.69345110938359666</v>
      </c>
    </row>
    <row r="25047" spans="1:2" x14ac:dyDescent="0.25">
      <c r="A25047" s="28" t="s">
        <v>30</v>
      </c>
      <c r="B25047" s="2">
        <v>0.40763905738569095</v>
      </c>
    </row>
    <row r="25048" spans="1:2" x14ac:dyDescent="0.25">
      <c r="A25048" s="28" t="s">
        <v>88</v>
      </c>
      <c r="B25048" s="2">
        <v>14.476293116508346</v>
      </c>
    </row>
    <row r="25049" spans="1:2" x14ac:dyDescent="0.25">
      <c r="A25049" s="28" t="s">
        <v>80</v>
      </c>
      <c r="B25049" s="2">
        <v>1.8134471512986701</v>
      </c>
    </row>
    <row r="25050" spans="1:2" x14ac:dyDescent="0.25">
      <c r="A25050" s="28" t="s">
        <v>84</v>
      </c>
      <c r="B25050" s="2">
        <v>16.339110812081611</v>
      </c>
    </row>
    <row r="25051" spans="1:2" x14ac:dyDescent="0.25">
      <c r="A25051" s="28" t="s">
        <v>85</v>
      </c>
      <c r="B25051" s="2">
        <v>6.9727857496203169</v>
      </c>
    </row>
    <row r="25052" spans="1:2" x14ac:dyDescent="0.25">
      <c r="A25052" s="6" t="s">
        <v>249</v>
      </c>
      <c r="B25052" s="2">
        <v>245.29470707454277</v>
      </c>
    </row>
    <row r="25053" spans="1:2" x14ac:dyDescent="0.25">
      <c r="A25053" s="28" t="s">
        <v>79</v>
      </c>
      <c r="B25053" s="2">
        <v>1.041046473744025</v>
      </c>
    </row>
    <row r="25054" spans="1:2" x14ac:dyDescent="0.25">
      <c r="A25054" s="28" t="s">
        <v>86</v>
      </c>
      <c r="B25054" s="2">
        <v>0.54362410444146725</v>
      </c>
    </row>
    <row r="25055" spans="1:2" x14ac:dyDescent="0.25">
      <c r="A25055" s="28" t="s">
        <v>87</v>
      </c>
      <c r="B25055" s="2">
        <v>1.6600658717731664</v>
      </c>
    </row>
    <row r="25056" spans="1:2" x14ac:dyDescent="0.25">
      <c r="A25056" s="28" t="s">
        <v>31</v>
      </c>
      <c r="B25056" s="2">
        <v>3.0046701646062548</v>
      </c>
    </row>
    <row r="25057" spans="1:2" x14ac:dyDescent="0.25">
      <c r="A25057" s="28" t="s">
        <v>29</v>
      </c>
      <c r="B25057" s="2">
        <v>2.3635354320799968</v>
      </c>
    </row>
    <row r="25058" spans="1:2" x14ac:dyDescent="0.25">
      <c r="A25058" s="28" t="s">
        <v>30</v>
      </c>
      <c r="B25058" s="2">
        <v>2.4349325291988473</v>
      </c>
    </row>
    <row r="25059" spans="1:2" x14ac:dyDescent="0.25">
      <c r="A25059" s="28" t="s">
        <v>88</v>
      </c>
      <c r="B25059" s="2">
        <v>40.220427829308875</v>
      </c>
    </row>
    <row r="25060" spans="1:2" x14ac:dyDescent="0.25">
      <c r="A25060" s="28" t="s">
        <v>80</v>
      </c>
      <c r="B25060" s="2">
        <v>8.1966797581961028</v>
      </c>
    </row>
    <row r="25061" spans="1:2" x14ac:dyDescent="0.25">
      <c r="A25061" s="28" t="s">
        <v>84</v>
      </c>
      <c r="B25061" s="2">
        <v>153.44957453621018</v>
      </c>
    </row>
    <row r="25062" spans="1:2" x14ac:dyDescent="0.25">
      <c r="A25062" s="28" t="s">
        <v>85</v>
      </c>
      <c r="B25062" s="2">
        <v>32.380150374983849</v>
      </c>
    </row>
    <row r="25063" spans="1:2" x14ac:dyDescent="0.25">
      <c r="A25063" s="6" t="s">
        <v>251</v>
      </c>
      <c r="B25063" s="2">
        <v>194.4694083826092</v>
      </c>
    </row>
    <row r="25064" spans="1:2" x14ac:dyDescent="0.25">
      <c r="A25064" s="28" t="s">
        <v>79</v>
      </c>
      <c r="B25064" s="2">
        <v>2.4455451032098616</v>
      </c>
    </row>
    <row r="25065" spans="1:2" x14ac:dyDescent="0.25">
      <c r="A25065" s="28" t="s">
        <v>86</v>
      </c>
      <c r="B25065" s="2">
        <v>1.1124299756185181</v>
      </c>
    </row>
    <row r="25066" spans="1:2" x14ac:dyDescent="0.25">
      <c r="A25066" s="28" t="s">
        <v>87</v>
      </c>
      <c r="B25066" s="2">
        <v>3.4786736423172027</v>
      </c>
    </row>
    <row r="25067" spans="1:2" x14ac:dyDescent="0.25">
      <c r="A25067" s="28" t="s">
        <v>31</v>
      </c>
      <c r="B25067" s="2">
        <v>6.3310749537361604</v>
      </c>
    </row>
    <row r="25068" spans="1:2" x14ac:dyDescent="0.25">
      <c r="A25068" s="28" t="s">
        <v>29</v>
      </c>
      <c r="B25068" s="2">
        <v>14.804021566124666</v>
      </c>
    </row>
    <row r="25069" spans="1:2" x14ac:dyDescent="0.25">
      <c r="A25069" s="28" t="s">
        <v>30</v>
      </c>
      <c r="B25069" s="2">
        <v>2.9503142606890136</v>
      </c>
    </row>
    <row r="25070" spans="1:2" x14ac:dyDescent="0.25">
      <c r="A25070" s="28" t="s">
        <v>88</v>
      </c>
      <c r="B25070" s="2">
        <v>51.20818812226323</v>
      </c>
    </row>
    <row r="25071" spans="1:2" x14ac:dyDescent="0.25">
      <c r="A25071" s="28" t="s">
        <v>80</v>
      </c>
      <c r="B25071" s="2">
        <v>8.6250235003996583</v>
      </c>
    </row>
    <row r="25072" spans="1:2" x14ac:dyDescent="0.25">
      <c r="A25072" s="28" t="s">
        <v>84</v>
      </c>
      <c r="B25072" s="2">
        <v>50.642725453630369</v>
      </c>
    </row>
    <row r="25073" spans="1:2" x14ac:dyDescent="0.25">
      <c r="A25073" s="28" t="s">
        <v>85</v>
      </c>
      <c r="B25073" s="2">
        <v>52.871411804620529</v>
      </c>
    </row>
    <row r="25074" spans="1:2" x14ac:dyDescent="0.25">
      <c r="A25074" s="6" t="s">
        <v>229</v>
      </c>
      <c r="B25074" s="2">
        <v>103.57732924851307</v>
      </c>
    </row>
    <row r="25075" spans="1:2" x14ac:dyDescent="0.25">
      <c r="A25075" s="28" t="s">
        <v>79</v>
      </c>
      <c r="B25075" s="2">
        <v>1.164141787743999</v>
      </c>
    </row>
    <row r="25076" spans="1:2" x14ac:dyDescent="0.25">
      <c r="A25076" s="28" t="s">
        <v>86</v>
      </c>
      <c r="B25076" s="2">
        <v>0.46346602787076646</v>
      </c>
    </row>
    <row r="25077" spans="1:2" x14ac:dyDescent="0.25">
      <c r="A25077" s="28" t="s">
        <v>87</v>
      </c>
      <c r="B25077" s="2">
        <v>2.331221080099585</v>
      </c>
    </row>
    <row r="25078" spans="1:2" x14ac:dyDescent="0.25">
      <c r="A25078" s="28" t="s">
        <v>31</v>
      </c>
      <c r="B25078" s="2">
        <v>10.123101069715863</v>
      </c>
    </row>
    <row r="25079" spans="1:2" x14ac:dyDescent="0.25">
      <c r="A25079" s="28" t="s">
        <v>29</v>
      </c>
      <c r="B25079" s="2">
        <v>11.087990029762075</v>
      </c>
    </row>
    <row r="25080" spans="1:2" x14ac:dyDescent="0.25">
      <c r="A25080" s="28" t="s">
        <v>30</v>
      </c>
      <c r="B25080" s="2">
        <v>10.997851423102851</v>
      </c>
    </row>
    <row r="25081" spans="1:2" x14ac:dyDescent="0.25">
      <c r="A25081" s="28" t="s">
        <v>88</v>
      </c>
      <c r="B25081" s="2">
        <v>23.358698932011336</v>
      </c>
    </row>
    <row r="25082" spans="1:2" x14ac:dyDescent="0.25">
      <c r="A25082" s="28" t="s">
        <v>80</v>
      </c>
      <c r="B25082" s="2">
        <v>2.4763486984306557</v>
      </c>
    </row>
    <row r="25083" spans="1:2" x14ac:dyDescent="0.25">
      <c r="A25083" s="28" t="s">
        <v>84</v>
      </c>
      <c r="B25083" s="2">
        <v>14.207057325925078</v>
      </c>
    </row>
    <row r="25084" spans="1:2" x14ac:dyDescent="0.25">
      <c r="A25084" s="28" t="s">
        <v>85</v>
      </c>
      <c r="B25084" s="2">
        <v>27.367452873850862</v>
      </c>
    </row>
    <row r="25085" spans="1:2" x14ac:dyDescent="0.25">
      <c r="A25085" s="6" t="s">
        <v>93</v>
      </c>
      <c r="B25085" s="2">
        <v>2911.8275229220571</v>
      </c>
    </row>
    <row r="25086" spans="1:2" x14ac:dyDescent="0.25">
      <c r="A25086" s="28" t="s">
        <v>79</v>
      </c>
      <c r="B25086" s="2">
        <v>35.38113153404467</v>
      </c>
    </row>
    <row r="25087" spans="1:2" x14ac:dyDescent="0.25">
      <c r="A25087" s="28" t="s">
        <v>86</v>
      </c>
      <c r="B25087" s="2">
        <v>16.213512716902322</v>
      </c>
    </row>
    <row r="25088" spans="1:2" x14ac:dyDescent="0.25">
      <c r="A25088" s="28" t="s">
        <v>87</v>
      </c>
      <c r="B25088" s="2">
        <v>56.647707850690118</v>
      </c>
    </row>
    <row r="25089" spans="1:2" x14ac:dyDescent="0.25">
      <c r="A25089" s="28" t="s">
        <v>31</v>
      </c>
      <c r="B25089" s="2">
        <v>68.513975751540329</v>
      </c>
    </row>
    <row r="25090" spans="1:2" x14ac:dyDescent="0.25">
      <c r="A25090" s="28" t="s">
        <v>29</v>
      </c>
      <c r="B25090" s="2">
        <v>64.425262306848239</v>
      </c>
    </row>
    <row r="25091" spans="1:2" x14ac:dyDescent="0.25">
      <c r="A25091" s="28" t="s">
        <v>30</v>
      </c>
      <c r="B25091" s="2">
        <v>71.095150650629236</v>
      </c>
    </row>
    <row r="25092" spans="1:2" x14ac:dyDescent="0.25">
      <c r="A25092" s="28" t="s">
        <v>88</v>
      </c>
      <c r="B25092" s="2">
        <v>749.18358926333235</v>
      </c>
    </row>
    <row r="25093" spans="1:2" x14ac:dyDescent="0.25">
      <c r="A25093" s="28" t="s">
        <v>80</v>
      </c>
      <c r="B25093" s="2">
        <v>174.72775659394262</v>
      </c>
    </row>
    <row r="25094" spans="1:2" x14ac:dyDescent="0.25">
      <c r="A25094" s="28" t="s">
        <v>84</v>
      </c>
      <c r="B25094" s="2">
        <v>977.78427470146687</v>
      </c>
    </row>
    <row r="25095" spans="1:2" x14ac:dyDescent="0.25">
      <c r="A25095" s="28" t="s">
        <v>85</v>
      </c>
      <c r="B25095" s="2">
        <v>697.85516155266055</v>
      </c>
    </row>
    <row r="25096" spans="1:2" x14ac:dyDescent="0.25">
      <c r="A25096" s="3" t="s">
        <v>79</v>
      </c>
      <c r="B25096" s="2">
        <v>617.20563493171301</v>
      </c>
    </row>
    <row r="25097" spans="1:2" x14ac:dyDescent="0.25">
      <c r="A25097" s="6" t="s">
        <v>228</v>
      </c>
      <c r="B25097" s="2">
        <v>23.146335135234931</v>
      </c>
    </row>
    <row r="25098" spans="1:2" x14ac:dyDescent="0.25">
      <c r="A25098" s="28" t="s">
        <v>86</v>
      </c>
      <c r="B25098" s="2">
        <v>5.5196630041961854E-2</v>
      </c>
    </row>
    <row r="25099" spans="1:2" x14ac:dyDescent="0.25">
      <c r="A25099" s="28" t="s">
        <v>87</v>
      </c>
      <c r="B25099" s="2">
        <v>0.43317670063603236</v>
      </c>
    </row>
    <row r="25100" spans="1:2" x14ac:dyDescent="0.25">
      <c r="A25100" s="28" t="s">
        <v>31</v>
      </c>
      <c r="B25100" s="2">
        <v>0.29585651163714372</v>
      </c>
    </row>
    <row r="25101" spans="1:2" x14ac:dyDescent="0.25">
      <c r="A25101" s="28" t="s">
        <v>29</v>
      </c>
      <c r="B25101" s="2">
        <v>0.2291699747461215</v>
      </c>
    </row>
    <row r="25102" spans="1:2" x14ac:dyDescent="0.25">
      <c r="A25102" s="28" t="s">
        <v>30</v>
      </c>
      <c r="B25102" s="2">
        <v>0.27579736943914385</v>
      </c>
    </row>
    <row r="25103" spans="1:2" x14ac:dyDescent="0.25">
      <c r="A25103" s="28" t="s">
        <v>88</v>
      </c>
      <c r="B25103" s="2">
        <v>1.1166212491321255</v>
      </c>
    </row>
    <row r="25104" spans="1:2" x14ac:dyDescent="0.25">
      <c r="A25104" s="28" t="s">
        <v>80</v>
      </c>
      <c r="B25104" s="2">
        <v>1.3382654021882595E-2</v>
      </c>
    </row>
    <row r="25105" spans="1:2" x14ac:dyDescent="0.25">
      <c r="A25105" s="28" t="s">
        <v>84</v>
      </c>
      <c r="B25105" s="2">
        <v>16.58919945157422</v>
      </c>
    </row>
    <row r="25106" spans="1:2" x14ac:dyDescent="0.25">
      <c r="A25106" s="28" t="s">
        <v>85</v>
      </c>
      <c r="B25106" s="2">
        <v>2.5844106880902622</v>
      </c>
    </row>
    <row r="25107" spans="1:2" x14ac:dyDescent="0.25">
      <c r="A25107" s="28" t="s">
        <v>82</v>
      </c>
      <c r="B25107" s="2">
        <v>1.5535239059160382</v>
      </c>
    </row>
    <row r="25108" spans="1:2" x14ac:dyDescent="0.25">
      <c r="A25108" s="6" t="s">
        <v>241</v>
      </c>
      <c r="B25108" s="2">
        <v>17.173436188284455</v>
      </c>
    </row>
    <row r="25109" spans="1:2" x14ac:dyDescent="0.25">
      <c r="A25109" s="28" t="s">
        <v>86</v>
      </c>
      <c r="B25109" s="2">
        <v>0.17726633808216441</v>
      </c>
    </row>
    <row r="25110" spans="1:2" x14ac:dyDescent="0.25">
      <c r="A25110" s="28" t="s">
        <v>87</v>
      </c>
      <c r="B25110" s="2">
        <v>2.7731933623583695E-2</v>
      </c>
    </row>
    <row r="25111" spans="1:2" x14ac:dyDescent="0.25">
      <c r="A25111" s="28" t="s">
        <v>31</v>
      </c>
      <c r="B25111" s="2">
        <v>0.35230784648976904</v>
      </c>
    </row>
    <row r="25112" spans="1:2" x14ac:dyDescent="0.25">
      <c r="A25112" s="28" t="s">
        <v>29</v>
      </c>
      <c r="B25112" s="2">
        <v>0.34185053649034669</v>
      </c>
    </row>
    <row r="25113" spans="1:2" x14ac:dyDescent="0.25">
      <c r="A25113" s="28" t="s">
        <v>30</v>
      </c>
      <c r="B25113" s="2">
        <v>1.3311357732062157E-2</v>
      </c>
    </row>
    <row r="25114" spans="1:2" x14ac:dyDescent="0.25">
      <c r="A25114" s="28" t="s">
        <v>88</v>
      </c>
      <c r="B25114" s="2">
        <v>2.436771280092124</v>
      </c>
    </row>
    <row r="25115" spans="1:2" x14ac:dyDescent="0.25">
      <c r="A25115" s="28" t="s">
        <v>80</v>
      </c>
      <c r="B25115" s="2">
        <v>0.20900465762931025</v>
      </c>
    </row>
    <row r="25116" spans="1:2" x14ac:dyDescent="0.25">
      <c r="A25116" s="28" t="s">
        <v>84</v>
      </c>
      <c r="B25116" s="2">
        <v>1.2490443471375565</v>
      </c>
    </row>
    <row r="25117" spans="1:2" x14ac:dyDescent="0.25">
      <c r="A25117" s="28" t="s">
        <v>85</v>
      </c>
      <c r="B25117" s="2">
        <v>10.653177368043581</v>
      </c>
    </row>
    <row r="25118" spans="1:2" x14ac:dyDescent="0.25">
      <c r="A25118" s="28" t="s">
        <v>82</v>
      </c>
      <c r="B25118" s="2">
        <v>1.7129705229639571</v>
      </c>
    </row>
    <row r="25119" spans="1:2" x14ac:dyDescent="0.25">
      <c r="A25119" s="6" t="s">
        <v>230</v>
      </c>
      <c r="B25119" s="2">
        <v>8.4911318101931776</v>
      </c>
    </row>
    <row r="25120" spans="1:2" x14ac:dyDescent="0.25">
      <c r="A25120" s="28" t="s">
        <v>86</v>
      </c>
      <c r="B25120" s="2">
        <v>1.2491723881095533E-4</v>
      </c>
    </row>
    <row r="25121" spans="1:2" x14ac:dyDescent="0.25">
      <c r="A25121" s="28" t="s">
        <v>31</v>
      </c>
      <c r="B25121" s="2">
        <v>6.1884651169229941E-2</v>
      </c>
    </row>
    <row r="25122" spans="1:2" x14ac:dyDescent="0.25">
      <c r="A25122" s="28" t="s">
        <v>29</v>
      </c>
      <c r="B25122" s="2">
        <v>1.8572206780897031E-4</v>
      </c>
    </row>
    <row r="25123" spans="1:2" x14ac:dyDescent="0.25">
      <c r="A25123" s="28" t="s">
        <v>30</v>
      </c>
      <c r="B25123" s="2">
        <v>1.5622168360026532E-4</v>
      </c>
    </row>
    <row r="25124" spans="1:2" x14ac:dyDescent="0.25">
      <c r="A25124" s="28" t="s">
        <v>88</v>
      </c>
      <c r="B25124" s="2">
        <v>2.0228478258250022</v>
      </c>
    </row>
    <row r="25125" spans="1:2" x14ac:dyDescent="0.25">
      <c r="A25125" s="28" t="s">
        <v>80</v>
      </c>
      <c r="B25125" s="2">
        <v>0.77710376008844717</v>
      </c>
    </row>
    <row r="25126" spans="1:2" x14ac:dyDescent="0.25">
      <c r="A25126" s="28" t="s">
        <v>84</v>
      </c>
      <c r="B25126" s="2">
        <v>1.8136730451323917</v>
      </c>
    </row>
    <row r="25127" spans="1:2" x14ac:dyDescent="0.25">
      <c r="A25127" s="28" t="s">
        <v>85</v>
      </c>
      <c r="B25127" s="2">
        <v>3.7340171937216216</v>
      </c>
    </row>
    <row r="25128" spans="1:2" x14ac:dyDescent="0.25">
      <c r="A25128" s="28" t="s">
        <v>82</v>
      </c>
      <c r="B25128" s="2">
        <v>8.113847326626468E-2</v>
      </c>
    </row>
    <row r="25129" spans="1:2" x14ac:dyDescent="0.25">
      <c r="A25129" s="6" t="s">
        <v>19</v>
      </c>
      <c r="B25129" s="2">
        <v>3.7366282349308735E-2</v>
      </c>
    </row>
    <row r="25130" spans="1:2" x14ac:dyDescent="0.25">
      <c r="A25130" s="28" t="s">
        <v>86</v>
      </c>
      <c r="B25130" s="2">
        <v>3.0445256245952159E-4</v>
      </c>
    </row>
    <row r="25131" spans="1:2" x14ac:dyDescent="0.25">
      <c r="A25131" s="28" t="s">
        <v>87</v>
      </c>
      <c r="B25131" s="2">
        <v>5.1401009514949617E-5</v>
      </c>
    </row>
    <row r="25132" spans="1:2" x14ac:dyDescent="0.25">
      <c r="A25132" s="28" t="s">
        <v>31</v>
      </c>
      <c r="B25132" s="2">
        <v>5.460269335483426E-3</v>
      </c>
    </row>
    <row r="25133" spans="1:2" x14ac:dyDescent="0.25">
      <c r="A25133" s="28" t="s">
        <v>29</v>
      </c>
      <c r="B25133" s="2">
        <v>1.8215824284939144E-3</v>
      </c>
    </row>
    <row r="25134" spans="1:2" x14ac:dyDescent="0.25">
      <c r="A25134" s="28" t="s">
        <v>30</v>
      </c>
      <c r="B25134" s="2">
        <v>4.2586561767461086E-3</v>
      </c>
    </row>
    <row r="25135" spans="1:2" x14ac:dyDescent="0.25">
      <c r="A25135" s="28" t="s">
        <v>88</v>
      </c>
      <c r="B25135" s="2">
        <v>2.7784053197536162E-3</v>
      </c>
    </row>
    <row r="25136" spans="1:2" x14ac:dyDescent="0.25">
      <c r="A25136" s="28" t="s">
        <v>80</v>
      </c>
      <c r="B25136" s="2">
        <v>4.4452689289672297E-4</v>
      </c>
    </row>
    <row r="25137" spans="1:2" x14ac:dyDescent="0.25">
      <c r="A25137" s="28" t="s">
        <v>84</v>
      </c>
      <c r="B25137" s="2">
        <v>2.1082458900631091E-3</v>
      </c>
    </row>
    <row r="25138" spans="1:2" x14ac:dyDescent="0.25">
      <c r="A25138" s="28" t="s">
        <v>85</v>
      </c>
      <c r="B25138" s="2">
        <v>1.8748023540993038E-2</v>
      </c>
    </row>
    <row r="25139" spans="1:2" x14ac:dyDescent="0.25">
      <c r="A25139" s="28" t="s">
        <v>82</v>
      </c>
      <c r="B25139" s="2">
        <v>1.3907191929043289E-3</v>
      </c>
    </row>
    <row r="25140" spans="1:2" x14ac:dyDescent="0.25">
      <c r="A25140" s="6" t="s">
        <v>243</v>
      </c>
      <c r="B25140" s="2">
        <v>36.600832581655766</v>
      </c>
    </row>
    <row r="25141" spans="1:2" x14ac:dyDescent="0.25">
      <c r="A25141" s="28" t="s">
        <v>86</v>
      </c>
      <c r="B25141" s="2">
        <v>0.61719343390655323</v>
      </c>
    </row>
    <row r="25142" spans="1:2" x14ac:dyDescent="0.25">
      <c r="A25142" s="28" t="s">
        <v>87</v>
      </c>
      <c r="B25142" s="2">
        <v>5.1083956452476995</v>
      </c>
    </row>
    <row r="25143" spans="1:2" x14ac:dyDescent="0.25">
      <c r="A25143" s="28" t="s">
        <v>31</v>
      </c>
      <c r="B25143" s="2">
        <v>1.4777820037524017</v>
      </c>
    </row>
    <row r="25144" spans="1:2" x14ac:dyDescent="0.25">
      <c r="A25144" s="28" t="s">
        <v>29</v>
      </c>
      <c r="B25144" s="2">
        <v>0.42635336511936373</v>
      </c>
    </row>
    <row r="25145" spans="1:2" x14ac:dyDescent="0.25">
      <c r="A25145" s="28" t="s">
        <v>30</v>
      </c>
      <c r="B25145" s="2">
        <v>0.81043930405096698</v>
      </c>
    </row>
    <row r="25146" spans="1:2" x14ac:dyDescent="0.25">
      <c r="A25146" s="28" t="s">
        <v>88</v>
      </c>
      <c r="B25146" s="2">
        <v>1.890118525001361</v>
      </c>
    </row>
    <row r="25147" spans="1:2" x14ac:dyDescent="0.25">
      <c r="A25147" s="28" t="s">
        <v>80</v>
      </c>
      <c r="B25147" s="2">
        <v>0.63218886302277255</v>
      </c>
    </row>
    <row r="25148" spans="1:2" x14ac:dyDescent="0.25">
      <c r="A25148" s="28" t="s">
        <v>84</v>
      </c>
      <c r="B25148" s="2">
        <v>7.431435826180933</v>
      </c>
    </row>
    <row r="25149" spans="1:2" x14ac:dyDescent="0.25">
      <c r="A25149" s="28" t="s">
        <v>85</v>
      </c>
      <c r="B25149" s="2">
        <v>13.628557581881404</v>
      </c>
    </row>
    <row r="25150" spans="1:2" x14ac:dyDescent="0.25">
      <c r="A25150" s="28" t="s">
        <v>82</v>
      </c>
      <c r="B25150" s="2">
        <v>4.5783680334923114</v>
      </c>
    </row>
    <row r="25151" spans="1:2" x14ac:dyDescent="0.25">
      <c r="A25151" s="6" t="s">
        <v>245</v>
      </c>
      <c r="B25151" s="2">
        <v>8.7672545841169569</v>
      </c>
    </row>
    <row r="25152" spans="1:2" x14ac:dyDescent="0.25">
      <c r="A25152" s="28" t="s">
        <v>86</v>
      </c>
      <c r="B25152" s="2">
        <v>2.8498938228095762E-2</v>
      </c>
    </row>
    <row r="25153" spans="1:2" x14ac:dyDescent="0.25">
      <c r="A25153" s="28" t="s">
        <v>31</v>
      </c>
      <c r="B25153" s="2">
        <v>0.29335581718136106</v>
      </c>
    </row>
    <row r="25154" spans="1:2" x14ac:dyDescent="0.25">
      <c r="A25154" s="28" t="s">
        <v>29</v>
      </c>
      <c r="B25154" s="2">
        <v>3.0636254341952045E-2</v>
      </c>
    </row>
    <row r="25155" spans="1:2" x14ac:dyDescent="0.25">
      <c r="A25155" s="28" t="s">
        <v>30</v>
      </c>
      <c r="B25155" s="2">
        <v>1.0640496176001379E-2</v>
      </c>
    </row>
    <row r="25156" spans="1:2" x14ac:dyDescent="0.25">
      <c r="A25156" s="28" t="s">
        <v>88</v>
      </c>
      <c r="B25156" s="2">
        <v>2.7110927337322552</v>
      </c>
    </row>
    <row r="25157" spans="1:2" x14ac:dyDescent="0.25">
      <c r="A25157" s="28" t="s">
        <v>80</v>
      </c>
      <c r="B25157" s="2">
        <v>0.31725824676939746</v>
      </c>
    </row>
    <row r="25158" spans="1:2" x14ac:dyDescent="0.25">
      <c r="A25158" s="28" t="s">
        <v>84</v>
      </c>
      <c r="B25158" s="2">
        <v>0.84829160122643366</v>
      </c>
    </row>
    <row r="25159" spans="1:2" x14ac:dyDescent="0.25">
      <c r="A25159" s="28" t="s">
        <v>85</v>
      </c>
      <c r="B25159" s="2">
        <v>3.1832236202070683</v>
      </c>
    </row>
    <row r="25160" spans="1:2" x14ac:dyDescent="0.25">
      <c r="A25160" s="28" t="s">
        <v>82</v>
      </c>
      <c r="B25160" s="2">
        <v>1.3442568762543909</v>
      </c>
    </row>
    <row r="25161" spans="1:2" x14ac:dyDescent="0.25">
      <c r="A25161" s="6" t="s">
        <v>247</v>
      </c>
      <c r="B25161" s="2">
        <v>33.396277569119441</v>
      </c>
    </row>
    <row r="25162" spans="1:2" x14ac:dyDescent="0.25">
      <c r="A25162" s="28" t="s">
        <v>86</v>
      </c>
      <c r="B25162" s="2">
        <v>0.59439727348568405</v>
      </c>
    </row>
    <row r="25163" spans="1:2" x14ac:dyDescent="0.25">
      <c r="A25163" s="28" t="s">
        <v>87</v>
      </c>
      <c r="B25163" s="2">
        <v>0.29398721234545899</v>
      </c>
    </row>
    <row r="25164" spans="1:2" x14ac:dyDescent="0.25">
      <c r="A25164" s="28" t="s">
        <v>31</v>
      </c>
      <c r="B25164" s="2">
        <v>0.45986110596588886</v>
      </c>
    </row>
    <row r="25165" spans="1:2" x14ac:dyDescent="0.25">
      <c r="A25165" s="28" t="s">
        <v>29</v>
      </c>
      <c r="B25165" s="2">
        <v>0.47372198192415055</v>
      </c>
    </row>
    <row r="25166" spans="1:2" x14ac:dyDescent="0.25">
      <c r="A25166" s="28" t="s">
        <v>30</v>
      </c>
      <c r="B25166" s="2">
        <v>0.29836301614666444</v>
      </c>
    </row>
    <row r="25167" spans="1:2" x14ac:dyDescent="0.25">
      <c r="A25167" s="28" t="s">
        <v>88</v>
      </c>
      <c r="B25167" s="2">
        <v>5.1342765587399812</v>
      </c>
    </row>
    <row r="25168" spans="1:2" x14ac:dyDescent="0.25">
      <c r="A25168" s="28" t="s">
        <v>80</v>
      </c>
      <c r="B25168" s="2">
        <v>0.42849543937138168</v>
      </c>
    </row>
    <row r="25169" spans="1:2" x14ac:dyDescent="0.25">
      <c r="A25169" s="28" t="s">
        <v>84</v>
      </c>
      <c r="B25169" s="2">
        <v>3.2780648755061526</v>
      </c>
    </row>
    <row r="25170" spans="1:2" x14ac:dyDescent="0.25">
      <c r="A25170" s="28" t="s">
        <v>85</v>
      </c>
      <c r="B25170" s="2">
        <v>19.45969046661261</v>
      </c>
    </row>
    <row r="25171" spans="1:2" x14ac:dyDescent="0.25">
      <c r="A25171" s="28" t="s">
        <v>82</v>
      </c>
      <c r="B25171" s="2">
        <v>2.9754196390214673</v>
      </c>
    </row>
    <row r="25172" spans="1:2" x14ac:dyDescent="0.25">
      <c r="A25172" s="6" t="s">
        <v>20</v>
      </c>
      <c r="B25172" s="2">
        <v>32.705858857353327</v>
      </c>
    </row>
    <row r="25173" spans="1:2" x14ac:dyDescent="0.25">
      <c r="A25173" s="28" t="s">
        <v>86</v>
      </c>
      <c r="B25173" s="2">
        <v>0.81783781433100144</v>
      </c>
    </row>
    <row r="25174" spans="1:2" x14ac:dyDescent="0.25">
      <c r="A25174" s="28" t="s">
        <v>31</v>
      </c>
      <c r="B25174" s="2">
        <v>0.19982019177871391</v>
      </c>
    </row>
    <row r="25175" spans="1:2" x14ac:dyDescent="0.25">
      <c r="A25175" s="28" t="s">
        <v>29</v>
      </c>
      <c r="B25175" s="2">
        <v>0.15196621925658574</v>
      </c>
    </row>
    <row r="25176" spans="1:2" x14ac:dyDescent="0.25">
      <c r="A25176" s="28" t="s">
        <v>30</v>
      </c>
      <c r="B25176" s="2">
        <v>7.6330125537873883E-2</v>
      </c>
    </row>
    <row r="25177" spans="1:2" x14ac:dyDescent="0.25">
      <c r="A25177" s="28" t="s">
        <v>88</v>
      </c>
      <c r="B25177" s="2">
        <v>1.7877995882862641</v>
      </c>
    </row>
    <row r="25178" spans="1:2" x14ac:dyDescent="0.25">
      <c r="A25178" s="28" t="s">
        <v>80</v>
      </c>
      <c r="B25178" s="2">
        <v>0.15760016282910119</v>
      </c>
    </row>
    <row r="25179" spans="1:2" x14ac:dyDescent="0.25">
      <c r="A25179" s="28" t="s">
        <v>84</v>
      </c>
      <c r="B25179" s="2">
        <v>0.3220963710723283</v>
      </c>
    </row>
    <row r="25180" spans="1:2" x14ac:dyDescent="0.25">
      <c r="A25180" s="28" t="s">
        <v>85</v>
      </c>
      <c r="B25180" s="2">
        <v>26.412644926828023</v>
      </c>
    </row>
    <row r="25181" spans="1:2" x14ac:dyDescent="0.25">
      <c r="A25181" s="28" t="s">
        <v>82</v>
      </c>
      <c r="B25181" s="2">
        <v>2.7797634574334382</v>
      </c>
    </row>
    <row r="25182" spans="1:2" x14ac:dyDescent="0.25">
      <c r="A25182" s="6" t="s">
        <v>21</v>
      </c>
      <c r="B25182" s="2">
        <v>6.6401559936865997</v>
      </c>
    </row>
    <row r="25183" spans="1:2" x14ac:dyDescent="0.25">
      <c r="A25183" s="28" t="s">
        <v>86</v>
      </c>
      <c r="B25183" s="2">
        <v>1.3157721303087797E-2</v>
      </c>
    </row>
    <row r="25184" spans="1:2" x14ac:dyDescent="0.25">
      <c r="A25184" s="28" t="s">
        <v>31</v>
      </c>
      <c r="B25184" s="2">
        <v>0.15267602179387035</v>
      </c>
    </row>
    <row r="25185" spans="1:2" x14ac:dyDescent="0.25">
      <c r="A25185" s="28" t="s">
        <v>29</v>
      </c>
      <c r="B25185" s="2">
        <v>0.27285717514942032</v>
      </c>
    </row>
    <row r="25186" spans="1:2" x14ac:dyDescent="0.25">
      <c r="A25186" s="28" t="s">
        <v>30</v>
      </c>
      <c r="B25186" s="2">
        <v>1.0122862955036692E-2</v>
      </c>
    </row>
    <row r="25187" spans="1:2" x14ac:dyDescent="0.25">
      <c r="A25187" s="28" t="s">
        <v>88</v>
      </c>
      <c r="B25187" s="2">
        <v>0.87007974964695722</v>
      </c>
    </row>
    <row r="25188" spans="1:2" x14ac:dyDescent="0.25">
      <c r="A25188" s="28" t="s">
        <v>80</v>
      </c>
      <c r="B25188" s="2">
        <v>2.6359926615017709E-2</v>
      </c>
    </row>
    <row r="25189" spans="1:2" x14ac:dyDescent="0.25">
      <c r="A25189" s="28" t="s">
        <v>84</v>
      </c>
      <c r="B25189" s="2">
        <v>0.32818383008491225</v>
      </c>
    </row>
    <row r="25190" spans="1:2" x14ac:dyDescent="0.25">
      <c r="A25190" s="28" t="s">
        <v>85</v>
      </c>
      <c r="B25190" s="2">
        <v>1.5574255626185305</v>
      </c>
    </row>
    <row r="25191" spans="1:2" x14ac:dyDescent="0.25">
      <c r="A25191" s="28" t="s">
        <v>82</v>
      </c>
      <c r="B25191" s="2">
        <v>3.4092931435197662</v>
      </c>
    </row>
    <row r="25192" spans="1:2" x14ac:dyDescent="0.25">
      <c r="A25192" s="6" t="s">
        <v>22</v>
      </c>
      <c r="B25192" s="2">
        <v>2.3538887932304018</v>
      </c>
    </row>
    <row r="25193" spans="1:2" x14ac:dyDescent="0.25">
      <c r="A25193" s="28" t="s">
        <v>86</v>
      </c>
      <c r="B25193" s="2">
        <v>2.2476114883733328E-2</v>
      </c>
    </row>
    <row r="25194" spans="1:2" x14ac:dyDescent="0.25">
      <c r="A25194" s="28" t="s">
        <v>87</v>
      </c>
      <c r="B25194" s="2">
        <v>1.8264169533601951E-2</v>
      </c>
    </row>
    <row r="25195" spans="1:2" x14ac:dyDescent="0.25">
      <c r="A25195" s="28" t="s">
        <v>31</v>
      </c>
      <c r="B25195" s="2">
        <v>3.7742926179935798E-2</v>
      </c>
    </row>
    <row r="25196" spans="1:2" x14ac:dyDescent="0.25">
      <c r="A25196" s="28" t="s">
        <v>29</v>
      </c>
      <c r="B25196" s="2">
        <v>2.5557350669532367E-2</v>
      </c>
    </row>
    <row r="25197" spans="1:2" x14ac:dyDescent="0.25">
      <c r="A25197" s="28" t="s">
        <v>30</v>
      </c>
      <c r="B25197" s="2">
        <v>1.7719396729993599E-2</v>
      </c>
    </row>
    <row r="25198" spans="1:2" x14ac:dyDescent="0.25">
      <c r="A25198" s="28" t="s">
        <v>88</v>
      </c>
      <c r="B25198" s="2">
        <v>0.87150437783647683</v>
      </c>
    </row>
    <row r="25199" spans="1:2" x14ac:dyDescent="0.25">
      <c r="A25199" s="28" t="s">
        <v>80</v>
      </c>
      <c r="B25199" s="2">
        <v>1.298173420357163E-2</v>
      </c>
    </row>
    <row r="25200" spans="1:2" x14ac:dyDescent="0.25">
      <c r="A25200" s="28" t="s">
        <v>84</v>
      </c>
      <c r="B25200" s="2">
        <v>2.6775550352471752E-2</v>
      </c>
    </row>
    <row r="25201" spans="1:2" x14ac:dyDescent="0.25">
      <c r="A25201" s="28" t="s">
        <v>85</v>
      </c>
      <c r="B25201" s="2">
        <v>1.0771602949866359</v>
      </c>
    </row>
    <row r="25202" spans="1:2" x14ac:dyDescent="0.25">
      <c r="A25202" s="28" t="s">
        <v>82</v>
      </c>
      <c r="B25202" s="2">
        <v>0.24370687785444822</v>
      </c>
    </row>
    <row r="25203" spans="1:2" x14ac:dyDescent="0.25">
      <c r="A25203" s="6" t="s">
        <v>25</v>
      </c>
      <c r="B25203" s="2">
        <v>3.326132343856258</v>
      </c>
    </row>
    <row r="25204" spans="1:2" x14ac:dyDescent="0.25">
      <c r="A25204" s="28" t="s">
        <v>86</v>
      </c>
      <c r="B25204" s="2">
        <v>3.3117230473816844E-2</v>
      </c>
    </row>
    <row r="25205" spans="1:2" x14ac:dyDescent="0.25">
      <c r="A25205" s="28" t="s">
        <v>87</v>
      </c>
      <c r="B25205" s="2">
        <v>1.8348173027128683E-3</v>
      </c>
    </row>
    <row r="25206" spans="1:2" x14ac:dyDescent="0.25">
      <c r="A25206" s="28" t="s">
        <v>31</v>
      </c>
      <c r="B25206" s="2">
        <v>4.8994074553687459E-3</v>
      </c>
    </row>
    <row r="25207" spans="1:2" x14ac:dyDescent="0.25">
      <c r="A25207" s="28" t="s">
        <v>29</v>
      </c>
      <c r="B25207" s="2">
        <v>4.0140475829745096E-3</v>
      </c>
    </row>
    <row r="25208" spans="1:2" x14ac:dyDescent="0.25">
      <c r="A25208" s="28" t="s">
        <v>30</v>
      </c>
      <c r="B25208" s="2">
        <v>8.2830167448810933E-3</v>
      </c>
    </row>
    <row r="25209" spans="1:2" x14ac:dyDescent="0.25">
      <c r="A25209" s="28" t="s">
        <v>88</v>
      </c>
      <c r="B25209" s="2">
        <v>1.3587299904433023</v>
      </c>
    </row>
    <row r="25210" spans="1:2" x14ac:dyDescent="0.25">
      <c r="A25210" s="28" t="s">
        <v>80</v>
      </c>
      <c r="B25210" s="2">
        <v>2.9368492568695799E-3</v>
      </c>
    </row>
    <row r="25211" spans="1:2" x14ac:dyDescent="0.25">
      <c r="A25211" s="28" t="s">
        <v>84</v>
      </c>
      <c r="B25211" s="2">
        <v>7.233759644223796E-3</v>
      </c>
    </row>
    <row r="25212" spans="1:2" x14ac:dyDescent="0.25">
      <c r="A25212" s="28" t="s">
        <v>85</v>
      </c>
      <c r="B25212" s="2">
        <v>1.853214581460749</v>
      </c>
    </row>
    <row r="25213" spans="1:2" x14ac:dyDescent="0.25">
      <c r="A25213" s="28" t="s">
        <v>82</v>
      </c>
      <c r="B25213" s="2">
        <v>5.1868643491359098E-2</v>
      </c>
    </row>
    <row r="25214" spans="1:2" x14ac:dyDescent="0.25">
      <c r="A25214" s="6" t="s">
        <v>23</v>
      </c>
      <c r="B25214" s="2">
        <v>11.481985050949522</v>
      </c>
    </row>
    <row r="25215" spans="1:2" x14ac:dyDescent="0.25">
      <c r="A25215" s="28" t="s">
        <v>86</v>
      </c>
      <c r="B25215" s="2">
        <v>6.0654969436514633E-2</v>
      </c>
    </row>
    <row r="25216" spans="1:2" x14ac:dyDescent="0.25">
      <c r="A25216" s="28" t="s">
        <v>31</v>
      </c>
      <c r="B25216" s="2">
        <v>0.53313486931370879</v>
      </c>
    </row>
    <row r="25217" spans="1:2" x14ac:dyDescent="0.25">
      <c r="A25217" s="28" t="s">
        <v>29</v>
      </c>
      <c r="B25217" s="2">
        <v>1.6499939154862142E-2</v>
      </c>
    </row>
    <row r="25218" spans="1:2" x14ac:dyDescent="0.25">
      <c r="A25218" s="28" t="s">
        <v>30</v>
      </c>
      <c r="B25218" s="2">
        <v>7.4363528773161061E-2</v>
      </c>
    </row>
    <row r="25219" spans="1:2" x14ac:dyDescent="0.25">
      <c r="A25219" s="28" t="s">
        <v>88</v>
      </c>
      <c r="B25219" s="2">
        <v>1.7841717709128857</v>
      </c>
    </row>
    <row r="25220" spans="1:2" x14ac:dyDescent="0.25">
      <c r="A25220" s="28" t="s">
        <v>80</v>
      </c>
      <c r="B25220" s="2">
        <v>8.4212394155982959E-2</v>
      </c>
    </row>
    <row r="25221" spans="1:2" x14ac:dyDescent="0.25">
      <c r="A25221" s="28" t="s">
        <v>84</v>
      </c>
      <c r="B25221" s="2">
        <v>5.5469109705510027</v>
      </c>
    </row>
    <row r="25222" spans="1:2" x14ac:dyDescent="0.25">
      <c r="A25222" s="28" t="s">
        <v>85</v>
      </c>
      <c r="B25222" s="2">
        <v>2.6629093340806067</v>
      </c>
    </row>
    <row r="25223" spans="1:2" x14ac:dyDescent="0.25">
      <c r="A25223" s="28" t="s">
        <v>82</v>
      </c>
      <c r="B25223" s="2">
        <v>0.71912727457079784</v>
      </c>
    </row>
    <row r="25224" spans="1:2" x14ac:dyDescent="0.25">
      <c r="A25224" s="6" t="s">
        <v>249</v>
      </c>
      <c r="B25224" s="2">
        <v>97.384478188278507</v>
      </c>
    </row>
    <row r="25225" spans="1:2" x14ac:dyDescent="0.25">
      <c r="A25225" s="28" t="s">
        <v>86</v>
      </c>
      <c r="B25225" s="2">
        <v>0.22900185883149657</v>
      </c>
    </row>
    <row r="25226" spans="1:2" x14ac:dyDescent="0.25">
      <c r="A25226" s="28" t="s">
        <v>87</v>
      </c>
      <c r="B25226" s="2">
        <v>8.1191604122643229E-2</v>
      </c>
    </row>
    <row r="25227" spans="1:2" x14ac:dyDescent="0.25">
      <c r="A25227" s="28" t="s">
        <v>31</v>
      </c>
      <c r="B25227" s="2">
        <v>1.6630626731184304</v>
      </c>
    </row>
    <row r="25228" spans="1:2" x14ac:dyDescent="0.25">
      <c r="A25228" s="28" t="s">
        <v>29</v>
      </c>
      <c r="B25228" s="2">
        <v>0.40281209733361206</v>
      </c>
    </row>
    <row r="25229" spans="1:2" x14ac:dyDescent="0.25">
      <c r="A25229" s="28" t="s">
        <v>30</v>
      </c>
      <c r="B25229" s="2">
        <v>0.51585583560632831</v>
      </c>
    </row>
    <row r="25230" spans="1:2" x14ac:dyDescent="0.25">
      <c r="A25230" s="28" t="s">
        <v>88</v>
      </c>
      <c r="B25230" s="2">
        <v>1.9873452663261169</v>
      </c>
    </row>
    <row r="25231" spans="1:2" x14ac:dyDescent="0.25">
      <c r="A25231" s="28" t="s">
        <v>80</v>
      </c>
      <c r="B25231" s="2">
        <v>0.96501991133296305</v>
      </c>
    </row>
    <row r="25232" spans="1:2" x14ac:dyDescent="0.25">
      <c r="A25232" s="28" t="s">
        <v>84</v>
      </c>
      <c r="B25232" s="2">
        <v>67.965413333216048</v>
      </c>
    </row>
    <row r="25233" spans="1:2" x14ac:dyDescent="0.25">
      <c r="A25233" s="28" t="s">
        <v>85</v>
      </c>
      <c r="B25233" s="2">
        <v>11.343189759571889</v>
      </c>
    </row>
    <row r="25234" spans="1:2" x14ac:dyDescent="0.25">
      <c r="A25234" s="28" t="s">
        <v>82</v>
      </c>
      <c r="B25234" s="2">
        <v>12.231585848818973</v>
      </c>
    </row>
    <row r="25235" spans="1:2" x14ac:dyDescent="0.25">
      <c r="A25235" s="6" t="s">
        <v>251</v>
      </c>
      <c r="B25235" s="2">
        <v>22.088288886678821</v>
      </c>
    </row>
    <row r="25236" spans="1:2" x14ac:dyDescent="0.25">
      <c r="A25236" s="28" t="s">
        <v>86</v>
      </c>
      <c r="B25236" s="2">
        <v>5.9986622944739783E-2</v>
      </c>
    </row>
    <row r="25237" spans="1:2" x14ac:dyDescent="0.25">
      <c r="A25237" s="28" t="s">
        <v>87</v>
      </c>
      <c r="B25237" s="2">
        <v>0.15917508498531363</v>
      </c>
    </row>
    <row r="25238" spans="1:2" x14ac:dyDescent="0.25">
      <c r="A25238" s="28" t="s">
        <v>31</v>
      </c>
      <c r="B25238" s="2">
        <v>0.45360023345736561</v>
      </c>
    </row>
    <row r="25239" spans="1:2" x14ac:dyDescent="0.25">
      <c r="A25239" s="28" t="s">
        <v>29</v>
      </c>
      <c r="B25239" s="2">
        <v>0.62779347159624477</v>
      </c>
    </row>
    <row r="25240" spans="1:2" x14ac:dyDescent="0.25">
      <c r="A25240" s="28" t="s">
        <v>30</v>
      </c>
      <c r="B25240" s="2">
        <v>0.23196178204057499</v>
      </c>
    </row>
    <row r="25241" spans="1:2" x14ac:dyDescent="0.25">
      <c r="A25241" s="28" t="s">
        <v>88</v>
      </c>
      <c r="B25241" s="2">
        <v>5.3367985810959038</v>
      </c>
    </row>
    <row r="25242" spans="1:2" x14ac:dyDescent="0.25">
      <c r="A25242" s="28" t="s">
        <v>80</v>
      </c>
      <c r="B25242" s="2">
        <v>1.2373432337004031</v>
      </c>
    </row>
    <row r="25243" spans="1:2" x14ac:dyDescent="0.25">
      <c r="A25243" s="28" t="s">
        <v>84</v>
      </c>
      <c r="B25243" s="2">
        <v>3.8112332964239264</v>
      </c>
    </row>
    <row r="25244" spans="1:2" x14ac:dyDescent="0.25">
      <c r="A25244" s="28" t="s">
        <v>85</v>
      </c>
      <c r="B25244" s="2">
        <v>7.0598722190185379</v>
      </c>
    </row>
    <row r="25245" spans="1:2" x14ac:dyDescent="0.25">
      <c r="A25245" s="28" t="s">
        <v>82</v>
      </c>
      <c r="B25245" s="2">
        <v>3.1105243614158082</v>
      </c>
    </row>
    <row r="25246" spans="1:2" x14ac:dyDescent="0.25">
      <c r="A25246" s="6" t="s">
        <v>229</v>
      </c>
      <c r="B25246" s="2">
        <v>5.0093952008690081</v>
      </c>
    </row>
    <row r="25247" spans="1:2" x14ac:dyDescent="0.25">
      <c r="A25247" s="28" t="s">
        <v>86</v>
      </c>
      <c r="B25247" s="2">
        <v>9.7750576117848192E-3</v>
      </c>
    </row>
    <row r="25248" spans="1:2" x14ac:dyDescent="0.25">
      <c r="A25248" s="28" t="s">
        <v>87</v>
      </c>
      <c r="B25248" s="2">
        <v>2.3824209564772443E-2</v>
      </c>
    </row>
    <row r="25249" spans="1:2" x14ac:dyDescent="0.25">
      <c r="A25249" s="28" t="s">
        <v>31</v>
      </c>
      <c r="B25249" s="2">
        <v>0.62844623757093698</v>
      </c>
    </row>
    <row r="25250" spans="1:2" x14ac:dyDescent="0.25">
      <c r="A25250" s="28" t="s">
        <v>29</v>
      </c>
      <c r="B25250" s="2">
        <v>0.44132287726415681</v>
      </c>
    </row>
    <row r="25251" spans="1:2" x14ac:dyDescent="0.25">
      <c r="A25251" s="28" t="s">
        <v>30</v>
      </c>
      <c r="B25251" s="2">
        <v>0.63774634814185538</v>
      </c>
    </row>
    <row r="25252" spans="1:2" x14ac:dyDescent="0.25">
      <c r="A25252" s="28" t="s">
        <v>88</v>
      </c>
      <c r="B25252" s="2">
        <v>0.48876838203291506</v>
      </c>
    </row>
    <row r="25253" spans="1:2" x14ac:dyDescent="0.25">
      <c r="A25253" s="28" t="s">
        <v>80</v>
      </c>
      <c r="B25253" s="2">
        <v>0.14080751688763893</v>
      </c>
    </row>
    <row r="25254" spans="1:2" x14ac:dyDescent="0.25">
      <c r="A25254" s="28" t="s">
        <v>84</v>
      </c>
      <c r="B25254" s="2">
        <v>0.46819770748867384</v>
      </c>
    </row>
    <row r="25255" spans="1:2" x14ac:dyDescent="0.25">
      <c r="A25255" s="28" t="s">
        <v>85</v>
      </c>
      <c r="B25255" s="2">
        <v>1.3243153738234956</v>
      </c>
    </row>
    <row r="25256" spans="1:2" x14ac:dyDescent="0.25">
      <c r="A25256" s="28" t="s">
        <v>82</v>
      </c>
      <c r="B25256" s="2">
        <v>0.84619149048277831</v>
      </c>
    </row>
    <row r="25257" spans="1:2" x14ac:dyDescent="0.25">
      <c r="A25257" s="6" t="s">
        <v>93</v>
      </c>
      <c r="B25257" s="2">
        <v>308.60281746585645</v>
      </c>
    </row>
    <row r="25258" spans="1:2" x14ac:dyDescent="0.25">
      <c r="A25258" s="28" t="s">
        <v>86</v>
      </c>
      <c r="B25258" s="2">
        <v>2.7189893733619046</v>
      </c>
    </row>
    <row r="25259" spans="1:2" x14ac:dyDescent="0.25">
      <c r="A25259" s="28" t="s">
        <v>87</v>
      </c>
      <c r="B25259" s="2">
        <v>6.1476327783713325</v>
      </c>
    </row>
    <row r="25260" spans="1:2" x14ac:dyDescent="0.25">
      <c r="A25260" s="28" t="s">
        <v>31</v>
      </c>
      <c r="B25260" s="2">
        <v>6.6198907661996085</v>
      </c>
    </row>
    <row r="25261" spans="1:2" x14ac:dyDescent="0.25">
      <c r="A25261" s="28" t="s">
        <v>29</v>
      </c>
      <c r="B25261" s="2">
        <v>3.4465625951256262</v>
      </c>
    </row>
    <row r="25262" spans="1:2" x14ac:dyDescent="0.25">
      <c r="A25262" s="28" t="s">
        <v>30</v>
      </c>
      <c r="B25262" s="2">
        <v>2.9853493179348902</v>
      </c>
    </row>
    <row r="25263" spans="1:2" x14ac:dyDescent="0.25">
      <c r="A25263" s="28" t="s">
        <v>88</v>
      </c>
      <c r="B25263" s="2">
        <v>29.799704284423427</v>
      </c>
    </row>
    <row r="25264" spans="1:2" x14ac:dyDescent="0.25">
      <c r="A25264" s="28" t="s">
        <v>80</v>
      </c>
      <c r="B25264" s="2">
        <v>5.0051398767776369</v>
      </c>
    </row>
    <row r="25265" spans="1:2" x14ac:dyDescent="0.25">
      <c r="A25265" s="28" t="s">
        <v>84</v>
      </c>
      <c r="B25265" s="2">
        <v>109.68786221148133</v>
      </c>
    </row>
    <row r="25266" spans="1:2" x14ac:dyDescent="0.25">
      <c r="A25266" s="28" t="s">
        <v>85</v>
      </c>
      <c r="B25266" s="2">
        <v>106.55255699448601</v>
      </c>
    </row>
    <row r="25267" spans="1:2" x14ac:dyDescent="0.25">
      <c r="A25267" s="28" t="s">
        <v>82</v>
      </c>
      <c r="B25267" s="2">
        <v>35.639129267694699</v>
      </c>
    </row>
    <row r="25268" spans="1:2" x14ac:dyDescent="0.25">
      <c r="A25268" s="3" t="s">
        <v>87</v>
      </c>
      <c r="B25268" s="2">
        <v>923.25726746409623</v>
      </c>
    </row>
    <row r="25269" spans="1:2" x14ac:dyDescent="0.25">
      <c r="A25269" s="6" t="s">
        <v>228</v>
      </c>
      <c r="B25269" s="2">
        <v>11.308315607197573</v>
      </c>
    </row>
    <row r="25270" spans="1:2" x14ac:dyDescent="0.25">
      <c r="A25270" s="28" t="s">
        <v>79</v>
      </c>
      <c r="B25270" s="2">
        <v>2.7754671052137062E-4</v>
      </c>
    </row>
    <row r="25271" spans="1:2" x14ac:dyDescent="0.25">
      <c r="A25271" s="28" t="s">
        <v>86</v>
      </c>
      <c r="B25271" s="2">
        <v>4.8853956516687058E-2</v>
      </c>
    </row>
    <row r="25272" spans="1:2" x14ac:dyDescent="0.25">
      <c r="A25272" s="28" t="s">
        <v>31</v>
      </c>
      <c r="B25272" s="2">
        <v>1.4496491516384833E-2</v>
      </c>
    </row>
    <row r="25273" spans="1:2" x14ac:dyDescent="0.25">
      <c r="A25273" s="28" t="s">
        <v>29</v>
      </c>
      <c r="B25273" s="2">
        <v>0.6010672364881664</v>
      </c>
    </row>
    <row r="25274" spans="1:2" x14ac:dyDescent="0.25">
      <c r="A25274" s="28" t="s">
        <v>30</v>
      </c>
      <c r="B25274" s="2">
        <v>0.19124921505260328</v>
      </c>
    </row>
    <row r="25275" spans="1:2" x14ac:dyDescent="0.25">
      <c r="A25275" s="28" t="s">
        <v>88</v>
      </c>
      <c r="B25275" s="2">
        <v>2.3216464578130449E-2</v>
      </c>
    </row>
    <row r="25276" spans="1:2" x14ac:dyDescent="0.25">
      <c r="A25276" s="28" t="s">
        <v>80</v>
      </c>
      <c r="B25276" s="2">
        <v>0.13937565548670577</v>
      </c>
    </row>
    <row r="25277" spans="1:2" x14ac:dyDescent="0.25">
      <c r="A25277" s="28" t="s">
        <v>84</v>
      </c>
      <c r="B25277" s="2">
        <v>4.9420725028768953</v>
      </c>
    </row>
    <row r="25278" spans="1:2" x14ac:dyDescent="0.25">
      <c r="A25278" s="28" t="s">
        <v>85</v>
      </c>
      <c r="B25278" s="2">
        <v>4.7764106258094898</v>
      </c>
    </row>
    <row r="25279" spans="1:2" x14ac:dyDescent="0.25">
      <c r="A25279" s="28" t="s">
        <v>82</v>
      </c>
      <c r="B25279" s="2">
        <v>0.57129591216198705</v>
      </c>
    </row>
    <row r="25280" spans="1:2" x14ac:dyDescent="0.25">
      <c r="A25280" s="6" t="s">
        <v>239</v>
      </c>
      <c r="B25280" s="2">
        <v>3.6189393563140668</v>
      </c>
    </row>
    <row r="25281" spans="1:2" x14ac:dyDescent="0.25">
      <c r="A25281" s="28" t="s">
        <v>79</v>
      </c>
      <c r="B25281" s="2">
        <v>5.7312922467578603E-4</v>
      </c>
    </row>
    <row r="25282" spans="1:2" x14ac:dyDescent="0.25">
      <c r="A25282" s="28" t="s">
        <v>31</v>
      </c>
      <c r="B25282" s="2">
        <v>2.0600654245142784E-2</v>
      </c>
    </row>
    <row r="25283" spans="1:2" x14ac:dyDescent="0.25">
      <c r="A25283" s="28" t="s">
        <v>29</v>
      </c>
      <c r="B25283" s="2">
        <v>0.11906663980387173</v>
      </c>
    </row>
    <row r="25284" spans="1:2" x14ac:dyDescent="0.25">
      <c r="A25284" s="28" t="s">
        <v>30</v>
      </c>
      <c r="B25284" s="2">
        <v>0.72182190508132504</v>
      </c>
    </row>
    <row r="25285" spans="1:2" x14ac:dyDescent="0.25">
      <c r="A25285" s="28" t="s">
        <v>88</v>
      </c>
      <c r="B25285" s="2">
        <v>8.9516853091078236E-2</v>
      </c>
    </row>
    <row r="25286" spans="1:2" x14ac:dyDescent="0.25">
      <c r="A25286" s="28" t="s">
        <v>80</v>
      </c>
      <c r="B25286" s="2">
        <v>4.8283078668760734E-2</v>
      </c>
    </row>
    <row r="25287" spans="1:2" x14ac:dyDescent="0.25">
      <c r="A25287" s="28" t="s">
        <v>84</v>
      </c>
      <c r="B25287" s="2">
        <v>0.70557835813060155</v>
      </c>
    </row>
    <row r="25288" spans="1:2" x14ac:dyDescent="0.25">
      <c r="A25288" s="28" t="s">
        <v>85</v>
      </c>
      <c r="B25288" s="2">
        <v>1.4277850899366971</v>
      </c>
    </row>
    <row r="25289" spans="1:2" x14ac:dyDescent="0.25">
      <c r="A25289" s="28" t="s">
        <v>82</v>
      </c>
      <c r="B25289" s="2">
        <v>0.48571364813191409</v>
      </c>
    </row>
    <row r="25290" spans="1:2" x14ac:dyDescent="0.25">
      <c r="A25290" s="6" t="s">
        <v>241</v>
      </c>
      <c r="B25290" s="2">
        <v>160.26839856194664</v>
      </c>
    </row>
    <row r="25291" spans="1:2" x14ac:dyDescent="0.25">
      <c r="A25291" s="28" t="s">
        <v>79</v>
      </c>
      <c r="B25291" s="2">
        <v>9.6460374352949927</v>
      </c>
    </row>
    <row r="25292" spans="1:2" x14ac:dyDescent="0.25">
      <c r="A25292" s="28" t="s">
        <v>86</v>
      </c>
      <c r="B25292" s="2">
        <v>0.58226465189319354</v>
      </c>
    </row>
    <row r="25293" spans="1:2" x14ac:dyDescent="0.25">
      <c r="A25293" s="28" t="s">
        <v>31</v>
      </c>
      <c r="B25293" s="2">
        <v>5.5173922042878472</v>
      </c>
    </row>
    <row r="25294" spans="1:2" x14ac:dyDescent="0.25">
      <c r="A25294" s="28" t="s">
        <v>29</v>
      </c>
      <c r="B25294" s="2">
        <v>16.744084815417271</v>
      </c>
    </row>
    <row r="25295" spans="1:2" x14ac:dyDescent="0.25">
      <c r="A25295" s="28" t="s">
        <v>30</v>
      </c>
      <c r="B25295" s="2">
        <v>11.030933226877565</v>
      </c>
    </row>
    <row r="25296" spans="1:2" x14ac:dyDescent="0.25">
      <c r="A25296" s="28" t="s">
        <v>88</v>
      </c>
      <c r="B25296" s="2">
        <v>13.610313192118445</v>
      </c>
    </row>
    <row r="25297" spans="1:2" x14ac:dyDescent="0.25">
      <c r="A25297" s="28" t="s">
        <v>80</v>
      </c>
      <c r="B25297" s="2">
        <v>7.6404280003525846</v>
      </c>
    </row>
    <row r="25298" spans="1:2" x14ac:dyDescent="0.25">
      <c r="A25298" s="28" t="s">
        <v>84</v>
      </c>
      <c r="B25298" s="2">
        <v>29.644423877611402</v>
      </c>
    </row>
    <row r="25299" spans="1:2" x14ac:dyDescent="0.25">
      <c r="A25299" s="28" t="s">
        <v>85</v>
      </c>
      <c r="B25299" s="2">
        <v>55.281443254727115</v>
      </c>
    </row>
    <row r="25300" spans="1:2" x14ac:dyDescent="0.25">
      <c r="A25300" s="28" t="s">
        <v>82</v>
      </c>
      <c r="B25300" s="2">
        <v>10.571077903366218</v>
      </c>
    </row>
    <row r="25301" spans="1:2" x14ac:dyDescent="0.25">
      <c r="A25301" s="6" t="s">
        <v>53</v>
      </c>
      <c r="B25301" s="2">
        <v>10.008884460046016</v>
      </c>
    </row>
    <row r="25302" spans="1:2" x14ac:dyDescent="0.25">
      <c r="A25302" s="28" t="s">
        <v>79</v>
      </c>
      <c r="B25302" s="2">
        <v>0.26189519985616339</v>
      </c>
    </row>
    <row r="25303" spans="1:2" x14ac:dyDescent="0.25">
      <c r="A25303" s="28" t="s">
        <v>86</v>
      </c>
      <c r="B25303" s="2">
        <v>1.4372172614712025E-4</v>
      </c>
    </row>
    <row r="25304" spans="1:2" x14ac:dyDescent="0.25">
      <c r="A25304" s="28" t="s">
        <v>31</v>
      </c>
      <c r="B25304" s="2">
        <v>7.2654771575253241E-2</v>
      </c>
    </row>
    <row r="25305" spans="1:2" x14ac:dyDescent="0.25">
      <c r="A25305" s="28" t="s">
        <v>29</v>
      </c>
      <c r="B25305" s="2">
        <v>3.694813122620294E-2</v>
      </c>
    </row>
    <row r="25306" spans="1:2" x14ac:dyDescent="0.25">
      <c r="A25306" s="28" t="s">
        <v>30</v>
      </c>
      <c r="B25306" s="2">
        <v>2.9605430586949724E-3</v>
      </c>
    </row>
    <row r="25307" spans="1:2" x14ac:dyDescent="0.25">
      <c r="A25307" s="28" t="s">
        <v>80</v>
      </c>
      <c r="B25307" s="2">
        <v>0.26286276312407553</v>
      </c>
    </row>
    <row r="25308" spans="1:2" x14ac:dyDescent="0.25">
      <c r="A25308" s="28" t="s">
        <v>84</v>
      </c>
      <c r="B25308" s="2">
        <v>1.2598333126373684</v>
      </c>
    </row>
    <row r="25309" spans="1:2" x14ac:dyDescent="0.25">
      <c r="A25309" s="28" t="s">
        <v>85</v>
      </c>
      <c r="B25309" s="2">
        <v>2.7086698155356195</v>
      </c>
    </row>
    <row r="25310" spans="1:2" x14ac:dyDescent="0.25">
      <c r="A25310" s="28" t="s">
        <v>82</v>
      </c>
      <c r="B25310" s="2">
        <v>5.40291620130649</v>
      </c>
    </row>
    <row r="25311" spans="1:2" x14ac:dyDescent="0.25">
      <c r="A25311" s="6" t="s">
        <v>230</v>
      </c>
      <c r="B25311" s="2">
        <v>53.812901831459236</v>
      </c>
    </row>
    <row r="25312" spans="1:2" x14ac:dyDescent="0.25">
      <c r="A25312" s="28" t="s">
        <v>79</v>
      </c>
      <c r="B25312" s="2">
        <v>2.4961404832724021E-3</v>
      </c>
    </row>
    <row r="25313" spans="1:2" x14ac:dyDescent="0.25">
      <c r="A25313" s="28" t="s">
        <v>86</v>
      </c>
      <c r="B25313" s="2">
        <v>5.5861251593926431E-3</v>
      </c>
    </row>
    <row r="25314" spans="1:2" x14ac:dyDescent="0.25">
      <c r="A25314" s="28" t="s">
        <v>31</v>
      </c>
      <c r="B25314" s="2">
        <v>2.5772653161892669</v>
      </c>
    </row>
    <row r="25315" spans="1:2" x14ac:dyDescent="0.25">
      <c r="A25315" s="28" t="s">
        <v>29</v>
      </c>
      <c r="B25315" s="2">
        <v>6.6348858117010936</v>
      </c>
    </row>
    <row r="25316" spans="1:2" x14ac:dyDescent="0.25">
      <c r="A25316" s="28" t="s">
        <v>30</v>
      </c>
      <c r="B25316" s="2">
        <v>5.398457005438444</v>
      </c>
    </row>
    <row r="25317" spans="1:2" x14ac:dyDescent="0.25">
      <c r="A25317" s="28" t="s">
        <v>88</v>
      </c>
      <c r="B25317" s="2">
        <v>4.9411382938602522</v>
      </c>
    </row>
    <row r="25318" spans="1:2" x14ac:dyDescent="0.25">
      <c r="A25318" s="28" t="s">
        <v>80</v>
      </c>
      <c r="B25318" s="2">
        <v>0.19150018090085913</v>
      </c>
    </row>
    <row r="25319" spans="1:2" x14ac:dyDescent="0.25">
      <c r="A25319" s="28" t="s">
        <v>84</v>
      </c>
      <c r="B25319" s="2">
        <v>16.492056222627717</v>
      </c>
    </row>
    <row r="25320" spans="1:2" x14ac:dyDescent="0.25">
      <c r="A25320" s="28" t="s">
        <v>85</v>
      </c>
      <c r="B25320" s="2">
        <v>8.8133302515166516</v>
      </c>
    </row>
    <row r="25321" spans="1:2" x14ac:dyDescent="0.25">
      <c r="A25321" s="28" t="s">
        <v>82</v>
      </c>
      <c r="B25321" s="2">
        <v>8.7561864835822831</v>
      </c>
    </row>
    <row r="25322" spans="1:2" x14ac:dyDescent="0.25">
      <c r="A25322" s="6" t="s">
        <v>19</v>
      </c>
      <c r="B25322" s="2">
        <v>14.041078211497025</v>
      </c>
    </row>
    <row r="25323" spans="1:2" x14ac:dyDescent="0.25">
      <c r="A25323" s="28" t="s">
        <v>79</v>
      </c>
      <c r="B25323" s="2">
        <v>0.23888457414897055</v>
      </c>
    </row>
    <row r="25324" spans="1:2" x14ac:dyDescent="0.25">
      <c r="A25324" s="28" t="s">
        <v>86</v>
      </c>
      <c r="B25324" s="2">
        <v>1.5464947646269121E-2</v>
      </c>
    </row>
    <row r="25325" spans="1:2" x14ac:dyDescent="0.25">
      <c r="A25325" s="28" t="s">
        <v>31</v>
      </c>
      <c r="B25325" s="2">
        <v>0.23908220103716249</v>
      </c>
    </row>
    <row r="25326" spans="1:2" x14ac:dyDescent="0.25">
      <c r="A25326" s="28" t="s">
        <v>29</v>
      </c>
      <c r="B25326" s="2">
        <v>12.716408165225861</v>
      </c>
    </row>
    <row r="25327" spans="1:2" x14ac:dyDescent="0.25">
      <c r="A25327" s="28" t="s">
        <v>30</v>
      </c>
      <c r="B25327" s="2">
        <v>0.27694933681260075</v>
      </c>
    </row>
    <row r="25328" spans="1:2" x14ac:dyDescent="0.25">
      <c r="A25328" s="28" t="s">
        <v>88</v>
      </c>
      <c r="B25328" s="2">
        <v>3.2291324236464559E-2</v>
      </c>
    </row>
    <row r="25329" spans="1:2" x14ac:dyDescent="0.25">
      <c r="A25329" s="28" t="s">
        <v>80</v>
      </c>
      <c r="B25329" s="2">
        <v>6.0039820925928611E-3</v>
      </c>
    </row>
    <row r="25330" spans="1:2" x14ac:dyDescent="0.25">
      <c r="A25330" s="28" t="s">
        <v>84</v>
      </c>
      <c r="B25330" s="2">
        <v>3.1046598240430587E-3</v>
      </c>
    </row>
    <row r="25331" spans="1:2" x14ac:dyDescent="0.25">
      <c r="A25331" s="28" t="s">
        <v>85</v>
      </c>
      <c r="B25331" s="2">
        <v>0.40680329712482471</v>
      </c>
    </row>
    <row r="25332" spans="1:2" x14ac:dyDescent="0.25">
      <c r="A25332" s="28" t="s">
        <v>82</v>
      </c>
      <c r="B25332" s="2">
        <v>0.10608572334823449</v>
      </c>
    </row>
    <row r="25333" spans="1:2" x14ac:dyDescent="0.25">
      <c r="A25333" s="6" t="s">
        <v>243</v>
      </c>
      <c r="B25333" s="2">
        <v>11.035644055314481</v>
      </c>
    </row>
    <row r="25334" spans="1:2" x14ac:dyDescent="0.25">
      <c r="A25334" s="28" t="s">
        <v>79</v>
      </c>
      <c r="B25334" s="2">
        <v>4.0749643889733653E-4</v>
      </c>
    </row>
    <row r="25335" spans="1:2" x14ac:dyDescent="0.25">
      <c r="A25335" s="28" t="s">
        <v>86</v>
      </c>
      <c r="B25335" s="2">
        <v>3.6373812907832432E-4</v>
      </c>
    </row>
    <row r="25336" spans="1:2" x14ac:dyDescent="0.25">
      <c r="A25336" s="28" t="s">
        <v>31</v>
      </c>
      <c r="B25336" s="2">
        <v>0.17171646845340011</v>
      </c>
    </row>
    <row r="25337" spans="1:2" x14ac:dyDescent="0.25">
      <c r="A25337" s="28" t="s">
        <v>29</v>
      </c>
      <c r="B25337" s="2">
        <v>0.4007200751543426</v>
      </c>
    </row>
    <row r="25338" spans="1:2" x14ac:dyDescent="0.25">
      <c r="A25338" s="28" t="s">
        <v>30</v>
      </c>
      <c r="B25338" s="2">
        <v>5.9026233705975463E-2</v>
      </c>
    </row>
    <row r="25339" spans="1:2" x14ac:dyDescent="0.25">
      <c r="A25339" s="28" t="s">
        <v>88</v>
      </c>
      <c r="B25339" s="2">
        <v>0.4320514905118415</v>
      </c>
    </row>
    <row r="25340" spans="1:2" x14ac:dyDescent="0.25">
      <c r="A25340" s="28" t="s">
        <v>84</v>
      </c>
      <c r="B25340" s="2">
        <v>3.4462071633813562</v>
      </c>
    </row>
    <row r="25341" spans="1:2" x14ac:dyDescent="0.25">
      <c r="A25341" s="28" t="s">
        <v>85</v>
      </c>
      <c r="B25341" s="2">
        <v>4.21657058718149</v>
      </c>
    </row>
    <row r="25342" spans="1:2" x14ac:dyDescent="0.25">
      <c r="A25342" s="28" t="s">
        <v>82</v>
      </c>
      <c r="B25342" s="2">
        <v>2.3085808023581005</v>
      </c>
    </row>
    <row r="25343" spans="1:2" x14ac:dyDescent="0.25">
      <c r="A25343" s="6" t="s">
        <v>52</v>
      </c>
      <c r="B25343" s="2">
        <v>9.039599846276527</v>
      </c>
    </row>
    <row r="25344" spans="1:2" x14ac:dyDescent="0.25">
      <c r="A25344" s="28" t="s">
        <v>79</v>
      </c>
      <c r="B25344" s="2">
        <v>5.9000238265928696E-3</v>
      </c>
    </row>
    <row r="25345" spans="1:2" x14ac:dyDescent="0.25">
      <c r="A25345" s="28" t="s">
        <v>86</v>
      </c>
      <c r="B25345" s="2">
        <v>9.2458743854789086E-3</v>
      </c>
    </row>
    <row r="25346" spans="1:2" x14ac:dyDescent="0.25">
      <c r="A25346" s="28" t="s">
        <v>31</v>
      </c>
      <c r="B25346" s="2">
        <v>8.5501043915623496E-3</v>
      </c>
    </row>
    <row r="25347" spans="1:2" x14ac:dyDescent="0.25">
      <c r="A25347" s="28" t="s">
        <v>29</v>
      </c>
      <c r="B25347" s="2">
        <v>4.3512819939249013E-2</v>
      </c>
    </row>
    <row r="25348" spans="1:2" x14ac:dyDescent="0.25">
      <c r="A25348" s="28" t="s">
        <v>30</v>
      </c>
      <c r="B25348" s="2">
        <v>0.20517003860527697</v>
      </c>
    </row>
    <row r="25349" spans="1:2" x14ac:dyDescent="0.25">
      <c r="A25349" s="28" t="s">
        <v>88</v>
      </c>
      <c r="B25349" s="2">
        <v>3.6493037163038158E-2</v>
      </c>
    </row>
    <row r="25350" spans="1:2" x14ac:dyDescent="0.25">
      <c r="A25350" s="28" t="s">
        <v>80</v>
      </c>
      <c r="B25350" s="2">
        <v>2.5859260557623429E-2</v>
      </c>
    </row>
    <row r="25351" spans="1:2" x14ac:dyDescent="0.25">
      <c r="A25351" s="28" t="s">
        <v>84</v>
      </c>
      <c r="B25351" s="2">
        <v>5.0485768656026248E-2</v>
      </c>
    </row>
    <row r="25352" spans="1:2" x14ac:dyDescent="0.25">
      <c r="A25352" s="28" t="s">
        <v>85</v>
      </c>
      <c r="B25352" s="2">
        <v>7.493462268348134</v>
      </c>
    </row>
    <row r="25353" spans="1:2" x14ac:dyDescent="0.25">
      <c r="A25353" s="28" t="s">
        <v>82</v>
      </c>
      <c r="B25353" s="2">
        <v>1.160920650403545</v>
      </c>
    </row>
    <row r="25354" spans="1:2" x14ac:dyDescent="0.25">
      <c r="A25354" s="6" t="s">
        <v>245</v>
      </c>
      <c r="B25354" s="2">
        <v>35.340059767001279</v>
      </c>
    </row>
    <row r="25355" spans="1:2" x14ac:dyDescent="0.25">
      <c r="A25355" s="28" t="s">
        <v>79</v>
      </c>
      <c r="B25355" s="2">
        <v>0.17035137200234662</v>
      </c>
    </row>
    <row r="25356" spans="1:2" x14ac:dyDescent="0.25">
      <c r="A25356" s="28" t="s">
        <v>31</v>
      </c>
      <c r="B25356" s="2">
        <v>1.0132166314863904</v>
      </c>
    </row>
    <row r="25357" spans="1:2" x14ac:dyDescent="0.25">
      <c r="A25357" s="28" t="s">
        <v>29</v>
      </c>
      <c r="B25357" s="2">
        <v>4.6736689820081887</v>
      </c>
    </row>
    <row r="25358" spans="1:2" x14ac:dyDescent="0.25">
      <c r="A25358" s="28" t="s">
        <v>30</v>
      </c>
      <c r="B25358" s="2">
        <v>1.7904984155153707</v>
      </c>
    </row>
    <row r="25359" spans="1:2" x14ac:dyDescent="0.25">
      <c r="A25359" s="28" t="s">
        <v>88</v>
      </c>
      <c r="B25359" s="2">
        <v>3.3529686977380115</v>
      </c>
    </row>
    <row r="25360" spans="1:2" x14ac:dyDescent="0.25">
      <c r="A25360" s="28" t="s">
        <v>80</v>
      </c>
      <c r="B25360" s="2">
        <v>0.92838624544808934</v>
      </c>
    </row>
    <row r="25361" spans="1:2" x14ac:dyDescent="0.25">
      <c r="A25361" s="28" t="s">
        <v>84</v>
      </c>
      <c r="B25361" s="2">
        <v>1.6322824710179766</v>
      </c>
    </row>
    <row r="25362" spans="1:2" x14ac:dyDescent="0.25">
      <c r="A25362" s="28" t="s">
        <v>85</v>
      </c>
      <c r="B25362" s="2">
        <v>19.837961905487443</v>
      </c>
    </row>
    <row r="25363" spans="1:2" x14ac:dyDescent="0.25">
      <c r="A25363" s="28" t="s">
        <v>82</v>
      </c>
      <c r="B25363" s="2">
        <v>1.9407250462974603</v>
      </c>
    </row>
    <row r="25364" spans="1:2" x14ac:dyDescent="0.25">
      <c r="A25364" s="6" t="s">
        <v>247</v>
      </c>
      <c r="B25364" s="2">
        <v>15.295012706448746</v>
      </c>
    </row>
    <row r="25365" spans="1:2" x14ac:dyDescent="0.25">
      <c r="A25365" s="28" t="s">
        <v>79</v>
      </c>
      <c r="B25365" s="2">
        <v>3.8577872042206279E-2</v>
      </c>
    </row>
    <row r="25366" spans="1:2" x14ac:dyDescent="0.25">
      <c r="A25366" s="28" t="s">
        <v>86</v>
      </c>
      <c r="B25366" s="2">
        <v>1.191510139895122E-2</v>
      </c>
    </row>
    <row r="25367" spans="1:2" x14ac:dyDescent="0.25">
      <c r="A25367" s="28" t="s">
        <v>31</v>
      </c>
      <c r="B25367" s="2">
        <v>0.25915346746072954</v>
      </c>
    </row>
    <row r="25368" spans="1:2" x14ac:dyDescent="0.25">
      <c r="A25368" s="28" t="s">
        <v>29</v>
      </c>
      <c r="B25368" s="2">
        <v>0.50103762029118082</v>
      </c>
    </row>
    <row r="25369" spans="1:2" x14ac:dyDescent="0.25">
      <c r="A25369" s="28" t="s">
        <v>30</v>
      </c>
      <c r="B25369" s="2">
        <v>0.46385857556090848</v>
      </c>
    </row>
    <row r="25370" spans="1:2" x14ac:dyDescent="0.25">
      <c r="A25370" s="28" t="s">
        <v>88</v>
      </c>
      <c r="B25370" s="2">
        <v>0.62803878566117233</v>
      </c>
    </row>
    <row r="25371" spans="1:2" x14ac:dyDescent="0.25">
      <c r="A25371" s="28" t="s">
        <v>80</v>
      </c>
      <c r="B25371" s="2">
        <v>1.759504757169666</v>
      </c>
    </row>
    <row r="25372" spans="1:2" x14ac:dyDescent="0.25">
      <c r="A25372" s="28" t="s">
        <v>84</v>
      </c>
      <c r="B25372" s="2">
        <v>1.0435804265122199</v>
      </c>
    </row>
    <row r="25373" spans="1:2" x14ac:dyDescent="0.25">
      <c r="A25373" s="28" t="s">
        <v>85</v>
      </c>
      <c r="B25373" s="2">
        <v>9.7389362046913988</v>
      </c>
    </row>
    <row r="25374" spans="1:2" x14ac:dyDescent="0.25">
      <c r="A25374" s="28" t="s">
        <v>82</v>
      </c>
      <c r="B25374" s="2">
        <v>0.85040989566031355</v>
      </c>
    </row>
    <row r="25375" spans="1:2" x14ac:dyDescent="0.25">
      <c r="A25375" s="6" t="s">
        <v>21</v>
      </c>
      <c r="B25375" s="2">
        <v>29.081289899575598</v>
      </c>
    </row>
    <row r="25376" spans="1:2" x14ac:dyDescent="0.25">
      <c r="A25376" s="28" t="s">
        <v>79</v>
      </c>
      <c r="B25376" s="2">
        <v>0.1912267117439346</v>
      </c>
    </row>
    <row r="25377" spans="1:2" x14ac:dyDescent="0.25">
      <c r="A25377" s="28" t="s">
        <v>86</v>
      </c>
      <c r="B25377" s="2">
        <v>3.0675521190555315E-2</v>
      </c>
    </row>
    <row r="25378" spans="1:2" x14ac:dyDescent="0.25">
      <c r="A25378" s="28" t="s">
        <v>31</v>
      </c>
      <c r="B25378" s="2">
        <v>0.84379878571828815</v>
      </c>
    </row>
    <row r="25379" spans="1:2" x14ac:dyDescent="0.25">
      <c r="A25379" s="28" t="s">
        <v>29</v>
      </c>
      <c r="B25379" s="2">
        <v>0.89076659258695778</v>
      </c>
    </row>
    <row r="25380" spans="1:2" x14ac:dyDescent="0.25">
      <c r="A25380" s="28" t="s">
        <v>30</v>
      </c>
      <c r="B25380" s="2">
        <v>2.0477994713134771</v>
      </c>
    </row>
    <row r="25381" spans="1:2" x14ac:dyDescent="0.25">
      <c r="A25381" s="28" t="s">
        <v>88</v>
      </c>
      <c r="B25381" s="2">
        <v>3.464311184642948</v>
      </c>
    </row>
    <row r="25382" spans="1:2" x14ac:dyDescent="0.25">
      <c r="A25382" s="28" t="s">
        <v>80</v>
      </c>
      <c r="B25382" s="2">
        <v>2.9792808886360151</v>
      </c>
    </row>
    <row r="25383" spans="1:2" x14ac:dyDescent="0.25">
      <c r="A25383" s="28" t="s">
        <v>84</v>
      </c>
      <c r="B25383" s="2">
        <v>7.5064341724198993</v>
      </c>
    </row>
    <row r="25384" spans="1:2" x14ac:dyDescent="0.25">
      <c r="A25384" s="28" t="s">
        <v>85</v>
      </c>
      <c r="B25384" s="2">
        <v>5.6780742606141468</v>
      </c>
    </row>
    <row r="25385" spans="1:2" x14ac:dyDescent="0.25">
      <c r="A25385" s="28" t="s">
        <v>82</v>
      </c>
      <c r="B25385" s="2">
        <v>5.4489223107093752</v>
      </c>
    </row>
    <row r="25386" spans="1:2" x14ac:dyDescent="0.25">
      <c r="A25386" s="6" t="s">
        <v>22</v>
      </c>
      <c r="B25386" s="2">
        <v>1.9943608364057608</v>
      </c>
    </row>
    <row r="25387" spans="1:2" x14ac:dyDescent="0.25">
      <c r="A25387" s="28" t="s">
        <v>86</v>
      </c>
      <c r="B25387" s="2">
        <v>1.0501053818046812E-2</v>
      </c>
    </row>
    <row r="25388" spans="1:2" x14ac:dyDescent="0.25">
      <c r="A25388" s="28" t="s">
        <v>31</v>
      </c>
      <c r="B25388" s="2">
        <v>7.2567717269062509E-3</v>
      </c>
    </row>
    <row r="25389" spans="1:2" x14ac:dyDescent="0.25">
      <c r="A25389" s="28" t="s">
        <v>29</v>
      </c>
      <c r="B25389" s="2">
        <v>0.25126473872507316</v>
      </c>
    </row>
    <row r="25390" spans="1:2" x14ac:dyDescent="0.25">
      <c r="A25390" s="28" t="s">
        <v>30</v>
      </c>
      <c r="B25390" s="2">
        <v>7.1020310354845115E-2</v>
      </c>
    </row>
    <row r="25391" spans="1:2" x14ac:dyDescent="0.25">
      <c r="A25391" s="28" t="s">
        <v>88</v>
      </c>
      <c r="B25391" s="2">
        <v>0.19718804670948439</v>
      </c>
    </row>
    <row r="25392" spans="1:2" x14ac:dyDescent="0.25">
      <c r="A25392" s="28" t="s">
        <v>80</v>
      </c>
      <c r="B25392" s="2">
        <v>5.8538931385479706E-3</v>
      </c>
    </row>
    <row r="25393" spans="1:2" x14ac:dyDescent="0.25">
      <c r="A25393" s="28" t="s">
        <v>84</v>
      </c>
      <c r="B25393" s="2">
        <v>1.514569932100643E-2</v>
      </c>
    </row>
    <row r="25394" spans="1:2" x14ac:dyDescent="0.25">
      <c r="A25394" s="28" t="s">
        <v>85</v>
      </c>
      <c r="B25394" s="2">
        <v>1.429146084164334</v>
      </c>
    </row>
    <row r="25395" spans="1:2" x14ac:dyDescent="0.25">
      <c r="A25395" s="28" t="s">
        <v>82</v>
      </c>
      <c r="B25395" s="2">
        <v>6.9842384475166525E-3</v>
      </c>
    </row>
    <row r="25396" spans="1:2" x14ac:dyDescent="0.25">
      <c r="A25396" s="6" t="s">
        <v>25</v>
      </c>
      <c r="B25396" s="2">
        <v>31.80637693217605</v>
      </c>
    </row>
    <row r="25397" spans="1:2" x14ac:dyDescent="0.25">
      <c r="A25397" s="28" t="s">
        <v>79</v>
      </c>
      <c r="B25397" s="2">
        <v>0.18986960191276986</v>
      </c>
    </row>
    <row r="25398" spans="1:2" x14ac:dyDescent="0.25">
      <c r="A25398" s="28" t="s">
        <v>86</v>
      </c>
      <c r="B25398" s="2">
        <v>2.1402584401141898E-3</v>
      </c>
    </row>
    <row r="25399" spans="1:2" x14ac:dyDescent="0.25">
      <c r="A25399" s="28" t="s">
        <v>31</v>
      </c>
      <c r="B25399" s="2">
        <v>4.519963383151623</v>
      </c>
    </row>
    <row r="25400" spans="1:2" x14ac:dyDescent="0.25">
      <c r="A25400" s="28" t="s">
        <v>29</v>
      </c>
      <c r="B25400" s="2">
        <v>2.9385968007339667</v>
      </c>
    </row>
    <row r="25401" spans="1:2" x14ac:dyDescent="0.25">
      <c r="A25401" s="28" t="s">
        <v>30</v>
      </c>
      <c r="B25401" s="2">
        <v>4.9764957543843762</v>
      </c>
    </row>
    <row r="25402" spans="1:2" x14ac:dyDescent="0.25">
      <c r="A25402" s="28" t="s">
        <v>88</v>
      </c>
      <c r="B25402" s="2">
        <v>8.759529691025369</v>
      </c>
    </row>
    <row r="25403" spans="1:2" x14ac:dyDescent="0.25">
      <c r="A25403" s="28" t="s">
        <v>80</v>
      </c>
      <c r="B25403" s="2">
        <v>3.8236331005680316E-2</v>
      </c>
    </row>
    <row r="25404" spans="1:2" x14ac:dyDescent="0.25">
      <c r="A25404" s="28" t="s">
        <v>84</v>
      </c>
      <c r="B25404" s="2">
        <v>1.2645130280613526</v>
      </c>
    </row>
    <row r="25405" spans="1:2" x14ac:dyDescent="0.25">
      <c r="A25405" s="28" t="s">
        <v>85</v>
      </c>
      <c r="B25405" s="2">
        <v>7.705319412853501</v>
      </c>
    </row>
    <row r="25406" spans="1:2" x14ac:dyDescent="0.25">
      <c r="A25406" s="28" t="s">
        <v>82</v>
      </c>
      <c r="B25406" s="2">
        <v>1.4117126706072962</v>
      </c>
    </row>
    <row r="25407" spans="1:2" x14ac:dyDescent="0.25">
      <c r="A25407" s="6" t="s">
        <v>23</v>
      </c>
      <c r="B25407" s="2">
        <v>8.9344001917200213</v>
      </c>
    </row>
    <row r="25408" spans="1:2" x14ac:dyDescent="0.25">
      <c r="A25408" s="28" t="s">
        <v>79</v>
      </c>
      <c r="B25408" s="2">
        <v>4.0255256801397146E-2</v>
      </c>
    </row>
    <row r="25409" spans="1:2" x14ac:dyDescent="0.25">
      <c r="A25409" s="28" t="s">
        <v>86</v>
      </c>
      <c r="B25409" s="2">
        <v>1.5977784660400899E-2</v>
      </c>
    </row>
    <row r="25410" spans="1:2" x14ac:dyDescent="0.25">
      <c r="A25410" s="28" t="s">
        <v>31</v>
      </c>
      <c r="B25410" s="2">
        <v>3.0885702795869552E-2</v>
      </c>
    </row>
    <row r="25411" spans="1:2" x14ac:dyDescent="0.25">
      <c r="A25411" s="28" t="s">
        <v>29</v>
      </c>
      <c r="B25411" s="2">
        <v>0.2871773495069409</v>
      </c>
    </row>
    <row r="25412" spans="1:2" x14ac:dyDescent="0.25">
      <c r="A25412" s="28" t="s">
        <v>30</v>
      </c>
      <c r="B25412" s="2">
        <v>0.28658720596757326</v>
      </c>
    </row>
    <row r="25413" spans="1:2" x14ac:dyDescent="0.25">
      <c r="A25413" s="28" t="s">
        <v>88</v>
      </c>
      <c r="B25413" s="2">
        <v>3.1094550624635262E-2</v>
      </c>
    </row>
    <row r="25414" spans="1:2" x14ac:dyDescent="0.25">
      <c r="A25414" s="28" t="s">
        <v>80</v>
      </c>
      <c r="B25414" s="2">
        <v>0.77322210118357992</v>
      </c>
    </row>
    <row r="25415" spans="1:2" x14ac:dyDescent="0.25">
      <c r="A25415" s="28" t="s">
        <v>84</v>
      </c>
      <c r="B25415" s="2">
        <v>4.0714535000228453</v>
      </c>
    </row>
    <row r="25416" spans="1:2" x14ac:dyDescent="0.25">
      <c r="A25416" s="28" t="s">
        <v>85</v>
      </c>
      <c r="B25416" s="2">
        <v>2.9616679885108677</v>
      </c>
    </row>
    <row r="25417" spans="1:2" x14ac:dyDescent="0.25">
      <c r="A25417" s="28" t="s">
        <v>82</v>
      </c>
      <c r="B25417" s="2">
        <v>0.43607875164591142</v>
      </c>
    </row>
    <row r="25418" spans="1:2" x14ac:dyDescent="0.25">
      <c r="A25418" s="6" t="s">
        <v>249</v>
      </c>
      <c r="B25418" s="2">
        <v>23.580486817393609</v>
      </c>
    </row>
    <row r="25419" spans="1:2" x14ac:dyDescent="0.25">
      <c r="A25419" s="28" t="s">
        <v>79</v>
      </c>
      <c r="B25419" s="2">
        <v>0.1025864110943018</v>
      </c>
    </row>
    <row r="25420" spans="1:2" x14ac:dyDescent="0.25">
      <c r="A25420" s="28" t="s">
        <v>86</v>
      </c>
      <c r="B25420" s="2">
        <v>2.2618042167337395E-3</v>
      </c>
    </row>
    <row r="25421" spans="1:2" x14ac:dyDescent="0.25">
      <c r="A25421" s="28" t="s">
        <v>31</v>
      </c>
      <c r="B25421" s="2">
        <v>0.19059308018561735</v>
      </c>
    </row>
    <row r="25422" spans="1:2" x14ac:dyDescent="0.25">
      <c r="A25422" s="28" t="s">
        <v>29</v>
      </c>
      <c r="B25422" s="2">
        <v>1.1389415621265944</v>
      </c>
    </row>
    <row r="25423" spans="1:2" x14ac:dyDescent="0.25">
      <c r="A25423" s="28" t="s">
        <v>30</v>
      </c>
      <c r="B25423" s="2">
        <v>1.0205532703451048</v>
      </c>
    </row>
    <row r="25424" spans="1:2" x14ac:dyDescent="0.25">
      <c r="A25424" s="28" t="s">
        <v>88</v>
      </c>
      <c r="B25424" s="2">
        <v>0.73185669291727018</v>
      </c>
    </row>
    <row r="25425" spans="1:2" x14ac:dyDescent="0.25">
      <c r="A25425" s="28" t="s">
        <v>80</v>
      </c>
      <c r="B25425" s="2">
        <v>2.0099845528383273</v>
      </c>
    </row>
    <row r="25426" spans="1:2" x14ac:dyDescent="0.25">
      <c r="A25426" s="28" t="s">
        <v>84</v>
      </c>
      <c r="B25426" s="2">
        <v>11.179274336512629</v>
      </c>
    </row>
    <row r="25427" spans="1:2" x14ac:dyDescent="0.25">
      <c r="A25427" s="28" t="s">
        <v>85</v>
      </c>
      <c r="B25427" s="2">
        <v>5.9822173945593224</v>
      </c>
    </row>
    <row r="25428" spans="1:2" x14ac:dyDescent="0.25">
      <c r="A25428" s="28" t="s">
        <v>82</v>
      </c>
      <c r="B25428" s="2">
        <v>1.2222177125977065</v>
      </c>
    </row>
    <row r="25429" spans="1:2" x14ac:dyDescent="0.25">
      <c r="A25429" s="6" t="s">
        <v>251</v>
      </c>
      <c r="B25429" s="2">
        <v>12.413745126193742</v>
      </c>
    </row>
    <row r="25430" spans="1:2" x14ac:dyDescent="0.25">
      <c r="A25430" s="28" t="s">
        <v>79</v>
      </c>
      <c r="B25430" s="2">
        <v>8.1964589460339771E-2</v>
      </c>
    </row>
    <row r="25431" spans="1:2" x14ac:dyDescent="0.25">
      <c r="A25431" s="28" t="s">
        <v>86</v>
      </c>
      <c r="B25431" s="2">
        <v>4.1074730176383169E-2</v>
      </c>
    </row>
    <row r="25432" spans="1:2" x14ac:dyDescent="0.25">
      <c r="A25432" s="28" t="s">
        <v>31</v>
      </c>
      <c r="B25432" s="2">
        <v>0.53741864523566485</v>
      </c>
    </row>
    <row r="25433" spans="1:2" x14ac:dyDescent="0.25">
      <c r="A25433" s="28" t="s">
        <v>29</v>
      </c>
      <c r="B25433" s="2">
        <v>1.5808914932275206</v>
      </c>
    </row>
    <row r="25434" spans="1:2" x14ac:dyDescent="0.25">
      <c r="A25434" s="28" t="s">
        <v>30</v>
      </c>
      <c r="B25434" s="2">
        <v>1.3102110913163822</v>
      </c>
    </row>
    <row r="25435" spans="1:2" x14ac:dyDescent="0.25">
      <c r="A25435" s="28" t="s">
        <v>88</v>
      </c>
      <c r="B25435" s="2">
        <v>2.5406078409950248</v>
      </c>
    </row>
    <row r="25436" spans="1:2" x14ac:dyDescent="0.25">
      <c r="A25436" s="28" t="s">
        <v>80</v>
      </c>
      <c r="B25436" s="2">
        <v>0.50683949587401755</v>
      </c>
    </row>
    <row r="25437" spans="1:2" x14ac:dyDescent="0.25">
      <c r="A25437" s="28" t="s">
        <v>84</v>
      </c>
      <c r="B25437" s="2">
        <v>0.78614061341516628</v>
      </c>
    </row>
    <row r="25438" spans="1:2" x14ac:dyDescent="0.25">
      <c r="A25438" s="28" t="s">
        <v>85</v>
      </c>
      <c r="B25438" s="2">
        <v>3.1743325903843909</v>
      </c>
    </row>
    <row r="25439" spans="1:2" x14ac:dyDescent="0.25">
      <c r="A25439" s="28" t="s">
        <v>82</v>
      </c>
      <c r="B25439" s="2">
        <v>1.8542640361088518</v>
      </c>
    </row>
    <row r="25440" spans="1:2" x14ac:dyDescent="0.25">
      <c r="A25440" s="6" t="s">
        <v>229</v>
      </c>
      <c r="B25440" s="2">
        <v>30.049139525081813</v>
      </c>
    </row>
    <row r="25441" spans="1:2" x14ac:dyDescent="0.25">
      <c r="A25441" s="28" t="s">
        <v>79</v>
      </c>
      <c r="B25441" s="2">
        <v>0.27984553857671002</v>
      </c>
    </row>
    <row r="25442" spans="1:2" x14ac:dyDescent="0.25">
      <c r="A25442" s="28" t="s">
        <v>86</v>
      </c>
      <c r="B25442" s="2">
        <v>0.14197976689615599</v>
      </c>
    </row>
    <row r="25443" spans="1:2" x14ac:dyDescent="0.25">
      <c r="A25443" s="28" t="s">
        <v>31</v>
      </c>
      <c r="B25443" s="2">
        <v>2.0288322796636384</v>
      </c>
    </row>
    <row r="25444" spans="1:2" x14ac:dyDescent="0.25">
      <c r="A25444" s="28" t="s">
        <v>29</v>
      </c>
      <c r="B25444" s="2">
        <v>6.9502414073980638</v>
      </c>
    </row>
    <row r="25445" spans="1:2" x14ac:dyDescent="0.25">
      <c r="A25445" s="28" t="s">
        <v>30</v>
      </c>
      <c r="B25445" s="2">
        <v>6.7640913393694237</v>
      </c>
    </row>
    <row r="25446" spans="1:2" x14ac:dyDescent="0.25">
      <c r="A25446" s="28" t="s">
        <v>88</v>
      </c>
      <c r="B25446" s="2">
        <v>2.4887594347373043</v>
      </c>
    </row>
    <row r="25447" spans="1:2" x14ac:dyDescent="0.25">
      <c r="A25447" s="28" t="s">
        <v>80</v>
      </c>
      <c r="B25447" s="2">
        <v>0.60317220393314008</v>
      </c>
    </row>
    <row r="25448" spans="1:2" x14ac:dyDescent="0.25">
      <c r="A25448" s="28" t="s">
        <v>84</v>
      </c>
      <c r="B25448" s="2">
        <v>1.4556934042625351</v>
      </c>
    </row>
    <row r="25449" spans="1:2" x14ac:dyDescent="0.25">
      <c r="A25449" s="28" t="s">
        <v>85</v>
      </c>
      <c r="B25449" s="2">
        <v>5.6881401576842947</v>
      </c>
    </row>
    <row r="25450" spans="1:2" x14ac:dyDescent="0.25">
      <c r="A25450" s="28" t="s">
        <v>82</v>
      </c>
      <c r="B25450" s="2">
        <v>3.648383992560543</v>
      </c>
    </row>
    <row r="25451" spans="1:2" x14ac:dyDescent="0.25">
      <c r="A25451" s="6" t="s">
        <v>93</v>
      </c>
      <c r="B25451" s="2">
        <v>461.62863373204812</v>
      </c>
    </row>
    <row r="25452" spans="1:2" x14ac:dyDescent="0.25">
      <c r="A25452" s="28" t="s">
        <v>79</v>
      </c>
      <c r="B25452" s="2">
        <v>11.251148899618094</v>
      </c>
    </row>
    <row r="25453" spans="1:2" x14ac:dyDescent="0.25">
      <c r="A25453" s="28" t="s">
        <v>86</v>
      </c>
      <c r="B25453" s="2">
        <v>0.91844903625358798</v>
      </c>
    </row>
    <row r="25454" spans="1:2" x14ac:dyDescent="0.25">
      <c r="A25454" s="28" t="s">
        <v>31</v>
      </c>
      <c r="B25454" s="2">
        <v>18.052876959120749</v>
      </c>
    </row>
    <row r="25455" spans="1:2" x14ac:dyDescent="0.25">
      <c r="A25455" s="28" t="s">
        <v>29</v>
      </c>
      <c r="B25455" s="2">
        <v>56.509280241560539</v>
      </c>
    </row>
    <row r="25456" spans="1:2" x14ac:dyDescent="0.25">
      <c r="A25456" s="28" t="s">
        <v>30</v>
      </c>
      <c r="B25456" s="2">
        <v>36.617682938759941</v>
      </c>
    </row>
    <row r="25457" spans="1:2" x14ac:dyDescent="0.25">
      <c r="A25457" s="28" t="s">
        <v>88</v>
      </c>
      <c r="B25457" s="2">
        <v>41.359375580610475</v>
      </c>
    </row>
    <row r="25458" spans="1:2" x14ac:dyDescent="0.25">
      <c r="A25458" s="28" t="s">
        <v>80</v>
      </c>
      <c r="B25458" s="2">
        <v>17.918793390410269</v>
      </c>
    </row>
    <row r="25459" spans="1:2" x14ac:dyDescent="0.25">
      <c r="A25459" s="28" t="s">
        <v>84</v>
      </c>
      <c r="B25459" s="2">
        <v>85.498279517291053</v>
      </c>
    </row>
    <row r="25460" spans="1:2" x14ac:dyDescent="0.25">
      <c r="A25460" s="28" t="s">
        <v>85</v>
      </c>
      <c r="B25460" s="2">
        <v>147.3202711891297</v>
      </c>
    </row>
    <row r="25461" spans="1:2" x14ac:dyDescent="0.25">
      <c r="A25461" s="28" t="s">
        <v>82</v>
      </c>
      <c r="B25461" s="2">
        <v>46.182475979293734</v>
      </c>
    </row>
    <row r="25462" spans="1:2" x14ac:dyDescent="0.25">
      <c r="A25462" s="3" t="s">
        <v>80</v>
      </c>
      <c r="B25462" s="2">
        <v>1610.0702763428878</v>
      </c>
    </row>
    <row r="25463" spans="1:2" x14ac:dyDescent="0.25">
      <c r="A25463" s="6" t="s">
        <v>228</v>
      </c>
      <c r="B25463" s="2">
        <v>42.517408129649795</v>
      </c>
    </row>
    <row r="25464" spans="1:2" x14ac:dyDescent="0.25">
      <c r="A25464" s="28" t="s">
        <v>79</v>
      </c>
      <c r="B25464" s="2">
        <v>0.1043514528879927</v>
      </c>
    </row>
    <row r="25465" spans="1:2" x14ac:dyDescent="0.25">
      <c r="A25465" s="28" t="s">
        <v>86</v>
      </c>
      <c r="B25465" s="2">
        <v>0.21595210143891336</v>
      </c>
    </row>
    <row r="25466" spans="1:2" x14ac:dyDescent="0.25">
      <c r="A25466" s="28" t="s">
        <v>87</v>
      </c>
      <c r="B25466" s="2">
        <v>1.059393428273018</v>
      </c>
    </row>
    <row r="25467" spans="1:2" x14ac:dyDescent="0.25">
      <c r="A25467" s="28" t="s">
        <v>31</v>
      </c>
      <c r="B25467" s="2">
        <v>0.56520947959671697</v>
      </c>
    </row>
    <row r="25468" spans="1:2" x14ac:dyDescent="0.25">
      <c r="A25468" s="28" t="s">
        <v>29</v>
      </c>
      <c r="B25468" s="2">
        <v>0.37955282428672826</v>
      </c>
    </row>
    <row r="25469" spans="1:2" x14ac:dyDescent="0.25">
      <c r="A25469" s="28" t="s">
        <v>30</v>
      </c>
      <c r="B25469" s="2">
        <v>0.53584723544067547</v>
      </c>
    </row>
    <row r="25470" spans="1:2" x14ac:dyDescent="0.25">
      <c r="A25470" s="28" t="s">
        <v>88</v>
      </c>
      <c r="B25470" s="2">
        <v>2.6607367732617875</v>
      </c>
    </row>
    <row r="25471" spans="1:2" x14ac:dyDescent="0.25">
      <c r="A25471" s="28" t="s">
        <v>84</v>
      </c>
      <c r="B25471" s="2">
        <v>19.647461528332066</v>
      </c>
    </row>
    <row r="25472" spans="1:2" x14ac:dyDescent="0.25">
      <c r="A25472" s="28" t="s">
        <v>85</v>
      </c>
      <c r="B25472" s="2">
        <v>15.321595602277242</v>
      </c>
    </row>
    <row r="25473" spans="1:2" x14ac:dyDescent="0.25">
      <c r="A25473" s="28" t="s">
        <v>82</v>
      </c>
      <c r="B25473" s="2">
        <v>2.0273077038546559</v>
      </c>
    </row>
    <row r="25474" spans="1:2" x14ac:dyDescent="0.25">
      <c r="A25474" s="6" t="s">
        <v>239</v>
      </c>
      <c r="B25474" s="2">
        <v>0.9017007542594162</v>
      </c>
    </row>
    <row r="25475" spans="1:2" x14ac:dyDescent="0.25">
      <c r="A25475" s="28" t="s">
        <v>87</v>
      </c>
      <c r="B25475" s="2">
        <v>2.7438248192038814E-2</v>
      </c>
    </row>
    <row r="25476" spans="1:2" x14ac:dyDescent="0.25">
      <c r="A25476" s="28" t="s">
        <v>31</v>
      </c>
      <c r="B25476" s="2">
        <v>6.7298682967204371E-2</v>
      </c>
    </row>
    <row r="25477" spans="1:2" x14ac:dyDescent="0.25">
      <c r="A25477" s="28" t="s">
        <v>29</v>
      </c>
      <c r="B25477" s="2">
        <v>6.2960753764677677E-2</v>
      </c>
    </row>
    <row r="25478" spans="1:2" x14ac:dyDescent="0.25">
      <c r="A25478" s="28" t="s">
        <v>30</v>
      </c>
      <c r="B25478" s="2">
        <v>1.3003392319785831E-2</v>
      </c>
    </row>
    <row r="25479" spans="1:2" x14ac:dyDescent="0.25">
      <c r="A25479" s="28" t="s">
        <v>88</v>
      </c>
      <c r="B25479" s="2">
        <v>1.544332944761027E-2</v>
      </c>
    </row>
    <row r="25480" spans="1:2" x14ac:dyDescent="0.25">
      <c r="A25480" s="28" t="s">
        <v>84</v>
      </c>
      <c r="B25480" s="2">
        <v>5.7655832695961445E-2</v>
      </c>
    </row>
    <row r="25481" spans="1:2" x14ac:dyDescent="0.25">
      <c r="A25481" s="28" t="s">
        <v>85</v>
      </c>
      <c r="B25481" s="2">
        <v>0.3994371109209614</v>
      </c>
    </row>
    <row r="25482" spans="1:2" x14ac:dyDescent="0.25">
      <c r="A25482" s="28" t="s">
        <v>82</v>
      </c>
      <c r="B25482" s="2">
        <v>0.2584634039511764</v>
      </c>
    </row>
    <row r="25483" spans="1:2" x14ac:dyDescent="0.25">
      <c r="A25483" s="6" t="s">
        <v>241</v>
      </c>
      <c r="B25483" s="2">
        <v>129.69934986233147</v>
      </c>
    </row>
    <row r="25484" spans="1:2" x14ac:dyDescent="0.25">
      <c r="A25484" s="28" t="s">
        <v>79</v>
      </c>
      <c r="B25484" s="2">
        <v>4.4790884685049051</v>
      </c>
    </row>
    <row r="25485" spans="1:2" x14ac:dyDescent="0.25">
      <c r="A25485" s="28" t="s">
        <v>86</v>
      </c>
      <c r="B25485" s="2">
        <v>3.6794804567653845</v>
      </c>
    </row>
    <row r="25486" spans="1:2" x14ac:dyDescent="0.25">
      <c r="A25486" s="28" t="s">
        <v>87</v>
      </c>
      <c r="B25486" s="2">
        <v>4.4176015354096405</v>
      </c>
    </row>
    <row r="25487" spans="1:2" x14ac:dyDescent="0.25">
      <c r="A25487" s="28" t="s">
        <v>31</v>
      </c>
      <c r="B25487" s="2">
        <v>2.9521069696258433</v>
      </c>
    </row>
    <row r="25488" spans="1:2" x14ac:dyDescent="0.25">
      <c r="A25488" s="28" t="s">
        <v>29</v>
      </c>
      <c r="B25488" s="2">
        <v>1.7455027398007323</v>
      </c>
    </row>
    <row r="25489" spans="1:2" x14ac:dyDescent="0.25">
      <c r="A25489" s="28" t="s">
        <v>30</v>
      </c>
      <c r="B25489" s="2">
        <v>3.4231114666434967</v>
      </c>
    </row>
    <row r="25490" spans="1:2" x14ac:dyDescent="0.25">
      <c r="A25490" s="28" t="s">
        <v>88</v>
      </c>
      <c r="B25490" s="2">
        <v>24.329740368775322</v>
      </c>
    </row>
    <row r="25491" spans="1:2" x14ac:dyDescent="0.25">
      <c r="A25491" s="28" t="s">
        <v>84</v>
      </c>
      <c r="B25491" s="2">
        <v>14.798363305276876</v>
      </c>
    </row>
    <row r="25492" spans="1:2" x14ac:dyDescent="0.25">
      <c r="A25492" s="28" t="s">
        <v>85</v>
      </c>
      <c r="B25492" s="2">
        <v>56.246496351178649</v>
      </c>
    </row>
    <row r="25493" spans="1:2" x14ac:dyDescent="0.25">
      <c r="A25493" s="28" t="s">
        <v>82</v>
      </c>
      <c r="B25493" s="2">
        <v>13.62785820035063</v>
      </c>
    </row>
    <row r="25494" spans="1:2" x14ac:dyDescent="0.25">
      <c r="A25494" s="6" t="s">
        <v>243</v>
      </c>
      <c r="B25494" s="2">
        <v>32.6449024799401</v>
      </c>
    </row>
    <row r="25495" spans="1:2" x14ac:dyDescent="0.25">
      <c r="A25495" s="28" t="s">
        <v>79</v>
      </c>
      <c r="B25495" s="2">
        <v>7.5758445108790248E-2</v>
      </c>
    </row>
    <row r="25496" spans="1:2" x14ac:dyDescent="0.25">
      <c r="A25496" s="28" t="s">
        <v>86</v>
      </c>
      <c r="B25496" s="2">
        <v>0.44220088345620284</v>
      </c>
    </row>
    <row r="25497" spans="1:2" x14ac:dyDescent="0.25">
      <c r="A25497" s="28" t="s">
        <v>87</v>
      </c>
      <c r="B25497" s="2">
        <v>0.8564455349545097</v>
      </c>
    </row>
    <row r="25498" spans="1:2" x14ac:dyDescent="0.25">
      <c r="A25498" s="28" t="s">
        <v>31</v>
      </c>
      <c r="B25498" s="2">
        <v>0.89482178895253617</v>
      </c>
    </row>
    <row r="25499" spans="1:2" x14ac:dyDescent="0.25">
      <c r="A25499" s="28" t="s">
        <v>29</v>
      </c>
      <c r="B25499" s="2">
        <v>0.1757097308958063</v>
      </c>
    </row>
    <row r="25500" spans="1:2" x14ac:dyDescent="0.25">
      <c r="A25500" s="28" t="s">
        <v>30</v>
      </c>
      <c r="B25500" s="2">
        <v>0.19988031184583499</v>
      </c>
    </row>
    <row r="25501" spans="1:2" x14ac:dyDescent="0.25">
      <c r="A25501" s="28" t="s">
        <v>88</v>
      </c>
      <c r="B25501" s="2">
        <v>4.1776207462414829</v>
      </c>
    </row>
    <row r="25502" spans="1:2" x14ac:dyDescent="0.25">
      <c r="A25502" s="28" t="s">
        <v>84</v>
      </c>
      <c r="B25502" s="2">
        <v>3.9865418612900814</v>
      </c>
    </row>
    <row r="25503" spans="1:2" x14ac:dyDescent="0.25">
      <c r="A25503" s="28" t="s">
        <v>85</v>
      </c>
      <c r="B25503" s="2">
        <v>17.865251236876698</v>
      </c>
    </row>
    <row r="25504" spans="1:2" x14ac:dyDescent="0.25">
      <c r="A25504" s="28" t="s">
        <v>82</v>
      </c>
      <c r="B25504" s="2">
        <v>3.9706719403181587</v>
      </c>
    </row>
    <row r="25505" spans="1:2" x14ac:dyDescent="0.25">
      <c r="A25505" s="6" t="s">
        <v>245</v>
      </c>
      <c r="B25505" s="2">
        <v>26.824001723063809</v>
      </c>
    </row>
    <row r="25506" spans="1:2" x14ac:dyDescent="0.25">
      <c r="A25506" s="28" t="s">
        <v>79</v>
      </c>
      <c r="B25506" s="2">
        <v>0.23596561988100248</v>
      </c>
    </row>
    <row r="25507" spans="1:2" x14ac:dyDescent="0.25">
      <c r="A25507" s="28" t="s">
        <v>86</v>
      </c>
      <c r="B25507" s="2">
        <v>0.25796448316555121</v>
      </c>
    </row>
    <row r="25508" spans="1:2" x14ac:dyDescent="0.25">
      <c r="A25508" s="28" t="s">
        <v>87</v>
      </c>
      <c r="B25508" s="2">
        <v>0.33244651613576048</v>
      </c>
    </row>
    <row r="25509" spans="1:2" x14ac:dyDescent="0.25">
      <c r="A25509" s="28" t="s">
        <v>31</v>
      </c>
      <c r="B25509" s="2">
        <v>0.69141864601109781</v>
      </c>
    </row>
    <row r="25510" spans="1:2" x14ac:dyDescent="0.25">
      <c r="A25510" s="28" t="s">
        <v>29</v>
      </c>
      <c r="B25510" s="2">
        <v>0.45996102610909256</v>
      </c>
    </row>
    <row r="25511" spans="1:2" x14ac:dyDescent="0.25">
      <c r="A25511" s="28" t="s">
        <v>30</v>
      </c>
      <c r="B25511" s="2">
        <v>1.1482506792060558</v>
      </c>
    </row>
    <row r="25512" spans="1:2" x14ac:dyDescent="0.25">
      <c r="A25512" s="28" t="s">
        <v>88</v>
      </c>
      <c r="B25512" s="2">
        <v>4.3177071581929285</v>
      </c>
    </row>
    <row r="25513" spans="1:2" x14ac:dyDescent="0.25">
      <c r="A25513" s="28" t="s">
        <v>84</v>
      </c>
      <c r="B25513" s="2">
        <v>5.1363535614048406</v>
      </c>
    </row>
    <row r="25514" spans="1:2" x14ac:dyDescent="0.25">
      <c r="A25514" s="28" t="s">
        <v>85</v>
      </c>
      <c r="B25514" s="2">
        <v>10.966729581882502</v>
      </c>
    </row>
    <row r="25515" spans="1:2" x14ac:dyDescent="0.25">
      <c r="A25515" s="28" t="s">
        <v>82</v>
      </c>
      <c r="B25515" s="2">
        <v>3.2772044510749794</v>
      </c>
    </row>
    <row r="25516" spans="1:2" x14ac:dyDescent="0.25">
      <c r="A25516" s="6" t="s">
        <v>247</v>
      </c>
      <c r="B25516" s="2">
        <v>57.430424554067713</v>
      </c>
    </row>
    <row r="25517" spans="1:2" x14ac:dyDescent="0.25">
      <c r="A25517" s="28" t="s">
        <v>79</v>
      </c>
      <c r="B25517" s="2">
        <v>1.309794929333238</v>
      </c>
    </row>
    <row r="25518" spans="1:2" x14ac:dyDescent="0.25">
      <c r="A25518" s="28" t="s">
        <v>86</v>
      </c>
      <c r="B25518" s="2">
        <v>1.5665770616612658</v>
      </c>
    </row>
    <row r="25519" spans="1:2" x14ac:dyDescent="0.25">
      <c r="A25519" s="28" t="s">
        <v>87</v>
      </c>
      <c r="B25519" s="2">
        <v>2.0600351726476629</v>
      </c>
    </row>
    <row r="25520" spans="1:2" x14ac:dyDescent="0.25">
      <c r="A25520" s="28" t="s">
        <v>31</v>
      </c>
      <c r="B25520" s="2">
        <v>1.9704029399576235</v>
      </c>
    </row>
    <row r="25521" spans="1:2" x14ac:dyDescent="0.25">
      <c r="A25521" s="28" t="s">
        <v>29</v>
      </c>
      <c r="B25521" s="2">
        <v>0.81564749979068485</v>
      </c>
    </row>
    <row r="25522" spans="1:2" x14ac:dyDescent="0.25">
      <c r="A25522" s="28" t="s">
        <v>30</v>
      </c>
      <c r="B25522" s="2">
        <v>1.4528166486946577</v>
      </c>
    </row>
    <row r="25523" spans="1:2" x14ac:dyDescent="0.25">
      <c r="A25523" s="28" t="s">
        <v>88</v>
      </c>
      <c r="B25523" s="2">
        <v>10.666974175643483</v>
      </c>
    </row>
    <row r="25524" spans="1:2" x14ac:dyDescent="0.25">
      <c r="A25524" s="28" t="s">
        <v>84</v>
      </c>
      <c r="B25524" s="2">
        <v>5.4441043601279668</v>
      </c>
    </row>
    <row r="25525" spans="1:2" x14ac:dyDescent="0.25">
      <c r="A25525" s="28" t="s">
        <v>85</v>
      </c>
      <c r="B25525" s="2">
        <v>27.699939342287792</v>
      </c>
    </row>
    <row r="25526" spans="1:2" x14ac:dyDescent="0.25">
      <c r="A25526" s="28" t="s">
        <v>82</v>
      </c>
      <c r="B25526" s="2">
        <v>4.4441324239233353</v>
      </c>
    </row>
    <row r="25527" spans="1:2" x14ac:dyDescent="0.25">
      <c r="A25527" s="6" t="s">
        <v>20</v>
      </c>
      <c r="B25527" s="2">
        <v>16.127872984531781</v>
      </c>
    </row>
    <row r="25528" spans="1:2" x14ac:dyDescent="0.25">
      <c r="A25528" s="28" t="s">
        <v>79</v>
      </c>
      <c r="B25528" s="2">
        <v>0.25185262226088778</v>
      </c>
    </row>
    <row r="25529" spans="1:2" x14ac:dyDescent="0.25">
      <c r="A25529" s="28" t="s">
        <v>86</v>
      </c>
      <c r="B25529" s="2">
        <v>1.8294689512366562</v>
      </c>
    </row>
    <row r="25530" spans="1:2" x14ac:dyDescent="0.25">
      <c r="A25530" s="28" t="s">
        <v>87</v>
      </c>
      <c r="B25530" s="2">
        <v>0.222070969733556</v>
      </c>
    </row>
    <row r="25531" spans="1:2" x14ac:dyDescent="0.25">
      <c r="A25531" s="28" t="s">
        <v>31</v>
      </c>
      <c r="B25531" s="2">
        <v>0.66689178080849232</v>
      </c>
    </row>
    <row r="25532" spans="1:2" x14ac:dyDescent="0.25">
      <c r="A25532" s="28" t="s">
        <v>29</v>
      </c>
      <c r="B25532" s="2">
        <v>0.37600863162620257</v>
      </c>
    </row>
    <row r="25533" spans="1:2" x14ac:dyDescent="0.25">
      <c r="A25533" s="28" t="s">
        <v>30</v>
      </c>
      <c r="B25533" s="2">
        <v>0.59202006024229792</v>
      </c>
    </row>
    <row r="25534" spans="1:2" x14ac:dyDescent="0.25">
      <c r="A25534" s="28" t="s">
        <v>88</v>
      </c>
      <c r="B25534" s="2">
        <v>2.1423920285069173</v>
      </c>
    </row>
    <row r="25535" spans="1:2" x14ac:dyDescent="0.25">
      <c r="A25535" s="28" t="s">
        <v>84</v>
      </c>
      <c r="B25535" s="2">
        <v>0.41885773175803687</v>
      </c>
    </row>
    <row r="25536" spans="1:2" x14ac:dyDescent="0.25">
      <c r="A25536" s="28" t="s">
        <v>85</v>
      </c>
      <c r="B25536" s="2">
        <v>8.262367026406368</v>
      </c>
    </row>
    <row r="25537" spans="1:2" x14ac:dyDescent="0.25">
      <c r="A25537" s="28" t="s">
        <v>82</v>
      </c>
      <c r="B25537" s="2">
        <v>1.3659431819523657</v>
      </c>
    </row>
    <row r="25538" spans="1:2" x14ac:dyDescent="0.25">
      <c r="A25538" s="6" t="s">
        <v>21</v>
      </c>
      <c r="B25538" s="2">
        <v>30.423657123176685</v>
      </c>
    </row>
    <row r="25539" spans="1:2" x14ac:dyDescent="0.25">
      <c r="A25539" s="28" t="s">
        <v>79</v>
      </c>
      <c r="B25539" s="2">
        <v>4.8851420803998021E-2</v>
      </c>
    </row>
    <row r="25540" spans="1:2" x14ac:dyDescent="0.25">
      <c r="A25540" s="28" t="s">
        <v>86</v>
      </c>
      <c r="B25540" s="2">
        <v>0.28652564990093327</v>
      </c>
    </row>
    <row r="25541" spans="1:2" x14ac:dyDescent="0.25">
      <c r="A25541" s="28" t="s">
        <v>31</v>
      </c>
      <c r="B25541" s="2">
        <v>5.5995009110442417E-2</v>
      </c>
    </row>
    <row r="25542" spans="1:2" x14ac:dyDescent="0.25">
      <c r="A25542" s="28" t="s">
        <v>29</v>
      </c>
      <c r="B25542" s="2">
        <v>5.7961401540468485E-2</v>
      </c>
    </row>
    <row r="25543" spans="1:2" x14ac:dyDescent="0.25">
      <c r="A25543" s="28" t="s">
        <v>30</v>
      </c>
      <c r="B25543" s="2">
        <v>9.4255645585017943E-4</v>
      </c>
    </row>
    <row r="25544" spans="1:2" x14ac:dyDescent="0.25">
      <c r="A25544" s="28" t="s">
        <v>88</v>
      </c>
      <c r="B25544" s="2">
        <v>0.64848870795243208</v>
      </c>
    </row>
    <row r="25545" spans="1:2" x14ac:dyDescent="0.25">
      <c r="A25545" s="28" t="s">
        <v>84</v>
      </c>
      <c r="B25545" s="2">
        <v>16.488454992532176</v>
      </c>
    </row>
    <row r="25546" spans="1:2" x14ac:dyDescent="0.25">
      <c r="A25546" s="28" t="s">
        <v>85</v>
      </c>
      <c r="B25546" s="2">
        <v>10.277000193483454</v>
      </c>
    </row>
    <row r="25547" spans="1:2" x14ac:dyDescent="0.25">
      <c r="A25547" s="28" t="s">
        <v>82</v>
      </c>
      <c r="B25547" s="2">
        <v>2.5594371913969267</v>
      </c>
    </row>
    <row r="25548" spans="1:2" x14ac:dyDescent="0.25">
      <c r="A25548" s="6" t="s">
        <v>22</v>
      </c>
      <c r="B25548" s="2">
        <v>6.7828718462329043</v>
      </c>
    </row>
    <row r="25549" spans="1:2" x14ac:dyDescent="0.25">
      <c r="A25549" s="28" t="s">
        <v>79</v>
      </c>
      <c r="B25549" s="2">
        <v>0.14804279607763626</v>
      </c>
    </row>
    <row r="25550" spans="1:2" x14ac:dyDescent="0.25">
      <c r="A25550" s="28" t="s">
        <v>86</v>
      </c>
      <c r="B25550" s="2">
        <v>0.12803913878447695</v>
      </c>
    </row>
    <row r="25551" spans="1:2" x14ac:dyDescent="0.25">
      <c r="A25551" s="28" t="s">
        <v>87</v>
      </c>
      <c r="B25551" s="2">
        <v>0.18214559487469706</v>
      </c>
    </row>
    <row r="25552" spans="1:2" x14ac:dyDescent="0.25">
      <c r="A25552" s="28" t="s">
        <v>31</v>
      </c>
      <c r="B25552" s="2">
        <v>0.27010463977025168</v>
      </c>
    </row>
    <row r="25553" spans="1:2" x14ac:dyDescent="0.25">
      <c r="A25553" s="28" t="s">
        <v>29</v>
      </c>
      <c r="B25553" s="2">
        <v>0.27034902629738194</v>
      </c>
    </row>
    <row r="25554" spans="1:2" x14ac:dyDescent="0.25">
      <c r="A25554" s="28" t="s">
        <v>30</v>
      </c>
      <c r="B25554" s="2">
        <v>0.30266208973577202</v>
      </c>
    </row>
    <row r="25555" spans="1:2" x14ac:dyDescent="0.25">
      <c r="A25555" s="28" t="s">
        <v>88</v>
      </c>
      <c r="B25555" s="2">
        <v>1.2653013408058433</v>
      </c>
    </row>
    <row r="25556" spans="1:2" x14ac:dyDescent="0.25">
      <c r="A25556" s="28" t="s">
        <v>84</v>
      </c>
      <c r="B25556" s="2">
        <v>0.78637641484406706</v>
      </c>
    </row>
    <row r="25557" spans="1:2" x14ac:dyDescent="0.25">
      <c r="A25557" s="28" t="s">
        <v>85</v>
      </c>
      <c r="B25557" s="2">
        <v>2.8466871720244837</v>
      </c>
    </row>
    <row r="25558" spans="1:2" x14ac:dyDescent="0.25">
      <c r="A25558" s="28" t="s">
        <v>82</v>
      </c>
      <c r="B25558" s="2">
        <v>0.58316363301829355</v>
      </c>
    </row>
    <row r="25559" spans="1:2" x14ac:dyDescent="0.25">
      <c r="A25559" s="6" t="s">
        <v>25</v>
      </c>
      <c r="B25559" s="2">
        <v>56.439922661540237</v>
      </c>
    </row>
    <row r="25560" spans="1:2" x14ac:dyDescent="0.25">
      <c r="A25560" s="28" t="s">
        <v>79</v>
      </c>
      <c r="B25560" s="2">
        <v>6.712766059377798</v>
      </c>
    </row>
    <row r="25561" spans="1:2" x14ac:dyDescent="0.25">
      <c r="A25561" s="28" t="s">
        <v>86</v>
      </c>
      <c r="B25561" s="2">
        <v>2.2237775160030377</v>
      </c>
    </row>
    <row r="25562" spans="1:2" x14ac:dyDescent="0.25">
      <c r="A25562" s="28" t="s">
        <v>87</v>
      </c>
      <c r="B25562" s="2">
        <v>4.0907456451970393E-2</v>
      </c>
    </row>
    <row r="25563" spans="1:2" x14ac:dyDescent="0.25">
      <c r="A25563" s="28" t="s">
        <v>31</v>
      </c>
      <c r="B25563" s="2">
        <v>2.2684507964776564</v>
      </c>
    </row>
    <row r="25564" spans="1:2" x14ac:dyDescent="0.25">
      <c r="A25564" s="28" t="s">
        <v>29</v>
      </c>
      <c r="B25564" s="2">
        <v>1.365391916348184</v>
      </c>
    </row>
    <row r="25565" spans="1:2" x14ac:dyDescent="0.25">
      <c r="A25565" s="28" t="s">
        <v>30</v>
      </c>
      <c r="B25565" s="2">
        <v>3.7268484149019145</v>
      </c>
    </row>
    <row r="25566" spans="1:2" x14ac:dyDescent="0.25">
      <c r="A25566" s="28" t="s">
        <v>88</v>
      </c>
      <c r="B25566" s="2">
        <v>5.2172273603576755</v>
      </c>
    </row>
    <row r="25567" spans="1:2" x14ac:dyDescent="0.25">
      <c r="A25567" s="28" t="s">
        <v>84</v>
      </c>
      <c r="B25567" s="2">
        <v>0.13797541266368341</v>
      </c>
    </row>
    <row r="25568" spans="1:2" x14ac:dyDescent="0.25">
      <c r="A25568" s="28" t="s">
        <v>85</v>
      </c>
      <c r="B25568" s="2">
        <v>29.36686408102663</v>
      </c>
    </row>
    <row r="25569" spans="1:2" x14ac:dyDescent="0.25">
      <c r="A25569" s="28" t="s">
        <v>82</v>
      </c>
      <c r="B25569" s="2">
        <v>5.3797136479316849</v>
      </c>
    </row>
    <row r="25570" spans="1:2" x14ac:dyDescent="0.25">
      <c r="A25570" s="6" t="s">
        <v>23</v>
      </c>
      <c r="B25570" s="2">
        <v>2.1191353596602203</v>
      </c>
    </row>
    <row r="25571" spans="1:2" x14ac:dyDescent="0.25">
      <c r="A25571" s="28" t="s">
        <v>79</v>
      </c>
      <c r="B25571" s="2">
        <v>1.6869465937835351E-2</v>
      </c>
    </row>
    <row r="25572" spans="1:2" x14ac:dyDescent="0.25">
      <c r="A25572" s="28" t="s">
        <v>86</v>
      </c>
      <c r="B25572" s="2">
        <v>8.3036904002036852E-2</v>
      </c>
    </row>
    <row r="25573" spans="1:2" x14ac:dyDescent="0.25">
      <c r="A25573" s="28" t="s">
        <v>87</v>
      </c>
      <c r="B25573" s="2">
        <v>2.4545229338548188E-2</v>
      </c>
    </row>
    <row r="25574" spans="1:2" x14ac:dyDescent="0.25">
      <c r="A25574" s="28" t="s">
        <v>31</v>
      </c>
      <c r="B25574" s="2">
        <v>2.0382289078949345E-2</v>
      </c>
    </row>
    <row r="25575" spans="1:2" x14ac:dyDescent="0.25">
      <c r="A25575" s="28" t="s">
        <v>29</v>
      </c>
      <c r="B25575" s="2">
        <v>2.2475150015975422E-2</v>
      </c>
    </row>
    <row r="25576" spans="1:2" x14ac:dyDescent="0.25">
      <c r="A25576" s="28" t="s">
        <v>30</v>
      </c>
      <c r="B25576" s="2">
        <v>2.2157675041653127E-2</v>
      </c>
    </row>
    <row r="25577" spans="1:2" x14ac:dyDescent="0.25">
      <c r="A25577" s="28" t="s">
        <v>88</v>
      </c>
      <c r="B25577" s="2">
        <v>0.23781947952606611</v>
      </c>
    </row>
    <row r="25578" spans="1:2" x14ac:dyDescent="0.25">
      <c r="A25578" s="28" t="s">
        <v>84</v>
      </c>
      <c r="B25578" s="2">
        <v>5.8924980722474866E-2</v>
      </c>
    </row>
    <row r="25579" spans="1:2" x14ac:dyDescent="0.25">
      <c r="A25579" s="28" t="s">
        <v>85</v>
      </c>
      <c r="B25579" s="2">
        <v>1.4838890317523188</v>
      </c>
    </row>
    <row r="25580" spans="1:2" x14ac:dyDescent="0.25">
      <c r="A25580" s="28" t="s">
        <v>82</v>
      </c>
      <c r="B25580" s="2">
        <v>0.14903515424436237</v>
      </c>
    </row>
    <row r="25581" spans="1:2" x14ac:dyDescent="0.25">
      <c r="A25581" s="6" t="s">
        <v>249</v>
      </c>
      <c r="B25581" s="2">
        <v>141.74582258791207</v>
      </c>
    </row>
    <row r="25582" spans="1:2" x14ac:dyDescent="0.25">
      <c r="A25582" s="28" t="s">
        <v>79</v>
      </c>
      <c r="B25582" s="2">
        <v>1.588508585757102</v>
      </c>
    </row>
    <row r="25583" spans="1:2" x14ac:dyDescent="0.25">
      <c r="A25583" s="28" t="s">
        <v>86</v>
      </c>
      <c r="B25583" s="2">
        <v>1.3641186819314621</v>
      </c>
    </row>
    <row r="25584" spans="1:2" x14ac:dyDescent="0.25">
      <c r="A25584" s="28" t="s">
        <v>87</v>
      </c>
      <c r="B25584" s="2">
        <v>0.69050494918892147</v>
      </c>
    </row>
    <row r="25585" spans="1:2" x14ac:dyDescent="0.25">
      <c r="A25585" s="28" t="s">
        <v>31</v>
      </c>
      <c r="B25585" s="2">
        <v>4.49073095150613</v>
      </c>
    </row>
    <row r="25586" spans="1:2" x14ac:dyDescent="0.25">
      <c r="A25586" s="28" t="s">
        <v>29</v>
      </c>
      <c r="B25586" s="2">
        <v>2.8499403846921019</v>
      </c>
    </row>
    <row r="25587" spans="1:2" x14ac:dyDescent="0.25">
      <c r="A25587" s="28" t="s">
        <v>30</v>
      </c>
      <c r="B25587" s="2">
        <v>1.4203370097502377</v>
      </c>
    </row>
    <row r="25588" spans="1:2" x14ac:dyDescent="0.25">
      <c r="A25588" s="28" t="s">
        <v>88</v>
      </c>
      <c r="B25588" s="2">
        <v>29.921523206484505</v>
      </c>
    </row>
    <row r="25589" spans="1:2" x14ac:dyDescent="0.25">
      <c r="A25589" s="28" t="s">
        <v>84</v>
      </c>
      <c r="B25589" s="2">
        <v>56.645294520812527</v>
      </c>
    </row>
    <row r="25590" spans="1:2" x14ac:dyDescent="0.25">
      <c r="A25590" s="28" t="s">
        <v>85</v>
      </c>
      <c r="B25590" s="2">
        <v>30.681690204832577</v>
      </c>
    </row>
    <row r="25591" spans="1:2" x14ac:dyDescent="0.25">
      <c r="A25591" s="28" t="s">
        <v>82</v>
      </c>
      <c r="B25591" s="2">
        <v>12.093174092956524</v>
      </c>
    </row>
    <row r="25592" spans="1:2" x14ac:dyDescent="0.25">
      <c r="A25592" s="6" t="s">
        <v>251</v>
      </c>
      <c r="B25592" s="2">
        <v>228.91631574139109</v>
      </c>
    </row>
    <row r="25593" spans="1:2" x14ac:dyDescent="0.25">
      <c r="A25593" s="28" t="s">
        <v>79</v>
      </c>
      <c r="B25593" s="2">
        <v>3.5012159828390712</v>
      </c>
    </row>
    <row r="25594" spans="1:2" x14ac:dyDescent="0.25">
      <c r="A25594" s="28" t="s">
        <v>86</v>
      </c>
      <c r="B25594" s="2">
        <v>0.69721414490471734</v>
      </c>
    </row>
    <row r="25595" spans="1:2" x14ac:dyDescent="0.25">
      <c r="A25595" s="28" t="s">
        <v>87</v>
      </c>
      <c r="B25595" s="2">
        <v>1.4572979181648329</v>
      </c>
    </row>
    <row r="25596" spans="1:2" x14ac:dyDescent="0.25">
      <c r="A25596" s="28" t="s">
        <v>31</v>
      </c>
      <c r="B25596" s="2">
        <v>3.6853786036195468</v>
      </c>
    </row>
    <row r="25597" spans="1:2" x14ac:dyDescent="0.25">
      <c r="A25597" s="28" t="s">
        <v>29</v>
      </c>
      <c r="B25597" s="2">
        <v>16.690766116250202</v>
      </c>
    </row>
    <row r="25598" spans="1:2" x14ac:dyDescent="0.25">
      <c r="A25598" s="28" t="s">
        <v>30</v>
      </c>
      <c r="B25598" s="2">
        <v>3.1548475967066678</v>
      </c>
    </row>
    <row r="25599" spans="1:2" x14ac:dyDescent="0.25">
      <c r="A25599" s="28" t="s">
        <v>88</v>
      </c>
      <c r="B25599" s="2">
        <v>78.056765365786006</v>
      </c>
    </row>
    <row r="25600" spans="1:2" x14ac:dyDescent="0.25">
      <c r="A25600" s="28" t="s">
        <v>84</v>
      </c>
      <c r="B25600" s="2">
        <v>53.162589495765417</v>
      </c>
    </row>
    <row r="25601" spans="1:2" x14ac:dyDescent="0.25">
      <c r="A25601" s="28" t="s">
        <v>85</v>
      </c>
      <c r="B25601" s="2">
        <v>37.413780974866704</v>
      </c>
    </row>
    <row r="25602" spans="1:2" x14ac:dyDescent="0.25">
      <c r="A25602" s="28" t="s">
        <v>82</v>
      </c>
      <c r="B25602" s="2">
        <v>31.096459542487931</v>
      </c>
    </row>
    <row r="25603" spans="1:2" x14ac:dyDescent="0.25">
      <c r="A25603" s="6" t="s">
        <v>229</v>
      </c>
      <c r="B25603" s="2">
        <v>32.461752363686728</v>
      </c>
    </row>
    <row r="25604" spans="1:2" x14ac:dyDescent="0.25">
      <c r="A25604" s="28" t="s">
        <v>79</v>
      </c>
      <c r="B25604" s="2">
        <v>0.41555867185511636</v>
      </c>
    </row>
    <row r="25605" spans="1:2" x14ac:dyDescent="0.25">
      <c r="A25605" s="28" t="s">
        <v>86</v>
      </c>
      <c r="B25605" s="2">
        <v>0.13012905283786708</v>
      </c>
    </row>
    <row r="25606" spans="1:2" x14ac:dyDescent="0.25">
      <c r="A25606" s="28" t="s">
        <v>87</v>
      </c>
      <c r="B25606" s="2">
        <v>0.49148085304404349</v>
      </c>
    </row>
    <row r="25607" spans="1:2" x14ac:dyDescent="0.25">
      <c r="A25607" s="28" t="s">
        <v>31</v>
      </c>
      <c r="B25607" s="2">
        <v>2.4861786462519579</v>
      </c>
    </row>
    <row r="25608" spans="1:2" x14ac:dyDescent="0.25">
      <c r="A25608" s="28" t="s">
        <v>29</v>
      </c>
      <c r="B25608" s="2">
        <v>2.3574932176598424</v>
      </c>
    </row>
    <row r="25609" spans="1:2" x14ac:dyDescent="0.25">
      <c r="A25609" s="28" t="s">
        <v>30</v>
      </c>
      <c r="B25609" s="2">
        <v>1.9175542907644583</v>
      </c>
    </row>
    <row r="25610" spans="1:2" x14ac:dyDescent="0.25">
      <c r="A25610" s="28" t="s">
        <v>88</v>
      </c>
      <c r="B25610" s="2">
        <v>5.4762367215346544</v>
      </c>
    </row>
    <row r="25611" spans="1:2" x14ac:dyDescent="0.25">
      <c r="A25611" s="28" t="s">
        <v>84</v>
      </c>
      <c r="B25611" s="2">
        <v>6.4085246025517142</v>
      </c>
    </row>
    <row r="25612" spans="1:2" x14ac:dyDescent="0.25">
      <c r="A25612" s="28" t="s">
        <v>85</v>
      </c>
      <c r="B25612" s="2">
        <v>7.3126476225314256</v>
      </c>
    </row>
    <row r="25613" spans="1:2" x14ac:dyDescent="0.25">
      <c r="A25613" s="28" t="s">
        <v>82</v>
      </c>
      <c r="B25613" s="2">
        <v>5.4659486846556469</v>
      </c>
    </row>
    <row r="25614" spans="1:2" x14ac:dyDescent="0.25">
      <c r="A25614" s="6" t="s">
        <v>93</v>
      </c>
      <c r="B25614" s="2">
        <v>805.03513817144403</v>
      </c>
    </row>
    <row r="25615" spans="1:2" x14ac:dyDescent="0.25">
      <c r="A25615" s="28" t="s">
        <v>79</v>
      </c>
      <c r="B25615" s="2">
        <v>18.888624520625374</v>
      </c>
    </row>
    <row r="25616" spans="1:2" x14ac:dyDescent="0.25">
      <c r="A25616" s="28" t="s">
        <v>86</v>
      </c>
      <c r="B25616" s="2">
        <v>12.904485026088505</v>
      </c>
    </row>
    <row r="25617" spans="1:2" x14ac:dyDescent="0.25">
      <c r="A25617" s="28" t="s">
        <v>87</v>
      </c>
      <c r="B25617" s="2">
        <v>11.862313406409204</v>
      </c>
    </row>
    <row r="25618" spans="1:2" x14ac:dyDescent="0.25">
      <c r="A25618" s="28" t="s">
        <v>31</v>
      </c>
      <c r="B25618" s="2">
        <v>21.085371223734448</v>
      </c>
    </row>
    <row r="25619" spans="1:2" x14ac:dyDescent="0.25">
      <c r="A25619" s="28" t="s">
        <v>29</v>
      </c>
      <c r="B25619" s="2">
        <v>27.629720419078083</v>
      </c>
    </row>
    <row r="25620" spans="1:2" x14ac:dyDescent="0.25">
      <c r="A25620" s="28" t="s">
        <v>30</v>
      </c>
      <c r="B25620" s="2">
        <v>17.910279427749359</v>
      </c>
    </row>
    <row r="25621" spans="1:2" x14ac:dyDescent="0.25">
      <c r="A25621" s="28" t="s">
        <v>88</v>
      </c>
      <c r="B25621" s="2">
        <v>169.13397676251674</v>
      </c>
    </row>
    <row r="25622" spans="1:2" x14ac:dyDescent="0.25">
      <c r="A25622" s="28" t="s">
        <v>84</v>
      </c>
      <c r="B25622" s="2">
        <v>183.17747860077787</v>
      </c>
    </row>
    <row r="25623" spans="1:2" x14ac:dyDescent="0.25">
      <c r="A25623" s="28" t="s">
        <v>85</v>
      </c>
      <c r="B25623" s="2">
        <v>256.14437553234779</v>
      </c>
    </row>
    <row r="25624" spans="1:2" x14ac:dyDescent="0.25">
      <c r="A25624" s="28" t="s">
        <v>82</v>
      </c>
      <c r="B25624" s="2">
        <v>86.298513252116663</v>
      </c>
    </row>
    <row r="25625" spans="1:2" x14ac:dyDescent="0.25">
      <c r="A25625" s="3" t="s">
        <v>84</v>
      </c>
      <c r="B25625" s="2">
        <v>6970.5878023778168</v>
      </c>
    </row>
    <row r="25626" spans="1:2" x14ac:dyDescent="0.25">
      <c r="A25626" s="6" t="s">
        <v>228</v>
      </c>
      <c r="B25626" s="2">
        <v>18.277938019246434</v>
      </c>
    </row>
    <row r="25627" spans="1:2" x14ac:dyDescent="0.25">
      <c r="A25627" s="28" t="s">
        <v>79</v>
      </c>
      <c r="B25627" s="2">
        <v>0.41774449361393762</v>
      </c>
    </row>
    <row r="25628" spans="1:2" x14ac:dyDescent="0.25">
      <c r="A25628" s="28" t="s">
        <v>86</v>
      </c>
      <c r="B25628" s="2">
        <v>0.19376713392706182</v>
      </c>
    </row>
    <row r="25629" spans="1:2" x14ac:dyDescent="0.25">
      <c r="A25629" s="28" t="s">
        <v>87</v>
      </c>
      <c r="B25629" s="2">
        <v>1.3100878520353845</v>
      </c>
    </row>
    <row r="25630" spans="1:2" x14ac:dyDescent="0.25">
      <c r="A25630" s="28" t="s">
        <v>31</v>
      </c>
      <c r="B25630" s="2">
        <v>0.40748440706580102</v>
      </c>
    </row>
    <row r="25631" spans="1:2" x14ac:dyDescent="0.25">
      <c r="A25631" s="28" t="s">
        <v>29</v>
      </c>
      <c r="B25631" s="2">
        <v>0.12531603263232713</v>
      </c>
    </row>
    <row r="25632" spans="1:2" x14ac:dyDescent="0.25">
      <c r="A25632" s="28" t="s">
        <v>30</v>
      </c>
      <c r="B25632" s="2">
        <v>0.3527327542791987</v>
      </c>
    </row>
    <row r="25633" spans="1:2" x14ac:dyDescent="0.25">
      <c r="A25633" s="28" t="s">
        <v>88</v>
      </c>
      <c r="B25633" s="2">
        <v>1.4940690556267575</v>
      </c>
    </row>
    <row r="25634" spans="1:2" x14ac:dyDescent="0.25">
      <c r="A25634" s="28" t="s">
        <v>80</v>
      </c>
      <c r="B25634" s="2">
        <v>0.57529505930530334</v>
      </c>
    </row>
    <row r="25635" spans="1:2" x14ac:dyDescent="0.25">
      <c r="A25635" s="28" t="s">
        <v>85</v>
      </c>
      <c r="B25635" s="2">
        <v>7.8721079258217328</v>
      </c>
    </row>
    <row r="25636" spans="1:2" x14ac:dyDescent="0.25">
      <c r="A25636" s="28" t="s">
        <v>82</v>
      </c>
      <c r="B25636" s="2">
        <v>5.5293333049389322</v>
      </c>
    </row>
    <row r="25637" spans="1:2" x14ac:dyDescent="0.25">
      <c r="A25637" s="6" t="s">
        <v>239</v>
      </c>
      <c r="B25637" s="2">
        <v>8.7575663115070252</v>
      </c>
    </row>
    <row r="25638" spans="1:2" x14ac:dyDescent="0.25">
      <c r="A25638" s="28" t="s">
        <v>79</v>
      </c>
      <c r="B25638" s="2">
        <v>4.7724270467472026E-3</v>
      </c>
    </row>
    <row r="25639" spans="1:2" x14ac:dyDescent="0.25">
      <c r="A25639" s="28" t="s">
        <v>87</v>
      </c>
      <c r="B25639" s="2">
        <v>1.9785963556579613</v>
      </c>
    </row>
    <row r="25640" spans="1:2" x14ac:dyDescent="0.25">
      <c r="A25640" s="28" t="s">
        <v>31</v>
      </c>
      <c r="B25640" s="2">
        <v>0.11431961811824484</v>
      </c>
    </row>
    <row r="25641" spans="1:2" x14ac:dyDescent="0.25">
      <c r="A25641" s="28" t="s">
        <v>29</v>
      </c>
      <c r="B25641" s="2">
        <v>0.38859705482657336</v>
      </c>
    </row>
    <row r="25642" spans="1:2" x14ac:dyDescent="0.25">
      <c r="A25642" s="28" t="s">
        <v>30</v>
      </c>
      <c r="B25642" s="2">
        <v>0.26340658156028107</v>
      </c>
    </row>
    <row r="25643" spans="1:2" x14ac:dyDescent="0.25">
      <c r="A25643" s="28" t="s">
        <v>88</v>
      </c>
      <c r="B25643" s="2">
        <v>0.53133261956090549</v>
      </c>
    </row>
    <row r="25644" spans="1:2" x14ac:dyDescent="0.25">
      <c r="A25644" s="28" t="s">
        <v>80</v>
      </c>
      <c r="B25644" s="2">
        <v>0.26838858230202556</v>
      </c>
    </row>
    <row r="25645" spans="1:2" x14ac:dyDescent="0.25">
      <c r="A25645" s="28" t="s">
        <v>85</v>
      </c>
      <c r="B25645" s="2">
        <v>3.3551391709305967</v>
      </c>
    </row>
    <row r="25646" spans="1:2" x14ac:dyDescent="0.25">
      <c r="A25646" s="28" t="s">
        <v>82</v>
      </c>
      <c r="B25646" s="2">
        <v>1.8530139015036897</v>
      </c>
    </row>
    <row r="25647" spans="1:2" x14ac:dyDescent="0.25">
      <c r="A25647" s="6" t="s">
        <v>241</v>
      </c>
      <c r="B25647" s="2">
        <v>390.86693419010595</v>
      </c>
    </row>
    <row r="25648" spans="1:2" x14ac:dyDescent="0.25">
      <c r="A25648" s="28" t="s">
        <v>79</v>
      </c>
      <c r="B25648" s="2">
        <v>11.714466974462562</v>
      </c>
    </row>
    <row r="25649" spans="1:2" x14ac:dyDescent="0.25">
      <c r="A25649" s="28" t="s">
        <v>86</v>
      </c>
      <c r="B25649" s="2">
        <v>4.9259954216028223</v>
      </c>
    </row>
    <row r="25650" spans="1:2" x14ac:dyDescent="0.25">
      <c r="A25650" s="28" t="s">
        <v>87</v>
      </c>
      <c r="B25650" s="2">
        <v>10.353890654358352</v>
      </c>
    </row>
    <row r="25651" spans="1:2" x14ac:dyDescent="0.25">
      <c r="A25651" s="28" t="s">
        <v>31</v>
      </c>
      <c r="B25651" s="2">
        <v>10.766522945381256</v>
      </c>
    </row>
    <row r="25652" spans="1:2" x14ac:dyDescent="0.25">
      <c r="A25652" s="28" t="s">
        <v>29</v>
      </c>
      <c r="B25652" s="2">
        <v>3.9846847672965966</v>
      </c>
    </row>
    <row r="25653" spans="1:2" x14ac:dyDescent="0.25">
      <c r="A25653" s="28" t="s">
        <v>30</v>
      </c>
      <c r="B25653" s="2">
        <v>5.9991774653607468</v>
      </c>
    </row>
    <row r="25654" spans="1:2" x14ac:dyDescent="0.25">
      <c r="A25654" s="28" t="s">
        <v>88</v>
      </c>
      <c r="B25654" s="2">
        <v>66.801152578230571</v>
      </c>
    </row>
    <row r="25655" spans="1:2" x14ac:dyDescent="0.25">
      <c r="A25655" s="28" t="s">
        <v>80</v>
      </c>
      <c r="B25655" s="2">
        <v>47.231279008205661</v>
      </c>
    </row>
    <row r="25656" spans="1:2" x14ac:dyDescent="0.25">
      <c r="A25656" s="28" t="s">
        <v>85</v>
      </c>
      <c r="B25656" s="2">
        <v>131.99591647740587</v>
      </c>
    </row>
    <row r="25657" spans="1:2" x14ac:dyDescent="0.25">
      <c r="A25657" s="28" t="s">
        <v>82</v>
      </c>
      <c r="B25657" s="2">
        <v>97.093847897801481</v>
      </c>
    </row>
    <row r="25658" spans="1:2" x14ac:dyDescent="0.25">
      <c r="A25658" s="6" t="s">
        <v>53</v>
      </c>
      <c r="B25658" s="2">
        <v>4.6227145143325341</v>
      </c>
    </row>
    <row r="25659" spans="1:2" x14ac:dyDescent="0.25">
      <c r="A25659" s="28" t="s">
        <v>79</v>
      </c>
      <c r="B25659" s="2">
        <v>3.8597387946844432E-4</v>
      </c>
    </row>
    <row r="25660" spans="1:2" x14ac:dyDescent="0.25">
      <c r="A25660" s="28" t="s">
        <v>86</v>
      </c>
      <c r="B25660" s="2">
        <v>1.8290281661435513E-4</v>
      </c>
    </row>
    <row r="25661" spans="1:2" x14ac:dyDescent="0.25">
      <c r="A25661" s="28" t="s">
        <v>87</v>
      </c>
      <c r="B25661" s="2">
        <v>6.0376911320594315E-3</v>
      </c>
    </row>
    <row r="25662" spans="1:2" x14ac:dyDescent="0.25">
      <c r="A25662" s="28" t="s">
        <v>31</v>
      </c>
      <c r="B25662" s="2">
        <v>1.8882422599847289E-3</v>
      </c>
    </row>
    <row r="25663" spans="1:2" x14ac:dyDescent="0.25">
      <c r="A25663" s="28" t="s">
        <v>29</v>
      </c>
      <c r="B25663" s="2">
        <v>4.9092424015991321E-5</v>
      </c>
    </row>
    <row r="25664" spans="1:2" x14ac:dyDescent="0.25">
      <c r="A25664" s="28" t="s">
        <v>30</v>
      </c>
      <c r="B25664" s="2">
        <v>2.0116144895924346E-6</v>
      </c>
    </row>
    <row r="25665" spans="1:2" x14ac:dyDescent="0.25">
      <c r="A25665" s="28" t="s">
        <v>80</v>
      </c>
      <c r="B25665" s="2">
        <v>0.19663572250355565</v>
      </c>
    </row>
    <row r="25666" spans="1:2" x14ac:dyDescent="0.25">
      <c r="A25666" s="28" t="s">
        <v>85</v>
      </c>
      <c r="B25666" s="2">
        <v>2.487968138889979</v>
      </c>
    </row>
    <row r="25667" spans="1:2" x14ac:dyDescent="0.25">
      <c r="A25667" s="28" t="s">
        <v>82</v>
      </c>
      <c r="B25667" s="2">
        <v>1.9295647388123667</v>
      </c>
    </row>
    <row r="25668" spans="1:2" x14ac:dyDescent="0.25">
      <c r="A25668" s="6" t="s">
        <v>19</v>
      </c>
      <c r="B25668" s="2">
        <v>4.6129421959937238</v>
      </c>
    </row>
    <row r="25669" spans="1:2" x14ac:dyDescent="0.25">
      <c r="A25669" s="28" t="s">
        <v>79</v>
      </c>
      <c r="B25669" s="2">
        <v>0.88459220499777713</v>
      </c>
    </row>
    <row r="25670" spans="1:2" x14ac:dyDescent="0.25">
      <c r="A25670" s="28" t="s">
        <v>86</v>
      </c>
      <c r="B25670" s="2">
        <v>6.2765092182454879E-2</v>
      </c>
    </row>
    <row r="25671" spans="1:2" x14ac:dyDescent="0.25">
      <c r="A25671" s="28" t="s">
        <v>87</v>
      </c>
      <c r="B25671" s="2">
        <v>2.5618086333357319E-2</v>
      </c>
    </row>
    <row r="25672" spans="1:2" x14ac:dyDescent="0.25">
      <c r="A25672" s="28" t="s">
        <v>31</v>
      </c>
      <c r="B25672" s="2">
        <v>0.27609028069700009</v>
      </c>
    </row>
    <row r="25673" spans="1:2" x14ac:dyDescent="0.25">
      <c r="A25673" s="28" t="s">
        <v>29</v>
      </c>
      <c r="B25673" s="2">
        <v>0.31727059939227809</v>
      </c>
    </row>
    <row r="25674" spans="1:2" x14ac:dyDescent="0.25">
      <c r="A25674" s="28" t="s">
        <v>30</v>
      </c>
      <c r="B25674" s="2">
        <v>0.63162580397232038</v>
      </c>
    </row>
    <row r="25675" spans="1:2" x14ac:dyDescent="0.25">
      <c r="A25675" s="28" t="s">
        <v>88</v>
      </c>
      <c r="B25675" s="2">
        <v>0.18516720966167757</v>
      </c>
    </row>
    <row r="25676" spans="1:2" x14ac:dyDescent="0.25">
      <c r="A25676" s="28" t="s">
        <v>80</v>
      </c>
      <c r="B25676" s="2">
        <v>9.3026855936373845E-2</v>
      </c>
    </row>
    <row r="25677" spans="1:2" x14ac:dyDescent="0.25">
      <c r="A25677" s="28" t="s">
        <v>85</v>
      </c>
      <c r="B25677" s="2">
        <v>1.8482288571263197</v>
      </c>
    </row>
    <row r="25678" spans="1:2" x14ac:dyDescent="0.25">
      <c r="A25678" s="28" t="s">
        <v>82</v>
      </c>
      <c r="B25678" s="2">
        <v>0.28855720569416493</v>
      </c>
    </row>
    <row r="25679" spans="1:2" x14ac:dyDescent="0.25">
      <c r="A25679" s="6" t="s">
        <v>243</v>
      </c>
      <c r="B25679" s="2">
        <v>52.972831725187874</v>
      </c>
    </row>
    <row r="25680" spans="1:2" x14ac:dyDescent="0.25">
      <c r="A25680" s="28" t="s">
        <v>79</v>
      </c>
      <c r="B25680" s="2">
        <v>0.78035880193677887</v>
      </c>
    </row>
    <row r="25681" spans="1:2" x14ac:dyDescent="0.25">
      <c r="A25681" s="28" t="s">
        <v>86</v>
      </c>
      <c r="B25681" s="2">
        <v>0.36614450921850439</v>
      </c>
    </row>
    <row r="25682" spans="1:2" x14ac:dyDescent="0.25">
      <c r="A25682" s="28" t="s">
        <v>87</v>
      </c>
      <c r="B25682" s="2">
        <v>2.8591052118782914</v>
      </c>
    </row>
    <row r="25683" spans="1:2" x14ac:dyDescent="0.25">
      <c r="A25683" s="28" t="s">
        <v>31</v>
      </c>
      <c r="B25683" s="2">
        <v>0.92811520824699389</v>
      </c>
    </row>
    <row r="25684" spans="1:2" x14ac:dyDescent="0.25">
      <c r="A25684" s="28" t="s">
        <v>29</v>
      </c>
      <c r="B25684" s="2">
        <v>0.6773831254804461</v>
      </c>
    </row>
    <row r="25685" spans="1:2" x14ac:dyDescent="0.25">
      <c r="A25685" s="28" t="s">
        <v>30</v>
      </c>
      <c r="B25685" s="2">
        <v>0.35202749477230882</v>
      </c>
    </row>
    <row r="25686" spans="1:2" x14ac:dyDescent="0.25">
      <c r="A25686" s="28" t="s">
        <v>88</v>
      </c>
      <c r="B25686" s="2">
        <v>8.1022692979342334</v>
      </c>
    </row>
    <row r="25687" spans="1:2" x14ac:dyDescent="0.25">
      <c r="A25687" s="28" t="s">
        <v>80</v>
      </c>
      <c r="B25687" s="2">
        <v>4.6840258227514336E-2</v>
      </c>
    </row>
    <row r="25688" spans="1:2" x14ac:dyDescent="0.25">
      <c r="A25688" s="28" t="s">
        <v>85</v>
      </c>
      <c r="B25688" s="2">
        <v>15.57263977635631</v>
      </c>
    </row>
    <row r="25689" spans="1:2" x14ac:dyDescent="0.25">
      <c r="A25689" s="28" t="s">
        <v>82</v>
      </c>
      <c r="B25689" s="2">
        <v>23.287948041136495</v>
      </c>
    </row>
    <row r="25690" spans="1:2" x14ac:dyDescent="0.25">
      <c r="A25690" s="6" t="s">
        <v>245</v>
      </c>
      <c r="B25690" s="2">
        <v>130.07896154336652</v>
      </c>
    </row>
    <row r="25691" spans="1:2" x14ac:dyDescent="0.25">
      <c r="A25691" s="28" t="s">
        <v>79</v>
      </c>
      <c r="B25691" s="2">
        <v>3.3000023775657685</v>
      </c>
    </row>
    <row r="25692" spans="1:2" x14ac:dyDescent="0.25">
      <c r="A25692" s="28" t="s">
        <v>86</v>
      </c>
      <c r="B25692" s="2">
        <v>1.3276281981349725</v>
      </c>
    </row>
    <row r="25693" spans="1:2" x14ac:dyDescent="0.25">
      <c r="A25693" s="28" t="s">
        <v>87</v>
      </c>
      <c r="B25693" s="2">
        <v>4.5069886769706793</v>
      </c>
    </row>
    <row r="25694" spans="1:2" x14ac:dyDescent="0.25">
      <c r="A25694" s="28" t="s">
        <v>31</v>
      </c>
      <c r="B25694" s="2">
        <v>1.4487311320559457</v>
      </c>
    </row>
    <row r="25695" spans="1:2" x14ac:dyDescent="0.25">
      <c r="A25695" s="28" t="s">
        <v>29</v>
      </c>
      <c r="B25695" s="2">
        <v>0.86838230459174837</v>
      </c>
    </row>
    <row r="25696" spans="1:2" x14ac:dyDescent="0.25">
      <c r="A25696" s="28" t="s">
        <v>30</v>
      </c>
      <c r="B25696" s="2">
        <v>2.0553774361711352</v>
      </c>
    </row>
    <row r="25697" spans="1:2" x14ac:dyDescent="0.25">
      <c r="A25697" s="28" t="s">
        <v>88</v>
      </c>
      <c r="B25697" s="2">
        <v>7.6416009591676026</v>
      </c>
    </row>
    <row r="25698" spans="1:2" x14ac:dyDescent="0.25">
      <c r="A25698" s="28" t="s">
        <v>80</v>
      </c>
      <c r="B25698" s="2">
        <v>11.09414119642441</v>
      </c>
    </row>
    <row r="25699" spans="1:2" x14ac:dyDescent="0.25">
      <c r="A25699" s="28" t="s">
        <v>85</v>
      </c>
      <c r="B25699" s="2">
        <v>60.513286441194239</v>
      </c>
    </row>
    <row r="25700" spans="1:2" x14ac:dyDescent="0.25">
      <c r="A25700" s="28" t="s">
        <v>82</v>
      </c>
      <c r="B25700" s="2">
        <v>37.32282282109</v>
      </c>
    </row>
    <row r="25701" spans="1:2" x14ac:dyDescent="0.25">
      <c r="A25701" s="6" t="s">
        <v>247</v>
      </c>
      <c r="B25701" s="2">
        <v>1338.9060836550232</v>
      </c>
    </row>
    <row r="25702" spans="1:2" x14ac:dyDescent="0.25">
      <c r="A25702" s="28" t="s">
        <v>79</v>
      </c>
      <c r="B25702" s="2">
        <v>32.102403990388254</v>
      </c>
    </row>
    <row r="25703" spans="1:2" x14ac:dyDescent="0.25">
      <c r="A25703" s="28" t="s">
        <v>86</v>
      </c>
      <c r="B25703" s="2">
        <v>11.936010673589427</v>
      </c>
    </row>
    <row r="25704" spans="1:2" x14ac:dyDescent="0.25">
      <c r="A25704" s="28" t="s">
        <v>87</v>
      </c>
      <c r="B25704" s="2">
        <v>46.109805080623744</v>
      </c>
    </row>
    <row r="25705" spans="1:2" x14ac:dyDescent="0.25">
      <c r="A25705" s="28" t="s">
        <v>31</v>
      </c>
      <c r="B25705" s="2">
        <v>46.95211634483482</v>
      </c>
    </row>
    <row r="25706" spans="1:2" x14ac:dyDescent="0.25">
      <c r="A25706" s="28" t="s">
        <v>29</v>
      </c>
      <c r="B25706" s="2">
        <v>18.839725494555683</v>
      </c>
    </row>
    <row r="25707" spans="1:2" x14ac:dyDescent="0.25">
      <c r="A25707" s="28" t="s">
        <v>30</v>
      </c>
      <c r="B25707" s="2">
        <v>50.182758714135034</v>
      </c>
    </row>
    <row r="25708" spans="1:2" x14ac:dyDescent="0.25">
      <c r="A25708" s="28" t="s">
        <v>88</v>
      </c>
      <c r="B25708" s="2">
        <v>342.75712708235739</v>
      </c>
    </row>
    <row r="25709" spans="1:2" x14ac:dyDescent="0.25">
      <c r="A25709" s="28" t="s">
        <v>80</v>
      </c>
      <c r="B25709" s="2">
        <v>85.927686082142245</v>
      </c>
    </row>
    <row r="25710" spans="1:2" x14ac:dyDescent="0.25">
      <c r="A25710" s="28" t="s">
        <v>85</v>
      </c>
      <c r="B25710" s="2">
        <v>381.99838644308068</v>
      </c>
    </row>
    <row r="25711" spans="1:2" x14ac:dyDescent="0.25">
      <c r="A25711" s="28" t="s">
        <v>82</v>
      </c>
      <c r="B25711" s="2">
        <v>322.10006374931601</v>
      </c>
    </row>
    <row r="25712" spans="1:2" x14ac:dyDescent="0.25">
      <c r="A25712" s="6" t="s">
        <v>20</v>
      </c>
      <c r="B25712" s="2">
        <v>77.770808391550119</v>
      </c>
    </row>
    <row r="25713" spans="1:2" x14ac:dyDescent="0.25">
      <c r="A25713" s="28" t="s">
        <v>79</v>
      </c>
      <c r="B25713" s="2">
        <v>2.7633417912977318</v>
      </c>
    </row>
    <row r="25714" spans="1:2" x14ac:dyDescent="0.25">
      <c r="A25714" s="28" t="s">
        <v>86</v>
      </c>
      <c r="B25714" s="2">
        <v>1.2081006533042551</v>
      </c>
    </row>
    <row r="25715" spans="1:2" x14ac:dyDescent="0.25">
      <c r="A25715" s="28" t="s">
        <v>87</v>
      </c>
      <c r="B25715" s="2">
        <v>6.5176064846833199</v>
      </c>
    </row>
    <row r="25716" spans="1:2" x14ac:dyDescent="0.25">
      <c r="A25716" s="28" t="s">
        <v>31</v>
      </c>
      <c r="B25716" s="2">
        <v>0.66636278910217128</v>
      </c>
    </row>
    <row r="25717" spans="1:2" x14ac:dyDescent="0.25">
      <c r="A25717" s="28" t="s">
        <v>29</v>
      </c>
      <c r="B25717" s="2">
        <v>0.90179085540542769</v>
      </c>
    </row>
    <row r="25718" spans="1:2" x14ac:dyDescent="0.25">
      <c r="A25718" s="28" t="s">
        <v>30</v>
      </c>
      <c r="B25718" s="2">
        <v>1.0068977825708869</v>
      </c>
    </row>
    <row r="25719" spans="1:2" x14ac:dyDescent="0.25">
      <c r="A25719" s="28" t="s">
        <v>88</v>
      </c>
      <c r="B25719" s="2">
        <v>16.327863167546599</v>
      </c>
    </row>
    <row r="25720" spans="1:2" x14ac:dyDescent="0.25">
      <c r="A25720" s="28" t="s">
        <v>80</v>
      </c>
      <c r="B25720" s="2">
        <v>2.7731081877280213</v>
      </c>
    </row>
    <row r="25721" spans="1:2" x14ac:dyDescent="0.25">
      <c r="A25721" s="28" t="s">
        <v>85</v>
      </c>
      <c r="B25721" s="2">
        <v>29.8300351197217</v>
      </c>
    </row>
    <row r="25722" spans="1:2" x14ac:dyDescent="0.25">
      <c r="A25722" s="28" t="s">
        <v>82</v>
      </c>
      <c r="B25722" s="2">
        <v>15.775701560190006</v>
      </c>
    </row>
    <row r="25723" spans="1:2" x14ac:dyDescent="0.25">
      <c r="A25723" s="6" t="s">
        <v>21</v>
      </c>
      <c r="B25723" s="2">
        <v>71.046902680894377</v>
      </c>
    </row>
    <row r="25724" spans="1:2" x14ac:dyDescent="0.25">
      <c r="A25724" s="28" t="s">
        <v>79</v>
      </c>
      <c r="B25724" s="2">
        <v>0.98124569005861206</v>
      </c>
    </row>
    <row r="25725" spans="1:2" x14ac:dyDescent="0.25">
      <c r="A25725" s="28" t="s">
        <v>86</v>
      </c>
      <c r="B25725" s="2">
        <v>0.51122346811941655</v>
      </c>
    </row>
    <row r="25726" spans="1:2" x14ac:dyDescent="0.25">
      <c r="A25726" s="28" t="s">
        <v>87</v>
      </c>
      <c r="B25726" s="2">
        <v>1.1545622030427898</v>
      </c>
    </row>
    <row r="25727" spans="1:2" x14ac:dyDescent="0.25">
      <c r="A25727" s="28" t="s">
        <v>31</v>
      </c>
      <c r="B25727" s="2">
        <v>0.93376129265932362</v>
      </c>
    </row>
    <row r="25728" spans="1:2" x14ac:dyDescent="0.25">
      <c r="A25728" s="28" t="s">
        <v>29</v>
      </c>
      <c r="B25728" s="2">
        <v>0.35674579336704559</v>
      </c>
    </row>
    <row r="25729" spans="1:2" x14ac:dyDescent="0.25">
      <c r="A25729" s="28" t="s">
        <v>30</v>
      </c>
      <c r="B25729" s="2">
        <v>1.4885451820129048</v>
      </c>
    </row>
    <row r="25730" spans="1:2" x14ac:dyDescent="0.25">
      <c r="A25730" s="28" t="s">
        <v>88</v>
      </c>
      <c r="B25730" s="2">
        <v>3.986377312815458</v>
      </c>
    </row>
    <row r="25731" spans="1:2" x14ac:dyDescent="0.25">
      <c r="A25731" s="28" t="s">
        <v>80</v>
      </c>
      <c r="B25731" s="2">
        <v>15.2090000706166</v>
      </c>
    </row>
    <row r="25732" spans="1:2" x14ac:dyDescent="0.25">
      <c r="A25732" s="28" t="s">
        <v>85</v>
      </c>
      <c r="B25732" s="2">
        <v>21.327631885404983</v>
      </c>
    </row>
    <row r="25733" spans="1:2" x14ac:dyDescent="0.25">
      <c r="A25733" s="28" t="s">
        <v>82</v>
      </c>
      <c r="B25733" s="2">
        <v>25.097809782797246</v>
      </c>
    </row>
    <row r="25734" spans="1:2" x14ac:dyDescent="0.25">
      <c r="A25734" s="6" t="s">
        <v>22</v>
      </c>
      <c r="B25734" s="2">
        <v>69.183258301700604</v>
      </c>
    </row>
    <row r="25735" spans="1:2" x14ac:dyDescent="0.25">
      <c r="A25735" s="28" t="s">
        <v>79</v>
      </c>
      <c r="B25735" s="2">
        <v>1.6055665812147066</v>
      </c>
    </row>
    <row r="25736" spans="1:2" x14ac:dyDescent="0.25">
      <c r="A25736" s="28" t="s">
        <v>86</v>
      </c>
      <c r="B25736" s="2">
        <v>1.0096120355624478</v>
      </c>
    </row>
    <row r="25737" spans="1:2" x14ac:dyDescent="0.25">
      <c r="A25737" s="28" t="s">
        <v>87</v>
      </c>
      <c r="B25737" s="2">
        <v>2.9677479193184961</v>
      </c>
    </row>
    <row r="25738" spans="1:2" x14ac:dyDescent="0.25">
      <c r="A25738" s="28" t="s">
        <v>31</v>
      </c>
      <c r="B25738" s="2">
        <v>2.5971015064164744</v>
      </c>
    </row>
    <row r="25739" spans="1:2" x14ac:dyDescent="0.25">
      <c r="A25739" s="28" t="s">
        <v>29</v>
      </c>
      <c r="B25739" s="2">
        <v>2.0263844089405771</v>
      </c>
    </row>
    <row r="25740" spans="1:2" x14ac:dyDescent="0.25">
      <c r="A25740" s="28" t="s">
        <v>30</v>
      </c>
      <c r="B25740" s="2">
        <v>2.7124963923859151</v>
      </c>
    </row>
    <row r="25741" spans="1:2" x14ac:dyDescent="0.25">
      <c r="A25741" s="28" t="s">
        <v>88</v>
      </c>
      <c r="B25741" s="2">
        <v>11.722527517491631</v>
      </c>
    </row>
    <row r="25742" spans="1:2" x14ac:dyDescent="0.25">
      <c r="A25742" s="28" t="s">
        <v>80</v>
      </c>
      <c r="B25742" s="2">
        <v>3.3051293104265356</v>
      </c>
    </row>
    <row r="25743" spans="1:2" x14ac:dyDescent="0.25">
      <c r="A25743" s="28" t="s">
        <v>85</v>
      </c>
      <c r="B25743" s="2">
        <v>24.698773517195182</v>
      </c>
    </row>
    <row r="25744" spans="1:2" x14ac:dyDescent="0.25">
      <c r="A25744" s="28" t="s">
        <v>82</v>
      </c>
      <c r="B25744" s="2">
        <v>16.537919112748639</v>
      </c>
    </row>
    <row r="25745" spans="1:2" x14ac:dyDescent="0.25">
      <c r="A25745" s="6" t="s">
        <v>25</v>
      </c>
      <c r="B25745" s="2">
        <v>170.79671005679376</v>
      </c>
    </row>
    <row r="25746" spans="1:2" x14ac:dyDescent="0.25">
      <c r="A25746" s="28" t="s">
        <v>79</v>
      </c>
      <c r="B25746" s="2">
        <v>6.965779213316825</v>
      </c>
    </row>
    <row r="25747" spans="1:2" x14ac:dyDescent="0.25">
      <c r="A25747" s="28" t="s">
        <v>86</v>
      </c>
      <c r="B25747" s="2">
        <v>1.4670020237856918</v>
      </c>
    </row>
    <row r="25748" spans="1:2" x14ac:dyDescent="0.25">
      <c r="A25748" s="28" t="s">
        <v>87</v>
      </c>
      <c r="B25748" s="2">
        <v>5.1972923059776051</v>
      </c>
    </row>
    <row r="25749" spans="1:2" x14ac:dyDescent="0.25">
      <c r="A25749" s="28" t="s">
        <v>31</v>
      </c>
      <c r="B25749" s="2">
        <v>1.3491013860529639</v>
      </c>
    </row>
    <row r="25750" spans="1:2" x14ac:dyDescent="0.25">
      <c r="A25750" s="28" t="s">
        <v>29</v>
      </c>
      <c r="B25750" s="2">
        <v>0.44063278614282381</v>
      </c>
    </row>
    <row r="25751" spans="1:2" x14ac:dyDescent="0.25">
      <c r="A25751" s="28" t="s">
        <v>30</v>
      </c>
      <c r="B25751" s="2">
        <v>1.1776669113907048</v>
      </c>
    </row>
    <row r="25752" spans="1:2" x14ac:dyDescent="0.25">
      <c r="A25752" s="28" t="s">
        <v>88</v>
      </c>
      <c r="B25752" s="2">
        <v>5.3210439017508033</v>
      </c>
    </row>
    <row r="25753" spans="1:2" x14ac:dyDescent="0.25">
      <c r="A25753" s="28" t="s">
        <v>80</v>
      </c>
      <c r="B25753" s="2">
        <v>9.255477450202223</v>
      </c>
    </row>
    <row r="25754" spans="1:2" x14ac:dyDescent="0.25">
      <c r="A25754" s="28" t="s">
        <v>85</v>
      </c>
      <c r="B25754" s="2">
        <v>115.06772439450037</v>
      </c>
    </row>
    <row r="25755" spans="1:2" x14ac:dyDescent="0.25">
      <c r="A25755" s="28" t="s">
        <v>82</v>
      </c>
      <c r="B25755" s="2">
        <v>24.554989683673728</v>
      </c>
    </row>
    <row r="25756" spans="1:2" x14ac:dyDescent="0.25">
      <c r="A25756" s="6" t="s">
        <v>23</v>
      </c>
      <c r="B25756" s="2">
        <v>30.453749924549598</v>
      </c>
    </row>
    <row r="25757" spans="1:2" x14ac:dyDescent="0.25">
      <c r="A25757" s="28" t="s">
        <v>79</v>
      </c>
      <c r="B25757" s="2">
        <v>0.39132453876691492</v>
      </c>
    </row>
    <row r="25758" spans="1:2" x14ac:dyDescent="0.25">
      <c r="A25758" s="28" t="s">
        <v>86</v>
      </c>
      <c r="B25758" s="2">
        <v>0.39651512409316791</v>
      </c>
    </row>
    <row r="25759" spans="1:2" x14ac:dyDescent="0.25">
      <c r="A25759" s="28" t="s">
        <v>87</v>
      </c>
      <c r="B25759" s="2">
        <v>0.80651320955395467</v>
      </c>
    </row>
    <row r="25760" spans="1:2" x14ac:dyDescent="0.25">
      <c r="A25760" s="28" t="s">
        <v>31</v>
      </c>
      <c r="B25760" s="2">
        <v>0.79978883999929062</v>
      </c>
    </row>
    <row r="25761" spans="1:2" x14ac:dyDescent="0.25">
      <c r="A25761" s="28" t="s">
        <v>29</v>
      </c>
      <c r="B25761" s="2">
        <v>0.48604245046446309</v>
      </c>
    </row>
    <row r="25762" spans="1:2" x14ac:dyDescent="0.25">
      <c r="A25762" s="28" t="s">
        <v>30</v>
      </c>
      <c r="B25762" s="2">
        <v>0.45797609952436757</v>
      </c>
    </row>
    <row r="25763" spans="1:2" x14ac:dyDescent="0.25">
      <c r="A25763" s="28" t="s">
        <v>88</v>
      </c>
      <c r="B25763" s="2">
        <v>8.6391801995090525</v>
      </c>
    </row>
    <row r="25764" spans="1:2" x14ac:dyDescent="0.25">
      <c r="A25764" s="28" t="s">
        <v>80</v>
      </c>
      <c r="B25764" s="2">
        <v>1.6930268387661209</v>
      </c>
    </row>
    <row r="25765" spans="1:2" x14ac:dyDescent="0.25">
      <c r="A25765" s="28" t="s">
        <v>85</v>
      </c>
      <c r="B25765" s="2">
        <v>9.1367996465165806</v>
      </c>
    </row>
    <row r="25766" spans="1:2" x14ac:dyDescent="0.25">
      <c r="A25766" s="28" t="s">
        <v>82</v>
      </c>
      <c r="B25766" s="2">
        <v>7.6465829773556848</v>
      </c>
    </row>
    <row r="25767" spans="1:2" x14ac:dyDescent="0.25">
      <c r="A25767" s="6" t="s">
        <v>249</v>
      </c>
      <c r="B25767" s="2">
        <v>739.0794930149226</v>
      </c>
    </row>
    <row r="25768" spans="1:2" x14ac:dyDescent="0.25">
      <c r="A25768" s="28" t="s">
        <v>79</v>
      </c>
      <c r="B25768" s="2">
        <v>12.140676961124594</v>
      </c>
    </row>
    <row r="25769" spans="1:2" x14ac:dyDescent="0.25">
      <c r="A25769" s="28" t="s">
        <v>86</v>
      </c>
      <c r="B25769" s="2">
        <v>11.223270024432209</v>
      </c>
    </row>
    <row r="25770" spans="1:2" x14ac:dyDescent="0.25">
      <c r="A25770" s="28" t="s">
        <v>87</v>
      </c>
      <c r="B25770" s="2">
        <v>35.254967749460285</v>
      </c>
    </row>
    <row r="25771" spans="1:2" x14ac:dyDescent="0.25">
      <c r="A25771" s="28" t="s">
        <v>31</v>
      </c>
      <c r="B25771" s="2">
        <v>30.399984384662631</v>
      </c>
    </row>
    <row r="25772" spans="1:2" x14ac:dyDescent="0.25">
      <c r="A25772" s="28" t="s">
        <v>29</v>
      </c>
      <c r="B25772" s="2">
        <v>15.309112831992886</v>
      </c>
    </row>
    <row r="25773" spans="1:2" x14ac:dyDescent="0.25">
      <c r="A25773" s="28" t="s">
        <v>30</v>
      </c>
      <c r="B25773" s="2">
        <v>14.498760476428707</v>
      </c>
    </row>
    <row r="25774" spans="1:2" x14ac:dyDescent="0.25">
      <c r="A25774" s="28" t="s">
        <v>88</v>
      </c>
      <c r="B25774" s="2">
        <v>181.21401117594289</v>
      </c>
    </row>
    <row r="25775" spans="1:2" x14ac:dyDescent="0.25">
      <c r="A25775" s="28" t="s">
        <v>80</v>
      </c>
      <c r="B25775" s="2">
        <v>31.126075558423935</v>
      </c>
    </row>
    <row r="25776" spans="1:2" x14ac:dyDescent="0.25">
      <c r="A25776" s="28" t="s">
        <v>85</v>
      </c>
      <c r="B25776" s="2">
        <v>222.14948852364472</v>
      </c>
    </row>
    <row r="25777" spans="1:2" x14ac:dyDescent="0.25">
      <c r="A25777" s="28" t="s">
        <v>82</v>
      </c>
      <c r="B25777" s="2">
        <v>185.7631453288096</v>
      </c>
    </row>
    <row r="25778" spans="1:2" x14ac:dyDescent="0.25">
      <c r="A25778" s="6" t="s">
        <v>251</v>
      </c>
      <c r="B25778" s="2">
        <v>177.37102398371482</v>
      </c>
    </row>
    <row r="25779" spans="1:2" x14ac:dyDescent="0.25">
      <c r="A25779" s="28" t="s">
        <v>79</v>
      </c>
      <c r="B25779" s="2">
        <v>3.8370844592746023</v>
      </c>
    </row>
    <row r="25780" spans="1:2" x14ac:dyDescent="0.25">
      <c r="A25780" s="28" t="s">
        <v>86</v>
      </c>
      <c r="B25780" s="2">
        <v>2.5382991722138488</v>
      </c>
    </row>
    <row r="25781" spans="1:2" x14ac:dyDescent="0.25">
      <c r="A25781" s="28" t="s">
        <v>87</v>
      </c>
      <c r="B25781" s="2">
        <v>4.1999092921487851</v>
      </c>
    </row>
    <row r="25782" spans="1:2" x14ac:dyDescent="0.25">
      <c r="A25782" s="28" t="s">
        <v>31</v>
      </c>
      <c r="B25782" s="2">
        <v>3.7293973085870347</v>
      </c>
    </row>
    <row r="25783" spans="1:2" x14ac:dyDescent="0.25">
      <c r="A25783" s="28" t="s">
        <v>29</v>
      </c>
      <c r="B25783" s="2">
        <v>12.711871622937537</v>
      </c>
    </row>
    <row r="25784" spans="1:2" x14ac:dyDescent="0.25">
      <c r="A25784" s="28" t="s">
        <v>30</v>
      </c>
      <c r="B25784" s="2">
        <v>2.2580746902551243</v>
      </c>
    </row>
    <row r="25785" spans="1:2" x14ac:dyDescent="0.25">
      <c r="A25785" s="28" t="s">
        <v>88</v>
      </c>
      <c r="B25785" s="2">
        <v>36.593482602351813</v>
      </c>
    </row>
    <row r="25786" spans="1:2" x14ac:dyDescent="0.25">
      <c r="A25786" s="28" t="s">
        <v>80</v>
      </c>
      <c r="B25786" s="2">
        <v>10.891899731539922</v>
      </c>
    </row>
    <row r="25787" spans="1:2" x14ac:dyDescent="0.25">
      <c r="A25787" s="28" t="s">
        <v>85</v>
      </c>
      <c r="B25787" s="2">
        <v>45.789300411392816</v>
      </c>
    </row>
    <row r="25788" spans="1:2" x14ac:dyDescent="0.25">
      <c r="A25788" s="28" t="s">
        <v>82</v>
      </c>
      <c r="B25788" s="2">
        <v>54.821704693013338</v>
      </c>
    </row>
    <row r="25789" spans="1:2" x14ac:dyDescent="0.25">
      <c r="A25789" s="6" t="s">
        <v>229</v>
      </c>
      <c r="B25789" s="2">
        <v>200.49598268001895</v>
      </c>
    </row>
    <row r="25790" spans="1:2" x14ac:dyDescent="0.25">
      <c r="A25790" s="28" t="s">
        <v>79</v>
      </c>
      <c r="B25790" s="2">
        <v>1.9947452164245263</v>
      </c>
    </row>
    <row r="25791" spans="1:2" x14ac:dyDescent="0.25">
      <c r="A25791" s="28" t="s">
        <v>86</v>
      </c>
      <c r="B25791" s="2">
        <v>1.3413331840805365</v>
      </c>
    </row>
    <row r="25792" spans="1:2" x14ac:dyDescent="0.25">
      <c r="A25792" s="28" t="s">
        <v>87</v>
      </c>
      <c r="B25792" s="2">
        <v>5.4845588083108172</v>
      </c>
    </row>
    <row r="25793" spans="1:2" x14ac:dyDescent="0.25">
      <c r="A25793" s="28" t="s">
        <v>31</v>
      </c>
      <c r="B25793" s="2">
        <v>15.604230512872428</v>
      </c>
    </row>
    <row r="25794" spans="1:2" x14ac:dyDescent="0.25">
      <c r="A25794" s="28" t="s">
        <v>29</v>
      </c>
      <c r="B25794" s="2">
        <v>16.287428962026954</v>
      </c>
    </row>
    <row r="25795" spans="1:2" x14ac:dyDescent="0.25">
      <c r="A25795" s="28" t="s">
        <v>30</v>
      </c>
      <c r="B25795" s="2">
        <v>18.378986953993984</v>
      </c>
    </row>
    <row r="25796" spans="1:2" x14ac:dyDescent="0.25">
      <c r="A25796" s="28" t="s">
        <v>88</v>
      </c>
      <c r="B25796" s="2">
        <v>34.961807926815688</v>
      </c>
    </row>
    <row r="25797" spans="1:2" x14ac:dyDescent="0.25">
      <c r="A25797" s="28" t="s">
        <v>80</v>
      </c>
      <c r="B25797" s="2">
        <v>4.0189169579256081</v>
      </c>
    </row>
    <row r="25798" spans="1:2" x14ac:dyDescent="0.25">
      <c r="A25798" s="28" t="s">
        <v>85</v>
      </c>
      <c r="B25798" s="2">
        <v>46.136454069859766</v>
      </c>
    </row>
    <row r="25799" spans="1:2" x14ac:dyDescent="0.25">
      <c r="A25799" s="28" t="s">
        <v>82</v>
      </c>
      <c r="B25799" s="2">
        <v>56.287520087708629</v>
      </c>
    </row>
    <row r="25800" spans="1:2" x14ac:dyDescent="0.25">
      <c r="A25800" s="6" t="s">
        <v>93</v>
      </c>
      <c r="B25800" s="2">
        <v>3485.2939011889084</v>
      </c>
    </row>
    <row r="25801" spans="1:2" x14ac:dyDescent="0.25">
      <c r="A25801" s="28" t="s">
        <v>79</v>
      </c>
      <c r="B25801" s="2">
        <v>79.884491695369803</v>
      </c>
    </row>
    <row r="25802" spans="1:2" x14ac:dyDescent="0.25">
      <c r="A25802" s="28" t="s">
        <v>86</v>
      </c>
      <c r="B25802" s="2">
        <v>38.507849617063428</v>
      </c>
    </row>
    <row r="25803" spans="1:2" x14ac:dyDescent="0.25">
      <c r="A25803" s="28" t="s">
        <v>87</v>
      </c>
      <c r="B25803" s="2">
        <v>128.73328758148588</v>
      </c>
    </row>
    <row r="25804" spans="1:2" x14ac:dyDescent="0.25">
      <c r="A25804" s="28" t="s">
        <v>31</v>
      </c>
      <c r="B25804" s="2">
        <v>116.97499619901237</v>
      </c>
    </row>
    <row r="25805" spans="1:2" x14ac:dyDescent="0.25">
      <c r="A25805" s="28" t="s">
        <v>29</v>
      </c>
      <c r="B25805" s="2">
        <v>73.721418182477379</v>
      </c>
    </row>
    <row r="25806" spans="1:2" x14ac:dyDescent="0.25">
      <c r="A25806" s="28" t="s">
        <v>30</v>
      </c>
      <c r="B25806" s="2">
        <v>101.8165127504281</v>
      </c>
    </row>
    <row r="25807" spans="1:2" x14ac:dyDescent="0.25">
      <c r="A25807" s="28" t="s">
        <v>88</v>
      </c>
      <c r="B25807" s="2">
        <v>726.2790126067631</v>
      </c>
    </row>
    <row r="25808" spans="1:2" x14ac:dyDescent="0.25">
      <c r="A25808" s="28" t="s">
        <v>80</v>
      </c>
      <c r="B25808" s="2">
        <v>223.70592687067605</v>
      </c>
    </row>
    <row r="25809" spans="1:2" x14ac:dyDescent="0.25">
      <c r="A25809" s="28" t="s">
        <v>85</v>
      </c>
      <c r="B25809" s="2">
        <v>1119.7798807990416</v>
      </c>
    </row>
    <row r="25810" spans="1:2" x14ac:dyDescent="0.25">
      <c r="A25810" s="28" t="s">
        <v>82</v>
      </c>
      <c r="B25810" s="2">
        <v>875.89052488659013</v>
      </c>
    </row>
    <row r="25811" spans="1:2" x14ac:dyDescent="0.25">
      <c r="A25811" s="3" t="s">
        <v>86</v>
      </c>
      <c r="B25811" s="2">
        <v>310.83189264503073</v>
      </c>
    </row>
    <row r="25812" spans="1:2" x14ac:dyDescent="0.25">
      <c r="A25812" s="6" t="s">
        <v>228</v>
      </c>
      <c r="B25812" s="2">
        <v>6.1958141768973771</v>
      </c>
    </row>
    <row r="25813" spans="1:2" x14ac:dyDescent="0.25">
      <c r="A25813" s="28" t="s">
        <v>79</v>
      </c>
      <c r="B25813" s="2">
        <v>3.6477310648004775E-3</v>
      </c>
    </row>
    <row r="25814" spans="1:2" x14ac:dyDescent="0.25">
      <c r="A25814" s="28" t="s">
        <v>87</v>
      </c>
      <c r="B25814" s="2">
        <v>0.42513684064894364</v>
      </c>
    </row>
    <row r="25815" spans="1:2" x14ac:dyDescent="0.25">
      <c r="A25815" s="28" t="s">
        <v>31</v>
      </c>
      <c r="B25815" s="2">
        <v>0.24592561121531994</v>
      </c>
    </row>
    <row r="25816" spans="1:2" x14ac:dyDescent="0.25">
      <c r="A25816" s="28" t="s">
        <v>29</v>
      </c>
      <c r="B25816" s="2">
        <v>8.4672586494956917E-2</v>
      </c>
    </row>
    <row r="25817" spans="1:2" x14ac:dyDescent="0.25">
      <c r="A25817" s="28" t="s">
        <v>30</v>
      </c>
      <c r="B25817" s="2">
        <v>0.27336176274236329</v>
      </c>
    </row>
    <row r="25818" spans="1:2" x14ac:dyDescent="0.25">
      <c r="A25818" s="28" t="s">
        <v>88</v>
      </c>
      <c r="B25818" s="2">
        <v>0.18447711273435355</v>
      </c>
    </row>
    <row r="25819" spans="1:2" x14ac:dyDescent="0.25">
      <c r="A25819" s="28" t="s">
        <v>80</v>
      </c>
      <c r="B25819" s="2">
        <v>0.17434505307513384</v>
      </c>
    </row>
    <row r="25820" spans="1:2" x14ac:dyDescent="0.25">
      <c r="A25820" s="28" t="s">
        <v>84</v>
      </c>
      <c r="B25820" s="2">
        <v>1.7431474618584555</v>
      </c>
    </row>
    <row r="25821" spans="1:2" x14ac:dyDescent="0.25">
      <c r="A25821" s="28" t="s">
        <v>85</v>
      </c>
      <c r="B25821" s="2">
        <v>1.560316593539995</v>
      </c>
    </row>
    <row r="25822" spans="1:2" x14ac:dyDescent="0.25">
      <c r="A25822" s="28" t="s">
        <v>82</v>
      </c>
      <c r="B25822" s="2">
        <v>1.5007834235230546</v>
      </c>
    </row>
    <row r="25823" spans="1:2" x14ac:dyDescent="0.25">
      <c r="A25823" s="6" t="s">
        <v>239</v>
      </c>
      <c r="B25823" s="2">
        <v>9.2334508851161803E-2</v>
      </c>
    </row>
    <row r="25824" spans="1:2" x14ac:dyDescent="0.25">
      <c r="A25824" s="28" t="s">
        <v>87</v>
      </c>
      <c r="B25824" s="2">
        <v>4.4884183088174566E-2</v>
      </c>
    </row>
    <row r="25825" spans="1:2" x14ac:dyDescent="0.25">
      <c r="A25825" s="28" t="s">
        <v>31</v>
      </c>
      <c r="B25825" s="2">
        <v>1.1958028315924827E-2</v>
      </c>
    </row>
    <row r="25826" spans="1:2" x14ac:dyDescent="0.25">
      <c r="A25826" s="28" t="s">
        <v>29</v>
      </c>
      <c r="B25826" s="2">
        <v>2.8798525553584771E-3</v>
      </c>
    </row>
    <row r="25827" spans="1:2" x14ac:dyDescent="0.25">
      <c r="A25827" s="28" t="s">
        <v>88</v>
      </c>
      <c r="B25827" s="2">
        <v>3.9885759061467947E-4</v>
      </c>
    </row>
    <row r="25828" spans="1:2" x14ac:dyDescent="0.25">
      <c r="A25828" s="28" t="s">
        <v>84</v>
      </c>
      <c r="B25828" s="2">
        <v>1.2813870547062906E-3</v>
      </c>
    </row>
    <row r="25829" spans="1:2" x14ac:dyDescent="0.25">
      <c r="A25829" s="28" t="s">
        <v>85</v>
      </c>
      <c r="B25829" s="2">
        <v>2.9758360359848492E-2</v>
      </c>
    </row>
    <row r="25830" spans="1:2" x14ac:dyDescent="0.25">
      <c r="A25830" s="28" t="s">
        <v>82</v>
      </c>
      <c r="B25830" s="2">
        <v>1.1738398865344681E-3</v>
      </c>
    </row>
    <row r="25831" spans="1:2" x14ac:dyDescent="0.25">
      <c r="A25831" s="6" t="s">
        <v>241</v>
      </c>
      <c r="B25831" s="2">
        <v>9.2960098926265875</v>
      </c>
    </row>
    <row r="25832" spans="1:2" x14ac:dyDescent="0.25">
      <c r="A25832" s="28" t="s">
        <v>79</v>
      </c>
      <c r="B25832" s="2">
        <v>0.38135056863968797</v>
      </c>
    </row>
    <row r="25833" spans="1:2" x14ac:dyDescent="0.25">
      <c r="A25833" s="28" t="s">
        <v>87</v>
      </c>
      <c r="B25833" s="2">
        <v>1.2781548400760947E-2</v>
      </c>
    </row>
    <row r="25834" spans="1:2" x14ac:dyDescent="0.25">
      <c r="A25834" s="28" t="s">
        <v>31</v>
      </c>
      <c r="B25834" s="2">
        <v>0.19916848937633388</v>
      </c>
    </row>
    <row r="25835" spans="1:2" x14ac:dyDescent="0.25">
      <c r="A25835" s="28" t="s">
        <v>29</v>
      </c>
      <c r="B25835" s="2">
        <v>3.9616568898507627E-2</v>
      </c>
    </row>
    <row r="25836" spans="1:2" x14ac:dyDescent="0.25">
      <c r="A25836" s="28" t="s">
        <v>30</v>
      </c>
      <c r="B25836" s="2">
        <v>1.5226826888773592E-2</v>
      </c>
    </row>
    <row r="25837" spans="1:2" x14ac:dyDescent="0.25">
      <c r="A25837" s="28" t="s">
        <v>88</v>
      </c>
      <c r="B25837" s="2">
        <v>1.213499358048659</v>
      </c>
    </row>
    <row r="25838" spans="1:2" x14ac:dyDescent="0.25">
      <c r="A25838" s="28" t="s">
        <v>80</v>
      </c>
      <c r="B25838" s="2">
        <v>0.82735987428621793</v>
      </c>
    </row>
    <row r="25839" spans="1:2" x14ac:dyDescent="0.25">
      <c r="A25839" s="28" t="s">
        <v>84</v>
      </c>
      <c r="B25839" s="2">
        <v>0.73884141565864581</v>
      </c>
    </row>
    <row r="25840" spans="1:2" x14ac:dyDescent="0.25">
      <c r="A25840" s="28" t="s">
        <v>85</v>
      </c>
      <c r="B25840" s="2">
        <v>5.1192592486399935</v>
      </c>
    </row>
    <row r="25841" spans="1:2" x14ac:dyDescent="0.25">
      <c r="A25841" s="28" t="s">
        <v>82</v>
      </c>
      <c r="B25841" s="2">
        <v>0.74890599378900768</v>
      </c>
    </row>
    <row r="25842" spans="1:2" x14ac:dyDescent="0.25">
      <c r="A25842" s="6" t="s">
        <v>53</v>
      </c>
      <c r="B25842" s="2">
        <v>5.8803664407013612</v>
      </c>
    </row>
    <row r="25843" spans="1:2" x14ac:dyDescent="0.25">
      <c r="A25843" s="28" t="s">
        <v>79</v>
      </c>
      <c r="B25843" s="2">
        <v>3.8083963517274812E-2</v>
      </c>
    </row>
    <row r="25844" spans="1:2" x14ac:dyDescent="0.25">
      <c r="A25844" s="28" t="s">
        <v>87</v>
      </c>
      <c r="B25844" s="2">
        <v>1.5126511401022907E-3</v>
      </c>
    </row>
    <row r="25845" spans="1:2" x14ac:dyDescent="0.25">
      <c r="A25845" s="28" t="s">
        <v>31</v>
      </c>
      <c r="B25845" s="2">
        <v>3.1703904322935232E-2</v>
      </c>
    </row>
    <row r="25846" spans="1:2" x14ac:dyDescent="0.25">
      <c r="A25846" s="28" t="s">
        <v>29</v>
      </c>
      <c r="B25846" s="2">
        <v>3.5080037192713287E-3</v>
      </c>
    </row>
    <row r="25847" spans="1:2" x14ac:dyDescent="0.25">
      <c r="A25847" s="28" t="s">
        <v>30</v>
      </c>
      <c r="B25847" s="2">
        <v>4.4497078095912723E-5</v>
      </c>
    </row>
    <row r="25848" spans="1:2" x14ac:dyDescent="0.25">
      <c r="A25848" s="28" t="s">
        <v>80</v>
      </c>
      <c r="B25848" s="2">
        <v>2.8650805405255384</v>
      </c>
    </row>
    <row r="25849" spans="1:2" x14ac:dyDescent="0.25">
      <c r="A25849" s="28" t="s">
        <v>84</v>
      </c>
      <c r="B25849" s="2">
        <v>0.73131680757840456</v>
      </c>
    </row>
    <row r="25850" spans="1:2" x14ac:dyDescent="0.25">
      <c r="A25850" s="28" t="s">
        <v>85</v>
      </c>
      <c r="B25850" s="2">
        <v>1.6617285949933778</v>
      </c>
    </row>
    <row r="25851" spans="1:2" x14ac:dyDescent="0.25">
      <c r="A25851" s="28" t="s">
        <v>82</v>
      </c>
      <c r="B25851" s="2">
        <v>0.5473874778263611</v>
      </c>
    </row>
    <row r="25852" spans="1:2" x14ac:dyDescent="0.25">
      <c r="A25852" s="6" t="s">
        <v>19</v>
      </c>
      <c r="B25852" s="2">
        <v>0.67410944401433659</v>
      </c>
    </row>
    <row r="25853" spans="1:2" x14ac:dyDescent="0.25">
      <c r="A25853" s="28" t="s">
        <v>79</v>
      </c>
      <c r="B25853" s="2">
        <v>5.1270353636926509E-2</v>
      </c>
    </row>
    <row r="25854" spans="1:2" x14ac:dyDescent="0.25">
      <c r="A25854" s="28" t="s">
        <v>87</v>
      </c>
      <c r="B25854" s="2">
        <v>5.7016279933804999E-4</v>
      </c>
    </row>
    <row r="25855" spans="1:2" x14ac:dyDescent="0.25">
      <c r="A25855" s="28" t="s">
        <v>31</v>
      </c>
      <c r="B25855" s="2">
        <v>6.0484258939404838E-2</v>
      </c>
    </row>
    <row r="25856" spans="1:2" x14ac:dyDescent="0.25">
      <c r="A25856" s="28" t="s">
        <v>29</v>
      </c>
      <c r="B25856" s="2">
        <v>2.2015743590232763E-2</v>
      </c>
    </row>
    <row r="25857" spans="1:2" x14ac:dyDescent="0.25">
      <c r="A25857" s="28" t="s">
        <v>30</v>
      </c>
      <c r="B25857" s="2">
        <v>4.5895845851747386E-2</v>
      </c>
    </row>
    <row r="25858" spans="1:2" x14ac:dyDescent="0.25">
      <c r="A25858" s="28" t="s">
        <v>88</v>
      </c>
      <c r="B25858" s="2">
        <v>1.6879236372908689E-2</v>
      </c>
    </row>
    <row r="25859" spans="1:2" x14ac:dyDescent="0.25">
      <c r="A25859" s="28" t="s">
        <v>80</v>
      </c>
      <c r="B25859" s="2">
        <v>4.8599238036987459E-3</v>
      </c>
    </row>
    <row r="25860" spans="1:2" x14ac:dyDescent="0.25">
      <c r="A25860" s="28" t="s">
        <v>84</v>
      </c>
      <c r="B25860" s="2">
        <v>2.2826267562868985E-2</v>
      </c>
    </row>
    <row r="25861" spans="1:2" x14ac:dyDescent="0.25">
      <c r="A25861" s="28" t="s">
        <v>85</v>
      </c>
      <c r="B25861" s="2">
        <v>0.43395162966041922</v>
      </c>
    </row>
    <row r="25862" spans="1:2" x14ac:dyDescent="0.25">
      <c r="A25862" s="28" t="s">
        <v>82</v>
      </c>
      <c r="B25862" s="2">
        <v>1.5356021796791439E-2</v>
      </c>
    </row>
    <row r="25863" spans="1:2" x14ac:dyDescent="0.25">
      <c r="A25863" s="6" t="s">
        <v>243</v>
      </c>
      <c r="B25863" s="2">
        <v>5.6792747904553798</v>
      </c>
    </row>
    <row r="25864" spans="1:2" x14ac:dyDescent="0.25">
      <c r="A25864" s="28" t="s">
        <v>79</v>
      </c>
      <c r="B25864" s="2">
        <v>1.4380542661623663E-2</v>
      </c>
    </row>
    <row r="25865" spans="1:2" x14ac:dyDescent="0.25">
      <c r="A25865" s="28" t="s">
        <v>87</v>
      </c>
      <c r="B25865" s="2">
        <v>5.2848849576657878E-2</v>
      </c>
    </row>
    <row r="25866" spans="1:2" x14ac:dyDescent="0.25">
      <c r="A25866" s="28" t="s">
        <v>31</v>
      </c>
      <c r="B25866" s="2">
        <v>9.2564902096543902E-2</v>
      </c>
    </row>
    <row r="25867" spans="1:2" x14ac:dyDescent="0.25">
      <c r="A25867" s="28" t="s">
        <v>29</v>
      </c>
      <c r="B25867" s="2">
        <v>0.25793691075746933</v>
      </c>
    </row>
    <row r="25868" spans="1:2" x14ac:dyDescent="0.25">
      <c r="A25868" s="28" t="s">
        <v>30</v>
      </c>
      <c r="B25868" s="2">
        <v>3.7294277912185224E-2</v>
      </c>
    </row>
    <row r="25869" spans="1:2" x14ac:dyDescent="0.25">
      <c r="A25869" s="28" t="s">
        <v>88</v>
      </c>
      <c r="B25869" s="2">
        <v>0.25902257164912507</v>
      </c>
    </row>
    <row r="25870" spans="1:2" x14ac:dyDescent="0.25">
      <c r="A25870" s="28" t="s">
        <v>80</v>
      </c>
      <c r="B25870" s="2">
        <v>4.4853947448597669E-3</v>
      </c>
    </row>
    <row r="25871" spans="1:2" x14ac:dyDescent="0.25">
      <c r="A25871" s="28" t="s">
        <v>84</v>
      </c>
      <c r="B25871" s="2">
        <v>0.67114170108888094</v>
      </c>
    </row>
    <row r="25872" spans="1:2" x14ac:dyDescent="0.25">
      <c r="A25872" s="28" t="s">
        <v>85</v>
      </c>
      <c r="B25872" s="2">
        <v>3.7236819686243585</v>
      </c>
    </row>
    <row r="25873" spans="1:2" x14ac:dyDescent="0.25">
      <c r="A25873" s="28" t="s">
        <v>82</v>
      </c>
      <c r="B25873" s="2">
        <v>0.56591767134367521</v>
      </c>
    </row>
    <row r="25874" spans="1:2" x14ac:dyDescent="0.25">
      <c r="A25874" s="6" t="s">
        <v>245</v>
      </c>
      <c r="B25874" s="2">
        <v>9.4599952494761599</v>
      </c>
    </row>
    <row r="25875" spans="1:2" x14ac:dyDescent="0.25">
      <c r="A25875" s="28" t="s">
        <v>79</v>
      </c>
      <c r="B25875" s="2">
        <v>0.16812709739048146</v>
      </c>
    </row>
    <row r="25876" spans="1:2" x14ac:dyDescent="0.25">
      <c r="A25876" s="28" t="s">
        <v>87</v>
      </c>
      <c r="B25876" s="2">
        <v>1.6480676390601773E-2</v>
      </c>
    </row>
    <row r="25877" spans="1:2" x14ac:dyDescent="0.25">
      <c r="A25877" s="28" t="s">
        <v>31</v>
      </c>
      <c r="B25877" s="2">
        <v>0.283514327632162</v>
      </c>
    </row>
    <row r="25878" spans="1:2" x14ac:dyDescent="0.25">
      <c r="A25878" s="28" t="s">
        <v>29</v>
      </c>
      <c r="B25878" s="2">
        <v>0.11827864617951452</v>
      </c>
    </row>
    <row r="25879" spans="1:2" x14ac:dyDescent="0.25">
      <c r="A25879" s="28" t="s">
        <v>30</v>
      </c>
      <c r="B25879" s="2">
        <v>0.10415772139552577</v>
      </c>
    </row>
    <row r="25880" spans="1:2" x14ac:dyDescent="0.25">
      <c r="A25880" s="28" t="s">
        <v>88</v>
      </c>
      <c r="B25880" s="2">
        <v>1.0463822038641659</v>
      </c>
    </row>
    <row r="25881" spans="1:2" x14ac:dyDescent="0.25">
      <c r="A25881" s="28" t="s">
        <v>80</v>
      </c>
      <c r="B25881" s="2">
        <v>0.35071961599613638</v>
      </c>
    </row>
    <row r="25882" spans="1:2" x14ac:dyDescent="0.25">
      <c r="A25882" s="28" t="s">
        <v>84</v>
      </c>
      <c r="B25882" s="2">
        <v>2.2820982652238047</v>
      </c>
    </row>
    <row r="25883" spans="1:2" x14ac:dyDescent="0.25">
      <c r="A25883" s="28" t="s">
        <v>85</v>
      </c>
      <c r="B25883" s="2">
        <v>3.8620612556568887</v>
      </c>
    </row>
    <row r="25884" spans="1:2" x14ac:dyDescent="0.25">
      <c r="A25884" s="28" t="s">
        <v>82</v>
      </c>
      <c r="B25884" s="2">
        <v>1.2281754397468789</v>
      </c>
    </row>
    <row r="25885" spans="1:2" x14ac:dyDescent="0.25">
      <c r="A25885" s="6" t="s">
        <v>247</v>
      </c>
      <c r="B25885" s="2">
        <v>9.5129616796237677</v>
      </c>
    </row>
    <row r="25886" spans="1:2" x14ac:dyDescent="0.25">
      <c r="A25886" s="28" t="s">
        <v>79</v>
      </c>
      <c r="B25886" s="2">
        <v>3.2172275823077356E-2</v>
      </c>
    </row>
    <row r="25887" spans="1:2" x14ac:dyDescent="0.25">
      <c r="A25887" s="28" t="s">
        <v>87</v>
      </c>
      <c r="B25887" s="2">
        <v>3.5185507304035135E-2</v>
      </c>
    </row>
    <row r="25888" spans="1:2" x14ac:dyDescent="0.25">
      <c r="A25888" s="28" t="s">
        <v>31</v>
      </c>
      <c r="B25888" s="2">
        <v>0.19608225134614515</v>
      </c>
    </row>
    <row r="25889" spans="1:2" x14ac:dyDescent="0.25">
      <c r="A25889" s="28" t="s">
        <v>29</v>
      </c>
      <c r="B25889" s="2">
        <v>8.5584597121543843E-2</v>
      </c>
    </row>
    <row r="25890" spans="1:2" x14ac:dyDescent="0.25">
      <c r="A25890" s="28" t="s">
        <v>30</v>
      </c>
      <c r="B25890" s="2">
        <v>0.34147820928550265</v>
      </c>
    </row>
    <row r="25891" spans="1:2" x14ac:dyDescent="0.25">
      <c r="A25891" s="28" t="s">
        <v>88</v>
      </c>
      <c r="B25891" s="2">
        <v>0.60059832689057224</v>
      </c>
    </row>
    <row r="25892" spans="1:2" x14ac:dyDescent="0.25">
      <c r="A25892" s="28" t="s">
        <v>80</v>
      </c>
      <c r="B25892" s="2">
        <v>0.18609327702927542</v>
      </c>
    </row>
    <row r="25893" spans="1:2" x14ac:dyDescent="0.25">
      <c r="A25893" s="28" t="s">
        <v>84</v>
      </c>
      <c r="B25893" s="2">
        <v>0.30039533528637208</v>
      </c>
    </row>
    <row r="25894" spans="1:2" x14ac:dyDescent="0.25">
      <c r="A25894" s="28" t="s">
        <v>85</v>
      </c>
      <c r="B25894" s="2">
        <v>6.8538991081246179</v>
      </c>
    </row>
    <row r="25895" spans="1:2" x14ac:dyDescent="0.25">
      <c r="A25895" s="28" t="s">
        <v>82</v>
      </c>
      <c r="B25895" s="2">
        <v>0.88147279141262747</v>
      </c>
    </row>
    <row r="25896" spans="1:2" x14ac:dyDescent="0.25">
      <c r="A25896" s="6" t="s">
        <v>20</v>
      </c>
      <c r="B25896" s="2">
        <v>8.2041436674189114</v>
      </c>
    </row>
    <row r="25897" spans="1:2" x14ac:dyDescent="0.25">
      <c r="A25897" s="28" t="s">
        <v>79</v>
      </c>
      <c r="B25897" s="2">
        <v>0.11279082985311373</v>
      </c>
    </row>
    <row r="25898" spans="1:2" x14ac:dyDescent="0.25">
      <c r="A25898" s="28" t="s">
        <v>87</v>
      </c>
      <c r="B25898" s="2">
        <v>7.7416385778777241E-2</v>
      </c>
    </row>
    <row r="25899" spans="1:2" x14ac:dyDescent="0.25">
      <c r="A25899" s="28" t="s">
        <v>31</v>
      </c>
      <c r="B25899" s="2">
        <v>0.24786307517236164</v>
      </c>
    </row>
    <row r="25900" spans="1:2" x14ac:dyDescent="0.25">
      <c r="A25900" s="28" t="s">
        <v>29</v>
      </c>
      <c r="B25900" s="2">
        <v>0.22596576865339688</v>
      </c>
    </row>
    <row r="25901" spans="1:2" x14ac:dyDescent="0.25">
      <c r="A25901" s="28" t="s">
        <v>30</v>
      </c>
      <c r="B25901" s="2">
        <v>0.2149827427691692</v>
      </c>
    </row>
    <row r="25902" spans="1:2" x14ac:dyDescent="0.25">
      <c r="A25902" s="28" t="s">
        <v>88</v>
      </c>
      <c r="B25902" s="2">
        <v>3.0678824047416353</v>
      </c>
    </row>
    <row r="25903" spans="1:2" x14ac:dyDescent="0.25">
      <c r="A25903" s="28" t="s">
        <v>80</v>
      </c>
      <c r="B25903" s="2">
        <v>3.5561402304515932E-2</v>
      </c>
    </row>
    <row r="25904" spans="1:2" x14ac:dyDescent="0.25">
      <c r="A25904" s="28" t="s">
        <v>84</v>
      </c>
      <c r="B25904" s="2">
        <v>0.3000090745906665</v>
      </c>
    </row>
    <row r="25905" spans="1:2" x14ac:dyDescent="0.25">
      <c r="A25905" s="28" t="s">
        <v>85</v>
      </c>
      <c r="B25905" s="2">
        <v>2.2603209875471966</v>
      </c>
    </row>
    <row r="25906" spans="1:2" x14ac:dyDescent="0.25">
      <c r="A25906" s="28" t="s">
        <v>82</v>
      </c>
      <c r="B25906" s="2">
        <v>1.6613509960080777</v>
      </c>
    </row>
    <row r="25907" spans="1:2" x14ac:dyDescent="0.25">
      <c r="A25907" s="6" t="s">
        <v>21</v>
      </c>
      <c r="B25907" s="2">
        <v>43.921023818157828</v>
      </c>
    </row>
    <row r="25908" spans="1:2" x14ac:dyDescent="0.25">
      <c r="A25908" s="28" t="s">
        <v>79</v>
      </c>
      <c r="B25908" s="2">
        <v>0.13668822053810925</v>
      </c>
    </row>
    <row r="25909" spans="1:2" x14ac:dyDescent="0.25">
      <c r="A25909" s="28" t="s">
        <v>87</v>
      </c>
      <c r="B25909" s="2">
        <v>1.6134509044356968E-2</v>
      </c>
    </row>
    <row r="25910" spans="1:2" x14ac:dyDescent="0.25">
      <c r="A25910" s="28" t="s">
        <v>31</v>
      </c>
      <c r="B25910" s="2">
        <v>8.1934258565764528E-2</v>
      </c>
    </row>
    <row r="25911" spans="1:2" x14ac:dyDescent="0.25">
      <c r="A25911" s="28" t="s">
        <v>29</v>
      </c>
      <c r="B25911" s="2">
        <v>1.6733534370943069E-2</v>
      </c>
    </row>
    <row r="25912" spans="1:2" x14ac:dyDescent="0.25">
      <c r="A25912" s="28" t="s">
        <v>30</v>
      </c>
      <c r="B25912" s="2">
        <v>1.0276239258962729E-2</v>
      </c>
    </row>
    <row r="25913" spans="1:2" x14ac:dyDescent="0.25">
      <c r="A25913" s="28" t="s">
        <v>88</v>
      </c>
      <c r="B25913" s="2">
        <v>3.8375890141843438</v>
      </c>
    </row>
    <row r="25914" spans="1:2" x14ac:dyDescent="0.25">
      <c r="A25914" s="28" t="s">
        <v>80</v>
      </c>
      <c r="B25914" s="2">
        <v>20.876414987084512</v>
      </c>
    </row>
    <row r="25915" spans="1:2" x14ac:dyDescent="0.25">
      <c r="A25915" s="28" t="s">
        <v>84</v>
      </c>
      <c r="B25915" s="2">
        <v>3.2263477179706341</v>
      </c>
    </row>
    <row r="25916" spans="1:2" x14ac:dyDescent="0.25">
      <c r="A25916" s="28" t="s">
        <v>85</v>
      </c>
      <c r="B25916" s="2">
        <v>5.8594156727858069</v>
      </c>
    </row>
    <row r="25917" spans="1:2" x14ac:dyDescent="0.25">
      <c r="A25917" s="28" t="s">
        <v>82</v>
      </c>
      <c r="B25917" s="2">
        <v>9.859489664354399</v>
      </c>
    </row>
    <row r="25918" spans="1:2" x14ac:dyDescent="0.25">
      <c r="A25918" s="6" t="s">
        <v>22</v>
      </c>
      <c r="B25918" s="2">
        <v>0.61543403411519026</v>
      </c>
    </row>
    <row r="25919" spans="1:2" x14ac:dyDescent="0.25">
      <c r="A25919" s="28" t="s">
        <v>79</v>
      </c>
      <c r="B25919" s="2">
        <v>1.3275206871265538E-2</v>
      </c>
    </row>
    <row r="25920" spans="1:2" x14ac:dyDescent="0.25">
      <c r="A25920" s="28" t="s">
        <v>31</v>
      </c>
      <c r="B25920" s="2">
        <v>2.101089876703096E-2</v>
      </c>
    </row>
    <row r="25921" spans="1:2" x14ac:dyDescent="0.25">
      <c r="A25921" s="28" t="s">
        <v>29</v>
      </c>
      <c r="B25921" s="2">
        <v>1.3591913215921925E-2</v>
      </c>
    </row>
    <row r="25922" spans="1:2" x14ac:dyDescent="0.25">
      <c r="A25922" s="28" t="s">
        <v>30</v>
      </c>
      <c r="B25922" s="2">
        <v>1.7567280954660956E-2</v>
      </c>
    </row>
    <row r="25923" spans="1:2" x14ac:dyDescent="0.25">
      <c r="A25923" s="28" t="s">
        <v>88</v>
      </c>
      <c r="B25923" s="2">
        <v>2.5419225787462373E-2</v>
      </c>
    </row>
    <row r="25924" spans="1:2" x14ac:dyDescent="0.25">
      <c r="A25924" s="28" t="s">
        <v>80</v>
      </c>
      <c r="B25924" s="2">
        <v>3.9472332174723214E-2</v>
      </c>
    </row>
    <row r="25925" spans="1:2" x14ac:dyDescent="0.25">
      <c r="A25925" s="28" t="s">
        <v>84</v>
      </c>
      <c r="B25925" s="2">
        <v>9.6177287937002157E-3</v>
      </c>
    </row>
    <row r="25926" spans="1:2" x14ac:dyDescent="0.25">
      <c r="A25926" s="28" t="s">
        <v>85</v>
      </c>
      <c r="B25926" s="2">
        <v>0.44984281415790306</v>
      </c>
    </row>
    <row r="25927" spans="1:2" x14ac:dyDescent="0.25">
      <c r="A25927" s="28" t="s">
        <v>82</v>
      </c>
      <c r="B25927" s="2">
        <v>2.5636633392521944E-2</v>
      </c>
    </row>
    <row r="25928" spans="1:2" x14ac:dyDescent="0.25">
      <c r="A25928" s="6" t="s">
        <v>25</v>
      </c>
      <c r="B25928" s="2">
        <v>3.0265647771381525</v>
      </c>
    </row>
    <row r="25929" spans="1:2" x14ac:dyDescent="0.25">
      <c r="A25929" s="28" t="s">
        <v>79</v>
      </c>
      <c r="B25929" s="2">
        <v>4.5687282893551638E-2</v>
      </c>
    </row>
    <row r="25930" spans="1:2" x14ac:dyDescent="0.25">
      <c r="A25930" s="28" t="s">
        <v>87</v>
      </c>
      <c r="B25930" s="2">
        <v>1.345232376157276E-2</v>
      </c>
    </row>
    <row r="25931" spans="1:2" x14ac:dyDescent="0.25">
      <c r="A25931" s="28" t="s">
        <v>31</v>
      </c>
      <c r="B25931" s="2">
        <v>5.7358257629830899E-2</v>
      </c>
    </row>
    <row r="25932" spans="1:2" x14ac:dyDescent="0.25">
      <c r="A25932" s="28" t="s">
        <v>29</v>
      </c>
      <c r="B25932" s="2">
        <v>2.8374197542672917E-2</v>
      </c>
    </row>
    <row r="25933" spans="1:2" x14ac:dyDescent="0.25">
      <c r="A25933" s="28" t="s">
        <v>30</v>
      </c>
      <c r="B25933" s="2">
        <v>2.8832998263222085E-2</v>
      </c>
    </row>
    <row r="25934" spans="1:2" x14ac:dyDescent="0.25">
      <c r="A25934" s="28" t="s">
        <v>88</v>
      </c>
      <c r="B25934" s="2">
        <v>0.15741471371722107</v>
      </c>
    </row>
    <row r="25935" spans="1:2" x14ac:dyDescent="0.25">
      <c r="A25935" s="28" t="s">
        <v>80</v>
      </c>
      <c r="B25935" s="2">
        <v>4.9560938798319347E-2</v>
      </c>
    </row>
    <row r="25936" spans="1:2" x14ac:dyDescent="0.25">
      <c r="A25936" s="28" t="s">
        <v>84</v>
      </c>
      <c r="B25936" s="2">
        <v>6.0663335139858075E-2</v>
      </c>
    </row>
    <row r="25937" spans="1:2" x14ac:dyDescent="0.25">
      <c r="A25937" s="28" t="s">
        <v>85</v>
      </c>
      <c r="B25937" s="2">
        <v>2.4864639248643696</v>
      </c>
    </row>
    <row r="25938" spans="1:2" x14ac:dyDescent="0.25">
      <c r="A25938" s="28" t="s">
        <v>82</v>
      </c>
      <c r="B25938" s="2">
        <v>9.8756804527534187E-2</v>
      </c>
    </row>
    <row r="25939" spans="1:2" x14ac:dyDescent="0.25">
      <c r="A25939" s="6" t="s">
        <v>23</v>
      </c>
      <c r="B25939" s="2">
        <v>1.9601658442030896</v>
      </c>
    </row>
    <row r="25940" spans="1:2" x14ac:dyDescent="0.25">
      <c r="A25940" s="28" t="s">
        <v>79</v>
      </c>
      <c r="B25940" s="2">
        <v>2.0064721536759478E-2</v>
      </c>
    </row>
    <row r="25941" spans="1:2" x14ac:dyDescent="0.25">
      <c r="A25941" s="28" t="s">
        <v>31</v>
      </c>
      <c r="B25941" s="2">
        <v>1.8766102025136518E-2</v>
      </c>
    </row>
    <row r="25942" spans="1:2" x14ac:dyDescent="0.25">
      <c r="A25942" s="28" t="s">
        <v>29</v>
      </c>
      <c r="B25942" s="2">
        <v>2.5895471649895106E-2</v>
      </c>
    </row>
    <row r="25943" spans="1:2" x14ac:dyDescent="0.25">
      <c r="A25943" s="28" t="s">
        <v>88</v>
      </c>
      <c r="B25943" s="2">
        <v>4.4307955592001527E-2</v>
      </c>
    </row>
    <row r="25944" spans="1:2" x14ac:dyDescent="0.25">
      <c r="A25944" s="28" t="s">
        <v>80</v>
      </c>
      <c r="B25944" s="2">
        <v>0.19248686873788187</v>
      </c>
    </row>
    <row r="25945" spans="1:2" x14ac:dyDescent="0.25">
      <c r="A25945" s="28" t="s">
        <v>84</v>
      </c>
      <c r="B25945" s="2">
        <v>0.45988672093277516</v>
      </c>
    </row>
    <row r="25946" spans="1:2" x14ac:dyDescent="0.25">
      <c r="A25946" s="28" t="s">
        <v>85</v>
      </c>
      <c r="B25946" s="2">
        <v>1.0605259205472404</v>
      </c>
    </row>
    <row r="25947" spans="1:2" x14ac:dyDescent="0.25">
      <c r="A25947" s="28" t="s">
        <v>82</v>
      </c>
      <c r="B25947" s="2">
        <v>0.13823208318139946</v>
      </c>
    </row>
    <row r="25948" spans="1:2" x14ac:dyDescent="0.25">
      <c r="A25948" s="6" t="s">
        <v>249</v>
      </c>
      <c r="B25948" s="2">
        <v>31.535204035794564</v>
      </c>
    </row>
    <row r="25949" spans="1:2" x14ac:dyDescent="0.25">
      <c r="A25949" s="28" t="s">
        <v>79</v>
      </c>
      <c r="B25949" s="2">
        <v>5.7630276241097553E-2</v>
      </c>
    </row>
    <row r="25950" spans="1:2" x14ac:dyDescent="0.25">
      <c r="A25950" s="28" t="s">
        <v>87</v>
      </c>
      <c r="B25950" s="2">
        <v>9.4423744779166097E-2</v>
      </c>
    </row>
    <row r="25951" spans="1:2" x14ac:dyDescent="0.25">
      <c r="A25951" s="28" t="s">
        <v>31</v>
      </c>
      <c r="B25951" s="2">
        <v>0.19508096008783304</v>
      </c>
    </row>
    <row r="25952" spans="1:2" x14ac:dyDescent="0.25">
      <c r="A25952" s="28" t="s">
        <v>29</v>
      </c>
      <c r="B25952" s="2">
        <v>0.40279907039029594</v>
      </c>
    </row>
    <row r="25953" spans="1:2" x14ac:dyDescent="0.25">
      <c r="A25953" s="28" t="s">
        <v>30</v>
      </c>
      <c r="B25953" s="2">
        <v>0.18257598323609742</v>
      </c>
    </row>
    <row r="25954" spans="1:2" x14ac:dyDescent="0.25">
      <c r="A25954" s="28" t="s">
        <v>88</v>
      </c>
      <c r="B25954" s="2">
        <v>1.8055356165479977</v>
      </c>
    </row>
    <row r="25955" spans="1:2" x14ac:dyDescent="0.25">
      <c r="A25955" s="28" t="s">
        <v>80</v>
      </c>
      <c r="B25955" s="2">
        <v>0.46358271393213585</v>
      </c>
    </row>
    <row r="25956" spans="1:2" x14ac:dyDescent="0.25">
      <c r="A25956" s="28" t="s">
        <v>84</v>
      </c>
      <c r="B25956" s="2">
        <v>21.194266495553624</v>
      </c>
    </row>
    <row r="25957" spans="1:2" x14ac:dyDescent="0.25">
      <c r="A25957" s="28" t="s">
        <v>85</v>
      </c>
      <c r="B25957" s="2">
        <v>3.6749444903789534</v>
      </c>
    </row>
    <row r="25958" spans="1:2" x14ac:dyDescent="0.25">
      <c r="A25958" s="28" t="s">
        <v>82</v>
      </c>
      <c r="B25958" s="2">
        <v>3.464364684647363</v>
      </c>
    </row>
    <row r="25959" spans="1:2" x14ac:dyDescent="0.25">
      <c r="A25959" s="6" t="s">
        <v>251</v>
      </c>
      <c r="B25959" s="2">
        <v>8.6953673471570418</v>
      </c>
    </row>
    <row r="25960" spans="1:2" x14ac:dyDescent="0.25">
      <c r="A25960" s="28" t="s">
        <v>79</v>
      </c>
      <c r="B25960" s="2">
        <v>6.0498896915608946E-2</v>
      </c>
    </row>
    <row r="25961" spans="1:2" x14ac:dyDescent="0.25">
      <c r="A25961" s="28" t="s">
        <v>87</v>
      </c>
      <c r="B25961" s="2">
        <v>0.1009477048130895</v>
      </c>
    </row>
    <row r="25962" spans="1:2" x14ac:dyDescent="0.25">
      <c r="A25962" s="28" t="s">
        <v>31</v>
      </c>
      <c r="B25962" s="2">
        <v>0.20412137821296847</v>
      </c>
    </row>
    <row r="25963" spans="1:2" x14ac:dyDescent="0.25">
      <c r="A25963" s="28" t="s">
        <v>29</v>
      </c>
      <c r="B25963" s="2">
        <v>0.64641087604359759</v>
      </c>
    </row>
    <row r="25964" spans="1:2" x14ac:dyDescent="0.25">
      <c r="A25964" s="28" t="s">
        <v>30</v>
      </c>
      <c r="B25964" s="2">
        <v>0.10873367199442341</v>
      </c>
    </row>
    <row r="25965" spans="1:2" x14ac:dyDescent="0.25">
      <c r="A25965" s="28" t="s">
        <v>88</v>
      </c>
      <c r="B25965" s="2">
        <v>1.3360611336963304</v>
      </c>
    </row>
    <row r="25966" spans="1:2" x14ac:dyDescent="0.25">
      <c r="A25966" s="28" t="s">
        <v>80</v>
      </c>
      <c r="B25966" s="2">
        <v>0.18655047789789928</v>
      </c>
    </row>
    <row r="25967" spans="1:2" x14ac:dyDescent="0.25">
      <c r="A25967" s="28" t="s">
        <v>84</v>
      </c>
      <c r="B25967" s="2">
        <v>3.3421441081020542</v>
      </c>
    </row>
    <row r="25968" spans="1:2" x14ac:dyDescent="0.25">
      <c r="A25968" s="28" t="s">
        <v>85</v>
      </c>
      <c r="B25968" s="2">
        <v>1.6564651083031454</v>
      </c>
    </row>
    <row r="25969" spans="1:2" x14ac:dyDescent="0.25">
      <c r="A25969" s="28" t="s">
        <v>82</v>
      </c>
      <c r="B25969" s="2">
        <v>1.053433991177926</v>
      </c>
    </row>
    <row r="25970" spans="1:2" x14ac:dyDescent="0.25">
      <c r="A25970" s="6" t="s">
        <v>229</v>
      </c>
      <c r="B25970" s="2">
        <v>10.667176615884451</v>
      </c>
    </row>
    <row r="25971" spans="1:2" x14ac:dyDescent="0.25">
      <c r="A25971" s="28" t="s">
        <v>79</v>
      </c>
      <c r="B25971" s="2">
        <v>8.3767961869507426E-2</v>
      </c>
    </row>
    <row r="25972" spans="1:2" x14ac:dyDescent="0.25">
      <c r="A25972" s="28" t="s">
        <v>87</v>
      </c>
      <c r="B25972" s="2">
        <v>0.12055830273480643</v>
      </c>
    </row>
    <row r="25973" spans="1:2" x14ac:dyDescent="0.25">
      <c r="A25973" s="28" t="s">
        <v>31</v>
      </c>
      <c r="B25973" s="2">
        <v>1.7324570605759149</v>
      </c>
    </row>
    <row r="25974" spans="1:2" x14ac:dyDescent="0.25">
      <c r="A25974" s="28" t="s">
        <v>29</v>
      </c>
      <c r="B25974" s="2">
        <v>1.1153384419311787</v>
      </c>
    </row>
    <row r="25975" spans="1:2" x14ac:dyDescent="0.25">
      <c r="A25975" s="28" t="s">
        <v>30</v>
      </c>
      <c r="B25975" s="2">
        <v>0.52205905562008259</v>
      </c>
    </row>
    <row r="25976" spans="1:2" x14ac:dyDescent="0.25">
      <c r="A25976" s="28" t="s">
        <v>88</v>
      </c>
      <c r="B25976" s="2">
        <v>1.7162925391188839</v>
      </c>
    </row>
    <row r="25977" spans="1:2" x14ac:dyDescent="0.25">
      <c r="A25977" s="28" t="s">
        <v>80</v>
      </c>
      <c r="B25977" s="2">
        <v>0.11958056469440363</v>
      </c>
    </row>
    <row r="25978" spans="1:2" x14ac:dyDescent="0.25">
      <c r="A25978" s="28" t="s">
        <v>84</v>
      </c>
      <c r="B25978" s="2">
        <v>1.8455058680660044</v>
      </c>
    </row>
    <row r="25979" spans="1:2" x14ac:dyDescent="0.25">
      <c r="A25979" s="28" t="s">
        <v>85</v>
      </c>
      <c r="B25979" s="2">
        <v>2.0851304731717142</v>
      </c>
    </row>
    <row r="25980" spans="1:2" x14ac:dyDescent="0.25">
      <c r="A25980" s="28" t="s">
        <v>82</v>
      </c>
      <c r="B25980" s="2">
        <v>1.3264863481019544</v>
      </c>
    </row>
    <row r="25981" spans="1:2" x14ac:dyDescent="0.25">
      <c r="A25981" s="6" t="s">
        <v>93</v>
      </c>
      <c r="B25981" s="2">
        <v>155.41594632251537</v>
      </c>
    </row>
    <row r="25982" spans="1:2" x14ac:dyDescent="0.25">
      <c r="A25982" s="28" t="s">
        <v>79</v>
      </c>
      <c r="B25982" s="2">
        <v>1.219435929452886</v>
      </c>
    </row>
    <row r="25983" spans="1:2" x14ac:dyDescent="0.25">
      <c r="A25983" s="28" t="s">
        <v>87</v>
      </c>
      <c r="B25983" s="2">
        <v>1.0123333902603833</v>
      </c>
    </row>
    <row r="25984" spans="1:2" x14ac:dyDescent="0.25">
      <c r="A25984" s="28" t="s">
        <v>31</v>
      </c>
      <c r="B25984" s="2">
        <v>3.6799937642816105</v>
      </c>
    </row>
    <row r="25985" spans="1:2" x14ac:dyDescent="0.25">
      <c r="A25985" s="28" t="s">
        <v>29</v>
      </c>
      <c r="B25985" s="2">
        <v>3.0896021831147569</v>
      </c>
    </row>
    <row r="25986" spans="1:2" x14ac:dyDescent="0.25">
      <c r="A25986" s="28" t="s">
        <v>30</v>
      </c>
      <c r="B25986" s="2">
        <v>1.9024871132508121</v>
      </c>
    </row>
    <row r="25987" spans="1:2" x14ac:dyDescent="0.25">
      <c r="A25987" s="28" t="s">
        <v>88</v>
      </c>
      <c r="B25987" s="2">
        <v>15.311760270536276</v>
      </c>
    </row>
    <row r="25988" spans="1:2" x14ac:dyDescent="0.25">
      <c r="A25988" s="28" t="s">
        <v>80</v>
      </c>
      <c r="B25988" s="2">
        <v>26.376153965085255</v>
      </c>
    </row>
    <row r="25989" spans="1:2" x14ac:dyDescent="0.25">
      <c r="A25989" s="28" t="s">
        <v>84</v>
      </c>
      <c r="B25989" s="2">
        <v>36.929489690461459</v>
      </c>
    </row>
    <row r="25990" spans="1:2" x14ac:dyDescent="0.25">
      <c r="A25990" s="28" t="s">
        <v>85</v>
      </c>
      <c r="B25990" s="2">
        <v>42.777766151355834</v>
      </c>
    </row>
    <row r="25991" spans="1:2" x14ac:dyDescent="0.25">
      <c r="A25991" s="28" t="s">
        <v>82</v>
      </c>
      <c r="B25991" s="2">
        <v>23.116923864716103</v>
      </c>
    </row>
    <row r="25992" spans="1:2" x14ac:dyDescent="0.25">
      <c r="A25992" s="3" t="s">
        <v>85</v>
      </c>
      <c r="B25992" s="2">
        <v>6380.870322231347</v>
      </c>
    </row>
    <row r="25993" spans="1:2" x14ac:dyDescent="0.25">
      <c r="A25993" s="6" t="s">
        <v>228</v>
      </c>
      <c r="B25993" s="2">
        <v>143.87990521457297</v>
      </c>
    </row>
    <row r="25994" spans="1:2" x14ac:dyDescent="0.25">
      <c r="A25994" s="28" t="s">
        <v>79</v>
      </c>
      <c r="B25994" s="2">
        <v>8.7690764076928467</v>
      </c>
    </row>
    <row r="25995" spans="1:2" x14ac:dyDescent="0.25">
      <c r="A25995" s="28" t="s">
        <v>86</v>
      </c>
      <c r="B25995" s="2">
        <v>1.4586743345164905</v>
      </c>
    </row>
    <row r="25996" spans="1:2" x14ac:dyDescent="0.25">
      <c r="A25996" s="28" t="s">
        <v>87</v>
      </c>
      <c r="B25996" s="2">
        <v>11.165180496789118</v>
      </c>
    </row>
    <row r="25997" spans="1:2" x14ac:dyDescent="0.25">
      <c r="A25997" s="28" t="s">
        <v>31</v>
      </c>
      <c r="B25997" s="2">
        <v>6.8197984456774252</v>
      </c>
    </row>
    <row r="25998" spans="1:2" x14ac:dyDescent="0.25">
      <c r="A25998" s="28" t="s">
        <v>29</v>
      </c>
      <c r="B25998" s="2">
        <v>3.0132684023965841</v>
      </c>
    </row>
    <row r="25999" spans="1:2" x14ac:dyDescent="0.25">
      <c r="A25999" s="28" t="s">
        <v>30</v>
      </c>
      <c r="B25999" s="2">
        <v>3.6931888070550523</v>
      </c>
    </row>
    <row r="26000" spans="1:2" x14ac:dyDescent="0.25">
      <c r="A26000" s="28" t="s">
        <v>88</v>
      </c>
      <c r="B26000" s="2">
        <v>19.608221148271767</v>
      </c>
    </row>
    <row r="26001" spans="1:2" x14ac:dyDescent="0.25">
      <c r="A26001" s="28" t="s">
        <v>80</v>
      </c>
      <c r="B26001" s="2">
        <v>10.898702985709157</v>
      </c>
    </row>
    <row r="26002" spans="1:2" x14ac:dyDescent="0.25">
      <c r="A26002" s="28" t="s">
        <v>84</v>
      </c>
      <c r="B26002" s="2">
        <v>61.315340007149807</v>
      </c>
    </row>
    <row r="26003" spans="1:2" x14ac:dyDescent="0.25">
      <c r="A26003" s="28" t="s">
        <v>82</v>
      </c>
      <c r="B26003" s="2">
        <v>17.138454179314717</v>
      </c>
    </row>
    <row r="26004" spans="1:2" x14ac:dyDescent="0.25">
      <c r="A26004" s="6" t="s">
        <v>239</v>
      </c>
      <c r="B26004" s="2">
        <v>14.55721298960092</v>
      </c>
    </row>
    <row r="26005" spans="1:2" x14ac:dyDescent="0.25">
      <c r="A26005" s="28" t="s">
        <v>79</v>
      </c>
      <c r="B26005" s="2">
        <v>0.14926179834726436</v>
      </c>
    </row>
    <row r="26006" spans="1:2" x14ac:dyDescent="0.25">
      <c r="A26006" s="28" t="s">
        <v>87</v>
      </c>
      <c r="B26006" s="2">
        <v>3.5494529892335218</v>
      </c>
    </row>
    <row r="26007" spans="1:2" x14ac:dyDescent="0.25">
      <c r="A26007" s="28" t="s">
        <v>31</v>
      </c>
      <c r="B26007" s="2">
        <v>0.55688103116500232</v>
      </c>
    </row>
    <row r="26008" spans="1:2" x14ac:dyDescent="0.25">
      <c r="A26008" s="28" t="s">
        <v>29</v>
      </c>
      <c r="B26008" s="2">
        <v>0.94426095176550418</v>
      </c>
    </row>
    <row r="26009" spans="1:2" x14ac:dyDescent="0.25">
      <c r="A26009" s="28" t="s">
        <v>30</v>
      </c>
      <c r="B26009" s="2">
        <v>0.62210145477850531</v>
      </c>
    </row>
    <row r="26010" spans="1:2" x14ac:dyDescent="0.25">
      <c r="A26010" s="28" t="s">
        <v>88</v>
      </c>
      <c r="B26010" s="2">
        <v>1.1502570403796482</v>
      </c>
    </row>
    <row r="26011" spans="1:2" x14ac:dyDescent="0.25">
      <c r="A26011" s="28" t="s">
        <v>80</v>
      </c>
      <c r="B26011" s="2">
        <v>0.65194321069022776</v>
      </c>
    </row>
    <row r="26012" spans="1:2" x14ac:dyDescent="0.25">
      <c r="A26012" s="28" t="s">
        <v>84</v>
      </c>
      <c r="B26012" s="2">
        <v>2.3177584192502398</v>
      </c>
    </row>
    <row r="26013" spans="1:2" x14ac:dyDescent="0.25">
      <c r="A26013" s="28" t="s">
        <v>82</v>
      </c>
      <c r="B26013" s="2">
        <v>4.6152960939910068</v>
      </c>
    </row>
    <row r="26014" spans="1:2" x14ac:dyDescent="0.25">
      <c r="A26014" s="6" t="s">
        <v>241</v>
      </c>
      <c r="B26014" s="2">
        <v>292.95782579391499</v>
      </c>
    </row>
    <row r="26015" spans="1:2" x14ac:dyDescent="0.25">
      <c r="A26015" s="28" t="s">
        <v>79</v>
      </c>
      <c r="B26015" s="2">
        <v>12.631642905726789</v>
      </c>
    </row>
    <row r="26016" spans="1:2" x14ac:dyDescent="0.25">
      <c r="A26016" s="28" t="s">
        <v>86</v>
      </c>
      <c r="B26016" s="2">
        <v>2.2642757709452015</v>
      </c>
    </row>
    <row r="26017" spans="1:2" x14ac:dyDescent="0.25">
      <c r="A26017" s="28" t="s">
        <v>87</v>
      </c>
      <c r="B26017" s="2">
        <v>5.8606109411894538</v>
      </c>
    </row>
    <row r="26018" spans="1:2" x14ac:dyDescent="0.25">
      <c r="A26018" s="28" t="s">
        <v>31</v>
      </c>
      <c r="B26018" s="2">
        <v>10.058803254810821</v>
      </c>
    </row>
    <row r="26019" spans="1:2" x14ac:dyDescent="0.25">
      <c r="A26019" s="28" t="s">
        <v>29</v>
      </c>
      <c r="B26019" s="2">
        <v>2.6659831117217592</v>
      </c>
    </row>
    <row r="26020" spans="1:2" x14ac:dyDescent="0.25">
      <c r="A26020" s="28" t="s">
        <v>30</v>
      </c>
      <c r="B26020" s="2">
        <v>5.9052447122189893</v>
      </c>
    </row>
    <row r="26021" spans="1:2" x14ac:dyDescent="0.25">
      <c r="A26021" s="28" t="s">
        <v>88</v>
      </c>
      <c r="B26021" s="2">
        <v>42.994391730710809</v>
      </c>
    </row>
    <row r="26022" spans="1:2" x14ac:dyDescent="0.25">
      <c r="A26022" s="28" t="s">
        <v>80</v>
      </c>
      <c r="B26022" s="2">
        <v>19.798991798200742</v>
      </c>
    </row>
    <row r="26023" spans="1:2" x14ac:dyDescent="0.25">
      <c r="A26023" s="28" t="s">
        <v>84</v>
      </c>
      <c r="B26023" s="2">
        <v>140.851449228034</v>
      </c>
    </row>
    <row r="26024" spans="1:2" x14ac:dyDescent="0.25">
      <c r="A26024" s="28" t="s">
        <v>82</v>
      </c>
      <c r="B26024" s="2">
        <v>49.926432340356442</v>
      </c>
    </row>
    <row r="26025" spans="1:2" x14ac:dyDescent="0.25">
      <c r="A26025" s="6" t="s">
        <v>53</v>
      </c>
      <c r="B26025" s="2">
        <v>3.9142322763031041</v>
      </c>
    </row>
    <row r="26026" spans="1:2" x14ac:dyDescent="0.25">
      <c r="A26026" s="28" t="s">
        <v>79</v>
      </c>
      <c r="B26026" s="2">
        <v>0.31421746906131454</v>
      </c>
    </row>
    <row r="26027" spans="1:2" x14ac:dyDescent="0.25">
      <c r="A26027" s="28" t="s">
        <v>86</v>
      </c>
      <c r="B26027" s="2">
        <v>1.0479010595862544E-2</v>
      </c>
    </row>
    <row r="26028" spans="1:2" x14ac:dyDescent="0.25">
      <c r="A26028" s="28" t="s">
        <v>87</v>
      </c>
      <c r="B26028" s="2">
        <v>0.69350475096923414</v>
      </c>
    </row>
    <row r="26029" spans="1:2" x14ac:dyDescent="0.25">
      <c r="A26029" s="28" t="s">
        <v>31</v>
      </c>
      <c r="B26029" s="2">
        <v>5.6827788786175622E-2</v>
      </c>
    </row>
    <row r="26030" spans="1:2" x14ac:dyDescent="0.25">
      <c r="A26030" s="28" t="s">
        <v>29</v>
      </c>
      <c r="B26030" s="2">
        <v>2.2955126457411795E-2</v>
      </c>
    </row>
    <row r="26031" spans="1:2" x14ac:dyDescent="0.25">
      <c r="A26031" s="28" t="s">
        <v>30</v>
      </c>
      <c r="B26031" s="2">
        <v>9.0094531972190011E-4</v>
      </c>
    </row>
    <row r="26032" spans="1:2" x14ac:dyDescent="0.25">
      <c r="A26032" s="28" t="s">
        <v>80</v>
      </c>
      <c r="B26032" s="2">
        <v>5.6364135694347922E-2</v>
      </c>
    </row>
    <row r="26033" spans="1:2" x14ac:dyDescent="0.25">
      <c r="A26033" s="28" t="s">
        <v>84</v>
      </c>
      <c r="B26033" s="2">
        <v>2.1483890060516329</v>
      </c>
    </row>
    <row r="26034" spans="1:2" x14ac:dyDescent="0.25">
      <c r="A26034" s="28" t="s">
        <v>82</v>
      </c>
      <c r="B26034" s="2">
        <v>0.61059404336740264</v>
      </c>
    </row>
    <row r="26035" spans="1:2" x14ac:dyDescent="0.25">
      <c r="A26035" s="6" t="s">
        <v>230</v>
      </c>
      <c r="B26035" s="2">
        <v>240.92861333206736</v>
      </c>
    </row>
    <row r="26036" spans="1:2" x14ac:dyDescent="0.25">
      <c r="A26036" s="28" t="s">
        <v>79</v>
      </c>
      <c r="B26036" s="2">
        <v>1.4658312950313446</v>
      </c>
    </row>
    <row r="26037" spans="1:2" x14ac:dyDescent="0.25">
      <c r="A26037" s="28" t="s">
        <v>86</v>
      </c>
      <c r="B26037" s="2">
        <v>1.5563189711172885</v>
      </c>
    </row>
    <row r="26038" spans="1:2" x14ac:dyDescent="0.25">
      <c r="A26038" s="28" t="s">
        <v>31</v>
      </c>
      <c r="B26038" s="2">
        <v>7.5411363997571579</v>
      </c>
    </row>
    <row r="26039" spans="1:2" x14ac:dyDescent="0.25">
      <c r="A26039" s="28" t="s">
        <v>29</v>
      </c>
      <c r="B26039" s="2">
        <v>0.26059513143311819</v>
      </c>
    </row>
    <row r="26040" spans="1:2" x14ac:dyDescent="0.25">
      <c r="A26040" s="28" t="s">
        <v>30</v>
      </c>
      <c r="B26040" s="2">
        <v>6.0006569202488915</v>
      </c>
    </row>
    <row r="26041" spans="1:2" x14ac:dyDescent="0.25">
      <c r="A26041" s="28" t="s">
        <v>88</v>
      </c>
      <c r="B26041" s="2">
        <v>45.686773341625674</v>
      </c>
    </row>
    <row r="26042" spans="1:2" x14ac:dyDescent="0.25">
      <c r="A26042" s="28" t="s">
        <v>80</v>
      </c>
      <c r="B26042" s="2">
        <v>54.970671519709761</v>
      </c>
    </row>
    <row r="26043" spans="1:2" x14ac:dyDescent="0.25">
      <c r="A26043" s="28" t="s">
        <v>84</v>
      </c>
      <c r="B26043" s="2">
        <v>91.176542559382753</v>
      </c>
    </row>
    <row r="26044" spans="1:2" x14ac:dyDescent="0.25">
      <c r="A26044" s="28" t="s">
        <v>82</v>
      </c>
      <c r="B26044" s="2">
        <v>32.270087193761363</v>
      </c>
    </row>
    <row r="26045" spans="1:2" x14ac:dyDescent="0.25">
      <c r="A26045" s="6" t="s">
        <v>19</v>
      </c>
      <c r="B26045" s="2">
        <v>24.034547477648779</v>
      </c>
    </row>
    <row r="26046" spans="1:2" x14ac:dyDescent="0.25">
      <c r="A26046" s="28" t="s">
        <v>79</v>
      </c>
      <c r="B26046" s="2">
        <v>3.8058680691518649</v>
      </c>
    </row>
    <row r="26047" spans="1:2" x14ac:dyDescent="0.25">
      <c r="A26047" s="28" t="s">
        <v>86</v>
      </c>
      <c r="B26047" s="2">
        <v>0.9213081407538195</v>
      </c>
    </row>
    <row r="26048" spans="1:2" x14ac:dyDescent="0.25">
      <c r="A26048" s="28" t="s">
        <v>87</v>
      </c>
      <c r="B26048" s="2">
        <v>4.4020488722553611E-2</v>
      </c>
    </row>
    <row r="26049" spans="1:2" x14ac:dyDescent="0.25">
      <c r="A26049" s="28" t="s">
        <v>31</v>
      </c>
      <c r="B26049" s="2">
        <v>1.1904938351923848</v>
      </c>
    </row>
    <row r="26050" spans="1:2" x14ac:dyDescent="0.25">
      <c r="A26050" s="28" t="s">
        <v>29</v>
      </c>
      <c r="B26050" s="2">
        <v>1.542738225833725</v>
      </c>
    </row>
    <row r="26051" spans="1:2" x14ac:dyDescent="0.25">
      <c r="A26051" s="28" t="s">
        <v>30</v>
      </c>
      <c r="B26051" s="2">
        <v>15.034943260795158</v>
      </c>
    </row>
    <row r="26052" spans="1:2" x14ac:dyDescent="0.25">
      <c r="A26052" s="28" t="s">
        <v>88</v>
      </c>
      <c r="B26052" s="2">
        <v>0.19502528897220542</v>
      </c>
    </row>
    <row r="26053" spans="1:2" x14ac:dyDescent="0.25">
      <c r="A26053" s="28" t="s">
        <v>80</v>
      </c>
      <c r="B26053" s="2">
        <v>0.20490788902243015</v>
      </c>
    </row>
    <row r="26054" spans="1:2" x14ac:dyDescent="0.25">
      <c r="A26054" s="28" t="s">
        <v>84</v>
      </c>
      <c r="B26054" s="2">
        <v>0.11047684890681818</v>
      </c>
    </row>
    <row r="26055" spans="1:2" x14ac:dyDescent="0.25">
      <c r="A26055" s="28" t="s">
        <v>82</v>
      </c>
      <c r="B26055" s="2">
        <v>0.98476543029782426</v>
      </c>
    </row>
    <row r="26056" spans="1:2" x14ac:dyDescent="0.25">
      <c r="A26056" s="6" t="s">
        <v>243</v>
      </c>
      <c r="B26056" s="2">
        <v>175.42714415871944</v>
      </c>
    </row>
    <row r="26057" spans="1:2" x14ac:dyDescent="0.25">
      <c r="A26057" s="28" t="s">
        <v>79</v>
      </c>
      <c r="B26057" s="2">
        <v>6.5195922439650538</v>
      </c>
    </row>
    <row r="26058" spans="1:2" x14ac:dyDescent="0.25">
      <c r="A26058" s="28" t="s">
        <v>86</v>
      </c>
      <c r="B26058" s="2">
        <v>3.289800258833024</v>
      </c>
    </row>
    <row r="26059" spans="1:2" x14ac:dyDescent="0.25">
      <c r="A26059" s="28" t="s">
        <v>87</v>
      </c>
      <c r="B26059" s="2">
        <v>14.598511220598141</v>
      </c>
    </row>
    <row r="26060" spans="1:2" x14ac:dyDescent="0.25">
      <c r="A26060" s="28" t="s">
        <v>31</v>
      </c>
      <c r="B26060" s="2">
        <v>6.7662941552172677</v>
      </c>
    </row>
    <row r="26061" spans="1:2" x14ac:dyDescent="0.25">
      <c r="A26061" s="28" t="s">
        <v>29</v>
      </c>
      <c r="B26061" s="2">
        <v>5.7429365290959327</v>
      </c>
    </row>
    <row r="26062" spans="1:2" x14ac:dyDescent="0.25">
      <c r="A26062" s="28" t="s">
        <v>30</v>
      </c>
      <c r="B26062" s="2">
        <v>3.239905466140411</v>
      </c>
    </row>
    <row r="26063" spans="1:2" x14ac:dyDescent="0.25">
      <c r="A26063" s="28" t="s">
        <v>88</v>
      </c>
      <c r="B26063" s="2">
        <v>29.138003693851683</v>
      </c>
    </row>
    <row r="26064" spans="1:2" x14ac:dyDescent="0.25">
      <c r="A26064" s="28" t="s">
        <v>80</v>
      </c>
      <c r="B26064" s="2">
        <v>10.741742272254859</v>
      </c>
    </row>
    <row r="26065" spans="1:2" x14ac:dyDescent="0.25">
      <c r="A26065" s="28" t="s">
        <v>84</v>
      </c>
      <c r="B26065" s="2">
        <v>50.991958049397397</v>
      </c>
    </row>
    <row r="26066" spans="1:2" x14ac:dyDescent="0.25">
      <c r="A26066" s="28" t="s">
        <v>82</v>
      </c>
      <c r="B26066" s="2">
        <v>44.398400269365666</v>
      </c>
    </row>
    <row r="26067" spans="1:2" x14ac:dyDescent="0.25">
      <c r="A26067" s="6" t="s">
        <v>52</v>
      </c>
      <c r="B26067" s="2">
        <v>8.5145885017902962</v>
      </c>
    </row>
    <row r="26068" spans="1:2" x14ac:dyDescent="0.25">
      <c r="A26068" s="28" t="s">
        <v>79</v>
      </c>
      <c r="B26068" s="2">
        <v>0.20167151002705955</v>
      </c>
    </row>
    <row r="26069" spans="1:2" x14ac:dyDescent="0.25">
      <c r="A26069" s="28" t="s">
        <v>86</v>
      </c>
      <c r="B26069" s="2">
        <v>0.53882551771385678</v>
      </c>
    </row>
    <row r="26070" spans="1:2" x14ac:dyDescent="0.25">
      <c r="A26070" s="28" t="s">
        <v>87</v>
      </c>
      <c r="B26070" s="2">
        <v>0.17735966218926266</v>
      </c>
    </row>
    <row r="26071" spans="1:2" x14ac:dyDescent="0.25">
      <c r="A26071" s="28" t="s">
        <v>31</v>
      </c>
      <c r="B26071" s="2">
        <v>2.8012026223095322E-2</v>
      </c>
    </row>
    <row r="26072" spans="1:2" x14ac:dyDescent="0.25">
      <c r="A26072" s="28" t="s">
        <v>29</v>
      </c>
      <c r="B26072" s="2">
        <v>1.0707580988103006E-3</v>
      </c>
    </row>
    <row r="26073" spans="1:2" x14ac:dyDescent="0.25">
      <c r="A26073" s="28" t="s">
        <v>30</v>
      </c>
      <c r="B26073" s="2">
        <v>8.3550275453435682E-3</v>
      </c>
    </row>
    <row r="26074" spans="1:2" x14ac:dyDescent="0.25">
      <c r="A26074" s="28" t="s">
        <v>88</v>
      </c>
      <c r="B26074" s="2">
        <v>0.28107019330970817</v>
      </c>
    </row>
    <row r="26075" spans="1:2" x14ac:dyDescent="0.25">
      <c r="A26075" s="28" t="s">
        <v>80</v>
      </c>
      <c r="B26075" s="2">
        <v>0.31653848206543872</v>
      </c>
    </row>
    <row r="26076" spans="1:2" x14ac:dyDescent="0.25">
      <c r="A26076" s="28" t="s">
        <v>84</v>
      </c>
      <c r="B26076" s="2">
        <v>3.1826448954782358</v>
      </c>
    </row>
    <row r="26077" spans="1:2" x14ac:dyDescent="0.25">
      <c r="A26077" s="28" t="s">
        <v>82</v>
      </c>
      <c r="B26077" s="2">
        <v>3.779040429139485</v>
      </c>
    </row>
    <row r="26078" spans="1:2" x14ac:dyDescent="0.25">
      <c r="A26078" s="6" t="s">
        <v>245</v>
      </c>
      <c r="B26078" s="2">
        <v>50.6258948441006</v>
      </c>
    </row>
    <row r="26079" spans="1:2" x14ac:dyDescent="0.25">
      <c r="A26079" s="28" t="s">
        <v>79</v>
      </c>
      <c r="B26079" s="2">
        <v>1.0504544466095824</v>
      </c>
    </row>
    <row r="26080" spans="1:2" x14ac:dyDescent="0.25">
      <c r="A26080" s="28" t="s">
        <v>86</v>
      </c>
      <c r="B26080" s="2">
        <v>0.4962634062050274</v>
      </c>
    </row>
    <row r="26081" spans="1:2" x14ac:dyDescent="0.25">
      <c r="A26081" s="28" t="s">
        <v>87</v>
      </c>
      <c r="B26081" s="2">
        <v>5.2869528851322851</v>
      </c>
    </row>
    <row r="26082" spans="1:2" x14ac:dyDescent="0.25">
      <c r="A26082" s="28" t="s">
        <v>31</v>
      </c>
      <c r="B26082" s="2">
        <v>0.98099235011571828</v>
      </c>
    </row>
    <row r="26083" spans="1:2" x14ac:dyDescent="0.25">
      <c r="A26083" s="28" t="s">
        <v>29</v>
      </c>
      <c r="B26083" s="2">
        <v>1.7085084038339453</v>
      </c>
    </row>
    <row r="26084" spans="1:2" x14ac:dyDescent="0.25">
      <c r="A26084" s="28" t="s">
        <v>30</v>
      </c>
      <c r="B26084" s="2">
        <v>5.9989944038051108</v>
      </c>
    </row>
    <row r="26085" spans="1:2" x14ac:dyDescent="0.25">
      <c r="A26085" s="28" t="s">
        <v>88</v>
      </c>
      <c r="B26085" s="2">
        <v>7.7819163351080052</v>
      </c>
    </row>
    <row r="26086" spans="1:2" x14ac:dyDescent="0.25">
      <c r="A26086" s="28" t="s">
        <v>80</v>
      </c>
      <c r="B26086" s="2">
        <v>3.265216233231627</v>
      </c>
    </row>
    <row r="26087" spans="1:2" x14ac:dyDescent="0.25">
      <c r="A26087" s="28" t="s">
        <v>84</v>
      </c>
      <c r="B26087" s="2">
        <v>14.519068362129026</v>
      </c>
    </row>
    <row r="26088" spans="1:2" x14ac:dyDescent="0.25">
      <c r="A26088" s="28" t="s">
        <v>82</v>
      </c>
      <c r="B26088" s="2">
        <v>9.5375280179302706</v>
      </c>
    </row>
    <row r="26089" spans="1:2" x14ac:dyDescent="0.25">
      <c r="A26089" s="6" t="s">
        <v>247</v>
      </c>
      <c r="B26089" s="2">
        <v>1018.3830526909212</v>
      </c>
    </row>
    <row r="26090" spans="1:2" x14ac:dyDescent="0.25">
      <c r="A26090" s="28" t="s">
        <v>79</v>
      </c>
      <c r="B26090" s="2">
        <v>9.0943586332033224</v>
      </c>
    </row>
    <row r="26091" spans="1:2" x14ac:dyDescent="0.25">
      <c r="A26091" s="28" t="s">
        <v>86</v>
      </c>
      <c r="B26091" s="2">
        <v>5.0507425980909355</v>
      </c>
    </row>
    <row r="26092" spans="1:2" x14ac:dyDescent="0.25">
      <c r="A26092" s="28" t="s">
        <v>87</v>
      </c>
      <c r="B26092" s="2">
        <v>25.921539067618745</v>
      </c>
    </row>
    <row r="26093" spans="1:2" x14ac:dyDescent="0.25">
      <c r="A26093" s="28" t="s">
        <v>31</v>
      </c>
      <c r="B26093" s="2">
        <v>18.185777584031705</v>
      </c>
    </row>
    <row r="26094" spans="1:2" x14ac:dyDescent="0.25">
      <c r="A26094" s="28" t="s">
        <v>29</v>
      </c>
      <c r="B26094" s="2">
        <v>12.862989832898172</v>
      </c>
    </row>
    <row r="26095" spans="1:2" x14ac:dyDescent="0.25">
      <c r="A26095" s="28" t="s">
        <v>30</v>
      </c>
      <c r="B26095" s="2">
        <v>26.794004719888303</v>
      </c>
    </row>
    <row r="26096" spans="1:2" x14ac:dyDescent="0.25">
      <c r="A26096" s="28" t="s">
        <v>88</v>
      </c>
      <c r="B26096" s="2">
        <v>145.09788878762561</v>
      </c>
    </row>
    <row r="26097" spans="1:2" x14ac:dyDescent="0.25">
      <c r="A26097" s="28" t="s">
        <v>80</v>
      </c>
      <c r="B26097" s="2">
        <v>32.721163413304481</v>
      </c>
    </row>
    <row r="26098" spans="1:2" x14ac:dyDescent="0.25">
      <c r="A26098" s="28" t="s">
        <v>84</v>
      </c>
      <c r="B26098" s="2">
        <v>571.57352482803913</v>
      </c>
    </row>
    <row r="26099" spans="1:2" x14ac:dyDescent="0.25">
      <c r="A26099" s="28" t="s">
        <v>82</v>
      </c>
      <c r="B26099" s="2">
        <v>171.08106322622081</v>
      </c>
    </row>
    <row r="26100" spans="1:2" x14ac:dyDescent="0.25">
      <c r="A26100" s="6" t="s">
        <v>20</v>
      </c>
      <c r="B26100" s="2">
        <v>60.96679351939369</v>
      </c>
    </row>
    <row r="26101" spans="1:2" x14ac:dyDescent="0.25">
      <c r="A26101" s="28" t="s">
        <v>79</v>
      </c>
      <c r="B26101" s="2">
        <v>14.228884136070738</v>
      </c>
    </row>
    <row r="26102" spans="1:2" x14ac:dyDescent="0.25">
      <c r="A26102" s="28" t="s">
        <v>86</v>
      </c>
      <c r="B26102" s="2">
        <v>2.0825325670655284</v>
      </c>
    </row>
    <row r="26103" spans="1:2" x14ac:dyDescent="0.25">
      <c r="A26103" s="28" t="s">
        <v>87</v>
      </c>
      <c r="B26103" s="2">
        <v>7.3927386130294472</v>
      </c>
    </row>
    <row r="26104" spans="1:2" x14ac:dyDescent="0.25">
      <c r="A26104" s="28" t="s">
        <v>31</v>
      </c>
      <c r="B26104" s="2">
        <v>5.4023063755165417</v>
      </c>
    </row>
    <row r="26105" spans="1:2" x14ac:dyDescent="0.25">
      <c r="A26105" s="28" t="s">
        <v>29</v>
      </c>
      <c r="B26105" s="2">
        <v>1.5709112596467234</v>
      </c>
    </row>
    <row r="26106" spans="1:2" x14ac:dyDescent="0.25">
      <c r="A26106" s="28" t="s">
        <v>30</v>
      </c>
      <c r="B26106" s="2">
        <v>3.9889032390899568</v>
      </c>
    </row>
    <row r="26107" spans="1:2" x14ac:dyDescent="0.25">
      <c r="A26107" s="28" t="s">
        <v>88</v>
      </c>
      <c r="B26107" s="2">
        <v>5.5507972697701202</v>
      </c>
    </row>
    <row r="26108" spans="1:2" x14ac:dyDescent="0.25">
      <c r="A26108" s="28" t="s">
        <v>80</v>
      </c>
      <c r="B26108" s="2">
        <v>2.2083974665645583</v>
      </c>
    </row>
    <row r="26109" spans="1:2" x14ac:dyDescent="0.25">
      <c r="A26109" s="28" t="s">
        <v>84</v>
      </c>
      <c r="B26109" s="2">
        <v>3.1152920161229383</v>
      </c>
    </row>
    <row r="26110" spans="1:2" x14ac:dyDescent="0.25">
      <c r="A26110" s="28" t="s">
        <v>82</v>
      </c>
      <c r="B26110" s="2">
        <v>15.426030576517141</v>
      </c>
    </row>
    <row r="26111" spans="1:2" x14ac:dyDescent="0.25">
      <c r="A26111" s="6" t="s">
        <v>21</v>
      </c>
      <c r="B26111" s="2">
        <v>205.27634460077593</v>
      </c>
    </row>
    <row r="26112" spans="1:2" x14ac:dyDescent="0.25">
      <c r="A26112" s="28" t="s">
        <v>79</v>
      </c>
      <c r="B26112" s="2">
        <v>5.9809467425121561</v>
      </c>
    </row>
    <row r="26113" spans="1:2" x14ac:dyDescent="0.25">
      <c r="A26113" s="28" t="s">
        <v>86</v>
      </c>
      <c r="B26113" s="2">
        <v>0.88804589511415588</v>
      </c>
    </row>
    <row r="26114" spans="1:2" x14ac:dyDescent="0.25">
      <c r="A26114" s="28" t="s">
        <v>87</v>
      </c>
      <c r="B26114" s="2">
        <v>2.8925753195404074</v>
      </c>
    </row>
    <row r="26115" spans="1:2" x14ac:dyDescent="0.25">
      <c r="A26115" s="28" t="s">
        <v>31</v>
      </c>
      <c r="B26115" s="2">
        <v>3.4780677995382527</v>
      </c>
    </row>
    <row r="26116" spans="1:2" x14ac:dyDescent="0.25">
      <c r="A26116" s="28" t="s">
        <v>29</v>
      </c>
      <c r="B26116" s="2">
        <v>0.37012435116751274</v>
      </c>
    </row>
    <row r="26117" spans="1:2" x14ac:dyDescent="0.25">
      <c r="A26117" s="28" t="s">
        <v>30</v>
      </c>
      <c r="B26117" s="2">
        <v>3.2353643302142316</v>
      </c>
    </row>
    <row r="26118" spans="1:2" x14ac:dyDescent="0.25">
      <c r="A26118" s="28" t="s">
        <v>88</v>
      </c>
      <c r="B26118" s="2">
        <v>18.081004976223351</v>
      </c>
    </row>
    <row r="26119" spans="1:2" x14ac:dyDescent="0.25">
      <c r="A26119" s="28" t="s">
        <v>80</v>
      </c>
      <c r="B26119" s="2">
        <v>6.8022406667910165</v>
      </c>
    </row>
    <row r="26120" spans="1:2" x14ac:dyDescent="0.25">
      <c r="A26120" s="28" t="s">
        <v>84</v>
      </c>
      <c r="B26120" s="2">
        <v>83.296215395737903</v>
      </c>
    </row>
    <row r="26121" spans="1:2" x14ac:dyDescent="0.25">
      <c r="A26121" s="28" t="s">
        <v>82</v>
      </c>
      <c r="B26121" s="2">
        <v>80.251759123936949</v>
      </c>
    </row>
    <row r="26122" spans="1:2" x14ac:dyDescent="0.25">
      <c r="A26122" s="6" t="s">
        <v>22</v>
      </c>
      <c r="B26122" s="2">
        <v>15.947741565687654</v>
      </c>
    </row>
    <row r="26123" spans="1:2" x14ac:dyDescent="0.25">
      <c r="A26123" s="28" t="s">
        <v>79</v>
      </c>
      <c r="B26123" s="2">
        <v>0.29743073644916579</v>
      </c>
    </row>
    <row r="26124" spans="1:2" x14ac:dyDescent="0.25">
      <c r="A26124" s="28" t="s">
        <v>86</v>
      </c>
      <c r="B26124" s="2">
        <v>0.19187019538698047</v>
      </c>
    </row>
    <row r="26125" spans="1:2" x14ac:dyDescent="0.25">
      <c r="A26125" s="28" t="s">
        <v>87</v>
      </c>
      <c r="B26125" s="2">
        <v>1.1313725848386047</v>
      </c>
    </row>
    <row r="26126" spans="1:2" x14ac:dyDescent="0.25">
      <c r="A26126" s="28" t="s">
        <v>31</v>
      </c>
      <c r="B26126" s="2">
        <v>0.88916814179671866</v>
      </c>
    </row>
    <row r="26127" spans="1:2" x14ac:dyDescent="0.25">
      <c r="A26127" s="28" t="s">
        <v>29</v>
      </c>
      <c r="B26127" s="2">
        <v>0.54391972148601608</v>
      </c>
    </row>
    <row r="26128" spans="1:2" x14ac:dyDescent="0.25">
      <c r="A26128" s="28" t="s">
        <v>30</v>
      </c>
      <c r="B26128" s="2">
        <v>1.4407745017202198</v>
      </c>
    </row>
    <row r="26129" spans="1:2" x14ac:dyDescent="0.25">
      <c r="A26129" s="28" t="s">
        <v>88</v>
      </c>
      <c r="B26129" s="2">
        <v>2.0509209786292915</v>
      </c>
    </row>
    <row r="26130" spans="1:2" x14ac:dyDescent="0.25">
      <c r="A26130" s="28" t="s">
        <v>80</v>
      </c>
      <c r="B26130" s="2">
        <v>0.42044473711584274</v>
      </c>
    </row>
    <row r="26131" spans="1:2" x14ac:dyDescent="0.25">
      <c r="A26131" s="28" t="s">
        <v>84</v>
      </c>
      <c r="B26131" s="2">
        <v>4.5888351761778781</v>
      </c>
    </row>
    <row r="26132" spans="1:2" x14ac:dyDescent="0.25">
      <c r="A26132" s="28" t="s">
        <v>82</v>
      </c>
      <c r="B26132" s="2">
        <v>4.393004792086936</v>
      </c>
    </row>
    <row r="26133" spans="1:2" x14ac:dyDescent="0.25">
      <c r="A26133" s="6" t="s">
        <v>25</v>
      </c>
      <c r="B26133" s="2">
        <v>36.185558900034387</v>
      </c>
    </row>
    <row r="26134" spans="1:2" x14ac:dyDescent="0.25">
      <c r="A26134" s="28" t="s">
        <v>79</v>
      </c>
      <c r="B26134" s="2">
        <v>2.8125382524318532</v>
      </c>
    </row>
    <row r="26135" spans="1:2" x14ac:dyDescent="0.25">
      <c r="A26135" s="28" t="s">
        <v>86</v>
      </c>
      <c r="B26135" s="2">
        <v>0.36314702215140837</v>
      </c>
    </row>
    <row r="26136" spans="1:2" x14ac:dyDescent="0.25">
      <c r="A26136" s="28" t="s">
        <v>87</v>
      </c>
      <c r="B26136" s="2">
        <v>2.5066162549593383</v>
      </c>
    </row>
    <row r="26137" spans="1:2" x14ac:dyDescent="0.25">
      <c r="A26137" s="28" t="s">
        <v>31</v>
      </c>
      <c r="B26137" s="2">
        <v>1.2352764258344962</v>
      </c>
    </row>
    <row r="26138" spans="1:2" x14ac:dyDescent="0.25">
      <c r="A26138" s="28" t="s">
        <v>29</v>
      </c>
      <c r="B26138" s="2">
        <v>1.578071301272979</v>
      </c>
    </row>
    <row r="26139" spans="1:2" x14ac:dyDescent="0.25">
      <c r="A26139" s="28" t="s">
        <v>30</v>
      </c>
      <c r="B26139" s="2">
        <v>3.287821698615748</v>
      </c>
    </row>
    <row r="26140" spans="1:2" x14ac:dyDescent="0.25">
      <c r="A26140" s="28" t="s">
        <v>88</v>
      </c>
      <c r="B26140" s="2">
        <v>8.4342318838777786</v>
      </c>
    </row>
    <row r="26141" spans="1:2" x14ac:dyDescent="0.25">
      <c r="A26141" s="28" t="s">
        <v>80</v>
      </c>
      <c r="B26141" s="2">
        <v>1.5819999729396634</v>
      </c>
    </row>
    <row r="26142" spans="1:2" x14ac:dyDescent="0.25">
      <c r="A26142" s="28" t="s">
        <v>84</v>
      </c>
      <c r="B26142" s="2">
        <v>5.052789424760137</v>
      </c>
    </row>
    <row r="26143" spans="1:2" x14ac:dyDescent="0.25">
      <c r="A26143" s="28" t="s">
        <v>82</v>
      </c>
      <c r="B26143" s="2">
        <v>9.3330666631909853</v>
      </c>
    </row>
    <row r="26144" spans="1:2" x14ac:dyDescent="0.25">
      <c r="A26144" s="6" t="s">
        <v>23</v>
      </c>
      <c r="B26144" s="2">
        <v>22.519676535886596</v>
      </c>
    </row>
    <row r="26145" spans="1:2" x14ac:dyDescent="0.25">
      <c r="A26145" s="28" t="s">
        <v>79</v>
      </c>
      <c r="B26145" s="2">
        <v>0.78056770499674699</v>
      </c>
    </row>
    <row r="26146" spans="1:2" x14ac:dyDescent="0.25">
      <c r="A26146" s="28" t="s">
        <v>86</v>
      </c>
      <c r="B26146" s="2">
        <v>0.2562194806226526</v>
      </c>
    </row>
    <row r="26147" spans="1:2" x14ac:dyDescent="0.25">
      <c r="A26147" s="28" t="s">
        <v>87</v>
      </c>
      <c r="B26147" s="2">
        <v>1.7187328652299567</v>
      </c>
    </row>
    <row r="26148" spans="1:2" x14ac:dyDescent="0.25">
      <c r="A26148" s="28" t="s">
        <v>31</v>
      </c>
      <c r="B26148" s="2">
        <v>0.80621384523724937</v>
      </c>
    </row>
    <row r="26149" spans="1:2" x14ac:dyDescent="0.25">
      <c r="A26149" s="28" t="s">
        <v>29</v>
      </c>
      <c r="B26149" s="2">
        <v>0.25645015108987507</v>
      </c>
    </row>
    <row r="26150" spans="1:2" x14ac:dyDescent="0.25">
      <c r="A26150" s="28" t="s">
        <v>30</v>
      </c>
      <c r="B26150" s="2">
        <v>0.75497544340292644</v>
      </c>
    </row>
    <row r="26151" spans="1:2" x14ac:dyDescent="0.25">
      <c r="A26151" s="28" t="s">
        <v>88</v>
      </c>
      <c r="B26151" s="2">
        <v>2.5410250368167904</v>
      </c>
    </row>
    <row r="26152" spans="1:2" x14ac:dyDescent="0.25">
      <c r="A26152" s="28" t="s">
        <v>80</v>
      </c>
      <c r="B26152" s="2">
        <v>1.7798270673598233</v>
      </c>
    </row>
    <row r="26153" spans="1:2" x14ac:dyDescent="0.25">
      <c r="A26153" s="28" t="s">
        <v>84</v>
      </c>
      <c r="B26153" s="2">
        <v>9.246817712022974</v>
      </c>
    </row>
    <row r="26154" spans="1:2" x14ac:dyDescent="0.25">
      <c r="A26154" s="28" t="s">
        <v>82</v>
      </c>
      <c r="B26154" s="2">
        <v>4.3788472291076008</v>
      </c>
    </row>
    <row r="26155" spans="1:2" x14ac:dyDescent="0.25">
      <c r="A26155" s="6" t="s">
        <v>249</v>
      </c>
      <c r="B26155" s="2">
        <v>385.41994951250518</v>
      </c>
    </row>
    <row r="26156" spans="1:2" x14ac:dyDescent="0.25">
      <c r="A26156" s="28" t="s">
        <v>79</v>
      </c>
      <c r="B26156" s="2">
        <v>5.0583095372922893</v>
      </c>
    </row>
    <row r="26157" spans="1:2" x14ac:dyDescent="0.25">
      <c r="A26157" s="28" t="s">
        <v>86</v>
      </c>
      <c r="B26157" s="2">
        <v>3.5073298216134283</v>
      </c>
    </row>
    <row r="26158" spans="1:2" x14ac:dyDescent="0.25">
      <c r="A26158" s="28" t="s">
        <v>87</v>
      </c>
      <c r="B26158" s="2">
        <v>15.489180180827411</v>
      </c>
    </row>
    <row r="26159" spans="1:2" x14ac:dyDescent="0.25">
      <c r="A26159" s="28" t="s">
        <v>31</v>
      </c>
      <c r="B26159" s="2">
        <v>15.223938188754406</v>
      </c>
    </row>
    <row r="26160" spans="1:2" x14ac:dyDescent="0.25">
      <c r="A26160" s="28" t="s">
        <v>29</v>
      </c>
      <c r="B26160" s="2">
        <v>9.7395729295008024</v>
      </c>
    </row>
    <row r="26161" spans="1:2" x14ac:dyDescent="0.25">
      <c r="A26161" s="28" t="s">
        <v>30</v>
      </c>
      <c r="B26161" s="2">
        <v>14.324993710287497</v>
      </c>
    </row>
    <row r="26162" spans="1:2" x14ac:dyDescent="0.25">
      <c r="A26162" s="28" t="s">
        <v>88</v>
      </c>
      <c r="B26162" s="2">
        <v>99.949040439362733</v>
      </c>
    </row>
    <row r="26163" spans="1:2" x14ac:dyDescent="0.25">
      <c r="A26163" s="28" t="s">
        <v>80</v>
      </c>
      <c r="B26163" s="2">
        <v>20.293554047381278</v>
      </c>
    </row>
    <row r="26164" spans="1:2" x14ac:dyDescent="0.25">
      <c r="A26164" s="28" t="s">
        <v>84</v>
      </c>
      <c r="B26164" s="2">
        <v>126.66917232490638</v>
      </c>
    </row>
    <row r="26165" spans="1:2" x14ac:dyDescent="0.25">
      <c r="A26165" s="28" t="s">
        <v>82</v>
      </c>
      <c r="B26165" s="2">
        <v>75.16485833257893</v>
      </c>
    </row>
    <row r="26166" spans="1:2" x14ac:dyDescent="0.25">
      <c r="A26166" s="6" t="s">
        <v>251</v>
      </c>
      <c r="B26166" s="2">
        <v>290.5323316732144</v>
      </c>
    </row>
    <row r="26167" spans="1:2" x14ac:dyDescent="0.25">
      <c r="A26167" s="28" t="s">
        <v>79</v>
      </c>
      <c r="B26167" s="2">
        <v>8.0083048275177546</v>
      </c>
    </row>
    <row r="26168" spans="1:2" x14ac:dyDescent="0.25">
      <c r="A26168" s="28" t="s">
        <v>86</v>
      </c>
      <c r="B26168" s="2">
        <v>2.2314806200599651</v>
      </c>
    </row>
    <row r="26169" spans="1:2" x14ac:dyDescent="0.25">
      <c r="A26169" s="28" t="s">
        <v>87</v>
      </c>
      <c r="B26169" s="2">
        <v>13.835208828144443</v>
      </c>
    </row>
    <row r="26170" spans="1:2" x14ac:dyDescent="0.25">
      <c r="A26170" s="28" t="s">
        <v>31</v>
      </c>
      <c r="B26170" s="2">
        <v>12.820456894812418</v>
      </c>
    </row>
    <row r="26171" spans="1:2" x14ac:dyDescent="0.25">
      <c r="A26171" s="28" t="s">
        <v>29</v>
      </c>
      <c r="B26171" s="2">
        <v>24.932946922669633</v>
      </c>
    </row>
    <row r="26172" spans="1:2" x14ac:dyDescent="0.25">
      <c r="A26172" s="28" t="s">
        <v>30</v>
      </c>
      <c r="B26172" s="2">
        <v>9.8109014735913753</v>
      </c>
    </row>
    <row r="26173" spans="1:2" x14ac:dyDescent="0.25">
      <c r="A26173" s="28" t="s">
        <v>88</v>
      </c>
      <c r="B26173" s="2">
        <v>52.139705242392438</v>
      </c>
    </row>
    <row r="26174" spans="1:2" x14ac:dyDescent="0.25">
      <c r="A26174" s="28" t="s">
        <v>80</v>
      </c>
      <c r="B26174" s="2">
        <v>19.402439487362042</v>
      </c>
    </row>
    <row r="26175" spans="1:2" x14ac:dyDescent="0.25">
      <c r="A26175" s="28" t="s">
        <v>84</v>
      </c>
      <c r="B26175" s="2">
        <v>74.600131587767848</v>
      </c>
    </row>
    <row r="26176" spans="1:2" x14ac:dyDescent="0.25">
      <c r="A26176" s="28" t="s">
        <v>82</v>
      </c>
      <c r="B26176" s="2">
        <v>72.75075578889647</v>
      </c>
    </row>
    <row r="26177" spans="1:2" x14ac:dyDescent="0.25">
      <c r="A26177" s="6" t="s">
        <v>229</v>
      </c>
      <c r="B26177" s="2">
        <v>200.36374752853629</v>
      </c>
    </row>
    <row r="26178" spans="1:2" x14ac:dyDescent="0.25">
      <c r="A26178" s="28" t="s">
        <v>79</v>
      </c>
      <c r="B26178" s="2">
        <v>5.7897732314276036</v>
      </c>
    </row>
    <row r="26179" spans="1:2" x14ac:dyDescent="0.25">
      <c r="A26179" s="28" t="s">
        <v>86</v>
      </c>
      <c r="B26179" s="2">
        <v>1.6820349443126432</v>
      </c>
    </row>
    <row r="26180" spans="1:2" x14ac:dyDescent="0.25">
      <c r="A26180" s="28" t="s">
        <v>87</v>
      </c>
      <c r="B26180" s="2">
        <v>9.1924372028629744</v>
      </c>
    </row>
    <row r="26181" spans="1:2" x14ac:dyDescent="0.25">
      <c r="A26181" s="28" t="s">
        <v>31</v>
      </c>
      <c r="B26181" s="2">
        <v>25.192008349051587</v>
      </c>
    </row>
    <row r="26182" spans="1:2" x14ac:dyDescent="0.25">
      <c r="A26182" s="28" t="s">
        <v>29</v>
      </c>
      <c r="B26182" s="2">
        <v>26.304487263170383</v>
      </c>
    </row>
    <row r="26183" spans="1:2" x14ac:dyDescent="0.25">
      <c r="A26183" s="28" t="s">
        <v>30</v>
      </c>
      <c r="B26183" s="2">
        <v>27.607625023855157</v>
      </c>
    </row>
    <row r="26184" spans="1:2" x14ac:dyDescent="0.25">
      <c r="A26184" s="28" t="s">
        <v>88</v>
      </c>
      <c r="B26184" s="2">
        <v>28.433746610892229</v>
      </c>
    </row>
    <row r="26185" spans="1:2" x14ac:dyDescent="0.25">
      <c r="A26185" s="28" t="s">
        <v>80</v>
      </c>
      <c r="B26185" s="2">
        <v>9.0621888338810592</v>
      </c>
    </row>
    <row r="26186" spans="1:2" x14ac:dyDescent="0.25">
      <c r="A26186" s="28" t="s">
        <v>84</v>
      </c>
      <c r="B26186" s="2">
        <v>21.313157925371065</v>
      </c>
    </row>
    <row r="26187" spans="1:2" x14ac:dyDescent="0.25">
      <c r="A26187" s="28" t="s">
        <v>82</v>
      </c>
      <c r="B26187" s="2">
        <v>45.786288143711616</v>
      </c>
    </row>
    <row r="26188" spans="1:2" x14ac:dyDescent="0.25">
      <c r="A26188" s="6" t="s">
        <v>93</v>
      </c>
      <c r="B26188" s="2">
        <v>3190.4351611156735</v>
      </c>
    </row>
    <row r="26189" spans="1:2" x14ac:dyDescent="0.25">
      <c r="A26189" s="28" t="s">
        <v>79</v>
      </c>
      <c r="B26189" s="2">
        <v>86.95872994751474</v>
      </c>
    </row>
    <row r="26190" spans="1:2" x14ac:dyDescent="0.25">
      <c r="A26190" s="28" t="s">
        <v>86</v>
      </c>
      <c r="B26190" s="2">
        <v>26.789348555098272</v>
      </c>
    </row>
    <row r="26191" spans="1:2" x14ac:dyDescent="0.25">
      <c r="A26191" s="28" t="s">
        <v>87</v>
      </c>
      <c r="B26191" s="2">
        <v>121.45599435187489</v>
      </c>
    </row>
    <row r="26192" spans="1:2" x14ac:dyDescent="0.25">
      <c r="A26192" s="28" t="s">
        <v>31</v>
      </c>
      <c r="B26192" s="2">
        <v>117.23245289151843</v>
      </c>
    </row>
    <row r="26193" spans="1:2" x14ac:dyDescent="0.25">
      <c r="A26193" s="28" t="s">
        <v>29</v>
      </c>
      <c r="B26193" s="2">
        <v>94.061790373538898</v>
      </c>
    </row>
    <row r="26194" spans="1:2" x14ac:dyDescent="0.25">
      <c r="A26194" s="28" t="s">
        <v>30</v>
      </c>
      <c r="B26194" s="2">
        <v>131.74965513857262</v>
      </c>
    </row>
    <row r="26195" spans="1:2" x14ac:dyDescent="0.25">
      <c r="A26195" s="28" t="s">
        <v>88</v>
      </c>
      <c r="B26195" s="2">
        <v>509.11401999781981</v>
      </c>
    </row>
    <row r="26196" spans="1:2" x14ac:dyDescent="0.25">
      <c r="A26196" s="28" t="s">
        <v>80</v>
      </c>
      <c r="B26196" s="2">
        <v>195.17733421927838</v>
      </c>
    </row>
    <row r="26197" spans="1:2" x14ac:dyDescent="0.25">
      <c r="A26197" s="28" t="s">
        <v>84</v>
      </c>
      <c r="B26197" s="2">
        <v>1266.0695637666863</v>
      </c>
    </row>
    <row r="26198" spans="1:2" x14ac:dyDescent="0.25">
      <c r="A26198" s="28" t="s">
        <v>82</v>
      </c>
      <c r="B26198" s="2">
        <v>641.8262718737717</v>
      </c>
    </row>
    <row r="26199" spans="1:2" x14ac:dyDescent="0.25">
      <c r="A26199" s="3" t="s">
        <v>178</v>
      </c>
      <c r="B26199" s="2">
        <v>38271.859979035202</v>
      </c>
    </row>
    <row r="26200" spans="1:2" x14ac:dyDescent="0.25">
      <c r="A26200" s="6" t="s">
        <v>228</v>
      </c>
      <c r="B26200" s="2">
        <v>533.75009224357029</v>
      </c>
    </row>
    <row r="26201" spans="1:2" x14ac:dyDescent="0.25">
      <c r="A26201" s="28" t="s">
        <v>79</v>
      </c>
      <c r="B26201" s="2">
        <v>11.090944417556848</v>
      </c>
    </row>
    <row r="26202" spans="1:2" x14ac:dyDescent="0.25">
      <c r="A26202" s="28" t="s">
        <v>86</v>
      </c>
      <c r="B26202" s="2">
        <v>2.8799251432271715</v>
      </c>
    </row>
    <row r="26203" spans="1:2" x14ac:dyDescent="0.25">
      <c r="A26203" s="28" t="s">
        <v>87</v>
      </c>
      <c r="B26203" s="2">
        <v>23.525923425415744</v>
      </c>
    </row>
    <row r="26204" spans="1:2" x14ac:dyDescent="0.25">
      <c r="A26204" s="28" t="s">
        <v>31</v>
      </c>
      <c r="B26204" s="2">
        <v>20.962026065867967</v>
      </c>
    </row>
    <row r="26205" spans="1:2" x14ac:dyDescent="0.25">
      <c r="A26205" s="28" t="s">
        <v>29</v>
      </c>
      <c r="B26205" s="2">
        <v>11.852244812006081</v>
      </c>
    </row>
    <row r="26206" spans="1:2" x14ac:dyDescent="0.25">
      <c r="A26206" s="28" t="s">
        <v>30</v>
      </c>
      <c r="B26206" s="2">
        <v>13.423551745279795</v>
      </c>
    </row>
    <row r="26207" spans="1:2" x14ac:dyDescent="0.25">
      <c r="A26207" s="28" t="s">
        <v>88</v>
      </c>
      <c r="B26207" s="2">
        <v>39.954102828376818</v>
      </c>
    </row>
    <row r="26208" spans="1:2" x14ac:dyDescent="0.25">
      <c r="A26208" s="28" t="s">
        <v>80</v>
      </c>
      <c r="B26208" s="2">
        <v>16.106657021639418</v>
      </c>
    </row>
    <row r="26209" spans="1:2" x14ac:dyDescent="0.25">
      <c r="A26209" s="28" t="s">
        <v>84</v>
      </c>
      <c r="B26209" s="2">
        <v>215.37394439911509</v>
      </c>
    </row>
    <row r="26210" spans="1:2" x14ac:dyDescent="0.25">
      <c r="A26210" s="28" t="s">
        <v>85</v>
      </c>
      <c r="B26210" s="2">
        <v>94.293240383797112</v>
      </c>
    </row>
    <row r="26211" spans="1:2" x14ac:dyDescent="0.25">
      <c r="A26211" s="28" t="s">
        <v>82</v>
      </c>
      <c r="B26211" s="2">
        <v>84.287532001288213</v>
      </c>
    </row>
    <row r="26212" spans="1:2" x14ac:dyDescent="0.25">
      <c r="A26212" s="6" t="s">
        <v>239</v>
      </c>
      <c r="B26212" s="2">
        <v>102.7239278623787</v>
      </c>
    </row>
    <row r="26213" spans="1:2" x14ac:dyDescent="0.25">
      <c r="A26213" s="28" t="s">
        <v>79</v>
      </c>
      <c r="B26213" s="2">
        <v>0.42264061789720175</v>
      </c>
    </row>
    <row r="26214" spans="1:2" x14ac:dyDescent="0.25">
      <c r="A26214" s="28" t="s">
        <v>87</v>
      </c>
      <c r="B26214" s="2">
        <v>17.064838285666884</v>
      </c>
    </row>
    <row r="26215" spans="1:2" x14ac:dyDescent="0.25">
      <c r="A26215" s="28" t="s">
        <v>31</v>
      </c>
      <c r="B26215" s="2">
        <v>3.6895564614162377</v>
      </c>
    </row>
    <row r="26216" spans="1:2" x14ac:dyDescent="0.25">
      <c r="A26216" s="28" t="s">
        <v>29</v>
      </c>
      <c r="B26216" s="2">
        <v>7.2303560280736079</v>
      </c>
    </row>
    <row r="26217" spans="1:2" x14ac:dyDescent="0.25">
      <c r="A26217" s="28" t="s">
        <v>30</v>
      </c>
      <c r="B26217" s="2">
        <v>4.990555978087019</v>
      </c>
    </row>
    <row r="26218" spans="1:2" x14ac:dyDescent="0.25">
      <c r="A26218" s="28" t="s">
        <v>88</v>
      </c>
      <c r="B26218" s="2">
        <v>4.539917830022568</v>
      </c>
    </row>
    <row r="26219" spans="1:2" x14ac:dyDescent="0.25">
      <c r="A26219" s="28" t="s">
        <v>80</v>
      </c>
      <c r="B26219" s="2">
        <v>3.0379537453286831</v>
      </c>
    </row>
    <row r="26220" spans="1:2" x14ac:dyDescent="0.25">
      <c r="A26220" s="28" t="s">
        <v>84</v>
      </c>
      <c r="B26220" s="2">
        <v>12.637096693866862</v>
      </c>
    </row>
    <row r="26221" spans="1:2" x14ac:dyDescent="0.25">
      <c r="A26221" s="28" t="s">
        <v>85</v>
      </c>
      <c r="B26221" s="2">
        <v>28.858561527728263</v>
      </c>
    </row>
    <row r="26222" spans="1:2" x14ac:dyDescent="0.25">
      <c r="A26222" s="28" t="s">
        <v>82</v>
      </c>
      <c r="B26222" s="2">
        <v>20.252450694291376</v>
      </c>
    </row>
    <row r="26223" spans="1:2" x14ac:dyDescent="0.25">
      <c r="A26223" s="6" t="s">
        <v>241</v>
      </c>
      <c r="B26223" s="2">
        <v>2315.4471881321492</v>
      </c>
    </row>
    <row r="26224" spans="1:2" x14ac:dyDescent="0.25">
      <c r="A26224" s="28" t="s">
        <v>79</v>
      </c>
      <c r="B26224" s="2">
        <v>73.714539961978531</v>
      </c>
    </row>
    <row r="26225" spans="1:2" x14ac:dyDescent="0.25">
      <c r="A26225" s="28" t="s">
        <v>86</v>
      </c>
      <c r="B26225" s="2">
        <v>23.496201978907131</v>
      </c>
    </row>
    <row r="26226" spans="1:2" x14ac:dyDescent="0.25">
      <c r="A26226" s="28" t="s">
        <v>87</v>
      </c>
      <c r="B26226" s="2">
        <v>56.3390564253449</v>
      </c>
    </row>
    <row r="26227" spans="1:2" x14ac:dyDescent="0.25">
      <c r="A26227" s="28" t="s">
        <v>31</v>
      </c>
      <c r="B26227" s="2">
        <v>130.15549365179677</v>
      </c>
    </row>
    <row r="26228" spans="1:2" x14ac:dyDescent="0.25">
      <c r="A26228" s="28" t="s">
        <v>29</v>
      </c>
      <c r="B26228" s="2">
        <v>74.788410884618614</v>
      </c>
    </row>
    <row r="26229" spans="1:2" x14ac:dyDescent="0.25">
      <c r="A26229" s="28" t="s">
        <v>30</v>
      </c>
      <c r="B26229" s="2">
        <v>108.8478774181775</v>
      </c>
    </row>
    <row r="26230" spans="1:2" x14ac:dyDescent="0.25">
      <c r="A26230" s="28" t="s">
        <v>88</v>
      </c>
      <c r="B26230" s="2">
        <v>320.14704425236494</v>
      </c>
    </row>
    <row r="26231" spans="1:2" x14ac:dyDescent="0.25">
      <c r="A26231" s="28" t="s">
        <v>80</v>
      </c>
      <c r="B26231" s="2">
        <v>122.37278927588333</v>
      </c>
    </row>
    <row r="26232" spans="1:2" x14ac:dyDescent="0.25">
      <c r="A26232" s="28" t="s">
        <v>84</v>
      </c>
      <c r="B26232" s="2">
        <v>450.95469961057563</v>
      </c>
    </row>
    <row r="26233" spans="1:2" x14ac:dyDescent="0.25">
      <c r="A26233" s="28" t="s">
        <v>85</v>
      </c>
      <c r="B26233" s="2">
        <v>542.34408218742828</v>
      </c>
    </row>
    <row r="26234" spans="1:2" x14ac:dyDescent="0.25">
      <c r="A26234" s="28" t="s">
        <v>82</v>
      </c>
      <c r="B26234" s="2">
        <v>412.28699248507371</v>
      </c>
    </row>
    <row r="26235" spans="1:2" x14ac:dyDescent="0.25">
      <c r="A26235" s="6" t="s">
        <v>53</v>
      </c>
      <c r="B26235" s="2">
        <v>96.730940948801447</v>
      </c>
    </row>
    <row r="26236" spans="1:2" x14ac:dyDescent="0.25">
      <c r="A26236" s="28" t="s">
        <v>79</v>
      </c>
      <c r="B26236" s="2">
        <v>3.3338742815728128</v>
      </c>
    </row>
    <row r="26237" spans="1:2" x14ac:dyDescent="0.25">
      <c r="A26237" s="28" t="s">
        <v>86</v>
      </c>
      <c r="B26237" s="2">
        <v>0.28802165623061249</v>
      </c>
    </row>
    <row r="26238" spans="1:2" x14ac:dyDescent="0.25">
      <c r="A26238" s="28" t="s">
        <v>87</v>
      </c>
      <c r="B26238" s="2">
        <v>2.4060149718279287</v>
      </c>
    </row>
    <row r="26239" spans="1:2" x14ac:dyDescent="0.25">
      <c r="A26239" s="28" t="s">
        <v>31</v>
      </c>
      <c r="B26239" s="2">
        <v>0.39556054690042419</v>
      </c>
    </row>
    <row r="26240" spans="1:2" x14ac:dyDescent="0.25">
      <c r="A26240" s="28" t="s">
        <v>29</v>
      </c>
      <c r="B26240" s="2">
        <v>0.17770098863367562</v>
      </c>
    </row>
    <row r="26241" spans="1:2" x14ac:dyDescent="0.25">
      <c r="A26241" s="28" t="s">
        <v>30</v>
      </c>
      <c r="B26241" s="2">
        <v>6.7276486620866882E-2</v>
      </c>
    </row>
    <row r="26242" spans="1:2" x14ac:dyDescent="0.25">
      <c r="A26242" s="28" t="s">
        <v>80</v>
      </c>
      <c r="B26242" s="2">
        <v>26.681603272161329</v>
      </c>
    </row>
    <row r="26243" spans="1:2" x14ac:dyDescent="0.25">
      <c r="A26243" s="28" t="s">
        <v>84</v>
      </c>
      <c r="B26243" s="2">
        <v>11.49533983935607</v>
      </c>
    </row>
    <row r="26244" spans="1:2" x14ac:dyDescent="0.25">
      <c r="A26244" s="28" t="s">
        <v>85</v>
      </c>
      <c r="B26244" s="2">
        <v>31.783864634755247</v>
      </c>
    </row>
    <row r="26245" spans="1:2" x14ac:dyDescent="0.25">
      <c r="A26245" s="28" t="s">
        <v>82</v>
      </c>
      <c r="B26245" s="2">
        <v>20.101684270742489</v>
      </c>
    </row>
    <row r="26246" spans="1:2" x14ac:dyDescent="0.25">
      <c r="A26246" s="6" t="s">
        <v>230</v>
      </c>
      <c r="B26246" s="2">
        <v>1081.3811951700736</v>
      </c>
    </row>
    <row r="26247" spans="1:2" x14ac:dyDescent="0.25">
      <c r="A26247" s="28" t="s">
        <v>79</v>
      </c>
      <c r="B26247" s="2">
        <v>9.3010857745439601</v>
      </c>
    </row>
    <row r="26248" spans="1:2" x14ac:dyDescent="0.25">
      <c r="A26248" s="28" t="s">
        <v>86</v>
      </c>
      <c r="B26248" s="2">
        <v>15.519052215218917</v>
      </c>
    </row>
    <row r="26249" spans="1:2" x14ac:dyDescent="0.25">
      <c r="A26249" s="28" t="s">
        <v>31</v>
      </c>
      <c r="B26249" s="2">
        <v>20.219949600487137</v>
      </c>
    </row>
    <row r="26250" spans="1:2" x14ac:dyDescent="0.25">
      <c r="A26250" s="28" t="s">
        <v>29</v>
      </c>
      <c r="B26250" s="2">
        <v>10.769076848754606</v>
      </c>
    </row>
    <row r="26251" spans="1:2" x14ac:dyDescent="0.25">
      <c r="A26251" s="28" t="s">
        <v>30</v>
      </c>
      <c r="B26251" s="2">
        <v>15.55560584193312</v>
      </c>
    </row>
    <row r="26252" spans="1:2" x14ac:dyDescent="0.25">
      <c r="A26252" s="28" t="s">
        <v>88</v>
      </c>
      <c r="B26252" s="2">
        <v>212.10531807936866</v>
      </c>
    </row>
    <row r="26253" spans="1:2" x14ac:dyDescent="0.25">
      <c r="A26253" s="28" t="s">
        <v>80</v>
      </c>
      <c r="B26253" s="2">
        <v>187.49010541680275</v>
      </c>
    </row>
    <row r="26254" spans="1:2" x14ac:dyDescent="0.25">
      <c r="A26254" s="28" t="s">
        <v>84</v>
      </c>
      <c r="B26254" s="2">
        <v>224.59367070133385</v>
      </c>
    </row>
    <row r="26255" spans="1:2" x14ac:dyDescent="0.25">
      <c r="A26255" s="28" t="s">
        <v>85</v>
      </c>
      <c r="B26255" s="2">
        <v>159.79033680464863</v>
      </c>
    </row>
    <row r="26256" spans="1:2" x14ac:dyDescent="0.25">
      <c r="A26256" s="28" t="s">
        <v>82</v>
      </c>
      <c r="B26256" s="2">
        <v>226.03699388698197</v>
      </c>
    </row>
    <row r="26257" spans="1:2" x14ac:dyDescent="0.25">
      <c r="A26257" s="6" t="s">
        <v>19</v>
      </c>
      <c r="B26257" s="2">
        <v>71.638241857258024</v>
      </c>
    </row>
    <row r="26258" spans="1:2" x14ac:dyDescent="0.25">
      <c r="A26258" s="28" t="s">
        <v>79</v>
      </c>
      <c r="B26258" s="2">
        <v>6.582198448872334</v>
      </c>
    </row>
    <row r="26259" spans="1:2" x14ac:dyDescent="0.25">
      <c r="A26259" s="28" t="s">
        <v>86</v>
      </c>
      <c r="B26259" s="2">
        <v>1.0573352564001641</v>
      </c>
    </row>
    <row r="26260" spans="1:2" x14ac:dyDescent="0.25">
      <c r="A26260" s="28" t="s">
        <v>87</v>
      </c>
      <c r="B26260" s="2">
        <v>8.8823843701904423E-2</v>
      </c>
    </row>
    <row r="26261" spans="1:2" x14ac:dyDescent="0.25">
      <c r="A26261" s="28" t="s">
        <v>31</v>
      </c>
      <c r="B26261" s="2">
        <v>4.7317960314808589</v>
      </c>
    </row>
    <row r="26262" spans="1:2" x14ac:dyDescent="0.25">
      <c r="A26262" s="28" t="s">
        <v>29</v>
      </c>
      <c r="B26262" s="2">
        <v>17.791727676607124</v>
      </c>
    </row>
    <row r="26263" spans="1:2" x14ac:dyDescent="0.25">
      <c r="A26263" s="28" t="s">
        <v>30</v>
      </c>
      <c r="B26263" s="2">
        <v>28.335865932811636</v>
      </c>
    </row>
    <row r="26264" spans="1:2" x14ac:dyDescent="0.25">
      <c r="A26264" s="28" t="s">
        <v>88</v>
      </c>
      <c r="B26264" s="2">
        <v>2.8471358098892616</v>
      </c>
    </row>
    <row r="26265" spans="1:2" x14ac:dyDescent="0.25">
      <c r="A26265" s="28" t="s">
        <v>80</v>
      </c>
      <c r="B26265" s="2">
        <v>0.51048137100733548</v>
      </c>
    </row>
    <row r="26266" spans="1:2" x14ac:dyDescent="0.25">
      <c r="A26266" s="28" t="s">
        <v>84</v>
      </c>
      <c r="B26266" s="2">
        <v>0.25081327984804414</v>
      </c>
    </row>
    <row r="26267" spans="1:2" x14ac:dyDescent="0.25">
      <c r="A26267" s="28" t="s">
        <v>85</v>
      </c>
      <c r="B26267" s="2">
        <v>6.2230620998591117</v>
      </c>
    </row>
    <row r="26268" spans="1:2" x14ac:dyDescent="0.25">
      <c r="A26268" s="28" t="s">
        <v>82</v>
      </c>
      <c r="B26268" s="2">
        <v>3.2190021067802452</v>
      </c>
    </row>
    <row r="26269" spans="1:2" x14ac:dyDescent="0.25">
      <c r="A26269" s="6" t="s">
        <v>243</v>
      </c>
      <c r="B26269" s="2">
        <v>768.10526725457203</v>
      </c>
    </row>
    <row r="26270" spans="1:2" x14ac:dyDescent="0.25">
      <c r="A26270" s="28" t="s">
        <v>79</v>
      </c>
      <c r="B26270" s="2">
        <v>12.102867106627466</v>
      </c>
    </row>
    <row r="26271" spans="1:2" x14ac:dyDescent="0.25">
      <c r="A26271" s="28" t="s">
        <v>86</v>
      </c>
      <c r="B26271" s="2">
        <v>8.2283188714358069</v>
      </c>
    </row>
    <row r="26272" spans="1:2" x14ac:dyDescent="0.25">
      <c r="A26272" s="28" t="s">
        <v>87</v>
      </c>
      <c r="B26272" s="2">
        <v>49.240957554452862</v>
      </c>
    </row>
    <row r="26273" spans="1:2" x14ac:dyDescent="0.25">
      <c r="A26273" s="28" t="s">
        <v>31</v>
      </c>
      <c r="B26273" s="2">
        <v>48.66952373680347</v>
      </c>
    </row>
    <row r="26274" spans="1:2" x14ac:dyDescent="0.25">
      <c r="A26274" s="28" t="s">
        <v>29</v>
      </c>
      <c r="B26274" s="2">
        <v>37.682846136596005</v>
      </c>
    </row>
    <row r="26275" spans="1:2" x14ac:dyDescent="0.25">
      <c r="A26275" s="28" t="s">
        <v>30</v>
      </c>
      <c r="B26275" s="2">
        <v>34.023634682639553</v>
      </c>
    </row>
    <row r="26276" spans="1:2" x14ac:dyDescent="0.25">
      <c r="A26276" s="28" t="s">
        <v>88</v>
      </c>
      <c r="B26276" s="2">
        <v>96.941429315644484</v>
      </c>
    </row>
    <row r="26277" spans="1:2" x14ac:dyDescent="0.25">
      <c r="A26277" s="28" t="s">
        <v>80</v>
      </c>
      <c r="B26277" s="2">
        <v>25.539379105030157</v>
      </c>
    </row>
    <row r="26278" spans="1:2" x14ac:dyDescent="0.25">
      <c r="A26278" s="28" t="s">
        <v>84</v>
      </c>
      <c r="B26278" s="2">
        <v>127.61579275294142</v>
      </c>
    </row>
    <row r="26279" spans="1:2" x14ac:dyDescent="0.25">
      <c r="A26279" s="28" t="s">
        <v>85</v>
      </c>
      <c r="B26279" s="2">
        <v>160.53077946387853</v>
      </c>
    </row>
    <row r="26280" spans="1:2" x14ac:dyDescent="0.25">
      <c r="A26280" s="28" t="s">
        <v>82</v>
      </c>
      <c r="B26280" s="2">
        <v>167.52973852852239</v>
      </c>
    </row>
    <row r="26281" spans="1:2" x14ac:dyDescent="0.25">
      <c r="A26281" s="6" t="s">
        <v>52</v>
      </c>
      <c r="B26281" s="2">
        <v>113.45777598106524</v>
      </c>
    </row>
    <row r="26282" spans="1:2" x14ac:dyDescent="0.25">
      <c r="A26282" s="28" t="s">
        <v>79</v>
      </c>
      <c r="B26282" s="2">
        <v>0.63140319895180075</v>
      </c>
    </row>
    <row r="26283" spans="1:2" x14ac:dyDescent="0.25">
      <c r="A26283" s="28" t="s">
        <v>86</v>
      </c>
      <c r="B26283" s="2">
        <v>0.74208092933834036</v>
      </c>
    </row>
    <row r="26284" spans="1:2" x14ac:dyDescent="0.25">
      <c r="A26284" s="28" t="s">
        <v>87</v>
      </c>
      <c r="B26284" s="2">
        <v>2.330160805794244</v>
      </c>
    </row>
    <row r="26285" spans="1:2" x14ac:dyDescent="0.25">
      <c r="A26285" s="28" t="s">
        <v>31</v>
      </c>
      <c r="B26285" s="2">
        <v>1.7180157230422044</v>
      </c>
    </row>
    <row r="26286" spans="1:2" x14ac:dyDescent="0.25">
      <c r="A26286" s="28" t="s">
        <v>29</v>
      </c>
      <c r="B26286" s="2">
        <v>1.2175313343925855</v>
      </c>
    </row>
    <row r="26287" spans="1:2" x14ac:dyDescent="0.25">
      <c r="A26287" s="28" t="s">
        <v>30</v>
      </c>
      <c r="B26287" s="2">
        <v>0.88787453029198293</v>
      </c>
    </row>
    <row r="26288" spans="1:2" x14ac:dyDescent="0.25">
      <c r="A26288" s="28" t="s">
        <v>88</v>
      </c>
      <c r="B26288" s="2">
        <v>10.533033001468892</v>
      </c>
    </row>
    <row r="26289" spans="1:2" x14ac:dyDescent="0.25">
      <c r="A26289" s="28" t="s">
        <v>80</v>
      </c>
      <c r="B26289" s="2">
        <v>9.7309531678822303</v>
      </c>
    </row>
    <row r="26290" spans="1:2" x14ac:dyDescent="0.25">
      <c r="A26290" s="28" t="s">
        <v>84</v>
      </c>
      <c r="B26290" s="2">
        <v>4.6193389094541066</v>
      </c>
    </row>
    <row r="26291" spans="1:2" x14ac:dyDescent="0.25">
      <c r="A26291" s="28" t="s">
        <v>85</v>
      </c>
      <c r="B26291" s="2">
        <v>47.886908062356987</v>
      </c>
    </row>
    <row r="26292" spans="1:2" x14ac:dyDescent="0.25">
      <c r="A26292" s="28" t="s">
        <v>82</v>
      </c>
      <c r="B26292" s="2">
        <v>33.160476318091867</v>
      </c>
    </row>
    <row r="26293" spans="1:2" x14ac:dyDescent="0.25">
      <c r="A26293" s="6" t="s">
        <v>245</v>
      </c>
      <c r="B26293" s="2">
        <v>449.30453618532812</v>
      </c>
    </row>
    <row r="26294" spans="1:2" x14ac:dyDescent="0.25">
      <c r="A26294" s="28" t="s">
        <v>79</v>
      </c>
      <c r="B26294" s="2">
        <v>7.5685752986500585</v>
      </c>
    </row>
    <row r="26295" spans="1:2" x14ac:dyDescent="0.25">
      <c r="A26295" s="28" t="s">
        <v>86</v>
      </c>
      <c r="B26295" s="2">
        <v>2.9659161334676276</v>
      </c>
    </row>
    <row r="26296" spans="1:2" x14ac:dyDescent="0.25">
      <c r="A26296" s="28" t="s">
        <v>87</v>
      </c>
      <c r="B26296" s="2">
        <v>13.31243452827108</v>
      </c>
    </row>
    <row r="26297" spans="1:2" x14ac:dyDescent="0.25">
      <c r="A26297" s="28" t="s">
        <v>31</v>
      </c>
      <c r="B26297" s="2">
        <v>19.998682423314882</v>
      </c>
    </row>
    <row r="26298" spans="1:2" x14ac:dyDescent="0.25">
      <c r="A26298" s="28" t="s">
        <v>29</v>
      </c>
      <c r="B26298" s="2">
        <v>17.700637760763229</v>
      </c>
    </row>
    <row r="26299" spans="1:2" x14ac:dyDescent="0.25">
      <c r="A26299" s="28" t="s">
        <v>30</v>
      </c>
      <c r="B26299" s="2">
        <v>24.095973023541703</v>
      </c>
    </row>
    <row r="26300" spans="1:2" x14ac:dyDescent="0.25">
      <c r="A26300" s="28" t="s">
        <v>88</v>
      </c>
      <c r="B26300" s="2">
        <v>46.949107505572591</v>
      </c>
    </row>
    <row r="26301" spans="1:2" x14ac:dyDescent="0.25">
      <c r="A26301" s="28" t="s">
        <v>80</v>
      </c>
      <c r="B26301" s="2">
        <v>25.757682447342553</v>
      </c>
    </row>
    <row r="26302" spans="1:2" x14ac:dyDescent="0.25">
      <c r="A26302" s="28" t="s">
        <v>84</v>
      </c>
      <c r="B26302" s="2">
        <v>53.32978034574748</v>
      </c>
    </row>
    <row r="26303" spans="1:2" x14ac:dyDescent="0.25">
      <c r="A26303" s="28" t="s">
        <v>85</v>
      </c>
      <c r="B26303" s="2">
        <v>163.6432554060396</v>
      </c>
    </row>
    <row r="26304" spans="1:2" x14ac:dyDescent="0.25">
      <c r="A26304" s="28" t="s">
        <v>82</v>
      </c>
      <c r="B26304" s="2">
        <v>73.98249131261737</v>
      </c>
    </row>
    <row r="26305" spans="1:2" x14ac:dyDescent="0.25">
      <c r="A26305" s="6" t="s">
        <v>247</v>
      </c>
      <c r="B26305" s="2">
        <v>5263.6710136778038</v>
      </c>
    </row>
    <row r="26306" spans="1:2" x14ac:dyDescent="0.25">
      <c r="A26306" s="28" t="s">
        <v>79</v>
      </c>
      <c r="B26306" s="2">
        <v>88.461105236175555</v>
      </c>
    </row>
    <row r="26307" spans="1:2" x14ac:dyDescent="0.25">
      <c r="A26307" s="28" t="s">
        <v>86</v>
      </c>
      <c r="B26307" s="2">
        <v>48.047410443512511</v>
      </c>
    </row>
    <row r="26308" spans="1:2" x14ac:dyDescent="0.25">
      <c r="A26308" s="28" t="s">
        <v>87</v>
      </c>
      <c r="B26308" s="2">
        <v>176.68481315813804</v>
      </c>
    </row>
    <row r="26309" spans="1:2" x14ac:dyDescent="0.25">
      <c r="A26309" s="28" t="s">
        <v>31</v>
      </c>
      <c r="B26309" s="2">
        <v>218.86082563757213</v>
      </c>
    </row>
    <row r="26310" spans="1:2" x14ac:dyDescent="0.25">
      <c r="A26310" s="28" t="s">
        <v>29</v>
      </c>
      <c r="B26310" s="2">
        <v>127.82079440768445</v>
      </c>
    </row>
    <row r="26311" spans="1:2" x14ac:dyDescent="0.25">
      <c r="A26311" s="28" t="s">
        <v>30</v>
      </c>
      <c r="B26311" s="2">
        <v>210.64616639140758</v>
      </c>
    </row>
    <row r="26312" spans="1:2" x14ac:dyDescent="0.25">
      <c r="A26312" s="28" t="s">
        <v>88</v>
      </c>
      <c r="B26312" s="2">
        <v>841.72649145434696</v>
      </c>
    </row>
    <row r="26313" spans="1:2" x14ac:dyDescent="0.25">
      <c r="A26313" s="28" t="s">
        <v>80</v>
      </c>
      <c r="B26313" s="2">
        <v>204.22649346799949</v>
      </c>
    </row>
    <row r="26314" spans="1:2" x14ac:dyDescent="0.25">
      <c r="A26314" s="28" t="s">
        <v>84</v>
      </c>
      <c r="B26314" s="2">
        <v>1325.9919810039326</v>
      </c>
    </row>
    <row r="26315" spans="1:2" x14ac:dyDescent="0.25">
      <c r="A26315" s="28" t="s">
        <v>85</v>
      </c>
      <c r="B26315" s="2">
        <v>1151.7933214004909</v>
      </c>
    </row>
    <row r="26316" spans="1:2" x14ac:dyDescent="0.25">
      <c r="A26316" s="28" t="s">
        <v>82</v>
      </c>
      <c r="B26316" s="2">
        <v>869.41161107654329</v>
      </c>
    </row>
    <row r="26317" spans="1:2" x14ac:dyDescent="0.25">
      <c r="A26317" s="6" t="s">
        <v>20</v>
      </c>
      <c r="B26317" s="2">
        <v>1169.1344035265122</v>
      </c>
    </row>
    <row r="26318" spans="1:2" x14ac:dyDescent="0.25">
      <c r="A26318" s="28" t="s">
        <v>79</v>
      </c>
      <c r="B26318" s="2">
        <v>33.030987416582967</v>
      </c>
    </row>
    <row r="26319" spans="1:2" x14ac:dyDescent="0.25">
      <c r="A26319" s="28" t="s">
        <v>86</v>
      </c>
      <c r="B26319" s="2">
        <v>20.948696813115301</v>
      </c>
    </row>
    <row r="26320" spans="1:2" x14ac:dyDescent="0.25">
      <c r="A26320" s="28" t="s">
        <v>87</v>
      </c>
      <c r="B26320" s="2">
        <v>74.248496973795241</v>
      </c>
    </row>
    <row r="26321" spans="1:2" x14ac:dyDescent="0.25">
      <c r="A26321" s="28" t="s">
        <v>31</v>
      </c>
      <c r="B26321" s="2">
        <v>71.380826954123179</v>
      </c>
    </row>
    <row r="26322" spans="1:2" x14ac:dyDescent="0.25">
      <c r="A26322" s="28" t="s">
        <v>29</v>
      </c>
      <c r="B26322" s="2">
        <v>37.844508060315597</v>
      </c>
    </row>
    <row r="26323" spans="1:2" x14ac:dyDescent="0.25">
      <c r="A26323" s="28" t="s">
        <v>30</v>
      </c>
      <c r="B26323" s="2">
        <v>63.848657816069633</v>
      </c>
    </row>
    <row r="26324" spans="1:2" x14ac:dyDescent="0.25">
      <c r="A26324" s="28" t="s">
        <v>88</v>
      </c>
      <c r="B26324" s="2">
        <v>238.5203756819179</v>
      </c>
    </row>
    <row r="26325" spans="1:2" x14ac:dyDescent="0.25">
      <c r="A26325" s="28" t="s">
        <v>80</v>
      </c>
      <c r="B26325" s="2">
        <v>16.17655729081287</v>
      </c>
    </row>
    <row r="26326" spans="1:2" x14ac:dyDescent="0.25">
      <c r="A26326" s="28" t="s">
        <v>84</v>
      </c>
      <c r="B26326" s="2">
        <v>186.46904484349398</v>
      </c>
    </row>
    <row r="26327" spans="1:2" x14ac:dyDescent="0.25">
      <c r="A26327" s="28" t="s">
        <v>85</v>
      </c>
      <c r="B26327" s="2">
        <v>227.27062712998512</v>
      </c>
    </row>
    <row r="26328" spans="1:2" x14ac:dyDescent="0.25">
      <c r="A26328" s="28" t="s">
        <v>82</v>
      </c>
      <c r="B26328" s="2">
        <v>199.39562454630035</v>
      </c>
    </row>
    <row r="26329" spans="1:2" x14ac:dyDescent="0.25">
      <c r="A26329" s="6" t="s">
        <v>21</v>
      </c>
      <c r="B26329" s="2">
        <v>853.92156792652065</v>
      </c>
    </row>
    <row r="26330" spans="1:2" x14ac:dyDescent="0.25">
      <c r="A26330" s="28" t="s">
        <v>79</v>
      </c>
      <c r="B26330" s="2">
        <v>9.6126551782834113</v>
      </c>
    </row>
    <row r="26331" spans="1:2" x14ac:dyDescent="0.25">
      <c r="A26331" s="28" t="s">
        <v>86</v>
      </c>
      <c r="B26331" s="2">
        <v>6.3410399931975459</v>
      </c>
    </row>
    <row r="26332" spans="1:2" x14ac:dyDescent="0.25">
      <c r="A26332" s="28" t="s">
        <v>87</v>
      </c>
      <c r="B26332" s="2">
        <v>5.8620791489436206</v>
      </c>
    </row>
    <row r="26333" spans="1:2" x14ac:dyDescent="0.25">
      <c r="A26333" s="28" t="s">
        <v>31</v>
      </c>
      <c r="B26333" s="2">
        <v>19.44597709434985</v>
      </c>
    </row>
    <row r="26334" spans="1:2" x14ac:dyDescent="0.25">
      <c r="A26334" s="28" t="s">
        <v>29</v>
      </c>
      <c r="B26334" s="2">
        <v>9.4395571974539507</v>
      </c>
    </row>
    <row r="26335" spans="1:2" x14ac:dyDescent="0.25">
      <c r="A26335" s="28" t="s">
        <v>30</v>
      </c>
      <c r="B26335" s="2">
        <v>26.46723599978694</v>
      </c>
    </row>
    <row r="26336" spans="1:2" x14ac:dyDescent="0.25">
      <c r="A26336" s="28" t="s">
        <v>88</v>
      </c>
      <c r="B26336" s="2">
        <v>76.065765063012563</v>
      </c>
    </row>
    <row r="26337" spans="1:2" x14ac:dyDescent="0.25">
      <c r="A26337" s="28" t="s">
        <v>80</v>
      </c>
      <c r="B26337" s="2">
        <v>182.60249397175284</v>
      </c>
    </row>
    <row r="26338" spans="1:2" x14ac:dyDescent="0.25">
      <c r="A26338" s="28" t="s">
        <v>84</v>
      </c>
      <c r="B26338" s="2">
        <v>180.19458464425037</v>
      </c>
    </row>
    <row r="26339" spans="1:2" x14ac:dyDescent="0.25">
      <c r="A26339" s="28" t="s">
        <v>85</v>
      </c>
      <c r="B26339" s="2">
        <v>148.01527657495242</v>
      </c>
    </row>
    <row r="26340" spans="1:2" x14ac:dyDescent="0.25">
      <c r="A26340" s="28" t="s">
        <v>82</v>
      </c>
      <c r="B26340" s="2">
        <v>189.87490306053712</v>
      </c>
    </row>
    <row r="26341" spans="1:2" x14ac:dyDescent="0.25">
      <c r="A26341" s="6" t="s">
        <v>22</v>
      </c>
      <c r="B26341" s="2">
        <v>168.33305597104453</v>
      </c>
    </row>
    <row r="26342" spans="1:2" x14ac:dyDescent="0.25">
      <c r="A26342" s="28" t="s">
        <v>79</v>
      </c>
      <c r="B26342" s="2">
        <v>2.858761733379958</v>
      </c>
    </row>
    <row r="26343" spans="1:2" x14ac:dyDescent="0.25">
      <c r="A26343" s="28" t="s">
        <v>86</v>
      </c>
      <c r="B26343" s="2">
        <v>2.2548800657336869</v>
      </c>
    </row>
    <row r="26344" spans="1:2" x14ac:dyDescent="0.25">
      <c r="A26344" s="28" t="s">
        <v>87</v>
      </c>
      <c r="B26344" s="2">
        <v>6.0979198724553392</v>
      </c>
    </row>
    <row r="26345" spans="1:2" x14ac:dyDescent="0.25">
      <c r="A26345" s="28" t="s">
        <v>31</v>
      </c>
      <c r="B26345" s="2">
        <v>10.560232691805771</v>
      </c>
    </row>
    <row r="26346" spans="1:2" x14ac:dyDescent="0.25">
      <c r="A26346" s="28" t="s">
        <v>29</v>
      </c>
      <c r="B26346" s="2">
        <v>8.0743717528575853</v>
      </c>
    </row>
    <row r="26347" spans="1:2" x14ac:dyDescent="0.25">
      <c r="A26347" s="28" t="s">
        <v>30</v>
      </c>
      <c r="B26347" s="2">
        <v>12.021488245381956</v>
      </c>
    </row>
    <row r="26348" spans="1:2" x14ac:dyDescent="0.25">
      <c r="A26348" s="28" t="s">
        <v>88</v>
      </c>
      <c r="B26348" s="2">
        <v>23.345175509796235</v>
      </c>
    </row>
    <row r="26349" spans="1:2" x14ac:dyDescent="0.25">
      <c r="A26349" s="28" t="s">
        <v>80</v>
      </c>
      <c r="B26349" s="2">
        <v>4.6400958718121119</v>
      </c>
    </row>
    <row r="26350" spans="1:2" x14ac:dyDescent="0.25">
      <c r="A26350" s="28" t="s">
        <v>84</v>
      </c>
      <c r="B26350" s="2">
        <v>16.400623198210134</v>
      </c>
    </row>
    <row r="26351" spans="1:2" x14ac:dyDescent="0.25">
      <c r="A26351" s="28" t="s">
        <v>85</v>
      </c>
      <c r="B26351" s="2">
        <v>49.553777895669874</v>
      </c>
    </row>
    <row r="26352" spans="1:2" x14ac:dyDescent="0.25">
      <c r="A26352" s="28" t="s">
        <v>82</v>
      </c>
      <c r="B26352" s="2">
        <v>32.525729133941894</v>
      </c>
    </row>
    <row r="26353" spans="1:2" x14ac:dyDescent="0.25">
      <c r="A26353" s="6" t="s">
        <v>25</v>
      </c>
      <c r="B26353" s="2">
        <v>575.60524956568054</v>
      </c>
    </row>
    <row r="26354" spans="1:2" x14ac:dyDescent="0.25">
      <c r="A26354" s="28" t="s">
        <v>79</v>
      </c>
      <c r="B26354" s="2">
        <v>28.78588522944203</v>
      </c>
    </row>
    <row r="26355" spans="1:2" x14ac:dyDescent="0.25">
      <c r="A26355" s="28" t="s">
        <v>86</v>
      </c>
      <c r="B26355" s="2">
        <v>6.0633515241000397</v>
      </c>
    </row>
    <row r="26356" spans="1:2" x14ac:dyDescent="0.25">
      <c r="A26356" s="28" t="s">
        <v>87</v>
      </c>
      <c r="B26356" s="2">
        <v>9.346406187481719</v>
      </c>
    </row>
    <row r="26357" spans="1:2" x14ac:dyDescent="0.25">
      <c r="A26357" s="28" t="s">
        <v>31</v>
      </c>
      <c r="B26357" s="2">
        <v>19.809893364411263</v>
      </c>
    </row>
    <row r="26358" spans="1:2" x14ac:dyDescent="0.25">
      <c r="A26358" s="28" t="s">
        <v>29</v>
      </c>
      <c r="B26358" s="2">
        <v>14.58533829568333</v>
      </c>
    </row>
    <row r="26359" spans="1:2" x14ac:dyDescent="0.25">
      <c r="A26359" s="28" t="s">
        <v>30</v>
      </c>
      <c r="B26359" s="2">
        <v>22.869965765589875</v>
      </c>
    </row>
    <row r="26360" spans="1:2" x14ac:dyDescent="0.25">
      <c r="A26360" s="28" t="s">
        <v>88</v>
      </c>
      <c r="B26360" s="2">
        <v>70.458221535757701</v>
      </c>
    </row>
    <row r="26361" spans="1:2" x14ac:dyDescent="0.25">
      <c r="A26361" s="28" t="s">
        <v>80</v>
      </c>
      <c r="B26361" s="2">
        <v>19.863652051018374</v>
      </c>
    </row>
    <row r="26362" spans="1:2" x14ac:dyDescent="0.25">
      <c r="A26362" s="28" t="s">
        <v>84</v>
      </c>
      <c r="B26362" s="2">
        <v>20.400663505930936</v>
      </c>
    </row>
    <row r="26363" spans="1:2" x14ac:dyDescent="0.25">
      <c r="A26363" s="28" t="s">
        <v>85</v>
      </c>
      <c r="B26363" s="2">
        <v>262.40086923655576</v>
      </c>
    </row>
    <row r="26364" spans="1:2" x14ac:dyDescent="0.25">
      <c r="A26364" s="28" t="s">
        <v>82</v>
      </c>
      <c r="B26364" s="2">
        <v>101.02100286970945</v>
      </c>
    </row>
    <row r="26365" spans="1:2" x14ac:dyDescent="0.25">
      <c r="A26365" s="6" t="s">
        <v>23</v>
      </c>
      <c r="B26365" s="2">
        <v>267.82192350872901</v>
      </c>
    </row>
    <row r="26366" spans="1:2" x14ac:dyDescent="0.25">
      <c r="A26366" s="28" t="s">
        <v>79</v>
      </c>
      <c r="B26366" s="2">
        <v>3.3543347859880903</v>
      </c>
    </row>
    <row r="26367" spans="1:2" x14ac:dyDescent="0.25">
      <c r="A26367" s="28" t="s">
        <v>86</v>
      </c>
      <c r="B26367" s="2">
        <v>2.5991930039496789</v>
      </c>
    </row>
    <row r="26368" spans="1:2" x14ac:dyDescent="0.25">
      <c r="A26368" s="28" t="s">
        <v>87</v>
      </c>
      <c r="B26368" s="2">
        <v>8.1021884956224604</v>
      </c>
    </row>
    <row r="26369" spans="1:2" x14ac:dyDescent="0.25">
      <c r="A26369" s="28" t="s">
        <v>31</v>
      </c>
      <c r="B26369" s="2">
        <v>16.845199967162316</v>
      </c>
    </row>
    <row r="26370" spans="1:2" x14ac:dyDescent="0.25">
      <c r="A26370" s="28" t="s">
        <v>29</v>
      </c>
      <c r="B26370" s="2">
        <v>10.456553297634411</v>
      </c>
    </row>
    <row r="26371" spans="1:2" x14ac:dyDescent="0.25">
      <c r="A26371" s="28" t="s">
        <v>30</v>
      </c>
      <c r="B26371" s="2">
        <v>14.079436728388886</v>
      </c>
    </row>
    <row r="26372" spans="1:2" x14ac:dyDescent="0.25">
      <c r="A26372" s="28" t="s">
        <v>88</v>
      </c>
      <c r="B26372" s="2">
        <v>32.949276037179267</v>
      </c>
    </row>
    <row r="26373" spans="1:2" x14ac:dyDescent="0.25">
      <c r="A26373" s="28" t="s">
        <v>80</v>
      </c>
      <c r="B26373" s="2">
        <v>11.986270387611309</v>
      </c>
    </row>
    <row r="26374" spans="1:2" x14ac:dyDescent="0.25">
      <c r="A26374" s="28" t="s">
        <v>84</v>
      </c>
      <c r="B26374" s="2">
        <v>63.285156450529172</v>
      </c>
    </row>
    <row r="26375" spans="1:2" x14ac:dyDescent="0.25">
      <c r="A26375" s="28" t="s">
        <v>85</v>
      </c>
      <c r="B26375" s="2">
        <v>54.021933165716057</v>
      </c>
    </row>
    <row r="26376" spans="1:2" x14ac:dyDescent="0.25">
      <c r="A26376" s="28" t="s">
        <v>82</v>
      </c>
      <c r="B26376" s="2">
        <v>50.142381188947347</v>
      </c>
    </row>
    <row r="26377" spans="1:2" x14ac:dyDescent="0.25">
      <c r="A26377" s="6" t="s">
        <v>249</v>
      </c>
      <c r="B26377" s="2">
        <v>2249.5248442902407</v>
      </c>
    </row>
    <row r="26378" spans="1:2" x14ac:dyDescent="0.25">
      <c r="A26378" s="28" t="s">
        <v>79</v>
      </c>
      <c r="B26378" s="2">
        <v>25.773760754557561</v>
      </c>
    </row>
    <row r="26379" spans="1:2" x14ac:dyDescent="0.25">
      <c r="A26379" s="28" t="s">
        <v>86</v>
      </c>
      <c r="B26379" s="2">
        <v>21.524912179276644</v>
      </c>
    </row>
    <row r="26380" spans="1:2" x14ac:dyDescent="0.25">
      <c r="A26380" s="28" t="s">
        <v>87</v>
      </c>
      <c r="B26380" s="2">
        <v>75.770302764875808</v>
      </c>
    </row>
    <row r="26381" spans="1:2" x14ac:dyDescent="0.25">
      <c r="A26381" s="28" t="s">
        <v>31</v>
      </c>
      <c r="B26381" s="2">
        <v>104.08216858446278</v>
      </c>
    </row>
    <row r="26382" spans="1:2" x14ac:dyDescent="0.25">
      <c r="A26382" s="28" t="s">
        <v>29</v>
      </c>
      <c r="B26382" s="2">
        <v>63.176371046677296</v>
      </c>
    </row>
    <row r="26383" spans="1:2" x14ac:dyDescent="0.25">
      <c r="A26383" s="28" t="s">
        <v>30</v>
      </c>
      <c r="B26383" s="2">
        <v>88.804978315129105</v>
      </c>
    </row>
    <row r="26384" spans="1:2" x14ac:dyDescent="0.25">
      <c r="A26384" s="28" t="s">
        <v>88</v>
      </c>
      <c r="B26384" s="2">
        <v>402.63979522464831</v>
      </c>
    </row>
    <row r="26385" spans="1:2" x14ac:dyDescent="0.25">
      <c r="A26385" s="28" t="s">
        <v>80</v>
      </c>
      <c r="B26385" s="2">
        <v>112.53419041629786</v>
      </c>
    </row>
    <row r="26386" spans="1:2" x14ac:dyDescent="0.25">
      <c r="A26386" s="28" t="s">
        <v>84</v>
      </c>
      <c r="B26386" s="2">
        <v>528.5366646596234</v>
      </c>
    </row>
    <row r="26387" spans="1:2" x14ac:dyDescent="0.25">
      <c r="A26387" s="28" t="s">
        <v>85</v>
      </c>
      <c r="B26387" s="2">
        <v>405.50241929777087</v>
      </c>
    </row>
    <row r="26388" spans="1:2" x14ac:dyDescent="0.25">
      <c r="A26388" s="28" t="s">
        <v>82</v>
      </c>
      <c r="B26388" s="2">
        <v>421.17928104692101</v>
      </c>
    </row>
    <row r="26389" spans="1:2" x14ac:dyDescent="0.25">
      <c r="A26389" s="6" t="s">
        <v>251</v>
      </c>
      <c r="B26389" s="2">
        <v>2269.9744643056574</v>
      </c>
    </row>
    <row r="26390" spans="1:2" x14ac:dyDescent="0.25">
      <c r="A26390" s="28" t="s">
        <v>79</v>
      </c>
      <c r="B26390" s="2">
        <v>48.639322172498048</v>
      </c>
    </row>
    <row r="26391" spans="1:2" x14ac:dyDescent="0.25">
      <c r="A26391" s="28" t="s">
        <v>86</v>
      </c>
      <c r="B26391" s="2">
        <v>16.800020789319802</v>
      </c>
    </row>
    <row r="26392" spans="1:2" x14ac:dyDescent="0.25">
      <c r="A26392" s="28" t="s">
        <v>87</v>
      </c>
      <c r="B26392" s="2">
        <v>93.801065881737046</v>
      </c>
    </row>
    <row r="26393" spans="1:2" x14ac:dyDescent="0.25">
      <c r="A26393" s="28" t="s">
        <v>31</v>
      </c>
      <c r="B26393" s="2">
        <v>103.14249572312097</v>
      </c>
    </row>
    <row r="26394" spans="1:2" x14ac:dyDescent="0.25">
      <c r="A26394" s="28" t="s">
        <v>29</v>
      </c>
      <c r="B26394" s="2">
        <v>214.6902111468068</v>
      </c>
    </row>
    <row r="26395" spans="1:2" x14ac:dyDescent="0.25">
      <c r="A26395" s="28" t="s">
        <v>30</v>
      </c>
      <c r="B26395" s="2">
        <v>71.351102325161861</v>
      </c>
    </row>
    <row r="26396" spans="1:2" x14ac:dyDescent="0.25">
      <c r="A26396" s="28" t="s">
        <v>88</v>
      </c>
      <c r="B26396" s="2">
        <v>384.64474787087511</v>
      </c>
    </row>
    <row r="26397" spans="1:2" x14ac:dyDescent="0.25">
      <c r="A26397" s="28" t="s">
        <v>80</v>
      </c>
      <c r="B26397" s="2">
        <v>99.438691698957683</v>
      </c>
    </row>
    <row r="26398" spans="1:2" x14ac:dyDescent="0.25">
      <c r="A26398" s="28" t="s">
        <v>84</v>
      </c>
      <c r="B26398" s="2">
        <v>343.74355166374772</v>
      </c>
    </row>
    <row r="26399" spans="1:2" x14ac:dyDescent="0.25">
      <c r="A26399" s="28" t="s">
        <v>85</v>
      </c>
      <c r="B26399" s="2">
        <v>418.80614845412202</v>
      </c>
    </row>
    <row r="26400" spans="1:2" x14ac:dyDescent="0.25">
      <c r="A26400" s="28" t="s">
        <v>82</v>
      </c>
      <c r="B26400" s="2">
        <v>474.91710657931048</v>
      </c>
    </row>
    <row r="26401" spans="1:2" x14ac:dyDescent="0.25">
      <c r="A26401" s="6" t="s">
        <v>229</v>
      </c>
      <c r="B26401" s="2">
        <v>785.4043011102176</v>
      </c>
    </row>
    <row r="26402" spans="1:2" x14ac:dyDescent="0.25">
      <c r="A26402" s="28" t="s">
        <v>79</v>
      </c>
      <c r="B26402" s="2">
        <v>15.526174814450155</v>
      </c>
    </row>
    <row r="26403" spans="1:2" x14ac:dyDescent="0.25">
      <c r="A26403" s="28" t="s">
        <v>86</v>
      </c>
      <c r="B26403" s="2">
        <v>5.3010715498053314</v>
      </c>
    </row>
    <row r="26404" spans="1:2" x14ac:dyDescent="0.25">
      <c r="A26404" s="28" t="s">
        <v>87</v>
      </c>
      <c r="B26404" s="2">
        <v>22.237963974409546</v>
      </c>
    </row>
    <row r="26405" spans="1:2" x14ac:dyDescent="0.25">
      <c r="A26405" s="28" t="s">
        <v>31</v>
      </c>
      <c r="B26405" s="2">
        <v>84.395039137193649</v>
      </c>
    </row>
    <row r="26406" spans="1:2" x14ac:dyDescent="0.25">
      <c r="A26406" s="28" t="s">
        <v>29</v>
      </c>
      <c r="B26406" s="2">
        <v>82.920080799696464</v>
      </c>
    </row>
    <row r="26407" spans="1:2" x14ac:dyDescent="0.25">
      <c r="A26407" s="28" t="s">
        <v>30</v>
      </c>
      <c r="B26407" s="2">
        <v>89.21090085744774</v>
      </c>
    </row>
    <row r="26408" spans="1:2" x14ac:dyDescent="0.25">
      <c r="A26408" s="28" t="s">
        <v>88</v>
      </c>
      <c r="B26408" s="2">
        <v>116.61821404235172</v>
      </c>
    </row>
    <row r="26409" spans="1:2" x14ac:dyDescent="0.25">
      <c r="A26409" s="28" t="s">
        <v>80</v>
      </c>
      <c r="B26409" s="2">
        <v>25.740429686258956</v>
      </c>
    </row>
    <row r="26410" spans="1:2" x14ac:dyDescent="0.25">
      <c r="A26410" s="28" t="s">
        <v>84</v>
      </c>
      <c r="B26410" s="2">
        <v>59.450842825143752</v>
      </c>
    </row>
    <row r="26411" spans="1:2" x14ac:dyDescent="0.25">
      <c r="A26411" s="28" t="s">
        <v>85</v>
      </c>
      <c r="B26411" s="2">
        <v>125.6961457693756</v>
      </c>
    </row>
    <row r="26412" spans="1:2" x14ac:dyDescent="0.25">
      <c r="A26412" s="28" t="s">
        <v>82</v>
      </c>
      <c r="B26412" s="2">
        <v>158.30743765408459</v>
      </c>
    </row>
    <row r="26413" spans="1:2" x14ac:dyDescent="0.25">
      <c r="A26413" s="6" t="s">
        <v>93</v>
      </c>
      <c r="B26413" s="2">
        <v>19135.929989517601</v>
      </c>
    </row>
    <row r="26414" spans="1:2" x14ac:dyDescent="0.25">
      <c r="A26414" s="28" t="s">
        <v>79</v>
      </c>
      <c r="B26414" s="2">
        <v>380.79111642800876</v>
      </c>
    </row>
    <row r="26415" spans="1:2" x14ac:dyDescent="0.25">
      <c r="A26415" s="28" t="s">
        <v>86</v>
      </c>
      <c r="B26415" s="2">
        <v>185.05742854623628</v>
      </c>
    </row>
    <row r="26416" spans="1:2" x14ac:dyDescent="0.25">
      <c r="A26416" s="28" t="s">
        <v>87</v>
      </c>
      <c r="B26416" s="2">
        <v>636.45944629793439</v>
      </c>
    </row>
    <row r="26417" spans="1:2" x14ac:dyDescent="0.25">
      <c r="A26417" s="28" t="s">
        <v>31</v>
      </c>
      <c r="B26417" s="2">
        <v>899.06326339531176</v>
      </c>
    </row>
    <row r="26418" spans="1:2" x14ac:dyDescent="0.25">
      <c r="A26418" s="28" t="s">
        <v>29</v>
      </c>
      <c r="B26418" s="2">
        <v>748.21831847525539</v>
      </c>
    </row>
    <row r="26419" spans="1:2" x14ac:dyDescent="0.25">
      <c r="A26419" s="28" t="s">
        <v>30</v>
      </c>
      <c r="B26419" s="2">
        <v>829.52814808374671</v>
      </c>
    </row>
    <row r="26420" spans="1:2" x14ac:dyDescent="0.25">
      <c r="A26420" s="28" t="s">
        <v>88</v>
      </c>
      <c r="B26420" s="2">
        <v>2920.9851510425938</v>
      </c>
    </row>
    <row r="26421" spans="1:2" x14ac:dyDescent="0.25">
      <c r="A26421" s="28" t="s">
        <v>80</v>
      </c>
      <c r="B26421" s="2">
        <v>1094.4364796655993</v>
      </c>
    </row>
    <row r="26422" spans="1:2" x14ac:dyDescent="0.25">
      <c r="A26422" s="28" t="s">
        <v>84</v>
      </c>
      <c r="B26422" s="2">
        <v>3825.3435893271012</v>
      </c>
    </row>
    <row r="26423" spans="1:2" x14ac:dyDescent="0.25">
      <c r="A26423" s="28" t="s">
        <v>85</v>
      </c>
      <c r="B26423" s="2">
        <v>4078.4146094951302</v>
      </c>
    </row>
    <row r="26424" spans="1:2" x14ac:dyDescent="0.25">
      <c r="A26424" s="28" t="s">
        <v>82</v>
      </c>
      <c r="B26424" s="2">
        <v>3537.6324387606846</v>
      </c>
    </row>
    <row r="26425" spans="1:2" x14ac:dyDescent="0.25">
      <c r="A26425" s="3" t="s">
        <v>224</v>
      </c>
      <c r="B26425" s="2">
        <v>785.40667657126471</v>
      </c>
    </row>
    <row r="26426" spans="1:2" x14ac:dyDescent="0.25">
      <c r="A26426" s="6" t="s">
        <v>228</v>
      </c>
      <c r="B26426" s="2">
        <v>3.6937957859020152</v>
      </c>
    </row>
    <row r="26427" spans="1:2" x14ac:dyDescent="0.25">
      <c r="A26427" s="28" t="s">
        <v>79</v>
      </c>
      <c r="B26427" s="2">
        <v>3.3196955740341309E-2</v>
      </c>
    </row>
    <row r="26428" spans="1:2" x14ac:dyDescent="0.25">
      <c r="A26428" s="28" t="s">
        <v>86</v>
      </c>
      <c r="B26428" s="2">
        <v>6.845714917534983E-3</v>
      </c>
    </row>
    <row r="26429" spans="1:2" x14ac:dyDescent="0.25">
      <c r="A26429" s="28" t="s">
        <v>87</v>
      </c>
      <c r="B26429" s="2">
        <v>0.20283184168011606</v>
      </c>
    </row>
    <row r="26430" spans="1:2" x14ac:dyDescent="0.25">
      <c r="A26430" s="28" t="s">
        <v>31</v>
      </c>
      <c r="B26430" s="2">
        <v>0.63830211037751905</v>
      </c>
    </row>
    <row r="26431" spans="1:2" x14ac:dyDescent="0.25">
      <c r="A26431" s="28" t="s">
        <v>29</v>
      </c>
      <c r="B26431" s="2">
        <v>0.36082455007074049</v>
      </c>
    </row>
    <row r="26432" spans="1:2" x14ac:dyDescent="0.25">
      <c r="A26432" s="28" t="s">
        <v>30</v>
      </c>
      <c r="B26432" s="2">
        <v>1.4206566542658281</v>
      </c>
    </row>
    <row r="26433" spans="1:2" x14ac:dyDescent="0.25">
      <c r="A26433" s="28" t="s">
        <v>88</v>
      </c>
      <c r="B26433" s="2">
        <v>5.1477083770029769E-2</v>
      </c>
    </row>
    <row r="26434" spans="1:2" x14ac:dyDescent="0.25">
      <c r="A26434" s="28" t="s">
        <v>80</v>
      </c>
      <c r="B26434" s="2">
        <v>2.3132037001769253E-2</v>
      </c>
    </row>
    <row r="26435" spans="1:2" x14ac:dyDescent="0.25">
      <c r="A26435" s="28" t="s">
        <v>84</v>
      </c>
      <c r="B26435" s="2">
        <v>0.1344685776496144</v>
      </c>
    </row>
    <row r="26436" spans="1:2" x14ac:dyDescent="0.25">
      <c r="A26436" s="28" t="s">
        <v>85</v>
      </c>
      <c r="B26436" s="2">
        <v>0.33774180077769322</v>
      </c>
    </row>
    <row r="26437" spans="1:2" x14ac:dyDescent="0.25">
      <c r="A26437" s="28" t="s">
        <v>82</v>
      </c>
      <c r="B26437" s="2">
        <v>0.4843184596508287</v>
      </c>
    </row>
    <row r="26438" spans="1:2" x14ac:dyDescent="0.25">
      <c r="A26438" s="6" t="s">
        <v>239</v>
      </c>
      <c r="B26438" s="2">
        <v>4.6314096964777027</v>
      </c>
    </row>
    <row r="26439" spans="1:2" x14ac:dyDescent="0.25">
      <c r="A26439" s="28" t="s">
        <v>79</v>
      </c>
      <c r="B26439" s="2">
        <v>7.9622484944633642E-3</v>
      </c>
    </row>
    <row r="26440" spans="1:2" x14ac:dyDescent="0.25">
      <c r="A26440" s="28" t="s">
        <v>87</v>
      </c>
      <c r="B26440" s="2">
        <v>0.17838727826484918</v>
      </c>
    </row>
    <row r="26441" spans="1:2" x14ac:dyDescent="0.25">
      <c r="A26441" s="28" t="s">
        <v>31</v>
      </c>
      <c r="B26441" s="2">
        <v>6.4057741116144581E-2</v>
      </c>
    </row>
    <row r="26442" spans="1:2" x14ac:dyDescent="0.25">
      <c r="A26442" s="28" t="s">
        <v>29</v>
      </c>
      <c r="B26442" s="2">
        <v>0.22206168083975381</v>
      </c>
    </row>
    <row r="26443" spans="1:2" x14ac:dyDescent="0.25">
      <c r="A26443" s="28" t="s">
        <v>30</v>
      </c>
      <c r="B26443" s="2">
        <v>0.25141638454126386</v>
      </c>
    </row>
    <row r="26444" spans="1:2" x14ac:dyDescent="0.25">
      <c r="A26444" s="28" t="s">
        <v>88</v>
      </c>
      <c r="B26444" s="2">
        <v>7.741437305715064E-2</v>
      </c>
    </row>
    <row r="26445" spans="1:2" x14ac:dyDescent="0.25">
      <c r="A26445" s="28" t="s">
        <v>80</v>
      </c>
      <c r="B26445" s="2">
        <v>1.326799635522047E-2</v>
      </c>
    </row>
    <row r="26446" spans="1:2" x14ac:dyDescent="0.25">
      <c r="A26446" s="28" t="s">
        <v>84</v>
      </c>
      <c r="B26446" s="2">
        <v>0.19078348599205588</v>
      </c>
    </row>
    <row r="26447" spans="1:2" x14ac:dyDescent="0.25">
      <c r="A26447" s="28" t="s">
        <v>85</v>
      </c>
      <c r="B26447" s="2">
        <v>1.0583960841447151</v>
      </c>
    </row>
    <row r="26448" spans="1:2" x14ac:dyDescent="0.25">
      <c r="A26448" s="28" t="s">
        <v>82</v>
      </c>
      <c r="B26448" s="2">
        <v>2.5676624236720862</v>
      </c>
    </row>
    <row r="26449" spans="1:2" x14ac:dyDescent="0.25">
      <c r="A26449" s="6" t="s">
        <v>241</v>
      </c>
      <c r="B26449" s="2">
        <v>40.273844499529979</v>
      </c>
    </row>
    <row r="26450" spans="1:2" x14ac:dyDescent="0.25">
      <c r="A26450" s="28" t="s">
        <v>79</v>
      </c>
      <c r="B26450" s="2">
        <v>0.88167109648523234</v>
      </c>
    </row>
    <row r="26451" spans="1:2" x14ac:dyDescent="0.25">
      <c r="A26451" s="28" t="s">
        <v>86</v>
      </c>
      <c r="B26451" s="2">
        <v>0.39925100079647363</v>
      </c>
    </row>
    <row r="26452" spans="1:2" x14ac:dyDescent="0.25">
      <c r="A26452" s="28" t="s">
        <v>87</v>
      </c>
      <c r="B26452" s="2">
        <v>1.6018687424007294</v>
      </c>
    </row>
    <row r="26453" spans="1:2" x14ac:dyDescent="0.25">
      <c r="A26453" s="28" t="s">
        <v>31</v>
      </c>
      <c r="B26453" s="2">
        <v>6.5964787255141903</v>
      </c>
    </row>
    <row r="26454" spans="1:2" x14ac:dyDescent="0.25">
      <c r="A26454" s="28" t="s">
        <v>29</v>
      </c>
      <c r="B26454" s="2">
        <v>1.516577570425768</v>
      </c>
    </row>
    <row r="26455" spans="1:2" x14ac:dyDescent="0.25">
      <c r="A26455" s="28" t="s">
        <v>30</v>
      </c>
      <c r="B26455" s="2">
        <v>6.7458475421608028</v>
      </c>
    </row>
    <row r="26456" spans="1:2" x14ac:dyDescent="0.25">
      <c r="A26456" s="28" t="s">
        <v>88</v>
      </c>
      <c r="B26456" s="2">
        <v>3.4722379566150554</v>
      </c>
    </row>
    <row r="26457" spans="1:2" x14ac:dyDescent="0.25">
      <c r="A26457" s="28" t="s">
        <v>80</v>
      </c>
      <c r="B26457" s="2">
        <v>0.73070840316090369</v>
      </c>
    </row>
    <row r="26458" spans="1:2" x14ac:dyDescent="0.25">
      <c r="A26458" s="28" t="s">
        <v>84</v>
      </c>
      <c r="B26458" s="2">
        <v>2.65272128326612</v>
      </c>
    </row>
    <row r="26459" spans="1:2" x14ac:dyDescent="0.25">
      <c r="A26459" s="28" t="s">
        <v>85</v>
      </c>
      <c r="B26459" s="2">
        <v>6.8071702172049573</v>
      </c>
    </row>
    <row r="26460" spans="1:2" x14ac:dyDescent="0.25">
      <c r="A26460" s="28" t="s">
        <v>82</v>
      </c>
      <c r="B26460" s="2">
        <v>8.86931196149974</v>
      </c>
    </row>
    <row r="26461" spans="1:2" x14ac:dyDescent="0.25">
      <c r="A26461" s="6" t="s">
        <v>19</v>
      </c>
      <c r="B26461" s="2">
        <v>1.5332620360554442E-2</v>
      </c>
    </row>
    <row r="26462" spans="1:2" x14ac:dyDescent="0.25">
      <c r="A26462" s="28" t="s">
        <v>79</v>
      </c>
      <c r="B26462" s="2">
        <v>2.2205385120074995E-3</v>
      </c>
    </row>
    <row r="26463" spans="1:2" x14ac:dyDescent="0.25">
      <c r="A26463" s="28" t="s">
        <v>86</v>
      </c>
      <c r="B26463" s="2">
        <v>6.4043222102087342E-5</v>
      </c>
    </row>
    <row r="26464" spans="1:2" x14ac:dyDescent="0.25">
      <c r="A26464" s="28" t="s">
        <v>87</v>
      </c>
      <c r="B26464" s="2">
        <v>3.4879599664561323E-5</v>
      </c>
    </row>
    <row r="26465" spans="1:2" x14ac:dyDescent="0.25">
      <c r="A26465" s="28" t="s">
        <v>31</v>
      </c>
      <c r="B26465" s="2">
        <v>2.8520172083662709E-3</v>
      </c>
    </row>
    <row r="26466" spans="1:2" x14ac:dyDescent="0.25">
      <c r="A26466" s="28" t="s">
        <v>29</v>
      </c>
      <c r="B26466" s="2">
        <v>4.2620317335097377E-4</v>
      </c>
    </row>
    <row r="26467" spans="1:2" x14ac:dyDescent="0.25">
      <c r="A26467" s="28" t="s">
        <v>30</v>
      </c>
      <c r="B26467" s="2">
        <v>7.4455583323399304E-3</v>
      </c>
    </row>
    <row r="26468" spans="1:2" x14ac:dyDescent="0.25">
      <c r="A26468" s="28" t="s">
        <v>88</v>
      </c>
      <c r="B26468" s="2">
        <v>2.5054045556542311E-4</v>
      </c>
    </row>
    <row r="26469" spans="1:2" x14ac:dyDescent="0.25">
      <c r="A26469" s="28" t="s">
        <v>80</v>
      </c>
      <c r="B26469" s="2">
        <v>6.5527152521743077E-5</v>
      </c>
    </row>
    <row r="26470" spans="1:2" x14ac:dyDescent="0.25">
      <c r="A26470" s="28" t="s">
        <v>84</v>
      </c>
      <c r="B26470" s="2">
        <v>1.9086785615024271E-5</v>
      </c>
    </row>
    <row r="26471" spans="1:2" x14ac:dyDescent="0.25">
      <c r="A26471" s="28" t="s">
        <v>85</v>
      </c>
      <c r="B26471" s="2">
        <v>9.1034623633138808E-4</v>
      </c>
    </row>
    <row r="26472" spans="1:2" x14ac:dyDescent="0.25">
      <c r="A26472" s="28" t="s">
        <v>82</v>
      </c>
      <c r="B26472" s="2">
        <v>1.0438796826895418E-3</v>
      </c>
    </row>
    <row r="26473" spans="1:2" x14ac:dyDescent="0.25">
      <c r="A26473" s="6" t="s">
        <v>243</v>
      </c>
      <c r="B26473" s="2">
        <v>20.676888875984261</v>
      </c>
    </row>
    <row r="26474" spans="1:2" x14ac:dyDescent="0.25">
      <c r="A26474" s="28" t="s">
        <v>79</v>
      </c>
      <c r="B26474" s="2">
        <v>0.17644785967002966</v>
      </c>
    </row>
    <row r="26475" spans="1:2" x14ac:dyDescent="0.25">
      <c r="A26475" s="28" t="s">
        <v>86</v>
      </c>
      <c r="B26475" s="2">
        <v>0.14589147527327634</v>
      </c>
    </row>
    <row r="26476" spans="1:2" x14ac:dyDescent="0.25">
      <c r="A26476" s="28" t="s">
        <v>87</v>
      </c>
      <c r="B26476" s="2">
        <v>1.1366517301218855</v>
      </c>
    </row>
    <row r="26477" spans="1:2" x14ac:dyDescent="0.25">
      <c r="A26477" s="28" t="s">
        <v>31</v>
      </c>
      <c r="B26477" s="2">
        <v>3.8146586026163027</v>
      </c>
    </row>
    <row r="26478" spans="1:2" x14ac:dyDescent="0.25">
      <c r="A26478" s="28" t="s">
        <v>29</v>
      </c>
      <c r="B26478" s="2">
        <v>1.5066453928178869</v>
      </c>
    </row>
    <row r="26479" spans="1:2" x14ac:dyDescent="0.25">
      <c r="A26479" s="28" t="s">
        <v>30</v>
      </c>
      <c r="B26479" s="2">
        <v>3.4141259557698276</v>
      </c>
    </row>
    <row r="26480" spans="1:2" x14ac:dyDescent="0.25">
      <c r="A26480" s="28" t="s">
        <v>88</v>
      </c>
      <c r="B26480" s="2">
        <v>3.2450300055280437</v>
      </c>
    </row>
    <row r="26481" spans="1:2" x14ac:dyDescent="0.25">
      <c r="A26481" s="28" t="s">
        <v>80</v>
      </c>
      <c r="B26481" s="2">
        <v>5.1949543254514854E-2</v>
      </c>
    </row>
    <row r="26482" spans="1:2" x14ac:dyDescent="0.25">
      <c r="A26482" s="28" t="s">
        <v>84</v>
      </c>
      <c r="B26482" s="2">
        <v>0.74569729134300167</v>
      </c>
    </row>
    <row r="26483" spans="1:2" x14ac:dyDescent="0.25">
      <c r="A26483" s="28" t="s">
        <v>85</v>
      </c>
      <c r="B26483" s="2">
        <v>2.1075547397658672</v>
      </c>
    </row>
    <row r="26484" spans="1:2" x14ac:dyDescent="0.25">
      <c r="A26484" s="28" t="s">
        <v>82</v>
      </c>
      <c r="B26484" s="2">
        <v>4.3322362798236211</v>
      </c>
    </row>
    <row r="26485" spans="1:2" x14ac:dyDescent="0.25">
      <c r="A26485" s="6" t="s">
        <v>245</v>
      </c>
      <c r="B26485" s="2">
        <v>5.2049613617274328</v>
      </c>
    </row>
    <row r="26486" spans="1:2" x14ac:dyDescent="0.25">
      <c r="A26486" s="28" t="s">
        <v>79</v>
      </c>
      <c r="B26486" s="2">
        <v>6.2703295707465606E-2</v>
      </c>
    </row>
    <row r="26487" spans="1:2" x14ac:dyDescent="0.25">
      <c r="A26487" s="28" t="s">
        <v>86</v>
      </c>
      <c r="B26487" s="2">
        <v>2.2230477818018794E-2</v>
      </c>
    </row>
    <row r="26488" spans="1:2" x14ac:dyDescent="0.25">
      <c r="A26488" s="28" t="s">
        <v>87</v>
      </c>
      <c r="B26488" s="2">
        <v>7.0880884446530165E-2</v>
      </c>
    </row>
    <row r="26489" spans="1:2" x14ac:dyDescent="0.25">
      <c r="A26489" s="28" t="s">
        <v>31</v>
      </c>
      <c r="B26489" s="2">
        <v>1.2925948502898748</v>
      </c>
    </row>
    <row r="26490" spans="1:2" x14ac:dyDescent="0.25">
      <c r="A26490" s="28" t="s">
        <v>29</v>
      </c>
      <c r="B26490" s="2">
        <v>0.3004360536872171</v>
      </c>
    </row>
    <row r="26491" spans="1:2" x14ac:dyDescent="0.25">
      <c r="A26491" s="28" t="s">
        <v>30</v>
      </c>
      <c r="B26491" s="2">
        <v>1.5126595036405508</v>
      </c>
    </row>
    <row r="26492" spans="1:2" x14ac:dyDescent="0.25">
      <c r="A26492" s="28" t="s">
        <v>88</v>
      </c>
      <c r="B26492" s="2">
        <v>0.24869576944755248</v>
      </c>
    </row>
    <row r="26493" spans="1:2" x14ac:dyDescent="0.25">
      <c r="A26493" s="28" t="s">
        <v>80</v>
      </c>
      <c r="B26493" s="2">
        <v>0.14997681502716431</v>
      </c>
    </row>
    <row r="26494" spans="1:2" x14ac:dyDescent="0.25">
      <c r="A26494" s="28" t="s">
        <v>84</v>
      </c>
      <c r="B26494" s="2">
        <v>0.17605345608141798</v>
      </c>
    </row>
    <row r="26495" spans="1:2" x14ac:dyDescent="0.25">
      <c r="A26495" s="28" t="s">
        <v>85</v>
      </c>
      <c r="B26495" s="2">
        <v>0.84684234069056097</v>
      </c>
    </row>
    <row r="26496" spans="1:2" x14ac:dyDescent="0.25">
      <c r="A26496" s="28" t="s">
        <v>82</v>
      </c>
      <c r="B26496" s="2">
        <v>0.52188791489107966</v>
      </c>
    </row>
    <row r="26497" spans="1:2" x14ac:dyDescent="0.25">
      <c r="A26497" s="6" t="s">
        <v>247</v>
      </c>
      <c r="B26497" s="2">
        <v>136.40298366030723</v>
      </c>
    </row>
    <row r="26498" spans="1:2" x14ac:dyDescent="0.25">
      <c r="A26498" s="28" t="s">
        <v>79</v>
      </c>
      <c r="B26498" s="2">
        <v>3.9044171890742692</v>
      </c>
    </row>
    <row r="26499" spans="1:2" x14ac:dyDescent="0.25">
      <c r="A26499" s="28" t="s">
        <v>86</v>
      </c>
      <c r="B26499" s="2">
        <v>1.5488615160908061</v>
      </c>
    </row>
    <row r="26500" spans="1:2" x14ac:dyDescent="0.25">
      <c r="A26500" s="28" t="s">
        <v>87</v>
      </c>
      <c r="B26500" s="2">
        <v>8.890415092297733</v>
      </c>
    </row>
    <row r="26501" spans="1:2" x14ac:dyDescent="0.25">
      <c r="A26501" s="28" t="s">
        <v>31</v>
      </c>
      <c r="B26501" s="2">
        <v>14.230272086906348</v>
      </c>
    </row>
    <row r="26502" spans="1:2" x14ac:dyDescent="0.25">
      <c r="A26502" s="28" t="s">
        <v>29</v>
      </c>
      <c r="B26502" s="2">
        <v>5.2471442438999558</v>
      </c>
    </row>
    <row r="26503" spans="1:2" x14ac:dyDescent="0.25">
      <c r="A26503" s="28" t="s">
        <v>30</v>
      </c>
      <c r="B26503" s="2">
        <v>13.485328171762781</v>
      </c>
    </row>
    <row r="26504" spans="1:2" x14ac:dyDescent="0.25">
      <c r="A26504" s="28" t="s">
        <v>88</v>
      </c>
      <c r="B26504" s="2">
        <v>13.034766404448424</v>
      </c>
    </row>
    <row r="26505" spans="1:2" x14ac:dyDescent="0.25">
      <c r="A26505" s="28" t="s">
        <v>80</v>
      </c>
      <c r="B26505" s="2">
        <v>5.6214473930293014</v>
      </c>
    </row>
    <row r="26506" spans="1:2" x14ac:dyDescent="0.25">
      <c r="A26506" s="28" t="s">
        <v>84</v>
      </c>
      <c r="B26506" s="2">
        <v>20.519395875713634</v>
      </c>
    </row>
    <row r="26507" spans="1:2" x14ac:dyDescent="0.25">
      <c r="A26507" s="28" t="s">
        <v>85</v>
      </c>
      <c r="B26507" s="2">
        <v>33.781010746266965</v>
      </c>
    </row>
    <row r="26508" spans="1:2" x14ac:dyDescent="0.25">
      <c r="A26508" s="28" t="s">
        <v>82</v>
      </c>
      <c r="B26508" s="2">
        <v>16.139924940817025</v>
      </c>
    </row>
    <row r="26509" spans="1:2" x14ac:dyDescent="0.25">
      <c r="A26509" s="6" t="s">
        <v>20</v>
      </c>
      <c r="B26509" s="2">
        <v>23.749109472196555</v>
      </c>
    </row>
    <row r="26510" spans="1:2" x14ac:dyDescent="0.25">
      <c r="A26510" s="28" t="s">
        <v>79</v>
      </c>
      <c r="B26510" s="2">
        <v>0.66813111655779178</v>
      </c>
    </row>
    <row r="26511" spans="1:2" x14ac:dyDescent="0.25">
      <c r="A26511" s="28" t="s">
        <v>86</v>
      </c>
      <c r="B26511" s="2">
        <v>0.19744557716445671</v>
      </c>
    </row>
    <row r="26512" spans="1:2" x14ac:dyDescent="0.25">
      <c r="A26512" s="28" t="s">
        <v>87</v>
      </c>
      <c r="B26512" s="2">
        <v>1.3603640965793129</v>
      </c>
    </row>
    <row r="26513" spans="1:2" x14ac:dyDescent="0.25">
      <c r="A26513" s="28" t="s">
        <v>31</v>
      </c>
      <c r="B26513" s="2">
        <v>4.1500381774684856</v>
      </c>
    </row>
    <row r="26514" spans="1:2" x14ac:dyDescent="0.25">
      <c r="A26514" s="28" t="s">
        <v>29</v>
      </c>
      <c r="B26514" s="2">
        <v>1.1964301930969954</v>
      </c>
    </row>
    <row r="26515" spans="1:2" x14ac:dyDescent="0.25">
      <c r="A26515" s="28" t="s">
        <v>30</v>
      </c>
      <c r="B26515" s="2">
        <v>3.9175879007736745</v>
      </c>
    </row>
    <row r="26516" spans="1:2" x14ac:dyDescent="0.25">
      <c r="A26516" s="28" t="s">
        <v>88</v>
      </c>
      <c r="B26516" s="2">
        <v>2.079479152862171</v>
      </c>
    </row>
    <row r="26517" spans="1:2" x14ac:dyDescent="0.25">
      <c r="A26517" s="28" t="s">
        <v>80</v>
      </c>
      <c r="B26517" s="2">
        <v>0.63611314898688098</v>
      </c>
    </row>
    <row r="26518" spans="1:2" x14ac:dyDescent="0.25">
      <c r="A26518" s="28" t="s">
        <v>84</v>
      </c>
      <c r="B26518" s="2">
        <v>1.8339518468410678</v>
      </c>
    </row>
    <row r="26519" spans="1:2" x14ac:dyDescent="0.25">
      <c r="A26519" s="28" t="s">
        <v>85</v>
      </c>
      <c r="B26519" s="2">
        <v>4.4801790826876333</v>
      </c>
    </row>
    <row r="26520" spans="1:2" x14ac:dyDescent="0.25">
      <c r="A26520" s="28" t="s">
        <v>82</v>
      </c>
      <c r="B26520" s="2">
        <v>3.2293891791780811</v>
      </c>
    </row>
    <row r="26521" spans="1:2" x14ac:dyDescent="0.25">
      <c r="A26521" s="6" t="s">
        <v>21</v>
      </c>
      <c r="B26521" s="2">
        <v>10.239699695100597</v>
      </c>
    </row>
    <row r="26522" spans="1:2" x14ac:dyDescent="0.25">
      <c r="A26522" s="28" t="s">
        <v>79</v>
      </c>
      <c r="B26522" s="2">
        <v>2.9493442045905555E-2</v>
      </c>
    </row>
    <row r="26523" spans="1:2" x14ac:dyDescent="0.25">
      <c r="A26523" s="28" t="s">
        <v>86</v>
      </c>
      <c r="B26523" s="2">
        <v>1.0545657860877659E-2</v>
      </c>
    </row>
    <row r="26524" spans="1:2" x14ac:dyDescent="0.25">
      <c r="A26524" s="28" t="s">
        <v>87</v>
      </c>
      <c r="B26524" s="2">
        <v>0.10503024148623297</v>
      </c>
    </row>
    <row r="26525" spans="1:2" x14ac:dyDescent="0.25">
      <c r="A26525" s="28" t="s">
        <v>31</v>
      </c>
      <c r="B26525" s="2">
        <v>1.2424581401384447</v>
      </c>
    </row>
    <row r="26526" spans="1:2" x14ac:dyDescent="0.25">
      <c r="A26526" s="28" t="s">
        <v>29</v>
      </c>
      <c r="B26526" s="2">
        <v>0.21166227141075938</v>
      </c>
    </row>
    <row r="26527" spans="1:2" x14ac:dyDescent="0.25">
      <c r="A26527" s="28" t="s">
        <v>30</v>
      </c>
      <c r="B26527" s="2">
        <v>1.7201033067660385</v>
      </c>
    </row>
    <row r="26528" spans="1:2" x14ac:dyDescent="0.25">
      <c r="A26528" s="28" t="s">
        <v>88</v>
      </c>
      <c r="B26528" s="2">
        <v>0.35554991238877842</v>
      </c>
    </row>
    <row r="26529" spans="1:2" x14ac:dyDescent="0.25">
      <c r="A26529" s="28" t="s">
        <v>80</v>
      </c>
      <c r="B26529" s="2">
        <v>0.15884657990184109</v>
      </c>
    </row>
    <row r="26530" spans="1:2" x14ac:dyDescent="0.25">
      <c r="A26530" s="28" t="s">
        <v>84</v>
      </c>
      <c r="B26530" s="2">
        <v>0.56024053145250885</v>
      </c>
    </row>
    <row r="26531" spans="1:2" x14ac:dyDescent="0.25">
      <c r="A26531" s="28" t="s">
        <v>85</v>
      </c>
      <c r="B26531" s="2">
        <v>0.48094875082394567</v>
      </c>
    </row>
    <row r="26532" spans="1:2" x14ac:dyDescent="0.25">
      <c r="A26532" s="28" t="s">
        <v>82</v>
      </c>
      <c r="B26532" s="2">
        <v>5.3648208608252643</v>
      </c>
    </row>
    <row r="26533" spans="1:2" x14ac:dyDescent="0.25">
      <c r="A26533" s="6" t="s">
        <v>22</v>
      </c>
      <c r="B26533" s="2">
        <v>4.5263041682857157</v>
      </c>
    </row>
    <row r="26534" spans="1:2" x14ac:dyDescent="0.25">
      <c r="A26534" s="28" t="s">
        <v>79</v>
      </c>
      <c r="B26534" s="2">
        <v>4.27800142095454E-2</v>
      </c>
    </row>
    <row r="26535" spans="1:2" x14ac:dyDescent="0.25">
      <c r="A26535" s="28" t="s">
        <v>86</v>
      </c>
      <c r="B26535" s="2">
        <v>2.8218094716434404E-2</v>
      </c>
    </row>
    <row r="26536" spans="1:2" x14ac:dyDescent="0.25">
      <c r="A26536" s="28" t="s">
        <v>87</v>
      </c>
      <c r="B26536" s="2">
        <v>0.16863302901450733</v>
      </c>
    </row>
    <row r="26537" spans="1:2" x14ac:dyDescent="0.25">
      <c r="A26537" s="28" t="s">
        <v>31</v>
      </c>
      <c r="B26537" s="2">
        <v>1.0547557883590404</v>
      </c>
    </row>
    <row r="26538" spans="1:2" x14ac:dyDescent="0.25">
      <c r="A26538" s="28" t="s">
        <v>29</v>
      </c>
      <c r="B26538" s="2">
        <v>0.31015420671948313</v>
      </c>
    </row>
    <row r="26539" spans="1:2" x14ac:dyDescent="0.25">
      <c r="A26539" s="28" t="s">
        <v>30</v>
      </c>
      <c r="B26539" s="2">
        <v>1.124497410099486</v>
      </c>
    </row>
    <row r="26540" spans="1:2" x14ac:dyDescent="0.25">
      <c r="A26540" s="28" t="s">
        <v>88</v>
      </c>
      <c r="B26540" s="2">
        <v>0.41490259997910095</v>
      </c>
    </row>
    <row r="26541" spans="1:2" x14ac:dyDescent="0.25">
      <c r="A26541" s="28" t="s">
        <v>80</v>
      </c>
      <c r="B26541" s="2">
        <v>4.4897677891854421E-2</v>
      </c>
    </row>
    <row r="26542" spans="1:2" x14ac:dyDescent="0.25">
      <c r="A26542" s="28" t="s">
        <v>84</v>
      </c>
      <c r="B26542" s="2">
        <v>0.16370480425728406</v>
      </c>
    </row>
    <row r="26543" spans="1:2" x14ac:dyDescent="0.25">
      <c r="A26543" s="28" t="s">
        <v>85</v>
      </c>
      <c r="B26543" s="2">
        <v>0.60600139454832225</v>
      </c>
    </row>
    <row r="26544" spans="1:2" x14ac:dyDescent="0.25">
      <c r="A26544" s="28" t="s">
        <v>82</v>
      </c>
      <c r="B26544" s="2">
        <v>0.56775914849065789</v>
      </c>
    </row>
    <row r="26545" spans="1:2" x14ac:dyDescent="0.25">
      <c r="A26545" s="6" t="s">
        <v>25</v>
      </c>
      <c r="B26545" s="2">
        <v>4.4353874853156965</v>
      </c>
    </row>
    <row r="26546" spans="1:2" x14ac:dyDescent="0.25">
      <c r="A26546" s="28" t="s">
        <v>79</v>
      </c>
      <c r="B26546" s="2">
        <v>2.928952226994766E-2</v>
      </c>
    </row>
    <row r="26547" spans="1:2" x14ac:dyDescent="0.25">
      <c r="A26547" s="28" t="s">
        <v>86</v>
      </c>
      <c r="B26547" s="2">
        <v>6.3362021936055835E-2</v>
      </c>
    </row>
    <row r="26548" spans="1:2" x14ac:dyDescent="0.25">
      <c r="A26548" s="28" t="s">
        <v>87</v>
      </c>
      <c r="B26548" s="2">
        <v>2.9972443139011644E-2</v>
      </c>
    </row>
    <row r="26549" spans="1:2" x14ac:dyDescent="0.25">
      <c r="A26549" s="28" t="s">
        <v>31</v>
      </c>
      <c r="B26549" s="2">
        <v>0.27799147399862051</v>
      </c>
    </row>
    <row r="26550" spans="1:2" x14ac:dyDescent="0.25">
      <c r="A26550" s="28" t="s">
        <v>29</v>
      </c>
      <c r="B26550" s="2">
        <v>1.8598815846485865E-2</v>
      </c>
    </row>
    <row r="26551" spans="1:2" x14ac:dyDescent="0.25">
      <c r="A26551" s="28" t="s">
        <v>30</v>
      </c>
      <c r="B26551" s="2">
        <v>1.1482053646031607</v>
      </c>
    </row>
    <row r="26552" spans="1:2" x14ac:dyDescent="0.25">
      <c r="A26552" s="28" t="s">
        <v>88</v>
      </c>
      <c r="B26552" s="2">
        <v>0.43971905073221745</v>
      </c>
    </row>
    <row r="26553" spans="1:2" x14ac:dyDescent="0.25">
      <c r="A26553" s="28" t="s">
        <v>80</v>
      </c>
      <c r="B26553" s="2">
        <v>3.1088037266733988E-3</v>
      </c>
    </row>
    <row r="26554" spans="1:2" x14ac:dyDescent="0.25">
      <c r="A26554" s="28" t="s">
        <v>84</v>
      </c>
      <c r="B26554" s="2">
        <v>6.4841437573407972E-3</v>
      </c>
    </row>
    <row r="26555" spans="1:2" x14ac:dyDescent="0.25">
      <c r="A26555" s="28" t="s">
        <v>85</v>
      </c>
      <c r="B26555" s="2">
        <v>2.0968396550157014</v>
      </c>
    </row>
    <row r="26556" spans="1:2" x14ac:dyDescent="0.25">
      <c r="A26556" s="28" t="s">
        <v>82</v>
      </c>
      <c r="B26556" s="2">
        <v>0.3218161902904812</v>
      </c>
    </row>
    <row r="26557" spans="1:2" x14ac:dyDescent="0.25">
      <c r="A26557" s="6" t="s">
        <v>23</v>
      </c>
      <c r="B26557" s="2">
        <v>7.4398286245415255</v>
      </c>
    </row>
    <row r="26558" spans="1:2" x14ac:dyDescent="0.25">
      <c r="A26558" s="28" t="s">
        <v>79</v>
      </c>
      <c r="B26558" s="2">
        <v>8.5051570081136146E-2</v>
      </c>
    </row>
    <row r="26559" spans="1:2" x14ac:dyDescent="0.25">
      <c r="A26559" s="28" t="s">
        <v>86</v>
      </c>
      <c r="B26559" s="2">
        <v>7.4064729674557933E-2</v>
      </c>
    </row>
    <row r="26560" spans="1:2" x14ac:dyDescent="0.25">
      <c r="A26560" s="28" t="s">
        <v>87</v>
      </c>
      <c r="B26560" s="2">
        <v>0.27062820164815043</v>
      </c>
    </row>
    <row r="26561" spans="1:2" x14ac:dyDescent="0.25">
      <c r="A26561" s="28" t="s">
        <v>31</v>
      </c>
      <c r="B26561" s="2">
        <v>1.9737537059042212</v>
      </c>
    </row>
    <row r="26562" spans="1:2" x14ac:dyDescent="0.25">
      <c r="A26562" s="28" t="s">
        <v>29</v>
      </c>
      <c r="B26562" s="2">
        <v>0.26060495941951228</v>
      </c>
    </row>
    <row r="26563" spans="1:2" x14ac:dyDescent="0.25">
      <c r="A26563" s="28" t="s">
        <v>30</v>
      </c>
      <c r="B26563" s="2">
        <v>1.4129273528904702</v>
      </c>
    </row>
    <row r="26564" spans="1:2" x14ac:dyDescent="0.25">
      <c r="A26564" s="28" t="s">
        <v>88</v>
      </c>
      <c r="B26564" s="2">
        <v>0.36755811029718066</v>
      </c>
    </row>
    <row r="26565" spans="1:2" x14ac:dyDescent="0.25">
      <c r="A26565" s="28" t="s">
        <v>80</v>
      </c>
      <c r="B26565" s="2">
        <v>0.21802413174387866</v>
      </c>
    </row>
    <row r="26566" spans="1:2" x14ac:dyDescent="0.25">
      <c r="A26566" s="28" t="s">
        <v>84</v>
      </c>
      <c r="B26566" s="2">
        <v>0.68669544900016066</v>
      </c>
    </row>
    <row r="26567" spans="1:2" x14ac:dyDescent="0.25">
      <c r="A26567" s="28" t="s">
        <v>85</v>
      </c>
      <c r="B26567" s="2">
        <v>1.1085888537366946</v>
      </c>
    </row>
    <row r="26568" spans="1:2" x14ac:dyDescent="0.25">
      <c r="A26568" s="28" t="s">
        <v>82</v>
      </c>
      <c r="B26568" s="2">
        <v>0.98193156014556193</v>
      </c>
    </row>
    <row r="26569" spans="1:2" x14ac:dyDescent="0.25">
      <c r="A26569" s="6" t="s">
        <v>249</v>
      </c>
      <c r="B26569" s="2">
        <v>75.569168707084287</v>
      </c>
    </row>
    <row r="26570" spans="1:2" x14ac:dyDescent="0.25">
      <c r="A26570" s="28" t="s">
        <v>79</v>
      </c>
      <c r="B26570" s="2">
        <v>0.70644881688014516</v>
      </c>
    </row>
    <row r="26571" spans="1:2" x14ac:dyDescent="0.25">
      <c r="A26571" s="28" t="s">
        <v>86</v>
      </c>
      <c r="B26571" s="2">
        <v>0.30622399071299011</v>
      </c>
    </row>
    <row r="26572" spans="1:2" x14ac:dyDescent="0.25">
      <c r="A26572" s="28" t="s">
        <v>87</v>
      </c>
      <c r="B26572" s="2">
        <v>5.5208506561158091</v>
      </c>
    </row>
    <row r="26573" spans="1:2" x14ac:dyDescent="0.25">
      <c r="A26573" s="28" t="s">
        <v>31</v>
      </c>
      <c r="B26573" s="2">
        <v>10.82299925889606</v>
      </c>
    </row>
    <row r="26574" spans="1:2" x14ac:dyDescent="0.25">
      <c r="A26574" s="28" t="s">
        <v>29</v>
      </c>
      <c r="B26574" s="2">
        <v>2.9949051586817941</v>
      </c>
    </row>
    <row r="26575" spans="1:2" x14ac:dyDescent="0.25">
      <c r="A26575" s="28" t="s">
        <v>30</v>
      </c>
      <c r="B26575" s="2">
        <v>13.264036643555015</v>
      </c>
    </row>
    <row r="26576" spans="1:2" x14ac:dyDescent="0.25">
      <c r="A26576" s="28" t="s">
        <v>88</v>
      </c>
      <c r="B26576" s="2">
        <v>6.7784248658820383</v>
      </c>
    </row>
    <row r="26577" spans="1:2" x14ac:dyDescent="0.25">
      <c r="A26577" s="28" t="s">
        <v>80</v>
      </c>
      <c r="B26577" s="2">
        <v>1.2380100663616533</v>
      </c>
    </row>
    <row r="26578" spans="1:2" x14ac:dyDescent="0.25">
      <c r="A26578" s="28" t="s">
        <v>84</v>
      </c>
      <c r="B26578" s="2">
        <v>8.0628976036486399</v>
      </c>
    </row>
    <row r="26579" spans="1:2" x14ac:dyDescent="0.25">
      <c r="A26579" s="28" t="s">
        <v>85</v>
      </c>
      <c r="B26579" s="2">
        <v>12.349885619856579</v>
      </c>
    </row>
    <row r="26580" spans="1:2" x14ac:dyDescent="0.25">
      <c r="A26580" s="28" t="s">
        <v>82</v>
      </c>
      <c r="B26580" s="2">
        <v>13.524486026493557</v>
      </c>
    </row>
    <row r="26581" spans="1:2" x14ac:dyDescent="0.25">
      <c r="A26581" s="6" t="s">
        <v>251</v>
      </c>
      <c r="B26581" s="2">
        <v>53.897246453936283</v>
      </c>
    </row>
    <row r="26582" spans="1:2" x14ac:dyDescent="0.25">
      <c r="A26582" s="28" t="s">
        <v>79</v>
      </c>
      <c r="B26582" s="2">
        <v>1.272761909338131</v>
      </c>
    </row>
    <row r="26583" spans="1:2" x14ac:dyDescent="0.25">
      <c r="A26583" s="28" t="s">
        <v>86</v>
      </c>
      <c r="B26583" s="2">
        <v>0.32324416689258229</v>
      </c>
    </row>
    <row r="26584" spans="1:2" x14ac:dyDescent="0.25">
      <c r="A26584" s="28" t="s">
        <v>87</v>
      </c>
      <c r="B26584" s="2">
        <v>2.3707482711445711</v>
      </c>
    </row>
    <row r="26585" spans="1:2" x14ac:dyDescent="0.25">
      <c r="A26585" s="28" t="s">
        <v>31</v>
      </c>
      <c r="B26585" s="2">
        <v>4.3747956139686508</v>
      </c>
    </row>
    <row r="26586" spans="1:2" x14ac:dyDescent="0.25">
      <c r="A26586" s="28" t="s">
        <v>29</v>
      </c>
      <c r="B26586" s="2">
        <v>6.759355570804213</v>
      </c>
    </row>
    <row r="26587" spans="1:2" x14ac:dyDescent="0.25">
      <c r="A26587" s="28" t="s">
        <v>30</v>
      </c>
      <c r="B26587" s="2">
        <v>3.9164884590965805</v>
      </c>
    </row>
    <row r="26588" spans="1:2" x14ac:dyDescent="0.25">
      <c r="A26588" s="28" t="s">
        <v>88</v>
      </c>
      <c r="B26588" s="2">
        <v>7.9747414459069121</v>
      </c>
    </row>
    <row r="26589" spans="1:2" x14ac:dyDescent="0.25">
      <c r="A26589" s="28" t="s">
        <v>80</v>
      </c>
      <c r="B26589" s="2">
        <v>1.0084181700265356</v>
      </c>
    </row>
    <row r="26590" spans="1:2" x14ac:dyDescent="0.25">
      <c r="A26590" s="28" t="s">
        <v>84</v>
      </c>
      <c r="B26590" s="2">
        <v>4.7368741875888247</v>
      </c>
    </row>
    <row r="26591" spans="1:2" x14ac:dyDescent="0.25">
      <c r="A26591" s="28" t="s">
        <v>85</v>
      </c>
      <c r="B26591" s="2">
        <v>11.158766269178455</v>
      </c>
    </row>
    <row r="26592" spans="1:2" x14ac:dyDescent="0.25">
      <c r="A26592" s="28" t="s">
        <v>82</v>
      </c>
      <c r="B26592" s="2">
        <v>10.001052389990823</v>
      </c>
    </row>
    <row r="26593" spans="1:2" x14ac:dyDescent="0.25">
      <c r="A26593" s="6" t="s">
        <v>229</v>
      </c>
      <c r="B26593" s="2">
        <v>1.9473771788824898</v>
      </c>
    </row>
    <row r="26594" spans="1:2" x14ac:dyDescent="0.25">
      <c r="A26594" s="28" t="s">
        <v>79</v>
      </c>
      <c r="B26594" s="2">
        <v>5.2708199349663129E-2</v>
      </c>
    </row>
    <row r="26595" spans="1:2" x14ac:dyDescent="0.25">
      <c r="A26595" s="28" t="s">
        <v>86</v>
      </c>
      <c r="B26595" s="2">
        <v>6.9595809929630537E-3</v>
      </c>
    </row>
    <row r="26596" spans="1:2" x14ac:dyDescent="0.25">
      <c r="A26596" s="28" t="s">
        <v>87</v>
      </c>
      <c r="B26596" s="2">
        <v>7.0572424693089345E-2</v>
      </c>
    </row>
    <row r="26597" spans="1:2" x14ac:dyDescent="0.25">
      <c r="A26597" s="28" t="s">
        <v>31</v>
      </c>
      <c r="B26597" s="2">
        <v>0.25792331816697506</v>
      </c>
    </row>
    <row r="26598" spans="1:2" x14ac:dyDescent="0.25">
      <c r="A26598" s="28" t="s">
        <v>29</v>
      </c>
      <c r="B26598" s="2">
        <v>0.1461465251011814</v>
      </c>
    </row>
    <row r="26599" spans="1:2" x14ac:dyDescent="0.25">
      <c r="A26599" s="28" t="s">
        <v>30</v>
      </c>
      <c r="B26599" s="2">
        <v>0.57489544797316405</v>
      </c>
    </row>
    <row r="26600" spans="1:2" x14ac:dyDescent="0.25">
      <c r="A26600" s="28" t="s">
        <v>88</v>
      </c>
      <c r="B26600" s="2">
        <v>0.26713401924314395</v>
      </c>
    </row>
    <row r="26601" spans="1:2" x14ac:dyDescent="0.25">
      <c r="A26601" s="28" t="s">
        <v>80</v>
      </c>
      <c r="B26601" s="2">
        <v>2.5143460942862572E-2</v>
      </c>
    </row>
    <row r="26602" spans="1:2" x14ac:dyDescent="0.25">
      <c r="A26602" s="28" t="s">
        <v>84</v>
      </c>
      <c r="B26602" s="2">
        <v>3.2288254133272014E-2</v>
      </c>
    </row>
    <row r="26603" spans="1:2" x14ac:dyDescent="0.25">
      <c r="A26603" s="28" t="s">
        <v>85</v>
      </c>
      <c r="B26603" s="2">
        <v>0.28749162696167313</v>
      </c>
    </row>
    <row r="26604" spans="1:2" x14ac:dyDescent="0.25">
      <c r="A26604" s="28" t="s">
        <v>82</v>
      </c>
      <c r="B26604" s="2">
        <v>0.22611432132450213</v>
      </c>
    </row>
    <row r="26605" spans="1:2" x14ac:dyDescent="0.25">
      <c r="A26605" s="6" t="s">
        <v>93</v>
      </c>
      <c r="B26605" s="2">
        <v>392.7033382856323</v>
      </c>
    </row>
    <row r="26606" spans="1:2" x14ac:dyDescent="0.25">
      <c r="A26606" s="28" t="s">
        <v>79</v>
      </c>
      <c r="B26606" s="2">
        <v>7.9552837744160749</v>
      </c>
    </row>
    <row r="26607" spans="1:2" x14ac:dyDescent="0.25">
      <c r="A26607" s="28" t="s">
        <v>86</v>
      </c>
      <c r="B26607" s="2">
        <v>3.1332080480691302</v>
      </c>
    </row>
    <row r="26608" spans="1:2" x14ac:dyDescent="0.25">
      <c r="A26608" s="28" t="s">
        <v>87</v>
      </c>
      <c r="B26608" s="2">
        <v>21.977869812632193</v>
      </c>
    </row>
    <row r="26609" spans="1:2" x14ac:dyDescent="0.25">
      <c r="A26609" s="28" t="s">
        <v>31</v>
      </c>
      <c r="B26609" s="2">
        <v>50.793931610929242</v>
      </c>
    </row>
    <row r="26610" spans="1:2" x14ac:dyDescent="0.25">
      <c r="A26610" s="28" t="s">
        <v>29</v>
      </c>
      <c r="B26610" s="2">
        <v>21.051973395995098</v>
      </c>
    </row>
    <row r="26611" spans="1:2" x14ac:dyDescent="0.25">
      <c r="A26611" s="28" t="s">
        <v>30</v>
      </c>
      <c r="B26611" s="2">
        <v>53.916221656230974</v>
      </c>
    </row>
    <row r="26612" spans="1:2" x14ac:dyDescent="0.25">
      <c r="A26612" s="28" t="s">
        <v>88</v>
      </c>
      <c r="B26612" s="2">
        <v>38.807381290613371</v>
      </c>
    </row>
    <row r="26613" spans="1:2" x14ac:dyDescent="0.25">
      <c r="A26613" s="28" t="s">
        <v>80</v>
      </c>
      <c r="B26613" s="2">
        <v>9.9231097545635762</v>
      </c>
    </row>
    <row r="26614" spans="1:2" x14ac:dyDescent="0.25">
      <c r="A26614" s="28" t="s">
        <v>84</v>
      </c>
      <c r="B26614" s="2">
        <v>40.502275877510556</v>
      </c>
    </row>
    <row r="26615" spans="1:2" x14ac:dyDescent="0.25">
      <c r="A26615" s="28" t="s">
        <v>85</v>
      </c>
      <c r="B26615" s="2">
        <v>77.5083275278961</v>
      </c>
    </row>
    <row r="26616" spans="1:2" x14ac:dyDescent="0.25">
      <c r="A26616" s="28" t="s">
        <v>82</v>
      </c>
      <c r="B26616" s="2">
        <v>67.133755536775993</v>
      </c>
    </row>
    <row r="26617" spans="1:2" x14ac:dyDescent="0.25">
      <c r="A26617" s="3" t="s">
        <v>225</v>
      </c>
      <c r="B26617" s="2">
        <v>302.03892979267692</v>
      </c>
    </row>
    <row r="26618" spans="1:2" x14ac:dyDescent="0.25">
      <c r="A26618" s="6" t="s">
        <v>228</v>
      </c>
      <c r="B26618" s="2">
        <v>1.8283176755913892</v>
      </c>
    </row>
    <row r="26619" spans="1:2" x14ac:dyDescent="0.25">
      <c r="A26619" s="28" t="s">
        <v>79</v>
      </c>
      <c r="B26619" s="2">
        <v>1.6148743434516465E-5</v>
      </c>
    </row>
    <row r="26620" spans="1:2" x14ac:dyDescent="0.25">
      <c r="A26620" s="28" t="s">
        <v>86</v>
      </c>
      <c r="B26620" s="2">
        <v>5.9589830863918001E-6</v>
      </c>
    </row>
    <row r="26621" spans="1:2" x14ac:dyDescent="0.25">
      <c r="A26621" s="28" t="s">
        <v>87</v>
      </c>
      <c r="B26621" s="2">
        <v>0.54694105644640245</v>
      </c>
    </row>
    <row r="26622" spans="1:2" x14ac:dyDescent="0.25">
      <c r="A26622" s="28" t="s">
        <v>31</v>
      </c>
      <c r="B26622" s="2">
        <v>0.10905627989458053</v>
      </c>
    </row>
    <row r="26623" spans="1:2" x14ac:dyDescent="0.25">
      <c r="A26623" s="28" t="s">
        <v>29</v>
      </c>
      <c r="B26623" s="2">
        <v>0.2862327064792099</v>
      </c>
    </row>
    <row r="26624" spans="1:2" x14ac:dyDescent="0.25">
      <c r="A26624" s="28" t="s">
        <v>30</v>
      </c>
      <c r="B26624" s="2">
        <v>0.45214465973497059</v>
      </c>
    </row>
    <row r="26625" spans="1:2" x14ac:dyDescent="0.25">
      <c r="A26625" s="28" t="s">
        <v>88</v>
      </c>
      <c r="B26625" s="2">
        <v>1.453234635908013E-2</v>
      </c>
    </row>
    <row r="26626" spans="1:2" x14ac:dyDescent="0.25">
      <c r="A26626" s="28" t="s">
        <v>80</v>
      </c>
      <c r="B26626" s="2">
        <v>4.4327116456336479E-3</v>
      </c>
    </row>
    <row r="26627" spans="1:2" x14ac:dyDescent="0.25">
      <c r="A26627" s="28" t="s">
        <v>84</v>
      </c>
      <c r="B26627" s="2">
        <v>3.2115151528056697E-2</v>
      </c>
    </row>
    <row r="26628" spans="1:2" x14ac:dyDescent="0.25">
      <c r="A26628" s="28" t="s">
        <v>85</v>
      </c>
      <c r="B26628" s="2">
        <v>0.28949361722117162</v>
      </c>
    </row>
    <row r="26629" spans="1:2" x14ac:dyDescent="0.25">
      <c r="A26629" s="28" t="s">
        <v>82</v>
      </c>
      <c r="B26629" s="2">
        <v>9.3347038555762707E-2</v>
      </c>
    </row>
    <row r="26630" spans="1:2" x14ac:dyDescent="0.25">
      <c r="A26630" s="6" t="s">
        <v>239</v>
      </c>
      <c r="B26630" s="2">
        <v>2.7498028097644815</v>
      </c>
    </row>
    <row r="26631" spans="1:2" x14ac:dyDescent="0.25">
      <c r="A26631" s="28" t="s">
        <v>79</v>
      </c>
      <c r="B26631" s="2">
        <v>4.173125824522222E-3</v>
      </c>
    </row>
    <row r="26632" spans="1:2" x14ac:dyDescent="0.25">
      <c r="A26632" s="28" t="s">
        <v>87</v>
      </c>
      <c r="B26632" s="2">
        <v>0.76296217731038896</v>
      </c>
    </row>
    <row r="26633" spans="1:2" x14ac:dyDescent="0.25">
      <c r="A26633" s="28" t="s">
        <v>31</v>
      </c>
      <c r="B26633" s="2">
        <v>0.16076859594782231</v>
      </c>
    </row>
    <row r="26634" spans="1:2" x14ac:dyDescent="0.25">
      <c r="A26634" s="28" t="s">
        <v>29</v>
      </c>
      <c r="B26634" s="2">
        <v>0.34798911315203629</v>
      </c>
    </row>
    <row r="26635" spans="1:2" x14ac:dyDescent="0.25">
      <c r="A26635" s="28" t="s">
        <v>30</v>
      </c>
      <c r="B26635" s="2">
        <v>0.28001336315834285</v>
      </c>
    </row>
    <row r="26636" spans="1:2" x14ac:dyDescent="0.25">
      <c r="A26636" s="28" t="s">
        <v>88</v>
      </c>
      <c r="B26636" s="2">
        <v>6.2218721121584004E-2</v>
      </c>
    </row>
    <row r="26637" spans="1:2" x14ac:dyDescent="0.25">
      <c r="A26637" s="28" t="s">
        <v>80</v>
      </c>
      <c r="B26637" s="2">
        <v>6.7093548715964129E-3</v>
      </c>
    </row>
    <row r="26638" spans="1:2" x14ac:dyDescent="0.25">
      <c r="A26638" s="28" t="s">
        <v>84</v>
      </c>
      <c r="B26638" s="2">
        <v>6.178208284877762E-2</v>
      </c>
    </row>
    <row r="26639" spans="1:2" x14ac:dyDescent="0.25">
      <c r="A26639" s="28" t="s">
        <v>85</v>
      </c>
      <c r="B26639" s="2">
        <v>0.93230626694006746</v>
      </c>
    </row>
    <row r="26640" spans="1:2" x14ac:dyDescent="0.25">
      <c r="A26640" s="28" t="s">
        <v>82</v>
      </c>
      <c r="B26640" s="2">
        <v>0.1308800085893434</v>
      </c>
    </row>
    <row r="26641" spans="1:2" x14ac:dyDescent="0.25">
      <c r="A26641" s="6" t="s">
        <v>241</v>
      </c>
      <c r="B26641" s="2">
        <v>18.6815112728437</v>
      </c>
    </row>
    <row r="26642" spans="1:2" x14ac:dyDescent="0.25">
      <c r="A26642" s="28" t="s">
        <v>79</v>
      </c>
      <c r="B26642" s="2">
        <v>0.15411289191203251</v>
      </c>
    </row>
    <row r="26643" spans="1:2" x14ac:dyDescent="0.25">
      <c r="A26643" s="28" t="s">
        <v>86</v>
      </c>
      <c r="B26643" s="2">
        <v>0.11623085740254931</v>
      </c>
    </row>
    <row r="26644" spans="1:2" x14ac:dyDescent="0.25">
      <c r="A26644" s="28" t="s">
        <v>87</v>
      </c>
      <c r="B26644" s="2">
        <v>2.1729892357488945</v>
      </c>
    </row>
    <row r="26645" spans="1:2" x14ac:dyDescent="0.25">
      <c r="A26645" s="28" t="s">
        <v>31</v>
      </c>
      <c r="B26645" s="2">
        <v>2.1969145902828129</v>
      </c>
    </row>
    <row r="26646" spans="1:2" x14ac:dyDescent="0.25">
      <c r="A26646" s="28" t="s">
        <v>29</v>
      </c>
      <c r="B26646" s="2">
        <v>2.4067437011207691</v>
      </c>
    </row>
    <row r="26647" spans="1:2" x14ac:dyDescent="0.25">
      <c r="A26647" s="28" t="s">
        <v>30</v>
      </c>
      <c r="B26647" s="2">
        <v>5.8768492193832476</v>
      </c>
    </row>
    <row r="26648" spans="1:2" x14ac:dyDescent="0.25">
      <c r="A26648" s="28" t="s">
        <v>88</v>
      </c>
      <c r="B26648" s="2">
        <v>0.27626575817176291</v>
      </c>
    </row>
    <row r="26649" spans="1:2" x14ac:dyDescent="0.25">
      <c r="A26649" s="28" t="s">
        <v>80</v>
      </c>
      <c r="B26649" s="2">
        <v>0.21280410245634132</v>
      </c>
    </row>
    <row r="26650" spans="1:2" x14ac:dyDescent="0.25">
      <c r="A26650" s="28" t="s">
        <v>84</v>
      </c>
      <c r="B26650" s="2">
        <v>0.65399354811943489</v>
      </c>
    </row>
    <row r="26651" spans="1:2" x14ac:dyDescent="0.25">
      <c r="A26651" s="28" t="s">
        <v>85</v>
      </c>
      <c r="B26651" s="2">
        <v>3.9220383499686164</v>
      </c>
    </row>
    <row r="26652" spans="1:2" x14ac:dyDescent="0.25">
      <c r="A26652" s="28" t="s">
        <v>82</v>
      </c>
      <c r="B26652" s="2">
        <v>0.69256901827723927</v>
      </c>
    </row>
    <row r="26653" spans="1:2" x14ac:dyDescent="0.25">
      <c r="A26653" s="6" t="s">
        <v>53</v>
      </c>
      <c r="B26653" s="2">
        <v>1.2850464605667236</v>
      </c>
    </row>
    <row r="26654" spans="1:2" x14ac:dyDescent="0.25">
      <c r="A26654" s="28" t="s">
        <v>79</v>
      </c>
      <c r="B26654" s="2">
        <v>4.6690675510715528E-3</v>
      </c>
    </row>
    <row r="26655" spans="1:2" x14ac:dyDescent="0.25">
      <c r="A26655" s="28" t="s">
        <v>86</v>
      </c>
      <c r="B26655" s="2">
        <v>1.1777318681899509E-3</v>
      </c>
    </row>
    <row r="26656" spans="1:2" x14ac:dyDescent="0.25">
      <c r="A26656" s="28" t="s">
        <v>87</v>
      </c>
      <c r="B26656" s="2">
        <v>0.14997608292584519</v>
      </c>
    </row>
    <row r="26657" spans="1:2" x14ac:dyDescent="0.25">
      <c r="A26657" s="28" t="s">
        <v>31</v>
      </c>
      <c r="B26657" s="2">
        <v>4.6315092108567962E-2</v>
      </c>
    </row>
    <row r="26658" spans="1:2" x14ac:dyDescent="0.25">
      <c r="A26658" s="28" t="s">
        <v>29</v>
      </c>
      <c r="B26658" s="2">
        <v>3.2165777993010534E-2</v>
      </c>
    </row>
    <row r="26659" spans="1:2" x14ac:dyDescent="0.25">
      <c r="A26659" s="28" t="s">
        <v>30</v>
      </c>
      <c r="B26659" s="2">
        <v>5.8553434511672831E-2</v>
      </c>
    </row>
    <row r="26660" spans="1:2" x14ac:dyDescent="0.25">
      <c r="A26660" s="28" t="s">
        <v>80</v>
      </c>
      <c r="B26660" s="2">
        <v>2.9881799874791202E-2</v>
      </c>
    </row>
    <row r="26661" spans="1:2" x14ac:dyDescent="0.25">
      <c r="A26661" s="28" t="s">
        <v>84</v>
      </c>
      <c r="B26661" s="2">
        <v>2.0821497928764764E-2</v>
      </c>
    </row>
    <row r="26662" spans="1:2" x14ac:dyDescent="0.25">
      <c r="A26662" s="28" t="s">
        <v>85</v>
      </c>
      <c r="B26662" s="2">
        <v>0.88627870957905219</v>
      </c>
    </row>
    <row r="26663" spans="1:2" x14ac:dyDescent="0.25">
      <c r="A26663" s="28" t="s">
        <v>82</v>
      </c>
      <c r="B26663" s="2">
        <v>5.5207266225757404E-2</v>
      </c>
    </row>
    <row r="26664" spans="1:2" x14ac:dyDescent="0.25">
      <c r="A26664" s="6" t="s">
        <v>19</v>
      </c>
      <c r="B26664" s="2">
        <v>1.0646888577021323</v>
      </c>
    </row>
    <row r="26665" spans="1:2" x14ac:dyDescent="0.25">
      <c r="A26665" s="28" t="s">
        <v>79</v>
      </c>
      <c r="B26665" s="2">
        <v>1.0070825662072876E-2</v>
      </c>
    </row>
    <row r="26666" spans="1:2" x14ac:dyDescent="0.25">
      <c r="A26666" s="28" t="s">
        <v>86</v>
      </c>
      <c r="B26666" s="2">
        <v>3.885522795287804E-4</v>
      </c>
    </row>
    <row r="26667" spans="1:2" x14ac:dyDescent="0.25">
      <c r="A26667" s="28" t="s">
        <v>87</v>
      </c>
      <c r="B26667" s="2">
        <v>7.13714387428063E-4</v>
      </c>
    </row>
    <row r="26668" spans="1:2" x14ac:dyDescent="0.25">
      <c r="A26668" s="28" t="s">
        <v>31</v>
      </c>
      <c r="B26668" s="2">
        <v>8.0909111110836988E-3</v>
      </c>
    </row>
    <row r="26669" spans="1:2" x14ac:dyDescent="0.25">
      <c r="A26669" s="28" t="s">
        <v>29</v>
      </c>
      <c r="B26669" s="2">
        <v>3.5093586506230123E-2</v>
      </c>
    </row>
    <row r="26670" spans="1:2" x14ac:dyDescent="0.25">
      <c r="A26670" s="28" t="s">
        <v>30</v>
      </c>
      <c r="B26670" s="2">
        <v>0.9906702690153657</v>
      </c>
    </row>
    <row r="26671" spans="1:2" x14ac:dyDescent="0.25">
      <c r="A26671" s="28" t="s">
        <v>88</v>
      </c>
      <c r="B26671" s="2">
        <v>1.2681886007073981E-3</v>
      </c>
    </row>
    <row r="26672" spans="1:2" x14ac:dyDescent="0.25">
      <c r="A26672" s="28" t="s">
        <v>80</v>
      </c>
      <c r="B26672" s="2">
        <v>3.2503242793353095E-4</v>
      </c>
    </row>
    <row r="26673" spans="1:2" x14ac:dyDescent="0.25">
      <c r="A26673" s="28" t="s">
        <v>84</v>
      </c>
      <c r="B26673" s="2">
        <v>2.5170591046943028E-4</v>
      </c>
    </row>
    <row r="26674" spans="1:2" x14ac:dyDescent="0.25">
      <c r="A26674" s="28" t="s">
        <v>85</v>
      </c>
      <c r="B26674" s="2">
        <v>1.5437891153491704E-2</v>
      </c>
    </row>
    <row r="26675" spans="1:2" x14ac:dyDescent="0.25">
      <c r="A26675" s="28" t="s">
        <v>82</v>
      </c>
      <c r="B26675" s="2">
        <v>2.3781806478209576E-3</v>
      </c>
    </row>
    <row r="26676" spans="1:2" x14ac:dyDescent="0.25">
      <c r="A26676" s="6" t="s">
        <v>243</v>
      </c>
      <c r="B26676" s="2">
        <v>14.404103227455749</v>
      </c>
    </row>
    <row r="26677" spans="1:2" x14ac:dyDescent="0.25">
      <c r="A26677" s="28" t="s">
        <v>79</v>
      </c>
      <c r="B26677" s="2">
        <v>1.1368234406109385E-2</v>
      </c>
    </row>
    <row r="26678" spans="1:2" x14ac:dyDescent="0.25">
      <c r="A26678" s="28" t="s">
        <v>86</v>
      </c>
      <c r="B26678" s="2">
        <v>3.0621178837136075E-2</v>
      </c>
    </row>
    <row r="26679" spans="1:2" x14ac:dyDescent="0.25">
      <c r="A26679" s="28" t="s">
        <v>87</v>
      </c>
      <c r="B26679" s="2">
        <v>1.493287046466836</v>
      </c>
    </row>
    <row r="26680" spans="1:2" x14ac:dyDescent="0.25">
      <c r="A26680" s="28" t="s">
        <v>31</v>
      </c>
      <c r="B26680" s="2">
        <v>1.4529850556859212</v>
      </c>
    </row>
    <row r="26681" spans="1:2" x14ac:dyDescent="0.25">
      <c r="A26681" s="28" t="s">
        <v>29</v>
      </c>
      <c r="B26681" s="2">
        <v>2.4038011447532832</v>
      </c>
    </row>
    <row r="26682" spans="1:2" x14ac:dyDescent="0.25">
      <c r="A26682" s="28" t="s">
        <v>30</v>
      </c>
      <c r="B26682" s="2">
        <v>4.8567091235161843</v>
      </c>
    </row>
    <row r="26683" spans="1:2" x14ac:dyDescent="0.25">
      <c r="A26683" s="28" t="s">
        <v>88</v>
      </c>
      <c r="B26683" s="2">
        <v>0.42082806516673199</v>
      </c>
    </row>
    <row r="26684" spans="1:2" x14ac:dyDescent="0.25">
      <c r="A26684" s="28" t="s">
        <v>80</v>
      </c>
      <c r="B26684" s="2">
        <v>1.2661428708922273E-3</v>
      </c>
    </row>
    <row r="26685" spans="1:2" x14ac:dyDescent="0.25">
      <c r="A26685" s="28" t="s">
        <v>84</v>
      </c>
      <c r="B26685" s="2">
        <v>0.13672852811308442</v>
      </c>
    </row>
    <row r="26686" spans="1:2" x14ac:dyDescent="0.25">
      <c r="A26686" s="28" t="s">
        <v>85</v>
      </c>
      <c r="B26686" s="2">
        <v>2.958274998832259</v>
      </c>
    </row>
    <row r="26687" spans="1:2" x14ac:dyDescent="0.25">
      <c r="A26687" s="28" t="s">
        <v>82</v>
      </c>
      <c r="B26687" s="2">
        <v>0.63823370880731056</v>
      </c>
    </row>
    <row r="26688" spans="1:2" x14ac:dyDescent="0.25">
      <c r="A26688" s="6" t="s">
        <v>245</v>
      </c>
      <c r="B26688" s="2">
        <v>4.0743071195764662</v>
      </c>
    </row>
    <row r="26689" spans="1:2" x14ac:dyDescent="0.25">
      <c r="A26689" s="28" t="s">
        <v>79</v>
      </c>
      <c r="B26689" s="2">
        <v>1.9654235325244445E-2</v>
      </c>
    </row>
    <row r="26690" spans="1:2" x14ac:dyDescent="0.25">
      <c r="A26690" s="28" t="s">
        <v>86</v>
      </c>
      <c r="B26690" s="2">
        <v>2.749223607738378E-2</v>
      </c>
    </row>
    <row r="26691" spans="1:2" x14ac:dyDescent="0.25">
      <c r="A26691" s="28" t="s">
        <v>87</v>
      </c>
      <c r="B26691" s="2">
        <v>9.7803249861814087E-2</v>
      </c>
    </row>
    <row r="26692" spans="1:2" x14ac:dyDescent="0.25">
      <c r="A26692" s="28" t="s">
        <v>31</v>
      </c>
      <c r="B26692" s="2">
        <v>0.21894728353752985</v>
      </c>
    </row>
    <row r="26693" spans="1:2" x14ac:dyDescent="0.25">
      <c r="A26693" s="28" t="s">
        <v>29</v>
      </c>
      <c r="B26693" s="2">
        <v>0.70324786822598051</v>
      </c>
    </row>
    <row r="26694" spans="1:2" x14ac:dyDescent="0.25">
      <c r="A26694" s="28" t="s">
        <v>30</v>
      </c>
      <c r="B26694" s="2">
        <v>2.3010961786481317</v>
      </c>
    </row>
    <row r="26695" spans="1:2" x14ac:dyDescent="0.25">
      <c r="A26695" s="28" t="s">
        <v>88</v>
      </c>
      <c r="B26695" s="2">
        <v>4.0602927768292281E-2</v>
      </c>
    </row>
    <row r="26696" spans="1:2" x14ac:dyDescent="0.25">
      <c r="A26696" s="28" t="s">
        <v>80</v>
      </c>
      <c r="B26696" s="2">
        <v>9.5855898059823835E-2</v>
      </c>
    </row>
    <row r="26697" spans="1:2" x14ac:dyDescent="0.25">
      <c r="A26697" s="28" t="s">
        <v>84</v>
      </c>
      <c r="B26697" s="2">
        <v>5.073360440142792E-2</v>
      </c>
    </row>
    <row r="26698" spans="1:2" x14ac:dyDescent="0.25">
      <c r="A26698" s="28" t="s">
        <v>85</v>
      </c>
      <c r="B26698" s="2">
        <v>0.40291833963045393</v>
      </c>
    </row>
    <row r="26699" spans="1:2" x14ac:dyDescent="0.25">
      <c r="A26699" s="28" t="s">
        <v>82</v>
      </c>
      <c r="B26699" s="2">
        <v>0.11595529804038414</v>
      </c>
    </row>
    <row r="26700" spans="1:2" x14ac:dyDescent="0.25">
      <c r="A26700" s="6" t="s">
        <v>247</v>
      </c>
      <c r="B26700" s="2">
        <v>34.816599047831026</v>
      </c>
    </row>
    <row r="26701" spans="1:2" x14ac:dyDescent="0.25">
      <c r="A26701" s="28" t="s">
        <v>79</v>
      </c>
      <c r="B26701" s="2">
        <v>0.18262448211101426</v>
      </c>
    </row>
    <row r="26702" spans="1:2" x14ac:dyDescent="0.25">
      <c r="A26702" s="28" t="s">
        <v>86</v>
      </c>
      <c r="B26702" s="2">
        <v>0.47129991169323149</v>
      </c>
    </row>
    <row r="26703" spans="1:2" x14ac:dyDescent="0.25">
      <c r="A26703" s="28" t="s">
        <v>87</v>
      </c>
      <c r="B26703" s="2">
        <v>3.9299783048653967</v>
      </c>
    </row>
    <row r="26704" spans="1:2" x14ac:dyDescent="0.25">
      <c r="A26704" s="28" t="s">
        <v>31</v>
      </c>
      <c r="B26704" s="2">
        <v>4.4050477065683458</v>
      </c>
    </row>
    <row r="26705" spans="1:2" x14ac:dyDescent="0.25">
      <c r="A26705" s="28" t="s">
        <v>29</v>
      </c>
      <c r="B26705" s="2">
        <v>5.2261853537200142</v>
      </c>
    </row>
    <row r="26706" spans="1:2" x14ac:dyDescent="0.25">
      <c r="A26706" s="28" t="s">
        <v>30</v>
      </c>
      <c r="B26706" s="2">
        <v>7.1254431412343724</v>
      </c>
    </row>
    <row r="26707" spans="1:2" x14ac:dyDescent="0.25">
      <c r="A26707" s="28" t="s">
        <v>88</v>
      </c>
      <c r="B26707" s="2">
        <v>2.6872857060781068</v>
      </c>
    </row>
    <row r="26708" spans="1:2" x14ac:dyDescent="0.25">
      <c r="A26708" s="28" t="s">
        <v>80</v>
      </c>
      <c r="B26708" s="2">
        <v>0.43241523567290735</v>
      </c>
    </row>
    <row r="26709" spans="1:2" x14ac:dyDescent="0.25">
      <c r="A26709" s="28" t="s">
        <v>84</v>
      </c>
      <c r="B26709" s="2">
        <v>1.2771607812951196</v>
      </c>
    </row>
    <row r="26710" spans="1:2" x14ac:dyDescent="0.25">
      <c r="A26710" s="28" t="s">
        <v>85</v>
      </c>
      <c r="B26710" s="2">
        <v>5.659156957181855</v>
      </c>
    </row>
    <row r="26711" spans="1:2" x14ac:dyDescent="0.25">
      <c r="A26711" s="28" t="s">
        <v>82</v>
      </c>
      <c r="B26711" s="2">
        <v>3.4200014674106645</v>
      </c>
    </row>
    <row r="26712" spans="1:2" x14ac:dyDescent="0.25">
      <c r="A26712" s="6" t="s">
        <v>20</v>
      </c>
      <c r="B26712" s="2">
        <v>18.505999965297004</v>
      </c>
    </row>
    <row r="26713" spans="1:2" x14ac:dyDescent="0.25">
      <c r="A26713" s="28" t="s">
        <v>79</v>
      </c>
      <c r="B26713" s="2">
        <v>7.14183239548426E-2</v>
      </c>
    </row>
    <row r="26714" spans="1:2" x14ac:dyDescent="0.25">
      <c r="A26714" s="28" t="s">
        <v>86</v>
      </c>
      <c r="B26714" s="2">
        <v>0.13115302549565502</v>
      </c>
    </row>
    <row r="26715" spans="1:2" x14ac:dyDescent="0.25">
      <c r="A26715" s="28" t="s">
        <v>87</v>
      </c>
      <c r="B26715" s="2">
        <v>2.5805642463258343</v>
      </c>
    </row>
    <row r="26716" spans="1:2" x14ac:dyDescent="0.25">
      <c r="A26716" s="28" t="s">
        <v>31</v>
      </c>
      <c r="B26716" s="2">
        <v>2.7687879495185346</v>
      </c>
    </row>
    <row r="26717" spans="1:2" x14ac:dyDescent="0.25">
      <c r="A26717" s="28" t="s">
        <v>29</v>
      </c>
      <c r="B26717" s="2">
        <v>1.5533920898068465</v>
      </c>
    </row>
    <row r="26718" spans="1:2" x14ac:dyDescent="0.25">
      <c r="A26718" s="28" t="s">
        <v>30</v>
      </c>
      <c r="B26718" s="2">
        <v>4.8032048645549645</v>
      </c>
    </row>
    <row r="26719" spans="1:2" x14ac:dyDescent="0.25">
      <c r="A26719" s="28" t="s">
        <v>88</v>
      </c>
      <c r="B26719" s="2">
        <v>0.3472472318777951</v>
      </c>
    </row>
    <row r="26720" spans="1:2" x14ac:dyDescent="0.25">
      <c r="A26720" s="28" t="s">
        <v>80</v>
      </c>
      <c r="B26720" s="2">
        <v>9.4236349165865943E-2</v>
      </c>
    </row>
    <row r="26721" spans="1:2" x14ac:dyDescent="0.25">
      <c r="A26721" s="28" t="s">
        <v>84</v>
      </c>
      <c r="B26721" s="2">
        <v>0.25205066352205507</v>
      </c>
    </row>
    <row r="26722" spans="1:2" x14ac:dyDescent="0.25">
      <c r="A26722" s="28" t="s">
        <v>85</v>
      </c>
      <c r="B26722" s="2">
        <v>4.0951424671863874</v>
      </c>
    </row>
    <row r="26723" spans="1:2" x14ac:dyDescent="0.25">
      <c r="A26723" s="28" t="s">
        <v>82</v>
      </c>
      <c r="B26723" s="2">
        <v>1.8088027538882219</v>
      </c>
    </row>
    <row r="26724" spans="1:2" x14ac:dyDescent="0.25">
      <c r="A26724" s="6" t="s">
        <v>21</v>
      </c>
      <c r="B26724" s="2">
        <v>6.5514782054846794</v>
      </c>
    </row>
    <row r="26725" spans="1:2" x14ac:dyDescent="0.25">
      <c r="A26725" s="28" t="s">
        <v>87</v>
      </c>
      <c r="B26725" s="2">
        <v>7.452905808536614E-2</v>
      </c>
    </row>
    <row r="26726" spans="1:2" x14ac:dyDescent="0.25">
      <c r="A26726" s="28" t="s">
        <v>31</v>
      </c>
      <c r="B26726" s="2">
        <v>0.58682347251124278</v>
      </c>
    </row>
    <row r="26727" spans="1:2" x14ac:dyDescent="0.25">
      <c r="A26727" s="28" t="s">
        <v>29</v>
      </c>
      <c r="B26727" s="2">
        <v>0.2835416094790974</v>
      </c>
    </row>
    <row r="26728" spans="1:2" x14ac:dyDescent="0.25">
      <c r="A26728" s="28" t="s">
        <v>30</v>
      </c>
      <c r="B26728" s="2">
        <v>2.348343747336421</v>
      </c>
    </row>
    <row r="26729" spans="1:2" x14ac:dyDescent="0.25">
      <c r="A26729" s="28" t="s">
        <v>88</v>
      </c>
      <c r="B26729" s="2">
        <v>0.88219209573974855</v>
      </c>
    </row>
    <row r="26730" spans="1:2" x14ac:dyDescent="0.25">
      <c r="A26730" s="28" t="s">
        <v>80</v>
      </c>
      <c r="B26730" s="2">
        <v>0.1105712486917286</v>
      </c>
    </row>
    <row r="26731" spans="1:2" x14ac:dyDescent="0.25">
      <c r="A26731" s="28" t="s">
        <v>84</v>
      </c>
      <c r="B26731" s="2">
        <v>1.6701850175487167</v>
      </c>
    </row>
    <row r="26732" spans="1:2" x14ac:dyDescent="0.25">
      <c r="A26732" s="28" t="s">
        <v>85</v>
      </c>
      <c r="B26732" s="2">
        <v>0.42908501717477482</v>
      </c>
    </row>
    <row r="26733" spans="1:2" x14ac:dyDescent="0.25">
      <c r="A26733" s="28" t="s">
        <v>82</v>
      </c>
      <c r="B26733" s="2">
        <v>0.16620693891758348</v>
      </c>
    </row>
    <row r="26734" spans="1:2" x14ac:dyDescent="0.25">
      <c r="A26734" s="6" t="s">
        <v>22</v>
      </c>
      <c r="B26734" s="2">
        <v>3.3443316858936476</v>
      </c>
    </row>
    <row r="26735" spans="1:2" x14ac:dyDescent="0.25">
      <c r="A26735" s="28" t="s">
        <v>79</v>
      </c>
      <c r="B26735" s="2">
        <v>9.5333484021939592E-3</v>
      </c>
    </row>
    <row r="26736" spans="1:2" x14ac:dyDescent="0.25">
      <c r="A26736" s="28" t="s">
        <v>86</v>
      </c>
      <c r="B26736" s="2">
        <v>3.1143132194954761E-2</v>
      </c>
    </row>
    <row r="26737" spans="1:2" x14ac:dyDescent="0.25">
      <c r="A26737" s="28" t="s">
        <v>87</v>
      </c>
      <c r="B26737" s="2">
        <v>0.23333060167135036</v>
      </c>
    </row>
    <row r="26738" spans="1:2" x14ac:dyDescent="0.25">
      <c r="A26738" s="28" t="s">
        <v>31</v>
      </c>
      <c r="B26738" s="2">
        <v>0.26816380922115618</v>
      </c>
    </row>
    <row r="26739" spans="1:2" x14ac:dyDescent="0.25">
      <c r="A26739" s="28" t="s">
        <v>29</v>
      </c>
      <c r="B26739" s="2">
        <v>0.75773496803069607</v>
      </c>
    </row>
    <row r="26740" spans="1:2" x14ac:dyDescent="0.25">
      <c r="A26740" s="28" t="s">
        <v>30</v>
      </c>
      <c r="B26740" s="2">
        <v>1.2396618738853267</v>
      </c>
    </row>
    <row r="26741" spans="1:2" x14ac:dyDescent="0.25">
      <c r="A26741" s="28" t="s">
        <v>88</v>
      </c>
      <c r="B26741" s="2">
        <v>6.4738579303675228E-2</v>
      </c>
    </row>
    <row r="26742" spans="1:2" x14ac:dyDescent="0.25">
      <c r="A26742" s="28" t="s">
        <v>80</v>
      </c>
      <c r="B26742" s="2">
        <v>6.5400904649794379E-3</v>
      </c>
    </row>
    <row r="26743" spans="1:2" x14ac:dyDescent="0.25">
      <c r="A26743" s="28" t="s">
        <v>84</v>
      </c>
      <c r="B26743" s="2">
        <v>4.25979707542644E-2</v>
      </c>
    </row>
    <row r="26744" spans="1:2" x14ac:dyDescent="0.25">
      <c r="A26744" s="28" t="s">
        <v>85</v>
      </c>
      <c r="B26744" s="2">
        <v>0.40819142348665099</v>
      </c>
    </row>
    <row r="26745" spans="1:2" x14ac:dyDescent="0.25">
      <c r="A26745" s="28" t="s">
        <v>82</v>
      </c>
      <c r="B26745" s="2">
        <v>0.28269588847839977</v>
      </c>
    </row>
    <row r="26746" spans="1:2" x14ac:dyDescent="0.25">
      <c r="A26746" s="6" t="s">
        <v>25</v>
      </c>
      <c r="B26746" s="2">
        <v>1.9678770217278261</v>
      </c>
    </row>
    <row r="26747" spans="1:2" x14ac:dyDescent="0.25">
      <c r="A26747" s="28" t="s">
        <v>79</v>
      </c>
      <c r="B26747" s="2">
        <v>6.396220683950897E-3</v>
      </c>
    </row>
    <row r="26748" spans="1:2" x14ac:dyDescent="0.25">
      <c r="A26748" s="28" t="s">
        <v>86</v>
      </c>
      <c r="B26748" s="2">
        <v>7.3800118937811668E-3</v>
      </c>
    </row>
    <row r="26749" spans="1:2" x14ac:dyDescent="0.25">
      <c r="A26749" s="28" t="s">
        <v>87</v>
      </c>
      <c r="B26749" s="2">
        <v>4.5042493017342186E-2</v>
      </c>
    </row>
    <row r="26750" spans="1:2" x14ac:dyDescent="0.25">
      <c r="A26750" s="28" t="s">
        <v>31</v>
      </c>
      <c r="B26750" s="2">
        <v>8.8827000767435146E-2</v>
      </c>
    </row>
    <row r="26751" spans="1:2" x14ac:dyDescent="0.25">
      <c r="A26751" s="28" t="s">
        <v>29</v>
      </c>
      <c r="B26751" s="2">
        <v>0.55193446206656582</v>
      </c>
    </row>
    <row r="26752" spans="1:2" x14ac:dyDescent="0.25">
      <c r="A26752" s="28" t="s">
        <v>30</v>
      </c>
      <c r="B26752" s="2">
        <v>0.59792297807488082</v>
      </c>
    </row>
    <row r="26753" spans="1:2" x14ac:dyDescent="0.25">
      <c r="A26753" s="28" t="s">
        <v>88</v>
      </c>
      <c r="B26753" s="2">
        <v>3.8155692680190735E-2</v>
      </c>
    </row>
    <row r="26754" spans="1:2" x14ac:dyDescent="0.25">
      <c r="A26754" s="28" t="s">
        <v>80</v>
      </c>
      <c r="B26754" s="2">
        <v>1.1704813734285932E-2</v>
      </c>
    </row>
    <row r="26755" spans="1:2" x14ac:dyDescent="0.25">
      <c r="A26755" s="28" t="s">
        <v>84</v>
      </c>
      <c r="B26755" s="2">
        <v>3.9024905016750437E-3</v>
      </c>
    </row>
    <row r="26756" spans="1:2" x14ac:dyDescent="0.25">
      <c r="A26756" s="28" t="s">
        <v>85</v>
      </c>
      <c r="B26756" s="2">
        <v>0.42716326192587389</v>
      </c>
    </row>
    <row r="26757" spans="1:2" x14ac:dyDescent="0.25">
      <c r="A26757" s="28" t="s">
        <v>82</v>
      </c>
      <c r="B26757" s="2">
        <v>0.18944759638184458</v>
      </c>
    </row>
    <row r="26758" spans="1:2" x14ac:dyDescent="0.25">
      <c r="A26758" s="6" t="s">
        <v>23</v>
      </c>
      <c r="B26758" s="2">
        <v>5.9522834239759996</v>
      </c>
    </row>
    <row r="26759" spans="1:2" x14ac:dyDescent="0.25">
      <c r="A26759" s="28" t="s">
        <v>79</v>
      </c>
      <c r="B26759" s="2">
        <v>7.7781057679777079E-3</v>
      </c>
    </row>
    <row r="26760" spans="1:2" x14ac:dyDescent="0.25">
      <c r="A26760" s="28" t="s">
        <v>86</v>
      </c>
      <c r="B26760" s="2">
        <v>6.8808157191583633E-2</v>
      </c>
    </row>
    <row r="26761" spans="1:2" x14ac:dyDescent="0.25">
      <c r="A26761" s="28" t="s">
        <v>87</v>
      </c>
      <c r="B26761" s="2">
        <v>1.0823917079809398</v>
      </c>
    </row>
    <row r="26762" spans="1:2" x14ac:dyDescent="0.25">
      <c r="A26762" s="28" t="s">
        <v>31</v>
      </c>
      <c r="B26762" s="2">
        <v>0.55941493429038414</v>
      </c>
    </row>
    <row r="26763" spans="1:2" x14ac:dyDescent="0.25">
      <c r="A26763" s="28" t="s">
        <v>29</v>
      </c>
      <c r="B26763" s="2">
        <v>1.0145159196598907</v>
      </c>
    </row>
    <row r="26764" spans="1:2" x14ac:dyDescent="0.25">
      <c r="A26764" s="28" t="s">
        <v>30</v>
      </c>
      <c r="B26764" s="2">
        <v>1.631030426257065</v>
      </c>
    </row>
    <row r="26765" spans="1:2" x14ac:dyDescent="0.25">
      <c r="A26765" s="28" t="s">
        <v>88</v>
      </c>
      <c r="B26765" s="2">
        <v>4.1516429436652687E-2</v>
      </c>
    </row>
    <row r="26766" spans="1:2" x14ac:dyDescent="0.25">
      <c r="A26766" s="28" t="s">
        <v>80</v>
      </c>
      <c r="B26766" s="2">
        <v>5.8647373422369968E-2</v>
      </c>
    </row>
    <row r="26767" spans="1:2" x14ac:dyDescent="0.25">
      <c r="A26767" s="28" t="s">
        <v>84</v>
      </c>
      <c r="B26767" s="2">
        <v>3.284101354463341E-2</v>
      </c>
    </row>
    <row r="26768" spans="1:2" x14ac:dyDescent="0.25">
      <c r="A26768" s="28" t="s">
        <v>85</v>
      </c>
      <c r="B26768" s="2">
        <v>1.2596729457653881</v>
      </c>
    </row>
    <row r="26769" spans="1:2" x14ac:dyDescent="0.25">
      <c r="A26769" s="28" t="s">
        <v>82</v>
      </c>
      <c r="B26769" s="2">
        <v>0.19566641065911455</v>
      </c>
    </row>
    <row r="26770" spans="1:2" x14ac:dyDescent="0.25">
      <c r="A26770" s="6" t="s">
        <v>249</v>
      </c>
      <c r="B26770" s="2">
        <v>19.197377320573271</v>
      </c>
    </row>
    <row r="26771" spans="1:2" x14ac:dyDescent="0.25">
      <c r="A26771" s="28" t="s">
        <v>79</v>
      </c>
      <c r="B26771" s="2">
        <v>5.390750416877902E-2</v>
      </c>
    </row>
    <row r="26772" spans="1:2" x14ac:dyDescent="0.25">
      <c r="A26772" s="28" t="s">
        <v>86</v>
      </c>
      <c r="B26772" s="2">
        <v>5.8772905362218561E-2</v>
      </c>
    </row>
    <row r="26773" spans="1:2" x14ac:dyDescent="0.25">
      <c r="A26773" s="28" t="s">
        <v>87</v>
      </c>
      <c r="B26773" s="2">
        <v>2.1518416895774188</v>
      </c>
    </row>
    <row r="26774" spans="1:2" x14ac:dyDescent="0.25">
      <c r="A26774" s="28" t="s">
        <v>31</v>
      </c>
      <c r="B26774" s="2">
        <v>2.0260253253170597</v>
      </c>
    </row>
    <row r="26775" spans="1:2" x14ac:dyDescent="0.25">
      <c r="A26775" s="28" t="s">
        <v>29</v>
      </c>
      <c r="B26775" s="2">
        <v>4.2533348932167865</v>
      </c>
    </row>
    <row r="26776" spans="1:2" x14ac:dyDescent="0.25">
      <c r="A26776" s="28" t="s">
        <v>30</v>
      </c>
      <c r="B26776" s="2">
        <v>5.0993510955593289</v>
      </c>
    </row>
    <row r="26777" spans="1:2" x14ac:dyDescent="0.25">
      <c r="A26777" s="28" t="s">
        <v>88</v>
      </c>
      <c r="B26777" s="2">
        <v>0.73314685534151325</v>
      </c>
    </row>
    <row r="26778" spans="1:2" x14ac:dyDescent="0.25">
      <c r="A26778" s="28" t="s">
        <v>80</v>
      </c>
      <c r="B26778" s="2">
        <v>6.7624630936971755E-2</v>
      </c>
    </row>
    <row r="26779" spans="1:2" x14ac:dyDescent="0.25">
      <c r="A26779" s="28" t="s">
        <v>84</v>
      </c>
      <c r="B26779" s="2">
        <v>0.40995442650234976</v>
      </c>
    </row>
    <row r="26780" spans="1:2" x14ac:dyDescent="0.25">
      <c r="A26780" s="28" t="s">
        <v>85</v>
      </c>
      <c r="B26780" s="2">
        <v>2.5580282990796479</v>
      </c>
    </row>
    <row r="26781" spans="1:2" x14ac:dyDescent="0.25">
      <c r="A26781" s="28" t="s">
        <v>82</v>
      </c>
      <c r="B26781" s="2">
        <v>1.785389695511195</v>
      </c>
    </row>
    <row r="26782" spans="1:2" x14ac:dyDescent="0.25">
      <c r="A26782" s="6" t="s">
        <v>251</v>
      </c>
      <c r="B26782" s="2">
        <v>13.369780292503794</v>
      </c>
    </row>
    <row r="26783" spans="1:2" x14ac:dyDescent="0.25">
      <c r="A26783" s="28" t="s">
        <v>79</v>
      </c>
      <c r="B26783" s="2">
        <v>4.9446889350425821E-2</v>
      </c>
    </row>
    <row r="26784" spans="1:2" x14ac:dyDescent="0.25">
      <c r="A26784" s="28" t="s">
        <v>86</v>
      </c>
      <c r="B26784" s="2">
        <v>2.0348174091802295E-2</v>
      </c>
    </row>
    <row r="26785" spans="1:2" x14ac:dyDescent="0.25">
      <c r="A26785" s="28" t="s">
        <v>87</v>
      </c>
      <c r="B26785" s="2">
        <v>1.0815080402708772</v>
      </c>
    </row>
    <row r="26786" spans="1:2" x14ac:dyDescent="0.25">
      <c r="A26786" s="28" t="s">
        <v>31</v>
      </c>
      <c r="B26786" s="2">
        <v>0.71419416199438002</v>
      </c>
    </row>
    <row r="26787" spans="1:2" x14ac:dyDescent="0.25">
      <c r="A26787" s="28" t="s">
        <v>29</v>
      </c>
      <c r="B26787" s="2">
        <v>2.3764499050316283</v>
      </c>
    </row>
    <row r="26788" spans="1:2" x14ac:dyDescent="0.25">
      <c r="A26788" s="28" t="s">
        <v>30</v>
      </c>
      <c r="B26788" s="2">
        <v>2.3393517380546243</v>
      </c>
    </row>
    <row r="26789" spans="1:2" x14ac:dyDescent="0.25">
      <c r="A26789" s="28" t="s">
        <v>88</v>
      </c>
      <c r="B26789" s="2">
        <v>1.0721663268501498</v>
      </c>
    </row>
    <row r="26790" spans="1:2" x14ac:dyDescent="0.25">
      <c r="A26790" s="28" t="s">
        <v>80</v>
      </c>
      <c r="B26790" s="2">
        <v>0.16105358510663581</v>
      </c>
    </row>
    <row r="26791" spans="1:2" x14ac:dyDescent="0.25">
      <c r="A26791" s="28" t="s">
        <v>84</v>
      </c>
      <c r="B26791" s="2">
        <v>0.20775145710798287</v>
      </c>
    </row>
    <row r="26792" spans="1:2" x14ac:dyDescent="0.25">
      <c r="A26792" s="28" t="s">
        <v>85</v>
      </c>
      <c r="B26792" s="2">
        <v>3.0710756022815646</v>
      </c>
    </row>
    <row r="26793" spans="1:2" x14ac:dyDescent="0.25">
      <c r="A26793" s="28" t="s">
        <v>82</v>
      </c>
      <c r="B26793" s="2">
        <v>2.2764344123637241</v>
      </c>
    </row>
    <row r="26794" spans="1:2" x14ac:dyDescent="0.25">
      <c r="A26794" s="6" t="s">
        <v>229</v>
      </c>
      <c r="B26794" s="2">
        <v>3.2259605095505792</v>
      </c>
    </row>
    <row r="26795" spans="1:2" x14ac:dyDescent="0.25">
      <c r="A26795" s="28" t="s">
        <v>79</v>
      </c>
      <c r="B26795" s="2">
        <v>1.6192247250790767E-2</v>
      </c>
    </row>
    <row r="26796" spans="1:2" x14ac:dyDescent="0.25">
      <c r="A26796" s="28" t="s">
        <v>86</v>
      </c>
      <c r="B26796" s="2">
        <v>9.6074678600727437E-3</v>
      </c>
    </row>
    <row r="26797" spans="1:2" x14ac:dyDescent="0.25">
      <c r="A26797" s="28" t="s">
        <v>87</v>
      </c>
      <c r="B26797" s="2">
        <v>0.1862239617470596</v>
      </c>
    </row>
    <row r="26798" spans="1:2" x14ac:dyDescent="0.25">
      <c r="A26798" s="28" t="s">
        <v>31</v>
      </c>
      <c r="B26798" s="2">
        <v>0.19625341368448687</v>
      </c>
    </row>
    <row r="26799" spans="1:2" x14ac:dyDescent="0.25">
      <c r="A26799" s="28" t="s">
        <v>29</v>
      </c>
      <c r="B26799" s="2">
        <v>0.56099673171404962</v>
      </c>
    </row>
    <row r="26800" spans="1:2" x14ac:dyDescent="0.25">
      <c r="A26800" s="28" t="s">
        <v>30</v>
      </c>
      <c r="B26800" s="2">
        <v>1.1716328245249568</v>
      </c>
    </row>
    <row r="26801" spans="1:2" x14ac:dyDescent="0.25">
      <c r="A26801" s="28" t="s">
        <v>88</v>
      </c>
      <c r="B26801" s="2">
        <v>0.37722857875891147</v>
      </c>
    </row>
    <row r="26802" spans="1:2" x14ac:dyDescent="0.25">
      <c r="A26802" s="28" t="s">
        <v>80</v>
      </c>
      <c r="B26802" s="2">
        <v>1.4144380044732764E-2</v>
      </c>
    </row>
    <row r="26803" spans="1:2" x14ac:dyDescent="0.25">
      <c r="A26803" s="28" t="s">
        <v>84</v>
      </c>
      <c r="B26803" s="2">
        <v>1.7335143830680348E-2</v>
      </c>
    </row>
    <row r="26804" spans="1:2" x14ac:dyDescent="0.25">
      <c r="A26804" s="28" t="s">
        <v>85</v>
      </c>
      <c r="B26804" s="2">
        <v>0.47845281466399592</v>
      </c>
    </row>
    <row r="26805" spans="1:2" x14ac:dyDescent="0.25">
      <c r="A26805" s="28" t="s">
        <v>82</v>
      </c>
      <c r="B26805" s="2">
        <v>0.19789294547084266</v>
      </c>
    </row>
    <row r="26806" spans="1:2" x14ac:dyDescent="0.25">
      <c r="A26806" s="6" t="s">
        <v>93</v>
      </c>
      <c r="B26806" s="2">
        <v>151.01946489633843</v>
      </c>
    </row>
    <row r="26807" spans="1:2" x14ac:dyDescent="0.25">
      <c r="A26807" s="28" t="s">
        <v>79</v>
      </c>
      <c r="B26807" s="2">
        <v>0.60136165111446249</v>
      </c>
    </row>
    <row r="26808" spans="1:2" x14ac:dyDescent="0.25">
      <c r="A26808" s="28" t="s">
        <v>86</v>
      </c>
      <c r="B26808" s="2">
        <v>0.97442930123117411</v>
      </c>
    </row>
    <row r="26809" spans="1:2" x14ac:dyDescent="0.25">
      <c r="A26809" s="28" t="s">
        <v>87</v>
      </c>
      <c r="B26809" s="2">
        <v>16.590082666689192</v>
      </c>
    </row>
    <row r="26810" spans="1:2" x14ac:dyDescent="0.25">
      <c r="A26810" s="28" t="s">
        <v>31</v>
      </c>
      <c r="B26810" s="2">
        <v>15.806615582441344</v>
      </c>
    </row>
    <row r="26811" spans="1:2" x14ac:dyDescent="0.25">
      <c r="A26811" s="28" t="s">
        <v>29</v>
      </c>
      <c r="B26811" s="2">
        <v>22.793359830956092</v>
      </c>
    </row>
    <row r="26812" spans="1:2" x14ac:dyDescent="0.25">
      <c r="A26812" s="28" t="s">
        <v>30</v>
      </c>
      <c r="B26812" s="2">
        <v>41.17197893744985</v>
      </c>
    </row>
    <row r="26813" spans="1:2" x14ac:dyDescent="0.25">
      <c r="A26813" s="28" t="s">
        <v>88</v>
      </c>
      <c r="B26813" s="2">
        <v>7.0593935032549027</v>
      </c>
    </row>
    <row r="26814" spans="1:2" x14ac:dyDescent="0.25">
      <c r="A26814" s="28" t="s">
        <v>80</v>
      </c>
      <c r="B26814" s="2">
        <v>1.3082127494474896</v>
      </c>
    </row>
    <row r="26815" spans="1:2" x14ac:dyDescent="0.25">
      <c r="A26815" s="28" t="s">
        <v>84</v>
      </c>
      <c r="B26815" s="2">
        <v>4.8702050834574928</v>
      </c>
    </row>
    <row r="26816" spans="1:2" x14ac:dyDescent="0.25">
      <c r="A26816" s="28" t="s">
        <v>85</v>
      </c>
      <c r="B26816" s="2">
        <v>27.79271696207125</v>
      </c>
    </row>
    <row r="26817" spans="1:2" x14ac:dyDescent="0.25">
      <c r="A26817" s="28" t="s">
        <v>82</v>
      </c>
      <c r="B26817" s="2">
        <v>12.051108628225208</v>
      </c>
    </row>
    <row r="26818" spans="1:2" x14ac:dyDescent="0.25">
      <c r="A26818" s="3" t="s">
        <v>220</v>
      </c>
      <c r="B26818" s="2">
        <v>527.0731924375624</v>
      </c>
    </row>
    <row r="26819" spans="1:2" x14ac:dyDescent="0.25">
      <c r="A26819" s="6" t="s">
        <v>228</v>
      </c>
      <c r="B26819" s="2">
        <v>8.0264696590515605</v>
      </c>
    </row>
    <row r="26820" spans="1:2" x14ac:dyDescent="0.25">
      <c r="A26820" s="28" t="s">
        <v>79</v>
      </c>
      <c r="B26820" s="2">
        <v>0.18937068892699224</v>
      </c>
    </row>
    <row r="26821" spans="1:2" x14ac:dyDescent="0.25">
      <c r="A26821" s="28" t="s">
        <v>86</v>
      </c>
      <c r="B26821" s="2">
        <v>1.2284941358420842E-2</v>
      </c>
    </row>
    <row r="26822" spans="1:2" x14ac:dyDescent="0.25">
      <c r="A26822" s="28" t="s">
        <v>87</v>
      </c>
      <c r="B26822" s="2">
        <v>0.47909127401926971</v>
      </c>
    </row>
    <row r="26823" spans="1:2" x14ac:dyDescent="0.25">
      <c r="A26823" s="28" t="s">
        <v>31</v>
      </c>
      <c r="B26823" s="2">
        <v>3.6550556369286671</v>
      </c>
    </row>
    <row r="26824" spans="1:2" x14ac:dyDescent="0.25">
      <c r="A26824" s="28" t="s">
        <v>29</v>
      </c>
      <c r="B26824" s="2">
        <v>0.94039627169654816</v>
      </c>
    </row>
    <row r="26825" spans="1:2" x14ac:dyDescent="0.25">
      <c r="A26825" s="28" t="s">
        <v>30</v>
      </c>
      <c r="B26825" s="2">
        <v>0.95422344339906384</v>
      </c>
    </row>
    <row r="26826" spans="1:2" x14ac:dyDescent="0.25">
      <c r="A26826" s="28" t="s">
        <v>88</v>
      </c>
      <c r="B26826" s="2">
        <v>0.18620130877786686</v>
      </c>
    </row>
    <row r="26827" spans="1:2" x14ac:dyDescent="0.25">
      <c r="A26827" s="28" t="s">
        <v>80</v>
      </c>
      <c r="B26827" s="2">
        <v>1.9171169172667805E-2</v>
      </c>
    </row>
    <row r="26828" spans="1:2" x14ac:dyDescent="0.25">
      <c r="A26828" s="28" t="s">
        <v>84</v>
      </c>
      <c r="B26828" s="2">
        <v>0.43022559029633667</v>
      </c>
    </row>
    <row r="26829" spans="1:2" x14ac:dyDescent="0.25">
      <c r="A26829" s="28" t="s">
        <v>85</v>
      </c>
      <c r="B26829" s="2">
        <v>0.53065035726345999</v>
      </c>
    </row>
    <row r="26830" spans="1:2" x14ac:dyDescent="0.25">
      <c r="A26830" s="28" t="s">
        <v>82</v>
      </c>
      <c r="B26830" s="2">
        <v>0.6297989772122673</v>
      </c>
    </row>
    <row r="26831" spans="1:2" x14ac:dyDescent="0.25">
      <c r="A26831" s="6" t="s">
        <v>239</v>
      </c>
      <c r="B26831" s="2">
        <v>5.5182632444019575</v>
      </c>
    </row>
    <row r="26832" spans="1:2" x14ac:dyDescent="0.25">
      <c r="A26832" s="28" t="s">
        <v>79</v>
      </c>
      <c r="B26832" s="2">
        <v>3.0540438523124092E-2</v>
      </c>
    </row>
    <row r="26833" spans="1:2" x14ac:dyDescent="0.25">
      <c r="A26833" s="28" t="s">
        <v>87</v>
      </c>
      <c r="B26833" s="2">
        <v>1.1032201986967658</v>
      </c>
    </row>
    <row r="26834" spans="1:2" x14ac:dyDescent="0.25">
      <c r="A26834" s="28" t="s">
        <v>31</v>
      </c>
      <c r="B26834" s="2">
        <v>0.32424250680902927</v>
      </c>
    </row>
    <row r="26835" spans="1:2" x14ac:dyDescent="0.25">
      <c r="A26835" s="28" t="s">
        <v>29</v>
      </c>
      <c r="B26835" s="2">
        <v>0.4429354208756528</v>
      </c>
    </row>
    <row r="26836" spans="1:2" x14ac:dyDescent="0.25">
      <c r="A26836" s="28" t="s">
        <v>30</v>
      </c>
      <c r="B26836" s="2">
        <v>0.25325886680854476</v>
      </c>
    </row>
    <row r="26837" spans="1:2" x14ac:dyDescent="0.25">
      <c r="A26837" s="28" t="s">
        <v>88</v>
      </c>
      <c r="B26837" s="2">
        <v>0.19279011752176312</v>
      </c>
    </row>
    <row r="26838" spans="1:2" x14ac:dyDescent="0.25">
      <c r="A26838" s="28" t="s">
        <v>80</v>
      </c>
      <c r="B26838" s="2">
        <v>7.5829607975423235E-2</v>
      </c>
    </row>
    <row r="26839" spans="1:2" x14ac:dyDescent="0.25">
      <c r="A26839" s="28" t="s">
        <v>84</v>
      </c>
      <c r="B26839" s="2">
        <v>0.46546795599576379</v>
      </c>
    </row>
    <row r="26840" spans="1:2" x14ac:dyDescent="0.25">
      <c r="A26840" s="28" t="s">
        <v>85</v>
      </c>
      <c r="B26840" s="2">
        <v>1.8962953683199444</v>
      </c>
    </row>
    <row r="26841" spans="1:2" x14ac:dyDescent="0.25">
      <c r="A26841" s="28" t="s">
        <v>82</v>
      </c>
      <c r="B26841" s="2">
        <v>0.73368276287594625</v>
      </c>
    </row>
    <row r="26842" spans="1:2" x14ac:dyDescent="0.25">
      <c r="A26842" s="6" t="s">
        <v>241</v>
      </c>
      <c r="B26842" s="2">
        <v>26.706447365513366</v>
      </c>
    </row>
    <row r="26843" spans="1:2" x14ac:dyDescent="0.25">
      <c r="A26843" s="28" t="s">
        <v>79</v>
      </c>
      <c r="B26843" s="2">
        <v>1.0187166021750831</v>
      </c>
    </row>
    <row r="26844" spans="1:2" x14ac:dyDescent="0.25">
      <c r="A26844" s="28" t="s">
        <v>86</v>
      </c>
      <c r="B26844" s="2">
        <v>0.38410802420542911</v>
      </c>
    </row>
    <row r="26845" spans="1:2" x14ac:dyDescent="0.25">
      <c r="A26845" s="28" t="s">
        <v>87</v>
      </c>
      <c r="B26845" s="2">
        <v>0.62970405534913665</v>
      </c>
    </row>
    <row r="26846" spans="1:2" x14ac:dyDescent="0.25">
      <c r="A26846" s="28" t="s">
        <v>31</v>
      </c>
      <c r="B26846" s="2">
        <v>6.3880674972991676</v>
      </c>
    </row>
    <row r="26847" spans="1:2" x14ac:dyDescent="0.25">
      <c r="A26847" s="28" t="s">
        <v>29</v>
      </c>
      <c r="B26847" s="2">
        <v>0.97835611191013916</v>
      </c>
    </row>
    <row r="26848" spans="1:2" x14ac:dyDescent="0.25">
      <c r="A26848" s="28" t="s">
        <v>30</v>
      </c>
      <c r="B26848" s="2">
        <v>2.3006002561806835</v>
      </c>
    </row>
    <row r="26849" spans="1:2" x14ac:dyDescent="0.25">
      <c r="A26849" s="28" t="s">
        <v>88</v>
      </c>
      <c r="B26849" s="2">
        <v>1.7174377519145689</v>
      </c>
    </row>
    <row r="26850" spans="1:2" x14ac:dyDescent="0.25">
      <c r="A26850" s="28" t="s">
        <v>80</v>
      </c>
      <c r="B26850" s="2">
        <v>0.54645729088586448</v>
      </c>
    </row>
    <row r="26851" spans="1:2" x14ac:dyDescent="0.25">
      <c r="A26851" s="28" t="s">
        <v>84</v>
      </c>
      <c r="B26851" s="2">
        <v>1.8626499552992961</v>
      </c>
    </row>
    <row r="26852" spans="1:2" x14ac:dyDescent="0.25">
      <c r="A26852" s="28" t="s">
        <v>85</v>
      </c>
      <c r="B26852" s="2">
        <v>5.9685566513413484</v>
      </c>
    </row>
    <row r="26853" spans="1:2" x14ac:dyDescent="0.25">
      <c r="A26853" s="28" t="s">
        <v>82</v>
      </c>
      <c r="B26853" s="2">
        <v>4.9117931689526495</v>
      </c>
    </row>
    <row r="26854" spans="1:2" x14ac:dyDescent="0.25">
      <c r="A26854" s="6" t="s">
        <v>19</v>
      </c>
      <c r="B26854" s="2">
        <v>0.24110892293822928</v>
      </c>
    </row>
    <row r="26855" spans="1:2" x14ac:dyDescent="0.25">
      <c r="A26855" s="28" t="s">
        <v>79</v>
      </c>
      <c r="B26855" s="2">
        <v>6.1073540665607093E-2</v>
      </c>
    </row>
    <row r="26856" spans="1:2" x14ac:dyDescent="0.25">
      <c r="A26856" s="28" t="s">
        <v>86</v>
      </c>
      <c r="B26856" s="2">
        <v>8.8131251962283552E-4</v>
      </c>
    </row>
    <row r="26857" spans="1:2" x14ac:dyDescent="0.25">
      <c r="A26857" s="28" t="s">
        <v>87</v>
      </c>
      <c r="B26857" s="2">
        <v>2.4426496138304723E-4</v>
      </c>
    </row>
    <row r="26858" spans="1:2" x14ac:dyDescent="0.25">
      <c r="A26858" s="28" t="s">
        <v>31</v>
      </c>
      <c r="B26858" s="2">
        <v>0.13250941767428226</v>
      </c>
    </row>
    <row r="26859" spans="1:2" x14ac:dyDescent="0.25">
      <c r="A26859" s="28" t="s">
        <v>29</v>
      </c>
      <c r="B26859" s="2">
        <v>8.6320488319608698E-3</v>
      </c>
    </row>
    <row r="26860" spans="1:2" x14ac:dyDescent="0.25">
      <c r="A26860" s="28" t="s">
        <v>30</v>
      </c>
      <c r="B26860" s="2">
        <v>1.0285474051968257E-2</v>
      </c>
    </row>
    <row r="26861" spans="1:2" x14ac:dyDescent="0.25">
      <c r="A26861" s="28" t="s">
        <v>88</v>
      </c>
      <c r="B26861" s="2">
        <v>1.1355318077313989E-3</v>
      </c>
    </row>
    <row r="26862" spans="1:2" x14ac:dyDescent="0.25">
      <c r="A26862" s="28" t="s">
        <v>80</v>
      </c>
      <c r="B26862" s="2">
        <v>2.5745573814107969E-3</v>
      </c>
    </row>
    <row r="26863" spans="1:2" x14ac:dyDescent="0.25">
      <c r="A26863" s="28" t="s">
        <v>84</v>
      </c>
      <c r="B26863" s="2">
        <v>2.6137340568592964E-4</v>
      </c>
    </row>
    <row r="26864" spans="1:2" x14ac:dyDescent="0.25">
      <c r="A26864" s="28" t="s">
        <v>85</v>
      </c>
      <c r="B26864" s="2">
        <v>2.0498751942132732E-2</v>
      </c>
    </row>
    <row r="26865" spans="1:2" x14ac:dyDescent="0.25">
      <c r="A26865" s="28" t="s">
        <v>82</v>
      </c>
      <c r="B26865" s="2">
        <v>3.0126496964440518E-3</v>
      </c>
    </row>
    <row r="26866" spans="1:2" x14ac:dyDescent="0.25">
      <c r="A26866" s="6" t="s">
        <v>243</v>
      </c>
      <c r="B26866" s="2">
        <v>18.617992135941336</v>
      </c>
    </row>
    <row r="26867" spans="1:2" x14ac:dyDescent="0.25">
      <c r="A26867" s="28" t="s">
        <v>79</v>
      </c>
      <c r="B26867" s="2">
        <v>0.58787859689702882</v>
      </c>
    </row>
    <row r="26868" spans="1:2" x14ac:dyDescent="0.25">
      <c r="A26868" s="28" t="s">
        <v>86</v>
      </c>
      <c r="B26868" s="2">
        <v>0.25624383790048616</v>
      </c>
    </row>
    <row r="26869" spans="1:2" x14ac:dyDescent="0.25">
      <c r="A26869" s="28" t="s">
        <v>87</v>
      </c>
      <c r="B26869" s="2">
        <v>1.2663728123816738</v>
      </c>
    </row>
    <row r="26870" spans="1:2" x14ac:dyDescent="0.25">
      <c r="A26870" s="28" t="s">
        <v>31</v>
      </c>
      <c r="B26870" s="2">
        <v>4.9228673697793521</v>
      </c>
    </row>
    <row r="26871" spans="1:2" x14ac:dyDescent="0.25">
      <c r="A26871" s="28" t="s">
        <v>29</v>
      </c>
      <c r="B26871" s="2">
        <v>1.0819905180995335</v>
      </c>
    </row>
    <row r="26872" spans="1:2" x14ac:dyDescent="0.25">
      <c r="A26872" s="28" t="s">
        <v>30</v>
      </c>
      <c r="B26872" s="2">
        <v>1.3084541907035407</v>
      </c>
    </row>
    <row r="26873" spans="1:2" x14ac:dyDescent="0.25">
      <c r="A26873" s="28" t="s">
        <v>88</v>
      </c>
      <c r="B26873" s="2">
        <v>1.2536284431829805</v>
      </c>
    </row>
    <row r="26874" spans="1:2" x14ac:dyDescent="0.25">
      <c r="A26874" s="28" t="s">
        <v>80</v>
      </c>
      <c r="B26874" s="2">
        <v>4.3206050866000094E-2</v>
      </c>
    </row>
    <row r="26875" spans="1:2" x14ac:dyDescent="0.25">
      <c r="A26875" s="28" t="s">
        <v>84</v>
      </c>
      <c r="B26875" s="2">
        <v>1.3494966542829636</v>
      </c>
    </row>
    <row r="26876" spans="1:2" x14ac:dyDescent="0.25">
      <c r="A26876" s="28" t="s">
        <v>85</v>
      </c>
      <c r="B26876" s="2">
        <v>4.2358901578715393</v>
      </c>
    </row>
    <row r="26877" spans="1:2" x14ac:dyDescent="0.25">
      <c r="A26877" s="28" t="s">
        <v>82</v>
      </c>
      <c r="B26877" s="2">
        <v>2.3119635039762354</v>
      </c>
    </row>
    <row r="26878" spans="1:2" x14ac:dyDescent="0.25">
      <c r="A26878" s="6" t="s">
        <v>245</v>
      </c>
      <c r="B26878" s="2">
        <v>4.0132081032266091</v>
      </c>
    </row>
    <row r="26879" spans="1:2" x14ac:dyDescent="0.25">
      <c r="A26879" s="28" t="s">
        <v>79</v>
      </c>
      <c r="B26879" s="2">
        <v>6.0555243923786722E-2</v>
      </c>
    </row>
    <row r="26880" spans="1:2" x14ac:dyDescent="0.25">
      <c r="A26880" s="28" t="s">
        <v>86</v>
      </c>
      <c r="B26880" s="2">
        <v>3.0578957551224896E-2</v>
      </c>
    </row>
    <row r="26881" spans="1:2" x14ac:dyDescent="0.25">
      <c r="A26881" s="28" t="s">
        <v>87</v>
      </c>
      <c r="B26881" s="2">
        <v>3.5534189458404197E-2</v>
      </c>
    </row>
    <row r="26882" spans="1:2" x14ac:dyDescent="0.25">
      <c r="A26882" s="28" t="s">
        <v>31</v>
      </c>
      <c r="B26882" s="2">
        <v>1.6876685007740579</v>
      </c>
    </row>
    <row r="26883" spans="1:2" x14ac:dyDescent="0.25">
      <c r="A26883" s="28" t="s">
        <v>29</v>
      </c>
      <c r="B26883" s="2">
        <v>0.23333674717799086</v>
      </c>
    </row>
    <row r="26884" spans="1:2" x14ac:dyDescent="0.25">
      <c r="A26884" s="28" t="s">
        <v>30</v>
      </c>
      <c r="B26884" s="2">
        <v>0.319286368181256</v>
      </c>
    </row>
    <row r="26885" spans="1:2" x14ac:dyDescent="0.25">
      <c r="A26885" s="28" t="s">
        <v>88</v>
      </c>
      <c r="B26885" s="2">
        <v>0.20215329256767839</v>
      </c>
    </row>
    <row r="26886" spans="1:2" x14ac:dyDescent="0.25">
      <c r="A26886" s="28" t="s">
        <v>80</v>
      </c>
      <c r="B26886" s="2">
        <v>0.12535676829328896</v>
      </c>
    </row>
    <row r="26887" spans="1:2" x14ac:dyDescent="0.25">
      <c r="A26887" s="28" t="s">
        <v>84</v>
      </c>
      <c r="B26887" s="2">
        <v>7.0749487152756946E-2</v>
      </c>
    </row>
    <row r="26888" spans="1:2" x14ac:dyDescent="0.25">
      <c r="A26888" s="28" t="s">
        <v>85</v>
      </c>
      <c r="B26888" s="2">
        <v>1.0407231536714643</v>
      </c>
    </row>
    <row r="26889" spans="1:2" x14ac:dyDescent="0.25">
      <c r="A26889" s="28" t="s">
        <v>82</v>
      </c>
      <c r="B26889" s="2">
        <v>0.20726539447469977</v>
      </c>
    </row>
    <row r="26890" spans="1:2" x14ac:dyDescent="0.25">
      <c r="A26890" s="6" t="s">
        <v>247</v>
      </c>
      <c r="B26890" s="2">
        <v>38.210348496122634</v>
      </c>
    </row>
    <row r="26891" spans="1:2" x14ac:dyDescent="0.25">
      <c r="A26891" s="28" t="s">
        <v>79</v>
      </c>
      <c r="B26891" s="2">
        <v>1.4370811109926187</v>
      </c>
    </row>
    <row r="26892" spans="1:2" x14ac:dyDescent="0.25">
      <c r="A26892" s="28" t="s">
        <v>86</v>
      </c>
      <c r="B26892" s="2">
        <v>0.40106141225510028</v>
      </c>
    </row>
    <row r="26893" spans="1:2" x14ac:dyDescent="0.25">
      <c r="A26893" s="28" t="s">
        <v>87</v>
      </c>
      <c r="B26893" s="2">
        <v>1.1966412832140296</v>
      </c>
    </row>
    <row r="26894" spans="1:2" x14ac:dyDescent="0.25">
      <c r="A26894" s="28" t="s">
        <v>31</v>
      </c>
      <c r="B26894" s="2">
        <v>6.6652368243480726</v>
      </c>
    </row>
    <row r="26895" spans="1:2" x14ac:dyDescent="0.25">
      <c r="A26895" s="28" t="s">
        <v>29</v>
      </c>
      <c r="B26895" s="2">
        <v>1.4889422783786876</v>
      </c>
    </row>
    <row r="26896" spans="1:2" x14ac:dyDescent="0.25">
      <c r="A26896" s="28" t="s">
        <v>30</v>
      </c>
      <c r="B26896" s="2">
        <v>2.9086079739191013</v>
      </c>
    </row>
    <row r="26897" spans="1:2" x14ac:dyDescent="0.25">
      <c r="A26897" s="28" t="s">
        <v>88</v>
      </c>
      <c r="B26897" s="2">
        <v>2.4670664599048409</v>
      </c>
    </row>
    <row r="26898" spans="1:2" x14ac:dyDescent="0.25">
      <c r="A26898" s="28" t="s">
        <v>80</v>
      </c>
      <c r="B26898" s="2">
        <v>1.5196549279659899</v>
      </c>
    </row>
    <row r="26899" spans="1:2" x14ac:dyDescent="0.25">
      <c r="A26899" s="28" t="s">
        <v>84</v>
      </c>
      <c r="B26899" s="2">
        <v>2.7542718511215978</v>
      </c>
    </row>
    <row r="26900" spans="1:2" x14ac:dyDescent="0.25">
      <c r="A26900" s="28" t="s">
        <v>85</v>
      </c>
      <c r="B26900" s="2">
        <v>12.362912995912758</v>
      </c>
    </row>
    <row r="26901" spans="1:2" x14ac:dyDescent="0.25">
      <c r="A26901" s="28" t="s">
        <v>82</v>
      </c>
      <c r="B26901" s="2">
        <v>5.0088713781098395</v>
      </c>
    </row>
    <row r="26902" spans="1:2" x14ac:dyDescent="0.25">
      <c r="A26902" s="6" t="s">
        <v>20</v>
      </c>
      <c r="B26902" s="2">
        <v>33.738672563368674</v>
      </c>
    </row>
    <row r="26903" spans="1:2" x14ac:dyDescent="0.25">
      <c r="A26903" s="28" t="s">
        <v>79</v>
      </c>
      <c r="B26903" s="2">
        <v>0.26183917035782772</v>
      </c>
    </row>
    <row r="26904" spans="1:2" x14ac:dyDescent="0.25">
      <c r="A26904" s="28" t="s">
        <v>86</v>
      </c>
      <c r="B26904" s="2">
        <v>0.37748070322819333</v>
      </c>
    </row>
    <row r="26905" spans="1:2" x14ac:dyDescent="0.25">
      <c r="A26905" s="28" t="s">
        <v>87</v>
      </c>
      <c r="B26905" s="2">
        <v>1.3168837653388541</v>
      </c>
    </row>
    <row r="26906" spans="1:2" x14ac:dyDescent="0.25">
      <c r="A26906" s="28" t="s">
        <v>31</v>
      </c>
      <c r="B26906" s="2">
        <v>13.988188586553017</v>
      </c>
    </row>
    <row r="26907" spans="1:2" x14ac:dyDescent="0.25">
      <c r="A26907" s="28" t="s">
        <v>29</v>
      </c>
      <c r="B26907" s="2">
        <v>1.252400644125881</v>
      </c>
    </row>
    <row r="26908" spans="1:2" x14ac:dyDescent="0.25">
      <c r="A26908" s="28" t="s">
        <v>30</v>
      </c>
      <c r="B26908" s="2">
        <v>4.5431343846156569</v>
      </c>
    </row>
    <row r="26909" spans="1:2" x14ac:dyDescent="0.25">
      <c r="A26909" s="28" t="s">
        <v>88</v>
      </c>
      <c r="B26909" s="2">
        <v>0.6669192955344303</v>
      </c>
    </row>
    <row r="26910" spans="1:2" x14ac:dyDescent="0.25">
      <c r="A26910" s="28" t="s">
        <v>80</v>
      </c>
      <c r="B26910" s="2">
        <v>0.51518590645349904</v>
      </c>
    </row>
    <row r="26911" spans="1:2" x14ac:dyDescent="0.25">
      <c r="A26911" s="28" t="s">
        <v>84</v>
      </c>
      <c r="B26911" s="2">
        <v>1.9580922558056486</v>
      </c>
    </row>
    <row r="26912" spans="1:2" x14ac:dyDescent="0.25">
      <c r="A26912" s="28" t="s">
        <v>85</v>
      </c>
      <c r="B26912" s="2">
        <v>5.7552075340249331</v>
      </c>
    </row>
    <row r="26913" spans="1:2" x14ac:dyDescent="0.25">
      <c r="A26913" s="28" t="s">
        <v>82</v>
      </c>
      <c r="B26913" s="2">
        <v>3.1033403173307326</v>
      </c>
    </row>
    <row r="26914" spans="1:2" x14ac:dyDescent="0.25">
      <c r="A26914" s="6" t="s">
        <v>21</v>
      </c>
      <c r="B26914" s="2">
        <v>6.3760019178934595</v>
      </c>
    </row>
    <row r="26915" spans="1:2" x14ac:dyDescent="0.25">
      <c r="A26915" s="28" t="s">
        <v>79</v>
      </c>
      <c r="B26915" s="2">
        <v>1.8400822820151909E-2</v>
      </c>
    </row>
    <row r="26916" spans="1:2" x14ac:dyDescent="0.25">
      <c r="A26916" s="28" t="s">
        <v>86</v>
      </c>
      <c r="B26916" s="2">
        <v>4.2650292290747158E-3</v>
      </c>
    </row>
    <row r="26917" spans="1:2" x14ac:dyDescent="0.25">
      <c r="A26917" s="28" t="s">
        <v>87</v>
      </c>
      <c r="B26917" s="2">
        <v>1.7826653958695288E-2</v>
      </c>
    </row>
    <row r="26918" spans="1:2" x14ac:dyDescent="0.25">
      <c r="A26918" s="28" t="s">
        <v>31</v>
      </c>
      <c r="B26918" s="2">
        <v>0.97666808109385694</v>
      </c>
    </row>
    <row r="26919" spans="1:2" x14ac:dyDescent="0.25">
      <c r="A26919" s="28" t="s">
        <v>29</v>
      </c>
      <c r="B26919" s="2">
        <v>7.3211870429619574E-2</v>
      </c>
    </row>
    <row r="26920" spans="1:2" x14ac:dyDescent="0.25">
      <c r="A26920" s="28" t="s">
        <v>30</v>
      </c>
      <c r="B26920" s="2">
        <v>0.12887161830749203</v>
      </c>
    </row>
    <row r="26921" spans="1:2" x14ac:dyDescent="0.25">
      <c r="A26921" s="28" t="s">
        <v>88</v>
      </c>
      <c r="B26921" s="2">
        <v>0.20489671970150933</v>
      </c>
    </row>
    <row r="26922" spans="1:2" x14ac:dyDescent="0.25">
      <c r="A26922" s="28" t="s">
        <v>80</v>
      </c>
      <c r="B26922" s="2">
        <v>0.14754132310365997</v>
      </c>
    </row>
    <row r="26923" spans="1:2" x14ac:dyDescent="0.25">
      <c r="A26923" s="28" t="s">
        <v>84</v>
      </c>
      <c r="B26923" s="2">
        <v>2.6851703136568661</v>
      </c>
    </row>
    <row r="26924" spans="1:2" x14ac:dyDescent="0.25">
      <c r="A26924" s="28" t="s">
        <v>85</v>
      </c>
      <c r="B26924" s="2">
        <v>0.54742686692423248</v>
      </c>
    </row>
    <row r="26925" spans="1:2" x14ac:dyDescent="0.25">
      <c r="A26925" s="28" t="s">
        <v>82</v>
      </c>
      <c r="B26925" s="2">
        <v>1.5717226186683013</v>
      </c>
    </row>
    <row r="26926" spans="1:2" x14ac:dyDescent="0.25">
      <c r="A26926" s="6" t="s">
        <v>22</v>
      </c>
      <c r="B26926" s="2">
        <v>2.2408828684025703</v>
      </c>
    </row>
    <row r="26927" spans="1:2" x14ac:dyDescent="0.25">
      <c r="A26927" s="28" t="s">
        <v>79</v>
      </c>
      <c r="B26927" s="2">
        <v>4.2412940530911457E-2</v>
      </c>
    </row>
    <row r="26928" spans="1:2" x14ac:dyDescent="0.25">
      <c r="A26928" s="28" t="s">
        <v>86</v>
      </c>
      <c r="B26928" s="2">
        <v>1.0387984854835289E-2</v>
      </c>
    </row>
    <row r="26929" spans="1:2" x14ac:dyDescent="0.25">
      <c r="A26929" s="28" t="s">
        <v>87</v>
      </c>
      <c r="B26929" s="2">
        <v>9.9167584988909693E-2</v>
      </c>
    </row>
    <row r="26930" spans="1:2" x14ac:dyDescent="0.25">
      <c r="A26930" s="28" t="s">
        <v>31</v>
      </c>
      <c r="B26930" s="2">
        <v>0.8102410353081908</v>
      </c>
    </row>
    <row r="26931" spans="1:2" x14ac:dyDescent="0.25">
      <c r="A26931" s="28" t="s">
        <v>29</v>
      </c>
      <c r="B26931" s="2">
        <v>0.13538813510218289</v>
      </c>
    </row>
    <row r="26932" spans="1:2" x14ac:dyDescent="0.25">
      <c r="A26932" s="28" t="s">
        <v>30</v>
      </c>
      <c r="B26932" s="2">
        <v>0.19754325224091465</v>
      </c>
    </row>
    <row r="26933" spans="1:2" x14ac:dyDescent="0.25">
      <c r="A26933" s="28" t="s">
        <v>88</v>
      </c>
      <c r="B26933" s="2">
        <v>0.12715547014332773</v>
      </c>
    </row>
    <row r="26934" spans="1:2" x14ac:dyDescent="0.25">
      <c r="A26934" s="28" t="s">
        <v>80</v>
      </c>
      <c r="B26934" s="2">
        <v>1.767961059168523E-2</v>
      </c>
    </row>
    <row r="26935" spans="1:2" x14ac:dyDescent="0.25">
      <c r="A26935" s="28" t="s">
        <v>84</v>
      </c>
      <c r="B26935" s="2">
        <v>5.1698007693118719E-2</v>
      </c>
    </row>
    <row r="26936" spans="1:2" x14ac:dyDescent="0.25">
      <c r="A26936" s="28" t="s">
        <v>85</v>
      </c>
      <c r="B26936" s="2">
        <v>0.62284226044799351</v>
      </c>
    </row>
    <row r="26937" spans="1:2" x14ac:dyDescent="0.25">
      <c r="A26937" s="28" t="s">
        <v>82</v>
      </c>
      <c r="B26937" s="2">
        <v>0.12636658650050037</v>
      </c>
    </row>
    <row r="26938" spans="1:2" x14ac:dyDescent="0.25">
      <c r="A26938" s="6" t="s">
        <v>25</v>
      </c>
      <c r="B26938" s="2">
        <v>2.2562964781332706</v>
      </c>
    </row>
    <row r="26939" spans="1:2" x14ac:dyDescent="0.25">
      <c r="A26939" s="28" t="s">
        <v>79</v>
      </c>
      <c r="B26939" s="2">
        <v>5.5009341257470236E-2</v>
      </c>
    </row>
    <row r="26940" spans="1:2" x14ac:dyDescent="0.25">
      <c r="A26940" s="28" t="s">
        <v>86</v>
      </c>
      <c r="B26940" s="2">
        <v>3.203946914083323E-3</v>
      </c>
    </row>
    <row r="26941" spans="1:2" x14ac:dyDescent="0.25">
      <c r="A26941" s="28" t="s">
        <v>87</v>
      </c>
      <c r="B26941" s="2">
        <v>2.190395355657733E-2</v>
      </c>
    </row>
    <row r="26942" spans="1:2" x14ac:dyDescent="0.25">
      <c r="A26942" s="28" t="s">
        <v>31</v>
      </c>
      <c r="B26942" s="2">
        <v>0.22904883402881845</v>
      </c>
    </row>
    <row r="26943" spans="1:2" x14ac:dyDescent="0.25">
      <c r="A26943" s="28" t="s">
        <v>29</v>
      </c>
      <c r="B26943" s="2">
        <v>4.1744855164390519E-2</v>
      </c>
    </row>
    <row r="26944" spans="1:2" x14ac:dyDescent="0.25">
      <c r="A26944" s="28" t="s">
        <v>30</v>
      </c>
      <c r="B26944" s="2">
        <v>7.742156612318167E-2</v>
      </c>
    </row>
    <row r="26945" spans="1:2" x14ac:dyDescent="0.25">
      <c r="A26945" s="28" t="s">
        <v>88</v>
      </c>
      <c r="B26945" s="2">
        <v>0.83218648300693121</v>
      </c>
    </row>
    <row r="26946" spans="1:2" x14ac:dyDescent="0.25">
      <c r="A26946" s="28" t="s">
        <v>80</v>
      </c>
      <c r="B26946" s="2">
        <v>9.0385339394168825E-3</v>
      </c>
    </row>
    <row r="26947" spans="1:2" x14ac:dyDescent="0.25">
      <c r="A26947" s="28" t="s">
        <v>84</v>
      </c>
      <c r="B26947" s="2">
        <v>1.6028828407236968E-2</v>
      </c>
    </row>
    <row r="26948" spans="1:2" x14ac:dyDescent="0.25">
      <c r="A26948" s="28" t="s">
        <v>85</v>
      </c>
      <c r="B26948" s="2">
        <v>0.82925783523741214</v>
      </c>
    </row>
    <row r="26949" spans="1:2" x14ac:dyDescent="0.25">
      <c r="A26949" s="28" t="s">
        <v>82</v>
      </c>
      <c r="B26949" s="2">
        <v>0.14145230049775209</v>
      </c>
    </row>
    <row r="26950" spans="1:2" x14ac:dyDescent="0.25">
      <c r="A26950" s="6" t="s">
        <v>23</v>
      </c>
      <c r="B26950" s="2">
        <v>5.4715362580858562</v>
      </c>
    </row>
    <row r="26951" spans="1:2" x14ac:dyDescent="0.25">
      <c r="A26951" s="28" t="s">
        <v>79</v>
      </c>
      <c r="B26951" s="2">
        <v>0.10102314856333197</v>
      </c>
    </row>
    <row r="26952" spans="1:2" x14ac:dyDescent="0.25">
      <c r="A26952" s="28" t="s">
        <v>86</v>
      </c>
      <c r="B26952" s="2">
        <v>2.6433092947137346E-2</v>
      </c>
    </row>
    <row r="26953" spans="1:2" x14ac:dyDescent="0.25">
      <c r="A26953" s="28" t="s">
        <v>87</v>
      </c>
      <c r="B26953" s="2">
        <v>9.2381184804734631E-2</v>
      </c>
    </row>
    <row r="26954" spans="1:2" x14ac:dyDescent="0.25">
      <c r="A26954" s="28" t="s">
        <v>31</v>
      </c>
      <c r="B26954" s="2">
        <v>1.8135850404574916</v>
      </c>
    </row>
    <row r="26955" spans="1:2" x14ac:dyDescent="0.25">
      <c r="A26955" s="28" t="s">
        <v>29</v>
      </c>
      <c r="B26955" s="2">
        <v>0.22315353588618964</v>
      </c>
    </row>
    <row r="26956" spans="1:2" x14ac:dyDescent="0.25">
      <c r="A26956" s="28" t="s">
        <v>30</v>
      </c>
      <c r="B26956" s="2">
        <v>0.33345386206262462</v>
      </c>
    </row>
    <row r="26957" spans="1:2" x14ac:dyDescent="0.25">
      <c r="A26957" s="28" t="s">
        <v>88</v>
      </c>
      <c r="B26957" s="2">
        <v>0.33151011571518829</v>
      </c>
    </row>
    <row r="26958" spans="1:2" x14ac:dyDescent="0.25">
      <c r="A26958" s="28" t="s">
        <v>80</v>
      </c>
      <c r="B26958" s="2">
        <v>9.5640444916404152E-2</v>
      </c>
    </row>
    <row r="26959" spans="1:2" x14ac:dyDescent="0.25">
      <c r="A26959" s="28" t="s">
        <v>84</v>
      </c>
      <c r="B26959" s="2">
        <v>0.61949274221693384</v>
      </c>
    </row>
    <row r="26960" spans="1:2" x14ac:dyDescent="0.25">
      <c r="A26960" s="28" t="s">
        <v>85</v>
      </c>
      <c r="B26960" s="2">
        <v>1.3837145456720346</v>
      </c>
    </row>
    <row r="26961" spans="1:2" x14ac:dyDescent="0.25">
      <c r="A26961" s="28" t="s">
        <v>82</v>
      </c>
      <c r="B26961" s="2">
        <v>0.45114854484378469</v>
      </c>
    </row>
    <row r="26962" spans="1:2" x14ac:dyDescent="0.25">
      <c r="A26962" s="6" t="s">
        <v>249</v>
      </c>
      <c r="B26962" s="2">
        <v>26.933814667668379</v>
      </c>
    </row>
    <row r="26963" spans="1:2" x14ac:dyDescent="0.25">
      <c r="A26963" s="28" t="s">
        <v>79</v>
      </c>
      <c r="B26963" s="2">
        <v>0.56901392421403119</v>
      </c>
    </row>
    <row r="26964" spans="1:2" x14ac:dyDescent="0.25">
      <c r="A26964" s="28" t="s">
        <v>86</v>
      </c>
      <c r="B26964" s="2">
        <v>0.16308179912588686</v>
      </c>
    </row>
    <row r="26965" spans="1:2" x14ac:dyDescent="0.25">
      <c r="A26965" s="28" t="s">
        <v>87</v>
      </c>
      <c r="B26965" s="2">
        <v>0.86466372567198591</v>
      </c>
    </row>
    <row r="26966" spans="1:2" x14ac:dyDescent="0.25">
      <c r="A26966" s="28" t="s">
        <v>31</v>
      </c>
      <c r="B26966" s="2">
        <v>6.0499153383593454</v>
      </c>
    </row>
    <row r="26967" spans="1:2" x14ac:dyDescent="0.25">
      <c r="A26967" s="28" t="s">
        <v>29</v>
      </c>
      <c r="B26967" s="2">
        <v>1.9445742648239379</v>
      </c>
    </row>
    <row r="26968" spans="1:2" x14ac:dyDescent="0.25">
      <c r="A26968" s="28" t="s">
        <v>30</v>
      </c>
      <c r="B26968" s="2">
        <v>3.231016832670385</v>
      </c>
    </row>
    <row r="26969" spans="1:2" x14ac:dyDescent="0.25">
      <c r="A26969" s="28" t="s">
        <v>88</v>
      </c>
      <c r="B26969" s="2">
        <v>1.7837950241913068</v>
      </c>
    </row>
    <row r="26970" spans="1:2" x14ac:dyDescent="0.25">
      <c r="A26970" s="28" t="s">
        <v>80</v>
      </c>
      <c r="B26970" s="2">
        <v>0.37733911217334709</v>
      </c>
    </row>
    <row r="26971" spans="1:2" x14ac:dyDescent="0.25">
      <c r="A26971" s="28" t="s">
        <v>84</v>
      </c>
      <c r="B26971" s="2">
        <v>2.6826552107168928</v>
      </c>
    </row>
    <row r="26972" spans="1:2" x14ac:dyDescent="0.25">
      <c r="A26972" s="28" t="s">
        <v>85</v>
      </c>
      <c r="B26972" s="2">
        <v>5.7085517840056275</v>
      </c>
    </row>
    <row r="26973" spans="1:2" x14ac:dyDescent="0.25">
      <c r="A26973" s="28" t="s">
        <v>82</v>
      </c>
      <c r="B26973" s="2">
        <v>3.5592076517156341</v>
      </c>
    </row>
    <row r="26974" spans="1:2" x14ac:dyDescent="0.25">
      <c r="A26974" s="6" t="s">
        <v>251</v>
      </c>
      <c r="B26974" s="2">
        <v>83.292760620195338</v>
      </c>
    </row>
    <row r="26975" spans="1:2" x14ac:dyDescent="0.25">
      <c r="A26975" s="28" t="s">
        <v>79</v>
      </c>
      <c r="B26975" s="2">
        <v>3.0131811845265104</v>
      </c>
    </row>
    <row r="26976" spans="1:2" x14ac:dyDescent="0.25">
      <c r="A26976" s="28" t="s">
        <v>86</v>
      </c>
      <c r="B26976" s="2">
        <v>0.53735656500698803</v>
      </c>
    </row>
    <row r="26977" spans="1:2" x14ac:dyDescent="0.25">
      <c r="A26977" s="28" t="s">
        <v>87</v>
      </c>
      <c r="B26977" s="2">
        <v>3.2618654706656618</v>
      </c>
    </row>
    <row r="26978" spans="1:2" x14ac:dyDescent="0.25">
      <c r="A26978" s="28" t="s">
        <v>31</v>
      </c>
      <c r="B26978" s="2">
        <v>10.835242465074019</v>
      </c>
    </row>
    <row r="26979" spans="1:2" x14ac:dyDescent="0.25">
      <c r="A26979" s="28" t="s">
        <v>29</v>
      </c>
      <c r="B26979" s="2">
        <v>8.6040041801414695</v>
      </c>
    </row>
    <row r="26980" spans="1:2" x14ac:dyDescent="0.25">
      <c r="A26980" s="28" t="s">
        <v>30</v>
      </c>
      <c r="B26980" s="2">
        <v>2.2538761422733908</v>
      </c>
    </row>
    <row r="26981" spans="1:2" x14ac:dyDescent="0.25">
      <c r="A26981" s="28" t="s">
        <v>88</v>
      </c>
      <c r="B26981" s="2">
        <v>7.0986580441061182</v>
      </c>
    </row>
    <row r="26982" spans="1:2" x14ac:dyDescent="0.25">
      <c r="A26982" s="28" t="s">
        <v>80</v>
      </c>
      <c r="B26982" s="2">
        <v>4.1717970957826083</v>
      </c>
    </row>
    <row r="26983" spans="1:2" x14ac:dyDescent="0.25">
      <c r="A26983" s="28" t="s">
        <v>84</v>
      </c>
      <c r="B26983" s="2">
        <v>9.5628975153892206</v>
      </c>
    </row>
    <row r="26984" spans="1:2" x14ac:dyDescent="0.25">
      <c r="A26984" s="28" t="s">
        <v>85</v>
      </c>
      <c r="B26984" s="2">
        <v>19.064878346730364</v>
      </c>
    </row>
    <row r="26985" spans="1:2" x14ac:dyDescent="0.25">
      <c r="A26985" s="28" t="s">
        <v>82</v>
      </c>
      <c r="B26985" s="2">
        <v>14.889003610498989</v>
      </c>
    </row>
    <row r="26986" spans="1:2" x14ac:dyDescent="0.25">
      <c r="A26986" s="6" t="s">
        <v>229</v>
      </c>
      <c r="B26986" s="2">
        <v>1.8927929178378986</v>
      </c>
    </row>
    <row r="26987" spans="1:2" x14ac:dyDescent="0.25">
      <c r="A26987" s="28" t="s">
        <v>79</v>
      </c>
      <c r="B26987" s="2">
        <v>0.13714105626204443</v>
      </c>
    </row>
    <row r="26988" spans="1:2" x14ac:dyDescent="0.25">
      <c r="A26988" s="28" t="s">
        <v>86</v>
      </c>
      <c r="B26988" s="2">
        <v>1.4267317761946296E-2</v>
      </c>
    </row>
    <row r="26989" spans="1:2" x14ac:dyDescent="0.25">
      <c r="A26989" s="28" t="s">
        <v>87</v>
      </c>
      <c r="B26989" s="2">
        <v>4.7544829178753634E-2</v>
      </c>
    </row>
    <row r="26990" spans="1:2" x14ac:dyDescent="0.25">
      <c r="A26990" s="28" t="s">
        <v>31</v>
      </c>
      <c r="B26990" s="2">
        <v>0.43734640287551346</v>
      </c>
    </row>
    <row r="26991" spans="1:2" x14ac:dyDescent="0.25">
      <c r="A26991" s="28" t="s">
        <v>29</v>
      </c>
      <c r="B26991" s="2">
        <v>0.25090962653322491</v>
      </c>
    </row>
    <row r="26992" spans="1:2" x14ac:dyDescent="0.25">
      <c r="A26992" s="28" t="s">
        <v>30</v>
      </c>
      <c r="B26992" s="2">
        <v>0.12638503595805398</v>
      </c>
    </row>
    <row r="26993" spans="1:2" x14ac:dyDescent="0.25">
      <c r="A26993" s="28" t="s">
        <v>88</v>
      </c>
      <c r="B26993" s="2">
        <v>0.11708427299385013</v>
      </c>
    </row>
    <row r="26994" spans="1:2" x14ac:dyDescent="0.25">
      <c r="A26994" s="28" t="s">
        <v>80</v>
      </c>
      <c r="B26994" s="2">
        <v>0.15270282148644101</v>
      </c>
    </row>
    <row r="26995" spans="1:2" x14ac:dyDescent="0.25">
      <c r="A26995" s="28" t="s">
        <v>84</v>
      </c>
      <c r="B26995" s="2">
        <v>8.0616105913863853E-2</v>
      </c>
    </row>
    <row r="26996" spans="1:2" x14ac:dyDescent="0.25">
      <c r="A26996" s="28" t="s">
        <v>85</v>
      </c>
      <c r="B26996" s="2">
        <v>0.335042988526637</v>
      </c>
    </row>
    <row r="26997" spans="1:2" x14ac:dyDescent="0.25">
      <c r="A26997" s="28" t="s">
        <v>82</v>
      </c>
      <c r="B26997" s="2">
        <v>0.19375246034756974</v>
      </c>
    </row>
    <row r="26998" spans="1:2" x14ac:dyDescent="0.25">
      <c r="A26998" s="6" t="s">
        <v>93</v>
      </c>
      <c r="B26998" s="2">
        <v>263.53659621878114</v>
      </c>
    </row>
    <row r="26999" spans="1:2" x14ac:dyDescent="0.25">
      <c r="A26999" s="28" t="s">
        <v>79</v>
      </c>
      <c r="B26999" s="2">
        <v>7.5832378106365201</v>
      </c>
    </row>
    <row r="27000" spans="1:2" x14ac:dyDescent="0.25">
      <c r="A27000" s="28" t="s">
        <v>86</v>
      </c>
      <c r="B27000" s="2">
        <v>2.2216349248584288</v>
      </c>
    </row>
    <row r="27001" spans="1:2" x14ac:dyDescent="0.25">
      <c r="A27001" s="28" t="s">
        <v>87</v>
      </c>
      <c r="B27001" s="2">
        <v>10.433045246244836</v>
      </c>
    </row>
    <row r="27002" spans="1:2" x14ac:dyDescent="0.25">
      <c r="A27002" s="28" t="s">
        <v>31</v>
      </c>
      <c r="B27002" s="2">
        <v>58.91588353736288</v>
      </c>
    </row>
    <row r="27003" spans="1:2" x14ac:dyDescent="0.25">
      <c r="A27003" s="28" t="s">
        <v>29</v>
      </c>
      <c r="B27003" s="2">
        <v>17.699976509177411</v>
      </c>
    </row>
    <row r="27004" spans="1:2" x14ac:dyDescent="0.25">
      <c r="A27004" s="28" t="s">
        <v>30</v>
      </c>
      <c r="B27004" s="2">
        <v>18.946419267495859</v>
      </c>
    </row>
    <row r="27005" spans="1:2" x14ac:dyDescent="0.25">
      <c r="A27005" s="28" t="s">
        <v>88</v>
      </c>
      <c r="B27005" s="2">
        <v>17.182618331070092</v>
      </c>
    </row>
    <row r="27006" spans="1:2" x14ac:dyDescent="0.25">
      <c r="A27006" s="28" t="s">
        <v>80</v>
      </c>
      <c r="B27006" s="2">
        <v>7.8191752209877068</v>
      </c>
    </row>
    <row r="27007" spans="1:2" x14ac:dyDescent="0.25">
      <c r="A27007" s="28" t="s">
        <v>84</v>
      </c>
      <c r="B27007" s="2">
        <v>24.589773847354181</v>
      </c>
    </row>
    <row r="27008" spans="1:2" x14ac:dyDescent="0.25">
      <c r="A27008" s="28" t="s">
        <v>85</v>
      </c>
      <c r="B27008" s="2">
        <v>60.302449597891894</v>
      </c>
    </row>
    <row r="27009" spans="1:2" x14ac:dyDescent="0.25">
      <c r="A27009" s="28" t="s">
        <v>82</v>
      </c>
      <c r="B27009" s="2">
        <v>37.842381925701346</v>
      </c>
    </row>
    <row r="27010" spans="1:2" x14ac:dyDescent="0.25">
      <c r="A27010" s="3" t="s">
        <v>226</v>
      </c>
      <c r="B27010" s="2">
        <v>1209.6216237408205</v>
      </c>
    </row>
    <row r="27011" spans="1:2" x14ac:dyDescent="0.25">
      <c r="A27011" s="6" t="s">
        <v>228</v>
      </c>
      <c r="B27011" s="2">
        <v>3.9902783687090677</v>
      </c>
    </row>
    <row r="27012" spans="1:2" x14ac:dyDescent="0.25">
      <c r="A27012" s="28" t="s">
        <v>79</v>
      </c>
      <c r="B27012" s="2">
        <v>3.0032296109430007E-3</v>
      </c>
    </row>
    <row r="27013" spans="1:2" x14ac:dyDescent="0.25">
      <c r="A27013" s="28" t="s">
        <v>86</v>
      </c>
      <c r="B27013" s="2">
        <v>1.1744816565707118E-2</v>
      </c>
    </row>
    <row r="27014" spans="1:2" x14ac:dyDescent="0.25">
      <c r="A27014" s="28" t="s">
        <v>87</v>
      </c>
      <c r="B27014" s="2">
        <v>5.5561363127062627E-2</v>
      </c>
    </row>
    <row r="27015" spans="1:2" x14ac:dyDescent="0.25">
      <c r="A27015" s="28" t="s">
        <v>31</v>
      </c>
      <c r="B27015" s="2">
        <v>0.90476386880213799</v>
      </c>
    </row>
    <row r="27016" spans="1:2" x14ac:dyDescent="0.25">
      <c r="A27016" s="28" t="s">
        <v>29</v>
      </c>
      <c r="B27016" s="2">
        <v>1.3900383205989197</v>
      </c>
    </row>
    <row r="27017" spans="1:2" x14ac:dyDescent="0.25">
      <c r="A27017" s="28" t="s">
        <v>30</v>
      </c>
      <c r="B27017" s="2">
        <v>0.16354131690429924</v>
      </c>
    </row>
    <row r="27018" spans="1:2" x14ac:dyDescent="0.25">
      <c r="A27018" s="28" t="s">
        <v>88</v>
      </c>
      <c r="B27018" s="2">
        <v>0.14003781564337484</v>
      </c>
    </row>
    <row r="27019" spans="1:2" x14ac:dyDescent="0.25">
      <c r="A27019" s="28" t="s">
        <v>80</v>
      </c>
      <c r="B27019" s="2">
        <v>3.2163172496671145E-2</v>
      </c>
    </row>
    <row r="27020" spans="1:2" x14ac:dyDescent="0.25">
      <c r="A27020" s="28" t="s">
        <v>84</v>
      </c>
      <c r="B27020" s="2">
        <v>0.83327809422787458</v>
      </c>
    </row>
    <row r="27021" spans="1:2" x14ac:dyDescent="0.25">
      <c r="A27021" s="28" t="s">
        <v>85</v>
      </c>
      <c r="B27021" s="2">
        <v>0.23355775990866268</v>
      </c>
    </row>
    <row r="27022" spans="1:2" x14ac:dyDescent="0.25">
      <c r="A27022" s="28" t="s">
        <v>82</v>
      </c>
      <c r="B27022" s="2">
        <v>0.22258861082341505</v>
      </c>
    </row>
    <row r="27023" spans="1:2" x14ac:dyDescent="0.25">
      <c r="A27023" s="6" t="s">
        <v>239</v>
      </c>
      <c r="B27023" s="2">
        <v>3.2207366304946432</v>
      </c>
    </row>
    <row r="27024" spans="1:2" x14ac:dyDescent="0.25">
      <c r="A27024" s="28" t="s">
        <v>79</v>
      </c>
      <c r="B27024" s="2">
        <v>1.1825535946084766E-2</v>
      </c>
    </row>
    <row r="27025" spans="1:2" x14ac:dyDescent="0.25">
      <c r="A27025" s="28" t="s">
        <v>87</v>
      </c>
      <c r="B27025" s="2">
        <v>0.93274682402398257</v>
      </c>
    </row>
    <row r="27026" spans="1:2" x14ac:dyDescent="0.25">
      <c r="A27026" s="28" t="s">
        <v>31</v>
      </c>
      <c r="B27026" s="2">
        <v>0.24304516710329271</v>
      </c>
    </row>
    <row r="27027" spans="1:2" x14ac:dyDescent="0.25">
      <c r="A27027" s="28" t="s">
        <v>29</v>
      </c>
      <c r="B27027" s="2">
        <v>0.45222600191583628</v>
      </c>
    </row>
    <row r="27028" spans="1:2" x14ac:dyDescent="0.25">
      <c r="A27028" s="28" t="s">
        <v>30</v>
      </c>
      <c r="B27028" s="2">
        <v>6.3846451150382511E-2</v>
      </c>
    </row>
    <row r="27029" spans="1:2" x14ac:dyDescent="0.25">
      <c r="A27029" s="28" t="s">
        <v>88</v>
      </c>
      <c r="B27029" s="2">
        <v>9.7839631531647139E-2</v>
      </c>
    </row>
    <row r="27030" spans="1:2" x14ac:dyDescent="0.25">
      <c r="A27030" s="28" t="s">
        <v>80</v>
      </c>
      <c r="B27030" s="2">
        <v>2.0135971822478727E-2</v>
      </c>
    </row>
    <row r="27031" spans="1:2" x14ac:dyDescent="0.25">
      <c r="A27031" s="28" t="s">
        <v>84</v>
      </c>
      <c r="B27031" s="2">
        <v>9.1094059898993204E-2</v>
      </c>
    </row>
    <row r="27032" spans="1:2" x14ac:dyDescent="0.25">
      <c r="A27032" s="28" t="s">
        <v>85</v>
      </c>
      <c r="B27032" s="2">
        <v>0.91365845423459069</v>
      </c>
    </row>
    <row r="27033" spans="1:2" x14ac:dyDescent="0.25">
      <c r="A27033" s="28" t="s">
        <v>82</v>
      </c>
      <c r="B27033" s="2">
        <v>0.39431853286735435</v>
      </c>
    </row>
    <row r="27034" spans="1:2" x14ac:dyDescent="0.25">
      <c r="A27034" s="6" t="s">
        <v>241</v>
      </c>
      <c r="B27034" s="2">
        <v>61.817794786155645</v>
      </c>
    </row>
    <row r="27035" spans="1:2" x14ac:dyDescent="0.25">
      <c r="A27035" s="28" t="s">
        <v>79</v>
      </c>
      <c r="B27035" s="2">
        <v>1.4125924135091843</v>
      </c>
    </row>
    <row r="27036" spans="1:2" x14ac:dyDescent="0.25">
      <c r="A27036" s="28" t="s">
        <v>86</v>
      </c>
      <c r="B27036" s="2">
        <v>0.96352428748905661</v>
      </c>
    </row>
    <row r="27037" spans="1:2" x14ac:dyDescent="0.25">
      <c r="A27037" s="28" t="s">
        <v>87</v>
      </c>
      <c r="B27037" s="2">
        <v>1.7565272279828514</v>
      </c>
    </row>
    <row r="27038" spans="1:2" x14ac:dyDescent="0.25">
      <c r="A27038" s="28" t="s">
        <v>31</v>
      </c>
      <c r="B27038" s="2">
        <v>8.0463286796104505</v>
      </c>
    </row>
    <row r="27039" spans="1:2" x14ac:dyDescent="0.25">
      <c r="A27039" s="28" t="s">
        <v>29</v>
      </c>
      <c r="B27039" s="2">
        <v>7.7861653949048444</v>
      </c>
    </row>
    <row r="27040" spans="1:2" x14ac:dyDescent="0.25">
      <c r="A27040" s="28" t="s">
        <v>30</v>
      </c>
      <c r="B27040" s="2">
        <v>4.2463139836618291</v>
      </c>
    </row>
    <row r="27041" spans="1:2" x14ac:dyDescent="0.25">
      <c r="A27041" s="28" t="s">
        <v>88</v>
      </c>
      <c r="B27041" s="2">
        <v>11.831476706248788</v>
      </c>
    </row>
    <row r="27042" spans="1:2" x14ac:dyDescent="0.25">
      <c r="A27042" s="28" t="s">
        <v>80</v>
      </c>
      <c r="B27042" s="2">
        <v>0.8225765034726692</v>
      </c>
    </row>
    <row r="27043" spans="1:2" x14ac:dyDescent="0.25">
      <c r="A27043" s="28" t="s">
        <v>84</v>
      </c>
      <c r="B27043" s="2">
        <v>4.9073498783658343</v>
      </c>
    </row>
    <row r="27044" spans="1:2" x14ac:dyDescent="0.25">
      <c r="A27044" s="28" t="s">
        <v>85</v>
      </c>
      <c r="B27044" s="2">
        <v>8.9881605135453704</v>
      </c>
    </row>
    <row r="27045" spans="1:2" x14ac:dyDescent="0.25">
      <c r="A27045" s="28" t="s">
        <v>82</v>
      </c>
      <c r="B27045" s="2">
        <v>11.056779197364763</v>
      </c>
    </row>
    <row r="27046" spans="1:2" x14ac:dyDescent="0.25">
      <c r="A27046" s="6" t="s">
        <v>230</v>
      </c>
      <c r="B27046" s="2">
        <v>1.8044574577231858</v>
      </c>
    </row>
    <row r="27047" spans="1:2" x14ac:dyDescent="0.25">
      <c r="A27047" s="28" t="s">
        <v>79</v>
      </c>
      <c r="B27047" s="2">
        <v>7.0656735752214303E-5</v>
      </c>
    </row>
    <row r="27048" spans="1:2" x14ac:dyDescent="0.25">
      <c r="A27048" s="28" t="s">
        <v>86</v>
      </c>
      <c r="B27048" s="2">
        <v>1.580993012758619E-4</v>
      </c>
    </row>
    <row r="27049" spans="1:2" x14ac:dyDescent="0.25">
      <c r="A27049" s="28" t="s">
        <v>31</v>
      </c>
      <c r="B27049" s="2">
        <v>7.0087082986870539E-2</v>
      </c>
    </row>
    <row r="27050" spans="1:2" x14ac:dyDescent="0.25">
      <c r="A27050" s="28" t="s">
        <v>29</v>
      </c>
      <c r="B27050" s="2">
        <v>0.45709877642113672</v>
      </c>
    </row>
    <row r="27051" spans="1:2" x14ac:dyDescent="0.25">
      <c r="A27051" s="28" t="s">
        <v>30</v>
      </c>
      <c r="B27051" s="2">
        <v>2.2322942464956407E-4</v>
      </c>
    </row>
    <row r="27052" spans="1:2" x14ac:dyDescent="0.25">
      <c r="A27052" s="28" t="s">
        <v>88</v>
      </c>
      <c r="B27052" s="2">
        <v>0.45809654061554533</v>
      </c>
    </row>
    <row r="27053" spans="1:2" x14ac:dyDescent="0.25">
      <c r="A27053" s="28" t="s">
        <v>80</v>
      </c>
      <c r="B27053" s="2">
        <v>2.2826991179524287E-3</v>
      </c>
    </row>
    <row r="27054" spans="1:2" x14ac:dyDescent="0.25">
      <c r="A27054" s="28" t="s">
        <v>84</v>
      </c>
      <c r="B27054" s="2">
        <v>2.3979145975734804E-3</v>
      </c>
    </row>
    <row r="27055" spans="1:2" x14ac:dyDescent="0.25">
      <c r="A27055" s="28" t="s">
        <v>85</v>
      </c>
      <c r="B27055" s="2">
        <v>0.32992757940504958</v>
      </c>
    </row>
    <row r="27056" spans="1:2" x14ac:dyDescent="0.25">
      <c r="A27056" s="28" t="s">
        <v>82</v>
      </c>
      <c r="B27056" s="2">
        <v>0.48411487911738016</v>
      </c>
    </row>
    <row r="27057" spans="1:2" x14ac:dyDescent="0.25">
      <c r="A27057" s="6" t="s">
        <v>19</v>
      </c>
      <c r="B27057" s="2">
        <v>3.0466688831152309E-2</v>
      </c>
    </row>
    <row r="27058" spans="1:2" x14ac:dyDescent="0.25">
      <c r="A27058" s="28" t="s">
        <v>79</v>
      </c>
      <c r="B27058" s="2">
        <v>5.7299936814405681E-3</v>
      </c>
    </row>
    <row r="27059" spans="1:2" x14ac:dyDescent="0.25">
      <c r="A27059" s="28" t="s">
        <v>86</v>
      </c>
      <c r="B27059" s="2">
        <v>4.7149385351451663E-4</v>
      </c>
    </row>
    <row r="27060" spans="1:2" x14ac:dyDescent="0.25">
      <c r="A27060" s="28" t="s">
        <v>87</v>
      </c>
      <c r="B27060" s="2">
        <v>4.264952752597183E-5</v>
      </c>
    </row>
    <row r="27061" spans="1:2" x14ac:dyDescent="0.25">
      <c r="A27061" s="28" t="s">
        <v>31</v>
      </c>
      <c r="B27061" s="2">
        <v>1.3781132604650768E-2</v>
      </c>
    </row>
    <row r="27062" spans="1:2" x14ac:dyDescent="0.25">
      <c r="A27062" s="28" t="s">
        <v>29</v>
      </c>
      <c r="B27062" s="2">
        <v>3.4921361247640639E-3</v>
      </c>
    </row>
    <row r="27063" spans="1:2" x14ac:dyDescent="0.25">
      <c r="A27063" s="28" t="s">
        <v>30</v>
      </c>
      <c r="B27063" s="2">
        <v>2.8253523660787044E-3</v>
      </c>
    </row>
    <row r="27064" spans="1:2" x14ac:dyDescent="0.25">
      <c r="A27064" s="28" t="s">
        <v>88</v>
      </c>
      <c r="B27064" s="2">
        <v>5.9866449513101892E-4</v>
      </c>
    </row>
    <row r="27065" spans="1:2" x14ac:dyDescent="0.25">
      <c r="A27065" s="28" t="s">
        <v>80</v>
      </c>
      <c r="B27065" s="2">
        <v>4.0077061343785038E-4</v>
      </c>
    </row>
    <row r="27066" spans="1:2" x14ac:dyDescent="0.25">
      <c r="A27066" s="28" t="s">
        <v>84</v>
      </c>
      <c r="B27066" s="2">
        <v>1.7358245145533888E-4</v>
      </c>
    </row>
    <row r="27067" spans="1:2" x14ac:dyDescent="0.25">
      <c r="A27067" s="28" t="s">
        <v>85</v>
      </c>
      <c r="B27067" s="2">
        <v>2.0492399322106832E-3</v>
      </c>
    </row>
    <row r="27068" spans="1:2" x14ac:dyDescent="0.25">
      <c r="A27068" s="28" t="s">
        <v>82</v>
      </c>
      <c r="B27068" s="2">
        <v>9.0167318094281712E-4</v>
      </c>
    </row>
    <row r="27069" spans="1:2" x14ac:dyDescent="0.25">
      <c r="A27069" s="6" t="s">
        <v>243</v>
      </c>
      <c r="B27069" s="2">
        <v>24.33695512045221</v>
      </c>
    </row>
    <row r="27070" spans="1:2" x14ac:dyDescent="0.25">
      <c r="A27070" s="28" t="s">
        <v>79</v>
      </c>
      <c r="B27070" s="2">
        <v>0.31715950957985728</v>
      </c>
    </row>
    <row r="27071" spans="1:2" x14ac:dyDescent="0.25">
      <c r="A27071" s="28" t="s">
        <v>86</v>
      </c>
      <c r="B27071" s="2">
        <v>0.59946309081159599</v>
      </c>
    </row>
    <row r="27072" spans="1:2" x14ac:dyDescent="0.25">
      <c r="A27072" s="28" t="s">
        <v>87</v>
      </c>
      <c r="B27072" s="2">
        <v>0.48940445870699756</v>
      </c>
    </row>
    <row r="27073" spans="1:2" x14ac:dyDescent="0.25">
      <c r="A27073" s="28" t="s">
        <v>31</v>
      </c>
      <c r="B27073" s="2">
        <v>3.3676821086093596</v>
      </c>
    </row>
    <row r="27074" spans="1:2" x14ac:dyDescent="0.25">
      <c r="A27074" s="28" t="s">
        <v>29</v>
      </c>
      <c r="B27074" s="2">
        <v>7.1932593186602904</v>
      </c>
    </row>
    <row r="27075" spans="1:2" x14ac:dyDescent="0.25">
      <c r="A27075" s="28" t="s">
        <v>30</v>
      </c>
      <c r="B27075" s="2">
        <v>1.2455345346022062</v>
      </c>
    </row>
    <row r="27076" spans="1:2" x14ac:dyDescent="0.25">
      <c r="A27076" s="28" t="s">
        <v>88</v>
      </c>
      <c r="B27076" s="2">
        <v>2.5094053674715346</v>
      </c>
    </row>
    <row r="27077" spans="1:2" x14ac:dyDescent="0.25">
      <c r="A27077" s="28" t="s">
        <v>80</v>
      </c>
      <c r="B27077" s="2">
        <v>0.2784933036521145</v>
      </c>
    </row>
    <row r="27078" spans="1:2" x14ac:dyDescent="0.25">
      <c r="A27078" s="28" t="s">
        <v>84</v>
      </c>
      <c r="B27078" s="2">
        <v>1.208012637132857</v>
      </c>
    </row>
    <row r="27079" spans="1:2" x14ac:dyDescent="0.25">
      <c r="A27079" s="28" t="s">
        <v>85</v>
      </c>
      <c r="B27079" s="2">
        <v>4.1354765237776974</v>
      </c>
    </row>
    <row r="27080" spans="1:2" x14ac:dyDescent="0.25">
      <c r="A27080" s="28" t="s">
        <v>82</v>
      </c>
      <c r="B27080" s="2">
        <v>2.993064267447699</v>
      </c>
    </row>
    <row r="27081" spans="1:2" x14ac:dyDescent="0.25">
      <c r="A27081" s="6" t="s">
        <v>52</v>
      </c>
      <c r="B27081" s="2">
        <v>6.0741004483734624</v>
      </c>
    </row>
    <row r="27082" spans="1:2" x14ac:dyDescent="0.25">
      <c r="A27082" s="28" t="s">
        <v>79</v>
      </c>
      <c r="B27082" s="2">
        <v>0.20534638383080134</v>
      </c>
    </row>
    <row r="27083" spans="1:2" x14ac:dyDescent="0.25">
      <c r="A27083" s="28" t="s">
        <v>86</v>
      </c>
      <c r="B27083" s="2">
        <v>6.5342312085864315E-2</v>
      </c>
    </row>
    <row r="27084" spans="1:2" x14ac:dyDescent="0.25">
      <c r="A27084" s="28" t="s">
        <v>87</v>
      </c>
      <c r="B27084" s="2">
        <v>0.53717667558716153</v>
      </c>
    </row>
    <row r="27085" spans="1:2" x14ac:dyDescent="0.25">
      <c r="A27085" s="28" t="s">
        <v>31</v>
      </c>
      <c r="B27085" s="2">
        <v>2.0126718956909224E-2</v>
      </c>
    </row>
    <row r="27086" spans="1:2" x14ac:dyDescent="0.25">
      <c r="A27086" s="28" t="s">
        <v>29</v>
      </c>
      <c r="B27086" s="2">
        <v>1.1461483845740441</v>
      </c>
    </row>
    <row r="27087" spans="1:2" x14ac:dyDescent="0.25">
      <c r="A27087" s="28" t="s">
        <v>30</v>
      </c>
      <c r="B27087" s="2">
        <v>1.2669592659471735E-2</v>
      </c>
    </row>
    <row r="27088" spans="1:2" x14ac:dyDescent="0.25">
      <c r="A27088" s="28" t="s">
        <v>88</v>
      </c>
      <c r="B27088" s="2">
        <v>0.11127538340904827</v>
      </c>
    </row>
    <row r="27089" spans="1:2" x14ac:dyDescent="0.25">
      <c r="A27089" s="28" t="s">
        <v>80</v>
      </c>
      <c r="B27089" s="2">
        <v>0.48007482246303312</v>
      </c>
    </row>
    <row r="27090" spans="1:2" x14ac:dyDescent="0.25">
      <c r="A27090" s="28" t="s">
        <v>84</v>
      </c>
      <c r="B27090" s="2">
        <v>0.28153260057985063</v>
      </c>
    </row>
    <row r="27091" spans="1:2" x14ac:dyDescent="0.25">
      <c r="A27091" s="28" t="s">
        <v>85</v>
      </c>
      <c r="B27091" s="2">
        <v>2.7772754003824205</v>
      </c>
    </row>
    <row r="27092" spans="1:2" x14ac:dyDescent="0.25">
      <c r="A27092" s="28" t="s">
        <v>82</v>
      </c>
      <c r="B27092" s="2">
        <v>0.43713217384485775</v>
      </c>
    </row>
    <row r="27093" spans="1:2" x14ac:dyDescent="0.25">
      <c r="A27093" s="6" t="s">
        <v>245</v>
      </c>
      <c r="B27093" s="2">
        <v>5.8920822413408809</v>
      </c>
    </row>
    <row r="27094" spans="1:2" x14ac:dyDescent="0.25">
      <c r="A27094" s="28" t="s">
        <v>79</v>
      </c>
      <c r="B27094" s="2">
        <v>5.774964925859364E-2</v>
      </c>
    </row>
    <row r="27095" spans="1:2" x14ac:dyDescent="0.25">
      <c r="A27095" s="28" t="s">
        <v>86</v>
      </c>
      <c r="B27095" s="2">
        <v>2.1741316272544928E-2</v>
      </c>
    </row>
    <row r="27096" spans="1:2" x14ac:dyDescent="0.25">
      <c r="A27096" s="28" t="s">
        <v>87</v>
      </c>
      <c r="B27096" s="2">
        <v>5.3028895230470038E-2</v>
      </c>
    </row>
    <row r="27097" spans="1:2" x14ac:dyDescent="0.25">
      <c r="A27097" s="28" t="s">
        <v>31</v>
      </c>
      <c r="B27097" s="2">
        <v>0.81946903053766451</v>
      </c>
    </row>
    <row r="27098" spans="1:2" x14ac:dyDescent="0.25">
      <c r="A27098" s="28" t="s">
        <v>29</v>
      </c>
      <c r="B27098" s="2">
        <v>1.1953864079079644</v>
      </c>
    </row>
    <row r="27099" spans="1:2" x14ac:dyDescent="0.25">
      <c r="A27099" s="28" t="s">
        <v>30</v>
      </c>
      <c r="B27099" s="2">
        <v>0.3203399332109062</v>
      </c>
    </row>
    <row r="27100" spans="1:2" x14ac:dyDescent="0.25">
      <c r="A27100" s="28" t="s">
        <v>88</v>
      </c>
      <c r="B27100" s="2">
        <v>0.39980312065545026</v>
      </c>
    </row>
    <row r="27101" spans="1:2" x14ac:dyDescent="0.25">
      <c r="A27101" s="28" t="s">
        <v>80</v>
      </c>
      <c r="B27101" s="2">
        <v>0.53605905279525545</v>
      </c>
    </row>
    <row r="27102" spans="1:2" x14ac:dyDescent="0.25">
      <c r="A27102" s="28" t="s">
        <v>84</v>
      </c>
      <c r="B27102" s="2">
        <v>0.26155991535084894</v>
      </c>
    </row>
    <row r="27103" spans="1:2" x14ac:dyDescent="0.25">
      <c r="A27103" s="28" t="s">
        <v>85</v>
      </c>
      <c r="B27103" s="2">
        <v>1.7689630210449772</v>
      </c>
    </row>
    <row r="27104" spans="1:2" x14ac:dyDescent="0.25">
      <c r="A27104" s="28" t="s">
        <v>82</v>
      </c>
      <c r="B27104" s="2">
        <v>0.45798189907620518</v>
      </c>
    </row>
    <row r="27105" spans="1:2" x14ac:dyDescent="0.25">
      <c r="A27105" s="6" t="s">
        <v>247</v>
      </c>
      <c r="B27105" s="2">
        <v>129.62511951000869</v>
      </c>
    </row>
    <row r="27106" spans="1:2" x14ac:dyDescent="0.25">
      <c r="A27106" s="28" t="s">
        <v>79</v>
      </c>
      <c r="B27106" s="2">
        <v>1.6223374361460514</v>
      </c>
    </row>
    <row r="27107" spans="1:2" x14ac:dyDescent="0.25">
      <c r="A27107" s="28" t="s">
        <v>86</v>
      </c>
      <c r="B27107" s="2">
        <v>2.6119372230344222</v>
      </c>
    </row>
    <row r="27108" spans="1:2" x14ac:dyDescent="0.25">
      <c r="A27108" s="28" t="s">
        <v>87</v>
      </c>
      <c r="B27108" s="2">
        <v>4.172322417582941</v>
      </c>
    </row>
    <row r="27109" spans="1:2" x14ac:dyDescent="0.25">
      <c r="A27109" s="28" t="s">
        <v>31</v>
      </c>
      <c r="B27109" s="2">
        <v>10.054197977728126</v>
      </c>
    </row>
    <row r="27110" spans="1:2" x14ac:dyDescent="0.25">
      <c r="A27110" s="28" t="s">
        <v>29</v>
      </c>
      <c r="B27110" s="2">
        <v>14.086268758574732</v>
      </c>
    </row>
    <row r="27111" spans="1:2" x14ac:dyDescent="0.25">
      <c r="A27111" s="28" t="s">
        <v>30</v>
      </c>
      <c r="B27111" s="2">
        <v>6.1920466317972132</v>
      </c>
    </row>
    <row r="27112" spans="1:2" x14ac:dyDescent="0.25">
      <c r="A27112" s="28" t="s">
        <v>88</v>
      </c>
      <c r="B27112" s="2">
        <v>19.953143916144736</v>
      </c>
    </row>
    <row r="27113" spans="1:2" x14ac:dyDescent="0.25">
      <c r="A27113" s="28" t="s">
        <v>80</v>
      </c>
      <c r="B27113" s="2">
        <v>5.3192384102610308</v>
      </c>
    </row>
    <row r="27114" spans="1:2" x14ac:dyDescent="0.25">
      <c r="A27114" s="28" t="s">
        <v>84</v>
      </c>
      <c r="B27114" s="2">
        <v>16.863745729598371</v>
      </c>
    </row>
    <row r="27115" spans="1:2" x14ac:dyDescent="0.25">
      <c r="A27115" s="28" t="s">
        <v>85</v>
      </c>
      <c r="B27115" s="2">
        <v>28.36836198572977</v>
      </c>
    </row>
    <row r="27116" spans="1:2" x14ac:dyDescent="0.25">
      <c r="A27116" s="28" t="s">
        <v>82</v>
      </c>
      <c r="B27116" s="2">
        <v>20.381519023411304</v>
      </c>
    </row>
    <row r="27117" spans="1:2" x14ac:dyDescent="0.25">
      <c r="A27117" s="6" t="s">
        <v>20</v>
      </c>
      <c r="B27117" s="2">
        <v>50.837551732321586</v>
      </c>
    </row>
    <row r="27118" spans="1:2" x14ac:dyDescent="0.25">
      <c r="A27118" s="28" t="s">
        <v>79</v>
      </c>
      <c r="B27118" s="2">
        <v>0.87531441463082194</v>
      </c>
    </row>
    <row r="27119" spans="1:2" x14ac:dyDescent="0.25">
      <c r="A27119" s="28" t="s">
        <v>86</v>
      </c>
      <c r="B27119" s="2">
        <v>1.3094318855186313</v>
      </c>
    </row>
    <row r="27120" spans="1:2" x14ac:dyDescent="0.25">
      <c r="A27120" s="28" t="s">
        <v>87</v>
      </c>
      <c r="B27120" s="2">
        <v>5.0353011400357408</v>
      </c>
    </row>
    <row r="27121" spans="1:2" x14ac:dyDescent="0.25">
      <c r="A27121" s="28" t="s">
        <v>31</v>
      </c>
      <c r="B27121" s="2">
        <v>4.4303439590915925</v>
      </c>
    </row>
    <row r="27122" spans="1:2" x14ac:dyDescent="0.25">
      <c r="A27122" s="28" t="s">
        <v>29</v>
      </c>
      <c r="B27122" s="2">
        <v>4.333097182819583</v>
      </c>
    </row>
    <row r="27123" spans="1:2" x14ac:dyDescent="0.25">
      <c r="A27123" s="28" t="s">
        <v>30</v>
      </c>
      <c r="B27123" s="2">
        <v>2.2878022721631641</v>
      </c>
    </row>
    <row r="27124" spans="1:2" x14ac:dyDescent="0.25">
      <c r="A27124" s="28" t="s">
        <v>88</v>
      </c>
      <c r="B27124" s="2">
        <v>5.9459920027558706</v>
      </c>
    </row>
    <row r="27125" spans="1:2" x14ac:dyDescent="0.25">
      <c r="A27125" s="28" t="s">
        <v>80</v>
      </c>
      <c r="B27125" s="2">
        <v>0.67204806540981032</v>
      </c>
    </row>
    <row r="27126" spans="1:2" x14ac:dyDescent="0.25">
      <c r="A27126" s="28" t="s">
        <v>84</v>
      </c>
      <c r="B27126" s="2">
        <v>12.060945754805505</v>
      </c>
    </row>
    <row r="27127" spans="1:2" x14ac:dyDescent="0.25">
      <c r="A27127" s="28" t="s">
        <v>85</v>
      </c>
      <c r="B27127" s="2">
        <v>7.8545066767869383</v>
      </c>
    </row>
    <row r="27128" spans="1:2" x14ac:dyDescent="0.25">
      <c r="A27128" s="28" t="s">
        <v>82</v>
      </c>
      <c r="B27128" s="2">
        <v>6.0327683783039312</v>
      </c>
    </row>
    <row r="27129" spans="1:2" x14ac:dyDescent="0.25">
      <c r="A27129" s="6" t="s">
        <v>21</v>
      </c>
      <c r="B27129" s="2">
        <v>19.277549001062198</v>
      </c>
    </row>
    <row r="27130" spans="1:2" x14ac:dyDescent="0.25">
      <c r="A27130" s="28" t="s">
        <v>79</v>
      </c>
      <c r="B27130" s="2">
        <v>2.9556041930583272E-2</v>
      </c>
    </row>
    <row r="27131" spans="1:2" x14ac:dyDescent="0.25">
      <c r="A27131" s="28" t="s">
        <v>86</v>
      </c>
      <c r="B27131" s="2">
        <v>7.1060285240288665E-2</v>
      </c>
    </row>
    <row r="27132" spans="1:2" x14ac:dyDescent="0.25">
      <c r="A27132" s="28" t="s">
        <v>87</v>
      </c>
      <c r="B27132" s="2">
        <v>3.1505049795696669E-2</v>
      </c>
    </row>
    <row r="27133" spans="1:2" x14ac:dyDescent="0.25">
      <c r="A27133" s="28" t="s">
        <v>31</v>
      </c>
      <c r="B27133" s="2">
        <v>1.1486697959773657</v>
      </c>
    </row>
    <row r="27134" spans="1:2" x14ac:dyDescent="0.25">
      <c r="A27134" s="28" t="s">
        <v>29</v>
      </c>
      <c r="B27134" s="2">
        <v>0.90329548077860444</v>
      </c>
    </row>
    <row r="27135" spans="1:2" x14ac:dyDescent="0.25">
      <c r="A27135" s="28" t="s">
        <v>30</v>
      </c>
      <c r="B27135" s="2">
        <v>0.69792645337757786</v>
      </c>
    </row>
    <row r="27136" spans="1:2" x14ac:dyDescent="0.25">
      <c r="A27136" s="28" t="s">
        <v>88</v>
      </c>
      <c r="B27136" s="2">
        <v>1.1097774165892131</v>
      </c>
    </row>
    <row r="27137" spans="1:2" x14ac:dyDescent="0.25">
      <c r="A27137" s="28" t="s">
        <v>80</v>
      </c>
      <c r="B27137" s="2">
        <v>7.7810507379598324</v>
      </c>
    </row>
    <row r="27138" spans="1:2" x14ac:dyDescent="0.25">
      <c r="A27138" s="28" t="s">
        <v>84</v>
      </c>
      <c r="B27138" s="2">
        <v>2.6196206248843152</v>
      </c>
    </row>
    <row r="27139" spans="1:2" x14ac:dyDescent="0.25">
      <c r="A27139" s="28" t="s">
        <v>85</v>
      </c>
      <c r="B27139" s="2">
        <v>1.6497996718504233</v>
      </c>
    </row>
    <row r="27140" spans="1:2" x14ac:dyDescent="0.25">
      <c r="A27140" s="28" t="s">
        <v>82</v>
      </c>
      <c r="B27140" s="2">
        <v>3.2352874426782967</v>
      </c>
    </row>
    <row r="27141" spans="1:2" x14ac:dyDescent="0.25">
      <c r="A27141" s="6" t="s">
        <v>22</v>
      </c>
      <c r="B27141" s="2">
        <v>1.8155371271624101</v>
      </c>
    </row>
    <row r="27142" spans="1:2" x14ac:dyDescent="0.25">
      <c r="A27142" s="28" t="s">
        <v>79</v>
      </c>
      <c r="B27142" s="2">
        <v>2.3686815519579334E-2</v>
      </c>
    </row>
    <row r="27143" spans="1:2" x14ac:dyDescent="0.25">
      <c r="A27143" s="28" t="s">
        <v>86</v>
      </c>
      <c r="B27143" s="2">
        <v>2.8069039202448288E-2</v>
      </c>
    </row>
    <row r="27144" spans="1:2" x14ac:dyDescent="0.25">
      <c r="A27144" s="28" t="s">
        <v>87</v>
      </c>
      <c r="B27144" s="2">
        <v>3.893270891218089E-2</v>
      </c>
    </row>
    <row r="27145" spans="1:2" x14ac:dyDescent="0.25">
      <c r="A27145" s="28" t="s">
        <v>31</v>
      </c>
      <c r="B27145" s="2">
        <v>0.22493790338167041</v>
      </c>
    </row>
    <row r="27146" spans="1:2" x14ac:dyDescent="0.25">
      <c r="A27146" s="28" t="s">
        <v>29</v>
      </c>
      <c r="B27146" s="2">
        <v>0.67572252580381853</v>
      </c>
    </row>
    <row r="27147" spans="1:2" x14ac:dyDescent="0.25">
      <c r="A27147" s="28" t="s">
        <v>30</v>
      </c>
      <c r="B27147" s="2">
        <v>0.13380768930490933</v>
      </c>
    </row>
    <row r="27148" spans="1:2" x14ac:dyDescent="0.25">
      <c r="A27148" s="28" t="s">
        <v>88</v>
      </c>
      <c r="B27148" s="2">
        <v>0.1578152109923546</v>
      </c>
    </row>
    <row r="27149" spans="1:2" x14ac:dyDescent="0.25">
      <c r="A27149" s="28" t="s">
        <v>80</v>
      </c>
      <c r="B27149" s="2">
        <v>1.9394062689977509E-2</v>
      </c>
    </row>
    <row r="27150" spans="1:2" x14ac:dyDescent="0.25">
      <c r="A27150" s="28" t="s">
        <v>84</v>
      </c>
      <c r="B27150" s="2">
        <v>8.2692393310452764E-2</v>
      </c>
    </row>
    <row r="27151" spans="1:2" x14ac:dyDescent="0.25">
      <c r="A27151" s="28" t="s">
        <v>85</v>
      </c>
      <c r="B27151" s="2">
        <v>0.22941797833899333</v>
      </c>
    </row>
    <row r="27152" spans="1:2" x14ac:dyDescent="0.25">
      <c r="A27152" s="28" t="s">
        <v>82</v>
      </c>
      <c r="B27152" s="2">
        <v>0.20106079970602506</v>
      </c>
    </row>
    <row r="27153" spans="1:2" x14ac:dyDescent="0.25">
      <c r="A27153" s="6" t="s">
        <v>25</v>
      </c>
      <c r="B27153" s="2">
        <v>4.5558909186218957</v>
      </c>
    </row>
    <row r="27154" spans="1:2" x14ac:dyDescent="0.25">
      <c r="A27154" s="28" t="s">
        <v>79</v>
      </c>
      <c r="B27154" s="2">
        <v>4.6111845884865464E-2</v>
      </c>
    </row>
    <row r="27155" spans="1:2" x14ac:dyDescent="0.25">
      <c r="A27155" s="28" t="s">
        <v>86</v>
      </c>
      <c r="B27155" s="2">
        <v>9.1229969536256769E-2</v>
      </c>
    </row>
    <row r="27156" spans="1:2" x14ac:dyDescent="0.25">
      <c r="A27156" s="28" t="s">
        <v>87</v>
      </c>
      <c r="B27156" s="2">
        <v>4.4939316019297217E-2</v>
      </c>
    </row>
    <row r="27157" spans="1:2" x14ac:dyDescent="0.25">
      <c r="A27157" s="28" t="s">
        <v>31</v>
      </c>
      <c r="B27157" s="2">
        <v>0.7221273859857551</v>
      </c>
    </row>
    <row r="27158" spans="1:2" x14ac:dyDescent="0.25">
      <c r="A27158" s="28" t="s">
        <v>29</v>
      </c>
      <c r="B27158" s="2">
        <v>1.4232519327403423</v>
      </c>
    </row>
    <row r="27159" spans="1:2" x14ac:dyDescent="0.25">
      <c r="A27159" s="28" t="s">
        <v>30</v>
      </c>
      <c r="B27159" s="2">
        <v>0.14350125068828989</v>
      </c>
    </row>
    <row r="27160" spans="1:2" x14ac:dyDescent="0.25">
      <c r="A27160" s="28" t="s">
        <v>88</v>
      </c>
      <c r="B27160" s="2">
        <v>1.1187074932921743</v>
      </c>
    </row>
    <row r="27161" spans="1:2" x14ac:dyDescent="0.25">
      <c r="A27161" s="28" t="s">
        <v>80</v>
      </c>
      <c r="B27161" s="2">
        <v>2.3644379799995112E-2</v>
      </c>
    </row>
    <row r="27162" spans="1:2" x14ac:dyDescent="0.25">
      <c r="A27162" s="28" t="s">
        <v>84</v>
      </c>
      <c r="B27162" s="2">
        <v>1.622248539245091E-2</v>
      </c>
    </row>
    <row r="27163" spans="1:2" x14ac:dyDescent="0.25">
      <c r="A27163" s="28" t="s">
        <v>85</v>
      </c>
      <c r="B27163" s="2">
        <v>0.63068766171674062</v>
      </c>
    </row>
    <row r="27164" spans="1:2" x14ac:dyDescent="0.25">
      <c r="A27164" s="28" t="s">
        <v>82</v>
      </c>
      <c r="B27164" s="2">
        <v>0.29546719756572759</v>
      </c>
    </row>
    <row r="27165" spans="1:2" x14ac:dyDescent="0.25">
      <c r="A27165" s="6" t="s">
        <v>23</v>
      </c>
      <c r="B27165" s="2">
        <v>12.205617986257343</v>
      </c>
    </row>
    <row r="27166" spans="1:2" x14ac:dyDescent="0.25">
      <c r="A27166" s="28" t="s">
        <v>79</v>
      </c>
      <c r="B27166" s="2">
        <v>9.8711998900341741E-2</v>
      </c>
    </row>
    <row r="27167" spans="1:2" x14ac:dyDescent="0.25">
      <c r="A27167" s="28" t="s">
        <v>86</v>
      </c>
      <c r="B27167" s="2">
        <v>0.28263801194349236</v>
      </c>
    </row>
    <row r="27168" spans="1:2" x14ac:dyDescent="0.25">
      <c r="A27168" s="28" t="s">
        <v>87</v>
      </c>
      <c r="B27168" s="2">
        <v>0.22578200725373432</v>
      </c>
    </row>
    <row r="27169" spans="1:2" x14ac:dyDescent="0.25">
      <c r="A27169" s="28" t="s">
        <v>31</v>
      </c>
      <c r="B27169" s="2">
        <v>1.1369595725369668</v>
      </c>
    </row>
    <row r="27170" spans="1:2" x14ac:dyDescent="0.25">
      <c r="A27170" s="28" t="s">
        <v>29</v>
      </c>
      <c r="B27170" s="2">
        <v>2.972832305014343</v>
      </c>
    </row>
    <row r="27171" spans="1:2" x14ac:dyDescent="0.25">
      <c r="A27171" s="28" t="s">
        <v>30</v>
      </c>
      <c r="B27171" s="2">
        <v>0.60726923951336054</v>
      </c>
    </row>
    <row r="27172" spans="1:2" x14ac:dyDescent="0.25">
      <c r="A27172" s="28" t="s">
        <v>88</v>
      </c>
      <c r="B27172" s="2">
        <v>0.94931669118458073</v>
      </c>
    </row>
    <row r="27173" spans="1:2" x14ac:dyDescent="0.25">
      <c r="A27173" s="28" t="s">
        <v>80</v>
      </c>
      <c r="B27173" s="2">
        <v>0.43149157815770767</v>
      </c>
    </row>
    <row r="27174" spans="1:2" x14ac:dyDescent="0.25">
      <c r="A27174" s="28" t="s">
        <v>84</v>
      </c>
      <c r="B27174" s="2">
        <v>2.3423954013499193</v>
      </c>
    </row>
    <row r="27175" spans="1:2" x14ac:dyDescent="0.25">
      <c r="A27175" s="28" t="s">
        <v>85</v>
      </c>
      <c r="B27175" s="2">
        <v>1.6423109496560166</v>
      </c>
    </row>
    <row r="27176" spans="1:2" x14ac:dyDescent="0.25">
      <c r="A27176" s="28" t="s">
        <v>82</v>
      </c>
      <c r="B27176" s="2">
        <v>1.5159102307468788</v>
      </c>
    </row>
    <row r="27177" spans="1:2" x14ac:dyDescent="0.25">
      <c r="A27177" s="6" t="s">
        <v>249</v>
      </c>
      <c r="B27177" s="2">
        <v>37.351390749443652</v>
      </c>
    </row>
    <row r="27178" spans="1:2" x14ac:dyDescent="0.25">
      <c r="A27178" s="28" t="s">
        <v>79</v>
      </c>
      <c r="B27178" s="2">
        <v>0.21843503494660022</v>
      </c>
    </row>
    <row r="27179" spans="1:2" x14ac:dyDescent="0.25">
      <c r="A27179" s="28" t="s">
        <v>86</v>
      </c>
      <c r="B27179" s="2">
        <v>2.0378713461383242</v>
      </c>
    </row>
    <row r="27180" spans="1:2" x14ac:dyDescent="0.25">
      <c r="A27180" s="28" t="s">
        <v>87</v>
      </c>
      <c r="B27180" s="2">
        <v>1.137294141571858</v>
      </c>
    </row>
    <row r="27181" spans="1:2" x14ac:dyDescent="0.25">
      <c r="A27181" s="28" t="s">
        <v>31</v>
      </c>
      <c r="B27181" s="2">
        <v>2.3324845421759068</v>
      </c>
    </row>
    <row r="27182" spans="1:2" x14ac:dyDescent="0.25">
      <c r="A27182" s="28" t="s">
        <v>29</v>
      </c>
      <c r="B27182" s="2">
        <v>6.3082876674078268</v>
      </c>
    </row>
    <row r="27183" spans="1:2" x14ac:dyDescent="0.25">
      <c r="A27183" s="28" t="s">
        <v>30</v>
      </c>
      <c r="B27183" s="2">
        <v>2.3344947928412991</v>
      </c>
    </row>
    <row r="27184" spans="1:2" x14ac:dyDescent="0.25">
      <c r="A27184" s="28" t="s">
        <v>88</v>
      </c>
      <c r="B27184" s="2">
        <v>4.0861008881399288</v>
      </c>
    </row>
    <row r="27185" spans="1:2" x14ac:dyDescent="0.25">
      <c r="A27185" s="28" t="s">
        <v>80</v>
      </c>
      <c r="B27185" s="2">
        <v>4.325015685350567</v>
      </c>
    </row>
    <row r="27186" spans="1:2" x14ac:dyDescent="0.25">
      <c r="A27186" s="28" t="s">
        <v>84</v>
      </c>
      <c r="B27186" s="2">
        <v>2.6523881603728805</v>
      </c>
    </row>
    <row r="27187" spans="1:2" x14ac:dyDescent="0.25">
      <c r="A27187" s="28" t="s">
        <v>85</v>
      </c>
      <c r="B27187" s="2">
        <v>6.1072396414459753</v>
      </c>
    </row>
    <row r="27188" spans="1:2" x14ac:dyDescent="0.25">
      <c r="A27188" s="28" t="s">
        <v>82</v>
      </c>
      <c r="B27188" s="2">
        <v>5.8117788490524847</v>
      </c>
    </row>
    <row r="27189" spans="1:2" x14ac:dyDescent="0.25">
      <c r="A27189" s="6" t="s">
        <v>251</v>
      </c>
      <c r="B27189" s="2">
        <v>235.85047879058726</v>
      </c>
    </row>
    <row r="27190" spans="1:2" x14ac:dyDescent="0.25">
      <c r="A27190" s="28" t="s">
        <v>79</v>
      </c>
      <c r="B27190" s="2">
        <v>3.704146405973253</v>
      </c>
    </row>
    <row r="27191" spans="1:2" x14ac:dyDescent="0.25">
      <c r="A27191" s="28" t="s">
        <v>86</v>
      </c>
      <c r="B27191" s="2">
        <v>1.7076033221261693</v>
      </c>
    </row>
    <row r="27192" spans="1:2" x14ac:dyDescent="0.25">
      <c r="A27192" s="28" t="s">
        <v>87</v>
      </c>
      <c r="B27192" s="2">
        <v>14.14790043932314</v>
      </c>
    </row>
    <row r="27193" spans="1:2" x14ac:dyDescent="0.25">
      <c r="A27193" s="28" t="s">
        <v>31</v>
      </c>
      <c r="B27193" s="2">
        <v>13.525206072992837</v>
      </c>
    </row>
    <row r="27194" spans="1:2" x14ac:dyDescent="0.25">
      <c r="A27194" s="28" t="s">
        <v>29</v>
      </c>
      <c r="B27194" s="2">
        <v>36.669790438664684</v>
      </c>
    </row>
    <row r="27195" spans="1:2" x14ac:dyDescent="0.25">
      <c r="A27195" s="28" t="s">
        <v>30</v>
      </c>
      <c r="B27195" s="2">
        <v>8.2797772086862267</v>
      </c>
    </row>
    <row r="27196" spans="1:2" x14ac:dyDescent="0.25">
      <c r="A27196" s="28" t="s">
        <v>88</v>
      </c>
      <c r="B27196" s="2">
        <v>42.661305553763725</v>
      </c>
    </row>
    <row r="27197" spans="1:2" x14ac:dyDescent="0.25">
      <c r="A27197" s="28" t="s">
        <v>80</v>
      </c>
      <c r="B27197" s="2">
        <v>9.8991872013769964</v>
      </c>
    </row>
    <row r="27198" spans="1:2" x14ac:dyDescent="0.25">
      <c r="A27198" s="28" t="s">
        <v>84</v>
      </c>
      <c r="B27198" s="2">
        <v>20.1611264164173</v>
      </c>
    </row>
    <row r="27199" spans="1:2" x14ac:dyDescent="0.25">
      <c r="A27199" s="28" t="s">
        <v>85</v>
      </c>
      <c r="B27199" s="2">
        <v>43.616537930460296</v>
      </c>
    </row>
    <row r="27200" spans="1:2" x14ac:dyDescent="0.25">
      <c r="A27200" s="28" t="s">
        <v>82</v>
      </c>
      <c r="B27200" s="2">
        <v>41.477897800802637</v>
      </c>
    </row>
    <row r="27201" spans="1:2" x14ac:dyDescent="0.25">
      <c r="A27201" s="6" t="s">
        <v>229</v>
      </c>
      <c r="B27201" s="2">
        <v>6.1248043128652432</v>
      </c>
    </row>
    <row r="27202" spans="1:2" x14ac:dyDescent="0.25">
      <c r="A27202" s="28" t="s">
        <v>79</v>
      </c>
      <c r="B27202" s="2">
        <v>0.14019341613106062</v>
      </c>
    </row>
    <row r="27203" spans="1:2" x14ac:dyDescent="0.25">
      <c r="A27203" s="28" t="s">
        <v>86</v>
      </c>
      <c r="B27203" s="2">
        <v>0.14055637911774729</v>
      </c>
    </row>
    <row r="27204" spans="1:2" x14ac:dyDescent="0.25">
      <c r="A27204" s="28" t="s">
        <v>87</v>
      </c>
      <c r="B27204" s="2">
        <v>0.12501530000341962</v>
      </c>
    </row>
    <row r="27205" spans="1:2" x14ac:dyDescent="0.25">
      <c r="A27205" s="28" t="s">
        <v>31</v>
      </c>
      <c r="B27205" s="2">
        <v>0.79445352700050309</v>
      </c>
    </row>
    <row r="27206" spans="1:2" x14ac:dyDescent="0.25">
      <c r="A27206" s="28" t="s">
        <v>29</v>
      </c>
      <c r="B27206" s="2">
        <v>0.98907160534988547</v>
      </c>
    </row>
    <row r="27207" spans="1:2" x14ac:dyDescent="0.25">
      <c r="A27207" s="28" t="s">
        <v>30</v>
      </c>
      <c r="B27207" s="2">
        <v>0.54681108683202861</v>
      </c>
    </row>
    <row r="27208" spans="1:2" x14ac:dyDescent="0.25">
      <c r="A27208" s="28" t="s">
        <v>88</v>
      </c>
      <c r="B27208" s="2">
        <v>0.8583061679316728</v>
      </c>
    </row>
    <row r="27209" spans="1:2" x14ac:dyDescent="0.25">
      <c r="A27209" s="28" t="s">
        <v>80</v>
      </c>
      <c r="B27209" s="2">
        <v>0.29332977823387402</v>
      </c>
    </row>
    <row r="27210" spans="1:2" x14ac:dyDescent="0.25">
      <c r="A27210" s="28" t="s">
        <v>84</v>
      </c>
      <c r="B27210" s="2">
        <v>0.20273867412780802</v>
      </c>
    </row>
    <row r="27211" spans="1:2" x14ac:dyDescent="0.25">
      <c r="A27211" s="28" t="s">
        <v>85</v>
      </c>
      <c r="B27211" s="2">
        <v>1.1211857626245185</v>
      </c>
    </row>
    <row r="27212" spans="1:2" x14ac:dyDescent="0.25">
      <c r="A27212" s="28" t="s">
        <v>82</v>
      </c>
      <c r="B27212" s="2">
        <v>0.91314261551272524</v>
      </c>
    </row>
    <row r="27213" spans="1:2" x14ac:dyDescent="0.25">
      <c r="A27213" s="6" t="s">
        <v>93</v>
      </c>
      <c r="B27213" s="2">
        <v>604.81081187041048</v>
      </c>
    </row>
    <row r="27214" spans="1:2" x14ac:dyDescent="0.25">
      <c r="A27214" s="28" t="s">
        <v>79</v>
      </c>
      <c r="B27214" s="2">
        <v>8.7719707822158135</v>
      </c>
    </row>
    <row r="27215" spans="1:2" x14ac:dyDescent="0.25">
      <c r="A27215" s="28" t="s">
        <v>86</v>
      </c>
      <c r="B27215" s="2">
        <v>9.9428428782373395</v>
      </c>
    </row>
    <row r="27216" spans="1:2" x14ac:dyDescent="0.25">
      <c r="A27216" s="28" t="s">
        <v>87</v>
      </c>
      <c r="B27216" s="2">
        <v>28.783480614684059</v>
      </c>
    </row>
    <row r="27217" spans="1:2" x14ac:dyDescent="0.25">
      <c r="A27217" s="28" t="s">
        <v>31</v>
      </c>
      <c r="B27217" s="2">
        <v>47.854664526082054</v>
      </c>
    </row>
    <row r="27218" spans="1:2" x14ac:dyDescent="0.25">
      <c r="A27218" s="28" t="s">
        <v>29</v>
      </c>
      <c r="B27218" s="2">
        <v>87.985432638261614</v>
      </c>
    </row>
    <row r="27219" spans="1:2" x14ac:dyDescent="0.25">
      <c r="A27219" s="28" t="s">
        <v>30</v>
      </c>
      <c r="B27219" s="2">
        <v>27.278731019183894</v>
      </c>
    </row>
    <row r="27220" spans="1:2" x14ac:dyDescent="0.25">
      <c r="A27220" s="28" t="s">
        <v>88</v>
      </c>
      <c r="B27220" s="2">
        <v>92.388998570864786</v>
      </c>
    </row>
    <row r="27221" spans="1:2" x14ac:dyDescent="0.25">
      <c r="A27221" s="28" t="s">
        <v>80</v>
      </c>
      <c r="B27221" s="2">
        <v>30.936586195673407</v>
      </c>
    </row>
    <row r="27222" spans="1:2" x14ac:dyDescent="0.25">
      <c r="A27222" s="28" t="s">
        <v>84</v>
      </c>
      <c r="B27222" s="2">
        <v>64.587274322864289</v>
      </c>
    </row>
    <row r="27223" spans="1:2" x14ac:dyDescent="0.25">
      <c r="A27223" s="28" t="s">
        <v>85</v>
      </c>
      <c r="B27223" s="2">
        <v>110.36911675084066</v>
      </c>
    </row>
    <row r="27224" spans="1:2" x14ac:dyDescent="0.25">
      <c r="A27224" s="28" t="s">
        <v>82</v>
      </c>
      <c r="B27224" s="2">
        <v>95.911713571502631</v>
      </c>
    </row>
    <row r="27225" spans="1:2" x14ac:dyDescent="0.25">
      <c r="A27225" s="3" t="s">
        <v>219</v>
      </c>
      <c r="B27225" s="2">
        <v>921.8187527027942</v>
      </c>
    </row>
    <row r="27226" spans="1:2" x14ac:dyDescent="0.25">
      <c r="A27226" s="6" t="s">
        <v>228</v>
      </c>
      <c r="B27226" s="2">
        <v>7.1675939363494168</v>
      </c>
    </row>
    <row r="27227" spans="1:2" x14ac:dyDescent="0.25">
      <c r="A27227" s="28" t="s">
        <v>79</v>
      </c>
      <c r="B27227" s="2">
        <v>2.9177655473397977E-2</v>
      </c>
    </row>
    <row r="27228" spans="1:2" x14ac:dyDescent="0.25">
      <c r="A27228" s="28" t="s">
        <v>86</v>
      </c>
      <c r="B27228" s="2">
        <v>5.0010335098895436E-2</v>
      </c>
    </row>
    <row r="27229" spans="1:2" x14ac:dyDescent="0.25">
      <c r="A27229" s="28" t="s">
        <v>87</v>
      </c>
      <c r="B27229" s="2">
        <v>1.0770331795797343</v>
      </c>
    </row>
    <row r="27230" spans="1:2" x14ac:dyDescent="0.25">
      <c r="A27230" s="28" t="s">
        <v>31</v>
      </c>
      <c r="B27230" s="2">
        <v>1.7899200889719793</v>
      </c>
    </row>
    <row r="27231" spans="1:2" x14ac:dyDescent="0.25">
      <c r="A27231" s="28" t="s">
        <v>29</v>
      </c>
      <c r="B27231" s="2">
        <v>1.0771073434952618</v>
      </c>
    </row>
    <row r="27232" spans="1:2" x14ac:dyDescent="0.25">
      <c r="A27232" s="28" t="s">
        <v>30</v>
      </c>
      <c r="B27232" s="2">
        <v>1.0127252633893895</v>
      </c>
    </row>
    <row r="27233" spans="1:2" x14ac:dyDescent="0.25">
      <c r="A27233" s="28" t="s">
        <v>88</v>
      </c>
      <c r="B27233" s="2">
        <v>0.32535821437482892</v>
      </c>
    </row>
    <row r="27234" spans="1:2" x14ac:dyDescent="0.25">
      <c r="A27234" s="28" t="s">
        <v>80</v>
      </c>
      <c r="B27234" s="2">
        <v>2.9042521406135932E-2</v>
      </c>
    </row>
    <row r="27235" spans="1:2" x14ac:dyDescent="0.25">
      <c r="A27235" s="28" t="s">
        <v>84</v>
      </c>
      <c r="B27235" s="2">
        <v>0.35100196219267432</v>
      </c>
    </row>
    <row r="27236" spans="1:2" x14ac:dyDescent="0.25">
      <c r="A27236" s="28" t="s">
        <v>85</v>
      </c>
      <c r="B27236" s="2">
        <v>0.61742886251364104</v>
      </c>
    </row>
    <row r="27237" spans="1:2" x14ac:dyDescent="0.25">
      <c r="A27237" s="28" t="s">
        <v>82</v>
      </c>
      <c r="B27237" s="2">
        <v>0.80878850985347828</v>
      </c>
    </row>
    <row r="27238" spans="1:2" x14ac:dyDescent="0.25">
      <c r="A27238" s="6" t="s">
        <v>239</v>
      </c>
      <c r="B27238" s="2">
        <v>3.3746357828954427</v>
      </c>
    </row>
    <row r="27239" spans="1:2" x14ac:dyDescent="0.25">
      <c r="A27239" s="28" t="s">
        <v>79</v>
      </c>
      <c r="B27239" s="2">
        <v>1.0144470308686147E-3</v>
      </c>
    </row>
    <row r="27240" spans="1:2" x14ac:dyDescent="0.25">
      <c r="A27240" s="28" t="s">
        <v>87</v>
      </c>
      <c r="B27240" s="2">
        <v>0.60025205030686579</v>
      </c>
    </row>
    <row r="27241" spans="1:2" x14ac:dyDescent="0.25">
      <c r="A27241" s="28" t="s">
        <v>31</v>
      </c>
      <c r="B27241" s="2">
        <v>0.22835492335080898</v>
      </c>
    </row>
    <row r="27242" spans="1:2" x14ac:dyDescent="0.25">
      <c r="A27242" s="28" t="s">
        <v>29</v>
      </c>
      <c r="B27242" s="2">
        <v>0.70037814470979465</v>
      </c>
    </row>
    <row r="27243" spans="1:2" x14ac:dyDescent="0.25">
      <c r="A27243" s="28" t="s">
        <v>30</v>
      </c>
      <c r="B27243" s="2">
        <v>6.7987630088369166E-2</v>
      </c>
    </row>
    <row r="27244" spans="1:2" x14ac:dyDescent="0.25">
      <c r="A27244" s="28" t="s">
        <v>88</v>
      </c>
      <c r="B27244" s="2">
        <v>3.1279438451537057E-2</v>
      </c>
    </row>
    <row r="27245" spans="1:2" x14ac:dyDescent="0.25">
      <c r="A27245" s="28" t="s">
        <v>80</v>
      </c>
      <c r="B27245" s="2">
        <v>0.21619490714292727</v>
      </c>
    </row>
    <row r="27246" spans="1:2" x14ac:dyDescent="0.25">
      <c r="A27246" s="28" t="s">
        <v>84</v>
      </c>
      <c r="B27246" s="2">
        <v>0.19004058638854451</v>
      </c>
    </row>
    <row r="27247" spans="1:2" x14ac:dyDescent="0.25">
      <c r="A27247" s="28" t="s">
        <v>85</v>
      </c>
      <c r="B27247" s="2">
        <v>1.072643547110548</v>
      </c>
    </row>
    <row r="27248" spans="1:2" x14ac:dyDescent="0.25">
      <c r="A27248" s="28" t="s">
        <v>82</v>
      </c>
      <c r="B27248" s="2">
        <v>0.26649010831517878</v>
      </c>
    </row>
    <row r="27249" spans="1:2" x14ac:dyDescent="0.25">
      <c r="A27249" s="6" t="s">
        <v>241</v>
      </c>
      <c r="B27249" s="2">
        <v>82.044693765104697</v>
      </c>
    </row>
    <row r="27250" spans="1:2" x14ac:dyDescent="0.25">
      <c r="A27250" s="28" t="s">
        <v>79</v>
      </c>
      <c r="B27250" s="2">
        <v>1.5594097757625909</v>
      </c>
    </row>
    <row r="27251" spans="1:2" x14ac:dyDescent="0.25">
      <c r="A27251" s="28" t="s">
        <v>86</v>
      </c>
      <c r="B27251" s="2">
        <v>1.0732827154533005</v>
      </c>
    </row>
    <row r="27252" spans="1:2" x14ac:dyDescent="0.25">
      <c r="A27252" s="28" t="s">
        <v>87</v>
      </c>
      <c r="B27252" s="2">
        <v>2.9212490006593552</v>
      </c>
    </row>
    <row r="27253" spans="1:2" x14ac:dyDescent="0.25">
      <c r="A27253" s="28" t="s">
        <v>31</v>
      </c>
      <c r="B27253" s="2">
        <v>17.0430200012676</v>
      </c>
    </row>
    <row r="27254" spans="1:2" x14ac:dyDescent="0.25">
      <c r="A27254" s="28" t="s">
        <v>29</v>
      </c>
      <c r="B27254" s="2">
        <v>8.4225995205814801</v>
      </c>
    </row>
    <row r="27255" spans="1:2" x14ac:dyDescent="0.25">
      <c r="A27255" s="28" t="s">
        <v>30</v>
      </c>
      <c r="B27255" s="2">
        <v>9.3941130641991233</v>
      </c>
    </row>
    <row r="27256" spans="1:2" x14ac:dyDescent="0.25">
      <c r="A27256" s="28" t="s">
        <v>88</v>
      </c>
      <c r="B27256" s="2">
        <v>8.1742719378322235</v>
      </c>
    </row>
    <row r="27257" spans="1:2" x14ac:dyDescent="0.25">
      <c r="A27257" s="28" t="s">
        <v>80</v>
      </c>
      <c r="B27257" s="2">
        <v>1.4902617275552716</v>
      </c>
    </row>
    <row r="27258" spans="1:2" x14ac:dyDescent="0.25">
      <c r="A27258" s="28" t="s">
        <v>84</v>
      </c>
      <c r="B27258" s="2">
        <v>6.6629379962226674</v>
      </c>
    </row>
    <row r="27259" spans="1:2" x14ac:dyDescent="0.25">
      <c r="A27259" s="28" t="s">
        <v>85</v>
      </c>
      <c r="B27259" s="2">
        <v>13.112070471328494</v>
      </c>
    </row>
    <row r="27260" spans="1:2" x14ac:dyDescent="0.25">
      <c r="A27260" s="28" t="s">
        <v>82</v>
      </c>
      <c r="B27260" s="2">
        <v>12.191477554242585</v>
      </c>
    </row>
    <row r="27261" spans="1:2" x14ac:dyDescent="0.25">
      <c r="A27261" s="6" t="s">
        <v>19</v>
      </c>
      <c r="B27261" s="2">
        <v>0.17948119431630136</v>
      </c>
    </row>
    <row r="27262" spans="1:2" x14ac:dyDescent="0.25">
      <c r="A27262" s="28" t="s">
        <v>79</v>
      </c>
      <c r="B27262" s="2">
        <v>1.3948457065440779E-2</v>
      </c>
    </row>
    <row r="27263" spans="1:2" x14ac:dyDescent="0.25">
      <c r="A27263" s="28" t="s">
        <v>86</v>
      </c>
      <c r="B27263" s="2">
        <v>1.1829916595267156E-3</v>
      </c>
    </row>
    <row r="27264" spans="1:2" x14ac:dyDescent="0.25">
      <c r="A27264" s="28" t="s">
        <v>87</v>
      </c>
      <c r="B27264" s="2">
        <v>1.4449564506822111E-4</v>
      </c>
    </row>
    <row r="27265" spans="1:2" x14ac:dyDescent="0.25">
      <c r="A27265" s="28" t="s">
        <v>31</v>
      </c>
      <c r="B27265" s="2">
        <v>0.12576392148994367</v>
      </c>
    </row>
    <row r="27266" spans="1:2" x14ac:dyDescent="0.25">
      <c r="A27266" s="28" t="s">
        <v>29</v>
      </c>
      <c r="B27266" s="2">
        <v>3.7897577049662797E-3</v>
      </c>
    </row>
    <row r="27267" spans="1:2" x14ac:dyDescent="0.25">
      <c r="A27267" s="28" t="s">
        <v>30</v>
      </c>
      <c r="B27267" s="2">
        <v>1.8662387825018101E-2</v>
      </c>
    </row>
    <row r="27268" spans="1:2" x14ac:dyDescent="0.25">
      <c r="A27268" s="28" t="s">
        <v>88</v>
      </c>
      <c r="B27268" s="2">
        <v>1.36672340500245E-3</v>
      </c>
    </row>
    <row r="27269" spans="1:2" x14ac:dyDescent="0.25">
      <c r="A27269" s="28" t="s">
        <v>80</v>
      </c>
      <c r="B27269" s="2">
        <v>4.1356273335869741E-4</v>
      </c>
    </row>
    <row r="27270" spans="1:2" x14ac:dyDescent="0.25">
      <c r="A27270" s="28" t="s">
        <v>84</v>
      </c>
      <c r="B27270" s="2">
        <v>1.4767356988062822E-4</v>
      </c>
    </row>
    <row r="27271" spans="1:2" x14ac:dyDescent="0.25">
      <c r="A27271" s="28" t="s">
        <v>85</v>
      </c>
      <c r="B27271" s="2">
        <v>1.2410181811170835E-2</v>
      </c>
    </row>
    <row r="27272" spans="1:2" x14ac:dyDescent="0.25">
      <c r="A27272" s="28" t="s">
        <v>82</v>
      </c>
      <c r="B27272" s="2">
        <v>1.651041406924969E-3</v>
      </c>
    </row>
    <row r="27273" spans="1:2" x14ac:dyDescent="0.25">
      <c r="A27273" s="6" t="s">
        <v>243</v>
      </c>
      <c r="B27273" s="2">
        <v>33.962602544832812</v>
      </c>
    </row>
    <row r="27274" spans="1:2" x14ac:dyDescent="0.25">
      <c r="A27274" s="28" t="s">
        <v>79</v>
      </c>
      <c r="B27274" s="2">
        <v>0.22129967865150968</v>
      </c>
    </row>
    <row r="27275" spans="1:2" x14ac:dyDescent="0.25">
      <c r="A27275" s="28" t="s">
        <v>86</v>
      </c>
      <c r="B27275" s="2">
        <v>0.2734009132961091</v>
      </c>
    </row>
    <row r="27276" spans="1:2" x14ac:dyDescent="0.25">
      <c r="A27276" s="28" t="s">
        <v>87</v>
      </c>
      <c r="B27276" s="2">
        <v>1.7891827830564058</v>
      </c>
    </row>
    <row r="27277" spans="1:2" x14ac:dyDescent="0.25">
      <c r="A27277" s="28" t="s">
        <v>31</v>
      </c>
      <c r="B27277" s="2">
        <v>11.364367872085614</v>
      </c>
    </row>
    <row r="27278" spans="1:2" x14ac:dyDescent="0.25">
      <c r="A27278" s="28" t="s">
        <v>29</v>
      </c>
      <c r="B27278" s="2">
        <v>4.1217141490502707</v>
      </c>
    </row>
    <row r="27279" spans="1:2" x14ac:dyDescent="0.25">
      <c r="A27279" s="28" t="s">
        <v>30</v>
      </c>
      <c r="B27279" s="2">
        <v>3.7211028939662003</v>
      </c>
    </row>
    <row r="27280" spans="1:2" x14ac:dyDescent="0.25">
      <c r="A27280" s="28" t="s">
        <v>88</v>
      </c>
      <c r="B27280" s="2">
        <v>2.2863191964158682</v>
      </c>
    </row>
    <row r="27281" spans="1:2" x14ac:dyDescent="0.25">
      <c r="A27281" s="28" t="s">
        <v>80</v>
      </c>
      <c r="B27281" s="2">
        <v>5.0656514649205384E-2</v>
      </c>
    </row>
    <row r="27282" spans="1:2" x14ac:dyDescent="0.25">
      <c r="A27282" s="28" t="s">
        <v>84</v>
      </c>
      <c r="B27282" s="2">
        <v>1.3670339052056897</v>
      </c>
    </row>
    <row r="27283" spans="1:2" x14ac:dyDescent="0.25">
      <c r="A27283" s="28" t="s">
        <v>85</v>
      </c>
      <c r="B27283" s="2">
        <v>5.572250937230085</v>
      </c>
    </row>
    <row r="27284" spans="1:2" x14ac:dyDescent="0.25">
      <c r="A27284" s="28" t="s">
        <v>82</v>
      </c>
      <c r="B27284" s="2">
        <v>3.195273701225855</v>
      </c>
    </row>
    <row r="27285" spans="1:2" x14ac:dyDescent="0.25">
      <c r="A27285" s="6" t="s">
        <v>52</v>
      </c>
      <c r="B27285" s="2">
        <v>8.674077339398039</v>
      </c>
    </row>
    <row r="27286" spans="1:2" x14ac:dyDescent="0.25">
      <c r="A27286" s="28" t="s">
        <v>79</v>
      </c>
      <c r="B27286" s="2">
        <v>2.3814083393658057E-2</v>
      </c>
    </row>
    <row r="27287" spans="1:2" x14ac:dyDescent="0.25">
      <c r="A27287" s="28" t="s">
        <v>86</v>
      </c>
      <c r="B27287" s="2">
        <v>8.3866370486894271E-2</v>
      </c>
    </row>
    <row r="27288" spans="1:2" x14ac:dyDescent="0.25">
      <c r="A27288" s="28" t="s">
        <v>87</v>
      </c>
      <c r="B27288" s="2">
        <v>0.83667099570710446</v>
      </c>
    </row>
    <row r="27289" spans="1:2" x14ac:dyDescent="0.25">
      <c r="A27289" s="28" t="s">
        <v>31</v>
      </c>
      <c r="B27289" s="2">
        <v>3.5077698763743663E-2</v>
      </c>
    </row>
    <row r="27290" spans="1:2" x14ac:dyDescent="0.25">
      <c r="A27290" s="28" t="s">
        <v>29</v>
      </c>
      <c r="B27290" s="2">
        <v>5.1631084587044794E-3</v>
      </c>
    </row>
    <row r="27291" spans="1:2" x14ac:dyDescent="0.25">
      <c r="A27291" s="28" t="s">
        <v>30</v>
      </c>
      <c r="B27291" s="2">
        <v>2.414422580159329E-2</v>
      </c>
    </row>
    <row r="27292" spans="1:2" x14ac:dyDescent="0.25">
      <c r="A27292" s="28" t="s">
        <v>88</v>
      </c>
      <c r="B27292" s="2">
        <v>0.1373136445335362</v>
      </c>
    </row>
    <row r="27293" spans="1:2" x14ac:dyDescent="0.25">
      <c r="A27293" s="28" t="s">
        <v>80</v>
      </c>
      <c r="B27293" s="2">
        <v>5.0014389957839224E-2</v>
      </c>
    </row>
    <row r="27294" spans="1:2" x14ac:dyDescent="0.25">
      <c r="A27294" s="28" t="s">
        <v>84</v>
      </c>
      <c r="B27294" s="2">
        <v>0.12362712008701798</v>
      </c>
    </row>
    <row r="27295" spans="1:2" x14ac:dyDescent="0.25">
      <c r="A27295" s="28" t="s">
        <v>85</v>
      </c>
      <c r="B27295" s="2">
        <v>4.0211985322000094</v>
      </c>
    </row>
    <row r="27296" spans="1:2" x14ac:dyDescent="0.25">
      <c r="A27296" s="28" t="s">
        <v>82</v>
      </c>
      <c r="B27296" s="2">
        <v>3.3331871700079376</v>
      </c>
    </row>
    <row r="27297" spans="1:2" x14ac:dyDescent="0.25">
      <c r="A27297" s="6" t="s">
        <v>245</v>
      </c>
      <c r="B27297" s="2">
        <v>14.860706289191695</v>
      </c>
    </row>
    <row r="27298" spans="1:2" x14ac:dyDescent="0.25">
      <c r="A27298" s="28" t="s">
        <v>79</v>
      </c>
      <c r="B27298" s="2">
        <v>6.4967050074035013E-2</v>
      </c>
    </row>
    <row r="27299" spans="1:2" x14ac:dyDescent="0.25">
      <c r="A27299" s="28" t="s">
        <v>86</v>
      </c>
      <c r="B27299" s="2">
        <v>8.9946080534319461E-2</v>
      </c>
    </row>
    <row r="27300" spans="1:2" x14ac:dyDescent="0.25">
      <c r="A27300" s="28" t="s">
        <v>87</v>
      </c>
      <c r="B27300" s="2">
        <v>0.25162136546046582</v>
      </c>
    </row>
    <row r="27301" spans="1:2" x14ac:dyDescent="0.25">
      <c r="A27301" s="28" t="s">
        <v>31</v>
      </c>
      <c r="B27301" s="2">
        <v>5.345451535163809</v>
      </c>
    </row>
    <row r="27302" spans="1:2" x14ac:dyDescent="0.25">
      <c r="A27302" s="28" t="s">
        <v>29</v>
      </c>
      <c r="B27302" s="2">
        <v>2.2590396294423245</v>
      </c>
    </row>
    <row r="27303" spans="1:2" x14ac:dyDescent="0.25">
      <c r="A27303" s="28" t="s">
        <v>30</v>
      </c>
      <c r="B27303" s="2">
        <v>1.4207786327203746</v>
      </c>
    </row>
    <row r="27304" spans="1:2" x14ac:dyDescent="0.25">
      <c r="A27304" s="28" t="s">
        <v>88</v>
      </c>
      <c r="B27304" s="2">
        <v>0.47790367425252755</v>
      </c>
    </row>
    <row r="27305" spans="1:2" x14ac:dyDescent="0.25">
      <c r="A27305" s="28" t="s">
        <v>80</v>
      </c>
      <c r="B27305" s="2">
        <v>0.47985200312738524</v>
      </c>
    </row>
    <row r="27306" spans="1:2" x14ac:dyDescent="0.25">
      <c r="A27306" s="28" t="s">
        <v>84</v>
      </c>
      <c r="B27306" s="2">
        <v>0.53061688285485997</v>
      </c>
    </row>
    <row r="27307" spans="1:2" x14ac:dyDescent="0.25">
      <c r="A27307" s="28" t="s">
        <v>85</v>
      </c>
      <c r="B27307" s="2">
        <v>2.862465352051117</v>
      </c>
    </row>
    <row r="27308" spans="1:2" x14ac:dyDescent="0.25">
      <c r="A27308" s="28" t="s">
        <v>82</v>
      </c>
      <c r="B27308" s="2">
        <v>1.0780640835104776</v>
      </c>
    </row>
    <row r="27309" spans="1:2" x14ac:dyDescent="0.25">
      <c r="A27309" s="6" t="s">
        <v>247</v>
      </c>
      <c r="B27309" s="2">
        <v>67.212709110302626</v>
      </c>
    </row>
    <row r="27310" spans="1:2" x14ac:dyDescent="0.25">
      <c r="A27310" s="28" t="s">
        <v>79</v>
      </c>
      <c r="B27310" s="2">
        <v>0.77263210160954299</v>
      </c>
    </row>
    <row r="27311" spans="1:2" x14ac:dyDescent="0.25">
      <c r="A27311" s="28" t="s">
        <v>86</v>
      </c>
      <c r="B27311" s="2">
        <v>1.1752160855534814</v>
      </c>
    </row>
    <row r="27312" spans="1:2" x14ac:dyDescent="0.25">
      <c r="A27312" s="28" t="s">
        <v>87</v>
      </c>
      <c r="B27312" s="2">
        <v>3.6859681269618068</v>
      </c>
    </row>
    <row r="27313" spans="1:2" x14ac:dyDescent="0.25">
      <c r="A27313" s="28" t="s">
        <v>31</v>
      </c>
      <c r="B27313" s="2">
        <v>9.1022495614152952</v>
      </c>
    </row>
    <row r="27314" spans="1:2" x14ac:dyDescent="0.25">
      <c r="A27314" s="28" t="s">
        <v>29</v>
      </c>
      <c r="B27314" s="2">
        <v>6.0787112917175881</v>
      </c>
    </row>
    <row r="27315" spans="1:2" x14ac:dyDescent="0.25">
      <c r="A27315" s="28" t="s">
        <v>30</v>
      </c>
      <c r="B27315" s="2">
        <v>6.6046079566640916</v>
      </c>
    </row>
    <row r="27316" spans="1:2" x14ac:dyDescent="0.25">
      <c r="A27316" s="28" t="s">
        <v>88</v>
      </c>
      <c r="B27316" s="2">
        <v>6.526874111660109</v>
      </c>
    </row>
    <row r="27317" spans="1:2" x14ac:dyDescent="0.25">
      <c r="A27317" s="28" t="s">
        <v>80</v>
      </c>
      <c r="B27317" s="2">
        <v>2.0643501229028036</v>
      </c>
    </row>
    <row r="27318" spans="1:2" x14ac:dyDescent="0.25">
      <c r="A27318" s="28" t="s">
        <v>84</v>
      </c>
      <c r="B27318" s="2">
        <v>7.0926359482112602</v>
      </c>
    </row>
    <row r="27319" spans="1:2" x14ac:dyDescent="0.25">
      <c r="A27319" s="28" t="s">
        <v>85</v>
      </c>
      <c r="B27319" s="2">
        <v>15.321741336568092</v>
      </c>
    </row>
    <row r="27320" spans="1:2" x14ac:dyDescent="0.25">
      <c r="A27320" s="28" t="s">
        <v>82</v>
      </c>
      <c r="B27320" s="2">
        <v>8.7877224670385683</v>
      </c>
    </row>
    <row r="27321" spans="1:2" x14ac:dyDescent="0.25">
      <c r="A27321" s="6" t="s">
        <v>20</v>
      </c>
      <c r="B27321" s="2">
        <v>29.198574396987581</v>
      </c>
    </row>
    <row r="27322" spans="1:2" x14ac:dyDescent="0.25">
      <c r="A27322" s="28" t="s">
        <v>79</v>
      </c>
      <c r="B27322" s="2">
        <v>0.28643712440719743</v>
      </c>
    </row>
    <row r="27323" spans="1:2" x14ac:dyDescent="0.25">
      <c r="A27323" s="28" t="s">
        <v>86</v>
      </c>
      <c r="B27323" s="2">
        <v>0.43772493525376666</v>
      </c>
    </row>
    <row r="27324" spans="1:2" x14ac:dyDescent="0.25">
      <c r="A27324" s="28" t="s">
        <v>87</v>
      </c>
      <c r="B27324" s="2">
        <v>1.8070920090865639</v>
      </c>
    </row>
    <row r="27325" spans="1:2" x14ac:dyDescent="0.25">
      <c r="A27325" s="28" t="s">
        <v>31</v>
      </c>
      <c r="B27325" s="2">
        <v>3.9675928241549352</v>
      </c>
    </row>
    <row r="27326" spans="1:2" x14ac:dyDescent="0.25">
      <c r="A27326" s="28" t="s">
        <v>29</v>
      </c>
      <c r="B27326" s="2">
        <v>4.7222722361003742</v>
      </c>
    </row>
    <row r="27327" spans="1:2" x14ac:dyDescent="0.25">
      <c r="A27327" s="28" t="s">
        <v>30</v>
      </c>
      <c r="B27327" s="2">
        <v>3.6058403908678538</v>
      </c>
    </row>
    <row r="27328" spans="1:2" x14ac:dyDescent="0.25">
      <c r="A27328" s="28" t="s">
        <v>88</v>
      </c>
      <c r="B27328" s="2">
        <v>1.8871976813289941</v>
      </c>
    </row>
    <row r="27329" spans="1:2" x14ac:dyDescent="0.25">
      <c r="A27329" s="28" t="s">
        <v>80</v>
      </c>
      <c r="B27329" s="2">
        <v>8.2435041448033874E-2</v>
      </c>
    </row>
    <row r="27330" spans="1:2" x14ac:dyDescent="0.25">
      <c r="A27330" s="28" t="s">
        <v>84</v>
      </c>
      <c r="B27330" s="2">
        <v>3.5381896789401548</v>
      </c>
    </row>
    <row r="27331" spans="1:2" x14ac:dyDescent="0.25">
      <c r="A27331" s="28" t="s">
        <v>85</v>
      </c>
      <c r="B27331" s="2">
        <v>4.8824510506207019</v>
      </c>
    </row>
    <row r="27332" spans="1:2" x14ac:dyDescent="0.25">
      <c r="A27332" s="28" t="s">
        <v>82</v>
      </c>
      <c r="B27332" s="2">
        <v>3.9813414247790044</v>
      </c>
    </row>
    <row r="27333" spans="1:2" x14ac:dyDescent="0.25">
      <c r="A27333" s="6" t="s">
        <v>21</v>
      </c>
      <c r="B27333" s="2">
        <v>7.437056430798858</v>
      </c>
    </row>
    <row r="27334" spans="1:2" x14ac:dyDescent="0.25">
      <c r="A27334" s="28" t="s">
        <v>79</v>
      </c>
      <c r="B27334" s="2">
        <v>5.7972521794219058E-2</v>
      </c>
    </row>
    <row r="27335" spans="1:2" x14ac:dyDescent="0.25">
      <c r="A27335" s="28" t="s">
        <v>86</v>
      </c>
      <c r="B27335" s="2">
        <v>2.6178751448355093E-2</v>
      </c>
    </row>
    <row r="27336" spans="1:2" x14ac:dyDescent="0.25">
      <c r="A27336" s="28" t="s">
        <v>87</v>
      </c>
      <c r="B27336" s="2">
        <v>4.1220639192708734E-2</v>
      </c>
    </row>
    <row r="27337" spans="1:2" x14ac:dyDescent="0.25">
      <c r="A27337" s="28" t="s">
        <v>31</v>
      </c>
      <c r="B27337" s="2">
        <v>1.9447200788527852</v>
      </c>
    </row>
    <row r="27338" spans="1:2" x14ac:dyDescent="0.25">
      <c r="A27338" s="28" t="s">
        <v>29</v>
      </c>
      <c r="B27338" s="2">
        <v>0.44981727479696798</v>
      </c>
    </row>
    <row r="27339" spans="1:2" x14ac:dyDescent="0.25">
      <c r="A27339" s="28" t="s">
        <v>30</v>
      </c>
      <c r="B27339" s="2">
        <v>0.69970935852077143</v>
      </c>
    </row>
    <row r="27340" spans="1:2" x14ac:dyDescent="0.25">
      <c r="A27340" s="28" t="s">
        <v>88</v>
      </c>
      <c r="B27340" s="2">
        <v>0.46416965734226617</v>
      </c>
    </row>
    <row r="27341" spans="1:2" x14ac:dyDescent="0.25">
      <c r="A27341" s="28" t="s">
        <v>80</v>
      </c>
      <c r="B27341" s="2">
        <v>0.24069739345953464</v>
      </c>
    </row>
    <row r="27342" spans="1:2" x14ac:dyDescent="0.25">
      <c r="A27342" s="28" t="s">
        <v>84</v>
      </c>
      <c r="B27342" s="2">
        <v>1.773462313930058</v>
      </c>
    </row>
    <row r="27343" spans="1:2" x14ac:dyDescent="0.25">
      <c r="A27343" s="28" t="s">
        <v>85</v>
      </c>
      <c r="B27343" s="2">
        <v>0.6156221611650371</v>
      </c>
    </row>
    <row r="27344" spans="1:2" x14ac:dyDescent="0.25">
      <c r="A27344" s="28" t="s">
        <v>82</v>
      </c>
      <c r="B27344" s="2">
        <v>1.1234862802961552</v>
      </c>
    </row>
    <row r="27345" spans="1:2" x14ac:dyDescent="0.25">
      <c r="A27345" s="6" t="s">
        <v>22</v>
      </c>
      <c r="B27345" s="2">
        <v>3.2480114458179923</v>
      </c>
    </row>
    <row r="27346" spans="1:2" x14ac:dyDescent="0.25">
      <c r="A27346" s="28" t="s">
        <v>79</v>
      </c>
      <c r="B27346" s="2">
        <v>2.55980548971666E-2</v>
      </c>
    </row>
    <row r="27347" spans="1:2" x14ac:dyDescent="0.25">
      <c r="A27347" s="28" t="s">
        <v>86</v>
      </c>
      <c r="B27347" s="2">
        <v>2.2646525384491058E-2</v>
      </c>
    </row>
    <row r="27348" spans="1:2" x14ac:dyDescent="0.25">
      <c r="A27348" s="28" t="s">
        <v>87</v>
      </c>
      <c r="B27348" s="2">
        <v>6.7689735788590916E-2</v>
      </c>
    </row>
    <row r="27349" spans="1:2" x14ac:dyDescent="0.25">
      <c r="A27349" s="28" t="s">
        <v>31</v>
      </c>
      <c r="B27349" s="2">
        <v>1.4762274546219265</v>
      </c>
    </row>
    <row r="27350" spans="1:2" x14ac:dyDescent="0.25">
      <c r="A27350" s="28" t="s">
        <v>29</v>
      </c>
      <c r="B27350" s="2">
        <v>0.43807063455479606</v>
      </c>
    </row>
    <row r="27351" spans="1:2" x14ac:dyDescent="0.25">
      <c r="A27351" s="28" t="s">
        <v>30</v>
      </c>
      <c r="B27351" s="2">
        <v>0.55631733112596404</v>
      </c>
    </row>
    <row r="27352" spans="1:2" x14ac:dyDescent="0.25">
      <c r="A27352" s="28" t="s">
        <v>88</v>
      </c>
      <c r="B27352" s="2">
        <v>7.7484352028090925E-2</v>
      </c>
    </row>
    <row r="27353" spans="1:2" x14ac:dyDescent="0.25">
      <c r="A27353" s="28" t="s">
        <v>80</v>
      </c>
      <c r="B27353" s="2">
        <v>1.3962831473034247E-2</v>
      </c>
    </row>
    <row r="27354" spans="1:2" x14ac:dyDescent="0.25">
      <c r="A27354" s="28" t="s">
        <v>84</v>
      </c>
      <c r="B27354" s="2">
        <v>9.0716594256126284E-2</v>
      </c>
    </row>
    <row r="27355" spans="1:2" x14ac:dyDescent="0.25">
      <c r="A27355" s="28" t="s">
        <v>85</v>
      </c>
      <c r="B27355" s="2">
        <v>0.24658155064900725</v>
      </c>
    </row>
    <row r="27356" spans="1:2" x14ac:dyDescent="0.25">
      <c r="A27356" s="28" t="s">
        <v>82</v>
      </c>
      <c r="B27356" s="2">
        <v>0.23271638103879869</v>
      </c>
    </row>
    <row r="27357" spans="1:2" x14ac:dyDescent="0.25">
      <c r="A27357" s="6" t="s">
        <v>25</v>
      </c>
      <c r="B27357" s="2">
        <v>10.434266561655871</v>
      </c>
    </row>
    <row r="27358" spans="1:2" x14ac:dyDescent="0.25">
      <c r="A27358" s="28" t="s">
        <v>79</v>
      </c>
      <c r="B27358" s="2">
        <v>0.24810976943483243</v>
      </c>
    </row>
    <row r="27359" spans="1:2" x14ac:dyDescent="0.25">
      <c r="A27359" s="28" t="s">
        <v>86</v>
      </c>
      <c r="B27359" s="2">
        <v>0.14575433267550839</v>
      </c>
    </row>
    <row r="27360" spans="1:2" x14ac:dyDescent="0.25">
      <c r="A27360" s="28" t="s">
        <v>87</v>
      </c>
      <c r="B27360" s="2">
        <v>0.17796491587032373</v>
      </c>
    </row>
    <row r="27361" spans="1:2" x14ac:dyDescent="0.25">
      <c r="A27361" s="28" t="s">
        <v>31</v>
      </c>
      <c r="B27361" s="2">
        <v>1.5143134022918838</v>
      </c>
    </row>
    <row r="27362" spans="1:2" x14ac:dyDescent="0.25">
      <c r="A27362" s="28" t="s">
        <v>29</v>
      </c>
      <c r="B27362" s="2">
        <v>0.53115989353769</v>
      </c>
    </row>
    <row r="27363" spans="1:2" x14ac:dyDescent="0.25">
      <c r="A27363" s="28" t="s">
        <v>30</v>
      </c>
      <c r="B27363" s="2">
        <v>0.75302526328447761</v>
      </c>
    </row>
    <row r="27364" spans="1:2" x14ac:dyDescent="0.25">
      <c r="A27364" s="28" t="s">
        <v>88</v>
      </c>
      <c r="B27364" s="2">
        <v>2.6672007220934768</v>
      </c>
    </row>
    <row r="27365" spans="1:2" x14ac:dyDescent="0.25">
      <c r="A27365" s="28" t="s">
        <v>80</v>
      </c>
      <c r="B27365" s="2">
        <v>1.4444671679768996E-2</v>
      </c>
    </row>
    <row r="27366" spans="1:2" x14ac:dyDescent="0.25">
      <c r="A27366" s="28" t="s">
        <v>84</v>
      </c>
      <c r="B27366" s="2">
        <v>7.127740640131891E-2</v>
      </c>
    </row>
    <row r="27367" spans="1:2" x14ac:dyDescent="0.25">
      <c r="A27367" s="28" t="s">
        <v>85</v>
      </c>
      <c r="B27367" s="2">
        <v>2.6803350275938596</v>
      </c>
    </row>
    <row r="27368" spans="1:2" x14ac:dyDescent="0.25">
      <c r="A27368" s="28" t="s">
        <v>82</v>
      </c>
      <c r="B27368" s="2">
        <v>1.6306811567927306</v>
      </c>
    </row>
    <row r="27369" spans="1:2" x14ac:dyDescent="0.25">
      <c r="A27369" s="6" t="s">
        <v>23</v>
      </c>
      <c r="B27369" s="2">
        <v>7.8907900353554279</v>
      </c>
    </row>
    <row r="27370" spans="1:2" x14ac:dyDescent="0.25">
      <c r="A27370" s="28" t="s">
        <v>79</v>
      </c>
      <c r="B27370" s="2">
        <v>6.2073436021501401E-2</v>
      </c>
    </row>
    <row r="27371" spans="1:2" x14ac:dyDescent="0.25">
      <c r="A27371" s="28" t="s">
        <v>86</v>
      </c>
      <c r="B27371" s="2">
        <v>7.2146253607225375E-2</v>
      </c>
    </row>
    <row r="27372" spans="1:2" x14ac:dyDescent="0.25">
      <c r="A27372" s="28" t="s">
        <v>87</v>
      </c>
      <c r="B27372" s="2">
        <v>0.24787374597587192</v>
      </c>
    </row>
    <row r="27373" spans="1:2" x14ac:dyDescent="0.25">
      <c r="A27373" s="28" t="s">
        <v>31</v>
      </c>
      <c r="B27373" s="2">
        <v>2.3264939476800497</v>
      </c>
    </row>
    <row r="27374" spans="1:2" x14ac:dyDescent="0.25">
      <c r="A27374" s="28" t="s">
        <v>29</v>
      </c>
      <c r="B27374" s="2">
        <v>0.87831066862474227</v>
      </c>
    </row>
    <row r="27375" spans="1:2" x14ac:dyDescent="0.25">
      <c r="A27375" s="28" t="s">
        <v>30</v>
      </c>
      <c r="B27375" s="2">
        <v>0.80377442406518607</v>
      </c>
    </row>
    <row r="27376" spans="1:2" x14ac:dyDescent="0.25">
      <c r="A27376" s="28" t="s">
        <v>88</v>
      </c>
      <c r="B27376" s="2">
        <v>0.22941139107264844</v>
      </c>
    </row>
    <row r="27377" spans="1:2" x14ac:dyDescent="0.25">
      <c r="A27377" s="28" t="s">
        <v>80</v>
      </c>
      <c r="B27377" s="2">
        <v>0.29244863166616047</v>
      </c>
    </row>
    <row r="27378" spans="1:2" x14ac:dyDescent="0.25">
      <c r="A27378" s="28" t="s">
        <v>84</v>
      </c>
      <c r="B27378" s="2">
        <v>1.1888542510103297</v>
      </c>
    </row>
    <row r="27379" spans="1:2" x14ac:dyDescent="0.25">
      <c r="A27379" s="28" t="s">
        <v>85</v>
      </c>
      <c r="B27379" s="2">
        <v>1.0399696622600576</v>
      </c>
    </row>
    <row r="27380" spans="1:2" x14ac:dyDescent="0.25">
      <c r="A27380" s="28" t="s">
        <v>82</v>
      </c>
      <c r="B27380" s="2">
        <v>0.74943362337165442</v>
      </c>
    </row>
    <row r="27381" spans="1:2" x14ac:dyDescent="0.25">
      <c r="A27381" s="6" t="s">
        <v>249</v>
      </c>
      <c r="B27381" s="2">
        <v>48.922688152926241</v>
      </c>
    </row>
    <row r="27382" spans="1:2" x14ac:dyDescent="0.25">
      <c r="A27382" s="28" t="s">
        <v>79</v>
      </c>
      <c r="B27382" s="2">
        <v>0.15204560646650081</v>
      </c>
    </row>
    <row r="27383" spans="1:2" x14ac:dyDescent="0.25">
      <c r="A27383" s="28" t="s">
        <v>86</v>
      </c>
      <c r="B27383" s="2">
        <v>0.25058025500632281</v>
      </c>
    </row>
    <row r="27384" spans="1:2" x14ac:dyDescent="0.25">
      <c r="A27384" s="28" t="s">
        <v>87</v>
      </c>
      <c r="B27384" s="2">
        <v>0.98098370776679322</v>
      </c>
    </row>
    <row r="27385" spans="1:2" x14ac:dyDescent="0.25">
      <c r="A27385" s="28" t="s">
        <v>31</v>
      </c>
      <c r="B27385" s="2">
        <v>5.7419717125809608</v>
      </c>
    </row>
    <row r="27386" spans="1:2" x14ac:dyDescent="0.25">
      <c r="A27386" s="28" t="s">
        <v>29</v>
      </c>
      <c r="B27386" s="2">
        <v>2.5539498795500855</v>
      </c>
    </row>
    <row r="27387" spans="1:2" x14ac:dyDescent="0.25">
      <c r="A27387" s="28" t="s">
        <v>30</v>
      </c>
      <c r="B27387" s="2">
        <v>2.8571390128880738</v>
      </c>
    </row>
    <row r="27388" spans="1:2" x14ac:dyDescent="0.25">
      <c r="A27388" s="28" t="s">
        <v>88</v>
      </c>
      <c r="B27388" s="2">
        <v>4.1417163086770632</v>
      </c>
    </row>
    <row r="27389" spans="1:2" x14ac:dyDescent="0.25">
      <c r="A27389" s="28" t="s">
        <v>80</v>
      </c>
      <c r="B27389" s="2">
        <v>16.752524211270796</v>
      </c>
    </row>
    <row r="27390" spans="1:2" x14ac:dyDescent="0.25">
      <c r="A27390" s="28" t="s">
        <v>84</v>
      </c>
      <c r="B27390" s="2">
        <v>4.3811746856827591</v>
      </c>
    </row>
    <row r="27391" spans="1:2" x14ac:dyDescent="0.25">
      <c r="A27391" s="28" t="s">
        <v>85</v>
      </c>
      <c r="B27391" s="2">
        <v>7.0671191519134355</v>
      </c>
    </row>
    <row r="27392" spans="1:2" x14ac:dyDescent="0.25">
      <c r="A27392" s="28" t="s">
        <v>82</v>
      </c>
      <c r="B27392" s="2">
        <v>4.0434836211234497</v>
      </c>
    </row>
    <row r="27393" spans="1:2" x14ac:dyDescent="0.25">
      <c r="A27393" s="6" t="s">
        <v>251</v>
      </c>
      <c r="B27393" s="2">
        <v>131.00954205811152</v>
      </c>
    </row>
    <row r="27394" spans="1:2" x14ac:dyDescent="0.25">
      <c r="A27394" s="28" t="s">
        <v>79</v>
      </c>
      <c r="B27394" s="2">
        <v>2.8637885801437521</v>
      </c>
    </row>
    <row r="27395" spans="1:2" x14ac:dyDescent="0.25">
      <c r="A27395" s="28" t="s">
        <v>86</v>
      </c>
      <c r="B27395" s="2">
        <v>0.81838370148756701</v>
      </c>
    </row>
    <row r="27396" spans="1:2" x14ac:dyDescent="0.25">
      <c r="A27396" s="28" t="s">
        <v>87</v>
      </c>
      <c r="B27396" s="2">
        <v>4.3888725969026101</v>
      </c>
    </row>
    <row r="27397" spans="1:2" x14ac:dyDescent="0.25">
      <c r="A27397" s="28" t="s">
        <v>31</v>
      </c>
      <c r="B27397" s="2">
        <v>12.224387374141843</v>
      </c>
    </row>
    <row r="27398" spans="1:2" x14ac:dyDescent="0.25">
      <c r="A27398" s="28" t="s">
        <v>29</v>
      </c>
      <c r="B27398" s="2">
        <v>21.104997691423865</v>
      </c>
    </row>
    <row r="27399" spans="1:2" x14ac:dyDescent="0.25">
      <c r="A27399" s="28" t="s">
        <v>30</v>
      </c>
      <c r="B27399" s="2">
        <v>7.6755952853095328</v>
      </c>
    </row>
    <row r="27400" spans="1:2" x14ac:dyDescent="0.25">
      <c r="A27400" s="28" t="s">
        <v>88</v>
      </c>
      <c r="B27400" s="2">
        <v>19.27257400256201</v>
      </c>
    </row>
    <row r="27401" spans="1:2" x14ac:dyDescent="0.25">
      <c r="A27401" s="28" t="s">
        <v>80</v>
      </c>
      <c r="B27401" s="2">
        <v>3.4440101710127315</v>
      </c>
    </row>
    <row r="27402" spans="1:2" x14ac:dyDescent="0.25">
      <c r="A27402" s="28" t="s">
        <v>84</v>
      </c>
      <c r="B27402" s="2">
        <v>12.13444620545021</v>
      </c>
    </row>
    <row r="27403" spans="1:2" x14ac:dyDescent="0.25">
      <c r="A27403" s="28" t="s">
        <v>85</v>
      </c>
      <c r="B27403" s="2">
        <v>24.880998414033769</v>
      </c>
    </row>
    <row r="27404" spans="1:2" x14ac:dyDescent="0.25">
      <c r="A27404" s="28" t="s">
        <v>82</v>
      </c>
      <c r="B27404" s="2">
        <v>22.201488035643631</v>
      </c>
    </row>
    <row r="27405" spans="1:2" x14ac:dyDescent="0.25">
      <c r="A27405" s="6" t="s">
        <v>229</v>
      </c>
      <c r="B27405" s="2">
        <v>5.2919473073525758</v>
      </c>
    </row>
    <row r="27406" spans="1:2" x14ac:dyDescent="0.25">
      <c r="A27406" s="28" t="s">
        <v>79</v>
      </c>
      <c r="B27406" s="2">
        <v>0.11187659108569807</v>
      </c>
    </row>
    <row r="27407" spans="1:2" x14ac:dyDescent="0.25">
      <c r="A27407" s="28" t="s">
        <v>86</v>
      </c>
      <c r="B27407" s="2">
        <v>5.1674408906530314E-2</v>
      </c>
    </row>
    <row r="27408" spans="1:2" x14ac:dyDescent="0.25">
      <c r="A27408" s="28" t="s">
        <v>87</v>
      </c>
      <c r="B27408" s="2">
        <v>5.0187970979125654E-2</v>
      </c>
    </row>
    <row r="27409" spans="1:2" x14ac:dyDescent="0.25">
      <c r="A27409" s="28" t="s">
        <v>31</v>
      </c>
      <c r="B27409" s="2">
        <v>1.0988627467209058</v>
      </c>
    </row>
    <row r="27410" spans="1:2" x14ac:dyDescent="0.25">
      <c r="A27410" s="28" t="s">
        <v>29</v>
      </c>
      <c r="B27410" s="2">
        <v>0.58704527100549952</v>
      </c>
    </row>
    <row r="27411" spans="1:2" x14ac:dyDescent="0.25">
      <c r="A27411" s="28" t="s">
        <v>30</v>
      </c>
      <c r="B27411" s="2">
        <v>0.67913135430283467</v>
      </c>
    </row>
    <row r="27412" spans="1:2" x14ac:dyDescent="0.25">
      <c r="A27412" s="28" t="s">
        <v>88</v>
      </c>
      <c r="B27412" s="2">
        <v>0.71978768666510706</v>
      </c>
    </row>
    <row r="27413" spans="1:2" x14ac:dyDescent="0.25">
      <c r="A27413" s="28" t="s">
        <v>80</v>
      </c>
      <c r="B27413" s="2">
        <v>0.20668204474706595</v>
      </c>
    </row>
    <row r="27414" spans="1:2" x14ac:dyDescent="0.25">
      <c r="A27414" s="28" t="s">
        <v>84</v>
      </c>
      <c r="B27414" s="2">
        <v>0.28161691779907994</v>
      </c>
    </row>
    <row r="27415" spans="1:2" x14ac:dyDescent="0.25">
      <c r="A27415" s="28" t="s">
        <v>85</v>
      </c>
      <c r="B27415" s="2">
        <v>0.80360600306258612</v>
      </c>
    </row>
    <row r="27416" spans="1:2" x14ac:dyDescent="0.25">
      <c r="A27416" s="28" t="s">
        <v>82</v>
      </c>
      <c r="B27416" s="2">
        <v>0.70147631207814243</v>
      </c>
    </row>
    <row r="27417" spans="1:2" x14ac:dyDescent="0.25">
      <c r="A27417" s="6" t="s">
        <v>93</v>
      </c>
      <c r="B27417" s="2">
        <v>460.9093763513971</v>
      </c>
    </row>
    <row r="27418" spans="1:2" x14ac:dyDescent="0.25">
      <c r="A27418" s="28" t="s">
        <v>79</v>
      </c>
      <c r="B27418" s="2">
        <v>6.4941649333119127</v>
      </c>
    </row>
    <row r="27419" spans="1:2" x14ac:dyDescent="0.25">
      <c r="A27419" s="28" t="s">
        <v>86</v>
      </c>
      <c r="B27419" s="2">
        <v>4.5719946558522935</v>
      </c>
    </row>
    <row r="27420" spans="1:2" x14ac:dyDescent="0.25">
      <c r="A27420" s="28" t="s">
        <v>87</v>
      </c>
      <c r="B27420" s="2">
        <v>18.924007318939395</v>
      </c>
    </row>
    <row r="27421" spans="1:2" x14ac:dyDescent="0.25">
      <c r="A27421" s="28" t="s">
        <v>31</v>
      </c>
      <c r="B27421" s="2">
        <v>75.328775143554083</v>
      </c>
    </row>
    <row r="27422" spans="1:2" x14ac:dyDescent="0.25">
      <c r="A27422" s="28" t="s">
        <v>29</v>
      </c>
      <c r="B27422" s="2">
        <v>53.934126494754409</v>
      </c>
    </row>
    <row r="27423" spans="1:2" x14ac:dyDescent="0.25">
      <c r="A27423" s="28" t="s">
        <v>30</v>
      </c>
      <c r="B27423" s="2">
        <v>39.894654475018854</v>
      </c>
    </row>
    <row r="27424" spans="1:2" x14ac:dyDescent="0.25">
      <c r="A27424" s="28" t="s">
        <v>88</v>
      </c>
      <c r="B27424" s="2">
        <v>47.420228742695286</v>
      </c>
    </row>
    <row r="27425" spans="1:2" x14ac:dyDescent="0.25">
      <c r="A27425" s="28" t="s">
        <v>80</v>
      </c>
      <c r="B27425" s="2">
        <v>25.427990746232052</v>
      </c>
    </row>
    <row r="27426" spans="1:2" x14ac:dyDescent="0.25">
      <c r="A27426" s="28" t="s">
        <v>84</v>
      </c>
      <c r="B27426" s="2">
        <v>39.777780128202636</v>
      </c>
    </row>
    <row r="27427" spans="1:2" x14ac:dyDescent="0.25">
      <c r="A27427" s="28" t="s">
        <v>85</v>
      </c>
      <c r="B27427" s="2">
        <v>84.808892242111625</v>
      </c>
    </row>
    <row r="27428" spans="1:2" x14ac:dyDescent="0.25">
      <c r="A27428" s="28" t="s">
        <v>82</v>
      </c>
      <c r="B27428" s="2">
        <v>64.326761470724577</v>
      </c>
    </row>
    <row r="27429" spans="1:2" x14ac:dyDescent="0.25">
      <c r="A27429" s="3" t="s">
        <v>227</v>
      </c>
      <c r="B27429" s="2">
        <v>3531.5851085083737</v>
      </c>
    </row>
    <row r="27430" spans="1:2" x14ac:dyDescent="0.25">
      <c r="A27430" s="6" t="s">
        <v>228</v>
      </c>
      <c r="B27430" s="2">
        <v>13.971324741186633</v>
      </c>
    </row>
    <row r="27431" spans="1:2" x14ac:dyDescent="0.25">
      <c r="A27431" s="28" t="s">
        <v>79</v>
      </c>
      <c r="B27431" s="2">
        <v>6.4241581449790794E-2</v>
      </c>
    </row>
    <row r="27432" spans="1:2" x14ac:dyDescent="0.25">
      <c r="A27432" s="28" t="s">
        <v>86</v>
      </c>
      <c r="B27432" s="2">
        <v>2.9895852053295969E-2</v>
      </c>
    </row>
    <row r="27433" spans="1:2" x14ac:dyDescent="0.25">
      <c r="A27433" s="28" t="s">
        <v>87</v>
      </c>
      <c r="B27433" s="2">
        <v>2.094735723380539</v>
      </c>
    </row>
    <row r="27434" spans="1:2" x14ac:dyDescent="0.25">
      <c r="A27434" s="28" t="s">
        <v>31</v>
      </c>
      <c r="B27434" s="2">
        <v>1.1917586995847256</v>
      </c>
    </row>
    <row r="27435" spans="1:2" x14ac:dyDescent="0.25">
      <c r="A27435" s="28" t="s">
        <v>29</v>
      </c>
      <c r="B27435" s="2">
        <v>0.13784945328495196</v>
      </c>
    </row>
    <row r="27436" spans="1:2" x14ac:dyDescent="0.25">
      <c r="A27436" s="28" t="s">
        <v>30</v>
      </c>
      <c r="B27436" s="2">
        <v>0.33768230760381795</v>
      </c>
    </row>
    <row r="27437" spans="1:2" x14ac:dyDescent="0.25">
      <c r="A27437" s="28" t="s">
        <v>88</v>
      </c>
      <c r="B27437" s="2">
        <v>1.4184631385852697</v>
      </c>
    </row>
    <row r="27438" spans="1:2" x14ac:dyDescent="0.25">
      <c r="A27438" s="28" t="s">
        <v>80</v>
      </c>
      <c r="B27438" s="2">
        <v>0.61720363459253469</v>
      </c>
    </row>
    <row r="27439" spans="1:2" x14ac:dyDescent="0.25">
      <c r="A27439" s="28" t="s">
        <v>84</v>
      </c>
      <c r="B27439" s="2">
        <v>2.0569264209605493</v>
      </c>
    </row>
    <row r="27440" spans="1:2" x14ac:dyDescent="0.25">
      <c r="A27440" s="28" t="s">
        <v>85</v>
      </c>
      <c r="B27440" s="2">
        <v>4.8763131030031408</v>
      </c>
    </row>
    <row r="27441" spans="1:2" x14ac:dyDescent="0.25">
      <c r="A27441" s="28" t="s">
        <v>82</v>
      </c>
      <c r="B27441" s="2">
        <v>1.1462548266880173</v>
      </c>
    </row>
    <row r="27442" spans="1:2" x14ac:dyDescent="0.25">
      <c r="A27442" s="6" t="s">
        <v>239</v>
      </c>
      <c r="B27442" s="2">
        <v>9.1883268901499804</v>
      </c>
    </row>
    <row r="27443" spans="1:2" x14ac:dyDescent="0.25">
      <c r="A27443" s="28" t="s">
        <v>79</v>
      </c>
      <c r="B27443" s="2">
        <v>0.15802053132858113</v>
      </c>
    </row>
    <row r="27444" spans="1:2" x14ac:dyDescent="0.25">
      <c r="A27444" s="28" t="s">
        <v>87</v>
      </c>
      <c r="B27444" s="2">
        <v>0.95260643921436794</v>
      </c>
    </row>
    <row r="27445" spans="1:2" x14ac:dyDescent="0.25">
      <c r="A27445" s="28" t="s">
        <v>31</v>
      </c>
      <c r="B27445" s="2">
        <v>0.32037469903187454</v>
      </c>
    </row>
    <row r="27446" spans="1:2" x14ac:dyDescent="0.25">
      <c r="A27446" s="28" t="s">
        <v>29</v>
      </c>
      <c r="B27446" s="2">
        <v>0.49109500241431381</v>
      </c>
    </row>
    <row r="27447" spans="1:2" x14ac:dyDescent="0.25">
      <c r="A27447" s="28" t="s">
        <v>30</v>
      </c>
      <c r="B27447" s="2">
        <v>0.3417654155681219</v>
      </c>
    </row>
    <row r="27448" spans="1:2" x14ac:dyDescent="0.25">
      <c r="A27448" s="28" t="s">
        <v>88</v>
      </c>
      <c r="B27448" s="2">
        <v>0.92546470860133567</v>
      </c>
    </row>
    <row r="27449" spans="1:2" x14ac:dyDescent="0.25">
      <c r="A27449" s="28" t="s">
        <v>80</v>
      </c>
      <c r="B27449" s="2">
        <v>0.35141571111892933</v>
      </c>
    </row>
    <row r="27450" spans="1:2" x14ac:dyDescent="0.25">
      <c r="A27450" s="28" t="s">
        <v>84</v>
      </c>
      <c r="B27450" s="2">
        <v>1.5875520595280406</v>
      </c>
    </row>
    <row r="27451" spans="1:2" x14ac:dyDescent="0.25">
      <c r="A27451" s="28" t="s">
        <v>85</v>
      </c>
      <c r="B27451" s="2">
        <v>2.0221178305166045</v>
      </c>
    </row>
    <row r="27452" spans="1:2" x14ac:dyDescent="0.25">
      <c r="A27452" s="28" t="s">
        <v>82</v>
      </c>
      <c r="B27452" s="2">
        <v>2.0379144928278121</v>
      </c>
    </row>
    <row r="27453" spans="1:2" x14ac:dyDescent="0.25">
      <c r="A27453" s="6" t="s">
        <v>241</v>
      </c>
      <c r="B27453" s="2">
        <v>161.04449949163723</v>
      </c>
    </row>
    <row r="27454" spans="1:2" x14ac:dyDescent="0.25">
      <c r="A27454" s="28" t="s">
        <v>79</v>
      </c>
      <c r="B27454" s="2">
        <v>4.0022532315385053</v>
      </c>
    </row>
    <row r="27455" spans="1:2" x14ac:dyDescent="0.25">
      <c r="A27455" s="28" t="s">
        <v>86</v>
      </c>
      <c r="B27455" s="2">
        <v>1.7136703563958149</v>
      </c>
    </row>
    <row r="27456" spans="1:2" x14ac:dyDescent="0.25">
      <c r="A27456" s="28" t="s">
        <v>87</v>
      </c>
      <c r="B27456" s="2">
        <v>0.43819116278725523</v>
      </c>
    </row>
    <row r="27457" spans="1:2" x14ac:dyDescent="0.25">
      <c r="A27457" s="28" t="s">
        <v>31</v>
      </c>
      <c r="B27457" s="2">
        <v>3.8034570158640695</v>
      </c>
    </row>
    <row r="27458" spans="1:2" x14ac:dyDescent="0.25">
      <c r="A27458" s="28" t="s">
        <v>29</v>
      </c>
      <c r="B27458" s="2">
        <v>0.63685924101563041</v>
      </c>
    </row>
    <row r="27459" spans="1:2" x14ac:dyDescent="0.25">
      <c r="A27459" s="28" t="s">
        <v>30</v>
      </c>
      <c r="B27459" s="2">
        <v>1.7469955523794976</v>
      </c>
    </row>
    <row r="27460" spans="1:2" x14ac:dyDescent="0.25">
      <c r="A27460" s="28" t="s">
        <v>88</v>
      </c>
      <c r="B27460" s="2">
        <v>11.423294811061954</v>
      </c>
    </row>
    <row r="27461" spans="1:2" x14ac:dyDescent="0.25">
      <c r="A27461" s="28" t="s">
        <v>80</v>
      </c>
      <c r="B27461" s="2">
        <v>18.970979868901793</v>
      </c>
    </row>
    <row r="27462" spans="1:2" x14ac:dyDescent="0.25">
      <c r="A27462" s="28" t="s">
        <v>84</v>
      </c>
      <c r="B27462" s="2">
        <v>50.54456010949351</v>
      </c>
    </row>
    <row r="27463" spans="1:2" x14ac:dyDescent="0.25">
      <c r="A27463" s="28" t="s">
        <v>85</v>
      </c>
      <c r="B27463" s="2">
        <v>50.432053281588125</v>
      </c>
    </row>
    <row r="27464" spans="1:2" x14ac:dyDescent="0.25">
      <c r="A27464" s="28" t="s">
        <v>82</v>
      </c>
      <c r="B27464" s="2">
        <v>17.332184860611058</v>
      </c>
    </row>
    <row r="27465" spans="1:2" x14ac:dyDescent="0.25">
      <c r="A27465" s="6" t="s">
        <v>53</v>
      </c>
      <c r="B27465" s="2">
        <v>27.478302241567231</v>
      </c>
    </row>
    <row r="27466" spans="1:2" x14ac:dyDescent="0.25">
      <c r="A27466" s="28" t="s">
        <v>79</v>
      </c>
      <c r="B27466" s="2">
        <v>2.1193291829007206E-2</v>
      </c>
    </row>
    <row r="27467" spans="1:2" x14ac:dyDescent="0.25">
      <c r="A27467" s="28" t="s">
        <v>86</v>
      </c>
      <c r="B27467" s="2">
        <v>1.3343698467554942E-4</v>
      </c>
    </row>
    <row r="27468" spans="1:2" x14ac:dyDescent="0.25">
      <c r="A27468" s="28" t="s">
        <v>87</v>
      </c>
      <c r="B27468" s="2">
        <v>5.6111951797490258E-3</v>
      </c>
    </row>
    <row r="27469" spans="1:2" x14ac:dyDescent="0.25">
      <c r="A27469" s="28" t="s">
        <v>31</v>
      </c>
      <c r="B27469" s="2">
        <v>4.1551325502968261E-3</v>
      </c>
    </row>
    <row r="27470" spans="1:2" x14ac:dyDescent="0.25">
      <c r="A27470" s="28" t="s">
        <v>29</v>
      </c>
      <c r="B27470" s="2">
        <v>6.2368715261206651E-5</v>
      </c>
    </row>
    <row r="27471" spans="1:2" x14ac:dyDescent="0.25">
      <c r="A27471" s="28" t="s">
        <v>30</v>
      </c>
      <c r="B27471" s="2">
        <v>1.9336061261497798E-4</v>
      </c>
    </row>
    <row r="27472" spans="1:2" x14ac:dyDescent="0.25">
      <c r="A27472" s="28" t="s">
        <v>80</v>
      </c>
      <c r="B27472" s="2">
        <v>6.3012360389929842</v>
      </c>
    </row>
    <row r="27473" spans="1:2" x14ac:dyDescent="0.25">
      <c r="A27473" s="28" t="s">
        <v>84</v>
      </c>
      <c r="B27473" s="2">
        <v>4.5634067703814898</v>
      </c>
    </row>
    <row r="27474" spans="1:2" x14ac:dyDescent="0.25">
      <c r="A27474" s="28" t="s">
        <v>85</v>
      </c>
      <c r="B27474" s="2">
        <v>9.773352149960953</v>
      </c>
    </row>
    <row r="27475" spans="1:2" x14ac:dyDescent="0.25">
      <c r="A27475" s="28" t="s">
        <v>82</v>
      </c>
      <c r="B27475" s="2">
        <v>6.8089584963602006</v>
      </c>
    </row>
    <row r="27476" spans="1:2" x14ac:dyDescent="0.25">
      <c r="A27476" s="6" t="s">
        <v>230</v>
      </c>
      <c r="B27476" s="2">
        <v>724.96922178927719</v>
      </c>
    </row>
    <row r="27477" spans="1:2" x14ac:dyDescent="0.25">
      <c r="A27477" s="28" t="s">
        <v>79</v>
      </c>
      <c r="B27477" s="2">
        <v>7.6831110346133054</v>
      </c>
    </row>
    <row r="27478" spans="1:2" x14ac:dyDescent="0.25">
      <c r="A27478" s="28" t="s">
        <v>86</v>
      </c>
      <c r="B27478" s="2">
        <v>13.920990037331817</v>
      </c>
    </row>
    <row r="27479" spans="1:2" x14ac:dyDescent="0.25">
      <c r="A27479" s="28" t="s">
        <v>31</v>
      </c>
      <c r="B27479" s="2">
        <v>7.5092729628317469</v>
      </c>
    </row>
    <row r="27480" spans="1:2" x14ac:dyDescent="0.25">
      <c r="A27480" s="28" t="s">
        <v>29</v>
      </c>
      <c r="B27480" s="2">
        <v>0.67803455475949048</v>
      </c>
    </row>
    <row r="27481" spans="1:2" x14ac:dyDescent="0.25">
      <c r="A27481" s="28" t="s">
        <v>30</v>
      </c>
      <c r="B27481" s="2">
        <v>4.1517295173804776</v>
      </c>
    </row>
    <row r="27482" spans="1:2" x14ac:dyDescent="0.25">
      <c r="A27482" s="28" t="s">
        <v>88</v>
      </c>
      <c r="B27482" s="2">
        <v>119.75028235502825</v>
      </c>
    </row>
    <row r="27483" spans="1:2" x14ac:dyDescent="0.25">
      <c r="A27483" s="28" t="s">
        <v>80</v>
      </c>
      <c r="B27483" s="2">
        <v>130.0626986662954</v>
      </c>
    </row>
    <row r="27484" spans="1:2" x14ac:dyDescent="0.25">
      <c r="A27484" s="28" t="s">
        <v>84</v>
      </c>
      <c r="B27484" s="2">
        <v>112.44854856593395</v>
      </c>
    </row>
    <row r="27485" spans="1:2" x14ac:dyDescent="0.25">
      <c r="A27485" s="28" t="s">
        <v>85</v>
      </c>
      <c r="B27485" s="2">
        <v>144.36695162806222</v>
      </c>
    </row>
    <row r="27486" spans="1:2" x14ac:dyDescent="0.25">
      <c r="A27486" s="28" t="s">
        <v>82</v>
      </c>
      <c r="B27486" s="2">
        <v>184.39760246704057</v>
      </c>
    </row>
    <row r="27487" spans="1:2" x14ac:dyDescent="0.25">
      <c r="A27487" s="6" t="s">
        <v>19</v>
      </c>
      <c r="B27487" s="2">
        <v>2.8871157192061823</v>
      </c>
    </row>
    <row r="27488" spans="1:2" x14ac:dyDescent="0.25">
      <c r="A27488" s="28" t="s">
        <v>79</v>
      </c>
      <c r="B27488" s="2">
        <v>0.91590767349846058</v>
      </c>
    </row>
    <row r="27489" spans="1:2" x14ac:dyDescent="0.25">
      <c r="A27489" s="28" t="s">
        <v>86</v>
      </c>
      <c r="B27489" s="2">
        <v>1.6820248257796017E-2</v>
      </c>
    </row>
    <row r="27490" spans="1:2" x14ac:dyDescent="0.25">
      <c r="A27490" s="28" t="s">
        <v>87</v>
      </c>
      <c r="B27490" s="2">
        <v>5.4097866133817341E-3</v>
      </c>
    </row>
    <row r="27491" spans="1:2" x14ac:dyDescent="0.25">
      <c r="A27491" s="28" t="s">
        <v>31</v>
      </c>
      <c r="B27491" s="2">
        <v>0.23911992272334293</v>
      </c>
    </row>
    <row r="27492" spans="1:2" x14ac:dyDescent="0.25">
      <c r="A27492" s="28" t="s">
        <v>29</v>
      </c>
      <c r="B27492" s="2">
        <v>6.9131069302958259E-2</v>
      </c>
    </row>
    <row r="27493" spans="1:2" x14ac:dyDescent="0.25">
      <c r="A27493" s="28" t="s">
        <v>30</v>
      </c>
      <c r="B27493" s="2">
        <v>0.26003563612760572</v>
      </c>
    </row>
    <row r="27494" spans="1:2" x14ac:dyDescent="0.25">
      <c r="A27494" s="28" t="s">
        <v>88</v>
      </c>
      <c r="B27494" s="2">
        <v>5.8691363005930433E-2</v>
      </c>
    </row>
    <row r="27495" spans="1:2" x14ac:dyDescent="0.25">
      <c r="A27495" s="28" t="s">
        <v>80</v>
      </c>
      <c r="B27495" s="2">
        <v>7.233157849736567E-2</v>
      </c>
    </row>
    <row r="27496" spans="1:2" x14ac:dyDescent="0.25">
      <c r="A27496" s="28" t="s">
        <v>84</v>
      </c>
      <c r="B27496" s="2">
        <v>1.0537173140052414E-2</v>
      </c>
    </row>
    <row r="27497" spans="1:2" x14ac:dyDescent="0.25">
      <c r="A27497" s="28" t="s">
        <v>85</v>
      </c>
      <c r="B27497" s="2">
        <v>1.129948856972484</v>
      </c>
    </row>
    <row r="27498" spans="1:2" x14ac:dyDescent="0.25">
      <c r="A27498" s="28" t="s">
        <v>82</v>
      </c>
      <c r="B27498" s="2">
        <v>0.10918241106680418</v>
      </c>
    </row>
    <row r="27499" spans="1:2" x14ac:dyDescent="0.25">
      <c r="A27499" s="6" t="s">
        <v>243</v>
      </c>
      <c r="B27499" s="2">
        <v>61.189239675939277</v>
      </c>
    </row>
    <row r="27500" spans="1:2" x14ac:dyDescent="0.25">
      <c r="A27500" s="28" t="s">
        <v>79</v>
      </c>
      <c r="B27500" s="2">
        <v>0.72329775289375275</v>
      </c>
    </row>
    <row r="27501" spans="1:2" x14ac:dyDescent="0.25">
      <c r="A27501" s="28" t="s">
        <v>86</v>
      </c>
      <c r="B27501" s="2">
        <v>0.48346130621206446</v>
      </c>
    </row>
    <row r="27502" spans="1:2" x14ac:dyDescent="0.25">
      <c r="A27502" s="28" t="s">
        <v>87</v>
      </c>
      <c r="B27502" s="2">
        <v>1.4141014065100053</v>
      </c>
    </row>
    <row r="27503" spans="1:2" x14ac:dyDescent="0.25">
      <c r="A27503" s="28" t="s">
        <v>31</v>
      </c>
      <c r="B27503" s="2">
        <v>1.3386779021717459</v>
      </c>
    </row>
    <row r="27504" spans="1:2" x14ac:dyDescent="0.25">
      <c r="A27504" s="28" t="s">
        <v>29</v>
      </c>
      <c r="B27504" s="2">
        <v>0.35457677322199338</v>
      </c>
    </row>
    <row r="27505" spans="1:2" x14ac:dyDescent="0.25">
      <c r="A27505" s="28" t="s">
        <v>30</v>
      </c>
      <c r="B27505" s="2">
        <v>0.27973870034124276</v>
      </c>
    </row>
    <row r="27506" spans="1:2" x14ac:dyDescent="0.25">
      <c r="A27506" s="28" t="s">
        <v>88</v>
      </c>
      <c r="B27506" s="2">
        <v>4.182112369638336</v>
      </c>
    </row>
    <row r="27507" spans="1:2" x14ac:dyDescent="0.25">
      <c r="A27507" s="28" t="s">
        <v>80</v>
      </c>
      <c r="B27507" s="2">
        <v>12.814479304867998</v>
      </c>
    </row>
    <row r="27508" spans="1:2" x14ac:dyDescent="0.25">
      <c r="A27508" s="28" t="s">
        <v>84</v>
      </c>
      <c r="B27508" s="2">
        <v>11.594095194278648</v>
      </c>
    </row>
    <row r="27509" spans="1:2" x14ac:dyDescent="0.25">
      <c r="A27509" s="28" t="s">
        <v>85</v>
      </c>
      <c r="B27509" s="2">
        <v>24.379686081239829</v>
      </c>
    </row>
    <row r="27510" spans="1:2" x14ac:dyDescent="0.25">
      <c r="A27510" s="28" t="s">
        <v>82</v>
      </c>
      <c r="B27510" s="2">
        <v>3.6250128845636631</v>
      </c>
    </row>
    <row r="27511" spans="1:2" x14ac:dyDescent="0.25">
      <c r="A27511" s="6" t="s">
        <v>52</v>
      </c>
      <c r="B27511" s="2">
        <v>55.222906670222393</v>
      </c>
    </row>
    <row r="27512" spans="1:2" x14ac:dyDescent="0.25">
      <c r="A27512" s="28" t="s">
        <v>79</v>
      </c>
      <c r="B27512" s="2">
        <v>9.4547909761000928E-2</v>
      </c>
    </row>
    <row r="27513" spans="1:2" x14ac:dyDescent="0.25">
      <c r="A27513" s="28" t="s">
        <v>86</v>
      </c>
      <c r="B27513" s="2">
        <v>1.5099316154083569E-2</v>
      </c>
    </row>
    <row r="27514" spans="1:2" x14ac:dyDescent="0.25">
      <c r="A27514" s="28" t="s">
        <v>87</v>
      </c>
      <c r="B27514" s="2">
        <v>0.34902094745857359</v>
      </c>
    </row>
    <row r="27515" spans="1:2" x14ac:dyDescent="0.25">
      <c r="A27515" s="28" t="s">
        <v>31</v>
      </c>
      <c r="B27515" s="2">
        <v>0.68061066401366033</v>
      </c>
    </row>
    <row r="27516" spans="1:2" x14ac:dyDescent="0.25">
      <c r="A27516" s="28" t="s">
        <v>29</v>
      </c>
      <c r="B27516" s="2">
        <v>1.2139382668660643E-3</v>
      </c>
    </row>
    <row r="27517" spans="1:2" x14ac:dyDescent="0.25">
      <c r="A27517" s="28" t="s">
        <v>30</v>
      </c>
      <c r="B27517" s="2">
        <v>2.4103198757472636E-2</v>
      </c>
    </row>
    <row r="27518" spans="1:2" x14ac:dyDescent="0.25">
      <c r="A27518" s="28" t="s">
        <v>88</v>
      </c>
      <c r="B27518" s="2">
        <v>0.82356024067164091</v>
      </c>
    </row>
    <row r="27519" spans="1:2" x14ac:dyDescent="0.25">
      <c r="A27519" s="28" t="s">
        <v>80</v>
      </c>
      <c r="B27519" s="2">
        <v>8.1346993577116056</v>
      </c>
    </row>
    <row r="27520" spans="1:2" x14ac:dyDescent="0.25">
      <c r="A27520" s="28" t="s">
        <v>84</v>
      </c>
      <c r="B27520" s="2">
        <v>0.4170593295279067</v>
      </c>
    </row>
    <row r="27521" spans="1:2" x14ac:dyDescent="0.25">
      <c r="A27521" s="28" t="s">
        <v>85</v>
      </c>
      <c r="B27521" s="2">
        <v>28.564797858578121</v>
      </c>
    </row>
    <row r="27522" spans="1:2" x14ac:dyDescent="0.25">
      <c r="A27522" s="28" t="s">
        <v>82</v>
      </c>
      <c r="B27522" s="2">
        <v>16.118193909321462</v>
      </c>
    </row>
    <row r="27523" spans="1:2" x14ac:dyDescent="0.25">
      <c r="A27523" s="6" t="s">
        <v>245</v>
      </c>
      <c r="B27523" s="2">
        <v>17.832153194375227</v>
      </c>
    </row>
    <row r="27524" spans="1:2" x14ac:dyDescent="0.25">
      <c r="A27524" s="28" t="s">
        <v>79</v>
      </c>
      <c r="B27524" s="2">
        <v>0.59489066794112788</v>
      </c>
    </row>
    <row r="27525" spans="1:2" x14ac:dyDescent="0.25">
      <c r="A27525" s="28" t="s">
        <v>87</v>
      </c>
      <c r="B27525" s="2">
        <v>0.2028999174526511</v>
      </c>
    </row>
    <row r="27526" spans="1:2" x14ac:dyDescent="0.25">
      <c r="A27526" s="28" t="s">
        <v>31</v>
      </c>
      <c r="B27526" s="2">
        <v>0.47042482891148418</v>
      </c>
    </row>
    <row r="27527" spans="1:2" x14ac:dyDescent="0.25">
      <c r="A27527" s="28" t="s">
        <v>29</v>
      </c>
      <c r="B27527" s="2">
        <v>4.7612689743270507E-2</v>
      </c>
    </row>
    <row r="27528" spans="1:2" x14ac:dyDescent="0.25">
      <c r="A27528" s="28" t="s">
        <v>30</v>
      </c>
      <c r="B27528" s="2">
        <v>0.10619140978412658</v>
      </c>
    </row>
    <row r="27529" spans="1:2" x14ac:dyDescent="0.25">
      <c r="A27529" s="28" t="s">
        <v>88</v>
      </c>
      <c r="B27529" s="2">
        <v>1.3852034701010933</v>
      </c>
    </row>
    <row r="27530" spans="1:2" x14ac:dyDescent="0.25">
      <c r="A27530" s="28" t="s">
        <v>80</v>
      </c>
      <c r="B27530" s="2">
        <v>2.6588613539192405</v>
      </c>
    </row>
    <row r="27531" spans="1:2" x14ac:dyDescent="0.25">
      <c r="A27531" s="28" t="s">
        <v>84</v>
      </c>
      <c r="B27531" s="2">
        <v>1.6833604775844404</v>
      </c>
    </row>
    <row r="27532" spans="1:2" x14ac:dyDescent="0.25">
      <c r="A27532" s="28" t="s">
        <v>85</v>
      </c>
      <c r="B27532" s="2">
        <v>8.8918880121169668</v>
      </c>
    </row>
    <row r="27533" spans="1:2" x14ac:dyDescent="0.25">
      <c r="A27533" s="28" t="s">
        <v>82</v>
      </c>
      <c r="B27533" s="2">
        <v>1.7908203668208289</v>
      </c>
    </row>
    <row r="27534" spans="1:2" x14ac:dyDescent="0.25">
      <c r="A27534" s="6" t="s">
        <v>247</v>
      </c>
      <c r="B27534" s="2">
        <v>89.760847241012328</v>
      </c>
    </row>
    <row r="27535" spans="1:2" x14ac:dyDescent="0.25">
      <c r="A27535" s="28" t="s">
        <v>79</v>
      </c>
      <c r="B27535" s="2">
        <v>0.57800545245138246</v>
      </c>
    </row>
    <row r="27536" spans="1:2" x14ac:dyDescent="0.25">
      <c r="A27536" s="28" t="s">
        <v>86</v>
      </c>
      <c r="B27536" s="2">
        <v>0.26638949832366671</v>
      </c>
    </row>
    <row r="27537" spans="1:2" x14ac:dyDescent="0.25">
      <c r="A27537" s="28" t="s">
        <v>87</v>
      </c>
      <c r="B27537" s="2">
        <v>0.6625184113752457</v>
      </c>
    </row>
    <row r="27538" spans="1:2" x14ac:dyDescent="0.25">
      <c r="A27538" s="28" t="s">
        <v>31</v>
      </c>
      <c r="B27538" s="2">
        <v>10.569775029445514</v>
      </c>
    </row>
    <row r="27539" spans="1:2" x14ac:dyDescent="0.25">
      <c r="A27539" s="28" t="s">
        <v>29</v>
      </c>
      <c r="B27539" s="2">
        <v>4.2400305433404535</v>
      </c>
    </row>
    <row r="27540" spans="1:2" x14ac:dyDescent="0.25">
      <c r="A27540" s="28" t="s">
        <v>30</v>
      </c>
      <c r="B27540" s="2">
        <v>2.0291988522732778</v>
      </c>
    </row>
    <row r="27541" spans="1:2" x14ac:dyDescent="0.25">
      <c r="A27541" s="28" t="s">
        <v>88</v>
      </c>
      <c r="B27541" s="2">
        <v>6.1962825082342725</v>
      </c>
    </row>
    <row r="27542" spans="1:2" x14ac:dyDescent="0.25">
      <c r="A27542" s="28" t="s">
        <v>80</v>
      </c>
      <c r="B27542" s="2">
        <v>4.4816134338195575</v>
      </c>
    </row>
    <row r="27543" spans="1:2" x14ac:dyDescent="0.25">
      <c r="A27543" s="28" t="s">
        <v>84</v>
      </c>
      <c r="B27543" s="2">
        <v>11.759887905368135</v>
      </c>
    </row>
    <row r="27544" spans="1:2" x14ac:dyDescent="0.25">
      <c r="A27544" s="28" t="s">
        <v>85</v>
      </c>
      <c r="B27544" s="2">
        <v>36.919110087720711</v>
      </c>
    </row>
    <row r="27545" spans="1:2" x14ac:dyDescent="0.25">
      <c r="A27545" s="28" t="s">
        <v>82</v>
      </c>
      <c r="B27545" s="2">
        <v>12.058035518660121</v>
      </c>
    </row>
    <row r="27546" spans="1:2" x14ac:dyDescent="0.25">
      <c r="A27546" s="6" t="s">
        <v>20</v>
      </c>
      <c r="B27546" s="2">
        <v>12.022466719428699</v>
      </c>
    </row>
    <row r="27547" spans="1:2" x14ac:dyDescent="0.25">
      <c r="A27547" s="28" t="s">
        <v>79</v>
      </c>
      <c r="B27547" s="2">
        <v>0.14962731510938646</v>
      </c>
    </row>
    <row r="27548" spans="1:2" x14ac:dyDescent="0.25">
      <c r="A27548" s="28" t="s">
        <v>86</v>
      </c>
      <c r="B27548" s="2">
        <v>0.34985856278256894</v>
      </c>
    </row>
    <row r="27549" spans="1:2" x14ac:dyDescent="0.25">
      <c r="A27549" s="28" t="s">
        <v>87</v>
      </c>
      <c r="B27549" s="2">
        <v>4.2135465962539601E-2</v>
      </c>
    </row>
    <row r="27550" spans="1:2" x14ac:dyDescent="0.25">
      <c r="A27550" s="28" t="s">
        <v>31</v>
      </c>
      <c r="B27550" s="2">
        <v>0.79643592976508648</v>
      </c>
    </row>
    <row r="27551" spans="1:2" x14ac:dyDescent="0.25">
      <c r="A27551" s="28" t="s">
        <v>29</v>
      </c>
      <c r="B27551" s="2">
        <v>6.8759612284721425E-2</v>
      </c>
    </row>
    <row r="27552" spans="1:2" x14ac:dyDescent="0.25">
      <c r="A27552" s="28" t="s">
        <v>30</v>
      </c>
      <c r="B27552" s="2">
        <v>7.0690048867751737E-2</v>
      </c>
    </row>
    <row r="27553" spans="1:2" x14ac:dyDescent="0.25">
      <c r="A27553" s="28" t="s">
        <v>88</v>
      </c>
      <c r="B27553" s="2">
        <v>0.333883211375755</v>
      </c>
    </row>
    <row r="27554" spans="1:2" x14ac:dyDescent="0.25">
      <c r="A27554" s="28" t="s">
        <v>80</v>
      </c>
      <c r="B27554" s="2">
        <v>0.17004226753318832</v>
      </c>
    </row>
    <row r="27555" spans="1:2" x14ac:dyDescent="0.25">
      <c r="A27555" s="28" t="s">
        <v>84</v>
      </c>
      <c r="B27555" s="2">
        <v>0.67661082475099932</v>
      </c>
    </row>
    <row r="27556" spans="1:2" x14ac:dyDescent="0.25">
      <c r="A27556" s="28" t="s">
        <v>85</v>
      </c>
      <c r="B27556" s="2">
        <v>8.0254175773972563</v>
      </c>
    </row>
    <row r="27557" spans="1:2" x14ac:dyDescent="0.25">
      <c r="A27557" s="28" t="s">
        <v>82</v>
      </c>
      <c r="B27557" s="2">
        <v>1.3390059035994464</v>
      </c>
    </row>
    <row r="27558" spans="1:2" x14ac:dyDescent="0.25">
      <c r="A27558" s="6" t="s">
        <v>21</v>
      </c>
      <c r="B27558" s="2">
        <v>84.489814605589501</v>
      </c>
    </row>
    <row r="27559" spans="1:2" x14ac:dyDescent="0.25">
      <c r="A27559" s="28" t="s">
        <v>79</v>
      </c>
      <c r="B27559" s="2">
        <v>0.68957937506147204</v>
      </c>
    </row>
    <row r="27560" spans="1:2" x14ac:dyDescent="0.25">
      <c r="A27560" s="28" t="s">
        <v>86</v>
      </c>
      <c r="B27560" s="2">
        <v>2.7585683463402786</v>
      </c>
    </row>
    <row r="27561" spans="1:2" x14ac:dyDescent="0.25">
      <c r="A27561" s="28" t="s">
        <v>87</v>
      </c>
      <c r="B27561" s="2">
        <v>8.0597348635083415E-4</v>
      </c>
    </row>
    <row r="27562" spans="1:2" x14ac:dyDescent="0.25">
      <c r="A27562" s="28" t="s">
        <v>31</v>
      </c>
      <c r="B27562" s="2">
        <v>0.94748905468205236</v>
      </c>
    </row>
    <row r="27563" spans="1:2" x14ac:dyDescent="0.25">
      <c r="A27563" s="28" t="s">
        <v>29</v>
      </c>
      <c r="B27563" s="2">
        <v>8.6838193009545234E-2</v>
      </c>
    </row>
    <row r="27564" spans="1:2" x14ac:dyDescent="0.25">
      <c r="A27564" s="28" t="s">
        <v>30</v>
      </c>
      <c r="B27564" s="2">
        <v>0.42098929635454807</v>
      </c>
    </row>
    <row r="27565" spans="1:2" x14ac:dyDescent="0.25">
      <c r="A27565" s="28" t="s">
        <v>88</v>
      </c>
      <c r="B27565" s="2">
        <v>2.5396677991188552</v>
      </c>
    </row>
    <row r="27566" spans="1:2" x14ac:dyDescent="0.25">
      <c r="A27566" s="28" t="s">
        <v>80</v>
      </c>
      <c r="B27566" s="2">
        <v>31.437191037667205</v>
      </c>
    </row>
    <row r="27567" spans="1:2" x14ac:dyDescent="0.25">
      <c r="A27567" s="28" t="s">
        <v>84</v>
      </c>
      <c r="B27567" s="2">
        <v>4.894203251833332</v>
      </c>
    </row>
    <row r="27568" spans="1:2" x14ac:dyDescent="0.25">
      <c r="A27568" s="28" t="s">
        <v>85</v>
      </c>
      <c r="B27568" s="2">
        <v>23.702747700395928</v>
      </c>
    </row>
    <row r="27569" spans="1:2" x14ac:dyDescent="0.25">
      <c r="A27569" s="28" t="s">
        <v>82</v>
      </c>
      <c r="B27569" s="2">
        <v>17.011734577639931</v>
      </c>
    </row>
    <row r="27570" spans="1:2" x14ac:dyDescent="0.25">
      <c r="A27570" s="6" t="s">
        <v>22</v>
      </c>
      <c r="B27570" s="2">
        <v>10.005627500146506</v>
      </c>
    </row>
    <row r="27571" spans="1:2" x14ac:dyDescent="0.25">
      <c r="A27571" s="28" t="s">
        <v>79</v>
      </c>
      <c r="B27571" s="2">
        <v>6.7271142692138242E-2</v>
      </c>
    </row>
    <row r="27572" spans="1:2" x14ac:dyDescent="0.25">
      <c r="A27572" s="28" t="s">
        <v>86</v>
      </c>
      <c r="B27572" s="2">
        <v>0.19840904306691856</v>
      </c>
    </row>
    <row r="27573" spans="1:2" x14ac:dyDescent="0.25">
      <c r="A27573" s="28" t="s">
        <v>87</v>
      </c>
      <c r="B27573" s="2">
        <v>7.8675156926308942E-2</v>
      </c>
    </row>
    <row r="27574" spans="1:2" x14ac:dyDescent="0.25">
      <c r="A27574" s="28" t="s">
        <v>31</v>
      </c>
      <c r="B27574" s="2">
        <v>0.44833737288209019</v>
      </c>
    </row>
    <row r="27575" spans="1:2" x14ac:dyDescent="0.25">
      <c r="A27575" s="28" t="s">
        <v>29</v>
      </c>
      <c r="B27575" s="2">
        <v>8.459557933138763E-2</v>
      </c>
    </row>
    <row r="27576" spans="1:2" x14ac:dyDescent="0.25">
      <c r="A27576" s="28" t="s">
        <v>30</v>
      </c>
      <c r="B27576" s="2">
        <v>0.23805742650084061</v>
      </c>
    </row>
    <row r="27577" spans="1:2" x14ac:dyDescent="0.25">
      <c r="A27577" s="28" t="s">
        <v>88</v>
      </c>
      <c r="B27577" s="2">
        <v>0.4371829112172213</v>
      </c>
    </row>
    <row r="27578" spans="1:2" x14ac:dyDescent="0.25">
      <c r="A27578" s="28" t="s">
        <v>80</v>
      </c>
      <c r="B27578" s="2">
        <v>0.24576215456887704</v>
      </c>
    </row>
    <row r="27579" spans="1:2" x14ac:dyDescent="0.25">
      <c r="A27579" s="28" t="s">
        <v>84</v>
      </c>
      <c r="B27579" s="2">
        <v>1.2114031317113851</v>
      </c>
    </row>
    <row r="27580" spans="1:2" x14ac:dyDescent="0.25">
      <c r="A27580" s="28" t="s">
        <v>85</v>
      </c>
      <c r="B27580" s="2">
        <v>6.1341306365686581</v>
      </c>
    </row>
    <row r="27581" spans="1:2" x14ac:dyDescent="0.25">
      <c r="A27581" s="28" t="s">
        <v>82</v>
      </c>
      <c r="B27581" s="2">
        <v>0.86180294468067875</v>
      </c>
    </row>
    <row r="27582" spans="1:2" x14ac:dyDescent="0.25">
      <c r="A27582" s="6" t="s">
        <v>25</v>
      </c>
      <c r="B27582" s="2">
        <v>127.50327900813583</v>
      </c>
    </row>
    <row r="27583" spans="1:2" x14ac:dyDescent="0.25">
      <c r="A27583" s="28" t="s">
        <v>79</v>
      </c>
      <c r="B27583" s="2">
        <v>4.4433073830107164</v>
      </c>
    </row>
    <row r="27584" spans="1:2" x14ac:dyDescent="0.25">
      <c r="A27584" s="28" t="s">
        <v>86</v>
      </c>
      <c r="B27584" s="2">
        <v>0.87953102310703613</v>
      </c>
    </row>
    <row r="27585" spans="1:2" x14ac:dyDescent="0.25">
      <c r="A27585" s="28" t="s">
        <v>87</v>
      </c>
      <c r="B27585" s="2">
        <v>0.12856462120787776</v>
      </c>
    </row>
    <row r="27586" spans="1:2" x14ac:dyDescent="0.25">
      <c r="A27586" s="28" t="s">
        <v>31</v>
      </c>
      <c r="B27586" s="2">
        <v>2.4551488776721233</v>
      </c>
    </row>
    <row r="27587" spans="1:2" x14ac:dyDescent="0.25">
      <c r="A27587" s="28" t="s">
        <v>29</v>
      </c>
      <c r="B27587" s="2">
        <v>2.1261646286370932</v>
      </c>
    </row>
    <row r="27588" spans="1:2" x14ac:dyDescent="0.25">
      <c r="A27588" s="28" t="s">
        <v>30</v>
      </c>
      <c r="B27588" s="2">
        <v>1.4012973957473691</v>
      </c>
    </row>
    <row r="27589" spans="1:2" x14ac:dyDescent="0.25">
      <c r="A27589" s="28" t="s">
        <v>88</v>
      </c>
      <c r="B27589" s="2">
        <v>12.689701582191129</v>
      </c>
    </row>
    <row r="27590" spans="1:2" x14ac:dyDescent="0.25">
      <c r="A27590" s="28" t="s">
        <v>80</v>
      </c>
      <c r="B27590" s="2">
        <v>7.5392287380318228</v>
      </c>
    </row>
    <row r="27591" spans="1:2" x14ac:dyDescent="0.25">
      <c r="A27591" s="28" t="s">
        <v>84</v>
      </c>
      <c r="B27591" s="2">
        <v>5.9257060172802438</v>
      </c>
    </row>
    <row r="27592" spans="1:2" x14ac:dyDescent="0.25">
      <c r="A27592" s="28" t="s">
        <v>85</v>
      </c>
      <c r="B27592" s="2">
        <v>56.736479090819152</v>
      </c>
    </row>
    <row r="27593" spans="1:2" x14ac:dyDescent="0.25">
      <c r="A27593" s="28" t="s">
        <v>82</v>
      </c>
      <c r="B27593" s="2">
        <v>33.17814965043128</v>
      </c>
    </row>
    <row r="27594" spans="1:2" x14ac:dyDescent="0.25">
      <c r="A27594" s="6" t="s">
        <v>23</v>
      </c>
      <c r="B27594" s="2">
        <v>16.958209156183468</v>
      </c>
    </row>
    <row r="27595" spans="1:2" x14ac:dyDescent="0.25">
      <c r="A27595" s="28" t="s">
        <v>79</v>
      </c>
      <c r="B27595" s="2">
        <v>0.10917808264273773</v>
      </c>
    </row>
    <row r="27596" spans="1:2" x14ac:dyDescent="0.25">
      <c r="A27596" s="28" t="s">
        <v>86</v>
      </c>
      <c r="B27596" s="2">
        <v>0.19761597875652953</v>
      </c>
    </row>
    <row r="27597" spans="1:2" x14ac:dyDescent="0.25">
      <c r="A27597" s="28" t="s">
        <v>87</v>
      </c>
      <c r="B27597" s="2">
        <v>5.5013850696344971E-2</v>
      </c>
    </row>
    <row r="27598" spans="1:2" x14ac:dyDescent="0.25">
      <c r="A27598" s="28" t="s">
        <v>31</v>
      </c>
      <c r="B27598" s="2">
        <v>0.15131292125251447</v>
      </c>
    </row>
    <row r="27599" spans="1:2" x14ac:dyDescent="0.25">
      <c r="A27599" s="28" t="s">
        <v>29</v>
      </c>
      <c r="B27599" s="2">
        <v>5.2184119731090321E-2</v>
      </c>
    </row>
    <row r="27600" spans="1:2" x14ac:dyDescent="0.25">
      <c r="A27600" s="28" t="s">
        <v>30</v>
      </c>
      <c r="B27600" s="2">
        <v>0.14255438766145304</v>
      </c>
    </row>
    <row r="27601" spans="1:2" x14ac:dyDescent="0.25">
      <c r="A27601" s="28" t="s">
        <v>88</v>
      </c>
      <c r="B27601" s="2">
        <v>0.66162702393797668</v>
      </c>
    </row>
    <row r="27602" spans="1:2" x14ac:dyDescent="0.25">
      <c r="A27602" s="28" t="s">
        <v>80</v>
      </c>
      <c r="B27602" s="2">
        <v>1.2444135500097233</v>
      </c>
    </row>
    <row r="27603" spans="1:2" x14ac:dyDescent="0.25">
      <c r="A27603" s="28" t="s">
        <v>84</v>
      </c>
      <c r="B27603" s="2">
        <v>4.8747602852616403</v>
      </c>
    </row>
    <row r="27604" spans="1:2" x14ac:dyDescent="0.25">
      <c r="A27604" s="28" t="s">
        <v>85</v>
      </c>
      <c r="B27604" s="2">
        <v>6.6779995701398018</v>
      </c>
    </row>
    <row r="27605" spans="1:2" x14ac:dyDescent="0.25">
      <c r="A27605" s="28" t="s">
        <v>82</v>
      </c>
      <c r="B27605" s="2">
        <v>2.7915493860936551</v>
      </c>
    </row>
    <row r="27606" spans="1:2" x14ac:dyDescent="0.25">
      <c r="A27606" s="6" t="s">
        <v>249</v>
      </c>
      <c r="B27606" s="2">
        <v>125.85566223277884</v>
      </c>
    </row>
    <row r="27607" spans="1:2" x14ac:dyDescent="0.25">
      <c r="A27607" s="28" t="s">
        <v>79</v>
      </c>
      <c r="B27607" s="2">
        <v>1.4202463239018477</v>
      </c>
    </row>
    <row r="27608" spans="1:2" x14ac:dyDescent="0.25">
      <c r="A27608" s="28" t="s">
        <v>86</v>
      </c>
      <c r="B27608" s="2">
        <v>0.437760372037027</v>
      </c>
    </row>
    <row r="27609" spans="1:2" x14ac:dyDescent="0.25">
      <c r="A27609" s="28" t="s">
        <v>87</v>
      </c>
      <c r="B27609" s="2">
        <v>1.0395541577146548</v>
      </c>
    </row>
    <row r="27610" spans="1:2" x14ac:dyDescent="0.25">
      <c r="A27610" s="28" t="s">
        <v>31</v>
      </c>
      <c r="B27610" s="2">
        <v>7.6477014517973174</v>
      </c>
    </row>
    <row r="27611" spans="1:2" x14ac:dyDescent="0.25">
      <c r="A27611" s="28" t="s">
        <v>29</v>
      </c>
      <c r="B27611" s="2">
        <v>1.4653527373185302</v>
      </c>
    </row>
    <row r="27612" spans="1:2" x14ac:dyDescent="0.25">
      <c r="A27612" s="28" t="s">
        <v>30</v>
      </c>
      <c r="B27612" s="2">
        <v>1.4303641326928949</v>
      </c>
    </row>
    <row r="27613" spans="1:2" x14ac:dyDescent="0.25">
      <c r="A27613" s="28" t="s">
        <v>88</v>
      </c>
      <c r="B27613" s="2">
        <v>17.485528603658263</v>
      </c>
    </row>
    <row r="27614" spans="1:2" x14ac:dyDescent="0.25">
      <c r="A27614" s="28" t="s">
        <v>80</v>
      </c>
      <c r="B27614" s="2">
        <v>18.732073890287477</v>
      </c>
    </row>
    <row r="27615" spans="1:2" x14ac:dyDescent="0.25">
      <c r="A27615" s="28" t="s">
        <v>84</v>
      </c>
      <c r="B27615" s="2">
        <v>40.193747378910523</v>
      </c>
    </row>
    <row r="27616" spans="1:2" x14ac:dyDescent="0.25">
      <c r="A27616" s="28" t="s">
        <v>85</v>
      </c>
      <c r="B27616" s="2">
        <v>20.124062767693673</v>
      </c>
    </row>
    <row r="27617" spans="1:2" x14ac:dyDescent="0.25">
      <c r="A27617" s="28" t="s">
        <v>82</v>
      </c>
      <c r="B27617" s="2">
        <v>15.879270416766635</v>
      </c>
    </row>
    <row r="27618" spans="1:2" x14ac:dyDescent="0.25">
      <c r="A27618" s="6" t="s">
        <v>251</v>
      </c>
      <c r="B27618" s="2">
        <v>140.9349699261027</v>
      </c>
    </row>
    <row r="27619" spans="1:2" x14ac:dyDescent="0.25">
      <c r="A27619" s="28" t="s">
        <v>79</v>
      </c>
      <c r="B27619" s="2">
        <v>4.0172901685681968</v>
      </c>
    </row>
    <row r="27620" spans="1:2" x14ac:dyDescent="0.25">
      <c r="A27620" s="28" t="s">
        <v>86</v>
      </c>
      <c r="B27620" s="2">
        <v>1.0712575220912677</v>
      </c>
    </row>
    <row r="27621" spans="1:2" x14ac:dyDescent="0.25">
      <c r="A27621" s="28" t="s">
        <v>87</v>
      </c>
      <c r="B27621" s="2">
        <v>6.4003341205364315</v>
      </c>
    </row>
    <row r="27622" spans="1:2" x14ac:dyDescent="0.25">
      <c r="A27622" s="28" t="s">
        <v>31</v>
      </c>
      <c r="B27622" s="2">
        <v>5.626631234021338</v>
      </c>
    </row>
    <row r="27623" spans="1:2" x14ac:dyDescent="0.25">
      <c r="A27623" s="28" t="s">
        <v>29</v>
      </c>
      <c r="B27623" s="2">
        <v>8.193235724291231</v>
      </c>
    </row>
    <row r="27624" spans="1:2" x14ac:dyDescent="0.25">
      <c r="A27624" s="28" t="s">
        <v>30</v>
      </c>
      <c r="B27624" s="2">
        <v>4.225536434488407</v>
      </c>
    </row>
    <row r="27625" spans="1:2" x14ac:dyDescent="0.25">
      <c r="A27625" s="28" t="s">
        <v>88</v>
      </c>
      <c r="B27625" s="2">
        <v>27.528330531071475</v>
      </c>
    </row>
    <row r="27626" spans="1:2" x14ac:dyDescent="0.25">
      <c r="A27626" s="28" t="s">
        <v>80</v>
      </c>
      <c r="B27626" s="2">
        <v>5.2839854226599972</v>
      </c>
    </row>
    <row r="27627" spans="1:2" x14ac:dyDescent="0.25">
      <c r="A27627" s="28" t="s">
        <v>84</v>
      </c>
      <c r="B27627" s="2">
        <v>26.361338549295368</v>
      </c>
    </row>
    <row r="27628" spans="1:2" x14ac:dyDescent="0.25">
      <c r="A27628" s="28" t="s">
        <v>85</v>
      </c>
      <c r="B27628" s="2">
        <v>24.034303392271894</v>
      </c>
    </row>
    <row r="27629" spans="1:2" x14ac:dyDescent="0.25">
      <c r="A27629" s="28" t="s">
        <v>82</v>
      </c>
      <c r="B27629" s="2">
        <v>28.192726826807085</v>
      </c>
    </row>
    <row r="27630" spans="1:2" x14ac:dyDescent="0.25">
      <c r="A27630" s="6" t="s">
        <v>229</v>
      </c>
      <c r="B27630" s="2">
        <v>84.478587451247321</v>
      </c>
    </row>
    <row r="27631" spans="1:2" x14ac:dyDescent="0.25">
      <c r="A27631" s="28" t="s">
        <v>79</v>
      </c>
      <c r="B27631" s="2">
        <v>2.8751455477067962</v>
      </c>
    </row>
    <row r="27632" spans="1:2" x14ac:dyDescent="0.25">
      <c r="A27632" s="28" t="s">
        <v>86</v>
      </c>
      <c r="B27632" s="2">
        <v>0.5914824249683267</v>
      </c>
    </row>
    <row r="27633" spans="1:2" x14ac:dyDescent="0.25">
      <c r="A27633" s="28" t="s">
        <v>87</v>
      </c>
      <c r="B27633" s="2">
        <v>2.5548170667322592</v>
      </c>
    </row>
    <row r="27634" spans="1:2" x14ac:dyDescent="0.25">
      <c r="A27634" s="28" t="s">
        <v>31</v>
      </c>
      <c r="B27634" s="2">
        <v>8.4861254064756846</v>
      </c>
    </row>
    <row r="27635" spans="1:2" x14ac:dyDescent="0.25">
      <c r="A27635" s="28" t="s">
        <v>29</v>
      </c>
      <c r="B27635" s="2">
        <v>7.9746366475723294</v>
      </c>
    </row>
    <row r="27636" spans="1:2" x14ac:dyDescent="0.25">
      <c r="A27636" s="28" t="s">
        <v>30</v>
      </c>
      <c r="B27636" s="2">
        <v>8.0942393129224932</v>
      </c>
    </row>
    <row r="27637" spans="1:2" x14ac:dyDescent="0.25">
      <c r="A27637" s="28" t="s">
        <v>88</v>
      </c>
      <c r="B27637" s="2">
        <v>15.22223488265613</v>
      </c>
    </row>
    <row r="27638" spans="1:2" x14ac:dyDescent="0.25">
      <c r="A27638" s="28" t="s">
        <v>80</v>
      </c>
      <c r="B27638" s="2">
        <v>3.5629735347571034</v>
      </c>
    </row>
    <row r="27639" spans="1:2" x14ac:dyDescent="0.25">
      <c r="A27639" s="28" t="s">
        <v>84</v>
      </c>
      <c r="B27639" s="2">
        <v>7.7304714190257755</v>
      </c>
    </row>
    <row r="27640" spans="1:2" x14ac:dyDescent="0.25">
      <c r="A27640" s="28" t="s">
        <v>85</v>
      </c>
      <c r="B27640" s="2">
        <v>12.921248812129432</v>
      </c>
    </row>
    <row r="27641" spans="1:2" x14ac:dyDescent="0.25">
      <c r="A27641" s="28" t="s">
        <v>82</v>
      </c>
      <c r="B27641" s="2">
        <v>14.465212396300984</v>
      </c>
    </row>
    <row r="27642" spans="1:2" x14ac:dyDescent="0.25">
      <c r="A27642" s="6" t="s">
        <v>93</v>
      </c>
      <c r="B27642" s="2">
        <v>1765.7925542541866</v>
      </c>
    </row>
    <row r="27643" spans="1:2" x14ac:dyDescent="0.25">
      <c r="A27643" s="28" t="s">
        <v>79</v>
      </c>
      <c r="B27643" s="2">
        <v>28.607114465998208</v>
      </c>
    </row>
    <row r="27644" spans="1:2" x14ac:dyDescent="0.25">
      <c r="A27644" s="28" t="s">
        <v>86</v>
      </c>
      <c r="B27644" s="2">
        <v>22.930943324863168</v>
      </c>
    </row>
    <row r="27645" spans="1:2" x14ac:dyDescent="0.25">
      <c r="A27645" s="28" t="s">
        <v>87</v>
      </c>
      <c r="B27645" s="2">
        <v>16.424995403234536</v>
      </c>
    </row>
    <row r="27646" spans="1:2" x14ac:dyDescent="0.25">
      <c r="A27646" s="28" t="s">
        <v>31</v>
      </c>
      <c r="B27646" s="2">
        <v>52.686809105676666</v>
      </c>
    </row>
    <row r="27647" spans="1:2" x14ac:dyDescent="0.25">
      <c r="A27647" s="28" t="s">
        <v>29</v>
      </c>
      <c r="B27647" s="2">
        <v>26.708232876241119</v>
      </c>
    </row>
    <row r="27648" spans="1:2" x14ac:dyDescent="0.25">
      <c r="A27648" s="28" t="s">
        <v>30</v>
      </c>
      <c r="B27648" s="2">
        <v>25.301362386064014</v>
      </c>
    </row>
    <row r="27649" spans="1:2" x14ac:dyDescent="0.25">
      <c r="A27649" s="28" t="s">
        <v>88</v>
      </c>
      <c r="B27649" s="2">
        <v>223.0615115101549</v>
      </c>
    </row>
    <row r="27650" spans="1:2" x14ac:dyDescent="0.25">
      <c r="A27650" s="28" t="s">
        <v>80</v>
      </c>
      <c r="B27650" s="2">
        <v>252.68118954423278</v>
      </c>
    </row>
    <row r="27651" spans="1:2" x14ac:dyDescent="0.25">
      <c r="A27651" s="28" t="s">
        <v>84</v>
      </c>
      <c r="B27651" s="2">
        <v>288.53417486426599</v>
      </c>
    </row>
    <row r="27652" spans="1:2" x14ac:dyDescent="0.25">
      <c r="A27652" s="28" t="s">
        <v>85</v>
      </c>
      <c r="B27652" s="2">
        <v>469.71260843717494</v>
      </c>
    </row>
    <row r="27653" spans="1:2" x14ac:dyDescent="0.25">
      <c r="A27653" s="28" t="s">
        <v>82</v>
      </c>
      <c r="B27653" s="2">
        <v>359.14361233628023</v>
      </c>
    </row>
    <row r="27654" spans="1:2" x14ac:dyDescent="0.25">
      <c r="A27654" s="1" t="s">
        <v>16</v>
      </c>
      <c r="B27654" s="2">
        <v>94696.566735380591</v>
      </c>
    </row>
    <row r="27655" spans="1:2" x14ac:dyDescent="0.25">
      <c r="A27655" s="3" t="s">
        <v>27</v>
      </c>
      <c r="B27655" s="2">
        <v>2210.9996094696489</v>
      </c>
    </row>
    <row r="27656" spans="1:2" x14ac:dyDescent="0.25">
      <c r="A27656" s="6" t="s">
        <v>228</v>
      </c>
      <c r="B27656" s="2">
        <v>8.0652863800753423</v>
      </c>
    </row>
    <row r="27657" spans="1:2" x14ac:dyDescent="0.25">
      <c r="A27657" s="28" t="s">
        <v>79</v>
      </c>
      <c r="B27657" s="2">
        <v>0.11350265350740514</v>
      </c>
    </row>
    <row r="27658" spans="1:2" x14ac:dyDescent="0.25">
      <c r="A27658" s="28" t="s">
        <v>86</v>
      </c>
      <c r="B27658" s="2">
        <v>0.1162911448720705</v>
      </c>
    </row>
    <row r="27659" spans="1:2" x14ac:dyDescent="0.25">
      <c r="A27659" s="28" t="s">
        <v>87</v>
      </c>
      <c r="B27659" s="2">
        <v>0.42269291875368226</v>
      </c>
    </row>
    <row r="27660" spans="1:2" x14ac:dyDescent="0.25">
      <c r="A27660" s="28" t="s">
        <v>31</v>
      </c>
      <c r="B27660" s="2">
        <v>0.86113651198810226</v>
      </c>
    </row>
    <row r="27661" spans="1:2" x14ac:dyDescent="0.25">
      <c r="A27661" s="28" t="s">
        <v>29</v>
      </c>
      <c r="B27661" s="2">
        <v>0.78737944748805921</v>
      </c>
    </row>
    <row r="27662" spans="1:2" x14ac:dyDescent="0.25">
      <c r="A27662" s="28" t="s">
        <v>30</v>
      </c>
      <c r="B27662" s="2">
        <v>2.2285072701652537</v>
      </c>
    </row>
    <row r="27663" spans="1:2" x14ac:dyDescent="0.25">
      <c r="A27663" s="28" t="s">
        <v>88</v>
      </c>
      <c r="B27663" s="2">
        <v>0.15403797205862774</v>
      </c>
    </row>
    <row r="27664" spans="1:2" x14ac:dyDescent="0.25">
      <c r="A27664" s="28" t="s">
        <v>80</v>
      </c>
      <c r="B27664" s="2">
        <v>4.1183086578790225E-2</v>
      </c>
    </row>
    <row r="27665" spans="1:2" x14ac:dyDescent="0.25">
      <c r="A27665" s="28" t="s">
        <v>84</v>
      </c>
      <c r="B27665" s="2">
        <v>0.66802121398467973</v>
      </c>
    </row>
    <row r="27666" spans="1:2" x14ac:dyDescent="0.25">
      <c r="A27666" s="28" t="s">
        <v>85</v>
      </c>
      <c r="B27666" s="2">
        <v>1.624812109060535</v>
      </c>
    </row>
    <row r="27667" spans="1:2" x14ac:dyDescent="0.25">
      <c r="A27667" s="28" t="s">
        <v>82</v>
      </c>
      <c r="B27667" s="2">
        <v>1.0477220516181367</v>
      </c>
    </row>
    <row r="27668" spans="1:2" x14ac:dyDescent="0.25">
      <c r="A27668" s="6" t="s">
        <v>239</v>
      </c>
      <c r="B27668" s="2">
        <v>15.559370301630828</v>
      </c>
    </row>
    <row r="27669" spans="1:2" x14ac:dyDescent="0.25">
      <c r="A27669" s="28" t="s">
        <v>79</v>
      </c>
      <c r="B27669" s="2">
        <v>5.539263682908243E-3</v>
      </c>
    </row>
    <row r="27670" spans="1:2" x14ac:dyDescent="0.25">
      <c r="A27670" s="28" t="s">
        <v>87</v>
      </c>
      <c r="B27670" s="2">
        <v>2.2395132699831062</v>
      </c>
    </row>
    <row r="27671" spans="1:2" x14ac:dyDescent="0.25">
      <c r="A27671" s="28" t="s">
        <v>31</v>
      </c>
      <c r="B27671" s="2">
        <v>0.69086895562492312</v>
      </c>
    </row>
    <row r="27672" spans="1:2" x14ac:dyDescent="0.25">
      <c r="A27672" s="28" t="s">
        <v>29</v>
      </c>
      <c r="B27672" s="2">
        <v>1.30536950163187</v>
      </c>
    </row>
    <row r="27673" spans="1:2" x14ac:dyDescent="0.25">
      <c r="A27673" s="28" t="s">
        <v>30</v>
      </c>
      <c r="B27673" s="2">
        <v>1.1149825470341705</v>
      </c>
    </row>
    <row r="27674" spans="1:2" x14ac:dyDescent="0.25">
      <c r="A27674" s="28" t="s">
        <v>88</v>
      </c>
      <c r="B27674" s="2">
        <v>0.23332881287481252</v>
      </c>
    </row>
    <row r="27675" spans="1:2" x14ac:dyDescent="0.25">
      <c r="A27675" s="28" t="s">
        <v>80</v>
      </c>
      <c r="B27675" s="2">
        <v>0.80015250759864232</v>
      </c>
    </row>
    <row r="27676" spans="1:2" x14ac:dyDescent="0.25">
      <c r="A27676" s="28" t="s">
        <v>84</v>
      </c>
      <c r="B27676" s="2">
        <v>2.820096273242831</v>
      </c>
    </row>
    <row r="27677" spans="1:2" x14ac:dyDescent="0.25">
      <c r="A27677" s="28" t="s">
        <v>85</v>
      </c>
      <c r="B27677" s="2">
        <v>4.4903761333250287</v>
      </c>
    </row>
    <row r="27678" spans="1:2" x14ac:dyDescent="0.25">
      <c r="A27678" s="28" t="s">
        <v>82</v>
      </c>
      <c r="B27678" s="2">
        <v>1.8591430366325357</v>
      </c>
    </row>
    <row r="27679" spans="1:2" x14ac:dyDescent="0.25">
      <c r="A27679" s="6" t="s">
        <v>241</v>
      </c>
      <c r="B27679" s="2">
        <v>147.09695063237433</v>
      </c>
    </row>
    <row r="27680" spans="1:2" x14ac:dyDescent="0.25">
      <c r="A27680" s="28" t="s">
        <v>79</v>
      </c>
      <c r="B27680" s="2">
        <v>3.7987234143428035</v>
      </c>
    </row>
    <row r="27681" spans="1:2" x14ac:dyDescent="0.25">
      <c r="A27681" s="28" t="s">
        <v>86</v>
      </c>
      <c r="B27681" s="2">
        <v>2.035494868084196</v>
      </c>
    </row>
    <row r="27682" spans="1:2" x14ac:dyDescent="0.25">
      <c r="A27682" s="28" t="s">
        <v>87</v>
      </c>
      <c r="B27682" s="2">
        <v>7.3589058066805864</v>
      </c>
    </row>
    <row r="27683" spans="1:2" x14ac:dyDescent="0.25">
      <c r="A27683" s="28" t="s">
        <v>31</v>
      </c>
      <c r="B27683" s="2">
        <v>19.223549000832818</v>
      </c>
    </row>
    <row r="27684" spans="1:2" x14ac:dyDescent="0.25">
      <c r="A27684" s="28" t="s">
        <v>29</v>
      </c>
      <c r="B27684" s="2">
        <v>10.011226747625225</v>
      </c>
    </row>
    <row r="27685" spans="1:2" x14ac:dyDescent="0.25">
      <c r="A27685" s="28" t="s">
        <v>30</v>
      </c>
      <c r="B27685" s="2">
        <v>26.778496020530341</v>
      </c>
    </row>
    <row r="27686" spans="1:2" x14ac:dyDescent="0.25">
      <c r="A27686" s="28" t="s">
        <v>88</v>
      </c>
      <c r="B27686" s="2">
        <v>13.06855669182187</v>
      </c>
    </row>
    <row r="27687" spans="1:2" x14ac:dyDescent="0.25">
      <c r="A27687" s="28" t="s">
        <v>80</v>
      </c>
      <c r="B27687" s="2">
        <v>2.9300189551853308</v>
      </c>
    </row>
    <row r="27688" spans="1:2" x14ac:dyDescent="0.25">
      <c r="A27688" s="28" t="s">
        <v>84</v>
      </c>
      <c r="B27688" s="2">
        <v>14.68744112518845</v>
      </c>
    </row>
    <row r="27689" spans="1:2" x14ac:dyDescent="0.25">
      <c r="A27689" s="28" t="s">
        <v>85</v>
      </c>
      <c r="B27689" s="2">
        <v>21.719007228738651</v>
      </c>
    </row>
    <row r="27690" spans="1:2" x14ac:dyDescent="0.25">
      <c r="A27690" s="28" t="s">
        <v>82</v>
      </c>
      <c r="B27690" s="2">
        <v>25.485530773344085</v>
      </c>
    </row>
    <row r="27691" spans="1:2" x14ac:dyDescent="0.25">
      <c r="A27691" s="6" t="s">
        <v>19</v>
      </c>
      <c r="B27691" s="2">
        <v>2.4233539908078527</v>
      </c>
    </row>
    <row r="27692" spans="1:2" x14ac:dyDescent="0.25">
      <c r="A27692" s="28" t="s">
        <v>79</v>
      </c>
      <c r="B27692" s="2">
        <v>4.9948642647034254E-2</v>
      </c>
    </row>
    <row r="27693" spans="1:2" x14ac:dyDescent="0.25">
      <c r="A27693" s="28" t="s">
        <v>86</v>
      </c>
      <c r="B27693" s="2">
        <v>9.557568134592741E-4</v>
      </c>
    </row>
    <row r="27694" spans="1:2" x14ac:dyDescent="0.25">
      <c r="A27694" s="28" t="s">
        <v>87</v>
      </c>
      <c r="B27694" s="2">
        <v>1.0283615435449903E-3</v>
      </c>
    </row>
    <row r="27695" spans="1:2" x14ac:dyDescent="0.25">
      <c r="A27695" s="28" t="s">
        <v>31</v>
      </c>
      <c r="B27695" s="2">
        <v>4.3527669257419938E-2</v>
      </c>
    </row>
    <row r="27696" spans="1:2" x14ac:dyDescent="0.25">
      <c r="A27696" s="28" t="s">
        <v>29</v>
      </c>
      <c r="B27696" s="2">
        <v>9.3659042590221259E-2</v>
      </c>
    </row>
    <row r="27697" spans="1:2" x14ac:dyDescent="0.25">
      <c r="A27697" s="28" t="s">
        <v>30</v>
      </c>
      <c r="B27697" s="2">
        <v>1.9213815823103235</v>
      </c>
    </row>
    <row r="27698" spans="1:2" x14ac:dyDescent="0.25">
      <c r="A27698" s="28" t="s">
        <v>88</v>
      </c>
      <c r="B27698" s="2">
        <v>1.9652290246167294E-3</v>
      </c>
    </row>
    <row r="27699" spans="1:2" x14ac:dyDescent="0.25">
      <c r="A27699" s="28" t="s">
        <v>80</v>
      </c>
      <c r="B27699" s="2">
        <v>3.9356455254204083E-3</v>
      </c>
    </row>
    <row r="27700" spans="1:2" x14ac:dyDescent="0.25">
      <c r="A27700" s="28" t="s">
        <v>84</v>
      </c>
      <c r="B27700" s="2">
        <v>4.5780043434229121E-4</v>
      </c>
    </row>
    <row r="27701" spans="1:2" x14ac:dyDescent="0.25">
      <c r="A27701" s="28" t="s">
        <v>85</v>
      </c>
      <c r="B27701" s="2">
        <v>2.1169642232147977E-2</v>
      </c>
    </row>
    <row r="27702" spans="1:2" x14ac:dyDescent="0.25">
      <c r="A27702" s="28" t="s">
        <v>82</v>
      </c>
      <c r="B27702" s="2">
        <v>0.28532461842932222</v>
      </c>
    </row>
    <row r="27703" spans="1:2" x14ac:dyDescent="0.25">
      <c r="A27703" s="6" t="s">
        <v>243</v>
      </c>
      <c r="B27703" s="2">
        <v>36.002135771848195</v>
      </c>
    </row>
    <row r="27704" spans="1:2" x14ac:dyDescent="0.25">
      <c r="A27704" s="28" t="s">
        <v>79</v>
      </c>
      <c r="B27704" s="2">
        <v>0.13255062267938447</v>
      </c>
    </row>
    <row r="27705" spans="1:2" x14ac:dyDescent="0.25">
      <c r="A27705" s="28" t="s">
        <v>86</v>
      </c>
      <c r="B27705" s="2">
        <v>0.35865559339209901</v>
      </c>
    </row>
    <row r="27706" spans="1:2" x14ac:dyDescent="0.25">
      <c r="A27706" s="28" t="s">
        <v>87</v>
      </c>
      <c r="B27706" s="2">
        <v>3.5860472840843807</v>
      </c>
    </row>
    <row r="27707" spans="1:2" x14ac:dyDescent="0.25">
      <c r="A27707" s="28" t="s">
        <v>31</v>
      </c>
      <c r="B27707" s="2">
        <v>5.4821608896229694</v>
      </c>
    </row>
    <row r="27708" spans="1:2" x14ac:dyDescent="0.25">
      <c r="A27708" s="28" t="s">
        <v>29</v>
      </c>
      <c r="B27708" s="2">
        <v>5.8028203799049107</v>
      </c>
    </row>
    <row r="27709" spans="1:2" x14ac:dyDescent="0.25">
      <c r="A27709" s="28" t="s">
        <v>30</v>
      </c>
      <c r="B27709" s="2">
        <v>9.4153632843654176</v>
      </c>
    </row>
    <row r="27710" spans="1:2" x14ac:dyDescent="0.25">
      <c r="A27710" s="28" t="s">
        <v>88</v>
      </c>
      <c r="B27710" s="2">
        <v>1.2272218193269797</v>
      </c>
    </row>
    <row r="27711" spans="1:2" x14ac:dyDescent="0.25">
      <c r="A27711" s="28" t="s">
        <v>80</v>
      </c>
      <c r="B27711" s="2">
        <v>0.11410261529494467</v>
      </c>
    </row>
    <row r="27712" spans="1:2" x14ac:dyDescent="0.25">
      <c r="A27712" s="28" t="s">
        <v>84</v>
      </c>
      <c r="B27712" s="2">
        <v>1.3694768820898287</v>
      </c>
    </row>
    <row r="27713" spans="1:2" x14ac:dyDescent="0.25">
      <c r="A27713" s="28" t="s">
        <v>85</v>
      </c>
      <c r="B27713" s="2">
        <v>4.1528835206755268</v>
      </c>
    </row>
    <row r="27714" spans="1:2" x14ac:dyDescent="0.25">
      <c r="A27714" s="28" t="s">
        <v>82</v>
      </c>
      <c r="B27714" s="2">
        <v>4.3608528804117572</v>
      </c>
    </row>
    <row r="27715" spans="1:2" x14ac:dyDescent="0.25">
      <c r="A27715" s="6" t="s">
        <v>245</v>
      </c>
      <c r="B27715" s="2">
        <v>13.161008766260784</v>
      </c>
    </row>
    <row r="27716" spans="1:2" x14ac:dyDescent="0.25">
      <c r="A27716" s="28" t="s">
        <v>79</v>
      </c>
      <c r="B27716" s="2">
        <v>0.10776437282042023</v>
      </c>
    </row>
    <row r="27717" spans="1:2" x14ac:dyDescent="0.25">
      <c r="A27717" s="28" t="s">
        <v>86</v>
      </c>
      <c r="B27717" s="2">
        <v>8.9062124797784609E-2</v>
      </c>
    </row>
    <row r="27718" spans="1:2" x14ac:dyDescent="0.25">
      <c r="A27718" s="28" t="s">
        <v>87</v>
      </c>
      <c r="B27718" s="2">
        <v>0.51330291877444056</v>
      </c>
    </row>
    <row r="27719" spans="1:2" x14ac:dyDescent="0.25">
      <c r="A27719" s="28" t="s">
        <v>31</v>
      </c>
      <c r="B27719" s="2">
        <v>3.0836570013714546</v>
      </c>
    </row>
    <row r="27720" spans="1:2" x14ac:dyDescent="0.25">
      <c r="A27720" s="28" t="s">
        <v>29</v>
      </c>
      <c r="B27720" s="2">
        <v>1.8225613872419377</v>
      </c>
    </row>
    <row r="27721" spans="1:2" x14ac:dyDescent="0.25">
      <c r="A27721" s="28" t="s">
        <v>30</v>
      </c>
      <c r="B27721" s="2">
        <v>3.6454178489900744</v>
      </c>
    </row>
    <row r="27722" spans="1:2" x14ac:dyDescent="0.25">
      <c r="A27722" s="28" t="s">
        <v>88</v>
      </c>
      <c r="B27722" s="2">
        <v>0.57100560939318523</v>
      </c>
    </row>
    <row r="27723" spans="1:2" x14ac:dyDescent="0.25">
      <c r="A27723" s="28" t="s">
        <v>80</v>
      </c>
      <c r="B27723" s="2">
        <v>0.29849497423583099</v>
      </c>
    </row>
    <row r="27724" spans="1:2" x14ac:dyDescent="0.25">
      <c r="A27724" s="28" t="s">
        <v>84</v>
      </c>
      <c r="B27724" s="2">
        <v>0.69142021786091556</v>
      </c>
    </row>
    <row r="27725" spans="1:2" x14ac:dyDescent="0.25">
      <c r="A27725" s="28" t="s">
        <v>85</v>
      </c>
      <c r="B27725" s="2">
        <v>1.2073912026147038</v>
      </c>
    </row>
    <row r="27726" spans="1:2" x14ac:dyDescent="0.25">
      <c r="A27726" s="28" t="s">
        <v>82</v>
      </c>
      <c r="B27726" s="2">
        <v>1.1309311081600355</v>
      </c>
    </row>
    <row r="27727" spans="1:2" x14ac:dyDescent="0.25">
      <c r="A27727" s="6" t="s">
        <v>247</v>
      </c>
      <c r="B27727" s="2">
        <v>411.22943413581487</v>
      </c>
    </row>
    <row r="27728" spans="1:2" x14ac:dyDescent="0.25">
      <c r="A27728" s="28" t="s">
        <v>79</v>
      </c>
      <c r="B27728" s="2">
        <v>6.8377069709859279</v>
      </c>
    </row>
    <row r="27729" spans="1:2" x14ac:dyDescent="0.25">
      <c r="A27729" s="28" t="s">
        <v>86</v>
      </c>
      <c r="B27729" s="2">
        <v>5.4291110323535907</v>
      </c>
    </row>
    <row r="27730" spans="1:2" x14ac:dyDescent="0.25">
      <c r="A27730" s="28" t="s">
        <v>87</v>
      </c>
      <c r="B27730" s="2">
        <v>25.480039861035749</v>
      </c>
    </row>
    <row r="27731" spans="1:2" x14ac:dyDescent="0.25">
      <c r="A27731" s="28" t="s">
        <v>31</v>
      </c>
      <c r="B27731" s="2">
        <v>34.727539442994122</v>
      </c>
    </row>
    <row r="27732" spans="1:2" x14ac:dyDescent="0.25">
      <c r="A27732" s="28" t="s">
        <v>29</v>
      </c>
      <c r="B27732" s="2">
        <v>21.413405610617072</v>
      </c>
    </row>
    <row r="27733" spans="1:2" x14ac:dyDescent="0.25">
      <c r="A27733" s="28" t="s">
        <v>30</v>
      </c>
      <c r="B27733" s="2">
        <v>51.206620787084894</v>
      </c>
    </row>
    <row r="27734" spans="1:2" x14ac:dyDescent="0.25">
      <c r="A27734" s="28" t="s">
        <v>88</v>
      </c>
      <c r="B27734" s="2">
        <v>31.072747478500407</v>
      </c>
    </row>
    <row r="27735" spans="1:2" x14ac:dyDescent="0.25">
      <c r="A27735" s="28" t="s">
        <v>80</v>
      </c>
      <c r="B27735" s="2">
        <v>16.104696618413797</v>
      </c>
    </row>
    <row r="27736" spans="1:2" x14ac:dyDescent="0.25">
      <c r="A27736" s="28" t="s">
        <v>84</v>
      </c>
      <c r="B27736" s="2">
        <v>102.28688619013199</v>
      </c>
    </row>
    <row r="27737" spans="1:2" x14ac:dyDescent="0.25">
      <c r="A27737" s="28" t="s">
        <v>85</v>
      </c>
      <c r="B27737" s="2">
        <v>67.141992245289771</v>
      </c>
    </row>
    <row r="27738" spans="1:2" x14ac:dyDescent="0.25">
      <c r="A27738" s="28" t="s">
        <v>82</v>
      </c>
      <c r="B27738" s="2">
        <v>49.52868789840749</v>
      </c>
    </row>
    <row r="27739" spans="1:2" x14ac:dyDescent="0.25">
      <c r="A27739" s="6" t="s">
        <v>20</v>
      </c>
      <c r="B27739" s="2">
        <v>227.9711029284465</v>
      </c>
    </row>
    <row r="27740" spans="1:2" x14ac:dyDescent="0.25">
      <c r="A27740" s="28" t="s">
        <v>79</v>
      </c>
      <c r="B27740" s="2">
        <v>2.4586205103921857</v>
      </c>
    </row>
    <row r="27741" spans="1:2" x14ac:dyDescent="0.25">
      <c r="A27741" s="28" t="s">
        <v>86</v>
      </c>
      <c r="B27741" s="2">
        <v>5.0077552307724869</v>
      </c>
    </row>
    <row r="27742" spans="1:2" x14ac:dyDescent="0.25">
      <c r="A27742" s="28" t="s">
        <v>87</v>
      </c>
      <c r="B27742" s="2">
        <v>13.74120514937041</v>
      </c>
    </row>
    <row r="27743" spans="1:2" x14ac:dyDescent="0.25">
      <c r="A27743" s="28" t="s">
        <v>31</v>
      </c>
      <c r="B27743" s="2">
        <v>18.560323923949962</v>
      </c>
    </row>
    <row r="27744" spans="1:2" x14ac:dyDescent="0.25">
      <c r="A27744" s="28" t="s">
        <v>29</v>
      </c>
      <c r="B27744" s="2">
        <v>12.601383834813138</v>
      </c>
    </row>
    <row r="27745" spans="1:2" x14ac:dyDescent="0.25">
      <c r="A27745" s="28" t="s">
        <v>30</v>
      </c>
      <c r="B27745" s="2">
        <v>26.353496828636384</v>
      </c>
    </row>
    <row r="27746" spans="1:2" x14ac:dyDescent="0.25">
      <c r="A27746" s="28" t="s">
        <v>88</v>
      </c>
      <c r="B27746" s="2">
        <v>25.37625517904619</v>
      </c>
    </row>
    <row r="27747" spans="1:2" x14ac:dyDescent="0.25">
      <c r="A27747" s="28" t="s">
        <v>80</v>
      </c>
      <c r="B27747" s="2">
        <v>2.4591146900055154</v>
      </c>
    </row>
    <row r="27748" spans="1:2" x14ac:dyDescent="0.25">
      <c r="A27748" s="28" t="s">
        <v>84</v>
      </c>
      <c r="B27748" s="2">
        <v>62.214163190136695</v>
      </c>
    </row>
    <row r="27749" spans="1:2" x14ac:dyDescent="0.25">
      <c r="A27749" s="28" t="s">
        <v>85</v>
      </c>
      <c r="B27749" s="2">
        <v>25.929886172240394</v>
      </c>
    </row>
    <row r="27750" spans="1:2" x14ac:dyDescent="0.25">
      <c r="A27750" s="28" t="s">
        <v>82</v>
      </c>
      <c r="B27750" s="2">
        <v>33.26889821908312</v>
      </c>
    </row>
    <row r="27751" spans="1:2" x14ac:dyDescent="0.25">
      <c r="A27751" s="6" t="s">
        <v>21</v>
      </c>
      <c r="B27751" s="2">
        <v>25.620892266778583</v>
      </c>
    </row>
    <row r="27752" spans="1:2" x14ac:dyDescent="0.25">
      <c r="A27752" s="28" t="s">
        <v>79</v>
      </c>
      <c r="B27752" s="2">
        <v>0.42359964012158124</v>
      </c>
    </row>
    <row r="27753" spans="1:2" x14ac:dyDescent="0.25">
      <c r="A27753" s="28" t="s">
        <v>86</v>
      </c>
      <c r="B27753" s="2">
        <v>0.1184241258660526</v>
      </c>
    </row>
    <row r="27754" spans="1:2" x14ac:dyDescent="0.25">
      <c r="A27754" s="28" t="s">
        <v>87</v>
      </c>
      <c r="B27754" s="2">
        <v>0.31303240688421508</v>
      </c>
    </row>
    <row r="27755" spans="1:2" x14ac:dyDescent="0.25">
      <c r="A27755" s="28" t="s">
        <v>31</v>
      </c>
      <c r="B27755" s="2">
        <v>3.0055077176300395</v>
      </c>
    </row>
    <row r="27756" spans="1:2" x14ac:dyDescent="0.25">
      <c r="A27756" s="28" t="s">
        <v>29</v>
      </c>
      <c r="B27756" s="2">
        <v>1.3997748121525129</v>
      </c>
    </row>
    <row r="27757" spans="1:2" x14ac:dyDescent="0.25">
      <c r="A27757" s="28" t="s">
        <v>30</v>
      </c>
      <c r="B27757" s="2">
        <v>6.0848647235285069</v>
      </c>
    </row>
    <row r="27758" spans="1:2" x14ac:dyDescent="0.25">
      <c r="A27758" s="28" t="s">
        <v>88</v>
      </c>
      <c r="B27758" s="2">
        <v>1.6272433276065821</v>
      </c>
    </row>
    <row r="27759" spans="1:2" x14ac:dyDescent="0.25">
      <c r="A27759" s="28" t="s">
        <v>80</v>
      </c>
      <c r="B27759" s="2">
        <v>0.93169782500366116</v>
      </c>
    </row>
    <row r="27760" spans="1:2" x14ac:dyDescent="0.25">
      <c r="A27760" s="28" t="s">
        <v>84</v>
      </c>
      <c r="B27760" s="2">
        <v>3.0575749174474578</v>
      </c>
    </row>
    <row r="27761" spans="1:2" x14ac:dyDescent="0.25">
      <c r="A27761" s="28" t="s">
        <v>85</v>
      </c>
      <c r="B27761" s="2">
        <v>1.8715642172053315</v>
      </c>
    </row>
    <row r="27762" spans="1:2" x14ac:dyDescent="0.25">
      <c r="A27762" s="28" t="s">
        <v>82</v>
      </c>
      <c r="B27762" s="2">
        <v>6.7876085533326398</v>
      </c>
    </row>
    <row r="27763" spans="1:2" x14ac:dyDescent="0.25">
      <c r="A27763" s="6" t="s">
        <v>22</v>
      </c>
      <c r="B27763" s="2">
        <v>7.8334475243551704</v>
      </c>
    </row>
    <row r="27764" spans="1:2" x14ac:dyDescent="0.25">
      <c r="A27764" s="28" t="s">
        <v>79</v>
      </c>
      <c r="B27764" s="2">
        <v>5.0079979774538708E-2</v>
      </c>
    </row>
    <row r="27765" spans="1:2" x14ac:dyDescent="0.25">
      <c r="A27765" s="28" t="s">
        <v>86</v>
      </c>
      <c r="B27765" s="2">
        <v>9.9819085957674886E-2</v>
      </c>
    </row>
    <row r="27766" spans="1:2" x14ac:dyDescent="0.25">
      <c r="A27766" s="28" t="s">
        <v>87</v>
      </c>
      <c r="B27766" s="2">
        <v>0.30857867290832425</v>
      </c>
    </row>
    <row r="27767" spans="1:2" x14ac:dyDescent="0.25">
      <c r="A27767" s="28" t="s">
        <v>31</v>
      </c>
      <c r="B27767" s="2">
        <v>1.0911322750529311</v>
      </c>
    </row>
    <row r="27768" spans="1:2" x14ac:dyDescent="0.25">
      <c r="A27768" s="28" t="s">
        <v>29</v>
      </c>
      <c r="B27768" s="2">
        <v>1.0628310386017426</v>
      </c>
    </row>
    <row r="27769" spans="1:2" x14ac:dyDescent="0.25">
      <c r="A27769" s="28" t="s">
        <v>30</v>
      </c>
      <c r="B27769" s="2">
        <v>2.6030117147767173</v>
      </c>
    </row>
    <row r="27770" spans="1:2" x14ac:dyDescent="0.25">
      <c r="A27770" s="28" t="s">
        <v>88</v>
      </c>
      <c r="B27770" s="2">
        <v>0.35579131273850456</v>
      </c>
    </row>
    <row r="27771" spans="1:2" x14ac:dyDescent="0.25">
      <c r="A27771" s="28" t="s">
        <v>80</v>
      </c>
      <c r="B27771" s="2">
        <v>7.0106568660892848E-2</v>
      </c>
    </row>
    <row r="27772" spans="1:2" x14ac:dyDescent="0.25">
      <c r="A27772" s="28" t="s">
        <v>84</v>
      </c>
      <c r="B27772" s="2">
        <v>0.52149642309196143</v>
      </c>
    </row>
    <row r="27773" spans="1:2" x14ac:dyDescent="0.25">
      <c r="A27773" s="28" t="s">
        <v>85</v>
      </c>
      <c r="B27773" s="2">
        <v>0.70027239358927618</v>
      </c>
    </row>
    <row r="27774" spans="1:2" x14ac:dyDescent="0.25">
      <c r="A27774" s="28" t="s">
        <v>82</v>
      </c>
      <c r="B27774" s="2">
        <v>0.97032805920260756</v>
      </c>
    </row>
    <row r="27775" spans="1:2" x14ac:dyDescent="0.25">
      <c r="A27775" s="6" t="s">
        <v>25</v>
      </c>
      <c r="B27775" s="2">
        <v>4.3096455897893353</v>
      </c>
    </row>
    <row r="27776" spans="1:2" x14ac:dyDescent="0.25">
      <c r="A27776" s="28" t="s">
        <v>79</v>
      </c>
      <c r="B27776" s="2">
        <v>2.9179571646375666E-2</v>
      </c>
    </row>
    <row r="27777" spans="1:2" x14ac:dyDescent="0.25">
      <c r="A27777" s="28" t="s">
        <v>86</v>
      </c>
      <c r="B27777" s="2">
        <v>8.3833615121556973E-2</v>
      </c>
    </row>
    <row r="27778" spans="1:2" x14ac:dyDescent="0.25">
      <c r="A27778" s="28" t="s">
        <v>87</v>
      </c>
      <c r="B27778" s="2">
        <v>0.25638629129097457</v>
      </c>
    </row>
    <row r="27779" spans="1:2" x14ac:dyDescent="0.25">
      <c r="A27779" s="28" t="s">
        <v>31</v>
      </c>
      <c r="B27779" s="2">
        <v>0.18538007278803253</v>
      </c>
    </row>
    <row r="27780" spans="1:2" x14ac:dyDescent="0.25">
      <c r="A27780" s="28" t="s">
        <v>29</v>
      </c>
      <c r="B27780" s="2">
        <v>0.23955631749836473</v>
      </c>
    </row>
    <row r="27781" spans="1:2" x14ac:dyDescent="0.25">
      <c r="A27781" s="28" t="s">
        <v>30</v>
      </c>
      <c r="B27781" s="2">
        <v>1.2854762074502193</v>
      </c>
    </row>
    <row r="27782" spans="1:2" x14ac:dyDescent="0.25">
      <c r="A27782" s="28" t="s">
        <v>88</v>
      </c>
      <c r="B27782" s="2">
        <v>0.13643514736605059</v>
      </c>
    </row>
    <row r="27783" spans="1:2" x14ac:dyDescent="0.25">
      <c r="A27783" s="28" t="s">
        <v>80</v>
      </c>
      <c r="B27783" s="2">
        <v>1.5038200150467191E-2</v>
      </c>
    </row>
    <row r="27784" spans="1:2" x14ac:dyDescent="0.25">
      <c r="A27784" s="28" t="s">
        <v>84</v>
      </c>
      <c r="B27784" s="2">
        <v>2.5326944418087881E-2</v>
      </c>
    </row>
    <row r="27785" spans="1:2" x14ac:dyDescent="0.25">
      <c r="A27785" s="28" t="s">
        <v>85</v>
      </c>
      <c r="B27785" s="2">
        <v>0.45259788445502297</v>
      </c>
    </row>
    <row r="27786" spans="1:2" x14ac:dyDescent="0.25">
      <c r="A27786" s="28" t="s">
        <v>82</v>
      </c>
      <c r="B27786" s="2">
        <v>1.6004353376041838</v>
      </c>
    </row>
    <row r="27787" spans="1:2" x14ac:dyDescent="0.25">
      <c r="A27787" s="6" t="s">
        <v>23</v>
      </c>
      <c r="B27787" s="2">
        <v>20.922485314287446</v>
      </c>
    </row>
    <row r="27788" spans="1:2" x14ac:dyDescent="0.25">
      <c r="A27788" s="28" t="s">
        <v>79</v>
      </c>
      <c r="B27788" s="2">
        <v>0.25983410272534524</v>
      </c>
    </row>
    <row r="27789" spans="1:2" x14ac:dyDescent="0.25">
      <c r="A27789" s="28" t="s">
        <v>86</v>
      </c>
      <c r="B27789" s="2">
        <v>0.25608204133176532</v>
      </c>
    </row>
    <row r="27790" spans="1:2" x14ac:dyDescent="0.25">
      <c r="A27790" s="28" t="s">
        <v>87</v>
      </c>
      <c r="B27790" s="2">
        <v>0.93221240484942169</v>
      </c>
    </row>
    <row r="27791" spans="1:2" x14ac:dyDescent="0.25">
      <c r="A27791" s="28" t="s">
        <v>31</v>
      </c>
      <c r="B27791" s="2">
        <v>3.0117200731822225</v>
      </c>
    </row>
    <row r="27792" spans="1:2" x14ac:dyDescent="0.25">
      <c r="A27792" s="28" t="s">
        <v>29</v>
      </c>
      <c r="B27792" s="2">
        <v>1.9794948853077037</v>
      </c>
    </row>
    <row r="27793" spans="1:2" x14ac:dyDescent="0.25">
      <c r="A27793" s="28" t="s">
        <v>30</v>
      </c>
      <c r="B27793" s="2">
        <v>5.0348825849768559</v>
      </c>
    </row>
    <row r="27794" spans="1:2" x14ac:dyDescent="0.25">
      <c r="A27794" s="28" t="s">
        <v>88</v>
      </c>
      <c r="B27794" s="2">
        <v>0.96715597230814954</v>
      </c>
    </row>
    <row r="27795" spans="1:2" x14ac:dyDescent="0.25">
      <c r="A27795" s="28" t="s">
        <v>80</v>
      </c>
      <c r="B27795" s="2">
        <v>0.47061475123192964</v>
      </c>
    </row>
    <row r="27796" spans="1:2" x14ac:dyDescent="0.25">
      <c r="A27796" s="28" t="s">
        <v>84</v>
      </c>
      <c r="B27796" s="2">
        <v>1.2546537436492222</v>
      </c>
    </row>
    <row r="27797" spans="1:2" x14ac:dyDescent="0.25">
      <c r="A27797" s="28" t="s">
        <v>85</v>
      </c>
      <c r="B27797" s="2">
        <v>2.8265365943866136</v>
      </c>
    </row>
    <row r="27798" spans="1:2" x14ac:dyDescent="0.25">
      <c r="A27798" s="28" t="s">
        <v>82</v>
      </c>
      <c r="B27798" s="2">
        <v>3.929298160338218</v>
      </c>
    </row>
    <row r="27799" spans="1:2" x14ac:dyDescent="0.25">
      <c r="A27799" s="6" t="s">
        <v>249</v>
      </c>
      <c r="B27799" s="2">
        <v>75.261490271789754</v>
      </c>
    </row>
    <row r="27800" spans="1:2" x14ac:dyDescent="0.25">
      <c r="A27800" s="28" t="s">
        <v>79</v>
      </c>
      <c r="B27800" s="2">
        <v>0.61164681359601647</v>
      </c>
    </row>
    <row r="27801" spans="1:2" x14ac:dyDescent="0.25">
      <c r="A27801" s="28" t="s">
        <v>86</v>
      </c>
      <c r="B27801" s="2">
        <v>0.58869197323930245</v>
      </c>
    </row>
    <row r="27802" spans="1:2" x14ac:dyDescent="0.25">
      <c r="A27802" s="28" t="s">
        <v>87</v>
      </c>
      <c r="B27802" s="2">
        <v>4.6917526595204393</v>
      </c>
    </row>
    <row r="27803" spans="1:2" x14ac:dyDescent="0.25">
      <c r="A27803" s="28" t="s">
        <v>31</v>
      </c>
      <c r="B27803" s="2">
        <v>6.2635127874805221</v>
      </c>
    </row>
    <row r="27804" spans="1:2" x14ac:dyDescent="0.25">
      <c r="A27804" s="28" t="s">
        <v>29</v>
      </c>
      <c r="B27804" s="2">
        <v>6.4360586197962055</v>
      </c>
    </row>
    <row r="27805" spans="1:2" x14ac:dyDescent="0.25">
      <c r="A27805" s="28" t="s">
        <v>30</v>
      </c>
      <c r="B27805" s="2">
        <v>20.95599531147106</v>
      </c>
    </row>
    <row r="27806" spans="1:2" x14ac:dyDescent="0.25">
      <c r="A27806" s="28" t="s">
        <v>88</v>
      </c>
      <c r="B27806" s="2">
        <v>3.3376143586151761</v>
      </c>
    </row>
    <row r="27807" spans="1:2" x14ac:dyDescent="0.25">
      <c r="A27807" s="28" t="s">
        <v>80</v>
      </c>
      <c r="B27807" s="2">
        <v>1.6130962970951876</v>
      </c>
    </row>
    <row r="27808" spans="1:2" x14ac:dyDescent="0.25">
      <c r="A27808" s="28" t="s">
        <v>84</v>
      </c>
      <c r="B27808" s="2">
        <v>7.5781421348379565</v>
      </c>
    </row>
    <row r="27809" spans="1:2" x14ac:dyDescent="0.25">
      <c r="A27809" s="28" t="s">
        <v>85</v>
      </c>
      <c r="B27809" s="2">
        <v>8.2585136321990404</v>
      </c>
    </row>
    <row r="27810" spans="1:2" x14ac:dyDescent="0.25">
      <c r="A27810" s="28" t="s">
        <v>82</v>
      </c>
      <c r="B27810" s="2">
        <v>14.926465683938854</v>
      </c>
    </row>
    <row r="27811" spans="1:2" x14ac:dyDescent="0.25">
      <c r="A27811" s="6" t="s">
        <v>251</v>
      </c>
      <c r="B27811" s="2">
        <v>105.53445209996892</v>
      </c>
    </row>
    <row r="27812" spans="1:2" x14ac:dyDescent="0.25">
      <c r="A27812" s="28" t="s">
        <v>79</v>
      </c>
      <c r="B27812" s="2">
        <v>1.8855745580019596</v>
      </c>
    </row>
    <row r="27813" spans="1:2" x14ac:dyDescent="0.25">
      <c r="A27813" s="28" t="s">
        <v>86</v>
      </c>
      <c r="B27813" s="2">
        <v>0.82983467858600091</v>
      </c>
    </row>
    <row r="27814" spans="1:2" x14ac:dyDescent="0.25">
      <c r="A27814" s="28" t="s">
        <v>87</v>
      </c>
      <c r="B27814" s="2">
        <v>5.8730757140278396</v>
      </c>
    </row>
    <row r="27815" spans="1:2" x14ac:dyDescent="0.25">
      <c r="A27815" s="28" t="s">
        <v>31</v>
      </c>
      <c r="B27815" s="2">
        <v>5.6726812349561309</v>
      </c>
    </row>
    <row r="27816" spans="1:2" x14ac:dyDescent="0.25">
      <c r="A27816" s="28" t="s">
        <v>29</v>
      </c>
      <c r="B27816" s="2">
        <v>10.1176013068876</v>
      </c>
    </row>
    <row r="27817" spans="1:2" x14ac:dyDescent="0.25">
      <c r="A27817" s="28" t="s">
        <v>30</v>
      </c>
      <c r="B27817" s="2">
        <v>8.1633473542839834</v>
      </c>
    </row>
    <row r="27818" spans="1:2" x14ac:dyDescent="0.25">
      <c r="A27818" s="28" t="s">
        <v>88</v>
      </c>
      <c r="B27818" s="2">
        <v>17.668511494137999</v>
      </c>
    </row>
    <row r="27819" spans="1:2" x14ac:dyDescent="0.25">
      <c r="A27819" s="28" t="s">
        <v>80</v>
      </c>
      <c r="B27819" s="2">
        <v>3.6607908029277065</v>
      </c>
    </row>
    <row r="27820" spans="1:2" x14ac:dyDescent="0.25">
      <c r="A27820" s="28" t="s">
        <v>84</v>
      </c>
      <c r="B27820" s="2">
        <v>13.618045422157497</v>
      </c>
    </row>
    <row r="27821" spans="1:2" x14ac:dyDescent="0.25">
      <c r="A27821" s="28" t="s">
        <v>85</v>
      </c>
      <c r="B27821" s="2">
        <v>20.638579946094438</v>
      </c>
    </row>
    <row r="27822" spans="1:2" x14ac:dyDescent="0.25">
      <c r="A27822" s="28" t="s">
        <v>82</v>
      </c>
      <c r="B27822" s="2">
        <v>17.406409587907753</v>
      </c>
    </row>
    <row r="27823" spans="1:2" x14ac:dyDescent="0.25">
      <c r="A27823" s="6" t="s">
        <v>229</v>
      </c>
      <c r="B27823" s="2">
        <v>4.5087487605965828</v>
      </c>
    </row>
    <row r="27824" spans="1:2" x14ac:dyDescent="0.25">
      <c r="A27824" s="28" t="s">
        <v>79</v>
      </c>
      <c r="B27824" s="2">
        <v>0.17200013967950931</v>
      </c>
    </row>
    <row r="27825" spans="1:2" x14ac:dyDescent="0.25">
      <c r="A27825" s="28" t="s">
        <v>86</v>
      </c>
      <c r="B27825" s="2">
        <v>5.4507969274644352E-2</v>
      </c>
    </row>
    <row r="27826" spans="1:2" x14ac:dyDescent="0.25">
      <c r="A27826" s="28" t="s">
        <v>87</v>
      </c>
      <c r="B27826" s="2">
        <v>0.14801695755306643</v>
      </c>
    </row>
    <row r="27827" spans="1:2" x14ac:dyDescent="0.25">
      <c r="A27827" s="28" t="s">
        <v>31</v>
      </c>
      <c r="B27827" s="2">
        <v>0.47397224244058955</v>
      </c>
    </row>
    <row r="27828" spans="1:2" x14ac:dyDescent="0.25">
      <c r="A27828" s="28" t="s">
        <v>29</v>
      </c>
      <c r="B27828" s="2">
        <v>0.64678219921741087</v>
      </c>
    </row>
    <row r="27829" spans="1:2" x14ac:dyDescent="0.25">
      <c r="A27829" s="28" t="s">
        <v>30</v>
      </c>
      <c r="B27829" s="2">
        <v>0.94582730085358868</v>
      </c>
    </row>
    <row r="27830" spans="1:2" x14ac:dyDescent="0.25">
      <c r="A27830" s="28" t="s">
        <v>88</v>
      </c>
      <c r="B27830" s="2">
        <v>0.27430557570808189</v>
      </c>
    </row>
    <row r="27831" spans="1:2" x14ac:dyDescent="0.25">
      <c r="A27831" s="28" t="s">
        <v>80</v>
      </c>
      <c r="B27831" s="2">
        <v>0.34951542379240008</v>
      </c>
    </row>
    <row r="27832" spans="1:2" x14ac:dyDescent="0.25">
      <c r="A27832" s="28" t="s">
        <v>84</v>
      </c>
      <c r="B27832" s="2">
        <v>0.17199500159789882</v>
      </c>
    </row>
    <row r="27833" spans="1:2" x14ac:dyDescent="0.25">
      <c r="A27833" s="28" t="s">
        <v>85</v>
      </c>
      <c r="B27833" s="2">
        <v>0.66597144581769374</v>
      </c>
    </row>
    <row r="27834" spans="1:2" x14ac:dyDescent="0.25">
      <c r="A27834" s="28" t="s">
        <v>82</v>
      </c>
      <c r="B27834" s="2">
        <v>0.60585450466169877</v>
      </c>
    </row>
    <row r="27835" spans="1:2" x14ac:dyDescent="0.25">
      <c r="A27835" s="6" t="s">
        <v>93</v>
      </c>
      <c r="B27835" s="2">
        <v>1105.4998047348245</v>
      </c>
    </row>
    <row r="27836" spans="1:2" x14ac:dyDescent="0.25">
      <c r="A27836" s="28" t="s">
        <v>79</v>
      </c>
      <c r="B27836" s="2">
        <v>16.936271256603394</v>
      </c>
    </row>
    <row r="27837" spans="1:2" x14ac:dyDescent="0.25">
      <c r="A27837" s="28" t="s">
        <v>86</v>
      </c>
      <c r="B27837" s="2">
        <v>15.068519240462685</v>
      </c>
    </row>
    <row r="27838" spans="1:2" x14ac:dyDescent="0.25">
      <c r="A27838" s="28" t="s">
        <v>87</v>
      </c>
      <c r="B27838" s="2">
        <v>65.865790677260179</v>
      </c>
    </row>
    <row r="27839" spans="1:2" x14ac:dyDescent="0.25">
      <c r="A27839" s="28" t="s">
        <v>31</v>
      </c>
      <c r="B27839" s="2">
        <v>102.37666979917225</v>
      </c>
    </row>
    <row r="27840" spans="1:2" x14ac:dyDescent="0.25">
      <c r="A27840" s="28" t="s">
        <v>29</v>
      </c>
      <c r="B27840" s="2">
        <v>75.719905131373991</v>
      </c>
    </row>
    <row r="27841" spans="1:2" x14ac:dyDescent="0.25">
      <c r="A27841" s="28" t="s">
        <v>30</v>
      </c>
      <c r="B27841" s="2">
        <v>167.73767136645782</v>
      </c>
    </row>
    <row r="27842" spans="1:2" x14ac:dyDescent="0.25">
      <c r="A27842" s="28" t="s">
        <v>88</v>
      </c>
      <c r="B27842" s="2">
        <v>96.072175980527248</v>
      </c>
    </row>
    <row r="27843" spans="1:2" x14ac:dyDescent="0.25">
      <c r="A27843" s="28" t="s">
        <v>80</v>
      </c>
      <c r="B27843" s="2">
        <v>29.862558961700515</v>
      </c>
    </row>
    <row r="27844" spans="1:2" x14ac:dyDescent="0.25">
      <c r="A27844" s="28" t="s">
        <v>84</v>
      </c>
      <c r="B27844" s="2">
        <v>210.96519748026981</v>
      </c>
    </row>
    <row r="27845" spans="1:2" x14ac:dyDescent="0.25">
      <c r="A27845" s="28" t="s">
        <v>85</v>
      </c>
      <c r="B27845" s="2">
        <v>161.70155436792419</v>
      </c>
    </row>
    <row r="27846" spans="1:2" x14ac:dyDescent="0.25">
      <c r="A27846" s="28" t="s">
        <v>82</v>
      </c>
      <c r="B27846" s="2">
        <v>163.19349047307242</v>
      </c>
    </row>
    <row r="27847" spans="1:2" x14ac:dyDescent="0.25">
      <c r="A27847" s="3" t="s">
        <v>31</v>
      </c>
      <c r="B27847" s="2">
        <v>913.91869314092048</v>
      </c>
    </row>
    <row r="27848" spans="1:2" x14ac:dyDescent="0.25">
      <c r="A27848" s="6" t="s">
        <v>228</v>
      </c>
      <c r="B27848" s="2">
        <v>3.6993269180082322</v>
      </c>
    </row>
    <row r="27849" spans="1:2" x14ac:dyDescent="0.25">
      <c r="A27849" s="28" t="s">
        <v>79</v>
      </c>
      <c r="B27849" s="2">
        <v>1.2658165715054697E-2</v>
      </c>
    </row>
    <row r="27850" spans="1:2" x14ac:dyDescent="0.25">
      <c r="A27850" s="28" t="s">
        <v>86</v>
      </c>
      <c r="B27850" s="2">
        <v>5.7080932158577761E-3</v>
      </c>
    </row>
    <row r="27851" spans="1:2" x14ac:dyDescent="0.25">
      <c r="A27851" s="28" t="s">
        <v>87</v>
      </c>
      <c r="B27851" s="2">
        <v>0.26813391196176289</v>
      </c>
    </row>
    <row r="27852" spans="1:2" x14ac:dyDescent="0.25">
      <c r="A27852" s="28" t="s">
        <v>29</v>
      </c>
      <c r="B27852" s="2">
        <v>0.30824141662032134</v>
      </c>
    </row>
    <row r="27853" spans="1:2" x14ac:dyDescent="0.25">
      <c r="A27853" s="28" t="s">
        <v>30</v>
      </c>
      <c r="B27853" s="2">
        <v>0.52523333660372873</v>
      </c>
    </row>
    <row r="27854" spans="1:2" x14ac:dyDescent="0.25">
      <c r="A27854" s="28" t="s">
        <v>88</v>
      </c>
      <c r="B27854" s="2">
        <v>5.0562093281069302E-2</v>
      </c>
    </row>
    <row r="27855" spans="1:2" x14ac:dyDescent="0.25">
      <c r="A27855" s="28" t="s">
        <v>80</v>
      </c>
      <c r="B27855" s="2">
        <v>4.8866331269273783E-2</v>
      </c>
    </row>
    <row r="27856" spans="1:2" x14ac:dyDescent="0.25">
      <c r="A27856" s="28" t="s">
        <v>84</v>
      </c>
      <c r="B27856" s="2">
        <v>0.55677147092449708</v>
      </c>
    </row>
    <row r="27857" spans="1:2" x14ac:dyDescent="0.25">
      <c r="A27857" s="28" t="s">
        <v>85</v>
      </c>
      <c r="B27857" s="2">
        <v>1.4806250549836226</v>
      </c>
    </row>
    <row r="27858" spans="1:2" x14ac:dyDescent="0.25">
      <c r="A27858" s="28" t="s">
        <v>82</v>
      </c>
      <c r="B27858" s="2">
        <v>0.442527043433044</v>
      </c>
    </row>
    <row r="27859" spans="1:2" x14ac:dyDescent="0.25">
      <c r="A27859" s="6" t="s">
        <v>239</v>
      </c>
      <c r="B27859" s="2">
        <v>6.01828493689999</v>
      </c>
    </row>
    <row r="27860" spans="1:2" x14ac:dyDescent="0.25">
      <c r="A27860" s="28" t="s">
        <v>79</v>
      </c>
      <c r="B27860" s="2">
        <v>4.9807271135771838E-2</v>
      </c>
    </row>
    <row r="27861" spans="1:2" x14ac:dyDescent="0.25">
      <c r="A27861" s="28" t="s">
        <v>87</v>
      </c>
      <c r="B27861" s="2">
        <v>1.5571235868116862</v>
      </c>
    </row>
    <row r="27862" spans="1:2" x14ac:dyDescent="0.25">
      <c r="A27862" s="28" t="s">
        <v>29</v>
      </c>
      <c r="B27862" s="2">
        <v>0.44224346680699483</v>
      </c>
    </row>
    <row r="27863" spans="1:2" x14ac:dyDescent="0.25">
      <c r="A27863" s="28" t="s">
        <v>30</v>
      </c>
      <c r="B27863" s="2">
        <v>0.1358534322864465</v>
      </c>
    </row>
    <row r="27864" spans="1:2" x14ac:dyDescent="0.25">
      <c r="A27864" s="28" t="s">
        <v>88</v>
      </c>
      <c r="B27864" s="2">
        <v>0.32118306862151008</v>
      </c>
    </row>
    <row r="27865" spans="1:2" x14ac:dyDescent="0.25">
      <c r="A27865" s="28" t="s">
        <v>80</v>
      </c>
      <c r="B27865" s="2">
        <v>0.10632464465014181</v>
      </c>
    </row>
    <row r="27866" spans="1:2" x14ac:dyDescent="0.25">
      <c r="A27866" s="28" t="s">
        <v>84</v>
      </c>
      <c r="B27866" s="2">
        <v>0.7408342402875</v>
      </c>
    </row>
    <row r="27867" spans="1:2" x14ac:dyDescent="0.25">
      <c r="A27867" s="28" t="s">
        <v>85</v>
      </c>
      <c r="B27867" s="2">
        <v>1.9623607106592893</v>
      </c>
    </row>
    <row r="27868" spans="1:2" x14ac:dyDescent="0.25">
      <c r="A27868" s="28" t="s">
        <v>82</v>
      </c>
      <c r="B27868" s="2">
        <v>0.70255451564064875</v>
      </c>
    </row>
    <row r="27869" spans="1:2" x14ac:dyDescent="0.25">
      <c r="A27869" s="6" t="s">
        <v>241</v>
      </c>
      <c r="B27869" s="2">
        <v>69.069222725120497</v>
      </c>
    </row>
    <row r="27870" spans="1:2" x14ac:dyDescent="0.25">
      <c r="A27870" s="28" t="s">
        <v>79</v>
      </c>
      <c r="B27870" s="2">
        <v>1.9619690121652473</v>
      </c>
    </row>
    <row r="27871" spans="1:2" x14ac:dyDescent="0.25">
      <c r="A27871" s="28" t="s">
        <v>86</v>
      </c>
      <c r="B27871" s="2">
        <v>1.0239515141057245</v>
      </c>
    </row>
    <row r="27872" spans="1:2" x14ac:dyDescent="0.25">
      <c r="A27872" s="28" t="s">
        <v>87</v>
      </c>
      <c r="B27872" s="2">
        <v>4.2477117258786432</v>
      </c>
    </row>
    <row r="27873" spans="1:2" x14ac:dyDescent="0.25">
      <c r="A27873" s="28" t="s">
        <v>29</v>
      </c>
      <c r="B27873" s="2">
        <v>4.9890407347490608</v>
      </c>
    </row>
    <row r="27874" spans="1:2" x14ac:dyDescent="0.25">
      <c r="A27874" s="28" t="s">
        <v>30</v>
      </c>
      <c r="B27874" s="2">
        <v>7.5423905971768175</v>
      </c>
    </row>
    <row r="27875" spans="1:2" x14ac:dyDescent="0.25">
      <c r="A27875" s="28" t="s">
        <v>88</v>
      </c>
      <c r="B27875" s="2">
        <v>7.5105332523764572</v>
      </c>
    </row>
    <row r="27876" spans="1:2" x14ac:dyDescent="0.25">
      <c r="A27876" s="28" t="s">
        <v>80</v>
      </c>
      <c r="B27876" s="2">
        <v>1.206928032592796</v>
      </c>
    </row>
    <row r="27877" spans="1:2" x14ac:dyDescent="0.25">
      <c r="A27877" s="28" t="s">
        <v>84</v>
      </c>
      <c r="B27877" s="2">
        <v>8.1319576877738378</v>
      </c>
    </row>
    <row r="27878" spans="1:2" x14ac:dyDescent="0.25">
      <c r="A27878" s="28" t="s">
        <v>85</v>
      </c>
      <c r="B27878" s="2">
        <v>17.163962677007156</v>
      </c>
    </row>
    <row r="27879" spans="1:2" x14ac:dyDescent="0.25">
      <c r="A27879" s="28" t="s">
        <v>82</v>
      </c>
      <c r="B27879" s="2">
        <v>15.290777491294753</v>
      </c>
    </row>
    <row r="27880" spans="1:2" x14ac:dyDescent="0.25">
      <c r="A27880" s="6" t="s">
        <v>19</v>
      </c>
      <c r="B27880" s="2">
        <v>1.5905774289994751E-2</v>
      </c>
    </row>
    <row r="27881" spans="1:2" x14ac:dyDescent="0.25">
      <c r="A27881" s="28" t="s">
        <v>79</v>
      </c>
      <c r="B27881" s="2">
        <v>5.8658184561007562E-3</v>
      </c>
    </row>
    <row r="27882" spans="1:2" x14ac:dyDescent="0.25">
      <c r="A27882" s="28" t="s">
        <v>86</v>
      </c>
      <c r="B27882" s="2">
        <v>8.2554296238055566E-5</v>
      </c>
    </row>
    <row r="27883" spans="1:2" x14ac:dyDescent="0.25">
      <c r="A27883" s="28" t="s">
        <v>87</v>
      </c>
      <c r="B27883" s="2">
        <v>1.9961386372388376E-5</v>
      </c>
    </row>
    <row r="27884" spans="1:2" x14ac:dyDescent="0.25">
      <c r="A27884" s="28" t="s">
        <v>29</v>
      </c>
      <c r="B27884" s="2">
        <v>4.6734888649389074E-4</v>
      </c>
    </row>
    <row r="27885" spans="1:2" x14ac:dyDescent="0.25">
      <c r="A27885" s="28" t="s">
        <v>30</v>
      </c>
      <c r="B27885" s="2">
        <v>1.7091623311903511E-3</v>
      </c>
    </row>
    <row r="27886" spans="1:2" x14ac:dyDescent="0.25">
      <c r="A27886" s="28" t="s">
        <v>88</v>
      </c>
      <c r="B27886" s="2">
        <v>1.7981005753841156E-4</v>
      </c>
    </row>
    <row r="27887" spans="1:2" x14ac:dyDescent="0.25">
      <c r="A27887" s="28" t="s">
        <v>80</v>
      </c>
      <c r="B27887" s="2">
        <v>3.4329247888057279E-5</v>
      </c>
    </row>
    <row r="27888" spans="1:2" x14ac:dyDescent="0.25">
      <c r="A27888" s="28" t="s">
        <v>84</v>
      </c>
      <c r="B27888" s="2">
        <v>2.1841998433371834E-5</v>
      </c>
    </row>
    <row r="27889" spans="1:2" x14ac:dyDescent="0.25">
      <c r="A27889" s="28" t="s">
        <v>85</v>
      </c>
      <c r="B27889" s="2">
        <v>2.2391094725917118E-3</v>
      </c>
    </row>
    <row r="27890" spans="1:2" x14ac:dyDescent="0.25">
      <c r="A27890" s="28" t="s">
        <v>82</v>
      </c>
      <c r="B27890" s="2">
        <v>5.285838157147755E-3</v>
      </c>
    </row>
    <row r="27891" spans="1:2" x14ac:dyDescent="0.25">
      <c r="A27891" s="6" t="s">
        <v>243</v>
      </c>
      <c r="B27891" s="2">
        <v>34.863924586015976</v>
      </c>
    </row>
    <row r="27892" spans="1:2" x14ac:dyDescent="0.25">
      <c r="A27892" s="28" t="s">
        <v>79</v>
      </c>
      <c r="B27892" s="2">
        <v>0.30329660655304874</v>
      </c>
    </row>
    <row r="27893" spans="1:2" x14ac:dyDescent="0.25">
      <c r="A27893" s="28" t="s">
        <v>86</v>
      </c>
      <c r="B27893" s="2">
        <v>0.2421096768379965</v>
      </c>
    </row>
    <row r="27894" spans="1:2" x14ac:dyDescent="0.25">
      <c r="A27894" s="28" t="s">
        <v>87</v>
      </c>
      <c r="B27894" s="2">
        <v>2.479674514560902</v>
      </c>
    </row>
    <row r="27895" spans="1:2" x14ac:dyDescent="0.25">
      <c r="A27895" s="28" t="s">
        <v>29</v>
      </c>
      <c r="B27895" s="2">
        <v>2.7972126409214475</v>
      </c>
    </row>
    <row r="27896" spans="1:2" x14ac:dyDescent="0.25">
      <c r="A27896" s="28" t="s">
        <v>30</v>
      </c>
      <c r="B27896" s="2">
        <v>2.568691128453505</v>
      </c>
    </row>
    <row r="27897" spans="1:2" x14ac:dyDescent="0.25">
      <c r="A27897" s="28" t="s">
        <v>88</v>
      </c>
      <c r="B27897" s="2">
        <v>4.2328284255392825</v>
      </c>
    </row>
    <row r="27898" spans="1:2" x14ac:dyDescent="0.25">
      <c r="A27898" s="28" t="s">
        <v>80</v>
      </c>
      <c r="B27898" s="2">
        <v>0.13480060296838398</v>
      </c>
    </row>
    <row r="27899" spans="1:2" x14ac:dyDescent="0.25">
      <c r="A27899" s="28" t="s">
        <v>84</v>
      </c>
      <c r="B27899" s="2">
        <v>6.6910920428827119</v>
      </c>
    </row>
    <row r="27900" spans="1:2" x14ac:dyDescent="0.25">
      <c r="A27900" s="28" t="s">
        <v>85</v>
      </c>
      <c r="B27900" s="2">
        <v>7.9620730697022051</v>
      </c>
    </row>
    <row r="27901" spans="1:2" x14ac:dyDescent="0.25">
      <c r="A27901" s="28" t="s">
        <v>82</v>
      </c>
      <c r="B27901" s="2">
        <v>7.4521458775964904</v>
      </c>
    </row>
    <row r="27902" spans="1:2" x14ac:dyDescent="0.25">
      <c r="A27902" s="6" t="s">
        <v>245</v>
      </c>
      <c r="B27902" s="2">
        <v>4.4186340938333828</v>
      </c>
    </row>
    <row r="27903" spans="1:2" x14ac:dyDescent="0.25">
      <c r="A27903" s="28" t="s">
        <v>79</v>
      </c>
      <c r="B27903" s="2">
        <v>0.10307672100429552</v>
      </c>
    </row>
    <row r="27904" spans="1:2" x14ac:dyDescent="0.25">
      <c r="A27904" s="28" t="s">
        <v>86</v>
      </c>
      <c r="B27904" s="2">
        <v>4.2585734421464447E-2</v>
      </c>
    </row>
    <row r="27905" spans="1:2" x14ac:dyDescent="0.25">
      <c r="A27905" s="28" t="s">
        <v>87</v>
      </c>
      <c r="B27905" s="2">
        <v>0.12429642955687102</v>
      </c>
    </row>
    <row r="27906" spans="1:2" x14ac:dyDescent="0.25">
      <c r="A27906" s="28" t="s">
        <v>29</v>
      </c>
      <c r="B27906" s="2">
        <v>0.56163466645144178</v>
      </c>
    </row>
    <row r="27907" spans="1:2" x14ac:dyDescent="0.25">
      <c r="A27907" s="28" t="s">
        <v>30</v>
      </c>
      <c r="B27907" s="2">
        <v>1.1230934421953764</v>
      </c>
    </row>
    <row r="27908" spans="1:2" x14ac:dyDescent="0.25">
      <c r="A27908" s="28" t="s">
        <v>88</v>
      </c>
      <c r="B27908" s="2">
        <v>0.30938048228788601</v>
      </c>
    </row>
    <row r="27909" spans="1:2" x14ac:dyDescent="0.25">
      <c r="A27909" s="28" t="s">
        <v>80</v>
      </c>
      <c r="B27909" s="2">
        <v>0.12991983074066402</v>
      </c>
    </row>
    <row r="27910" spans="1:2" x14ac:dyDescent="0.25">
      <c r="A27910" s="28" t="s">
        <v>84</v>
      </c>
      <c r="B27910" s="2">
        <v>0.34424382478425158</v>
      </c>
    </row>
    <row r="27911" spans="1:2" x14ac:dyDescent="0.25">
      <c r="A27911" s="28" t="s">
        <v>85</v>
      </c>
      <c r="B27911" s="2">
        <v>1.2113647948561177</v>
      </c>
    </row>
    <row r="27912" spans="1:2" x14ac:dyDescent="0.25">
      <c r="A27912" s="28" t="s">
        <v>82</v>
      </c>
      <c r="B27912" s="2">
        <v>0.46903816753501465</v>
      </c>
    </row>
    <row r="27913" spans="1:2" x14ac:dyDescent="0.25">
      <c r="A27913" s="6" t="s">
        <v>247</v>
      </c>
      <c r="B27913" s="2">
        <v>181.53938510808541</v>
      </c>
    </row>
    <row r="27914" spans="1:2" x14ac:dyDescent="0.25">
      <c r="A27914" s="28" t="s">
        <v>79</v>
      </c>
      <c r="B27914" s="2">
        <v>2.8832149962522187</v>
      </c>
    </row>
    <row r="27915" spans="1:2" x14ac:dyDescent="0.25">
      <c r="A27915" s="28" t="s">
        <v>86</v>
      </c>
      <c r="B27915" s="2">
        <v>2.1664284615458542</v>
      </c>
    </row>
    <row r="27916" spans="1:2" x14ac:dyDescent="0.25">
      <c r="A27916" s="28" t="s">
        <v>87</v>
      </c>
      <c r="B27916" s="2">
        <v>9.7892059803407605</v>
      </c>
    </row>
    <row r="27917" spans="1:2" x14ac:dyDescent="0.25">
      <c r="A27917" s="28" t="s">
        <v>29</v>
      </c>
      <c r="B27917" s="2">
        <v>7.2334068732261088</v>
      </c>
    </row>
    <row r="27918" spans="1:2" x14ac:dyDescent="0.25">
      <c r="A27918" s="28" t="s">
        <v>30</v>
      </c>
      <c r="B27918" s="2">
        <v>10.878797674143183</v>
      </c>
    </row>
    <row r="27919" spans="1:2" x14ac:dyDescent="0.25">
      <c r="A27919" s="28" t="s">
        <v>88</v>
      </c>
      <c r="B27919" s="2">
        <v>21.22634244043002</v>
      </c>
    </row>
    <row r="27920" spans="1:2" x14ac:dyDescent="0.25">
      <c r="A27920" s="28" t="s">
        <v>80</v>
      </c>
      <c r="B27920" s="2">
        <v>5.5210290091807135</v>
      </c>
    </row>
    <row r="27921" spans="1:2" x14ac:dyDescent="0.25">
      <c r="A27921" s="28" t="s">
        <v>84</v>
      </c>
      <c r="B27921" s="2">
        <v>40.463712290254655</v>
      </c>
    </row>
    <row r="27922" spans="1:2" x14ac:dyDescent="0.25">
      <c r="A27922" s="28" t="s">
        <v>85</v>
      </c>
      <c r="B27922" s="2">
        <v>53.220114367285163</v>
      </c>
    </row>
    <row r="27923" spans="1:2" x14ac:dyDescent="0.25">
      <c r="A27923" s="28" t="s">
        <v>82</v>
      </c>
      <c r="B27923" s="2">
        <v>28.157133015426716</v>
      </c>
    </row>
    <row r="27924" spans="1:2" x14ac:dyDescent="0.25">
      <c r="A27924" s="6" t="s">
        <v>20</v>
      </c>
      <c r="B27924" s="2">
        <v>37.344096553176868</v>
      </c>
    </row>
    <row r="27925" spans="1:2" x14ac:dyDescent="0.25">
      <c r="A27925" s="28" t="s">
        <v>79</v>
      </c>
      <c r="B27925" s="2">
        <v>1.4303889233586251</v>
      </c>
    </row>
    <row r="27926" spans="1:2" x14ac:dyDescent="0.25">
      <c r="A27926" s="28" t="s">
        <v>86</v>
      </c>
      <c r="B27926" s="2">
        <v>0.43427498580648594</v>
      </c>
    </row>
    <row r="27927" spans="1:2" x14ac:dyDescent="0.25">
      <c r="A27927" s="28" t="s">
        <v>87</v>
      </c>
      <c r="B27927" s="2">
        <v>2.351977319472446</v>
      </c>
    </row>
    <row r="27928" spans="1:2" x14ac:dyDescent="0.25">
      <c r="A27928" s="28" t="s">
        <v>29</v>
      </c>
      <c r="B27928" s="2">
        <v>3.8433713407578676</v>
      </c>
    </row>
    <row r="27929" spans="1:2" x14ac:dyDescent="0.25">
      <c r="A27929" s="28" t="s">
        <v>30</v>
      </c>
      <c r="B27929" s="2">
        <v>7.4736083981407297</v>
      </c>
    </row>
    <row r="27930" spans="1:2" x14ac:dyDescent="0.25">
      <c r="A27930" s="28" t="s">
        <v>88</v>
      </c>
      <c r="B27930" s="2">
        <v>1.5234525816298781</v>
      </c>
    </row>
    <row r="27931" spans="1:2" x14ac:dyDescent="0.25">
      <c r="A27931" s="28" t="s">
        <v>80</v>
      </c>
      <c r="B27931" s="2">
        <v>0.23967938596406302</v>
      </c>
    </row>
    <row r="27932" spans="1:2" x14ac:dyDescent="0.25">
      <c r="A27932" s="28" t="s">
        <v>84</v>
      </c>
      <c r="B27932" s="2">
        <v>3.719412580024815</v>
      </c>
    </row>
    <row r="27933" spans="1:2" x14ac:dyDescent="0.25">
      <c r="A27933" s="28" t="s">
        <v>85</v>
      </c>
      <c r="B27933" s="2">
        <v>10.243441621674334</v>
      </c>
    </row>
    <row r="27934" spans="1:2" x14ac:dyDescent="0.25">
      <c r="A27934" s="28" t="s">
        <v>82</v>
      </c>
      <c r="B27934" s="2">
        <v>6.0844894163476262</v>
      </c>
    </row>
    <row r="27935" spans="1:2" x14ac:dyDescent="0.25">
      <c r="A27935" s="6" t="s">
        <v>21</v>
      </c>
      <c r="B27935" s="2">
        <v>6.7377230128667343</v>
      </c>
    </row>
    <row r="27936" spans="1:2" x14ac:dyDescent="0.25">
      <c r="A27936" s="28" t="s">
        <v>79</v>
      </c>
      <c r="B27936" s="2">
        <v>8.0745810385823846E-2</v>
      </c>
    </row>
    <row r="27937" spans="1:2" x14ac:dyDescent="0.25">
      <c r="A27937" s="28" t="s">
        <v>86</v>
      </c>
      <c r="B27937" s="2">
        <v>3.3502425650017313E-2</v>
      </c>
    </row>
    <row r="27938" spans="1:2" x14ac:dyDescent="0.25">
      <c r="A27938" s="28" t="s">
        <v>87</v>
      </c>
      <c r="B27938" s="2">
        <v>2.9667306999038773E-2</v>
      </c>
    </row>
    <row r="27939" spans="1:2" x14ac:dyDescent="0.25">
      <c r="A27939" s="28" t="s">
        <v>29</v>
      </c>
      <c r="B27939" s="2">
        <v>0.52115258724033064</v>
      </c>
    </row>
    <row r="27940" spans="1:2" x14ac:dyDescent="0.25">
      <c r="A27940" s="28" t="s">
        <v>30</v>
      </c>
      <c r="B27940" s="2">
        <v>0.91858730928555976</v>
      </c>
    </row>
    <row r="27941" spans="1:2" x14ac:dyDescent="0.25">
      <c r="A27941" s="28" t="s">
        <v>88</v>
      </c>
      <c r="B27941" s="2">
        <v>0.43583195693760468</v>
      </c>
    </row>
    <row r="27942" spans="1:2" x14ac:dyDescent="0.25">
      <c r="A27942" s="28" t="s">
        <v>80</v>
      </c>
      <c r="B27942" s="2">
        <v>0.45609006411423553</v>
      </c>
    </row>
    <row r="27943" spans="1:2" x14ac:dyDescent="0.25">
      <c r="A27943" s="28" t="s">
        <v>84</v>
      </c>
      <c r="B27943" s="2">
        <v>2.1424837770441658</v>
      </c>
    </row>
    <row r="27944" spans="1:2" x14ac:dyDescent="0.25">
      <c r="A27944" s="28" t="s">
        <v>85</v>
      </c>
      <c r="B27944" s="2">
        <v>0.74833535386182859</v>
      </c>
    </row>
    <row r="27945" spans="1:2" x14ac:dyDescent="0.25">
      <c r="A27945" s="28" t="s">
        <v>82</v>
      </c>
      <c r="B27945" s="2">
        <v>1.37132642134813</v>
      </c>
    </row>
    <row r="27946" spans="1:2" x14ac:dyDescent="0.25">
      <c r="A27946" s="6" t="s">
        <v>22</v>
      </c>
      <c r="B27946" s="2">
        <v>2.3811415340968334</v>
      </c>
    </row>
    <row r="27947" spans="1:2" x14ac:dyDescent="0.25">
      <c r="A27947" s="28" t="s">
        <v>79</v>
      </c>
      <c r="B27947" s="2">
        <v>3.248383376790645E-2</v>
      </c>
    </row>
    <row r="27948" spans="1:2" x14ac:dyDescent="0.25">
      <c r="A27948" s="28" t="s">
        <v>86</v>
      </c>
      <c r="B27948" s="2">
        <v>4.2870762430896603E-2</v>
      </c>
    </row>
    <row r="27949" spans="1:2" x14ac:dyDescent="0.25">
      <c r="A27949" s="28" t="s">
        <v>87</v>
      </c>
      <c r="B27949" s="2">
        <v>0.12353201950795371</v>
      </c>
    </row>
    <row r="27950" spans="1:2" x14ac:dyDescent="0.25">
      <c r="A27950" s="28" t="s">
        <v>29</v>
      </c>
      <c r="B27950" s="2">
        <v>0.32073277659947058</v>
      </c>
    </row>
    <row r="27951" spans="1:2" x14ac:dyDescent="0.25">
      <c r="A27951" s="28" t="s">
        <v>30</v>
      </c>
      <c r="B27951" s="2">
        <v>0.54464256823779267</v>
      </c>
    </row>
    <row r="27952" spans="1:2" x14ac:dyDescent="0.25">
      <c r="A27952" s="28" t="s">
        <v>88</v>
      </c>
      <c r="B27952" s="2">
        <v>0.22783569426259681</v>
      </c>
    </row>
    <row r="27953" spans="1:2" x14ac:dyDescent="0.25">
      <c r="A27953" s="28" t="s">
        <v>80</v>
      </c>
      <c r="B27953" s="2">
        <v>4.2478607225399048E-2</v>
      </c>
    </row>
    <row r="27954" spans="1:2" x14ac:dyDescent="0.25">
      <c r="A27954" s="28" t="s">
        <v>84</v>
      </c>
      <c r="B27954" s="2">
        <v>0.20405728413351451</v>
      </c>
    </row>
    <row r="27955" spans="1:2" x14ac:dyDescent="0.25">
      <c r="A27955" s="28" t="s">
        <v>85</v>
      </c>
      <c r="B27955" s="2">
        <v>0.41211575350312935</v>
      </c>
    </row>
    <row r="27956" spans="1:2" x14ac:dyDescent="0.25">
      <c r="A27956" s="28" t="s">
        <v>82</v>
      </c>
      <c r="B27956" s="2">
        <v>0.43039223442817381</v>
      </c>
    </row>
    <row r="27957" spans="1:2" x14ac:dyDescent="0.25">
      <c r="A27957" s="6" t="s">
        <v>25</v>
      </c>
      <c r="B27957" s="2">
        <v>2.6504025134840705</v>
      </c>
    </row>
    <row r="27958" spans="1:2" x14ac:dyDescent="0.25">
      <c r="A27958" s="28" t="s">
        <v>79</v>
      </c>
      <c r="B27958" s="2">
        <v>5.2331163281881449E-2</v>
      </c>
    </row>
    <row r="27959" spans="1:2" x14ac:dyDescent="0.25">
      <c r="A27959" s="28" t="s">
        <v>86</v>
      </c>
      <c r="B27959" s="2">
        <v>5.3464272444465347E-2</v>
      </c>
    </row>
    <row r="27960" spans="1:2" x14ac:dyDescent="0.25">
      <c r="A27960" s="28" t="s">
        <v>87</v>
      </c>
      <c r="B27960" s="2">
        <v>1.7600335798369768E-2</v>
      </c>
    </row>
    <row r="27961" spans="1:2" x14ac:dyDescent="0.25">
      <c r="A27961" s="28" t="s">
        <v>29</v>
      </c>
      <c r="B27961" s="2">
        <v>0.10173089619745784</v>
      </c>
    </row>
    <row r="27962" spans="1:2" x14ac:dyDescent="0.25">
      <c r="A27962" s="28" t="s">
        <v>30</v>
      </c>
      <c r="B27962" s="2">
        <v>0.20201055120731753</v>
      </c>
    </row>
    <row r="27963" spans="1:2" x14ac:dyDescent="0.25">
      <c r="A27963" s="28" t="s">
        <v>88</v>
      </c>
      <c r="B27963" s="2">
        <v>0.48441031791558947</v>
      </c>
    </row>
    <row r="27964" spans="1:2" x14ac:dyDescent="0.25">
      <c r="A27964" s="28" t="s">
        <v>80</v>
      </c>
      <c r="B27964" s="2">
        <v>6.887635678879787E-3</v>
      </c>
    </row>
    <row r="27965" spans="1:2" x14ac:dyDescent="0.25">
      <c r="A27965" s="28" t="s">
        <v>84</v>
      </c>
      <c r="B27965" s="2">
        <v>1.3368424043417901E-2</v>
      </c>
    </row>
    <row r="27966" spans="1:2" x14ac:dyDescent="0.25">
      <c r="A27966" s="28" t="s">
        <v>85</v>
      </c>
      <c r="B27966" s="2">
        <v>1.2644602317425795</v>
      </c>
    </row>
    <row r="27967" spans="1:2" x14ac:dyDescent="0.25">
      <c r="A27967" s="28" t="s">
        <v>82</v>
      </c>
      <c r="B27967" s="2">
        <v>0.45413868517411188</v>
      </c>
    </row>
    <row r="27968" spans="1:2" x14ac:dyDescent="0.25">
      <c r="A27968" s="6" t="s">
        <v>23</v>
      </c>
      <c r="B27968" s="2">
        <v>7.5454509367075548</v>
      </c>
    </row>
    <row r="27969" spans="1:2" x14ac:dyDescent="0.25">
      <c r="A27969" s="28" t="s">
        <v>79</v>
      </c>
      <c r="B27969" s="2">
        <v>0.13737029466461015</v>
      </c>
    </row>
    <row r="27970" spans="1:2" x14ac:dyDescent="0.25">
      <c r="A27970" s="28" t="s">
        <v>86</v>
      </c>
      <c r="B27970" s="2">
        <v>7.4472564726469112E-2</v>
      </c>
    </row>
    <row r="27971" spans="1:2" x14ac:dyDescent="0.25">
      <c r="A27971" s="28" t="s">
        <v>87</v>
      </c>
      <c r="B27971" s="2">
        <v>0.23275248477664279</v>
      </c>
    </row>
    <row r="27972" spans="1:2" x14ac:dyDescent="0.25">
      <c r="A27972" s="28" t="s">
        <v>29</v>
      </c>
      <c r="B27972" s="2">
        <v>0.43404530647357187</v>
      </c>
    </row>
    <row r="27973" spans="1:2" x14ac:dyDescent="0.25">
      <c r="A27973" s="28" t="s">
        <v>30</v>
      </c>
      <c r="B27973" s="2">
        <v>0.67207506606696277</v>
      </c>
    </row>
    <row r="27974" spans="1:2" x14ac:dyDescent="0.25">
      <c r="A27974" s="28" t="s">
        <v>88</v>
      </c>
      <c r="B27974" s="2">
        <v>0.52604954681706684</v>
      </c>
    </row>
    <row r="27975" spans="1:2" x14ac:dyDescent="0.25">
      <c r="A27975" s="28" t="s">
        <v>80</v>
      </c>
      <c r="B27975" s="2">
        <v>0.25345221153600572</v>
      </c>
    </row>
    <row r="27976" spans="1:2" x14ac:dyDescent="0.25">
      <c r="A27976" s="28" t="s">
        <v>84</v>
      </c>
      <c r="B27976" s="2">
        <v>0.98821667755298803</v>
      </c>
    </row>
    <row r="27977" spans="1:2" x14ac:dyDescent="0.25">
      <c r="A27977" s="28" t="s">
        <v>85</v>
      </c>
      <c r="B27977" s="2">
        <v>1.6403241739923484</v>
      </c>
    </row>
    <row r="27978" spans="1:2" x14ac:dyDescent="0.25">
      <c r="A27978" s="28" t="s">
        <v>82</v>
      </c>
      <c r="B27978" s="2">
        <v>2.5866926101008896</v>
      </c>
    </row>
    <row r="27979" spans="1:2" x14ac:dyDescent="0.25">
      <c r="A27979" s="6" t="s">
        <v>249</v>
      </c>
      <c r="B27979" s="2">
        <v>35.556679550352996</v>
      </c>
    </row>
    <row r="27980" spans="1:2" x14ac:dyDescent="0.25">
      <c r="A27980" s="28" t="s">
        <v>79</v>
      </c>
      <c r="B27980" s="2">
        <v>0.48196098149665439</v>
      </c>
    </row>
    <row r="27981" spans="1:2" x14ac:dyDescent="0.25">
      <c r="A27981" s="28" t="s">
        <v>86</v>
      </c>
      <c r="B27981" s="2">
        <v>0.1856110929008121</v>
      </c>
    </row>
    <row r="27982" spans="1:2" x14ac:dyDescent="0.25">
      <c r="A27982" s="28" t="s">
        <v>87</v>
      </c>
      <c r="B27982" s="2">
        <v>0.85429976995354817</v>
      </c>
    </row>
    <row r="27983" spans="1:2" x14ac:dyDescent="0.25">
      <c r="A27983" s="28" t="s">
        <v>29</v>
      </c>
      <c r="B27983" s="2">
        <v>1.2902165903599634</v>
      </c>
    </row>
    <row r="27984" spans="1:2" x14ac:dyDescent="0.25">
      <c r="A27984" s="28" t="s">
        <v>30</v>
      </c>
      <c r="B27984" s="2">
        <v>3.7272312957585725</v>
      </c>
    </row>
    <row r="27985" spans="1:2" x14ac:dyDescent="0.25">
      <c r="A27985" s="28" t="s">
        <v>88</v>
      </c>
      <c r="B27985" s="2">
        <v>5.0139955415245074</v>
      </c>
    </row>
    <row r="27986" spans="1:2" x14ac:dyDescent="0.25">
      <c r="A27986" s="28" t="s">
        <v>80</v>
      </c>
      <c r="B27986" s="2">
        <v>0.46798445125452165</v>
      </c>
    </row>
    <row r="27987" spans="1:2" x14ac:dyDescent="0.25">
      <c r="A27987" s="28" t="s">
        <v>84</v>
      </c>
      <c r="B27987" s="2">
        <v>5.4724368266704317</v>
      </c>
    </row>
    <row r="27988" spans="1:2" x14ac:dyDescent="0.25">
      <c r="A27988" s="28" t="s">
        <v>85</v>
      </c>
      <c r="B27988" s="2">
        <v>6.9103424821859329</v>
      </c>
    </row>
    <row r="27989" spans="1:2" x14ac:dyDescent="0.25">
      <c r="A27989" s="28" t="s">
        <v>82</v>
      </c>
      <c r="B27989" s="2">
        <v>11.152600518248054</v>
      </c>
    </row>
    <row r="27990" spans="1:2" x14ac:dyDescent="0.25">
      <c r="A27990" s="6" t="s">
        <v>251</v>
      </c>
      <c r="B27990" s="2">
        <v>63.190883487623644</v>
      </c>
    </row>
    <row r="27991" spans="1:2" x14ac:dyDescent="0.25">
      <c r="A27991" s="28" t="s">
        <v>79</v>
      </c>
      <c r="B27991" s="2">
        <v>1.7691311506346259</v>
      </c>
    </row>
    <row r="27992" spans="1:2" x14ac:dyDescent="0.25">
      <c r="A27992" s="28" t="s">
        <v>86</v>
      </c>
      <c r="B27992" s="2">
        <v>0.51669557428632473</v>
      </c>
    </row>
    <row r="27993" spans="1:2" x14ac:dyDescent="0.25">
      <c r="A27993" s="28" t="s">
        <v>87</v>
      </c>
      <c r="B27993" s="2">
        <v>3.8427584173083558</v>
      </c>
    </row>
    <row r="27994" spans="1:2" x14ac:dyDescent="0.25">
      <c r="A27994" s="28" t="s">
        <v>29</v>
      </c>
      <c r="B27994" s="2">
        <v>8.217034582912305</v>
      </c>
    </row>
    <row r="27995" spans="1:2" x14ac:dyDescent="0.25">
      <c r="A27995" s="28" t="s">
        <v>30</v>
      </c>
      <c r="B27995" s="2">
        <v>2.7528437642334289</v>
      </c>
    </row>
    <row r="27996" spans="1:2" x14ac:dyDescent="0.25">
      <c r="A27996" s="28" t="s">
        <v>88</v>
      </c>
      <c r="B27996" s="2">
        <v>6.6233724036008539</v>
      </c>
    </row>
    <row r="27997" spans="1:2" x14ac:dyDescent="0.25">
      <c r="A27997" s="28" t="s">
        <v>80</v>
      </c>
      <c r="B27997" s="2">
        <v>1.5832107036953</v>
      </c>
    </row>
    <row r="27998" spans="1:2" x14ac:dyDescent="0.25">
      <c r="A27998" s="28" t="s">
        <v>84</v>
      </c>
      <c r="B27998" s="2">
        <v>9.223629878938409</v>
      </c>
    </row>
    <row r="27999" spans="1:2" x14ac:dyDescent="0.25">
      <c r="A27999" s="28" t="s">
        <v>85</v>
      </c>
      <c r="B27999" s="2">
        <v>17.823502819894024</v>
      </c>
    </row>
    <row r="28000" spans="1:2" x14ac:dyDescent="0.25">
      <c r="A28000" s="28" t="s">
        <v>82</v>
      </c>
      <c r="B28000" s="2">
        <v>10.838704192120014</v>
      </c>
    </row>
    <row r="28001" spans="1:2" x14ac:dyDescent="0.25">
      <c r="A28001" s="6" t="s">
        <v>229</v>
      </c>
      <c r="B28001" s="2">
        <v>1.9282848398980454</v>
      </c>
    </row>
    <row r="28002" spans="1:2" x14ac:dyDescent="0.25">
      <c r="A28002" s="28" t="s">
        <v>79</v>
      </c>
      <c r="B28002" s="2">
        <v>0.14017864343263919</v>
      </c>
    </row>
    <row r="28003" spans="1:2" x14ac:dyDescent="0.25">
      <c r="A28003" s="28" t="s">
        <v>86</v>
      </c>
      <c r="B28003" s="2">
        <v>2.8230130745083709E-2</v>
      </c>
    </row>
    <row r="28004" spans="1:2" x14ac:dyDescent="0.25">
      <c r="A28004" s="28" t="s">
        <v>87</v>
      </c>
      <c r="B28004" s="2">
        <v>4.7510470571493442E-2</v>
      </c>
    </row>
    <row r="28005" spans="1:2" x14ac:dyDescent="0.25">
      <c r="A28005" s="28" t="s">
        <v>29</v>
      </c>
      <c r="B28005" s="2">
        <v>0.23431734343670277</v>
      </c>
    </row>
    <row r="28006" spans="1:2" x14ac:dyDescent="0.25">
      <c r="A28006" s="28" t="s">
        <v>30</v>
      </c>
      <c r="B28006" s="2">
        <v>0.2724087734586309</v>
      </c>
    </row>
    <row r="28007" spans="1:2" x14ac:dyDescent="0.25">
      <c r="A28007" s="28" t="s">
        <v>88</v>
      </c>
      <c r="B28007" s="2">
        <v>0.33984098096775489</v>
      </c>
    </row>
    <row r="28008" spans="1:2" x14ac:dyDescent="0.25">
      <c r="A28008" s="28" t="s">
        <v>80</v>
      </c>
      <c r="B28008" s="2">
        <v>6.5665402187407781E-2</v>
      </c>
    </row>
    <row r="28009" spans="1:2" x14ac:dyDescent="0.25">
      <c r="A28009" s="28" t="s">
        <v>84</v>
      </c>
      <c r="B28009" s="2">
        <v>7.3431470171256605E-2</v>
      </c>
    </row>
    <row r="28010" spans="1:2" x14ac:dyDescent="0.25">
      <c r="A28010" s="28" t="s">
        <v>85</v>
      </c>
      <c r="B28010" s="2">
        <v>0.39940284400938669</v>
      </c>
    </row>
    <row r="28011" spans="1:2" x14ac:dyDescent="0.25">
      <c r="A28011" s="28" t="s">
        <v>82</v>
      </c>
      <c r="B28011" s="2">
        <v>0.32729878091768949</v>
      </c>
    </row>
    <row r="28012" spans="1:2" x14ac:dyDescent="0.25">
      <c r="A28012" s="6" t="s">
        <v>93</v>
      </c>
      <c r="B28012" s="2">
        <v>456.95934657046018</v>
      </c>
    </row>
    <row r="28013" spans="1:2" x14ac:dyDescent="0.25">
      <c r="A28013" s="28" t="s">
        <v>79</v>
      </c>
      <c r="B28013" s="2">
        <v>9.4444793923045047</v>
      </c>
    </row>
    <row r="28014" spans="1:2" x14ac:dyDescent="0.25">
      <c r="A28014" s="28" t="s">
        <v>86</v>
      </c>
      <c r="B28014" s="2">
        <v>4.8499878434136905</v>
      </c>
    </row>
    <row r="28015" spans="1:2" x14ac:dyDescent="0.25">
      <c r="A28015" s="28" t="s">
        <v>87</v>
      </c>
      <c r="B28015" s="2">
        <v>25.966264234884846</v>
      </c>
    </row>
    <row r="28016" spans="1:2" x14ac:dyDescent="0.25">
      <c r="A28016" s="28" t="s">
        <v>29</v>
      </c>
      <c r="B28016" s="2">
        <v>31.294848571639545</v>
      </c>
    </row>
    <row r="28017" spans="1:2" x14ac:dyDescent="0.25">
      <c r="A28017" s="28" t="s">
        <v>30</v>
      </c>
      <c r="B28017" s="2">
        <v>39.339176499579239</v>
      </c>
    </row>
    <row r="28018" spans="1:2" x14ac:dyDescent="0.25">
      <c r="A28018" s="28" t="s">
        <v>88</v>
      </c>
      <c r="B28018" s="2">
        <v>48.825798596249612</v>
      </c>
    </row>
    <row r="28019" spans="1:2" x14ac:dyDescent="0.25">
      <c r="A28019" s="28" t="s">
        <v>80</v>
      </c>
      <c r="B28019" s="2">
        <v>10.263351242305674</v>
      </c>
    </row>
    <row r="28020" spans="1:2" x14ac:dyDescent="0.25">
      <c r="A28020" s="28" t="s">
        <v>84</v>
      </c>
      <c r="B28020" s="2">
        <v>78.76567031748489</v>
      </c>
    </row>
    <row r="28021" spans="1:2" x14ac:dyDescent="0.25">
      <c r="A28021" s="28" t="s">
        <v>85</v>
      </c>
      <c r="B28021" s="2">
        <v>122.44466506482971</v>
      </c>
    </row>
    <row r="28022" spans="1:2" x14ac:dyDescent="0.25">
      <c r="A28022" s="28" t="s">
        <v>82</v>
      </c>
      <c r="B28022" s="2">
        <v>85.765104807768495</v>
      </c>
    </row>
    <row r="28023" spans="1:2" x14ac:dyDescent="0.25">
      <c r="A28023" s="3" t="s">
        <v>29</v>
      </c>
      <c r="B28023" s="2">
        <v>1105.7193500250246</v>
      </c>
    </row>
    <row r="28024" spans="1:2" x14ac:dyDescent="0.25">
      <c r="A28024" s="6" t="s">
        <v>228</v>
      </c>
      <c r="B28024" s="2">
        <v>5.0351107334105603</v>
      </c>
    </row>
    <row r="28025" spans="1:2" x14ac:dyDescent="0.25">
      <c r="A28025" s="28" t="s">
        <v>79</v>
      </c>
      <c r="B28025" s="2">
        <v>2.277566236061348E-3</v>
      </c>
    </row>
    <row r="28026" spans="1:2" x14ac:dyDescent="0.25">
      <c r="A28026" s="28" t="s">
        <v>86</v>
      </c>
      <c r="B28026" s="2">
        <v>6.3858996104048668E-3</v>
      </c>
    </row>
    <row r="28027" spans="1:2" x14ac:dyDescent="0.25">
      <c r="A28027" s="28" t="s">
        <v>87</v>
      </c>
      <c r="B28027" s="2">
        <v>0.83414476301306939</v>
      </c>
    </row>
    <row r="28028" spans="1:2" x14ac:dyDescent="0.25">
      <c r="A28028" s="28" t="s">
        <v>31</v>
      </c>
      <c r="B28028" s="2">
        <v>0.45101511981792963</v>
      </c>
    </row>
    <row r="28029" spans="1:2" x14ac:dyDescent="0.25">
      <c r="A28029" s="28" t="s">
        <v>30</v>
      </c>
      <c r="B28029" s="2">
        <v>0.33527859572541646</v>
      </c>
    </row>
    <row r="28030" spans="1:2" x14ac:dyDescent="0.25">
      <c r="A28030" s="28" t="s">
        <v>88</v>
      </c>
      <c r="B28030" s="2">
        <v>7.7122318033118253E-2</v>
      </c>
    </row>
    <row r="28031" spans="1:2" x14ac:dyDescent="0.25">
      <c r="A28031" s="28" t="s">
        <v>80</v>
      </c>
      <c r="B28031" s="2">
        <v>7.9438103557245166E-3</v>
      </c>
    </row>
    <row r="28032" spans="1:2" x14ac:dyDescent="0.25">
      <c r="A28032" s="28" t="s">
        <v>84</v>
      </c>
      <c r="B28032" s="2">
        <v>2.3260444348090314</v>
      </c>
    </row>
    <row r="28033" spans="1:2" x14ac:dyDescent="0.25">
      <c r="A28033" s="28" t="s">
        <v>85</v>
      </c>
      <c r="B28033" s="2">
        <v>0.43296945481653254</v>
      </c>
    </row>
    <row r="28034" spans="1:2" x14ac:dyDescent="0.25">
      <c r="A28034" s="28" t="s">
        <v>82</v>
      </c>
      <c r="B28034" s="2">
        <v>0.5619287709932711</v>
      </c>
    </row>
    <row r="28035" spans="1:2" x14ac:dyDescent="0.25">
      <c r="A28035" s="6" t="s">
        <v>239</v>
      </c>
      <c r="B28035" s="2">
        <v>5.0107546601897672</v>
      </c>
    </row>
    <row r="28036" spans="1:2" x14ac:dyDescent="0.25">
      <c r="A28036" s="28" t="s">
        <v>79</v>
      </c>
      <c r="B28036" s="2">
        <v>2.6901766100710261E-3</v>
      </c>
    </row>
    <row r="28037" spans="1:2" x14ac:dyDescent="0.25">
      <c r="A28037" s="28" t="s">
        <v>87</v>
      </c>
      <c r="B28037" s="2">
        <v>0.66706162910452349</v>
      </c>
    </row>
    <row r="28038" spans="1:2" x14ac:dyDescent="0.25">
      <c r="A28038" s="28" t="s">
        <v>31</v>
      </c>
      <c r="B28038" s="2">
        <v>0.11805149974602824</v>
      </c>
    </row>
    <row r="28039" spans="1:2" x14ac:dyDescent="0.25">
      <c r="A28039" s="28" t="s">
        <v>30</v>
      </c>
      <c r="B28039" s="2">
        <v>0.16845732454731763</v>
      </c>
    </row>
    <row r="28040" spans="1:2" x14ac:dyDescent="0.25">
      <c r="A28040" s="28" t="s">
        <v>88</v>
      </c>
      <c r="B28040" s="2">
        <v>3.2330737471878139E-2</v>
      </c>
    </row>
    <row r="28041" spans="1:2" x14ac:dyDescent="0.25">
      <c r="A28041" s="28" t="s">
        <v>80</v>
      </c>
      <c r="B28041" s="2">
        <v>6.7020326228106233E-2</v>
      </c>
    </row>
    <row r="28042" spans="1:2" x14ac:dyDescent="0.25">
      <c r="A28042" s="28" t="s">
        <v>84</v>
      </c>
      <c r="B28042" s="2">
        <v>0.51596681320704896</v>
      </c>
    </row>
    <row r="28043" spans="1:2" x14ac:dyDescent="0.25">
      <c r="A28043" s="28" t="s">
        <v>85</v>
      </c>
      <c r="B28043" s="2">
        <v>1.7487671772633184</v>
      </c>
    </row>
    <row r="28044" spans="1:2" x14ac:dyDescent="0.25">
      <c r="A28044" s="28" t="s">
        <v>82</v>
      </c>
      <c r="B28044" s="2">
        <v>1.6904089760114751</v>
      </c>
    </row>
    <row r="28045" spans="1:2" x14ac:dyDescent="0.25">
      <c r="A28045" s="6" t="s">
        <v>241</v>
      </c>
      <c r="B28045" s="2">
        <v>110.56641535623859</v>
      </c>
    </row>
    <row r="28046" spans="1:2" x14ac:dyDescent="0.25">
      <c r="A28046" s="28" t="s">
        <v>79</v>
      </c>
      <c r="B28046" s="2">
        <v>1.6274188087226813</v>
      </c>
    </row>
    <row r="28047" spans="1:2" x14ac:dyDescent="0.25">
      <c r="A28047" s="28" t="s">
        <v>86</v>
      </c>
      <c r="B28047" s="2">
        <v>0.76100061401638275</v>
      </c>
    </row>
    <row r="28048" spans="1:2" x14ac:dyDescent="0.25">
      <c r="A28048" s="28" t="s">
        <v>87</v>
      </c>
      <c r="B28048" s="2">
        <v>4.2330063255585593</v>
      </c>
    </row>
    <row r="28049" spans="1:2" x14ac:dyDescent="0.25">
      <c r="A28049" s="28" t="s">
        <v>31</v>
      </c>
      <c r="B28049" s="2">
        <v>12.324553774112822</v>
      </c>
    </row>
    <row r="28050" spans="1:2" x14ac:dyDescent="0.25">
      <c r="A28050" s="28" t="s">
        <v>30</v>
      </c>
      <c r="B28050" s="2">
        <v>6.2496460237420317</v>
      </c>
    </row>
    <row r="28051" spans="1:2" x14ac:dyDescent="0.25">
      <c r="A28051" s="28" t="s">
        <v>88</v>
      </c>
      <c r="B28051" s="2">
        <v>41.279675008584988</v>
      </c>
    </row>
    <row r="28052" spans="1:2" x14ac:dyDescent="0.25">
      <c r="A28052" s="28" t="s">
        <v>80</v>
      </c>
      <c r="B28052" s="2">
        <v>1.600975096625358</v>
      </c>
    </row>
    <row r="28053" spans="1:2" x14ac:dyDescent="0.25">
      <c r="A28053" s="28" t="s">
        <v>84</v>
      </c>
      <c r="B28053" s="2">
        <v>6.297388749632912</v>
      </c>
    </row>
    <row r="28054" spans="1:2" x14ac:dyDescent="0.25">
      <c r="A28054" s="28" t="s">
        <v>85</v>
      </c>
      <c r="B28054" s="2">
        <v>10.376895990225274</v>
      </c>
    </row>
    <row r="28055" spans="1:2" x14ac:dyDescent="0.25">
      <c r="A28055" s="28" t="s">
        <v>82</v>
      </c>
      <c r="B28055" s="2">
        <v>25.815854965017586</v>
      </c>
    </row>
    <row r="28056" spans="1:2" x14ac:dyDescent="0.25">
      <c r="A28056" s="6" t="s">
        <v>230</v>
      </c>
      <c r="B28056" s="2">
        <v>8.0682554505935825E-2</v>
      </c>
    </row>
    <row r="28057" spans="1:2" x14ac:dyDescent="0.25">
      <c r="A28057" s="28" t="s">
        <v>79</v>
      </c>
      <c r="B28057" s="2">
        <v>3.9870927900304996E-5</v>
      </c>
    </row>
    <row r="28058" spans="1:2" x14ac:dyDescent="0.25">
      <c r="A28058" s="28" t="s">
        <v>86</v>
      </c>
      <c r="B28058" s="2">
        <v>9.0188263855345177E-5</v>
      </c>
    </row>
    <row r="28059" spans="1:2" x14ac:dyDescent="0.25">
      <c r="A28059" s="28" t="s">
        <v>31</v>
      </c>
      <c r="B28059" s="2">
        <v>1.0599742535936329E-2</v>
      </c>
    </row>
    <row r="28060" spans="1:2" x14ac:dyDescent="0.25">
      <c r="A28060" s="28" t="s">
        <v>30</v>
      </c>
      <c r="B28060" s="2">
        <v>7.3192611652936145E-5</v>
      </c>
    </row>
    <row r="28061" spans="1:2" x14ac:dyDescent="0.25">
      <c r="A28061" s="28" t="s">
        <v>88</v>
      </c>
      <c r="B28061" s="2">
        <v>1.7773407436973963E-3</v>
      </c>
    </row>
    <row r="28062" spans="1:2" x14ac:dyDescent="0.25">
      <c r="A28062" s="28" t="s">
        <v>80</v>
      </c>
      <c r="B28062" s="2">
        <v>1.3178510988650443E-3</v>
      </c>
    </row>
    <row r="28063" spans="1:2" x14ac:dyDescent="0.25">
      <c r="A28063" s="28" t="s">
        <v>84</v>
      </c>
      <c r="B28063" s="2">
        <v>1.3412917170102007E-3</v>
      </c>
    </row>
    <row r="28064" spans="1:2" x14ac:dyDescent="0.25">
      <c r="A28064" s="28" t="s">
        <v>85</v>
      </c>
      <c r="B28064" s="2">
        <v>1.9818306238739092E-2</v>
      </c>
    </row>
    <row r="28065" spans="1:2" x14ac:dyDescent="0.25">
      <c r="A28065" s="28" t="s">
        <v>82</v>
      </c>
      <c r="B28065" s="2">
        <v>4.562477036827918E-2</v>
      </c>
    </row>
    <row r="28066" spans="1:2" x14ac:dyDescent="0.25">
      <c r="A28066" s="6" t="s">
        <v>19</v>
      </c>
      <c r="B28066" s="2">
        <v>9.6487696005680912E-2</v>
      </c>
    </row>
    <row r="28067" spans="1:2" x14ac:dyDescent="0.25">
      <c r="A28067" s="28" t="s">
        <v>79</v>
      </c>
      <c r="B28067" s="2">
        <v>1.5481989273690044E-2</v>
      </c>
    </row>
    <row r="28068" spans="1:2" x14ac:dyDescent="0.25">
      <c r="A28068" s="28" t="s">
        <v>86</v>
      </c>
      <c r="B28068" s="2">
        <v>3.6652732436617179E-4</v>
      </c>
    </row>
    <row r="28069" spans="1:2" x14ac:dyDescent="0.25">
      <c r="A28069" s="28" t="s">
        <v>87</v>
      </c>
      <c r="B28069" s="2">
        <v>5.4514429044724114E-4</v>
      </c>
    </row>
    <row r="28070" spans="1:2" x14ac:dyDescent="0.25">
      <c r="A28070" s="28" t="s">
        <v>31</v>
      </c>
      <c r="B28070" s="2">
        <v>5.132890118626764E-3</v>
      </c>
    </row>
    <row r="28071" spans="1:2" x14ac:dyDescent="0.25">
      <c r="A28071" s="28" t="s">
        <v>30</v>
      </c>
      <c r="B28071" s="2">
        <v>1.4765181837735274E-2</v>
      </c>
    </row>
    <row r="28072" spans="1:2" x14ac:dyDescent="0.25">
      <c r="A28072" s="28" t="s">
        <v>88</v>
      </c>
      <c r="B28072" s="2">
        <v>6.3441549902625591E-4</v>
      </c>
    </row>
    <row r="28073" spans="1:2" x14ac:dyDescent="0.25">
      <c r="A28073" s="28" t="s">
        <v>80</v>
      </c>
      <c r="B28073" s="2">
        <v>1.18105627162476E-3</v>
      </c>
    </row>
    <row r="28074" spans="1:2" x14ac:dyDescent="0.25">
      <c r="A28074" s="28" t="s">
        <v>84</v>
      </c>
      <c r="B28074" s="2">
        <v>1.8212206091081928E-4</v>
      </c>
    </row>
    <row r="28075" spans="1:2" x14ac:dyDescent="0.25">
      <c r="A28075" s="28" t="s">
        <v>85</v>
      </c>
      <c r="B28075" s="2">
        <v>7.9623412962073533E-3</v>
      </c>
    </row>
    <row r="28076" spans="1:2" x14ac:dyDescent="0.25">
      <c r="A28076" s="28" t="s">
        <v>82</v>
      </c>
      <c r="B28076" s="2">
        <v>5.0236028033046227E-2</v>
      </c>
    </row>
    <row r="28077" spans="1:2" x14ac:dyDescent="0.25">
      <c r="A28077" s="6" t="s">
        <v>243</v>
      </c>
      <c r="B28077" s="2">
        <v>22.593162619804868</v>
      </c>
    </row>
    <row r="28078" spans="1:2" x14ac:dyDescent="0.25">
      <c r="A28078" s="28" t="s">
        <v>79</v>
      </c>
      <c r="B28078" s="2">
        <v>4.2060415896694778E-2</v>
      </c>
    </row>
    <row r="28079" spans="1:2" x14ac:dyDescent="0.25">
      <c r="A28079" s="28" t="s">
        <v>86</v>
      </c>
      <c r="B28079" s="2">
        <v>0.23701241510892945</v>
      </c>
    </row>
    <row r="28080" spans="1:2" x14ac:dyDescent="0.25">
      <c r="A28080" s="28" t="s">
        <v>87</v>
      </c>
      <c r="B28080" s="2">
        <v>5.0701894149931332</v>
      </c>
    </row>
    <row r="28081" spans="1:2" x14ac:dyDescent="0.25">
      <c r="A28081" s="28" t="s">
        <v>31</v>
      </c>
      <c r="B28081" s="2">
        <v>1.8956238767343569</v>
      </c>
    </row>
    <row r="28082" spans="1:2" x14ac:dyDescent="0.25">
      <c r="A28082" s="28" t="s">
        <v>30</v>
      </c>
      <c r="B28082" s="2">
        <v>1.3641720993641204</v>
      </c>
    </row>
    <row r="28083" spans="1:2" x14ac:dyDescent="0.25">
      <c r="A28083" s="28" t="s">
        <v>88</v>
      </c>
      <c r="B28083" s="2">
        <v>2.0505608819751053</v>
      </c>
    </row>
    <row r="28084" spans="1:2" x14ac:dyDescent="0.25">
      <c r="A28084" s="28" t="s">
        <v>80</v>
      </c>
      <c r="B28084" s="2">
        <v>7.965655366508255E-2</v>
      </c>
    </row>
    <row r="28085" spans="1:2" x14ac:dyDescent="0.25">
      <c r="A28085" s="28" t="s">
        <v>84</v>
      </c>
      <c r="B28085" s="2">
        <v>2.1854820800949644</v>
      </c>
    </row>
    <row r="28086" spans="1:2" x14ac:dyDescent="0.25">
      <c r="A28086" s="28" t="s">
        <v>85</v>
      </c>
      <c r="B28086" s="2">
        <v>3.8899613003608131</v>
      </c>
    </row>
    <row r="28087" spans="1:2" x14ac:dyDescent="0.25">
      <c r="A28087" s="28" t="s">
        <v>82</v>
      </c>
      <c r="B28087" s="2">
        <v>5.7784435816116675</v>
      </c>
    </row>
    <row r="28088" spans="1:2" x14ac:dyDescent="0.25">
      <c r="A28088" s="6" t="s">
        <v>52</v>
      </c>
      <c r="B28088" s="2">
        <v>0.56248112487008184</v>
      </c>
    </row>
    <row r="28089" spans="1:2" x14ac:dyDescent="0.25">
      <c r="A28089" s="28" t="s">
        <v>79</v>
      </c>
      <c r="B28089" s="2">
        <v>1.2235796617301562E-3</v>
      </c>
    </row>
    <row r="28090" spans="1:2" x14ac:dyDescent="0.25">
      <c r="A28090" s="28" t="s">
        <v>86</v>
      </c>
      <c r="B28090" s="2">
        <v>2.2531429149242445E-3</v>
      </c>
    </row>
    <row r="28091" spans="1:2" x14ac:dyDescent="0.25">
      <c r="A28091" s="28" t="s">
        <v>87</v>
      </c>
      <c r="B28091" s="2">
        <v>8.5593204001509077E-2</v>
      </c>
    </row>
    <row r="28092" spans="1:2" x14ac:dyDescent="0.25">
      <c r="A28092" s="28" t="s">
        <v>31</v>
      </c>
      <c r="B28092" s="2">
        <v>2.0378752053032897E-3</v>
      </c>
    </row>
    <row r="28093" spans="1:2" x14ac:dyDescent="0.25">
      <c r="A28093" s="28" t="s">
        <v>30</v>
      </c>
      <c r="B28093" s="2">
        <v>1.6317426657177453E-3</v>
      </c>
    </row>
    <row r="28094" spans="1:2" x14ac:dyDescent="0.25">
      <c r="A28094" s="28" t="s">
        <v>88</v>
      </c>
      <c r="B28094" s="2">
        <v>1.7249172918321554E-2</v>
      </c>
    </row>
    <row r="28095" spans="1:2" x14ac:dyDescent="0.25">
      <c r="A28095" s="28" t="s">
        <v>80</v>
      </c>
      <c r="B28095" s="2">
        <v>2.0458522314913056E-3</v>
      </c>
    </row>
    <row r="28096" spans="1:2" x14ac:dyDescent="0.25">
      <c r="A28096" s="28" t="s">
        <v>84</v>
      </c>
      <c r="B28096" s="2">
        <v>8.1134744907484409E-3</v>
      </c>
    </row>
    <row r="28097" spans="1:2" x14ac:dyDescent="0.25">
      <c r="A28097" s="28" t="s">
        <v>85</v>
      </c>
      <c r="B28097" s="2">
        <v>0.41984272510104764</v>
      </c>
    </row>
    <row r="28098" spans="1:2" x14ac:dyDescent="0.25">
      <c r="A28098" s="28" t="s">
        <v>82</v>
      </c>
      <c r="B28098" s="2">
        <v>2.2490355679288365E-2</v>
      </c>
    </row>
    <row r="28099" spans="1:2" x14ac:dyDescent="0.25">
      <c r="A28099" s="6" t="s">
        <v>245</v>
      </c>
      <c r="B28099" s="2">
        <v>3.8662285422189298</v>
      </c>
    </row>
    <row r="28100" spans="1:2" x14ac:dyDescent="0.25">
      <c r="A28100" s="28" t="s">
        <v>79</v>
      </c>
      <c r="B28100" s="2">
        <v>9.3753816431385778E-2</v>
      </c>
    </row>
    <row r="28101" spans="1:2" x14ac:dyDescent="0.25">
      <c r="A28101" s="28" t="s">
        <v>86</v>
      </c>
      <c r="B28101" s="2">
        <v>4.0745950682572148E-2</v>
      </c>
    </row>
    <row r="28102" spans="1:2" x14ac:dyDescent="0.25">
      <c r="A28102" s="28" t="s">
        <v>87</v>
      </c>
      <c r="B28102" s="2">
        <v>0.18463784884436868</v>
      </c>
    </row>
    <row r="28103" spans="1:2" x14ac:dyDescent="0.25">
      <c r="A28103" s="28" t="s">
        <v>31</v>
      </c>
      <c r="B28103" s="2">
        <v>0.4468179454021281</v>
      </c>
    </row>
    <row r="28104" spans="1:2" x14ac:dyDescent="0.25">
      <c r="A28104" s="28" t="s">
        <v>30</v>
      </c>
      <c r="B28104" s="2">
        <v>0.52747723587888151</v>
      </c>
    </row>
    <row r="28105" spans="1:2" x14ac:dyDescent="0.25">
      <c r="A28105" s="28" t="s">
        <v>88</v>
      </c>
      <c r="B28105" s="2">
        <v>0.32615869518395452</v>
      </c>
    </row>
    <row r="28106" spans="1:2" x14ac:dyDescent="0.25">
      <c r="A28106" s="28" t="s">
        <v>80</v>
      </c>
      <c r="B28106" s="2">
        <v>0.23125561115932941</v>
      </c>
    </row>
    <row r="28107" spans="1:2" x14ac:dyDescent="0.25">
      <c r="A28107" s="28" t="s">
        <v>84</v>
      </c>
      <c r="B28107" s="2">
        <v>0.45058884592659348</v>
      </c>
    </row>
    <row r="28108" spans="1:2" x14ac:dyDescent="0.25">
      <c r="A28108" s="28" t="s">
        <v>85</v>
      </c>
      <c r="B28108" s="2">
        <v>0.95793081979079808</v>
      </c>
    </row>
    <row r="28109" spans="1:2" x14ac:dyDescent="0.25">
      <c r="A28109" s="28" t="s">
        <v>82</v>
      </c>
      <c r="B28109" s="2">
        <v>0.60686177291891819</v>
      </c>
    </row>
    <row r="28110" spans="1:2" x14ac:dyDescent="0.25">
      <c r="A28110" s="6" t="s">
        <v>247</v>
      </c>
      <c r="B28110" s="2">
        <v>147.51817627885359</v>
      </c>
    </row>
    <row r="28111" spans="1:2" x14ac:dyDescent="0.25">
      <c r="A28111" s="28" t="s">
        <v>79</v>
      </c>
      <c r="B28111" s="2">
        <v>2.6478684387706668</v>
      </c>
    </row>
    <row r="28112" spans="1:2" x14ac:dyDescent="0.25">
      <c r="A28112" s="28" t="s">
        <v>86</v>
      </c>
      <c r="B28112" s="2">
        <v>3.048921044259667</v>
      </c>
    </row>
    <row r="28113" spans="1:2" x14ac:dyDescent="0.25">
      <c r="A28113" s="28" t="s">
        <v>87</v>
      </c>
      <c r="B28113" s="2">
        <v>12.244971396159018</v>
      </c>
    </row>
    <row r="28114" spans="1:2" x14ac:dyDescent="0.25">
      <c r="A28114" s="28" t="s">
        <v>31</v>
      </c>
      <c r="B28114" s="2">
        <v>7.6549443623646169</v>
      </c>
    </row>
    <row r="28115" spans="1:2" x14ac:dyDescent="0.25">
      <c r="A28115" s="28" t="s">
        <v>30</v>
      </c>
      <c r="B28115" s="2">
        <v>7.0626461884394915</v>
      </c>
    </row>
    <row r="28116" spans="1:2" x14ac:dyDescent="0.25">
      <c r="A28116" s="28" t="s">
        <v>88</v>
      </c>
      <c r="B28116" s="2">
        <v>18.463468821499841</v>
      </c>
    </row>
    <row r="28117" spans="1:2" x14ac:dyDescent="0.25">
      <c r="A28117" s="28" t="s">
        <v>80</v>
      </c>
      <c r="B28117" s="2">
        <v>6.1590816997799172</v>
      </c>
    </row>
    <row r="28118" spans="1:2" x14ac:dyDescent="0.25">
      <c r="A28118" s="28" t="s">
        <v>84</v>
      </c>
      <c r="B28118" s="2">
        <v>27.265372825114422</v>
      </c>
    </row>
    <row r="28119" spans="1:2" x14ac:dyDescent="0.25">
      <c r="A28119" s="28" t="s">
        <v>85</v>
      </c>
      <c r="B28119" s="2">
        <v>31.517662205202132</v>
      </c>
    </row>
    <row r="28120" spans="1:2" x14ac:dyDescent="0.25">
      <c r="A28120" s="28" t="s">
        <v>82</v>
      </c>
      <c r="B28120" s="2">
        <v>31.453239297263806</v>
      </c>
    </row>
    <row r="28121" spans="1:2" x14ac:dyDescent="0.25">
      <c r="A28121" s="6" t="s">
        <v>20</v>
      </c>
      <c r="B28121" s="2">
        <v>23.999057825827713</v>
      </c>
    </row>
    <row r="28122" spans="1:2" x14ac:dyDescent="0.25">
      <c r="A28122" s="28" t="s">
        <v>79</v>
      </c>
      <c r="B28122" s="2">
        <v>0.83426806473876858</v>
      </c>
    </row>
    <row r="28123" spans="1:2" x14ac:dyDescent="0.25">
      <c r="A28123" s="28" t="s">
        <v>86</v>
      </c>
      <c r="B28123" s="2">
        <v>0.4916999077879245</v>
      </c>
    </row>
    <row r="28124" spans="1:2" x14ac:dyDescent="0.25">
      <c r="A28124" s="28" t="s">
        <v>87</v>
      </c>
      <c r="B28124" s="2">
        <v>3.3078522123597698</v>
      </c>
    </row>
    <row r="28125" spans="1:2" x14ac:dyDescent="0.25">
      <c r="A28125" s="28" t="s">
        <v>31</v>
      </c>
      <c r="B28125" s="2">
        <v>2.3587714699285875</v>
      </c>
    </row>
    <row r="28126" spans="1:2" x14ac:dyDescent="0.25">
      <c r="A28126" s="28" t="s">
        <v>30</v>
      </c>
      <c r="B28126" s="2">
        <v>1.3212269169378976</v>
      </c>
    </row>
    <row r="28127" spans="1:2" x14ac:dyDescent="0.25">
      <c r="A28127" s="28" t="s">
        <v>88</v>
      </c>
      <c r="B28127" s="2">
        <v>2.0917451893844019</v>
      </c>
    </row>
    <row r="28128" spans="1:2" x14ac:dyDescent="0.25">
      <c r="A28128" s="28" t="s">
        <v>80</v>
      </c>
      <c r="B28128" s="2">
        <v>0.53274784458453572</v>
      </c>
    </row>
    <row r="28129" spans="1:2" x14ac:dyDescent="0.25">
      <c r="A28129" s="28" t="s">
        <v>84</v>
      </c>
      <c r="B28129" s="2">
        <v>2.9696714151884822</v>
      </c>
    </row>
    <row r="28130" spans="1:2" x14ac:dyDescent="0.25">
      <c r="A28130" s="28" t="s">
        <v>85</v>
      </c>
      <c r="B28130" s="2">
        <v>3.8626401204162457</v>
      </c>
    </row>
    <row r="28131" spans="1:2" x14ac:dyDescent="0.25">
      <c r="A28131" s="28" t="s">
        <v>82</v>
      </c>
      <c r="B28131" s="2">
        <v>6.2284346845010967</v>
      </c>
    </row>
    <row r="28132" spans="1:2" x14ac:dyDescent="0.25">
      <c r="A28132" s="6" t="s">
        <v>21</v>
      </c>
      <c r="B28132" s="2">
        <v>3.4389499676124604</v>
      </c>
    </row>
    <row r="28133" spans="1:2" x14ac:dyDescent="0.25">
      <c r="A28133" s="28" t="s">
        <v>79</v>
      </c>
      <c r="B28133" s="2">
        <v>1.7556157963421012E-2</v>
      </c>
    </row>
    <row r="28134" spans="1:2" x14ac:dyDescent="0.25">
      <c r="A28134" s="28" t="s">
        <v>86</v>
      </c>
      <c r="B28134" s="2">
        <v>6.3898972589097654E-3</v>
      </c>
    </row>
    <row r="28135" spans="1:2" x14ac:dyDescent="0.25">
      <c r="A28135" s="28" t="s">
        <v>87</v>
      </c>
      <c r="B28135" s="2">
        <v>0.19648184066145913</v>
      </c>
    </row>
    <row r="28136" spans="1:2" x14ac:dyDescent="0.25">
      <c r="A28136" s="28" t="s">
        <v>31</v>
      </c>
      <c r="B28136" s="2">
        <v>0.1851799219599268</v>
      </c>
    </row>
    <row r="28137" spans="1:2" x14ac:dyDescent="0.25">
      <c r="A28137" s="28" t="s">
        <v>30</v>
      </c>
      <c r="B28137" s="2">
        <v>0.36683387435663217</v>
      </c>
    </row>
    <row r="28138" spans="1:2" x14ac:dyDescent="0.25">
      <c r="A28138" s="28" t="s">
        <v>88</v>
      </c>
      <c r="B28138" s="2">
        <v>0.30966953430231525</v>
      </c>
    </row>
    <row r="28139" spans="1:2" x14ac:dyDescent="0.25">
      <c r="A28139" s="28" t="s">
        <v>80</v>
      </c>
      <c r="B28139" s="2">
        <v>0.35630812076373097</v>
      </c>
    </row>
    <row r="28140" spans="1:2" x14ac:dyDescent="0.25">
      <c r="A28140" s="28" t="s">
        <v>84</v>
      </c>
      <c r="B28140" s="2">
        <v>0.5289878743226798</v>
      </c>
    </row>
    <row r="28141" spans="1:2" x14ac:dyDescent="0.25">
      <c r="A28141" s="28" t="s">
        <v>85</v>
      </c>
      <c r="B28141" s="2">
        <v>0.4171212185192521</v>
      </c>
    </row>
    <row r="28142" spans="1:2" x14ac:dyDescent="0.25">
      <c r="A28142" s="28" t="s">
        <v>82</v>
      </c>
      <c r="B28142" s="2">
        <v>1.0544215275041335</v>
      </c>
    </row>
    <row r="28143" spans="1:2" x14ac:dyDescent="0.25">
      <c r="A28143" s="6" t="s">
        <v>22</v>
      </c>
      <c r="B28143" s="2">
        <v>0.70293082540215124</v>
      </c>
    </row>
    <row r="28144" spans="1:2" x14ac:dyDescent="0.25">
      <c r="A28144" s="28" t="s">
        <v>79</v>
      </c>
      <c r="B28144" s="2">
        <v>9.2241808879897236E-3</v>
      </c>
    </row>
    <row r="28145" spans="1:2" x14ac:dyDescent="0.25">
      <c r="A28145" s="28" t="s">
        <v>86</v>
      </c>
      <c r="B28145" s="2">
        <v>7.1535524051185243E-3</v>
      </c>
    </row>
    <row r="28146" spans="1:2" x14ac:dyDescent="0.25">
      <c r="A28146" s="28" t="s">
        <v>87</v>
      </c>
      <c r="B28146" s="2">
        <v>0.10096227798676813</v>
      </c>
    </row>
    <row r="28147" spans="1:2" x14ac:dyDescent="0.25">
      <c r="A28147" s="28" t="s">
        <v>31</v>
      </c>
      <c r="B28147" s="2">
        <v>7.4930944557682913E-2</v>
      </c>
    </row>
    <row r="28148" spans="1:2" x14ac:dyDescent="0.25">
      <c r="A28148" s="28" t="s">
        <v>30</v>
      </c>
      <c r="B28148" s="2">
        <v>8.4554113930579683E-2</v>
      </c>
    </row>
    <row r="28149" spans="1:2" x14ac:dyDescent="0.25">
      <c r="A28149" s="28" t="s">
        <v>88</v>
      </c>
      <c r="B28149" s="2">
        <v>4.3534254904657538E-2</v>
      </c>
    </row>
    <row r="28150" spans="1:2" x14ac:dyDescent="0.25">
      <c r="A28150" s="28" t="s">
        <v>80</v>
      </c>
      <c r="B28150" s="2">
        <v>1.4175263388588719E-2</v>
      </c>
    </row>
    <row r="28151" spans="1:2" x14ac:dyDescent="0.25">
      <c r="A28151" s="28" t="s">
        <v>84</v>
      </c>
      <c r="B28151" s="2">
        <v>3.613750346779758E-2</v>
      </c>
    </row>
    <row r="28152" spans="1:2" x14ac:dyDescent="0.25">
      <c r="A28152" s="28" t="s">
        <v>85</v>
      </c>
      <c r="B28152" s="2">
        <v>9.5026360267107757E-2</v>
      </c>
    </row>
    <row r="28153" spans="1:2" x14ac:dyDescent="0.25">
      <c r="A28153" s="28" t="s">
        <v>82</v>
      </c>
      <c r="B28153" s="2">
        <v>0.23723237360586069</v>
      </c>
    </row>
    <row r="28154" spans="1:2" x14ac:dyDescent="0.25">
      <c r="A28154" s="6" t="s">
        <v>25</v>
      </c>
      <c r="B28154" s="2">
        <v>2.5686817964663655</v>
      </c>
    </row>
    <row r="28155" spans="1:2" x14ac:dyDescent="0.25">
      <c r="A28155" s="28" t="s">
        <v>79</v>
      </c>
      <c r="B28155" s="2">
        <v>4.7328187228335445E-3</v>
      </c>
    </row>
    <row r="28156" spans="1:2" x14ac:dyDescent="0.25">
      <c r="A28156" s="28" t="s">
        <v>86</v>
      </c>
      <c r="B28156" s="2">
        <v>1.0386964571000782E-2</v>
      </c>
    </row>
    <row r="28157" spans="1:2" x14ac:dyDescent="0.25">
      <c r="A28157" s="28" t="s">
        <v>87</v>
      </c>
      <c r="B28157" s="2">
        <v>0.17754868393431325</v>
      </c>
    </row>
    <row r="28158" spans="1:2" x14ac:dyDescent="0.25">
      <c r="A28158" s="28" t="s">
        <v>31</v>
      </c>
      <c r="B28158" s="2">
        <v>0.31379191693293029</v>
      </c>
    </row>
    <row r="28159" spans="1:2" x14ac:dyDescent="0.25">
      <c r="A28159" s="28" t="s">
        <v>30</v>
      </c>
      <c r="B28159" s="2">
        <v>4.3197905772252763E-2</v>
      </c>
    </row>
    <row r="28160" spans="1:2" x14ac:dyDescent="0.25">
      <c r="A28160" s="28" t="s">
        <v>88</v>
      </c>
      <c r="B28160" s="2">
        <v>0.47778920605403929</v>
      </c>
    </row>
    <row r="28161" spans="1:2" x14ac:dyDescent="0.25">
      <c r="A28161" s="28" t="s">
        <v>80</v>
      </c>
      <c r="B28161" s="2">
        <v>6.1997045782408219E-3</v>
      </c>
    </row>
    <row r="28162" spans="1:2" x14ac:dyDescent="0.25">
      <c r="A28162" s="28" t="s">
        <v>84</v>
      </c>
      <c r="B28162" s="2">
        <v>1.5691747689499107E-3</v>
      </c>
    </row>
    <row r="28163" spans="1:2" x14ac:dyDescent="0.25">
      <c r="A28163" s="28" t="s">
        <v>85</v>
      </c>
      <c r="B28163" s="2">
        <v>0.83883639782247332</v>
      </c>
    </row>
    <row r="28164" spans="1:2" x14ac:dyDescent="0.25">
      <c r="A28164" s="28" t="s">
        <v>82</v>
      </c>
      <c r="B28164" s="2">
        <v>0.69462902330933174</v>
      </c>
    </row>
    <row r="28165" spans="1:2" x14ac:dyDescent="0.25">
      <c r="A28165" s="6" t="s">
        <v>23</v>
      </c>
      <c r="B28165" s="2">
        <v>16.619676948624296</v>
      </c>
    </row>
    <row r="28166" spans="1:2" x14ac:dyDescent="0.25">
      <c r="A28166" s="28" t="s">
        <v>79</v>
      </c>
      <c r="B28166" s="2">
        <v>0.25697116617453847</v>
      </c>
    </row>
    <row r="28167" spans="1:2" x14ac:dyDescent="0.25">
      <c r="A28167" s="28" t="s">
        <v>86</v>
      </c>
      <c r="B28167" s="2">
        <v>0.23313025536820919</v>
      </c>
    </row>
    <row r="28168" spans="1:2" x14ac:dyDescent="0.25">
      <c r="A28168" s="28" t="s">
        <v>87</v>
      </c>
      <c r="B28168" s="2">
        <v>1.3358842290529287</v>
      </c>
    </row>
    <row r="28169" spans="1:2" x14ac:dyDescent="0.25">
      <c r="A28169" s="28" t="s">
        <v>31</v>
      </c>
      <c r="B28169" s="2">
        <v>1.6511715332189365</v>
      </c>
    </row>
    <row r="28170" spans="1:2" x14ac:dyDescent="0.25">
      <c r="A28170" s="28" t="s">
        <v>30</v>
      </c>
      <c r="B28170" s="2">
        <v>1.337544828649015</v>
      </c>
    </row>
    <row r="28171" spans="1:2" x14ac:dyDescent="0.25">
      <c r="A28171" s="28" t="s">
        <v>88</v>
      </c>
      <c r="B28171" s="2">
        <v>1.0114079106250748</v>
      </c>
    </row>
    <row r="28172" spans="1:2" x14ac:dyDescent="0.25">
      <c r="A28172" s="28" t="s">
        <v>80</v>
      </c>
      <c r="B28172" s="2">
        <v>0.85631826880046258</v>
      </c>
    </row>
    <row r="28173" spans="1:2" x14ac:dyDescent="0.25">
      <c r="A28173" s="28" t="s">
        <v>84</v>
      </c>
      <c r="B28173" s="2">
        <v>3.1563601311147611</v>
      </c>
    </row>
    <row r="28174" spans="1:2" x14ac:dyDescent="0.25">
      <c r="A28174" s="28" t="s">
        <v>85</v>
      </c>
      <c r="B28174" s="2">
        <v>3.4196035430194827</v>
      </c>
    </row>
    <row r="28175" spans="1:2" x14ac:dyDescent="0.25">
      <c r="A28175" s="28" t="s">
        <v>82</v>
      </c>
      <c r="B28175" s="2">
        <v>3.361285082600888</v>
      </c>
    </row>
    <row r="28176" spans="1:2" x14ac:dyDescent="0.25">
      <c r="A28176" s="6" t="s">
        <v>249</v>
      </c>
      <c r="B28176" s="2">
        <v>24.649810615502325</v>
      </c>
    </row>
    <row r="28177" spans="1:2" x14ac:dyDescent="0.25">
      <c r="A28177" s="28" t="s">
        <v>79</v>
      </c>
      <c r="B28177" s="2">
        <v>0.14136682872625081</v>
      </c>
    </row>
    <row r="28178" spans="1:2" x14ac:dyDescent="0.25">
      <c r="A28178" s="28" t="s">
        <v>86</v>
      </c>
      <c r="B28178" s="2">
        <v>0.11825541902695466</v>
      </c>
    </row>
    <row r="28179" spans="1:2" x14ac:dyDescent="0.25">
      <c r="A28179" s="28" t="s">
        <v>87</v>
      </c>
      <c r="B28179" s="2">
        <v>2.0759383693448563</v>
      </c>
    </row>
    <row r="28180" spans="1:2" x14ac:dyDescent="0.25">
      <c r="A28180" s="28" t="s">
        <v>31</v>
      </c>
      <c r="B28180" s="2">
        <v>1.6367299336912304</v>
      </c>
    </row>
    <row r="28181" spans="1:2" x14ac:dyDescent="0.25">
      <c r="A28181" s="28" t="s">
        <v>30</v>
      </c>
      <c r="B28181" s="2">
        <v>1.8044423778868746</v>
      </c>
    </row>
    <row r="28182" spans="1:2" x14ac:dyDescent="0.25">
      <c r="A28182" s="28" t="s">
        <v>88</v>
      </c>
      <c r="B28182" s="2">
        <v>1.5594506645402957</v>
      </c>
    </row>
    <row r="28183" spans="1:2" x14ac:dyDescent="0.25">
      <c r="A28183" s="28" t="s">
        <v>80</v>
      </c>
      <c r="B28183" s="2">
        <v>0.346929059940905</v>
      </c>
    </row>
    <row r="28184" spans="1:2" x14ac:dyDescent="0.25">
      <c r="A28184" s="28" t="s">
        <v>84</v>
      </c>
      <c r="B28184" s="2">
        <v>3.6206422743868023</v>
      </c>
    </row>
    <row r="28185" spans="1:2" x14ac:dyDescent="0.25">
      <c r="A28185" s="28" t="s">
        <v>85</v>
      </c>
      <c r="B28185" s="2">
        <v>2.9540520268589119</v>
      </c>
    </row>
    <row r="28186" spans="1:2" x14ac:dyDescent="0.25">
      <c r="A28186" s="28" t="s">
        <v>82</v>
      </c>
      <c r="B28186" s="2">
        <v>10.392003661099245</v>
      </c>
    </row>
    <row r="28187" spans="1:2" x14ac:dyDescent="0.25">
      <c r="A28187" s="6" t="s">
        <v>251</v>
      </c>
      <c r="B28187" s="2">
        <v>184.70091097943885</v>
      </c>
    </row>
    <row r="28188" spans="1:2" x14ac:dyDescent="0.25">
      <c r="A28188" s="28" t="s">
        <v>79</v>
      </c>
      <c r="B28188" s="2">
        <v>6.5631250171383009</v>
      </c>
    </row>
    <row r="28189" spans="1:2" x14ac:dyDescent="0.25">
      <c r="A28189" s="28" t="s">
        <v>86</v>
      </c>
      <c r="B28189" s="2">
        <v>2.4428929433602624</v>
      </c>
    </row>
    <row r="28190" spans="1:2" x14ac:dyDescent="0.25">
      <c r="A28190" s="28" t="s">
        <v>87</v>
      </c>
      <c r="B28190" s="2">
        <v>10.856910368815614</v>
      </c>
    </row>
    <row r="28191" spans="1:2" x14ac:dyDescent="0.25">
      <c r="A28191" s="28" t="s">
        <v>31</v>
      </c>
      <c r="B28191" s="2">
        <v>8.1998447689466758</v>
      </c>
    </row>
    <row r="28192" spans="1:2" x14ac:dyDescent="0.25">
      <c r="A28192" s="28" t="s">
        <v>30</v>
      </c>
      <c r="B28192" s="2">
        <v>6.5456937342855346</v>
      </c>
    </row>
    <row r="28193" spans="1:2" x14ac:dyDescent="0.25">
      <c r="A28193" s="28" t="s">
        <v>88</v>
      </c>
      <c r="B28193" s="2">
        <v>24.54316792279603</v>
      </c>
    </row>
    <row r="28194" spans="1:2" x14ac:dyDescent="0.25">
      <c r="A28194" s="28" t="s">
        <v>80</v>
      </c>
      <c r="B28194" s="2">
        <v>13.818018117912823</v>
      </c>
    </row>
    <row r="28195" spans="1:2" x14ac:dyDescent="0.25">
      <c r="A28195" s="28" t="s">
        <v>84</v>
      </c>
      <c r="B28195" s="2">
        <v>35.768395783536775</v>
      </c>
    </row>
    <row r="28196" spans="1:2" x14ac:dyDescent="0.25">
      <c r="A28196" s="28" t="s">
        <v>85</v>
      </c>
      <c r="B28196" s="2">
        <v>32.786442937280988</v>
      </c>
    </row>
    <row r="28197" spans="1:2" x14ac:dyDescent="0.25">
      <c r="A28197" s="28" t="s">
        <v>82</v>
      </c>
      <c r="B28197" s="2">
        <v>43.176419385365861</v>
      </c>
    </row>
    <row r="28198" spans="1:2" x14ac:dyDescent="0.25">
      <c r="A28198" s="6" t="s">
        <v>229</v>
      </c>
      <c r="B28198" s="2">
        <v>0.85015648753999651</v>
      </c>
    </row>
    <row r="28199" spans="1:2" x14ac:dyDescent="0.25">
      <c r="A28199" s="28" t="s">
        <v>79</v>
      </c>
      <c r="B28199" s="2">
        <v>2.7423702146843427E-2</v>
      </c>
    </row>
    <row r="28200" spans="1:2" x14ac:dyDescent="0.25">
      <c r="A28200" s="28" t="s">
        <v>86</v>
      </c>
      <c r="B28200" s="2">
        <v>9.9114657488325562E-3</v>
      </c>
    </row>
    <row r="28201" spans="1:2" x14ac:dyDescent="0.25">
      <c r="A28201" s="28" t="s">
        <v>87</v>
      </c>
      <c r="B28201" s="2">
        <v>5.2979917070820268E-2</v>
      </c>
    </row>
    <row r="28202" spans="1:2" x14ac:dyDescent="0.25">
      <c r="A28202" s="28" t="s">
        <v>31</v>
      </c>
      <c r="B28202" s="2">
        <v>9.546676285286948E-2</v>
      </c>
    </row>
    <row r="28203" spans="1:2" x14ac:dyDescent="0.25">
      <c r="A28203" s="28" t="s">
        <v>30</v>
      </c>
      <c r="B28203" s="2">
        <v>0.13914640829208585</v>
      </c>
    </row>
    <row r="28204" spans="1:2" x14ac:dyDescent="0.25">
      <c r="A28204" s="28" t="s">
        <v>88</v>
      </c>
      <c r="B28204" s="2">
        <v>9.8551519315683372E-2</v>
      </c>
    </row>
    <row r="28205" spans="1:2" x14ac:dyDescent="0.25">
      <c r="A28205" s="28" t="s">
        <v>80</v>
      </c>
      <c r="B28205" s="2">
        <v>4.3789305771469493E-2</v>
      </c>
    </row>
    <row r="28206" spans="1:2" x14ac:dyDescent="0.25">
      <c r="A28206" s="28" t="s">
        <v>84</v>
      </c>
      <c r="B28206" s="2">
        <v>2.2329172050402003E-2</v>
      </c>
    </row>
    <row r="28207" spans="1:2" x14ac:dyDescent="0.25">
      <c r="A28207" s="28" t="s">
        <v>85</v>
      </c>
      <c r="B28207" s="2">
        <v>0.17012270706838292</v>
      </c>
    </row>
    <row r="28208" spans="1:2" x14ac:dyDescent="0.25">
      <c r="A28208" s="28" t="s">
        <v>82</v>
      </c>
      <c r="B28208" s="2">
        <v>0.19043552722260707</v>
      </c>
    </row>
    <row r="28209" spans="1:2" x14ac:dyDescent="0.25">
      <c r="A28209" s="6" t="s">
        <v>93</v>
      </c>
      <c r="B28209" s="2">
        <v>552.85967501251218</v>
      </c>
    </row>
    <row r="28210" spans="1:2" x14ac:dyDescent="0.25">
      <c r="A28210" s="28" t="s">
        <v>79</v>
      </c>
      <c r="B28210" s="2">
        <v>12.287482599029829</v>
      </c>
    </row>
    <row r="28211" spans="1:2" x14ac:dyDescent="0.25">
      <c r="A28211" s="28" t="s">
        <v>86</v>
      </c>
      <c r="B28211" s="2">
        <v>7.416596187708314</v>
      </c>
    </row>
    <row r="28212" spans="1:2" x14ac:dyDescent="0.25">
      <c r="A28212" s="28" t="s">
        <v>87</v>
      </c>
      <c r="B28212" s="2">
        <v>41.424707625191161</v>
      </c>
    </row>
    <row r="28213" spans="1:2" x14ac:dyDescent="0.25">
      <c r="A28213" s="28" t="s">
        <v>31</v>
      </c>
      <c r="B28213" s="2">
        <v>37.42466433812659</v>
      </c>
    </row>
    <row r="28214" spans="1:2" x14ac:dyDescent="0.25">
      <c r="A28214" s="28" t="s">
        <v>30</v>
      </c>
      <c r="B28214" s="2">
        <v>27.366787744923236</v>
      </c>
    </row>
    <row r="28215" spans="1:2" x14ac:dyDescent="0.25">
      <c r="A28215" s="28" t="s">
        <v>88</v>
      </c>
      <c r="B28215" s="2">
        <v>92.384293593832425</v>
      </c>
    </row>
    <row r="28216" spans="1:2" x14ac:dyDescent="0.25">
      <c r="A28216" s="28" t="s">
        <v>80</v>
      </c>
      <c r="B28216" s="2">
        <v>24.124963543156255</v>
      </c>
    </row>
    <row r="28217" spans="1:2" x14ac:dyDescent="0.25">
      <c r="A28217" s="28" t="s">
        <v>84</v>
      </c>
      <c r="B28217" s="2">
        <v>85.154573965890307</v>
      </c>
    </row>
    <row r="28218" spans="1:2" x14ac:dyDescent="0.25">
      <c r="A28218" s="28" t="s">
        <v>85</v>
      </c>
      <c r="B28218" s="2">
        <v>93.915655631547679</v>
      </c>
    </row>
    <row r="28219" spans="1:2" x14ac:dyDescent="0.25">
      <c r="A28219" s="28" t="s">
        <v>82</v>
      </c>
      <c r="B28219" s="2">
        <v>131.35994978310634</v>
      </c>
    </row>
    <row r="28220" spans="1:2" x14ac:dyDescent="0.25">
      <c r="A28220" s="3" t="s">
        <v>30</v>
      </c>
      <c r="B28220" s="2">
        <v>794.09257539760392</v>
      </c>
    </row>
    <row r="28221" spans="1:2" x14ac:dyDescent="0.25">
      <c r="A28221" s="6" t="s">
        <v>228</v>
      </c>
      <c r="B28221" s="2">
        <v>4.2287344026964115</v>
      </c>
    </row>
    <row r="28222" spans="1:2" x14ac:dyDescent="0.25">
      <c r="A28222" s="28" t="s">
        <v>79</v>
      </c>
      <c r="B28222" s="2">
        <v>1.5011928144861024E-3</v>
      </c>
    </row>
    <row r="28223" spans="1:2" x14ac:dyDescent="0.25">
      <c r="A28223" s="28" t="s">
        <v>86</v>
      </c>
      <c r="B28223" s="2">
        <v>2.2439164119677949E-2</v>
      </c>
    </row>
    <row r="28224" spans="1:2" x14ac:dyDescent="0.25">
      <c r="A28224" s="28" t="s">
        <v>87</v>
      </c>
      <c r="B28224" s="2">
        <v>0.47347373054285219</v>
      </c>
    </row>
    <row r="28225" spans="1:2" x14ac:dyDescent="0.25">
      <c r="A28225" s="28" t="s">
        <v>31</v>
      </c>
      <c r="B28225" s="2">
        <v>0.56441742928011551</v>
      </c>
    </row>
    <row r="28226" spans="1:2" x14ac:dyDescent="0.25">
      <c r="A28226" s="28" t="s">
        <v>29</v>
      </c>
      <c r="B28226" s="2">
        <v>0.18544010649678577</v>
      </c>
    </row>
    <row r="28227" spans="1:2" x14ac:dyDescent="0.25">
      <c r="A28227" s="28" t="s">
        <v>88</v>
      </c>
      <c r="B28227" s="2">
        <v>8.4275769059010103E-2</v>
      </c>
    </row>
    <row r="28228" spans="1:2" x14ac:dyDescent="0.25">
      <c r="A28228" s="28" t="s">
        <v>80</v>
      </c>
      <c r="B28228" s="2">
        <v>1.3010273724803009E-2</v>
      </c>
    </row>
    <row r="28229" spans="1:2" x14ac:dyDescent="0.25">
      <c r="A28229" s="28" t="s">
        <v>84</v>
      </c>
      <c r="B28229" s="2">
        <v>0.43420959433865025</v>
      </c>
    </row>
    <row r="28230" spans="1:2" x14ac:dyDescent="0.25">
      <c r="A28230" s="28" t="s">
        <v>85</v>
      </c>
      <c r="B28230" s="2">
        <v>2.163685654528142</v>
      </c>
    </row>
    <row r="28231" spans="1:2" x14ac:dyDescent="0.25">
      <c r="A28231" s="28" t="s">
        <v>82</v>
      </c>
      <c r="B28231" s="2">
        <v>0.28628148779188894</v>
      </c>
    </row>
    <row r="28232" spans="1:2" x14ac:dyDescent="0.25">
      <c r="A28232" s="6" t="s">
        <v>239</v>
      </c>
      <c r="B28232" s="2">
        <v>3.4544644081127571</v>
      </c>
    </row>
    <row r="28233" spans="1:2" x14ac:dyDescent="0.25">
      <c r="A28233" s="28" t="s">
        <v>79</v>
      </c>
      <c r="B28233" s="2">
        <v>4.4523915982646982E-3</v>
      </c>
    </row>
    <row r="28234" spans="1:2" x14ac:dyDescent="0.25">
      <c r="A28234" s="28" t="s">
        <v>87</v>
      </c>
      <c r="B28234" s="2">
        <v>0.62981639052253546</v>
      </c>
    </row>
    <row r="28235" spans="1:2" x14ac:dyDescent="0.25">
      <c r="A28235" s="28" t="s">
        <v>31</v>
      </c>
      <c r="B28235" s="2">
        <v>0.14114999167846407</v>
      </c>
    </row>
    <row r="28236" spans="1:2" x14ac:dyDescent="0.25">
      <c r="A28236" s="28" t="s">
        <v>29</v>
      </c>
      <c r="B28236" s="2">
        <v>0.14404755838567021</v>
      </c>
    </row>
    <row r="28237" spans="1:2" x14ac:dyDescent="0.25">
      <c r="A28237" s="28" t="s">
        <v>88</v>
      </c>
      <c r="B28237" s="2">
        <v>3.6232587309418716E-2</v>
      </c>
    </row>
    <row r="28238" spans="1:2" x14ac:dyDescent="0.25">
      <c r="A28238" s="28" t="s">
        <v>80</v>
      </c>
      <c r="B28238" s="2">
        <v>4.0034629745796302E-2</v>
      </c>
    </row>
    <row r="28239" spans="1:2" x14ac:dyDescent="0.25">
      <c r="A28239" s="28" t="s">
        <v>84</v>
      </c>
      <c r="B28239" s="2">
        <v>7.1938623274485913E-2</v>
      </c>
    </row>
    <row r="28240" spans="1:2" x14ac:dyDescent="0.25">
      <c r="A28240" s="28" t="s">
        <v>85</v>
      </c>
      <c r="B28240" s="2">
        <v>1.5881891041451348</v>
      </c>
    </row>
    <row r="28241" spans="1:2" x14ac:dyDescent="0.25">
      <c r="A28241" s="28" t="s">
        <v>82</v>
      </c>
      <c r="B28241" s="2">
        <v>0.79860313145298678</v>
      </c>
    </row>
    <row r="28242" spans="1:2" x14ac:dyDescent="0.25">
      <c r="A28242" s="6" t="s">
        <v>241</v>
      </c>
      <c r="B28242" s="2">
        <v>28.643603236039318</v>
      </c>
    </row>
    <row r="28243" spans="1:2" x14ac:dyDescent="0.25">
      <c r="A28243" s="28" t="s">
        <v>79</v>
      </c>
      <c r="B28243" s="2">
        <v>0.55433004859903634</v>
      </c>
    </row>
    <row r="28244" spans="1:2" x14ac:dyDescent="0.25">
      <c r="A28244" s="28" t="s">
        <v>86</v>
      </c>
      <c r="B28244" s="2">
        <v>0.18451691567249867</v>
      </c>
    </row>
    <row r="28245" spans="1:2" x14ac:dyDescent="0.25">
      <c r="A28245" s="28" t="s">
        <v>87</v>
      </c>
      <c r="B28245" s="2">
        <v>4.0421269516357627</v>
      </c>
    </row>
    <row r="28246" spans="1:2" x14ac:dyDescent="0.25">
      <c r="A28246" s="28" t="s">
        <v>31</v>
      </c>
      <c r="B28246" s="2">
        <v>3.4525756062844142</v>
      </c>
    </row>
    <row r="28247" spans="1:2" x14ac:dyDescent="0.25">
      <c r="A28247" s="28" t="s">
        <v>29</v>
      </c>
      <c r="B28247" s="2">
        <v>2.1285974808986858</v>
      </c>
    </row>
    <row r="28248" spans="1:2" x14ac:dyDescent="0.25">
      <c r="A28248" s="28" t="s">
        <v>88</v>
      </c>
      <c r="B28248" s="2">
        <v>2.6611152748117286</v>
      </c>
    </row>
    <row r="28249" spans="1:2" x14ac:dyDescent="0.25">
      <c r="A28249" s="28" t="s">
        <v>80</v>
      </c>
      <c r="B28249" s="2">
        <v>0.63988687570183456</v>
      </c>
    </row>
    <row r="28250" spans="1:2" x14ac:dyDescent="0.25">
      <c r="A28250" s="28" t="s">
        <v>84</v>
      </c>
      <c r="B28250" s="2">
        <v>1.7708455716905296</v>
      </c>
    </row>
    <row r="28251" spans="1:2" x14ac:dyDescent="0.25">
      <c r="A28251" s="28" t="s">
        <v>85</v>
      </c>
      <c r="B28251" s="2">
        <v>8.8377012527367675</v>
      </c>
    </row>
    <row r="28252" spans="1:2" x14ac:dyDescent="0.25">
      <c r="A28252" s="28" t="s">
        <v>82</v>
      </c>
      <c r="B28252" s="2">
        <v>4.3719072580080569</v>
      </c>
    </row>
    <row r="28253" spans="1:2" x14ac:dyDescent="0.25">
      <c r="A28253" s="6" t="s">
        <v>53</v>
      </c>
      <c r="B28253" s="2">
        <v>2.486720225448309</v>
      </c>
    </row>
    <row r="28254" spans="1:2" x14ac:dyDescent="0.25">
      <c r="A28254" s="28" t="s">
        <v>79</v>
      </c>
      <c r="B28254" s="2">
        <v>3.2512292635630156E-3</v>
      </c>
    </row>
    <row r="28255" spans="1:2" x14ac:dyDescent="0.25">
      <c r="A28255" s="28" t="s">
        <v>86</v>
      </c>
      <c r="B28255" s="2">
        <v>2.8940064178844737E-3</v>
      </c>
    </row>
    <row r="28256" spans="1:2" x14ac:dyDescent="0.25">
      <c r="A28256" s="28" t="s">
        <v>87</v>
      </c>
      <c r="B28256" s="2">
        <v>0.20584550085377662</v>
      </c>
    </row>
    <row r="28257" spans="1:2" x14ac:dyDescent="0.25">
      <c r="A28257" s="28" t="s">
        <v>31</v>
      </c>
      <c r="B28257" s="2">
        <v>2.5763101005279172E-3</v>
      </c>
    </row>
    <row r="28258" spans="1:2" x14ac:dyDescent="0.25">
      <c r="A28258" s="28" t="s">
        <v>29</v>
      </c>
      <c r="B28258" s="2">
        <v>4.0591667780282017E-2</v>
      </c>
    </row>
    <row r="28259" spans="1:2" x14ac:dyDescent="0.25">
      <c r="A28259" s="28" t="s">
        <v>80</v>
      </c>
      <c r="B28259" s="2">
        <v>3.7838507863892909E-2</v>
      </c>
    </row>
    <row r="28260" spans="1:2" x14ac:dyDescent="0.25">
      <c r="A28260" s="28" t="s">
        <v>84</v>
      </c>
      <c r="B28260" s="2">
        <v>1.9924951916958148E-2</v>
      </c>
    </row>
    <row r="28261" spans="1:2" x14ac:dyDescent="0.25">
      <c r="A28261" s="28" t="s">
        <v>85</v>
      </c>
      <c r="B28261" s="2">
        <v>2.1103412018062033</v>
      </c>
    </row>
    <row r="28262" spans="1:2" x14ac:dyDescent="0.25">
      <c r="A28262" s="28" t="s">
        <v>82</v>
      </c>
      <c r="B28262" s="2">
        <v>6.3456849445220218E-2</v>
      </c>
    </row>
    <row r="28263" spans="1:2" x14ac:dyDescent="0.25">
      <c r="A28263" s="6" t="s">
        <v>19</v>
      </c>
      <c r="B28263" s="2">
        <v>3.7780437211215281E-2</v>
      </c>
    </row>
    <row r="28264" spans="1:2" x14ac:dyDescent="0.25">
      <c r="A28264" s="28" t="s">
        <v>79</v>
      </c>
      <c r="B28264" s="2">
        <v>3.9461560958160558E-3</v>
      </c>
    </row>
    <row r="28265" spans="1:2" x14ac:dyDescent="0.25">
      <c r="A28265" s="28" t="s">
        <v>86</v>
      </c>
      <c r="B28265" s="2">
        <v>3.6308059445961397E-4</v>
      </c>
    </row>
    <row r="28266" spans="1:2" x14ac:dyDescent="0.25">
      <c r="A28266" s="28" t="s">
        <v>87</v>
      </c>
      <c r="B28266" s="2">
        <v>3.1944926632668377E-4</v>
      </c>
    </row>
    <row r="28267" spans="1:2" x14ac:dyDescent="0.25">
      <c r="A28267" s="28" t="s">
        <v>31</v>
      </c>
      <c r="B28267" s="2">
        <v>5.7609412521276116E-3</v>
      </c>
    </row>
    <row r="28268" spans="1:2" x14ac:dyDescent="0.25">
      <c r="A28268" s="28" t="s">
        <v>29</v>
      </c>
      <c r="B28268" s="2">
        <v>2.7373885779616342E-3</v>
      </c>
    </row>
    <row r="28269" spans="1:2" x14ac:dyDescent="0.25">
      <c r="A28269" s="28" t="s">
        <v>88</v>
      </c>
      <c r="B28269" s="2">
        <v>5.3502750132232045E-4</v>
      </c>
    </row>
    <row r="28270" spans="1:2" x14ac:dyDescent="0.25">
      <c r="A28270" s="28" t="s">
        <v>80</v>
      </c>
      <c r="B28270" s="2">
        <v>7.655770134071514E-4</v>
      </c>
    </row>
    <row r="28271" spans="1:2" x14ac:dyDescent="0.25">
      <c r="A28271" s="28" t="s">
        <v>84</v>
      </c>
      <c r="B28271" s="2">
        <v>1.855665098589728E-4</v>
      </c>
    </row>
    <row r="28272" spans="1:2" x14ac:dyDescent="0.25">
      <c r="A28272" s="28" t="s">
        <v>85</v>
      </c>
      <c r="B28272" s="2">
        <v>1.9433038929936388E-2</v>
      </c>
    </row>
    <row r="28273" spans="1:2" x14ac:dyDescent="0.25">
      <c r="A28273" s="28" t="s">
        <v>82</v>
      </c>
      <c r="B28273" s="2">
        <v>3.7342114699988479E-3</v>
      </c>
    </row>
    <row r="28274" spans="1:2" x14ac:dyDescent="0.25">
      <c r="A28274" s="6" t="s">
        <v>243</v>
      </c>
      <c r="B28274" s="2">
        <v>12.347516910987567</v>
      </c>
    </row>
    <row r="28275" spans="1:2" x14ac:dyDescent="0.25">
      <c r="A28275" s="28" t="s">
        <v>79</v>
      </c>
      <c r="B28275" s="2">
        <v>0.1378160022813408</v>
      </c>
    </row>
    <row r="28276" spans="1:2" x14ac:dyDescent="0.25">
      <c r="A28276" s="28" t="s">
        <v>86</v>
      </c>
      <c r="B28276" s="2">
        <v>9.0241729053710404E-2</v>
      </c>
    </row>
    <row r="28277" spans="1:2" x14ac:dyDescent="0.25">
      <c r="A28277" s="28" t="s">
        <v>87</v>
      </c>
      <c r="B28277" s="2">
        <v>1.511399703890618</v>
      </c>
    </row>
    <row r="28278" spans="1:2" x14ac:dyDescent="0.25">
      <c r="A28278" s="28" t="s">
        <v>31</v>
      </c>
      <c r="B28278" s="2">
        <v>1.1913431995345369</v>
      </c>
    </row>
    <row r="28279" spans="1:2" x14ac:dyDescent="0.25">
      <c r="A28279" s="28" t="s">
        <v>29</v>
      </c>
      <c r="B28279" s="2">
        <v>1.3816338391714722</v>
      </c>
    </row>
    <row r="28280" spans="1:2" x14ac:dyDescent="0.25">
      <c r="A28280" s="28" t="s">
        <v>88</v>
      </c>
      <c r="B28280" s="2">
        <v>1.0630373510533271</v>
      </c>
    </row>
    <row r="28281" spans="1:2" x14ac:dyDescent="0.25">
      <c r="A28281" s="28" t="s">
        <v>80</v>
      </c>
      <c r="B28281" s="2">
        <v>3.0869523260789424E-2</v>
      </c>
    </row>
    <row r="28282" spans="1:2" x14ac:dyDescent="0.25">
      <c r="A28282" s="28" t="s">
        <v>84</v>
      </c>
      <c r="B28282" s="2">
        <v>0.31403159023542332</v>
      </c>
    </row>
    <row r="28283" spans="1:2" x14ac:dyDescent="0.25">
      <c r="A28283" s="28" t="s">
        <v>85</v>
      </c>
      <c r="B28283" s="2">
        <v>4.3609189953290084</v>
      </c>
    </row>
    <row r="28284" spans="1:2" x14ac:dyDescent="0.25">
      <c r="A28284" s="28" t="s">
        <v>82</v>
      </c>
      <c r="B28284" s="2">
        <v>2.2662249771773415</v>
      </c>
    </row>
    <row r="28285" spans="1:2" x14ac:dyDescent="0.25">
      <c r="A28285" s="6" t="s">
        <v>52</v>
      </c>
      <c r="B28285" s="2">
        <v>0.75504264943572474</v>
      </c>
    </row>
    <row r="28286" spans="1:2" x14ac:dyDescent="0.25">
      <c r="A28286" s="28" t="s">
        <v>79</v>
      </c>
      <c r="B28286" s="2">
        <v>8.3166071089478555E-4</v>
      </c>
    </row>
    <row r="28287" spans="1:2" x14ac:dyDescent="0.25">
      <c r="A28287" s="28" t="s">
        <v>86</v>
      </c>
      <c r="B28287" s="2">
        <v>4.1305838290187974E-3</v>
      </c>
    </row>
    <row r="28288" spans="1:2" x14ac:dyDescent="0.25">
      <c r="A28288" s="28" t="s">
        <v>87</v>
      </c>
      <c r="B28288" s="2">
        <v>0.19022746394479431</v>
      </c>
    </row>
    <row r="28289" spans="1:2" x14ac:dyDescent="0.25">
      <c r="A28289" s="28" t="s">
        <v>31</v>
      </c>
      <c r="B28289" s="2">
        <v>1.2962544175301519E-3</v>
      </c>
    </row>
    <row r="28290" spans="1:2" x14ac:dyDescent="0.25">
      <c r="A28290" s="28" t="s">
        <v>29</v>
      </c>
      <c r="B28290" s="2">
        <v>3.5579027570800854E-4</v>
      </c>
    </row>
    <row r="28291" spans="1:2" x14ac:dyDescent="0.25">
      <c r="A28291" s="28" t="s">
        <v>88</v>
      </c>
      <c r="B28291" s="2">
        <v>8.5777877613731589E-3</v>
      </c>
    </row>
    <row r="28292" spans="1:2" x14ac:dyDescent="0.25">
      <c r="A28292" s="28" t="s">
        <v>80</v>
      </c>
      <c r="B28292" s="2">
        <v>9.1845419149580287E-3</v>
      </c>
    </row>
    <row r="28293" spans="1:2" x14ac:dyDescent="0.25">
      <c r="A28293" s="28" t="s">
        <v>84</v>
      </c>
      <c r="B28293" s="2">
        <v>5.2703761498023471E-2</v>
      </c>
    </row>
    <row r="28294" spans="1:2" x14ac:dyDescent="0.25">
      <c r="A28294" s="28" t="s">
        <v>85</v>
      </c>
      <c r="B28294" s="2">
        <v>0.45792477028516837</v>
      </c>
    </row>
    <row r="28295" spans="1:2" x14ac:dyDescent="0.25">
      <c r="A28295" s="28" t="s">
        <v>82</v>
      </c>
      <c r="B28295" s="2">
        <v>2.9810034798255669E-2</v>
      </c>
    </row>
    <row r="28296" spans="1:2" x14ac:dyDescent="0.25">
      <c r="A28296" s="6" t="s">
        <v>245</v>
      </c>
      <c r="B28296" s="2">
        <v>3.9805162685587172</v>
      </c>
    </row>
    <row r="28297" spans="1:2" x14ac:dyDescent="0.25">
      <c r="A28297" s="28" t="s">
        <v>79</v>
      </c>
      <c r="B28297" s="2">
        <v>5.2461971829788019E-2</v>
      </c>
    </row>
    <row r="28298" spans="1:2" x14ac:dyDescent="0.25">
      <c r="A28298" s="28" t="s">
        <v>86</v>
      </c>
      <c r="B28298" s="2">
        <v>3.9028477440718759E-2</v>
      </c>
    </row>
    <row r="28299" spans="1:2" x14ac:dyDescent="0.25">
      <c r="A28299" s="28" t="s">
        <v>87</v>
      </c>
      <c r="B28299" s="2">
        <v>9.9663230434123506E-2</v>
      </c>
    </row>
    <row r="28300" spans="1:2" x14ac:dyDescent="0.25">
      <c r="A28300" s="28" t="s">
        <v>31</v>
      </c>
      <c r="B28300" s="2">
        <v>0.55469386208098392</v>
      </c>
    </row>
    <row r="28301" spans="1:2" x14ac:dyDescent="0.25">
      <c r="A28301" s="28" t="s">
        <v>29</v>
      </c>
      <c r="B28301" s="2">
        <v>0.58385243537266562</v>
      </c>
    </row>
    <row r="28302" spans="1:2" x14ac:dyDescent="0.25">
      <c r="A28302" s="28" t="s">
        <v>88</v>
      </c>
      <c r="B28302" s="2">
        <v>0.42791037172384472</v>
      </c>
    </row>
    <row r="28303" spans="1:2" x14ac:dyDescent="0.25">
      <c r="A28303" s="28" t="s">
        <v>80</v>
      </c>
      <c r="B28303" s="2">
        <v>7.0288267573425878E-2</v>
      </c>
    </row>
    <row r="28304" spans="1:2" x14ac:dyDescent="0.25">
      <c r="A28304" s="28" t="s">
        <v>84</v>
      </c>
      <c r="B28304" s="2">
        <v>7.188252533440094E-2</v>
      </c>
    </row>
    <row r="28305" spans="1:2" x14ac:dyDescent="0.25">
      <c r="A28305" s="28" t="s">
        <v>85</v>
      </c>
      <c r="B28305" s="2">
        <v>1.6796700011733039</v>
      </c>
    </row>
    <row r="28306" spans="1:2" x14ac:dyDescent="0.25">
      <c r="A28306" s="28" t="s">
        <v>82</v>
      </c>
      <c r="B28306" s="2">
        <v>0.40106512559546198</v>
      </c>
    </row>
    <row r="28307" spans="1:2" x14ac:dyDescent="0.25">
      <c r="A28307" s="6" t="s">
        <v>247</v>
      </c>
      <c r="B28307" s="2">
        <v>136.13180876054233</v>
      </c>
    </row>
    <row r="28308" spans="1:2" x14ac:dyDescent="0.25">
      <c r="A28308" s="28" t="s">
        <v>79</v>
      </c>
      <c r="B28308" s="2">
        <v>1.8893657639293813</v>
      </c>
    </row>
    <row r="28309" spans="1:2" x14ac:dyDescent="0.25">
      <c r="A28309" s="28" t="s">
        <v>86</v>
      </c>
      <c r="B28309" s="2">
        <v>3.1053247324992825</v>
      </c>
    </row>
    <row r="28310" spans="1:2" x14ac:dyDescent="0.25">
      <c r="A28310" s="28" t="s">
        <v>87</v>
      </c>
      <c r="B28310" s="2">
        <v>16.057590995132976</v>
      </c>
    </row>
    <row r="28311" spans="1:2" x14ac:dyDescent="0.25">
      <c r="A28311" s="28" t="s">
        <v>31</v>
      </c>
      <c r="B28311" s="2">
        <v>16.226964935671976</v>
      </c>
    </row>
    <row r="28312" spans="1:2" x14ac:dyDescent="0.25">
      <c r="A28312" s="28" t="s">
        <v>29</v>
      </c>
      <c r="B28312" s="2">
        <v>11.210246186264664</v>
      </c>
    </row>
    <row r="28313" spans="1:2" x14ac:dyDescent="0.25">
      <c r="A28313" s="28" t="s">
        <v>88</v>
      </c>
      <c r="B28313" s="2">
        <v>11.519235375549727</v>
      </c>
    </row>
    <row r="28314" spans="1:2" x14ac:dyDescent="0.25">
      <c r="A28314" s="28" t="s">
        <v>80</v>
      </c>
      <c r="B28314" s="2">
        <v>4.6912154792237448</v>
      </c>
    </row>
    <row r="28315" spans="1:2" x14ac:dyDescent="0.25">
      <c r="A28315" s="28" t="s">
        <v>84</v>
      </c>
      <c r="B28315" s="2">
        <v>20.053433849127131</v>
      </c>
    </row>
    <row r="28316" spans="1:2" x14ac:dyDescent="0.25">
      <c r="A28316" s="28" t="s">
        <v>85</v>
      </c>
      <c r="B28316" s="2">
        <v>33.067607853528251</v>
      </c>
    </row>
    <row r="28317" spans="1:2" x14ac:dyDescent="0.25">
      <c r="A28317" s="28" t="s">
        <v>82</v>
      </c>
      <c r="B28317" s="2">
        <v>18.310823589615183</v>
      </c>
    </row>
    <row r="28318" spans="1:2" x14ac:dyDescent="0.25">
      <c r="A28318" s="6" t="s">
        <v>20</v>
      </c>
      <c r="B28318" s="2">
        <v>58.551088692874835</v>
      </c>
    </row>
    <row r="28319" spans="1:2" x14ac:dyDescent="0.25">
      <c r="A28319" s="28" t="s">
        <v>79</v>
      </c>
      <c r="B28319" s="2">
        <v>0.56875002690941368</v>
      </c>
    </row>
    <row r="28320" spans="1:2" x14ac:dyDescent="0.25">
      <c r="A28320" s="28" t="s">
        <v>86</v>
      </c>
      <c r="B28320" s="2">
        <v>0.95611022272994273</v>
      </c>
    </row>
    <row r="28321" spans="1:2" x14ac:dyDescent="0.25">
      <c r="A28321" s="28" t="s">
        <v>87</v>
      </c>
      <c r="B28321" s="2">
        <v>8.4402903068461352</v>
      </c>
    </row>
    <row r="28322" spans="1:2" x14ac:dyDescent="0.25">
      <c r="A28322" s="28" t="s">
        <v>31</v>
      </c>
      <c r="B28322" s="2">
        <v>9.6553706420217651</v>
      </c>
    </row>
    <row r="28323" spans="1:2" x14ac:dyDescent="0.25">
      <c r="A28323" s="28" t="s">
        <v>29</v>
      </c>
      <c r="B28323" s="2">
        <v>3.7018236544610232</v>
      </c>
    </row>
    <row r="28324" spans="1:2" x14ac:dyDescent="0.25">
      <c r="A28324" s="28" t="s">
        <v>88</v>
      </c>
      <c r="B28324" s="2">
        <v>4.4049164656923878</v>
      </c>
    </row>
    <row r="28325" spans="1:2" x14ac:dyDescent="0.25">
      <c r="A28325" s="28" t="s">
        <v>80</v>
      </c>
      <c r="B28325" s="2">
        <v>0.97591011695880825</v>
      </c>
    </row>
    <row r="28326" spans="1:2" x14ac:dyDescent="0.25">
      <c r="A28326" s="28" t="s">
        <v>84</v>
      </c>
      <c r="B28326" s="2">
        <v>16.606464582293835</v>
      </c>
    </row>
    <row r="28327" spans="1:2" x14ac:dyDescent="0.25">
      <c r="A28327" s="28" t="s">
        <v>85</v>
      </c>
      <c r="B28327" s="2">
        <v>7.2593627683994706</v>
      </c>
    </row>
    <row r="28328" spans="1:2" x14ac:dyDescent="0.25">
      <c r="A28328" s="28" t="s">
        <v>82</v>
      </c>
      <c r="B28328" s="2">
        <v>5.9820899065620621</v>
      </c>
    </row>
    <row r="28329" spans="1:2" x14ac:dyDescent="0.25">
      <c r="A28329" s="6" t="s">
        <v>21</v>
      </c>
      <c r="B28329" s="2">
        <v>4.3530575613583196</v>
      </c>
    </row>
    <row r="28330" spans="1:2" x14ac:dyDescent="0.25">
      <c r="A28330" s="28" t="s">
        <v>79</v>
      </c>
      <c r="B28330" s="2">
        <v>3.3212988228064115E-2</v>
      </c>
    </row>
    <row r="28331" spans="1:2" x14ac:dyDescent="0.25">
      <c r="A28331" s="28" t="s">
        <v>86</v>
      </c>
      <c r="B28331" s="2">
        <v>3.6893117577761958E-3</v>
      </c>
    </row>
    <row r="28332" spans="1:2" x14ac:dyDescent="0.25">
      <c r="A28332" s="28" t="s">
        <v>87</v>
      </c>
      <c r="B28332" s="2">
        <v>0.11581882475024734</v>
      </c>
    </row>
    <row r="28333" spans="1:2" x14ac:dyDescent="0.25">
      <c r="A28333" s="28" t="s">
        <v>31</v>
      </c>
      <c r="B28333" s="2">
        <v>0.85424981592389126</v>
      </c>
    </row>
    <row r="28334" spans="1:2" x14ac:dyDescent="0.25">
      <c r="A28334" s="28" t="s">
        <v>29</v>
      </c>
      <c r="B28334" s="2">
        <v>0.20565242144779058</v>
      </c>
    </row>
    <row r="28335" spans="1:2" x14ac:dyDescent="0.25">
      <c r="A28335" s="28" t="s">
        <v>88</v>
      </c>
      <c r="B28335" s="2">
        <v>0.24645443822063415</v>
      </c>
    </row>
    <row r="28336" spans="1:2" x14ac:dyDescent="0.25">
      <c r="A28336" s="28" t="s">
        <v>80</v>
      </c>
      <c r="B28336" s="2">
        <v>0.18420585853262403</v>
      </c>
    </row>
    <row r="28337" spans="1:2" x14ac:dyDescent="0.25">
      <c r="A28337" s="28" t="s">
        <v>84</v>
      </c>
      <c r="B28337" s="2">
        <v>0.7153199960495048</v>
      </c>
    </row>
    <row r="28338" spans="1:2" x14ac:dyDescent="0.25">
      <c r="A28338" s="28" t="s">
        <v>85</v>
      </c>
      <c r="B28338" s="2">
        <v>1.4347885009797057</v>
      </c>
    </row>
    <row r="28339" spans="1:2" x14ac:dyDescent="0.25">
      <c r="A28339" s="28" t="s">
        <v>82</v>
      </c>
      <c r="B28339" s="2">
        <v>0.55966540546808141</v>
      </c>
    </row>
    <row r="28340" spans="1:2" x14ac:dyDescent="0.25">
      <c r="A28340" s="6" t="s">
        <v>22</v>
      </c>
      <c r="B28340" s="2">
        <v>1.6193834318215652</v>
      </c>
    </row>
    <row r="28341" spans="1:2" x14ac:dyDescent="0.25">
      <c r="A28341" s="28" t="s">
        <v>79</v>
      </c>
      <c r="B28341" s="2">
        <v>2.127912444297583E-2</v>
      </c>
    </row>
    <row r="28342" spans="1:2" x14ac:dyDescent="0.25">
      <c r="A28342" s="28" t="s">
        <v>86</v>
      </c>
      <c r="B28342" s="2">
        <v>2.6856087188416772E-2</v>
      </c>
    </row>
    <row r="28343" spans="1:2" x14ac:dyDescent="0.25">
      <c r="A28343" s="28" t="s">
        <v>87</v>
      </c>
      <c r="B28343" s="2">
        <v>0.12009848511934117</v>
      </c>
    </row>
    <row r="28344" spans="1:2" x14ac:dyDescent="0.25">
      <c r="A28344" s="28" t="s">
        <v>31</v>
      </c>
      <c r="B28344" s="2">
        <v>0.25457360468868839</v>
      </c>
    </row>
    <row r="28345" spans="1:2" x14ac:dyDescent="0.25">
      <c r="A28345" s="28" t="s">
        <v>29</v>
      </c>
      <c r="B28345" s="2">
        <v>0.21151152370803292</v>
      </c>
    </row>
    <row r="28346" spans="1:2" x14ac:dyDescent="0.25">
      <c r="A28346" s="28" t="s">
        <v>88</v>
      </c>
      <c r="B28346" s="2">
        <v>0.12157318015640037</v>
      </c>
    </row>
    <row r="28347" spans="1:2" x14ac:dyDescent="0.25">
      <c r="A28347" s="28" t="s">
        <v>80</v>
      </c>
      <c r="B28347" s="2">
        <v>2.4922564056688655E-2</v>
      </c>
    </row>
    <row r="28348" spans="1:2" x14ac:dyDescent="0.25">
      <c r="A28348" s="28" t="s">
        <v>84</v>
      </c>
      <c r="B28348" s="2">
        <v>0.23206300069421035</v>
      </c>
    </row>
    <row r="28349" spans="1:2" x14ac:dyDescent="0.25">
      <c r="A28349" s="28" t="s">
        <v>85</v>
      </c>
      <c r="B28349" s="2">
        <v>0.36545236545157522</v>
      </c>
    </row>
    <row r="28350" spans="1:2" x14ac:dyDescent="0.25">
      <c r="A28350" s="28" t="s">
        <v>82</v>
      </c>
      <c r="B28350" s="2">
        <v>0.24105349631523565</v>
      </c>
    </row>
    <row r="28351" spans="1:2" x14ac:dyDescent="0.25">
      <c r="A28351" s="6" t="s">
        <v>25</v>
      </c>
      <c r="B28351" s="2">
        <v>2.3951929567290273</v>
      </c>
    </row>
    <row r="28352" spans="1:2" x14ac:dyDescent="0.25">
      <c r="A28352" s="28" t="s">
        <v>79</v>
      </c>
      <c r="B28352" s="2">
        <v>1.162403559395807E-2</v>
      </c>
    </row>
    <row r="28353" spans="1:2" x14ac:dyDescent="0.25">
      <c r="A28353" s="28" t="s">
        <v>86</v>
      </c>
      <c r="B28353" s="2">
        <v>1.5761123452282455E-3</v>
      </c>
    </row>
    <row r="28354" spans="1:2" x14ac:dyDescent="0.25">
      <c r="A28354" s="28" t="s">
        <v>87</v>
      </c>
      <c r="B28354" s="2">
        <v>5.9521501691633574E-2</v>
      </c>
    </row>
    <row r="28355" spans="1:2" x14ac:dyDescent="0.25">
      <c r="A28355" s="28" t="s">
        <v>31</v>
      </c>
      <c r="B28355" s="2">
        <v>4.1412463577887963E-2</v>
      </c>
    </row>
    <row r="28356" spans="1:2" x14ac:dyDescent="0.25">
      <c r="A28356" s="28" t="s">
        <v>29</v>
      </c>
      <c r="B28356" s="2">
        <v>2.9142947149527507E-2</v>
      </c>
    </row>
    <row r="28357" spans="1:2" x14ac:dyDescent="0.25">
      <c r="A28357" s="28" t="s">
        <v>88</v>
      </c>
      <c r="B28357" s="2">
        <v>5.6015819867166743E-2</v>
      </c>
    </row>
    <row r="28358" spans="1:2" x14ac:dyDescent="0.25">
      <c r="A28358" s="28" t="s">
        <v>80</v>
      </c>
      <c r="B28358" s="2">
        <v>9.9808194309011049E-3</v>
      </c>
    </row>
    <row r="28359" spans="1:2" x14ac:dyDescent="0.25">
      <c r="A28359" s="28" t="s">
        <v>84</v>
      </c>
      <c r="B28359" s="2">
        <v>3.3611377477674731E-3</v>
      </c>
    </row>
    <row r="28360" spans="1:2" x14ac:dyDescent="0.25">
      <c r="A28360" s="28" t="s">
        <v>85</v>
      </c>
      <c r="B28360" s="2">
        <v>2.1164015342710134</v>
      </c>
    </row>
    <row r="28361" spans="1:2" x14ac:dyDescent="0.25">
      <c r="A28361" s="28" t="s">
        <v>82</v>
      </c>
      <c r="B28361" s="2">
        <v>6.6156585053943562E-2</v>
      </c>
    </row>
    <row r="28362" spans="1:2" x14ac:dyDescent="0.25">
      <c r="A28362" s="6" t="s">
        <v>23</v>
      </c>
      <c r="B28362" s="2">
        <v>6.4998652494565468</v>
      </c>
    </row>
    <row r="28363" spans="1:2" x14ac:dyDescent="0.25">
      <c r="A28363" s="28" t="s">
        <v>79</v>
      </c>
      <c r="B28363" s="2">
        <v>0.12671065848819152</v>
      </c>
    </row>
    <row r="28364" spans="1:2" x14ac:dyDescent="0.25">
      <c r="A28364" s="28" t="s">
        <v>86</v>
      </c>
      <c r="B28364" s="2">
        <v>0.12903920287408954</v>
      </c>
    </row>
    <row r="28365" spans="1:2" x14ac:dyDescent="0.25">
      <c r="A28365" s="28" t="s">
        <v>87</v>
      </c>
      <c r="B28365" s="2">
        <v>0.83613260058415639</v>
      </c>
    </row>
    <row r="28366" spans="1:2" x14ac:dyDescent="0.25">
      <c r="A28366" s="28" t="s">
        <v>31</v>
      </c>
      <c r="B28366" s="2">
        <v>0.85656825810068249</v>
      </c>
    </row>
    <row r="28367" spans="1:2" x14ac:dyDescent="0.25">
      <c r="A28367" s="28" t="s">
        <v>29</v>
      </c>
      <c r="B28367" s="2">
        <v>0.60974450386706636</v>
      </c>
    </row>
    <row r="28368" spans="1:2" x14ac:dyDescent="0.25">
      <c r="A28368" s="28" t="s">
        <v>88</v>
      </c>
      <c r="B28368" s="2">
        <v>0.1899134173521741</v>
      </c>
    </row>
    <row r="28369" spans="1:2" x14ac:dyDescent="0.25">
      <c r="A28369" s="28" t="s">
        <v>80</v>
      </c>
      <c r="B28369" s="2">
        <v>0.18325169099616748</v>
      </c>
    </row>
    <row r="28370" spans="1:2" x14ac:dyDescent="0.25">
      <c r="A28370" s="28" t="s">
        <v>84</v>
      </c>
      <c r="B28370" s="2">
        <v>0.38144688210890582</v>
      </c>
    </row>
    <row r="28371" spans="1:2" x14ac:dyDescent="0.25">
      <c r="A28371" s="28" t="s">
        <v>85</v>
      </c>
      <c r="B28371" s="2">
        <v>1.9942023069207615</v>
      </c>
    </row>
    <row r="28372" spans="1:2" x14ac:dyDescent="0.25">
      <c r="A28372" s="28" t="s">
        <v>82</v>
      </c>
      <c r="B28372" s="2">
        <v>1.1928557281643515</v>
      </c>
    </row>
    <row r="28373" spans="1:2" x14ac:dyDescent="0.25">
      <c r="A28373" s="6" t="s">
        <v>249</v>
      </c>
      <c r="B28373" s="2">
        <v>34.226896181765476</v>
      </c>
    </row>
    <row r="28374" spans="1:2" x14ac:dyDescent="0.25">
      <c r="A28374" s="28" t="s">
        <v>79</v>
      </c>
      <c r="B28374" s="2">
        <v>0.23090120326749836</v>
      </c>
    </row>
    <row r="28375" spans="1:2" x14ac:dyDescent="0.25">
      <c r="A28375" s="28" t="s">
        <v>86</v>
      </c>
      <c r="B28375" s="2">
        <v>0.19121147247250375</v>
      </c>
    </row>
    <row r="28376" spans="1:2" x14ac:dyDescent="0.25">
      <c r="A28376" s="28" t="s">
        <v>87</v>
      </c>
      <c r="B28376" s="2">
        <v>3.0152685474158081</v>
      </c>
    </row>
    <row r="28377" spans="1:2" x14ac:dyDescent="0.25">
      <c r="A28377" s="28" t="s">
        <v>31</v>
      </c>
      <c r="B28377" s="2">
        <v>5.0694435788529546</v>
      </c>
    </row>
    <row r="28378" spans="1:2" x14ac:dyDescent="0.25">
      <c r="A28378" s="28" t="s">
        <v>29</v>
      </c>
      <c r="B28378" s="2">
        <v>3.2853772743297318</v>
      </c>
    </row>
    <row r="28379" spans="1:2" x14ac:dyDescent="0.25">
      <c r="A28379" s="28" t="s">
        <v>88</v>
      </c>
      <c r="B28379" s="2">
        <v>2.3582574058629024</v>
      </c>
    </row>
    <row r="28380" spans="1:2" x14ac:dyDescent="0.25">
      <c r="A28380" s="28" t="s">
        <v>80</v>
      </c>
      <c r="B28380" s="2">
        <v>0.57039189235522869</v>
      </c>
    </row>
    <row r="28381" spans="1:2" x14ac:dyDescent="0.25">
      <c r="A28381" s="28" t="s">
        <v>84</v>
      </c>
      <c r="B28381" s="2">
        <v>3.0572206123247065</v>
      </c>
    </row>
    <row r="28382" spans="1:2" x14ac:dyDescent="0.25">
      <c r="A28382" s="28" t="s">
        <v>85</v>
      </c>
      <c r="B28382" s="2">
        <v>7.8326477568588357</v>
      </c>
    </row>
    <row r="28383" spans="1:2" x14ac:dyDescent="0.25">
      <c r="A28383" s="28" t="s">
        <v>82</v>
      </c>
      <c r="B28383" s="2">
        <v>8.6161764380253043</v>
      </c>
    </row>
    <row r="28384" spans="1:2" x14ac:dyDescent="0.25">
      <c r="A28384" s="6" t="s">
        <v>251</v>
      </c>
      <c r="B28384" s="2">
        <v>96.289616521654423</v>
      </c>
    </row>
    <row r="28385" spans="1:2" x14ac:dyDescent="0.25">
      <c r="A28385" s="28" t="s">
        <v>79</v>
      </c>
      <c r="B28385" s="2">
        <v>1.7751626337167907</v>
      </c>
    </row>
    <row r="28386" spans="1:2" x14ac:dyDescent="0.25">
      <c r="A28386" s="28" t="s">
        <v>86</v>
      </c>
      <c r="B28386" s="2">
        <v>0.59064537387588967</v>
      </c>
    </row>
    <row r="28387" spans="1:2" x14ac:dyDescent="0.25">
      <c r="A28387" s="28" t="s">
        <v>87</v>
      </c>
      <c r="B28387" s="2">
        <v>14.177035300139599</v>
      </c>
    </row>
    <row r="28388" spans="1:2" x14ac:dyDescent="0.25">
      <c r="A28388" s="28" t="s">
        <v>31</v>
      </c>
      <c r="B28388" s="2">
        <v>4.9782668382509767</v>
      </c>
    </row>
    <row r="28389" spans="1:2" x14ac:dyDescent="0.25">
      <c r="A28389" s="28" t="s">
        <v>29</v>
      </c>
      <c r="B28389" s="2">
        <v>9.4210142978692843</v>
      </c>
    </row>
    <row r="28390" spans="1:2" x14ac:dyDescent="0.25">
      <c r="A28390" s="28" t="s">
        <v>88</v>
      </c>
      <c r="B28390" s="2">
        <v>7.8457559938039676</v>
      </c>
    </row>
    <row r="28391" spans="1:2" x14ac:dyDescent="0.25">
      <c r="A28391" s="28" t="s">
        <v>80</v>
      </c>
      <c r="B28391" s="2">
        <v>2.7887826144242398</v>
      </c>
    </row>
    <row r="28392" spans="1:2" x14ac:dyDescent="0.25">
      <c r="A28392" s="28" t="s">
        <v>84</v>
      </c>
      <c r="B28392" s="2">
        <v>10.076925836526932</v>
      </c>
    </row>
    <row r="28393" spans="1:2" x14ac:dyDescent="0.25">
      <c r="A28393" s="28" t="s">
        <v>85</v>
      </c>
      <c r="B28393" s="2">
        <v>25.366403226103465</v>
      </c>
    </row>
    <row r="28394" spans="1:2" x14ac:dyDescent="0.25">
      <c r="A28394" s="28" t="s">
        <v>82</v>
      </c>
      <c r="B28394" s="2">
        <v>19.269624406943265</v>
      </c>
    </row>
    <row r="28395" spans="1:2" x14ac:dyDescent="0.25">
      <c r="A28395" s="6" t="s">
        <v>229</v>
      </c>
      <c r="B28395" s="2">
        <v>1.0449998041094373</v>
      </c>
    </row>
    <row r="28396" spans="1:2" x14ac:dyDescent="0.25">
      <c r="A28396" s="28" t="s">
        <v>79</v>
      </c>
      <c r="B28396" s="2">
        <v>4.5942390428402001E-2</v>
      </c>
    </row>
    <row r="28397" spans="1:2" x14ac:dyDescent="0.25">
      <c r="A28397" s="28" t="s">
        <v>86</v>
      </c>
      <c r="B28397" s="2">
        <v>5.3622452141139738E-3</v>
      </c>
    </row>
    <row r="28398" spans="1:2" x14ac:dyDescent="0.25">
      <c r="A28398" s="28" t="s">
        <v>87</v>
      </c>
      <c r="B28398" s="2">
        <v>6.8884658827156928E-2</v>
      </c>
    </row>
    <row r="28399" spans="1:2" x14ac:dyDescent="0.25">
      <c r="A28399" s="28" t="s">
        <v>31</v>
      </c>
      <c r="B28399" s="2">
        <v>0.15669545250079053</v>
      </c>
    </row>
    <row r="28400" spans="1:2" x14ac:dyDescent="0.25">
      <c r="A28400" s="28" t="s">
        <v>29</v>
      </c>
      <c r="B28400" s="2">
        <v>0.15795102260430141</v>
      </c>
    </row>
    <row r="28401" spans="1:2" x14ac:dyDescent="0.25">
      <c r="A28401" s="28" t="s">
        <v>88</v>
      </c>
      <c r="B28401" s="2">
        <v>4.990754551907562E-2</v>
      </c>
    </row>
    <row r="28402" spans="1:2" x14ac:dyDescent="0.25">
      <c r="A28402" s="28" t="s">
        <v>80</v>
      </c>
      <c r="B28402" s="2">
        <v>4.3086203641822772E-2</v>
      </c>
    </row>
    <row r="28403" spans="1:2" x14ac:dyDescent="0.25">
      <c r="A28403" s="28" t="s">
        <v>84</v>
      </c>
      <c r="B28403" s="2">
        <v>2.561012958021424E-2</v>
      </c>
    </row>
    <row r="28404" spans="1:2" x14ac:dyDescent="0.25">
      <c r="A28404" s="28" t="s">
        <v>85</v>
      </c>
      <c r="B28404" s="2">
        <v>0.2489630159167906</v>
      </c>
    </row>
    <row r="28405" spans="1:2" x14ac:dyDescent="0.25">
      <c r="A28405" s="28" t="s">
        <v>82</v>
      </c>
      <c r="B28405" s="2">
        <v>0.24259713987676912</v>
      </c>
    </row>
    <row r="28406" spans="1:2" x14ac:dyDescent="0.25">
      <c r="A28406" s="6" t="s">
        <v>93</v>
      </c>
      <c r="B28406" s="2">
        <v>397.0462876988019</v>
      </c>
    </row>
    <row r="28407" spans="1:2" x14ac:dyDescent="0.25">
      <c r="A28407" s="28" t="s">
        <v>79</v>
      </c>
      <c r="B28407" s="2">
        <v>5.4615394781978654</v>
      </c>
    </row>
    <row r="28408" spans="1:2" x14ac:dyDescent="0.25">
      <c r="A28408" s="28" t="s">
        <v>86</v>
      </c>
      <c r="B28408" s="2">
        <v>5.3534287180852118</v>
      </c>
    </row>
    <row r="28409" spans="1:2" x14ac:dyDescent="0.25">
      <c r="A28409" s="28" t="s">
        <v>87</v>
      </c>
      <c r="B28409" s="2">
        <v>50.043513641597841</v>
      </c>
    </row>
    <row r="28410" spans="1:2" x14ac:dyDescent="0.25">
      <c r="A28410" s="28" t="s">
        <v>31</v>
      </c>
      <c r="B28410" s="2">
        <v>44.007359184218309</v>
      </c>
    </row>
    <row r="28411" spans="1:2" x14ac:dyDescent="0.25">
      <c r="A28411" s="28" t="s">
        <v>29</v>
      </c>
      <c r="B28411" s="2">
        <v>33.29972009866065</v>
      </c>
    </row>
    <row r="28412" spans="1:2" x14ac:dyDescent="0.25">
      <c r="A28412" s="28" t="s">
        <v>88</v>
      </c>
      <c r="B28412" s="2">
        <v>31.07371381124446</v>
      </c>
    </row>
    <row r="28413" spans="1:2" x14ac:dyDescent="0.25">
      <c r="A28413" s="28" t="s">
        <v>80</v>
      </c>
      <c r="B28413" s="2">
        <v>10.313625436419134</v>
      </c>
    </row>
    <row r="28414" spans="1:2" x14ac:dyDescent="0.25">
      <c r="A28414" s="28" t="s">
        <v>84</v>
      </c>
      <c r="B28414" s="2">
        <v>53.887568211251541</v>
      </c>
    </row>
    <row r="28415" spans="1:2" x14ac:dyDescent="0.25">
      <c r="A28415" s="28" t="s">
        <v>85</v>
      </c>
      <c r="B28415" s="2">
        <v>100.90369334736351</v>
      </c>
    </row>
    <row r="28416" spans="1:2" x14ac:dyDescent="0.25">
      <c r="A28416" s="28" t="s">
        <v>82</v>
      </c>
      <c r="B28416" s="2">
        <v>62.702125771763413</v>
      </c>
    </row>
    <row r="28417" spans="1:2" x14ac:dyDescent="0.25">
      <c r="A28417" s="3" t="s">
        <v>68</v>
      </c>
      <c r="B28417" s="2">
        <v>9051.2764546764174</v>
      </c>
    </row>
    <row r="28418" spans="1:2" x14ac:dyDescent="0.25">
      <c r="A28418" s="6" t="s">
        <v>228</v>
      </c>
      <c r="B28418" s="2">
        <v>45.381995304932289</v>
      </c>
    </row>
    <row r="28419" spans="1:2" x14ac:dyDescent="0.25">
      <c r="A28419" s="28" t="s">
        <v>79</v>
      </c>
      <c r="B28419" s="2">
        <v>0.37370702218382235</v>
      </c>
    </row>
    <row r="28420" spans="1:2" x14ac:dyDescent="0.25">
      <c r="A28420" s="28" t="s">
        <v>86</v>
      </c>
      <c r="B28420" s="2">
        <v>0.22573343927720668</v>
      </c>
    </row>
    <row r="28421" spans="1:2" x14ac:dyDescent="0.25">
      <c r="A28421" s="28" t="s">
        <v>87</v>
      </c>
      <c r="B28421" s="2">
        <v>4.2087906945479769</v>
      </c>
    </row>
    <row r="28422" spans="1:2" x14ac:dyDescent="0.25">
      <c r="A28422" s="28" t="s">
        <v>31</v>
      </c>
      <c r="B28422" s="2">
        <v>8.9249188079140112</v>
      </c>
    </row>
    <row r="28423" spans="1:2" x14ac:dyDescent="0.25">
      <c r="A28423" s="28" t="s">
        <v>29</v>
      </c>
      <c r="B28423" s="2">
        <v>5.4851494421483684</v>
      </c>
    </row>
    <row r="28424" spans="1:2" x14ac:dyDescent="0.25">
      <c r="A28424" s="28" t="s">
        <v>30</v>
      </c>
      <c r="B28424" s="2">
        <v>6.9122749373753036</v>
      </c>
    </row>
    <row r="28425" spans="1:2" x14ac:dyDescent="0.25">
      <c r="A28425" s="28" t="s">
        <v>88</v>
      </c>
      <c r="B28425" s="2">
        <v>1.0125048381481396</v>
      </c>
    </row>
    <row r="28426" spans="1:2" x14ac:dyDescent="0.25">
      <c r="A28426" s="28" t="s">
        <v>80</v>
      </c>
      <c r="B28426" s="2">
        <v>0.21950238807456152</v>
      </c>
    </row>
    <row r="28427" spans="1:2" x14ac:dyDescent="0.25">
      <c r="A28427" s="28" t="s">
        <v>84</v>
      </c>
      <c r="B28427" s="2">
        <v>5.9562444340964387</v>
      </c>
    </row>
    <row r="28428" spans="1:2" x14ac:dyDescent="0.25">
      <c r="A28428" s="28" t="s">
        <v>85</v>
      </c>
      <c r="B28428" s="2">
        <v>7.6197396636860466</v>
      </c>
    </row>
    <row r="28429" spans="1:2" x14ac:dyDescent="0.25">
      <c r="A28429" s="28" t="s">
        <v>82</v>
      </c>
      <c r="B28429" s="2">
        <v>4.4434296374804116</v>
      </c>
    </row>
    <row r="28430" spans="1:2" x14ac:dyDescent="0.25">
      <c r="A28430" s="6" t="s">
        <v>239</v>
      </c>
      <c r="B28430" s="2">
        <v>51.983076926325097</v>
      </c>
    </row>
    <row r="28431" spans="1:2" x14ac:dyDescent="0.25">
      <c r="A28431" s="28" t="s">
        <v>79</v>
      </c>
      <c r="B28431" s="2">
        <v>0.12437378509593422</v>
      </c>
    </row>
    <row r="28432" spans="1:2" x14ac:dyDescent="0.25">
      <c r="A28432" s="28" t="s">
        <v>87</v>
      </c>
      <c r="B28432" s="2">
        <v>9.1454198447388997</v>
      </c>
    </row>
    <row r="28433" spans="1:2" x14ac:dyDescent="0.25">
      <c r="A28433" s="28" t="s">
        <v>31</v>
      </c>
      <c r="B28433" s="2">
        <v>2.0045407574230474</v>
      </c>
    </row>
    <row r="28434" spans="1:2" x14ac:dyDescent="0.25">
      <c r="A28434" s="28" t="s">
        <v>29</v>
      </c>
      <c r="B28434" s="2">
        <v>4.275812639308274</v>
      </c>
    </row>
    <row r="28435" spans="1:2" x14ac:dyDescent="0.25">
      <c r="A28435" s="28" t="s">
        <v>30</v>
      </c>
      <c r="B28435" s="2">
        <v>2.4050919452974382</v>
      </c>
    </row>
    <row r="28436" spans="1:2" x14ac:dyDescent="0.25">
      <c r="A28436" s="28" t="s">
        <v>88</v>
      </c>
      <c r="B28436" s="2">
        <v>1.139839808086657</v>
      </c>
    </row>
    <row r="28437" spans="1:2" x14ac:dyDescent="0.25">
      <c r="A28437" s="28" t="s">
        <v>80</v>
      </c>
      <c r="B28437" s="2">
        <v>1.4092531111671653</v>
      </c>
    </row>
    <row r="28438" spans="1:2" x14ac:dyDescent="0.25">
      <c r="A28438" s="28" t="s">
        <v>84</v>
      </c>
      <c r="B28438" s="2">
        <v>5.3245304120267658</v>
      </c>
    </row>
    <row r="28439" spans="1:2" x14ac:dyDescent="0.25">
      <c r="A28439" s="28" t="s">
        <v>85</v>
      </c>
      <c r="B28439" s="2">
        <v>16.488473095079787</v>
      </c>
    </row>
    <row r="28440" spans="1:2" x14ac:dyDescent="0.25">
      <c r="A28440" s="28" t="s">
        <v>82</v>
      </c>
      <c r="B28440" s="2">
        <v>9.6657415281011385</v>
      </c>
    </row>
    <row r="28441" spans="1:2" x14ac:dyDescent="0.25">
      <c r="A28441" s="6" t="s">
        <v>241</v>
      </c>
      <c r="B28441" s="2">
        <v>596.89612346871399</v>
      </c>
    </row>
    <row r="28442" spans="1:2" x14ac:dyDescent="0.25">
      <c r="A28442" s="28" t="s">
        <v>79</v>
      </c>
      <c r="B28442" s="2">
        <v>13.230077666928816</v>
      </c>
    </row>
    <row r="28443" spans="1:2" x14ac:dyDescent="0.25">
      <c r="A28443" s="28" t="s">
        <v>86</v>
      </c>
      <c r="B28443" s="2">
        <v>7.1644112847637924</v>
      </c>
    </row>
    <row r="28444" spans="1:2" x14ac:dyDescent="0.25">
      <c r="A28444" s="28" t="s">
        <v>87</v>
      </c>
      <c r="B28444" s="2">
        <v>29.668474226895174</v>
      </c>
    </row>
    <row r="28445" spans="1:2" x14ac:dyDescent="0.25">
      <c r="A28445" s="28" t="s">
        <v>31</v>
      </c>
      <c r="B28445" s="2">
        <v>76.204261645977525</v>
      </c>
    </row>
    <row r="28446" spans="1:2" x14ac:dyDescent="0.25">
      <c r="A28446" s="28" t="s">
        <v>29</v>
      </c>
      <c r="B28446" s="2">
        <v>39.171791823268649</v>
      </c>
    </row>
    <row r="28447" spans="1:2" x14ac:dyDescent="0.25">
      <c r="A28447" s="28" t="s">
        <v>30</v>
      </c>
      <c r="B28447" s="2">
        <v>70.697683238351601</v>
      </c>
    </row>
    <row r="28448" spans="1:2" x14ac:dyDescent="0.25">
      <c r="A28448" s="28" t="s">
        <v>88</v>
      </c>
      <c r="B28448" s="2">
        <v>90.556454198307776</v>
      </c>
    </row>
    <row r="28449" spans="1:2" x14ac:dyDescent="0.25">
      <c r="A28449" s="28" t="s">
        <v>80</v>
      </c>
      <c r="B28449" s="2">
        <v>10.493814723940815</v>
      </c>
    </row>
    <row r="28450" spans="1:2" x14ac:dyDescent="0.25">
      <c r="A28450" s="28" t="s">
        <v>84</v>
      </c>
      <c r="B28450" s="2">
        <v>49.381812473882448</v>
      </c>
    </row>
    <row r="28451" spans="1:2" x14ac:dyDescent="0.25">
      <c r="A28451" s="28" t="s">
        <v>85</v>
      </c>
      <c r="B28451" s="2">
        <v>99.970573695197785</v>
      </c>
    </row>
    <row r="28452" spans="1:2" x14ac:dyDescent="0.25">
      <c r="A28452" s="28" t="s">
        <v>82</v>
      </c>
      <c r="B28452" s="2">
        <v>110.35676849119953</v>
      </c>
    </row>
    <row r="28453" spans="1:2" x14ac:dyDescent="0.25">
      <c r="A28453" s="6" t="s">
        <v>53</v>
      </c>
      <c r="B28453" s="2">
        <v>4.1181017827368649</v>
      </c>
    </row>
    <row r="28454" spans="1:2" x14ac:dyDescent="0.25">
      <c r="A28454" s="28" t="s">
        <v>79</v>
      </c>
      <c r="B28454" s="2">
        <v>9.4713544487665322E-3</v>
      </c>
    </row>
    <row r="28455" spans="1:2" x14ac:dyDescent="0.25">
      <c r="A28455" s="28" t="s">
        <v>86</v>
      </c>
      <c r="B28455" s="2">
        <v>4.4771691729166476E-3</v>
      </c>
    </row>
    <row r="28456" spans="1:2" x14ac:dyDescent="0.25">
      <c r="A28456" s="28" t="s">
        <v>87</v>
      </c>
      <c r="B28456" s="2">
        <v>0.42323182487447941</v>
      </c>
    </row>
    <row r="28457" spans="1:2" x14ac:dyDescent="0.25">
      <c r="A28457" s="28" t="s">
        <v>31</v>
      </c>
      <c r="B28457" s="2">
        <v>4.0742093941345273E-2</v>
      </c>
    </row>
    <row r="28458" spans="1:2" x14ac:dyDescent="0.25">
      <c r="A28458" s="28" t="s">
        <v>29</v>
      </c>
      <c r="B28458" s="2">
        <v>6.3199965805510405E-2</v>
      </c>
    </row>
    <row r="28459" spans="1:2" x14ac:dyDescent="0.25">
      <c r="A28459" s="28" t="s">
        <v>30</v>
      </c>
      <c r="B28459" s="2">
        <v>3.5113281839179507E-2</v>
      </c>
    </row>
    <row r="28460" spans="1:2" x14ac:dyDescent="0.25">
      <c r="A28460" s="28" t="s">
        <v>80</v>
      </c>
      <c r="B28460" s="2">
        <v>8.0601068027672168E-2</v>
      </c>
    </row>
    <row r="28461" spans="1:2" x14ac:dyDescent="0.25">
      <c r="A28461" s="28" t="s">
        <v>84</v>
      </c>
      <c r="B28461" s="2">
        <v>4.4326311005307914E-2</v>
      </c>
    </row>
    <row r="28462" spans="1:2" x14ac:dyDescent="0.25">
      <c r="A28462" s="28" t="s">
        <v>85</v>
      </c>
      <c r="B28462" s="2">
        <v>3.2849995705361819</v>
      </c>
    </row>
    <row r="28463" spans="1:2" x14ac:dyDescent="0.25">
      <c r="A28463" s="28" t="s">
        <v>82</v>
      </c>
      <c r="B28463" s="2">
        <v>0.13193914308550556</v>
      </c>
    </row>
    <row r="28464" spans="1:2" x14ac:dyDescent="0.25">
      <c r="A28464" s="6" t="s">
        <v>230</v>
      </c>
      <c r="B28464" s="2">
        <v>1.6891751774506041</v>
      </c>
    </row>
    <row r="28465" spans="1:2" x14ac:dyDescent="0.25">
      <c r="A28465" s="28" t="s">
        <v>79</v>
      </c>
      <c r="B28465" s="2">
        <v>1.1009291852442013E-4</v>
      </c>
    </row>
    <row r="28466" spans="1:2" x14ac:dyDescent="0.25">
      <c r="A28466" s="28" t="s">
        <v>86</v>
      </c>
      <c r="B28466" s="2">
        <v>2.4900909195530872E-4</v>
      </c>
    </row>
    <row r="28467" spans="1:2" x14ac:dyDescent="0.25">
      <c r="A28467" s="28" t="s">
        <v>31</v>
      </c>
      <c r="B28467" s="2">
        <v>5.7231664286740341E-2</v>
      </c>
    </row>
    <row r="28468" spans="1:2" x14ac:dyDescent="0.25">
      <c r="A28468" s="28" t="s">
        <v>29</v>
      </c>
      <c r="B28468" s="2">
        <v>0.32419152516919614</v>
      </c>
    </row>
    <row r="28469" spans="1:2" x14ac:dyDescent="0.25">
      <c r="A28469" s="28" t="s">
        <v>30</v>
      </c>
      <c r="B28469" s="2">
        <v>2.1871245277131326E-4</v>
      </c>
    </row>
    <row r="28470" spans="1:2" x14ac:dyDescent="0.25">
      <c r="A28470" s="28" t="s">
        <v>88</v>
      </c>
      <c r="B28470" s="2">
        <v>0.42809524781999264</v>
      </c>
    </row>
    <row r="28471" spans="1:2" x14ac:dyDescent="0.25">
      <c r="A28471" s="28" t="s">
        <v>80</v>
      </c>
      <c r="B28471" s="2">
        <v>3.6381456668285162E-3</v>
      </c>
    </row>
    <row r="28472" spans="1:2" x14ac:dyDescent="0.25">
      <c r="A28472" s="28" t="s">
        <v>84</v>
      </c>
      <c r="B28472" s="2">
        <v>3.702846119720128E-3</v>
      </c>
    </row>
    <row r="28473" spans="1:2" x14ac:dyDescent="0.25">
      <c r="A28473" s="28" t="s">
        <v>85</v>
      </c>
      <c r="B28473" s="2">
        <v>0.36190309966030287</v>
      </c>
    </row>
    <row r="28474" spans="1:2" x14ac:dyDescent="0.25">
      <c r="A28474" s="28" t="s">
        <v>82</v>
      </c>
      <c r="B28474" s="2">
        <v>0.50983483426457255</v>
      </c>
    </row>
    <row r="28475" spans="1:2" x14ac:dyDescent="0.25">
      <c r="A28475" s="6" t="s">
        <v>19</v>
      </c>
      <c r="B28475" s="2">
        <v>4.7376654196896464</v>
      </c>
    </row>
    <row r="28476" spans="1:2" x14ac:dyDescent="0.25">
      <c r="A28476" s="28" t="s">
        <v>79</v>
      </c>
      <c r="B28476" s="2">
        <v>0.191004825521711</v>
      </c>
    </row>
    <row r="28477" spans="1:2" x14ac:dyDescent="0.25">
      <c r="A28477" s="28" t="s">
        <v>86</v>
      </c>
      <c r="B28477" s="2">
        <v>5.1526982723310759E-3</v>
      </c>
    </row>
    <row r="28478" spans="1:2" x14ac:dyDescent="0.25">
      <c r="A28478" s="28" t="s">
        <v>87</v>
      </c>
      <c r="B28478" s="2">
        <v>3.441413991571969E-3</v>
      </c>
    </row>
    <row r="28479" spans="1:2" x14ac:dyDescent="0.25">
      <c r="A28479" s="28" t="s">
        <v>31</v>
      </c>
      <c r="B28479" s="2">
        <v>0.41343516382113071</v>
      </c>
    </row>
    <row r="28480" spans="1:2" x14ac:dyDescent="0.25">
      <c r="A28480" s="28" t="s">
        <v>29</v>
      </c>
      <c r="B28480" s="2">
        <v>0.15499681227068512</v>
      </c>
    </row>
    <row r="28481" spans="1:2" x14ac:dyDescent="0.25">
      <c r="A28481" s="28" t="s">
        <v>30</v>
      </c>
      <c r="B28481" s="2">
        <v>3.48361821062247</v>
      </c>
    </row>
    <row r="28482" spans="1:2" x14ac:dyDescent="0.25">
      <c r="A28482" s="28" t="s">
        <v>88</v>
      </c>
      <c r="B28482" s="2">
        <v>7.9628469321031559E-3</v>
      </c>
    </row>
    <row r="28483" spans="1:2" x14ac:dyDescent="0.25">
      <c r="A28483" s="28" t="s">
        <v>80</v>
      </c>
      <c r="B28483" s="2">
        <v>1.0485090535607646E-2</v>
      </c>
    </row>
    <row r="28484" spans="1:2" x14ac:dyDescent="0.25">
      <c r="A28484" s="28" t="s">
        <v>84</v>
      </c>
      <c r="B28484" s="2">
        <v>1.7209382902903031E-3</v>
      </c>
    </row>
    <row r="28485" spans="1:2" x14ac:dyDescent="0.25">
      <c r="A28485" s="28" t="s">
        <v>85</v>
      </c>
      <c r="B28485" s="2">
        <v>0.11159185592192167</v>
      </c>
    </row>
    <row r="28486" spans="1:2" x14ac:dyDescent="0.25">
      <c r="A28486" s="28" t="s">
        <v>82</v>
      </c>
      <c r="B28486" s="2">
        <v>0.35425556350982412</v>
      </c>
    </row>
    <row r="28487" spans="1:2" x14ac:dyDescent="0.25">
      <c r="A28487" s="6" t="s">
        <v>243</v>
      </c>
      <c r="B28487" s="2">
        <v>221.13179923912512</v>
      </c>
    </row>
    <row r="28488" spans="1:2" x14ac:dyDescent="0.25">
      <c r="A28488" s="28" t="s">
        <v>79</v>
      </c>
      <c r="B28488" s="2">
        <v>1.9715020597409461</v>
      </c>
    </row>
    <row r="28489" spans="1:2" x14ac:dyDescent="0.25">
      <c r="A28489" s="28" t="s">
        <v>86</v>
      </c>
      <c r="B28489" s="2">
        <v>2.31106847656533</v>
      </c>
    </row>
    <row r="28490" spans="1:2" x14ac:dyDescent="0.25">
      <c r="A28490" s="28" t="s">
        <v>87</v>
      </c>
      <c r="B28490" s="2">
        <v>19.136088117390397</v>
      </c>
    </row>
    <row r="28491" spans="1:2" x14ac:dyDescent="0.25">
      <c r="A28491" s="28" t="s">
        <v>31</v>
      </c>
      <c r="B28491" s="2">
        <v>33.266075178452631</v>
      </c>
    </row>
    <row r="28492" spans="1:2" x14ac:dyDescent="0.25">
      <c r="A28492" s="28" t="s">
        <v>29</v>
      </c>
      <c r="B28492" s="2">
        <v>27.134082114981091</v>
      </c>
    </row>
    <row r="28493" spans="1:2" x14ac:dyDescent="0.25">
      <c r="A28493" s="28" t="s">
        <v>30</v>
      </c>
      <c r="B28493" s="2">
        <v>28.268852703368232</v>
      </c>
    </row>
    <row r="28494" spans="1:2" x14ac:dyDescent="0.25">
      <c r="A28494" s="28" t="s">
        <v>88</v>
      </c>
      <c r="B28494" s="2">
        <v>18.263798562007846</v>
      </c>
    </row>
    <row r="28495" spans="1:2" x14ac:dyDescent="0.25">
      <c r="A28495" s="28" t="s">
        <v>80</v>
      </c>
      <c r="B28495" s="2">
        <v>0.83768929606714415</v>
      </c>
    </row>
    <row r="28496" spans="1:2" x14ac:dyDescent="0.25">
      <c r="A28496" s="28" t="s">
        <v>84</v>
      </c>
      <c r="B28496" s="2">
        <v>15.83831911268684</v>
      </c>
    </row>
    <row r="28497" spans="1:2" x14ac:dyDescent="0.25">
      <c r="A28497" s="28" t="s">
        <v>85</v>
      </c>
      <c r="B28497" s="2">
        <v>40.328044666786418</v>
      </c>
    </row>
    <row r="28498" spans="1:2" x14ac:dyDescent="0.25">
      <c r="A28498" s="28" t="s">
        <v>82</v>
      </c>
      <c r="B28498" s="2">
        <v>33.776278951078268</v>
      </c>
    </row>
    <row r="28499" spans="1:2" x14ac:dyDescent="0.25">
      <c r="A28499" s="6" t="s">
        <v>52</v>
      </c>
      <c r="B28499" s="2">
        <v>18.426253303967847</v>
      </c>
    </row>
    <row r="28500" spans="1:2" x14ac:dyDescent="0.25">
      <c r="A28500" s="28" t="s">
        <v>79</v>
      </c>
      <c r="B28500" s="2">
        <v>0.26037287140127924</v>
      </c>
    </row>
    <row r="28501" spans="1:2" x14ac:dyDescent="0.25">
      <c r="A28501" s="28" t="s">
        <v>86</v>
      </c>
      <c r="B28501" s="2">
        <v>0.19690850680138597</v>
      </c>
    </row>
    <row r="28502" spans="1:2" x14ac:dyDescent="0.25">
      <c r="A28502" s="28" t="s">
        <v>87</v>
      </c>
      <c r="B28502" s="2">
        <v>1.9331709104823174</v>
      </c>
    </row>
    <row r="28503" spans="1:2" x14ac:dyDescent="0.25">
      <c r="A28503" s="28" t="s">
        <v>31</v>
      </c>
      <c r="B28503" s="2">
        <v>3.9053939503550614E-2</v>
      </c>
    </row>
    <row r="28504" spans="1:2" x14ac:dyDescent="0.25">
      <c r="A28504" s="28" t="s">
        <v>29</v>
      </c>
      <c r="B28504" s="2">
        <v>0.69593678350537436</v>
      </c>
    </row>
    <row r="28505" spans="1:2" x14ac:dyDescent="0.25">
      <c r="A28505" s="28" t="s">
        <v>30</v>
      </c>
      <c r="B28505" s="2">
        <v>2.3543309482138376E-2</v>
      </c>
    </row>
    <row r="28506" spans="1:2" x14ac:dyDescent="0.25">
      <c r="A28506" s="28" t="s">
        <v>88</v>
      </c>
      <c r="B28506" s="2">
        <v>0.26344947555514658</v>
      </c>
    </row>
    <row r="28507" spans="1:2" x14ac:dyDescent="0.25">
      <c r="A28507" s="28" t="s">
        <v>80</v>
      </c>
      <c r="B28507" s="2">
        <v>0.71792578683447539</v>
      </c>
    </row>
    <row r="28508" spans="1:2" x14ac:dyDescent="0.25">
      <c r="A28508" s="28" t="s">
        <v>84</v>
      </c>
      <c r="B28508" s="2">
        <v>0.52412693328323523</v>
      </c>
    </row>
    <row r="28509" spans="1:2" x14ac:dyDescent="0.25">
      <c r="A28509" s="28" t="s">
        <v>85</v>
      </c>
      <c r="B28509" s="2">
        <v>9.7045905215623414</v>
      </c>
    </row>
    <row r="28510" spans="1:2" x14ac:dyDescent="0.25">
      <c r="A28510" s="28" t="s">
        <v>82</v>
      </c>
      <c r="B28510" s="2">
        <v>4.067174265556603</v>
      </c>
    </row>
    <row r="28511" spans="1:2" x14ac:dyDescent="0.25">
      <c r="A28511" s="6" t="s">
        <v>245</v>
      </c>
      <c r="B28511" s="2">
        <v>58.076050315420751</v>
      </c>
    </row>
    <row r="28512" spans="1:2" x14ac:dyDescent="0.25">
      <c r="A28512" s="28" t="s">
        <v>79</v>
      </c>
      <c r="B28512" s="2">
        <v>0.58629827332278128</v>
      </c>
    </row>
    <row r="28513" spans="1:2" x14ac:dyDescent="0.25">
      <c r="A28513" s="28" t="s">
        <v>86</v>
      </c>
      <c r="B28513" s="2">
        <v>0.38756599428600591</v>
      </c>
    </row>
    <row r="28514" spans="1:2" x14ac:dyDescent="0.25">
      <c r="A28514" s="28" t="s">
        <v>87</v>
      </c>
      <c r="B28514" s="2">
        <v>1.3885252016432728</v>
      </c>
    </row>
    <row r="28515" spans="1:2" x14ac:dyDescent="0.25">
      <c r="A28515" s="28" t="s">
        <v>31</v>
      </c>
      <c r="B28515" s="2">
        <v>13.577608341576848</v>
      </c>
    </row>
    <row r="28516" spans="1:2" x14ac:dyDescent="0.25">
      <c r="A28516" s="28" t="s">
        <v>29</v>
      </c>
      <c r="B28516" s="2">
        <v>7.5916876749134508</v>
      </c>
    </row>
    <row r="28517" spans="1:2" x14ac:dyDescent="0.25">
      <c r="A28517" s="28" t="s">
        <v>30</v>
      </c>
      <c r="B28517" s="2">
        <v>11.374313626465423</v>
      </c>
    </row>
    <row r="28518" spans="1:2" x14ac:dyDescent="0.25">
      <c r="A28518" s="28" t="s">
        <v>88</v>
      </c>
      <c r="B28518" s="2">
        <v>2.7691794192369832</v>
      </c>
    </row>
    <row r="28519" spans="1:2" x14ac:dyDescent="0.25">
      <c r="A28519" s="28" t="s">
        <v>80</v>
      </c>
      <c r="B28519" s="2">
        <v>1.9580249252649802</v>
      </c>
    </row>
    <row r="28520" spans="1:2" x14ac:dyDescent="0.25">
      <c r="A28520" s="28" t="s">
        <v>84</v>
      </c>
      <c r="B28520" s="2">
        <v>2.5354460118329829</v>
      </c>
    </row>
    <row r="28521" spans="1:2" x14ac:dyDescent="0.25">
      <c r="A28521" s="28" t="s">
        <v>85</v>
      </c>
      <c r="B28521" s="2">
        <v>11.29926201272789</v>
      </c>
    </row>
    <row r="28522" spans="1:2" x14ac:dyDescent="0.25">
      <c r="A28522" s="28" t="s">
        <v>82</v>
      </c>
      <c r="B28522" s="2">
        <v>4.6081388341501341</v>
      </c>
    </row>
    <row r="28523" spans="1:2" x14ac:dyDescent="0.25">
      <c r="A28523" s="6" t="s">
        <v>247</v>
      </c>
      <c r="B28523" s="2">
        <v>1318.69375876608</v>
      </c>
    </row>
    <row r="28524" spans="1:2" x14ac:dyDescent="0.25">
      <c r="A28524" s="28" t="s">
        <v>79</v>
      </c>
      <c r="B28524" s="2">
        <v>22.638146842395276</v>
      </c>
    </row>
    <row r="28525" spans="1:2" x14ac:dyDescent="0.25">
      <c r="A28525" s="28" t="s">
        <v>86</v>
      </c>
      <c r="B28525" s="2">
        <v>20.672841372957542</v>
      </c>
    </row>
    <row r="28526" spans="1:2" x14ac:dyDescent="0.25">
      <c r="A28526" s="28" t="s">
        <v>87</v>
      </c>
      <c r="B28526" s="2">
        <v>87.753955439881736</v>
      </c>
    </row>
    <row r="28527" spans="1:2" x14ac:dyDescent="0.25">
      <c r="A28527" s="28" t="s">
        <v>31</v>
      </c>
      <c r="B28527" s="2">
        <v>104.18918793510353</v>
      </c>
    </row>
    <row r="28528" spans="1:2" x14ac:dyDescent="0.25">
      <c r="A28528" s="28" t="s">
        <v>29</v>
      </c>
      <c r="B28528" s="2">
        <v>74.248796571360998</v>
      </c>
    </row>
    <row r="28529" spans="1:2" x14ac:dyDescent="0.25">
      <c r="A28529" s="28" t="s">
        <v>30</v>
      </c>
      <c r="B28529" s="2">
        <v>107.60849806275769</v>
      </c>
    </row>
    <row r="28530" spans="1:2" x14ac:dyDescent="0.25">
      <c r="A28530" s="28" t="s">
        <v>88</v>
      </c>
      <c r="B28530" s="2">
        <v>129.23936077716584</v>
      </c>
    </row>
    <row r="28531" spans="1:2" x14ac:dyDescent="0.25">
      <c r="A28531" s="28" t="s">
        <v>80</v>
      </c>
      <c r="B28531" s="2">
        <v>49.366943145638622</v>
      </c>
    </row>
    <row r="28532" spans="1:2" x14ac:dyDescent="0.25">
      <c r="A28532" s="28" t="s">
        <v>84</v>
      </c>
      <c r="B28532" s="2">
        <v>245.77637092266997</v>
      </c>
    </row>
    <row r="28533" spans="1:2" x14ac:dyDescent="0.25">
      <c r="A28533" s="28" t="s">
        <v>85</v>
      </c>
      <c r="B28533" s="2">
        <v>291.63003069329272</v>
      </c>
    </row>
    <row r="28534" spans="1:2" x14ac:dyDescent="0.25">
      <c r="A28534" s="28" t="s">
        <v>82</v>
      </c>
      <c r="B28534" s="2">
        <v>185.56962700285604</v>
      </c>
    </row>
    <row r="28535" spans="1:2" x14ac:dyDescent="0.25">
      <c r="A28535" s="6" t="s">
        <v>20</v>
      </c>
      <c r="B28535" s="2">
        <v>518.803595638714</v>
      </c>
    </row>
    <row r="28536" spans="1:2" x14ac:dyDescent="0.25">
      <c r="A28536" s="28" t="s">
        <v>79</v>
      </c>
      <c r="B28536" s="2">
        <v>7.5943677647210999</v>
      </c>
    </row>
    <row r="28537" spans="1:2" x14ac:dyDescent="0.25">
      <c r="A28537" s="28" t="s">
        <v>86</v>
      </c>
      <c r="B28537" s="2">
        <v>9.6199664656742776</v>
      </c>
    </row>
    <row r="28538" spans="1:2" x14ac:dyDescent="0.25">
      <c r="A28538" s="28" t="s">
        <v>87</v>
      </c>
      <c r="B28538" s="2">
        <v>41.715177802533368</v>
      </c>
    </row>
    <row r="28539" spans="1:2" x14ac:dyDescent="0.25">
      <c r="A28539" s="28" t="s">
        <v>31</v>
      </c>
      <c r="B28539" s="2">
        <v>60.58807810773925</v>
      </c>
    </row>
    <row r="28540" spans="1:2" x14ac:dyDescent="0.25">
      <c r="A28540" s="28" t="s">
        <v>29</v>
      </c>
      <c r="B28540" s="2">
        <v>34.079458407070298</v>
      </c>
    </row>
    <row r="28541" spans="1:2" x14ac:dyDescent="0.25">
      <c r="A28541" s="28" t="s">
        <v>30</v>
      </c>
      <c r="B28541" s="2">
        <v>55.860952338955514</v>
      </c>
    </row>
    <row r="28542" spans="1:2" x14ac:dyDescent="0.25">
      <c r="A28542" s="28" t="s">
        <v>88</v>
      </c>
      <c r="B28542" s="2">
        <v>45.11210001257416</v>
      </c>
    </row>
    <row r="28543" spans="1:2" x14ac:dyDescent="0.25">
      <c r="A28543" s="28" t="s">
        <v>80</v>
      </c>
      <c r="B28543" s="2">
        <v>6.4849087474405209</v>
      </c>
    </row>
    <row r="28544" spans="1:2" x14ac:dyDescent="0.25">
      <c r="A28544" s="28" t="s">
        <v>84</v>
      </c>
      <c r="B28544" s="2">
        <v>108.35872514124466</v>
      </c>
    </row>
    <row r="28545" spans="1:2" x14ac:dyDescent="0.25">
      <c r="A28545" s="28" t="s">
        <v>85</v>
      </c>
      <c r="B28545" s="2">
        <v>77.751753498005982</v>
      </c>
    </row>
    <row r="28546" spans="1:2" x14ac:dyDescent="0.25">
      <c r="A28546" s="28" t="s">
        <v>82</v>
      </c>
      <c r="B28546" s="2">
        <v>71.638107352754858</v>
      </c>
    </row>
    <row r="28547" spans="1:2" x14ac:dyDescent="0.25">
      <c r="A28547" s="6" t="s">
        <v>21</v>
      </c>
      <c r="B28547" s="2">
        <v>92.828787626410261</v>
      </c>
    </row>
    <row r="28548" spans="1:2" x14ac:dyDescent="0.25">
      <c r="A28548" s="28" t="s">
        <v>79</v>
      </c>
      <c r="B28548" s="2">
        <v>0.69541394497091302</v>
      </c>
    </row>
    <row r="28549" spans="1:2" x14ac:dyDescent="0.25">
      <c r="A28549" s="28" t="s">
        <v>86</v>
      </c>
      <c r="B28549" s="2">
        <v>0.28083694021881306</v>
      </c>
    </row>
    <row r="28550" spans="1:2" x14ac:dyDescent="0.25">
      <c r="A28550" s="28" t="s">
        <v>87</v>
      </c>
      <c r="B28550" s="2">
        <v>0.94121008040268428</v>
      </c>
    </row>
    <row r="28551" spans="1:2" x14ac:dyDescent="0.25">
      <c r="A28551" s="28" t="s">
        <v>31</v>
      </c>
      <c r="B28551" s="2">
        <v>10.142436913635537</v>
      </c>
    </row>
    <row r="28552" spans="1:2" x14ac:dyDescent="0.25">
      <c r="A28552" s="28" t="s">
        <v>29</v>
      </c>
      <c r="B28552" s="2">
        <v>4.1774347643480647</v>
      </c>
    </row>
    <row r="28553" spans="1:2" x14ac:dyDescent="0.25">
      <c r="A28553" s="28" t="s">
        <v>30</v>
      </c>
      <c r="B28553" s="2">
        <v>13.405869692941426</v>
      </c>
    </row>
    <row r="28554" spans="1:2" x14ac:dyDescent="0.25">
      <c r="A28554" s="28" t="s">
        <v>88</v>
      </c>
      <c r="B28554" s="2">
        <v>5.6554900526113601</v>
      </c>
    </row>
    <row r="28555" spans="1:2" x14ac:dyDescent="0.25">
      <c r="A28555" s="28" t="s">
        <v>80</v>
      </c>
      <c r="B28555" s="2">
        <v>11.345207458636166</v>
      </c>
    </row>
    <row r="28556" spans="1:2" x14ac:dyDescent="0.25">
      <c r="A28556" s="28" t="s">
        <v>84</v>
      </c>
      <c r="B28556" s="2">
        <v>16.613925851598147</v>
      </c>
    </row>
    <row r="28557" spans="1:2" x14ac:dyDescent="0.25">
      <c r="A28557" s="28" t="s">
        <v>85</v>
      </c>
      <c r="B28557" s="2">
        <v>8.4348903274562161</v>
      </c>
    </row>
    <row r="28558" spans="1:2" x14ac:dyDescent="0.25">
      <c r="A28558" s="28" t="s">
        <v>82</v>
      </c>
      <c r="B28558" s="2">
        <v>21.136071599590938</v>
      </c>
    </row>
    <row r="28559" spans="1:2" x14ac:dyDescent="0.25">
      <c r="A28559" s="6" t="s">
        <v>22</v>
      </c>
      <c r="B28559" s="2">
        <v>26.840048431965513</v>
      </c>
    </row>
    <row r="28560" spans="1:2" x14ac:dyDescent="0.25">
      <c r="A28560" s="28" t="s">
        <v>79</v>
      </c>
      <c r="B28560" s="2">
        <v>0.22484127398795095</v>
      </c>
    </row>
    <row r="28561" spans="1:2" x14ac:dyDescent="0.25">
      <c r="A28561" s="28" t="s">
        <v>86</v>
      </c>
      <c r="B28561" s="2">
        <v>0.28269265179926961</v>
      </c>
    </row>
    <row r="28562" spans="1:2" x14ac:dyDescent="0.25">
      <c r="A28562" s="28" t="s">
        <v>87</v>
      </c>
      <c r="B28562" s="2">
        <v>1.1843581916289052</v>
      </c>
    </row>
    <row r="28563" spans="1:2" x14ac:dyDescent="0.25">
      <c r="A28563" s="28" t="s">
        <v>31</v>
      </c>
      <c r="B28563" s="2">
        <v>5.0057044938737389</v>
      </c>
    </row>
    <row r="28564" spans="1:2" x14ac:dyDescent="0.25">
      <c r="A28564" s="28" t="s">
        <v>29</v>
      </c>
      <c r="B28564" s="2">
        <v>4.022925575396525</v>
      </c>
    </row>
    <row r="28565" spans="1:2" x14ac:dyDescent="0.25">
      <c r="A28565" s="28" t="s">
        <v>30</v>
      </c>
      <c r="B28565" s="2">
        <v>6.780556608868709</v>
      </c>
    </row>
    <row r="28566" spans="1:2" x14ac:dyDescent="0.25">
      <c r="A28566" s="28" t="s">
        <v>88</v>
      </c>
      <c r="B28566" s="2">
        <v>1.3892087145395375</v>
      </c>
    </row>
    <row r="28567" spans="1:2" x14ac:dyDescent="0.25">
      <c r="A28567" s="28" t="s">
        <v>80</v>
      </c>
      <c r="B28567" s="2">
        <v>0.23213777743196587</v>
      </c>
    </row>
    <row r="28568" spans="1:2" x14ac:dyDescent="0.25">
      <c r="A28568" s="28" t="s">
        <v>84</v>
      </c>
      <c r="B28568" s="2">
        <v>1.3593480965984639</v>
      </c>
    </row>
    <row r="28569" spans="1:2" x14ac:dyDescent="0.25">
      <c r="A28569" s="28" t="s">
        <v>85</v>
      </c>
      <c r="B28569" s="2">
        <v>3.3242270458051442</v>
      </c>
    </row>
    <row r="28570" spans="1:2" x14ac:dyDescent="0.25">
      <c r="A28570" s="28" t="s">
        <v>82</v>
      </c>
      <c r="B28570" s="2">
        <v>3.0340480020353024</v>
      </c>
    </row>
    <row r="28571" spans="1:2" x14ac:dyDescent="0.25">
      <c r="A28571" s="6" t="s">
        <v>25</v>
      </c>
      <c r="B28571" s="2">
        <v>29.383776655695936</v>
      </c>
    </row>
    <row r="28572" spans="1:2" x14ac:dyDescent="0.25">
      <c r="A28572" s="28" t="s">
        <v>79</v>
      </c>
      <c r="B28572" s="2">
        <v>0.41024803591316111</v>
      </c>
    </row>
    <row r="28573" spans="1:2" x14ac:dyDescent="0.25">
      <c r="A28573" s="28" t="s">
        <v>86</v>
      </c>
      <c r="B28573" s="2">
        <v>0.40249701555588741</v>
      </c>
    </row>
    <row r="28574" spans="1:2" x14ac:dyDescent="0.25">
      <c r="A28574" s="28" t="s">
        <v>87</v>
      </c>
      <c r="B28574" s="2">
        <v>0.77571801153130726</v>
      </c>
    </row>
    <row r="28575" spans="1:2" x14ac:dyDescent="0.25">
      <c r="A28575" s="28" t="s">
        <v>31</v>
      </c>
      <c r="B28575" s="2">
        <v>2.3681374318253048</v>
      </c>
    </row>
    <row r="28576" spans="1:2" x14ac:dyDescent="0.25">
      <c r="A28576" s="28" t="s">
        <v>29</v>
      </c>
      <c r="B28576" s="2">
        <v>2.0589156496946761</v>
      </c>
    </row>
    <row r="28577" spans="1:2" x14ac:dyDescent="0.25">
      <c r="A28577" s="28" t="s">
        <v>30</v>
      </c>
      <c r="B28577" s="2">
        <v>3.3293663141676126</v>
      </c>
    </row>
    <row r="28578" spans="1:2" x14ac:dyDescent="0.25">
      <c r="A28578" s="28" t="s">
        <v>88</v>
      </c>
      <c r="B28578" s="2">
        <v>4.8919556680648046</v>
      </c>
    </row>
    <row r="28579" spans="1:2" x14ac:dyDescent="0.25">
      <c r="A28579" s="28" t="s">
        <v>80</v>
      </c>
      <c r="B28579" s="2">
        <v>8.6386592468403758E-2</v>
      </c>
    </row>
    <row r="28580" spans="1:2" x14ac:dyDescent="0.25">
      <c r="A28580" s="28" t="s">
        <v>84</v>
      </c>
      <c r="B28580" s="2">
        <v>0.12372283390651649</v>
      </c>
    </row>
    <row r="28581" spans="1:2" x14ac:dyDescent="0.25">
      <c r="A28581" s="28" t="s">
        <v>85</v>
      </c>
      <c r="B28581" s="2">
        <v>10.187163664847033</v>
      </c>
    </row>
    <row r="28582" spans="1:2" x14ac:dyDescent="0.25">
      <c r="A28582" s="28" t="s">
        <v>82</v>
      </c>
      <c r="B28582" s="2">
        <v>4.7496654377212293</v>
      </c>
    </row>
    <row r="28583" spans="1:2" x14ac:dyDescent="0.25">
      <c r="A28583" s="6" t="s">
        <v>23</v>
      </c>
      <c r="B28583" s="2">
        <v>94.060355034367831</v>
      </c>
    </row>
    <row r="28584" spans="1:2" x14ac:dyDescent="0.25">
      <c r="A28584" s="28" t="s">
        <v>79</v>
      </c>
      <c r="B28584" s="2">
        <v>1.1559393095074522</v>
      </c>
    </row>
    <row r="28585" spans="1:2" x14ac:dyDescent="0.25">
      <c r="A28585" s="28" t="s">
        <v>86</v>
      </c>
      <c r="B28585" s="2">
        <v>1.2782530535030414</v>
      </c>
    </row>
    <row r="28586" spans="1:2" x14ac:dyDescent="0.25">
      <c r="A28586" s="28" t="s">
        <v>87</v>
      </c>
      <c r="B28586" s="2">
        <v>5.5141020327970862</v>
      </c>
    </row>
    <row r="28587" spans="1:2" x14ac:dyDescent="0.25">
      <c r="A28587" s="28" t="s">
        <v>31</v>
      </c>
      <c r="B28587" s="2">
        <v>13.503335032089783</v>
      </c>
    </row>
    <row r="28588" spans="1:2" x14ac:dyDescent="0.25">
      <c r="A28588" s="28" t="s">
        <v>29</v>
      </c>
      <c r="B28588" s="2">
        <v>8.9271868007485189</v>
      </c>
    </row>
    <row r="28589" spans="1:2" x14ac:dyDescent="0.25">
      <c r="A28589" s="28" t="s">
        <v>30</v>
      </c>
      <c r="B28589" s="2">
        <v>12.267497932098717</v>
      </c>
    </row>
    <row r="28590" spans="1:2" x14ac:dyDescent="0.25">
      <c r="A28590" s="28" t="s">
        <v>88</v>
      </c>
      <c r="B28590" s="2">
        <v>4.7323314955636357</v>
      </c>
    </row>
    <row r="28591" spans="1:2" x14ac:dyDescent="0.25">
      <c r="A28591" s="28" t="s">
        <v>80</v>
      </c>
      <c r="B28591" s="2">
        <v>3.0269585870181932</v>
      </c>
    </row>
    <row r="28592" spans="1:2" x14ac:dyDescent="0.25">
      <c r="A28592" s="28" t="s">
        <v>84</v>
      </c>
      <c r="B28592" s="2">
        <v>11.339847310312694</v>
      </c>
    </row>
    <row r="28593" spans="1:2" x14ac:dyDescent="0.25">
      <c r="A28593" s="28" t="s">
        <v>85</v>
      </c>
      <c r="B28593" s="2">
        <v>16.983774720180197</v>
      </c>
    </row>
    <row r="28594" spans="1:2" x14ac:dyDescent="0.25">
      <c r="A28594" s="28" t="s">
        <v>82</v>
      </c>
      <c r="B28594" s="2">
        <v>15.331128760548527</v>
      </c>
    </row>
    <row r="28595" spans="1:2" x14ac:dyDescent="0.25">
      <c r="A28595" s="6" t="s">
        <v>249</v>
      </c>
      <c r="B28595" s="2">
        <v>391.83126447428322</v>
      </c>
    </row>
    <row r="28596" spans="1:2" x14ac:dyDescent="0.25">
      <c r="A28596" s="28" t="s">
        <v>79</v>
      </c>
      <c r="B28596" s="2">
        <v>3.2329129534648131</v>
      </c>
    </row>
    <row r="28597" spans="1:2" x14ac:dyDescent="0.25">
      <c r="A28597" s="28" t="s">
        <v>86</v>
      </c>
      <c r="B28597" s="2">
        <v>4.1545844636407514</v>
      </c>
    </row>
    <row r="28598" spans="1:2" x14ac:dyDescent="0.25">
      <c r="A28598" s="28" t="s">
        <v>87</v>
      </c>
      <c r="B28598" s="2">
        <v>22.088818556169681</v>
      </c>
    </row>
    <row r="28599" spans="1:2" x14ac:dyDescent="0.25">
      <c r="A28599" s="28" t="s">
        <v>31</v>
      </c>
      <c r="B28599" s="2">
        <v>39.886457774879254</v>
      </c>
    </row>
    <row r="28600" spans="1:2" x14ac:dyDescent="0.25">
      <c r="A28600" s="28" t="s">
        <v>29</v>
      </c>
      <c r="B28600" s="2">
        <v>30.237141797242636</v>
      </c>
    </row>
    <row r="28601" spans="1:2" x14ac:dyDescent="0.25">
      <c r="A28601" s="28" t="s">
        <v>30</v>
      </c>
      <c r="B28601" s="2">
        <v>54.111593119580313</v>
      </c>
    </row>
    <row r="28602" spans="1:2" x14ac:dyDescent="0.25">
      <c r="A28602" s="28" t="s">
        <v>88</v>
      </c>
      <c r="B28602" s="2">
        <v>30.143537364246825</v>
      </c>
    </row>
    <row r="28603" spans="1:2" x14ac:dyDescent="0.25">
      <c r="A28603" s="28" t="s">
        <v>80</v>
      </c>
      <c r="B28603" s="2">
        <v>29.558202687127046</v>
      </c>
    </row>
    <row r="28604" spans="1:2" x14ac:dyDescent="0.25">
      <c r="A28604" s="28" t="s">
        <v>84</v>
      </c>
      <c r="B28604" s="2">
        <v>40.381828228982663</v>
      </c>
    </row>
    <row r="28605" spans="1:2" x14ac:dyDescent="0.25">
      <c r="A28605" s="28" t="s">
        <v>85</v>
      </c>
      <c r="B28605" s="2">
        <v>62.240146848857499</v>
      </c>
    </row>
    <row r="28606" spans="1:2" x14ac:dyDescent="0.25">
      <c r="A28606" s="28" t="s">
        <v>82</v>
      </c>
      <c r="B28606" s="2">
        <v>75.796040680091792</v>
      </c>
    </row>
    <row r="28607" spans="1:2" x14ac:dyDescent="0.25">
      <c r="A28607" s="6" t="s">
        <v>251</v>
      </c>
      <c r="B28607" s="2">
        <v>1033.8092137464937</v>
      </c>
    </row>
    <row r="28608" spans="1:2" x14ac:dyDescent="0.25">
      <c r="A28608" s="28" t="s">
        <v>79</v>
      </c>
      <c r="B28608" s="2">
        <v>24.392902937998603</v>
      </c>
    </row>
    <row r="28609" spans="1:2" x14ac:dyDescent="0.25">
      <c r="A28609" s="28" t="s">
        <v>86</v>
      </c>
      <c r="B28609" s="2">
        <v>8.3644789575138851</v>
      </c>
    </row>
    <row r="28610" spans="1:2" x14ac:dyDescent="0.25">
      <c r="A28610" s="28" t="s">
        <v>87</v>
      </c>
      <c r="B28610" s="2">
        <v>63.598140511917656</v>
      </c>
    </row>
    <row r="28611" spans="1:2" x14ac:dyDescent="0.25">
      <c r="A28611" s="28" t="s">
        <v>31</v>
      </c>
      <c r="B28611" s="2">
        <v>62.002556458996821</v>
      </c>
    </row>
    <row r="28612" spans="1:2" x14ac:dyDescent="0.25">
      <c r="A28612" s="28" t="s">
        <v>29</v>
      </c>
      <c r="B28612" s="2">
        <v>109.59964735419055</v>
      </c>
    </row>
    <row r="28613" spans="1:2" x14ac:dyDescent="0.25">
      <c r="A28613" s="28" t="s">
        <v>30</v>
      </c>
      <c r="B28613" s="2">
        <v>42.830766275888507</v>
      </c>
    </row>
    <row r="28614" spans="1:2" x14ac:dyDescent="0.25">
      <c r="A28614" s="28" t="s">
        <v>88</v>
      </c>
      <c r="B28614" s="2">
        <v>142.43440549232545</v>
      </c>
    </row>
    <row r="28615" spans="1:2" x14ac:dyDescent="0.25">
      <c r="A28615" s="28" t="s">
        <v>80</v>
      </c>
      <c r="B28615" s="2">
        <v>44.010171942040444</v>
      </c>
    </row>
    <row r="28616" spans="1:2" x14ac:dyDescent="0.25">
      <c r="A28616" s="28" t="s">
        <v>84</v>
      </c>
      <c r="B28616" s="2">
        <v>126.1502227205597</v>
      </c>
    </row>
    <row r="28617" spans="1:2" x14ac:dyDescent="0.25">
      <c r="A28617" s="28" t="s">
        <v>85</v>
      </c>
      <c r="B28617" s="2">
        <v>214.73643117202622</v>
      </c>
    </row>
    <row r="28618" spans="1:2" x14ac:dyDescent="0.25">
      <c r="A28618" s="28" t="s">
        <v>82</v>
      </c>
      <c r="B28618" s="2">
        <v>195.68948992303598</v>
      </c>
    </row>
    <row r="28619" spans="1:2" x14ac:dyDescent="0.25">
      <c r="A28619" s="6" t="s">
        <v>229</v>
      </c>
      <c r="B28619" s="2">
        <v>16.947186025836533</v>
      </c>
    </row>
    <row r="28620" spans="1:2" x14ac:dyDescent="0.25">
      <c r="A28620" s="28" t="s">
        <v>79</v>
      </c>
      <c r="B28620" s="2">
        <v>0.56901271931499786</v>
      </c>
    </row>
    <row r="28621" spans="1:2" x14ac:dyDescent="0.25">
      <c r="A28621" s="28" t="s">
        <v>86</v>
      </c>
      <c r="B28621" s="2">
        <v>0.19292087530564664</v>
      </c>
    </row>
    <row r="28622" spans="1:2" x14ac:dyDescent="0.25">
      <c r="A28622" s="28" t="s">
        <v>87</v>
      </c>
      <c r="B28622" s="2">
        <v>0.52702214298945116</v>
      </c>
    </row>
    <row r="28623" spans="1:2" x14ac:dyDescent="0.25">
      <c r="A28623" s="28" t="s">
        <v>31</v>
      </c>
      <c r="B28623" s="2">
        <v>2.1306855277087235</v>
      </c>
    </row>
    <row r="28624" spans="1:2" x14ac:dyDescent="0.25">
      <c r="A28624" s="28" t="s">
        <v>29</v>
      </c>
      <c r="B28624" s="2">
        <v>2.3986100439513294</v>
      </c>
    </row>
    <row r="28625" spans="1:2" x14ac:dyDescent="0.25">
      <c r="A28625" s="28" t="s">
        <v>30</v>
      </c>
      <c r="B28625" s="2">
        <v>3.1214934435591557</v>
      </c>
    </row>
    <row r="28626" spans="1:2" x14ac:dyDescent="0.25">
      <c r="A28626" s="28" t="s">
        <v>88</v>
      </c>
      <c r="B28626" s="2">
        <v>1.677849331270469</v>
      </c>
    </row>
    <row r="28627" spans="1:2" x14ac:dyDescent="0.25">
      <c r="A28627" s="28" t="s">
        <v>80</v>
      </c>
      <c r="B28627" s="2">
        <v>0.794407923762808</v>
      </c>
    </row>
    <row r="28628" spans="1:2" x14ac:dyDescent="0.25">
      <c r="A28628" s="28" t="s">
        <v>84</v>
      </c>
      <c r="B28628" s="2">
        <v>0.5387466614449169</v>
      </c>
    </row>
    <row r="28629" spans="1:2" x14ac:dyDescent="0.25">
      <c r="A28629" s="28" t="s">
        <v>85</v>
      </c>
      <c r="B28629" s="2">
        <v>2.7557227805929259</v>
      </c>
    </row>
    <row r="28630" spans="1:2" x14ac:dyDescent="0.25">
      <c r="A28630" s="28" t="s">
        <v>82</v>
      </c>
      <c r="B28630" s="2">
        <v>2.2407145759361078</v>
      </c>
    </row>
    <row r="28631" spans="1:2" x14ac:dyDescent="0.25">
      <c r="A28631" s="6" t="s">
        <v>93</v>
      </c>
      <c r="B28631" s="2">
        <v>4525.6382273382096</v>
      </c>
    </row>
    <row r="28632" spans="1:2" x14ac:dyDescent="0.25">
      <c r="A28632" s="28" t="s">
        <v>79</v>
      </c>
      <c r="B28632" s="2">
        <v>77.66070373383684</v>
      </c>
    </row>
    <row r="28633" spans="1:2" x14ac:dyDescent="0.25">
      <c r="A28633" s="28" t="s">
        <v>86</v>
      </c>
      <c r="B28633" s="2">
        <v>55.544638374400037</v>
      </c>
    </row>
    <row r="28634" spans="1:2" x14ac:dyDescent="0.25">
      <c r="A28634" s="28" t="s">
        <v>87</v>
      </c>
      <c r="B28634" s="2">
        <v>290.00564500441601</v>
      </c>
    </row>
    <row r="28635" spans="1:2" x14ac:dyDescent="0.25">
      <c r="A28635" s="28" t="s">
        <v>31</v>
      </c>
      <c r="B28635" s="2">
        <v>434.34444726874881</v>
      </c>
    </row>
    <row r="28636" spans="1:2" x14ac:dyDescent="0.25">
      <c r="A28636" s="28" t="s">
        <v>29</v>
      </c>
      <c r="B28636" s="2">
        <v>354.64696574537425</v>
      </c>
    </row>
    <row r="28637" spans="1:2" x14ac:dyDescent="0.25">
      <c r="A28637" s="28" t="s">
        <v>30</v>
      </c>
      <c r="B28637" s="2">
        <v>422.5173037540722</v>
      </c>
    </row>
    <row r="28638" spans="1:2" x14ac:dyDescent="0.25">
      <c r="A28638" s="28" t="s">
        <v>88</v>
      </c>
      <c r="B28638" s="2">
        <v>479.71752330445679</v>
      </c>
    </row>
    <row r="28639" spans="1:2" x14ac:dyDescent="0.25">
      <c r="A28639" s="28" t="s">
        <v>80</v>
      </c>
      <c r="B28639" s="2">
        <v>160.63625939714339</v>
      </c>
    </row>
    <row r="28640" spans="1:2" x14ac:dyDescent="0.25">
      <c r="A28640" s="28" t="s">
        <v>84</v>
      </c>
      <c r="B28640" s="2">
        <v>630.25296724054169</v>
      </c>
    </row>
    <row r="28641" spans="1:2" x14ac:dyDescent="0.25">
      <c r="A28641" s="28" t="s">
        <v>85</v>
      </c>
      <c r="B28641" s="2">
        <v>877.21331893222259</v>
      </c>
    </row>
    <row r="28642" spans="1:2" x14ac:dyDescent="0.25">
      <c r="A28642" s="28" t="s">
        <v>82</v>
      </c>
      <c r="B28642" s="2">
        <v>743.09845458299674</v>
      </c>
    </row>
    <row r="28643" spans="1:2" x14ac:dyDescent="0.25">
      <c r="A28643" s="3" t="s">
        <v>88</v>
      </c>
      <c r="B28643" s="2">
        <v>4022.1283126449289</v>
      </c>
    </row>
    <row r="28644" spans="1:2" x14ac:dyDescent="0.25">
      <c r="A28644" s="6" t="s">
        <v>228</v>
      </c>
      <c r="B28644" s="2">
        <v>195.09252772522302</v>
      </c>
    </row>
    <row r="28645" spans="1:2" x14ac:dyDescent="0.25">
      <c r="A28645" s="28" t="s">
        <v>79</v>
      </c>
      <c r="B28645" s="2">
        <v>1.4531240896639794</v>
      </c>
    </row>
    <row r="28646" spans="1:2" x14ac:dyDescent="0.25">
      <c r="A28646" s="28" t="s">
        <v>86</v>
      </c>
      <c r="B28646" s="2">
        <v>0.45824629507622883</v>
      </c>
    </row>
    <row r="28647" spans="1:2" x14ac:dyDescent="0.25">
      <c r="A28647" s="28" t="s">
        <v>87</v>
      </c>
      <c r="B28647" s="2">
        <v>1.5861349517443779</v>
      </c>
    </row>
    <row r="28648" spans="1:2" x14ac:dyDescent="0.25">
      <c r="A28648" s="28" t="s">
        <v>31</v>
      </c>
      <c r="B28648" s="2">
        <v>1.5104923807905062</v>
      </c>
    </row>
    <row r="28649" spans="1:2" x14ac:dyDescent="0.25">
      <c r="A28649" s="28" t="s">
        <v>29</v>
      </c>
      <c r="B28649" s="2">
        <v>0.71332970867565959</v>
      </c>
    </row>
    <row r="28650" spans="1:2" x14ac:dyDescent="0.25">
      <c r="A28650" s="28" t="s">
        <v>30</v>
      </c>
      <c r="B28650" s="2">
        <v>0.74076031224646455</v>
      </c>
    </row>
    <row r="28651" spans="1:2" x14ac:dyDescent="0.25">
      <c r="A28651" s="28" t="s">
        <v>80</v>
      </c>
      <c r="B28651" s="2">
        <v>1.6559879064341225</v>
      </c>
    </row>
    <row r="28652" spans="1:2" x14ac:dyDescent="0.25">
      <c r="A28652" s="28" t="s">
        <v>84</v>
      </c>
      <c r="B28652" s="2">
        <v>89.77049203645133</v>
      </c>
    </row>
    <row r="28653" spans="1:2" x14ac:dyDescent="0.25">
      <c r="A28653" s="28" t="s">
        <v>85</v>
      </c>
      <c r="B28653" s="2">
        <v>41.82523808321789</v>
      </c>
    </row>
    <row r="28654" spans="1:2" x14ac:dyDescent="0.25">
      <c r="A28654" s="28" t="s">
        <v>82</v>
      </c>
      <c r="B28654" s="2">
        <v>55.378721960922476</v>
      </c>
    </row>
    <row r="28655" spans="1:2" x14ac:dyDescent="0.25">
      <c r="A28655" s="6" t="s">
        <v>239</v>
      </c>
      <c r="B28655" s="2">
        <v>6.7700380455774507</v>
      </c>
    </row>
    <row r="28656" spans="1:2" x14ac:dyDescent="0.25">
      <c r="A28656" s="28" t="s">
        <v>87</v>
      </c>
      <c r="B28656" s="2">
        <v>1.170164366194923</v>
      </c>
    </row>
    <row r="28657" spans="1:2" x14ac:dyDescent="0.25">
      <c r="A28657" s="28" t="s">
        <v>31</v>
      </c>
      <c r="B28657" s="2">
        <v>0.35581007153266853</v>
      </c>
    </row>
    <row r="28658" spans="1:2" x14ac:dyDescent="0.25">
      <c r="A28658" s="28" t="s">
        <v>29</v>
      </c>
      <c r="B28658" s="2">
        <v>0.45215996608213732</v>
      </c>
    </row>
    <row r="28659" spans="1:2" x14ac:dyDescent="0.25">
      <c r="A28659" s="28" t="s">
        <v>30</v>
      </c>
      <c r="B28659" s="2">
        <v>5.3692193305036807E-2</v>
      </c>
    </row>
    <row r="28660" spans="1:2" x14ac:dyDescent="0.25">
      <c r="A28660" s="28" t="s">
        <v>80</v>
      </c>
      <c r="B28660" s="2">
        <v>4.1364627670440982E-2</v>
      </c>
    </row>
    <row r="28661" spans="1:2" x14ac:dyDescent="0.25">
      <c r="A28661" s="28" t="s">
        <v>84</v>
      </c>
      <c r="B28661" s="2">
        <v>0.26480905517376724</v>
      </c>
    </row>
    <row r="28662" spans="1:2" x14ac:dyDescent="0.25">
      <c r="A28662" s="28" t="s">
        <v>85</v>
      </c>
      <c r="B28662" s="2">
        <v>1.9021102060211481</v>
      </c>
    </row>
    <row r="28663" spans="1:2" x14ac:dyDescent="0.25">
      <c r="A28663" s="28" t="s">
        <v>82</v>
      </c>
      <c r="B28663" s="2">
        <v>2.5299275595973278</v>
      </c>
    </row>
    <row r="28664" spans="1:2" x14ac:dyDescent="0.25">
      <c r="A28664" s="6" t="s">
        <v>241</v>
      </c>
      <c r="B28664" s="2">
        <v>275.49082898137152</v>
      </c>
    </row>
    <row r="28665" spans="1:2" x14ac:dyDescent="0.25">
      <c r="A28665" s="28" t="s">
        <v>79</v>
      </c>
      <c r="B28665" s="2">
        <v>11.903647066609356</v>
      </c>
    </row>
    <row r="28666" spans="1:2" x14ac:dyDescent="0.25">
      <c r="A28666" s="28" t="s">
        <v>86</v>
      </c>
      <c r="B28666" s="2">
        <v>2.0908017889325499</v>
      </c>
    </row>
    <row r="28667" spans="1:2" x14ac:dyDescent="0.25">
      <c r="A28667" s="28" t="s">
        <v>87</v>
      </c>
      <c r="B28667" s="2">
        <v>3.2835389274208455</v>
      </c>
    </row>
    <row r="28668" spans="1:2" x14ac:dyDescent="0.25">
      <c r="A28668" s="28" t="s">
        <v>31</v>
      </c>
      <c r="B28668" s="2">
        <v>12.201895120746475</v>
      </c>
    </row>
    <row r="28669" spans="1:2" x14ac:dyDescent="0.25">
      <c r="A28669" s="28" t="s">
        <v>29</v>
      </c>
      <c r="B28669" s="2">
        <v>4.1625994389843166</v>
      </c>
    </row>
    <row r="28670" spans="1:2" x14ac:dyDescent="0.25">
      <c r="A28670" s="28" t="s">
        <v>30</v>
      </c>
      <c r="B28670" s="2">
        <v>4.2629709489790768</v>
      </c>
    </row>
    <row r="28671" spans="1:2" x14ac:dyDescent="0.25">
      <c r="A28671" s="28" t="s">
        <v>80</v>
      </c>
      <c r="B28671" s="2">
        <v>9.1122421005729795</v>
      </c>
    </row>
    <row r="28672" spans="1:2" x14ac:dyDescent="0.25">
      <c r="A28672" s="28" t="s">
        <v>84</v>
      </c>
      <c r="B28672" s="2">
        <v>48.479543118681661</v>
      </c>
    </row>
    <row r="28673" spans="1:2" x14ac:dyDescent="0.25">
      <c r="A28673" s="28" t="s">
        <v>85</v>
      </c>
      <c r="B28673" s="2">
        <v>59.83973027585472</v>
      </c>
    </row>
    <row r="28674" spans="1:2" x14ac:dyDescent="0.25">
      <c r="A28674" s="28" t="s">
        <v>82</v>
      </c>
      <c r="B28674" s="2">
        <v>120.15386019458957</v>
      </c>
    </row>
    <row r="28675" spans="1:2" x14ac:dyDescent="0.25">
      <c r="A28675" s="6" t="s">
        <v>53</v>
      </c>
      <c r="B28675" s="2">
        <v>19.268838182200518</v>
      </c>
    </row>
    <row r="28676" spans="1:2" x14ac:dyDescent="0.25">
      <c r="A28676" s="28" t="s">
        <v>79</v>
      </c>
      <c r="B28676" s="2">
        <v>2.2654160955808114</v>
      </c>
    </row>
    <row r="28677" spans="1:2" x14ac:dyDescent="0.25">
      <c r="A28677" s="28" t="s">
        <v>86</v>
      </c>
      <c r="B28677" s="2">
        <v>0.10522271083867725</v>
      </c>
    </row>
    <row r="28678" spans="1:2" x14ac:dyDescent="0.25">
      <c r="A28678" s="28" t="s">
        <v>87</v>
      </c>
      <c r="B28678" s="2">
        <v>1.7729438712577543</v>
      </c>
    </row>
    <row r="28679" spans="1:2" x14ac:dyDescent="0.25">
      <c r="A28679" s="28" t="s">
        <v>31</v>
      </c>
      <c r="B28679" s="2">
        <v>8.611542513311099E-2</v>
      </c>
    </row>
    <row r="28680" spans="1:2" x14ac:dyDescent="0.25">
      <c r="A28680" s="28" t="s">
        <v>29</v>
      </c>
      <c r="B28680" s="2">
        <v>1.1736940460673889E-2</v>
      </c>
    </row>
    <row r="28681" spans="1:2" x14ac:dyDescent="0.25">
      <c r="A28681" s="28" t="s">
        <v>30</v>
      </c>
      <c r="B28681" s="2">
        <v>2.4839985266231508E-3</v>
      </c>
    </row>
    <row r="28682" spans="1:2" x14ac:dyDescent="0.25">
      <c r="A28682" s="28" t="s">
        <v>80</v>
      </c>
      <c r="B28682" s="2">
        <v>1.646532291272486</v>
      </c>
    </row>
    <row r="28683" spans="1:2" x14ac:dyDescent="0.25">
      <c r="A28683" s="28" t="s">
        <v>84</v>
      </c>
      <c r="B28683" s="2">
        <v>0.63010519926787389</v>
      </c>
    </row>
    <row r="28684" spans="1:2" x14ac:dyDescent="0.25">
      <c r="A28684" s="28" t="s">
        <v>85</v>
      </c>
      <c r="B28684" s="2">
        <v>7.6578481838937904</v>
      </c>
    </row>
    <row r="28685" spans="1:2" x14ac:dyDescent="0.25">
      <c r="A28685" s="28" t="s">
        <v>82</v>
      </c>
      <c r="B28685" s="2">
        <v>5.0904334659687169</v>
      </c>
    </row>
    <row r="28686" spans="1:2" x14ac:dyDescent="0.25">
      <c r="A28686" s="6" t="s">
        <v>19</v>
      </c>
      <c r="B28686" s="2">
        <v>2.5030475139933932</v>
      </c>
    </row>
    <row r="28687" spans="1:2" x14ac:dyDescent="0.25">
      <c r="A28687" s="28" t="s">
        <v>79</v>
      </c>
      <c r="B28687" s="2">
        <v>0.21979245804936776</v>
      </c>
    </row>
    <row r="28688" spans="1:2" x14ac:dyDescent="0.25">
      <c r="A28688" s="28" t="s">
        <v>86</v>
      </c>
      <c r="B28688" s="2">
        <v>2.1895329278270929E-2</v>
      </c>
    </row>
    <row r="28689" spans="1:2" x14ac:dyDescent="0.25">
      <c r="A28689" s="28" t="s">
        <v>87</v>
      </c>
      <c r="B28689" s="2">
        <v>2.7167045686519826E-3</v>
      </c>
    </row>
    <row r="28690" spans="1:2" x14ac:dyDescent="0.25">
      <c r="A28690" s="28" t="s">
        <v>31</v>
      </c>
      <c r="B28690" s="2">
        <v>0.28620287275540818</v>
      </c>
    </row>
    <row r="28691" spans="1:2" x14ac:dyDescent="0.25">
      <c r="A28691" s="28" t="s">
        <v>29</v>
      </c>
      <c r="B28691" s="2">
        <v>7.8334926468118599E-2</v>
      </c>
    </row>
    <row r="28692" spans="1:2" x14ac:dyDescent="0.25">
      <c r="A28692" s="28" t="s">
        <v>30</v>
      </c>
      <c r="B28692" s="2">
        <v>0.21963972467559501</v>
      </c>
    </row>
    <row r="28693" spans="1:2" x14ac:dyDescent="0.25">
      <c r="A28693" s="28" t="s">
        <v>80</v>
      </c>
      <c r="B28693" s="2">
        <v>0.10792522268405738</v>
      </c>
    </row>
    <row r="28694" spans="1:2" x14ac:dyDescent="0.25">
      <c r="A28694" s="28" t="s">
        <v>84</v>
      </c>
      <c r="B28694" s="2">
        <v>1.0875962327636006E-2</v>
      </c>
    </row>
    <row r="28695" spans="1:2" x14ac:dyDescent="0.25">
      <c r="A28695" s="28" t="s">
        <v>85</v>
      </c>
      <c r="B28695" s="2">
        <v>0.25821910584583446</v>
      </c>
    </row>
    <row r="28696" spans="1:2" x14ac:dyDescent="0.25">
      <c r="A28696" s="28" t="s">
        <v>82</v>
      </c>
      <c r="B28696" s="2">
        <v>1.2974452073404528</v>
      </c>
    </row>
    <row r="28697" spans="1:2" x14ac:dyDescent="0.25">
      <c r="A28697" s="6" t="s">
        <v>243</v>
      </c>
      <c r="B28697" s="2">
        <v>104.2004951945305</v>
      </c>
    </row>
    <row r="28698" spans="1:2" x14ac:dyDescent="0.25">
      <c r="A28698" s="28" t="s">
        <v>79</v>
      </c>
      <c r="B28698" s="2">
        <v>1.6615314003295585</v>
      </c>
    </row>
    <row r="28699" spans="1:2" x14ac:dyDescent="0.25">
      <c r="A28699" s="28" t="s">
        <v>86</v>
      </c>
      <c r="B28699" s="2">
        <v>0.37728772886784151</v>
      </c>
    </row>
    <row r="28700" spans="1:2" x14ac:dyDescent="0.25">
      <c r="A28700" s="28" t="s">
        <v>87</v>
      </c>
      <c r="B28700" s="2">
        <v>2.646010968250756</v>
      </c>
    </row>
    <row r="28701" spans="1:2" x14ac:dyDescent="0.25">
      <c r="A28701" s="28" t="s">
        <v>31</v>
      </c>
      <c r="B28701" s="2">
        <v>0.93626214573013289</v>
      </c>
    </row>
    <row r="28702" spans="1:2" x14ac:dyDescent="0.25">
      <c r="A28702" s="28" t="s">
        <v>29</v>
      </c>
      <c r="B28702" s="2">
        <v>1.4461029441376463</v>
      </c>
    </row>
    <row r="28703" spans="1:2" x14ac:dyDescent="0.25">
      <c r="A28703" s="28" t="s">
        <v>30</v>
      </c>
      <c r="B28703" s="2">
        <v>0.44033634253841064</v>
      </c>
    </row>
    <row r="28704" spans="1:2" x14ac:dyDescent="0.25">
      <c r="A28704" s="28" t="s">
        <v>80</v>
      </c>
      <c r="B28704" s="2">
        <v>0.29063418297865895</v>
      </c>
    </row>
    <row r="28705" spans="1:2" x14ac:dyDescent="0.25">
      <c r="A28705" s="28" t="s">
        <v>84</v>
      </c>
      <c r="B28705" s="2">
        <v>17.445567372914436</v>
      </c>
    </row>
    <row r="28706" spans="1:2" x14ac:dyDescent="0.25">
      <c r="A28706" s="28" t="s">
        <v>85</v>
      </c>
      <c r="B28706" s="2">
        <v>23.12547013267293</v>
      </c>
    </row>
    <row r="28707" spans="1:2" x14ac:dyDescent="0.25">
      <c r="A28707" s="28" t="s">
        <v>82</v>
      </c>
      <c r="B28707" s="2">
        <v>55.831291976110144</v>
      </c>
    </row>
    <row r="28708" spans="1:2" x14ac:dyDescent="0.25">
      <c r="A28708" s="6" t="s">
        <v>52</v>
      </c>
      <c r="B28708" s="2">
        <v>13.153310716195334</v>
      </c>
    </row>
    <row r="28709" spans="1:2" x14ac:dyDescent="0.25">
      <c r="A28709" s="28" t="s">
        <v>79</v>
      </c>
      <c r="B28709" s="2">
        <v>0.10902526431592482</v>
      </c>
    </row>
    <row r="28710" spans="1:2" x14ac:dyDescent="0.25">
      <c r="A28710" s="28" t="s">
        <v>86</v>
      </c>
      <c r="B28710" s="2">
        <v>2.4843620383891738E-2</v>
      </c>
    </row>
    <row r="28711" spans="1:2" x14ac:dyDescent="0.25">
      <c r="A28711" s="28" t="s">
        <v>87</v>
      </c>
      <c r="B28711" s="2">
        <v>0.25546188110849133</v>
      </c>
    </row>
    <row r="28712" spans="1:2" x14ac:dyDescent="0.25">
      <c r="A28712" s="28" t="s">
        <v>31</v>
      </c>
      <c r="B28712" s="2">
        <v>6.1723868786546588E-3</v>
      </c>
    </row>
    <row r="28713" spans="1:2" x14ac:dyDescent="0.25">
      <c r="A28713" s="28" t="s">
        <v>29</v>
      </c>
      <c r="B28713" s="2">
        <v>1.4459250347197404E-3</v>
      </c>
    </row>
    <row r="28714" spans="1:2" x14ac:dyDescent="0.25">
      <c r="A28714" s="28" t="s">
        <v>30</v>
      </c>
      <c r="B28714" s="2">
        <v>2.2720101116951445E-3</v>
      </c>
    </row>
    <row r="28715" spans="1:2" x14ac:dyDescent="0.25">
      <c r="A28715" s="28" t="s">
        <v>80</v>
      </c>
      <c r="B28715" s="2">
        <v>0.74567731548304084</v>
      </c>
    </row>
    <row r="28716" spans="1:2" x14ac:dyDescent="0.25">
      <c r="A28716" s="28" t="s">
        <v>84</v>
      </c>
      <c r="B28716" s="2">
        <v>0.18645592931663685</v>
      </c>
    </row>
    <row r="28717" spans="1:2" x14ac:dyDescent="0.25">
      <c r="A28717" s="28" t="s">
        <v>85</v>
      </c>
      <c r="B28717" s="2">
        <v>2.7335837704288197</v>
      </c>
    </row>
    <row r="28718" spans="1:2" x14ac:dyDescent="0.25">
      <c r="A28718" s="28" t="s">
        <v>82</v>
      </c>
      <c r="B28718" s="2">
        <v>9.0883726131334583</v>
      </c>
    </row>
    <row r="28719" spans="1:2" x14ac:dyDescent="0.25">
      <c r="A28719" s="6" t="s">
        <v>245</v>
      </c>
      <c r="B28719" s="2">
        <v>27.121231918646256</v>
      </c>
    </row>
    <row r="28720" spans="1:2" x14ac:dyDescent="0.25">
      <c r="A28720" s="28" t="s">
        <v>79</v>
      </c>
      <c r="B28720" s="2">
        <v>0.39119915322158844</v>
      </c>
    </row>
    <row r="28721" spans="1:2" x14ac:dyDescent="0.25">
      <c r="A28721" s="28" t="s">
        <v>86</v>
      </c>
      <c r="B28721" s="2">
        <v>3.6753929565948425E-2</v>
      </c>
    </row>
    <row r="28722" spans="1:2" x14ac:dyDescent="0.25">
      <c r="A28722" s="28" t="s">
        <v>87</v>
      </c>
      <c r="B28722" s="2">
        <v>0.1232826551410478</v>
      </c>
    </row>
    <row r="28723" spans="1:2" x14ac:dyDescent="0.25">
      <c r="A28723" s="28" t="s">
        <v>31</v>
      </c>
      <c r="B28723" s="2">
        <v>0.22715018253292038</v>
      </c>
    </row>
    <row r="28724" spans="1:2" x14ac:dyDescent="0.25">
      <c r="A28724" s="28" t="s">
        <v>29</v>
      </c>
      <c r="B28724" s="2">
        <v>0.48178552597039082</v>
      </c>
    </row>
    <row r="28725" spans="1:2" x14ac:dyDescent="0.25">
      <c r="A28725" s="28" t="s">
        <v>30</v>
      </c>
      <c r="B28725" s="2">
        <v>0.21963741400178208</v>
      </c>
    </row>
    <row r="28726" spans="1:2" x14ac:dyDescent="0.25">
      <c r="A28726" s="28" t="s">
        <v>80</v>
      </c>
      <c r="B28726" s="2">
        <v>1.1026986508335523</v>
      </c>
    </row>
    <row r="28727" spans="1:2" x14ac:dyDescent="0.25">
      <c r="A28727" s="28" t="s">
        <v>84</v>
      </c>
      <c r="B28727" s="2">
        <v>3.3419253091023644</v>
      </c>
    </row>
    <row r="28728" spans="1:2" x14ac:dyDescent="0.25">
      <c r="A28728" s="28" t="s">
        <v>85</v>
      </c>
      <c r="B28728" s="2">
        <v>9.5190464577011422</v>
      </c>
    </row>
    <row r="28729" spans="1:2" x14ac:dyDescent="0.25">
      <c r="A28729" s="28" t="s">
        <v>82</v>
      </c>
      <c r="B28729" s="2">
        <v>11.67775264057552</v>
      </c>
    </row>
    <row r="28730" spans="1:2" x14ac:dyDescent="0.25">
      <c r="A28730" s="6" t="s">
        <v>247</v>
      </c>
      <c r="B28730" s="2">
        <v>546.33355417860139</v>
      </c>
    </row>
    <row r="28731" spans="1:2" x14ac:dyDescent="0.25">
      <c r="A28731" s="28" t="s">
        <v>79</v>
      </c>
      <c r="B28731" s="2">
        <v>13.823297224093171</v>
      </c>
    </row>
    <row r="28732" spans="1:2" x14ac:dyDescent="0.25">
      <c r="A28732" s="28" t="s">
        <v>86</v>
      </c>
      <c r="B28732" s="2">
        <v>5.7962940116886781</v>
      </c>
    </row>
    <row r="28733" spans="1:2" x14ac:dyDescent="0.25">
      <c r="A28733" s="28" t="s">
        <v>87</v>
      </c>
      <c r="B28733" s="2">
        <v>8.8079326969743565</v>
      </c>
    </row>
    <row r="28734" spans="1:2" x14ac:dyDescent="0.25">
      <c r="A28734" s="28" t="s">
        <v>31</v>
      </c>
      <c r="B28734" s="2">
        <v>18.603943572621468</v>
      </c>
    </row>
    <row r="28735" spans="1:2" x14ac:dyDescent="0.25">
      <c r="A28735" s="28" t="s">
        <v>29</v>
      </c>
      <c r="B28735" s="2">
        <v>11.087777923328307</v>
      </c>
    </row>
    <row r="28736" spans="1:2" x14ac:dyDescent="0.25">
      <c r="A28736" s="28" t="s">
        <v>30</v>
      </c>
      <c r="B28736" s="2">
        <v>7.2076991289878247</v>
      </c>
    </row>
    <row r="28737" spans="1:2" x14ac:dyDescent="0.25">
      <c r="A28737" s="28" t="s">
        <v>80</v>
      </c>
      <c r="B28737" s="2">
        <v>12.876379990146615</v>
      </c>
    </row>
    <row r="28738" spans="1:2" x14ac:dyDescent="0.25">
      <c r="A28738" s="28" t="s">
        <v>84</v>
      </c>
      <c r="B28738" s="2">
        <v>112.45642974972426</v>
      </c>
    </row>
    <row r="28739" spans="1:2" x14ac:dyDescent="0.25">
      <c r="A28739" s="28" t="s">
        <v>85</v>
      </c>
      <c r="B28739" s="2">
        <v>166.2599322224967</v>
      </c>
    </row>
    <row r="28740" spans="1:2" x14ac:dyDescent="0.25">
      <c r="A28740" s="28" t="s">
        <v>82</v>
      </c>
      <c r="B28740" s="2">
        <v>189.41386765854</v>
      </c>
    </row>
    <row r="28741" spans="1:2" x14ac:dyDescent="0.25">
      <c r="A28741" s="6" t="s">
        <v>20</v>
      </c>
      <c r="B28741" s="2">
        <v>149.32797324970099</v>
      </c>
    </row>
    <row r="28742" spans="1:2" x14ac:dyDescent="0.25">
      <c r="A28742" s="28" t="s">
        <v>79</v>
      </c>
      <c r="B28742" s="2">
        <v>1.136584111088025</v>
      </c>
    </row>
    <row r="28743" spans="1:2" x14ac:dyDescent="0.25">
      <c r="A28743" s="28" t="s">
        <v>86</v>
      </c>
      <c r="B28743" s="2">
        <v>1.1401848241203829</v>
      </c>
    </row>
    <row r="28744" spans="1:2" x14ac:dyDescent="0.25">
      <c r="A28744" s="28" t="s">
        <v>87</v>
      </c>
      <c r="B28744" s="2">
        <v>3.1914653846952792</v>
      </c>
    </row>
    <row r="28745" spans="1:2" x14ac:dyDescent="0.25">
      <c r="A28745" s="28" t="s">
        <v>31</v>
      </c>
      <c r="B28745" s="2">
        <v>0.58781901189489183</v>
      </c>
    </row>
    <row r="28746" spans="1:2" x14ac:dyDescent="0.25">
      <c r="A28746" s="28" t="s">
        <v>29</v>
      </c>
      <c r="B28746" s="2">
        <v>0.79189664888635525</v>
      </c>
    </row>
    <row r="28747" spans="1:2" x14ac:dyDescent="0.25">
      <c r="A28747" s="28" t="s">
        <v>30</v>
      </c>
      <c r="B28747" s="2">
        <v>0.96245725709730234</v>
      </c>
    </row>
    <row r="28748" spans="1:2" x14ac:dyDescent="0.25">
      <c r="A28748" s="28" t="s">
        <v>80</v>
      </c>
      <c r="B28748" s="2">
        <v>0.86871335504721769</v>
      </c>
    </row>
    <row r="28749" spans="1:2" x14ac:dyDescent="0.25">
      <c r="A28749" s="28" t="s">
        <v>84</v>
      </c>
      <c r="B28749" s="2">
        <v>21.525414871226658</v>
      </c>
    </row>
    <row r="28750" spans="1:2" x14ac:dyDescent="0.25">
      <c r="A28750" s="28" t="s">
        <v>85</v>
      </c>
      <c r="B28750" s="2">
        <v>17.427308165101152</v>
      </c>
    </row>
    <row r="28751" spans="1:2" x14ac:dyDescent="0.25">
      <c r="A28751" s="28" t="s">
        <v>82</v>
      </c>
      <c r="B28751" s="2">
        <v>101.69612962054373</v>
      </c>
    </row>
    <row r="28752" spans="1:2" x14ac:dyDescent="0.25">
      <c r="A28752" s="6" t="s">
        <v>21</v>
      </c>
      <c r="B28752" s="2">
        <v>52.425844998233757</v>
      </c>
    </row>
    <row r="28753" spans="1:2" x14ac:dyDescent="0.25">
      <c r="A28753" s="28" t="s">
        <v>79</v>
      </c>
      <c r="B28753" s="2">
        <v>0.26836997293699238</v>
      </c>
    </row>
    <row r="28754" spans="1:2" x14ac:dyDescent="0.25">
      <c r="A28754" s="28" t="s">
        <v>86</v>
      </c>
      <c r="B28754" s="2">
        <v>0.78341806975481432</v>
      </c>
    </row>
    <row r="28755" spans="1:2" x14ac:dyDescent="0.25">
      <c r="A28755" s="28" t="s">
        <v>87</v>
      </c>
      <c r="B28755" s="2">
        <v>9.9457656660024457E-2</v>
      </c>
    </row>
    <row r="28756" spans="1:2" x14ac:dyDescent="0.25">
      <c r="A28756" s="28" t="s">
        <v>31</v>
      </c>
      <c r="B28756" s="2">
        <v>1.1866136242390068</v>
      </c>
    </row>
    <row r="28757" spans="1:2" x14ac:dyDescent="0.25">
      <c r="A28757" s="28" t="s">
        <v>29</v>
      </c>
      <c r="B28757" s="2">
        <v>0.45572590488936554</v>
      </c>
    </row>
    <row r="28758" spans="1:2" x14ac:dyDescent="0.25">
      <c r="A28758" s="28" t="s">
        <v>30</v>
      </c>
      <c r="B28758" s="2">
        <v>0.57648992415914102</v>
      </c>
    </row>
    <row r="28759" spans="1:2" x14ac:dyDescent="0.25">
      <c r="A28759" s="28" t="s">
        <v>80</v>
      </c>
      <c r="B28759" s="2">
        <v>4.5648048605090903</v>
      </c>
    </row>
    <row r="28760" spans="1:2" x14ac:dyDescent="0.25">
      <c r="A28760" s="28" t="s">
        <v>84</v>
      </c>
      <c r="B28760" s="2">
        <v>11.255382754542431</v>
      </c>
    </row>
    <row r="28761" spans="1:2" x14ac:dyDescent="0.25">
      <c r="A28761" s="28" t="s">
        <v>85</v>
      </c>
      <c r="B28761" s="2">
        <v>7.816978080202805</v>
      </c>
    </row>
    <row r="28762" spans="1:2" x14ac:dyDescent="0.25">
      <c r="A28762" s="28" t="s">
        <v>82</v>
      </c>
      <c r="B28762" s="2">
        <v>25.418604150340084</v>
      </c>
    </row>
    <row r="28763" spans="1:2" x14ac:dyDescent="0.25">
      <c r="A28763" s="6" t="s">
        <v>22</v>
      </c>
      <c r="B28763" s="2">
        <v>13.94604914285333</v>
      </c>
    </row>
    <row r="28764" spans="1:2" x14ac:dyDescent="0.25">
      <c r="A28764" s="28" t="s">
        <v>79</v>
      </c>
      <c r="B28764" s="2">
        <v>0.22983495454496033</v>
      </c>
    </row>
    <row r="28765" spans="1:2" x14ac:dyDescent="0.25">
      <c r="A28765" s="28" t="s">
        <v>86</v>
      </c>
      <c r="B28765" s="2">
        <v>0.16730390349352717</v>
      </c>
    </row>
    <row r="28766" spans="1:2" x14ac:dyDescent="0.25">
      <c r="A28766" s="28" t="s">
        <v>87</v>
      </c>
      <c r="B28766" s="2">
        <v>9.4152707423653392E-2</v>
      </c>
    </row>
    <row r="28767" spans="1:2" x14ac:dyDescent="0.25">
      <c r="A28767" s="28" t="s">
        <v>31</v>
      </c>
      <c r="B28767" s="2">
        <v>0.49890184632254908</v>
      </c>
    </row>
    <row r="28768" spans="1:2" x14ac:dyDescent="0.25">
      <c r="A28768" s="28" t="s">
        <v>29</v>
      </c>
      <c r="B28768" s="2">
        <v>0.33875254836474422</v>
      </c>
    </row>
    <row r="28769" spans="1:2" x14ac:dyDescent="0.25">
      <c r="A28769" s="28" t="s">
        <v>30</v>
      </c>
      <c r="B28769" s="2">
        <v>0.54802387586498291</v>
      </c>
    </row>
    <row r="28770" spans="1:2" x14ac:dyDescent="0.25">
      <c r="A28770" s="28" t="s">
        <v>80</v>
      </c>
      <c r="B28770" s="2">
        <v>0.12893683015993218</v>
      </c>
    </row>
    <row r="28771" spans="1:2" x14ac:dyDescent="0.25">
      <c r="A28771" s="28" t="s">
        <v>84</v>
      </c>
      <c r="B28771" s="2">
        <v>2.8105754902966456</v>
      </c>
    </row>
    <row r="28772" spans="1:2" x14ac:dyDescent="0.25">
      <c r="A28772" s="28" t="s">
        <v>85</v>
      </c>
      <c r="B28772" s="2">
        <v>2.9498345825582142</v>
      </c>
    </row>
    <row r="28773" spans="1:2" x14ac:dyDescent="0.25">
      <c r="A28773" s="28" t="s">
        <v>82</v>
      </c>
      <c r="B28773" s="2">
        <v>6.1797324038241204</v>
      </c>
    </row>
    <row r="28774" spans="1:2" x14ac:dyDescent="0.25">
      <c r="A28774" s="6" t="s">
        <v>25</v>
      </c>
      <c r="B28774" s="2">
        <v>58.674675895109296</v>
      </c>
    </row>
    <row r="28775" spans="1:2" x14ac:dyDescent="0.25">
      <c r="A28775" s="28" t="s">
        <v>79</v>
      </c>
      <c r="B28775" s="2">
        <v>5.8834630081052701</v>
      </c>
    </row>
    <row r="28776" spans="1:2" x14ac:dyDescent="0.25">
      <c r="A28776" s="28" t="s">
        <v>86</v>
      </c>
      <c r="B28776" s="2">
        <v>0.33069188355339485</v>
      </c>
    </row>
    <row r="28777" spans="1:2" x14ac:dyDescent="0.25">
      <c r="A28777" s="28" t="s">
        <v>87</v>
      </c>
      <c r="B28777" s="2">
        <v>0.17037157594351132</v>
      </c>
    </row>
    <row r="28778" spans="1:2" x14ac:dyDescent="0.25">
      <c r="A28778" s="28" t="s">
        <v>31</v>
      </c>
      <c r="B28778" s="2">
        <v>2.458963277107725</v>
      </c>
    </row>
    <row r="28779" spans="1:2" x14ac:dyDescent="0.25">
      <c r="A28779" s="28" t="s">
        <v>29</v>
      </c>
      <c r="B28779" s="2">
        <v>0.49787385136956236</v>
      </c>
    </row>
    <row r="28780" spans="1:2" x14ac:dyDescent="0.25">
      <c r="A28780" s="28" t="s">
        <v>30</v>
      </c>
      <c r="B28780" s="2">
        <v>2.137761207378488</v>
      </c>
    </row>
    <row r="28781" spans="1:2" x14ac:dyDescent="0.25">
      <c r="A28781" s="28" t="s">
        <v>80</v>
      </c>
      <c r="B28781" s="2">
        <v>0.48983428420624381</v>
      </c>
    </row>
    <row r="28782" spans="1:2" x14ac:dyDescent="0.25">
      <c r="A28782" s="28" t="s">
        <v>84</v>
      </c>
      <c r="B28782" s="2">
        <v>0.53193464121919876</v>
      </c>
    </row>
    <row r="28783" spans="1:2" x14ac:dyDescent="0.25">
      <c r="A28783" s="28" t="s">
        <v>85</v>
      </c>
      <c r="B28783" s="2">
        <v>26.511616563630422</v>
      </c>
    </row>
    <row r="28784" spans="1:2" x14ac:dyDescent="0.25">
      <c r="A28784" s="28" t="s">
        <v>82</v>
      </c>
      <c r="B28784" s="2">
        <v>19.662165602595479</v>
      </c>
    </row>
    <row r="28785" spans="1:2" x14ac:dyDescent="0.25">
      <c r="A28785" s="6" t="s">
        <v>23</v>
      </c>
      <c r="B28785" s="2">
        <v>45.59891628352004</v>
      </c>
    </row>
    <row r="28786" spans="1:2" x14ac:dyDescent="0.25">
      <c r="A28786" s="28" t="s">
        <v>79</v>
      </c>
      <c r="B28786" s="2">
        <v>0.51071762893036876</v>
      </c>
    </row>
    <row r="28787" spans="1:2" x14ac:dyDescent="0.25">
      <c r="A28787" s="28" t="s">
        <v>86</v>
      </c>
      <c r="B28787" s="2">
        <v>0.22443158783402051</v>
      </c>
    </row>
    <row r="28788" spans="1:2" x14ac:dyDescent="0.25">
      <c r="A28788" s="28" t="s">
        <v>87</v>
      </c>
      <c r="B28788" s="2">
        <v>0.13809943760726712</v>
      </c>
    </row>
    <row r="28789" spans="1:2" x14ac:dyDescent="0.25">
      <c r="A28789" s="28" t="s">
        <v>31</v>
      </c>
      <c r="B28789" s="2">
        <v>0.4266418530688853</v>
      </c>
    </row>
    <row r="28790" spans="1:2" x14ac:dyDescent="0.25">
      <c r="A28790" s="28" t="s">
        <v>29</v>
      </c>
      <c r="B28790" s="2">
        <v>0.35636856916853965</v>
      </c>
    </row>
    <row r="28791" spans="1:2" x14ac:dyDescent="0.25">
      <c r="A28791" s="28" t="s">
        <v>30</v>
      </c>
      <c r="B28791" s="2">
        <v>0.32206235686979334</v>
      </c>
    </row>
    <row r="28792" spans="1:2" x14ac:dyDescent="0.25">
      <c r="A28792" s="28" t="s">
        <v>80</v>
      </c>
      <c r="B28792" s="2">
        <v>1.9145999415865009</v>
      </c>
    </row>
    <row r="28793" spans="1:2" x14ac:dyDescent="0.25">
      <c r="A28793" s="28" t="s">
        <v>84</v>
      </c>
      <c r="B28793" s="2">
        <v>13.716970771356424</v>
      </c>
    </row>
    <row r="28794" spans="1:2" x14ac:dyDescent="0.25">
      <c r="A28794" s="28" t="s">
        <v>85</v>
      </c>
      <c r="B28794" s="2">
        <v>7.6931867168978565</v>
      </c>
    </row>
    <row r="28795" spans="1:2" x14ac:dyDescent="0.25">
      <c r="A28795" s="28" t="s">
        <v>82</v>
      </c>
      <c r="B28795" s="2">
        <v>20.295837420200382</v>
      </c>
    </row>
    <row r="28796" spans="1:2" x14ac:dyDescent="0.25">
      <c r="A28796" s="6" t="s">
        <v>249</v>
      </c>
      <c r="B28796" s="2">
        <v>97.010165902491451</v>
      </c>
    </row>
    <row r="28797" spans="1:2" x14ac:dyDescent="0.25">
      <c r="A28797" s="28" t="s">
        <v>79</v>
      </c>
      <c r="B28797" s="2">
        <v>1.2970465887236873</v>
      </c>
    </row>
    <row r="28798" spans="1:2" x14ac:dyDescent="0.25">
      <c r="A28798" s="28" t="s">
        <v>86</v>
      </c>
      <c r="B28798" s="2">
        <v>0.41356837005749569</v>
      </c>
    </row>
    <row r="28799" spans="1:2" x14ac:dyDescent="0.25">
      <c r="A28799" s="28" t="s">
        <v>87</v>
      </c>
      <c r="B28799" s="2">
        <v>0.99806927760573561</v>
      </c>
    </row>
    <row r="28800" spans="1:2" x14ac:dyDescent="0.25">
      <c r="A28800" s="28" t="s">
        <v>31</v>
      </c>
      <c r="B28800" s="2">
        <v>1.4332563443333308</v>
      </c>
    </row>
    <row r="28801" spans="1:2" x14ac:dyDescent="0.25">
      <c r="A28801" s="28" t="s">
        <v>29</v>
      </c>
      <c r="B28801" s="2">
        <v>1.148704521557492</v>
      </c>
    </row>
    <row r="28802" spans="1:2" x14ac:dyDescent="0.25">
      <c r="A28802" s="28" t="s">
        <v>30</v>
      </c>
      <c r="B28802" s="2">
        <v>0.77053938269479516</v>
      </c>
    </row>
    <row r="28803" spans="1:2" x14ac:dyDescent="0.25">
      <c r="A28803" s="28" t="s">
        <v>80</v>
      </c>
      <c r="B28803" s="2">
        <v>6.0024895372110771</v>
      </c>
    </row>
    <row r="28804" spans="1:2" x14ac:dyDescent="0.25">
      <c r="A28804" s="28" t="s">
        <v>84</v>
      </c>
      <c r="B28804" s="2">
        <v>17.036099168626208</v>
      </c>
    </row>
    <row r="28805" spans="1:2" x14ac:dyDescent="0.25">
      <c r="A28805" s="28" t="s">
        <v>85</v>
      </c>
      <c r="B28805" s="2">
        <v>22.266273744624879</v>
      </c>
    </row>
    <row r="28806" spans="1:2" x14ac:dyDescent="0.25">
      <c r="A28806" s="28" t="s">
        <v>82</v>
      </c>
      <c r="B28806" s="2">
        <v>45.644118967056755</v>
      </c>
    </row>
    <row r="28807" spans="1:2" x14ac:dyDescent="0.25">
      <c r="A28807" s="6" t="s">
        <v>251</v>
      </c>
      <c r="B28807" s="2">
        <v>304.32520673877167</v>
      </c>
    </row>
    <row r="28808" spans="1:2" x14ac:dyDescent="0.25">
      <c r="A28808" s="28" t="s">
        <v>79</v>
      </c>
      <c r="B28808" s="2">
        <v>5.5517378797177495</v>
      </c>
    </row>
    <row r="28809" spans="1:2" x14ac:dyDescent="0.25">
      <c r="A28809" s="28" t="s">
        <v>86</v>
      </c>
      <c r="B28809" s="2">
        <v>2.0481285282985096</v>
      </c>
    </row>
    <row r="28810" spans="1:2" x14ac:dyDescent="0.25">
      <c r="A28810" s="28" t="s">
        <v>87</v>
      </c>
      <c r="B28810" s="2">
        <v>9.3111039031768037</v>
      </c>
    </row>
    <row r="28811" spans="1:2" x14ac:dyDescent="0.25">
      <c r="A28811" s="28" t="s">
        <v>31</v>
      </c>
      <c r="B28811" s="2">
        <v>9.594135221309152</v>
      </c>
    </row>
    <row r="28812" spans="1:2" x14ac:dyDescent="0.25">
      <c r="A28812" s="28" t="s">
        <v>29</v>
      </c>
      <c r="B28812" s="2">
        <v>33.880647677103291</v>
      </c>
    </row>
    <row r="28813" spans="1:2" x14ac:dyDescent="0.25">
      <c r="A28813" s="28" t="s">
        <v>30</v>
      </c>
      <c r="B28813" s="2">
        <v>5.6169691692495896</v>
      </c>
    </row>
    <row r="28814" spans="1:2" x14ac:dyDescent="0.25">
      <c r="A28814" s="28" t="s">
        <v>80</v>
      </c>
      <c r="B28814" s="2">
        <v>17.590031169598113</v>
      </c>
    </row>
    <row r="28815" spans="1:2" x14ac:dyDescent="0.25">
      <c r="A28815" s="28" t="s">
        <v>84</v>
      </c>
      <c r="B28815" s="2">
        <v>32.227391612035724</v>
      </c>
    </row>
    <row r="28816" spans="1:2" x14ac:dyDescent="0.25">
      <c r="A28816" s="28" t="s">
        <v>85</v>
      </c>
      <c r="B28816" s="2">
        <v>67.09602388250353</v>
      </c>
    </row>
    <row r="28817" spans="1:2" x14ac:dyDescent="0.25">
      <c r="A28817" s="28" t="s">
        <v>82</v>
      </c>
      <c r="B28817" s="2">
        <v>121.4090376957792</v>
      </c>
    </row>
    <row r="28818" spans="1:2" x14ac:dyDescent="0.25">
      <c r="A28818" s="6" t="s">
        <v>229</v>
      </c>
      <c r="B28818" s="2">
        <v>99.821451655444321</v>
      </c>
    </row>
    <row r="28819" spans="1:2" x14ac:dyDescent="0.25">
      <c r="A28819" s="28" t="s">
        <v>79</v>
      </c>
      <c r="B28819" s="2">
        <v>1.82561686171627</v>
      </c>
    </row>
    <row r="28820" spans="1:2" x14ac:dyDescent="0.25">
      <c r="A28820" s="28" t="s">
        <v>86</v>
      </c>
      <c r="B28820" s="2">
        <v>0.55408632797497182</v>
      </c>
    </row>
    <row r="28821" spans="1:2" x14ac:dyDescent="0.25">
      <c r="A28821" s="28" t="s">
        <v>87</v>
      </c>
      <c r="B28821" s="2">
        <v>0.79391187486458015</v>
      </c>
    </row>
    <row r="28822" spans="1:2" x14ac:dyDescent="0.25">
      <c r="A28822" s="28" t="s">
        <v>31</v>
      </c>
      <c r="B28822" s="2">
        <v>20.155937911896721</v>
      </c>
    </row>
    <row r="28823" spans="1:2" x14ac:dyDescent="0.25">
      <c r="A28823" s="28" t="s">
        <v>29</v>
      </c>
      <c r="B28823" s="2">
        <v>8.2216027013149464</v>
      </c>
    </row>
    <row r="28824" spans="1:2" x14ac:dyDescent="0.25">
      <c r="A28824" s="28" t="s">
        <v>30</v>
      </c>
      <c r="B28824" s="2">
        <v>12.957609612508083</v>
      </c>
    </row>
    <row r="28825" spans="1:2" x14ac:dyDescent="0.25">
      <c r="A28825" s="28" t="s">
        <v>80</v>
      </c>
      <c r="B28825" s="2">
        <v>4.8103741975847809</v>
      </c>
    </row>
    <row r="28826" spans="1:2" x14ac:dyDescent="0.25">
      <c r="A28826" s="28" t="s">
        <v>84</v>
      </c>
      <c r="B28826" s="2">
        <v>5.3771927384820604</v>
      </c>
    </row>
    <row r="28827" spans="1:2" x14ac:dyDescent="0.25">
      <c r="A28827" s="28" t="s">
        <v>85</v>
      </c>
      <c r="B28827" s="2">
        <v>18.395408569386557</v>
      </c>
    </row>
    <row r="28828" spans="1:2" x14ac:dyDescent="0.25">
      <c r="A28828" s="28" t="s">
        <v>82</v>
      </c>
      <c r="B28828" s="2">
        <v>26.729710859715357</v>
      </c>
    </row>
    <row r="28829" spans="1:2" x14ac:dyDescent="0.25">
      <c r="A28829" s="6" t="s">
        <v>93</v>
      </c>
      <c r="B28829" s="2">
        <v>2011.0641563224644</v>
      </c>
    </row>
    <row r="28830" spans="1:2" x14ac:dyDescent="0.25">
      <c r="A28830" s="28" t="s">
        <v>79</v>
      </c>
      <c r="B28830" s="2">
        <v>48.530403757627077</v>
      </c>
    </row>
    <row r="28831" spans="1:2" x14ac:dyDescent="0.25">
      <c r="A28831" s="28" t="s">
        <v>86</v>
      </c>
      <c r="B28831" s="2">
        <v>14.573158909719202</v>
      </c>
    </row>
    <row r="28832" spans="1:2" x14ac:dyDescent="0.25">
      <c r="A28832" s="28" t="s">
        <v>87</v>
      </c>
      <c r="B28832" s="2">
        <v>34.444818840638064</v>
      </c>
    </row>
    <row r="28833" spans="1:2" x14ac:dyDescent="0.25">
      <c r="A28833" s="28" t="s">
        <v>31</v>
      </c>
      <c r="B28833" s="2">
        <v>70.556313248893602</v>
      </c>
    </row>
    <row r="28834" spans="1:2" x14ac:dyDescent="0.25">
      <c r="A28834" s="28" t="s">
        <v>29</v>
      </c>
      <c r="B28834" s="2">
        <v>64.126845721796258</v>
      </c>
    </row>
    <row r="28835" spans="1:2" x14ac:dyDescent="0.25">
      <c r="A28835" s="28" t="s">
        <v>30</v>
      </c>
      <c r="B28835" s="2">
        <v>37.041404859194685</v>
      </c>
    </row>
    <row r="28836" spans="1:2" x14ac:dyDescent="0.25">
      <c r="A28836" s="28" t="s">
        <v>80</v>
      </c>
      <c r="B28836" s="2">
        <v>63.949226463978903</v>
      </c>
    </row>
    <row r="28837" spans="1:2" x14ac:dyDescent="0.25">
      <c r="A28837" s="28" t="s">
        <v>84</v>
      </c>
      <c r="B28837" s="2">
        <v>377.06716578074531</v>
      </c>
    </row>
    <row r="28838" spans="1:2" x14ac:dyDescent="0.25">
      <c r="A28838" s="28" t="s">
        <v>85</v>
      </c>
      <c r="B28838" s="2">
        <v>483.27780874303835</v>
      </c>
    </row>
    <row r="28839" spans="1:2" x14ac:dyDescent="0.25">
      <c r="A28839" s="28" t="s">
        <v>82</v>
      </c>
      <c r="B28839" s="2">
        <v>817.49700999683296</v>
      </c>
    </row>
    <row r="28840" spans="1:2" x14ac:dyDescent="0.25">
      <c r="A28840" s="3" t="s">
        <v>82</v>
      </c>
      <c r="B28840" s="2">
        <v>6320.9748305328585</v>
      </c>
    </row>
    <row r="28841" spans="1:2" x14ac:dyDescent="0.25">
      <c r="A28841" s="6" t="s">
        <v>228</v>
      </c>
      <c r="B28841" s="2">
        <v>64.701173396367423</v>
      </c>
    </row>
    <row r="28842" spans="1:2" x14ac:dyDescent="0.25">
      <c r="A28842" s="28" t="s">
        <v>79</v>
      </c>
      <c r="B28842" s="2">
        <v>0.11533215222510898</v>
      </c>
    </row>
    <row r="28843" spans="1:2" x14ac:dyDescent="0.25">
      <c r="A28843" s="28" t="s">
        <v>86</v>
      </c>
      <c r="B28843" s="2">
        <v>0.26606009034937983</v>
      </c>
    </row>
    <row r="28844" spans="1:2" x14ac:dyDescent="0.25">
      <c r="A28844" s="28" t="s">
        <v>87</v>
      </c>
      <c r="B28844" s="2">
        <v>1.4594745651851957</v>
      </c>
    </row>
    <row r="28845" spans="1:2" x14ac:dyDescent="0.25">
      <c r="A28845" s="28" t="s">
        <v>31</v>
      </c>
      <c r="B28845" s="2">
        <v>1.3678308724432788</v>
      </c>
    </row>
    <row r="28846" spans="1:2" x14ac:dyDescent="0.25">
      <c r="A28846" s="28" t="s">
        <v>29</v>
      </c>
      <c r="B28846" s="2">
        <v>1.6318777913865163</v>
      </c>
    </row>
    <row r="28847" spans="1:2" x14ac:dyDescent="0.25">
      <c r="A28847" s="28" t="s">
        <v>30</v>
      </c>
      <c r="B28847" s="2">
        <v>0.41665685570093541</v>
      </c>
    </row>
    <row r="28848" spans="1:2" x14ac:dyDescent="0.25">
      <c r="A28848" s="28" t="s">
        <v>88</v>
      </c>
      <c r="B28848" s="2">
        <v>11.8760957778667</v>
      </c>
    </row>
    <row r="28849" spans="1:2" x14ac:dyDescent="0.25">
      <c r="A28849" s="28" t="s">
        <v>80</v>
      </c>
      <c r="B28849" s="2">
        <v>2.2605785002737755</v>
      </c>
    </row>
    <row r="28850" spans="1:2" x14ac:dyDescent="0.25">
      <c r="A28850" s="28" t="s">
        <v>84</v>
      </c>
      <c r="B28850" s="2">
        <v>31.058072322671389</v>
      </c>
    </row>
    <row r="28851" spans="1:2" x14ac:dyDescent="0.25">
      <c r="A28851" s="28" t="s">
        <v>85</v>
      </c>
      <c r="B28851" s="2">
        <v>14.24919446826515</v>
      </c>
    </row>
    <row r="28852" spans="1:2" x14ac:dyDescent="0.25">
      <c r="A28852" s="6" t="s">
        <v>239</v>
      </c>
      <c r="B28852" s="2">
        <v>12.505725572125142</v>
      </c>
    </row>
    <row r="28853" spans="1:2" x14ac:dyDescent="0.25">
      <c r="A28853" s="28" t="s">
        <v>87</v>
      </c>
      <c r="B28853" s="2">
        <v>1.0624267191057417</v>
      </c>
    </row>
    <row r="28854" spans="1:2" x14ac:dyDescent="0.25">
      <c r="A28854" s="28" t="s">
        <v>31</v>
      </c>
      <c r="B28854" s="2">
        <v>0.20045527427341636</v>
      </c>
    </row>
    <row r="28855" spans="1:2" x14ac:dyDescent="0.25">
      <c r="A28855" s="28" t="s">
        <v>29</v>
      </c>
      <c r="B28855" s="2">
        <v>0.78828705412562994</v>
      </c>
    </row>
    <row r="28856" spans="1:2" x14ac:dyDescent="0.25">
      <c r="A28856" s="28" t="s">
        <v>30</v>
      </c>
      <c r="B28856" s="2">
        <v>0.63430882268851796</v>
      </c>
    </row>
    <row r="28857" spans="1:2" x14ac:dyDescent="0.25">
      <c r="A28857" s="28" t="s">
        <v>88</v>
      </c>
      <c r="B28857" s="2">
        <v>0.79766944110684679</v>
      </c>
    </row>
    <row r="28858" spans="1:2" x14ac:dyDescent="0.25">
      <c r="A28858" s="28" t="s">
        <v>80</v>
      </c>
      <c r="B28858" s="2">
        <v>0.52843297183473192</v>
      </c>
    </row>
    <row r="28859" spans="1:2" x14ac:dyDescent="0.25">
      <c r="A28859" s="28" t="s">
        <v>84</v>
      </c>
      <c r="B28859" s="2">
        <v>3.3657706416700139</v>
      </c>
    </row>
    <row r="28860" spans="1:2" x14ac:dyDescent="0.25">
      <c r="A28860" s="28" t="s">
        <v>85</v>
      </c>
      <c r="B28860" s="2">
        <v>5.1283746473202427</v>
      </c>
    </row>
    <row r="28861" spans="1:2" x14ac:dyDescent="0.25">
      <c r="A28861" s="6" t="s">
        <v>241</v>
      </c>
      <c r="B28861" s="2">
        <v>361.42369661136001</v>
      </c>
    </row>
    <row r="28862" spans="1:2" x14ac:dyDescent="0.25">
      <c r="A28862" s="28" t="s">
        <v>79</v>
      </c>
      <c r="B28862" s="2">
        <v>7.6250740735069007</v>
      </c>
    </row>
    <row r="28863" spans="1:2" x14ac:dyDescent="0.25">
      <c r="A28863" s="28" t="s">
        <v>86</v>
      </c>
      <c r="B28863" s="2">
        <v>1.6318697384797241</v>
      </c>
    </row>
    <row r="28864" spans="1:2" x14ac:dyDescent="0.25">
      <c r="A28864" s="28" t="s">
        <v>87</v>
      </c>
      <c r="B28864" s="2">
        <v>4.8752652846762876</v>
      </c>
    </row>
    <row r="28865" spans="1:2" x14ac:dyDescent="0.25">
      <c r="A28865" s="28" t="s">
        <v>31</v>
      </c>
      <c r="B28865" s="2">
        <v>10.656366678543961</v>
      </c>
    </row>
    <row r="28866" spans="1:2" x14ac:dyDescent="0.25">
      <c r="A28866" s="28" t="s">
        <v>29</v>
      </c>
      <c r="B28866" s="2">
        <v>6.8172031223273333</v>
      </c>
    </row>
    <row r="28867" spans="1:2" x14ac:dyDescent="0.25">
      <c r="A28867" s="28" t="s">
        <v>30</v>
      </c>
      <c r="B28867" s="2">
        <v>9.9424281651285931</v>
      </c>
    </row>
    <row r="28868" spans="1:2" x14ac:dyDescent="0.25">
      <c r="A28868" s="28" t="s">
        <v>88</v>
      </c>
      <c r="B28868" s="2">
        <v>72.795029118826989</v>
      </c>
    </row>
    <row r="28869" spans="1:2" x14ac:dyDescent="0.25">
      <c r="A28869" s="28" t="s">
        <v>80</v>
      </c>
      <c r="B28869" s="2">
        <v>10.734954502895169</v>
      </c>
    </row>
    <row r="28870" spans="1:2" x14ac:dyDescent="0.25">
      <c r="A28870" s="28" t="s">
        <v>84</v>
      </c>
      <c r="B28870" s="2">
        <v>142.16548461281988</v>
      </c>
    </row>
    <row r="28871" spans="1:2" x14ac:dyDescent="0.25">
      <c r="A28871" s="28" t="s">
        <v>85</v>
      </c>
      <c r="B28871" s="2">
        <v>94.180021314155198</v>
      </c>
    </row>
    <row r="28872" spans="1:2" x14ac:dyDescent="0.25">
      <c r="A28872" s="6" t="s">
        <v>53</v>
      </c>
      <c r="B28872" s="2">
        <v>27.414472757964692</v>
      </c>
    </row>
    <row r="28873" spans="1:2" x14ac:dyDescent="0.25">
      <c r="A28873" s="28" t="s">
        <v>79</v>
      </c>
      <c r="B28873" s="2">
        <v>0.77473277158680398</v>
      </c>
    </row>
    <row r="28874" spans="1:2" x14ac:dyDescent="0.25">
      <c r="A28874" s="28" t="s">
        <v>86</v>
      </c>
      <c r="B28874" s="2">
        <v>0.191396020151992</v>
      </c>
    </row>
    <row r="28875" spans="1:2" x14ac:dyDescent="0.25">
      <c r="A28875" s="28" t="s">
        <v>87</v>
      </c>
      <c r="B28875" s="2">
        <v>8.4256515725388108E-3</v>
      </c>
    </row>
    <row r="28876" spans="1:2" x14ac:dyDescent="0.25">
      <c r="A28876" s="28" t="s">
        <v>31</v>
      </c>
      <c r="B28876" s="2">
        <v>4.6863688925776373E-2</v>
      </c>
    </row>
    <row r="28877" spans="1:2" x14ac:dyDescent="0.25">
      <c r="A28877" s="28" t="s">
        <v>29</v>
      </c>
      <c r="B28877" s="2">
        <v>6.4245721405157413E-3</v>
      </c>
    </row>
    <row r="28878" spans="1:2" x14ac:dyDescent="0.25">
      <c r="A28878" s="28" t="s">
        <v>30</v>
      </c>
      <c r="B28878" s="2">
        <v>9.6853127212150064E-5</v>
      </c>
    </row>
    <row r="28879" spans="1:2" x14ac:dyDescent="0.25">
      <c r="A28879" s="28" t="s">
        <v>80</v>
      </c>
      <c r="B28879" s="2">
        <v>17.296105957183666</v>
      </c>
    </row>
    <row r="28880" spans="1:2" x14ac:dyDescent="0.25">
      <c r="A28880" s="28" t="s">
        <v>84</v>
      </c>
      <c r="B28880" s="2">
        <v>1.9433165469244156</v>
      </c>
    </row>
    <row r="28881" spans="1:2" x14ac:dyDescent="0.25">
      <c r="A28881" s="28" t="s">
        <v>85</v>
      </c>
      <c r="B28881" s="2">
        <v>7.1471106963517714</v>
      </c>
    </row>
    <row r="28882" spans="1:2" x14ac:dyDescent="0.25">
      <c r="A28882" s="6" t="s">
        <v>230</v>
      </c>
      <c r="B28882" s="2">
        <v>47.323955463086008</v>
      </c>
    </row>
    <row r="28883" spans="1:2" x14ac:dyDescent="0.25">
      <c r="A28883" s="28" t="s">
        <v>79</v>
      </c>
      <c r="B28883" s="2">
        <v>0.14959392022152992</v>
      </c>
    </row>
    <row r="28884" spans="1:2" x14ac:dyDescent="0.25">
      <c r="A28884" s="28" t="s">
        <v>86</v>
      </c>
      <c r="B28884" s="2">
        <v>3.6182526041959526E-2</v>
      </c>
    </row>
    <row r="28885" spans="1:2" x14ac:dyDescent="0.25">
      <c r="A28885" s="28" t="s">
        <v>31</v>
      </c>
      <c r="B28885" s="2">
        <v>1.6368331901277136</v>
      </c>
    </row>
    <row r="28886" spans="1:2" x14ac:dyDescent="0.25">
      <c r="A28886" s="28" t="s">
        <v>29</v>
      </c>
      <c r="B28886" s="2">
        <v>1.9546868756550897</v>
      </c>
    </row>
    <row r="28887" spans="1:2" x14ac:dyDescent="0.25">
      <c r="A28887" s="28" t="s">
        <v>30</v>
      </c>
      <c r="B28887" s="2">
        <v>2.8017220320023712E-3</v>
      </c>
    </row>
    <row r="28888" spans="1:2" x14ac:dyDescent="0.25">
      <c r="A28888" s="28" t="s">
        <v>88</v>
      </c>
      <c r="B28888" s="2">
        <v>36.755874267757385</v>
      </c>
    </row>
    <row r="28889" spans="1:2" x14ac:dyDescent="0.25">
      <c r="A28889" s="28" t="s">
        <v>80</v>
      </c>
      <c r="B28889" s="2">
        <v>1.5179403133094</v>
      </c>
    </row>
    <row r="28890" spans="1:2" x14ac:dyDescent="0.25">
      <c r="A28890" s="28" t="s">
        <v>84</v>
      </c>
      <c r="B28890" s="2">
        <v>2.6342701767654511</v>
      </c>
    </row>
    <row r="28891" spans="1:2" x14ac:dyDescent="0.25">
      <c r="A28891" s="28" t="s">
        <v>85</v>
      </c>
      <c r="B28891" s="2">
        <v>2.6357724711754704</v>
      </c>
    </row>
    <row r="28892" spans="1:2" x14ac:dyDescent="0.25">
      <c r="A28892" s="6" t="s">
        <v>19</v>
      </c>
      <c r="B28892" s="2">
        <v>21.376773862034785</v>
      </c>
    </row>
    <row r="28893" spans="1:2" x14ac:dyDescent="0.25">
      <c r="A28893" s="28" t="s">
        <v>79</v>
      </c>
      <c r="B28893" s="2">
        <v>0.34926193974204062</v>
      </c>
    </row>
    <row r="28894" spans="1:2" x14ac:dyDescent="0.25">
      <c r="A28894" s="28" t="s">
        <v>86</v>
      </c>
      <c r="B28894" s="2">
        <v>1.7919131999320718E-2</v>
      </c>
    </row>
    <row r="28895" spans="1:2" x14ac:dyDescent="0.25">
      <c r="A28895" s="28" t="s">
        <v>87</v>
      </c>
      <c r="B28895" s="2">
        <v>8.5895195817178929E-3</v>
      </c>
    </row>
    <row r="28896" spans="1:2" x14ac:dyDescent="0.25">
      <c r="A28896" s="28" t="s">
        <v>31</v>
      </c>
      <c r="B28896" s="2">
        <v>2.6507104398779071</v>
      </c>
    </row>
    <row r="28897" spans="1:2" x14ac:dyDescent="0.25">
      <c r="A28897" s="28" t="s">
        <v>29</v>
      </c>
      <c r="B28897" s="2">
        <v>2.816374639956106</v>
      </c>
    </row>
    <row r="28898" spans="1:2" x14ac:dyDescent="0.25">
      <c r="A28898" s="28" t="s">
        <v>30</v>
      </c>
      <c r="B28898" s="2">
        <v>10.92140721082367</v>
      </c>
    </row>
    <row r="28899" spans="1:2" x14ac:dyDescent="0.25">
      <c r="A28899" s="28" t="s">
        <v>88</v>
      </c>
      <c r="B28899" s="2">
        <v>2.2858471829892082</v>
      </c>
    </row>
    <row r="28900" spans="1:2" x14ac:dyDescent="0.25">
      <c r="A28900" s="28" t="s">
        <v>80</v>
      </c>
      <c r="B28900" s="2">
        <v>2.2226376005374998E-2</v>
      </c>
    </row>
    <row r="28901" spans="1:2" x14ac:dyDescent="0.25">
      <c r="A28901" s="28" t="s">
        <v>84</v>
      </c>
      <c r="B28901" s="2">
        <v>8.4422456643709204E-2</v>
      </c>
    </row>
    <row r="28902" spans="1:2" x14ac:dyDescent="0.25">
      <c r="A28902" s="28" t="s">
        <v>85</v>
      </c>
      <c r="B28902" s="2">
        <v>2.2200149644157325</v>
      </c>
    </row>
    <row r="28903" spans="1:2" x14ac:dyDescent="0.25">
      <c r="A28903" s="6" t="s">
        <v>243</v>
      </c>
      <c r="B28903" s="2">
        <v>88.884282557559999</v>
      </c>
    </row>
    <row r="28904" spans="1:2" x14ac:dyDescent="0.25">
      <c r="A28904" s="28" t="s">
        <v>79</v>
      </c>
      <c r="B28904" s="2">
        <v>0.57019345333929794</v>
      </c>
    </row>
    <row r="28905" spans="1:2" x14ac:dyDescent="0.25">
      <c r="A28905" s="28" t="s">
        <v>86</v>
      </c>
      <c r="B28905" s="2">
        <v>0.53566763648254745</v>
      </c>
    </row>
    <row r="28906" spans="1:2" x14ac:dyDescent="0.25">
      <c r="A28906" s="28" t="s">
        <v>87</v>
      </c>
      <c r="B28906" s="2">
        <v>4.0937954713747535</v>
      </c>
    </row>
    <row r="28907" spans="1:2" x14ac:dyDescent="0.25">
      <c r="A28907" s="28" t="s">
        <v>31</v>
      </c>
      <c r="B28907" s="2">
        <v>2.6267243174862016</v>
      </c>
    </row>
    <row r="28908" spans="1:2" x14ac:dyDescent="0.25">
      <c r="A28908" s="28" t="s">
        <v>29</v>
      </c>
      <c r="B28908" s="2">
        <v>2.6781080247158386</v>
      </c>
    </row>
    <row r="28909" spans="1:2" x14ac:dyDescent="0.25">
      <c r="A28909" s="28" t="s">
        <v>30</v>
      </c>
      <c r="B28909" s="2">
        <v>1.0775711428028585</v>
      </c>
    </row>
    <row r="28910" spans="1:2" x14ac:dyDescent="0.25">
      <c r="A28910" s="28" t="s">
        <v>88</v>
      </c>
      <c r="B28910" s="2">
        <v>31.506656982542243</v>
      </c>
    </row>
    <row r="28911" spans="1:2" x14ac:dyDescent="0.25">
      <c r="A28911" s="28" t="s">
        <v>80</v>
      </c>
      <c r="B28911" s="2">
        <v>0.32698847885671245</v>
      </c>
    </row>
    <row r="28912" spans="1:2" x14ac:dyDescent="0.25">
      <c r="A28912" s="28" t="s">
        <v>84</v>
      </c>
      <c r="B28912" s="2">
        <v>22.340422390781001</v>
      </c>
    </row>
    <row r="28913" spans="1:2" x14ac:dyDescent="0.25">
      <c r="A28913" s="28" t="s">
        <v>85</v>
      </c>
      <c r="B28913" s="2">
        <v>23.128154659178541</v>
      </c>
    </row>
    <row r="28914" spans="1:2" x14ac:dyDescent="0.25">
      <c r="A28914" s="6" t="s">
        <v>52</v>
      </c>
      <c r="B28914" s="2">
        <v>14.034852424468689</v>
      </c>
    </row>
    <row r="28915" spans="1:2" x14ac:dyDescent="0.25">
      <c r="A28915" s="28" t="s">
        <v>79</v>
      </c>
      <c r="B28915" s="2">
        <v>4.0686338886394202E-3</v>
      </c>
    </row>
    <row r="28916" spans="1:2" x14ac:dyDescent="0.25">
      <c r="A28916" s="28" t="s">
        <v>86</v>
      </c>
      <c r="B28916" s="2">
        <v>8.925229604280523E-3</v>
      </c>
    </row>
    <row r="28917" spans="1:2" x14ac:dyDescent="0.25">
      <c r="A28917" s="28" t="s">
        <v>87</v>
      </c>
      <c r="B28917" s="2">
        <v>5.0384421098113578E-2</v>
      </c>
    </row>
    <row r="28918" spans="1:2" x14ac:dyDescent="0.25">
      <c r="A28918" s="28" t="s">
        <v>31</v>
      </c>
      <c r="B28918" s="2">
        <v>0.63104198406252365</v>
      </c>
    </row>
    <row r="28919" spans="1:2" x14ac:dyDescent="0.25">
      <c r="A28919" s="28" t="s">
        <v>29</v>
      </c>
      <c r="B28919" s="2">
        <v>1.1216778087673232E-2</v>
      </c>
    </row>
    <row r="28920" spans="1:2" x14ac:dyDescent="0.25">
      <c r="A28920" s="28" t="s">
        <v>30</v>
      </c>
      <c r="B28920" s="2">
        <v>0.37812477375487114</v>
      </c>
    </row>
    <row r="28921" spans="1:2" x14ac:dyDescent="0.25">
      <c r="A28921" s="28" t="s">
        <v>88</v>
      </c>
      <c r="B28921" s="2">
        <v>9.0095496342869588</v>
      </c>
    </row>
    <row r="28922" spans="1:2" x14ac:dyDescent="0.25">
      <c r="A28922" s="28" t="s">
        <v>80</v>
      </c>
      <c r="B28922" s="2">
        <v>0.24315938456601738</v>
      </c>
    </row>
    <row r="28923" spans="1:2" x14ac:dyDescent="0.25">
      <c r="A28923" s="28" t="s">
        <v>84</v>
      </c>
      <c r="B28923" s="2">
        <v>0.43335920948006257</v>
      </c>
    </row>
    <row r="28924" spans="1:2" x14ac:dyDescent="0.25">
      <c r="A28924" s="28" t="s">
        <v>85</v>
      </c>
      <c r="B28924" s="2">
        <v>3.2650223756395476</v>
      </c>
    </row>
    <row r="28925" spans="1:2" x14ac:dyDescent="0.25">
      <c r="A28925" s="6" t="s">
        <v>245</v>
      </c>
      <c r="B28925" s="2">
        <v>89.430060416727372</v>
      </c>
    </row>
    <row r="28926" spans="1:2" x14ac:dyDescent="0.25">
      <c r="A28926" s="28" t="s">
        <v>79</v>
      </c>
      <c r="B28926" s="2">
        <v>1.0597417204018869</v>
      </c>
    </row>
    <row r="28927" spans="1:2" x14ac:dyDescent="0.25">
      <c r="A28927" s="28" t="s">
        <v>86</v>
      </c>
      <c r="B28927" s="2">
        <v>0.41648491709490404</v>
      </c>
    </row>
    <row r="28928" spans="1:2" x14ac:dyDescent="0.25">
      <c r="A28928" s="28" t="s">
        <v>87</v>
      </c>
      <c r="B28928" s="2">
        <v>1.3786430111543828</v>
      </c>
    </row>
    <row r="28929" spans="1:2" x14ac:dyDescent="0.25">
      <c r="A28929" s="28" t="s">
        <v>31</v>
      </c>
      <c r="B28929" s="2">
        <v>0.97966839711656906</v>
      </c>
    </row>
    <row r="28930" spans="1:2" x14ac:dyDescent="0.25">
      <c r="A28930" s="28" t="s">
        <v>29</v>
      </c>
      <c r="B28930" s="2">
        <v>1.6297917213411759</v>
      </c>
    </row>
    <row r="28931" spans="1:2" x14ac:dyDescent="0.25">
      <c r="A28931" s="28" t="s">
        <v>30</v>
      </c>
      <c r="B28931" s="2">
        <v>1.5986021619456947</v>
      </c>
    </row>
    <row r="28932" spans="1:2" x14ac:dyDescent="0.25">
      <c r="A28932" s="28" t="s">
        <v>88</v>
      </c>
      <c r="B28932" s="2">
        <v>15.953192444123085</v>
      </c>
    </row>
    <row r="28933" spans="1:2" x14ac:dyDescent="0.25">
      <c r="A28933" s="28" t="s">
        <v>80</v>
      </c>
      <c r="B28933" s="2">
        <v>4.2374362341626233</v>
      </c>
    </row>
    <row r="28934" spans="1:2" x14ac:dyDescent="0.25">
      <c r="A28934" s="28" t="s">
        <v>84</v>
      </c>
      <c r="B28934" s="2">
        <v>23.722763038376627</v>
      </c>
    </row>
    <row r="28935" spans="1:2" x14ac:dyDescent="0.25">
      <c r="A28935" s="28" t="s">
        <v>85</v>
      </c>
      <c r="B28935" s="2">
        <v>38.453736771010433</v>
      </c>
    </row>
    <row r="28936" spans="1:2" x14ac:dyDescent="0.25">
      <c r="A28936" s="6" t="s">
        <v>247</v>
      </c>
      <c r="B28936" s="2">
        <v>1070.0103719280532</v>
      </c>
    </row>
    <row r="28937" spans="1:2" x14ac:dyDescent="0.25">
      <c r="A28937" s="28" t="s">
        <v>79</v>
      </c>
      <c r="B28937" s="2">
        <v>11.285165950651624</v>
      </c>
    </row>
    <row r="28938" spans="1:2" x14ac:dyDescent="0.25">
      <c r="A28938" s="28" t="s">
        <v>86</v>
      </c>
      <c r="B28938" s="2">
        <v>5.0979794845659523</v>
      </c>
    </row>
    <row r="28939" spans="1:2" x14ac:dyDescent="0.25">
      <c r="A28939" s="28" t="s">
        <v>87</v>
      </c>
      <c r="B28939" s="2">
        <v>16.286238337642164</v>
      </c>
    </row>
    <row r="28940" spans="1:2" x14ac:dyDescent="0.25">
      <c r="A28940" s="28" t="s">
        <v>31</v>
      </c>
      <c r="B28940" s="2">
        <v>20.373419302698508</v>
      </c>
    </row>
    <row r="28941" spans="1:2" x14ac:dyDescent="0.25">
      <c r="A28941" s="28" t="s">
        <v>29</v>
      </c>
      <c r="B28941" s="2">
        <v>9.7893764223849011</v>
      </c>
    </row>
    <row r="28942" spans="1:2" x14ac:dyDescent="0.25">
      <c r="A28942" s="28" t="s">
        <v>30</v>
      </c>
      <c r="B28942" s="2">
        <v>21.292733368984273</v>
      </c>
    </row>
    <row r="28943" spans="1:2" x14ac:dyDescent="0.25">
      <c r="A28943" s="28" t="s">
        <v>88</v>
      </c>
      <c r="B28943" s="2">
        <v>211.0219964300739</v>
      </c>
    </row>
    <row r="28944" spans="1:2" x14ac:dyDescent="0.25">
      <c r="A28944" s="28" t="s">
        <v>80</v>
      </c>
      <c r="B28944" s="2">
        <v>26.0398855657686</v>
      </c>
    </row>
    <row r="28945" spans="1:2" x14ac:dyDescent="0.25">
      <c r="A28945" s="28" t="s">
        <v>84</v>
      </c>
      <c r="B28945" s="2">
        <v>469.89340249260147</v>
      </c>
    </row>
    <row r="28946" spans="1:2" x14ac:dyDescent="0.25">
      <c r="A28946" s="28" t="s">
        <v>85</v>
      </c>
      <c r="B28946" s="2">
        <v>278.93017457268189</v>
      </c>
    </row>
    <row r="28947" spans="1:2" x14ac:dyDescent="0.25">
      <c r="A28947" s="6" t="s">
        <v>20</v>
      </c>
      <c r="B28947" s="2">
        <v>378.32117476685465</v>
      </c>
    </row>
    <row r="28948" spans="1:2" x14ac:dyDescent="0.25">
      <c r="A28948" s="28" t="s">
        <v>79</v>
      </c>
      <c r="B28948" s="2">
        <v>7.7297910945771822</v>
      </c>
    </row>
    <row r="28949" spans="1:2" x14ac:dyDescent="0.25">
      <c r="A28949" s="28" t="s">
        <v>86</v>
      </c>
      <c r="B28949" s="2">
        <v>5.3642092495636495</v>
      </c>
    </row>
    <row r="28950" spans="1:2" x14ac:dyDescent="0.25">
      <c r="A28950" s="28" t="s">
        <v>87</v>
      </c>
      <c r="B28950" s="2">
        <v>22.41779029030549</v>
      </c>
    </row>
    <row r="28951" spans="1:2" x14ac:dyDescent="0.25">
      <c r="A28951" s="28" t="s">
        <v>31</v>
      </c>
      <c r="B28951" s="2">
        <v>3.6634916375516653</v>
      </c>
    </row>
    <row r="28952" spans="1:2" x14ac:dyDescent="0.25">
      <c r="A28952" s="28" t="s">
        <v>29</v>
      </c>
      <c r="B28952" s="2">
        <v>1.764406779662044</v>
      </c>
    </row>
    <row r="28953" spans="1:2" x14ac:dyDescent="0.25">
      <c r="A28953" s="28" t="s">
        <v>30</v>
      </c>
      <c r="B28953" s="2">
        <v>4.8451420083718446</v>
      </c>
    </row>
    <row r="28954" spans="1:2" x14ac:dyDescent="0.25">
      <c r="A28954" s="28" t="s">
        <v>88</v>
      </c>
      <c r="B28954" s="2">
        <v>174.72366066954118</v>
      </c>
    </row>
    <row r="28955" spans="1:2" x14ac:dyDescent="0.25">
      <c r="A28955" s="28" t="s">
        <v>80</v>
      </c>
      <c r="B28955" s="2">
        <v>4.9080812707843551</v>
      </c>
    </row>
    <row r="28956" spans="1:2" x14ac:dyDescent="0.25">
      <c r="A28956" s="28" t="s">
        <v>84</v>
      </c>
      <c r="B28956" s="2">
        <v>79.59448706936189</v>
      </c>
    </row>
    <row r="28957" spans="1:2" x14ac:dyDescent="0.25">
      <c r="A28957" s="28" t="s">
        <v>85</v>
      </c>
      <c r="B28957" s="2">
        <v>73.310114697135376</v>
      </c>
    </row>
    <row r="28958" spans="1:2" x14ac:dyDescent="0.25">
      <c r="A28958" s="6" t="s">
        <v>21</v>
      </c>
      <c r="B28958" s="2">
        <v>273.35567344154799</v>
      </c>
    </row>
    <row r="28959" spans="1:2" x14ac:dyDescent="0.25">
      <c r="A28959" s="28" t="s">
        <v>79</v>
      </c>
      <c r="B28959" s="2">
        <v>0.69140206694613426</v>
      </c>
    </row>
    <row r="28960" spans="1:2" x14ac:dyDescent="0.25">
      <c r="A28960" s="28" t="s">
        <v>86</v>
      </c>
      <c r="B28960" s="2">
        <v>0.93102483145175652</v>
      </c>
    </row>
    <row r="28961" spans="1:2" x14ac:dyDescent="0.25">
      <c r="A28961" s="28" t="s">
        <v>87</v>
      </c>
      <c r="B28961" s="2">
        <v>0.87523420289002907</v>
      </c>
    </row>
    <row r="28962" spans="1:2" x14ac:dyDescent="0.25">
      <c r="A28962" s="28" t="s">
        <v>31</v>
      </c>
      <c r="B28962" s="2">
        <v>1.9296771826817518</v>
      </c>
    </row>
    <row r="28963" spans="1:2" x14ac:dyDescent="0.25">
      <c r="A28963" s="28" t="s">
        <v>29</v>
      </c>
      <c r="B28963" s="2">
        <v>3.2590484259152794</v>
      </c>
    </row>
    <row r="28964" spans="1:2" x14ac:dyDescent="0.25">
      <c r="A28964" s="28" t="s">
        <v>30</v>
      </c>
      <c r="B28964" s="2">
        <v>6.7646141505469854</v>
      </c>
    </row>
    <row r="28965" spans="1:2" x14ac:dyDescent="0.25">
      <c r="A28965" s="28" t="s">
        <v>88</v>
      </c>
      <c r="B28965" s="2">
        <v>38.129038274092728</v>
      </c>
    </row>
    <row r="28966" spans="1:2" x14ac:dyDescent="0.25">
      <c r="A28966" s="28" t="s">
        <v>80</v>
      </c>
      <c r="B28966" s="2">
        <v>105.36347763163826</v>
      </c>
    </row>
    <row r="28967" spans="1:2" x14ac:dyDescent="0.25">
      <c r="A28967" s="28" t="s">
        <v>84</v>
      </c>
      <c r="B28967" s="2">
        <v>43.891215848703382</v>
      </c>
    </row>
    <row r="28968" spans="1:2" x14ac:dyDescent="0.25">
      <c r="A28968" s="28" t="s">
        <v>85</v>
      </c>
      <c r="B28968" s="2">
        <v>71.520940826681652</v>
      </c>
    </row>
    <row r="28969" spans="1:2" x14ac:dyDescent="0.25">
      <c r="A28969" s="6" t="s">
        <v>22</v>
      </c>
      <c r="B28969" s="2">
        <v>21.215313825439065</v>
      </c>
    </row>
    <row r="28970" spans="1:2" x14ac:dyDescent="0.25">
      <c r="A28970" s="28" t="s">
        <v>79</v>
      </c>
      <c r="B28970" s="2">
        <v>0.22464299449744485</v>
      </c>
    </row>
    <row r="28971" spans="1:2" x14ac:dyDescent="0.25">
      <c r="A28971" s="28" t="s">
        <v>86</v>
      </c>
      <c r="B28971" s="2">
        <v>0.2268209232525473</v>
      </c>
    </row>
    <row r="28972" spans="1:2" x14ac:dyDescent="0.25">
      <c r="A28972" s="28" t="s">
        <v>87</v>
      </c>
      <c r="B28972" s="2">
        <v>0.2518725150776428</v>
      </c>
    </row>
    <row r="28973" spans="1:2" x14ac:dyDescent="0.25">
      <c r="A28973" s="28" t="s">
        <v>31</v>
      </c>
      <c r="B28973" s="2">
        <v>0.5743411130728544</v>
      </c>
    </row>
    <row r="28974" spans="1:2" x14ac:dyDescent="0.25">
      <c r="A28974" s="28" t="s">
        <v>29</v>
      </c>
      <c r="B28974" s="2">
        <v>0.85771896961056537</v>
      </c>
    </row>
    <row r="28975" spans="1:2" x14ac:dyDescent="0.25">
      <c r="A28975" s="28" t="s">
        <v>30</v>
      </c>
      <c r="B28975" s="2">
        <v>0.6885636477968986</v>
      </c>
    </row>
    <row r="28976" spans="1:2" x14ac:dyDescent="0.25">
      <c r="A28976" s="28" t="s">
        <v>88</v>
      </c>
      <c r="B28976" s="2">
        <v>5.1141424639889737</v>
      </c>
    </row>
    <row r="28977" spans="1:2" x14ac:dyDescent="0.25">
      <c r="A28977" s="28" t="s">
        <v>80</v>
      </c>
      <c r="B28977" s="2">
        <v>0.20917221783636802</v>
      </c>
    </row>
    <row r="28978" spans="1:2" x14ac:dyDescent="0.25">
      <c r="A28978" s="28" t="s">
        <v>84</v>
      </c>
      <c r="B28978" s="2">
        <v>6.2735684421997577</v>
      </c>
    </row>
    <row r="28979" spans="1:2" x14ac:dyDescent="0.25">
      <c r="A28979" s="28" t="s">
        <v>85</v>
      </c>
      <c r="B28979" s="2">
        <v>6.7944705381060109</v>
      </c>
    </row>
    <row r="28980" spans="1:2" x14ac:dyDescent="0.25">
      <c r="A28980" s="6" t="s">
        <v>25</v>
      </c>
      <c r="B28980" s="2">
        <v>52.101044736469845</v>
      </c>
    </row>
    <row r="28981" spans="1:2" x14ac:dyDescent="0.25">
      <c r="A28981" s="28" t="s">
        <v>79</v>
      </c>
      <c r="B28981" s="2">
        <v>1.637187310354498</v>
      </c>
    </row>
    <row r="28982" spans="1:2" x14ac:dyDescent="0.25">
      <c r="A28982" s="28" t="s">
        <v>86</v>
      </c>
      <c r="B28982" s="2">
        <v>0.32889848410231942</v>
      </c>
    </row>
    <row r="28983" spans="1:2" x14ac:dyDescent="0.25">
      <c r="A28983" s="28" t="s">
        <v>87</v>
      </c>
      <c r="B28983" s="2">
        <v>0.39987381365787439</v>
      </c>
    </row>
    <row r="28984" spans="1:2" x14ac:dyDescent="0.25">
      <c r="A28984" s="28" t="s">
        <v>31</v>
      </c>
      <c r="B28984" s="2">
        <v>1.2380360972159252</v>
      </c>
    </row>
    <row r="28985" spans="1:2" x14ac:dyDescent="0.25">
      <c r="A28985" s="28" t="s">
        <v>29</v>
      </c>
      <c r="B28985" s="2">
        <v>2.2784160775809759</v>
      </c>
    </row>
    <row r="28986" spans="1:2" x14ac:dyDescent="0.25">
      <c r="A28986" s="28" t="s">
        <v>30</v>
      </c>
      <c r="B28986" s="2">
        <v>0.63176277706598538</v>
      </c>
    </row>
    <row r="28987" spans="1:2" x14ac:dyDescent="0.25">
      <c r="A28987" s="28" t="s">
        <v>88</v>
      </c>
      <c r="B28987" s="2">
        <v>22.929100290997216</v>
      </c>
    </row>
    <row r="28988" spans="1:2" x14ac:dyDescent="0.25">
      <c r="A28988" s="28" t="s">
        <v>80</v>
      </c>
      <c r="B28988" s="2">
        <v>0.90570857028435392</v>
      </c>
    </row>
    <row r="28989" spans="1:2" x14ac:dyDescent="0.25">
      <c r="A28989" s="28" t="s">
        <v>84</v>
      </c>
      <c r="B28989" s="2">
        <v>7.0880952087736757</v>
      </c>
    </row>
    <row r="28990" spans="1:2" x14ac:dyDescent="0.25">
      <c r="A28990" s="28" t="s">
        <v>85</v>
      </c>
      <c r="B28990" s="2">
        <v>14.663966106437023</v>
      </c>
    </row>
    <row r="28991" spans="1:2" x14ac:dyDescent="0.25">
      <c r="A28991" s="6" t="s">
        <v>23</v>
      </c>
      <c r="B28991" s="2">
        <v>45.150477721986078</v>
      </c>
    </row>
    <row r="28992" spans="1:2" x14ac:dyDescent="0.25">
      <c r="A28992" s="28" t="s">
        <v>79</v>
      </c>
      <c r="B28992" s="2">
        <v>0.39755582672210538</v>
      </c>
    </row>
    <row r="28993" spans="1:2" x14ac:dyDescent="0.25">
      <c r="A28993" s="28" t="s">
        <v>86</v>
      </c>
      <c r="B28993" s="2">
        <v>0.21583898375761398</v>
      </c>
    </row>
    <row r="28994" spans="1:2" x14ac:dyDescent="0.25">
      <c r="A28994" s="28" t="s">
        <v>87</v>
      </c>
      <c r="B28994" s="2">
        <v>0.30650615833101347</v>
      </c>
    </row>
    <row r="28995" spans="1:2" x14ac:dyDescent="0.25">
      <c r="A28995" s="28" t="s">
        <v>31</v>
      </c>
      <c r="B28995" s="2">
        <v>0.64420548179224091</v>
      </c>
    </row>
    <row r="28996" spans="1:2" x14ac:dyDescent="0.25">
      <c r="A28996" s="28" t="s">
        <v>29</v>
      </c>
      <c r="B28996" s="2">
        <v>0.73032896945016279</v>
      </c>
    </row>
    <row r="28997" spans="1:2" x14ac:dyDescent="0.25">
      <c r="A28997" s="28" t="s">
        <v>30</v>
      </c>
      <c r="B28997" s="2">
        <v>0.42989717210481759</v>
      </c>
    </row>
    <row r="28998" spans="1:2" x14ac:dyDescent="0.25">
      <c r="A28998" s="28" t="s">
        <v>88</v>
      </c>
      <c r="B28998" s="2">
        <v>14.885138770618795</v>
      </c>
    </row>
    <row r="28999" spans="1:2" x14ac:dyDescent="0.25">
      <c r="A28999" s="28" t="s">
        <v>80</v>
      </c>
      <c r="B28999" s="2">
        <v>2.0186693817926864</v>
      </c>
    </row>
    <row r="29000" spans="1:2" x14ac:dyDescent="0.25">
      <c r="A29000" s="28" t="s">
        <v>84</v>
      </c>
      <c r="B29000" s="2">
        <v>18.07901059782904</v>
      </c>
    </row>
    <row r="29001" spans="1:2" x14ac:dyDescent="0.25">
      <c r="A29001" s="28" t="s">
        <v>85</v>
      </c>
      <c r="B29001" s="2">
        <v>7.4433263795876048</v>
      </c>
    </row>
    <row r="29002" spans="1:2" x14ac:dyDescent="0.25">
      <c r="A29002" s="6" t="s">
        <v>249</v>
      </c>
      <c r="B29002" s="2">
        <v>262.64338699093543</v>
      </c>
    </row>
    <row r="29003" spans="1:2" x14ac:dyDescent="0.25">
      <c r="A29003" s="28" t="s">
        <v>79</v>
      </c>
      <c r="B29003" s="2">
        <v>1.073732635644902</v>
      </c>
    </row>
    <row r="29004" spans="1:2" x14ac:dyDescent="0.25">
      <c r="A29004" s="28" t="s">
        <v>86</v>
      </c>
      <c r="B29004" s="2">
        <v>0.56524755584409558</v>
      </c>
    </row>
    <row r="29005" spans="1:2" x14ac:dyDescent="0.25">
      <c r="A29005" s="28" t="s">
        <v>87</v>
      </c>
      <c r="B29005" s="2">
        <v>1.7546310748804084</v>
      </c>
    </row>
    <row r="29006" spans="1:2" x14ac:dyDescent="0.25">
      <c r="A29006" s="28" t="s">
        <v>31</v>
      </c>
      <c r="B29006" s="2">
        <v>2.948302153950014</v>
      </c>
    </row>
    <row r="29007" spans="1:2" x14ac:dyDescent="0.25">
      <c r="A29007" s="28" t="s">
        <v>29</v>
      </c>
      <c r="B29007" s="2">
        <v>2.4370922710079004</v>
      </c>
    </row>
    <row r="29008" spans="1:2" x14ac:dyDescent="0.25">
      <c r="A29008" s="28" t="s">
        <v>30</v>
      </c>
      <c r="B29008" s="2">
        <v>2.4934736931385295</v>
      </c>
    </row>
    <row r="29009" spans="1:2" x14ac:dyDescent="0.25">
      <c r="A29009" s="28" t="s">
        <v>88</v>
      </c>
      <c r="B29009" s="2">
        <v>40.080535575063742</v>
      </c>
    </row>
    <row r="29010" spans="1:2" x14ac:dyDescent="0.25">
      <c r="A29010" s="28" t="s">
        <v>80</v>
      </c>
      <c r="B29010" s="2">
        <v>8.4584616880052579</v>
      </c>
    </row>
    <row r="29011" spans="1:2" x14ac:dyDescent="0.25">
      <c r="A29011" s="28" t="s">
        <v>84</v>
      </c>
      <c r="B29011" s="2">
        <v>168.70971178264148</v>
      </c>
    </row>
    <row r="29012" spans="1:2" x14ac:dyDescent="0.25">
      <c r="A29012" s="28" t="s">
        <v>85</v>
      </c>
      <c r="B29012" s="2">
        <v>34.122198560759109</v>
      </c>
    </row>
    <row r="29013" spans="1:2" x14ac:dyDescent="0.25">
      <c r="A29013" s="6" t="s">
        <v>251</v>
      </c>
      <c r="B29013" s="2">
        <v>202.50151702935506</v>
      </c>
    </row>
    <row r="29014" spans="1:2" x14ac:dyDescent="0.25">
      <c r="A29014" s="28" t="s">
        <v>79</v>
      </c>
      <c r="B29014" s="2">
        <v>2.5221796898347901</v>
      </c>
    </row>
    <row r="29015" spans="1:2" x14ac:dyDescent="0.25">
      <c r="A29015" s="28" t="s">
        <v>86</v>
      </c>
      <c r="B29015" s="2">
        <v>1.1773893369785127</v>
      </c>
    </row>
    <row r="29016" spans="1:2" x14ac:dyDescent="0.25">
      <c r="A29016" s="28" t="s">
        <v>87</v>
      </c>
      <c r="B29016" s="2">
        <v>3.5830050123242647</v>
      </c>
    </row>
    <row r="29017" spans="1:2" x14ac:dyDescent="0.25">
      <c r="A29017" s="28" t="s">
        <v>31</v>
      </c>
      <c r="B29017" s="2">
        <v>5.9417306229398728</v>
      </c>
    </row>
    <row r="29018" spans="1:2" x14ac:dyDescent="0.25">
      <c r="A29018" s="28" t="s">
        <v>29</v>
      </c>
      <c r="B29018" s="2">
        <v>14.515229250441664</v>
      </c>
    </row>
    <row r="29019" spans="1:2" x14ac:dyDescent="0.25">
      <c r="A29019" s="28" t="s">
        <v>30</v>
      </c>
      <c r="B29019" s="2">
        <v>2.7767712576671615</v>
      </c>
    </row>
    <row r="29020" spans="1:2" x14ac:dyDescent="0.25">
      <c r="A29020" s="28" t="s">
        <v>88</v>
      </c>
      <c r="B29020" s="2">
        <v>50.927185314963147</v>
      </c>
    </row>
    <row r="29021" spans="1:2" x14ac:dyDescent="0.25">
      <c r="A29021" s="28" t="s">
        <v>80</v>
      </c>
      <c r="B29021" s="2">
        <v>9.2099999588809265</v>
      </c>
    </row>
    <row r="29022" spans="1:2" x14ac:dyDescent="0.25">
      <c r="A29022" s="28" t="s">
        <v>84</v>
      </c>
      <c r="B29022" s="2">
        <v>56.326233568142122</v>
      </c>
    </row>
    <row r="29023" spans="1:2" x14ac:dyDescent="0.25">
      <c r="A29023" s="28" t="s">
        <v>85</v>
      </c>
      <c r="B29023" s="2">
        <v>55.521793017182617</v>
      </c>
    </row>
    <row r="29024" spans="1:2" x14ac:dyDescent="0.25">
      <c r="A29024" s="6" t="s">
        <v>229</v>
      </c>
      <c r="B29024" s="2">
        <v>128.09346176409454</v>
      </c>
    </row>
    <row r="29025" spans="1:2" x14ac:dyDescent="0.25">
      <c r="A29025" s="28" t="s">
        <v>79</v>
      </c>
      <c r="B29025" s="2">
        <v>1.4134914380043699</v>
      </c>
    </row>
    <row r="29026" spans="1:2" x14ac:dyDescent="0.25">
      <c r="A29026" s="28" t="s">
        <v>86</v>
      </c>
      <c r="B29026" s="2">
        <v>0.54090249489693998</v>
      </c>
    </row>
    <row r="29027" spans="1:2" x14ac:dyDescent="0.25">
      <c r="A29027" s="28" t="s">
        <v>87</v>
      </c>
      <c r="B29027" s="2">
        <v>2.6558656951065034</v>
      </c>
    </row>
    <row r="29028" spans="1:2" x14ac:dyDescent="0.25">
      <c r="A29028" s="28" t="s">
        <v>31</v>
      </c>
      <c r="B29028" s="2">
        <v>14.818420976672584</v>
      </c>
    </row>
    <row r="29029" spans="1:2" x14ac:dyDescent="0.25">
      <c r="A29029" s="28" t="s">
        <v>29</v>
      </c>
      <c r="B29029" s="2">
        <v>15.937795101708099</v>
      </c>
    </row>
    <row r="29030" spans="1:2" x14ac:dyDescent="0.25">
      <c r="A29030" s="28" t="s">
        <v>30</v>
      </c>
      <c r="B29030" s="2">
        <v>16.429200337001863</v>
      </c>
    </row>
    <row r="29031" spans="1:2" x14ac:dyDescent="0.25">
      <c r="A29031" s="28" t="s">
        <v>88</v>
      </c>
      <c r="B29031" s="2">
        <v>25.024737335011928</v>
      </c>
    </row>
    <row r="29032" spans="1:2" x14ac:dyDescent="0.25">
      <c r="A29032" s="28" t="s">
        <v>80</v>
      </c>
      <c r="B29032" s="2">
        <v>3.0544449413626951</v>
      </c>
    </row>
    <row r="29033" spans="1:2" x14ac:dyDescent="0.25">
      <c r="A29033" s="28" t="s">
        <v>84</v>
      </c>
      <c r="B29033" s="2">
        <v>16.434698032797836</v>
      </c>
    </row>
    <row r="29034" spans="1:2" x14ac:dyDescent="0.25">
      <c r="A29034" s="28" t="s">
        <v>85</v>
      </c>
      <c r="B29034" s="2">
        <v>31.783905411531713</v>
      </c>
    </row>
    <row r="29035" spans="1:2" x14ac:dyDescent="0.25">
      <c r="A29035" s="6" t="s">
        <v>93</v>
      </c>
      <c r="B29035" s="2">
        <v>3160.4874152664297</v>
      </c>
    </row>
    <row r="29036" spans="1:2" x14ac:dyDescent="0.25">
      <c r="A29036" s="28" t="s">
        <v>79</v>
      </c>
      <c r="B29036" s="2">
        <v>37.623147672145265</v>
      </c>
    </row>
    <row r="29037" spans="1:2" x14ac:dyDescent="0.25">
      <c r="A29037" s="28" t="s">
        <v>86</v>
      </c>
      <c r="B29037" s="2">
        <v>17.552816634617496</v>
      </c>
    </row>
    <row r="29038" spans="1:2" x14ac:dyDescent="0.25">
      <c r="A29038" s="28" t="s">
        <v>87</v>
      </c>
      <c r="B29038" s="2">
        <v>61.46802174396413</v>
      </c>
    </row>
    <row r="29039" spans="1:2" x14ac:dyDescent="0.25">
      <c r="A29039" s="28" t="s">
        <v>31</v>
      </c>
      <c r="B29039" s="2">
        <v>72.92811941143276</v>
      </c>
    </row>
    <row r="29040" spans="1:2" x14ac:dyDescent="0.25">
      <c r="A29040" s="28" t="s">
        <v>29</v>
      </c>
      <c r="B29040" s="2">
        <v>69.903382847497468</v>
      </c>
    </row>
    <row r="29041" spans="1:2" x14ac:dyDescent="0.25">
      <c r="A29041" s="28" t="s">
        <v>30</v>
      </c>
      <c r="B29041" s="2">
        <v>81.324156120682716</v>
      </c>
    </row>
    <row r="29042" spans="1:2" x14ac:dyDescent="0.25">
      <c r="A29042" s="28" t="s">
        <v>88</v>
      </c>
      <c r="B29042" s="2">
        <v>763.81544997385095</v>
      </c>
    </row>
    <row r="29043" spans="1:2" x14ac:dyDescent="0.25">
      <c r="A29043" s="28" t="s">
        <v>80</v>
      </c>
      <c r="B29043" s="2">
        <v>197.33572394544095</v>
      </c>
    </row>
    <row r="29044" spans="1:2" x14ac:dyDescent="0.25">
      <c r="A29044" s="28" t="s">
        <v>84</v>
      </c>
      <c r="B29044" s="2">
        <v>1094.0383044391831</v>
      </c>
    </row>
    <row r="29045" spans="1:2" x14ac:dyDescent="0.25">
      <c r="A29045" s="28" t="s">
        <v>85</v>
      </c>
      <c r="B29045" s="2">
        <v>764.49829247761511</v>
      </c>
    </row>
    <row r="29046" spans="1:2" x14ac:dyDescent="0.25">
      <c r="A29046" s="3" t="s">
        <v>79</v>
      </c>
      <c r="B29046" s="2">
        <v>692.62002651171315</v>
      </c>
    </row>
    <row r="29047" spans="1:2" x14ac:dyDescent="0.25">
      <c r="A29047" s="6" t="s">
        <v>228</v>
      </c>
      <c r="B29047" s="2">
        <v>24.873785231917438</v>
      </c>
    </row>
    <row r="29048" spans="1:2" x14ac:dyDescent="0.25">
      <c r="A29048" s="28" t="s">
        <v>86</v>
      </c>
      <c r="B29048" s="2">
        <v>5.7256080119901735E-2</v>
      </c>
    </row>
    <row r="29049" spans="1:2" x14ac:dyDescent="0.25">
      <c r="A29049" s="28" t="s">
        <v>87</v>
      </c>
      <c r="B29049" s="2">
        <v>0.46845150595934676</v>
      </c>
    </row>
    <row r="29050" spans="1:2" x14ac:dyDescent="0.25">
      <c r="A29050" s="28" t="s">
        <v>31</v>
      </c>
      <c r="B29050" s="2">
        <v>0.31095323018187138</v>
      </c>
    </row>
    <row r="29051" spans="1:2" x14ac:dyDescent="0.25">
      <c r="A29051" s="28" t="s">
        <v>29</v>
      </c>
      <c r="B29051" s="2">
        <v>0.24913820071455745</v>
      </c>
    </row>
    <row r="29052" spans="1:2" x14ac:dyDescent="0.25">
      <c r="A29052" s="28" t="s">
        <v>30</v>
      </c>
      <c r="B29052" s="2">
        <v>0.30127230471774796</v>
      </c>
    </row>
    <row r="29053" spans="1:2" x14ac:dyDescent="0.25">
      <c r="A29053" s="28" t="s">
        <v>88</v>
      </c>
      <c r="B29053" s="2">
        <v>1.1291138525780018</v>
      </c>
    </row>
    <row r="29054" spans="1:2" x14ac:dyDescent="0.25">
      <c r="A29054" s="28" t="s">
        <v>80</v>
      </c>
      <c r="B29054" s="2">
        <v>1.4305409773410346E-2</v>
      </c>
    </row>
    <row r="29055" spans="1:2" x14ac:dyDescent="0.25">
      <c r="A29055" s="28" t="s">
        <v>84</v>
      </c>
      <c r="B29055" s="2">
        <v>17.986804028964961</v>
      </c>
    </row>
    <row r="29056" spans="1:2" x14ac:dyDescent="0.25">
      <c r="A29056" s="28" t="s">
        <v>85</v>
      </c>
      <c r="B29056" s="2">
        <v>2.7466003590232138</v>
      </c>
    </row>
    <row r="29057" spans="1:2" x14ac:dyDescent="0.25">
      <c r="A29057" s="28" t="s">
        <v>82</v>
      </c>
      <c r="B29057" s="2">
        <v>1.6098902598844225</v>
      </c>
    </row>
    <row r="29058" spans="1:2" x14ac:dyDescent="0.25">
      <c r="A29058" s="6" t="s">
        <v>241</v>
      </c>
      <c r="B29058" s="2">
        <v>18.725079252362523</v>
      </c>
    </row>
    <row r="29059" spans="1:2" x14ac:dyDescent="0.25">
      <c r="A29059" s="28" t="s">
        <v>86</v>
      </c>
      <c r="B29059" s="2">
        <v>0.19395714398980732</v>
      </c>
    </row>
    <row r="29060" spans="1:2" x14ac:dyDescent="0.25">
      <c r="A29060" s="28" t="s">
        <v>87</v>
      </c>
      <c r="B29060" s="2">
        <v>3.0551842701727432E-2</v>
      </c>
    </row>
    <row r="29061" spans="1:2" x14ac:dyDescent="0.25">
      <c r="A29061" s="28" t="s">
        <v>31</v>
      </c>
      <c r="B29061" s="2">
        <v>0.36287820674890836</v>
      </c>
    </row>
    <row r="29062" spans="1:2" x14ac:dyDescent="0.25">
      <c r="A29062" s="28" t="s">
        <v>29</v>
      </c>
      <c r="B29062" s="2">
        <v>0.36445138851350789</v>
      </c>
    </row>
    <row r="29063" spans="1:2" x14ac:dyDescent="0.25">
      <c r="A29063" s="28" t="s">
        <v>30</v>
      </c>
      <c r="B29063" s="2">
        <v>1.4251292391005699E-2</v>
      </c>
    </row>
    <row r="29064" spans="1:2" x14ac:dyDescent="0.25">
      <c r="A29064" s="28" t="s">
        <v>88</v>
      </c>
      <c r="B29064" s="2">
        <v>2.5111033532658684</v>
      </c>
    </row>
    <row r="29065" spans="1:2" x14ac:dyDescent="0.25">
      <c r="A29065" s="28" t="s">
        <v>80</v>
      </c>
      <c r="B29065" s="2">
        <v>0.22715606581134543</v>
      </c>
    </row>
    <row r="29066" spans="1:2" x14ac:dyDescent="0.25">
      <c r="A29066" s="28" t="s">
        <v>84</v>
      </c>
      <c r="B29066" s="2">
        <v>1.4123905844083842</v>
      </c>
    </row>
    <row r="29067" spans="1:2" x14ac:dyDescent="0.25">
      <c r="A29067" s="28" t="s">
        <v>85</v>
      </c>
      <c r="B29067" s="2">
        <v>11.787124949732343</v>
      </c>
    </row>
    <row r="29068" spans="1:2" x14ac:dyDescent="0.25">
      <c r="A29068" s="28" t="s">
        <v>82</v>
      </c>
      <c r="B29068" s="2">
        <v>1.8212144247996247</v>
      </c>
    </row>
    <row r="29069" spans="1:2" x14ac:dyDescent="0.25">
      <c r="A29069" s="6" t="s">
        <v>230</v>
      </c>
      <c r="B29069" s="2">
        <v>8.7153742691798204</v>
      </c>
    </row>
    <row r="29070" spans="1:2" x14ac:dyDescent="0.25">
      <c r="A29070" s="28" t="s">
        <v>86</v>
      </c>
      <c r="B29070" s="2">
        <v>1.2957092894985776E-4</v>
      </c>
    </row>
    <row r="29071" spans="1:2" x14ac:dyDescent="0.25">
      <c r="A29071" s="28" t="s">
        <v>31</v>
      </c>
      <c r="B29071" s="2">
        <v>4.2468347477763291E-2</v>
      </c>
    </row>
    <row r="29072" spans="1:2" x14ac:dyDescent="0.25">
      <c r="A29072" s="28" t="s">
        <v>29</v>
      </c>
      <c r="B29072" s="2">
        <v>1.3604354713837516E-4</v>
      </c>
    </row>
    <row r="29073" spans="1:2" x14ac:dyDescent="0.25">
      <c r="A29073" s="28" t="s">
        <v>30</v>
      </c>
      <c r="B29073" s="2">
        <v>1.0515254219412547E-4</v>
      </c>
    </row>
    <row r="29074" spans="1:2" x14ac:dyDescent="0.25">
      <c r="A29074" s="28" t="s">
        <v>88</v>
      </c>
      <c r="B29074" s="2">
        <v>1.9421018510813646</v>
      </c>
    </row>
    <row r="29075" spans="1:2" x14ac:dyDescent="0.25">
      <c r="A29075" s="28" t="s">
        <v>80</v>
      </c>
      <c r="B29075" s="2">
        <v>0.81560739261235915</v>
      </c>
    </row>
    <row r="29076" spans="1:2" x14ac:dyDescent="0.25">
      <c r="A29076" s="28" t="s">
        <v>84</v>
      </c>
      <c r="B29076" s="2">
        <v>1.8418110359383999</v>
      </c>
    </row>
    <row r="29077" spans="1:2" x14ac:dyDescent="0.25">
      <c r="A29077" s="28" t="s">
        <v>85</v>
      </c>
      <c r="B29077" s="2">
        <v>3.9926582460151554</v>
      </c>
    </row>
    <row r="29078" spans="1:2" x14ac:dyDescent="0.25">
      <c r="A29078" s="28" t="s">
        <v>82</v>
      </c>
      <c r="B29078" s="2">
        <v>8.0356629036495986E-2</v>
      </c>
    </row>
    <row r="29079" spans="1:2" x14ac:dyDescent="0.25">
      <c r="A29079" s="6" t="s">
        <v>19</v>
      </c>
      <c r="B29079" s="2">
        <v>3.708887317551101E-2</v>
      </c>
    </row>
    <row r="29080" spans="1:2" x14ac:dyDescent="0.25">
      <c r="A29080" s="28" t="s">
        <v>86</v>
      </c>
      <c r="B29080" s="2">
        <v>3.0305461038438928E-4</v>
      </c>
    </row>
    <row r="29081" spans="1:2" x14ac:dyDescent="0.25">
      <c r="A29081" s="28" t="s">
        <v>87</v>
      </c>
      <c r="B29081" s="2">
        <v>5.3161822968638815E-5</v>
      </c>
    </row>
    <row r="29082" spans="1:2" x14ac:dyDescent="0.25">
      <c r="A29082" s="28" t="s">
        <v>31</v>
      </c>
      <c r="B29082" s="2">
        <v>6.0284735314877404E-3</v>
      </c>
    </row>
    <row r="29083" spans="1:2" x14ac:dyDescent="0.25">
      <c r="A29083" s="28" t="s">
        <v>29</v>
      </c>
      <c r="B29083" s="2">
        <v>1.6125449108750655E-3</v>
      </c>
    </row>
    <row r="29084" spans="1:2" x14ac:dyDescent="0.25">
      <c r="A29084" s="28" t="s">
        <v>30</v>
      </c>
      <c r="B29084" s="2">
        <v>4.861882794928646E-3</v>
      </c>
    </row>
    <row r="29085" spans="1:2" x14ac:dyDescent="0.25">
      <c r="A29085" s="28" t="s">
        <v>88</v>
      </c>
      <c r="B29085" s="2">
        <v>2.4170551577369767E-3</v>
      </c>
    </row>
    <row r="29086" spans="1:2" x14ac:dyDescent="0.25">
      <c r="A29086" s="28" t="s">
        <v>80</v>
      </c>
      <c r="B29086" s="2">
        <v>4.3457434012350045E-4</v>
      </c>
    </row>
    <row r="29087" spans="1:2" x14ac:dyDescent="0.25">
      <c r="A29087" s="28" t="s">
        <v>84</v>
      </c>
      <c r="B29087" s="2">
        <v>1.797701720827848E-3</v>
      </c>
    </row>
    <row r="29088" spans="1:2" x14ac:dyDescent="0.25">
      <c r="A29088" s="28" t="s">
        <v>85</v>
      </c>
      <c r="B29088" s="2">
        <v>1.8285870341110896E-2</v>
      </c>
    </row>
    <row r="29089" spans="1:2" x14ac:dyDescent="0.25">
      <c r="A29089" s="28" t="s">
        <v>82</v>
      </c>
      <c r="B29089" s="2">
        <v>1.2945539450673136E-3</v>
      </c>
    </row>
    <row r="29090" spans="1:2" x14ac:dyDescent="0.25">
      <c r="A29090" s="6" t="s">
        <v>243</v>
      </c>
      <c r="B29090" s="2">
        <v>40.383646495829865</v>
      </c>
    </row>
    <row r="29091" spans="1:2" x14ac:dyDescent="0.25">
      <c r="A29091" s="28" t="s">
        <v>86</v>
      </c>
      <c r="B29091" s="2">
        <v>0.67867279773961786</v>
      </c>
    </row>
    <row r="29092" spans="1:2" x14ac:dyDescent="0.25">
      <c r="A29092" s="28" t="s">
        <v>87</v>
      </c>
      <c r="B29092" s="2">
        <v>5.6598898860158204</v>
      </c>
    </row>
    <row r="29093" spans="1:2" x14ac:dyDescent="0.25">
      <c r="A29093" s="28" t="s">
        <v>31</v>
      </c>
      <c r="B29093" s="2">
        <v>1.5162860762548096</v>
      </c>
    </row>
    <row r="29094" spans="1:2" x14ac:dyDescent="0.25">
      <c r="A29094" s="28" t="s">
        <v>29</v>
      </c>
      <c r="B29094" s="2">
        <v>0.46212600673897986</v>
      </c>
    </row>
    <row r="29095" spans="1:2" x14ac:dyDescent="0.25">
      <c r="A29095" s="28" t="s">
        <v>30</v>
      </c>
      <c r="B29095" s="2">
        <v>0.85416294819422856</v>
      </c>
    </row>
    <row r="29096" spans="1:2" x14ac:dyDescent="0.25">
      <c r="A29096" s="28" t="s">
        <v>88</v>
      </c>
      <c r="B29096" s="2">
        <v>1.9974976051404467</v>
      </c>
    </row>
    <row r="29097" spans="1:2" x14ac:dyDescent="0.25">
      <c r="A29097" s="28" t="s">
        <v>80</v>
      </c>
      <c r="B29097" s="2">
        <v>0.71687327301118864</v>
      </c>
    </row>
    <row r="29098" spans="1:2" x14ac:dyDescent="0.25">
      <c r="A29098" s="28" t="s">
        <v>84</v>
      </c>
      <c r="B29098" s="2">
        <v>8.5707162845277463</v>
      </c>
    </row>
    <row r="29099" spans="1:2" x14ac:dyDescent="0.25">
      <c r="A29099" s="28" t="s">
        <v>85</v>
      </c>
      <c r="B29099" s="2">
        <v>14.923330846124802</v>
      </c>
    </row>
    <row r="29100" spans="1:2" x14ac:dyDescent="0.25">
      <c r="A29100" s="28" t="s">
        <v>82</v>
      </c>
      <c r="B29100" s="2">
        <v>5.0040907720822227</v>
      </c>
    </row>
    <row r="29101" spans="1:2" x14ac:dyDescent="0.25">
      <c r="A29101" s="6" t="s">
        <v>245</v>
      </c>
      <c r="B29101" s="2">
        <v>9.4250246509604416</v>
      </c>
    </row>
    <row r="29102" spans="1:2" x14ac:dyDescent="0.25">
      <c r="A29102" s="28" t="s">
        <v>86</v>
      </c>
      <c r="B29102" s="2">
        <v>3.1291607778833164E-2</v>
      </c>
    </row>
    <row r="29103" spans="1:2" x14ac:dyDescent="0.25">
      <c r="A29103" s="28" t="s">
        <v>31</v>
      </c>
      <c r="B29103" s="2">
        <v>0.35336669955121336</v>
      </c>
    </row>
    <row r="29104" spans="1:2" x14ac:dyDescent="0.25">
      <c r="A29104" s="28" t="s">
        <v>29</v>
      </c>
      <c r="B29104" s="2">
        <v>3.5672506525476898E-2</v>
      </c>
    </row>
    <row r="29105" spans="1:2" x14ac:dyDescent="0.25">
      <c r="A29105" s="28" t="s">
        <v>30</v>
      </c>
      <c r="B29105" s="2">
        <v>1.3254363543069398E-2</v>
      </c>
    </row>
    <row r="29106" spans="1:2" x14ac:dyDescent="0.25">
      <c r="A29106" s="28" t="s">
        <v>88</v>
      </c>
      <c r="B29106" s="2">
        <v>2.8011698910617864</v>
      </c>
    </row>
    <row r="29107" spans="1:2" x14ac:dyDescent="0.25">
      <c r="A29107" s="28" t="s">
        <v>80</v>
      </c>
      <c r="B29107" s="2">
        <v>0.34691155014893921</v>
      </c>
    </row>
    <row r="29108" spans="1:2" x14ac:dyDescent="0.25">
      <c r="A29108" s="28" t="s">
        <v>84</v>
      </c>
      <c r="B29108" s="2">
        <v>0.94330845986159106</v>
      </c>
    </row>
    <row r="29109" spans="1:2" x14ac:dyDescent="0.25">
      <c r="A29109" s="28" t="s">
        <v>85</v>
      </c>
      <c r="B29109" s="2">
        <v>3.5011589713583806</v>
      </c>
    </row>
    <row r="29110" spans="1:2" x14ac:dyDescent="0.25">
      <c r="A29110" s="28" t="s">
        <v>82</v>
      </c>
      <c r="B29110" s="2">
        <v>1.3988906011311522</v>
      </c>
    </row>
    <row r="29111" spans="1:2" x14ac:dyDescent="0.25">
      <c r="A29111" s="6" t="s">
        <v>247</v>
      </c>
      <c r="B29111" s="2">
        <v>38.456342971134845</v>
      </c>
    </row>
    <row r="29112" spans="1:2" x14ac:dyDescent="0.25">
      <c r="A29112" s="28" t="s">
        <v>86</v>
      </c>
      <c r="B29112" s="2">
        <v>0.68392124487184169</v>
      </c>
    </row>
    <row r="29113" spans="1:2" x14ac:dyDescent="0.25">
      <c r="A29113" s="28" t="s">
        <v>87</v>
      </c>
      <c r="B29113" s="2">
        <v>0.33478205045725096</v>
      </c>
    </row>
    <row r="29114" spans="1:2" x14ac:dyDescent="0.25">
      <c r="A29114" s="28" t="s">
        <v>31</v>
      </c>
      <c r="B29114" s="2">
        <v>0.48775338566626558</v>
      </c>
    </row>
    <row r="29115" spans="1:2" x14ac:dyDescent="0.25">
      <c r="A29115" s="28" t="s">
        <v>29</v>
      </c>
      <c r="B29115" s="2">
        <v>0.51900814672135132</v>
      </c>
    </row>
    <row r="29116" spans="1:2" x14ac:dyDescent="0.25">
      <c r="A29116" s="28" t="s">
        <v>30</v>
      </c>
      <c r="B29116" s="2">
        <v>0.32841242946917837</v>
      </c>
    </row>
    <row r="29117" spans="1:2" x14ac:dyDescent="0.25">
      <c r="A29117" s="28" t="s">
        <v>88</v>
      </c>
      <c r="B29117" s="2">
        <v>5.6050781738010826</v>
      </c>
    </row>
    <row r="29118" spans="1:2" x14ac:dyDescent="0.25">
      <c r="A29118" s="28" t="s">
        <v>80</v>
      </c>
      <c r="B29118" s="2">
        <v>0.50591363813966006</v>
      </c>
    </row>
    <row r="29119" spans="1:2" x14ac:dyDescent="0.25">
      <c r="A29119" s="28" t="s">
        <v>84</v>
      </c>
      <c r="B29119" s="2">
        <v>3.9750244731989834</v>
      </c>
    </row>
    <row r="29120" spans="1:2" x14ac:dyDescent="0.25">
      <c r="A29120" s="28" t="s">
        <v>85</v>
      </c>
      <c r="B29120" s="2">
        <v>22.688558410329339</v>
      </c>
    </row>
    <row r="29121" spans="1:2" x14ac:dyDescent="0.25">
      <c r="A29121" s="28" t="s">
        <v>82</v>
      </c>
      <c r="B29121" s="2">
        <v>3.327891018479892</v>
      </c>
    </row>
    <row r="29122" spans="1:2" x14ac:dyDescent="0.25">
      <c r="A29122" s="6" t="s">
        <v>20</v>
      </c>
      <c r="B29122" s="2">
        <v>38.005296191316262</v>
      </c>
    </row>
    <row r="29123" spans="1:2" x14ac:dyDescent="0.25">
      <c r="A29123" s="28" t="s">
        <v>86</v>
      </c>
      <c r="B29123" s="2">
        <v>0.93838488556839839</v>
      </c>
    </row>
    <row r="29124" spans="1:2" x14ac:dyDescent="0.25">
      <c r="A29124" s="28" t="s">
        <v>31</v>
      </c>
      <c r="B29124" s="2">
        <v>0.21094090942668392</v>
      </c>
    </row>
    <row r="29125" spans="1:2" x14ac:dyDescent="0.25">
      <c r="A29125" s="28" t="s">
        <v>29</v>
      </c>
      <c r="B29125" s="2">
        <v>0.16541480008691162</v>
      </c>
    </row>
    <row r="29126" spans="1:2" x14ac:dyDescent="0.25">
      <c r="A29126" s="28" t="s">
        <v>30</v>
      </c>
      <c r="B29126" s="2">
        <v>8.3764681003319214E-2</v>
      </c>
    </row>
    <row r="29127" spans="1:2" x14ac:dyDescent="0.25">
      <c r="A29127" s="28" t="s">
        <v>88</v>
      </c>
      <c r="B29127" s="2">
        <v>1.9976575041734403</v>
      </c>
    </row>
    <row r="29128" spans="1:2" x14ac:dyDescent="0.25">
      <c r="A29128" s="28" t="s">
        <v>80</v>
      </c>
      <c r="B29128" s="2">
        <v>0.18865968443036071</v>
      </c>
    </row>
    <row r="29129" spans="1:2" x14ac:dyDescent="0.25">
      <c r="A29129" s="28" t="s">
        <v>84</v>
      </c>
      <c r="B29129" s="2">
        <v>0.39243561355528483</v>
      </c>
    </row>
    <row r="29130" spans="1:2" x14ac:dyDescent="0.25">
      <c r="A29130" s="28" t="s">
        <v>85</v>
      </c>
      <c r="B29130" s="2">
        <v>30.849414957653778</v>
      </c>
    </row>
    <row r="29131" spans="1:2" x14ac:dyDescent="0.25">
      <c r="A29131" s="28" t="s">
        <v>82</v>
      </c>
      <c r="B29131" s="2">
        <v>3.1786231554180837</v>
      </c>
    </row>
    <row r="29132" spans="1:2" x14ac:dyDescent="0.25">
      <c r="A29132" s="6" t="s">
        <v>21</v>
      </c>
      <c r="B29132" s="2">
        <v>7.0750534918794621</v>
      </c>
    </row>
    <row r="29133" spans="1:2" x14ac:dyDescent="0.25">
      <c r="A29133" s="28" t="s">
        <v>86</v>
      </c>
      <c r="B29133" s="2">
        <v>1.4309776569625371E-2</v>
      </c>
    </row>
    <row r="29134" spans="1:2" x14ac:dyDescent="0.25">
      <c r="A29134" s="28" t="s">
        <v>31</v>
      </c>
      <c r="B29134" s="2">
        <v>0.16378657530326868</v>
      </c>
    </row>
    <row r="29135" spans="1:2" x14ac:dyDescent="0.25">
      <c r="A29135" s="28" t="s">
        <v>29</v>
      </c>
      <c r="B29135" s="2">
        <v>0.2990614170821474</v>
      </c>
    </row>
    <row r="29136" spans="1:2" x14ac:dyDescent="0.25">
      <c r="A29136" s="28" t="s">
        <v>30</v>
      </c>
      <c r="B29136" s="2">
        <v>1.1190414877543372E-2</v>
      </c>
    </row>
    <row r="29137" spans="1:2" x14ac:dyDescent="0.25">
      <c r="A29137" s="28" t="s">
        <v>88</v>
      </c>
      <c r="B29137" s="2">
        <v>0.89295770266977581</v>
      </c>
    </row>
    <row r="29138" spans="1:2" x14ac:dyDescent="0.25">
      <c r="A29138" s="28" t="s">
        <v>80</v>
      </c>
      <c r="B29138" s="2">
        <v>3.0182841520185192E-2</v>
      </c>
    </row>
    <row r="29139" spans="1:2" x14ac:dyDescent="0.25">
      <c r="A29139" s="28" t="s">
        <v>84</v>
      </c>
      <c r="B29139" s="2">
        <v>0.36921895815413552</v>
      </c>
    </row>
    <row r="29140" spans="1:2" x14ac:dyDescent="0.25">
      <c r="A29140" s="28" t="s">
        <v>85</v>
      </c>
      <c r="B29140" s="2">
        <v>1.7163075832335086</v>
      </c>
    </row>
    <row r="29141" spans="1:2" x14ac:dyDescent="0.25">
      <c r="A29141" s="28" t="s">
        <v>82</v>
      </c>
      <c r="B29141" s="2">
        <v>3.5780382224692717</v>
      </c>
    </row>
    <row r="29142" spans="1:2" x14ac:dyDescent="0.25">
      <c r="A29142" s="6" t="s">
        <v>22</v>
      </c>
      <c r="B29142" s="2">
        <v>2.5462193655897947</v>
      </c>
    </row>
    <row r="29143" spans="1:2" x14ac:dyDescent="0.25">
      <c r="A29143" s="28" t="s">
        <v>86</v>
      </c>
      <c r="B29143" s="2">
        <v>2.4775821263313388E-2</v>
      </c>
    </row>
    <row r="29144" spans="1:2" x14ac:dyDescent="0.25">
      <c r="A29144" s="28" t="s">
        <v>87</v>
      </c>
      <c r="B29144" s="2">
        <v>2.0065714649432922E-2</v>
      </c>
    </row>
    <row r="29145" spans="1:2" x14ac:dyDescent="0.25">
      <c r="A29145" s="28" t="s">
        <v>31</v>
      </c>
      <c r="B29145" s="2">
        <v>4.5140968582778537E-2</v>
      </c>
    </row>
    <row r="29146" spans="1:2" x14ac:dyDescent="0.25">
      <c r="A29146" s="28" t="s">
        <v>29</v>
      </c>
      <c r="B29146" s="2">
        <v>3.2489424693614856E-2</v>
      </c>
    </row>
    <row r="29147" spans="1:2" x14ac:dyDescent="0.25">
      <c r="A29147" s="28" t="s">
        <v>30</v>
      </c>
      <c r="B29147" s="2">
        <v>2.3865478045662192E-2</v>
      </c>
    </row>
    <row r="29148" spans="1:2" x14ac:dyDescent="0.25">
      <c r="A29148" s="28" t="s">
        <v>88</v>
      </c>
      <c r="B29148" s="2">
        <v>0.90531941874399213</v>
      </c>
    </row>
    <row r="29149" spans="1:2" x14ac:dyDescent="0.25">
      <c r="A29149" s="28" t="s">
        <v>80</v>
      </c>
      <c r="B29149" s="2">
        <v>1.4434843034355029E-2</v>
      </c>
    </row>
    <row r="29150" spans="1:2" x14ac:dyDescent="0.25">
      <c r="A29150" s="28" t="s">
        <v>84</v>
      </c>
      <c r="B29150" s="2">
        <v>3.0757509719306606E-2</v>
      </c>
    </row>
    <row r="29151" spans="1:2" x14ac:dyDescent="0.25">
      <c r="A29151" s="28" t="s">
        <v>85</v>
      </c>
      <c r="B29151" s="2">
        <v>1.1907808137742928</v>
      </c>
    </row>
    <row r="29152" spans="1:2" x14ac:dyDescent="0.25">
      <c r="A29152" s="28" t="s">
        <v>82</v>
      </c>
      <c r="B29152" s="2">
        <v>0.25858937308304591</v>
      </c>
    </row>
    <row r="29153" spans="1:2" x14ac:dyDescent="0.25">
      <c r="A29153" s="6" t="s">
        <v>25</v>
      </c>
      <c r="B29153" s="2">
        <v>3.3262446378637751</v>
      </c>
    </row>
    <row r="29154" spans="1:2" x14ac:dyDescent="0.25">
      <c r="A29154" s="28" t="s">
        <v>86</v>
      </c>
      <c r="B29154" s="2">
        <v>3.3695804831581161E-2</v>
      </c>
    </row>
    <row r="29155" spans="1:2" x14ac:dyDescent="0.25">
      <c r="A29155" s="28" t="s">
        <v>87</v>
      </c>
      <c r="B29155" s="2">
        <v>1.8822005209685098E-3</v>
      </c>
    </row>
    <row r="29156" spans="1:2" x14ac:dyDescent="0.25">
      <c r="A29156" s="28" t="s">
        <v>31</v>
      </c>
      <c r="B29156" s="2">
        <v>3.9993728527791391E-3</v>
      </c>
    </row>
    <row r="29157" spans="1:2" x14ac:dyDescent="0.25">
      <c r="A29157" s="28" t="s">
        <v>29</v>
      </c>
      <c r="B29157" s="2">
        <v>3.3931450689753976E-3</v>
      </c>
    </row>
    <row r="29158" spans="1:2" x14ac:dyDescent="0.25">
      <c r="A29158" s="28" t="s">
        <v>30</v>
      </c>
      <c r="B29158" s="2">
        <v>6.8997852780791598E-3</v>
      </c>
    </row>
    <row r="29159" spans="1:2" x14ac:dyDescent="0.25">
      <c r="A29159" s="28" t="s">
        <v>88</v>
      </c>
      <c r="B29159" s="2">
        <v>1.268004906510241</v>
      </c>
    </row>
    <row r="29160" spans="1:2" x14ac:dyDescent="0.25">
      <c r="A29160" s="28" t="s">
        <v>80</v>
      </c>
      <c r="B29160" s="2">
        <v>2.9334381014295991E-3</v>
      </c>
    </row>
    <row r="29161" spans="1:2" x14ac:dyDescent="0.25">
      <c r="A29161" s="28" t="s">
        <v>84</v>
      </c>
      <c r="B29161" s="2">
        <v>6.3758252917460977E-3</v>
      </c>
    </row>
    <row r="29162" spans="1:2" x14ac:dyDescent="0.25">
      <c r="A29162" s="28" t="s">
        <v>85</v>
      </c>
      <c r="B29162" s="2">
        <v>1.95116753533031</v>
      </c>
    </row>
    <row r="29163" spans="1:2" x14ac:dyDescent="0.25">
      <c r="A29163" s="28" t="s">
        <v>82</v>
      </c>
      <c r="B29163" s="2">
        <v>4.7892624077665064E-2</v>
      </c>
    </row>
    <row r="29164" spans="1:2" x14ac:dyDescent="0.25">
      <c r="A29164" s="6" t="s">
        <v>23</v>
      </c>
      <c r="B29164" s="2">
        <v>13.230338125593235</v>
      </c>
    </row>
    <row r="29165" spans="1:2" x14ac:dyDescent="0.25">
      <c r="A29165" s="28" t="s">
        <v>86</v>
      </c>
      <c r="B29165" s="2">
        <v>6.9211114711630842E-2</v>
      </c>
    </row>
    <row r="29166" spans="1:2" x14ac:dyDescent="0.25">
      <c r="A29166" s="28" t="s">
        <v>31</v>
      </c>
      <c r="B29166" s="2">
        <v>0.56012699302827562</v>
      </c>
    </row>
    <row r="29167" spans="1:2" x14ac:dyDescent="0.25">
      <c r="A29167" s="28" t="s">
        <v>29</v>
      </c>
      <c r="B29167" s="2">
        <v>1.7747846043380481E-2</v>
      </c>
    </row>
    <row r="29168" spans="1:2" x14ac:dyDescent="0.25">
      <c r="A29168" s="28" t="s">
        <v>30</v>
      </c>
      <c r="B29168" s="2">
        <v>8.1754792720727359E-2</v>
      </c>
    </row>
    <row r="29169" spans="1:2" x14ac:dyDescent="0.25">
      <c r="A29169" s="28" t="s">
        <v>88</v>
      </c>
      <c r="B29169" s="2">
        <v>1.9757416746772352</v>
      </c>
    </row>
    <row r="29170" spans="1:2" x14ac:dyDescent="0.25">
      <c r="A29170" s="28" t="s">
        <v>80</v>
      </c>
      <c r="B29170" s="2">
        <v>0.1014834415210448</v>
      </c>
    </row>
    <row r="29171" spans="1:2" x14ac:dyDescent="0.25">
      <c r="A29171" s="28" t="s">
        <v>84</v>
      </c>
      <c r="B29171" s="2">
        <v>6.5743444866793901</v>
      </c>
    </row>
    <row r="29172" spans="1:2" x14ac:dyDescent="0.25">
      <c r="A29172" s="28" t="s">
        <v>85</v>
      </c>
      <c r="B29172" s="2">
        <v>3.0318239014190644</v>
      </c>
    </row>
    <row r="29173" spans="1:2" x14ac:dyDescent="0.25">
      <c r="A29173" s="28" t="s">
        <v>82</v>
      </c>
      <c r="B29173" s="2">
        <v>0.81810387479248547</v>
      </c>
    </row>
    <row r="29174" spans="1:2" x14ac:dyDescent="0.25">
      <c r="A29174" s="6" t="s">
        <v>249</v>
      </c>
      <c r="B29174" s="2">
        <v>111.62324996603098</v>
      </c>
    </row>
    <row r="29175" spans="1:2" x14ac:dyDescent="0.25">
      <c r="A29175" s="28" t="s">
        <v>86</v>
      </c>
      <c r="B29175" s="2">
        <v>0.25257117183869598</v>
      </c>
    </row>
    <row r="29176" spans="1:2" x14ac:dyDescent="0.25">
      <c r="A29176" s="28" t="s">
        <v>87</v>
      </c>
      <c r="B29176" s="2">
        <v>9.1319639322353638E-2</v>
      </c>
    </row>
    <row r="29177" spans="1:2" x14ac:dyDescent="0.25">
      <c r="A29177" s="28" t="s">
        <v>31</v>
      </c>
      <c r="B29177" s="2">
        <v>1.6839263596950451</v>
      </c>
    </row>
    <row r="29178" spans="1:2" x14ac:dyDescent="0.25">
      <c r="A29178" s="28" t="s">
        <v>29</v>
      </c>
      <c r="B29178" s="2">
        <v>0.39638959692887443</v>
      </c>
    </row>
    <row r="29179" spans="1:2" x14ac:dyDescent="0.25">
      <c r="A29179" s="28" t="s">
        <v>30</v>
      </c>
      <c r="B29179" s="2">
        <v>0.54435020183558247</v>
      </c>
    </row>
    <row r="29180" spans="1:2" x14ac:dyDescent="0.25">
      <c r="A29180" s="28" t="s">
        <v>88</v>
      </c>
      <c r="B29180" s="2">
        <v>2.0915732014841941</v>
      </c>
    </row>
    <row r="29181" spans="1:2" x14ac:dyDescent="0.25">
      <c r="A29181" s="28" t="s">
        <v>80</v>
      </c>
      <c r="B29181" s="2">
        <v>0.96725318680313599</v>
      </c>
    </row>
    <row r="29182" spans="1:2" x14ac:dyDescent="0.25">
      <c r="A29182" s="28" t="s">
        <v>84</v>
      </c>
      <c r="B29182" s="2">
        <v>79.947964179733759</v>
      </c>
    </row>
    <row r="29183" spans="1:2" x14ac:dyDescent="0.25">
      <c r="A29183" s="28" t="s">
        <v>85</v>
      </c>
      <c r="B29183" s="2">
        <v>12.533476861632046</v>
      </c>
    </row>
    <row r="29184" spans="1:2" x14ac:dyDescent="0.25">
      <c r="A29184" s="28" t="s">
        <v>82</v>
      </c>
      <c r="B29184" s="2">
        <v>13.114425566757296</v>
      </c>
    </row>
    <row r="29185" spans="1:2" x14ac:dyDescent="0.25">
      <c r="A29185" s="6" t="s">
        <v>251</v>
      </c>
      <c r="B29185" s="2">
        <v>24.302438573658598</v>
      </c>
    </row>
    <row r="29186" spans="1:2" x14ac:dyDescent="0.25">
      <c r="A29186" s="28" t="s">
        <v>86</v>
      </c>
      <c r="B29186" s="2">
        <v>6.7017439023162192E-2</v>
      </c>
    </row>
    <row r="29187" spans="1:2" x14ac:dyDescent="0.25">
      <c r="A29187" s="28" t="s">
        <v>87</v>
      </c>
      <c r="B29187" s="2">
        <v>0.17305925059442609</v>
      </c>
    </row>
    <row r="29188" spans="1:2" x14ac:dyDescent="0.25">
      <c r="A29188" s="28" t="s">
        <v>31</v>
      </c>
      <c r="B29188" s="2">
        <v>0.44936037363306114</v>
      </c>
    </row>
    <row r="29189" spans="1:2" x14ac:dyDescent="0.25">
      <c r="A29189" s="28" t="s">
        <v>29</v>
      </c>
      <c r="B29189" s="2">
        <v>0.64975104202080203</v>
      </c>
    </row>
    <row r="29190" spans="1:2" x14ac:dyDescent="0.25">
      <c r="A29190" s="28" t="s">
        <v>30</v>
      </c>
      <c r="B29190" s="2">
        <v>0.23044870001499912</v>
      </c>
    </row>
    <row r="29191" spans="1:2" x14ac:dyDescent="0.25">
      <c r="A29191" s="28" t="s">
        <v>88</v>
      </c>
      <c r="B29191" s="2">
        <v>5.6024382137345068</v>
      </c>
    </row>
    <row r="29192" spans="1:2" x14ac:dyDescent="0.25">
      <c r="A29192" s="28" t="s">
        <v>80</v>
      </c>
      <c r="B29192" s="2">
        <v>1.3946830671659225</v>
      </c>
    </row>
    <row r="29193" spans="1:2" x14ac:dyDescent="0.25">
      <c r="A29193" s="28" t="s">
        <v>84</v>
      </c>
      <c r="B29193" s="2">
        <v>4.474506823820386</v>
      </c>
    </row>
    <row r="29194" spans="1:2" x14ac:dyDescent="0.25">
      <c r="A29194" s="28" t="s">
        <v>85</v>
      </c>
      <c r="B29194" s="2">
        <v>7.8257400040099441</v>
      </c>
    </row>
    <row r="29195" spans="1:2" x14ac:dyDescent="0.25">
      <c r="A29195" s="28" t="s">
        <v>82</v>
      </c>
      <c r="B29195" s="2">
        <v>3.4354336596413919</v>
      </c>
    </row>
    <row r="29196" spans="1:2" x14ac:dyDescent="0.25">
      <c r="A29196" s="6" t="s">
        <v>229</v>
      </c>
      <c r="B29196" s="2">
        <v>5.5848311593639695</v>
      </c>
    </row>
    <row r="29197" spans="1:2" x14ac:dyDescent="0.25">
      <c r="A29197" s="28" t="s">
        <v>86</v>
      </c>
      <c r="B29197" s="2">
        <v>1.0188305047555281E-2</v>
      </c>
    </row>
    <row r="29198" spans="1:2" x14ac:dyDescent="0.25">
      <c r="A29198" s="28" t="s">
        <v>87</v>
      </c>
      <c r="B29198" s="2">
        <v>2.4239445658218759E-2</v>
      </c>
    </row>
    <row r="29199" spans="1:2" x14ac:dyDescent="0.25">
      <c r="A29199" s="28" t="s">
        <v>31</v>
      </c>
      <c r="B29199" s="2">
        <v>0.82155760705397063</v>
      </c>
    </row>
    <row r="29200" spans="1:2" x14ac:dyDescent="0.25">
      <c r="A29200" s="28" t="s">
        <v>29</v>
      </c>
      <c r="B29200" s="2">
        <v>0.56651757639775091</v>
      </c>
    </row>
    <row r="29201" spans="1:2" x14ac:dyDescent="0.25">
      <c r="A29201" s="28" t="s">
        <v>30</v>
      </c>
      <c r="B29201" s="2">
        <v>0.85082078869201438</v>
      </c>
    </row>
    <row r="29202" spans="1:2" x14ac:dyDescent="0.25">
      <c r="A29202" s="28" t="s">
        <v>88</v>
      </c>
      <c r="B29202" s="2">
        <v>0.46763339502791962</v>
      </c>
    </row>
    <row r="29203" spans="1:2" x14ac:dyDescent="0.25">
      <c r="A29203" s="28" t="s">
        <v>80</v>
      </c>
      <c r="B29203" s="2">
        <v>0.1551057427503881</v>
      </c>
    </row>
    <row r="29204" spans="1:2" x14ac:dyDescent="0.25">
      <c r="A29204" s="28" t="s">
        <v>84</v>
      </c>
      <c r="B29204" s="2">
        <v>0.48369145378993283</v>
      </c>
    </row>
    <row r="29205" spans="1:2" x14ac:dyDescent="0.25">
      <c r="A29205" s="28" t="s">
        <v>85</v>
      </c>
      <c r="B29205" s="2">
        <v>1.3735543118979534</v>
      </c>
    </row>
    <row r="29206" spans="1:2" x14ac:dyDescent="0.25">
      <c r="A29206" s="28" t="s">
        <v>82</v>
      </c>
      <c r="B29206" s="2">
        <v>0.83152253304826562</v>
      </c>
    </row>
    <row r="29207" spans="1:2" x14ac:dyDescent="0.25">
      <c r="A29207" s="6" t="s">
        <v>93</v>
      </c>
      <c r="B29207" s="2">
        <v>346.31001325585652</v>
      </c>
    </row>
    <row r="29208" spans="1:2" x14ac:dyDescent="0.25">
      <c r="A29208" s="28" t="s">
        <v>86</v>
      </c>
      <c r="B29208" s="2">
        <v>3.0556858188932985</v>
      </c>
    </row>
    <row r="29209" spans="1:2" x14ac:dyDescent="0.25">
      <c r="A29209" s="28" t="s">
        <v>87</v>
      </c>
      <c r="B29209" s="2">
        <v>6.804294697702514</v>
      </c>
    </row>
    <row r="29210" spans="1:2" x14ac:dyDescent="0.25">
      <c r="A29210" s="28" t="s">
        <v>31</v>
      </c>
      <c r="B29210" s="2">
        <v>7.0185735789881827</v>
      </c>
    </row>
    <row r="29211" spans="1:2" x14ac:dyDescent="0.25">
      <c r="A29211" s="28" t="s">
        <v>29</v>
      </c>
      <c r="B29211" s="2">
        <v>3.7629096859943436</v>
      </c>
    </row>
    <row r="29212" spans="1:2" x14ac:dyDescent="0.25">
      <c r="A29212" s="28" t="s">
        <v>30</v>
      </c>
      <c r="B29212" s="2">
        <v>3.3494152161202804</v>
      </c>
    </row>
    <row r="29213" spans="1:2" x14ac:dyDescent="0.25">
      <c r="A29213" s="28" t="s">
        <v>88</v>
      </c>
      <c r="B29213" s="2">
        <v>31.189807799107591</v>
      </c>
    </row>
    <row r="29214" spans="1:2" x14ac:dyDescent="0.25">
      <c r="A29214" s="28" t="s">
        <v>80</v>
      </c>
      <c r="B29214" s="2">
        <v>5.4819381491638479</v>
      </c>
    </row>
    <row r="29215" spans="1:2" x14ac:dyDescent="0.25">
      <c r="A29215" s="28" t="s">
        <v>84</v>
      </c>
      <c r="B29215" s="2">
        <v>127.01114741936483</v>
      </c>
    </row>
    <row r="29216" spans="1:2" x14ac:dyDescent="0.25">
      <c r="A29216" s="28" t="s">
        <v>85</v>
      </c>
      <c r="B29216" s="2">
        <v>120.12998362187523</v>
      </c>
    </row>
    <row r="29217" spans="1:2" x14ac:dyDescent="0.25">
      <c r="A29217" s="28" t="s">
        <v>82</v>
      </c>
      <c r="B29217" s="2">
        <v>38.50625726864638</v>
      </c>
    </row>
    <row r="29218" spans="1:2" x14ac:dyDescent="0.25">
      <c r="A29218" s="3" t="s">
        <v>87</v>
      </c>
      <c r="B29218" s="2">
        <v>1063.8517752118294</v>
      </c>
    </row>
    <row r="29219" spans="1:2" x14ac:dyDescent="0.25">
      <c r="A29219" s="6" t="s">
        <v>228</v>
      </c>
      <c r="B29219" s="2">
        <v>13.78106790904755</v>
      </c>
    </row>
    <row r="29220" spans="1:2" x14ac:dyDescent="0.25">
      <c r="A29220" s="28" t="s">
        <v>79</v>
      </c>
      <c r="B29220" s="2">
        <v>3.4742181219120588E-4</v>
      </c>
    </row>
    <row r="29221" spans="1:2" x14ac:dyDescent="0.25">
      <c r="A29221" s="28" t="s">
        <v>86</v>
      </c>
      <c r="B29221" s="2">
        <v>5.7335724446890293E-2</v>
      </c>
    </row>
    <row r="29222" spans="1:2" x14ac:dyDescent="0.25">
      <c r="A29222" s="28" t="s">
        <v>31</v>
      </c>
      <c r="B29222" s="2">
        <v>1.7725401503368106E-2</v>
      </c>
    </row>
    <row r="29223" spans="1:2" x14ac:dyDescent="0.25">
      <c r="A29223" s="28" t="s">
        <v>29</v>
      </c>
      <c r="B29223" s="2">
        <v>0.72415607937533011</v>
      </c>
    </row>
    <row r="29224" spans="1:2" x14ac:dyDescent="0.25">
      <c r="A29224" s="28" t="s">
        <v>30</v>
      </c>
      <c r="B29224" s="2">
        <v>0.23707379535172068</v>
      </c>
    </row>
    <row r="29225" spans="1:2" x14ac:dyDescent="0.25">
      <c r="A29225" s="28" t="s">
        <v>88</v>
      </c>
      <c r="B29225" s="2">
        <v>2.6477235674429937E-2</v>
      </c>
    </row>
    <row r="29226" spans="1:2" x14ac:dyDescent="0.25">
      <c r="A29226" s="28" t="s">
        <v>80</v>
      </c>
      <c r="B29226" s="2">
        <v>0.16689132823623648</v>
      </c>
    </row>
    <row r="29227" spans="1:2" x14ac:dyDescent="0.25">
      <c r="A29227" s="28" t="s">
        <v>84</v>
      </c>
      <c r="B29227" s="2">
        <v>6.1308880278665541</v>
      </c>
    </row>
    <row r="29228" spans="1:2" x14ac:dyDescent="0.25">
      <c r="A29228" s="28" t="s">
        <v>85</v>
      </c>
      <c r="B29228" s="2">
        <v>5.7607677654942666</v>
      </c>
    </row>
    <row r="29229" spans="1:2" x14ac:dyDescent="0.25">
      <c r="A29229" s="28" t="s">
        <v>82</v>
      </c>
      <c r="B29229" s="2">
        <v>0.65940512928656303</v>
      </c>
    </row>
    <row r="29230" spans="1:2" x14ac:dyDescent="0.25">
      <c r="A29230" s="6" t="s">
        <v>239</v>
      </c>
      <c r="B29230" s="2">
        <v>4.4952638654597132</v>
      </c>
    </row>
    <row r="29231" spans="1:2" x14ac:dyDescent="0.25">
      <c r="A29231" s="28" t="s">
        <v>79</v>
      </c>
      <c r="B29231" s="2">
        <v>7.0321321864438402E-4</v>
      </c>
    </row>
    <row r="29232" spans="1:2" x14ac:dyDescent="0.25">
      <c r="A29232" s="28" t="s">
        <v>31</v>
      </c>
      <c r="B29232" s="2">
        <v>2.2999267197834836E-2</v>
      </c>
    </row>
    <row r="29233" spans="1:2" x14ac:dyDescent="0.25">
      <c r="A29233" s="28" t="s">
        <v>29</v>
      </c>
      <c r="B29233" s="2">
        <v>0.14187248131595356</v>
      </c>
    </row>
    <row r="29234" spans="1:2" x14ac:dyDescent="0.25">
      <c r="A29234" s="28" t="s">
        <v>30</v>
      </c>
      <c r="B29234" s="2">
        <v>0.83655352334744992</v>
      </c>
    </row>
    <row r="29235" spans="1:2" x14ac:dyDescent="0.25">
      <c r="A29235" s="28" t="s">
        <v>88</v>
      </c>
      <c r="B29235" s="2">
        <v>0.10929726298593817</v>
      </c>
    </row>
    <row r="29236" spans="1:2" x14ac:dyDescent="0.25">
      <c r="A29236" s="28" t="s">
        <v>80</v>
      </c>
      <c r="B29236" s="2">
        <v>6.4200530857442803E-2</v>
      </c>
    </row>
    <row r="29237" spans="1:2" x14ac:dyDescent="0.25">
      <c r="A29237" s="28" t="s">
        <v>84</v>
      </c>
      <c r="B29237" s="2">
        <v>0.92495024940394299</v>
      </c>
    </row>
    <row r="29238" spans="1:2" x14ac:dyDescent="0.25">
      <c r="A29238" s="28" t="s">
        <v>85</v>
      </c>
      <c r="B29238" s="2">
        <v>1.7763634366885535</v>
      </c>
    </row>
    <row r="29239" spans="1:2" x14ac:dyDescent="0.25">
      <c r="A29239" s="28" t="s">
        <v>82</v>
      </c>
      <c r="B29239" s="2">
        <v>0.61832390044395358</v>
      </c>
    </row>
    <row r="29240" spans="1:2" x14ac:dyDescent="0.25">
      <c r="A29240" s="6" t="s">
        <v>241</v>
      </c>
      <c r="B29240" s="2">
        <v>190.29488453060148</v>
      </c>
    </row>
    <row r="29241" spans="1:2" x14ac:dyDescent="0.25">
      <c r="A29241" s="28" t="s">
        <v>79</v>
      </c>
      <c r="B29241" s="2">
        <v>11.135269472988991</v>
      </c>
    </row>
    <row r="29242" spans="1:2" x14ac:dyDescent="0.25">
      <c r="A29242" s="28" t="s">
        <v>86</v>
      </c>
      <c r="B29242" s="2">
        <v>0.70038536784053596</v>
      </c>
    </row>
    <row r="29243" spans="1:2" x14ac:dyDescent="0.25">
      <c r="A29243" s="28" t="s">
        <v>31</v>
      </c>
      <c r="B29243" s="2">
        <v>6.4677983917568618</v>
      </c>
    </row>
    <row r="29244" spans="1:2" x14ac:dyDescent="0.25">
      <c r="A29244" s="28" t="s">
        <v>29</v>
      </c>
      <c r="B29244" s="2">
        <v>19.098295053384206</v>
      </c>
    </row>
    <row r="29245" spans="1:2" x14ac:dyDescent="0.25">
      <c r="A29245" s="28" t="s">
        <v>30</v>
      </c>
      <c r="B29245" s="2">
        <v>12.937791699981259</v>
      </c>
    </row>
    <row r="29246" spans="1:2" x14ac:dyDescent="0.25">
      <c r="A29246" s="28" t="s">
        <v>88</v>
      </c>
      <c r="B29246" s="2">
        <v>15.481352908362503</v>
      </c>
    </row>
    <row r="29247" spans="1:2" x14ac:dyDescent="0.25">
      <c r="A29247" s="28" t="s">
        <v>80</v>
      </c>
      <c r="B29247" s="2">
        <v>9.194565481329203</v>
      </c>
    </row>
    <row r="29248" spans="1:2" x14ac:dyDescent="0.25">
      <c r="A29248" s="28" t="s">
        <v>84</v>
      </c>
      <c r="B29248" s="2">
        <v>36.283073320673019</v>
      </c>
    </row>
    <row r="29249" spans="1:2" x14ac:dyDescent="0.25">
      <c r="A29249" s="28" t="s">
        <v>85</v>
      </c>
      <c r="B29249" s="2">
        <v>66.628671660721466</v>
      </c>
    </row>
    <row r="29250" spans="1:2" x14ac:dyDescent="0.25">
      <c r="A29250" s="28" t="s">
        <v>82</v>
      </c>
      <c r="B29250" s="2">
        <v>12.367681173563438</v>
      </c>
    </row>
    <row r="29251" spans="1:2" x14ac:dyDescent="0.25">
      <c r="A29251" s="6" t="s">
        <v>53</v>
      </c>
      <c r="B29251" s="2">
        <v>9.4289094546845007</v>
      </c>
    </row>
    <row r="29252" spans="1:2" x14ac:dyDescent="0.25">
      <c r="A29252" s="28" t="s">
        <v>79</v>
      </c>
      <c r="B29252" s="2">
        <v>0.25635941307785742</v>
      </c>
    </row>
    <row r="29253" spans="1:2" x14ac:dyDescent="0.25">
      <c r="A29253" s="28" t="s">
        <v>86</v>
      </c>
      <c r="B29253" s="2">
        <v>1.4163170205180514E-4</v>
      </c>
    </row>
    <row r="29254" spans="1:2" x14ac:dyDescent="0.25">
      <c r="A29254" s="28" t="s">
        <v>31</v>
      </c>
      <c r="B29254" s="2">
        <v>4.7175550270476013E-2</v>
      </c>
    </row>
    <row r="29255" spans="1:2" x14ac:dyDescent="0.25">
      <c r="A29255" s="28" t="s">
        <v>29</v>
      </c>
      <c r="B29255" s="2">
        <v>2.1093593248907527E-2</v>
      </c>
    </row>
    <row r="29256" spans="1:2" x14ac:dyDescent="0.25">
      <c r="A29256" s="28" t="s">
        <v>30</v>
      </c>
      <c r="B29256" s="2">
        <v>1.3879517190989556E-3</v>
      </c>
    </row>
    <row r="29257" spans="1:2" x14ac:dyDescent="0.25">
      <c r="A29257" s="28" t="s">
        <v>80</v>
      </c>
      <c r="B29257" s="2">
        <v>0.27640051352202649</v>
      </c>
    </row>
    <row r="29258" spans="1:2" x14ac:dyDescent="0.25">
      <c r="A29258" s="28" t="s">
        <v>84</v>
      </c>
      <c r="B29258" s="2">
        <v>1.0846096606642239</v>
      </c>
    </row>
    <row r="29259" spans="1:2" x14ac:dyDescent="0.25">
      <c r="A29259" s="28" t="s">
        <v>85</v>
      </c>
      <c r="B29259" s="2">
        <v>2.817978976350727</v>
      </c>
    </row>
    <row r="29260" spans="1:2" x14ac:dyDescent="0.25">
      <c r="A29260" s="28" t="s">
        <v>82</v>
      </c>
      <c r="B29260" s="2">
        <v>4.9237621641291316</v>
      </c>
    </row>
    <row r="29261" spans="1:2" x14ac:dyDescent="0.25">
      <c r="A29261" s="6" t="s">
        <v>230</v>
      </c>
      <c r="B29261" s="2">
        <v>54.251002558790908</v>
      </c>
    </row>
    <row r="29262" spans="1:2" x14ac:dyDescent="0.25">
      <c r="A29262" s="28" t="s">
        <v>79</v>
      </c>
      <c r="B29262" s="2">
        <v>2.7830382739668755E-3</v>
      </c>
    </row>
    <row r="29263" spans="1:2" x14ac:dyDescent="0.25">
      <c r="A29263" s="28" t="s">
        <v>86</v>
      </c>
      <c r="B29263" s="2">
        <v>6.2953337007606441E-3</v>
      </c>
    </row>
    <row r="29264" spans="1:2" x14ac:dyDescent="0.25">
      <c r="A29264" s="28" t="s">
        <v>31</v>
      </c>
      <c r="B29264" s="2">
        <v>1.9172210799217988</v>
      </c>
    </row>
    <row r="29265" spans="1:2" x14ac:dyDescent="0.25">
      <c r="A29265" s="28" t="s">
        <v>29</v>
      </c>
      <c r="B29265" s="2">
        <v>5.2612987682545622</v>
      </c>
    </row>
    <row r="29266" spans="1:2" x14ac:dyDescent="0.25">
      <c r="A29266" s="28" t="s">
        <v>30</v>
      </c>
      <c r="B29266" s="2">
        <v>3.9336272355653366</v>
      </c>
    </row>
    <row r="29267" spans="1:2" x14ac:dyDescent="0.25">
      <c r="A29267" s="28" t="s">
        <v>88</v>
      </c>
      <c r="B29267" s="2">
        <v>5.1424069472394427</v>
      </c>
    </row>
    <row r="29268" spans="1:2" x14ac:dyDescent="0.25">
      <c r="A29268" s="28" t="s">
        <v>80</v>
      </c>
      <c r="B29268" s="2">
        <v>0.21757856938222622</v>
      </c>
    </row>
    <row r="29269" spans="1:2" x14ac:dyDescent="0.25">
      <c r="A29269" s="28" t="s">
        <v>84</v>
      </c>
      <c r="B29269" s="2">
        <v>18.154802120655216</v>
      </c>
    </row>
    <row r="29270" spans="1:2" x14ac:dyDescent="0.25">
      <c r="A29270" s="28" t="s">
        <v>85</v>
      </c>
      <c r="B29270" s="2">
        <v>10.22429880791621</v>
      </c>
    </row>
    <row r="29271" spans="1:2" x14ac:dyDescent="0.25">
      <c r="A29271" s="28" t="s">
        <v>82</v>
      </c>
      <c r="B29271" s="2">
        <v>9.390690657881386</v>
      </c>
    </row>
    <row r="29272" spans="1:2" x14ac:dyDescent="0.25">
      <c r="A29272" s="6" t="s">
        <v>19</v>
      </c>
      <c r="B29272" s="2">
        <v>12.240523369704833</v>
      </c>
    </row>
    <row r="29273" spans="1:2" x14ac:dyDescent="0.25">
      <c r="A29273" s="28" t="s">
        <v>79</v>
      </c>
      <c r="B29273" s="2">
        <v>0.23438630395235077</v>
      </c>
    </row>
    <row r="29274" spans="1:2" x14ac:dyDescent="0.25">
      <c r="A29274" s="28" t="s">
        <v>86</v>
      </c>
      <c r="B29274" s="2">
        <v>1.4923280564465269E-2</v>
      </c>
    </row>
    <row r="29275" spans="1:2" x14ac:dyDescent="0.25">
      <c r="A29275" s="28" t="s">
        <v>31</v>
      </c>
      <c r="B29275" s="2">
        <v>0.25589106784916621</v>
      </c>
    </row>
    <row r="29276" spans="1:2" x14ac:dyDescent="0.25">
      <c r="A29276" s="28" t="s">
        <v>29</v>
      </c>
      <c r="B29276" s="2">
        <v>10.912946802876101</v>
      </c>
    </row>
    <row r="29277" spans="1:2" x14ac:dyDescent="0.25">
      <c r="A29277" s="28" t="s">
        <v>30</v>
      </c>
      <c r="B29277" s="2">
        <v>0.3065115358324137</v>
      </c>
    </row>
    <row r="29278" spans="1:2" x14ac:dyDescent="0.25">
      <c r="A29278" s="28" t="s">
        <v>88</v>
      </c>
      <c r="B29278" s="2">
        <v>2.7232743967720005E-2</v>
      </c>
    </row>
    <row r="29279" spans="1:2" x14ac:dyDescent="0.25">
      <c r="A29279" s="28" t="s">
        <v>80</v>
      </c>
      <c r="B29279" s="2">
        <v>5.6901015328792394E-3</v>
      </c>
    </row>
    <row r="29280" spans="1:2" x14ac:dyDescent="0.25">
      <c r="A29280" s="28" t="s">
        <v>84</v>
      </c>
      <c r="B29280" s="2">
        <v>2.5664037531258352E-3</v>
      </c>
    </row>
    <row r="29281" spans="1:2" x14ac:dyDescent="0.25">
      <c r="A29281" s="28" t="s">
        <v>85</v>
      </c>
      <c r="B29281" s="2">
        <v>0.3846442089661698</v>
      </c>
    </row>
    <row r="29282" spans="1:2" x14ac:dyDescent="0.25">
      <c r="A29282" s="28" t="s">
        <v>82</v>
      </c>
      <c r="B29282" s="2">
        <v>9.5730920410441775E-2</v>
      </c>
    </row>
    <row r="29283" spans="1:2" x14ac:dyDescent="0.25">
      <c r="A29283" s="6" t="s">
        <v>243</v>
      </c>
      <c r="B29283" s="2">
        <v>13.275527270673987</v>
      </c>
    </row>
    <row r="29284" spans="1:2" x14ac:dyDescent="0.25">
      <c r="A29284" s="28" t="s">
        <v>79</v>
      </c>
      <c r="B29284" s="2">
        <v>4.9674728604149807E-4</v>
      </c>
    </row>
    <row r="29285" spans="1:2" x14ac:dyDescent="0.25">
      <c r="A29285" s="28" t="s">
        <v>86</v>
      </c>
      <c r="B29285" s="2">
        <v>4.5224170721049018E-4</v>
      </c>
    </row>
    <row r="29286" spans="1:2" x14ac:dyDescent="0.25">
      <c r="A29286" s="28" t="s">
        <v>31</v>
      </c>
      <c r="B29286" s="2">
        <v>0.19145729033773548</v>
      </c>
    </row>
    <row r="29287" spans="1:2" x14ac:dyDescent="0.25">
      <c r="A29287" s="28" t="s">
        <v>29</v>
      </c>
      <c r="B29287" s="2">
        <v>0.4634326391501673</v>
      </c>
    </row>
    <row r="29288" spans="1:2" x14ac:dyDescent="0.25">
      <c r="A29288" s="28" t="s">
        <v>30</v>
      </c>
      <c r="B29288" s="2">
        <v>6.7558641989511045E-2</v>
      </c>
    </row>
    <row r="29289" spans="1:2" x14ac:dyDescent="0.25">
      <c r="A29289" s="28" t="s">
        <v>88</v>
      </c>
      <c r="B29289" s="2">
        <v>0.50338536228101405</v>
      </c>
    </row>
    <row r="29290" spans="1:2" x14ac:dyDescent="0.25">
      <c r="A29290" s="28" t="s">
        <v>84</v>
      </c>
      <c r="B29290" s="2">
        <v>4.331194945430676</v>
      </c>
    </row>
    <row r="29291" spans="1:2" x14ac:dyDescent="0.25">
      <c r="A29291" s="28" t="s">
        <v>85</v>
      </c>
      <c r="B29291" s="2">
        <v>4.9757426716499955</v>
      </c>
    </row>
    <row r="29292" spans="1:2" x14ac:dyDescent="0.25">
      <c r="A29292" s="28" t="s">
        <v>82</v>
      </c>
      <c r="B29292" s="2">
        <v>2.7418067308416347</v>
      </c>
    </row>
    <row r="29293" spans="1:2" x14ac:dyDescent="0.25">
      <c r="A29293" s="6" t="s">
        <v>52</v>
      </c>
      <c r="B29293" s="2">
        <v>8.571522297248146</v>
      </c>
    </row>
    <row r="29294" spans="1:2" x14ac:dyDescent="0.25">
      <c r="A29294" s="28" t="s">
        <v>79</v>
      </c>
      <c r="B29294" s="2">
        <v>5.0470570531815839E-3</v>
      </c>
    </row>
    <row r="29295" spans="1:2" x14ac:dyDescent="0.25">
      <c r="A29295" s="28" t="s">
        <v>86</v>
      </c>
      <c r="B29295" s="2">
        <v>8.9336789528817878E-3</v>
      </c>
    </row>
    <row r="29296" spans="1:2" x14ac:dyDescent="0.25">
      <c r="A29296" s="28" t="s">
        <v>31</v>
      </c>
      <c r="B29296" s="2">
        <v>4.1844135965494493E-3</v>
      </c>
    </row>
    <row r="29297" spans="1:2" x14ac:dyDescent="0.25">
      <c r="A29297" s="28" t="s">
        <v>29</v>
      </c>
      <c r="B29297" s="2">
        <v>2.0024687948640634E-2</v>
      </c>
    </row>
    <row r="29298" spans="1:2" x14ac:dyDescent="0.25">
      <c r="A29298" s="28" t="s">
        <v>30</v>
      </c>
      <c r="B29298" s="2">
        <v>9.2637772775569199E-2</v>
      </c>
    </row>
    <row r="29299" spans="1:2" x14ac:dyDescent="0.25">
      <c r="A29299" s="28" t="s">
        <v>88</v>
      </c>
      <c r="B29299" s="2">
        <v>2.6397752403017172E-2</v>
      </c>
    </row>
    <row r="29300" spans="1:2" x14ac:dyDescent="0.25">
      <c r="A29300" s="28" t="s">
        <v>80</v>
      </c>
      <c r="B29300" s="2">
        <v>2.6163481566465169E-2</v>
      </c>
    </row>
    <row r="29301" spans="1:2" x14ac:dyDescent="0.25">
      <c r="A29301" s="28" t="s">
        <v>84</v>
      </c>
      <c r="B29301" s="2">
        <v>4.3755930797009103E-2</v>
      </c>
    </row>
    <row r="29302" spans="1:2" x14ac:dyDescent="0.25">
      <c r="A29302" s="28" t="s">
        <v>85</v>
      </c>
      <c r="B29302" s="2">
        <v>7.3950157116209967</v>
      </c>
    </row>
    <row r="29303" spans="1:2" x14ac:dyDescent="0.25">
      <c r="A29303" s="28" t="s">
        <v>82</v>
      </c>
      <c r="B29303" s="2">
        <v>0.94936181053383473</v>
      </c>
    </row>
    <row r="29304" spans="1:2" x14ac:dyDescent="0.25">
      <c r="A29304" s="6" t="s">
        <v>245</v>
      </c>
      <c r="B29304" s="2">
        <v>42.514823938107639</v>
      </c>
    </row>
    <row r="29305" spans="1:2" x14ac:dyDescent="0.25">
      <c r="A29305" s="28" t="s">
        <v>79</v>
      </c>
      <c r="B29305" s="2">
        <v>0.19947370718228513</v>
      </c>
    </row>
    <row r="29306" spans="1:2" x14ac:dyDescent="0.25">
      <c r="A29306" s="28" t="s">
        <v>31</v>
      </c>
      <c r="B29306" s="2">
        <v>1.3302601345302092</v>
      </c>
    </row>
    <row r="29307" spans="1:2" x14ac:dyDescent="0.25">
      <c r="A29307" s="28" t="s">
        <v>29</v>
      </c>
      <c r="B29307" s="2">
        <v>5.9660765172673464</v>
      </c>
    </row>
    <row r="29308" spans="1:2" x14ac:dyDescent="0.25">
      <c r="A29308" s="28" t="s">
        <v>30</v>
      </c>
      <c r="B29308" s="2">
        <v>2.4049866349473885</v>
      </c>
    </row>
    <row r="29309" spans="1:2" x14ac:dyDescent="0.25">
      <c r="A29309" s="28" t="s">
        <v>88</v>
      </c>
      <c r="B29309" s="2">
        <v>3.7575206754227035</v>
      </c>
    </row>
    <row r="29310" spans="1:2" x14ac:dyDescent="0.25">
      <c r="A29310" s="28" t="s">
        <v>80</v>
      </c>
      <c r="B29310" s="2">
        <v>1.0983422891933923</v>
      </c>
    </row>
    <row r="29311" spans="1:2" x14ac:dyDescent="0.25">
      <c r="A29311" s="28" t="s">
        <v>84</v>
      </c>
      <c r="B29311" s="2">
        <v>1.9520440454838475</v>
      </c>
    </row>
    <row r="29312" spans="1:2" x14ac:dyDescent="0.25">
      <c r="A29312" s="28" t="s">
        <v>85</v>
      </c>
      <c r="B29312" s="2">
        <v>23.624323421299263</v>
      </c>
    </row>
    <row r="29313" spans="1:2" x14ac:dyDescent="0.25">
      <c r="A29313" s="28" t="s">
        <v>82</v>
      </c>
      <c r="B29313" s="2">
        <v>2.1817965127812027</v>
      </c>
    </row>
    <row r="29314" spans="1:2" x14ac:dyDescent="0.25">
      <c r="A29314" s="6" t="s">
        <v>247</v>
      </c>
      <c r="B29314" s="2">
        <v>18.414455781119067</v>
      </c>
    </row>
    <row r="29315" spans="1:2" x14ac:dyDescent="0.25">
      <c r="A29315" s="28" t="s">
        <v>79</v>
      </c>
      <c r="B29315" s="2">
        <v>4.4646160701823596E-2</v>
      </c>
    </row>
    <row r="29316" spans="1:2" x14ac:dyDescent="0.25">
      <c r="A29316" s="28" t="s">
        <v>86</v>
      </c>
      <c r="B29316" s="2">
        <v>1.4337819938633565E-2</v>
      </c>
    </row>
    <row r="29317" spans="1:2" x14ac:dyDescent="0.25">
      <c r="A29317" s="28" t="s">
        <v>31</v>
      </c>
      <c r="B29317" s="2">
        <v>0.28685747415442442</v>
      </c>
    </row>
    <row r="29318" spans="1:2" x14ac:dyDescent="0.25">
      <c r="A29318" s="28" t="s">
        <v>29</v>
      </c>
      <c r="B29318" s="2">
        <v>0.56502506052528689</v>
      </c>
    </row>
    <row r="29319" spans="1:2" x14ac:dyDescent="0.25">
      <c r="A29319" s="28" t="s">
        <v>30</v>
      </c>
      <c r="B29319" s="2">
        <v>0.52801025256814904</v>
      </c>
    </row>
    <row r="29320" spans="1:2" x14ac:dyDescent="0.25">
      <c r="A29320" s="28" t="s">
        <v>88</v>
      </c>
      <c r="B29320" s="2">
        <v>0.71561509457249584</v>
      </c>
    </row>
    <row r="29321" spans="1:2" x14ac:dyDescent="0.25">
      <c r="A29321" s="28" t="s">
        <v>80</v>
      </c>
      <c r="B29321" s="2">
        <v>2.1701567363150591</v>
      </c>
    </row>
    <row r="29322" spans="1:2" x14ac:dyDescent="0.25">
      <c r="A29322" s="28" t="s">
        <v>84</v>
      </c>
      <c r="B29322" s="2">
        <v>1.3128756594717108</v>
      </c>
    </row>
    <row r="29323" spans="1:2" x14ac:dyDescent="0.25">
      <c r="A29323" s="28" t="s">
        <v>85</v>
      </c>
      <c r="B29323" s="2">
        <v>11.794572553466823</v>
      </c>
    </row>
    <row r="29324" spans="1:2" x14ac:dyDescent="0.25">
      <c r="A29324" s="28" t="s">
        <v>82</v>
      </c>
      <c r="B29324" s="2">
        <v>0.98235896940466227</v>
      </c>
    </row>
    <row r="29325" spans="1:2" x14ac:dyDescent="0.25">
      <c r="A29325" s="6" t="s">
        <v>21</v>
      </c>
      <c r="B29325" s="2">
        <v>34.788828298062917</v>
      </c>
    </row>
    <row r="29326" spans="1:2" x14ac:dyDescent="0.25">
      <c r="A29326" s="28" t="s">
        <v>79</v>
      </c>
      <c r="B29326" s="2">
        <v>0.22549699747094601</v>
      </c>
    </row>
    <row r="29327" spans="1:2" x14ac:dyDescent="0.25">
      <c r="A29327" s="28" t="s">
        <v>86</v>
      </c>
      <c r="B29327" s="2">
        <v>3.6839019301877593E-2</v>
      </c>
    </row>
    <row r="29328" spans="1:2" x14ac:dyDescent="0.25">
      <c r="A29328" s="28" t="s">
        <v>31</v>
      </c>
      <c r="B29328" s="2">
        <v>0.98033432852994362</v>
      </c>
    </row>
    <row r="29329" spans="1:2" x14ac:dyDescent="0.25">
      <c r="A29329" s="28" t="s">
        <v>29</v>
      </c>
      <c r="B29329" s="2">
        <v>1.0622962885548897</v>
      </c>
    </row>
    <row r="29330" spans="1:2" x14ac:dyDescent="0.25">
      <c r="A29330" s="28" t="s">
        <v>30</v>
      </c>
      <c r="B29330" s="2">
        <v>2.4720492907855234</v>
      </c>
    </row>
    <row r="29331" spans="1:2" x14ac:dyDescent="0.25">
      <c r="A29331" s="28" t="s">
        <v>88</v>
      </c>
      <c r="B29331" s="2">
        <v>3.8897766865162349</v>
      </c>
    </row>
    <row r="29332" spans="1:2" x14ac:dyDescent="0.25">
      <c r="A29332" s="28" t="s">
        <v>80</v>
      </c>
      <c r="B29332" s="2">
        <v>3.7317429135890445</v>
      </c>
    </row>
    <row r="29333" spans="1:2" x14ac:dyDescent="0.25">
      <c r="A29333" s="28" t="s">
        <v>84</v>
      </c>
      <c r="B29333" s="2">
        <v>9.2834688432014776</v>
      </c>
    </row>
    <row r="29334" spans="1:2" x14ac:dyDescent="0.25">
      <c r="A29334" s="28" t="s">
        <v>85</v>
      </c>
      <c r="B29334" s="2">
        <v>6.8426581158277067</v>
      </c>
    </row>
    <row r="29335" spans="1:2" x14ac:dyDescent="0.25">
      <c r="A29335" s="28" t="s">
        <v>82</v>
      </c>
      <c r="B29335" s="2">
        <v>6.2641658142852741</v>
      </c>
    </row>
    <row r="29336" spans="1:2" x14ac:dyDescent="0.25">
      <c r="A29336" s="6" t="s">
        <v>22</v>
      </c>
      <c r="B29336" s="2">
        <v>2.3960041853496943</v>
      </c>
    </row>
    <row r="29337" spans="1:2" x14ac:dyDescent="0.25">
      <c r="A29337" s="28" t="s">
        <v>86</v>
      </c>
      <c r="B29337" s="2">
        <v>1.2897482595304743E-2</v>
      </c>
    </row>
    <row r="29338" spans="1:2" x14ac:dyDescent="0.25">
      <c r="A29338" s="28" t="s">
        <v>31</v>
      </c>
      <c r="B29338" s="2">
        <v>9.3586414603907871E-3</v>
      </c>
    </row>
    <row r="29339" spans="1:2" x14ac:dyDescent="0.25">
      <c r="A29339" s="28" t="s">
        <v>29</v>
      </c>
      <c r="B29339" s="2">
        <v>0.3439360288841421</v>
      </c>
    </row>
    <row r="29340" spans="1:2" x14ac:dyDescent="0.25">
      <c r="A29340" s="28" t="s">
        <v>30</v>
      </c>
      <c r="B29340" s="2">
        <v>0.1028630312825627</v>
      </c>
    </row>
    <row r="29341" spans="1:2" x14ac:dyDescent="0.25">
      <c r="A29341" s="28" t="s">
        <v>88</v>
      </c>
      <c r="B29341" s="2">
        <v>0.22294015380918727</v>
      </c>
    </row>
    <row r="29342" spans="1:2" x14ac:dyDescent="0.25">
      <c r="A29342" s="28" t="s">
        <v>80</v>
      </c>
      <c r="B29342" s="2">
        <v>6.6987102153081525E-3</v>
      </c>
    </row>
    <row r="29343" spans="1:2" x14ac:dyDescent="0.25">
      <c r="A29343" s="28" t="s">
        <v>84</v>
      </c>
      <c r="B29343" s="2">
        <v>1.8368432216447253E-2</v>
      </c>
    </row>
    <row r="29344" spans="1:2" x14ac:dyDescent="0.25">
      <c r="A29344" s="28" t="s">
        <v>85</v>
      </c>
      <c r="B29344" s="2">
        <v>1.6709149261084446</v>
      </c>
    </row>
    <row r="29345" spans="1:2" x14ac:dyDescent="0.25">
      <c r="A29345" s="28" t="s">
        <v>82</v>
      </c>
      <c r="B29345" s="2">
        <v>8.0267787779068206E-3</v>
      </c>
    </row>
    <row r="29346" spans="1:2" x14ac:dyDescent="0.25">
      <c r="A29346" s="6" t="s">
        <v>25</v>
      </c>
      <c r="B29346" s="2">
        <v>31.799520746134757</v>
      </c>
    </row>
    <row r="29347" spans="1:2" x14ac:dyDescent="0.25">
      <c r="A29347" s="28" t="s">
        <v>79</v>
      </c>
      <c r="B29347" s="2">
        <v>0.20959077125770267</v>
      </c>
    </row>
    <row r="29348" spans="1:2" x14ac:dyDescent="0.25">
      <c r="A29348" s="28" t="s">
        <v>86</v>
      </c>
      <c r="B29348" s="2">
        <v>2.412757654380402E-3</v>
      </c>
    </row>
    <row r="29349" spans="1:2" x14ac:dyDescent="0.25">
      <c r="A29349" s="28" t="s">
        <v>31</v>
      </c>
      <c r="B29349" s="2">
        <v>4.0038659179721652</v>
      </c>
    </row>
    <row r="29350" spans="1:2" x14ac:dyDescent="0.25">
      <c r="A29350" s="28" t="s">
        <v>29</v>
      </c>
      <c r="B29350" s="2">
        <v>2.6901155691202714</v>
      </c>
    </row>
    <row r="29351" spans="1:2" x14ac:dyDescent="0.25">
      <c r="A29351" s="28" t="s">
        <v>30</v>
      </c>
      <c r="B29351" s="2">
        <v>4.4916516637290966</v>
      </c>
    </row>
    <row r="29352" spans="1:2" x14ac:dyDescent="0.25">
      <c r="A29352" s="28" t="s">
        <v>88</v>
      </c>
      <c r="B29352" s="2">
        <v>8.8996619495230824</v>
      </c>
    </row>
    <row r="29353" spans="1:2" x14ac:dyDescent="0.25">
      <c r="A29353" s="28" t="s">
        <v>80</v>
      </c>
      <c r="B29353" s="2">
        <v>4.1558067589099218E-2</v>
      </c>
    </row>
    <row r="29354" spans="1:2" x14ac:dyDescent="0.25">
      <c r="A29354" s="28" t="s">
        <v>84</v>
      </c>
      <c r="B29354" s="2">
        <v>1.2077494942110882</v>
      </c>
    </row>
    <row r="29355" spans="1:2" x14ac:dyDescent="0.25">
      <c r="A29355" s="28" t="s">
        <v>85</v>
      </c>
      <c r="B29355" s="2">
        <v>8.8313835112544758</v>
      </c>
    </row>
    <row r="29356" spans="1:2" x14ac:dyDescent="0.25">
      <c r="A29356" s="28" t="s">
        <v>82</v>
      </c>
      <c r="B29356" s="2">
        <v>1.421531043823393</v>
      </c>
    </row>
    <row r="29357" spans="1:2" x14ac:dyDescent="0.25">
      <c r="A29357" s="6" t="s">
        <v>23</v>
      </c>
      <c r="B29357" s="2">
        <v>10.907622534215164</v>
      </c>
    </row>
    <row r="29358" spans="1:2" x14ac:dyDescent="0.25">
      <c r="A29358" s="28" t="s">
        <v>79</v>
      </c>
      <c r="B29358" s="2">
        <v>4.5884086588173868E-2</v>
      </c>
    </row>
    <row r="29359" spans="1:2" x14ac:dyDescent="0.25">
      <c r="A29359" s="28" t="s">
        <v>86</v>
      </c>
      <c r="B29359" s="2">
        <v>1.9688019346070854E-2</v>
      </c>
    </row>
    <row r="29360" spans="1:2" x14ac:dyDescent="0.25">
      <c r="A29360" s="28" t="s">
        <v>31</v>
      </c>
      <c r="B29360" s="2">
        <v>3.3965471254341156E-2</v>
      </c>
    </row>
    <row r="29361" spans="1:2" x14ac:dyDescent="0.25">
      <c r="A29361" s="28" t="s">
        <v>29</v>
      </c>
      <c r="B29361" s="2">
        <v>0.32833996939912841</v>
      </c>
    </row>
    <row r="29362" spans="1:2" x14ac:dyDescent="0.25">
      <c r="A29362" s="28" t="s">
        <v>30</v>
      </c>
      <c r="B29362" s="2">
        <v>0.33055464248692085</v>
      </c>
    </row>
    <row r="29363" spans="1:2" x14ac:dyDescent="0.25">
      <c r="A29363" s="28" t="s">
        <v>88</v>
      </c>
      <c r="B29363" s="2">
        <v>3.7361203212370596E-2</v>
      </c>
    </row>
    <row r="29364" spans="1:2" x14ac:dyDescent="0.25">
      <c r="A29364" s="28" t="s">
        <v>80</v>
      </c>
      <c r="B29364" s="2">
        <v>0.96889820762098366</v>
      </c>
    </row>
    <row r="29365" spans="1:2" x14ac:dyDescent="0.25">
      <c r="A29365" s="28" t="s">
        <v>84</v>
      </c>
      <c r="B29365" s="2">
        <v>5.0761694036713063</v>
      </c>
    </row>
    <row r="29366" spans="1:2" x14ac:dyDescent="0.25">
      <c r="A29366" s="28" t="s">
        <v>85</v>
      </c>
      <c r="B29366" s="2">
        <v>3.5413885847607354</v>
      </c>
    </row>
    <row r="29367" spans="1:2" x14ac:dyDescent="0.25">
      <c r="A29367" s="28" t="s">
        <v>82</v>
      </c>
      <c r="B29367" s="2">
        <v>0.52537294587513328</v>
      </c>
    </row>
    <row r="29368" spans="1:2" x14ac:dyDescent="0.25">
      <c r="A29368" s="6" t="s">
        <v>249</v>
      </c>
      <c r="B29368" s="2">
        <v>28.068783500800883</v>
      </c>
    </row>
    <row r="29369" spans="1:2" x14ac:dyDescent="0.25">
      <c r="A29369" s="28" t="s">
        <v>79</v>
      </c>
      <c r="B29369" s="2">
        <v>0.10837771607115491</v>
      </c>
    </row>
    <row r="29370" spans="1:2" x14ac:dyDescent="0.25">
      <c r="A29370" s="28" t="s">
        <v>86</v>
      </c>
      <c r="B29370" s="2">
        <v>2.7113236084651631E-3</v>
      </c>
    </row>
    <row r="29371" spans="1:2" x14ac:dyDescent="0.25">
      <c r="A29371" s="28" t="s">
        <v>31</v>
      </c>
      <c r="B29371" s="2">
        <v>0.19847633985177005</v>
      </c>
    </row>
    <row r="29372" spans="1:2" x14ac:dyDescent="0.25">
      <c r="A29372" s="28" t="s">
        <v>29</v>
      </c>
      <c r="B29372" s="2">
        <v>1.2507810908575903</v>
      </c>
    </row>
    <row r="29373" spans="1:2" x14ac:dyDescent="0.25">
      <c r="A29373" s="28" t="s">
        <v>30</v>
      </c>
      <c r="B29373" s="2">
        <v>1.1163886582565656</v>
      </c>
    </row>
    <row r="29374" spans="1:2" x14ac:dyDescent="0.25">
      <c r="A29374" s="28" t="s">
        <v>88</v>
      </c>
      <c r="B29374" s="2">
        <v>0.82865687598867932</v>
      </c>
    </row>
    <row r="29375" spans="1:2" x14ac:dyDescent="0.25">
      <c r="A29375" s="28" t="s">
        <v>80</v>
      </c>
      <c r="B29375" s="2">
        <v>2.5732782222709294</v>
      </c>
    </row>
    <row r="29376" spans="1:2" x14ac:dyDescent="0.25">
      <c r="A29376" s="28" t="s">
        <v>84</v>
      </c>
      <c r="B29376" s="2">
        <v>13.61758112204588</v>
      </c>
    </row>
    <row r="29377" spans="1:2" x14ac:dyDescent="0.25">
      <c r="A29377" s="28" t="s">
        <v>85</v>
      </c>
      <c r="B29377" s="2">
        <v>6.9872441607197269</v>
      </c>
    </row>
    <row r="29378" spans="1:2" x14ac:dyDescent="0.25">
      <c r="A29378" s="28" t="s">
        <v>82</v>
      </c>
      <c r="B29378" s="2">
        <v>1.3852879911301199</v>
      </c>
    </row>
    <row r="29379" spans="1:2" x14ac:dyDescent="0.25">
      <c r="A29379" s="6" t="s">
        <v>251</v>
      </c>
      <c r="B29379" s="2">
        <v>14.520546119470943</v>
      </c>
    </row>
    <row r="29380" spans="1:2" x14ac:dyDescent="0.25">
      <c r="A29380" s="28" t="s">
        <v>79</v>
      </c>
      <c r="B29380" s="2">
        <v>9.717565200068988E-2</v>
      </c>
    </row>
    <row r="29381" spans="1:2" x14ac:dyDescent="0.25">
      <c r="A29381" s="28" t="s">
        <v>86</v>
      </c>
      <c r="B29381" s="2">
        <v>4.9975020697718191E-2</v>
      </c>
    </row>
    <row r="29382" spans="1:2" x14ac:dyDescent="0.25">
      <c r="A29382" s="28" t="s">
        <v>31</v>
      </c>
      <c r="B29382" s="2">
        <v>0.57980116172078533</v>
      </c>
    </row>
    <row r="29383" spans="1:2" x14ac:dyDescent="0.25">
      <c r="A29383" s="28" t="s">
        <v>29</v>
      </c>
      <c r="B29383" s="2">
        <v>1.7818744509873401</v>
      </c>
    </row>
    <row r="29384" spans="1:2" x14ac:dyDescent="0.25">
      <c r="A29384" s="28" t="s">
        <v>30</v>
      </c>
      <c r="B29384" s="2">
        <v>1.4175681483388112</v>
      </c>
    </row>
    <row r="29385" spans="1:2" x14ac:dyDescent="0.25">
      <c r="A29385" s="28" t="s">
        <v>88</v>
      </c>
      <c r="B29385" s="2">
        <v>2.9045492603533636</v>
      </c>
    </row>
    <row r="29386" spans="1:2" x14ac:dyDescent="0.25">
      <c r="A29386" s="28" t="s">
        <v>80</v>
      </c>
      <c r="B29386" s="2">
        <v>0.62215792786983215</v>
      </c>
    </row>
    <row r="29387" spans="1:2" x14ac:dyDescent="0.25">
      <c r="A29387" s="28" t="s">
        <v>84</v>
      </c>
      <c r="B29387" s="2">
        <v>1.0051357567042674</v>
      </c>
    </row>
    <row r="29388" spans="1:2" x14ac:dyDescent="0.25">
      <c r="A29388" s="28" t="s">
        <v>85</v>
      </c>
      <c r="B29388" s="2">
        <v>3.8320030969391214</v>
      </c>
    </row>
    <row r="29389" spans="1:2" x14ac:dyDescent="0.25">
      <c r="A29389" s="28" t="s">
        <v>82</v>
      </c>
      <c r="B29389" s="2">
        <v>2.2303056438590123</v>
      </c>
    </row>
    <row r="29390" spans="1:2" x14ac:dyDescent="0.25">
      <c r="A29390" s="6" t="s">
        <v>229</v>
      </c>
      <c r="B29390" s="2">
        <v>42.17660124644263</v>
      </c>
    </row>
    <row r="29391" spans="1:2" x14ac:dyDescent="0.25">
      <c r="A29391" s="28" t="s">
        <v>79</v>
      </c>
      <c r="B29391" s="2">
        <v>0.36479790290377145</v>
      </c>
    </row>
    <row r="29392" spans="1:2" x14ac:dyDescent="0.25">
      <c r="A29392" s="28" t="s">
        <v>86</v>
      </c>
      <c r="B29392" s="2">
        <v>0.17789927565173766</v>
      </c>
    </row>
    <row r="29393" spans="1:2" x14ac:dyDescent="0.25">
      <c r="A29393" s="28" t="s">
        <v>31</v>
      </c>
      <c r="B29393" s="2">
        <v>3.1884612540260573</v>
      </c>
    </row>
    <row r="29394" spans="1:2" x14ac:dyDescent="0.25">
      <c r="A29394" s="28" t="s">
        <v>29</v>
      </c>
      <c r="B29394" s="2">
        <v>10.725608587008061</v>
      </c>
    </row>
    <row r="29395" spans="1:2" x14ac:dyDescent="0.25">
      <c r="A29395" s="28" t="s">
        <v>30</v>
      </c>
      <c r="B29395" s="2">
        <v>10.848374840603869</v>
      </c>
    </row>
    <row r="29396" spans="1:2" x14ac:dyDescent="0.25">
      <c r="A29396" s="28" t="s">
        <v>88</v>
      </c>
      <c r="B29396" s="2">
        <v>2.8625325922832499</v>
      </c>
    </row>
    <row r="29397" spans="1:2" x14ac:dyDescent="0.25">
      <c r="A29397" s="28" t="s">
        <v>80</v>
      </c>
      <c r="B29397" s="2">
        <v>0.79874557380371936</v>
      </c>
    </row>
    <row r="29398" spans="1:2" x14ac:dyDescent="0.25">
      <c r="A29398" s="28" t="s">
        <v>84</v>
      </c>
      <c r="B29398" s="2">
        <v>1.8078989493927196</v>
      </c>
    </row>
    <row r="29399" spans="1:2" x14ac:dyDescent="0.25">
      <c r="A29399" s="28" t="s">
        <v>85</v>
      </c>
      <c r="B29399" s="2">
        <v>7.0923443237099013</v>
      </c>
    </row>
    <row r="29400" spans="1:2" x14ac:dyDescent="0.25">
      <c r="A29400" s="28" t="s">
        <v>82</v>
      </c>
      <c r="B29400" s="2">
        <v>4.3099379470595487</v>
      </c>
    </row>
    <row r="29401" spans="1:2" x14ac:dyDescent="0.25">
      <c r="A29401" s="6" t="s">
        <v>93</v>
      </c>
      <c r="B29401" s="2">
        <v>531.92588760591491</v>
      </c>
    </row>
    <row r="29402" spans="1:2" x14ac:dyDescent="0.25">
      <c r="A29402" s="28" t="s">
        <v>79</v>
      </c>
      <c r="B29402" s="2">
        <v>12.930835661839772</v>
      </c>
    </row>
    <row r="29403" spans="1:2" x14ac:dyDescent="0.25">
      <c r="A29403" s="28" t="s">
        <v>86</v>
      </c>
      <c r="B29403" s="2">
        <v>1.1052279777089844</v>
      </c>
    </row>
    <row r="29404" spans="1:2" x14ac:dyDescent="0.25">
      <c r="A29404" s="28" t="s">
        <v>31</v>
      </c>
      <c r="B29404" s="2">
        <v>19.535833185933878</v>
      </c>
    </row>
    <row r="29405" spans="1:2" x14ac:dyDescent="0.25">
      <c r="A29405" s="28" t="s">
        <v>29</v>
      </c>
      <c r="B29405" s="2">
        <v>61.357173668157934</v>
      </c>
    </row>
    <row r="29406" spans="1:2" x14ac:dyDescent="0.25">
      <c r="A29406" s="28" t="s">
        <v>30</v>
      </c>
      <c r="B29406" s="2">
        <v>42.125589319561243</v>
      </c>
    </row>
    <row r="29407" spans="1:2" x14ac:dyDescent="0.25">
      <c r="A29407" s="28" t="s">
        <v>88</v>
      </c>
      <c r="B29407" s="2">
        <v>45.435164704595437</v>
      </c>
    </row>
    <row r="29408" spans="1:2" x14ac:dyDescent="0.25">
      <c r="A29408" s="28" t="s">
        <v>80</v>
      </c>
      <c r="B29408" s="2">
        <v>21.963068654893842</v>
      </c>
    </row>
    <row r="29409" spans="1:2" x14ac:dyDescent="0.25">
      <c r="A29409" s="28" t="s">
        <v>84</v>
      </c>
      <c r="B29409" s="2">
        <v>102.23713236564252</v>
      </c>
    </row>
    <row r="29410" spans="1:2" x14ac:dyDescent="0.25">
      <c r="A29410" s="28" t="s">
        <v>85</v>
      </c>
      <c r="B29410" s="2">
        <v>174.1803159334946</v>
      </c>
    </row>
    <row r="29411" spans="1:2" x14ac:dyDescent="0.25">
      <c r="A29411" s="28" t="s">
        <v>82</v>
      </c>
      <c r="B29411" s="2">
        <v>51.055546134086633</v>
      </c>
    </row>
    <row r="29412" spans="1:2" x14ac:dyDescent="0.25">
      <c r="A29412" s="3" t="s">
        <v>80</v>
      </c>
      <c r="B29412" s="2">
        <v>1927.9285446975682</v>
      </c>
    </row>
    <row r="29413" spans="1:2" x14ac:dyDescent="0.25">
      <c r="A29413" s="6" t="s">
        <v>228</v>
      </c>
      <c r="B29413" s="2">
        <v>51.941730090083226</v>
      </c>
    </row>
    <row r="29414" spans="1:2" x14ac:dyDescent="0.25">
      <c r="A29414" s="28" t="s">
        <v>79</v>
      </c>
      <c r="B29414" s="2">
        <v>0.12573334330446281</v>
      </c>
    </row>
    <row r="29415" spans="1:2" x14ac:dyDescent="0.25">
      <c r="A29415" s="28" t="s">
        <v>86</v>
      </c>
      <c r="B29415" s="2">
        <v>0.25403724621914364</v>
      </c>
    </row>
    <row r="29416" spans="1:2" x14ac:dyDescent="0.25">
      <c r="A29416" s="28" t="s">
        <v>87</v>
      </c>
      <c r="B29416" s="2">
        <v>1.3045768312046211</v>
      </c>
    </row>
    <row r="29417" spans="1:2" x14ac:dyDescent="0.25">
      <c r="A29417" s="28" t="s">
        <v>31</v>
      </c>
      <c r="B29417" s="2">
        <v>0.66771917884164</v>
      </c>
    </row>
    <row r="29418" spans="1:2" x14ac:dyDescent="0.25">
      <c r="A29418" s="28" t="s">
        <v>29</v>
      </c>
      <c r="B29418" s="2">
        <v>0.46201822312656132</v>
      </c>
    </row>
    <row r="29419" spans="1:2" x14ac:dyDescent="0.25">
      <c r="A29419" s="28" t="s">
        <v>30</v>
      </c>
      <c r="B29419" s="2">
        <v>0.66135798629246567</v>
      </c>
    </row>
    <row r="29420" spans="1:2" x14ac:dyDescent="0.25">
      <c r="A29420" s="28" t="s">
        <v>88</v>
      </c>
      <c r="B29420" s="2">
        <v>3.0291438181573898</v>
      </c>
    </row>
    <row r="29421" spans="1:2" x14ac:dyDescent="0.25">
      <c r="A29421" s="28" t="s">
        <v>84</v>
      </c>
      <c r="B29421" s="2">
        <v>25.066329855576697</v>
      </c>
    </row>
    <row r="29422" spans="1:2" x14ac:dyDescent="0.25">
      <c r="A29422" s="28" t="s">
        <v>85</v>
      </c>
      <c r="B29422" s="2">
        <v>17.995853764707103</v>
      </c>
    </row>
    <row r="29423" spans="1:2" x14ac:dyDescent="0.25">
      <c r="A29423" s="28" t="s">
        <v>82</v>
      </c>
      <c r="B29423" s="2">
        <v>2.3749598426531415</v>
      </c>
    </row>
    <row r="29424" spans="1:2" x14ac:dyDescent="0.25">
      <c r="A29424" s="6" t="s">
        <v>239</v>
      </c>
      <c r="B29424" s="2">
        <v>0.98843021651134877</v>
      </c>
    </row>
    <row r="29425" spans="1:2" x14ac:dyDescent="0.25">
      <c r="A29425" s="28" t="s">
        <v>87</v>
      </c>
      <c r="B29425" s="2">
        <v>2.9362093933119757E-2</v>
      </c>
    </row>
    <row r="29426" spans="1:2" x14ac:dyDescent="0.25">
      <c r="A29426" s="28" t="s">
        <v>31</v>
      </c>
      <c r="B29426" s="2">
        <v>6.6374348887107068E-2</v>
      </c>
    </row>
    <row r="29427" spans="1:2" x14ac:dyDescent="0.25">
      <c r="A29427" s="28" t="s">
        <v>29</v>
      </c>
      <c r="B29427" s="2">
        <v>6.6273317155308958E-2</v>
      </c>
    </row>
    <row r="29428" spans="1:2" x14ac:dyDescent="0.25">
      <c r="A29428" s="28" t="s">
        <v>30</v>
      </c>
      <c r="B29428" s="2">
        <v>1.3313157315723956E-2</v>
      </c>
    </row>
    <row r="29429" spans="1:2" x14ac:dyDescent="0.25">
      <c r="A29429" s="28" t="s">
        <v>88</v>
      </c>
      <c r="B29429" s="2">
        <v>1.6657358750783259E-2</v>
      </c>
    </row>
    <row r="29430" spans="1:2" x14ac:dyDescent="0.25">
      <c r="A29430" s="28" t="s">
        <v>84</v>
      </c>
      <c r="B29430" s="2">
        <v>6.676934167215165E-2</v>
      </c>
    </row>
    <row r="29431" spans="1:2" x14ac:dyDescent="0.25">
      <c r="A29431" s="28" t="s">
        <v>85</v>
      </c>
      <c r="B29431" s="2">
        <v>0.43901374515605301</v>
      </c>
    </row>
    <row r="29432" spans="1:2" x14ac:dyDescent="0.25">
      <c r="A29432" s="28" t="s">
        <v>82</v>
      </c>
      <c r="B29432" s="2">
        <v>0.29066685364110095</v>
      </c>
    </row>
    <row r="29433" spans="1:2" x14ac:dyDescent="0.25">
      <c r="A29433" s="6" t="s">
        <v>241</v>
      </c>
      <c r="B29433" s="2">
        <v>159.97185320818977</v>
      </c>
    </row>
    <row r="29434" spans="1:2" x14ac:dyDescent="0.25">
      <c r="A29434" s="28" t="s">
        <v>79</v>
      </c>
      <c r="B29434" s="2">
        <v>5.5239091837759924</v>
      </c>
    </row>
    <row r="29435" spans="1:2" x14ac:dyDescent="0.25">
      <c r="A29435" s="28" t="s">
        <v>86</v>
      </c>
      <c r="B29435" s="2">
        <v>4.5844236183578726</v>
      </c>
    </row>
    <row r="29436" spans="1:2" x14ac:dyDescent="0.25">
      <c r="A29436" s="28" t="s">
        <v>87</v>
      </c>
      <c r="B29436" s="2">
        <v>5.6514190101576354</v>
      </c>
    </row>
    <row r="29437" spans="1:2" x14ac:dyDescent="0.25">
      <c r="A29437" s="28" t="s">
        <v>31</v>
      </c>
      <c r="B29437" s="2">
        <v>3.4478657918506359</v>
      </c>
    </row>
    <row r="29438" spans="1:2" x14ac:dyDescent="0.25">
      <c r="A29438" s="28" t="s">
        <v>29</v>
      </c>
      <c r="B29438" s="2">
        <v>2.0687695583087669</v>
      </c>
    </row>
    <row r="29439" spans="1:2" x14ac:dyDescent="0.25">
      <c r="A29439" s="28" t="s">
        <v>30</v>
      </c>
      <c r="B29439" s="2">
        <v>4.2195299264320756</v>
      </c>
    </row>
    <row r="29440" spans="1:2" x14ac:dyDescent="0.25">
      <c r="A29440" s="28" t="s">
        <v>88</v>
      </c>
      <c r="B29440" s="2">
        <v>28.61632885408731</v>
      </c>
    </row>
    <row r="29441" spans="1:2" x14ac:dyDescent="0.25">
      <c r="A29441" s="28" t="s">
        <v>84</v>
      </c>
      <c r="B29441" s="2">
        <v>18.910199213573534</v>
      </c>
    </row>
    <row r="29442" spans="1:2" x14ac:dyDescent="0.25">
      <c r="A29442" s="28" t="s">
        <v>85</v>
      </c>
      <c r="B29442" s="2">
        <v>70.60507880782319</v>
      </c>
    </row>
    <row r="29443" spans="1:2" x14ac:dyDescent="0.25">
      <c r="A29443" s="28" t="s">
        <v>82</v>
      </c>
      <c r="B29443" s="2">
        <v>16.344329243822749</v>
      </c>
    </row>
    <row r="29444" spans="1:2" x14ac:dyDescent="0.25">
      <c r="A29444" s="6" t="s">
        <v>243</v>
      </c>
      <c r="B29444" s="2">
        <v>36.655030876002122</v>
      </c>
    </row>
    <row r="29445" spans="1:2" x14ac:dyDescent="0.25">
      <c r="A29445" s="28" t="s">
        <v>79</v>
      </c>
      <c r="B29445" s="2">
        <v>8.4103993782335323E-2</v>
      </c>
    </row>
    <row r="29446" spans="1:2" x14ac:dyDescent="0.25">
      <c r="A29446" s="28" t="s">
        <v>86</v>
      </c>
      <c r="B29446" s="2">
        <v>0.49632833250315206</v>
      </c>
    </row>
    <row r="29447" spans="1:2" x14ac:dyDescent="0.25">
      <c r="A29447" s="28" t="s">
        <v>87</v>
      </c>
      <c r="B29447" s="2">
        <v>0.97270846131949951</v>
      </c>
    </row>
    <row r="29448" spans="1:2" x14ac:dyDescent="0.25">
      <c r="A29448" s="28" t="s">
        <v>31</v>
      </c>
      <c r="B29448" s="2">
        <v>0.94046224465044248</v>
      </c>
    </row>
    <row r="29449" spans="1:2" x14ac:dyDescent="0.25">
      <c r="A29449" s="28" t="s">
        <v>29</v>
      </c>
      <c r="B29449" s="2">
        <v>0.19450788355405202</v>
      </c>
    </row>
    <row r="29450" spans="1:2" x14ac:dyDescent="0.25">
      <c r="A29450" s="28" t="s">
        <v>30</v>
      </c>
      <c r="B29450" s="2">
        <v>0.21790898717226209</v>
      </c>
    </row>
    <row r="29451" spans="1:2" x14ac:dyDescent="0.25">
      <c r="A29451" s="28" t="s">
        <v>88</v>
      </c>
      <c r="B29451" s="2">
        <v>4.5378155898142438</v>
      </c>
    </row>
    <row r="29452" spans="1:2" x14ac:dyDescent="0.25">
      <c r="A29452" s="28" t="s">
        <v>84</v>
      </c>
      <c r="B29452" s="2">
        <v>4.6994216367323602</v>
      </c>
    </row>
    <row r="29453" spans="1:2" x14ac:dyDescent="0.25">
      <c r="A29453" s="28" t="s">
        <v>85</v>
      </c>
      <c r="B29453" s="2">
        <v>20.075312028261624</v>
      </c>
    </row>
    <row r="29454" spans="1:2" x14ac:dyDescent="0.25">
      <c r="A29454" s="28" t="s">
        <v>82</v>
      </c>
      <c r="B29454" s="2">
        <v>4.4364617182121533</v>
      </c>
    </row>
    <row r="29455" spans="1:2" x14ac:dyDescent="0.25">
      <c r="A29455" s="6" t="s">
        <v>245</v>
      </c>
      <c r="B29455" s="2">
        <v>33.03702447169205</v>
      </c>
    </row>
    <row r="29456" spans="1:2" x14ac:dyDescent="0.25">
      <c r="A29456" s="28" t="s">
        <v>79</v>
      </c>
      <c r="B29456" s="2">
        <v>0.28759926741453135</v>
      </c>
    </row>
    <row r="29457" spans="1:2" x14ac:dyDescent="0.25">
      <c r="A29457" s="28" t="s">
        <v>86</v>
      </c>
      <c r="B29457" s="2">
        <v>0.31681945252528543</v>
      </c>
    </row>
    <row r="29458" spans="1:2" x14ac:dyDescent="0.25">
      <c r="A29458" s="28" t="s">
        <v>87</v>
      </c>
      <c r="B29458" s="2">
        <v>0.41289758410715394</v>
      </c>
    </row>
    <row r="29459" spans="1:2" x14ac:dyDescent="0.25">
      <c r="A29459" s="28" t="s">
        <v>31</v>
      </c>
      <c r="B29459" s="2">
        <v>0.94440932127624633</v>
      </c>
    </row>
    <row r="29460" spans="1:2" x14ac:dyDescent="0.25">
      <c r="A29460" s="28" t="s">
        <v>29</v>
      </c>
      <c r="B29460" s="2">
        <v>0.61077822978331153</v>
      </c>
    </row>
    <row r="29461" spans="1:2" x14ac:dyDescent="0.25">
      <c r="A29461" s="28" t="s">
        <v>30</v>
      </c>
      <c r="B29461" s="2">
        <v>1.6144840207318574</v>
      </c>
    </row>
    <row r="29462" spans="1:2" x14ac:dyDescent="0.25">
      <c r="A29462" s="28" t="s">
        <v>88</v>
      </c>
      <c r="B29462" s="2">
        <v>4.9961370843686543</v>
      </c>
    </row>
    <row r="29463" spans="1:2" x14ac:dyDescent="0.25">
      <c r="A29463" s="28" t="s">
        <v>84</v>
      </c>
      <c r="B29463" s="2">
        <v>6.4350800736576685</v>
      </c>
    </row>
    <row r="29464" spans="1:2" x14ac:dyDescent="0.25">
      <c r="A29464" s="28" t="s">
        <v>85</v>
      </c>
      <c r="B29464" s="2">
        <v>13.555495860248829</v>
      </c>
    </row>
    <row r="29465" spans="1:2" x14ac:dyDescent="0.25">
      <c r="A29465" s="28" t="s">
        <v>82</v>
      </c>
      <c r="B29465" s="2">
        <v>3.8633235775785133</v>
      </c>
    </row>
    <row r="29466" spans="1:2" x14ac:dyDescent="0.25">
      <c r="A29466" s="6" t="s">
        <v>247</v>
      </c>
      <c r="B29466" s="2">
        <v>68.094946519688648</v>
      </c>
    </row>
    <row r="29467" spans="1:2" x14ac:dyDescent="0.25">
      <c r="A29467" s="28" t="s">
        <v>79</v>
      </c>
      <c r="B29467" s="2">
        <v>1.5242272485694088</v>
      </c>
    </row>
    <row r="29468" spans="1:2" x14ac:dyDescent="0.25">
      <c r="A29468" s="28" t="s">
        <v>86</v>
      </c>
      <c r="B29468" s="2">
        <v>1.8754221127940844</v>
      </c>
    </row>
    <row r="29469" spans="1:2" x14ac:dyDescent="0.25">
      <c r="A29469" s="28" t="s">
        <v>87</v>
      </c>
      <c r="B29469" s="2">
        <v>2.477101688824439</v>
      </c>
    </row>
    <row r="29470" spans="1:2" x14ac:dyDescent="0.25">
      <c r="A29470" s="28" t="s">
        <v>31</v>
      </c>
      <c r="B29470" s="2">
        <v>2.1559743467987946</v>
      </c>
    </row>
    <row r="29471" spans="1:2" x14ac:dyDescent="0.25">
      <c r="A29471" s="28" t="s">
        <v>29</v>
      </c>
      <c r="B29471" s="2">
        <v>0.91500528456123664</v>
      </c>
    </row>
    <row r="29472" spans="1:2" x14ac:dyDescent="0.25">
      <c r="A29472" s="28" t="s">
        <v>30</v>
      </c>
      <c r="B29472" s="2">
        <v>1.6469188740670795</v>
      </c>
    </row>
    <row r="29473" spans="1:2" x14ac:dyDescent="0.25">
      <c r="A29473" s="28" t="s">
        <v>88</v>
      </c>
      <c r="B29473" s="2">
        <v>12.02093376241889</v>
      </c>
    </row>
    <row r="29474" spans="1:2" x14ac:dyDescent="0.25">
      <c r="A29474" s="28" t="s">
        <v>84</v>
      </c>
      <c r="B29474" s="2">
        <v>6.8055232906082717</v>
      </c>
    </row>
    <row r="29475" spans="1:2" x14ac:dyDescent="0.25">
      <c r="A29475" s="28" t="s">
        <v>85</v>
      </c>
      <c r="B29475" s="2">
        <v>33.530388685647111</v>
      </c>
    </row>
    <row r="29476" spans="1:2" x14ac:dyDescent="0.25">
      <c r="A29476" s="28" t="s">
        <v>82</v>
      </c>
      <c r="B29476" s="2">
        <v>5.1434512253993381</v>
      </c>
    </row>
    <row r="29477" spans="1:2" x14ac:dyDescent="0.25">
      <c r="A29477" s="6" t="s">
        <v>20</v>
      </c>
      <c r="B29477" s="2">
        <v>18.928747383762264</v>
      </c>
    </row>
    <row r="29478" spans="1:2" x14ac:dyDescent="0.25">
      <c r="A29478" s="28" t="s">
        <v>79</v>
      </c>
      <c r="B29478" s="2">
        <v>0.28706591912082996</v>
      </c>
    </row>
    <row r="29479" spans="1:2" x14ac:dyDescent="0.25">
      <c r="A29479" s="28" t="s">
        <v>86</v>
      </c>
      <c r="B29479" s="2">
        <v>2.1772079774867525</v>
      </c>
    </row>
    <row r="29480" spans="1:2" x14ac:dyDescent="0.25">
      <c r="A29480" s="28" t="s">
        <v>87</v>
      </c>
      <c r="B29480" s="2">
        <v>0.2635138452147846</v>
      </c>
    </row>
    <row r="29481" spans="1:2" x14ac:dyDescent="0.25">
      <c r="A29481" s="28" t="s">
        <v>31</v>
      </c>
      <c r="B29481" s="2">
        <v>0.71924052481330725</v>
      </c>
    </row>
    <row r="29482" spans="1:2" x14ac:dyDescent="0.25">
      <c r="A29482" s="28" t="s">
        <v>29</v>
      </c>
      <c r="B29482" s="2">
        <v>0.41881109528224997</v>
      </c>
    </row>
    <row r="29483" spans="1:2" x14ac:dyDescent="0.25">
      <c r="A29483" s="28" t="s">
        <v>30</v>
      </c>
      <c r="B29483" s="2">
        <v>0.66824830108917332</v>
      </c>
    </row>
    <row r="29484" spans="1:2" x14ac:dyDescent="0.25">
      <c r="A29484" s="28" t="s">
        <v>88</v>
      </c>
      <c r="B29484" s="2">
        <v>2.4369513875779272</v>
      </c>
    </row>
    <row r="29485" spans="1:2" x14ac:dyDescent="0.25">
      <c r="A29485" s="28" t="s">
        <v>84</v>
      </c>
      <c r="B29485" s="2">
        <v>0.52152017884243485</v>
      </c>
    </row>
    <row r="29486" spans="1:2" x14ac:dyDescent="0.25">
      <c r="A29486" s="28" t="s">
        <v>85</v>
      </c>
      <c r="B29486" s="2">
        <v>9.8439268357241083</v>
      </c>
    </row>
    <row r="29487" spans="1:2" x14ac:dyDescent="0.25">
      <c r="A29487" s="28" t="s">
        <v>82</v>
      </c>
      <c r="B29487" s="2">
        <v>1.5922613186106964</v>
      </c>
    </row>
    <row r="29488" spans="1:2" x14ac:dyDescent="0.25">
      <c r="A29488" s="6" t="s">
        <v>21</v>
      </c>
      <c r="B29488" s="2">
        <v>38.786506136513907</v>
      </c>
    </row>
    <row r="29489" spans="1:2" x14ac:dyDescent="0.25">
      <c r="A29489" s="28" t="s">
        <v>79</v>
      </c>
      <c r="B29489" s="2">
        <v>6.0432514611134684E-2</v>
      </c>
    </row>
    <row r="29490" spans="1:2" x14ac:dyDescent="0.25">
      <c r="A29490" s="28" t="s">
        <v>86</v>
      </c>
      <c r="B29490" s="2">
        <v>0.35833242363258372</v>
      </c>
    </row>
    <row r="29491" spans="1:2" x14ac:dyDescent="0.25">
      <c r="A29491" s="28" t="s">
        <v>31</v>
      </c>
      <c r="B29491" s="2">
        <v>6.8211115820342449E-2</v>
      </c>
    </row>
    <row r="29492" spans="1:2" x14ac:dyDescent="0.25">
      <c r="A29492" s="28" t="s">
        <v>29</v>
      </c>
      <c r="B29492" s="2">
        <v>7.2228000353293506E-2</v>
      </c>
    </row>
    <row r="29493" spans="1:2" x14ac:dyDescent="0.25">
      <c r="A29493" s="28" t="s">
        <v>30</v>
      </c>
      <c r="B29493" s="2">
        <v>1.2018606556784713E-3</v>
      </c>
    </row>
    <row r="29494" spans="1:2" x14ac:dyDescent="0.25">
      <c r="A29494" s="28" t="s">
        <v>88</v>
      </c>
      <c r="B29494" s="2">
        <v>0.76141450379151343</v>
      </c>
    </row>
    <row r="29495" spans="1:2" x14ac:dyDescent="0.25">
      <c r="A29495" s="28" t="s">
        <v>84</v>
      </c>
      <c r="B29495" s="2">
        <v>21.385784534509273</v>
      </c>
    </row>
    <row r="29496" spans="1:2" x14ac:dyDescent="0.25">
      <c r="A29496" s="28" t="s">
        <v>85</v>
      </c>
      <c r="B29496" s="2">
        <v>13.083519148453117</v>
      </c>
    </row>
    <row r="29497" spans="1:2" x14ac:dyDescent="0.25">
      <c r="A29497" s="28" t="s">
        <v>82</v>
      </c>
      <c r="B29497" s="2">
        <v>2.9953820346869655</v>
      </c>
    </row>
    <row r="29498" spans="1:2" x14ac:dyDescent="0.25">
      <c r="A29498" s="6" t="s">
        <v>22</v>
      </c>
      <c r="B29498" s="2">
        <v>8.1926606243941844</v>
      </c>
    </row>
    <row r="29499" spans="1:2" x14ac:dyDescent="0.25">
      <c r="A29499" s="28" t="s">
        <v>79</v>
      </c>
      <c r="B29499" s="2">
        <v>0.17622351834582881</v>
      </c>
    </row>
    <row r="29500" spans="1:2" x14ac:dyDescent="0.25">
      <c r="A29500" s="28" t="s">
        <v>86</v>
      </c>
      <c r="B29500" s="2">
        <v>0.15364981658432386</v>
      </c>
    </row>
    <row r="29501" spans="1:2" x14ac:dyDescent="0.25">
      <c r="A29501" s="28" t="s">
        <v>87</v>
      </c>
      <c r="B29501" s="2">
        <v>0.22280551893497691</v>
      </c>
    </row>
    <row r="29502" spans="1:2" x14ac:dyDescent="0.25">
      <c r="A29502" s="28" t="s">
        <v>31</v>
      </c>
      <c r="B29502" s="2">
        <v>0.35016948605491549</v>
      </c>
    </row>
    <row r="29503" spans="1:2" x14ac:dyDescent="0.25">
      <c r="A29503" s="28" t="s">
        <v>29</v>
      </c>
      <c r="B29503" s="2">
        <v>0.37507408595385633</v>
      </c>
    </row>
    <row r="29504" spans="1:2" x14ac:dyDescent="0.25">
      <c r="A29504" s="28" t="s">
        <v>30</v>
      </c>
      <c r="B29504" s="2">
        <v>0.44930760920101509</v>
      </c>
    </row>
    <row r="29505" spans="1:2" x14ac:dyDescent="0.25">
      <c r="A29505" s="28" t="s">
        <v>88</v>
      </c>
      <c r="B29505" s="2">
        <v>1.4386277182680836</v>
      </c>
    </row>
    <row r="29506" spans="1:2" x14ac:dyDescent="0.25">
      <c r="A29506" s="28" t="s">
        <v>84</v>
      </c>
      <c r="B29506" s="2">
        <v>0.99381913266210764</v>
      </c>
    </row>
    <row r="29507" spans="1:2" x14ac:dyDescent="0.25">
      <c r="A29507" s="28" t="s">
        <v>85</v>
      </c>
      <c r="B29507" s="2">
        <v>3.3552049056834448</v>
      </c>
    </row>
    <row r="29508" spans="1:2" x14ac:dyDescent="0.25">
      <c r="A29508" s="28" t="s">
        <v>82</v>
      </c>
      <c r="B29508" s="2">
        <v>0.67777883270563266</v>
      </c>
    </row>
    <row r="29509" spans="1:2" x14ac:dyDescent="0.25">
      <c r="A29509" s="6" t="s">
        <v>25</v>
      </c>
      <c r="B29509" s="2">
        <v>61.261706885067674</v>
      </c>
    </row>
    <row r="29510" spans="1:2" x14ac:dyDescent="0.25">
      <c r="A29510" s="28" t="s">
        <v>79</v>
      </c>
      <c r="B29510" s="2">
        <v>7.4325954162694909</v>
      </c>
    </row>
    <row r="29511" spans="1:2" x14ac:dyDescent="0.25">
      <c r="A29511" s="28" t="s">
        <v>86</v>
      </c>
      <c r="B29511" s="2">
        <v>2.4921802644383106</v>
      </c>
    </row>
    <row r="29512" spans="1:2" x14ac:dyDescent="0.25">
      <c r="A29512" s="28" t="s">
        <v>87</v>
      </c>
      <c r="B29512" s="2">
        <v>4.5675410075615784E-2</v>
      </c>
    </row>
    <row r="29513" spans="1:2" x14ac:dyDescent="0.25">
      <c r="A29513" s="28" t="s">
        <v>31</v>
      </c>
      <c r="B29513" s="2">
        <v>2.0157174898446164</v>
      </c>
    </row>
    <row r="29514" spans="1:2" x14ac:dyDescent="0.25">
      <c r="A29514" s="28" t="s">
        <v>29</v>
      </c>
      <c r="B29514" s="2">
        <v>1.251583236812368</v>
      </c>
    </row>
    <row r="29515" spans="1:2" x14ac:dyDescent="0.25">
      <c r="A29515" s="28" t="s">
        <v>30</v>
      </c>
      <c r="B29515" s="2">
        <v>3.37218793183205</v>
      </c>
    </row>
    <row r="29516" spans="1:2" x14ac:dyDescent="0.25">
      <c r="A29516" s="28" t="s">
        <v>88</v>
      </c>
      <c r="B29516" s="2">
        <v>5.3174892627947461</v>
      </c>
    </row>
    <row r="29517" spans="1:2" x14ac:dyDescent="0.25">
      <c r="A29517" s="28" t="s">
        <v>84</v>
      </c>
      <c r="B29517" s="2">
        <v>0.13234301876896165</v>
      </c>
    </row>
    <row r="29518" spans="1:2" x14ac:dyDescent="0.25">
      <c r="A29518" s="28" t="s">
        <v>85</v>
      </c>
      <c r="B29518" s="2">
        <v>33.770634555646403</v>
      </c>
    </row>
    <row r="29519" spans="1:2" x14ac:dyDescent="0.25">
      <c r="A29519" s="28" t="s">
        <v>82</v>
      </c>
      <c r="B29519" s="2">
        <v>5.4313002985851222</v>
      </c>
    </row>
    <row r="29520" spans="1:2" x14ac:dyDescent="0.25">
      <c r="A29520" s="6" t="s">
        <v>23</v>
      </c>
      <c r="B29520" s="2">
        <v>2.3916758789786545</v>
      </c>
    </row>
    <row r="29521" spans="1:2" x14ac:dyDescent="0.25">
      <c r="A29521" s="28" t="s">
        <v>79</v>
      </c>
      <c r="B29521" s="2">
        <v>1.8792237696506165E-2</v>
      </c>
    </row>
    <row r="29522" spans="1:2" x14ac:dyDescent="0.25">
      <c r="A29522" s="28" t="s">
        <v>86</v>
      </c>
      <c r="B29522" s="2">
        <v>9.4510123718128933E-2</v>
      </c>
    </row>
    <row r="29523" spans="1:2" x14ac:dyDescent="0.25">
      <c r="A29523" s="28" t="s">
        <v>87</v>
      </c>
      <c r="B29523" s="2">
        <v>2.7632788787347484E-2</v>
      </c>
    </row>
    <row r="29524" spans="1:2" x14ac:dyDescent="0.25">
      <c r="A29524" s="28" t="s">
        <v>31</v>
      </c>
      <c r="B29524" s="2">
        <v>2.1286975824187041E-2</v>
      </c>
    </row>
    <row r="29525" spans="1:2" x14ac:dyDescent="0.25">
      <c r="A29525" s="28" t="s">
        <v>29</v>
      </c>
      <c r="B29525" s="2">
        <v>2.4525771087550677E-2</v>
      </c>
    </row>
    <row r="29526" spans="1:2" x14ac:dyDescent="0.25">
      <c r="A29526" s="28" t="s">
        <v>30</v>
      </c>
      <c r="B29526" s="2">
        <v>2.4027966518688201E-2</v>
      </c>
    </row>
    <row r="29527" spans="1:2" x14ac:dyDescent="0.25">
      <c r="A29527" s="28" t="s">
        <v>88</v>
      </c>
      <c r="B29527" s="2">
        <v>0.26110896285786112</v>
      </c>
    </row>
    <row r="29528" spans="1:2" x14ac:dyDescent="0.25">
      <c r="A29528" s="28" t="s">
        <v>84</v>
      </c>
      <c r="B29528" s="2">
        <v>7.0934973916399649E-2</v>
      </c>
    </row>
    <row r="29529" spans="1:2" x14ac:dyDescent="0.25">
      <c r="A29529" s="28" t="s">
        <v>85</v>
      </c>
      <c r="B29529" s="2">
        <v>1.6814918308015034</v>
      </c>
    </row>
    <row r="29530" spans="1:2" x14ac:dyDescent="0.25">
      <c r="A29530" s="28" t="s">
        <v>82</v>
      </c>
      <c r="B29530" s="2">
        <v>0.16736424777048162</v>
      </c>
    </row>
    <row r="29531" spans="1:2" x14ac:dyDescent="0.25">
      <c r="A29531" s="6" t="s">
        <v>249</v>
      </c>
      <c r="B29531" s="2">
        <v>163.51572477688157</v>
      </c>
    </row>
    <row r="29532" spans="1:2" x14ac:dyDescent="0.25">
      <c r="A29532" s="28" t="s">
        <v>79</v>
      </c>
      <c r="B29532" s="2">
        <v>1.7750867062685687</v>
      </c>
    </row>
    <row r="29533" spans="1:2" x14ac:dyDescent="0.25">
      <c r="A29533" s="28" t="s">
        <v>86</v>
      </c>
      <c r="B29533" s="2">
        <v>1.5600870835220286</v>
      </c>
    </row>
    <row r="29534" spans="1:2" x14ac:dyDescent="0.25">
      <c r="A29534" s="28" t="s">
        <v>87</v>
      </c>
      <c r="B29534" s="2">
        <v>0.78910444490055176</v>
      </c>
    </row>
    <row r="29535" spans="1:2" x14ac:dyDescent="0.25">
      <c r="A29535" s="28" t="s">
        <v>31</v>
      </c>
      <c r="B29535" s="2">
        <v>4.737238285026268</v>
      </c>
    </row>
    <row r="29536" spans="1:2" x14ac:dyDescent="0.25">
      <c r="A29536" s="28" t="s">
        <v>29</v>
      </c>
      <c r="B29536" s="2">
        <v>3.150360132545428</v>
      </c>
    </row>
    <row r="29537" spans="1:2" x14ac:dyDescent="0.25">
      <c r="A29537" s="28" t="s">
        <v>30</v>
      </c>
      <c r="B29537" s="2">
        <v>1.5552859974064923</v>
      </c>
    </row>
    <row r="29538" spans="1:2" x14ac:dyDescent="0.25">
      <c r="A29538" s="28" t="s">
        <v>88</v>
      </c>
      <c r="B29538" s="2">
        <v>32.893897493309147</v>
      </c>
    </row>
    <row r="29539" spans="1:2" x14ac:dyDescent="0.25">
      <c r="A29539" s="28" t="s">
        <v>84</v>
      </c>
      <c r="B29539" s="2">
        <v>68.073365144068518</v>
      </c>
    </row>
    <row r="29540" spans="1:2" x14ac:dyDescent="0.25">
      <c r="A29540" s="28" t="s">
        <v>85</v>
      </c>
      <c r="B29540" s="2">
        <v>35.244410718156686</v>
      </c>
    </row>
    <row r="29541" spans="1:2" x14ac:dyDescent="0.25">
      <c r="A29541" s="28" t="s">
        <v>82</v>
      </c>
      <c r="B29541" s="2">
        <v>13.736888771677874</v>
      </c>
    </row>
    <row r="29542" spans="1:2" x14ac:dyDescent="0.25">
      <c r="A29542" s="6" t="s">
        <v>251</v>
      </c>
      <c r="B29542" s="2">
        <v>281.38484920510905</v>
      </c>
    </row>
    <row r="29543" spans="1:2" x14ac:dyDescent="0.25">
      <c r="A29543" s="28" t="s">
        <v>79</v>
      </c>
      <c r="B29543" s="2">
        <v>4.2830889753490631</v>
      </c>
    </row>
    <row r="29544" spans="1:2" x14ac:dyDescent="0.25">
      <c r="A29544" s="28" t="s">
        <v>86</v>
      </c>
      <c r="B29544" s="2">
        <v>0.87528896174600135</v>
      </c>
    </row>
    <row r="29545" spans="1:2" x14ac:dyDescent="0.25">
      <c r="A29545" s="28" t="s">
        <v>87</v>
      </c>
      <c r="B29545" s="2">
        <v>1.7804095716380326</v>
      </c>
    </row>
    <row r="29546" spans="1:2" x14ac:dyDescent="0.25">
      <c r="A29546" s="28" t="s">
        <v>31</v>
      </c>
      <c r="B29546" s="2">
        <v>4.102564902251328</v>
      </c>
    </row>
    <row r="29547" spans="1:2" x14ac:dyDescent="0.25">
      <c r="A29547" s="28" t="s">
        <v>29</v>
      </c>
      <c r="B29547" s="2">
        <v>19.411464794635698</v>
      </c>
    </row>
    <row r="29548" spans="1:2" x14ac:dyDescent="0.25">
      <c r="A29548" s="28" t="s">
        <v>30</v>
      </c>
      <c r="B29548" s="2">
        <v>3.5219895087684892</v>
      </c>
    </row>
    <row r="29549" spans="1:2" x14ac:dyDescent="0.25">
      <c r="A29549" s="28" t="s">
        <v>88</v>
      </c>
      <c r="B29549" s="2">
        <v>92.07859023535211</v>
      </c>
    </row>
    <row r="29550" spans="1:2" x14ac:dyDescent="0.25">
      <c r="A29550" s="28" t="s">
        <v>84</v>
      </c>
      <c r="B29550" s="2">
        <v>70.135454416763153</v>
      </c>
    </row>
    <row r="29551" spans="1:2" x14ac:dyDescent="0.25">
      <c r="A29551" s="28" t="s">
        <v>85</v>
      </c>
      <c r="B29551" s="2">
        <v>46.602801164347923</v>
      </c>
    </row>
    <row r="29552" spans="1:2" x14ac:dyDescent="0.25">
      <c r="A29552" s="28" t="s">
        <v>82</v>
      </c>
      <c r="B29552" s="2">
        <v>38.593196674257271</v>
      </c>
    </row>
    <row r="29553" spans="1:2" x14ac:dyDescent="0.25">
      <c r="A29553" s="6" t="s">
        <v>229</v>
      </c>
      <c r="B29553" s="2">
        <v>38.813386075909655</v>
      </c>
    </row>
    <row r="29554" spans="1:2" x14ac:dyDescent="0.25">
      <c r="A29554" s="28" t="s">
        <v>79</v>
      </c>
      <c r="B29554" s="2">
        <v>0.5034940924906175</v>
      </c>
    </row>
    <row r="29555" spans="1:2" x14ac:dyDescent="0.25">
      <c r="A29555" s="28" t="s">
        <v>86</v>
      </c>
      <c r="B29555" s="2">
        <v>0.15154795278048391</v>
      </c>
    </row>
    <row r="29556" spans="1:2" x14ac:dyDescent="0.25">
      <c r="A29556" s="28" t="s">
        <v>87</v>
      </c>
      <c r="B29556" s="2">
        <v>0.55873255628196639</v>
      </c>
    </row>
    <row r="29557" spans="1:2" x14ac:dyDescent="0.25">
      <c r="A29557" s="28" t="s">
        <v>31</v>
      </c>
      <c r="B29557" s="2">
        <v>3.6315783138363704</v>
      </c>
    </row>
    <row r="29558" spans="1:2" x14ac:dyDescent="0.25">
      <c r="A29558" s="28" t="s">
        <v>29</v>
      </c>
      <c r="B29558" s="2">
        <v>3.3814314750081218</v>
      </c>
    </row>
    <row r="29559" spans="1:2" x14ac:dyDescent="0.25">
      <c r="A29559" s="28" t="s">
        <v>30</v>
      </c>
      <c r="B29559" s="2">
        <v>2.8584524513330498</v>
      </c>
    </row>
    <row r="29560" spans="1:2" x14ac:dyDescent="0.25">
      <c r="A29560" s="28" t="s">
        <v>88</v>
      </c>
      <c r="B29560" s="2">
        <v>5.8543383420010278</v>
      </c>
    </row>
    <row r="29561" spans="1:2" x14ac:dyDescent="0.25">
      <c r="A29561" s="28" t="s">
        <v>84</v>
      </c>
      <c r="B29561" s="2">
        <v>7.3975920580913046</v>
      </c>
    </row>
    <row r="29562" spans="1:2" x14ac:dyDescent="0.25">
      <c r="A29562" s="28" t="s">
        <v>85</v>
      </c>
      <c r="B29562" s="2">
        <v>8.4746594149912582</v>
      </c>
    </row>
    <row r="29563" spans="1:2" x14ac:dyDescent="0.25">
      <c r="A29563" s="28" t="s">
        <v>82</v>
      </c>
      <c r="B29563" s="2">
        <v>6.0015594190954475</v>
      </c>
    </row>
    <row r="29564" spans="1:2" x14ac:dyDescent="0.25">
      <c r="A29564" s="6" t="s">
        <v>93</v>
      </c>
      <c r="B29564" s="2">
        <v>963.96427234878422</v>
      </c>
    </row>
    <row r="29565" spans="1:2" x14ac:dyDescent="0.25">
      <c r="A29565" s="28" t="s">
        <v>79</v>
      </c>
      <c r="B29565" s="2">
        <v>22.08235241699877</v>
      </c>
    </row>
    <row r="29566" spans="1:2" x14ac:dyDescent="0.25">
      <c r="A29566" s="28" t="s">
        <v>86</v>
      </c>
      <c r="B29566" s="2">
        <v>15.389835366308152</v>
      </c>
    </row>
    <row r="29567" spans="1:2" x14ac:dyDescent="0.25">
      <c r="A29567" s="28" t="s">
        <v>87</v>
      </c>
      <c r="B29567" s="2">
        <v>14.535939805379744</v>
      </c>
    </row>
    <row r="29568" spans="1:2" x14ac:dyDescent="0.25">
      <c r="A29568" s="28" t="s">
        <v>31</v>
      </c>
      <c r="B29568" s="2">
        <v>23.868812325776201</v>
      </c>
    </row>
    <row r="29569" spans="1:2" x14ac:dyDescent="0.25">
      <c r="A29569" s="28" t="s">
        <v>29</v>
      </c>
      <c r="B29569" s="2">
        <v>32.402831088167801</v>
      </c>
    </row>
    <row r="29570" spans="1:2" x14ac:dyDescent="0.25">
      <c r="A29570" s="28" t="s">
        <v>30</v>
      </c>
      <c r="B29570" s="2">
        <v>20.8242145788161</v>
      </c>
    </row>
    <row r="29571" spans="1:2" x14ac:dyDescent="0.25">
      <c r="A29571" s="28" t="s">
        <v>88</v>
      </c>
      <c r="B29571" s="2">
        <v>194.25943437354968</v>
      </c>
    </row>
    <row r="29572" spans="1:2" x14ac:dyDescent="0.25">
      <c r="A29572" s="28" t="s">
        <v>84</v>
      </c>
      <c r="B29572" s="2">
        <v>230.69413686944284</v>
      </c>
    </row>
    <row r="29573" spans="1:2" x14ac:dyDescent="0.25">
      <c r="A29573" s="28" t="s">
        <v>85</v>
      </c>
      <c r="B29573" s="2">
        <v>308.25779146564838</v>
      </c>
    </row>
    <row r="29574" spans="1:2" x14ac:dyDescent="0.25">
      <c r="A29574" s="28" t="s">
        <v>82</v>
      </c>
      <c r="B29574" s="2">
        <v>101.64892405869648</v>
      </c>
    </row>
    <row r="29575" spans="1:2" x14ac:dyDescent="0.25">
      <c r="A29575" s="3" t="s">
        <v>84</v>
      </c>
      <c r="B29575" s="2">
        <v>8133.539502739417</v>
      </c>
    </row>
    <row r="29576" spans="1:2" x14ac:dyDescent="0.25">
      <c r="A29576" s="6" t="s">
        <v>228</v>
      </c>
      <c r="B29576" s="2">
        <v>20.230907569586453</v>
      </c>
    </row>
    <row r="29577" spans="1:2" x14ac:dyDescent="0.25">
      <c r="A29577" s="28" t="s">
        <v>79</v>
      </c>
      <c r="B29577" s="2">
        <v>0.47615729186996736</v>
      </c>
    </row>
    <row r="29578" spans="1:2" x14ac:dyDescent="0.25">
      <c r="A29578" s="28" t="s">
        <v>86</v>
      </c>
      <c r="B29578" s="2">
        <v>0.21714818748036882</v>
      </c>
    </row>
    <row r="29579" spans="1:2" x14ac:dyDescent="0.25">
      <c r="A29579" s="28" t="s">
        <v>87</v>
      </c>
      <c r="B29579" s="2">
        <v>1.4507329221591014</v>
      </c>
    </row>
    <row r="29580" spans="1:2" x14ac:dyDescent="0.25">
      <c r="A29580" s="28" t="s">
        <v>31</v>
      </c>
      <c r="B29580" s="2">
        <v>0.46857296336738241</v>
      </c>
    </row>
    <row r="29581" spans="1:2" x14ac:dyDescent="0.25">
      <c r="A29581" s="28" t="s">
        <v>29</v>
      </c>
      <c r="B29581" s="2">
        <v>0.14771863530080351</v>
      </c>
    </row>
    <row r="29582" spans="1:2" x14ac:dyDescent="0.25">
      <c r="A29582" s="28" t="s">
        <v>30</v>
      </c>
      <c r="B29582" s="2">
        <v>0.41500903124772454</v>
      </c>
    </row>
    <row r="29583" spans="1:2" x14ac:dyDescent="0.25">
      <c r="A29583" s="28" t="s">
        <v>88</v>
      </c>
      <c r="B29583" s="2">
        <v>1.6272819362632474</v>
      </c>
    </row>
    <row r="29584" spans="1:2" x14ac:dyDescent="0.25">
      <c r="A29584" s="28" t="s">
        <v>80</v>
      </c>
      <c r="B29584" s="2">
        <v>0.6556331416636465</v>
      </c>
    </row>
    <row r="29585" spans="1:2" x14ac:dyDescent="0.25">
      <c r="A29585" s="28" t="s">
        <v>85</v>
      </c>
      <c r="B29585" s="2">
        <v>8.7470158098156645</v>
      </c>
    </row>
    <row r="29586" spans="1:2" x14ac:dyDescent="0.25">
      <c r="A29586" s="28" t="s">
        <v>82</v>
      </c>
      <c r="B29586" s="2">
        <v>6.025637650418548</v>
      </c>
    </row>
    <row r="29587" spans="1:2" x14ac:dyDescent="0.25">
      <c r="A29587" s="6" t="s">
        <v>239</v>
      </c>
      <c r="B29587" s="2">
        <v>10.309758998414596</v>
      </c>
    </row>
    <row r="29588" spans="1:2" x14ac:dyDescent="0.25">
      <c r="A29588" s="28" t="s">
        <v>79</v>
      </c>
      <c r="B29588" s="2">
        <v>5.5705600634690716E-3</v>
      </c>
    </row>
    <row r="29589" spans="1:2" x14ac:dyDescent="0.25">
      <c r="A29589" s="28" t="s">
        <v>87</v>
      </c>
      <c r="B29589" s="2">
        <v>2.2800911916790101</v>
      </c>
    </row>
    <row r="29590" spans="1:2" x14ac:dyDescent="0.25">
      <c r="A29590" s="28" t="s">
        <v>31</v>
      </c>
      <c r="B29590" s="2">
        <v>0.12141681664454078</v>
      </c>
    </row>
    <row r="29591" spans="1:2" x14ac:dyDescent="0.25">
      <c r="A29591" s="28" t="s">
        <v>29</v>
      </c>
      <c r="B29591" s="2">
        <v>0.44048656139324632</v>
      </c>
    </row>
    <row r="29592" spans="1:2" x14ac:dyDescent="0.25">
      <c r="A29592" s="28" t="s">
        <v>30</v>
      </c>
      <c r="B29592" s="2">
        <v>0.29041255584090819</v>
      </c>
    </row>
    <row r="29593" spans="1:2" x14ac:dyDescent="0.25">
      <c r="A29593" s="28" t="s">
        <v>88</v>
      </c>
      <c r="B29593" s="2">
        <v>0.61715755596474808</v>
      </c>
    </row>
    <row r="29594" spans="1:2" x14ac:dyDescent="0.25">
      <c r="A29594" s="28" t="s">
        <v>80</v>
      </c>
      <c r="B29594" s="2">
        <v>0.33949453899727949</v>
      </c>
    </row>
    <row r="29595" spans="1:2" x14ac:dyDescent="0.25">
      <c r="A29595" s="28" t="s">
        <v>85</v>
      </c>
      <c r="B29595" s="2">
        <v>3.9710432202690171</v>
      </c>
    </row>
    <row r="29596" spans="1:2" x14ac:dyDescent="0.25">
      <c r="A29596" s="28" t="s">
        <v>82</v>
      </c>
      <c r="B29596" s="2">
        <v>2.2440859975623764</v>
      </c>
    </row>
    <row r="29597" spans="1:2" x14ac:dyDescent="0.25">
      <c r="A29597" s="6" t="s">
        <v>241</v>
      </c>
      <c r="B29597" s="2">
        <v>456.21575530444147</v>
      </c>
    </row>
    <row r="29598" spans="1:2" x14ac:dyDescent="0.25">
      <c r="A29598" s="28" t="s">
        <v>79</v>
      </c>
      <c r="B29598" s="2">
        <v>13.683730550506192</v>
      </c>
    </row>
    <row r="29599" spans="1:2" x14ac:dyDescent="0.25">
      <c r="A29599" s="28" t="s">
        <v>86</v>
      </c>
      <c r="B29599" s="2">
        <v>5.8334422511318191</v>
      </c>
    </row>
    <row r="29600" spans="1:2" x14ac:dyDescent="0.25">
      <c r="A29600" s="28" t="s">
        <v>87</v>
      </c>
      <c r="B29600" s="2">
        <v>12.340749848348967</v>
      </c>
    </row>
    <row r="29601" spans="1:2" x14ac:dyDescent="0.25">
      <c r="A29601" s="28" t="s">
        <v>31</v>
      </c>
      <c r="B29601" s="2">
        <v>12.017705375481702</v>
      </c>
    </row>
    <row r="29602" spans="1:2" x14ac:dyDescent="0.25">
      <c r="A29602" s="28" t="s">
        <v>29</v>
      </c>
      <c r="B29602" s="2">
        <v>4.5089768484658563</v>
      </c>
    </row>
    <row r="29603" spans="1:2" x14ac:dyDescent="0.25">
      <c r="A29603" s="28" t="s">
        <v>30</v>
      </c>
      <c r="B29603" s="2">
        <v>6.9972653242093967</v>
      </c>
    </row>
    <row r="29604" spans="1:2" x14ac:dyDescent="0.25">
      <c r="A29604" s="28" t="s">
        <v>88</v>
      </c>
      <c r="B29604" s="2">
        <v>74.059746939318117</v>
      </c>
    </row>
    <row r="29605" spans="1:2" x14ac:dyDescent="0.25">
      <c r="A29605" s="28" t="s">
        <v>80</v>
      </c>
      <c r="B29605" s="2">
        <v>57.241207282634214</v>
      </c>
    </row>
    <row r="29606" spans="1:2" x14ac:dyDescent="0.25">
      <c r="A29606" s="28" t="s">
        <v>85</v>
      </c>
      <c r="B29606" s="2">
        <v>158.09239250515105</v>
      </c>
    </row>
    <row r="29607" spans="1:2" x14ac:dyDescent="0.25">
      <c r="A29607" s="28" t="s">
        <v>82</v>
      </c>
      <c r="B29607" s="2">
        <v>111.44053837919415</v>
      </c>
    </row>
    <row r="29608" spans="1:2" x14ac:dyDescent="0.25">
      <c r="A29608" s="6" t="s">
        <v>53</v>
      </c>
      <c r="B29608" s="2">
        <v>5.8706308146457715</v>
      </c>
    </row>
    <row r="29609" spans="1:2" x14ac:dyDescent="0.25">
      <c r="A29609" s="28" t="s">
        <v>79</v>
      </c>
      <c r="B29609" s="2">
        <v>4.9561294396780343E-4</v>
      </c>
    </row>
    <row r="29610" spans="1:2" x14ac:dyDescent="0.25">
      <c r="A29610" s="28" t="s">
        <v>86</v>
      </c>
      <c r="B29610" s="2">
        <v>2.3546690633407646E-4</v>
      </c>
    </row>
    <row r="29611" spans="1:2" x14ac:dyDescent="0.25">
      <c r="A29611" s="28" t="s">
        <v>87</v>
      </c>
      <c r="B29611" s="2">
        <v>8.4570676623250216E-3</v>
      </c>
    </row>
    <row r="29612" spans="1:2" x14ac:dyDescent="0.25">
      <c r="A29612" s="28" t="s">
        <v>31</v>
      </c>
      <c r="B29612" s="2">
        <v>1.5781650399018562E-3</v>
      </c>
    </row>
    <row r="29613" spans="1:2" x14ac:dyDescent="0.25">
      <c r="A29613" s="28" t="s">
        <v>29</v>
      </c>
      <c r="B29613" s="2">
        <v>3.6847369255554412E-5</v>
      </c>
    </row>
    <row r="29614" spans="1:2" x14ac:dyDescent="0.25">
      <c r="A29614" s="28" t="s">
        <v>30</v>
      </c>
      <c r="B29614" s="2">
        <v>1.2394346990783541E-6</v>
      </c>
    </row>
    <row r="29615" spans="1:2" x14ac:dyDescent="0.25">
      <c r="A29615" s="28" t="s">
        <v>80</v>
      </c>
      <c r="B29615" s="2">
        <v>0.2626126837597757</v>
      </c>
    </row>
    <row r="29616" spans="1:2" x14ac:dyDescent="0.25">
      <c r="A29616" s="28" t="s">
        <v>85</v>
      </c>
      <c r="B29616" s="2">
        <v>3.3352899448994089</v>
      </c>
    </row>
    <row r="29617" spans="1:2" x14ac:dyDescent="0.25">
      <c r="A29617" s="28" t="s">
        <v>82</v>
      </c>
      <c r="B29617" s="2">
        <v>2.2619237866301032</v>
      </c>
    </row>
    <row r="29618" spans="1:2" x14ac:dyDescent="0.25">
      <c r="A29618" s="6" t="s">
        <v>19</v>
      </c>
      <c r="B29618" s="2">
        <v>5.6263817769048092</v>
      </c>
    </row>
    <row r="29619" spans="1:2" x14ac:dyDescent="0.25">
      <c r="A29619" s="28" t="s">
        <v>79</v>
      </c>
      <c r="B29619" s="2">
        <v>1.0916676926857374</v>
      </c>
    </row>
    <row r="29620" spans="1:2" x14ac:dyDescent="0.25">
      <c r="A29620" s="28" t="s">
        <v>86</v>
      </c>
      <c r="B29620" s="2">
        <v>7.6179347109108439E-2</v>
      </c>
    </row>
    <row r="29621" spans="1:2" x14ac:dyDescent="0.25">
      <c r="A29621" s="28" t="s">
        <v>87</v>
      </c>
      <c r="B29621" s="2">
        <v>3.2306708623531112E-2</v>
      </c>
    </row>
    <row r="29622" spans="1:2" x14ac:dyDescent="0.25">
      <c r="A29622" s="28" t="s">
        <v>31</v>
      </c>
      <c r="B29622" s="2">
        <v>0.37167403704623575</v>
      </c>
    </row>
    <row r="29623" spans="1:2" x14ac:dyDescent="0.25">
      <c r="A29623" s="28" t="s">
        <v>29</v>
      </c>
      <c r="B29623" s="2">
        <v>0.34246061585656784</v>
      </c>
    </row>
    <row r="29624" spans="1:2" x14ac:dyDescent="0.25">
      <c r="A29624" s="28" t="s">
        <v>30</v>
      </c>
      <c r="B29624" s="2">
        <v>0.87924434569322607</v>
      </c>
    </row>
    <row r="29625" spans="1:2" x14ac:dyDescent="0.25">
      <c r="A29625" s="28" t="s">
        <v>88</v>
      </c>
      <c r="B29625" s="2">
        <v>0.19641418763391161</v>
      </c>
    </row>
    <row r="29626" spans="1:2" x14ac:dyDescent="0.25">
      <c r="A29626" s="28" t="s">
        <v>80</v>
      </c>
      <c r="B29626" s="2">
        <v>0.11088995218652942</v>
      </c>
    </row>
    <row r="29627" spans="1:2" x14ac:dyDescent="0.25">
      <c r="A29627" s="28" t="s">
        <v>85</v>
      </c>
      <c r="B29627" s="2">
        <v>2.1980304583902726</v>
      </c>
    </row>
    <row r="29628" spans="1:2" x14ac:dyDescent="0.25">
      <c r="A29628" s="28" t="s">
        <v>82</v>
      </c>
      <c r="B29628" s="2">
        <v>0.32751443167969019</v>
      </c>
    </row>
    <row r="29629" spans="1:2" x14ac:dyDescent="0.25">
      <c r="A29629" s="6" t="s">
        <v>243</v>
      </c>
      <c r="B29629" s="2">
        <v>60.105295489878984</v>
      </c>
    </row>
    <row r="29630" spans="1:2" x14ac:dyDescent="0.25">
      <c r="A29630" s="28" t="s">
        <v>79</v>
      </c>
      <c r="B29630" s="2">
        <v>0.88847457251546846</v>
      </c>
    </row>
    <row r="29631" spans="1:2" x14ac:dyDescent="0.25">
      <c r="A29631" s="28" t="s">
        <v>86</v>
      </c>
      <c r="B29631" s="2">
        <v>0.41997931381506426</v>
      </c>
    </row>
    <row r="29632" spans="1:2" x14ac:dyDescent="0.25">
      <c r="A29632" s="28" t="s">
        <v>87</v>
      </c>
      <c r="B29632" s="2">
        <v>3.3006541426868963</v>
      </c>
    </row>
    <row r="29633" spans="1:2" x14ac:dyDescent="0.25">
      <c r="A29633" s="28" t="s">
        <v>31</v>
      </c>
      <c r="B29633" s="2">
        <v>1.0005194843171816</v>
      </c>
    </row>
    <row r="29634" spans="1:2" x14ac:dyDescent="0.25">
      <c r="A29634" s="28" t="s">
        <v>29</v>
      </c>
      <c r="B29634" s="2">
        <v>0.76937462574496041</v>
      </c>
    </row>
    <row r="29635" spans="1:2" x14ac:dyDescent="0.25">
      <c r="A29635" s="28" t="s">
        <v>30</v>
      </c>
      <c r="B29635" s="2">
        <v>0.38881904649394922</v>
      </c>
    </row>
    <row r="29636" spans="1:2" x14ac:dyDescent="0.25">
      <c r="A29636" s="28" t="s">
        <v>88</v>
      </c>
      <c r="B29636" s="2">
        <v>8.9688373821031107</v>
      </c>
    </row>
    <row r="29637" spans="1:2" x14ac:dyDescent="0.25">
      <c r="A29637" s="28" t="s">
        <v>80</v>
      </c>
      <c r="B29637" s="2">
        <v>5.7277528427827316E-2</v>
      </c>
    </row>
    <row r="29638" spans="1:2" x14ac:dyDescent="0.25">
      <c r="A29638" s="28" t="s">
        <v>85</v>
      </c>
      <c r="B29638" s="2">
        <v>17.845876030197651</v>
      </c>
    </row>
    <row r="29639" spans="1:2" x14ac:dyDescent="0.25">
      <c r="A29639" s="28" t="s">
        <v>82</v>
      </c>
      <c r="B29639" s="2">
        <v>26.465483363576869</v>
      </c>
    </row>
    <row r="29640" spans="1:2" x14ac:dyDescent="0.25">
      <c r="A29640" s="6" t="s">
        <v>245</v>
      </c>
      <c r="B29640" s="2">
        <v>156.01766657085636</v>
      </c>
    </row>
    <row r="29641" spans="1:2" x14ac:dyDescent="0.25">
      <c r="A29641" s="28" t="s">
        <v>79</v>
      </c>
      <c r="B29641" s="2">
        <v>3.9566648346791538</v>
      </c>
    </row>
    <row r="29642" spans="1:2" x14ac:dyDescent="0.25">
      <c r="A29642" s="28" t="s">
        <v>86</v>
      </c>
      <c r="B29642" s="2">
        <v>1.6150180477121241</v>
      </c>
    </row>
    <row r="29643" spans="1:2" x14ac:dyDescent="0.25">
      <c r="A29643" s="28" t="s">
        <v>87</v>
      </c>
      <c r="B29643" s="2">
        <v>5.4965581436174569</v>
      </c>
    </row>
    <row r="29644" spans="1:2" x14ac:dyDescent="0.25">
      <c r="A29644" s="28" t="s">
        <v>31</v>
      </c>
      <c r="B29644" s="2">
        <v>1.9519850519504736</v>
      </c>
    </row>
    <row r="29645" spans="1:2" x14ac:dyDescent="0.25">
      <c r="A29645" s="28" t="s">
        <v>29</v>
      </c>
      <c r="B29645" s="2">
        <v>1.1315852959445882</v>
      </c>
    </row>
    <row r="29646" spans="1:2" x14ac:dyDescent="0.25">
      <c r="A29646" s="28" t="s">
        <v>30</v>
      </c>
      <c r="B29646" s="2">
        <v>2.8226688103201272</v>
      </c>
    </row>
    <row r="29647" spans="1:2" x14ac:dyDescent="0.25">
      <c r="A29647" s="28" t="s">
        <v>88</v>
      </c>
      <c r="B29647" s="2">
        <v>8.7775858626450276</v>
      </c>
    </row>
    <row r="29648" spans="1:2" x14ac:dyDescent="0.25">
      <c r="A29648" s="28" t="s">
        <v>80</v>
      </c>
      <c r="B29648" s="2">
        <v>13.369510856560241</v>
      </c>
    </row>
    <row r="29649" spans="1:2" x14ac:dyDescent="0.25">
      <c r="A29649" s="28" t="s">
        <v>85</v>
      </c>
      <c r="B29649" s="2">
        <v>73.940448061481916</v>
      </c>
    </row>
    <row r="29650" spans="1:2" x14ac:dyDescent="0.25">
      <c r="A29650" s="28" t="s">
        <v>82</v>
      </c>
      <c r="B29650" s="2">
        <v>42.955641605945253</v>
      </c>
    </row>
    <row r="29651" spans="1:2" x14ac:dyDescent="0.25">
      <c r="A29651" s="6" t="s">
        <v>247</v>
      </c>
      <c r="B29651" s="2">
        <v>1546.8082005690248</v>
      </c>
    </row>
    <row r="29652" spans="1:2" x14ac:dyDescent="0.25">
      <c r="A29652" s="28" t="s">
        <v>79</v>
      </c>
      <c r="B29652" s="2">
        <v>36.821705197424926</v>
      </c>
    </row>
    <row r="29653" spans="1:2" x14ac:dyDescent="0.25">
      <c r="A29653" s="28" t="s">
        <v>86</v>
      </c>
      <c r="B29653" s="2">
        <v>14.053875822637035</v>
      </c>
    </row>
    <row r="29654" spans="1:2" x14ac:dyDescent="0.25">
      <c r="A29654" s="28" t="s">
        <v>87</v>
      </c>
      <c r="B29654" s="2">
        <v>54.280595829730785</v>
      </c>
    </row>
    <row r="29655" spans="1:2" x14ac:dyDescent="0.25">
      <c r="A29655" s="28" t="s">
        <v>31</v>
      </c>
      <c r="B29655" s="2">
        <v>50.906709173891578</v>
      </c>
    </row>
    <row r="29656" spans="1:2" x14ac:dyDescent="0.25">
      <c r="A29656" s="28" t="s">
        <v>29</v>
      </c>
      <c r="B29656" s="2">
        <v>20.913500479316301</v>
      </c>
    </row>
    <row r="29657" spans="1:2" x14ac:dyDescent="0.25">
      <c r="A29657" s="28" t="s">
        <v>30</v>
      </c>
      <c r="B29657" s="2">
        <v>56.309741803031059</v>
      </c>
    </row>
    <row r="29658" spans="1:2" x14ac:dyDescent="0.25">
      <c r="A29658" s="28" t="s">
        <v>88</v>
      </c>
      <c r="B29658" s="2">
        <v>382.39600336838163</v>
      </c>
    </row>
    <row r="29659" spans="1:2" x14ac:dyDescent="0.25">
      <c r="A29659" s="28" t="s">
        <v>80</v>
      </c>
      <c r="B29659" s="2">
        <v>103.9349025957558</v>
      </c>
    </row>
    <row r="29660" spans="1:2" x14ac:dyDescent="0.25">
      <c r="A29660" s="28" t="s">
        <v>85</v>
      </c>
      <c r="B29660" s="2">
        <v>457.42441246746461</v>
      </c>
    </row>
    <row r="29661" spans="1:2" x14ac:dyDescent="0.25">
      <c r="A29661" s="28" t="s">
        <v>82</v>
      </c>
      <c r="B29661" s="2">
        <v>369.76675383139104</v>
      </c>
    </row>
    <row r="29662" spans="1:2" x14ac:dyDescent="0.25">
      <c r="A29662" s="6" t="s">
        <v>20</v>
      </c>
      <c r="B29662" s="2">
        <v>92.228588973090808</v>
      </c>
    </row>
    <row r="29663" spans="1:2" x14ac:dyDescent="0.25">
      <c r="A29663" s="28" t="s">
        <v>79</v>
      </c>
      <c r="B29663" s="2">
        <v>3.2107673935942049</v>
      </c>
    </row>
    <row r="29664" spans="1:2" x14ac:dyDescent="0.25">
      <c r="A29664" s="28" t="s">
        <v>86</v>
      </c>
      <c r="B29664" s="2">
        <v>1.432464272926316</v>
      </c>
    </row>
    <row r="29665" spans="1:2" x14ac:dyDescent="0.25">
      <c r="A29665" s="28" t="s">
        <v>87</v>
      </c>
      <c r="B29665" s="2">
        <v>7.8781301765069518</v>
      </c>
    </row>
    <row r="29666" spans="1:2" x14ac:dyDescent="0.25">
      <c r="A29666" s="28" t="s">
        <v>31</v>
      </c>
      <c r="B29666" s="2">
        <v>0.72570262806312735</v>
      </c>
    </row>
    <row r="29667" spans="1:2" x14ac:dyDescent="0.25">
      <c r="A29667" s="28" t="s">
        <v>29</v>
      </c>
      <c r="B29667" s="2">
        <v>1.0156900562399132</v>
      </c>
    </row>
    <row r="29668" spans="1:2" x14ac:dyDescent="0.25">
      <c r="A29668" s="28" t="s">
        <v>30</v>
      </c>
      <c r="B29668" s="2">
        <v>1.144181122733366</v>
      </c>
    </row>
    <row r="29669" spans="1:2" x14ac:dyDescent="0.25">
      <c r="A29669" s="28" t="s">
        <v>88</v>
      </c>
      <c r="B29669" s="2">
        <v>18.772893939910638</v>
      </c>
    </row>
    <row r="29670" spans="1:2" x14ac:dyDescent="0.25">
      <c r="A29670" s="28" t="s">
        <v>80</v>
      </c>
      <c r="B29670" s="2">
        <v>3.4435442922273167</v>
      </c>
    </row>
    <row r="29671" spans="1:2" x14ac:dyDescent="0.25">
      <c r="A29671" s="28" t="s">
        <v>85</v>
      </c>
      <c r="B29671" s="2">
        <v>35.953189814025251</v>
      </c>
    </row>
    <row r="29672" spans="1:2" x14ac:dyDescent="0.25">
      <c r="A29672" s="28" t="s">
        <v>82</v>
      </c>
      <c r="B29672" s="2">
        <v>18.652025276863721</v>
      </c>
    </row>
    <row r="29673" spans="1:2" x14ac:dyDescent="0.25">
      <c r="A29673" s="6" t="s">
        <v>21</v>
      </c>
      <c r="B29673" s="2">
        <v>83.937314024891378</v>
      </c>
    </row>
    <row r="29674" spans="1:2" x14ac:dyDescent="0.25">
      <c r="A29674" s="28" t="s">
        <v>79</v>
      </c>
      <c r="B29674" s="2">
        <v>1.1410399772739761</v>
      </c>
    </row>
    <row r="29675" spans="1:2" x14ac:dyDescent="0.25">
      <c r="A29675" s="28" t="s">
        <v>86</v>
      </c>
      <c r="B29675" s="2">
        <v>0.60821127570432409</v>
      </c>
    </row>
    <row r="29676" spans="1:2" x14ac:dyDescent="0.25">
      <c r="A29676" s="28" t="s">
        <v>87</v>
      </c>
      <c r="B29676" s="2">
        <v>1.3833872546056432</v>
      </c>
    </row>
    <row r="29677" spans="1:2" x14ac:dyDescent="0.25">
      <c r="A29677" s="28" t="s">
        <v>31</v>
      </c>
      <c r="B29677" s="2">
        <v>1.082686564412936</v>
      </c>
    </row>
    <row r="29678" spans="1:2" x14ac:dyDescent="0.25">
      <c r="A29678" s="28" t="s">
        <v>29</v>
      </c>
      <c r="B29678" s="2">
        <v>0.42077635814264908</v>
      </c>
    </row>
    <row r="29679" spans="1:2" x14ac:dyDescent="0.25">
      <c r="A29679" s="28" t="s">
        <v>30</v>
      </c>
      <c r="B29679" s="2">
        <v>1.7812118163455466</v>
      </c>
    </row>
    <row r="29680" spans="1:2" x14ac:dyDescent="0.25">
      <c r="A29680" s="28" t="s">
        <v>88</v>
      </c>
      <c r="B29680" s="2">
        <v>4.4266356548213164</v>
      </c>
    </row>
    <row r="29681" spans="1:2" x14ac:dyDescent="0.25">
      <c r="A29681" s="28" t="s">
        <v>80</v>
      </c>
      <c r="B29681" s="2">
        <v>18.913049592616744</v>
      </c>
    </row>
    <row r="29682" spans="1:2" x14ac:dyDescent="0.25">
      <c r="A29682" s="28" t="s">
        <v>85</v>
      </c>
      <c r="B29682" s="2">
        <v>25.556576762069962</v>
      </c>
    </row>
    <row r="29683" spans="1:2" x14ac:dyDescent="0.25">
      <c r="A29683" s="28" t="s">
        <v>82</v>
      </c>
      <c r="B29683" s="2">
        <v>28.623738768898271</v>
      </c>
    </row>
    <row r="29684" spans="1:2" x14ac:dyDescent="0.25">
      <c r="A29684" s="6" t="s">
        <v>22</v>
      </c>
      <c r="B29684" s="2">
        <v>81.435498078329132</v>
      </c>
    </row>
    <row r="29685" spans="1:2" x14ac:dyDescent="0.25">
      <c r="A29685" s="28" t="s">
        <v>79</v>
      </c>
      <c r="B29685" s="2">
        <v>1.8349382503029696</v>
      </c>
    </row>
    <row r="29686" spans="1:2" x14ac:dyDescent="0.25">
      <c r="A29686" s="28" t="s">
        <v>86</v>
      </c>
      <c r="B29686" s="2">
        <v>1.1784855196211155</v>
      </c>
    </row>
    <row r="29687" spans="1:2" x14ac:dyDescent="0.25">
      <c r="A29687" s="28" t="s">
        <v>87</v>
      </c>
      <c r="B29687" s="2">
        <v>3.5519526701641397</v>
      </c>
    </row>
    <row r="29688" spans="1:2" x14ac:dyDescent="0.25">
      <c r="A29688" s="28" t="s">
        <v>31</v>
      </c>
      <c r="B29688" s="2">
        <v>3.3401579378645585</v>
      </c>
    </row>
    <row r="29689" spans="1:2" x14ac:dyDescent="0.25">
      <c r="A29689" s="28" t="s">
        <v>29</v>
      </c>
      <c r="B29689" s="2">
        <v>2.7982044855436428</v>
      </c>
    </row>
    <row r="29690" spans="1:2" x14ac:dyDescent="0.25">
      <c r="A29690" s="28" t="s">
        <v>30</v>
      </c>
      <c r="B29690" s="2">
        <v>3.9343141557368364</v>
      </c>
    </row>
    <row r="29691" spans="1:2" x14ac:dyDescent="0.25">
      <c r="A29691" s="28" t="s">
        <v>88</v>
      </c>
      <c r="B29691" s="2">
        <v>13.047614568585171</v>
      </c>
    </row>
    <row r="29692" spans="1:2" x14ac:dyDescent="0.25">
      <c r="A29692" s="28" t="s">
        <v>80</v>
      </c>
      <c r="B29692" s="2">
        <v>3.7940453797316724</v>
      </c>
    </row>
    <row r="29693" spans="1:2" x14ac:dyDescent="0.25">
      <c r="A29693" s="28" t="s">
        <v>85</v>
      </c>
      <c r="B29693" s="2">
        <v>29.156731481181577</v>
      </c>
    </row>
    <row r="29694" spans="1:2" x14ac:dyDescent="0.25">
      <c r="A29694" s="28" t="s">
        <v>82</v>
      </c>
      <c r="B29694" s="2">
        <v>18.799053629597452</v>
      </c>
    </row>
    <row r="29695" spans="1:2" x14ac:dyDescent="0.25">
      <c r="A29695" s="6" t="s">
        <v>25</v>
      </c>
      <c r="B29695" s="2">
        <v>206.76152344306686</v>
      </c>
    </row>
    <row r="29696" spans="1:2" x14ac:dyDescent="0.25">
      <c r="A29696" s="28" t="s">
        <v>79</v>
      </c>
      <c r="B29696" s="2">
        <v>8.2921943533747449</v>
      </c>
    </row>
    <row r="29697" spans="1:2" x14ac:dyDescent="0.25">
      <c r="A29697" s="28" t="s">
        <v>86</v>
      </c>
      <c r="B29697" s="2">
        <v>1.769985109808206</v>
      </c>
    </row>
    <row r="29698" spans="1:2" x14ac:dyDescent="0.25">
      <c r="A29698" s="28" t="s">
        <v>87</v>
      </c>
      <c r="B29698" s="2">
        <v>6.1929051576164262</v>
      </c>
    </row>
    <row r="29699" spans="1:2" x14ac:dyDescent="0.25">
      <c r="A29699" s="28" t="s">
        <v>31</v>
      </c>
      <c r="B29699" s="2">
        <v>1.2989102767461087</v>
      </c>
    </row>
    <row r="29700" spans="1:2" x14ac:dyDescent="0.25">
      <c r="A29700" s="28" t="s">
        <v>29</v>
      </c>
      <c r="B29700" s="2">
        <v>0.44636303964593377</v>
      </c>
    </row>
    <row r="29701" spans="1:2" x14ac:dyDescent="0.25">
      <c r="A29701" s="28" t="s">
        <v>30</v>
      </c>
      <c r="B29701" s="2">
        <v>1.1728734148496529</v>
      </c>
    </row>
    <row r="29702" spans="1:2" x14ac:dyDescent="0.25">
      <c r="A29702" s="28" t="s">
        <v>88</v>
      </c>
      <c r="B29702" s="2">
        <v>5.8986029256545178</v>
      </c>
    </row>
    <row r="29703" spans="1:2" x14ac:dyDescent="0.25">
      <c r="A29703" s="28" t="s">
        <v>80</v>
      </c>
      <c r="B29703" s="2">
        <v>10.816328295554316</v>
      </c>
    </row>
    <row r="29704" spans="1:2" x14ac:dyDescent="0.25">
      <c r="A29704" s="28" t="s">
        <v>85</v>
      </c>
      <c r="B29704" s="2">
        <v>143.97695769015652</v>
      </c>
    </row>
    <row r="29705" spans="1:2" x14ac:dyDescent="0.25">
      <c r="A29705" s="28" t="s">
        <v>82</v>
      </c>
      <c r="B29705" s="2">
        <v>26.896403179660439</v>
      </c>
    </row>
    <row r="29706" spans="1:2" x14ac:dyDescent="0.25">
      <c r="A29706" s="6" t="s">
        <v>23</v>
      </c>
      <c r="B29706" s="2">
        <v>35.279976343771509</v>
      </c>
    </row>
    <row r="29707" spans="1:2" x14ac:dyDescent="0.25">
      <c r="A29707" s="28" t="s">
        <v>79</v>
      </c>
      <c r="B29707" s="2">
        <v>0.44550571300761205</v>
      </c>
    </row>
    <row r="29708" spans="1:2" x14ac:dyDescent="0.25">
      <c r="A29708" s="28" t="s">
        <v>86</v>
      </c>
      <c r="B29708" s="2">
        <v>0.46799793473590867</v>
      </c>
    </row>
    <row r="29709" spans="1:2" x14ac:dyDescent="0.25">
      <c r="A29709" s="28" t="s">
        <v>87</v>
      </c>
      <c r="B29709" s="2">
        <v>0.94336253379291957</v>
      </c>
    </row>
    <row r="29710" spans="1:2" x14ac:dyDescent="0.25">
      <c r="A29710" s="28" t="s">
        <v>31</v>
      </c>
      <c r="B29710" s="2">
        <v>0.86495885678522699</v>
      </c>
    </row>
    <row r="29711" spans="1:2" x14ac:dyDescent="0.25">
      <c r="A29711" s="28" t="s">
        <v>29</v>
      </c>
      <c r="B29711" s="2">
        <v>0.55029683777342497</v>
      </c>
    </row>
    <row r="29712" spans="1:2" x14ac:dyDescent="0.25">
      <c r="A29712" s="28" t="s">
        <v>30</v>
      </c>
      <c r="B29712" s="2">
        <v>0.52075339151213318</v>
      </c>
    </row>
    <row r="29713" spans="1:2" x14ac:dyDescent="0.25">
      <c r="A29713" s="28" t="s">
        <v>88</v>
      </c>
      <c r="B29713" s="2">
        <v>9.8350719482965321</v>
      </c>
    </row>
    <row r="29714" spans="1:2" x14ac:dyDescent="0.25">
      <c r="A29714" s="28" t="s">
        <v>80</v>
      </c>
      <c r="B29714" s="2">
        <v>2.078279926553821</v>
      </c>
    </row>
    <row r="29715" spans="1:2" x14ac:dyDescent="0.25">
      <c r="A29715" s="28" t="s">
        <v>85</v>
      </c>
      <c r="B29715" s="2">
        <v>10.692868619087442</v>
      </c>
    </row>
    <row r="29716" spans="1:2" x14ac:dyDescent="0.25">
      <c r="A29716" s="28" t="s">
        <v>82</v>
      </c>
      <c r="B29716" s="2">
        <v>8.8808805822264922</v>
      </c>
    </row>
    <row r="29717" spans="1:2" x14ac:dyDescent="0.25">
      <c r="A29717" s="6" t="s">
        <v>249</v>
      </c>
      <c r="B29717" s="2">
        <v>843.39145132503086</v>
      </c>
    </row>
    <row r="29718" spans="1:2" x14ac:dyDescent="0.25">
      <c r="A29718" s="28" t="s">
        <v>79</v>
      </c>
      <c r="B29718" s="2">
        <v>13.797338380311885</v>
      </c>
    </row>
    <row r="29719" spans="1:2" x14ac:dyDescent="0.25">
      <c r="A29719" s="28" t="s">
        <v>86</v>
      </c>
      <c r="B29719" s="2">
        <v>13.007270756533581</v>
      </c>
    </row>
    <row r="29720" spans="1:2" x14ac:dyDescent="0.25">
      <c r="A29720" s="28" t="s">
        <v>87</v>
      </c>
      <c r="B29720" s="2">
        <v>41.135490712433075</v>
      </c>
    </row>
    <row r="29721" spans="1:2" x14ac:dyDescent="0.25">
      <c r="A29721" s="28" t="s">
        <v>31</v>
      </c>
      <c r="B29721" s="2">
        <v>32.511715943723942</v>
      </c>
    </row>
    <row r="29722" spans="1:2" x14ac:dyDescent="0.25">
      <c r="A29722" s="28" t="s">
        <v>29</v>
      </c>
      <c r="B29722" s="2">
        <v>17.156565581184481</v>
      </c>
    </row>
    <row r="29723" spans="1:2" x14ac:dyDescent="0.25">
      <c r="A29723" s="28" t="s">
        <v>30</v>
      </c>
      <c r="B29723" s="2">
        <v>16.074025091592372</v>
      </c>
    </row>
    <row r="29724" spans="1:2" x14ac:dyDescent="0.25">
      <c r="A29724" s="28" t="s">
        <v>88</v>
      </c>
      <c r="B29724" s="2">
        <v>199.08298730954908</v>
      </c>
    </row>
    <row r="29725" spans="1:2" x14ac:dyDescent="0.25">
      <c r="A29725" s="28" t="s">
        <v>80</v>
      </c>
      <c r="B29725" s="2">
        <v>38.459885808243307</v>
      </c>
    </row>
    <row r="29726" spans="1:2" x14ac:dyDescent="0.25">
      <c r="A29726" s="28" t="s">
        <v>85</v>
      </c>
      <c r="B29726" s="2">
        <v>258.31962870138619</v>
      </c>
    </row>
    <row r="29727" spans="1:2" x14ac:dyDescent="0.25">
      <c r="A29727" s="28" t="s">
        <v>82</v>
      </c>
      <c r="B29727" s="2">
        <v>213.84654304007285</v>
      </c>
    </row>
    <row r="29728" spans="1:2" x14ac:dyDescent="0.25">
      <c r="A29728" s="6" t="s">
        <v>251</v>
      </c>
      <c r="B29728" s="2">
        <v>197.64468009460165</v>
      </c>
    </row>
    <row r="29729" spans="1:2" x14ac:dyDescent="0.25">
      <c r="A29729" s="28" t="s">
        <v>79</v>
      </c>
      <c r="B29729" s="2">
        <v>4.2850741094109539</v>
      </c>
    </row>
    <row r="29730" spans="1:2" x14ac:dyDescent="0.25">
      <c r="A29730" s="28" t="s">
        <v>86</v>
      </c>
      <c r="B29730" s="2">
        <v>2.9090209905881781</v>
      </c>
    </row>
    <row r="29731" spans="1:2" x14ac:dyDescent="0.25">
      <c r="A29731" s="28" t="s">
        <v>87</v>
      </c>
      <c r="B29731" s="2">
        <v>4.6841443629558226</v>
      </c>
    </row>
    <row r="29732" spans="1:2" x14ac:dyDescent="0.25">
      <c r="A29732" s="28" t="s">
        <v>31</v>
      </c>
      <c r="B29732" s="2">
        <v>3.7899265026559337</v>
      </c>
    </row>
    <row r="29733" spans="1:2" x14ac:dyDescent="0.25">
      <c r="A29733" s="28" t="s">
        <v>29</v>
      </c>
      <c r="B29733" s="2">
        <v>13.496163161222718</v>
      </c>
    </row>
    <row r="29734" spans="1:2" x14ac:dyDescent="0.25">
      <c r="A29734" s="28" t="s">
        <v>30</v>
      </c>
      <c r="B29734" s="2">
        <v>2.3012656829839697</v>
      </c>
    </row>
    <row r="29735" spans="1:2" x14ac:dyDescent="0.25">
      <c r="A29735" s="28" t="s">
        <v>88</v>
      </c>
      <c r="B29735" s="2">
        <v>39.406751837305443</v>
      </c>
    </row>
    <row r="29736" spans="1:2" x14ac:dyDescent="0.25">
      <c r="A29736" s="28" t="s">
        <v>80</v>
      </c>
      <c r="B29736" s="2">
        <v>12.593881637037802</v>
      </c>
    </row>
    <row r="29737" spans="1:2" x14ac:dyDescent="0.25">
      <c r="A29737" s="28" t="s">
        <v>85</v>
      </c>
      <c r="B29737" s="2">
        <v>52.067079111586658</v>
      </c>
    </row>
    <row r="29738" spans="1:2" x14ac:dyDescent="0.25">
      <c r="A29738" s="28" t="s">
        <v>82</v>
      </c>
      <c r="B29738" s="2">
        <v>62.11137269885419</v>
      </c>
    </row>
    <row r="29739" spans="1:2" x14ac:dyDescent="0.25">
      <c r="A29739" s="6" t="s">
        <v>229</v>
      </c>
      <c r="B29739" s="2">
        <v>264.9061219931732</v>
      </c>
    </row>
    <row r="29740" spans="1:2" x14ac:dyDescent="0.25">
      <c r="A29740" s="28" t="s">
        <v>79</v>
      </c>
      <c r="B29740" s="2">
        <v>2.6526366072835144</v>
      </c>
    </row>
    <row r="29741" spans="1:2" x14ac:dyDescent="0.25">
      <c r="A29741" s="28" t="s">
        <v>86</v>
      </c>
      <c r="B29741" s="2">
        <v>1.7145129547765852</v>
      </c>
    </row>
    <row r="29742" spans="1:2" x14ac:dyDescent="0.25">
      <c r="A29742" s="28" t="s">
        <v>87</v>
      </c>
      <c r="B29742" s="2">
        <v>6.8433281942318942</v>
      </c>
    </row>
    <row r="29743" spans="1:2" x14ac:dyDescent="0.25">
      <c r="A29743" s="28" t="s">
        <v>31</v>
      </c>
      <c r="B29743" s="2">
        <v>25.016914025297627</v>
      </c>
    </row>
    <row r="29744" spans="1:2" x14ac:dyDescent="0.25">
      <c r="A29744" s="28" t="s">
        <v>29</v>
      </c>
      <c r="B29744" s="2">
        <v>25.640764513919247</v>
      </c>
    </row>
    <row r="29745" spans="1:2" x14ac:dyDescent="0.25">
      <c r="A29745" s="28" t="s">
        <v>30</v>
      </c>
      <c r="B29745" s="2">
        <v>30.069982117018952</v>
      </c>
    </row>
    <row r="29746" spans="1:2" x14ac:dyDescent="0.25">
      <c r="A29746" s="28" t="s">
        <v>88</v>
      </c>
      <c r="B29746" s="2">
        <v>41.022090113492261</v>
      </c>
    </row>
    <row r="29747" spans="1:2" x14ac:dyDescent="0.25">
      <c r="A29747" s="28" t="s">
        <v>80</v>
      </c>
      <c r="B29747" s="2">
        <v>5.4291589713368804</v>
      </c>
    </row>
    <row r="29748" spans="1:2" x14ac:dyDescent="0.25">
      <c r="A29748" s="28" t="s">
        <v>85</v>
      </c>
      <c r="B29748" s="2">
        <v>58.684055146000453</v>
      </c>
    </row>
    <row r="29749" spans="1:2" x14ac:dyDescent="0.25">
      <c r="A29749" s="28" t="s">
        <v>82</v>
      </c>
      <c r="B29749" s="2">
        <v>67.832679349815777</v>
      </c>
    </row>
    <row r="29750" spans="1:2" x14ac:dyDescent="0.25">
      <c r="A29750" s="6" t="s">
        <v>93</v>
      </c>
      <c r="B29750" s="2">
        <v>4066.7697513697085</v>
      </c>
    </row>
    <row r="29751" spans="1:2" x14ac:dyDescent="0.25">
      <c r="A29751" s="28" t="s">
        <v>79</v>
      </c>
      <c r="B29751" s="2">
        <v>92.583961097248746</v>
      </c>
    </row>
    <row r="29752" spans="1:2" x14ac:dyDescent="0.25">
      <c r="A29752" s="28" t="s">
        <v>86</v>
      </c>
      <c r="B29752" s="2">
        <v>45.303827251486062</v>
      </c>
    </row>
    <row r="29753" spans="1:2" x14ac:dyDescent="0.25">
      <c r="A29753" s="28" t="s">
        <v>87</v>
      </c>
      <c r="B29753" s="2">
        <v>151.80284691681496</v>
      </c>
    </row>
    <row r="29754" spans="1:2" x14ac:dyDescent="0.25">
      <c r="A29754" s="28" t="s">
        <v>31</v>
      </c>
      <c r="B29754" s="2">
        <v>135.47113380328847</v>
      </c>
    </row>
    <row r="29755" spans="1:2" x14ac:dyDescent="0.25">
      <c r="A29755" s="28" t="s">
        <v>29</v>
      </c>
      <c r="B29755" s="2">
        <v>89.778963943063587</v>
      </c>
    </row>
    <row r="29756" spans="1:2" x14ac:dyDescent="0.25">
      <c r="A29756" s="28" t="s">
        <v>30</v>
      </c>
      <c r="B29756" s="2">
        <v>125.10176894904392</v>
      </c>
    </row>
    <row r="29757" spans="1:2" x14ac:dyDescent="0.25">
      <c r="A29757" s="28" t="s">
        <v>88</v>
      </c>
      <c r="B29757" s="2">
        <v>808.13567552992458</v>
      </c>
    </row>
    <row r="29758" spans="1:2" x14ac:dyDescent="0.25">
      <c r="A29758" s="28" t="s">
        <v>80</v>
      </c>
      <c r="B29758" s="2">
        <v>271.49970248328719</v>
      </c>
    </row>
    <row r="29759" spans="1:2" x14ac:dyDescent="0.25">
      <c r="A29759" s="28" t="s">
        <v>85</v>
      </c>
      <c r="B29759" s="2">
        <v>1339.9615958231636</v>
      </c>
    </row>
    <row r="29760" spans="1:2" x14ac:dyDescent="0.25">
      <c r="A29760" s="28" t="s">
        <v>82</v>
      </c>
      <c r="B29760" s="2">
        <v>1007.1302755723871</v>
      </c>
    </row>
    <row r="29761" spans="1:2" x14ac:dyDescent="0.25">
      <c r="A29761" s="3" t="s">
        <v>86</v>
      </c>
      <c r="B29761" s="2">
        <v>353.28026770980142</v>
      </c>
    </row>
    <row r="29762" spans="1:2" x14ac:dyDescent="0.25">
      <c r="A29762" s="6" t="s">
        <v>228</v>
      </c>
      <c r="B29762" s="2">
        <v>7.1239994728113496</v>
      </c>
    </row>
    <row r="29763" spans="1:2" x14ac:dyDescent="0.25">
      <c r="A29763" s="28" t="s">
        <v>79</v>
      </c>
      <c r="B29763" s="2">
        <v>4.271466292545348E-3</v>
      </c>
    </row>
    <row r="29764" spans="1:2" x14ac:dyDescent="0.25">
      <c r="A29764" s="28" t="s">
        <v>87</v>
      </c>
      <c r="B29764" s="2">
        <v>0.48554979331425929</v>
      </c>
    </row>
    <row r="29765" spans="1:2" x14ac:dyDescent="0.25">
      <c r="A29765" s="28" t="s">
        <v>31</v>
      </c>
      <c r="B29765" s="2">
        <v>0.26982423670560107</v>
      </c>
    </row>
    <row r="29766" spans="1:2" x14ac:dyDescent="0.25">
      <c r="A29766" s="28" t="s">
        <v>29</v>
      </c>
      <c r="B29766" s="2">
        <v>9.5398880827075178E-2</v>
      </c>
    </row>
    <row r="29767" spans="1:2" x14ac:dyDescent="0.25">
      <c r="A29767" s="28" t="s">
        <v>30</v>
      </c>
      <c r="B29767" s="2">
        <v>0.3172394964299437</v>
      </c>
    </row>
    <row r="29768" spans="1:2" x14ac:dyDescent="0.25">
      <c r="A29768" s="28" t="s">
        <v>88</v>
      </c>
      <c r="B29768" s="2">
        <v>0.1965964363014758</v>
      </c>
    </row>
    <row r="29769" spans="1:2" x14ac:dyDescent="0.25">
      <c r="A29769" s="28" t="s">
        <v>80</v>
      </c>
      <c r="B29769" s="2">
        <v>0.2057970248577862</v>
      </c>
    </row>
    <row r="29770" spans="1:2" x14ac:dyDescent="0.25">
      <c r="A29770" s="28" t="s">
        <v>84</v>
      </c>
      <c r="B29770" s="2">
        <v>2.1118323535765731</v>
      </c>
    </row>
    <row r="29771" spans="1:2" x14ac:dyDescent="0.25">
      <c r="A29771" s="28" t="s">
        <v>85</v>
      </c>
      <c r="B29771" s="2">
        <v>1.7547178181705398</v>
      </c>
    </row>
    <row r="29772" spans="1:2" x14ac:dyDescent="0.25">
      <c r="A29772" s="28" t="s">
        <v>82</v>
      </c>
      <c r="B29772" s="2">
        <v>1.6827719663355498</v>
      </c>
    </row>
    <row r="29773" spans="1:2" x14ac:dyDescent="0.25">
      <c r="A29773" s="6" t="s">
        <v>239</v>
      </c>
      <c r="B29773" s="2">
        <v>9.9991439799791262E-2</v>
      </c>
    </row>
    <row r="29774" spans="1:2" x14ac:dyDescent="0.25">
      <c r="A29774" s="28" t="s">
        <v>87</v>
      </c>
      <c r="B29774" s="2">
        <v>4.8611699977399322E-2</v>
      </c>
    </row>
    <row r="29775" spans="1:2" x14ac:dyDescent="0.25">
      <c r="A29775" s="28" t="s">
        <v>31</v>
      </c>
      <c r="B29775" s="2">
        <v>1.193631101099714E-2</v>
      </c>
    </row>
    <row r="29776" spans="1:2" x14ac:dyDescent="0.25">
      <c r="A29776" s="28" t="s">
        <v>29</v>
      </c>
      <c r="B29776" s="2">
        <v>3.0680037287507539E-3</v>
      </c>
    </row>
    <row r="29777" spans="1:2" x14ac:dyDescent="0.25">
      <c r="A29777" s="28" t="s">
        <v>88</v>
      </c>
      <c r="B29777" s="2">
        <v>4.3541150930852176E-4</v>
      </c>
    </row>
    <row r="29778" spans="1:2" x14ac:dyDescent="0.25">
      <c r="A29778" s="28" t="s">
        <v>84</v>
      </c>
      <c r="B29778" s="2">
        <v>1.5018654192345917E-3</v>
      </c>
    </row>
    <row r="29779" spans="1:2" x14ac:dyDescent="0.25">
      <c r="A29779" s="28" t="s">
        <v>85</v>
      </c>
      <c r="B29779" s="2">
        <v>3.3102099873197073E-2</v>
      </c>
    </row>
    <row r="29780" spans="1:2" x14ac:dyDescent="0.25">
      <c r="A29780" s="28" t="s">
        <v>82</v>
      </c>
      <c r="B29780" s="2">
        <v>1.3360482809038549E-3</v>
      </c>
    </row>
    <row r="29781" spans="1:2" x14ac:dyDescent="0.25">
      <c r="A29781" s="6" t="s">
        <v>241</v>
      </c>
      <c r="B29781" s="2">
        <v>10.105373463308389</v>
      </c>
    </row>
    <row r="29782" spans="1:2" x14ac:dyDescent="0.25">
      <c r="A29782" s="28" t="s">
        <v>79</v>
      </c>
      <c r="B29782" s="2">
        <v>0.41501909906472506</v>
      </c>
    </row>
    <row r="29783" spans="1:2" x14ac:dyDescent="0.25">
      <c r="A29783" s="28" t="s">
        <v>87</v>
      </c>
      <c r="B29783" s="2">
        <v>1.4506485423446206E-2</v>
      </c>
    </row>
    <row r="29784" spans="1:2" x14ac:dyDescent="0.25">
      <c r="A29784" s="28" t="s">
        <v>31</v>
      </c>
      <c r="B29784" s="2">
        <v>0.20946583179998945</v>
      </c>
    </row>
    <row r="29785" spans="1:2" x14ac:dyDescent="0.25">
      <c r="A29785" s="28" t="s">
        <v>29</v>
      </c>
      <c r="B29785" s="2">
        <v>4.2040759501716256E-2</v>
      </c>
    </row>
    <row r="29786" spans="1:2" x14ac:dyDescent="0.25">
      <c r="A29786" s="28" t="s">
        <v>30</v>
      </c>
      <c r="B29786" s="2">
        <v>1.6411127636441314E-2</v>
      </c>
    </row>
    <row r="29787" spans="1:2" x14ac:dyDescent="0.25">
      <c r="A29787" s="28" t="s">
        <v>88</v>
      </c>
      <c r="B29787" s="2">
        <v>1.2539391908682282</v>
      </c>
    </row>
    <row r="29788" spans="1:2" x14ac:dyDescent="0.25">
      <c r="A29788" s="28" t="s">
        <v>80</v>
      </c>
      <c r="B29788" s="2">
        <v>0.89936500792758167</v>
      </c>
    </row>
    <row r="29789" spans="1:2" x14ac:dyDescent="0.25">
      <c r="A29789" s="28" t="s">
        <v>84</v>
      </c>
      <c r="B29789" s="2">
        <v>0.83973197174083536</v>
      </c>
    </row>
    <row r="29790" spans="1:2" x14ac:dyDescent="0.25">
      <c r="A29790" s="28" t="s">
        <v>85</v>
      </c>
      <c r="B29790" s="2">
        <v>5.6178957601089428</v>
      </c>
    </row>
    <row r="29791" spans="1:2" x14ac:dyDescent="0.25">
      <c r="A29791" s="28" t="s">
        <v>82</v>
      </c>
      <c r="B29791" s="2">
        <v>0.79699822923648289</v>
      </c>
    </row>
    <row r="29792" spans="1:2" x14ac:dyDescent="0.25">
      <c r="A29792" s="6" t="s">
        <v>53</v>
      </c>
      <c r="B29792" s="2">
        <v>6.0200821010882315</v>
      </c>
    </row>
    <row r="29793" spans="1:2" x14ac:dyDescent="0.25">
      <c r="A29793" s="28" t="s">
        <v>79</v>
      </c>
      <c r="B29793" s="2">
        <v>3.7836157681977192E-2</v>
      </c>
    </row>
    <row r="29794" spans="1:2" x14ac:dyDescent="0.25">
      <c r="A29794" s="28" t="s">
        <v>87</v>
      </c>
      <c r="B29794" s="2">
        <v>1.6336289849689359E-3</v>
      </c>
    </row>
    <row r="29795" spans="1:2" x14ac:dyDescent="0.25">
      <c r="A29795" s="28" t="s">
        <v>31</v>
      </c>
      <c r="B29795" s="2">
        <v>2.089482383399845E-2</v>
      </c>
    </row>
    <row r="29796" spans="1:2" x14ac:dyDescent="0.25">
      <c r="A29796" s="28" t="s">
        <v>29</v>
      </c>
      <c r="B29796" s="2">
        <v>2.0325526870643758E-3</v>
      </c>
    </row>
    <row r="29797" spans="1:2" x14ac:dyDescent="0.25">
      <c r="A29797" s="28" t="s">
        <v>30</v>
      </c>
      <c r="B29797" s="2">
        <v>2.1153679478933834E-5</v>
      </c>
    </row>
    <row r="29798" spans="1:2" x14ac:dyDescent="0.25">
      <c r="A29798" s="28" t="s">
        <v>80</v>
      </c>
      <c r="B29798" s="2">
        <v>3.0574255980021161</v>
      </c>
    </row>
    <row r="29799" spans="1:2" x14ac:dyDescent="0.25">
      <c r="A29799" s="28" t="s">
        <v>84</v>
      </c>
      <c r="B29799" s="2">
        <v>0.63969444067355674</v>
      </c>
    </row>
    <row r="29800" spans="1:2" x14ac:dyDescent="0.25">
      <c r="A29800" s="28" t="s">
        <v>85</v>
      </c>
      <c r="B29800" s="2">
        <v>1.7542969157615755</v>
      </c>
    </row>
    <row r="29801" spans="1:2" x14ac:dyDescent="0.25">
      <c r="A29801" s="28" t="s">
        <v>82</v>
      </c>
      <c r="B29801" s="2">
        <v>0.50624682978349533</v>
      </c>
    </row>
    <row r="29802" spans="1:2" x14ac:dyDescent="0.25">
      <c r="A29802" s="6" t="s">
        <v>19</v>
      </c>
      <c r="B29802" s="2">
        <v>0.66925161160137203</v>
      </c>
    </row>
    <row r="29803" spans="1:2" x14ac:dyDescent="0.25">
      <c r="A29803" s="28" t="s">
        <v>79</v>
      </c>
      <c r="B29803" s="2">
        <v>5.2020354725551922E-2</v>
      </c>
    </row>
    <row r="29804" spans="1:2" x14ac:dyDescent="0.25">
      <c r="A29804" s="28" t="s">
        <v>87</v>
      </c>
      <c r="B29804" s="2">
        <v>5.9115933853563297E-4</v>
      </c>
    </row>
    <row r="29805" spans="1:2" x14ac:dyDescent="0.25">
      <c r="A29805" s="28" t="s">
        <v>31</v>
      </c>
      <c r="B29805" s="2">
        <v>6.694422484822378E-2</v>
      </c>
    </row>
    <row r="29806" spans="1:2" x14ac:dyDescent="0.25">
      <c r="A29806" s="28" t="s">
        <v>29</v>
      </c>
      <c r="B29806" s="2">
        <v>1.9537716763115894E-2</v>
      </c>
    </row>
    <row r="29807" spans="1:2" x14ac:dyDescent="0.25">
      <c r="A29807" s="28" t="s">
        <v>30</v>
      </c>
      <c r="B29807" s="2">
        <v>5.2527017833469185E-2</v>
      </c>
    </row>
    <row r="29808" spans="1:2" x14ac:dyDescent="0.25">
      <c r="A29808" s="28" t="s">
        <v>88</v>
      </c>
      <c r="B29808" s="2">
        <v>1.4720454341482201E-2</v>
      </c>
    </row>
    <row r="29809" spans="1:2" x14ac:dyDescent="0.25">
      <c r="A29809" s="28" t="s">
        <v>80</v>
      </c>
      <c r="B29809" s="2">
        <v>4.7629164123292773E-3</v>
      </c>
    </row>
    <row r="29810" spans="1:2" x14ac:dyDescent="0.25">
      <c r="A29810" s="28" t="s">
        <v>84</v>
      </c>
      <c r="B29810" s="2">
        <v>1.9512312176016865E-2</v>
      </c>
    </row>
    <row r="29811" spans="1:2" x14ac:dyDescent="0.25">
      <c r="A29811" s="28" t="s">
        <v>85</v>
      </c>
      <c r="B29811" s="2">
        <v>0.42430576222193778</v>
      </c>
    </row>
    <row r="29812" spans="1:2" x14ac:dyDescent="0.25">
      <c r="A29812" s="28" t="s">
        <v>82</v>
      </c>
      <c r="B29812" s="2">
        <v>1.4329692940709534E-2</v>
      </c>
    </row>
    <row r="29813" spans="1:2" x14ac:dyDescent="0.25">
      <c r="A29813" s="6" t="s">
        <v>243</v>
      </c>
      <c r="B29813" s="2">
        <v>6.3761358313550716</v>
      </c>
    </row>
    <row r="29814" spans="1:2" x14ac:dyDescent="0.25">
      <c r="A29814" s="28" t="s">
        <v>79</v>
      </c>
      <c r="B29814" s="2">
        <v>1.612963945114166E-2</v>
      </c>
    </row>
    <row r="29815" spans="1:2" x14ac:dyDescent="0.25">
      <c r="A29815" s="28" t="s">
        <v>87</v>
      </c>
      <c r="B29815" s="2">
        <v>5.933368805931398E-2</v>
      </c>
    </row>
    <row r="29816" spans="1:2" x14ac:dyDescent="0.25">
      <c r="A29816" s="28" t="s">
        <v>31</v>
      </c>
      <c r="B29816" s="2">
        <v>9.7479746979325418E-2</v>
      </c>
    </row>
    <row r="29817" spans="1:2" x14ac:dyDescent="0.25">
      <c r="A29817" s="28" t="s">
        <v>29</v>
      </c>
      <c r="B29817" s="2">
        <v>0.28327026320695148</v>
      </c>
    </row>
    <row r="29818" spans="1:2" x14ac:dyDescent="0.25">
      <c r="A29818" s="28" t="s">
        <v>30</v>
      </c>
      <c r="B29818" s="2">
        <v>4.0103112658789575E-2</v>
      </c>
    </row>
    <row r="29819" spans="1:2" x14ac:dyDescent="0.25">
      <c r="A29819" s="28" t="s">
        <v>88</v>
      </c>
      <c r="B29819" s="2">
        <v>0.28224918389131376</v>
      </c>
    </row>
    <row r="29820" spans="1:2" x14ac:dyDescent="0.25">
      <c r="A29820" s="28" t="s">
        <v>80</v>
      </c>
      <c r="B29820" s="2">
        <v>5.2320787858374353E-3</v>
      </c>
    </row>
    <row r="29821" spans="1:2" x14ac:dyDescent="0.25">
      <c r="A29821" s="28" t="s">
        <v>84</v>
      </c>
      <c r="B29821" s="2">
        <v>0.79914116178744021</v>
      </c>
    </row>
    <row r="29822" spans="1:2" x14ac:dyDescent="0.25">
      <c r="A29822" s="28" t="s">
        <v>85</v>
      </c>
      <c r="B29822" s="2">
        <v>4.1667093405512015</v>
      </c>
    </row>
    <row r="29823" spans="1:2" x14ac:dyDescent="0.25">
      <c r="A29823" s="28" t="s">
        <v>82</v>
      </c>
      <c r="B29823" s="2">
        <v>0.62648761598375624</v>
      </c>
    </row>
    <row r="29824" spans="1:2" x14ac:dyDescent="0.25">
      <c r="A29824" s="6" t="s">
        <v>245</v>
      </c>
      <c r="B29824" s="2">
        <v>10.424846212860261</v>
      </c>
    </row>
    <row r="29825" spans="1:2" x14ac:dyDescent="0.25">
      <c r="A29825" s="28" t="s">
        <v>79</v>
      </c>
      <c r="B29825" s="2">
        <v>0.18382939242178598</v>
      </c>
    </row>
    <row r="29826" spans="1:2" x14ac:dyDescent="0.25">
      <c r="A29826" s="28" t="s">
        <v>87</v>
      </c>
      <c r="B29826" s="2">
        <v>1.8176941085148206E-2</v>
      </c>
    </row>
    <row r="29827" spans="1:2" x14ac:dyDescent="0.25">
      <c r="A29827" s="28" t="s">
        <v>31</v>
      </c>
      <c r="B29827" s="2">
        <v>0.34793868054135929</v>
      </c>
    </row>
    <row r="29828" spans="1:2" x14ac:dyDescent="0.25">
      <c r="A29828" s="28" t="s">
        <v>29</v>
      </c>
      <c r="B29828" s="2">
        <v>0.14183382032308847</v>
      </c>
    </row>
    <row r="29829" spans="1:2" x14ac:dyDescent="0.25">
      <c r="A29829" s="28" t="s">
        <v>30</v>
      </c>
      <c r="B29829" s="2">
        <v>0.12979501294401719</v>
      </c>
    </row>
    <row r="29830" spans="1:2" x14ac:dyDescent="0.25">
      <c r="A29830" s="28" t="s">
        <v>88</v>
      </c>
      <c r="B29830" s="2">
        <v>1.0893047250930621</v>
      </c>
    </row>
    <row r="29831" spans="1:2" x14ac:dyDescent="0.25">
      <c r="A29831" s="28" t="s">
        <v>80</v>
      </c>
      <c r="B29831" s="2">
        <v>0.38415737292256436</v>
      </c>
    </row>
    <row r="29832" spans="1:2" x14ac:dyDescent="0.25">
      <c r="A29832" s="28" t="s">
        <v>84</v>
      </c>
      <c r="B29832" s="2">
        <v>2.5598688189150693</v>
      </c>
    </row>
    <row r="29833" spans="1:2" x14ac:dyDescent="0.25">
      <c r="A29833" s="28" t="s">
        <v>85</v>
      </c>
      <c r="B29833" s="2">
        <v>4.2761484028861609</v>
      </c>
    </row>
    <row r="29834" spans="1:2" x14ac:dyDescent="0.25">
      <c r="A29834" s="28" t="s">
        <v>82</v>
      </c>
      <c r="B29834" s="2">
        <v>1.2937930457280051</v>
      </c>
    </row>
    <row r="29835" spans="1:2" x14ac:dyDescent="0.25">
      <c r="A29835" s="6" t="s">
        <v>247</v>
      </c>
      <c r="B29835" s="2">
        <v>10.696735311922398</v>
      </c>
    </row>
    <row r="29836" spans="1:2" x14ac:dyDescent="0.25">
      <c r="A29836" s="28" t="s">
        <v>79</v>
      </c>
      <c r="B29836" s="2">
        <v>3.5056781867929571E-2</v>
      </c>
    </row>
    <row r="29837" spans="1:2" x14ac:dyDescent="0.25">
      <c r="A29837" s="28" t="s">
        <v>87</v>
      </c>
      <c r="B29837" s="2">
        <v>3.9572788480458775E-2</v>
      </c>
    </row>
    <row r="29838" spans="1:2" x14ac:dyDescent="0.25">
      <c r="A29838" s="28" t="s">
        <v>31</v>
      </c>
      <c r="B29838" s="2">
        <v>0.20348218100030258</v>
      </c>
    </row>
    <row r="29839" spans="1:2" x14ac:dyDescent="0.25">
      <c r="A29839" s="28" t="s">
        <v>29</v>
      </c>
      <c r="B29839" s="2">
        <v>9.0827076235800677E-2</v>
      </c>
    </row>
    <row r="29840" spans="1:2" x14ac:dyDescent="0.25">
      <c r="A29840" s="28" t="s">
        <v>30</v>
      </c>
      <c r="B29840" s="2">
        <v>0.36436348970424387</v>
      </c>
    </row>
    <row r="29841" spans="1:2" x14ac:dyDescent="0.25">
      <c r="A29841" s="28" t="s">
        <v>88</v>
      </c>
      <c r="B29841" s="2">
        <v>0.63684724150976724</v>
      </c>
    </row>
    <row r="29842" spans="1:2" x14ac:dyDescent="0.25">
      <c r="A29842" s="28" t="s">
        <v>80</v>
      </c>
      <c r="B29842" s="2">
        <v>0.21382048515422583</v>
      </c>
    </row>
    <row r="29843" spans="1:2" x14ac:dyDescent="0.25">
      <c r="A29843" s="28" t="s">
        <v>84</v>
      </c>
      <c r="B29843" s="2">
        <v>0.35485348743062234</v>
      </c>
    </row>
    <row r="29844" spans="1:2" x14ac:dyDescent="0.25">
      <c r="A29844" s="28" t="s">
        <v>85</v>
      </c>
      <c r="B29844" s="2">
        <v>7.7954786616190486</v>
      </c>
    </row>
    <row r="29845" spans="1:2" x14ac:dyDescent="0.25">
      <c r="A29845" s="28" t="s">
        <v>82</v>
      </c>
      <c r="B29845" s="2">
        <v>0.96243311891999828</v>
      </c>
    </row>
    <row r="29846" spans="1:2" x14ac:dyDescent="0.25">
      <c r="A29846" s="6" t="s">
        <v>20</v>
      </c>
      <c r="B29846" s="2">
        <v>9.1536188335304178</v>
      </c>
    </row>
    <row r="29847" spans="1:2" x14ac:dyDescent="0.25">
      <c r="A29847" s="28" t="s">
        <v>79</v>
      </c>
      <c r="B29847" s="2">
        <v>0.12410169481966674</v>
      </c>
    </row>
    <row r="29848" spans="1:2" x14ac:dyDescent="0.25">
      <c r="A29848" s="28" t="s">
        <v>87</v>
      </c>
      <c r="B29848" s="2">
        <v>8.8090074361462739E-2</v>
      </c>
    </row>
    <row r="29849" spans="1:2" x14ac:dyDescent="0.25">
      <c r="A29849" s="28" t="s">
        <v>31</v>
      </c>
      <c r="B29849" s="2">
        <v>0.25562401183878886</v>
      </c>
    </row>
    <row r="29850" spans="1:2" x14ac:dyDescent="0.25">
      <c r="A29850" s="28" t="s">
        <v>29</v>
      </c>
      <c r="B29850" s="2">
        <v>0.2405966373338955</v>
      </c>
    </row>
    <row r="29851" spans="1:2" x14ac:dyDescent="0.25">
      <c r="A29851" s="28" t="s">
        <v>30</v>
      </c>
      <c r="B29851" s="2">
        <v>0.23074513566442431</v>
      </c>
    </row>
    <row r="29852" spans="1:2" x14ac:dyDescent="0.25">
      <c r="A29852" s="28" t="s">
        <v>88</v>
      </c>
      <c r="B29852" s="2">
        <v>3.3734052835957433</v>
      </c>
    </row>
    <row r="29853" spans="1:2" x14ac:dyDescent="0.25">
      <c r="A29853" s="28" t="s">
        <v>80</v>
      </c>
      <c r="B29853" s="2">
        <v>4.1762878357477773E-2</v>
      </c>
    </row>
    <row r="29854" spans="1:2" x14ac:dyDescent="0.25">
      <c r="A29854" s="28" t="s">
        <v>84</v>
      </c>
      <c r="B29854" s="2">
        <v>0.35929930713971164</v>
      </c>
    </row>
    <row r="29855" spans="1:2" x14ac:dyDescent="0.25">
      <c r="A29855" s="28" t="s">
        <v>85</v>
      </c>
      <c r="B29855" s="2">
        <v>2.5752087142722528</v>
      </c>
    </row>
    <row r="29856" spans="1:2" x14ac:dyDescent="0.25">
      <c r="A29856" s="28" t="s">
        <v>82</v>
      </c>
      <c r="B29856" s="2">
        <v>1.8647850961469934</v>
      </c>
    </row>
    <row r="29857" spans="1:2" x14ac:dyDescent="0.25">
      <c r="A29857" s="6" t="s">
        <v>21</v>
      </c>
      <c r="B29857" s="2">
        <v>52.006161836667431</v>
      </c>
    </row>
    <row r="29858" spans="1:2" x14ac:dyDescent="0.25">
      <c r="A29858" s="28" t="s">
        <v>79</v>
      </c>
      <c r="B29858" s="2">
        <v>0.15574344120473874</v>
      </c>
    </row>
    <row r="29859" spans="1:2" x14ac:dyDescent="0.25">
      <c r="A29859" s="28" t="s">
        <v>87</v>
      </c>
      <c r="B29859" s="2">
        <v>1.8968857203934594E-2</v>
      </c>
    </row>
    <row r="29860" spans="1:2" x14ac:dyDescent="0.25">
      <c r="A29860" s="28" t="s">
        <v>31</v>
      </c>
      <c r="B29860" s="2">
        <v>9.1187595379091768E-2</v>
      </c>
    </row>
    <row r="29861" spans="1:2" x14ac:dyDescent="0.25">
      <c r="A29861" s="28" t="s">
        <v>29</v>
      </c>
      <c r="B29861" s="2">
        <v>1.9187139762536519E-2</v>
      </c>
    </row>
    <row r="29862" spans="1:2" x14ac:dyDescent="0.25">
      <c r="A29862" s="28" t="s">
        <v>30</v>
      </c>
      <c r="B29862" s="2">
        <v>1.2013433826397088E-2</v>
      </c>
    </row>
    <row r="29863" spans="1:2" x14ac:dyDescent="0.25">
      <c r="A29863" s="28" t="s">
        <v>88</v>
      </c>
      <c r="B29863" s="2">
        <v>4.2237948255638482</v>
      </c>
    </row>
    <row r="29864" spans="1:2" x14ac:dyDescent="0.25">
      <c r="A29864" s="28" t="s">
        <v>80</v>
      </c>
      <c r="B29864" s="2">
        <v>25.577490259351467</v>
      </c>
    </row>
    <row r="29865" spans="1:2" x14ac:dyDescent="0.25">
      <c r="A29865" s="28" t="s">
        <v>84</v>
      </c>
      <c r="B29865" s="2">
        <v>3.8828811053781815</v>
      </c>
    </row>
    <row r="29866" spans="1:2" x14ac:dyDescent="0.25">
      <c r="A29866" s="28" t="s">
        <v>85</v>
      </c>
      <c r="B29866" s="2">
        <v>6.9080593086000954</v>
      </c>
    </row>
    <row r="29867" spans="1:2" x14ac:dyDescent="0.25">
      <c r="A29867" s="28" t="s">
        <v>82</v>
      </c>
      <c r="B29867" s="2">
        <v>11.116835870397141</v>
      </c>
    </row>
    <row r="29868" spans="1:2" x14ac:dyDescent="0.25">
      <c r="A29868" s="6" t="s">
        <v>22</v>
      </c>
      <c r="B29868" s="2">
        <v>0.67625603006796875</v>
      </c>
    </row>
    <row r="29869" spans="1:2" x14ac:dyDescent="0.25">
      <c r="A29869" s="28" t="s">
        <v>79</v>
      </c>
      <c r="B29869" s="2">
        <v>1.4297159263188756E-2</v>
      </c>
    </row>
    <row r="29870" spans="1:2" x14ac:dyDescent="0.25">
      <c r="A29870" s="28" t="s">
        <v>31</v>
      </c>
      <c r="B29870" s="2">
        <v>2.5413331859192752E-2</v>
      </c>
    </row>
    <row r="29871" spans="1:2" x14ac:dyDescent="0.25">
      <c r="A29871" s="28" t="s">
        <v>29</v>
      </c>
      <c r="B29871" s="2">
        <v>1.7643993644146205E-2</v>
      </c>
    </row>
    <row r="29872" spans="1:2" x14ac:dyDescent="0.25">
      <c r="A29872" s="28" t="s">
        <v>30</v>
      </c>
      <c r="B29872" s="2">
        <v>2.4238431164541108E-2</v>
      </c>
    </row>
    <row r="29873" spans="1:2" x14ac:dyDescent="0.25">
      <c r="A29873" s="28" t="s">
        <v>88</v>
      </c>
      <c r="B29873" s="2">
        <v>2.6707061521906158E-2</v>
      </c>
    </row>
    <row r="29874" spans="1:2" x14ac:dyDescent="0.25">
      <c r="A29874" s="28" t="s">
        <v>80</v>
      </c>
      <c r="B29874" s="2">
        <v>4.2768944352738023E-2</v>
      </c>
    </row>
    <row r="29875" spans="1:2" x14ac:dyDescent="0.25">
      <c r="A29875" s="28" t="s">
        <v>84</v>
      </c>
      <c r="B29875" s="2">
        <v>1.1183746827155958E-2</v>
      </c>
    </row>
    <row r="29876" spans="1:2" x14ac:dyDescent="0.25">
      <c r="A29876" s="28" t="s">
        <v>85</v>
      </c>
      <c r="B29876" s="2">
        <v>0.48670754965479646</v>
      </c>
    </row>
    <row r="29877" spans="1:2" x14ac:dyDescent="0.25">
      <c r="A29877" s="28" t="s">
        <v>82</v>
      </c>
      <c r="B29877" s="2">
        <v>2.7295811780303218E-2</v>
      </c>
    </row>
    <row r="29878" spans="1:2" x14ac:dyDescent="0.25">
      <c r="A29878" s="6" t="s">
        <v>25</v>
      </c>
      <c r="B29878" s="2">
        <v>3.243265667867258</v>
      </c>
    </row>
    <row r="29879" spans="1:2" x14ac:dyDescent="0.25">
      <c r="A29879" s="28" t="s">
        <v>79</v>
      </c>
      <c r="B29879" s="2">
        <v>4.8080544624972035E-2</v>
      </c>
    </row>
    <row r="29880" spans="1:2" x14ac:dyDescent="0.25">
      <c r="A29880" s="28" t="s">
        <v>87</v>
      </c>
      <c r="B29880" s="2">
        <v>1.4394434865566273E-2</v>
      </c>
    </row>
    <row r="29881" spans="1:2" x14ac:dyDescent="0.25">
      <c r="A29881" s="28" t="s">
        <v>31</v>
      </c>
      <c r="B29881" s="2">
        <v>4.8527035063187507E-2</v>
      </c>
    </row>
    <row r="29882" spans="1:2" x14ac:dyDescent="0.25">
      <c r="A29882" s="28" t="s">
        <v>29</v>
      </c>
      <c r="B29882" s="2">
        <v>2.502994043050822E-2</v>
      </c>
    </row>
    <row r="29883" spans="1:2" x14ac:dyDescent="0.25">
      <c r="A29883" s="28" t="s">
        <v>30</v>
      </c>
      <c r="B29883" s="2">
        <v>2.5065190084962493E-2</v>
      </c>
    </row>
    <row r="29884" spans="1:2" x14ac:dyDescent="0.25">
      <c r="A29884" s="28" t="s">
        <v>88</v>
      </c>
      <c r="B29884" s="2">
        <v>0.15364539361014062</v>
      </c>
    </row>
    <row r="29885" spans="1:2" x14ac:dyDescent="0.25">
      <c r="A29885" s="28" t="s">
        <v>80</v>
      </c>
      <c r="B29885" s="2">
        <v>5.1521441199810877E-2</v>
      </c>
    </row>
    <row r="29886" spans="1:2" x14ac:dyDescent="0.25">
      <c r="A29886" s="28" t="s">
        <v>84</v>
      </c>
      <c r="B29886" s="2">
        <v>5.5742242422652181E-2</v>
      </c>
    </row>
    <row r="29887" spans="1:2" x14ac:dyDescent="0.25">
      <c r="A29887" s="28" t="s">
        <v>85</v>
      </c>
      <c r="B29887" s="2">
        <v>2.7257484051329914</v>
      </c>
    </row>
    <row r="29888" spans="1:2" x14ac:dyDescent="0.25">
      <c r="A29888" s="28" t="s">
        <v>82</v>
      </c>
      <c r="B29888" s="2">
        <v>9.5511040432466596E-2</v>
      </c>
    </row>
    <row r="29889" spans="1:2" x14ac:dyDescent="0.25">
      <c r="A29889" s="6" t="s">
        <v>23</v>
      </c>
      <c r="B29889" s="2">
        <v>2.1785391198022341</v>
      </c>
    </row>
    <row r="29890" spans="1:2" x14ac:dyDescent="0.25">
      <c r="A29890" s="28" t="s">
        <v>79</v>
      </c>
      <c r="B29890" s="2">
        <v>2.1208408670373994E-2</v>
      </c>
    </row>
    <row r="29891" spans="1:2" x14ac:dyDescent="0.25">
      <c r="A29891" s="28" t="s">
        <v>31</v>
      </c>
      <c r="B29891" s="2">
        <v>1.918549374285913E-2</v>
      </c>
    </row>
    <row r="29892" spans="1:2" x14ac:dyDescent="0.25">
      <c r="A29892" s="28" t="s">
        <v>29</v>
      </c>
      <c r="B29892" s="2">
        <v>2.7018332941614511E-2</v>
      </c>
    </row>
    <row r="29893" spans="1:2" x14ac:dyDescent="0.25">
      <c r="A29893" s="28" t="s">
        <v>88</v>
      </c>
      <c r="B29893" s="2">
        <v>4.7107070963163265E-2</v>
      </c>
    </row>
    <row r="29894" spans="1:2" x14ac:dyDescent="0.25">
      <c r="A29894" s="28" t="s">
        <v>80</v>
      </c>
      <c r="B29894" s="2">
        <v>0.22002364274668576</v>
      </c>
    </row>
    <row r="29895" spans="1:2" x14ac:dyDescent="0.25">
      <c r="A29895" s="28" t="s">
        <v>84</v>
      </c>
      <c r="B29895" s="2">
        <v>0.5226975032940846</v>
      </c>
    </row>
    <row r="29896" spans="1:2" x14ac:dyDescent="0.25">
      <c r="A29896" s="28" t="s">
        <v>85</v>
      </c>
      <c r="B29896" s="2">
        <v>1.1702443669486879</v>
      </c>
    </row>
    <row r="29897" spans="1:2" x14ac:dyDescent="0.25">
      <c r="A29897" s="28" t="s">
        <v>82</v>
      </c>
      <c r="B29897" s="2">
        <v>0.15105430049476479</v>
      </c>
    </row>
    <row r="29898" spans="1:2" x14ac:dyDescent="0.25">
      <c r="A29898" s="6" t="s">
        <v>249</v>
      </c>
      <c r="B29898" s="2">
        <v>35.008191773749303</v>
      </c>
    </row>
    <row r="29899" spans="1:2" x14ac:dyDescent="0.25">
      <c r="A29899" s="28" t="s">
        <v>79</v>
      </c>
      <c r="B29899" s="2">
        <v>6.1558467011635087E-2</v>
      </c>
    </row>
    <row r="29900" spans="1:2" x14ac:dyDescent="0.25">
      <c r="A29900" s="28" t="s">
        <v>87</v>
      </c>
      <c r="B29900" s="2">
        <v>0.10223334286020683</v>
      </c>
    </row>
    <row r="29901" spans="1:2" x14ac:dyDescent="0.25">
      <c r="A29901" s="28" t="s">
        <v>31</v>
      </c>
      <c r="B29901" s="2">
        <v>0.19648818895488127</v>
      </c>
    </row>
    <row r="29902" spans="1:2" x14ac:dyDescent="0.25">
      <c r="A29902" s="28" t="s">
        <v>29</v>
      </c>
      <c r="B29902" s="2">
        <v>0.42491876179192434</v>
      </c>
    </row>
    <row r="29903" spans="1:2" x14ac:dyDescent="0.25">
      <c r="A29903" s="28" t="s">
        <v>30</v>
      </c>
      <c r="B29903" s="2">
        <v>0.18946432777665359</v>
      </c>
    </row>
    <row r="29904" spans="1:2" x14ac:dyDescent="0.25">
      <c r="A29904" s="28" t="s">
        <v>88</v>
      </c>
      <c r="B29904" s="2">
        <v>1.9071166476701897</v>
      </c>
    </row>
    <row r="29905" spans="1:2" x14ac:dyDescent="0.25">
      <c r="A29905" s="28" t="s">
        <v>80</v>
      </c>
      <c r="B29905" s="2">
        <v>0.4702333551298114</v>
      </c>
    </row>
    <row r="29906" spans="1:2" x14ac:dyDescent="0.25">
      <c r="A29906" s="28" t="s">
        <v>84</v>
      </c>
      <c r="B29906" s="2">
        <v>23.979203019401805</v>
      </c>
    </row>
    <row r="29907" spans="1:2" x14ac:dyDescent="0.25">
      <c r="A29907" s="28" t="s">
        <v>85</v>
      </c>
      <c r="B29907" s="2">
        <v>3.963129531116639</v>
      </c>
    </row>
    <row r="29908" spans="1:2" x14ac:dyDescent="0.25">
      <c r="A29908" s="28" t="s">
        <v>82</v>
      </c>
      <c r="B29908" s="2">
        <v>3.7138461320355551</v>
      </c>
    </row>
    <row r="29909" spans="1:2" x14ac:dyDescent="0.25">
      <c r="A29909" s="6" t="s">
        <v>251</v>
      </c>
      <c r="B29909" s="2">
        <v>9.6928088268275392</v>
      </c>
    </row>
    <row r="29910" spans="1:2" x14ac:dyDescent="0.25">
      <c r="A29910" s="28" t="s">
        <v>79</v>
      </c>
      <c r="B29910" s="2">
        <v>6.5873300410634744E-2</v>
      </c>
    </row>
    <row r="29911" spans="1:2" x14ac:dyDescent="0.25">
      <c r="A29911" s="28" t="s">
        <v>87</v>
      </c>
      <c r="B29911" s="2">
        <v>0.10977205587537782</v>
      </c>
    </row>
    <row r="29912" spans="1:2" x14ac:dyDescent="0.25">
      <c r="A29912" s="28" t="s">
        <v>31</v>
      </c>
      <c r="B29912" s="2">
        <v>0.20224864242692747</v>
      </c>
    </row>
    <row r="29913" spans="1:2" x14ac:dyDescent="0.25">
      <c r="A29913" s="28" t="s">
        <v>29</v>
      </c>
      <c r="B29913" s="2">
        <v>0.66913610654426248</v>
      </c>
    </row>
    <row r="29914" spans="1:2" x14ac:dyDescent="0.25">
      <c r="A29914" s="28" t="s">
        <v>30</v>
      </c>
      <c r="B29914" s="2">
        <v>0.1080432155952159</v>
      </c>
    </row>
    <row r="29915" spans="1:2" x14ac:dyDescent="0.25">
      <c r="A29915" s="28" t="s">
        <v>88</v>
      </c>
      <c r="B29915" s="2">
        <v>1.4028079372000353</v>
      </c>
    </row>
    <row r="29916" spans="1:2" x14ac:dyDescent="0.25">
      <c r="A29916" s="28" t="s">
        <v>80</v>
      </c>
      <c r="B29916" s="2">
        <v>0.21030874264645116</v>
      </c>
    </row>
    <row r="29917" spans="1:2" x14ac:dyDescent="0.25">
      <c r="A29917" s="28" t="s">
        <v>84</v>
      </c>
      <c r="B29917" s="2">
        <v>3.9244647576001861</v>
      </c>
    </row>
    <row r="29918" spans="1:2" x14ac:dyDescent="0.25">
      <c r="A29918" s="28" t="s">
        <v>85</v>
      </c>
      <c r="B29918" s="2">
        <v>1.8364812029010127</v>
      </c>
    </row>
    <row r="29919" spans="1:2" x14ac:dyDescent="0.25">
      <c r="A29919" s="28" t="s">
        <v>82</v>
      </c>
      <c r="B29919" s="2">
        <v>1.163672865627436</v>
      </c>
    </row>
    <row r="29920" spans="1:2" x14ac:dyDescent="0.25">
      <c r="A29920" s="6" t="s">
        <v>229</v>
      </c>
      <c r="B29920" s="2">
        <v>13.164876321641739</v>
      </c>
    </row>
    <row r="29921" spans="1:2" x14ac:dyDescent="0.25">
      <c r="A29921" s="28" t="s">
        <v>79</v>
      </c>
      <c r="B29921" s="2">
        <v>0.10174494719544423</v>
      </c>
    </row>
    <row r="29922" spans="1:2" x14ac:dyDescent="0.25">
      <c r="A29922" s="28" t="s">
        <v>87</v>
      </c>
      <c r="B29922" s="2">
        <v>0.13739387471978448</v>
      </c>
    </row>
    <row r="29923" spans="1:2" x14ac:dyDescent="0.25">
      <c r="A29923" s="28" t="s">
        <v>31</v>
      </c>
      <c r="B29923" s="2">
        <v>2.5368712893098859</v>
      </c>
    </row>
    <row r="29924" spans="1:2" x14ac:dyDescent="0.25">
      <c r="A29924" s="28" t="s">
        <v>29</v>
      </c>
      <c r="B29924" s="2">
        <v>1.6037241975825363</v>
      </c>
    </row>
    <row r="29925" spans="1:2" x14ac:dyDescent="0.25">
      <c r="A29925" s="28" t="s">
        <v>30</v>
      </c>
      <c r="B29925" s="2">
        <v>0.78014586170365996</v>
      </c>
    </row>
    <row r="29926" spans="1:2" x14ac:dyDescent="0.25">
      <c r="A29926" s="28" t="s">
        <v>88</v>
      </c>
      <c r="B29926" s="2">
        <v>1.8393305815233463</v>
      </c>
    </row>
    <row r="29927" spans="1:2" x14ac:dyDescent="0.25">
      <c r="A29927" s="28" t="s">
        <v>80</v>
      </c>
      <c r="B29927" s="2">
        <v>0.14754642841174551</v>
      </c>
    </row>
    <row r="29928" spans="1:2" x14ac:dyDescent="0.25">
      <c r="A29928" s="28" t="s">
        <v>84</v>
      </c>
      <c r="B29928" s="2">
        <v>2.1356035049818827</v>
      </c>
    </row>
    <row r="29929" spans="1:2" x14ac:dyDescent="0.25">
      <c r="A29929" s="28" t="s">
        <v>85</v>
      </c>
      <c r="B29929" s="2">
        <v>2.4224438233617844</v>
      </c>
    </row>
    <row r="29930" spans="1:2" x14ac:dyDescent="0.25">
      <c r="A29930" s="28" t="s">
        <v>82</v>
      </c>
      <c r="B29930" s="2">
        <v>1.4600718128516705</v>
      </c>
    </row>
    <row r="29931" spans="1:2" x14ac:dyDescent="0.25">
      <c r="A29931" s="6" t="s">
        <v>93</v>
      </c>
      <c r="B29931" s="2">
        <v>176.64013385490077</v>
      </c>
    </row>
    <row r="29932" spans="1:2" x14ac:dyDescent="0.25">
      <c r="A29932" s="28" t="s">
        <v>79</v>
      </c>
      <c r="B29932" s="2">
        <v>1.3367708547063109</v>
      </c>
    </row>
    <row r="29933" spans="1:2" x14ac:dyDescent="0.25">
      <c r="A29933" s="28" t="s">
        <v>87</v>
      </c>
      <c r="B29933" s="2">
        <v>1.138828824549863</v>
      </c>
    </row>
    <row r="29934" spans="1:2" x14ac:dyDescent="0.25">
      <c r="A29934" s="28" t="s">
        <v>31</v>
      </c>
      <c r="B29934" s="2">
        <v>4.6035116252946118</v>
      </c>
    </row>
    <row r="29935" spans="1:2" x14ac:dyDescent="0.25">
      <c r="A29935" s="28" t="s">
        <v>29</v>
      </c>
      <c r="B29935" s="2">
        <v>3.7052641833049869</v>
      </c>
    </row>
    <row r="29936" spans="1:2" x14ac:dyDescent="0.25">
      <c r="A29936" s="28" t="s">
        <v>30</v>
      </c>
      <c r="B29936" s="2">
        <v>2.2901760067022381</v>
      </c>
    </row>
    <row r="29937" spans="1:2" x14ac:dyDescent="0.25">
      <c r="A29937" s="28" t="s">
        <v>88</v>
      </c>
      <c r="B29937" s="2">
        <v>16.448007445163007</v>
      </c>
    </row>
    <row r="29938" spans="1:2" x14ac:dyDescent="0.25">
      <c r="A29938" s="28" t="s">
        <v>80</v>
      </c>
      <c r="B29938" s="2">
        <v>31.532216176258633</v>
      </c>
    </row>
    <row r="29939" spans="1:2" x14ac:dyDescent="0.25">
      <c r="A29939" s="28" t="s">
        <v>84</v>
      </c>
      <c r="B29939" s="2">
        <v>42.197211598765008</v>
      </c>
    </row>
    <row r="29940" spans="1:2" x14ac:dyDescent="0.25">
      <c r="A29940" s="28" t="s">
        <v>85</v>
      </c>
      <c r="B29940" s="2">
        <v>47.910677663180856</v>
      </c>
    </row>
    <row r="29941" spans="1:2" x14ac:dyDescent="0.25">
      <c r="A29941" s="28" t="s">
        <v>82</v>
      </c>
      <c r="B29941" s="2">
        <v>25.477469476975234</v>
      </c>
    </row>
    <row r="29942" spans="1:2" x14ac:dyDescent="0.25">
      <c r="A29942" s="3" t="s">
        <v>85</v>
      </c>
      <c r="B29942" s="2">
        <v>7327.3963611479885</v>
      </c>
    </row>
    <row r="29943" spans="1:2" x14ac:dyDescent="0.25">
      <c r="A29943" s="6" t="s">
        <v>228</v>
      </c>
      <c r="B29943" s="2">
        <v>162.75081528787484</v>
      </c>
    </row>
    <row r="29944" spans="1:2" x14ac:dyDescent="0.25">
      <c r="A29944" s="28" t="s">
        <v>79</v>
      </c>
      <c r="B29944" s="2">
        <v>9.8424740676051705</v>
      </c>
    </row>
    <row r="29945" spans="1:2" x14ac:dyDescent="0.25">
      <c r="A29945" s="28" t="s">
        <v>86</v>
      </c>
      <c r="B29945" s="2">
        <v>1.6316060188373767</v>
      </c>
    </row>
    <row r="29946" spans="1:2" x14ac:dyDescent="0.25">
      <c r="A29946" s="28" t="s">
        <v>87</v>
      </c>
      <c r="B29946" s="2">
        <v>12.403630274425641</v>
      </c>
    </row>
    <row r="29947" spans="1:2" x14ac:dyDescent="0.25">
      <c r="A29947" s="28" t="s">
        <v>31</v>
      </c>
      <c r="B29947" s="2">
        <v>7.5972325998968246</v>
      </c>
    </row>
    <row r="29948" spans="1:2" x14ac:dyDescent="0.25">
      <c r="A29948" s="28" t="s">
        <v>29</v>
      </c>
      <c r="B29948" s="2">
        <v>3.4773758135942838</v>
      </c>
    </row>
    <row r="29949" spans="1:2" x14ac:dyDescent="0.25">
      <c r="A29949" s="28" t="s">
        <v>30</v>
      </c>
      <c r="B29949" s="2">
        <v>4.1750131305590079</v>
      </c>
    </row>
    <row r="29950" spans="1:2" x14ac:dyDescent="0.25">
      <c r="A29950" s="28" t="s">
        <v>88</v>
      </c>
      <c r="B29950" s="2">
        <v>20.589839830232467</v>
      </c>
    </row>
    <row r="29951" spans="1:2" x14ac:dyDescent="0.25">
      <c r="A29951" s="28" t="s">
        <v>80</v>
      </c>
      <c r="B29951" s="2">
        <v>12.557587171204732</v>
      </c>
    </row>
    <row r="29952" spans="1:2" x14ac:dyDescent="0.25">
      <c r="A29952" s="28" t="s">
        <v>84</v>
      </c>
      <c r="B29952" s="2">
        <v>71.573464990316381</v>
      </c>
    </row>
    <row r="29953" spans="1:2" x14ac:dyDescent="0.25">
      <c r="A29953" s="28" t="s">
        <v>82</v>
      </c>
      <c r="B29953" s="2">
        <v>18.902591391202961</v>
      </c>
    </row>
    <row r="29954" spans="1:2" x14ac:dyDescent="0.25">
      <c r="A29954" s="6" t="s">
        <v>239</v>
      </c>
      <c r="B29954" s="2">
        <v>17.275538871138608</v>
      </c>
    </row>
    <row r="29955" spans="1:2" x14ac:dyDescent="0.25">
      <c r="A29955" s="28" t="s">
        <v>79</v>
      </c>
      <c r="B29955" s="2">
        <v>0.17445435823280667</v>
      </c>
    </row>
    <row r="29956" spans="1:2" x14ac:dyDescent="0.25">
      <c r="A29956" s="28" t="s">
        <v>87</v>
      </c>
      <c r="B29956" s="2">
        <v>4.0957178536985843</v>
      </c>
    </row>
    <row r="29957" spans="1:2" x14ac:dyDescent="0.25">
      <c r="A29957" s="28" t="s">
        <v>31</v>
      </c>
      <c r="B29957" s="2">
        <v>0.59223503131544764</v>
      </c>
    </row>
    <row r="29958" spans="1:2" x14ac:dyDescent="0.25">
      <c r="A29958" s="28" t="s">
        <v>29</v>
      </c>
      <c r="B29958" s="2">
        <v>1.0717630488027838</v>
      </c>
    </row>
    <row r="29959" spans="1:2" x14ac:dyDescent="0.25">
      <c r="A29959" s="28" t="s">
        <v>30</v>
      </c>
      <c r="B29959" s="2">
        <v>0.68678938549221658</v>
      </c>
    </row>
    <row r="29960" spans="1:2" x14ac:dyDescent="0.25">
      <c r="A29960" s="28" t="s">
        <v>88</v>
      </c>
      <c r="B29960" s="2">
        <v>1.3378211649799407</v>
      </c>
    </row>
    <row r="29961" spans="1:2" x14ac:dyDescent="0.25">
      <c r="A29961" s="28" t="s">
        <v>80</v>
      </c>
      <c r="B29961" s="2">
        <v>0.8257567152128672</v>
      </c>
    </row>
    <row r="29962" spans="1:2" x14ac:dyDescent="0.25">
      <c r="A29962" s="28" t="s">
        <v>84</v>
      </c>
      <c r="B29962" s="2">
        <v>2.8942761905386893</v>
      </c>
    </row>
    <row r="29963" spans="1:2" x14ac:dyDescent="0.25">
      <c r="A29963" s="28" t="s">
        <v>82</v>
      </c>
      <c r="B29963" s="2">
        <v>5.5967251228652675</v>
      </c>
    </row>
    <row r="29964" spans="1:2" x14ac:dyDescent="0.25">
      <c r="A29964" s="6" t="s">
        <v>241</v>
      </c>
      <c r="B29964" s="2">
        <v>328.17216629407261</v>
      </c>
    </row>
    <row r="29965" spans="1:2" x14ac:dyDescent="0.25">
      <c r="A29965" s="28" t="s">
        <v>79</v>
      </c>
      <c r="B29965" s="2">
        <v>13.909773295870551</v>
      </c>
    </row>
    <row r="29966" spans="1:2" x14ac:dyDescent="0.25">
      <c r="A29966" s="28" t="s">
        <v>86</v>
      </c>
      <c r="B29966" s="2">
        <v>2.5282396952183679</v>
      </c>
    </row>
    <row r="29967" spans="1:2" x14ac:dyDescent="0.25">
      <c r="A29967" s="28" t="s">
        <v>87</v>
      </c>
      <c r="B29967" s="2">
        <v>6.6259104057303579</v>
      </c>
    </row>
    <row r="29968" spans="1:2" x14ac:dyDescent="0.25">
      <c r="A29968" s="28" t="s">
        <v>31</v>
      </c>
      <c r="B29968" s="2">
        <v>10.819192018658404</v>
      </c>
    </row>
    <row r="29969" spans="1:2" x14ac:dyDescent="0.25">
      <c r="A29969" s="28" t="s">
        <v>29</v>
      </c>
      <c r="B29969" s="2">
        <v>2.857608624685084</v>
      </c>
    </row>
    <row r="29970" spans="1:2" x14ac:dyDescent="0.25">
      <c r="A29970" s="28" t="s">
        <v>30</v>
      </c>
      <c r="B29970" s="2">
        <v>6.4720027694251314</v>
      </c>
    </row>
    <row r="29971" spans="1:2" x14ac:dyDescent="0.25">
      <c r="A29971" s="28" t="s">
        <v>88</v>
      </c>
      <c r="B29971" s="2">
        <v>45.557294959627178</v>
      </c>
    </row>
    <row r="29972" spans="1:2" x14ac:dyDescent="0.25">
      <c r="A29972" s="28" t="s">
        <v>80</v>
      </c>
      <c r="B29972" s="2">
        <v>22.427392793389892</v>
      </c>
    </row>
    <row r="29973" spans="1:2" x14ac:dyDescent="0.25">
      <c r="A29973" s="28" t="s">
        <v>84</v>
      </c>
      <c r="B29973" s="2">
        <v>162.51851447398633</v>
      </c>
    </row>
    <row r="29974" spans="1:2" x14ac:dyDescent="0.25">
      <c r="A29974" s="28" t="s">
        <v>82</v>
      </c>
      <c r="B29974" s="2">
        <v>54.45623725748127</v>
      </c>
    </row>
    <row r="29975" spans="1:2" x14ac:dyDescent="0.25">
      <c r="A29975" s="6" t="s">
        <v>53</v>
      </c>
      <c r="B29975" s="2">
        <v>3.4188456278995165</v>
      </c>
    </row>
    <row r="29976" spans="1:2" x14ac:dyDescent="0.25">
      <c r="A29976" s="28" t="s">
        <v>79</v>
      </c>
      <c r="B29976" s="2">
        <v>0.29455028469982902</v>
      </c>
    </row>
    <row r="29977" spans="1:2" x14ac:dyDescent="0.25">
      <c r="A29977" s="28" t="s">
        <v>86</v>
      </c>
      <c r="B29977" s="2">
        <v>9.8904718353864506E-3</v>
      </c>
    </row>
    <row r="29978" spans="1:2" x14ac:dyDescent="0.25">
      <c r="A29978" s="28" t="s">
        <v>87</v>
      </c>
      <c r="B29978" s="2">
        <v>0.70930670709660038</v>
      </c>
    </row>
    <row r="29979" spans="1:2" x14ac:dyDescent="0.25">
      <c r="A29979" s="28" t="s">
        <v>31</v>
      </c>
      <c r="B29979" s="2">
        <v>3.526241427800185E-2</v>
      </c>
    </row>
    <row r="29980" spans="1:2" x14ac:dyDescent="0.25">
      <c r="A29980" s="28" t="s">
        <v>29</v>
      </c>
      <c r="B29980" s="2">
        <v>1.2548352352909244E-2</v>
      </c>
    </row>
    <row r="29981" spans="1:2" x14ac:dyDescent="0.25">
      <c r="A29981" s="28" t="s">
        <v>30</v>
      </c>
      <c r="B29981" s="2">
        <v>4.0339213468604192E-4</v>
      </c>
    </row>
    <row r="29982" spans="1:2" x14ac:dyDescent="0.25">
      <c r="A29982" s="28" t="s">
        <v>80</v>
      </c>
      <c r="B29982" s="2">
        <v>5.651523089592235E-2</v>
      </c>
    </row>
    <row r="29983" spans="1:2" x14ac:dyDescent="0.25">
      <c r="A29983" s="28" t="s">
        <v>84</v>
      </c>
      <c r="B29983" s="2">
        <v>1.7683744414370073</v>
      </c>
    </row>
    <row r="29984" spans="1:2" x14ac:dyDescent="0.25">
      <c r="A29984" s="28" t="s">
        <v>82</v>
      </c>
      <c r="B29984" s="2">
        <v>0.53199433316917388</v>
      </c>
    </row>
    <row r="29985" spans="1:2" x14ac:dyDescent="0.25">
      <c r="A29985" s="6" t="s">
        <v>230</v>
      </c>
      <c r="B29985" s="2">
        <v>249.4721892818483</v>
      </c>
    </row>
    <row r="29986" spans="1:2" x14ac:dyDescent="0.25">
      <c r="A29986" s="28" t="s">
        <v>79</v>
      </c>
      <c r="B29986" s="2">
        <v>1.5712542830119407</v>
      </c>
    </row>
    <row r="29987" spans="1:2" x14ac:dyDescent="0.25">
      <c r="A29987" s="28" t="s">
        <v>86</v>
      </c>
      <c r="B29987" s="2">
        <v>1.6864395352308987</v>
      </c>
    </row>
    <row r="29988" spans="1:2" x14ac:dyDescent="0.25">
      <c r="A29988" s="28" t="s">
        <v>31</v>
      </c>
      <c r="B29988" s="2">
        <v>5.4138604825037486</v>
      </c>
    </row>
    <row r="29989" spans="1:2" x14ac:dyDescent="0.25">
      <c r="A29989" s="28" t="s">
        <v>29</v>
      </c>
      <c r="B29989" s="2">
        <v>0.19969857683109973</v>
      </c>
    </row>
    <row r="29990" spans="1:2" x14ac:dyDescent="0.25">
      <c r="A29990" s="28" t="s">
        <v>30</v>
      </c>
      <c r="B29990" s="2">
        <v>4.2225796217579159</v>
      </c>
    </row>
    <row r="29991" spans="1:2" x14ac:dyDescent="0.25">
      <c r="A29991" s="28" t="s">
        <v>88</v>
      </c>
      <c r="B29991" s="2">
        <v>45.877896566324317</v>
      </c>
    </row>
    <row r="29992" spans="1:2" x14ac:dyDescent="0.25">
      <c r="A29992" s="28" t="s">
        <v>80</v>
      </c>
      <c r="B29992" s="2">
        <v>60.267421407351641</v>
      </c>
    </row>
    <row r="29993" spans="1:2" x14ac:dyDescent="0.25">
      <c r="A29993" s="28" t="s">
        <v>84</v>
      </c>
      <c r="B29993" s="2">
        <v>96.842529719235287</v>
      </c>
    </row>
    <row r="29994" spans="1:2" x14ac:dyDescent="0.25">
      <c r="A29994" s="28" t="s">
        <v>82</v>
      </c>
      <c r="B29994" s="2">
        <v>33.390509089601473</v>
      </c>
    </row>
    <row r="29995" spans="1:2" x14ac:dyDescent="0.25">
      <c r="A29995" s="6" t="s">
        <v>19</v>
      </c>
      <c r="B29995" s="2">
        <v>30.358375214336519</v>
      </c>
    </row>
    <row r="29996" spans="1:2" x14ac:dyDescent="0.25">
      <c r="A29996" s="28" t="s">
        <v>79</v>
      </c>
      <c r="B29996" s="2">
        <v>4.4907503003179841</v>
      </c>
    </row>
    <row r="29997" spans="1:2" x14ac:dyDescent="0.25">
      <c r="A29997" s="28" t="s">
        <v>86</v>
      </c>
      <c r="B29997" s="2">
        <v>1.0691578092028997</v>
      </c>
    </row>
    <row r="29998" spans="1:2" x14ac:dyDescent="0.25">
      <c r="A29998" s="28" t="s">
        <v>87</v>
      </c>
      <c r="B29998" s="2">
        <v>5.3078509419188062E-2</v>
      </c>
    </row>
    <row r="29999" spans="1:2" x14ac:dyDescent="0.25">
      <c r="A29999" s="28" t="s">
        <v>31</v>
      </c>
      <c r="B29999" s="2">
        <v>1.5323433430238214</v>
      </c>
    </row>
    <row r="30000" spans="1:2" x14ac:dyDescent="0.25">
      <c r="A30000" s="28" t="s">
        <v>29</v>
      </c>
      <c r="B30000" s="2">
        <v>1.5921752674351561</v>
      </c>
    </row>
    <row r="30001" spans="1:2" x14ac:dyDescent="0.25">
      <c r="A30001" s="28" t="s">
        <v>30</v>
      </c>
      <c r="B30001" s="2">
        <v>20.01102534815621</v>
      </c>
    </row>
    <row r="30002" spans="1:2" x14ac:dyDescent="0.25">
      <c r="A30002" s="28" t="s">
        <v>88</v>
      </c>
      <c r="B30002" s="2">
        <v>0.19779601225732704</v>
      </c>
    </row>
    <row r="30003" spans="1:2" x14ac:dyDescent="0.25">
      <c r="A30003" s="28" t="s">
        <v>80</v>
      </c>
      <c r="B30003" s="2">
        <v>0.23353950790814695</v>
      </c>
    </row>
    <row r="30004" spans="1:2" x14ac:dyDescent="0.25">
      <c r="A30004" s="28" t="s">
        <v>84</v>
      </c>
      <c r="B30004" s="2">
        <v>0.10982552612014269</v>
      </c>
    </row>
    <row r="30005" spans="1:2" x14ac:dyDescent="0.25">
      <c r="A30005" s="28" t="s">
        <v>82</v>
      </c>
      <c r="B30005" s="2">
        <v>1.0686835904956435</v>
      </c>
    </row>
    <row r="30006" spans="1:2" x14ac:dyDescent="0.25">
      <c r="A30006" s="6" t="s">
        <v>243</v>
      </c>
      <c r="B30006" s="2">
        <v>202.88760495188399</v>
      </c>
    </row>
    <row r="30007" spans="1:2" x14ac:dyDescent="0.25">
      <c r="A30007" s="28" t="s">
        <v>79</v>
      </c>
      <c r="B30007" s="2">
        <v>7.317652893707292</v>
      </c>
    </row>
    <row r="30008" spans="1:2" x14ac:dyDescent="0.25">
      <c r="A30008" s="28" t="s">
        <v>86</v>
      </c>
      <c r="B30008" s="2">
        <v>3.7786652579971007</v>
      </c>
    </row>
    <row r="30009" spans="1:2" x14ac:dyDescent="0.25">
      <c r="A30009" s="28" t="s">
        <v>87</v>
      </c>
      <c r="B30009" s="2">
        <v>16.977952142209951</v>
      </c>
    </row>
    <row r="30010" spans="1:2" x14ac:dyDescent="0.25">
      <c r="A30010" s="28" t="s">
        <v>31</v>
      </c>
      <c r="B30010" s="2">
        <v>7.35096593791258</v>
      </c>
    </row>
    <row r="30011" spans="1:2" x14ac:dyDescent="0.25">
      <c r="A30011" s="28" t="s">
        <v>29</v>
      </c>
      <c r="B30011" s="2">
        <v>6.5247053680527509</v>
      </c>
    </row>
    <row r="30012" spans="1:2" x14ac:dyDescent="0.25">
      <c r="A30012" s="28" t="s">
        <v>30</v>
      </c>
      <c r="B30012" s="2">
        <v>3.6172963612384801</v>
      </c>
    </row>
    <row r="30013" spans="1:2" x14ac:dyDescent="0.25">
      <c r="A30013" s="28" t="s">
        <v>88</v>
      </c>
      <c r="B30013" s="2">
        <v>32.334127830361396</v>
      </c>
    </row>
    <row r="30014" spans="1:2" x14ac:dyDescent="0.25">
      <c r="A30014" s="28" t="s">
        <v>80</v>
      </c>
      <c r="B30014" s="2">
        <v>12.787601771406754</v>
      </c>
    </row>
    <row r="30015" spans="1:2" x14ac:dyDescent="0.25">
      <c r="A30015" s="28" t="s">
        <v>84</v>
      </c>
      <c r="B30015" s="2">
        <v>61.50172967492496</v>
      </c>
    </row>
    <row r="30016" spans="1:2" x14ac:dyDescent="0.25">
      <c r="A30016" s="28" t="s">
        <v>82</v>
      </c>
      <c r="B30016" s="2">
        <v>50.696907714072708</v>
      </c>
    </row>
    <row r="30017" spans="1:2" x14ac:dyDescent="0.25">
      <c r="A30017" s="6" t="s">
        <v>52</v>
      </c>
      <c r="B30017" s="2">
        <v>7.4555767558699877</v>
      </c>
    </row>
    <row r="30018" spans="1:2" x14ac:dyDescent="0.25">
      <c r="A30018" s="28" t="s">
        <v>79</v>
      </c>
      <c r="B30018" s="2">
        <v>0.17765978376107111</v>
      </c>
    </row>
    <row r="30019" spans="1:2" x14ac:dyDescent="0.25">
      <c r="A30019" s="28" t="s">
        <v>86</v>
      </c>
      <c r="B30019" s="2">
        <v>0.53625943166461765</v>
      </c>
    </row>
    <row r="30020" spans="1:2" x14ac:dyDescent="0.25">
      <c r="A30020" s="28" t="s">
        <v>87</v>
      </c>
      <c r="B30020" s="2">
        <v>0.16642180072776785</v>
      </c>
    </row>
    <row r="30021" spans="1:2" x14ac:dyDescent="0.25">
      <c r="A30021" s="28" t="s">
        <v>31</v>
      </c>
      <c r="B30021" s="2">
        <v>1.4104772009795546E-2</v>
      </c>
    </row>
    <row r="30022" spans="1:2" x14ac:dyDescent="0.25">
      <c r="A30022" s="28" t="s">
        <v>29</v>
      </c>
      <c r="B30022" s="2">
        <v>5.0512385618307562E-4</v>
      </c>
    </row>
    <row r="30023" spans="1:2" x14ac:dyDescent="0.25">
      <c r="A30023" s="28" t="s">
        <v>30</v>
      </c>
      <c r="B30023" s="2">
        <v>3.8671046875836746E-3</v>
      </c>
    </row>
    <row r="30024" spans="1:2" x14ac:dyDescent="0.25">
      <c r="A30024" s="28" t="s">
        <v>88</v>
      </c>
      <c r="B30024" s="2">
        <v>0.20922445625648986</v>
      </c>
    </row>
    <row r="30025" spans="1:2" x14ac:dyDescent="0.25">
      <c r="A30025" s="28" t="s">
        <v>80</v>
      </c>
      <c r="B30025" s="2">
        <v>0.32959177421694896</v>
      </c>
    </row>
    <row r="30026" spans="1:2" x14ac:dyDescent="0.25">
      <c r="A30026" s="28" t="s">
        <v>84</v>
      </c>
      <c r="B30026" s="2">
        <v>2.8362091875504229</v>
      </c>
    </row>
    <row r="30027" spans="1:2" x14ac:dyDescent="0.25">
      <c r="A30027" s="28" t="s">
        <v>82</v>
      </c>
      <c r="B30027" s="2">
        <v>3.1817333211391068</v>
      </c>
    </row>
    <row r="30028" spans="1:2" x14ac:dyDescent="0.25">
      <c r="A30028" s="6" t="s">
        <v>245</v>
      </c>
      <c r="B30028" s="2">
        <v>57.559028662586641</v>
      </c>
    </row>
    <row r="30029" spans="1:2" x14ac:dyDescent="0.25">
      <c r="A30029" s="28" t="s">
        <v>79</v>
      </c>
      <c r="B30029" s="2">
        <v>1.1747851571740164</v>
      </c>
    </row>
    <row r="30030" spans="1:2" x14ac:dyDescent="0.25">
      <c r="A30030" s="28" t="s">
        <v>86</v>
      </c>
      <c r="B30030" s="2">
        <v>0.56268690702785951</v>
      </c>
    </row>
    <row r="30031" spans="1:2" x14ac:dyDescent="0.25">
      <c r="A30031" s="28" t="s">
        <v>87</v>
      </c>
      <c r="B30031" s="2">
        <v>5.9864131635699023</v>
      </c>
    </row>
    <row r="30032" spans="1:2" x14ac:dyDescent="0.25">
      <c r="A30032" s="28" t="s">
        <v>31</v>
      </c>
      <c r="B30032" s="2">
        <v>1.2379439687780893</v>
      </c>
    </row>
    <row r="30033" spans="1:2" x14ac:dyDescent="0.25">
      <c r="A30033" s="28" t="s">
        <v>29</v>
      </c>
      <c r="B30033" s="2">
        <v>2.0703720679652684</v>
      </c>
    </row>
    <row r="30034" spans="1:2" x14ac:dyDescent="0.25">
      <c r="A30034" s="28" t="s">
        <v>30</v>
      </c>
      <c r="B30034" s="2">
        <v>7.6491774662870125</v>
      </c>
    </row>
    <row r="30035" spans="1:2" x14ac:dyDescent="0.25">
      <c r="A30035" s="28" t="s">
        <v>88</v>
      </c>
      <c r="B30035" s="2">
        <v>8.3132079927430187</v>
      </c>
    </row>
    <row r="30036" spans="1:2" x14ac:dyDescent="0.25">
      <c r="A30036" s="28" t="s">
        <v>80</v>
      </c>
      <c r="B30036" s="2">
        <v>3.6681498236688865</v>
      </c>
    </row>
    <row r="30037" spans="1:2" x14ac:dyDescent="0.25">
      <c r="A30037" s="28" t="s">
        <v>84</v>
      </c>
      <c r="B30037" s="2">
        <v>16.628553591328043</v>
      </c>
    </row>
    <row r="30038" spans="1:2" x14ac:dyDescent="0.25">
      <c r="A30038" s="28" t="s">
        <v>82</v>
      </c>
      <c r="B30038" s="2">
        <v>10.267738524044544</v>
      </c>
    </row>
    <row r="30039" spans="1:2" x14ac:dyDescent="0.25">
      <c r="A30039" s="6" t="s">
        <v>247</v>
      </c>
      <c r="B30039" s="2">
        <v>1205.2717324888038</v>
      </c>
    </row>
    <row r="30040" spans="1:2" x14ac:dyDescent="0.25">
      <c r="A30040" s="28" t="s">
        <v>79</v>
      </c>
      <c r="B30040" s="2">
        <v>10.32668596736143</v>
      </c>
    </row>
    <row r="30041" spans="1:2" x14ac:dyDescent="0.25">
      <c r="A30041" s="28" t="s">
        <v>86</v>
      </c>
      <c r="B30041" s="2">
        <v>5.8956324985206816</v>
      </c>
    </row>
    <row r="30042" spans="1:2" x14ac:dyDescent="0.25">
      <c r="A30042" s="28" t="s">
        <v>87</v>
      </c>
      <c r="B30042" s="2">
        <v>29.718363957397958</v>
      </c>
    </row>
    <row r="30043" spans="1:2" x14ac:dyDescent="0.25">
      <c r="A30043" s="28" t="s">
        <v>31</v>
      </c>
      <c r="B30043" s="2">
        <v>19.52999317691479</v>
      </c>
    </row>
    <row r="30044" spans="1:2" x14ac:dyDescent="0.25">
      <c r="A30044" s="28" t="s">
        <v>29</v>
      </c>
      <c r="B30044" s="2">
        <v>14.169165964587602</v>
      </c>
    </row>
    <row r="30045" spans="1:2" x14ac:dyDescent="0.25">
      <c r="A30045" s="28" t="s">
        <v>30</v>
      </c>
      <c r="B30045" s="2">
        <v>29.707760335822716</v>
      </c>
    </row>
    <row r="30046" spans="1:2" x14ac:dyDescent="0.25">
      <c r="A30046" s="28" t="s">
        <v>88</v>
      </c>
      <c r="B30046" s="2">
        <v>160.59716197165818</v>
      </c>
    </row>
    <row r="30047" spans="1:2" x14ac:dyDescent="0.25">
      <c r="A30047" s="28" t="s">
        <v>80</v>
      </c>
      <c r="B30047" s="2">
        <v>39.145767976505766</v>
      </c>
    </row>
    <row r="30048" spans="1:2" x14ac:dyDescent="0.25">
      <c r="A30048" s="28" t="s">
        <v>84</v>
      </c>
      <c r="B30048" s="2">
        <v>701.40993895443557</v>
      </c>
    </row>
    <row r="30049" spans="1:2" x14ac:dyDescent="0.25">
      <c r="A30049" s="28" t="s">
        <v>82</v>
      </c>
      <c r="B30049" s="2">
        <v>194.77126168559911</v>
      </c>
    </row>
    <row r="30050" spans="1:2" x14ac:dyDescent="0.25">
      <c r="A30050" s="6" t="s">
        <v>20</v>
      </c>
      <c r="B30050" s="2">
        <v>69.89325936597568</v>
      </c>
    </row>
    <row r="30051" spans="1:2" x14ac:dyDescent="0.25">
      <c r="A30051" s="28" t="s">
        <v>79</v>
      </c>
      <c r="B30051" s="2">
        <v>16.151836427182666</v>
      </c>
    </row>
    <row r="30052" spans="1:2" x14ac:dyDescent="0.25">
      <c r="A30052" s="28" t="s">
        <v>86</v>
      </c>
      <c r="B30052" s="2">
        <v>2.448421509796924</v>
      </c>
    </row>
    <row r="30053" spans="1:2" x14ac:dyDescent="0.25">
      <c r="A30053" s="28" t="s">
        <v>87</v>
      </c>
      <c r="B30053" s="2">
        <v>8.8091519923544102</v>
      </c>
    </row>
    <row r="30054" spans="1:2" x14ac:dyDescent="0.25">
      <c r="A30054" s="28" t="s">
        <v>31</v>
      </c>
      <c r="B30054" s="2">
        <v>5.7422956838380319</v>
      </c>
    </row>
    <row r="30055" spans="1:2" x14ac:dyDescent="0.25">
      <c r="A30055" s="28" t="s">
        <v>29</v>
      </c>
      <c r="B30055" s="2">
        <v>1.7383590350277924</v>
      </c>
    </row>
    <row r="30056" spans="1:2" x14ac:dyDescent="0.25">
      <c r="A30056" s="28" t="s">
        <v>30</v>
      </c>
      <c r="B30056" s="2">
        <v>4.438314489906487</v>
      </c>
    </row>
    <row r="30057" spans="1:2" x14ac:dyDescent="0.25">
      <c r="A30057" s="28" t="s">
        <v>88</v>
      </c>
      <c r="B30057" s="2">
        <v>6.2534474833287952</v>
      </c>
    </row>
    <row r="30058" spans="1:2" x14ac:dyDescent="0.25">
      <c r="A30058" s="28" t="s">
        <v>80</v>
      </c>
      <c r="B30058" s="2">
        <v>2.6847676925209365</v>
      </c>
    </row>
    <row r="30059" spans="1:2" x14ac:dyDescent="0.25">
      <c r="A30059" s="28" t="s">
        <v>84</v>
      </c>
      <c r="B30059" s="2">
        <v>3.8389718613866388</v>
      </c>
    </row>
    <row r="30060" spans="1:2" x14ac:dyDescent="0.25">
      <c r="A30060" s="28" t="s">
        <v>82</v>
      </c>
      <c r="B30060" s="2">
        <v>17.787693190633007</v>
      </c>
    </row>
    <row r="30061" spans="1:2" x14ac:dyDescent="0.25">
      <c r="A30061" s="6" t="s">
        <v>21</v>
      </c>
      <c r="B30061" s="2">
        <v>236.78325190271977</v>
      </c>
    </row>
    <row r="30062" spans="1:2" x14ac:dyDescent="0.25">
      <c r="A30062" s="28" t="s">
        <v>79</v>
      </c>
      <c r="B30062" s="2">
        <v>6.8634649442547522</v>
      </c>
    </row>
    <row r="30063" spans="1:2" x14ac:dyDescent="0.25">
      <c r="A30063" s="28" t="s">
        <v>86</v>
      </c>
      <c r="B30063" s="2">
        <v>1.0293272521357122</v>
      </c>
    </row>
    <row r="30064" spans="1:2" x14ac:dyDescent="0.25">
      <c r="A30064" s="28" t="s">
        <v>87</v>
      </c>
      <c r="B30064" s="2">
        <v>3.3860008427427086</v>
      </c>
    </row>
    <row r="30065" spans="1:2" x14ac:dyDescent="0.25">
      <c r="A30065" s="28" t="s">
        <v>31</v>
      </c>
      <c r="B30065" s="2">
        <v>3.9427906240273174</v>
      </c>
    </row>
    <row r="30066" spans="1:2" x14ac:dyDescent="0.25">
      <c r="A30066" s="28" t="s">
        <v>29</v>
      </c>
      <c r="B30066" s="2">
        <v>0.42379230143429231</v>
      </c>
    </row>
    <row r="30067" spans="1:2" x14ac:dyDescent="0.25">
      <c r="A30067" s="28" t="s">
        <v>30</v>
      </c>
      <c r="B30067" s="2">
        <v>3.7869933633688815</v>
      </c>
    </row>
    <row r="30068" spans="1:2" x14ac:dyDescent="0.25">
      <c r="A30068" s="28" t="s">
        <v>88</v>
      </c>
      <c r="B30068" s="2">
        <v>19.717692139490481</v>
      </c>
    </row>
    <row r="30069" spans="1:2" x14ac:dyDescent="0.25">
      <c r="A30069" s="28" t="s">
        <v>80</v>
      </c>
      <c r="B30069" s="2">
        <v>8.2012518986950873</v>
      </c>
    </row>
    <row r="30070" spans="1:2" x14ac:dyDescent="0.25">
      <c r="A30070" s="28" t="s">
        <v>84</v>
      </c>
      <c r="B30070" s="2">
        <v>99.475321512453533</v>
      </c>
    </row>
    <row r="30071" spans="1:2" x14ac:dyDescent="0.25">
      <c r="A30071" s="28" t="s">
        <v>82</v>
      </c>
      <c r="B30071" s="2">
        <v>89.956617024116994</v>
      </c>
    </row>
    <row r="30072" spans="1:2" x14ac:dyDescent="0.25">
      <c r="A30072" s="6" t="s">
        <v>22</v>
      </c>
      <c r="B30072" s="2">
        <v>18.262839318848126</v>
      </c>
    </row>
    <row r="30073" spans="1:2" x14ac:dyDescent="0.25">
      <c r="A30073" s="28" t="s">
        <v>79</v>
      </c>
      <c r="B30073" s="2">
        <v>0.31880248317903953</v>
      </c>
    </row>
    <row r="30074" spans="1:2" x14ac:dyDescent="0.25">
      <c r="A30074" s="28" t="s">
        <v>86</v>
      </c>
      <c r="B30074" s="2">
        <v>0.21827182973563189</v>
      </c>
    </row>
    <row r="30075" spans="1:2" x14ac:dyDescent="0.25">
      <c r="A30075" s="28" t="s">
        <v>87</v>
      </c>
      <c r="B30075" s="2">
        <v>1.2448339416447034</v>
      </c>
    </row>
    <row r="30076" spans="1:2" x14ac:dyDescent="0.25">
      <c r="A30076" s="28" t="s">
        <v>31</v>
      </c>
      <c r="B30076" s="2">
        <v>1.0687975647586379</v>
      </c>
    </row>
    <row r="30077" spans="1:2" x14ac:dyDescent="0.25">
      <c r="A30077" s="28" t="s">
        <v>29</v>
      </c>
      <c r="B30077" s="2">
        <v>0.70894804838764647</v>
      </c>
    </row>
    <row r="30078" spans="1:2" x14ac:dyDescent="0.25">
      <c r="A30078" s="28" t="s">
        <v>30</v>
      </c>
      <c r="B30078" s="2">
        <v>1.9682900568295878</v>
      </c>
    </row>
    <row r="30079" spans="1:2" x14ac:dyDescent="0.25">
      <c r="A30079" s="28" t="s">
        <v>88</v>
      </c>
      <c r="B30079" s="2">
        <v>2.1383578931137461</v>
      </c>
    </row>
    <row r="30080" spans="1:2" x14ac:dyDescent="0.25">
      <c r="A30080" s="28" t="s">
        <v>80</v>
      </c>
      <c r="B30080" s="2">
        <v>0.45184716851140339</v>
      </c>
    </row>
    <row r="30081" spans="1:2" x14ac:dyDescent="0.25">
      <c r="A30081" s="28" t="s">
        <v>84</v>
      </c>
      <c r="B30081" s="2">
        <v>5.3655232425866988</v>
      </c>
    </row>
    <row r="30082" spans="1:2" x14ac:dyDescent="0.25">
      <c r="A30082" s="28" t="s">
        <v>82</v>
      </c>
      <c r="B30082" s="2">
        <v>4.7791670901010317</v>
      </c>
    </row>
    <row r="30083" spans="1:2" x14ac:dyDescent="0.25">
      <c r="A30083" s="6" t="s">
        <v>25</v>
      </c>
      <c r="B30083" s="2">
        <v>35.132636807016013</v>
      </c>
    </row>
    <row r="30084" spans="1:2" x14ac:dyDescent="0.25">
      <c r="A30084" s="28" t="s">
        <v>79</v>
      </c>
      <c r="B30084" s="2">
        <v>3.0030704303824556</v>
      </c>
    </row>
    <row r="30085" spans="1:2" x14ac:dyDescent="0.25">
      <c r="A30085" s="28" t="s">
        <v>86</v>
      </c>
      <c r="B30085" s="2">
        <v>0.39263707097052158</v>
      </c>
    </row>
    <row r="30086" spans="1:2" x14ac:dyDescent="0.25">
      <c r="A30086" s="28" t="s">
        <v>87</v>
      </c>
      <c r="B30086" s="2">
        <v>2.6833557281664335</v>
      </c>
    </row>
    <row r="30087" spans="1:2" x14ac:dyDescent="0.25">
      <c r="A30087" s="28" t="s">
        <v>31</v>
      </c>
      <c r="B30087" s="2">
        <v>1.0589878774914456</v>
      </c>
    </row>
    <row r="30088" spans="1:2" x14ac:dyDescent="0.25">
      <c r="A30088" s="28" t="s">
        <v>29</v>
      </c>
      <c r="B30088" s="2">
        <v>1.3983185397030711</v>
      </c>
    </row>
    <row r="30089" spans="1:2" x14ac:dyDescent="0.25">
      <c r="A30089" s="28" t="s">
        <v>30</v>
      </c>
      <c r="B30089" s="2">
        <v>2.8727466588582615</v>
      </c>
    </row>
    <row r="30090" spans="1:2" x14ac:dyDescent="0.25">
      <c r="A30090" s="28" t="s">
        <v>88</v>
      </c>
      <c r="B30090" s="2">
        <v>8.3025393051877323</v>
      </c>
    </row>
    <row r="30091" spans="1:2" x14ac:dyDescent="0.25">
      <c r="A30091" s="28" t="s">
        <v>80</v>
      </c>
      <c r="B30091" s="2">
        <v>1.6638709723171152</v>
      </c>
    </row>
    <row r="30092" spans="1:2" x14ac:dyDescent="0.25">
      <c r="A30092" s="28" t="s">
        <v>84</v>
      </c>
      <c r="B30092" s="2">
        <v>4.6668128074562079</v>
      </c>
    </row>
    <row r="30093" spans="1:2" x14ac:dyDescent="0.25">
      <c r="A30093" s="28" t="s">
        <v>82</v>
      </c>
      <c r="B30093" s="2">
        <v>9.0902974164827679</v>
      </c>
    </row>
    <row r="30094" spans="1:2" x14ac:dyDescent="0.25">
      <c r="A30094" s="6" t="s">
        <v>23</v>
      </c>
      <c r="B30094" s="2">
        <v>26.498518579215226</v>
      </c>
    </row>
    <row r="30095" spans="1:2" x14ac:dyDescent="0.25">
      <c r="A30095" s="28" t="s">
        <v>79</v>
      </c>
      <c r="B30095" s="2">
        <v>0.8813292814284992</v>
      </c>
    </row>
    <row r="30096" spans="1:2" x14ac:dyDescent="0.25">
      <c r="A30096" s="28" t="s">
        <v>86</v>
      </c>
      <c r="B30096" s="2">
        <v>0.29777974745955915</v>
      </c>
    </row>
    <row r="30097" spans="1:2" x14ac:dyDescent="0.25">
      <c r="A30097" s="28" t="s">
        <v>87</v>
      </c>
      <c r="B30097" s="2">
        <v>1.9926549400656168</v>
      </c>
    </row>
    <row r="30098" spans="1:2" x14ac:dyDescent="0.25">
      <c r="A30098" s="28" t="s">
        <v>31</v>
      </c>
      <c r="B30098" s="2">
        <v>0.86831105999799862</v>
      </c>
    </row>
    <row r="30099" spans="1:2" x14ac:dyDescent="0.25">
      <c r="A30099" s="28" t="s">
        <v>29</v>
      </c>
      <c r="B30099" s="2">
        <v>0.28983178070128385</v>
      </c>
    </row>
    <row r="30100" spans="1:2" x14ac:dyDescent="0.25">
      <c r="A30100" s="28" t="s">
        <v>30</v>
      </c>
      <c r="B30100" s="2">
        <v>0.84270237796928749</v>
      </c>
    </row>
    <row r="30101" spans="1:2" x14ac:dyDescent="0.25">
      <c r="A30101" s="28" t="s">
        <v>88</v>
      </c>
      <c r="B30101" s="2">
        <v>2.8632377906758477</v>
      </c>
    </row>
    <row r="30102" spans="1:2" x14ac:dyDescent="0.25">
      <c r="A30102" s="28" t="s">
        <v>80</v>
      </c>
      <c r="B30102" s="2">
        <v>2.1895680834006055</v>
      </c>
    </row>
    <row r="30103" spans="1:2" x14ac:dyDescent="0.25">
      <c r="A30103" s="28" t="s">
        <v>84</v>
      </c>
      <c r="B30103" s="2">
        <v>11.219552114214121</v>
      </c>
    </row>
    <row r="30104" spans="1:2" x14ac:dyDescent="0.25">
      <c r="A30104" s="28" t="s">
        <v>82</v>
      </c>
      <c r="B30104" s="2">
        <v>5.0535514033024072</v>
      </c>
    </row>
    <row r="30105" spans="1:2" x14ac:dyDescent="0.25">
      <c r="A30105" s="6" t="s">
        <v>249</v>
      </c>
      <c r="B30105" s="2">
        <v>419.8666080466914</v>
      </c>
    </row>
    <row r="30106" spans="1:2" x14ac:dyDescent="0.25">
      <c r="A30106" s="28" t="s">
        <v>79</v>
      </c>
      <c r="B30106" s="2">
        <v>5.2187256240022357</v>
      </c>
    </row>
    <row r="30107" spans="1:2" x14ac:dyDescent="0.25">
      <c r="A30107" s="28" t="s">
        <v>86</v>
      </c>
      <c r="B30107" s="2">
        <v>3.9826662423088921</v>
      </c>
    </row>
    <row r="30108" spans="1:2" x14ac:dyDescent="0.25">
      <c r="A30108" s="28" t="s">
        <v>87</v>
      </c>
      <c r="B30108" s="2">
        <v>17.584313322001318</v>
      </c>
    </row>
    <row r="30109" spans="1:2" x14ac:dyDescent="0.25">
      <c r="A30109" s="28" t="s">
        <v>31</v>
      </c>
      <c r="B30109" s="2">
        <v>16.115557401810047</v>
      </c>
    </row>
    <row r="30110" spans="1:2" x14ac:dyDescent="0.25">
      <c r="A30110" s="28" t="s">
        <v>29</v>
      </c>
      <c r="B30110" s="2">
        <v>10.28020757088761</v>
      </c>
    </row>
    <row r="30111" spans="1:2" x14ac:dyDescent="0.25">
      <c r="A30111" s="28" t="s">
        <v>30</v>
      </c>
      <c r="B30111" s="2">
        <v>14.992763383124926</v>
      </c>
    </row>
    <row r="30112" spans="1:2" x14ac:dyDescent="0.25">
      <c r="A30112" s="28" t="s">
        <v>88</v>
      </c>
      <c r="B30112" s="2">
        <v>109.17899610194156</v>
      </c>
    </row>
    <row r="30113" spans="1:2" x14ac:dyDescent="0.25">
      <c r="A30113" s="28" t="s">
        <v>80</v>
      </c>
      <c r="B30113" s="2">
        <v>22.376511618322606</v>
      </c>
    </row>
    <row r="30114" spans="1:2" x14ac:dyDescent="0.25">
      <c r="A30114" s="28" t="s">
        <v>84</v>
      </c>
      <c r="B30114" s="2">
        <v>140.75727843768721</v>
      </c>
    </row>
    <row r="30115" spans="1:2" x14ac:dyDescent="0.25">
      <c r="A30115" s="28" t="s">
        <v>82</v>
      </c>
      <c r="B30115" s="2">
        <v>79.379588344604997</v>
      </c>
    </row>
    <row r="30116" spans="1:2" x14ac:dyDescent="0.25">
      <c r="A30116" s="6" t="s">
        <v>251</v>
      </c>
      <c r="B30116" s="2">
        <v>337.55423940266201</v>
      </c>
    </row>
    <row r="30117" spans="1:2" x14ac:dyDescent="0.25">
      <c r="A30117" s="28" t="s">
        <v>79</v>
      </c>
      <c r="B30117" s="2">
        <v>9.2240377846993997</v>
      </c>
    </row>
    <row r="30118" spans="1:2" x14ac:dyDescent="0.25">
      <c r="A30118" s="28" t="s">
        <v>86</v>
      </c>
      <c r="B30118" s="2">
        <v>2.6376712472183268</v>
      </c>
    </row>
    <row r="30119" spans="1:2" x14ac:dyDescent="0.25">
      <c r="A30119" s="28" t="s">
        <v>87</v>
      </c>
      <c r="B30119" s="2">
        <v>15.914741109987915</v>
      </c>
    </row>
    <row r="30120" spans="1:2" x14ac:dyDescent="0.25">
      <c r="A30120" s="28" t="s">
        <v>31</v>
      </c>
      <c r="B30120" s="2">
        <v>13.437520398276519</v>
      </c>
    </row>
    <row r="30121" spans="1:2" x14ac:dyDescent="0.25">
      <c r="A30121" s="28" t="s">
        <v>29</v>
      </c>
      <c r="B30121" s="2">
        <v>27.302218193449434</v>
      </c>
    </row>
    <row r="30122" spans="1:2" x14ac:dyDescent="0.25">
      <c r="A30122" s="28" t="s">
        <v>30</v>
      </c>
      <c r="B30122" s="2">
        <v>10.312426624769063</v>
      </c>
    </row>
    <row r="30123" spans="1:2" x14ac:dyDescent="0.25">
      <c r="A30123" s="28" t="s">
        <v>88</v>
      </c>
      <c r="B30123" s="2">
        <v>57.910720232095066</v>
      </c>
    </row>
    <row r="30124" spans="1:2" x14ac:dyDescent="0.25">
      <c r="A30124" s="28" t="s">
        <v>80</v>
      </c>
      <c r="B30124" s="2">
        <v>23.138532374565216</v>
      </c>
    </row>
    <row r="30125" spans="1:2" x14ac:dyDescent="0.25">
      <c r="A30125" s="28" t="s">
        <v>84</v>
      </c>
      <c r="B30125" s="2">
        <v>92.664495454887387</v>
      </c>
    </row>
    <row r="30126" spans="1:2" x14ac:dyDescent="0.25">
      <c r="A30126" s="28" t="s">
        <v>82</v>
      </c>
      <c r="B30126" s="2">
        <v>85.011875982713647</v>
      </c>
    </row>
    <row r="30127" spans="1:2" x14ac:dyDescent="0.25">
      <c r="A30127" s="6" t="s">
        <v>229</v>
      </c>
      <c r="B30127" s="2">
        <v>255.08495371455069</v>
      </c>
    </row>
    <row r="30128" spans="1:2" x14ac:dyDescent="0.25">
      <c r="A30128" s="28" t="s">
        <v>79</v>
      </c>
      <c r="B30128" s="2">
        <v>7.1140213099804708</v>
      </c>
    </row>
    <row r="30129" spans="1:2" x14ac:dyDescent="0.25">
      <c r="A30129" s="28" t="s">
        <v>86</v>
      </c>
      <c r="B30129" s="2">
        <v>1.9865632510228459</v>
      </c>
    </row>
    <row r="30130" spans="1:2" x14ac:dyDescent="0.25">
      <c r="A30130" s="28" t="s">
        <v>87</v>
      </c>
      <c r="B30130" s="2">
        <v>10.597895282424329</v>
      </c>
    </row>
    <row r="30131" spans="1:2" x14ac:dyDescent="0.25">
      <c r="A30131" s="28" t="s">
        <v>31</v>
      </c>
      <c r="B30131" s="2">
        <v>37.31792191257086</v>
      </c>
    </row>
    <row r="30132" spans="1:2" x14ac:dyDescent="0.25">
      <c r="A30132" s="28" t="s">
        <v>29</v>
      </c>
      <c r="B30132" s="2">
        <v>38.262342741554988</v>
      </c>
    </row>
    <row r="30133" spans="1:2" x14ac:dyDescent="0.25">
      <c r="A30133" s="28" t="s">
        <v>30</v>
      </c>
      <c r="B30133" s="2">
        <v>41.735337439325178</v>
      </c>
    </row>
    <row r="30134" spans="1:2" x14ac:dyDescent="0.25">
      <c r="A30134" s="28" t="s">
        <v>88</v>
      </c>
      <c r="B30134" s="2">
        <v>30.826290863149854</v>
      </c>
    </row>
    <row r="30135" spans="1:2" x14ac:dyDescent="0.25">
      <c r="A30135" s="28" t="s">
        <v>80</v>
      </c>
      <c r="B30135" s="2">
        <v>11.311492574617048</v>
      </c>
    </row>
    <row r="30136" spans="1:2" x14ac:dyDescent="0.25">
      <c r="A30136" s="28" t="s">
        <v>84</v>
      </c>
      <c r="B30136" s="2">
        <v>24.950066266258386</v>
      </c>
    </row>
    <row r="30137" spans="1:2" x14ac:dyDescent="0.25">
      <c r="A30137" s="28" t="s">
        <v>82</v>
      </c>
      <c r="B30137" s="2">
        <v>50.983022073646744</v>
      </c>
    </row>
    <row r="30138" spans="1:2" x14ac:dyDescent="0.25">
      <c r="A30138" s="6" t="s">
        <v>93</v>
      </c>
      <c r="B30138" s="2">
        <v>3663.6981805739933</v>
      </c>
    </row>
    <row r="30139" spans="1:2" x14ac:dyDescent="0.25">
      <c r="A30139" s="28" t="s">
        <v>79</v>
      </c>
      <c r="B30139" s="2">
        <v>98.055328676851602</v>
      </c>
    </row>
    <row r="30140" spans="1:2" x14ac:dyDescent="0.25">
      <c r="A30140" s="28" t="s">
        <v>86</v>
      </c>
      <c r="B30140" s="2">
        <v>30.691915776183606</v>
      </c>
    </row>
    <row r="30141" spans="1:2" x14ac:dyDescent="0.25">
      <c r="A30141" s="28" t="s">
        <v>87</v>
      </c>
      <c r="B30141" s="2">
        <v>138.94974197366338</v>
      </c>
    </row>
    <row r="30142" spans="1:2" x14ac:dyDescent="0.25">
      <c r="A30142" s="28" t="s">
        <v>31</v>
      </c>
      <c r="B30142" s="2">
        <v>133.67531626806237</v>
      </c>
    </row>
    <row r="30143" spans="1:2" x14ac:dyDescent="0.25">
      <c r="A30143" s="28" t="s">
        <v>29</v>
      </c>
      <c r="B30143" s="2">
        <v>112.37993641930923</v>
      </c>
    </row>
    <row r="30144" spans="1:2" x14ac:dyDescent="0.25">
      <c r="A30144" s="28" t="s">
        <v>30</v>
      </c>
      <c r="B30144" s="2">
        <v>157.49548930971264</v>
      </c>
    </row>
    <row r="30145" spans="1:2" x14ac:dyDescent="0.25">
      <c r="A30145" s="28" t="s">
        <v>88</v>
      </c>
      <c r="B30145" s="2">
        <v>552.20565259342334</v>
      </c>
    </row>
    <row r="30146" spans="1:2" x14ac:dyDescent="0.25">
      <c r="A30146" s="28" t="s">
        <v>80</v>
      </c>
      <c r="B30146" s="2">
        <v>224.31716655471158</v>
      </c>
    </row>
    <row r="30147" spans="1:2" x14ac:dyDescent="0.25">
      <c r="A30147" s="28" t="s">
        <v>84</v>
      </c>
      <c r="B30147" s="2">
        <v>1501.0214384468031</v>
      </c>
    </row>
    <row r="30148" spans="1:2" x14ac:dyDescent="0.25">
      <c r="A30148" s="28" t="s">
        <v>82</v>
      </c>
      <c r="B30148" s="2">
        <v>714.9061945552728</v>
      </c>
    </row>
    <row r="30149" spans="1:2" x14ac:dyDescent="0.25">
      <c r="A30149" s="3" t="s">
        <v>178</v>
      </c>
      <c r="B30149" s="2">
        <v>42822.64514035215</v>
      </c>
    </row>
    <row r="30150" spans="1:2" x14ac:dyDescent="0.25">
      <c r="A30150" s="6" t="s">
        <v>228</v>
      </c>
      <c r="B30150" s="2">
        <v>600.63268596914838</v>
      </c>
    </row>
    <row r="30151" spans="1:2" x14ac:dyDescent="0.25">
      <c r="A30151" s="28" t="s">
        <v>79</v>
      </c>
      <c r="B30151" s="2">
        <v>12.460915557172667</v>
      </c>
    </row>
    <row r="30152" spans="1:2" x14ac:dyDescent="0.25">
      <c r="A30152" s="28" t="s">
        <v>86</v>
      </c>
      <c r="B30152" s="2">
        <v>3.1989294678310989</v>
      </c>
    </row>
    <row r="30153" spans="1:2" x14ac:dyDescent="0.25">
      <c r="A30153" s="28" t="s">
        <v>87</v>
      </c>
      <c r="B30153" s="2">
        <v>25.59365272448149</v>
      </c>
    </row>
    <row r="30154" spans="1:2" x14ac:dyDescent="0.25">
      <c r="A30154" s="28" t="s">
        <v>31</v>
      </c>
      <c r="B30154" s="2">
        <v>22.329049584242256</v>
      </c>
    </row>
    <row r="30155" spans="1:2" x14ac:dyDescent="0.25">
      <c r="A30155" s="28" t="s">
        <v>29</v>
      </c>
      <c r="B30155" s="2">
        <v>13.133676816419728</v>
      </c>
    </row>
    <row r="30156" spans="1:2" x14ac:dyDescent="0.25">
      <c r="A30156" s="28" t="s">
        <v>30</v>
      </c>
      <c r="B30156" s="2">
        <v>14.535134840847107</v>
      </c>
    </row>
    <row r="30157" spans="1:2" x14ac:dyDescent="0.25">
      <c r="A30157" s="28" t="s">
        <v>88</v>
      </c>
      <c r="B30157" s="2">
        <v>40.894869123393875</v>
      </c>
    </row>
    <row r="30158" spans="1:2" x14ac:dyDescent="0.25">
      <c r="A30158" s="28" t="s">
        <v>80</v>
      </c>
      <c r="B30158" s="2">
        <v>18.409995344993806</v>
      </c>
    </row>
    <row r="30159" spans="1:2" x14ac:dyDescent="0.25">
      <c r="A30159" s="28" t="s">
        <v>84</v>
      </c>
      <c r="B30159" s="2">
        <v>251.96960574765188</v>
      </c>
    </row>
    <row r="30160" spans="1:2" x14ac:dyDescent="0.25">
      <c r="A30160" s="28" t="s">
        <v>85</v>
      </c>
      <c r="B30160" s="2">
        <v>105.83861660700094</v>
      </c>
    </row>
    <row r="30161" spans="1:2" x14ac:dyDescent="0.25">
      <c r="A30161" s="28" t="s">
        <v>82</v>
      </c>
      <c r="B30161" s="2">
        <v>92.268240155113517</v>
      </c>
    </row>
    <row r="30162" spans="1:2" x14ac:dyDescent="0.25">
      <c r="A30162" s="6" t="s">
        <v>239</v>
      </c>
      <c r="B30162" s="2">
        <v>115.52631308183828</v>
      </c>
    </row>
    <row r="30163" spans="1:2" x14ac:dyDescent="0.25">
      <c r="A30163" s="28" t="s">
        <v>79</v>
      </c>
      <c r="B30163" s="2">
        <v>0.4926232299297989</v>
      </c>
    </row>
    <row r="30164" spans="1:2" x14ac:dyDescent="0.25">
      <c r="A30164" s="28" t="s">
        <v>87</v>
      </c>
      <c r="B30164" s="2">
        <v>18.947850009608288</v>
      </c>
    </row>
    <row r="30165" spans="1:2" x14ac:dyDescent="0.25">
      <c r="A30165" s="28" t="s">
        <v>31</v>
      </c>
      <c r="B30165" s="2">
        <v>3.7217023522363233</v>
      </c>
    </row>
    <row r="30166" spans="1:2" x14ac:dyDescent="0.25">
      <c r="A30166" s="28" t="s">
        <v>29</v>
      </c>
      <c r="B30166" s="2">
        <v>7.8056706794469779</v>
      </c>
    </row>
    <row r="30167" spans="1:2" x14ac:dyDescent="0.25">
      <c r="A30167" s="28" t="s">
        <v>30</v>
      </c>
      <c r="B30167" s="2">
        <v>5.3032459549618682</v>
      </c>
    </row>
    <row r="30168" spans="1:2" x14ac:dyDescent="0.25">
      <c r="A30168" s="28" t="s">
        <v>88</v>
      </c>
      <c r="B30168" s="2">
        <v>5.1117441897999001</v>
      </c>
    </row>
    <row r="30169" spans="1:2" x14ac:dyDescent="0.25">
      <c r="A30169" s="28" t="s">
        <v>80</v>
      </c>
      <c r="B30169" s="2">
        <v>3.6604286602635381</v>
      </c>
    </row>
    <row r="30170" spans="1:2" x14ac:dyDescent="0.25">
      <c r="A30170" s="28" t="s">
        <v>84</v>
      </c>
      <c r="B30170" s="2">
        <v>14.855422221249221</v>
      </c>
    </row>
    <row r="30171" spans="1:2" x14ac:dyDescent="0.25">
      <c r="A30171" s="28" t="s">
        <v>85</v>
      </c>
      <c r="B30171" s="2">
        <v>32.171682022900299</v>
      </c>
    </row>
    <row r="30172" spans="1:2" x14ac:dyDescent="0.25">
      <c r="A30172" s="28" t="s">
        <v>82</v>
      </c>
      <c r="B30172" s="2">
        <v>23.455943761442057</v>
      </c>
    </row>
    <row r="30173" spans="1:2" x14ac:dyDescent="0.25">
      <c r="A30173" s="6" t="s">
        <v>241</v>
      </c>
      <c r="B30173" s="2">
        <v>2578.9283278700359</v>
      </c>
    </row>
    <row r="30174" spans="1:2" x14ac:dyDescent="0.25">
      <c r="A30174" s="28" t="s">
        <v>79</v>
      </c>
      <c r="B30174" s="2">
        <v>81.86954500416482</v>
      </c>
    </row>
    <row r="30175" spans="1:2" x14ac:dyDescent="0.25">
      <c r="A30175" s="28" t="s">
        <v>86</v>
      </c>
      <c r="B30175" s="2">
        <v>26.648543775779217</v>
      </c>
    </row>
    <row r="30176" spans="1:2" x14ac:dyDescent="0.25">
      <c r="A30176" s="28" t="s">
        <v>87</v>
      </c>
      <c r="B30176" s="2">
        <v>62.990171444473319</v>
      </c>
    </row>
    <row r="30177" spans="1:2" x14ac:dyDescent="0.25">
      <c r="A30177" s="28" t="s">
        <v>31</v>
      </c>
      <c r="B30177" s="2">
        <v>136.40310863557045</v>
      </c>
    </row>
    <row r="30178" spans="1:2" x14ac:dyDescent="0.25">
      <c r="A30178" s="28" t="s">
        <v>29</v>
      </c>
      <c r="B30178" s="2">
        <v>79.775088415972888</v>
      </c>
    </row>
    <row r="30179" spans="1:2" x14ac:dyDescent="0.25">
      <c r="A30179" s="28" t="s">
        <v>30</v>
      </c>
      <c r="B30179" s="2">
        <v>117.49205908380407</v>
      </c>
    </row>
    <row r="30180" spans="1:2" x14ac:dyDescent="0.25">
      <c r="A30180" s="28" t="s">
        <v>88</v>
      </c>
      <c r="B30180" s="2">
        <v>342.91894200838351</v>
      </c>
    </row>
    <row r="30181" spans="1:2" x14ac:dyDescent="0.25">
      <c r="A30181" s="28" t="s">
        <v>80</v>
      </c>
      <c r="B30181" s="2">
        <v>141.7594688279481</v>
      </c>
    </row>
    <row r="30182" spans="1:2" x14ac:dyDescent="0.25">
      <c r="A30182" s="28" t="s">
        <v>84</v>
      </c>
      <c r="B30182" s="2">
        <v>518.62731440455525</v>
      </c>
    </row>
    <row r="30183" spans="1:2" x14ac:dyDescent="0.25">
      <c r="A30183" s="28" t="s">
        <v>85</v>
      </c>
      <c r="B30183" s="2">
        <v>623.83971696747778</v>
      </c>
    </row>
    <row r="30184" spans="1:2" x14ac:dyDescent="0.25">
      <c r="A30184" s="28" t="s">
        <v>82</v>
      </c>
      <c r="B30184" s="2">
        <v>446.60436930190622</v>
      </c>
    </row>
    <row r="30185" spans="1:2" x14ac:dyDescent="0.25">
      <c r="A30185" s="6" t="s">
        <v>53</v>
      </c>
      <c r="B30185" s="2">
        <v>103.48669435872775</v>
      </c>
    </row>
    <row r="30186" spans="1:2" x14ac:dyDescent="0.25">
      <c r="A30186" s="28" t="s">
        <v>79</v>
      </c>
      <c r="B30186" s="2">
        <v>3.6603578739391112</v>
      </c>
    </row>
    <row r="30187" spans="1:2" x14ac:dyDescent="0.25">
      <c r="A30187" s="28" t="s">
        <v>86</v>
      </c>
      <c r="B30187" s="2">
        <v>0.311500255283368</v>
      </c>
    </row>
    <row r="30188" spans="1:2" x14ac:dyDescent="0.25">
      <c r="A30188" s="28" t="s">
        <v>87</v>
      </c>
      <c r="B30188" s="2">
        <v>2.9302009787275809</v>
      </c>
    </row>
    <row r="30189" spans="1:2" x14ac:dyDescent="0.25">
      <c r="A30189" s="28" t="s">
        <v>31</v>
      </c>
      <c r="B30189" s="2">
        <v>0.28143021195640983</v>
      </c>
    </row>
    <row r="30190" spans="1:2" x14ac:dyDescent="0.25">
      <c r="A30190" s="28" t="s">
        <v>29</v>
      </c>
      <c r="B30190" s="2">
        <v>0.11710977980149105</v>
      </c>
    </row>
    <row r="30191" spans="1:2" x14ac:dyDescent="0.25">
      <c r="A30191" s="28" t="s">
        <v>30</v>
      </c>
      <c r="B30191" s="2">
        <v>3.9601813140138678E-2</v>
      </c>
    </row>
    <row r="30192" spans="1:2" x14ac:dyDescent="0.25">
      <c r="A30192" s="28" t="s">
        <v>80</v>
      </c>
      <c r="B30192" s="2">
        <v>29.544705514100311</v>
      </c>
    </row>
    <row r="30193" spans="1:2" x14ac:dyDescent="0.25">
      <c r="A30193" s="28" t="s">
        <v>84</v>
      </c>
      <c r="B30193" s="2">
        <v>10.184299319123502</v>
      </c>
    </row>
    <row r="30194" spans="1:2" x14ac:dyDescent="0.25">
      <c r="A30194" s="28" t="s">
        <v>85</v>
      </c>
      <c r="B30194" s="2">
        <v>36.536829106170977</v>
      </c>
    </row>
    <row r="30195" spans="1:2" x14ac:dyDescent="0.25">
      <c r="A30195" s="28" t="s">
        <v>82</v>
      </c>
      <c r="B30195" s="2">
        <v>19.880659506484861</v>
      </c>
    </row>
    <row r="30196" spans="1:2" x14ac:dyDescent="0.25">
      <c r="A30196" s="6" t="s">
        <v>230</v>
      </c>
      <c r="B30196" s="2">
        <v>1131.235193811108</v>
      </c>
    </row>
    <row r="30197" spans="1:2" x14ac:dyDescent="0.25">
      <c r="A30197" s="28" t="s">
        <v>79</v>
      </c>
      <c r="B30197" s="2">
        <v>9.9943491180422139</v>
      </c>
    </row>
    <row r="30198" spans="1:2" x14ac:dyDescent="0.25">
      <c r="A30198" s="28" t="s">
        <v>86</v>
      </c>
      <c r="B30198" s="2">
        <v>16.855014802837168</v>
      </c>
    </row>
    <row r="30199" spans="1:2" x14ac:dyDescent="0.25">
      <c r="A30199" s="28" t="s">
        <v>31</v>
      </c>
      <c r="B30199" s="2">
        <v>14.481316137139869</v>
      </c>
    </row>
    <row r="30200" spans="1:2" x14ac:dyDescent="0.25">
      <c r="A30200" s="28" t="s">
        <v>29</v>
      </c>
      <c r="B30200" s="2">
        <v>8.2615143845651851</v>
      </c>
    </row>
    <row r="30201" spans="1:2" x14ac:dyDescent="0.25">
      <c r="A30201" s="28" t="s">
        <v>30</v>
      </c>
      <c r="B30201" s="2">
        <v>11.094219175533883</v>
      </c>
    </row>
    <row r="30202" spans="1:2" x14ac:dyDescent="0.25">
      <c r="A30202" s="28" t="s">
        <v>88</v>
      </c>
      <c r="B30202" s="2">
        <v>210.91659982662921</v>
      </c>
    </row>
    <row r="30203" spans="1:2" x14ac:dyDescent="0.25">
      <c r="A30203" s="28" t="s">
        <v>80</v>
      </c>
      <c r="B30203" s="2">
        <v>205.86140086495971</v>
      </c>
    </row>
    <row r="30204" spans="1:2" x14ac:dyDescent="0.25">
      <c r="A30204" s="28" t="s">
        <v>84</v>
      </c>
      <c r="B30204" s="2">
        <v>239.42556628999324</v>
      </c>
    </row>
    <row r="30205" spans="1:2" x14ac:dyDescent="0.25">
      <c r="A30205" s="28" t="s">
        <v>85</v>
      </c>
      <c r="B30205" s="2">
        <v>179.38025957198658</v>
      </c>
    </row>
    <row r="30206" spans="1:2" x14ac:dyDescent="0.25">
      <c r="A30206" s="28" t="s">
        <v>82</v>
      </c>
      <c r="B30206" s="2">
        <v>234.96495363942094</v>
      </c>
    </row>
    <row r="30207" spans="1:2" x14ac:dyDescent="0.25">
      <c r="A30207" s="6" t="s">
        <v>19</v>
      </c>
      <c r="B30207" s="2">
        <v>80.593051208472261</v>
      </c>
    </row>
    <row r="30208" spans="1:2" x14ac:dyDescent="0.25">
      <c r="A30208" s="28" t="s">
        <v>79</v>
      </c>
      <c r="B30208" s="2">
        <v>7.5999259701739437</v>
      </c>
    </row>
    <row r="30209" spans="1:2" x14ac:dyDescent="0.25">
      <c r="A30209" s="28" t="s">
        <v>86</v>
      </c>
      <c r="B30209" s="2">
        <v>1.2230690718653285</v>
      </c>
    </row>
    <row r="30210" spans="1:2" x14ac:dyDescent="0.25">
      <c r="A30210" s="28" t="s">
        <v>87</v>
      </c>
      <c r="B30210" s="2">
        <v>0.10663808899611529</v>
      </c>
    </row>
    <row r="30211" spans="1:2" x14ac:dyDescent="0.25">
      <c r="A30211" s="28" t="s">
        <v>31</v>
      </c>
      <c r="B30211" s="2">
        <v>5.8597746657278922</v>
      </c>
    </row>
    <row r="30212" spans="1:2" x14ac:dyDescent="0.25">
      <c r="A30212" s="28" t="s">
        <v>29</v>
      </c>
      <c r="B30212" s="2">
        <v>15.98254450132894</v>
      </c>
    </row>
    <row r="30213" spans="1:2" x14ac:dyDescent="0.25">
      <c r="A30213" s="28" t="s">
        <v>30</v>
      </c>
      <c r="B30213" s="2">
        <v>36.189807500091007</v>
      </c>
    </row>
    <row r="30214" spans="1:2" x14ac:dyDescent="0.25">
      <c r="A30214" s="28" t="s">
        <v>88</v>
      </c>
      <c r="B30214" s="2">
        <v>2.7858742490618917</v>
      </c>
    </row>
    <row r="30215" spans="1:2" x14ac:dyDescent="0.25">
      <c r="A30215" s="28" t="s">
        <v>80</v>
      </c>
      <c r="B30215" s="2">
        <v>0.57002518468588259</v>
      </c>
    </row>
    <row r="30216" spans="1:2" x14ac:dyDescent="0.25">
      <c r="A30216" s="28" t="s">
        <v>84</v>
      </c>
      <c r="B30216" s="2">
        <v>0.24013320118860226</v>
      </c>
    </row>
    <row r="30217" spans="1:2" x14ac:dyDescent="0.25">
      <c r="A30217" s="28" t="s">
        <v>85</v>
      </c>
      <c r="B30217" s="2">
        <v>6.7695438966319736</v>
      </c>
    </row>
    <row r="30218" spans="1:2" x14ac:dyDescent="0.25">
      <c r="A30218" s="28" t="s">
        <v>82</v>
      </c>
      <c r="B30218" s="2">
        <v>3.2657148787206833</v>
      </c>
    </row>
    <row r="30219" spans="1:2" x14ac:dyDescent="0.25">
      <c r="A30219" s="6" t="s">
        <v>243</v>
      </c>
      <c r="B30219" s="2">
        <v>843.67920386974924</v>
      </c>
    </row>
    <row r="30220" spans="1:2" x14ac:dyDescent="0.25">
      <c r="A30220" s="28" t="s">
        <v>79</v>
      </c>
      <c r="B30220" s="2">
        <v>13.321411196639522</v>
      </c>
    </row>
    <row r="30221" spans="1:2" x14ac:dyDescent="0.25">
      <c r="A30221" s="28" t="s">
        <v>86</v>
      </c>
      <c r="B30221" s="2">
        <v>9.1489916606971473</v>
      </c>
    </row>
    <row r="30222" spans="1:2" x14ac:dyDescent="0.25">
      <c r="A30222" s="28" t="s">
        <v>87</v>
      </c>
      <c r="B30222" s="2">
        <v>54.462577779502787</v>
      </c>
    </row>
    <row r="30223" spans="1:2" x14ac:dyDescent="0.25">
      <c r="A30223" s="28" t="s">
        <v>31</v>
      </c>
      <c r="B30223" s="2">
        <v>49.34903622395926</v>
      </c>
    </row>
    <row r="30224" spans="1:2" x14ac:dyDescent="0.25">
      <c r="A30224" s="28" t="s">
        <v>29</v>
      </c>
      <c r="B30224" s="2">
        <v>40.348344785657005</v>
      </c>
    </row>
    <row r="30225" spans="1:2" x14ac:dyDescent="0.25">
      <c r="A30225" s="28" t="s">
        <v>30</v>
      </c>
      <c r="B30225" s="2">
        <v>35.278524638379466</v>
      </c>
    </row>
    <row r="30226" spans="1:2" x14ac:dyDescent="0.25">
      <c r="A30226" s="28" t="s">
        <v>88</v>
      </c>
      <c r="B30226" s="2">
        <v>102.97731213616638</v>
      </c>
    </row>
    <row r="30227" spans="1:2" x14ac:dyDescent="0.25">
      <c r="A30227" s="28" t="s">
        <v>80</v>
      </c>
      <c r="B30227" s="2">
        <v>29.838291047521196</v>
      </c>
    </row>
    <row r="30228" spans="1:2" x14ac:dyDescent="0.25">
      <c r="A30228" s="28" t="s">
        <v>84</v>
      </c>
      <c r="B30228" s="2">
        <v>149.28023444158669</v>
      </c>
    </row>
    <row r="30229" spans="1:2" x14ac:dyDescent="0.25">
      <c r="A30229" s="28" t="s">
        <v>85</v>
      </c>
      <c r="B30229" s="2">
        <v>176.04556769970588</v>
      </c>
    </row>
    <row r="30230" spans="1:2" x14ac:dyDescent="0.25">
      <c r="A30230" s="28" t="s">
        <v>82</v>
      </c>
      <c r="B30230" s="2">
        <v>183.628912259934</v>
      </c>
    </row>
    <row r="30231" spans="1:2" x14ac:dyDescent="0.25">
      <c r="A30231" s="6" t="s">
        <v>52</v>
      </c>
      <c r="B30231" s="2">
        <v>115.09389997986543</v>
      </c>
    </row>
    <row r="30232" spans="1:2" x14ac:dyDescent="0.25">
      <c r="A30232" s="28" t="s">
        <v>79</v>
      </c>
      <c r="B30232" s="2">
        <v>0.64046307482207654</v>
      </c>
    </row>
    <row r="30233" spans="1:2" x14ac:dyDescent="0.25">
      <c r="A30233" s="28" t="s">
        <v>86</v>
      </c>
      <c r="B30233" s="2">
        <v>0.79107534894496823</v>
      </c>
    </row>
    <row r="30234" spans="1:2" x14ac:dyDescent="0.25">
      <c r="A30234" s="28" t="s">
        <v>87</v>
      </c>
      <c r="B30234" s="2">
        <v>2.7373797384956267</v>
      </c>
    </row>
    <row r="30235" spans="1:2" x14ac:dyDescent="0.25">
      <c r="A30235" s="28" t="s">
        <v>31</v>
      </c>
      <c r="B30235" s="2">
        <v>1.0419641867565512</v>
      </c>
    </row>
    <row r="30236" spans="1:2" x14ac:dyDescent="0.25">
      <c r="A30236" s="28" t="s">
        <v>29</v>
      </c>
      <c r="B30236" s="2">
        <v>0.72970971914502925</v>
      </c>
    </row>
    <row r="30237" spans="1:2" x14ac:dyDescent="0.25">
      <c r="A30237" s="28" t="s">
        <v>30</v>
      </c>
      <c r="B30237" s="2">
        <v>0.51175925081205087</v>
      </c>
    </row>
    <row r="30238" spans="1:2" x14ac:dyDescent="0.25">
      <c r="A30238" s="28" t="s">
        <v>88</v>
      </c>
      <c r="B30238" s="2">
        <v>10.130218943589774</v>
      </c>
    </row>
    <row r="30239" spans="1:2" x14ac:dyDescent="0.25">
      <c r="A30239" s="28" t="s">
        <v>80</v>
      </c>
      <c r="B30239" s="2">
        <v>10.650805742031526</v>
      </c>
    </row>
    <row r="30240" spans="1:2" x14ac:dyDescent="0.25">
      <c r="A30240" s="28" t="s">
        <v>84</v>
      </c>
      <c r="B30240" s="2">
        <v>4.4006226402048636</v>
      </c>
    </row>
    <row r="30241" spans="1:2" x14ac:dyDescent="0.25">
      <c r="A30241" s="28" t="s">
        <v>85</v>
      </c>
      <c r="B30241" s="2">
        <v>52.419188186516308</v>
      </c>
    </row>
    <row r="30242" spans="1:2" x14ac:dyDescent="0.25">
      <c r="A30242" s="28" t="s">
        <v>82</v>
      </c>
      <c r="B30242" s="2">
        <v>31.040713148546637</v>
      </c>
    </row>
    <row r="30243" spans="1:2" x14ac:dyDescent="0.25">
      <c r="A30243" s="6" t="s">
        <v>245</v>
      </c>
      <c r="B30243" s="2">
        <v>505.96486015245455</v>
      </c>
    </row>
    <row r="30244" spans="1:2" x14ac:dyDescent="0.25">
      <c r="A30244" s="28" t="s">
        <v>79</v>
      </c>
      <c r="B30244" s="2">
        <v>8.5770442616191342</v>
      </c>
    </row>
    <row r="30245" spans="1:2" x14ac:dyDescent="0.25">
      <c r="A30245" s="28" t="s">
        <v>86</v>
      </c>
      <c r="B30245" s="2">
        <v>3.3666208559909609</v>
      </c>
    </row>
    <row r="30246" spans="1:2" x14ac:dyDescent="0.25">
      <c r="A30246" s="28" t="s">
        <v>87</v>
      </c>
      <c r="B30246" s="2">
        <v>15.060528392835277</v>
      </c>
    </row>
    <row r="30247" spans="1:2" x14ac:dyDescent="0.25">
      <c r="A30247" s="28" t="s">
        <v>31</v>
      </c>
      <c r="B30247" s="2">
        <v>21.605627276133248</v>
      </c>
    </row>
    <row r="30248" spans="1:2" x14ac:dyDescent="0.25">
      <c r="A30248" s="28" t="s">
        <v>29</v>
      </c>
      <c r="B30248" s="2">
        <v>19.724597797359976</v>
      </c>
    </row>
    <row r="30249" spans="1:2" x14ac:dyDescent="0.25">
      <c r="A30249" s="28" t="s">
        <v>30</v>
      </c>
      <c r="B30249" s="2">
        <v>27.977564204211703</v>
      </c>
    </row>
    <row r="30250" spans="1:2" x14ac:dyDescent="0.25">
      <c r="A30250" s="28" t="s">
        <v>88</v>
      </c>
      <c r="B30250" s="2">
        <v>50.085589753880207</v>
      </c>
    </row>
    <row r="30251" spans="1:2" x14ac:dyDescent="0.25">
      <c r="A30251" s="28" t="s">
        <v>80</v>
      </c>
      <c r="B30251" s="2">
        <v>29.488178882971447</v>
      </c>
    </row>
    <row r="30252" spans="1:2" x14ac:dyDescent="0.25">
      <c r="A30252" s="28" t="s">
        <v>84</v>
      </c>
      <c r="B30252" s="2">
        <v>60.265216516474894</v>
      </c>
    </row>
    <row r="30253" spans="1:2" x14ac:dyDescent="0.25">
      <c r="A30253" s="28" t="s">
        <v>85</v>
      </c>
      <c r="B30253" s="2">
        <v>189.40711401886838</v>
      </c>
    </row>
    <row r="30254" spans="1:2" x14ac:dyDescent="0.25">
      <c r="A30254" s="28" t="s">
        <v>82</v>
      </c>
      <c r="B30254" s="2">
        <v>80.406778192109314</v>
      </c>
    </row>
    <row r="30255" spans="1:2" x14ac:dyDescent="0.25">
      <c r="A30255" s="6" t="s">
        <v>247</v>
      </c>
      <c r="B30255" s="2">
        <v>5933.5339624727822</v>
      </c>
    </row>
    <row r="30256" spans="1:2" x14ac:dyDescent="0.25">
      <c r="A30256" s="28" t="s">
        <v>79</v>
      </c>
      <c r="B30256" s="2">
        <v>97.196506277592732</v>
      </c>
    </row>
    <row r="30257" spans="1:2" x14ac:dyDescent="0.25">
      <c r="A30257" s="28" t="s">
        <v>86</v>
      </c>
      <c r="B30257" s="2">
        <v>54.421067453328277</v>
      </c>
    </row>
    <row r="30258" spans="1:2" x14ac:dyDescent="0.25">
      <c r="A30258" s="28" t="s">
        <v>87</v>
      </c>
      <c r="B30258" s="2">
        <v>200.5248985272018</v>
      </c>
    </row>
    <row r="30259" spans="1:2" x14ac:dyDescent="0.25">
      <c r="A30259" s="28" t="s">
        <v>31</v>
      </c>
      <c r="B30259" s="2">
        <v>228.80432412138788</v>
      </c>
    </row>
    <row r="30260" spans="1:2" x14ac:dyDescent="0.25">
      <c r="A30260" s="28" t="s">
        <v>29</v>
      </c>
      <c r="B30260" s="2">
        <v>137.32604710012549</v>
      </c>
    </row>
    <row r="30261" spans="1:2" x14ac:dyDescent="0.25">
      <c r="A30261" s="28" t="s">
        <v>30</v>
      </c>
      <c r="B30261" s="2">
        <v>227.38558763086755</v>
      </c>
    </row>
    <row r="30262" spans="1:2" x14ac:dyDescent="0.25">
      <c r="A30262" s="28" t="s">
        <v>88</v>
      </c>
      <c r="B30262" s="2">
        <v>909.53730806874728</v>
      </c>
    </row>
    <row r="30263" spans="1:2" x14ac:dyDescent="0.25">
      <c r="A30263" s="28" t="s">
        <v>80</v>
      </c>
      <c r="B30263" s="2">
        <v>239.89886346010633</v>
      </c>
    </row>
    <row r="30264" spans="1:2" x14ac:dyDescent="0.25">
      <c r="A30264" s="28" t="s">
        <v>84</v>
      </c>
      <c r="B30264" s="2">
        <v>1557.3566582744334</v>
      </c>
    </row>
    <row r="30265" spans="1:2" x14ac:dyDescent="0.25">
      <c r="A30265" s="28" t="s">
        <v>85</v>
      </c>
      <c r="B30265" s="2">
        <v>1316.5699188375386</v>
      </c>
    </row>
    <row r="30266" spans="1:2" x14ac:dyDescent="0.25">
      <c r="A30266" s="28" t="s">
        <v>82</v>
      </c>
      <c r="B30266" s="2">
        <v>964.51278272145271</v>
      </c>
    </row>
    <row r="30267" spans="1:2" x14ac:dyDescent="0.25">
      <c r="A30267" s="6" t="s">
        <v>20</v>
      </c>
      <c r="B30267" s="2">
        <v>1289.8329225573209</v>
      </c>
    </row>
    <row r="30268" spans="1:2" x14ac:dyDescent="0.25">
      <c r="A30268" s="28" t="s">
        <v>79</v>
      </c>
      <c r="B30268" s="2">
        <v>36.418465541299518</v>
      </c>
    </row>
    <row r="30269" spans="1:2" x14ac:dyDescent="0.25">
      <c r="A30269" s="28" t="s">
        <v>86</v>
      </c>
      <c r="B30269" s="2">
        <v>23.567859441673356</v>
      </c>
    </row>
    <row r="30270" spans="1:2" x14ac:dyDescent="0.25">
      <c r="A30270" s="28" t="s">
        <v>87</v>
      </c>
      <c r="B30270" s="2">
        <v>84.417355874621109</v>
      </c>
    </row>
    <row r="30271" spans="1:2" x14ac:dyDescent="0.25">
      <c r="A30271" s="28" t="s">
        <v>31</v>
      </c>
      <c r="B30271" s="2">
        <v>73.407215489388349</v>
      </c>
    </row>
    <row r="30272" spans="1:2" x14ac:dyDescent="0.25">
      <c r="A30272" s="28" t="s">
        <v>29</v>
      </c>
      <c r="B30272" s="2">
        <v>40.296188352102611</v>
      </c>
    </row>
    <row r="30273" spans="1:2" x14ac:dyDescent="0.25">
      <c r="A30273" s="28" t="s">
        <v>30</v>
      </c>
      <c r="B30273" s="2">
        <v>68.318230065622572</v>
      </c>
    </row>
    <row r="30274" spans="1:2" x14ac:dyDescent="0.25">
      <c r="A30274" s="28" t="s">
        <v>88</v>
      </c>
      <c r="B30274" s="2">
        <v>253.07613476816209</v>
      </c>
    </row>
    <row r="30275" spans="1:2" x14ac:dyDescent="0.25">
      <c r="A30275" s="28" t="s">
        <v>80</v>
      </c>
      <c r="B30275" s="2">
        <v>18.842101539579051</v>
      </c>
    </row>
    <row r="30276" spans="1:2" x14ac:dyDescent="0.25">
      <c r="A30276" s="28" t="s">
        <v>84</v>
      </c>
      <c r="B30276" s="2">
        <v>215.49372547473311</v>
      </c>
    </row>
    <row r="30277" spans="1:2" x14ac:dyDescent="0.25">
      <c r="A30277" s="28" t="s">
        <v>85</v>
      </c>
      <c r="B30277" s="2">
        <v>257.92195924756987</v>
      </c>
    </row>
    <row r="30278" spans="1:2" x14ac:dyDescent="0.25">
      <c r="A30278" s="28" t="s">
        <v>82</v>
      </c>
      <c r="B30278" s="2">
        <v>218.07368676256925</v>
      </c>
    </row>
    <row r="30279" spans="1:2" x14ac:dyDescent="0.25">
      <c r="A30279" s="6" t="s">
        <v>21</v>
      </c>
      <c r="B30279" s="2">
        <v>974.90267285227878</v>
      </c>
    </row>
    <row r="30280" spans="1:2" x14ac:dyDescent="0.25">
      <c r="A30280" s="28" t="s">
        <v>79</v>
      </c>
      <c r="B30280" s="2">
        <v>10.910829106831532</v>
      </c>
    </row>
    <row r="30281" spans="1:2" x14ac:dyDescent="0.25">
      <c r="A30281" s="28" t="s">
        <v>86</v>
      </c>
      <c r="B30281" s="2">
        <v>7.3533192227781914</v>
      </c>
    </row>
    <row r="30282" spans="1:2" x14ac:dyDescent="0.25">
      <c r="A30282" s="28" t="s">
        <v>87</v>
      </c>
      <c r="B30282" s="2">
        <v>6.7052582823667972</v>
      </c>
    </row>
    <row r="30283" spans="1:2" x14ac:dyDescent="0.25">
      <c r="A30283" s="28" t="s">
        <v>31</v>
      </c>
      <c r="B30283" s="2">
        <v>20.693066774538341</v>
      </c>
    </row>
    <row r="30284" spans="1:2" x14ac:dyDescent="0.25">
      <c r="A30284" s="28" t="s">
        <v>29</v>
      </c>
      <c r="B30284" s="2">
        <v>10.293274609053601</v>
      </c>
    </row>
    <row r="30285" spans="1:2" x14ac:dyDescent="0.25">
      <c r="A30285" s="28" t="s">
        <v>30</v>
      </c>
      <c r="B30285" s="2">
        <v>29.321842443967324</v>
      </c>
    </row>
    <row r="30286" spans="1:2" x14ac:dyDescent="0.25">
      <c r="A30286" s="28" t="s">
        <v>88</v>
      </c>
      <c r="B30286" s="2">
        <v>80.519300672496001</v>
      </c>
    </row>
    <row r="30287" spans="1:2" x14ac:dyDescent="0.25">
      <c r="A30287" s="28" t="s">
        <v>80</v>
      </c>
      <c r="B30287" s="2">
        <v>217.45606043408614</v>
      </c>
    </row>
    <row r="30288" spans="1:2" x14ac:dyDescent="0.25">
      <c r="A30288" s="28" t="s">
        <v>84</v>
      </c>
      <c r="B30288" s="2">
        <v>212.18188916556858</v>
      </c>
    </row>
    <row r="30289" spans="1:2" x14ac:dyDescent="0.25">
      <c r="A30289" s="28" t="s">
        <v>85</v>
      </c>
      <c r="B30289" s="2">
        <v>170.66799852220174</v>
      </c>
    </row>
    <row r="30290" spans="1:2" x14ac:dyDescent="0.25">
      <c r="A30290" s="28" t="s">
        <v>82</v>
      </c>
      <c r="B30290" s="2">
        <v>208.79983361839049</v>
      </c>
    </row>
    <row r="30291" spans="1:2" x14ac:dyDescent="0.25">
      <c r="A30291" s="6" t="s">
        <v>22</v>
      </c>
      <c r="B30291" s="2">
        <v>187.3360708054783</v>
      </c>
    </row>
    <row r="30292" spans="1:2" x14ac:dyDescent="0.25">
      <c r="A30292" s="28" t="s">
        <v>79</v>
      </c>
      <c r="B30292" s="2">
        <v>3.1001811173823168</v>
      </c>
    </row>
    <row r="30293" spans="1:2" x14ac:dyDescent="0.25">
      <c r="A30293" s="28" t="s">
        <v>86</v>
      </c>
      <c r="B30293" s="2">
        <v>2.5029666844726726</v>
      </c>
    </row>
    <row r="30294" spans="1:2" x14ac:dyDescent="0.25">
      <c r="A30294" s="28" t="s">
        <v>87</v>
      </c>
      <c r="B30294" s="2">
        <v>6.6633197688108172</v>
      </c>
    </row>
    <row r="30295" spans="1:2" x14ac:dyDescent="0.25">
      <c r="A30295" s="28" t="s">
        <v>31</v>
      </c>
      <c r="B30295" s="2">
        <v>11.498122171870982</v>
      </c>
    </row>
    <row r="30296" spans="1:2" x14ac:dyDescent="0.25">
      <c r="A30296" s="28" t="s">
        <v>29</v>
      </c>
      <c r="B30296" s="2">
        <v>9.6152798334118064</v>
      </c>
    </row>
    <row r="30297" spans="1:2" x14ac:dyDescent="0.25">
      <c r="A30297" s="28" t="s">
        <v>30</v>
      </c>
      <c r="B30297" s="2">
        <v>14.863294076462369</v>
      </c>
    </row>
    <row r="30298" spans="1:2" x14ac:dyDescent="0.25">
      <c r="A30298" s="28" t="s">
        <v>88</v>
      </c>
      <c r="B30298" s="2">
        <v>24.77479245070915</v>
      </c>
    </row>
    <row r="30299" spans="1:2" x14ac:dyDescent="0.25">
      <c r="A30299" s="28" t="s">
        <v>80</v>
      </c>
      <c r="B30299" s="2">
        <v>5.1598132220520228</v>
      </c>
    </row>
    <row r="30300" spans="1:2" x14ac:dyDescent="0.25">
      <c r="A30300" s="28" t="s">
        <v>84</v>
      </c>
      <c r="B30300" s="2">
        <v>18.355481287359417</v>
      </c>
    </row>
    <row r="30301" spans="1:2" x14ac:dyDescent="0.25">
      <c r="A30301" s="28" t="s">
        <v>85</v>
      </c>
      <c r="B30301" s="2">
        <v>56.04940446441951</v>
      </c>
    </row>
    <row r="30302" spans="1:2" x14ac:dyDescent="0.25">
      <c r="A30302" s="28" t="s">
        <v>82</v>
      </c>
      <c r="B30302" s="2">
        <v>34.753415728527202</v>
      </c>
    </row>
    <row r="30303" spans="1:2" x14ac:dyDescent="0.25">
      <c r="A30303" s="6" t="s">
        <v>25</v>
      </c>
      <c r="B30303" s="2">
        <v>616.11244693465289</v>
      </c>
    </row>
    <row r="30304" spans="1:2" x14ac:dyDescent="0.25">
      <c r="A30304" s="28" t="s">
        <v>79</v>
      </c>
      <c r="B30304" s="2">
        <v>31.73897975916195</v>
      </c>
    </row>
    <row r="30305" spans="1:2" x14ac:dyDescent="0.25">
      <c r="A30305" s="28" t="s">
        <v>86</v>
      </c>
      <c r="B30305" s="2">
        <v>6.7223889746406691</v>
      </c>
    </row>
    <row r="30306" spans="1:2" x14ac:dyDescent="0.25">
      <c r="A30306" s="28" t="s">
        <v>87</v>
      </c>
      <c r="B30306" s="2">
        <v>10.425436438977499</v>
      </c>
    </row>
    <row r="30307" spans="1:2" x14ac:dyDescent="0.25">
      <c r="A30307" s="28" t="s">
        <v>31</v>
      </c>
      <c r="B30307" s="2">
        <v>16.639256511649219</v>
      </c>
    </row>
    <row r="30308" spans="1:2" x14ac:dyDescent="0.25">
      <c r="A30308" s="28" t="s">
        <v>29</v>
      </c>
      <c r="B30308" s="2">
        <v>12.571889900318149</v>
      </c>
    </row>
    <row r="30309" spans="1:2" x14ac:dyDescent="0.25">
      <c r="A30309" s="28" t="s">
        <v>30</v>
      </c>
      <c r="B30309" s="2">
        <v>19.280715090717393</v>
      </c>
    </row>
    <row r="30310" spans="1:2" x14ac:dyDescent="0.25">
      <c r="A30310" s="28" t="s">
        <v>88</v>
      </c>
      <c r="B30310" s="2">
        <v>70.363743072183652</v>
      </c>
    </row>
    <row r="30311" spans="1:2" x14ac:dyDescent="0.25">
      <c r="A30311" s="28" t="s">
        <v>80</v>
      </c>
      <c r="B30311" s="2">
        <v>22.114964411395228</v>
      </c>
    </row>
    <row r="30312" spans="1:2" x14ac:dyDescent="0.25">
      <c r="A30312" s="28" t="s">
        <v>84</v>
      </c>
      <c r="B30312" s="2">
        <v>19.388614816451561</v>
      </c>
    </row>
    <row r="30313" spans="1:2" x14ac:dyDescent="0.25">
      <c r="A30313" s="28" t="s">
        <v>85</v>
      </c>
      <c r="B30313" s="2">
        <v>306.63687826191716</v>
      </c>
    </row>
    <row r="30314" spans="1:2" x14ac:dyDescent="0.25">
      <c r="A30314" s="28" t="s">
        <v>82</v>
      </c>
      <c r="B30314" s="2">
        <v>100.22957969724038</v>
      </c>
    </row>
    <row r="30315" spans="1:2" x14ac:dyDescent="0.25">
      <c r="A30315" s="6" t="s">
        <v>23</v>
      </c>
      <c r="B30315" s="2">
        <v>295.29005267232606</v>
      </c>
    </row>
    <row r="30316" spans="1:2" x14ac:dyDescent="0.25">
      <c r="A30316" s="28" t="s">
        <v>79</v>
      </c>
      <c r="B30316" s="2">
        <v>3.6005159060063101</v>
      </c>
    </row>
    <row r="30317" spans="1:2" x14ac:dyDescent="0.25">
      <c r="A30317" s="28" t="s">
        <v>86</v>
      </c>
      <c r="B30317" s="2">
        <v>2.8979023370622849</v>
      </c>
    </row>
    <row r="30318" spans="1:2" x14ac:dyDescent="0.25">
      <c r="A30318" s="28" t="s">
        <v>87</v>
      </c>
      <c r="B30318" s="2">
        <v>8.9869144911913796</v>
      </c>
    </row>
    <row r="30319" spans="1:2" x14ac:dyDescent="0.25">
      <c r="A30319" s="28" t="s">
        <v>31</v>
      </c>
      <c r="B30319" s="2">
        <v>17.105877285972575</v>
      </c>
    </row>
    <row r="30320" spans="1:2" x14ac:dyDescent="0.25">
      <c r="A30320" s="28" t="s">
        <v>29</v>
      </c>
      <c r="B30320" s="2">
        <v>11.311247269012075</v>
      </c>
    </row>
    <row r="30321" spans="1:2" x14ac:dyDescent="0.25">
      <c r="A30321" s="28" t="s">
        <v>30</v>
      </c>
      <c r="B30321" s="2">
        <v>14.979837636538772</v>
      </c>
    </row>
    <row r="30322" spans="1:2" x14ac:dyDescent="0.25">
      <c r="A30322" s="28" t="s">
        <v>88</v>
      </c>
      <c r="B30322" s="2">
        <v>35.384004423626777</v>
      </c>
    </row>
    <row r="30323" spans="1:2" x14ac:dyDescent="0.25">
      <c r="A30323" s="28" t="s">
        <v>80</v>
      </c>
      <c r="B30323" s="2">
        <v>14.040880244731724</v>
      </c>
    </row>
    <row r="30324" spans="1:2" x14ac:dyDescent="0.25">
      <c r="A30324" s="28" t="s">
        <v>84</v>
      </c>
      <c r="B30324" s="2">
        <v>72.52557649621869</v>
      </c>
    </row>
    <row r="30325" spans="1:2" x14ac:dyDescent="0.25">
      <c r="A30325" s="28" t="s">
        <v>85</v>
      </c>
      <c r="B30325" s="2">
        <v>60.011280345078355</v>
      </c>
    </row>
    <row r="30326" spans="1:2" x14ac:dyDescent="0.25">
      <c r="A30326" s="28" t="s">
        <v>82</v>
      </c>
      <c r="B30326" s="2">
        <v>54.446016236887125</v>
      </c>
    </row>
    <row r="30327" spans="1:2" x14ac:dyDescent="0.25">
      <c r="A30327" s="6" t="s">
        <v>249</v>
      </c>
      <c r="B30327" s="2">
        <v>2496.1140441890839</v>
      </c>
    </row>
    <row r="30328" spans="1:2" x14ac:dyDescent="0.25">
      <c r="A30328" s="28" t="s">
        <v>79</v>
      </c>
      <c r="B30328" s="2">
        <v>28.175366911245632</v>
      </c>
    </row>
    <row r="30329" spans="1:2" x14ac:dyDescent="0.25">
      <c r="A30329" s="28" t="s">
        <v>86</v>
      </c>
      <c r="B30329" s="2">
        <v>24.449278901682227</v>
      </c>
    </row>
    <row r="30330" spans="1:2" x14ac:dyDescent="0.25">
      <c r="A30330" s="28" t="s">
        <v>87</v>
      </c>
      <c r="B30330" s="2">
        <v>85.777220479394188</v>
      </c>
    </row>
    <row r="30331" spans="1:2" x14ac:dyDescent="0.25">
      <c r="A30331" s="28" t="s">
        <v>31</v>
      </c>
      <c r="B30331" s="2">
        <v>108.03165239638581</v>
      </c>
    </row>
    <row r="30332" spans="1:2" x14ac:dyDescent="0.25">
      <c r="A30332" s="28" t="s">
        <v>29</v>
      </c>
      <c r="B30332" s="2">
        <v>68.119236247987502</v>
      </c>
    </row>
    <row r="30333" spans="1:2" x14ac:dyDescent="0.25">
      <c r="A30333" s="28" t="s">
        <v>30</v>
      </c>
      <c r="B30333" s="2">
        <v>93.450467393999972</v>
      </c>
    </row>
    <row r="30334" spans="1:2" x14ac:dyDescent="0.25">
      <c r="A30334" s="28" t="s">
        <v>88</v>
      </c>
      <c r="B30334" s="2">
        <v>435.68630593239743</v>
      </c>
    </row>
    <row r="30335" spans="1:2" x14ac:dyDescent="0.25">
      <c r="A30335" s="28" t="s">
        <v>80</v>
      </c>
      <c r="B30335" s="2">
        <v>130.67819205809212</v>
      </c>
    </row>
    <row r="30336" spans="1:2" x14ac:dyDescent="0.25">
      <c r="A30336" s="28" t="s">
        <v>84</v>
      </c>
      <c r="B30336" s="2">
        <v>599.45883617841628</v>
      </c>
    </row>
    <row r="30337" spans="1:2" x14ac:dyDescent="0.25">
      <c r="A30337" s="28" t="s">
        <v>85</v>
      </c>
      <c r="B30337" s="2">
        <v>458.75692900627422</v>
      </c>
    </row>
    <row r="30338" spans="1:2" x14ac:dyDescent="0.25">
      <c r="A30338" s="28" t="s">
        <v>82</v>
      </c>
      <c r="B30338" s="2">
        <v>463.53055868320831</v>
      </c>
    </row>
    <row r="30339" spans="1:2" x14ac:dyDescent="0.25">
      <c r="A30339" s="6" t="s">
        <v>251</v>
      </c>
      <c r="B30339" s="2">
        <v>2575.7288831296482</v>
      </c>
    </row>
    <row r="30340" spans="1:2" x14ac:dyDescent="0.25">
      <c r="A30340" s="28" t="s">
        <v>79</v>
      </c>
      <c r="B30340" s="2">
        <v>55.238303424854628</v>
      </c>
    </row>
    <row r="30341" spans="1:2" x14ac:dyDescent="0.25">
      <c r="A30341" s="28" t="s">
        <v>86</v>
      </c>
      <c r="B30341" s="2">
        <v>19.446969990878756</v>
      </c>
    </row>
    <row r="30342" spans="1:2" x14ac:dyDescent="0.25">
      <c r="A30342" s="28" t="s">
        <v>87</v>
      </c>
      <c r="B30342" s="2">
        <v>106.81757866740053</v>
      </c>
    </row>
    <row r="30343" spans="1:2" x14ac:dyDescent="0.25">
      <c r="A30343" s="28" t="s">
        <v>31</v>
      </c>
      <c r="B30343" s="2">
        <v>106.23828272080488</v>
      </c>
    </row>
    <row r="30344" spans="1:2" x14ac:dyDescent="0.25">
      <c r="A30344" s="28" t="s">
        <v>29</v>
      </c>
      <c r="B30344" s="2">
        <v>230.64455603284534</v>
      </c>
    </row>
    <row r="30345" spans="1:2" x14ac:dyDescent="0.25">
      <c r="A30345" s="28" t="s">
        <v>30</v>
      </c>
      <c r="B30345" s="2">
        <v>73.739288317007066</v>
      </c>
    </row>
    <row r="30346" spans="1:2" x14ac:dyDescent="0.25">
      <c r="A30346" s="28" t="s">
        <v>88</v>
      </c>
      <c r="B30346" s="2">
        <v>424.49213156454147</v>
      </c>
    </row>
    <row r="30347" spans="1:2" x14ac:dyDescent="0.25">
      <c r="A30347" s="28" t="s">
        <v>80</v>
      </c>
      <c r="B30347" s="2">
        <v>115.32872558446331</v>
      </c>
    </row>
    <row r="30348" spans="1:2" x14ac:dyDescent="0.25">
      <c r="A30348" s="28" t="s">
        <v>84</v>
      </c>
      <c r="B30348" s="2">
        <v>420.99068805141314</v>
      </c>
    </row>
    <row r="30349" spans="1:2" x14ac:dyDescent="0.25">
      <c r="A30349" s="28" t="s">
        <v>85</v>
      </c>
      <c r="B30349" s="2">
        <v>478.85753882885439</v>
      </c>
    </row>
    <row r="30350" spans="1:2" x14ac:dyDescent="0.25">
      <c r="A30350" s="28" t="s">
        <v>82</v>
      </c>
      <c r="B30350" s="2">
        <v>543.93481994658453</v>
      </c>
    </row>
    <row r="30351" spans="1:2" x14ac:dyDescent="0.25">
      <c r="A30351" s="6" t="s">
        <v>229</v>
      </c>
      <c r="B30351" s="2">
        <v>967.33128426110636</v>
      </c>
    </row>
    <row r="30352" spans="1:2" x14ac:dyDescent="0.25">
      <c r="A30352" s="28" t="s">
        <v>79</v>
      </c>
      <c r="B30352" s="2">
        <v>18.00553810930856</v>
      </c>
    </row>
    <row r="30353" spans="1:2" x14ac:dyDescent="0.25">
      <c r="A30353" s="28" t="s">
        <v>86</v>
      </c>
      <c r="B30353" s="2">
        <v>6.0129466298551222</v>
      </c>
    </row>
    <row r="30354" spans="1:2" x14ac:dyDescent="0.25">
      <c r="A30354" s="28" t="s">
        <v>87</v>
      </c>
      <c r="B30354" s="2">
        <v>25.023762714374826</v>
      </c>
    </row>
    <row r="30355" spans="1:2" x14ac:dyDescent="0.25">
      <c r="A30355" s="28" t="s">
        <v>31</v>
      </c>
      <c r="B30355" s="2">
        <v>121.93286647141053</v>
      </c>
    </row>
    <row r="30356" spans="1:2" x14ac:dyDescent="0.25">
      <c r="A30356" s="28" t="s">
        <v>29</v>
      </c>
      <c r="B30356" s="2">
        <v>118.10173484412095</v>
      </c>
    </row>
    <row r="30357" spans="1:2" x14ac:dyDescent="0.25">
      <c r="A30357" s="28" t="s">
        <v>30</v>
      </c>
      <c r="B30357" s="2">
        <v>131.63824347574885</v>
      </c>
    </row>
    <row r="30358" spans="1:2" x14ac:dyDescent="0.25">
      <c r="A30358" s="28" t="s">
        <v>88</v>
      </c>
      <c r="B30358" s="2">
        <v>125.74141034059799</v>
      </c>
    </row>
    <row r="30359" spans="1:2" x14ac:dyDescent="0.25">
      <c r="A30359" s="28" t="s">
        <v>80</v>
      </c>
      <c r="B30359" s="2">
        <v>30.857926678817542</v>
      </c>
    </row>
    <row r="30360" spans="1:2" x14ac:dyDescent="0.25">
      <c r="A30360" s="28" t="s">
        <v>84</v>
      </c>
      <c r="B30360" s="2">
        <v>67.990580287574161</v>
      </c>
    </row>
    <row r="30361" spans="1:2" x14ac:dyDescent="0.25">
      <c r="A30361" s="28" t="s">
        <v>85</v>
      </c>
      <c r="B30361" s="2">
        <v>145.85846389199338</v>
      </c>
    </row>
    <row r="30362" spans="1:2" x14ac:dyDescent="0.25">
      <c r="A30362" s="28" t="s">
        <v>82</v>
      </c>
      <c r="B30362" s="2">
        <v>176.16781081730451</v>
      </c>
    </row>
    <row r="30363" spans="1:2" x14ac:dyDescent="0.25">
      <c r="A30363" s="6" t="s">
        <v>93</v>
      </c>
      <c r="B30363" s="2">
        <v>21411.322570176078</v>
      </c>
    </row>
    <row r="30364" spans="1:2" x14ac:dyDescent="0.25">
      <c r="A30364" s="28" t="s">
        <v>79</v>
      </c>
      <c r="B30364" s="2">
        <v>423.00132144018642</v>
      </c>
    </row>
    <row r="30365" spans="1:2" x14ac:dyDescent="0.25">
      <c r="A30365" s="28" t="s">
        <v>86</v>
      </c>
      <c r="B30365" s="2">
        <v>208.91844487560078</v>
      </c>
    </row>
    <row r="30366" spans="1:2" x14ac:dyDescent="0.25">
      <c r="A30366" s="28" t="s">
        <v>87</v>
      </c>
      <c r="B30366" s="2">
        <v>718.17074440145939</v>
      </c>
    </row>
    <row r="30367" spans="1:2" x14ac:dyDescent="0.25">
      <c r="A30367" s="28" t="s">
        <v>31</v>
      </c>
      <c r="B30367" s="2">
        <v>959.42367321713084</v>
      </c>
    </row>
    <row r="30368" spans="1:2" x14ac:dyDescent="0.25">
      <c r="A30368" s="28" t="s">
        <v>29</v>
      </c>
      <c r="B30368" s="2">
        <v>824.15771106867476</v>
      </c>
    </row>
    <row r="30369" spans="1:2" x14ac:dyDescent="0.25">
      <c r="A30369" s="28" t="s">
        <v>30</v>
      </c>
      <c r="B30369" s="2">
        <v>921.39942259271334</v>
      </c>
    </row>
    <row r="30370" spans="1:2" x14ac:dyDescent="0.25">
      <c r="A30370" s="28" t="s">
        <v>88</v>
      </c>
      <c r="B30370" s="2">
        <v>3125.3962815243658</v>
      </c>
    </row>
    <row r="30371" spans="1:2" x14ac:dyDescent="0.25">
      <c r="A30371" s="28" t="s">
        <v>80</v>
      </c>
      <c r="B30371" s="2">
        <v>1264.160827702799</v>
      </c>
    </row>
    <row r="30372" spans="1:2" x14ac:dyDescent="0.25">
      <c r="A30372" s="28" t="s">
        <v>84</v>
      </c>
      <c r="B30372" s="2">
        <v>4432.9904648141965</v>
      </c>
    </row>
    <row r="30373" spans="1:2" x14ac:dyDescent="0.25">
      <c r="A30373" s="28" t="s">
        <v>85</v>
      </c>
      <c r="B30373" s="2">
        <v>4653.7388894831056</v>
      </c>
    </row>
    <row r="30374" spans="1:2" x14ac:dyDescent="0.25">
      <c r="A30374" s="28" t="s">
        <v>82</v>
      </c>
      <c r="B30374" s="2">
        <v>3879.9647890558435</v>
      </c>
    </row>
    <row r="30375" spans="1:2" x14ac:dyDescent="0.25">
      <c r="A30375" s="3" t="s">
        <v>224</v>
      </c>
      <c r="B30375" s="2">
        <v>804.47744354743827</v>
      </c>
    </row>
    <row r="30376" spans="1:2" x14ac:dyDescent="0.25">
      <c r="A30376" s="6" t="s">
        <v>228</v>
      </c>
      <c r="B30376" s="2">
        <v>3.2787103433999256</v>
      </c>
    </row>
    <row r="30377" spans="1:2" x14ac:dyDescent="0.25">
      <c r="A30377" s="28" t="s">
        <v>79</v>
      </c>
      <c r="B30377" s="2">
        <v>2.8790638526760049E-2</v>
      </c>
    </row>
    <row r="30378" spans="1:2" x14ac:dyDescent="0.25">
      <c r="A30378" s="28" t="s">
        <v>86</v>
      </c>
      <c r="B30378" s="2">
        <v>5.879964346070736E-3</v>
      </c>
    </row>
    <row r="30379" spans="1:2" x14ac:dyDescent="0.25">
      <c r="A30379" s="28" t="s">
        <v>87</v>
      </c>
      <c r="B30379" s="2">
        <v>0.18073849646729231</v>
      </c>
    </row>
    <row r="30380" spans="1:2" x14ac:dyDescent="0.25">
      <c r="A30380" s="28" t="s">
        <v>31</v>
      </c>
      <c r="B30380" s="2">
        <v>0.56198059387782084</v>
      </c>
    </row>
    <row r="30381" spans="1:2" x14ac:dyDescent="0.25">
      <c r="A30381" s="28" t="s">
        <v>29</v>
      </c>
      <c r="B30381" s="2">
        <v>0.32263567168930624</v>
      </c>
    </row>
    <row r="30382" spans="1:2" x14ac:dyDescent="0.25">
      <c r="A30382" s="28" t="s">
        <v>30</v>
      </c>
      <c r="B30382" s="2">
        <v>1.2740671837343878</v>
      </c>
    </row>
    <row r="30383" spans="1:2" x14ac:dyDescent="0.25">
      <c r="A30383" s="28" t="s">
        <v>88</v>
      </c>
      <c r="B30383" s="2">
        <v>4.2631829024870262E-2</v>
      </c>
    </row>
    <row r="30384" spans="1:2" x14ac:dyDescent="0.25">
      <c r="A30384" s="28" t="s">
        <v>80</v>
      </c>
      <c r="B30384" s="2">
        <v>2.0443277723327744E-2</v>
      </c>
    </row>
    <row r="30385" spans="1:2" x14ac:dyDescent="0.25">
      <c r="A30385" s="28" t="s">
        <v>84</v>
      </c>
      <c r="B30385" s="2">
        <v>0.12503558008565771</v>
      </c>
    </row>
    <row r="30386" spans="1:2" x14ac:dyDescent="0.25">
      <c r="A30386" s="28" t="s">
        <v>85</v>
      </c>
      <c r="B30386" s="2">
        <v>0.29651032707935004</v>
      </c>
    </row>
    <row r="30387" spans="1:2" x14ac:dyDescent="0.25">
      <c r="A30387" s="28" t="s">
        <v>82</v>
      </c>
      <c r="B30387" s="2">
        <v>0.41999678084508207</v>
      </c>
    </row>
    <row r="30388" spans="1:2" x14ac:dyDescent="0.25">
      <c r="A30388" s="6" t="s">
        <v>239</v>
      </c>
      <c r="B30388" s="2">
        <v>5.0285186816212066</v>
      </c>
    </row>
    <row r="30389" spans="1:2" x14ac:dyDescent="0.25">
      <c r="A30389" s="28" t="s">
        <v>79</v>
      </c>
      <c r="B30389" s="2">
        <v>8.4683823114072784E-3</v>
      </c>
    </row>
    <row r="30390" spans="1:2" x14ac:dyDescent="0.25">
      <c r="A30390" s="28" t="s">
        <v>87</v>
      </c>
      <c r="B30390" s="2">
        <v>0.18731133420447546</v>
      </c>
    </row>
    <row r="30391" spans="1:2" x14ac:dyDescent="0.25">
      <c r="A30391" s="28" t="s">
        <v>31</v>
      </c>
      <c r="B30391" s="2">
        <v>6.1991887975619095E-2</v>
      </c>
    </row>
    <row r="30392" spans="1:2" x14ac:dyDescent="0.25">
      <c r="A30392" s="28" t="s">
        <v>29</v>
      </c>
      <c r="B30392" s="2">
        <v>0.22935697246204242</v>
      </c>
    </row>
    <row r="30393" spans="1:2" x14ac:dyDescent="0.25">
      <c r="A30393" s="28" t="s">
        <v>30</v>
      </c>
      <c r="B30393" s="2">
        <v>0.2525733412688056</v>
      </c>
    </row>
    <row r="30394" spans="1:2" x14ac:dyDescent="0.25">
      <c r="A30394" s="28" t="s">
        <v>88</v>
      </c>
      <c r="B30394" s="2">
        <v>8.1932524881249733E-2</v>
      </c>
    </row>
    <row r="30395" spans="1:2" x14ac:dyDescent="0.25">
      <c r="A30395" s="28" t="s">
        <v>80</v>
      </c>
      <c r="B30395" s="2">
        <v>1.5292527353583494E-2</v>
      </c>
    </row>
    <row r="30396" spans="1:2" x14ac:dyDescent="0.25">
      <c r="A30396" s="28" t="s">
        <v>84</v>
      </c>
      <c r="B30396" s="2">
        <v>0.21679245319954626</v>
      </c>
    </row>
    <row r="30397" spans="1:2" x14ac:dyDescent="0.25">
      <c r="A30397" s="28" t="s">
        <v>85</v>
      </c>
      <c r="B30397" s="2">
        <v>1.1414252219040235</v>
      </c>
    </row>
    <row r="30398" spans="1:2" x14ac:dyDescent="0.25">
      <c r="A30398" s="28" t="s">
        <v>82</v>
      </c>
      <c r="B30398" s="2">
        <v>2.8333740360604538</v>
      </c>
    </row>
    <row r="30399" spans="1:2" x14ac:dyDescent="0.25">
      <c r="A30399" s="6" t="s">
        <v>241</v>
      </c>
      <c r="B30399" s="2">
        <v>40.605868553938762</v>
      </c>
    </row>
    <row r="30400" spans="1:2" x14ac:dyDescent="0.25">
      <c r="A30400" s="28" t="s">
        <v>79</v>
      </c>
      <c r="B30400" s="2">
        <v>0.89410476728062338</v>
      </c>
    </row>
    <row r="30401" spans="1:2" x14ac:dyDescent="0.25">
      <c r="A30401" s="28" t="s">
        <v>86</v>
      </c>
      <c r="B30401" s="2">
        <v>0.41079738844944408</v>
      </c>
    </row>
    <row r="30402" spans="1:2" x14ac:dyDescent="0.25">
      <c r="A30402" s="28" t="s">
        <v>87</v>
      </c>
      <c r="B30402" s="2">
        <v>1.6544448015323361</v>
      </c>
    </row>
    <row r="30403" spans="1:2" x14ac:dyDescent="0.25">
      <c r="A30403" s="28" t="s">
        <v>31</v>
      </c>
      <c r="B30403" s="2">
        <v>6.4572715292254577</v>
      </c>
    </row>
    <row r="30404" spans="1:2" x14ac:dyDescent="0.25">
      <c r="A30404" s="28" t="s">
        <v>29</v>
      </c>
      <c r="B30404" s="2">
        <v>1.5019946959877386</v>
      </c>
    </row>
    <row r="30405" spans="1:2" x14ac:dyDescent="0.25">
      <c r="A30405" s="28" t="s">
        <v>30</v>
      </c>
      <c r="B30405" s="2">
        <v>6.8129338665423278</v>
      </c>
    </row>
    <row r="30406" spans="1:2" x14ac:dyDescent="0.25">
      <c r="A30406" s="28" t="s">
        <v>88</v>
      </c>
      <c r="B30406" s="2">
        <v>3.3622584958350465</v>
      </c>
    </row>
    <row r="30407" spans="1:2" x14ac:dyDescent="0.25">
      <c r="A30407" s="28" t="s">
        <v>80</v>
      </c>
      <c r="B30407" s="2">
        <v>0.75673303194034158</v>
      </c>
    </row>
    <row r="30408" spans="1:2" x14ac:dyDescent="0.25">
      <c r="A30408" s="28" t="s">
        <v>84</v>
      </c>
      <c r="B30408" s="2">
        <v>2.8057826699245711</v>
      </c>
    </row>
    <row r="30409" spans="1:2" x14ac:dyDescent="0.25">
      <c r="A30409" s="28" t="s">
        <v>85</v>
      </c>
      <c r="B30409" s="2">
        <v>7.0451246053530907</v>
      </c>
    </row>
    <row r="30410" spans="1:2" x14ac:dyDescent="0.25">
      <c r="A30410" s="28" t="s">
        <v>82</v>
      </c>
      <c r="B30410" s="2">
        <v>8.9044227018677855</v>
      </c>
    </row>
    <row r="30411" spans="1:2" x14ac:dyDescent="0.25">
      <c r="A30411" s="6" t="s">
        <v>19</v>
      </c>
      <c r="B30411" s="2">
        <v>1.0872431580563509E-2</v>
      </c>
    </row>
    <row r="30412" spans="1:2" x14ac:dyDescent="0.25">
      <c r="A30412" s="28" t="s">
        <v>79</v>
      </c>
      <c r="B30412" s="2">
        <v>1.4780988584285847E-3</v>
      </c>
    </row>
    <row r="30413" spans="1:2" x14ac:dyDescent="0.25">
      <c r="A30413" s="28" t="s">
        <v>86</v>
      </c>
      <c r="B30413" s="2">
        <v>4.1926641120682013E-5</v>
      </c>
    </row>
    <row r="30414" spans="1:2" x14ac:dyDescent="0.25">
      <c r="A30414" s="28" t="s">
        <v>87</v>
      </c>
      <c r="B30414" s="2">
        <v>2.3725498354304805E-5</v>
      </c>
    </row>
    <row r="30415" spans="1:2" x14ac:dyDescent="0.25">
      <c r="A30415" s="28" t="s">
        <v>31</v>
      </c>
      <c r="B30415" s="2">
        <v>2.0709092612349544E-3</v>
      </c>
    </row>
    <row r="30416" spans="1:2" x14ac:dyDescent="0.25">
      <c r="A30416" s="28" t="s">
        <v>29</v>
      </c>
      <c r="B30416" s="2">
        <v>2.4813915863589059E-4</v>
      </c>
    </row>
    <row r="30417" spans="1:2" x14ac:dyDescent="0.25">
      <c r="A30417" s="28" t="s">
        <v>30</v>
      </c>
      <c r="B30417" s="2">
        <v>5.5904248346707467E-3</v>
      </c>
    </row>
    <row r="30418" spans="1:2" x14ac:dyDescent="0.25">
      <c r="A30418" s="28" t="s">
        <v>88</v>
      </c>
      <c r="B30418" s="2">
        <v>1.4334563004489594E-4</v>
      </c>
    </row>
    <row r="30419" spans="1:2" x14ac:dyDescent="0.25">
      <c r="A30419" s="28" t="s">
        <v>80</v>
      </c>
      <c r="B30419" s="2">
        <v>4.2131116779175462E-5</v>
      </c>
    </row>
    <row r="30420" spans="1:2" x14ac:dyDescent="0.25">
      <c r="A30420" s="28" t="s">
        <v>84</v>
      </c>
      <c r="B30420" s="2">
        <v>1.070396802107254E-5</v>
      </c>
    </row>
    <row r="30421" spans="1:2" x14ac:dyDescent="0.25">
      <c r="A30421" s="28" t="s">
        <v>85</v>
      </c>
      <c r="B30421" s="2">
        <v>5.8395903542752441E-4</v>
      </c>
    </row>
    <row r="30422" spans="1:2" x14ac:dyDescent="0.25">
      <c r="A30422" s="28" t="s">
        <v>82</v>
      </c>
      <c r="B30422" s="2">
        <v>6.3906757784567691E-4</v>
      </c>
    </row>
    <row r="30423" spans="1:2" x14ac:dyDescent="0.25">
      <c r="A30423" s="6" t="s">
        <v>243</v>
      </c>
      <c r="B30423" s="2">
        <v>20.482043001412237</v>
      </c>
    </row>
    <row r="30424" spans="1:2" x14ac:dyDescent="0.25">
      <c r="A30424" s="28" t="s">
        <v>79</v>
      </c>
      <c r="B30424" s="2">
        <v>0.17559555882184044</v>
      </c>
    </row>
    <row r="30425" spans="1:2" x14ac:dyDescent="0.25">
      <c r="A30425" s="28" t="s">
        <v>86</v>
      </c>
      <c r="B30425" s="2">
        <v>0.14731021173569106</v>
      </c>
    </row>
    <row r="30426" spans="1:2" x14ac:dyDescent="0.25">
      <c r="A30426" s="28" t="s">
        <v>87</v>
      </c>
      <c r="B30426" s="2">
        <v>1.1542558498254323</v>
      </c>
    </row>
    <row r="30427" spans="1:2" x14ac:dyDescent="0.25">
      <c r="A30427" s="28" t="s">
        <v>31</v>
      </c>
      <c r="B30427" s="2">
        <v>3.665498296537729</v>
      </c>
    </row>
    <row r="30428" spans="1:2" x14ac:dyDescent="0.25">
      <c r="A30428" s="28" t="s">
        <v>29</v>
      </c>
      <c r="B30428" s="2">
        <v>1.5131695855090339</v>
      </c>
    </row>
    <row r="30429" spans="1:2" x14ac:dyDescent="0.25">
      <c r="A30429" s="28" t="s">
        <v>30</v>
      </c>
      <c r="B30429" s="2">
        <v>3.3533616064072884</v>
      </c>
    </row>
    <row r="30430" spans="1:2" x14ac:dyDescent="0.25">
      <c r="A30430" s="28" t="s">
        <v>88</v>
      </c>
      <c r="B30430" s="2">
        <v>3.1487960043207628</v>
      </c>
    </row>
    <row r="30431" spans="1:2" x14ac:dyDescent="0.25">
      <c r="A30431" s="28" t="s">
        <v>80</v>
      </c>
      <c r="B30431" s="2">
        <v>5.5828783380118929E-2</v>
      </c>
    </row>
    <row r="30432" spans="1:2" x14ac:dyDescent="0.25">
      <c r="A30432" s="28" t="s">
        <v>84</v>
      </c>
      <c r="B30432" s="2">
        <v>0.79256450113133237</v>
      </c>
    </row>
    <row r="30433" spans="1:2" x14ac:dyDescent="0.25">
      <c r="A30433" s="28" t="s">
        <v>85</v>
      </c>
      <c r="B30433" s="2">
        <v>2.123813473526142</v>
      </c>
    </row>
    <row r="30434" spans="1:2" x14ac:dyDescent="0.25">
      <c r="A30434" s="28" t="s">
        <v>82</v>
      </c>
      <c r="B30434" s="2">
        <v>4.3518491302168671</v>
      </c>
    </row>
    <row r="30435" spans="1:2" x14ac:dyDescent="0.25">
      <c r="A30435" s="6" t="s">
        <v>245</v>
      </c>
      <c r="B30435" s="2">
        <v>4.1648004030677734</v>
      </c>
    </row>
    <row r="30436" spans="1:2" x14ac:dyDescent="0.25">
      <c r="A30436" s="28" t="s">
        <v>79</v>
      </c>
      <c r="B30436" s="2">
        <v>4.6489573442803217E-2</v>
      </c>
    </row>
    <row r="30437" spans="1:2" x14ac:dyDescent="0.25">
      <c r="A30437" s="28" t="s">
        <v>86</v>
      </c>
      <c r="B30437" s="2">
        <v>1.6734142581916592E-2</v>
      </c>
    </row>
    <row r="30438" spans="1:2" x14ac:dyDescent="0.25">
      <c r="A30438" s="28" t="s">
        <v>87</v>
      </c>
      <c r="B30438" s="2">
        <v>5.3573149487943714E-2</v>
      </c>
    </row>
    <row r="30439" spans="1:2" x14ac:dyDescent="0.25">
      <c r="A30439" s="28" t="s">
        <v>31</v>
      </c>
      <c r="B30439" s="2">
        <v>1.0791219652266097</v>
      </c>
    </row>
    <row r="30440" spans="1:2" x14ac:dyDescent="0.25">
      <c r="A30440" s="28" t="s">
        <v>29</v>
      </c>
      <c r="B30440" s="2">
        <v>0.24218919219790425</v>
      </c>
    </row>
    <row r="30441" spans="1:2" x14ac:dyDescent="0.25">
      <c r="A30441" s="28" t="s">
        <v>30</v>
      </c>
      <c r="B30441" s="2">
        <v>1.2903723262866575</v>
      </c>
    </row>
    <row r="30442" spans="1:2" x14ac:dyDescent="0.25">
      <c r="A30442" s="28" t="s">
        <v>88</v>
      </c>
      <c r="B30442" s="2">
        <v>0.17657868731023152</v>
      </c>
    </row>
    <row r="30443" spans="1:2" x14ac:dyDescent="0.25">
      <c r="A30443" s="28" t="s">
        <v>80</v>
      </c>
      <c r="B30443" s="2">
        <v>0.11239477069217389</v>
      </c>
    </row>
    <row r="30444" spans="1:2" x14ac:dyDescent="0.25">
      <c r="A30444" s="28" t="s">
        <v>84</v>
      </c>
      <c r="B30444" s="2">
        <v>0.13329307943066382</v>
      </c>
    </row>
    <row r="30445" spans="1:2" x14ac:dyDescent="0.25">
      <c r="A30445" s="28" t="s">
        <v>85</v>
      </c>
      <c r="B30445" s="2">
        <v>0.64208317297783912</v>
      </c>
    </row>
    <row r="30446" spans="1:2" x14ac:dyDescent="0.25">
      <c r="A30446" s="28" t="s">
        <v>82</v>
      </c>
      <c r="B30446" s="2">
        <v>0.37197034343302982</v>
      </c>
    </row>
    <row r="30447" spans="1:2" x14ac:dyDescent="0.25">
      <c r="A30447" s="6" t="s">
        <v>247</v>
      </c>
      <c r="B30447" s="2">
        <v>142.44322333499269</v>
      </c>
    </row>
    <row r="30448" spans="1:2" x14ac:dyDescent="0.25">
      <c r="A30448" s="28" t="s">
        <v>79</v>
      </c>
      <c r="B30448" s="2">
        <v>4.0134240734625779</v>
      </c>
    </row>
    <row r="30449" spans="1:2" x14ac:dyDescent="0.25">
      <c r="A30449" s="28" t="s">
        <v>86</v>
      </c>
      <c r="B30449" s="2">
        <v>1.6367795858417782</v>
      </c>
    </row>
    <row r="30450" spans="1:2" x14ac:dyDescent="0.25">
      <c r="A30450" s="28" t="s">
        <v>87</v>
      </c>
      <c r="B30450" s="2">
        <v>9.3811046518875791</v>
      </c>
    </row>
    <row r="30451" spans="1:2" x14ac:dyDescent="0.25">
      <c r="A30451" s="28" t="s">
        <v>31</v>
      </c>
      <c r="B30451" s="2">
        <v>13.944746222786394</v>
      </c>
    </row>
    <row r="30452" spans="1:2" x14ac:dyDescent="0.25">
      <c r="A30452" s="28" t="s">
        <v>29</v>
      </c>
      <c r="B30452" s="2">
        <v>5.2629196964396217</v>
      </c>
    </row>
    <row r="30453" spans="1:2" x14ac:dyDescent="0.25">
      <c r="A30453" s="28" t="s">
        <v>30</v>
      </c>
      <c r="B30453" s="2">
        <v>13.573806640154849</v>
      </c>
    </row>
    <row r="30454" spans="1:2" x14ac:dyDescent="0.25">
      <c r="A30454" s="28" t="s">
        <v>88</v>
      </c>
      <c r="B30454" s="2">
        <v>13.036268986766824</v>
      </c>
    </row>
    <row r="30455" spans="1:2" x14ac:dyDescent="0.25">
      <c r="A30455" s="28" t="s">
        <v>80</v>
      </c>
      <c r="B30455" s="2">
        <v>6.0971499018660484</v>
      </c>
    </row>
    <row r="30456" spans="1:2" x14ac:dyDescent="0.25">
      <c r="A30456" s="28" t="s">
        <v>84</v>
      </c>
      <c r="B30456" s="2">
        <v>22.66480092906891</v>
      </c>
    </row>
    <row r="30457" spans="1:2" x14ac:dyDescent="0.25">
      <c r="A30457" s="28" t="s">
        <v>85</v>
      </c>
      <c r="B30457" s="2">
        <v>36.201288397016747</v>
      </c>
    </row>
    <row r="30458" spans="1:2" x14ac:dyDescent="0.25">
      <c r="A30458" s="28" t="s">
        <v>82</v>
      </c>
      <c r="B30458" s="2">
        <v>16.630934249701376</v>
      </c>
    </row>
    <row r="30459" spans="1:2" x14ac:dyDescent="0.25">
      <c r="A30459" s="6" t="s">
        <v>20</v>
      </c>
      <c r="B30459" s="2">
        <v>25.192722076508261</v>
      </c>
    </row>
    <row r="30460" spans="1:2" x14ac:dyDescent="0.25">
      <c r="A30460" s="28" t="s">
        <v>79</v>
      </c>
      <c r="B30460" s="2">
        <v>0.69770058679901104</v>
      </c>
    </row>
    <row r="30461" spans="1:2" x14ac:dyDescent="0.25">
      <c r="A30461" s="28" t="s">
        <v>86</v>
      </c>
      <c r="B30461" s="2">
        <v>0.21441603211319882</v>
      </c>
    </row>
    <row r="30462" spans="1:2" x14ac:dyDescent="0.25">
      <c r="A30462" s="28" t="s">
        <v>87</v>
      </c>
      <c r="B30462" s="2">
        <v>1.4883550449394141</v>
      </c>
    </row>
    <row r="30463" spans="1:2" x14ac:dyDescent="0.25">
      <c r="A30463" s="28" t="s">
        <v>31</v>
      </c>
      <c r="B30463" s="2">
        <v>4.155122866478453</v>
      </c>
    </row>
    <row r="30464" spans="1:2" x14ac:dyDescent="0.25">
      <c r="A30464" s="28" t="s">
        <v>29</v>
      </c>
      <c r="B30464" s="2">
        <v>1.2339046144554062</v>
      </c>
    </row>
    <row r="30465" spans="1:2" x14ac:dyDescent="0.25">
      <c r="A30465" s="28" t="s">
        <v>30</v>
      </c>
      <c r="B30465" s="2">
        <v>4.0449828672490815</v>
      </c>
    </row>
    <row r="30466" spans="1:2" x14ac:dyDescent="0.25">
      <c r="A30466" s="28" t="s">
        <v>88</v>
      </c>
      <c r="B30466" s="2">
        <v>2.1854220246544189</v>
      </c>
    </row>
    <row r="30467" spans="1:2" x14ac:dyDescent="0.25">
      <c r="A30467" s="28" t="s">
        <v>80</v>
      </c>
      <c r="B30467" s="2">
        <v>0.71291868692262206</v>
      </c>
    </row>
    <row r="30468" spans="1:2" x14ac:dyDescent="0.25">
      <c r="A30468" s="28" t="s">
        <v>84</v>
      </c>
      <c r="B30468" s="2">
        <v>2.0909509875681587</v>
      </c>
    </row>
    <row r="30469" spans="1:2" x14ac:dyDescent="0.25">
      <c r="A30469" s="28" t="s">
        <v>85</v>
      </c>
      <c r="B30469" s="2">
        <v>4.8978077626401628</v>
      </c>
    </row>
    <row r="30470" spans="1:2" x14ac:dyDescent="0.25">
      <c r="A30470" s="28" t="s">
        <v>82</v>
      </c>
      <c r="B30470" s="2">
        <v>3.4711406026883318</v>
      </c>
    </row>
    <row r="30471" spans="1:2" x14ac:dyDescent="0.25">
      <c r="A30471" s="6" t="s">
        <v>21</v>
      </c>
      <c r="B30471" s="2">
        <v>9.931499595694163</v>
      </c>
    </row>
    <row r="30472" spans="1:2" x14ac:dyDescent="0.25">
      <c r="A30472" s="28" t="s">
        <v>79</v>
      </c>
      <c r="B30472" s="2">
        <v>2.8540881423011845E-2</v>
      </c>
    </row>
    <row r="30473" spans="1:2" x14ac:dyDescent="0.25">
      <c r="A30473" s="28" t="s">
        <v>86</v>
      </c>
      <c r="B30473" s="2">
        <v>1.038012164604093E-2</v>
      </c>
    </row>
    <row r="30474" spans="1:2" x14ac:dyDescent="0.25">
      <c r="A30474" s="28" t="s">
        <v>87</v>
      </c>
      <c r="B30474" s="2">
        <v>0.10518505943380778</v>
      </c>
    </row>
    <row r="30475" spans="1:2" x14ac:dyDescent="0.25">
      <c r="A30475" s="28" t="s">
        <v>31</v>
      </c>
      <c r="B30475" s="2">
        <v>1.2018117092789509</v>
      </c>
    </row>
    <row r="30476" spans="1:2" x14ac:dyDescent="0.25">
      <c r="A30476" s="28" t="s">
        <v>29</v>
      </c>
      <c r="B30476" s="2">
        <v>0.2086497059832329</v>
      </c>
    </row>
    <row r="30477" spans="1:2" x14ac:dyDescent="0.25">
      <c r="A30477" s="28" t="s">
        <v>30</v>
      </c>
      <c r="B30477" s="2">
        <v>1.7224442289790718</v>
      </c>
    </row>
    <row r="30478" spans="1:2" x14ac:dyDescent="0.25">
      <c r="A30478" s="28" t="s">
        <v>88</v>
      </c>
      <c r="B30478" s="2">
        <v>0.32929702049201093</v>
      </c>
    </row>
    <row r="30479" spans="1:2" x14ac:dyDescent="0.25">
      <c r="A30479" s="28" t="s">
        <v>80</v>
      </c>
      <c r="B30479" s="2">
        <v>0.16319892953346454</v>
      </c>
    </row>
    <row r="30480" spans="1:2" x14ac:dyDescent="0.25">
      <c r="A30480" s="28" t="s">
        <v>84</v>
      </c>
      <c r="B30480" s="2">
        <v>0.56870574245813887</v>
      </c>
    </row>
    <row r="30481" spans="1:2" x14ac:dyDescent="0.25">
      <c r="A30481" s="28" t="s">
        <v>85</v>
      </c>
      <c r="B30481" s="2">
        <v>0.47720818459705833</v>
      </c>
    </row>
    <row r="30482" spans="1:2" x14ac:dyDescent="0.25">
      <c r="A30482" s="28" t="s">
        <v>82</v>
      </c>
      <c r="B30482" s="2">
        <v>5.1160780118693738</v>
      </c>
    </row>
    <row r="30483" spans="1:2" x14ac:dyDescent="0.25">
      <c r="A30483" s="6" t="s">
        <v>22</v>
      </c>
      <c r="B30483" s="2">
        <v>3.7351480954044014</v>
      </c>
    </row>
    <row r="30484" spans="1:2" x14ac:dyDescent="0.25">
      <c r="A30484" s="28" t="s">
        <v>79</v>
      </c>
      <c r="B30484" s="2">
        <v>3.1339292391750435E-2</v>
      </c>
    </row>
    <row r="30485" spans="1:2" x14ac:dyDescent="0.25">
      <c r="A30485" s="28" t="s">
        <v>86</v>
      </c>
      <c r="B30485" s="2">
        <v>2.1681842741157236E-2</v>
      </c>
    </row>
    <row r="30486" spans="1:2" x14ac:dyDescent="0.25">
      <c r="A30486" s="28" t="s">
        <v>87</v>
      </c>
      <c r="B30486" s="2">
        <v>0.13014335128860244</v>
      </c>
    </row>
    <row r="30487" spans="1:2" x14ac:dyDescent="0.25">
      <c r="A30487" s="28" t="s">
        <v>31</v>
      </c>
      <c r="B30487" s="2">
        <v>0.88048327863352827</v>
      </c>
    </row>
    <row r="30488" spans="1:2" x14ac:dyDescent="0.25">
      <c r="A30488" s="28" t="s">
        <v>29</v>
      </c>
      <c r="B30488" s="2">
        <v>0.27612546270056743</v>
      </c>
    </row>
    <row r="30489" spans="1:2" x14ac:dyDescent="0.25">
      <c r="A30489" s="28" t="s">
        <v>30</v>
      </c>
      <c r="B30489" s="2">
        <v>1.0512072819150302</v>
      </c>
    </row>
    <row r="30490" spans="1:2" x14ac:dyDescent="0.25">
      <c r="A30490" s="28" t="s">
        <v>88</v>
      </c>
      <c r="B30490" s="2">
        <v>0.29972624477135446</v>
      </c>
    </row>
    <row r="30491" spans="1:2" x14ac:dyDescent="0.25">
      <c r="A30491" s="28" t="s">
        <v>80</v>
      </c>
      <c r="B30491" s="2">
        <v>3.332911841880188E-2</v>
      </c>
    </row>
    <row r="30492" spans="1:2" x14ac:dyDescent="0.25">
      <c r="A30492" s="28" t="s">
        <v>84</v>
      </c>
      <c r="B30492" s="2">
        <v>0.12717480585365565</v>
      </c>
    </row>
    <row r="30493" spans="1:2" x14ac:dyDescent="0.25">
      <c r="A30493" s="28" t="s">
        <v>85</v>
      </c>
      <c r="B30493" s="2">
        <v>0.46737620105626959</v>
      </c>
    </row>
    <row r="30494" spans="1:2" x14ac:dyDescent="0.25">
      <c r="A30494" s="28" t="s">
        <v>82</v>
      </c>
      <c r="B30494" s="2">
        <v>0.41656121563368342</v>
      </c>
    </row>
    <row r="30495" spans="1:2" x14ac:dyDescent="0.25">
      <c r="A30495" s="6" t="s">
        <v>25</v>
      </c>
      <c r="B30495" s="2">
        <v>3.2057733506864978</v>
      </c>
    </row>
    <row r="30496" spans="1:2" x14ac:dyDescent="0.25">
      <c r="A30496" s="28" t="s">
        <v>79</v>
      </c>
      <c r="B30496" s="2">
        <v>2.245456490221507E-2</v>
      </c>
    </row>
    <row r="30497" spans="1:2" x14ac:dyDescent="0.25">
      <c r="A30497" s="28" t="s">
        <v>86</v>
      </c>
      <c r="B30497" s="2">
        <v>4.9207992637556569E-2</v>
      </c>
    </row>
    <row r="30498" spans="1:2" x14ac:dyDescent="0.25">
      <c r="A30498" s="28" t="s">
        <v>87</v>
      </c>
      <c r="B30498" s="2">
        <v>2.3058078304038557E-2</v>
      </c>
    </row>
    <row r="30499" spans="1:2" x14ac:dyDescent="0.25">
      <c r="A30499" s="28" t="s">
        <v>31</v>
      </c>
      <c r="B30499" s="2">
        <v>0.17045721213797566</v>
      </c>
    </row>
    <row r="30500" spans="1:2" x14ac:dyDescent="0.25">
      <c r="A30500" s="28" t="s">
        <v>29</v>
      </c>
      <c r="B30500" s="2">
        <v>1.1780322149057568E-2</v>
      </c>
    </row>
    <row r="30501" spans="1:2" x14ac:dyDescent="0.25">
      <c r="A30501" s="28" t="s">
        <v>30</v>
      </c>
      <c r="B30501" s="2">
        <v>0.71828645815154646</v>
      </c>
    </row>
    <row r="30502" spans="1:2" x14ac:dyDescent="0.25">
      <c r="A30502" s="28" t="s">
        <v>88</v>
      </c>
      <c r="B30502" s="2">
        <v>0.31008282737459292</v>
      </c>
    </row>
    <row r="30503" spans="1:2" x14ac:dyDescent="0.25">
      <c r="A30503" s="28" t="s">
        <v>80</v>
      </c>
      <c r="B30503" s="2">
        <v>2.3427265249203297E-3</v>
      </c>
    </row>
    <row r="30504" spans="1:2" x14ac:dyDescent="0.25">
      <c r="A30504" s="28" t="s">
        <v>84</v>
      </c>
      <c r="B30504" s="2">
        <v>4.2977274176940125E-3</v>
      </c>
    </row>
    <row r="30505" spans="1:2" x14ac:dyDescent="0.25">
      <c r="A30505" s="28" t="s">
        <v>85</v>
      </c>
      <c r="B30505" s="2">
        <v>1.6693672840652367</v>
      </c>
    </row>
    <row r="30506" spans="1:2" x14ac:dyDescent="0.25">
      <c r="A30506" s="28" t="s">
        <v>82</v>
      </c>
      <c r="B30506" s="2">
        <v>0.22443815702166373</v>
      </c>
    </row>
    <row r="30507" spans="1:2" x14ac:dyDescent="0.25">
      <c r="A30507" s="6" t="s">
        <v>23</v>
      </c>
      <c r="B30507" s="2">
        <v>7.6323299611130384</v>
      </c>
    </row>
    <row r="30508" spans="1:2" x14ac:dyDescent="0.25">
      <c r="A30508" s="28" t="s">
        <v>79</v>
      </c>
      <c r="B30508" s="2">
        <v>8.6722982352678432E-2</v>
      </c>
    </row>
    <row r="30509" spans="1:2" x14ac:dyDescent="0.25">
      <c r="A30509" s="28" t="s">
        <v>86</v>
      </c>
      <c r="B30509" s="2">
        <v>7.7814341694401337E-2</v>
      </c>
    </row>
    <row r="30510" spans="1:2" x14ac:dyDescent="0.25">
      <c r="A30510" s="28" t="s">
        <v>87</v>
      </c>
      <c r="B30510" s="2">
        <v>0.28211325625504408</v>
      </c>
    </row>
    <row r="30511" spans="1:2" x14ac:dyDescent="0.25">
      <c r="A30511" s="28" t="s">
        <v>31</v>
      </c>
      <c r="B30511" s="2">
        <v>1.9391556593205048</v>
      </c>
    </row>
    <row r="30512" spans="1:2" x14ac:dyDescent="0.25">
      <c r="A30512" s="28" t="s">
        <v>29</v>
      </c>
      <c r="B30512" s="2">
        <v>0.26635133272618194</v>
      </c>
    </row>
    <row r="30513" spans="1:2" x14ac:dyDescent="0.25">
      <c r="A30513" s="28" t="s">
        <v>30</v>
      </c>
      <c r="B30513" s="2">
        <v>1.4376781939781225</v>
      </c>
    </row>
    <row r="30514" spans="1:2" x14ac:dyDescent="0.25">
      <c r="A30514" s="28" t="s">
        <v>88</v>
      </c>
      <c r="B30514" s="2">
        <v>0.37258481100557728</v>
      </c>
    </row>
    <row r="30515" spans="1:2" x14ac:dyDescent="0.25">
      <c r="A30515" s="28" t="s">
        <v>80</v>
      </c>
      <c r="B30515" s="2">
        <v>0.24007732523620806</v>
      </c>
    </row>
    <row r="30516" spans="1:2" x14ac:dyDescent="0.25">
      <c r="A30516" s="28" t="s">
        <v>84</v>
      </c>
      <c r="B30516" s="2">
        <v>0.74501513566126965</v>
      </c>
    </row>
    <row r="30517" spans="1:2" x14ac:dyDescent="0.25">
      <c r="A30517" s="28" t="s">
        <v>85</v>
      </c>
      <c r="B30517" s="2">
        <v>1.1568854025811997</v>
      </c>
    </row>
    <row r="30518" spans="1:2" x14ac:dyDescent="0.25">
      <c r="A30518" s="28" t="s">
        <v>82</v>
      </c>
      <c r="B30518" s="2">
        <v>1.0279315203018506</v>
      </c>
    </row>
    <row r="30519" spans="1:2" x14ac:dyDescent="0.25">
      <c r="A30519" s="6" t="s">
        <v>249</v>
      </c>
      <c r="B30519" s="2">
        <v>78.864860971181912</v>
      </c>
    </row>
    <row r="30520" spans="1:2" x14ac:dyDescent="0.25">
      <c r="A30520" s="28" t="s">
        <v>79</v>
      </c>
      <c r="B30520" s="2">
        <v>0.73275273075164415</v>
      </c>
    </row>
    <row r="30521" spans="1:2" x14ac:dyDescent="0.25">
      <c r="A30521" s="28" t="s">
        <v>86</v>
      </c>
      <c r="B30521" s="2">
        <v>0.32393465742214761</v>
      </c>
    </row>
    <row r="30522" spans="1:2" x14ac:dyDescent="0.25">
      <c r="A30522" s="28" t="s">
        <v>87</v>
      </c>
      <c r="B30522" s="2">
        <v>5.8129364611955818</v>
      </c>
    </row>
    <row r="30523" spans="1:2" x14ac:dyDescent="0.25">
      <c r="A30523" s="28" t="s">
        <v>31</v>
      </c>
      <c r="B30523" s="2">
        <v>10.704873611266835</v>
      </c>
    </row>
    <row r="30524" spans="1:2" x14ac:dyDescent="0.25">
      <c r="A30524" s="28" t="s">
        <v>29</v>
      </c>
      <c r="B30524" s="2">
        <v>3.0958230220098861</v>
      </c>
    </row>
    <row r="30525" spans="1:2" x14ac:dyDescent="0.25">
      <c r="A30525" s="28" t="s">
        <v>30</v>
      </c>
      <c r="B30525" s="2">
        <v>13.499089222292939</v>
      </c>
    </row>
    <row r="30526" spans="1:2" x14ac:dyDescent="0.25">
      <c r="A30526" s="28" t="s">
        <v>88</v>
      </c>
      <c r="B30526" s="2">
        <v>6.8191863815186338</v>
      </c>
    </row>
    <row r="30527" spans="1:2" x14ac:dyDescent="0.25">
      <c r="A30527" s="28" t="s">
        <v>80</v>
      </c>
      <c r="B30527" s="2">
        <v>1.3815030691242927</v>
      </c>
    </row>
    <row r="30528" spans="1:2" x14ac:dyDescent="0.25">
      <c r="A30528" s="28" t="s">
        <v>84</v>
      </c>
      <c r="B30528" s="2">
        <v>9.1176491077057911</v>
      </c>
    </row>
    <row r="30529" spans="1:2" x14ac:dyDescent="0.25">
      <c r="A30529" s="28" t="s">
        <v>85</v>
      </c>
      <c r="B30529" s="2">
        <v>13.072520148256462</v>
      </c>
    </row>
    <row r="30530" spans="1:2" x14ac:dyDescent="0.25">
      <c r="A30530" s="28" t="s">
        <v>82</v>
      </c>
      <c r="B30530" s="2">
        <v>14.304592559637692</v>
      </c>
    </row>
    <row r="30531" spans="1:2" x14ac:dyDescent="0.25">
      <c r="A30531" s="6" t="s">
        <v>251</v>
      </c>
      <c r="B30531" s="2">
        <v>56.940252711665224</v>
      </c>
    </row>
    <row r="30532" spans="1:2" x14ac:dyDescent="0.25">
      <c r="A30532" s="28" t="s">
        <v>79</v>
      </c>
      <c r="B30532" s="2">
        <v>1.359579227672475</v>
      </c>
    </row>
    <row r="30533" spans="1:2" x14ac:dyDescent="0.25">
      <c r="A30533" s="28" t="s">
        <v>86</v>
      </c>
      <c r="B30533" s="2">
        <v>0.35435218569033861</v>
      </c>
    </row>
    <row r="30534" spans="1:2" x14ac:dyDescent="0.25">
      <c r="A30534" s="28" t="s">
        <v>87</v>
      </c>
      <c r="B30534" s="2">
        <v>2.5291592485078973</v>
      </c>
    </row>
    <row r="30535" spans="1:2" x14ac:dyDescent="0.25">
      <c r="A30535" s="28" t="s">
        <v>31</v>
      </c>
      <c r="B30535" s="2">
        <v>4.2525582908356574</v>
      </c>
    </row>
    <row r="30536" spans="1:2" x14ac:dyDescent="0.25">
      <c r="A30536" s="28" t="s">
        <v>29</v>
      </c>
      <c r="B30536" s="2">
        <v>6.8644617115889845</v>
      </c>
    </row>
    <row r="30537" spans="1:2" x14ac:dyDescent="0.25">
      <c r="A30537" s="28" t="s">
        <v>30</v>
      </c>
      <c r="B30537" s="2">
        <v>3.8179099590401373</v>
      </c>
    </row>
    <row r="30538" spans="1:2" x14ac:dyDescent="0.25">
      <c r="A30538" s="28" t="s">
        <v>88</v>
      </c>
      <c r="B30538" s="2">
        <v>8.2145519326926753</v>
      </c>
    </row>
    <row r="30539" spans="1:2" x14ac:dyDescent="0.25">
      <c r="A30539" s="28" t="s">
        <v>80</v>
      </c>
      <c r="B30539" s="2">
        <v>1.1153136243499429</v>
      </c>
    </row>
    <row r="30540" spans="1:2" x14ac:dyDescent="0.25">
      <c r="A30540" s="28" t="s">
        <v>84</v>
      </c>
      <c r="B30540" s="2">
        <v>5.4568560246775109</v>
      </c>
    </row>
    <row r="30541" spans="1:2" x14ac:dyDescent="0.25">
      <c r="A30541" s="28" t="s">
        <v>85</v>
      </c>
      <c r="B30541" s="2">
        <v>12.137123198029403</v>
      </c>
    </row>
    <row r="30542" spans="1:2" x14ac:dyDescent="0.25">
      <c r="A30542" s="28" t="s">
        <v>82</v>
      </c>
      <c r="B30542" s="2">
        <v>10.838387308580199</v>
      </c>
    </row>
    <row r="30543" spans="1:2" x14ac:dyDescent="0.25">
      <c r="A30543" s="6" t="s">
        <v>229</v>
      </c>
      <c r="B30543" s="2">
        <v>0.72209826145237033</v>
      </c>
    </row>
    <row r="30544" spans="1:2" x14ac:dyDescent="0.25">
      <c r="A30544" s="28" t="s">
        <v>79</v>
      </c>
      <c r="B30544" s="2">
        <v>1.8221304381763892E-2</v>
      </c>
    </row>
    <row r="30545" spans="1:2" x14ac:dyDescent="0.25">
      <c r="A30545" s="28" t="s">
        <v>86</v>
      </c>
      <c r="B30545" s="2">
        <v>2.3125873834397752E-3</v>
      </c>
    </row>
    <row r="30546" spans="1:2" x14ac:dyDescent="0.25">
      <c r="A30546" s="28" t="s">
        <v>87</v>
      </c>
      <c r="B30546" s="2">
        <v>2.2891363753740034E-2</v>
      </c>
    </row>
    <row r="30547" spans="1:2" x14ac:dyDescent="0.25">
      <c r="A30547" s="28" t="s">
        <v>31</v>
      </c>
      <c r="B30547" s="2">
        <v>0.10749615805933449</v>
      </c>
    </row>
    <row r="30548" spans="1:2" x14ac:dyDescent="0.25">
      <c r="A30548" s="28" t="s">
        <v>29</v>
      </c>
      <c r="B30548" s="2">
        <v>5.9810562370977989E-2</v>
      </c>
    </row>
    <row r="30549" spans="1:2" x14ac:dyDescent="0.25">
      <c r="A30549" s="28" t="s">
        <v>30</v>
      </c>
      <c r="B30549" s="2">
        <v>0.24451833331737238</v>
      </c>
    </row>
    <row r="30550" spans="1:2" x14ac:dyDescent="0.25">
      <c r="A30550" s="28" t="s">
        <v>88</v>
      </c>
      <c r="B30550" s="2">
        <v>8.1482445888025903E-2</v>
      </c>
    </row>
    <row r="30551" spans="1:2" x14ac:dyDescent="0.25">
      <c r="A30551" s="28" t="s">
        <v>80</v>
      </c>
      <c r="B30551" s="2">
        <v>8.8299763361057073E-3</v>
      </c>
    </row>
    <row r="30552" spans="1:2" x14ac:dyDescent="0.25">
      <c r="A30552" s="28" t="s">
        <v>84</v>
      </c>
      <c r="B30552" s="2">
        <v>1.0634477056347581E-2</v>
      </c>
    </row>
    <row r="30553" spans="1:2" x14ac:dyDescent="0.25">
      <c r="A30553" s="28" t="s">
        <v>85</v>
      </c>
      <c r="B30553" s="2">
        <v>9.5063119393762288E-2</v>
      </c>
    </row>
    <row r="30554" spans="1:2" x14ac:dyDescent="0.25">
      <c r="A30554" s="28" t="s">
        <v>82</v>
      </c>
      <c r="B30554" s="2">
        <v>7.0837933511500209E-2</v>
      </c>
    </row>
    <row r="30555" spans="1:2" x14ac:dyDescent="0.25">
      <c r="A30555" s="6" t="s">
        <v>93</v>
      </c>
      <c r="B30555" s="2">
        <v>402.23872177371902</v>
      </c>
    </row>
    <row r="30556" spans="1:2" x14ac:dyDescent="0.25">
      <c r="A30556" s="28" t="s">
        <v>79</v>
      </c>
      <c r="B30556" s="2">
        <v>8.1456626633789924</v>
      </c>
    </row>
    <row r="30557" spans="1:2" x14ac:dyDescent="0.25">
      <c r="A30557" s="28" t="s">
        <v>86</v>
      </c>
      <c r="B30557" s="2">
        <v>3.2716429809243031</v>
      </c>
    </row>
    <row r="30558" spans="1:2" x14ac:dyDescent="0.25">
      <c r="A30558" s="28" t="s">
        <v>87</v>
      </c>
      <c r="B30558" s="2">
        <v>23.005293872581543</v>
      </c>
    </row>
    <row r="30559" spans="1:2" x14ac:dyDescent="0.25">
      <c r="A30559" s="28" t="s">
        <v>31</v>
      </c>
      <c r="B30559" s="2">
        <v>49.184640190902101</v>
      </c>
    </row>
    <row r="30560" spans="1:2" x14ac:dyDescent="0.25">
      <c r="A30560" s="28" t="s">
        <v>29</v>
      </c>
      <c r="B30560" s="2">
        <v>21.089420687428579</v>
      </c>
    </row>
    <row r="30561" spans="1:2" x14ac:dyDescent="0.25">
      <c r="A30561" s="28" t="s">
        <v>30</v>
      </c>
      <c r="B30561" s="2">
        <v>53.098821934152291</v>
      </c>
    </row>
    <row r="30562" spans="1:2" x14ac:dyDescent="0.25">
      <c r="A30562" s="28" t="s">
        <v>88</v>
      </c>
      <c r="B30562" s="2">
        <v>38.460943562166321</v>
      </c>
    </row>
    <row r="30563" spans="1:2" x14ac:dyDescent="0.25">
      <c r="A30563" s="28" t="s">
        <v>80</v>
      </c>
      <c r="B30563" s="2">
        <v>10.715397880518729</v>
      </c>
    </row>
    <row r="30564" spans="1:2" x14ac:dyDescent="0.25">
      <c r="A30564" s="28" t="s">
        <v>84</v>
      </c>
      <c r="B30564" s="2">
        <v>44.859563925207276</v>
      </c>
    </row>
    <row r="30565" spans="1:2" x14ac:dyDescent="0.25">
      <c r="A30565" s="28" t="s">
        <v>85</v>
      </c>
      <c r="B30565" s="2">
        <v>81.424180457512165</v>
      </c>
    </row>
    <row r="30566" spans="1:2" x14ac:dyDescent="0.25">
      <c r="A30566" s="28" t="s">
        <v>82</v>
      </c>
      <c r="B30566" s="2">
        <v>68.983153618946744</v>
      </c>
    </row>
    <row r="30567" spans="1:2" x14ac:dyDescent="0.25">
      <c r="A30567" s="3" t="s">
        <v>225</v>
      </c>
      <c r="B30567" s="2">
        <v>338.9781643023199</v>
      </c>
    </row>
    <row r="30568" spans="1:2" x14ac:dyDescent="0.25">
      <c r="A30568" s="6" t="s">
        <v>228</v>
      </c>
      <c r="B30568" s="2">
        <v>1.7108347410306863</v>
      </c>
    </row>
    <row r="30569" spans="1:2" x14ac:dyDescent="0.25">
      <c r="A30569" s="28" t="s">
        <v>79</v>
      </c>
      <c r="B30569" s="2">
        <v>1.5231621284430959E-5</v>
      </c>
    </row>
    <row r="30570" spans="1:2" x14ac:dyDescent="0.25">
      <c r="A30570" s="28" t="s">
        <v>86</v>
      </c>
      <c r="B30570" s="2">
        <v>5.5012310024375395E-6</v>
      </c>
    </row>
    <row r="30571" spans="1:2" x14ac:dyDescent="0.25">
      <c r="A30571" s="28" t="s">
        <v>87</v>
      </c>
      <c r="B30571" s="2">
        <v>0.50978415416525724</v>
      </c>
    </row>
    <row r="30572" spans="1:2" x14ac:dyDescent="0.25">
      <c r="A30572" s="28" t="s">
        <v>31</v>
      </c>
      <c r="B30572" s="2">
        <v>0.10185341240923525</v>
      </c>
    </row>
    <row r="30573" spans="1:2" x14ac:dyDescent="0.25">
      <c r="A30573" s="28" t="s">
        <v>29</v>
      </c>
      <c r="B30573" s="2">
        <v>0.2704530049520939</v>
      </c>
    </row>
    <row r="30574" spans="1:2" x14ac:dyDescent="0.25">
      <c r="A30574" s="28" t="s">
        <v>30</v>
      </c>
      <c r="B30574" s="2">
        <v>0.43044715562899927</v>
      </c>
    </row>
    <row r="30575" spans="1:2" x14ac:dyDescent="0.25">
      <c r="A30575" s="28" t="s">
        <v>88</v>
      </c>
      <c r="B30575" s="2">
        <v>1.2776105205772565E-2</v>
      </c>
    </row>
    <row r="30576" spans="1:2" x14ac:dyDescent="0.25">
      <c r="A30576" s="28" t="s">
        <v>80</v>
      </c>
      <c r="B30576" s="2">
        <v>4.1331198789639704E-3</v>
      </c>
    </row>
    <row r="30577" spans="1:2" x14ac:dyDescent="0.25">
      <c r="A30577" s="28" t="s">
        <v>84</v>
      </c>
      <c r="B30577" s="2">
        <v>3.1816228183789638E-2</v>
      </c>
    </row>
    <row r="30578" spans="1:2" x14ac:dyDescent="0.25">
      <c r="A30578" s="28" t="s">
        <v>85</v>
      </c>
      <c r="B30578" s="2">
        <v>0.26366985507139712</v>
      </c>
    </row>
    <row r="30579" spans="1:2" x14ac:dyDescent="0.25">
      <c r="A30579" s="28" t="s">
        <v>82</v>
      </c>
      <c r="B30579" s="2">
        <v>8.5880972682890078E-2</v>
      </c>
    </row>
    <row r="30580" spans="1:2" x14ac:dyDescent="0.25">
      <c r="A30580" s="6" t="s">
        <v>239</v>
      </c>
      <c r="B30580" s="2">
        <v>3.4230865343033439</v>
      </c>
    </row>
    <row r="30581" spans="1:2" x14ac:dyDescent="0.25">
      <c r="A30581" s="28" t="s">
        <v>79</v>
      </c>
      <c r="B30581" s="2">
        <v>5.2470569435162425E-3</v>
      </c>
    </row>
    <row r="30582" spans="1:2" x14ac:dyDescent="0.25">
      <c r="A30582" s="28" t="s">
        <v>87</v>
      </c>
      <c r="B30582" s="2">
        <v>0.94709328202155796</v>
      </c>
    </row>
    <row r="30583" spans="1:2" x14ac:dyDescent="0.25">
      <c r="A30583" s="28" t="s">
        <v>31</v>
      </c>
      <c r="B30583" s="2">
        <v>0.1839306184392584</v>
      </c>
    </row>
    <row r="30584" spans="1:2" x14ac:dyDescent="0.25">
      <c r="A30584" s="28" t="s">
        <v>29</v>
      </c>
      <c r="B30584" s="2">
        <v>0.42490667221478967</v>
      </c>
    </row>
    <row r="30585" spans="1:2" x14ac:dyDescent="0.25">
      <c r="A30585" s="28" t="s">
        <v>30</v>
      </c>
      <c r="B30585" s="2">
        <v>0.33255406404623189</v>
      </c>
    </row>
    <row r="30586" spans="1:2" x14ac:dyDescent="0.25">
      <c r="A30586" s="28" t="s">
        <v>88</v>
      </c>
      <c r="B30586" s="2">
        <v>7.7847628447072867E-2</v>
      </c>
    </row>
    <row r="30587" spans="1:2" x14ac:dyDescent="0.25">
      <c r="A30587" s="28" t="s">
        <v>80</v>
      </c>
      <c r="B30587" s="2">
        <v>9.1420639458588103E-3</v>
      </c>
    </row>
    <row r="30588" spans="1:2" x14ac:dyDescent="0.25">
      <c r="A30588" s="28" t="s">
        <v>84</v>
      </c>
      <c r="B30588" s="2">
        <v>8.2995681319899525E-2</v>
      </c>
    </row>
    <row r="30589" spans="1:2" x14ac:dyDescent="0.25">
      <c r="A30589" s="28" t="s">
        <v>85</v>
      </c>
      <c r="B30589" s="2">
        <v>1.1886319864830146</v>
      </c>
    </row>
    <row r="30590" spans="1:2" x14ac:dyDescent="0.25">
      <c r="A30590" s="28" t="s">
        <v>82</v>
      </c>
      <c r="B30590" s="2">
        <v>0.1707374804421444</v>
      </c>
    </row>
    <row r="30591" spans="1:2" x14ac:dyDescent="0.25">
      <c r="A30591" s="6" t="s">
        <v>241</v>
      </c>
      <c r="B30591" s="2">
        <v>19.555254731114402</v>
      </c>
    </row>
    <row r="30592" spans="1:2" x14ac:dyDescent="0.25">
      <c r="A30592" s="28" t="s">
        <v>79</v>
      </c>
      <c r="B30592" s="2">
        <v>0.15714977788071119</v>
      </c>
    </row>
    <row r="30593" spans="1:2" x14ac:dyDescent="0.25">
      <c r="A30593" s="28" t="s">
        <v>86</v>
      </c>
      <c r="B30593" s="2">
        <v>0.12359499601526974</v>
      </c>
    </row>
    <row r="30594" spans="1:2" x14ac:dyDescent="0.25">
      <c r="A30594" s="28" t="s">
        <v>87</v>
      </c>
      <c r="B30594" s="2">
        <v>2.3218673750920162</v>
      </c>
    </row>
    <row r="30595" spans="1:2" x14ac:dyDescent="0.25">
      <c r="A30595" s="28" t="s">
        <v>31</v>
      </c>
      <c r="B30595" s="2">
        <v>2.2311820165476401</v>
      </c>
    </row>
    <row r="30596" spans="1:2" x14ac:dyDescent="0.25">
      <c r="A30596" s="28" t="s">
        <v>29</v>
      </c>
      <c r="B30596" s="2">
        <v>2.4464453108020248</v>
      </c>
    </row>
    <row r="30597" spans="1:2" x14ac:dyDescent="0.25">
      <c r="A30597" s="28" t="s">
        <v>30</v>
      </c>
      <c r="B30597" s="2">
        <v>6.151967837112819</v>
      </c>
    </row>
    <row r="30598" spans="1:2" x14ac:dyDescent="0.25">
      <c r="A30598" s="28" t="s">
        <v>88</v>
      </c>
      <c r="B30598" s="2">
        <v>0.27290766247429388</v>
      </c>
    </row>
    <row r="30599" spans="1:2" x14ac:dyDescent="0.25">
      <c r="A30599" s="28" t="s">
        <v>80</v>
      </c>
      <c r="B30599" s="2">
        <v>0.22997833371865326</v>
      </c>
    </row>
    <row r="30600" spans="1:2" x14ac:dyDescent="0.25">
      <c r="A30600" s="28" t="s">
        <v>84</v>
      </c>
      <c r="B30600" s="2">
        <v>0.70987697440950059</v>
      </c>
    </row>
    <row r="30601" spans="1:2" x14ac:dyDescent="0.25">
      <c r="A30601" s="28" t="s">
        <v>85</v>
      </c>
      <c r="B30601" s="2">
        <v>4.1980489603729687</v>
      </c>
    </row>
    <row r="30602" spans="1:2" x14ac:dyDescent="0.25">
      <c r="A30602" s="28" t="s">
        <v>82</v>
      </c>
      <c r="B30602" s="2">
        <v>0.71223548668850645</v>
      </c>
    </row>
    <row r="30603" spans="1:2" x14ac:dyDescent="0.25">
      <c r="A30603" s="6" t="s">
        <v>53</v>
      </c>
      <c r="B30603" s="2">
        <v>1.6313815572885568</v>
      </c>
    </row>
    <row r="30604" spans="1:2" x14ac:dyDescent="0.25">
      <c r="A30604" s="28" t="s">
        <v>79</v>
      </c>
      <c r="B30604" s="2">
        <v>6.2201251852035165E-3</v>
      </c>
    </row>
    <row r="30605" spans="1:2" x14ac:dyDescent="0.25">
      <c r="A30605" s="28" t="s">
        <v>86</v>
      </c>
      <c r="B30605" s="2">
        <v>1.5831627550321743E-3</v>
      </c>
    </row>
    <row r="30606" spans="1:2" x14ac:dyDescent="0.25">
      <c r="A30606" s="28" t="s">
        <v>87</v>
      </c>
      <c r="B30606" s="2">
        <v>0.21738632402070279</v>
      </c>
    </row>
    <row r="30607" spans="1:2" x14ac:dyDescent="0.25">
      <c r="A30607" s="28" t="s">
        <v>31</v>
      </c>
      <c r="B30607" s="2">
        <v>3.8165783840817355E-2</v>
      </c>
    </row>
    <row r="30608" spans="1:2" x14ac:dyDescent="0.25">
      <c r="A30608" s="28" t="s">
        <v>29</v>
      </c>
      <c r="B30608" s="2">
        <v>2.2608298025228384E-2</v>
      </c>
    </row>
    <row r="30609" spans="1:2" x14ac:dyDescent="0.25">
      <c r="A30609" s="28" t="s">
        <v>30</v>
      </c>
      <c r="B30609" s="2">
        <v>3.5113281839179507E-2</v>
      </c>
    </row>
    <row r="30610" spans="1:2" x14ac:dyDescent="0.25">
      <c r="A30610" s="28" t="s">
        <v>80</v>
      </c>
      <c r="B30610" s="2">
        <v>4.2762560163779259E-2</v>
      </c>
    </row>
    <row r="30611" spans="1:2" x14ac:dyDescent="0.25">
      <c r="A30611" s="28" t="s">
        <v>84</v>
      </c>
      <c r="B30611" s="2">
        <v>2.4401359088349769E-2</v>
      </c>
    </row>
    <row r="30612" spans="1:2" x14ac:dyDescent="0.25">
      <c r="A30612" s="28" t="s">
        <v>85</v>
      </c>
      <c r="B30612" s="2">
        <v>1.1746583687299788</v>
      </c>
    </row>
    <row r="30613" spans="1:2" x14ac:dyDescent="0.25">
      <c r="A30613" s="28" t="s">
        <v>82</v>
      </c>
      <c r="B30613" s="2">
        <v>6.8482293640285338E-2</v>
      </c>
    </row>
    <row r="30614" spans="1:2" x14ac:dyDescent="0.25">
      <c r="A30614" s="6" t="s">
        <v>19</v>
      </c>
      <c r="B30614" s="2">
        <v>1.5932910835826377</v>
      </c>
    </row>
    <row r="30615" spans="1:2" x14ac:dyDescent="0.25">
      <c r="A30615" s="28" t="s">
        <v>79</v>
      </c>
      <c r="B30615" s="2">
        <v>1.3519708226109099E-2</v>
      </c>
    </row>
    <row r="30616" spans="1:2" x14ac:dyDescent="0.25">
      <c r="A30616" s="28" t="s">
        <v>86</v>
      </c>
      <c r="B30616" s="2">
        <v>5.1300716152148445E-4</v>
      </c>
    </row>
    <row r="30617" spans="1:2" x14ac:dyDescent="0.25">
      <c r="A30617" s="28" t="s">
        <v>87</v>
      </c>
      <c r="B30617" s="2">
        <v>9.7909621771992222E-4</v>
      </c>
    </row>
    <row r="30618" spans="1:2" x14ac:dyDescent="0.25">
      <c r="A30618" s="28" t="s">
        <v>31</v>
      </c>
      <c r="B30618" s="2">
        <v>1.1848501502947084E-2</v>
      </c>
    </row>
    <row r="30619" spans="1:2" x14ac:dyDescent="0.25">
      <c r="A30619" s="28" t="s">
        <v>29</v>
      </c>
      <c r="B30619" s="2">
        <v>4.1206283898549717E-2</v>
      </c>
    </row>
    <row r="30620" spans="1:2" x14ac:dyDescent="0.25">
      <c r="A30620" s="28" t="s">
        <v>30</v>
      </c>
      <c r="B30620" s="2">
        <v>1.5001467348761597</v>
      </c>
    </row>
    <row r="30621" spans="1:2" x14ac:dyDescent="0.25">
      <c r="A30621" s="28" t="s">
        <v>88</v>
      </c>
      <c r="B30621" s="2">
        <v>1.463347633448311E-3</v>
      </c>
    </row>
    <row r="30622" spans="1:2" x14ac:dyDescent="0.25">
      <c r="A30622" s="28" t="s">
        <v>80</v>
      </c>
      <c r="B30622" s="2">
        <v>4.2146880554084652E-4</v>
      </c>
    </row>
    <row r="30623" spans="1:2" x14ac:dyDescent="0.25">
      <c r="A30623" s="28" t="s">
        <v>84</v>
      </c>
      <c r="B30623" s="2">
        <v>2.846836270813527E-4</v>
      </c>
    </row>
    <row r="30624" spans="1:2" x14ac:dyDescent="0.25">
      <c r="A30624" s="28" t="s">
        <v>85</v>
      </c>
      <c r="B30624" s="2">
        <v>1.997196633924897E-2</v>
      </c>
    </row>
    <row r="30625" spans="1:2" x14ac:dyDescent="0.25">
      <c r="A30625" s="28" t="s">
        <v>82</v>
      </c>
      <c r="B30625" s="2">
        <v>2.9362852943112783E-3</v>
      </c>
    </row>
    <row r="30626" spans="1:2" x14ac:dyDescent="0.25">
      <c r="A30626" s="6" t="s">
        <v>243</v>
      </c>
      <c r="B30626" s="2">
        <v>15.549106103532734</v>
      </c>
    </row>
    <row r="30627" spans="1:2" x14ac:dyDescent="0.25">
      <c r="A30627" s="28" t="s">
        <v>79</v>
      </c>
      <c r="B30627" s="2">
        <v>1.2205777844981719E-2</v>
      </c>
    </row>
    <row r="30628" spans="1:2" x14ac:dyDescent="0.25">
      <c r="A30628" s="28" t="s">
        <v>86</v>
      </c>
      <c r="B30628" s="2">
        <v>3.3562935787021277E-2</v>
      </c>
    </row>
    <row r="30629" spans="1:2" x14ac:dyDescent="0.25">
      <c r="A30629" s="28" t="s">
        <v>87</v>
      </c>
      <c r="B30629" s="2">
        <v>1.6282464985676175</v>
      </c>
    </row>
    <row r="30630" spans="1:2" x14ac:dyDescent="0.25">
      <c r="A30630" s="28" t="s">
        <v>31</v>
      </c>
      <c r="B30630" s="2">
        <v>1.5224723804884392</v>
      </c>
    </row>
    <row r="30631" spans="1:2" x14ac:dyDescent="0.25">
      <c r="A30631" s="28" t="s">
        <v>29</v>
      </c>
      <c r="B30631" s="2">
        <v>2.6010932989485909</v>
      </c>
    </row>
    <row r="30632" spans="1:2" x14ac:dyDescent="0.25">
      <c r="A30632" s="28" t="s">
        <v>30</v>
      </c>
      <c r="B30632" s="2">
        <v>5.1886543151290594</v>
      </c>
    </row>
    <row r="30633" spans="1:2" x14ac:dyDescent="0.25">
      <c r="A30633" s="28" t="s">
        <v>88</v>
      </c>
      <c r="B30633" s="2">
        <v>0.44100822042056015</v>
      </c>
    </row>
    <row r="30634" spans="1:2" x14ac:dyDescent="0.25">
      <c r="A30634" s="28" t="s">
        <v>80</v>
      </c>
      <c r="B30634" s="2">
        <v>1.4831452244593434E-3</v>
      </c>
    </row>
    <row r="30635" spans="1:2" x14ac:dyDescent="0.25">
      <c r="A30635" s="28" t="s">
        <v>84</v>
      </c>
      <c r="B30635" s="2">
        <v>0.15769699471475879</v>
      </c>
    </row>
    <row r="30636" spans="1:2" x14ac:dyDescent="0.25">
      <c r="A30636" s="28" t="s">
        <v>85</v>
      </c>
      <c r="B30636" s="2">
        <v>3.2647606435348995</v>
      </c>
    </row>
    <row r="30637" spans="1:2" x14ac:dyDescent="0.25">
      <c r="A30637" s="28" t="s">
        <v>82</v>
      </c>
      <c r="B30637" s="2">
        <v>0.69792189287234985</v>
      </c>
    </row>
    <row r="30638" spans="1:2" x14ac:dyDescent="0.25">
      <c r="A30638" s="6" t="s">
        <v>245</v>
      </c>
      <c r="B30638" s="2">
        <v>4.4538836137643827</v>
      </c>
    </row>
    <row r="30639" spans="1:2" x14ac:dyDescent="0.25">
      <c r="A30639" s="28" t="s">
        <v>79</v>
      </c>
      <c r="B30639" s="2">
        <v>1.9258656365211558E-2</v>
      </c>
    </row>
    <row r="30640" spans="1:2" x14ac:dyDescent="0.25">
      <c r="A30640" s="28" t="s">
        <v>86</v>
      </c>
      <c r="B30640" s="2">
        <v>2.7359356216898636E-2</v>
      </c>
    </row>
    <row r="30641" spans="1:2" x14ac:dyDescent="0.25">
      <c r="A30641" s="28" t="s">
        <v>87</v>
      </c>
      <c r="B30641" s="2">
        <v>9.7222050961054463E-2</v>
      </c>
    </row>
    <row r="30642" spans="1:2" x14ac:dyDescent="0.25">
      <c r="A30642" s="28" t="s">
        <v>31</v>
      </c>
      <c r="B30642" s="2">
        <v>0.24490969998901838</v>
      </c>
    </row>
    <row r="30643" spans="1:2" x14ac:dyDescent="0.25">
      <c r="A30643" s="28" t="s">
        <v>29</v>
      </c>
      <c r="B30643" s="2">
        <v>0.75439115664639289</v>
      </c>
    </row>
    <row r="30644" spans="1:2" x14ac:dyDescent="0.25">
      <c r="A30644" s="28" t="s">
        <v>30</v>
      </c>
      <c r="B30644" s="2">
        <v>2.6137058209729571</v>
      </c>
    </row>
    <row r="30645" spans="1:2" x14ac:dyDescent="0.25">
      <c r="A30645" s="28" t="s">
        <v>88</v>
      </c>
      <c r="B30645" s="2">
        <v>3.8076922168467427E-2</v>
      </c>
    </row>
    <row r="30646" spans="1:2" x14ac:dyDescent="0.25">
      <c r="A30646" s="28" t="s">
        <v>80</v>
      </c>
      <c r="B30646" s="2">
        <v>9.5253580272673263E-2</v>
      </c>
    </row>
    <row r="30647" spans="1:2" x14ac:dyDescent="0.25">
      <c r="A30647" s="28" t="s">
        <v>84</v>
      </c>
      <c r="B30647" s="2">
        <v>5.1030092013632559E-2</v>
      </c>
    </row>
    <row r="30648" spans="1:2" x14ac:dyDescent="0.25">
      <c r="A30648" s="28" t="s">
        <v>85</v>
      </c>
      <c r="B30648" s="2">
        <v>0.40247389375049014</v>
      </c>
    </row>
    <row r="30649" spans="1:2" x14ac:dyDescent="0.25">
      <c r="A30649" s="28" t="s">
        <v>82</v>
      </c>
      <c r="B30649" s="2">
        <v>0.11020238440758579</v>
      </c>
    </row>
    <row r="30650" spans="1:2" x14ac:dyDescent="0.25">
      <c r="A30650" s="6" t="s">
        <v>247</v>
      </c>
      <c r="B30650" s="2">
        <v>40.150320550196838</v>
      </c>
    </row>
    <row r="30651" spans="1:2" x14ac:dyDescent="0.25">
      <c r="A30651" s="28" t="s">
        <v>79</v>
      </c>
      <c r="B30651" s="2">
        <v>0.20988542526230183</v>
      </c>
    </row>
    <row r="30652" spans="1:2" x14ac:dyDescent="0.25">
      <c r="A30652" s="28" t="s">
        <v>86</v>
      </c>
      <c r="B30652" s="2">
        <v>0.56160981967324586</v>
      </c>
    </row>
    <row r="30653" spans="1:2" x14ac:dyDescent="0.25">
      <c r="A30653" s="28" t="s">
        <v>87</v>
      </c>
      <c r="B30653" s="2">
        <v>4.6439504622171555</v>
      </c>
    </row>
    <row r="30654" spans="1:2" x14ac:dyDescent="0.25">
      <c r="A30654" s="28" t="s">
        <v>31</v>
      </c>
      <c r="B30654" s="2">
        <v>4.8657064197853153</v>
      </c>
    </row>
    <row r="30655" spans="1:2" x14ac:dyDescent="0.25">
      <c r="A30655" s="28" t="s">
        <v>29</v>
      </c>
      <c r="B30655" s="2">
        <v>5.8971140371457329</v>
      </c>
    </row>
    <row r="30656" spans="1:2" x14ac:dyDescent="0.25">
      <c r="A30656" s="28" t="s">
        <v>30</v>
      </c>
      <c r="B30656" s="2">
        <v>8.0930739606385078</v>
      </c>
    </row>
    <row r="30657" spans="1:2" x14ac:dyDescent="0.25">
      <c r="A30657" s="28" t="s">
        <v>88</v>
      </c>
      <c r="B30657" s="2">
        <v>3.0002300473491146</v>
      </c>
    </row>
    <row r="30658" spans="1:2" x14ac:dyDescent="0.25">
      <c r="A30658" s="28" t="s">
        <v>80</v>
      </c>
      <c r="B30658" s="2">
        <v>0.5272362879969591</v>
      </c>
    </row>
    <row r="30659" spans="1:2" x14ac:dyDescent="0.25">
      <c r="A30659" s="28" t="s">
        <v>84</v>
      </c>
      <c r="B30659" s="2">
        <v>1.5815446746345856</v>
      </c>
    </row>
    <row r="30660" spans="1:2" x14ac:dyDescent="0.25">
      <c r="A30660" s="28" t="s">
        <v>85</v>
      </c>
      <c r="B30660" s="2">
        <v>6.7944849709480746</v>
      </c>
    </row>
    <row r="30661" spans="1:2" x14ac:dyDescent="0.25">
      <c r="A30661" s="28" t="s">
        <v>82</v>
      </c>
      <c r="B30661" s="2">
        <v>3.9754844445458457</v>
      </c>
    </row>
    <row r="30662" spans="1:2" x14ac:dyDescent="0.25">
      <c r="A30662" s="6" t="s">
        <v>20</v>
      </c>
      <c r="B30662" s="2">
        <v>22.462746673254941</v>
      </c>
    </row>
    <row r="30663" spans="1:2" x14ac:dyDescent="0.25">
      <c r="A30663" s="28" t="s">
        <v>79</v>
      </c>
      <c r="B30663" s="2">
        <v>8.656594868098684E-2</v>
      </c>
    </row>
    <row r="30664" spans="1:2" x14ac:dyDescent="0.25">
      <c r="A30664" s="28" t="s">
        <v>86</v>
      </c>
      <c r="B30664" s="2">
        <v>0.16350223024875823</v>
      </c>
    </row>
    <row r="30665" spans="1:2" x14ac:dyDescent="0.25">
      <c r="A30665" s="28" t="s">
        <v>87</v>
      </c>
      <c r="B30665" s="2">
        <v>3.25080328185269</v>
      </c>
    </row>
    <row r="30666" spans="1:2" x14ac:dyDescent="0.25">
      <c r="A30666" s="28" t="s">
        <v>31</v>
      </c>
      <c r="B30666" s="2">
        <v>3.2056120875338476</v>
      </c>
    </row>
    <row r="30667" spans="1:2" x14ac:dyDescent="0.25">
      <c r="A30667" s="28" t="s">
        <v>29</v>
      </c>
      <c r="B30667" s="2">
        <v>1.837340298493964</v>
      </c>
    </row>
    <row r="30668" spans="1:2" x14ac:dyDescent="0.25">
      <c r="A30668" s="28" t="s">
        <v>30</v>
      </c>
      <c r="B30668" s="2">
        <v>5.7240038231739456</v>
      </c>
    </row>
    <row r="30669" spans="1:2" x14ac:dyDescent="0.25">
      <c r="A30669" s="28" t="s">
        <v>88</v>
      </c>
      <c r="B30669" s="2">
        <v>0.41608000892761476</v>
      </c>
    </row>
    <row r="30670" spans="1:2" x14ac:dyDescent="0.25">
      <c r="A30670" s="28" t="s">
        <v>80</v>
      </c>
      <c r="B30670" s="2">
        <v>0.12152477831008886</v>
      </c>
    </row>
    <row r="30671" spans="1:2" x14ac:dyDescent="0.25">
      <c r="A30671" s="28" t="s">
        <v>84</v>
      </c>
      <c r="B30671" s="2">
        <v>0.32754158104122882</v>
      </c>
    </row>
    <row r="30672" spans="1:2" x14ac:dyDescent="0.25">
      <c r="A30672" s="28" t="s">
        <v>85</v>
      </c>
      <c r="B30672" s="2">
        <v>5.0816959813491938</v>
      </c>
    </row>
    <row r="30673" spans="1:2" x14ac:dyDescent="0.25">
      <c r="A30673" s="28" t="s">
        <v>82</v>
      </c>
      <c r="B30673" s="2">
        <v>2.2480766536426198</v>
      </c>
    </row>
    <row r="30674" spans="1:2" x14ac:dyDescent="0.25">
      <c r="A30674" s="6" t="s">
        <v>21</v>
      </c>
      <c r="B30674" s="2">
        <v>7.2916579346205994</v>
      </c>
    </row>
    <row r="30675" spans="1:2" x14ac:dyDescent="0.25">
      <c r="A30675" s="28" t="s">
        <v>87</v>
      </c>
      <c r="B30675" s="2">
        <v>8.3133145399379244E-2</v>
      </c>
    </row>
    <row r="30676" spans="1:2" x14ac:dyDescent="0.25">
      <c r="A30676" s="28" t="s">
        <v>31</v>
      </c>
      <c r="B30676" s="2">
        <v>0.63827821575295962</v>
      </c>
    </row>
    <row r="30677" spans="1:2" x14ac:dyDescent="0.25">
      <c r="A30677" s="28" t="s">
        <v>29</v>
      </c>
      <c r="B30677" s="2">
        <v>0.31284725491353221</v>
      </c>
    </row>
    <row r="30678" spans="1:2" x14ac:dyDescent="0.25">
      <c r="A30678" s="28" t="s">
        <v>30</v>
      </c>
      <c r="B30678" s="2">
        <v>2.6475239441237464</v>
      </c>
    </row>
    <row r="30679" spans="1:2" x14ac:dyDescent="0.25">
      <c r="A30679" s="28" t="s">
        <v>88</v>
      </c>
      <c r="B30679" s="2">
        <v>0.91618547361940672</v>
      </c>
    </row>
    <row r="30680" spans="1:2" x14ac:dyDescent="0.25">
      <c r="A30680" s="28" t="s">
        <v>80</v>
      </c>
      <c r="B30680" s="2">
        <v>0.12663589018518895</v>
      </c>
    </row>
    <row r="30681" spans="1:2" x14ac:dyDescent="0.25">
      <c r="A30681" s="28" t="s">
        <v>84</v>
      </c>
      <c r="B30681" s="2">
        <v>1.9120702704331347</v>
      </c>
    </row>
    <row r="30682" spans="1:2" x14ac:dyDescent="0.25">
      <c r="A30682" s="28" t="s">
        <v>85</v>
      </c>
      <c r="B30682" s="2">
        <v>0.47784454136372512</v>
      </c>
    </row>
    <row r="30683" spans="1:2" x14ac:dyDescent="0.25">
      <c r="A30683" s="28" t="s">
        <v>82</v>
      </c>
      <c r="B30683" s="2">
        <v>0.1771391988295267</v>
      </c>
    </row>
    <row r="30684" spans="1:2" x14ac:dyDescent="0.25">
      <c r="A30684" s="6" t="s">
        <v>22</v>
      </c>
      <c r="B30684" s="2">
        <v>3.7804755042792872</v>
      </c>
    </row>
    <row r="30685" spans="1:2" x14ac:dyDescent="0.25">
      <c r="A30685" s="28" t="s">
        <v>79</v>
      </c>
      <c r="B30685" s="2">
        <v>9.2422650635621169E-3</v>
      </c>
    </row>
    <row r="30686" spans="1:2" x14ac:dyDescent="0.25">
      <c r="A30686" s="28" t="s">
        <v>86</v>
      </c>
      <c r="B30686" s="2">
        <v>3.1574108435120665E-2</v>
      </c>
    </row>
    <row r="30687" spans="1:2" x14ac:dyDescent="0.25">
      <c r="A30687" s="28" t="s">
        <v>87</v>
      </c>
      <c r="B30687" s="2">
        <v>0.23198663739886397</v>
      </c>
    </row>
    <row r="30688" spans="1:2" x14ac:dyDescent="0.25">
      <c r="A30688" s="28" t="s">
        <v>31</v>
      </c>
      <c r="B30688" s="2">
        <v>0.30057017311548234</v>
      </c>
    </row>
    <row r="30689" spans="1:2" x14ac:dyDescent="0.25">
      <c r="A30689" s="28" t="s">
        <v>29</v>
      </c>
      <c r="B30689" s="2">
        <v>0.8867612096513835</v>
      </c>
    </row>
    <row r="30690" spans="1:2" x14ac:dyDescent="0.25">
      <c r="A30690" s="28" t="s">
        <v>30</v>
      </c>
      <c r="B30690" s="2">
        <v>1.52596264286911</v>
      </c>
    </row>
    <row r="30691" spans="1:2" x14ac:dyDescent="0.25">
      <c r="A30691" s="28" t="s">
        <v>88</v>
      </c>
      <c r="B30691" s="2">
        <v>6.1204034718159127E-2</v>
      </c>
    </row>
    <row r="30692" spans="1:2" x14ac:dyDescent="0.25">
      <c r="A30692" s="28" t="s">
        <v>80</v>
      </c>
      <c r="B30692" s="2">
        <v>6.4178814167867131E-3</v>
      </c>
    </row>
    <row r="30693" spans="1:2" x14ac:dyDescent="0.25">
      <c r="A30693" s="28" t="s">
        <v>84</v>
      </c>
      <c r="B30693" s="2">
        <v>4.3117992607072372E-2</v>
      </c>
    </row>
    <row r="30694" spans="1:2" x14ac:dyDescent="0.25">
      <c r="A30694" s="28" t="s">
        <v>85</v>
      </c>
      <c r="B30694" s="2">
        <v>0.4081222135851319</v>
      </c>
    </row>
    <row r="30695" spans="1:2" x14ac:dyDescent="0.25">
      <c r="A30695" s="28" t="s">
        <v>82</v>
      </c>
      <c r="B30695" s="2">
        <v>0.27551634541861453</v>
      </c>
    </row>
    <row r="30696" spans="1:2" x14ac:dyDescent="0.25">
      <c r="A30696" s="6" t="s">
        <v>25</v>
      </c>
      <c r="B30696" s="2">
        <v>1.5107867285057754</v>
      </c>
    </row>
    <row r="30697" spans="1:2" x14ac:dyDescent="0.25">
      <c r="A30697" s="28" t="s">
        <v>79</v>
      </c>
      <c r="B30697" s="2">
        <v>5.5385067181966266E-3</v>
      </c>
    </row>
    <row r="30698" spans="1:2" x14ac:dyDescent="0.25">
      <c r="A30698" s="28" t="s">
        <v>86</v>
      </c>
      <c r="B30698" s="2">
        <v>6.4730679858740888E-3</v>
      </c>
    </row>
    <row r="30699" spans="1:2" x14ac:dyDescent="0.25">
      <c r="A30699" s="28" t="s">
        <v>87</v>
      </c>
      <c r="B30699" s="2">
        <v>3.9300740754095807E-2</v>
      </c>
    </row>
    <row r="30700" spans="1:2" x14ac:dyDescent="0.25">
      <c r="A30700" s="28" t="s">
        <v>31</v>
      </c>
      <c r="B30700" s="2">
        <v>6.1801869620697301E-2</v>
      </c>
    </row>
    <row r="30701" spans="1:2" x14ac:dyDescent="0.25">
      <c r="A30701" s="28" t="s">
        <v>29</v>
      </c>
      <c r="B30701" s="2">
        <v>0.39646256997034041</v>
      </c>
    </row>
    <row r="30702" spans="1:2" x14ac:dyDescent="0.25">
      <c r="A30702" s="28" t="s">
        <v>30</v>
      </c>
      <c r="B30702" s="2">
        <v>0.42389034180782964</v>
      </c>
    </row>
    <row r="30703" spans="1:2" x14ac:dyDescent="0.25">
      <c r="A30703" s="28" t="s">
        <v>88</v>
      </c>
      <c r="B30703" s="2">
        <v>3.0405405550591343E-2</v>
      </c>
    </row>
    <row r="30704" spans="1:2" x14ac:dyDescent="0.25">
      <c r="A30704" s="28" t="s">
        <v>80</v>
      </c>
      <c r="B30704" s="2">
        <v>9.9818548453468239E-3</v>
      </c>
    </row>
    <row r="30705" spans="1:2" x14ac:dyDescent="0.25">
      <c r="A30705" s="28" t="s">
        <v>84</v>
      </c>
      <c r="B30705" s="2">
        <v>2.9273499271029696E-3</v>
      </c>
    </row>
    <row r="30706" spans="1:2" x14ac:dyDescent="0.25">
      <c r="A30706" s="28" t="s">
        <v>85</v>
      </c>
      <c r="B30706" s="2">
        <v>0.38429082050728752</v>
      </c>
    </row>
    <row r="30707" spans="1:2" x14ac:dyDescent="0.25">
      <c r="A30707" s="28" t="s">
        <v>82</v>
      </c>
      <c r="B30707" s="2">
        <v>0.14971420081841286</v>
      </c>
    </row>
    <row r="30708" spans="1:2" x14ac:dyDescent="0.25">
      <c r="A30708" s="6" t="s">
        <v>23</v>
      </c>
      <c r="B30708" s="2">
        <v>6.9763573902984612</v>
      </c>
    </row>
    <row r="30709" spans="1:2" x14ac:dyDescent="0.25">
      <c r="A30709" s="28" t="s">
        <v>79</v>
      </c>
      <c r="B30709" s="2">
        <v>8.9303549630992286E-3</v>
      </c>
    </row>
    <row r="30710" spans="1:2" x14ac:dyDescent="0.25">
      <c r="A30710" s="28" t="s">
        <v>86</v>
      </c>
      <c r="B30710" s="2">
        <v>8.1274569798076152E-2</v>
      </c>
    </row>
    <row r="30711" spans="1:2" x14ac:dyDescent="0.25">
      <c r="A30711" s="28" t="s">
        <v>87</v>
      </c>
      <c r="B30711" s="2">
        <v>1.273143731683352</v>
      </c>
    </row>
    <row r="30712" spans="1:2" x14ac:dyDescent="0.25">
      <c r="A30712" s="28" t="s">
        <v>31</v>
      </c>
      <c r="B30712" s="2">
        <v>0.63361586284874705</v>
      </c>
    </row>
    <row r="30713" spans="1:2" x14ac:dyDescent="0.25">
      <c r="A30713" s="28" t="s">
        <v>29</v>
      </c>
      <c r="B30713" s="2">
        <v>1.1826587013596954</v>
      </c>
    </row>
    <row r="30714" spans="1:2" x14ac:dyDescent="0.25">
      <c r="A30714" s="28" t="s">
        <v>30</v>
      </c>
      <c r="B30714" s="2">
        <v>1.9059958194045221</v>
      </c>
    </row>
    <row r="30715" spans="1:2" x14ac:dyDescent="0.25">
      <c r="A30715" s="28" t="s">
        <v>88</v>
      </c>
      <c r="B30715" s="2">
        <v>4.8535466440885529E-2</v>
      </c>
    </row>
    <row r="30716" spans="1:2" x14ac:dyDescent="0.25">
      <c r="A30716" s="28" t="s">
        <v>80</v>
      </c>
      <c r="B30716" s="2">
        <v>7.2858377444844247E-2</v>
      </c>
    </row>
    <row r="30717" spans="1:2" x14ac:dyDescent="0.25">
      <c r="A30717" s="28" t="s">
        <v>84</v>
      </c>
      <c r="B30717" s="2">
        <v>4.070674535205053E-2</v>
      </c>
    </row>
    <row r="30718" spans="1:2" x14ac:dyDescent="0.25">
      <c r="A30718" s="28" t="s">
        <v>85</v>
      </c>
      <c r="B30718" s="2">
        <v>1.4903908644964152</v>
      </c>
    </row>
    <row r="30719" spans="1:2" x14ac:dyDescent="0.25">
      <c r="A30719" s="28" t="s">
        <v>82</v>
      </c>
      <c r="B30719" s="2">
        <v>0.23824689650677355</v>
      </c>
    </row>
    <row r="30720" spans="1:2" x14ac:dyDescent="0.25">
      <c r="A30720" s="6" t="s">
        <v>249</v>
      </c>
      <c r="B30720" s="2">
        <v>21.579676530286456</v>
      </c>
    </row>
    <row r="30721" spans="1:2" x14ac:dyDescent="0.25">
      <c r="A30721" s="28" t="s">
        <v>79</v>
      </c>
      <c r="B30721" s="2">
        <v>6.0988580795216608E-2</v>
      </c>
    </row>
    <row r="30722" spans="1:2" x14ac:dyDescent="0.25">
      <c r="A30722" s="28" t="s">
        <v>86</v>
      </c>
      <c r="B30722" s="2">
        <v>6.7559834492314438E-2</v>
      </c>
    </row>
    <row r="30723" spans="1:2" x14ac:dyDescent="0.25">
      <c r="A30723" s="28" t="s">
        <v>87</v>
      </c>
      <c r="B30723" s="2">
        <v>2.4541427176554569</v>
      </c>
    </row>
    <row r="30724" spans="1:2" x14ac:dyDescent="0.25">
      <c r="A30724" s="28" t="s">
        <v>31</v>
      </c>
      <c r="B30724" s="2">
        <v>2.1936165109527512</v>
      </c>
    </row>
    <row r="30725" spans="1:2" x14ac:dyDescent="0.25">
      <c r="A30725" s="28" t="s">
        <v>29</v>
      </c>
      <c r="B30725" s="2">
        <v>4.7938392492352051</v>
      </c>
    </row>
    <row r="30726" spans="1:2" x14ac:dyDescent="0.25">
      <c r="A30726" s="28" t="s">
        <v>30</v>
      </c>
      <c r="B30726" s="2">
        <v>5.6702222097196282</v>
      </c>
    </row>
    <row r="30727" spans="1:2" x14ac:dyDescent="0.25">
      <c r="A30727" s="28" t="s">
        <v>88</v>
      </c>
      <c r="B30727" s="2">
        <v>0.78117650825565754</v>
      </c>
    </row>
    <row r="30728" spans="1:2" x14ac:dyDescent="0.25">
      <c r="A30728" s="28" t="s">
        <v>80</v>
      </c>
      <c r="B30728" s="2">
        <v>8.2372952776477437E-2</v>
      </c>
    </row>
    <row r="30729" spans="1:2" x14ac:dyDescent="0.25">
      <c r="A30729" s="28" t="s">
        <v>84</v>
      </c>
      <c r="B30729" s="2">
        <v>0.49592691299951541</v>
      </c>
    </row>
    <row r="30730" spans="1:2" x14ac:dyDescent="0.25">
      <c r="A30730" s="28" t="s">
        <v>85</v>
      </c>
      <c r="B30730" s="2">
        <v>2.923151117800654</v>
      </c>
    </row>
    <row r="30731" spans="1:2" x14ac:dyDescent="0.25">
      <c r="A30731" s="28" t="s">
        <v>82</v>
      </c>
      <c r="B30731" s="2">
        <v>2.0566799356035781</v>
      </c>
    </row>
    <row r="30732" spans="1:2" x14ac:dyDescent="0.25">
      <c r="A30732" s="6" t="s">
        <v>251</v>
      </c>
      <c r="B30732" s="2">
        <v>15.823848636735697</v>
      </c>
    </row>
    <row r="30733" spans="1:2" x14ac:dyDescent="0.25">
      <c r="A30733" s="28" t="s">
        <v>79</v>
      </c>
      <c r="B30733" s="2">
        <v>5.9930983834936433E-2</v>
      </c>
    </row>
    <row r="30734" spans="1:2" x14ac:dyDescent="0.25">
      <c r="A30734" s="28" t="s">
        <v>86</v>
      </c>
      <c r="B30734" s="2">
        <v>2.5309580344762349E-2</v>
      </c>
    </row>
    <row r="30735" spans="1:2" x14ac:dyDescent="0.25">
      <c r="A30735" s="28" t="s">
        <v>87</v>
      </c>
      <c r="B30735" s="2">
        <v>1.3091082679615715</v>
      </c>
    </row>
    <row r="30736" spans="1:2" x14ac:dyDescent="0.25">
      <c r="A30736" s="28" t="s">
        <v>31</v>
      </c>
      <c r="B30736" s="2">
        <v>0.78770550998000111</v>
      </c>
    </row>
    <row r="30737" spans="1:2" x14ac:dyDescent="0.25">
      <c r="A30737" s="28" t="s">
        <v>29</v>
      </c>
      <c r="B30737" s="2">
        <v>2.7383246655176769</v>
      </c>
    </row>
    <row r="30738" spans="1:2" x14ac:dyDescent="0.25">
      <c r="A30738" s="28" t="s">
        <v>30</v>
      </c>
      <c r="B30738" s="2">
        <v>2.5874945095941184</v>
      </c>
    </row>
    <row r="30739" spans="1:2" x14ac:dyDescent="0.25">
      <c r="A30739" s="28" t="s">
        <v>88</v>
      </c>
      <c r="B30739" s="2">
        <v>1.253096485032474</v>
      </c>
    </row>
    <row r="30740" spans="1:2" x14ac:dyDescent="0.25">
      <c r="A30740" s="28" t="s">
        <v>80</v>
      </c>
      <c r="B30740" s="2">
        <v>0.20210721711487456</v>
      </c>
    </row>
    <row r="30741" spans="1:2" x14ac:dyDescent="0.25">
      <c r="A30741" s="28" t="s">
        <v>84</v>
      </c>
      <c r="B30741" s="2">
        <v>0.27154999815978886</v>
      </c>
    </row>
    <row r="30742" spans="1:2" x14ac:dyDescent="0.25">
      <c r="A30742" s="28" t="s">
        <v>85</v>
      </c>
      <c r="B30742" s="2">
        <v>3.7900519895153066</v>
      </c>
    </row>
    <row r="30743" spans="1:2" x14ac:dyDescent="0.25">
      <c r="A30743" s="28" t="s">
        <v>82</v>
      </c>
      <c r="B30743" s="2">
        <v>2.7991694296801857</v>
      </c>
    </row>
    <row r="30744" spans="1:2" x14ac:dyDescent="0.25">
      <c r="A30744" s="6" t="s">
        <v>229</v>
      </c>
      <c r="B30744" s="2">
        <v>1.9963738383652065</v>
      </c>
    </row>
    <row r="30745" spans="1:2" x14ac:dyDescent="0.25">
      <c r="A30745" s="28" t="s">
        <v>79</v>
      </c>
      <c r="B30745" s="2">
        <v>9.1236379854316672E-3</v>
      </c>
    </row>
    <row r="30746" spans="1:2" x14ac:dyDescent="0.25">
      <c r="A30746" s="28" t="s">
        <v>86</v>
      </c>
      <c r="B30746" s="2">
        <v>5.2033571203339308E-3</v>
      </c>
    </row>
    <row r="30747" spans="1:2" x14ac:dyDescent="0.25">
      <c r="A30747" s="28" t="s">
        <v>87</v>
      </c>
      <c r="B30747" s="2">
        <v>9.8453650573085916E-2</v>
      </c>
    </row>
    <row r="30748" spans="1:2" x14ac:dyDescent="0.25">
      <c r="A30748" s="28" t="s">
        <v>31</v>
      </c>
      <c r="B30748" s="2">
        <v>0.13331505307813193</v>
      </c>
    </row>
    <row r="30749" spans="1:2" x14ac:dyDescent="0.25">
      <c r="A30749" s="28" t="s">
        <v>29</v>
      </c>
      <c r="B30749" s="2">
        <v>0.37420480359547104</v>
      </c>
    </row>
    <row r="30750" spans="1:2" x14ac:dyDescent="0.25">
      <c r="A30750" s="28" t="s">
        <v>30</v>
      </c>
      <c r="B30750" s="2">
        <v>0.81222008020782133</v>
      </c>
    </row>
    <row r="30751" spans="1:2" x14ac:dyDescent="0.25">
      <c r="A30751" s="28" t="s">
        <v>88</v>
      </c>
      <c r="B30751" s="2">
        <v>0.18754223208387932</v>
      </c>
    </row>
    <row r="30752" spans="1:2" x14ac:dyDescent="0.25">
      <c r="A30752" s="28" t="s">
        <v>80</v>
      </c>
      <c r="B30752" s="2">
        <v>8.0961404611945269E-3</v>
      </c>
    </row>
    <row r="30753" spans="1:2" x14ac:dyDescent="0.25">
      <c r="A30753" s="28" t="s">
        <v>84</v>
      </c>
      <c r="B30753" s="2">
        <v>9.3059059705178082E-3</v>
      </c>
    </row>
    <row r="30754" spans="1:2" x14ac:dyDescent="0.25">
      <c r="A30754" s="28" t="s">
        <v>85</v>
      </c>
      <c r="B30754" s="2">
        <v>0.25786096826230526</v>
      </c>
    </row>
    <row r="30755" spans="1:2" x14ac:dyDescent="0.25">
      <c r="A30755" s="28" t="s">
        <v>82</v>
      </c>
      <c r="B30755" s="2">
        <v>0.10104800902703381</v>
      </c>
    </row>
    <row r="30756" spans="1:2" x14ac:dyDescent="0.25">
      <c r="A30756" s="6" t="s">
        <v>93</v>
      </c>
      <c r="B30756" s="2">
        <v>169.48908215115998</v>
      </c>
    </row>
    <row r="30757" spans="1:2" x14ac:dyDescent="0.25">
      <c r="A30757" s="28" t="s">
        <v>79</v>
      </c>
      <c r="B30757" s="2">
        <v>0.66382203737074919</v>
      </c>
    </row>
    <row r="30758" spans="1:2" x14ac:dyDescent="0.25">
      <c r="A30758" s="28" t="s">
        <v>86</v>
      </c>
      <c r="B30758" s="2">
        <v>1.1291255272652316</v>
      </c>
    </row>
    <row r="30759" spans="1:2" x14ac:dyDescent="0.25">
      <c r="A30759" s="28" t="s">
        <v>87</v>
      </c>
      <c r="B30759" s="2">
        <v>19.106601416541576</v>
      </c>
    </row>
    <row r="30760" spans="1:2" x14ac:dyDescent="0.25">
      <c r="A30760" s="28" t="s">
        <v>31</v>
      </c>
      <c r="B30760" s="2">
        <v>17.154584115885285</v>
      </c>
    </row>
    <row r="30761" spans="1:2" x14ac:dyDescent="0.25">
      <c r="A30761" s="28" t="s">
        <v>29</v>
      </c>
      <c r="B30761" s="2">
        <v>24.980656815370672</v>
      </c>
    </row>
    <row r="30762" spans="1:2" x14ac:dyDescent="0.25">
      <c r="A30762" s="28" t="s">
        <v>30</v>
      </c>
      <c r="B30762" s="2">
        <v>45.642976541144627</v>
      </c>
    </row>
    <row r="30763" spans="1:2" x14ac:dyDescent="0.25">
      <c r="A30763" s="28" t="s">
        <v>88</v>
      </c>
      <c r="B30763" s="2">
        <v>7.5385355483273981</v>
      </c>
    </row>
    <row r="30764" spans="1:2" x14ac:dyDescent="0.25">
      <c r="A30764" s="28" t="s">
        <v>80</v>
      </c>
      <c r="B30764" s="2">
        <v>1.54040565256169</v>
      </c>
    </row>
    <row r="30765" spans="1:2" x14ac:dyDescent="0.25">
      <c r="A30765" s="28" t="s">
        <v>84</v>
      </c>
      <c r="B30765" s="2">
        <v>5.7427934444820092</v>
      </c>
    </row>
    <row r="30766" spans="1:2" x14ac:dyDescent="0.25">
      <c r="A30766" s="28" t="s">
        <v>85</v>
      </c>
      <c r="B30766" s="2">
        <v>32.120109142110088</v>
      </c>
    </row>
    <row r="30767" spans="1:2" x14ac:dyDescent="0.25">
      <c r="A30767" s="28" t="s">
        <v>82</v>
      </c>
      <c r="B30767" s="2">
        <v>13.869471910100662</v>
      </c>
    </row>
    <row r="30768" spans="1:2" x14ac:dyDescent="0.25">
      <c r="A30768" s="3" t="s">
        <v>220</v>
      </c>
      <c r="B30768" s="2">
        <v>560.2525569414322</v>
      </c>
    </row>
    <row r="30769" spans="1:2" x14ac:dyDescent="0.25">
      <c r="A30769" s="6" t="s">
        <v>228</v>
      </c>
      <c r="B30769" s="2">
        <v>8.0957003863385886</v>
      </c>
    </row>
    <row r="30770" spans="1:2" x14ac:dyDescent="0.25">
      <c r="A30770" s="28" t="s">
        <v>79</v>
      </c>
      <c r="B30770" s="2">
        <v>0.18490541935398555</v>
      </c>
    </row>
    <row r="30771" spans="1:2" x14ac:dyDescent="0.25">
      <c r="A30771" s="28" t="s">
        <v>86</v>
      </c>
      <c r="B30771" s="2">
        <v>1.1587433363666234E-2</v>
      </c>
    </row>
    <row r="30772" spans="1:2" x14ac:dyDescent="0.25">
      <c r="A30772" s="28" t="s">
        <v>87</v>
      </c>
      <c r="B30772" s="2">
        <v>0.46615681067013043</v>
      </c>
    </row>
    <row r="30773" spans="1:2" x14ac:dyDescent="0.25">
      <c r="A30773" s="28" t="s">
        <v>31</v>
      </c>
      <c r="B30773" s="2">
        <v>3.691020401074959</v>
      </c>
    </row>
    <row r="30774" spans="1:2" x14ac:dyDescent="0.25">
      <c r="A30774" s="28" t="s">
        <v>29</v>
      </c>
      <c r="B30774" s="2">
        <v>0.95813596747690433</v>
      </c>
    </row>
    <row r="30775" spans="1:2" x14ac:dyDescent="0.25">
      <c r="A30775" s="28" t="s">
        <v>30</v>
      </c>
      <c r="B30775" s="2">
        <v>0.97726280864353265</v>
      </c>
    </row>
    <row r="30776" spans="1:2" x14ac:dyDescent="0.25">
      <c r="A30776" s="28" t="s">
        <v>88</v>
      </c>
      <c r="B30776" s="2">
        <v>0.1697990307406502</v>
      </c>
    </row>
    <row r="30777" spans="1:2" x14ac:dyDescent="0.25">
      <c r="A30777" s="28" t="s">
        <v>80</v>
      </c>
      <c r="B30777" s="2">
        <v>1.9743074771131831E-2</v>
      </c>
    </row>
    <row r="30778" spans="1:2" x14ac:dyDescent="0.25">
      <c r="A30778" s="28" t="s">
        <v>84</v>
      </c>
      <c r="B30778" s="2">
        <v>0.46368907769941065</v>
      </c>
    </row>
    <row r="30779" spans="1:2" x14ac:dyDescent="0.25">
      <c r="A30779" s="28" t="s">
        <v>85</v>
      </c>
      <c r="B30779" s="2">
        <v>0.53048513257543706</v>
      </c>
    </row>
    <row r="30780" spans="1:2" x14ac:dyDescent="0.25">
      <c r="A30780" s="28" t="s">
        <v>82</v>
      </c>
      <c r="B30780" s="2">
        <v>0.62291522996878046</v>
      </c>
    </row>
    <row r="30781" spans="1:2" x14ac:dyDescent="0.25">
      <c r="A30781" s="6" t="s">
        <v>239</v>
      </c>
      <c r="B30781" s="2">
        <v>5.9981782788489451</v>
      </c>
    </row>
    <row r="30782" spans="1:2" x14ac:dyDescent="0.25">
      <c r="A30782" s="28" t="s">
        <v>79</v>
      </c>
      <c r="B30782" s="2">
        <v>3.3069281883946824E-2</v>
      </c>
    </row>
    <row r="30783" spans="1:2" x14ac:dyDescent="0.25">
      <c r="A30783" s="28" t="s">
        <v>87</v>
      </c>
      <c r="B30783" s="2">
        <v>1.1793620509852993</v>
      </c>
    </row>
    <row r="30784" spans="1:2" x14ac:dyDescent="0.25">
      <c r="A30784" s="28" t="s">
        <v>31</v>
      </c>
      <c r="B30784" s="2">
        <v>0.3194610817790105</v>
      </c>
    </row>
    <row r="30785" spans="1:2" x14ac:dyDescent="0.25">
      <c r="A30785" s="28" t="s">
        <v>29</v>
      </c>
      <c r="B30785" s="2">
        <v>0.46576140959732759</v>
      </c>
    </row>
    <row r="30786" spans="1:2" x14ac:dyDescent="0.25">
      <c r="A30786" s="28" t="s">
        <v>30</v>
      </c>
      <c r="B30786" s="2">
        <v>0.25902599968688</v>
      </c>
    </row>
    <row r="30787" spans="1:2" x14ac:dyDescent="0.25">
      <c r="A30787" s="28" t="s">
        <v>88</v>
      </c>
      <c r="B30787" s="2">
        <v>0.20773241597178163</v>
      </c>
    </row>
    <row r="30788" spans="1:2" x14ac:dyDescent="0.25">
      <c r="A30788" s="28" t="s">
        <v>80</v>
      </c>
      <c r="B30788" s="2">
        <v>8.8981044556747546E-2</v>
      </c>
    </row>
    <row r="30789" spans="1:2" x14ac:dyDescent="0.25">
      <c r="A30789" s="28" t="s">
        <v>84</v>
      </c>
      <c r="B30789" s="2">
        <v>0.53849036214277479</v>
      </c>
    </row>
    <row r="30790" spans="1:2" x14ac:dyDescent="0.25">
      <c r="A30790" s="28" t="s">
        <v>85</v>
      </c>
      <c r="B30790" s="2">
        <v>2.0820444217238663</v>
      </c>
    </row>
    <row r="30791" spans="1:2" x14ac:dyDescent="0.25">
      <c r="A30791" s="28" t="s">
        <v>82</v>
      </c>
      <c r="B30791" s="2">
        <v>0.82425021052130953</v>
      </c>
    </row>
    <row r="30792" spans="1:2" x14ac:dyDescent="0.25">
      <c r="A30792" s="6" t="s">
        <v>241</v>
      </c>
      <c r="B30792" s="2">
        <v>26.938679053191379</v>
      </c>
    </row>
    <row r="30793" spans="1:2" x14ac:dyDescent="0.25">
      <c r="A30793" s="28" t="s">
        <v>79</v>
      </c>
      <c r="B30793" s="2">
        <v>1.0266389604810326</v>
      </c>
    </row>
    <row r="30794" spans="1:2" x14ac:dyDescent="0.25">
      <c r="A30794" s="28" t="s">
        <v>86</v>
      </c>
      <c r="B30794" s="2">
        <v>0.39483810209228382</v>
      </c>
    </row>
    <row r="30795" spans="1:2" x14ac:dyDescent="0.25">
      <c r="A30795" s="28" t="s">
        <v>87</v>
      </c>
      <c r="B30795" s="2">
        <v>0.65081281999623486</v>
      </c>
    </row>
    <row r="30796" spans="1:2" x14ac:dyDescent="0.25">
      <c r="A30796" s="28" t="s">
        <v>31</v>
      </c>
      <c r="B30796" s="2">
        <v>6.2668571562092321</v>
      </c>
    </row>
    <row r="30797" spans="1:2" x14ac:dyDescent="0.25">
      <c r="A30797" s="28" t="s">
        <v>29</v>
      </c>
      <c r="B30797" s="2">
        <v>0.97287585263575516</v>
      </c>
    </row>
    <row r="30798" spans="1:2" x14ac:dyDescent="0.25">
      <c r="A30798" s="28" t="s">
        <v>30</v>
      </c>
      <c r="B30798" s="2">
        <v>2.3436278608857983</v>
      </c>
    </row>
    <row r="30799" spans="1:2" x14ac:dyDescent="0.25">
      <c r="A30799" s="28" t="s">
        <v>88</v>
      </c>
      <c r="B30799" s="2">
        <v>1.6689189618358724</v>
      </c>
    </row>
    <row r="30800" spans="1:2" x14ac:dyDescent="0.25">
      <c r="A30800" s="28" t="s">
        <v>80</v>
      </c>
      <c r="B30800" s="2">
        <v>0.56664749860905506</v>
      </c>
    </row>
    <row r="30801" spans="1:2" x14ac:dyDescent="0.25">
      <c r="A30801" s="28" t="s">
        <v>84</v>
      </c>
      <c r="B30801" s="2">
        <v>1.9421378656561921</v>
      </c>
    </row>
    <row r="30802" spans="1:2" x14ac:dyDescent="0.25">
      <c r="A30802" s="28" t="s">
        <v>85</v>
      </c>
      <c r="B30802" s="2">
        <v>6.1799917603643726</v>
      </c>
    </row>
    <row r="30803" spans="1:2" x14ac:dyDescent="0.25">
      <c r="A30803" s="28" t="s">
        <v>82</v>
      </c>
      <c r="B30803" s="2">
        <v>4.9253322144255502</v>
      </c>
    </row>
    <row r="30804" spans="1:2" x14ac:dyDescent="0.25">
      <c r="A30804" s="6" t="s">
        <v>19</v>
      </c>
      <c r="B30804" s="2">
        <v>0.33151073877194592</v>
      </c>
    </row>
    <row r="30805" spans="1:2" x14ac:dyDescent="0.25">
      <c r="A30805" s="28" t="s">
        <v>79</v>
      </c>
      <c r="B30805" s="2">
        <v>8.031242934024313E-2</v>
      </c>
    </row>
    <row r="30806" spans="1:2" x14ac:dyDescent="0.25">
      <c r="A30806" s="28" t="s">
        <v>86</v>
      </c>
      <c r="B30806" s="2">
        <v>1.1398070256752014E-3</v>
      </c>
    </row>
    <row r="30807" spans="1:2" x14ac:dyDescent="0.25">
      <c r="A30807" s="28" t="s">
        <v>87</v>
      </c>
      <c r="B30807" s="2">
        <v>3.2823849950123314E-4</v>
      </c>
    </row>
    <row r="30808" spans="1:2" x14ac:dyDescent="0.25">
      <c r="A30808" s="28" t="s">
        <v>31</v>
      </c>
      <c r="B30808" s="2">
        <v>0.19008163844867293</v>
      </c>
    </row>
    <row r="30809" spans="1:2" x14ac:dyDescent="0.25">
      <c r="A30809" s="28" t="s">
        <v>29</v>
      </c>
      <c r="B30809" s="2">
        <v>9.9283483718536156E-3</v>
      </c>
    </row>
    <row r="30810" spans="1:2" x14ac:dyDescent="0.25">
      <c r="A30810" s="28" t="s">
        <v>30</v>
      </c>
      <c r="B30810" s="2">
        <v>1.5256550387713688E-2</v>
      </c>
    </row>
    <row r="30811" spans="1:2" x14ac:dyDescent="0.25">
      <c r="A30811" s="28" t="s">
        <v>88</v>
      </c>
      <c r="B30811" s="2">
        <v>1.2834838005694928E-3</v>
      </c>
    </row>
    <row r="30812" spans="1:2" x14ac:dyDescent="0.25">
      <c r="A30812" s="28" t="s">
        <v>80</v>
      </c>
      <c r="B30812" s="2">
        <v>3.2701580537748535E-3</v>
      </c>
    </row>
    <row r="30813" spans="1:2" x14ac:dyDescent="0.25">
      <c r="A30813" s="28" t="s">
        <v>84</v>
      </c>
      <c r="B30813" s="2">
        <v>2.8957288758709929E-4</v>
      </c>
    </row>
    <row r="30814" spans="1:2" x14ac:dyDescent="0.25">
      <c r="A30814" s="28" t="s">
        <v>85</v>
      </c>
      <c r="B30814" s="2">
        <v>2.5976922232652987E-2</v>
      </c>
    </row>
    <row r="30815" spans="1:2" x14ac:dyDescent="0.25">
      <c r="A30815" s="28" t="s">
        <v>82</v>
      </c>
      <c r="B30815" s="2">
        <v>3.6435897237017904E-3</v>
      </c>
    </row>
    <row r="30816" spans="1:2" x14ac:dyDescent="0.25">
      <c r="A30816" s="6" t="s">
        <v>243</v>
      </c>
      <c r="B30816" s="2">
        <v>19.006953876867307</v>
      </c>
    </row>
    <row r="30817" spans="1:2" x14ac:dyDescent="0.25">
      <c r="A30817" s="28" t="s">
        <v>79</v>
      </c>
      <c r="B30817" s="2">
        <v>0.60604375374807207</v>
      </c>
    </row>
    <row r="30818" spans="1:2" x14ac:dyDescent="0.25">
      <c r="A30818" s="28" t="s">
        <v>86</v>
      </c>
      <c r="B30818" s="2">
        <v>0.26869073343473793</v>
      </c>
    </row>
    <row r="30819" spans="1:2" x14ac:dyDescent="0.25">
      <c r="A30819" s="28" t="s">
        <v>87</v>
      </c>
      <c r="B30819" s="2">
        <v>1.3158341803361784</v>
      </c>
    </row>
    <row r="30820" spans="1:2" x14ac:dyDescent="0.25">
      <c r="A30820" s="28" t="s">
        <v>31</v>
      </c>
      <c r="B30820" s="2">
        <v>4.8539603492138577</v>
      </c>
    </row>
    <row r="30821" spans="1:2" x14ac:dyDescent="0.25">
      <c r="A30821" s="28" t="s">
        <v>29</v>
      </c>
      <c r="B30821" s="2">
        <v>1.1151595881231318</v>
      </c>
    </row>
    <row r="30822" spans="1:2" x14ac:dyDescent="0.25">
      <c r="A30822" s="28" t="s">
        <v>30</v>
      </c>
      <c r="B30822" s="2">
        <v>1.3190457057791622</v>
      </c>
    </row>
    <row r="30823" spans="1:2" x14ac:dyDescent="0.25">
      <c r="A30823" s="28" t="s">
        <v>88</v>
      </c>
      <c r="B30823" s="2">
        <v>1.245770831440709</v>
      </c>
    </row>
    <row r="30824" spans="1:2" x14ac:dyDescent="0.25">
      <c r="A30824" s="28" t="s">
        <v>80</v>
      </c>
      <c r="B30824" s="2">
        <v>4.7705429747355532E-2</v>
      </c>
    </row>
    <row r="30825" spans="1:2" x14ac:dyDescent="0.25">
      <c r="A30825" s="28" t="s">
        <v>84</v>
      </c>
      <c r="B30825" s="2">
        <v>1.4701600351990678</v>
      </c>
    </row>
    <row r="30826" spans="1:2" x14ac:dyDescent="0.25">
      <c r="A30826" s="28" t="s">
        <v>85</v>
      </c>
      <c r="B30826" s="2">
        <v>4.3776460049846317</v>
      </c>
    </row>
    <row r="30827" spans="1:2" x14ac:dyDescent="0.25">
      <c r="A30827" s="28" t="s">
        <v>82</v>
      </c>
      <c r="B30827" s="2">
        <v>2.3869372648604053</v>
      </c>
    </row>
    <row r="30828" spans="1:2" x14ac:dyDescent="0.25">
      <c r="A30828" s="6" t="s">
        <v>245</v>
      </c>
      <c r="B30828" s="2">
        <v>3.9355578245150089</v>
      </c>
    </row>
    <row r="30829" spans="1:2" x14ac:dyDescent="0.25">
      <c r="A30829" s="28" t="s">
        <v>79</v>
      </c>
      <c r="B30829" s="2">
        <v>5.4940788451261151E-2</v>
      </c>
    </row>
    <row r="30830" spans="1:2" x14ac:dyDescent="0.25">
      <c r="A30830" s="28" t="s">
        <v>86</v>
      </c>
      <c r="B30830" s="2">
        <v>2.8312238898913739E-2</v>
      </c>
    </row>
    <row r="30831" spans="1:2" x14ac:dyDescent="0.25">
      <c r="A30831" s="28" t="s">
        <v>87</v>
      </c>
      <c r="B30831" s="2">
        <v>3.3061775358049592E-2</v>
      </c>
    </row>
    <row r="30832" spans="1:2" x14ac:dyDescent="0.25">
      <c r="A30832" s="28" t="s">
        <v>31</v>
      </c>
      <c r="B30832" s="2">
        <v>1.7436294877240177</v>
      </c>
    </row>
    <row r="30833" spans="1:2" x14ac:dyDescent="0.25">
      <c r="A30833" s="28" t="s">
        <v>29</v>
      </c>
      <c r="B30833" s="2">
        <v>0.23281694679845938</v>
      </c>
    </row>
    <row r="30834" spans="1:2" x14ac:dyDescent="0.25">
      <c r="A30834" s="28" t="s">
        <v>30</v>
      </c>
      <c r="B30834" s="2">
        <v>0.33623224103588012</v>
      </c>
    </row>
    <row r="30835" spans="1:2" x14ac:dyDescent="0.25">
      <c r="A30835" s="28" t="s">
        <v>88</v>
      </c>
      <c r="B30835" s="2">
        <v>0.17649985933017878</v>
      </c>
    </row>
    <row r="30836" spans="1:2" x14ac:dyDescent="0.25">
      <c r="A30836" s="28" t="s">
        <v>80</v>
      </c>
      <c r="B30836" s="2">
        <v>0.11588276543439868</v>
      </c>
    </row>
    <row r="30837" spans="1:2" x14ac:dyDescent="0.25">
      <c r="A30837" s="28" t="s">
        <v>84</v>
      </c>
      <c r="B30837" s="2">
        <v>6.5709873347274059E-2</v>
      </c>
    </row>
    <row r="30838" spans="1:2" x14ac:dyDescent="0.25">
      <c r="A30838" s="28" t="s">
        <v>85</v>
      </c>
      <c r="B30838" s="2">
        <v>0.96711798039824037</v>
      </c>
    </row>
    <row r="30839" spans="1:2" x14ac:dyDescent="0.25">
      <c r="A30839" s="28" t="s">
        <v>82</v>
      </c>
      <c r="B30839" s="2">
        <v>0.18135386773833531</v>
      </c>
    </row>
    <row r="30840" spans="1:2" x14ac:dyDescent="0.25">
      <c r="A30840" s="6" t="s">
        <v>247</v>
      </c>
      <c r="B30840" s="2">
        <v>40.86512730566406</v>
      </c>
    </row>
    <row r="30841" spans="1:2" x14ac:dyDescent="0.25">
      <c r="A30841" s="28" t="s">
        <v>79</v>
      </c>
      <c r="B30841" s="2">
        <v>1.5245129767410865</v>
      </c>
    </row>
    <row r="30842" spans="1:2" x14ac:dyDescent="0.25">
      <c r="A30842" s="28" t="s">
        <v>86</v>
      </c>
      <c r="B30842" s="2">
        <v>0.4359811317036526</v>
      </c>
    </row>
    <row r="30843" spans="1:2" x14ac:dyDescent="0.25">
      <c r="A30843" s="28" t="s">
        <v>87</v>
      </c>
      <c r="B30843" s="2">
        <v>1.3002388145186583</v>
      </c>
    </row>
    <row r="30844" spans="1:2" x14ac:dyDescent="0.25">
      <c r="A30844" s="28" t="s">
        <v>31</v>
      </c>
      <c r="B30844" s="2">
        <v>6.7300734451862549</v>
      </c>
    </row>
    <row r="30845" spans="1:2" x14ac:dyDescent="0.25">
      <c r="A30845" s="28" t="s">
        <v>29</v>
      </c>
      <c r="B30845" s="2">
        <v>1.5417415377050208</v>
      </c>
    </row>
    <row r="30846" spans="1:2" x14ac:dyDescent="0.25">
      <c r="A30846" s="28" t="s">
        <v>30</v>
      </c>
      <c r="B30846" s="2">
        <v>3.019739982620059</v>
      </c>
    </row>
    <row r="30847" spans="1:2" x14ac:dyDescent="0.25">
      <c r="A30847" s="28" t="s">
        <v>88</v>
      </c>
      <c r="B30847" s="2">
        <v>2.5398549234031438</v>
      </c>
    </row>
    <row r="30848" spans="1:2" x14ac:dyDescent="0.25">
      <c r="A30848" s="28" t="s">
        <v>80</v>
      </c>
      <c r="B30848" s="2">
        <v>1.6929949461103027</v>
      </c>
    </row>
    <row r="30849" spans="1:2" x14ac:dyDescent="0.25">
      <c r="A30849" s="28" t="s">
        <v>84</v>
      </c>
      <c r="B30849" s="2">
        <v>3.1347999954670027</v>
      </c>
    </row>
    <row r="30850" spans="1:2" x14ac:dyDescent="0.25">
      <c r="A30850" s="28" t="s">
        <v>85</v>
      </c>
      <c r="B30850" s="2">
        <v>13.632090874465067</v>
      </c>
    </row>
    <row r="30851" spans="1:2" x14ac:dyDescent="0.25">
      <c r="A30851" s="28" t="s">
        <v>82</v>
      </c>
      <c r="B30851" s="2">
        <v>5.3130986777438105</v>
      </c>
    </row>
    <row r="30852" spans="1:2" x14ac:dyDescent="0.25">
      <c r="A30852" s="6" t="s">
        <v>20</v>
      </c>
      <c r="B30852" s="2">
        <v>35.387551476188996</v>
      </c>
    </row>
    <row r="30853" spans="1:2" x14ac:dyDescent="0.25">
      <c r="A30853" s="28" t="s">
        <v>79</v>
      </c>
      <c r="B30853" s="2">
        <v>0.2744490725891458</v>
      </c>
    </row>
    <row r="30854" spans="1:2" x14ac:dyDescent="0.25">
      <c r="A30854" s="28" t="s">
        <v>86</v>
      </c>
      <c r="B30854" s="2">
        <v>0.40886572272818417</v>
      </c>
    </row>
    <row r="30855" spans="1:2" x14ac:dyDescent="0.25">
      <c r="A30855" s="28" t="s">
        <v>87</v>
      </c>
      <c r="B30855" s="2">
        <v>1.4534119551424176</v>
      </c>
    </row>
    <row r="30856" spans="1:2" x14ac:dyDescent="0.25">
      <c r="A30856" s="28" t="s">
        <v>31</v>
      </c>
      <c r="B30856" s="2">
        <v>14.052483427703628</v>
      </c>
    </row>
    <row r="30857" spans="1:2" x14ac:dyDescent="0.25">
      <c r="A30857" s="28" t="s">
        <v>29</v>
      </c>
      <c r="B30857" s="2">
        <v>1.2982842631201512</v>
      </c>
    </row>
    <row r="30858" spans="1:2" x14ac:dyDescent="0.25">
      <c r="A30858" s="28" t="s">
        <v>30</v>
      </c>
      <c r="B30858" s="2">
        <v>4.7215998213348094</v>
      </c>
    </row>
    <row r="30859" spans="1:2" x14ac:dyDescent="0.25">
      <c r="A30859" s="28" t="s">
        <v>88</v>
      </c>
      <c r="B30859" s="2">
        <v>0.70213169872495518</v>
      </c>
    </row>
    <row r="30860" spans="1:2" x14ac:dyDescent="0.25">
      <c r="A30860" s="28" t="s">
        <v>80</v>
      </c>
      <c r="B30860" s="2">
        <v>0.58305734460641001</v>
      </c>
    </row>
    <row r="30861" spans="1:2" x14ac:dyDescent="0.25">
      <c r="A30861" s="28" t="s">
        <v>84</v>
      </c>
      <c r="B30861" s="2">
        <v>2.2358691548852607</v>
      </c>
    </row>
    <row r="30862" spans="1:2" x14ac:dyDescent="0.25">
      <c r="A30862" s="28" t="s">
        <v>85</v>
      </c>
      <c r="B30862" s="2">
        <v>6.3118143919650072</v>
      </c>
    </row>
    <row r="30863" spans="1:2" x14ac:dyDescent="0.25">
      <c r="A30863" s="28" t="s">
        <v>82</v>
      </c>
      <c r="B30863" s="2">
        <v>3.3455846233890294</v>
      </c>
    </row>
    <row r="30864" spans="1:2" x14ac:dyDescent="0.25">
      <c r="A30864" s="6" t="s">
        <v>21</v>
      </c>
      <c r="B30864" s="2">
        <v>6.5196191237211147</v>
      </c>
    </row>
    <row r="30865" spans="1:2" x14ac:dyDescent="0.25">
      <c r="A30865" s="28" t="s">
        <v>79</v>
      </c>
      <c r="B30865" s="2">
        <v>1.8599690667941409E-2</v>
      </c>
    </row>
    <row r="30866" spans="1:2" x14ac:dyDescent="0.25">
      <c r="A30866" s="28" t="s">
        <v>86</v>
      </c>
      <c r="B30866" s="2">
        <v>4.3582250761184018E-3</v>
      </c>
    </row>
    <row r="30867" spans="1:2" x14ac:dyDescent="0.25">
      <c r="A30867" s="28" t="s">
        <v>87</v>
      </c>
      <c r="B30867" s="2">
        <v>1.8514592667048208E-2</v>
      </c>
    </row>
    <row r="30868" spans="1:2" x14ac:dyDescent="0.25">
      <c r="A30868" s="28" t="s">
        <v>31</v>
      </c>
      <c r="B30868" s="2">
        <v>0.98132897737084535</v>
      </c>
    </row>
    <row r="30869" spans="1:2" x14ac:dyDescent="0.25">
      <c r="A30869" s="28" t="s">
        <v>29</v>
      </c>
      <c r="B30869" s="2">
        <v>7.4970892749630091E-2</v>
      </c>
    </row>
    <row r="30870" spans="1:2" x14ac:dyDescent="0.25">
      <c r="A30870" s="28" t="s">
        <v>30</v>
      </c>
      <c r="B30870" s="2">
        <v>0.13410067090382954</v>
      </c>
    </row>
    <row r="30871" spans="1:2" x14ac:dyDescent="0.25">
      <c r="A30871" s="28" t="s">
        <v>88</v>
      </c>
      <c r="B30871" s="2">
        <v>0.19717286264497658</v>
      </c>
    </row>
    <row r="30872" spans="1:2" x14ac:dyDescent="0.25">
      <c r="A30872" s="28" t="s">
        <v>80</v>
      </c>
      <c r="B30872" s="2">
        <v>0.1570716611045441</v>
      </c>
    </row>
    <row r="30873" spans="1:2" x14ac:dyDescent="0.25">
      <c r="A30873" s="28" t="s">
        <v>84</v>
      </c>
      <c r="B30873" s="2">
        <v>2.8183460909915659</v>
      </c>
    </row>
    <row r="30874" spans="1:2" x14ac:dyDescent="0.25">
      <c r="A30874" s="28" t="s">
        <v>85</v>
      </c>
      <c r="B30874" s="2">
        <v>0.56418434465629064</v>
      </c>
    </row>
    <row r="30875" spans="1:2" x14ac:dyDescent="0.25">
      <c r="A30875" s="28" t="s">
        <v>82</v>
      </c>
      <c r="B30875" s="2">
        <v>1.5509711148883243</v>
      </c>
    </row>
    <row r="30876" spans="1:2" x14ac:dyDescent="0.25">
      <c r="A30876" s="6" t="s">
        <v>22</v>
      </c>
      <c r="B30876" s="2">
        <v>1.6838212609031049</v>
      </c>
    </row>
    <row r="30877" spans="1:2" x14ac:dyDescent="0.25">
      <c r="A30877" s="28" t="s">
        <v>79</v>
      </c>
      <c r="B30877" s="2">
        <v>2.8773487426012639E-2</v>
      </c>
    </row>
    <row r="30878" spans="1:2" x14ac:dyDescent="0.25">
      <c r="A30878" s="28" t="s">
        <v>86</v>
      </c>
      <c r="B30878" s="2">
        <v>7.4344562216541029E-3</v>
      </c>
    </row>
    <row r="30879" spans="1:2" x14ac:dyDescent="0.25">
      <c r="A30879" s="28" t="s">
        <v>87</v>
      </c>
      <c r="B30879" s="2">
        <v>7.1433025377854065E-2</v>
      </c>
    </row>
    <row r="30880" spans="1:2" x14ac:dyDescent="0.25">
      <c r="A30880" s="28" t="s">
        <v>31</v>
      </c>
      <c r="B30880" s="2">
        <v>0.62405691920608952</v>
      </c>
    </row>
    <row r="30881" spans="1:2" x14ac:dyDescent="0.25">
      <c r="A30881" s="28" t="s">
        <v>29</v>
      </c>
      <c r="B30881" s="2">
        <v>0.11142660572541624</v>
      </c>
    </row>
    <row r="30882" spans="1:2" x14ac:dyDescent="0.25">
      <c r="A30882" s="28" t="s">
        <v>30</v>
      </c>
      <c r="B30882" s="2">
        <v>0.17146681810532591</v>
      </c>
    </row>
    <row r="30883" spans="1:2" x14ac:dyDescent="0.25">
      <c r="A30883" s="28" t="s">
        <v>88</v>
      </c>
      <c r="B30883" s="2">
        <v>8.5473204853690338E-2</v>
      </c>
    </row>
    <row r="30884" spans="1:2" x14ac:dyDescent="0.25">
      <c r="A30884" s="28" t="s">
        <v>80</v>
      </c>
      <c r="B30884" s="2">
        <v>1.2216115727433148E-2</v>
      </c>
    </row>
    <row r="30885" spans="1:2" x14ac:dyDescent="0.25">
      <c r="A30885" s="28" t="s">
        <v>84</v>
      </c>
      <c r="B30885" s="2">
        <v>3.7303523220920155E-2</v>
      </c>
    </row>
    <row r="30886" spans="1:2" x14ac:dyDescent="0.25">
      <c r="A30886" s="28" t="s">
        <v>85</v>
      </c>
      <c r="B30886" s="2">
        <v>0.44807084271028702</v>
      </c>
    </row>
    <row r="30887" spans="1:2" x14ac:dyDescent="0.25">
      <c r="A30887" s="28" t="s">
        <v>82</v>
      </c>
      <c r="B30887" s="2">
        <v>8.6166262328421714E-2</v>
      </c>
    </row>
    <row r="30888" spans="1:2" x14ac:dyDescent="0.25">
      <c r="A30888" s="6" t="s">
        <v>25</v>
      </c>
      <c r="B30888" s="2">
        <v>1.4780495690507593</v>
      </c>
    </row>
    <row r="30889" spans="1:2" x14ac:dyDescent="0.25">
      <c r="A30889" s="28" t="s">
        <v>79</v>
      </c>
      <c r="B30889" s="2">
        <v>3.7948214060112999E-2</v>
      </c>
    </row>
    <row r="30890" spans="1:2" x14ac:dyDescent="0.25">
      <c r="A30890" s="28" t="s">
        <v>86</v>
      </c>
      <c r="B30890" s="2">
        <v>2.2331324449223881E-3</v>
      </c>
    </row>
    <row r="30891" spans="1:2" x14ac:dyDescent="0.25">
      <c r="A30891" s="28" t="s">
        <v>87</v>
      </c>
      <c r="B30891" s="2">
        <v>1.5138251906053168E-2</v>
      </c>
    </row>
    <row r="30892" spans="1:2" x14ac:dyDescent="0.25">
      <c r="A30892" s="28" t="s">
        <v>31</v>
      </c>
      <c r="B30892" s="2">
        <v>0.12662729303178261</v>
      </c>
    </row>
    <row r="30893" spans="1:2" x14ac:dyDescent="0.25">
      <c r="A30893" s="28" t="s">
        <v>29</v>
      </c>
      <c r="B30893" s="2">
        <v>2.3744478678837454E-2</v>
      </c>
    </row>
    <row r="30894" spans="1:2" x14ac:dyDescent="0.25">
      <c r="A30894" s="28" t="s">
        <v>30</v>
      </c>
      <c r="B30894" s="2">
        <v>4.3549150902984973E-2</v>
      </c>
    </row>
    <row r="30895" spans="1:2" x14ac:dyDescent="0.25">
      <c r="A30895" s="28" t="s">
        <v>88</v>
      </c>
      <c r="B30895" s="2">
        <v>0.52931233113090903</v>
      </c>
    </row>
    <row r="30896" spans="1:2" x14ac:dyDescent="0.25">
      <c r="A30896" s="28" t="s">
        <v>80</v>
      </c>
      <c r="B30896" s="2">
        <v>6.1396953294190872E-3</v>
      </c>
    </row>
    <row r="30897" spans="1:2" x14ac:dyDescent="0.25">
      <c r="A30897" s="28" t="s">
        <v>84</v>
      </c>
      <c r="B30897" s="2">
        <v>9.581836272005137E-3</v>
      </c>
    </row>
    <row r="30898" spans="1:2" x14ac:dyDescent="0.25">
      <c r="A30898" s="28" t="s">
        <v>85</v>
      </c>
      <c r="B30898" s="2">
        <v>0.5946761960318524</v>
      </c>
    </row>
    <row r="30899" spans="1:2" x14ac:dyDescent="0.25">
      <c r="A30899" s="28" t="s">
        <v>82</v>
      </c>
      <c r="B30899" s="2">
        <v>8.9098989261880188E-2</v>
      </c>
    </row>
    <row r="30900" spans="1:2" x14ac:dyDescent="0.25">
      <c r="A30900" s="6" t="s">
        <v>23</v>
      </c>
      <c r="B30900" s="2">
        <v>5.7041824082762629</v>
      </c>
    </row>
    <row r="30901" spans="1:2" x14ac:dyDescent="0.25">
      <c r="A30901" s="28" t="s">
        <v>79</v>
      </c>
      <c r="B30901" s="2">
        <v>0.10526898754434649</v>
      </c>
    </row>
    <row r="30902" spans="1:2" x14ac:dyDescent="0.25">
      <c r="A30902" s="28" t="s">
        <v>86</v>
      </c>
      <c r="B30902" s="2">
        <v>2.810658165019473E-2</v>
      </c>
    </row>
    <row r="30903" spans="1:2" x14ac:dyDescent="0.25">
      <c r="A30903" s="28" t="s">
        <v>87</v>
      </c>
      <c r="B30903" s="2">
        <v>9.8355847764623847E-2</v>
      </c>
    </row>
    <row r="30904" spans="1:2" x14ac:dyDescent="0.25">
      <c r="A30904" s="28" t="s">
        <v>31</v>
      </c>
      <c r="B30904" s="2">
        <v>1.8095388636953438</v>
      </c>
    </row>
    <row r="30905" spans="1:2" x14ac:dyDescent="0.25">
      <c r="A30905" s="28" t="s">
        <v>29</v>
      </c>
      <c r="B30905" s="2">
        <v>0.23274132307472592</v>
      </c>
    </row>
    <row r="30906" spans="1:2" x14ac:dyDescent="0.25">
      <c r="A30906" s="28" t="s">
        <v>30</v>
      </c>
      <c r="B30906" s="2">
        <v>0.34623543774028709</v>
      </c>
    </row>
    <row r="30907" spans="1:2" x14ac:dyDescent="0.25">
      <c r="A30907" s="28" t="s">
        <v>88</v>
      </c>
      <c r="B30907" s="2">
        <v>0.33996307237606022</v>
      </c>
    </row>
    <row r="30908" spans="1:2" x14ac:dyDescent="0.25">
      <c r="A30908" s="28" t="s">
        <v>80</v>
      </c>
      <c r="B30908" s="2">
        <v>0.10718651288994153</v>
      </c>
    </row>
    <row r="30909" spans="1:2" x14ac:dyDescent="0.25">
      <c r="A30909" s="28" t="s">
        <v>84</v>
      </c>
      <c r="B30909" s="2">
        <v>0.68602398846937096</v>
      </c>
    </row>
    <row r="30910" spans="1:2" x14ac:dyDescent="0.25">
      <c r="A30910" s="28" t="s">
        <v>85</v>
      </c>
      <c r="B30910" s="2">
        <v>1.4713201182595435</v>
      </c>
    </row>
    <row r="30911" spans="1:2" x14ac:dyDescent="0.25">
      <c r="A30911" s="28" t="s">
        <v>82</v>
      </c>
      <c r="B30911" s="2">
        <v>0.47944167481182465</v>
      </c>
    </row>
    <row r="30912" spans="1:2" x14ac:dyDescent="0.25">
      <c r="A30912" s="6" t="s">
        <v>249</v>
      </c>
      <c r="B30912" s="2">
        <v>27.451104673932726</v>
      </c>
    </row>
    <row r="30913" spans="1:2" x14ac:dyDescent="0.25">
      <c r="A30913" s="28" t="s">
        <v>79</v>
      </c>
      <c r="B30913" s="2">
        <v>0.5807206967681332</v>
      </c>
    </row>
    <row r="30914" spans="1:2" x14ac:dyDescent="0.25">
      <c r="A30914" s="28" t="s">
        <v>86</v>
      </c>
      <c r="B30914" s="2">
        <v>0.17045718398087106</v>
      </c>
    </row>
    <row r="30915" spans="1:2" x14ac:dyDescent="0.25">
      <c r="A30915" s="28" t="s">
        <v>87</v>
      </c>
      <c r="B30915" s="2">
        <v>0.90567843706092077</v>
      </c>
    </row>
    <row r="30916" spans="1:2" x14ac:dyDescent="0.25">
      <c r="A30916" s="28" t="s">
        <v>31</v>
      </c>
      <c r="B30916" s="2">
        <v>5.9207819882627133</v>
      </c>
    </row>
    <row r="30917" spans="1:2" x14ac:dyDescent="0.25">
      <c r="A30917" s="28" t="s">
        <v>29</v>
      </c>
      <c r="B30917" s="2">
        <v>1.9972499260644374</v>
      </c>
    </row>
    <row r="30918" spans="1:2" x14ac:dyDescent="0.25">
      <c r="A30918" s="28" t="s">
        <v>30</v>
      </c>
      <c r="B30918" s="2">
        <v>3.0658825096488527</v>
      </c>
    </row>
    <row r="30919" spans="1:2" x14ac:dyDescent="0.25">
      <c r="A30919" s="28" t="s">
        <v>88</v>
      </c>
      <c r="B30919" s="2">
        <v>1.7738888821485559</v>
      </c>
    </row>
    <row r="30920" spans="1:2" x14ac:dyDescent="0.25">
      <c r="A30920" s="28" t="s">
        <v>80</v>
      </c>
      <c r="B30920" s="2">
        <v>0.42013713264379038</v>
      </c>
    </row>
    <row r="30921" spans="1:2" x14ac:dyDescent="0.25">
      <c r="A30921" s="28" t="s">
        <v>84</v>
      </c>
      <c r="B30921" s="2">
        <v>2.9392874893313703</v>
      </c>
    </row>
    <row r="30922" spans="1:2" x14ac:dyDescent="0.25">
      <c r="A30922" s="28" t="s">
        <v>85</v>
      </c>
      <c r="B30922" s="2">
        <v>5.9673673694013205</v>
      </c>
    </row>
    <row r="30923" spans="1:2" x14ac:dyDescent="0.25">
      <c r="A30923" s="28" t="s">
        <v>82</v>
      </c>
      <c r="B30923" s="2">
        <v>3.7096530586217598</v>
      </c>
    </row>
    <row r="30924" spans="1:2" x14ac:dyDescent="0.25">
      <c r="A30924" s="6" t="s">
        <v>251</v>
      </c>
      <c r="B30924" s="2">
        <v>96.069686928285748</v>
      </c>
    </row>
    <row r="30925" spans="1:2" x14ac:dyDescent="0.25">
      <c r="A30925" s="28" t="s">
        <v>79</v>
      </c>
      <c r="B30925" s="2">
        <v>3.4912774095764436</v>
      </c>
    </row>
    <row r="30926" spans="1:2" x14ac:dyDescent="0.25">
      <c r="A30926" s="28" t="s">
        <v>86</v>
      </c>
      <c r="B30926" s="2">
        <v>0.63895274281837289</v>
      </c>
    </row>
    <row r="30927" spans="1:2" x14ac:dyDescent="0.25">
      <c r="A30927" s="28" t="s">
        <v>87</v>
      </c>
      <c r="B30927" s="2">
        <v>3.7744922568649093</v>
      </c>
    </row>
    <row r="30928" spans="1:2" x14ac:dyDescent="0.25">
      <c r="A30928" s="28" t="s">
        <v>31</v>
      </c>
      <c r="B30928" s="2">
        <v>11.424386878571857</v>
      </c>
    </row>
    <row r="30929" spans="1:2" x14ac:dyDescent="0.25">
      <c r="A30929" s="28" t="s">
        <v>29</v>
      </c>
      <c r="B30929" s="2">
        <v>9.4777133004739156</v>
      </c>
    </row>
    <row r="30930" spans="1:2" x14ac:dyDescent="0.25">
      <c r="A30930" s="28" t="s">
        <v>30</v>
      </c>
      <c r="B30930" s="2">
        <v>2.3832008084152601</v>
      </c>
    </row>
    <row r="30931" spans="1:2" x14ac:dyDescent="0.25">
      <c r="A30931" s="28" t="s">
        <v>88</v>
      </c>
      <c r="B30931" s="2">
        <v>7.9313165651106026</v>
      </c>
    </row>
    <row r="30932" spans="1:2" x14ac:dyDescent="0.25">
      <c r="A30932" s="28" t="s">
        <v>80</v>
      </c>
      <c r="B30932" s="2">
        <v>5.00473726162818</v>
      </c>
    </row>
    <row r="30933" spans="1:2" x14ac:dyDescent="0.25">
      <c r="A30933" s="28" t="s">
        <v>84</v>
      </c>
      <c r="B30933" s="2">
        <v>11.949284663012747</v>
      </c>
    </row>
    <row r="30934" spans="1:2" x14ac:dyDescent="0.25">
      <c r="A30934" s="28" t="s">
        <v>85</v>
      </c>
      <c r="B30934" s="2">
        <v>22.492378231729987</v>
      </c>
    </row>
    <row r="30935" spans="1:2" x14ac:dyDescent="0.25">
      <c r="A30935" s="28" t="s">
        <v>82</v>
      </c>
      <c r="B30935" s="2">
        <v>17.501946810083464</v>
      </c>
    </row>
    <row r="30936" spans="1:2" x14ac:dyDescent="0.25">
      <c r="A30936" s="6" t="s">
        <v>229</v>
      </c>
      <c r="B30936" s="2">
        <v>0.66055556616027244</v>
      </c>
    </row>
    <row r="30937" spans="1:2" x14ac:dyDescent="0.25">
      <c r="A30937" s="28" t="s">
        <v>79</v>
      </c>
      <c r="B30937" s="2">
        <v>4.5146869798377565E-2</v>
      </c>
    </row>
    <row r="30938" spans="1:2" x14ac:dyDescent="0.25">
      <c r="A30938" s="28" t="s">
        <v>86</v>
      </c>
      <c r="B30938" s="2">
        <v>4.5145686746760009E-3</v>
      </c>
    </row>
    <row r="30939" spans="1:2" x14ac:dyDescent="0.25">
      <c r="A30939" s="28" t="s">
        <v>87</v>
      </c>
      <c r="B30939" s="2">
        <v>1.4685839927892942E-2</v>
      </c>
    </row>
    <row r="30940" spans="1:2" x14ac:dyDescent="0.25">
      <c r="A30940" s="28" t="s">
        <v>31</v>
      </c>
      <c r="B30940" s="2">
        <v>0.17357483675403432</v>
      </c>
    </row>
    <row r="30941" spans="1:2" x14ac:dyDescent="0.25">
      <c r="A30941" s="28" t="s">
        <v>29</v>
      </c>
      <c r="B30941" s="2">
        <v>9.7783502114965073E-2</v>
      </c>
    </row>
    <row r="30942" spans="1:2" x14ac:dyDescent="0.25">
      <c r="A30942" s="28" t="s">
        <v>30</v>
      </c>
      <c r="B30942" s="2">
        <v>5.118905174965456E-2</v>
      </c>
    </row>
    <row r="30943" spans="1:2" x14ac:dyDescent="0.25">
      <c r="A30943" s="28" t="s">
        <v>88</v>
      </c>
      <c r="B30943" s="2">
        <v>3.4008877144186135E-2</v>
      </c>
    </row>
    <row r="30944" spans="1:2" x14ac:dyDescent="0.25">
      <c r="A30944" s="28" t="s">
        <v>80</v>
      </c>
      <c r="B30944" s="2">
        <v>5.1067008225145913E-2</v>
      </c>
    </row>
    <row r="30945" spans="1:2" x14ac:dyDescent="0.25">
      <c r="A30945" s="28" t="s">
        <v>84</v>
      </c>
      <c r="B30945" s="2">
        <v>2.5284377346979622E-2</v>
      </c>
    </row>
    <row r="30946" spans="1:2" x14ac:dyDescent="0.25">
      <c r="A30946" s="28" t="s">
        <v>85</v>
      </c>
      <c r="B30946" s="2">
        <v>0.10549849532801744</v>
      </c>
    </row>
    <row r="30947" spans="1:2" x14ac:dyDescent="0.25">
      <c r="A30947" s="28" t="s">
        <v>82</v>
      </c>
      <c r="B30947" s="2">
        <v>5.7802139096342742E-2</v>
      </c>
    </row>
    <row r="30948" spans="1:2" x14ac:dyDescent="0.25">
      <c r="A30948" s="6" t="s">
        <v>93</v>
      </c>
      <c r="B30948" s="2">
        <v>280.12627847071622</v>
      </c>
    </row>
    <row r="30949" spans="1:2" x14ac:dyDescent="0.25">
      <c r="A30949" s="28" t="s">
        <v>79</v>
      </c>
      <c r="B30949" s="2">
        <v>8.0926080384301411</v>
      </c>
    </row>
    <row r="30950" spans="1:2" x14ac:dyDescent="0.25">
      <c r="A30950" s="28" t="s">
        <v>86</v>
      </c>
      <c r="B30950" s="2">
        <v>2.4054720601139232</v>
      </c>
    </row>
    <row r="30951" spans="1:2" x14ac:dyDescent="0.25">
      <c r="A30951" s="28" t="s">
        <v>87</v>
      </c>
      <c r="B30951" s="2">
        <v>11.297504897075772</v>
      </c>
    </row>
    <row r="30952" spans="1:2" x14ac:dyDescent="0.25">
      <c r="A30952" s="28" t="s">
        <v>31</v>
      </c>
      <c r="B30952" s="2">
        <v>58.907862744232297</v>
      </c>
    </row>
    <row r="30953" spans="1:2" x14ac:dyDescent="0.25">
      <c r="A30953" s="28" t="s">
        <v>29</v>
      </c>
      <c r="B30953" s="2">
        <v>18.610333942710533</v>
      </c>
    </row>
    <row r="30954" spans="1:2" x14ac:dyDescent="0.25">
      <c r="A30954" s="28" t="s">
        <v>30</v>
      </c>
      <c r="B30954" s="2">
        <v>19.187415417840032</v>
      </c>
    </row>
    <row r="30955" spans="1:2" x14ac:dyDescent="0.25">
      <c r="A30955" s="28" t="s">
        <v>88</v>
      </c>
      <c r="B30955" s="2">
        <v>17.603127000656841</v>
      </c>
    </row>
    <row r="30956" spans="1:2" x14ac:dyDescent="0.25">
      <c r="A30956" s="28" t="s">
        <v>80</v>
      </c>
      <c r="B30956" s="2">
        <v>8.8768376494376309</v>
      </c>
    </row>
    <row r="30957" spans="1:2" x14ac:dyDescent="0.25">
      <c r="A30957" s="28" t="s">
        <v>84</v>
      </c>
      <c r="B30957" s="2">
        <v>28.316257905929529</v>
      </c>
    </row>
    <row r="30958" spans="1:2" x14ac:dyDescent="0.25">
      <c r="A30958" s="28" t="s">
        <v>85</v>
      </c>
      <c r="B30958" s="2">
        <v>65.750663086826563</v>
      </c>
    </row>
    <row r="30959" spans="1:2" x14ac:dyDescent="0.25">
      <c r="A30959" s="28" t="s">
        <v>82</v>
      </c>
      <c r="B30959" s="2">
        <v>41.078195727462941</v>
      </c>
    </row>
    <row r="30960" spans="1:2" x14ac:dyDescent="0.25">
      <c r="A30960" s="3" t="s">
        <v>226</v>
      </c>
      <c r="B30960" s="2">
        <v>1335.6500055976551</v>
      </c>
    </row>
    <row r="30961" spans="1:2" x14ac:dyDescent="0.25">
      <c r="A30961" s="6" t="s">
        <v>228</v>
      </c>
      <c r="B30961" s="2">
        <v>4.7027268738066779</v>
      </c>
    </row>
    <row r="30962" spans="1:2" x14ac:dyDescent="0.25">
      <c r="A30962" s="28" t="s">
        <v>79</v>
      </c>
      <c r="B30962" s="2">
        <v>3.4367599340645581E-3</v>
      </c>
    </row>
    <row r="30963" spans="1:2" x14ac:dyDescent="0.25">
      <c r="A30963" s="28" t="s">
        <v>86</v>
      </c>
      <c r="B30963" s="2">
        <v>1.2609553075436689E-2</v>
      </c>
    </row>
    <row r="30964" spans="1:2" x14ac:dyDescent="0.25">
      <c r="A30964" s="28" t="s">
        <v>87</v>
      </c>
      <c r="B30964" s="2">
        <v>6.6344689598130321E-2</v>
      </c>
    </row>
    <row r="30965" spans="1:2" x14ac:dyDescent="0.25">
      <c r="A30965" s="28" t="s">
        <v>31</v>
      </c>
      <c r="B30965" s="2">
        <v>1.0589567274080942</v>
      </c>
    </row>
    <row r="30966" spans="1:2" x14ac:dyDescent="0.25">
      <c r="A30966" s="28" t="s">
        <v>29</v>
      </c>
      <c r="B30966" s="2">
        <v>1.6522564857052713</v>
      </c>
    </row>
    <row r="30967" spans="1:2" x14ac:dyDescent="0.25">
      <c r="A30967" s="28" t="s">
        <v>30</v>
      </c>
      <c r="B30967" s="2">
        <v>0.19556950063685385</v>
      </c>
    </row>
    <row r="30968" spans="1:2" x14ac:dyDescent="0.25">
      <c r="A30968" s="28" t="s">
        <v>88</v>
      </c>
      <c r="B30968" s="2">
        <v>0.14367215189823443</v>
      </c>
    </row>
    <row r="30969" spans="1:2" x14ac:dyDescent="0.25">
      <c r="A30969" s="28" t="s">
        <v>80</v>
      </c>
      <c r="B30969" s="2">
        <v>3.7408459940501702E-2</v>
      </c>
    </row>
    <row r="30970" spans="1:2" x14ac:dyDescent="0.25">
      <c r="A30970" s="28" t="s">
        <v>84</v>
      </c>
      <c r="B30970" s="2">
        <v>1.0124777573316575</v>
      </c>
    </row>
    <row r="30971" spans="1:2" x14ac:dyDescent="0.25">
      <c r="A30971" s="28" t="s">
        <v>85</v>
      </c>
      <c r="B30971" s="2">
        <v>0.26766145522538753</v>
      </c>
    </row>
    <row r="30972" spans="1:2" x14ac:dyDescent="0.25">
      <c r="A30972" s="28" t="s">
        <v>82</v>
      </c>
      <c r="B30972" s="2">
        <v>0.25233333305304628</v>
      </c>
    </row>
    <row r="30973" spans="1:2" x14ac:dyDescent="0.25">
      <c r="A30973" s="6" t="s">
        <v>239</v>
      </c>
      <c r="B30973" s="2">
        <v>3.7919145540330401</v>
      </c>
    </row>
    <row r="30974" spans="1:2" x14ac:dyDescent="0.25">
      <c r="A30974" s="28" t="s">
        <v>79</v>
      </c>
      <c r="B30974" s="2">
        <v>1.3989388123125055E-2</v>
      </c>
    </row>
    <row r="30975" spans="1:2" x14ac:dyDescent="0.25">
      <c r="A30975" s="28" t="s">
        <v>87</v>
      </c>
      <c r="B30975" s="2">
        <v>1.0893742737198484</v>
      </c>
    </row>
    <row r="30976" spans="1:2" x14ac:dyDescent="0.25">
      <c r="A30976" s="28" t="s">
        <v>31</v>
      </c>
      <c r="B30976" s="2">
        <v>0.2616154515406266</v>
      </c>
    </row>
    <row r="30977" spans="1:2" x14ac:dyDescent="0.25">
      <c r="A30977" s="28" t="s">
        <v>29</v>
      </c>
      <c r="B30977" s="2">
        <v>0.5195256711205658</v>
      </c>
    </row>
    <row r="30978" spans="1:2" x14ac:dyDescent="0.25">
      <c r="A30978" s="28" t="s">
        <v>30</v>
      </c>
      <c r="B30978" s="2">
        <v>7.1341765569665747E-2</v>
      </c>
    </row>
    <row r="30979" spans="1:2" x14ac:dyDescent="0.25">
      <c r="A30979" s="28" t="s">
        <v>88</v>
      </c>
      <c r="B30979" s="2">
        <v>0.11517618891015269</v>
      </c>
    </row>
    <row r="30980" spans="1:2" x14ac:dyDescent="0.25">
      <c r="A30980" s="28" t="s">
        <v>80</v>
      </c>
      <c r="B30980" s="2">
        <v>2.5814259719029852E-2</v>
      </c>
    </row>
    <row r="30981" spans="1:2" x14ac:dyDescent="0.25">
      <c r="A30981" s="28" t="s">
        <v>84</v>
      </c>
      <c r="B30981" s="2">
        <v>0.11513479607229829</v>
      </c>
    </row>
    <row r="30982" spans="1:2" x14ac:dyDescent="0.25">
      <c r="A30982" s="28" t="s">
        <v>85</v>
      </c>
      <c r="B30982" s="2">
        <v>1.095963966808519</v>
      </c>
    </row>
    <row r="30983" spans="1:2" x14ac:dyDescent="0.25">
      <c r="A30983" s="28" t="s">
        <v>82</v>
      </c>
      <c r="B30983" s="2">
        <v>0.48397879244920916</v>
      </c>
    </row>
    <row r="30984" spans="1:2" x14ac:dyDescent="0.25">
      <c r="A30984" s="6" t="s">
        <v>241</v>
      </c>
      <c r="B30984" s="2">
        <v>65.921169376113511</v>
      </c>
    </row>
    <row r="30985" spans="1:2" x14ac:dyDescent="0.25">
      <c r="A30985" s="28" t="s">
        <v>79</v>
      </c>
      <c r="B30985" s="2">
        <v>1.5158044632160239</v>
      </c>
    </row>
    <row r="30986" spans="1:2" x14ac:dyDescent="0.25">
      <c r="A30986" s="28" t="s">
        <v>86</v>
      </c>
      <c r="B30986" s="2">
        <v>1.0497280483959672</v>
      </c>
    </row>
    <row r="30987" spans="1:2" x14ac:dyDescent="0.25">
      <c r="A30987" s="28" t="s">
        <v>87</v>
      </c>
      <c r="B30987" s="2">
        <v>1.9250463268495119</v>
      </c>
    </row>
    <row r="30988" spans="1:2" x14ac:dyDescent="0.25">
      <c r="A30988" s="28" t="s">
        <v>31</v>
      </c>
      <c r="B30988" s="2">
        <v>8.3678447808790626</v>
      </c>
    </row>
    <row r="30989" spans="1:2" x14ac:dyDescent="0.25">
      <c r="A30989" s="28" t="s">
        <v>29</v>
      </c>
      <c r="B30989" s="2">
        <v>8.1825961454230569</v>
      </c>
    </row>
    <row r="30990" spans="1:2" x14ac:dyDescent="0.25">
      <c r="A30990" s="28" t="s">
        <v>30</v>
      </c>
      <c r="B30990" s="2">
        <v>4.5761405748041692</v>
      </c>
    </row>
    <row r="30991" spans="1:2" x14ac:dyDescent="0.25">
      <c r="A30991" s="28" t="s">
        <v>88</v>
      </c>
      <c r="B30991" s="2">
        <v>12.209290996864818</v>
      </c>
    </row>
    <row r="30992" spans="1:2" x14ac:dyDescent="0.25">
      <c r="A30992" s="28" t="s">
        <v>80</v>
      </c>
      <c r="B30992" s="2">
        <v>0.90496661012083413</v>
      </c>
    </row>
    <row r="30993" spans="1:2" x14ac:dyDescent="0.25">
      <c r="A30993" s="28" t="s">
        <v>84</v>
      </c>
      <c r="B30993" s="2">
        <v>5.5229579989192539</v>
      </c>
    </row>
    <row r="30994" spans="1:2" x14ac:dyDescent="0.25">
      <c r="A30994" s="28" t="s">
        <v>85</v>
      </c>
      <c r="B30994" s="2">
        <v>9.905071524795158</v>
      </c>
    </row>
    <row r="30995" spans="1:2" x14ac:dyDescent="0.25">
      <c r="A30995" s="28" t="s">
        <v>82</v>
      </c>
      <c r="B30995" s="2">
        <v>11.761721905845652</v>
      </c>
    </row>
    <row r="30996" spans="1:2" x14ac:dyDescent="0.25">
      <c r="A30996" s="6" t="s">
        <v>230</v>
      </c>
      <c r="B30996" s="2">
        <v>1.6084926229446683</v>
      </c>
    </row>
    <row r="30997" spans="1:2" x14ac:dyDescent="0.25">
      <c r="A30997" s="28" t="s">
        <v>79</v>
      </c>
      <c r="B30997" s="2">
        <v>7.0221990624115132E-5</v>
      </c>
    </row>
    <row r="30998" spans="1:2" x14ac:dyDescent="0.25">
      <c r="A30998" s="28" t="s">
        <v>86</v>
      </c>
      <c r="B30998" s="2">
        <v>1.5882082809996352E-4</v>
      </c>
    </row>
    <row r="30999" spans="1:2" x14ac:dyDescent="0.25">
      <c r="A30999" s="28" t="s">
        <v>31</v>
      </c>
      <c r="B30999" s="2">
        <v>4.6631921750804016E-2</v>
      </c>
    </row>
    <row r="31000" spans="1:2" x14ac:dyDescent="0.25">
      <c r="A31000" s="28" t="s">
        <v>29</v>
      </c>
      <c r="B31000" s="2">
        <v>0.32419152516919614</v>
      </c>
    </row>
    <row r="31001" spans="1:2" x14ac:dyDescent="0.25">
      <c r="A31001" s="28" t="s">
        <v>30</v>
      </c>
      <c r="B31001" s="2">
        <v>1.4551984111837711E-4</v>
      </c>
    </row>
    <row r="31002" spans="1:2" x14ac:dyDescent="0.25">
      <c r="A31002" s="28" t="s">
        <v>88</v>
      </c>
      <c r="B31002" s="2">
        <v>0.42631790707629524</v>
      </c>
    </row>
    <row r="31003" spans="1:2" x14ac:dyDescent="0.25">
      <c r="A31003" s="28" t="s">
        <v>80</v>
      </c>
      <c r="B31003" s="2">
        <v>2.3202945679634719E-3</v>
      </c>
    </row>
    <row r="31004" spans="1:2" x14ac:dyDescent="0.25">
      <c r="A31004" s="28" t="s">
        <v>84</v>
      </c>
      <c r="B31004" s="2">
        <v>2.3615544027099271E-3</v>
      </c>
    </row>
    <row r="31005" spans="1:2" x14ac:dyDescent="0.25">
      <c r="A31005" s="28" t="s">
        <v>85</v>
      </c>
      <c r="B31005" s="2">
        <v>0.34208479342156378</v>
      </c>
    </row>
    <row r="31006" spans="1:2" x14ac:dyDescent="0.25">
      <c r="A31006" s="28" t="s">
        <v>82</v>
      </c>
      <c r="B31006" s="2">
        <v>0.46421006389629332</v>
      </c>
    </row>
    <row r="31007" spans="1:2" x14ac:dyDescent="0.25">
      <c r="A31007" s="6" t="s">
        <v>19</v>
      </c>
      <c r="B31007" s="2">
        <v>3.5020225512452284E-2</v>
      </c>
    </row>
    <row r="31008" spans="1:2" x14ac:dyDescent="0.25">
      <c r="A31008" s="28" t="s">
        <v>79</v>
      </c>
      <c r="B31008" s="2">
        <v>6.3980164749894127E-3</v>
      </c>
    </row>
    <row r="31009" spans="1:2" x14ac:dyDescent="0.25">
      <c r="A31009" s="28" t="s">
        <v>86</v>
      </c>
      <c r="B31009" s="2">
        <v>5.1777249006759827E-4</v>
      </c>
    </row>
    <row r="31010" spans="1:2" x14ac:dyDescent="0.25">
      <c r="A31010" s="28" t="s">
        <v>87</v>
      </c>
      <c r="B31010" s="2">
        <v>4.8663586759020215E-5</v>
      </c>
    </row>
    <row r="31011" spans="1:2" x14ac:dyDescent="0.25">
      <c r="A31011" s="28" t="s">
        <v>31</v>
      </c>
      <c r="B31011" s="2">
        <v>1.6785716330396726E-2</v>
      </c>
    </row>
    <row r="31012" spans="1:2" x14ac:dyDescent="0.25">
      <c r="A31012" s="28" t="s">
        <v>29</v>
      </c>
      <c r="B31012" s="2">
        <v>3.410482535105269E-3</v>
      </c>
    </row>
    <row r="31013" spans="1:2" x14ac:dyDescent="0.25">
      <c r="A31013" s="28" t="s">
        <v>30</v>
      </c>
      <c r="B31013" s="2">
        <v>3.5584936915596574E-3</v>
      </c>
    </row>
    <row r="31014" spans="1:2" x14ac:dyDescent="0.25">
      <c r="A31014" s="28" t="s">
        <v>88</v>
      </c>
      <c r="B31014" s="2">
        <v>5.7456099059552922E-4</v>
      </c>
    </row>
    <row r="31015" spans="1:2" x14ac:dyDescent="0.25">
      <c r="A31015" s="28" t="s">
        <v>80</v>
      </c>
      <c r="B31015" s="2">
        <v>4.3223863557660848E-4</v>
      </c>
    </row>
    <row r="31016" spans="1:2" x14ac:dyDescent="0.25">
      <c r="A31016" s="28" t="s">
        <v>84</v>
      </c>
      <c r="B31016" s="2">
        <v>1.632916074022094E-4</v>
      </c>
    </row>
    <row r="31017" spans="1:2" x14ac:dyDescent="0.25">
      <c r="A31017" s="28" t="s">
        <v>85</v>
      </c>
      <c r="B31017" s="2">
        <v>2.205030651286727E-3</v>
      </c>
    </row>
    <row r="31018" spans="1:2" x14ac:dyDescent="0.25">
      <c r="A31018" s="28" t="s">
        <v>82</v>
      </c>
      <c r="B31018" s="2">
        <v>9.2595851871352835E-4</v>
      </c>
    </row>
    <row r="31019" spans="1:2" x14ac:dyDescent="0.25">
      <c r="A31019" s="6" t="s">
        <v>243</v>
      </c>
      <c r="B31019" s="2">
        <v>25.861796855701176</v>
      </c>
    </row>
    <row r="31020" spans="1:2" x14ac:dyDescent="0.25">
      <c r="A31020" s="28" t="s">
        <v>79</v>
      </c>
      <c r="B31020" s="2">
        <v>0.33971085565307363</v>
      </c>
    </row>
    <row r="31021" spans="1:2" x14ac:dyDescent="0.25">
      <c r="A31021" s="28" t="s">
        <v>86</v>
      </c>
      <c r="B31021" s="2">
        <v>0.65109020560620046</v>
      </c>
    </row>
    <row r="31022" spans="1:2" x14ac:dyDescent="0.25">
      <c r="A31022" s="28" t="s">
        <v>87</v>
      </c>
      <c r="B31022" s="2">
        <v>0.52782176789207669</v>
      </c>
    </row>
    <row r="31023" spans="1:2" x14ac:dyDescent="0.25">
      <c r="A31023" s="28" t="s">
        <v>31</v>
      </c>
      <c r="B31023" s="2">
        <v>3.4347889143750554</v>
      </c>
    </row>
    <row r="31024" spans="1:2" x14ac:dyDescent="0.25">
      <c r="A31024" s="28" t="s">
        <v>29</v>
      </c>
      <c r="B31024" s="2">
        <v>7.6681511885831206</v>
      </c>
    </row>
    <row r="31025" spans="1:2" x14ac:dyDescent="0.25">
      <c r="A31025" s="28" t="s">
        <v>30</v>
      </c>
      <c r="B31025" s="2">
        <v>1.2991243528889171</v>
      </c>
    </row>
    <row r="31026" spans="1:2" x14ac:dyDescent="0.25">
      <c r="A31026" s="28" t="s">
        <v>88</v>
      </c>
      <c r="B31026" s="2">
        <v>2.6022107791582187</v>
      </c>
    </row>
    <row r="31027" spans="1:2" x14ac:dyDescent="0.25">
      <c r="A31027" s="28" t="s">
        <v>80</v>
      </c>
      <c r="B31027" s="2">
        <v>0.3184442632063621</v>
      </c>
    </row>
    <row r="31028" spans="1:2" x14ac:dyDescent="0.25">
      <c r="A31028" s="28" t="s">
        <v>84</v>
      </c>
      <c r="B31028" s="2">
        <v>1.367322096974398</v>
      </c>
    </row>
    <row r="31029" spans="1:2" x14ac:dyDescent="0.25">
      <c r="A31029" s="28" t="s">
        <v>85</v>
      </c>
      <c r="B31029" s="2">
        <v>4.4570735529175174</v>
      </c>
    </row>
    <row r="31030" spans="1:2" x14ac:dyDescent="0.25">
      <c r="A31030" s="28" t="s">
        <v>82</v>
      </c>
      <c r="B31030" s="2">
        <v>3.1960588784462334</v>
      </c>
    </row>
    <row r="31031" spans="1:2" x14ac:dyDescent="0.25">
      <c r="A31031" s="6" t="s">
        <v>52</v>
      </c>
      <c r="B31031" s="2">
        <v>6.8094853478971347</v>
      </c>
    </row>
    <row r="31032" spans="1:2" x14ac:dyDescent="0.25">
      <c r="A31032" s="28" t="s">
        <v>79</v>
      </c>
      <c r="B31032" s="2">
        <v>0.23132282863088302</v>
      </c>
    </row>
    <row r="31033" spans="1:2" x14ac:dyDescent="0.25">
      <c r="A31033" s="28" t="s">
        <v>86</v>
      </c>
      <c r="B31033" s="2">
        <v>8.3142644974362426E-2</v>
      </c>
    </row>
    <row r="31034" spans="1:2" x14ac:dyDescent="0.25">
      <c r="A31034" s="28" t="s">
        <v>87</v>
      </c>
      <c r="B31034" s="2">
        <v>0.64556132450108017</v>
      </c>
    </row>
    <row r="31035" spans="1:2" x14ac:dyDescent="0.25">
      <c r="A31035" s="28" t="s">
        <v>31</v>
      </c>
      <c r="B31035" s="2">
        <v>1.2971134389708899E-2</v>
      </c>
    </row>
    <row r="31036" spans="1:2" x14ac:dyDescent="0.25">
      <c r="A31036" s="28" t="s">
        <v>29</v>
      </c>
      <c r="B31036" s="2">
        <v>0.69244209144423607</v>
      </c>
    </row>
    <row r="31037" spans="1:2" x14ac:dyDescent="0.25">
      <c r="A31037" s="28" t="s">
        <v>30</v>
      </c>
      <c r="B31037" s="2">
        <v>7.5100491790900297E-3</v>
      </c>
    </row>
    <row r="31038" spans="1:2" x14ac:dyDescent="0.25">
      <c r="A31038" s="28" t="s">
        <v>88</v>
      </c>
      <c r="B31038" s="2">
        <v>0.10599930734894779</v>
      </c>
    </row>
    <row r="31039" spans="1:2" x14ac:dyDescent="0.25">
      <c r="A31039" s="28" t="s">
        <v>80</v>
      </c>
      <c r="B31039" s="2">
        <v>0.6396396089643569</v>
      </c>
    </row>
    <row r="31040" spans="1:2" x14ac:dyDescent="0.25">
      <c r="A31040" s="28" t="s">
        <v>84</v>
      </c>
      <c r="B31040" s="2">
        <v>0.32132434598613357</v>
      </c>
    </row>
    <row r="31041" spans="1:2" x14ac:dyDescent="0.25">
      <c r="A31041" s="28" t="s">
        <v>85</v>
      </c>
      <c r="B31041" s="2">
        <v>3.5988296379066664</v>
      </c>
    </row>
    <row r="31042" spans="1:2" x14ac:dyDescent="0.25">
      <c r="A31042" s="28" t="s">
        <v>82</v>
      </c>
      <c r="B31042" s="2">
        <v>0.47074237457166929</v>
      </c>
    </row>
    <row r="31043" spans="1:2" x14ac:dyDescent="0.25">
      <c r="A31043" s="6" t="s">
        <v>245</v>
      </c>
      <c r="B31043" s="2">
        <v>5.1437439988912317</v>
      </c>
    </row>
    <row r="31044" spans="1:2" x14ac:dyDescent="0.25">
      <c r="A31044" s="28" t="s">
        <v>79</v>
      </c>
      <c r="B31044" s="2">
        <v>4.7997786335913929E-2</v>
      </c>
    </row>
    <row r="31045" spans="1:2" x14ac:dyDescent="0.25">
      <c r="A31045" s="28" t="s">
        <v>86</v>
      </c>
      <c r="B31045" s="2">
        <v>1.8395026505949413E-2</v>
      </c>
    </row>
    <row r="31046" spans="1:2" x14ac:dyDescent="0.25">
      <c r="A31046" s="28" t="s">
        <v>87</v>
      </c>
      <c r="B31046" s="2">
        <v>4.4998295216514606E-2</v>
      </c>
    </row>
    <row r="31047" spans="1:2" x14ac:dyDescent="0.25">
      <c r="A31047" s="28" t="s">
        <v>31</v>
      </c>
      <c r="B31047" s="2">
        <v>0.77129275798634345</v>
      </c>
    </row>
    <row r="31048" spans="1:2" x14ac:dyDescent="0.25">
      <c r="A31048" s="28" t="s">
        <v>29</v>
      </c>
      <c r="B31048" s="2">
        <v>1.0869642004959033</v>
      </c>
    </row>
    <row r="31049" spans="1:2" x14ac:dyDescent="0.25">
      <c r="A31049" s="28" t="s">
        <v>30</v>
      </c>
      <c r="B31049" s="2">
        <v>0.30769138607564706</v>
      </c>
    </row>
    <row r="31050" spans="1:2" x14ac:dyDescent="0.25">
      <c r="A31050" s="28" t="s">
        <v>88</v>
      </c>
      <c r="B31050" s="2">
        <v>0.31848402329788328</v>
      </c>
    </row>
    <row r="31051" spans="1:2" x14ac:dyDescent="0.25">
      <c r="A31051" s="28" t="s">
        <v>80</v>
      </c>
      <c r="B31051" s="2">
        <v>0.45144298415233425</v>
      </c>
    </row>
    <row r="31052" spans="1:2" x14ac:dyDescent="0.25">
      <c r="A31052" s="28" t="s">
        <v>84</v>
      </c>
      <c r="B31052" s="2">
        <v>0.22246151390314386</v>
      </c>
    </row>
    <row r="31053" spans="1:2" x14ac:dyDescent="0.25">
      <c r="A31053" s="28" t="s">
        <v>85</v>
      </c>
      <c r="B31053" s="2">
        <v>1.5065043096840252</v>
      </c>
    </row>
    <row r="31054" spans="1:2" x14ac:dyDescent="0.25">
      <c r="A31054" s="28" t="s">
        <v>82</v>
      </c>
      <c r="B31054" s="2">
        <v>0.36751171523757292</v>
      </c>
    </row>
    <row r="31055" spans="1:2" x14ac:dyDescent="0.25">
      <c r="A31055" s="6" t="s">
        <v>247</v>
      </c>
      <c r="B31055" s="2">
        <v>145.16455619964424</v>
      </c>
    </row>
    <row r="31056" spans="1:2" x14ac:dyDescent="0.25">
      <c r="A31056" s="28" t="s">
        <v>79</v>
      </c>
      <c r="B31056" s="2">
        <v>1.7933657920997335</v>
      </c>
    </row>
    <row r="31057" spans="1:2" x14ac:dyDescent="0.25">
      <c r="A31057" s="28" t="s">
        <v>86</v>
      </c>
      <c r="B31057" s="2">
        <v>2.9757705331450492</v>
      </c>
    </row>
    <row r="31058" spans="1:2" x14ac:dyDescent="0.25">
      <c r="A31058" s="28" t="s">
        <v>87</v>
      </c>
      <c r="B31058" s="2">
        <v>4.739675125798346</v>
      </c>
    </row>
    <row r="31059" spans="1:2" x14ac:dyDescent="0.25">
      <c r="A31059" s="28" t="s">
        <v>31</v>
      </c>
      <c r="B31059" s="2">
        <v>10.60498326524314</v>
      </c>
    </row>
    <row r="31060" spans="1:2" x14ac:dyDescent="0.25">
      <c r="A31060" s="28" t="s">
        <v>29</v>
      </c>
      <c r="B31060" s="2">
        <v>15.234183954161368</v>
      </c>
    </row>
    <row r="31061" spans="1:2" x14ac:dyDescent="0.25">
      <c r="A31061" s="28" t="s">
        <v>30</v>
      </c>
      <c r="B31061" s="2">
        <v>6.7246881176710387</v>
      </c>
    </row>
    <row r="31062" spans="1:2" x14ac:dyDescent="0.25">
      <c r="A31062" s="28" t="s">
        <v>88</v>
      </c>
      <c r="B31062" s="2">
        <v>21.483704404708789</v>
      </c>
    </row>
    <row r="31063" spans="1:2" x14ac:dyDescent="0.25">
      <c r="A31063" s="28" t="s">
        <v>80</v>
      </c>
      <c r="B31063" s="2">
        <v>6.2099091539447375</v>
      </c>
    </row>
    <row r="31064" spans="1:2" x14ac:dyDescent="0.25">
      <c r="A31064" s="28" t="s">
        <v>84</v>
      </c>
      <c r="B31064" s="2">
        <v>20.054687335436643</v>
      </c>
    </row>
    <row r="31065" spans="1:2" x14ac:dyDescent="0.25">
      <c r="A31065" s="28" t="s">
        <v>85</v>
      </c>
      <c r="B31065" s="2">
        <v>32.718862229246554</v>
      </c>
    </row>
    <row r="31066" spans="1:2" x14ac:dyDescent="0.25">
      <c r="A31066" s="28" t="s">
        <v>82</v>
      </c>
      <c r="B31066" s="2">
        <v>22.624726288188835</v>
      </c>
    </row>
    <row r="31067" spans="1:2" x14ac:dyDescent="0.25">
      <c r="A31067" s="6" t="s">
        <v>20</v>
      </c>
      <c r="B31067" s="2">
        <v>56.034593609777716</v>
      </c>
    </row>
    <row r="31068" spans="1:2" x14ac:dyDescent="0.25">
      <c r="A31068" s="28" t="s">
        <v>79</v>
      </c>
      <c r="B31068" s="2">
        <v>0.93527504830361752</v>
      </c>
    </row>
    <row r="31069" spans="1:2" x14ac:dyDescent="0.25">
      <c r="A31069" s="28" t="s">
        <v>86</v>
      </c>
      <c r="B31069" s="2">
        <v>1.4528842664531216</v>
      </c>
    </row>
    <row r="31070" spans="1:2" x14ac:dyDescent="0.25">
      <c r="A31070" s="28" t="s">
        <v>87</v>
      </c>
      <c r="B31070" s="2">
        <v>5.6625961274791896</v>
      </c>
    </row>
    <row r="31071" spans="1:2" x14ac:dyDescent="0.25">
      <c r="A31071" s="28" t="s">
        <v>31</v>
      </c>
      <c r="B31071" s="2">
        <v>4.5099525322358556</v>
      </c>
    </row>
    <row r="31072" spans="1:2" x14ac:dyDescent="0.25">
      <c r="A31072" s="28" t="s">
        <v>29</v>
      </c>
      <c r="B31072" s="2">
        <v>4.5547410872556968</v>
      </c>
    </row>
    <row r="31073" spans="1:2" x14ac:dyDescent="0.25">
      <c r="A31073" s="28" t="s">
        <v>30</v>
      </c>
      <c r="B31073" s="2">
        <v>2.4071901971893634</v>
      </c>
    </row>
    <row r="31074" spans="1:2" x14ac:dyDescent="0.25">
      <c r="A31074" s="28" t="s">
        <v>88</v>
      </c>
      <c r="B31074" s="2">
        <v>6.3724713778052298</v>
      </c>
    </row>
    <row r="31075" spans="1:2" x14ac:dyDescent="0.25">
      <c r="A31075" s="28" t="s">
        <v>80</v>
      </c>
      <c r="B31075" s="2">
        <v>0.76501218820118189</v>
      </c>
    </row>
    <row r="31076" spans="1:2" x14ac:dyDescent="0.25">
      <c r="A31076" s="28" t="s">
        <v>84</v>
      </c>
      <c r="B31076" s="2">
        <v>14.041939353831186</v>
      </c>
    </row>
    <row r="31077" spans="1:2" x14ac:dyDescent="0.25">
      <c r="A31077" s="28" t="s">
        <v>85</v>
      </c>
      <c r="B31077" s="2">
        <v>8.7290973733362449</v>
      </c>
    </row>
    <row r="31078" spans="1:2" x14ac:dyDescent="0.25">
      <c r="A31078" s="28" t="s">
        <v>82</v>
      </c>
      <c r="B31078" s="2">
        <v>6.6034340576870258</v>
      </c>
    </row>
    <row r="31079" spans="1:2" x14ac:dyDescent="0.25">
      <c r="A31079" s="6" t="s">
        <v>21</v>
      </c>
      <c r="B31079" s="2">
        <v>20.904222748929495</v>
      </c>
    </row>
    <row r="31080" spans="1:2" x14ac:dyDescent="0.25">
      <c r="A31080" s="28" t="s">
        <v>79</v>
      </c>
      <c r="B31080" s="2">
        <v>3.112188618828016E-2</v>
      </c>
    </row>
    <row r="31081" spans="1:2" x14ac:dyDescent="0.25">
      <c r="A31081" s="28" t="s">
        <v>86</v>
      </c>
      <c r="B31081" s="2">
        <v>7.5824202504250732E-2</v>
      </c>
    </row>
    <row r="31082" spans="1:2" x14ac:dyDescent="0.25">
      <c r="A31082" s="28" t="s">
        <v>87</v>
      </c>
      <c r="B31082" s="2">
        <v>3.4182847226255669E-2</v>
      </c>
    </row>
    <row r="31083" spans="1:2" x14ac:dyDescent="0.25">
      <c r="A31083" s="28" t="s">
        <v>31</v>
      </c>
      <c r="B31083" s="2">
        <v>1.206301500717037</v>
      </c>
    </row>
    <row r="31084" spans="1:2" x14ac:dyDescent="0.25">
      <c r="A31084" s="28" t="s">
        <v>29</v>
      </c>
      <c r="B31084" s="2">
        <v>0.96675929213974743</v>
      </c>
    </row>
    <row r="31085" spans="1:2" x14ac:dyDescent="0.25">
      <c r="A31085" s="28" t="s">
        <v>30</v>
      </c>
      <c r="B31085" s="2">
        <v>0.75903614876527692</v>
      </c>
    </row>
    <row r="31086" spans="1:2" x14ac:dyDescent="0.25">
      <c r="A31086" s="28" t="s">
        <v>88</v>
      </c>
      <c r="B31086" s="2">
        <v>1.1209005253961564</v>
      </c>
    </row>
    <row r="31087" spans="1:2" x14ac:dyDescent="0.25">
      <c r="A31087" s="28" t="s">
        <v>80</v>
      </c>
      <c r="B31087" s="2">
        <v>8.6979052880316008</v>
      </c>
    </row>
    <row r="31088" spans="1:2" x14ac:dyDescent="0.25">
      <c r="A31088" s="28" t="s">
        <v>84</v>
      </c>
      <c r="B31088" s="2">
        <v>2.8945681772288299</v>
      </c>
    </row>
    <row r="31089" spans="1:2" x14ac:dyDescent="0.25">
      <c r="A31089" s="28" t="s">
        <v>85</v>
      </c>
      <c r="B31089" s="2">
        <v>1.7743738369556363</v>
      </c>
    </row>
    <row r="31090" spans="1:2" x14ac:dyDescent="0.25">
      <c r="A31090" s="28" t="s">
        <v>82</v>
      </c>
      <c r="B31090" s="2">
        <v>3.3432490437764235</v>
      </c>
    </row>
    <row r="31091" spans="1:2" x14ac:dyDescent="0.25">
      <c r="A31091" s="6" t="s">
        <v>22</v>
      </c>
      <c r="B31091" s="2">
        <v>1.6306725006446907</v>
      </c>
    </row>
    <row r="31092" spans="1:2" x14ac:dyDescent="0.25">
      <c r="A31092" s="28" t="s">
        <v>79</v>
      </c>
      <c r="B31092" s="2">
        <v>1.8761723711939019E-2</v>
      </c>
    </row>
    <row r="31093" spans="1:2" x14ac:dyDescent="0.25">
      <c r="A31093" s="28" t="s">
        <v>86</v>
      </c>
      <c r="B31093" s="2">
        <v>2.3362080660817387E-2</v>
      </c>
    </row>
    <row r="31094" spans="1:2" x14ac:dyDescent="0.25">
      <c r="A31094" s="28" t="s">
        <v>87</v>
      </c>
      <c r="B31094" s="2">
        <v>3.2508751841053646E-2</v>
      </c>
    </row>
    <row r="31095" spans="1:2" x14ac:dyDescent="0.25">
      <c r="A31095" s="28" t="s">
        <v>31</v>
      </c>
      <c r="B31095" s="2">
        <v>0.20460751203500085</v>
      </c>
    </row>
    <row r="31096" spans="1:2" x14ac:dyDescent="0.25">
      <c r="A31096" s="28" t="s">
        <v>29</v>
      </c>
      <c r="B31096" s="2">
        <v>0.65483380002718738</v>
      </c>
    </row>
    <row r="31097" spans="1:2" x14ac:dyDescent="0.25">
      <c r="A31097" s="28" t="s">
        <v>30</v>
      </c>
      <c r="B31097" s="2">
        <v>0.13602952364425897</v>
      </c>
    </row>
    <row r="31098" spans="1:2" x14ac:dyDescent="0.25">
      <c r="A31098" s="28" t="s">
        <v>88</v>
      </c>
      <c r="B31098" s="2">
        <v>0.12358763134482804</v>
      </c>
    </row>
    <row r="31099" spans="1:2" x14ac:dyDescent="0.25">
      <c r="A31099" s="28" t="s">
        <v>80</v>
      </c>
      <c r="B31099" s="2">
        <v>1.5586548591823015E-2</v>
      </c>
    </row>
    <row r="31100" spans="1:2" x14ac:dyDescent="0.25">
      <c r="A31100" s="28" t="s">
        <v>84</v>
      </c>
      <c r="B31100" s="2">
        <v>6.9599478516103402E-2</v>
      </c>
    </row>
    <row r="31101" spans="1:2" x14ac:dyDescent="0.25">
      <c r="A31101" s="28" t="s">
        <v>85</v>
      </c>
      <c r="B31101" s="2">
        <v>0.19175312435697237</v>
      </c>
    </row>
    <row r="31102" spans="1:2" x14ac:dyDescent="0.25">
      <c r="A31102" s="28" t="s">
        <v>82</v>
      </c>
      <c r="B31102" s="2">
        <v>0.16004232591470655</v>
      </c>
    </row>
    <row r="31103" spans="1:2" x14ac:dyDescent="0.25">
      <c r="A31103" s="6" t="s">
        <v>25</v>
      </c>
      <c r="B31103" s="2">
        <v>3.0282018183822261</v>
      </c>
    </row>
    <row r="31104" spans="1:2" x14ac:dyDescent="0.25">
      <c r="A31104" s="28" t="s">
        <v>79</v>
      </c>
      <c r="B31104" s="2">
        <v>3.45090164006066E-2</v>
      </c>
    </row>
    <row r="31105" spans="1:2" x14ac:dyDescent="0.25">
      <c r="A31105" s="28" t="s">
        <v>86</v>
      </c>
      <c r="B31105" s="2">
        <v>6.9219546650293506E-2</v>
      </c>
    </row>
    <row r="31106" spans="1:2" x14ac:dyDescent="0.25">
      <c r="A31106" s="28" t="s">
        <v>87</v>
      </c>
      <c r="B31106" s="2">
        <v>3.4097853327052736E-2</v>
      </c>
    </row>
    <row r="31107" spans="1:2" x14ac:dyDescent="0.25">
      <c r="A31107" s="28" t="s">
        <v>31</v>
      </c>
      <c r="B31107" s="2">
        <v>0.43199375805429202</v>
      </c>
    </row>
    <row r="31108" spans="1:2" x14ac:dyDescent="0.25">
      <c r="A31108" s="28" t="s">
        <v>29</v>
      </c>
      <c r="B31108" s="2">
        <v>0.88041032588351564</v>
      </c>
    </row>
    <row r="31109" spans="1:2" x14ac:dyDescent="0.25">
      <c r="A31109" s="28" t="s">
        <v>30</v>
      </c>
      <c r="B31109" s="2">
        <v>8.7677165634010887E-2</v>
      </c>
    </row>
    <row r="31110" spans="1:2" x14ac:dyDescent="0.25">
      <c r="A31110" s="28" t="s">
        <v>88</v>
      </c>
      <c r="B31110" s="2">
        <v>0.77062542753974672</v>
      </c>
    </row>
    <row r="31111" spans="1:2" x14ac:dyDescent="0.25">
      <c r="A31111" s="28" t="s">
        <v>80</v>
      </c>
      <c r="B31111" s="2">
        <v>1.7667395986112212E-2</v>
      </c>
    </row>
    <row r="31112" spans="1:2" x14ac:dyDescent="0.25">
      <c r="A31112" s="28" t="s">
        <v>84</v>
      </c>
      <c r="B31112" s="2">
        <v>1.0613260777535213E-2</v>
      </c>
    </row>
    <row r="31113" spans="1:2" x14ac:dyDescent="0.25">
      <c r="A31113" s="28" t="s">
        <v>85</v>
      </c>
      <c r="B31113" s="2">
        <v>0.4898931252525548</v>
      </c>
    </row>
    <row r="31114" spans="1:2" x14ac:dyDescent="0.25">
      <c r="A31114" s="28" t="s">
        <v>82</v>
      </c>
      <c r="B31114" s="2">
        <v>0.20149494287650568</v>
      </c>
    </row>
    <row r="31115" spans="1:2" x14ac:dyDescent="0.25">
      <c r="A31115" s="6" t="s">
        <v>23</v>
      </c>
      <c r="B31115" s="2">
        <v>13.596441184899971</v>
      </c>
    </row>
    <row r="31116" spans="1:2" x14ac:dyDescent="0.25">
      <c r="A31116" s="28" t="s">
        <v>79</v>
      </c>
      <c r="B31116" s="2">
        <v>0.10850287077556192</v>
      </c>
    </row>
    <row r="31117" spans="1:2" x14ac:dyDescent="0.25">
      <c r="A31117" s="28" t="s">
        <v>86</v>
      </c>
      <c r="B31117" s="2">
        <v>0.31864797341822981</v>
      </c>
    </row>
    <row r="31118" spans="1:2" x14ac:dyDescent="0.25">
      <c r="A31118" s="28" t="s">
        <v>87</v>
      </c>
      <c r="B31118" s="2">
        <v>0.25274101158127887</v>
      </c>
    </row>
    <row r="31119" spans="1:2" x14ac:dyDescent="0.25">
      <c r="A31119" s="28" t="s">
        <v>31</v>
      </c>
      <c r="B31119" s="2">
        <v>1.1943332672989406</v>
      </c>
    </row>
    <row r="31120" spans="1:2" x14ac:dyDescent="0.25">
      <c r="A31120" s="28" t="s">
        <v>29</v>
      </c>
      <c r="B31120" s="2">
        <v>3.2714455586376623</v>
      </c>
    </row>
    <row r="31121" spans="1:2" x14ac:dyDescent="0.25">
      <c r="A31121" s="28" t="s">
        <v>30</v>
      </c>
      <c r="B31121" s="2">
        <v>0.66455610357881512</v>
      </c>
    </row>
    <row r="31122" spans="1:2" x14ac:dyDescent="0.25">
      <c r="A31122" s="28" t="s">
        <v>88</v>
      </c>
      <c r="B31122" s="2">
        <v>1.0325515243001873</v>
      </c>
    </row>
    <row r="31123" spans="1:2" x14ac:dyDescent="0.25">
      <c r="A31123" s="28" t="s">
        <v>80</v>
      </c>
      <c r="B31123" s="2">
        <v>0.50581407487966679</v>
      </c>
    </row>
    <row r="31124" spans="1:2" x14ac:dyDescent="0.25">
      <c r="A31124" s="28" t="s">
        <v>84</v>
      </c>
      <c r="B31124" s="2">
        <v>2.7124634238360037</v>
      </c>
    </row>
    <row r="31125" spans="1:2" x14ac:dyDescent="0.25">
      <c r="A31125" s="28" t="s">
        <v>85</v>
      </c>
      <c r="B31125" s="2">
        <v>1.8447814305070964</v>
      </c>
    </row>
    <row r="31126" spans="1:2" x14ac:dyDescent="0.25">
      <c r="A31126" s="28" t="s">
        <v>82</v>
      </c>
      <c r="B31126" s="2">
        <v>1.6906039460865288</v>
      </c>
    </row>
    <row r="31127" spans="1:2" x14ac:dyDescent="0.25">
      <c r="A31127" s="6" t="s">
        <v>249</v>
      </c>
      <c r="B31127" s="2">
        <v>40.4247422091739</v>
      </c>
    </row>
    <row r="31128" spans="1:2" x14ac:dyDescent="0.25">
      <c r="A31128" s="28" t="s">
        <v>79</v>
      </c>
      <c r="B31128" s="2">
        <v>0.23301401948256373</v>
      </c>
    </row>
    <row r="31129" spans="1:2" x14ac:dyDescent="0.25">
      <c r="A31129" s="28" t="s">
        <v>86</v>
      </c>
      <c r="B31129" s="2">
        <v>2.2383751219577475</v>
      </c>
    </row>
    <row r="31130" spans="1:2" x14ac:dyDescent="0.25">
      <c r="A31130" s="28" t="s">
        <v>87</v>
      </c>
      <c r="B31130" s="2">
        <v>1.232991219299066</v>
      </c>
    </row>
    <row r="31131" spans="1:2" x14ac:dyDescent="0.25">
      <c r="A31131" s="28" t="s">
        <v>31</v>
      </c>
      <c r="B31131" s="2">
        <v>2.3524256573022413</v>
      </c>
    </row>
    <row r="31132" spans="1:2" x14ac:dyDescent="0.25">
      <c r="A31132" s="28" t="s">
        <v>29</v>
      </c>
      <c r="B31132" s="2">
        <v>6.6561295673645091</v>
      </c>
    </row>
    <row r="31133" spans="1:2" x14ac:dyDescent="0.25">
      <c r="A31133" s="28" t="s">
        <v>30</v>
      </c>
      <c r="B31133" s="2">
        <v>2.4273803860828518</v>
      </c>
    </row>
    <row r="31134" spans="1:2" x14ac:dyDescent="0.25">
      <c r="A31134" s="28" t="s">
        <v>88</v>
      </c>
      <c r="B31134" s="2">
        <v>4.2183652815452932</v>
      </c>
    </row>
    <row r="31135" spans="1:2" x14ac:dyDescent="0.25">
      <c r="A31135" s="28" t="s">
        <v>80</v>
      </c>
      <c r="B31135" s="2">
        <v>5.0767167526471626</v>
      </c>
    </row>
    <row r="31136" spans="1:2" x14ac:dyDescent="0.25">
      <c r="A31136" s="28" t="s">
        <v>84</v>
      </c>
      <c r="B31136" s="2">
        <v>3.0570128723214878</v>
      </c>
    </row>
    <row r="31137" spans="1:2" x14ac:dyDescent="0.25">
      <c r="A31137" s="28" t="s">
        <v>85</v>
      </c>
      <c r="B31137" s="2">
        <v>6.6453218027500069</v>
      </c>
    </row>
    <row r="31138" spans="1:2" x14ac:dyDescent="0.25">
      <c r="A31138" s="28" t="s">
        <v>82</v>
      </c>
      <c r="B31138" s="2">
        <v>6.2870095284209766</v>
      </c>
    </row>
    <row r="31139" spans="1:2" x14ac:dyDescent="0.25">
      <c r="A31139" s="6" t="s">
        <v>251</v>
      </c>
      <c r="B31139" s="2">
        <v>270.24165506109523</v>
      </c>
    </row>
    <row r="31140" spans="1:2" x14ac:dyDescent="0.25">
      <c r="A31140" s="28" t="s">
        <v>79</v>
      </c>
      <c r="B31140" s="2">
        <v>4.2790620672008099</v>
      </c>
    </row>
    <row r="31141" spans="1:2" x14ac:dyDescent="0.25">
      <c r="A31141" s="28" t="s">
        <v>86</v>
      </c>
      <c r="B31141" s="2">
        <v>2.0243914824692379</v>
      </c>
    </row>
    <row r="31142" spans="1:2" x14ac:dyDescent="0.25">
      <c r="A31142" s="28" t="s">
        <v>87</v>
      </c>
      <c r="B31142" s="2">
        <v>16.322467741890353</v>
      </c>
    </row>
    <row r="31143" spans="1:2" x14ac:dyDescent="0.25">
      <c r="A31143" s="28" t="s">
        <v>31</v>
      </c>
      <c r="B31143" s="2">
        <v>14.2180320571444</v>
      </c>
    </row>
    <row r="31144" spans="1:2" x14ac:dyDescent="0.25">
      <c r="A31144" s="28" t="s">
        <v>29</v>
      </c>
      <c r="B31144" s="2">
        <v>40.272882334910413</v>
      </c>
    </row>
    <row r="31145" spans="1:2" x14ac:dyDescent="0.25">
      <c r="A31145" s="28" t="s">
        <v>30</v>
      </c>
      <c r="B31145" s="2">
        <v>8.7287202068444003</v>
      </c>
    </row>
    <row r="31146" spans="1:2" x14ac:dyDescent="0.25">
      <c r="A31146" s="28" t="s">
        <v>88</v>
      </c>
      <c r="B31146" s="2">
        <v>47.523071387384995</v>
      </c>
    </row>
    <row r="31147" spans="1:2" x14ac:dyDescent="0.25">
      <c r="A31147" s="28" t="s">
        <v>80</v>
      </c>
      <c r="B31147" s="2">
        <v>11.840198224854085</v>
      </c>
    </row>
    <row r="31148" spans="1:2" x14ac:dyDescent="0.25">
      <c r="A31148" s="28" t="s">
        <v>84</v>
      </c>
      <c r="B31148" s="2">
        <v>25.117044164450235</v>
      </c>
    </row>
    <row r="31149" spans="1:2" x14ac:dyDescent="0.25">
      <c r="A31149" s="28" t="s">
        <v>85</v>
      </c>
      <c r="B31149" s="2">
        <v>51.304311136025646</v>
      </c>
    </row>
    <row r="31150" spans="1:2" x14ac:dyDescent="0.25">
      <c r="A31150" s="28" t="s">
        <v>82</v>
      </c>
      <c r="B31150" s="2">
        <v>48.611474257920605</v>
      </c>
    </row>
    <row r="31151" spans="1:2" x14ac:dyDescent="0.25">
      <c r="A31151" s="6" t="s">
        <v>229</v>
      </c>
      <c r="B31151" s="2">
        <v>2.9255676113802167</v>
      </c>
    </row>
    <row r="31152" spans="1:2" x14ac:dyDescent="0.25">
      <c r="A31152" s="28" t="s">
        <v>79</v>
      </c>
      <c r="B31152" s="2">
        <v>6.4667093625335306E-2</v>
      </c>
    </row>
    <row r="31153" spans="1:2" x14ac:dyDescent="0.25">
      <c r="A31153" s="28" t="s">
        <v>86</v>
      </c>
      <c r="B31153" s="2">
        <v>6.231894038900631E-2</v>
      </c>
    </row>
    <row r="31154" spans="1:2" x14ac:dyDescent="0.25">
      <c r="A31154" s="28" t="s">
        <v>87</v>
      </c>
      <c r="B31154" s="2">
        <v>5.4107097326291938E-2</v>
      </c>
    </row>
    <row r="31155" spans="1:2" x14ac:dyDescent="0.25">
      <c r="A31155" s="28" t="s">
        <v>31</v>
      </c>
      <c r="B31155" s="2">
        <v>0.44179955478842148</v>
      </c>
    </row>
    <row r="31156" spans="1:2" x14ac:dyDescent="0.25">
      <c r="A31156" s="28" t="s">
        <v>29</v>
      </c>
      <c r="B31156" s="2">
        <v>0.54009675431317661</v>
      </c>
    </row>
    <row r="31157" spans="1:2" x14ac:dyDescent="0.25">
      <c r="A31157" s="28" t="s">
        <v>30</v>
      </c>
      <c r="B31157" s="2">
        <v>0.31032324611371442</v>
      </c>
    </row>
    <row r="31158" spans="1:2" x14ac:dyDescent="0.25">
      <c r="A31158" s="28" t="s">
        <v>88</v>
      </c>
      <c r="B31158" s="2">
        <v>0.34932650025003426</v>
      </c>
    </row>
    <row r="31159" spans="1:2" x14ac:dyDescent="0.25">
      <c r="A31159" s="28" t="s">
        <v>80</v>
      </c>
      <c r="B31159" s="2">
        <v>0.13745010548524039</v>
      </c>
    </row>
    <row r="31160" spans="1:2" x14ac:dyDescent="0.25">
      <c r="A31160" s="28" t="s">
        <v>84</v>
      </c>
      <c r="B31160" s="2">
        <v>8.9096905165147455E-2</v>
      </c>
    </row>
    <row r="31161" spans="1:2" x14ac:dyDescent="0.25">
      <c r="A31161" s="28" t="s">
        <v>85</v>
      </c>
      <c r="B31161" s="2">
        <v>0.4946737622349649</v>
      </c>
    </row>
    <row r="31162" spans="1:2" x14ac:dyDescent="0.25">
      <c r="A31162" s="28" t="s">
        <v>82</v>
      </c>
      <c r="B31162" s="2">
        <v>0.38170765168888321</v>
      </c>
    </row>
    <row r="31163" spans="1:2" x14ac:dyDescent="0.25">
      <c r="A31163" s="6" t="s">
        <v>93</v>
      </c>
      <c r="B31163" s="2">
        <v>667.82500279882754</v>
      </c>
    </row>
    <row r="31164" spans="1:2" x14ac:dyDescent="0.25">
      <c r="A31164" s="28" t="s">
        <v>79</v>
      </c>
      <c r="B31164" s="2">
        <v>9.6570098381471468</v>
      </c>
    </row>
    <row r="31165" spans="1:2" x14ac:dyDescent="0.25">
      <c r="A31165" s="28" t="s">
        <v>86</v>
      </c>
      <c r="B31165" s="2">
        <v>11.056436219523839</v>
      </c>
    </row>
    <row r="31166" spans="1:2" x14ac:dyDescent="0.25">
      <c r="A31166" s="28" t="s">
        <v>87</v>
      </c>
      <c r="B31166" s="2">
        <v>32.664563117132808</v>
      </c>
    </row>
    <row r="31167" spans="1:2" x14ac:dyDescent="0.25">
      <c r="A31167" s="28" t="s">
        <v>31</v>
      </c>
      <c r="B31167" s="2">
        <v>49.135316509479424</v>
      </c>
    </row>
    <row r="31168" spans="1:2" x14ac:dyDescent="0.25">
      <c r="A31168" s="28" t="s">
        <v>29</v>
      </c>
      <c r="B31168" s="2">
        <v>93.161020465169742</v>
      </c>
    </row>
    <row r="31169" spans="1:2" x14ac:dyDescent="0.25">
      <c r="A31169" s="28" t="s">
        <v>30</v>
      </c>
      <c r="B31169" s="2">
        <v>28.706682738210752</v>
      </c>
    </row>
    <row r="31170" spans="1:2" x14ac:dyDescent="0.25">
      <c r="A31170" s="28" t="s">
        <v>88</v>
      </c>
      <c r="B31170" s="2">
        <v>98.916329975820418</v>
      </c>
    </row>
    <row r="31171" spans="1:2" x14ac:dyDescent="0.25">
      <c r="A31171" s="28" t="s">
        <v>80</v>
      </c>
      <c r="B31171" s="2">
        <v>35.646728451928567</v>
      </c>
    </row>
    <row r="31172" spans="1:2" x14ac:dyDescent="0.25">
      <c r="A31172" s="28" t="s">
        <v>84</v>
      </c>
      <c r="B31172" s="2">
        <v>76.61122832676017</v>
      </c>
    </row>
    <row r="31173" spans="1:2" x14ac:dyDescent="0.25">
      <c r="A31173" s="28" t="s">
        <v>85</v>
      </c>
      <c r="B31173" s="2">
        <v>125.36846209207582</v>
      </c>
    </row>
    <row r="31174" spans="1:2" x14ac:dyDescent="0.25">
      <c r="A31174" s="28" t="s">
        <v>82</v>
      </c>
      <c r="B31174" s="2">
        <v>106.90122506457888</v>
      </c>
    </row>
    <row r="31175" spans="1:2" x14ac:dyDescent="0.25">
      <c r="A31175" s="3" t="s">
        <v>219</v>
      </c>
      <c r="B31175" s="2">
        <v>987.18805625437551</v>
      </c>
    </row>
    <row r="31176" spans="1:2" x14ac:dyDescent="0.25">
      <c r="A31176" s="6" t="s">
        <v>228</v>
      </c>
      <c r="B31176" s="2">
        <v>6.5655645261658613</v>
      </c>
    </row>
    <row r="31177" spans="1:2" x14ac:dyDescent="0.25">
      <c r="A31177" s="28" t="s">
        <v>79</v>
      </c>
      <c r="B31177" s="2">
        <v>2.6619394474720458E-2</v>
      </c>
    </row>
    <row r="31178" spans="1:2" x14ac:dyDescent="0.25">
      <c r="A31178" s="28" t="s">
        <v>86</v>
      </c>
      <c r="B31178" s="2">
        <v>4.4826685443019508E-2</v>
      </c>
    </row>
    <row r="31179" spans="1:2" x14ac:dyDescent="0.25">
      <c r="A31179" s="28" t="s">
        <v>87</v>
      </c>
      <c r="B31179" s="2">
        <v>0.98732121937579997</v>
      </c>
    </row>
    <row r="31180" spans="1:2" x14ac:dyDescent="0.25">
      <c r="A31180" s="28" t="s">
        <v>31</v>
      </c>
      <c r="B31180" s="2">
        <v>1.6345386120577539</v>
      </c>
    </row>
    <row r="31181" spans="1:2" x14ac:dyDescent="0.25">
      <c r="A31181" s="28" t="s">
        <v>29</v>
      </c>
      <c r="B31181" s="2">
        <v>1.0006073417196266</v>
      </c>
    </row>
    <row r="31182" spans="1:2" x14ac:dyDescent="0.25">
      <c r="A31182" s="28" t="s">
        <v>30</v>
      </c>
      <c r="B31182" s="2">
        <v>0.94590908623713077</v>
      </c>
    </row>
    <row r="31183" spans="1:2" x14ac:dyDescent="0.25">
      <c r="A31183" s="28" t="s">
        <v>88</v>
      </c>
      <c r="B31183" s="2">
        <v>0.2776275688467868</v>
      </c>
    </row>
    <row r="31184" spans="1:2" x14ac:dyDescent="0.25">
      <c r="A31184" s="28" t="s">
        <v>80</v>
      </c>
      <c r="B31184" s="2">
        <v>2.6770953832044732E-2</v>
      </c>
    </row>
    <row r="31185" spans="1:2" x14ac:dyDescent="0.25">
      <c r="A31185" s="28" t="s">
        <v>84</v>
      </c>
      <c r="B31185" s="2">
        <v>0.33817907673906522</v>
      </c>
    </row>
    <row r="31186" spans="1:2" x14ac:dyDescent="0.25">
      <c r="A31186" s="28" t="s">
        <v>85</v>
      </c>
      <c r="B31186" s="2">
        <v>0.55932062034564278</v>
      </c>
    </row>
    <row r="31187" spans="1:2" x14ac:dyDescent="0.25">
      <c r="A31187" s="28" t="s">
        <v>82</v>
      </c>
      <c r="B31187" s="2">
        <v>0.7238439670942719</v>
      </c>
    </row>
    <row r="31188" spans="1:2" x14ac:dyDescent="0.25">
      <c r="A31188" s="6" t="s">
        <v>239</v>
      </c>
      <c r="B31188" s="2">
        <v>3.6985045706852322</v>
      </c>
    </row>
    <row r="31189" spans="1:2" x14ac:dyDescent="0.25">
      <c r="A31189" s="28" t="s">
        <v>79</v>
      </c>
      <c r="B31189" s="2">
        <v>1.1105728069230223E-3</v>
      </c>
    </row>
    <row r="31190" spans="1:2" x14ac:dyDescent="0.25">
      <c r="A31190" s="28" t="s">
        <v>87</v>
      </c>
      <c r="B31190" s="2">
        <v>0.64876402738586658</v>
      </c>
    </row>
    <row r="31191" spans="1:2" x14ac:dyDescent="0.25">
      <c r="A31191" s="28" t="s">
        <v>31</v>
      </c>
      <c r="B31191" s="2">
        <v>0.22747127063911748</v>
      </c>
    </row>
    <row r="31192" spans="1:2" x14ac:dyDescent="0.25">
      <c r="A31192" s="28" t="s">
        <v>29</v>
      </c>
      <c r="B31192" s="2">
        <v>0.74460138708901313</v>
      </c>
    </row>
    <row r="31193" spans="1:2" x14ac:dyDescent="0.25">
      <c r="A31193" s="28" t="s">
        <v>30</v>
      </c>
      <c r="B31193" s="2">
        <v>7.0303470857920297E-2</v>
      </c>
    </row>
    <row r="31194" spans="1:2" x14ac:dyDescent="0.25">
      <c r="A31194" s="28" t="s">
        <v>88</v>
      </c>
      <c r="B31194" s="2">
        <v>3.4075843598780707E-2</v>
      </c>
    </row>
    <row r="31195" spans="1:2" x14ac:dyDescent="0.25">
      <c r="A31195" s="28" t="s">
        <v>80</v>
      </c>
      <c r="B31195" s="2">
        <v>0.25649110736925901</v>
      </c>
    </row>
    <row r="31196" spans="1:2" x14ac:dyDescent="0.25">
      <c r="A31196" s="28" t="s">
        <v>84</v>
      </c>
      <c r="B31196" s="2">
        <v>0.2222811692803818</v>
      </c>
    </row>
    <row r="31197" spans="1:2" x14ac:dyDescent="0.25">
      <c r="A31197" s="28" t="s">
        <v>85</v>
      </c>
      <c r="B31197" s="2">
        <v>1.1907143727675948</v>
      </c>
    </row>
    <row r="31198" spans="1:2" x14ac:dyDescent="0.25">
      <c r="A31198" s="28" t="s">
        <v>82</v>
      </c>
      <c r="B31198" s="2">
        <v>0.30269134889037558</v>
      </c>
    </row>
    <row r="31199" spans="1:2" x14ac:dyDescent="0.25">
      <c r="A31199" s="6" t="s">
        <v>241</v>
      </c>
      <c r="B31199" s="2">
        <v>88.498959804583109</v>
      </c>
    </row>
    <row r="31200" spans="1:2" x14ac:dyDescent="0.25">
      <c r="A31200" s="28" t="s">
        <v>79</v>
      </c>
      <c r="B31200" s="2">
        <v>1.6939384142406564</v>
      </c>
    </row>
    <row r="31201" spans="1:2" x14ac:dyDescent="0.25">
      <c r="A31201" s="28" t="s">
        <v>86</v>
      </c>
      <c r="B31201" s="2">
        <v>1.1804888379320251</v>
      </c>
    </row>
    <row r="31202" spans="1:2" x14ac:dyDescent="0.25">
      <c r="A31202" s="28" t="s">
        <v>87</v>
      </c>
      <c r="B31202" s="2">
        <v>3.234552093671526</v>
      </c>
    </row>
    <row r="31203" spans="1:2" x14ac:dyDescent="0.25">
      <c r="A31203" s="28" t="s">
        <v>31</v>
      </c>
      <c r="B31203" s="2">
        <v>17.880427781886084</v>
      </c>
    </row>
    <row r="31204" spans="1:2" x14ac:dyDescent="0.25">
      <c r="A31204" s="28" t="s">
        <v>29</v>
      </c>
      <c r="B31204" s="2">
        <v>8.9390148551471018</v>
      </c>
    </row>
    <row r="31205" spans="1:2" x14ac:dyDescent="0.25">
      <c r="A31205" s="28" t="s">
        <v>30</v>
      </c>
      <c r="B31205" s="2">
        <v>10.242480457557299</v>
      </c>
    </row>
    <row r="31206" spans="1:2" x14ac:dyDescent="0.25">
      <c r="A31206" s="28" t="s">
        <v>88</v>
      </c>
      <c r="B31206" s="2">
        <v>8.523197853702694</v>
      </c>
    </row>
    <row r="31207" spans="1:2" x14ac:dyDescent="0.25">
      <c r="A31207" s="28" t="s">
        <v>80</v>
      </c>
      <c r="B31207" s="2">
        <v>1.6576802894466112</v>
      </c>
    </row>
    <row r="31208" spans="1:2" x14ac:dyDescent="0.25">
      <c r="A31208" s="28" t="s">
        <v>84</v>
      </c>
      <c r="B31208" s="2">
        <v>7.5134238306872048</v>
      </c>
    </row>
    <row r="31209" spans="1:2" x14ac:dyDescent="0.25">
      <c r="A31209" s="28" t="s">
        <v>85</v>
      </c>
      <c r="B31209" s="2">
        <v>14.544769695604344</v>
      </c>
    </row>
    <row r="31210" spans="1:2" x14ac:dyDescent="0.25">
      <c r="A31210" s="28" t="s">
        <v>82</v>
      </c>
      <c r="B31210" s="2">
        <v>13.08898569470756</v>
      </c>
    </row>
    <row r="31211" spans="1:2" x14ac:dyDescent="0.25">
      <c r="A31211" s="6" t="s">
        <v>19</v>
      </c>
      <c r="B31211" s="2">
        <v>0.19344304192730374</v>
      </c>
    </row>
    <row r="31212" spans="1:2" x14ac:dyDescent="0.25">
      <c r="A31212" s="28" t="s">
        <v>79</v>
      </c>
      <c r="B31212" s="2">
        <v>1.4053966149299659E-2</v>
      </c>
    </row>
    <row r="31213" spans="1:2" x14ac:dyDescent="0.25">
      <c r="A31213" s="28" t="s">
        <v>86</v>
      </c>
      <c r="B31213" s="2">
        <v>1.1722659254229939E-3</v>
      </c>
    </row>
    <row r="31214" spans="1:2" x14ac:dyDescent="0.25">
      <c r="A31214" s="28" t="s">
        <v>87</v>
      </c>
      <c r="B31214" s="2">
        <v>1.4877370254618566E-4</v>
      </c>
    </row>
    <row r="31215" spans="1:2" x14ac:dyDescent="0.25">
      <c r="A31215" s="28" t="s">
        <v>31</v>
      </c>
      <c r="B31215" s="2">
        <v>0.13822689764970469</v>
      </c>
    </row>
    <row r="31216" spans="1:2" x14ac:dyDescent="0.25">
      <c r="A31216" s="28" t="s">
        <v>29</v>
      </c>
      <c r="B31216" s="2">
        <v>3.3397782518638794E-3</v>
      </c>
    </row>
    <row r="31217" spans="1:2" x14ac:dyDescent="0.25">
      <c r="A31217" s="28" t="s">
        <v>30</v>
      </c>
      <c r="B31217" s="2">
        <v>2.121008035311743E-2</v>
      </c>
    </row>
    <row r="31218" spans="1:2" x14ac:dyDescent="0.25">
      <c r="A31218" s="28" t="s">
        <v>88</v>
      </c>
      <c r="B31218" s="2">
        <v>1.18362679494121E-3</v>
      </c>
    </row>
    <row r="31219" spans="1:2" x14ac:dyDescent="0.25">
      <c r="A31219" s="28" t="s">
        <v>80</v>
      </c>
      <c r="B31219" s="2">
        <v>4.0248586559578375E-4</v>
      </c>
    </row>
    <row r="31220" spans="1:2" x14ac:dyDescent="0.25">
      <c r="A31220" s="28" t="s">
        <v>84</v>
      </c>
      <c r="B31220" s="2">
        <v>1.2535519665311402E-4</v>
      </c>
    </row>
    <row r="31221" spans="1:2" x14ac:dyDescent="0.25">
      <c r="A31221" s="28" t="s">
        <v>85</v>
      </c>
      <c r="B31221" s="2">
        <v>1.2049845732422026E-2</v>
      </c>
    </row>
    <row r="31222" spans="1:2" x14ac:dyDescent="0.25">
      <c r="A31222" s="28" t="s">
        <v>82</v>
      </c>
      <c r="B31222" s="2">
        <v>1.5299663057367924E-3</v>
      </c>
    </row>
    <row r="31223" spans="1:2" x14ac:dyDescent="0.25">
      <c r="A31223" s="6" t="s">
        <v>243</v>
      </c>
      <c r="B31223" s="2">
        <v>34.425159512955069</v>
      </c>
    </row>
    <row r="31224" spans="1:2" x14ac:dyDescent="0.25">
      <c r="A31224" s="28" t="s">
        <v>79</v>
      </c>
      <c r="B31224" s="2">
        <v>0.22222246626250941</v>
      </c>
    </row>
    <row r="31225" spans="1:2" x14ac:dyDescent="0.25">
      <c r="A31225" s="28" t="s">
        <v>86</v>
      </c>
      <c r="B31225" s="2">
        <v>0.28239497560894405</v>
      </c>
    </row>
    <row r="31226" spans="1:2" x14ac:dyDescent="0.25">
      <c r="A31226" s="28" t="s">
        <v>87</v>
      </c>
      <c r="B31226" s="2">
        <v>1.8626189032400584</v>
      </c>
    </row>
    <row r="31227" spans="1:2" x14ac:dyDescent="0.25">
      <c r="A31227" s="28" t="s">
        <v>31</v>
      </c>
      <c r="B31227" s="2">
        <v>11.22022727194569</v>
      </c>
    </row>
    <row r="31228" spans="1:2" x14ac:dyDescent="0.25">
      <c r="A31228" s="28" t="s">
        <v>29</v>
      </c>
      <c r="B31228" s="2">
        <v>4.254841593819382</v>
      </c>
    </row>
    <row r="31229" spans="1:2" x14ac:dyDescent="0.25">
      <c r="A31229" s="28" t="s">
        <v>30</v>
      </c>
      <c r="B31229" s="2">
        <v>3.7604402109807564</v>
      </c>
    </row>
    <row r="31230" spans="1:2" x14ac:dyDescent="0.25">
      <c r="A31230" s="28" t="s">
        <v>88</v>
      </c>
      <c r="B31230" s="2">
        <v>2.2523642487729019</v>
      </c>
    </row>
    <row r="31231" spans="1:2" x14ac:dyDescent="0.25">
      <c r="A31231" s="28" t="s">
        <v>80</v>
      </c>
      <c r="B31231" s="2">
        <v>5.4798379319647622E-2</v>
      </c>
    </row>
    <row r="31232" spans="1:2" x14ac:dyDescent="0.25">
      <c r="A31232" s="28" t="s">
        <v>84</v>
      </c>
      <c r="B31232" s="2">
        <v>1.4904928893643539</v>
      </c>
    </row>
    <row r="31233" spans="1:2" x14ac:dyDescent="0.25">
      <c r="A31233" s="28" t="s">
        <v>85</v>
      </c>
      <c r="B31233" s="2">
        <v>5.7389141057556694</v>
      </c>
    </row>
    <row r="31234" spans="1:2" x14ac:dyDescent="0.25">
      <c r="A31234" s="28" t="s">
        <v>82</v>
      </c>
      <c r="B31234" s="2">
        <v>3.2858444678851515</v>
      </c>
    </row>
    <row r="31235" spans="1:2" x14ac:dyDescent="0.25">
      <c r="A31235" s="6" t="s">
        <v>52</v>
      </c>
      <c r="B31235" s="2">
        <v>10.299244181764905</v>
      </c>
    </row>
    <row r="31236" spans="1:2" x14ac:dyDescent="0.25">
      <c r="A31236" s="28" t="s">
        <v>79</v>
      </c>
      <c r="B31236" s="2">
        <v>2.6994802397771266E-2</v>
      </c>
    </row>
    <row r="31237" spans="1:2" x14ac:dyDescent="0.25">
      <c r="A31237" s="28" t="s">
        <v>86</v>
      </c>
      <c r="B31237" s="2">
        <v>0.1073821350830805</v>
      </c>
    </row>
    <row r="31238" spans="1:2" x14ac:dyDescent="0.25">
      <c r="A31238" s="28" t="s">
        <v>87</v>
      </c>
      <c r="B31238" s="2">
        <v>1.0117889180349338</v>
      </c>
    </row>
    <row r="31239" spans="1:2" x14ac:dyDescent="0.25">
      <c r="A31239" s="28" t="s">
        <v>31</v>
      </c>
      <c r="B31239" s="2">
        <v>2.2748675491008272E-2</v>
      </c>
    </row>
    <row r="31240" spans="1:2" x14ac:dyDescent="0.25">
      <c r="A31240" s="28" t="s">
        <v>29</v>
      </c>
      <c r="B31240" s="2">
        <v>3.1389017854302542E-3</v>
      </c>
    </row>
    <row r="31241" spans="1:2" x14ac:dyDescent="0.25">
      <c r="A31241" s="28" t="s">
        <v>30</v>
      </c>
      <c r="B31241" s="2">
        <v>1.4401517637330601E-2</v>
      </c>
    </row>
    <row r="31242" spans="1:2" x14ac:dyDescent="0.25">
      <c r="A31242" s="28" t="s">
        <v>88</v>
      </c>
      <c r="B31242" s="2">
        <v>0.13162320752650408</v>
      </c>
    </row>
    <row r="31243" spans="1:2" x14ac:dyDescent="0.25">
      <c r="A31243" s="28" t="s">
        <v>80</v>
      </c>
      <c r="B31243" s="2">
        <v>6.7055783723669188E-2</v>
      </c>
    </row>
    <row r="31244" spans="1:2" x14ac:dyDescent="0.25">
      <c r="A31244" s="28" t="s">
        <v>84</v>
      </c>
      <c r="B31244" s="2">
        <v>0.14198535130832973</v>
      </c>
    </row>
    <row r="31245" spans="1:2" x14ac:dyDescent="0.25">
      <c r="A31245" s="28" t="s">
        <v>85</v>
      </c>
      <c r="B31245" s="2">
        <v>5.227993388269458</v>
      </c>
    </row>
    <row r="31246" spans="1:2" x14ac:dyDescent="0.25">
      <c r="A31246" s="28" t="s">
        <v>82</v>
      </c>
      <c r="B31246" s="2">
        <v>3.5441315005073903</v>
      </c>
    </row>
    <row r="31247" spans="1:2" x14ac:dyDescent="0.25">
      <c r="A31247" s="6" t="s">
        <v>245</v>
      </c>
      <c r="B31247" s="2">
        <v>14.951676804310546</v>
      </c>
    </row>
    <row r="31248" spans="1:2" x14ac:dyDescent="0.25">
      <c r="A31248" s="28" t="s">
        <v>79</v>
      </c>
      <c r="B31248" s="2">
        <v>6.0554586641701789E-2</v>
      </c>
    </row>
    <row r="31249" spans="1:2" x14ac:dyDescent="0.25">
      <c r="A31249" s="28" t="s">
        <v>86</v>
      </c>
      <c r="B31249" s="2">
        <v>8.5342942739787639E-2</v>
      </c>
    </row>
    <row r="31250" spans="1:2" x14ac:dyDescent="0.25">
      <c r="A31250" s="28" t="s">
        <v>87</v>
      </c>
      <c r="B31250" s="2">
        <v>0.23776950300990679</v>
      </c>
    </row>
    <row r="31251" spans="1:2" x14ac:dyDescent="0.25">
      <c r="A31251" s="28" t="s">
        <v>31</v>
      </c>
      <c r="B31251" s="2">
        <v>5.6534856217962925</v>
      </c>
    </row>
    <row r="31252" spans="1:2" x14ac:dyDescent="0.25">
      <c r="A31252" s="28" t="s">
        <v>29</v>
      </c>
      <c r="B31252" s="2">
        <v>2.3072776897087466</v>
      </c>
    </row>
    <row r="31253" spans="1:2" x14ac:dyDescent="0.25">
      <c r="A31253" s="28" t="s">
        <v>30</v>
      </c>
      <c r="B31253" s="2">
        <v>1.5303233250299495</v>
      </c>
    </row>
    <row r="31254" spans="1:2" x14ac:dyDescent="0.25">
      <c r="A31254" s="28" t="s">
        <v>88</v>
      </c>
      <c r="B31254" s="2">
        <v>0.42508476854135185</v>
      </c>
    </row>
    <row r="31255" spans="1:2" x14ac:dyDescent="0.25">
      <c r="A31255" s="28" t="s">
        <v>80</v>
      </c>
      <c r="B31255" s="2">
        <v>0.45309214100414996</v>
      </c>
    </row>
    <row r="31256" spans="1:2" x14ac:dyDescent="0.25">
      <c r="A31256" s="28" t="s">
        <v>84</v>
      </c>
      <c r="B31256" s="2">
        <v>0.50481603923210716</v>
      </c>
    </row>
    <row r="31257" spans="1:2" x14ac:dyDescent="0.25">
      <c r="A31257" s="28" t="s">
        <v>85</v>
      </c>
      <c r="B31257" s="2">
        <v>2.7247258374823726</v>
      </c>
    </row>
    <row r="31258" spans="1:2" x14ac:dyDescent="0.25">
      <c r="A31258" s="28" t="s">
        <v>82</v>
      </c>
      <c r="B31258" s="2">
        <v>0.9692043491241793</v>
      </c>
    </row>
    <row r="31259" spans="1:2" x14ac:dyDescent="0.25">
      <c r="A31259" s="6" t="s">
        <v>247</v>
      </c>
      <c r="B31259" s="2">
        <v>73.651727092285995</v>
      </c>
    </row>
    <row r="31260" spans="1:2" x14ac:dyDescent="0.25">
      <c r="A31260" s="28" t="s">
        <v>79</v>
      </c>
      <c r="B31260" s="2">
        <v>0.83880240489138103</v>
      </c>
    </row>
    <row r="31261" spans="1:2" x14ac:dyDescent="0.25">
      <c r="A31261" s="28" t="s">
        <v>86</v>
      </c>
      <c r="B31261" s="2">
        <v>1.3129150319354221</v>
      </c>
    </row>
    <row r="31262" spans="1:2" x14ac:dyDescent="0.25">
      <c r="A31262" s="28" t="s">
        <v>87</v>
      </c>
      <c r="B31262" s="2">
        <v>4.1171781527915083</v>
      </c>
    </row>
    <row r="31263" spans="1:2" x14ac:dyDescent="0.25">
      <c r="A31263" s="28" t="s">
        <v>31</v>
      </c>
      <c r="B31263" s="2">
        <v>9.4342298410717138</v>
      </c>
    </row>
    <row r="31264" spans="1:2" x14ac:dyDescent="0.25">
      <c r="A31264" s="28" t="s">
        <v>29</v>
      </c>
      <c r="B31264" s="2">
        <v>6.4557786758014055</v>
      </c>
    </row>
    <row r="31265" spans="1:2" x14ac:dyDescent="0.25">
      <c r="A31265" s="28" t="s">
        <v>30</v>
      </c>
      <c r="B31265" s="2">
        <v>7.0491247120056739</v>
      </c>
    </row>
    <row r="31266" spans="1:2" x14ac:dyDescent="0.25">
      <c r="A31266" s="28" t="s">
        <v>88</v>
      </c>
      <c r="B31266" s="2">
        <v>6.8975082989579803</v>
      </c>
    </row>
    <row r="31267" spans="1:2" x14ac:dyDescent="0.25">
      <c r="A31267" s="28" t="s">
        <v>80</v>
      </c>
      <c r="B31267" s="2">
        <v>2.3636300491223996</v>
      </c>
    </row>
    <row r="31268" spans="1:2" x14ac:dyDescent="0.25">
      <c r="A31268" s="28" t="s">
        <v>84</v>
      </c>
      <c r="B31268" s="2">
        <v>8.2711328334345868</v>
      </c>
    </row>
    <row r="31269" spans="1:2" x14ac:dyDescent="0.25">
      <c r="A31269" s="28" t="s">
        <v>85</v>
      </c>
      <c r="B31269" s="2">
        <v>17.335927550310949</v>
      </c>
    </row>
    <row r="31270" spans="1:2" x14ac:dyDescent="0.25">
      <c r="A31270" s="28" t="s">
        <v>82</v>
      </c>
      <c r="B31270" s="2">
        <v>9.5754995419629818</v>
      </c>
    </row>
    <row r="31271" spans="1:2" x14ac:dyDescent="0.25">
      <c r="A31271" s="6" t="s">
        <v>20</v>
      </c>
      <c r="B31271" s="2">
        <v>31.860635802658162</v>
      </c>
    </row>
    <row r="31272" spans="1:2" x14ac:dyDescent="0.25">
      <c r="A31272" s="28" t="s">
        <v>79</v>
      </c>
      <c r="B31272" s="2">
        <v>0.30834958294934439</v>
      </c>
    </row>
    <row r="31273" spans="1:2" x14ac:dyDescent="0.25">
      <c r="A31273" s="28" t="s">
        <v>86</v>
      </c>
      <c r="B31273" s="2">
        <v>0.49045786703417515</v>
      </c>
    </row>
    <row r="31274" spans="1:2" x14ac:dyDescent="0.25">
      <c r="A31274" s="28" t="s">
        <v>87</v>
      </c>
      <c r="B31274" s="2">
        <v>2.0186864050708957</v>
      </c>
    </row>
    <row r="31275" spans="1:2" x14ac:dyDescent="0.25">
      <c r="A31275" s="28" t="s">
        <v>31</v>
      </c>
      <c r="B31275" s="2">
        <v>4.0904411578871525</v>
      </c>
    </row>
    <row r="31276" spans="1:2" x14ac:dyDescent="0.25">
      <c r="A31276" s="28" t="s">
        <v>29</v>
      </c>
      <c r="B31276" s="2">
        <v>5.0086093137130563</v>
      </c>
    </row>
    <row r="31277" spans="1:2" x14ac:dyDescent="0.25">
      <c r="A31277" s="28" t="s">
        <v>30</v>
      </c>
      <c r="B31277" s="2">
        <v>3.8148434862933072</v>
      </c>
    </row>
    <row r="31278" spans="1:2" x14ac:dyDescent="0.25">
      <c r="A31278" s="28" t="s">
        <v>88</v>
      </c>
      <c r="B31278" s="2">
        <v>2.0396254867090864</v>
      </c>
    </row>
    <row r="31279" spans="1:2" x14ac:dyDescent="0.25">
      <c r="A31279" s="28" t="s">
        <v>80</v>
      </c>
      <c r="B31279" s="2">
        <v>9.4943711887295501E-2</v>
      </c>
    </row>
    <row r="31280" spans="1:2" x14ac:dyDescent="0.25">
      <c r="A31280" s="28" t="s">
        <v>84</v>
      </c>
      <c r="B31280" s="2">
        <v>4.1527122962749798</v>
      </c>
    </row>
    <row r="31281" spans="1:2" x14ac:dyDescent="0.25">
      <c r="A31281" s="28" t="s">
        <v>85</v>
      </c>
      <c r="B31281" s="2">
        <v>5.4360073059849316</v>
      </c>
    </row>
    <row r="31282" spans="1:2" x14ac:dyDescent="0.25">
      <c r="A31282" s="28" t="s">
        <v>82</v>
      </c>
      <c r="B31282" s="2">
        <v>4.4059591888539389</v>
      </c>
    </row>
    <row r="31283" spans="1:2" x14ac:dyDescent="0.25">
      <c r="A31283" s="6" t="s">
        <v>21</v>
      </c>
      <c r="B31283" s="2">
        <v>8.0311654148287932</v>
      </c>
    </row>
    <row r="31284" spans="1:2" x14ac:dyDescent="0.25">
      <c r="A31284" s="28" t="s">
        <v>79</v>
      </c>
      <c r="B31284" s="2">
        <v>6.2036889992789473E-2</v>
      </c>
    </row>
    <row r="31285" spans="1:2" x14ac:dyDescent="0.25">
      <c r="A31285" s="28" t="s">
        <v>86</v>
      </c>
      <c r="B31285" s="2">
        <v>2.8268630459647111E-2</v>
      </c>
    </row>
    <row r="31286" spans="1:2" x14ac:dyDescent="0.25">
      <c r="A31286" s="28" t="s">
        <v>87</v>
      </c>
      <c r="B31286" s="2">
        <v>4.5194056381233132E-2</v>
      </c>
    </row>
    <row r="31287" spans="1:2" x14ac:dyDescent="0.25">
      <c r="A31287" s="28" t="s">
        <v>31</v>
      </c>
      <c r="B31287" s="2">
        <v>2.0697790550018862</v>
      </c>
    </row>
    <row r="31288" spans="1:2" x14ac:dyDescent="0.25">
      <c r="A31288" s="28" t="s">
        <v>29</v>
      </c>
      <c r="B31288" s="2">
        <v>0.48762779772128806</v>
      </c>
    </row>
    <row r="31289" spans="1:2" x14ac:dyDescent="0.25">
      <c r="A31289" s="28" t="s">
        <v>30</v>
      </c>
      <c r="B31289" s="2">
        <v>0.77247879299880018</v>
      </c>
    </row>
    <row r="31290" spans="1:2" x14ac:dyDescent="0.25">
      <c r="A31290" s="28" t="s">
        <v>88</v>
      </c>
      <c r="B31290" s="2">
        <v>0.47273491339167262</v>
      </c>
    </row>
    <row r="31291" spans="1:2" x14ac:dyDescent="0.25">
      <c r="A31291" s="28" t="s">
        <v>80</v>
      </c>
      <c r="B31291" s="2">
        <v>0.27209382136711552</v>
      </c>
    </row>
    <row r="31292" spans="1:2" x14ac:dyDescent="0.25">
      <c r="A31292" s="28" t="s">
        <v>84</v>
      </c>
      <c r="B31292" s="2">
        <v>1.9758690056226693</v>
      </c>
    </row>
    <row r="31293" spans="1:2" x14ac:dyDescent="0.25">
      <c r="A31293" s="28" t="s">
        <v>85</v>
      </c>
      <c r="B31293" s="2">
        <v>0.66947012931738947</v>
      </c>
    </row>
    <row r="31294" spans="1:2" x14ac:dyDescent="0.25">
      <c r="A31294" s="28" t="s">
        <v>82</v>
      </c>
      <c r="B31294" s="2">
        <v>1.1756123225743025</v>
      </c>
    </row>
    <row r="31295" spans="1:2" x14ac:dyDescent="0.25">
      <c r="A31295" s="6" t="s">
        <v>22</v>
      </c>
      <c r="B31295" s="2">
        <v>3.4730277550583071</v>
      </c>
    </row>
    <row r="31296" spans="1:2" x14ac:dyDescent="0.25">
      <c r="A31296" s="28" t="s">
        <v>79</v>
      </c>
      <c r="B31296" s="2">
        <v>2.3657386521276025E-2</v>
      </c>
    </row>
    <row r="31297" spans="1:2" x14ac:dyDescent="0.25">
      <c r="A31297" s="28" t="s">
        <v>86</v>
      </c>
      <c r="B31297" s="2">
        <v>2.1940675758413488E-2</v>
      </c>
    </row>
    <row r="31298" spans="1:2" x14ac:dyDescent="0.25">
      <c r="A31298" s="28" t="s">
        <v>87</v>
      </c>
      <c r="B31298" s="2">
        <v>6.5114970200143854E-2</v>
      </c>
    </row>
    <row r="31299" spans="1:2" x14ac:dyDescent="0.25">
      <c r="A31299" s="28" t="s">
        <v>31</v>
      </c>
      <c r="B31299" s="2">
        <v>1.5753497865843358</v>
      </c>
    </row>
    <row r="31300" spans="1:2" x14ac:dyDescent="0.25">
      <c r="A31300" s="28" t="s">
        <v>29</v>
      </c>
      <c r="B31300" s="2">
        <v>0.49870315838272405</v>
      </c>
    </row>
    <row r="31301" spans="1:2" x14ac:dyDescent="0.25">
      <c r="A31301" s="28" t="s">
        <v>30</v>
      </c>
      <c r="B31301" s="2">
        <v>0.66368194538989356</v>
      </c>
    </row>
    <row r="31302" spans="1:2" x14ac:dyDescent="0.25">
      <c r="A31302" s="28" t="s">
        <v>88</v>
      </c>
      <c r="B31302" s="2">
        <v>7.048315678934626E-2</v>
      </c>
    </row>
    <row r="31303" spans="1:2" x14ac:dyDescent="0.25">
      <c r="A31303" s="28" t="s">
        <v>80</v>
      </c>
      <c r="B31303" s="2">
        <v>1.2905109945551847E-2</v>
      </c>
    </row>
    <row r="31304" spans="1:2" x14ac:dyDescent="0.25">
      <c r="A31304" s="28" t="s">
        <v>84</v>
      </c>
      <c r="B31304" s="2">
        <v>8.8398085013228406E-2</v>
      </c>
    </row>
    <row r="31305" spans="1:2" x14ac:dyDescent="0.25">
      <c r="A31305" s="28" t="s">
        <v>85</v>
      </c>
      <c r="B31305" s="2">
        <v>0.23603779128539526</v>
      </c>
    </row>
    <row r="31306" spans="1:2" x14ac:dyDescent="0.25">
      <c r="A31306" s="28" t="s">
        <v>82</v>
      </c>
      <c r="B31306" s="2">
        <v>0.21675568918799856</v>
      </c>
    </row>
    <row r="31307" spans="1:2" x14ac:dyDescent="0.25">
      <c r="A31307" s="6" t="s">
        <v>25</v>
      </c>
      <c r="B31307" s="2">
        <v>8.2370423326018791</v>
      </c>
    </row>
    <row r="31308" spans="1:2" x14ac:dyDescent="0.25">
      <c r="A31308" s="28" t="s">
        <v>79</v>
      </c>
      <c r="B31308" s="2">
        <v>0.21193014458698109</v>
      </c>
    </row>
    <row r="31309" spans="1:2" x14ac:dyDescent="0.25">
      <c r="A31309" s="28" t="s">
        <v>86</v>
      </c>
      <c r="B31309" s="2">
        <v>0.12610231135498953</v>
      </c>
    </row>
    <row r="31310" spans="1:2" x14ac:dyDescent="0.25">
      <c r="A31310" s="28" t="s">
        <v>87</v>
      </c>
      <c r="B31310" s="2">
        <v>0.15306627452477586</v>
      </c>
    </row>
    <row r="31311" spans="1:2" x14ac:dyDescent="0.25">
      <c r="A31311" s="28" t="s">
        <v>31</v>
      </c>
      <c r="B31311" s="2">
        <v>1.0366728456817067</v>
      </c>
    </row>
    <row r="31312" spans="1:2" x14ac:dyDescent="0.25">
      <c r="A31312" s="28" t="s">
        <v>29</v>
      </c>
      <c r="B31312" s="2">
        <v>0.3760877921675751</v>
      </c>
    </row>
    <row r="31313" spans="1:2" x14ac:dyDescent="0.25">
      <c r="A31313" s="28" t="s">
        <v>30</v>
      </c>
      <c r="B31313" s="2">
        <v>0.52527853324145113</v>
      </c>
    </row>
    <row r="31314" spans="1:2" x14ac:dyDescent="0.25">
      <c r="A31314" s="28" t="s">
        <v>88</v>
      </c>
      <c r="B31314" s="2">
        <v>2.0968791852661188</v>
      </c>
    </row>
    <row r="31315" spans="1:2" x14ac:dyDescent="0.25">
      <c r="A31315" s="28" t="s">
        <v>80</v>
      </c>
      <c r="B31315" s="2">
        <v>1.2148559944116396E-2</v>
      </c>
    </row>
    <row r="31316" spans="1:2" x14ac:dyDescent="0.25">
      <c r="A31316" s="28" t="s">
        <v>84</v>
      </c>
      <c r="B31316" s="2">
        <v>5.267697853395599E-2</v>
      </c>
    </row>
    <row r="31317" spans="1:2" x14ac:dyDescent="0.25">
      <c r="A31317" s="28" t="s">
        <v>85</v>
      </c>
      <c r="B31317" s="2">
        <v>2.3766401906990131</v>
      </c>
    </row>
    <row r="31318" spans="1:2" x14ac:dyDescent="0.25">
      <c r="A31318" s="28" t="s">
        <v>82</v>
      </c>
      <c r="B31318" s="2">
        <v>1.269559516601195</v>
      </c>
    </row>
    <row r="31319" spans="1:2" x14ac:dyDescent="0.25">
      <c r="A31319" s="6" t="s">
        <v>23</v>
      </c>
      <c r="B31319" s="2">
        <v>8.56356564070426</v>
      </c>
    </row>
    <row r="31320" spans="1:2" x14ac:dyDescent="0.25">
      <c r="A31320" s="28" t="s">
        <v>79</v>
      </c>
      <c r="B31320" s="2">
        <v>6.56278918190807E-2</v>
      </c>
    </row>
    <row r="31321" spans="1:2" x14ac:dyDescent="0.25">
      <c r="A31321" s="28" t="s">
        <v>86</v>
      </c>
      <c r="B31321" s="2">
        <v>7.9685522641606069E-2</v>
      </c>
    </row>
    <row r="31322" spans="1:2" x14ac:dyDescent="0.25">
      <c r="A31322" s="28" t="s">
        <v>87</v>
      </c>
      <c r="B31322" s="2">
        <v>0.27076646624963679</v>
      </c>
    </row>
    <row r="31323" spans="1:2" x14ac:dyDescent="0.25">
      <c r="A31323" s="28" t="s">
        <v>31</v>
      </c>
      <c r="B31323" s="2">
        <v>2.4072315144244052</v>
      </c>
    </row>
    <row r="31324" spans="1:2" x14ac:dyDescent="0.25">
      <c r="A31324" s="28" t="s">
        <v>29</v>
      </c>
      <c r="B31324" s="2">
        <v>0.9507051893019115</v>
      </c>
    </row>
    <row r="31325" spans="1:2" x14ac:dyDescent="0.25">
      <c r="A31325" s="28" t="s">
        <v>30</v>
      </c>
      <c r="B31325" s="2">
        <v>0.86852989770413547</v>
      </c>
    </row>
    <row r="31326" spans="1:2" x14ac:dyDescent="0.25">
      <c r="A31326" s="28" t="s">
        <v>88</v>
      </c>
      <c r="B31326" s="2">
        <v>0.24416977433846068</v>
      </c>
    </row>
    <row r="31327" spans="1:2" x14ac:dyDescent="0.25">
      <c r="A31327" s="28" t="s">
        <v>80</v>
      </c>
      <c r="B31327" s="2">
        <v>0.33738537400296675</v>
      </c>
    </row>
    <row r="31328" spans="1:2" x14ac:dyDescent="0.25">
      <c r="A31328" s="28" t="s">
        <v>84</v>
      </c>
      <c r="B31328" s="2">
        <v>1.3749605825681204</v>
      </c>
    </row>
    <row r="31329" spans="1:2" x14ac:dyDescent="0.25">
      <c r="A31329" s="28" t="s">
        <v>85</v>
      </c>
      <c r="B31329" s="2">
        <v>1.1397302860167378</v>
      </c>
    </row>
    <row r="31330" spans="1:2" x14ac:dyDescent="0.25">
      <c r="A31330" s="28" t="s">
        <v>82</v>
      </c>
      <c r="B31330" s="2">
        <v>0.8247731416371995</v>
      </c>
    </row>
    <row r="31331" spans="1:2" x14ac:dyDescent="0.25">
      <c r="A31331" s="6" t="s">
        <v>249</v>
      </c>
      <c r="B31331" s="2">
        <v>53.816003470297737</v>
      </c>
    </row>
    <row r="31332" spans="1:2" x14ac:dyDescent="0.25">
      <c r="A31332" s="28" t="s">
        <v>79</v>
      </c>
      <c r="B31332" s="2">
        <v>0.15956109858083575</v>
      </c>
    </row>
    <row r="31333" spans="1:2" x14ac:dyDescent="0.25">
      <c r="A31333" s="28" t="s">
        <v>86</v>
      </c>
      <c r="B31333" s="2">
        <v>0.27048770814809792</v>
      </c>
    </row>
    <row r="31334" spans="1:2" x14ac:dyDescent="0.25">
      <c r="A31334" s="28" t="s">
        <v>87</v>
      </c>
      <c r="B31334" s="2">
        <v>1.0458103747240024</v>
      </c>
    </row>
    <row r="31335" spans="1:2" x14ac:dyDescent="0.25">
      <c r="A31335" s="28" t="s">
        <v>31</v>
      </c>
      <c r="B31335" s="2">
        <v>5.7450737070700084</v>
      </c>
    </row>
    <row r="31336" spans="1:2" x14ac:dyDescent="0.25">
      <c r="A31336" s="28" t="s">
        <v>29</v>
      </c>
      <c r="B31336" s="2">
        <v>2.6824475480826946</v>
      </c>
    </row>
    <row r="31337" spans="1:2" x14ac:dyDescent="0.25">
      <c r="A31337" s="28" t="s">
        <v>30</v>
      </c>
      <c r="B31337" s="2">
        <v>2.9613498067195416</v>
      </c>
    </row>
    <row r="31338" spans="1:2" x14ac:dyDescent="0.25">
      <c r="A31338" s="28" t="s">
        <v>88</v>
      </c>
      <c r="B31338" s="2">
        <v>4.2816023402358043</v>
      </c>
    </row>
    <row r="31339" spans="1:2" x14ac:dyDescent="0.25">
      <c r="A31339" s="28" t="s">
        <v>80</v>
      </c>
      <c r="B31339" s="2">
        <v>19.59907107928948</v>
      </c>
    </row>
    <row r="31340" spans="1:2" x14ac:dyDescent="0.25">
      <c r="A31340" s="28" t="s">
        <v>84</v>
      </c>
      <c r="B31340" s="2">
        <v>5.0435099984045992</v>
      </c>
    </row>
    <row r="31341" spans="1:2" x14ac:dyDescent="0.25">
      <c r="A31341" s="28" t="s">
        <v>85</v>
      </c>
      <c r="B31341" s="2">
        <v>7.6762305125463426</v>
      </c>
    </row>
    <row r="31342" spans="1:2" x14ac:dyDescent="0.25">
      <c r="A31342" s="28" t="s">
        <v>82</v>
      </c>
      <c r="B31342" s="2">
        <v>4.3508592964963286</v>
      </c>
    </row>
    <row r="31343" spans="1:2" x14ac:dyDescent="0.25">
      <c r="A31343" s="6" t="s">
        <v>251</v>
      </c>
      <c r="B31343" s="2">
        <v>145.01790732002615</v>
      </c>
    </row>
    <row r="31344" spans="1:2" x14ac:dyDescent="0.25">
      <c r="A31344" s="28" t="s">
        <v>79</v>
      </c>
      <c r="B31344" s="2">
        <v>3.2100598902222597</v>
      </c>
    </row>
    <row r="31345" spans="1:2" x14ac:dyDescent="0.25">
      <c r="A31345" s="28" t="s">
        <v>86</v>
      </c>
      <c r="B31345" s="2">
        <v>0.94140439608269633</v>
      </c>
    </row>
    <row r="31346" spans="1:2" x14ac:dyDescent="0.25">
      <c r="A31346" s="28" t="s">
        <v>87</v>
      </c>
      <c r="B31346" s="2">
        <v>4.9131331964015192</v>
      </c>
    </row>
    <row r="31347" spans="1:2" x14ac:dyDescent="0.25">
      <c r="A31347" s="28" t="s">
        <v>31</v>
      </c>
      <c r="B31347" s="2">
        <v>12.469080880311129</v>
      </c>
    </row>
    <row r="31348" spans="1:2" x14ac:dyDescent="0.25">
      <c r="A31348" s="28" t="s">
        <v>29</v>
      </c>
      <c r="B31348" s="2">
        <v>22.490615154030376</v>
      </c>
    </row>
    <row r="31349" spans="1:2" x14ac:dyDescent="0.25">
      <c r="A31349" s="28" t="s">
        <v>30</v>
      </c>
      <c r="B31349" s="2">
        <v>7.8515559391916412</v>
      </c>
    </row>
    <row r="31350" spans="1:2" x14ac:dyDescent="0.25">
      <c r="A31350" s="28" t="s">
        <v>88</v>
      </c>
      <c r="B31350" s="2">
        <v>20.831561307765853</v>
      </c>
    </row>
    <row r="31351" spans="1:2" x14ac:dyDescent="0.25">
      <c r="A31351" s="28" t="s">
        <v>80</v>
      </c>
      <c r="B31351" s="2">
        <v>3.9970133751332928</v>
      </c>
    </row>
    <row r="31352" spans="1:2" x14ac:dyDescent="0.25">
      <c r="A31352" s="28" t="s">
        <v>84</v>
      </c>
      <c r="B31352" s="2">
        <v>14.668490949099811</v>
      </c>
    </row>
    <row r="31353" spans="1:2" x14ac:dyDescent="0.25">
      <c r="A31353" s="28" t="s">
        <v>85</v>
      </c>
      <c r="B31353" s="2">
        <v>28.397637687352947</v>
      </c>
    </row>
    <row r="31354" spans="1:2" x14ac:dyDescent="0.25">
      <c r="A31354" s="28" t="s">
        <v>82</v>
      </c>
      <c r="B31354" s="2">
        <v>25.247354544434639</v>
      </c>
    </row>
    <row r="31355" spans="1:2" x14ac:dyDescent="0.25">
      <c r="A31355" s="6" t="s">
        <v>229</v>
      </c>
      <c r="B31355" s="2">
        <v>2.3104008563344052</v>
      </c>
    </row>
    <row r="31356" spans="1:2" x14ac:dyDescent="0.25">
      <c r="A31356" s="28" t="s">
        <v>79</v>
      </c>
      <c r="B31356" s="2">
        <v>4.6308937836695506E-2</v>
      </c>
    </row>
    <row r="31357" spans="1:2" x14ac:dyDescent="0.25">
      <c r="A31357" s="28" t="s">
        <v>86</v>
      </c>
      <c r="B31357" s="2">
        <v>2.0559610755516041E-2</v>
      </c>
    </row>
    <row r="31358" spans="1:2" x14ac:dyDescent="0.25">
      <c r="A31358" s="28" t="s">
        <v>87</v>
      </c>
      <c r="B31358" s="2">
        <v>1.9492187385903272E-2</v>
      </c>
    </row>
    <row r="31359" spans="1:2" x14ac:dyDescent="0.25">
      <c r="A31359" s="28" t="s">
        <v>31</v>
      </c>
      <c r="B31359" s="2">
        <v>0.54836546723455204</v>
      </c>
    </row>
    <row r="31360" spans="1:2" x14ac:dyDescent="0.25">
      <c r="A31360" s="28" t="s">
        <v>29</v>
      </c>
      <c r="B31360" s="2">
        <v>0.28766385629832358</v>
      </c>
    </row>
    <row r="31361" spans="1:2" x14ac:dyDescent="0.25">
      <c r="A31361" s="28" t="s">
        <v>30</v>
      </c>
      <c r="B31361" s="2">
        <v>0.34586024956628753</v>
      </c>
    </row>
    <row r="31362" spans="1:2" x14ac:dyDescent="0.25">
      <c r="A31362" s="28" t="s">
        <v>88</v>
      </c>
      <c r="B31362" s="2">
        <v>0.26288365439374761</v>
      </c>
    </row>
    <row r="31363" spans="1:2" x14ac:dyDescent="0.25">
      <c r="A31363" s="28" t="s">
        <v>80</v>
      </c>
      <c r="B31363" s="2">
        <v>8.6908357862021363E-2</v>
      </c>
    </row>
    <row r="31364" spans="1:2" x14ac:dyDescent="0.25">
      <c r="A31364" s="28" t="s">
        <v>84</v>
      </c>
      <c r="B31364" s="2">
        <v>0.11105922250615273</v>
      </c>
    </row>
    <row r="31365" spans="1:2" x14ac:dyDescent="0.25">
      <c r="A31365" s="28" t="s">
        <v>85</v>
      </c>
      <c r="B31365" s="2">
        <v>0.31816642256162242</v>
      </c>
    </row>
    <row r="31366" spans="1:2" x14ac:dyDescent="0.25">
      <c r="A31366" s="28" t="s">
        <v>82</v>
      </c>
      <c r="B31366" s="2">
        <v>0.2631328899335833</v>
      </c>
    </row>
    <row r="31367" spans="1:2" x14ac:dyDescent="0.25">
      <c r="A31367" s="6" t="s">
        <v>93</v>
      </c>
      <c r="B31367" s="2">
        <v>493.59402812718776</v>
      </c>
    </row>
    <row r="31368" spans="1:2" x14ac:dyDescent="0.25">
      <c r="A31368" s="28" t="s">
        <v>79</v>
      </c>
      <c r="B31368" s="2">
        <v>6.9718284303742255</v>
      </c>
    </row>
    <row r="31369" spans="1:2" x14ac:dyDescent="0.25">
      <c r="A31369" s="28" t="s">
        <v>86</v>
      </c>
      <c r="B31369" s="2">
        <v>4.9934295969028444</v>
      </c>
    </row>
    <row r="31370" spans="1:2" x14ac:dyDescent="0.25">
      <c r="A31370" s="28" t="s">
        <v>87</v>
      </c>
      <c r="B31370" s="2">
        <v>20.63140552215026</v>
      </c>
    </row>
    <row r="31371" spans="1:2" x14ac:dyDescent="0.25">
      <c r="A31371" s="28" t="s">
        <v>31</v>
      </c>
      <c r="B31371" s="2">
        <v>76.153350386732527</v>
      </c>
    </row>
    <row r="31372" spans="1:2" x14ac:dyDescent="0.25">
      <c r="A31372" s="28" t="s">
        <v>29</v>
      </c>
      <c r="B31372" s="2">
        <v>56.491060033020517</v>
      </c>
    </row>
    <row r="31373" spans="1:2" x14ac:dyDescent="0.25">
      <c r="A31373" s="28" t="s">
        <v>30</v>
      </c>
      <c r="B31373" s="2">
        <v>41.43777151176424</v>
      </c>
    </row>
    <row r="31374" spans="1:2" x14ac:dyDescent="0.25">
      <c r="A31374" s="28" t="s">
        <v>88</v>
      </c>
      <c r="B31374" s="2">
        <v>48.842605235632028</v>
      </c>
    </row>
    <row r="31375" spans="1:2" x14ac:dyDescent="0.25">
      <c r="A31375" s="28" t="s">
        <v>80</v>
      </c>
      <c r="B31375" s="2">
        <v>29.292390579115221</v>
      </c>
    </row>
    <row r="31376" spans="1:2" x14ac:dyDescent="0.25">
      <c r="A31376" s="28" t="s">
        <v>84</v>
      </c>
      <c r="B31376" s="2">
        <v>45.950113663266201</v>
      </c>
    </row>
    <row r="31377" spans="1:2" x14ac:dyDescent="0.25">
      <c r="A31377" s="28" t="s">
        <v>85</v>
      </c>
      <c r="B31377" s="2">
        <v>93.584335742032835</v>
      </c>
    </row>
    <row r="31378" spans="1:2" x14ac:dyDescent="0.25">
      <c r="A31378" s="28" t="s">
        <v>82</v>
      </c>
      <c r="B31378" s="2">
        <v>69.24573742619684</v>
      </c>
    </row>
    <row r="31379" spans="1:2" x14ac:dyDescent="0.25">
      <c r="A31379" s="3" t="s">
        <v>227</v>
      </c>
      <c r="B31379" s="2">
        <v>3929.6490644796304</v>
      </c>
    </row>
    <row r="31380" spans="1:2" x14ac:dyDescent="0.25">
      <c r="A31380" s="6" t="s">
        <v>228</v>
      </c>
      <c r="B31380" s="2">
        <v>14.754683981304762</v>
      </c>
    </row>
    <row r="31381" spans="1:2" x14ac:dyDescent="0.25">
      <c r="A31381" s="28" t="s">
        <v>79</v>
      </c>
      <c r="B31381" s="2">
        <v>6.9768702215418976E-2</v>
      </c>
    </row>
    <row r="31382" spans="1:2" x14ac:dyDescent="0.25">
      <c r="A31382" s="28" t="s">
        <v>86</v>
      </c>
      <c r="B31382" s="2">
        <v>3.1506386024602012E-2</v>
      </c>
    </row>
    <row r="31383" spans="1:2" x14ac:dyDescent="0.25">
      <c r="A31383" s="28" t="s">
        <v>87</v>
      </c>
      <c r="B31383" s="2">
        <v>2.2263111859409692</v>
      </c>
    </row>
    <row r="31384" spans="1:2" x14ac:dyDescent="0.25">
      <c r="A31384" s="28" t="s">
        <v>31</v>
      </c>
      <c r="B31384" s="2">
        <v>1.1937799125977728</v>
      </c>
    </row>
    <row r="31385" spans="1:2" x14ac:dyDescent="0.25">
      <c r="A31385" s="28" t="s">
        <v>29</v>
      </c>
      <c r="B31385" s="2">
        <v>0.14751404127057166</v>
      </c>
    </row>
    <row r="31386" spans="1:2" x14ac:dyDescent="0.25">
      <c r="A31386" s="28" t="s">
        <v>30</v>
      </c>
      <c r="B31386" s="2">
        <v>0.35847699092579299</v>
      </c>
    </row>
    <row r="31387" spans="1:2" x14ac:dyDescent="0.25">
      <c r="A31387" s="28" t="s">
        <v>88</v>
      </c>
      <c r="B31387" s="2">
        <v>1.4078153981720241</v>
      </c>
    </row>
    <row r="31388" spans="1:2" x14ac:dyDescent="0.25">
      <c r="A31388" s="28" t="s">
        <v>80</v>
      </c>
      <c r="B31388" s="2">
        <v>0.67371247447553528</v>
      </c>
    </row>
    <row r="31389" spans="1:2" x14ac:dyDescent="0.25">
      <c r="A31389" s="28" t="s">
        <v>84</v>
      </c>
      <c r="B31389" s="2">
        <v>2.3154776981315592</v>
      </c>
    </row>
    <row r="31390" spans="1:2" x14ac:dyDescent="0.25">
      <c r="A31390" s="28" t="s">
        <v>85</v>
      </c>
      <c r="B31390" s="2">
        <v>5.1394888746210743</v>
      </c>
    </row>
    <row r="31391" spans="1:2" x14ac:dyDescent="0.25">
      <c r="A31391" s="28" t="s">
        <v>82</v>
      </c>
      <c r="B31391" s="2">
        <v>1.1908323169294432</v>
      </c>
    </row>
    <row r="31392" spans="1:2" x14ac:dyDescent="0.25">
      <c r="A31392" s="6" t="s">
        <v>239</v>
      </c>
      <c r="B31392" s="2">
        <v>11.098489146486509</v>
      </c>
    </row>
    <row r="31393" spans="1:2" x14ac:dyDescent="0.25">
      <c r="A31393" s="28" t="s">
        <v>79</v>
      </c>
      <c r="B31393" s="2">
        <v>0.18752131331894453</v>
      </c>
    </row>
    <row r="31394" spans="1:2" x14ac:dyDescent="0.25">
      <c r="A31394" s="28" t="s">
        <v>87</v>
      </c>
      <c r="B31394" s="2">
        <v>1.1160562402806078</v>
      </c>
    </row>
    <row r="31395" spans="1:2" x14ac:dyDescent="0.25">
      <c r="A31395" s="28" t="s">
        <v>31</v>
      </c>
      <c r="B31395" s="2">
        <v>0.34593447395126309</v>
      </c>
    </row>
    <row r="31396" spans="1:2" x14ac:dyDescent="0.25">
      <c r="A31396" s="28" t="s">
        <v>29</v>
      </c>
      <c r="B31396" s="2">
        <v>0.56594760753489359</v>
      </c>
    </row>
    <row r="31397" spans="1:2" x14ac:dyDescent="0.25">
      <c r="A31397" s="28" t="s">
        <v>30</v>
      </c>
      <c r="B31397" s="2">
        <v>0.38308437167457604</v>
      </c>
    </row>
    <row r="31398" spans="1:2" x14ac:dyDescent="0.25">
      <c r="A31398" s="28" t="s">
        <v>88</v>
      </c>
      <c r="B31398" s="2">
        <v>1.0928661864156777</v>
      </c>
    </row>
    <row r="31399" spans="1:2" x14ac:dyDescent="0.25">
      <c r="A31399" s="28" t="s">
        <v>80</v>
      </c>
      <c r="B31399" s="2">
        <v>0.45192616452361056</v>
      </c>
    </row>
    <row r="31400" spans="1:2" x14ac:dyDescent="0.25">
      <c r="A31400" s="28" t="s">
        <v>84</v>
      </c>
      <c r="B31400" s="2">
        <v>2.0128144653446558</v>
      </c>
    </row>
    <row r="31401" spans="1:2" x14ac:dyDescent="0.25">
      <c r="A31401" s="28" t="s">
        <v>85</v>
      </c>
      <c r="B31401" s="2">
        <v>2.4332015724922944</v>
      </c>
    </row>
    <row r="31402" spans="1:2" x14ac:dyDescent="0.25">
      <c r="A31402" s="28" t="s">
        <v>82</v>
      </c>
      <c r="B31402" s="2">
        <v>2.509136750949986</v>
      </c>
    </row>
    <row r="31403" spans="1:2" x14ac:dyDescent="0.25">
      <c r="A31403" s="6" t="s">
        <v>241</v>
      </c>
      <c r="B31403" s="2">
        <v>181.63256675561394</v>
      </c>
    </row>
    <row r="31404" spans="1:2" x14ac:dyDescent="0.25">
      <c r="A31404" s="28" t="s">
        <v>79</v>
      </c>
      <c r="B31404" s="2">
        <v>4.4430445949133066</v>
      </c>
    </row>
    <row r="31405" spans="1:2" x14ac:dyDescent="0.25">
      <c r="A31405" s="28" t="s">
        <v>86</v>
      </c>
      <c r="B31405" s="2">
        <v>1.9210128870647556</v>
      </c>
    </row>
    <row r="31406" spans="1:2" x14ac:dyDescent="0.25">
      <c r="A31406" s="28" t="s">
        <v>87</v>
      </c>
      <c r="B31406" s="2">
        <v>0.49975541311887611</v>
      </c>
    </row>
    <row r="31407" spans="1:2" x14ac:dyDescent="0.25">
      <c r="A31407" s="28" t="s">
        <v>31</v>
      </c>
      <c r="B31407" s="2">
        <v>4.0156795740059676</v>
      </c>
    </row>
    <row r="31408" spans="1:2" x14ac:dyDescent="0.25">
      <c r="A31408" s="28" t="s">
        <v>29</v>
      </c>
      <c r="B31408" s="2">
        <v>0.6833517985334473</v>
      </c>
    </row>
    <row r="31409" spans="1:2" x14ac:dyDescent="0.25">
      <c r="A31409" s="28" t="s">
        <v>30</v>
      </c>
      <c r="B31409" s="2">
        <v>1.9317245912694858</v>
      </c>
    </row>
    <row r="31410" spans="1:2" x14ac:dyDescent="0.25">
      <c r="A31410" s="28" t="s">
        <v>88</v>
      </c>
      <c r="B31410" s="2">
        <v>12.087692485719581</v>
      </c>
    </row>
    <row r="31411" spans="1:2" x14ac:dyDescent="0.25">
      <c r="A31411" s="28" t="s">
        <v>80</v>
      </c>
      <c r="B31411" s="2">
        <v>21.4287708694469</v>
      </c>
    </row>
    <row r="31412" spans="1:2" x14ac:dyDescent="0.25">
      <c r="A31412" s="28" t="s">
        <v>84</v>
      </c>
      <c r="B31412" s="2">
        <v>58.63656463478921</v>
      </c>
    </row>
    <row r="31413" spans="1:2" x14ac:dyDescent="0.25">
      <c r="A31413" s="28" t="s">
        <v>85</v>
      </c>
      <c r="B31413" s="2">
        <v>57.118227998733012</v>
      </c>
    </row>
    <row r="31414" spans="1:2" x14ac:dyDescent="0.25">
      <c r="A31414" s="28" t="s">
        <v>82</v>
      </c>
      <c r="B31414" s="2">
        <v>18.866741908019392</v>
      </c>
    </row>
    <row r="31415" spans="1:2" x14ac:dyDescent="0.25">
      <c r="A31415" s="6" t="s">
        <v>53</v>
      </c>
      <c r="B31415" s="2">
        <v>27.946813637507653</v>
      </c>
    </row>
    <row r="31416" spans="1:2" x14ac:dyDescent="0.25">
      <c r="A31416" s="28" t="s">
        <v>79</v>
      </c>
      <c r="B31416" s="2">
        <v>2.1496183919097675E-2</v>
      </c>
    </row>
    <row r="31417" spans="1:2" x14ac:dyDescent="0.25">
      <c r="A31417" s="28" t="s">
        <v>86</v>
      </c>
      <c r="B31417" s="2">
        <v>1.3678467600975413E-4</v>
      </c>
    </row>
    <row r="31418" spans="1:2" x14ac:dyDescent="0.25">
      <c r="A31418" s="28" t="s">
        <v>87</v>
      </c>
      <c r="B31418" s="2">
        <v>6.2022272789139027E-3</v>
      </c>
    </row>
    <row r="31419" spans="1:2" x14ac:dyDescent="0.25">
      <c r="A31419" s="28" t="s">
        <v>31</v>
      </c>
      <c r="B31419" s="2">
        <v>2.7980505337990066E-3</v>
      </c>
    </row>
    <row r="31420" spans="1:2" x14ac:dyDescent="0.25">
      <c r="A31420" s="28" t="s">
        <v>29</v>
      </c>
      <c r="B31420" s="2">
        <v>3.695573665432329E-5</v>
      </c>
    </row>
    <row r="31421" spans="1:2" x14ac:dyDescent="0.25">
      <c r="A31421" s="28" t="s">
        <v>30</v>
      </c>
      <c r="B31421" s="2">
        <v>9.3942679160864228E-5</v>
      </c>
    </row>
    <row r="31422" spans="1:2" x14ac:dyDescent="0.25">
      <c r="A31422" s="28" t="s">
        <v>80</v>
      </c>
      <c r="B31422" s="2">
        <v>6.8685121714366453</v>
      </c>
    </row>
    <row r="31423" spans="1:2" x14ac:dyDescent="0.25">
      <c r="A31423" s="28" t="s">
        <v>84</v>
      </c>
      <c r="B31423" s="2">
        <v>4.0738727191511162</v>
      </c>
    </row>
    <row r="31424" spans="1:2" x14ac:dyDescent="0.25">
      <c r="A31424" s="28" t="s">
        <v>85</v>
      </c>
      <c r="B31424" s="2">
        <v>10.539304818377522</v>
      </c>
    </row>
    <row r="31425" spans="1:2" x14ac:dyDescent="0.25">
      <c r="A31425" s="28" t="s">
        <v>82</v>
      </c>
      <c r="B31425" s="2">
        <v>6.4343597837187341</v>
      </c>
    </row>
    <row r="31426" spans="1:2" x14ac:dyDescent="0.25">
      <c r="A31426" s="6" t="s">
        <v>230</v>
      </c>
      <c r="B31426" s="2">
        <v>769.78349706075244</v>
      </c>
    </row>
    <row r="31427" spans="1:2" x14ac:dyDescent="0.25">
      <c r="A31427" s="28" t="s">
        <v>79</v>
      </c>
      <c r="B31427" s="2">
        <v>8.2706077836162528</v>
      </c>
    </row>
    <row r="31428" spans="1:2" x14ac:dyDescent="0.25">
      <c r="A31428" s="28" t="s">
        <v>86</v>
      </c>
      <c r="B31428" s="2">
        <v>15.125718827842643</v>
      </c>
    </row>
    <row r="31429" spans="1:2" x14ac:dyDescent="0.25">
      <c r="A31429" s="28" t="s">
        <v>31</v>
      </c>
      <c r="B31429" s="2">
        <v>5.4137013728221044</v>
      </c>
    </row>
    <row r="31430" spans="1:2" x14ac:dyDescent="0.25">
      <c r="A31430" s="28" t="s">
        <v>29</v>
      </c>
      <c r="B31430" s="2">
        <v>0.52150259510809904</v>
      </c>
    </row>
    <row r="31431" spans="1:2" x14ac:dyDescent="0.25">
      <c r="A31431" s="28" t="s">
        <v>30</v>
      </c>
      <c r="B31431" s="2">
        <v>2.9348867311836631</v>
      </c>
    </row>
    <row r="31432" spans="1:2" x14ac:dyDescent="0.25">
      <c r="A31432" s="28" t="s">
        <v>88</v>
      </c>
      <c r="B31432" s="2">
        <v>120.77022494640669</v>
      </c>
    </row>
    <row r="31433" spans="1:2" x14ac:dyDescent="0.25">
      <c r="A31433" s="28" t="s">
        <v>80</v>
      </c>
      <c r="B31433" s="2">
        <v>143.03921503663724</v>
      </c>
    </row>
    <row r="31434" spans="1:2" x14ac:dyDescent="0.25">
      <c r="A31434" s="28" t="s">
        <v>84</v>
      </c>
      <c r="B31434" s="2">
        <v>119.94845039127918</v>
      </c>
    </row>
    <row r="31435" spans="1:2" x14ac:dyDescent="0.25">
      <c r="A31435" s="28" t="s">
        <v>85</v>
      </c>
      <c r="B31435" s="2">
        <v>162.16562694721944</v>
      </c>
    </row>
    <row r="31436" spans="1:2" x14ac:dyDescent="0.25">
      <c r="A31436" s="28" t="s">
        <v>82</v>
      </c>
      <c r="B31436" s="2">
        <v>191.59356242863703</v>
      </c>
    </row>
    <row r="31437" spans="1:2" x14ac:dyDescent="0.25">
      <c r="A31437" s="6" t="s">
        <v>19</v>
      </c>
      <c r="B31437" s="2">
        <v>3.0439435670313877</v>
      </c>
    </row>
    <row r="31438" spans="1:2" x14ac:dyDescent="0.25">
      <c r="A31438" s="28" t="s">
        <v>79</v>
      </c>
      <c r="B31438" s="2">
        <v>0.9710420951792007</v>
      </c>
    </row>
    <row r="31439" spans="1:2" x14ac:dyDescent="0.25">
      <c r="A31439" s="28" t="s">
        <v>86</v>
      </c>
      <c r="B31439" s="2">
        <v>1.753842082854809E-2</v>
      </c>
    </row>
    <row r="31440" spans="1:2" x14ac:dyDescent="0.25">
      <c r="A31440" s="28" t="s">
        <v>87</v>
      </c>
      <c r="B31440" s="2">
        <v>5.8609116499500095E-3</v>
      </c>
    </row>
    <row r="31441" spans="1:2" x14ac:dyDescent="0.25">
      <c r="A31441" s="28" t="s">
        <v>31</v>
      </c>
      <c r="B31441" s="2">
        <v>0.27654504297451143</v>
      </c>
    </row>
    <row r="31442" spans="1:2" x14ac:dyDescent="0.25">
      <c r="A31442" s="28" t="s">
        <v>29</v>
      </c>
      <c r="B31442" s="2">
        <v>6.4105174792213143E-2</v>
      </c>
    </row>
    <row r="31443" spans="1:2" x14ac:dyDescent="0.25">
      <c r="A31443" s="28" t="s">
        <v>30</v>
      </c>
      <c r="B31443" s="2">
        <v>0.31097222365902488</v>
      </c>
    </row>
    <row r="31444" spans="1:2" x14ac:dyDescent="0.25">
      <c r="A31444" s="28" t="s">
        <v>88</v>
      </c>
      <c r="B31444" s="2">
        <v>5.3483765782402555E-2</v>
      </c>
    </row>
    <row r="31445" spans="1:2" x14ac:dyDescent="0.25">
      <c r="A31445" s="28" t="s">
        <v>80</v>
      </c>
      <c r="B31445" s="2">
        <v>7.4071443080834146E-2</v>
      </c>
    </row>
    <row r="31446" spans="1:2" x14ac:dyDescent="0.25">
      <c r="A31446" s="28" t="s">
        <v>84</v>
      </c>
      <c r="B31446" s="2">
        <v>9.4119001568535154E-3</v>
      </c>
    </row>
    <row r="31447" spans="1:2" x14ac:dyDescent="0.25">
      <c r="A31447" s="28" t="s">
        <v>85</v>
      </c>
      <c r="B31447" s="2">
        <v>1.1544516705289949</v>
      </c>
    </row>
    <row r="31448" spans="1:2" x14ac:dyDescent="0.25">
      <c r="A31448" s="28" t="s">
        <v>82</v>
      </c>
      <c r="B31448" s="2">
        <v>0.10646091839885426</v>
      </c>
    </row>
    <row r="31449" spans="1:2" x14ac:dyDescent="0.25">
      <c r="A31449" s="6" t="s">
        <v>243</v>
      </c>
      <c r="B31449" s="2">
        <v>69.779385962909771</v>
      </c>
    </row>
    <row r="31450" spans="1:2" x14ac:dyDescent="0.25">
      <c r="A31450" s="28" t="s">
        <v>79</v>
      </c>
      <c r="B31450" s="2">
        <v>0.81132643648743974</v>
      </c>
    </row>
    <row r="31451" spans="1:2" x14ac:dyDescent="0.25">
      <c r="A31451" s="28" t="s">
        <v>86</v>
      </c>
      <c r="B31451" s="2">
        <v>0.55086987501928342</v>
      </c>
    </row>
    <row r="31452" spans="1:2" x14ac:dyDescent="0.25">
      <c r="A31452" s="28" t="s">
        <v>87</v>
      </c>
      <c r="B31452" s="2">
        <v>1.6161449021954037</v>
      </c>
    </row>
    <row r="31453" spans="1:2" x14ac:dyDescent="0.25">
      <c r="A31453" s="28" t="s">
        <v>31</v>
      </c>
      <c r="B31453" s="2">
        <v>1.4228038018382199</v>
      </c>
    </row>
    <row r="31454" spans="1:2" x14ac:dyDescent="0.25">
      <c r="A31454" s="28" t="s">
        <v>29</v>
      </c>
      <c r="B31454" s="2">
        <v>0.39263491537457096</v>
      </c>
    </row>
    <row r="31455" spans="1:2" x14ac:dyDescent="0.25">
      <c r="A31455" s="28" t="s">
        <v>30</v>
      </c>
      <c r="B31455" s="2">
        <v>0.30591535192274755</v>
      </c>
    </row>
    <row r="31456" spans="1:2" x14ac:dyDescent="0.25">
      <c r="A31456" s="28" t="s">
        <v>88</v>
      </c>
      <c r="B31456" s="2">
        <v>4.5829436380247612</v>
      </c>
    </row>
    <row r="31457" spans="1:2" x14ac:dyDescent="0.25">
      <c r="A31457" s="28" t="s">
        <v>80</v>
      </c>
      <c r="B31457" s="2">
        <v>14.815994437987074</v>
      </c>
    </row>
    <row r="31458" spans="1:2" x14ac:dyDescent="0.25">
      <c r="A31458" s="28" t="s">
        <v>84</v>
      </c>
      <c r="B31458" s="2">
        <v>13.753721861801242</v>
      </c>
    </row>
    <row r="31459" spans="1:2" x14ac:dyDescent="0.25">
      <c r="A31459" s="28" t="s">
        <v>85</v>
      </c>
      <c r="B31459" s="2">
        <v>27.476927324282769</v>
      </c>
    </row>
    <row r="31460" spans="1:2" x14ac:dyDescent="0.25">
      <c r="A31460" s="28" t="s">
        <v>82</v>
      </c>
      <c r="B31460" s="2">
        <v>4.0501034179762643</v>
      </c>
    </row>
    <row r="31461" spans="1:2" x14ac:dyDescent="0.25">
      <c r="A31461" s="6" t="s">
        <v>52</v>
      </c>
      <c r="B31461" s="2">
        <v>53.452384482115413</v>
      </c>
    </row>
    <row r="31462" spans="1:2" x14ac:dyDescent="0.25">
      <c r="A31462" s="28" t="s">
        <v>79</v>
      </c>
      <c r="B31462" s="2">
        <v>8.4289464401980457E-2</v>
      </c>
    </row>
    <row r="31463" spans="1:2" x14ac:dyDescent="0.25">
      <c r="A31463" s="28" t="s">
        <v>86</v>
      </c>
      <c r="B31463" s="2">
        <v>1.5204881537910655E-2</v>
      </c>
    </row>
    <row r="31464" spans="1:2" x14ac:dyDescent="0.25">
      <c r="A31464" s="28" t="s">
        <v>87</v>
      </c>
      <c r="B31464" s="2">
        <v>0.33194072507893702</v>
      </c>
    </row>
    <row r="31465" spans="1:2" x14ac:dyDescent="0.25">
      <c r="A31465" s="28" t="s">
        <v>31</v>
      </c>
      <c r="B31465" s="2">
        <v>0.34740669070547731</v>
      </c>
    </row>
    <row r="31466" spans="1:2" x14ac:dyDescent="0.25">
      <c r="A31466" s="28" t="s">
        <v>29</v>
      </c>
      <c r="B31466" s="2">
        <v>5.804207124382796E-4</v>
      </c>
    </row>
    <row r="31467" spans="1:2" x14ac:dyDescent="0.25">
      <c r="A31467" s="28" t="s">
        <v>30</v>
      </c>
      <c r="B31467" s="2">
        <v>1.1314280000193348E-2</v>
      </c>
    </row>
    <row r="31468" spans="1:2" x14ac:dyDescent="0.25">
      <c r="A31468" s="28" t="s">
        <v>88</v>
      </c>
      <c r="B31468" s="2">
        <v>0.6215976250881613</v>
      </c>
    </row>
    <row r="31469" spans="1:2" x14ac:dyDescent="0.25">
      <c r="A31469" s="28" t="s">
        <v>80</v>
      </c>
      <c r="B31469" s="2">
        <v>8.588287999364578</v>
      </c>
    </row>
    <row r="31470" spans="1:2" x14ac:dyDescent="0.25">
      <c r="A31470" s="28" t="s">
        <v>84</v>
      </c>
      <c r="B31470" s="2">
        <v>0.37671544977749738</v>
      </c>
    </row>
    <row r="31471" spans="1:2" x14ac:dyDescent="0.25">
      <c r="A31471" s="28" t="s">
        <v>85</v>
      </c>
      <c r="B31471" s="2">
        <v>29.320975807264606</v>
      </c>
    </row>
    <row r="31472" spans="1:2" x14ac:dyDescent="0.25">
      <c r="A31472" s="28" t="s">
        <v>82</v>
      </c>
      <c r="B31472" s="2">
        <v>13.754071138183633</v>
      </c>
    </row>
    <row r="31473" spans="1:2" x14ac:dyDescent="0.25">
      <c r="A31473" s="6" t="s">
        <v>245</v>
      </c>
      <c r="B31473" s="2">
        <v>22.359102994596757</v>
      </c>
    </row>
    <row r="31474" spans="1:2" x14ac:dyDescent="0.25">
      <c r="A31474" s="28" t="s">
        <v>79</v>
      </c>
      <c r="B31474" s="2">
        <v>0.73745275580110503</v>
      </c>
    </row>
    <row r="31475" spans="1:2" x14ac:dyDescent="0.25">
      <c r="A31475" s="28" t="s">
        <v>87</v>
      </c>
      <c r="B31475" s="2">
        <v>0.25603169251691266</v>
      </c>
    </row>
    <row r="31476" spans="1:2" x14ac:dyDescent="0.25">
      <c r="A31476" s="28" t="s">
        <v>31</v>
      </c>
      <c r="B31476" s="2">
        <v>0.65529649827932479</v>
      </c>
    </row>
    <row r="31477" spans="1:2" x14ac:dyDescent="0.25">
      <c r="A31477" s="28" t="s">
        <v>29</v>
      </c>
      <c r="B31477" s="2">
        <v>6.5014437325874044E-2</v>
      </c>
    </row>
    <row r="31478" spans="1:2" x14ac:dyDescent="0.25">
      <c r="A31478" s="28" t="s">
        <v>30</v>
      </c>
      <c r="B31478" s="2">
        <v>0.15064469302533087</v>
      </c>
    </row>
    <row r="31479" spans="1:2" x14ac:dyDescent="0.25">
      <c r="A31479" s="28" t="s">
        <v>88</v>
      </c>
      <c r="B31479" s="2">
        <v>1.6282916591858814</v>
      </c>
    </row>
    <row r="31480" spans="1:2" x14ac:dyDescent="0.25">
      <c r="A31480" s="28" t="s">
        <v>80</v>
      </c>
      <c r="B31480" s="2">
        <v>3.3229471802162651</v>
      </c>
    </row>
    <row r="31481" spans="1:2" x14ac:dyDescent="0.25">
      <c r="A31481" s="28" t="s">
        <v>84</v>
      </c>
      <c r="B31481" s="2">
        <v>2.1462271679167015</v>
      </c>
    </row>
    <row r="31482" spans="1:2" x14ac:dyDescent="0.25">
      <c r="A31482" s="28" t="s">
        <v>85</v>
      </c>
      <c r="B31482" s="2">
        <v>11.237494060154367</v>
      </c>
    </row>
    <row r="31483" spans="1:2" x14ac:dyDescent="0.25">
      <c r="A31483" s="28" t="s">
        <v>82</v>
      </c>
      <c r="B31483" s="2">
        <v>2.1597028501749937</v>
      </c>
    </row>
    <row r="31484" spans="1:2" x14ac:dyDescent="0.25">
      <c r="A31484" s="6" t="s">
        <v>247</v>
      </c>
      <c r="B31484" s="2">
        <v>110.75386395835397</v>
      </c>
    </row>
    <row r="31485" spans="1:2" x14ac:dyDescent="0.25">
      <c r="A31485" s="28" t="s">
        <v>79</v>
      </c>
      <c r="B31485" s="2">
        <v>0.69757490452713222</v>
      </c>
    </row>
    <row r="31486" spans="1:2" x14ac:dyDescent="0.25">
      <c r="A31486" s="28" t="s">
        <v>86</v>
      </c>
      <c r="B31486" s="2">
        <v>0.33076308535382348</v>
      </c>
    </row>
    <row r="31487" spans="1:2" x14ac:dyDescent="0.25">
      <c r="A31487" s="28" t="s">
        <v>87</v>
      </c>
      <c r="B31487" s="2">
        <v>0.82635573781263039</v>
      </c>
    </row>
    <row r="31488" spans="1:2" x14ac:dyDescent="0.25">
      <c r="A31488" s="28" t="s">
        <v>31</v>
      </c>
      <c r="B31488" s="2">
        <v>12.067003572538232</v>
      </c>
    </row>
    <row r="31489" spans="1:2" x14ac:dyDescent="0.25">
      <c r="A31489" s="28" t="s">
        <v>29</v>
      </c>
      <c r="B31489" s="2">
        <v>5.0275641711037089</v>
      </c>
    </row>
    <row r="31490" spans="1:2" x14ac:dyDescent="0.25">
      <c r="A31490" s="28" t="s">
        <v>30</v>
      </c>
      <c r="B31490" s="2">
        <v>2.3914498854753337</v>
      </c>
    </row>
    <row r="31491" spans="1:2" x14ac:dyDescent="0.25">
      <c r="A31491" s="28" t="s">
        <v>88</v>
      </c>
      <c r="B31491" s="2">
        <v>7.3043112491655933</v>
      </c>
    </row>
    <row r="31492" spans="1:2" x14ac:dyDescent="0.25">
      <c r="A31492" s="28" t="s">
        <v>80</v>
      </c>
      <c r="B31492" s="2">
        <v>5.6450933266819909</v>
      </c>
    </row>
    <row r="31493" spans="1:2" x14ac:dyDescent="0.25">
      <c r="A31493" s="28" t="s">
        <v>84</v>
      </c>
      <c r="B31493" s="2">
        <v>15.372239244292416</v>
      </c>
    </row>
    <row r="31494" spans="1:2" x14ac:dyDescent="0.25">
      <c r="A31494" s="28" t="s">
        <v>85</v>
      </c>
      <c r="B31494" s="2">
        <v>46.516370570540431</v>
      </c>
    </row>
    <row r="31495" spans="1:2" x14ac:dyDescent="0.25">
      <c r="A31495" s="28" t="s">
        <v>82</v>
      </c>
      <c r="B31495" s="2">
        <v>14.57513821086269</v>
      </c>
    </row>
    <row r="31496" spans="1:2" x14ac:dyDescent="0.25">
      <c r="A31496" s="6" t="s">
        <v>20</v>
      </c>
      <c r="B31496" s="2">
        <v>15.170668154375823</v>
      </c>
    </row>
    <row r="31497" spans="1:2" x14ac:dyDescent="0.25">
      <c r="A31497" s="28" t="s">
        <v>79</v>
      </c>
      <c r="B31497" s="2">
        <v>0.18395113619584666</v>
      </c>
    </row>
    <row r="31498" spans="1:2" x14ac:dyDescent="0.25">
      <c r="A31498" s="28" t="s">
        <v>86</v>
      </c>
      <c r="B31498" s="2">
        <v>0.44702025653664929</v>
      </c>
    </row>
    <row r="31499" spans="1:2" x14ac:dyDescent="0.25">
      <c r="A31499" s="28" t="s">
        <v>87</v>
      </c>
      <c r="B31499" s="2">
        <v>5.4036308649344326E-2</v>
      </c>
    </row>
    <row r="31500" spans="1:2" x14ac:dyDescent="0.25">
      <c r="A31500" s="28" t="s">
        <v>31</v>
      </c>
      <c r="B31500" s="2">
        <v>0.91402297422258705</v>
      </c>
    </row>
    <row r="31501" spans="1:2" x14ac:dyDescent="0.25">
      <c r="A31501" s="28" t="s">
        <v>29</v>
      </c>
      <c r="B31501" s="2">
        <v>8.1554892513147806E-2</v>
      </c>
    </row>
    <row r="31502" spans="1:2" x14ac:dyDescent="0.25">
      <c r="A31502" s="28" t="s">
        <v>30</v>
      </c>
      <c r="B31502" s="2">
        <v>8.4424730801148387E-2</v>
      </c>
    </row>
    <row r="31503" spans="1:2" x14ac:dyDescent="0.25">
      <c r="A31503" s="28" t="s">
        <v>88</v>
      </c>
      <c r="B31503" s="2">
        <v>0.40601848746022728</v>
      </c>
    </row>
    <row r="31504" spans="1:2" x14ac:dyDescent="0.25">
      <c r="A31504" s="28" t="s">
        <v>80</v>
      </c>
      <c r="B31504" s="2">
        <v>0.22166361877086599</v>
      </c>
    </row>
    <row r="31505" spans="1:2" x14ac:dyDescent="0.25">
      <c r="A31505" s="28" t="s">
        <v>84</v>
      </c>
      <c r="B31505" s="2">
        <v>0.90287143197585462</v>
      </c>
    </row>
    <row r="31506" spans="1:2" x14ac:dyDescent="0.25">
      <c r="A31506" s="28" t="s">
        <v>85</v>
      </c>
      <c r="B31506" s="2">
        <v>10.211042565651965</v>
      </c>
    </row>
    <row r="31507" spans="1:2" x14ac:dyDescent="0.25">
      <c r="A31507" s="28" t="s">
        <v>82</v>
      </c>
      <c r="B31507" s="2">
        <v>1.6640617515981859</v>
      </c>
    </row>
    <row r="31508" spans="1:2" x14ac:dyDescent="0.25">
      <c r="A31508" s="6" t="s">
        <v>21</v>
      </c>
      <c r="B31508" s="2">
        <v>102.91525109535192</v>
      </c>
    </row>
    <row r="31509" spans="1:2" x14ac:dyDescent="0.25">
      <c r="A31509" s="28" t="s">
        <v>79</v>
      </c>
      <c r="B31509" s="2">
        <v>0.80946524716194534</v>
      </c>
    </row>
    <row r="31510" spans="1:2" x14ac:dyDescent="0.25">
      <c r="A31510" s="28" t="s">
        <v>86</v>
      </c>
      <c r="B31510" s="2">
        <v>3.3110196340086842</v>
      </c>
    </row>
    <row r="31511" spans="1:2" x14ac:dyDescent="0.25">
      <c r="A31511" s="28" t="s">
        <v>87</v>
      </c>
      <c r="B31511" s="2">
        <v>9.9938786177283779E-4</v>
      </c>
    </row>
    <row r="31512" spans="1:2" x14ac:dyDescent="0.25">
      <c r="A31512" s="28" t="s">
        <v>31</v>
      </c>
      <c r="B31512" s="2">
        <v>1.1053422505091437</v>
      </c>
    </row>
    <row r="31513" spans="1:2" x14ac:dyDescent="0.25">
      <c r="A31513" s="28" t="s">
        <v>29</v>
      </c>
      <c r="B31513" s="2">
        <v>0.10372400857108297</v>
      </c>
    </row>
    <row r="31514" spans="1:2" x14ac:dyDescent="0.25">
      <c r="A31514" s="28" t="s">
        <v>30</v>
      </c>
      <c r="B31514" s="2">
        <v>0.51020849646020117</v>
      </c>
    </row>
    <row r="31515" spans="1:2" x14ac:dyDescent="0.25">
      <c r="A31515" s="28" t="s">
        <v>88</v>
      </c>
      <c r="B31515" s="2">
        <v>2.822500832938752</v>
      </c>
    </row>
    <row r="31516" spans="1:2" x14ac:dyDescent="0.25">
      <c r="A31516" s="28" t="s">
        <v>80</v>
      </c>
      <c r="B31516" s="2">
        <v>39.728852977530089</v>
      </c>
    </row>
    <row r="31517" spans="1:2" x14ac:dyDescent="0.25">
      <c r="A31517" s="28" t="s">
        <v>84</v>
      </c>
      <c r="B31517" s="2">
        <v>6.0246897570280451</v>
      </c>
    </row>
    <row r="31518" spans="1:2" x14ac:dyDescent="0.25">
      <c r="A31518" s="28" t="s">
        <v>85</v>
      </c>
      <c r="B31518" s="2">
        <v>28.788068369676655</v>
      </c>
    </row>
    <row r="31519" spans="1:2" x14ac:dyDescent="0.25">
      <c r="A31519" s="28" t="s">
        <v>82</v>
      </c>
      <c r="B31519" s="2">
        <v>19.71038013360555</v>
      </c>
    </row>
    <row r="31520" spans="1:2" x14ac:dyDescent="0.25">
      <c r="A31520" s="6" t="s">
        <v>22</v>
      </c>
      <c r="B31520" s="2">
        <v>11.825181802641449</v>
      </c>
    </row>
    <row r="31521" spans="1:2" x14ac:dyDescent="0.25">
      <c r="A31521" s="28" t="s">
        <v>79</v>
      </c>
      <c r="B31521" s="2">
        <v>7.6600483260933577E-2</v>
      </c>
    </row>
    <row r="31522" spans="1:2" x14ac:dyDescent="0.25">
      <c r="A31522" s="28" t="s">
        <v>86</v>
      </c>
      <c r="B31522" s="2">
        <v>0.23806873612763901</v>
      </c>
    </row>
    <row r="31523" spans="1:2" x14ac:dyDescent="0.25">
      <c r="A31523" s="28" t="s">
        <v>87</v>
      </c>
      <c r="B31523" s="2">
        <v>9.3278509287362033E-2</v>
      </c>
    </row>
    <row r="31524" spans="1:2" x14ac:dyDescent="0.25">
      <c r="A31524" s="28" t="s">
        <v>31</v>
      </c>
      <c r="B31524" s="2">
        <v>0.58013678802136448</v>
      </c>
    </row>
    <row r="31525" spans="1:2" x14ac:dyDescent="0.25">
      <c r="A31525" s="28" t="s">
        <v>29</v>
      </c>
      <c r="B31525" s="2">
        <v>0.11958667293292283</v>
      </c>
    </row>
    <row r="31526" spans="1:2" x14ac:dyDescent="0.25">
      <c r="A31526" s="28" t="s">
        <v>30</v>
      </c>
      <c r="B31526" s="2">
        <v>0.34327118167157333</v>
      </c>
    </row>
    <row r="31527" spans="1:2" x14ac:dyDescent="0.25">
      <c r="A31527" s="28" t="s">
        <v>88</v>
      </c>
      <c r="B31527" s="2">
        <v>0.49187445813855074</v>
      </c>
    </row>
    <row r="31528" spans="1:2" x14ac:dyDescent="0.25">
      <c r="A31528" s="28" t="s">
        <v>80</v>
      </c>
      <c r="B31528" s="2">
        <v>0.27977135077827925</v>
      </c>
    </row>
    <row r="31529" spans="1:2" x14ac:dyDescent="0.25">
      <c r="A31529" s="28" t="s">
        <v>84</v>
      </c>
      <c r="B31529" s="2">
        <v>1.4923371942528341</v>
      </c>
    </row>
    <row r="31530" spans="1:2" x14ac:dyDescent="0.25">
      <c r="A31530" s="28" t="s">
        <v>85</v>
      </c>
      <c r="B31530" s="2">
        <v>7.1205326215475839</v>
      </c>
    </row>
    <row r="31531" spans="1:2" x14ac:dyDescent="0.25">
      <c r="A31531" s="28" t="s">
        <v>82</v>
      </c>
      <c r="B31531" s="2">
        <v>0.98972380662240611</v>
      </c>
    </row>
    <row r="31532" spans="1:2" x14ac:dyDescent="0.25">
      <c r="A31532" s="6" t="s">
        <v>25</v>
      </c>
      <c r="B31532" s="2">
        <v>134.42805146036142</v>
      </c>
    </row>
    <row r="31533" spans="1:2" x14ac:dyDescent="0.25">
      <c r="A31533" s="28" t="s">
        <v>79</v>
      </c>
      <c r="B31533" s="2">
        <v>4.8225498888796521</v>
      </c>
    </row>
    <row r="31534" spans="1:2" x14ac:dyDescent="0.25">
      <c r="A31534" s="28" t="s">
        <v>86</v>
      </c>
      <c r="B31534" s="2">
        <v>0.9693905837260679</v>
      </c>
    </row>
    <row r="31535" spans="1:2" x14ac:dyDescent="0.25">
      <c r="A31535" s="28" t="s">
        <v>87</v>
      </c>
      <c r="B31535" s="2">
        <v>0.14126010659979574</v>
      </c>
    </row>
    <row r="31536" spans="1:2" x14ac:dyDescent="0.25">
      <c r="A31536" s="28" t="s">
        <v>31</v>
      </c>
      <c r="B31536" s="2">
        <v>2.1441117355299628</v>
      </c>
    </row>
    <row r="31537" spans="1:2" x14ac:dyDescent="0.25">
      <c r="A31537" s="28" t="s">
        <v>29</v>
      </c>
      <c r="B31537" s="2">
        <v>1.921880850891807</v>
      </c>
    </row>
    <row r="31538" spans="1:2" x14ac:dyDescent="0.25">
      <c r="A31538" s="28" t="s">
        <v>30</v>
      </c>
      <c r="B31538" s="2">
        <v>1.2404001474732036</v>
      </c>
    </row>
    <row r="31539" spans="1:2" x14ac:dyDescent="0.25">
      <c r="A31539" s="28" t="s">
        <v>88</v>
      </c>
      <c r="B31539" s="2">
        <v>12.702743369841173</v>
      </c>
    </row>
    <row r="31540" spans="1:2" x14ac:dyDescent="0.25">
      <c r="A31540" s="28" t="s">
        <v>80</v>
      </c>
      <c r="B31540" s="2">
        <v>8.0568227496744544</v>
      </c>
    </row>
    <row r="31541" spans="1:2" x14ac:dyDescent="0.25">
      <c r="A31541" s="28" t="s">
        <v>84</v>
      </c>
      <c r="B31541" s="2">
        <v>5.5758387444015121</v>
      </c>
    </row>
    <row r="31542" spans="1:2" x14ac:dyDescent="0.25">
      <c r="A31542" s="28" t="s">
        <v>85</v>
      </c>
      <c r="B31542" s="2">
        <v>64.018240229481961</v>
      </c>
    </row>
    <row r="31543" spans="1:2" x14ac:dyDescent="0.25">
      <c r="A31543" s="28" t="s">
        <v>82</v>
      </c>
      <c r="B31543" s="2">
        <v>32.834813053861815</v>
      </c>
    </row>
    <row r="31544" spans="1:2" x14ac:dyDescent="0.25">
      <c r="A31544" s="6" t="s">
        <v>23</v>
      </c>
      <c r="B31544" s="2">
        <v>19.993633050876063</v>
      </c>
    </row>
    <row r="31545" spans="1:2" x14ac:dyDescent="0.25">
      <c r="A31545" s="28" t="s">
        <v>79</v>
      </c>
      <c r="B31545" s="2">
        <v>0.12358341345521841</v>
      </c>
    </row>
    <row r="31546" spans="1:2" x14ac:dyDescent="0.25">
      <c r="A31546" s="28" t="s">
        <v>86</v>
      </c>
      <c r="B31546" s="2">
        <v>0.23019177199631036</v>
      </c>
    </row>
    <row r="31547" spans="1:2" x14ac:dyDescent="0.25">
      <c r="A31547" s="28" t="s">
        <v>87</v>
      </c>
      <c r="B31547" s="2">
        <v>6.4556599810128942E-2</v>
      </c>
    </row>
    <row r="31548" spans="1:2" x14ac:dyDescent="0.25">
      <c r="A31548" s="28" t="s">
        <v>31</v>
      </c>
      <c r="B31548" s="2">
        <v>0.16386006838877604</v>
      </c>
    </row>
    <row r="31549" spans="1:2" x14ac:dyDescent="0.25">
      <c r="A31549" s="28" t="s">
        <v>29</v>
      </c>
      <c r="B31549" s="2">
        <v>5.9602391698467427E-2</v>
      </c>
    </row>
    <row r="31550" spans="1:2" x14ac:dyDescent="0.25">
      <c r="A31550" s="28" t="s">
        <v>30</v>
      </c>
      <c r="B31550" s="2">
        <v>0.16058700425768468</v>
      </c>
    </row>
    <row r="31551" spans="1:2" x14ac:dyDescent="0.25">
      <c r="A31551" s="28" t="s">
        <v>88</v>
      </c>
      <c r="B31551" s="2">
        <v>0.74690550676133671</v>
      </c>
    </row>
    <row r="31552" spans="1:2" x14ac:dyDescent="0.25">
      <c r="A31552" s="28" t="s">
        <v>80</v>
      </c>
      <c r="B31552" s="2">
        <v>1.5223990324912042</v>
      </c>
    </row>
    <row r="31553" spans="1:2" x14ac:dyDescent="0.25">
      <c r="A31553" s="28" t="s">
        <v>84</v>
      </c>
      <c r="B31553" s="2">
        <v>5.9260493349452261</v>
      </c>
    </row>
    <row r="31554" spans="1:2" x14ac:dyDescent="0.25">
      <c r="A31554" s="28" t="s">
        <v>85</v>
      </c>
      <c r="B31554" s="2">
        <v>7.7731752253952582</v>
      </c>
    </row>
    <row r="31555" spans="1:2" x14ac:dyDescent="0.25">
      <c r="A31555" s="28" t="s">
        <v>82</v>
      </c>
      <c r="B31555" s="2">
        <v>3.2227227016764535</v>
      </c>
    </row>
    <row r="31556" spans="1:2" x14ac:dyDescent="0.25">
      <c r="A31556" s="6" t="s">
        <v>249</v>
      </c>
      <c r="B31556" s="2">
        <v>143.15521743218858</v>
      </c>
    </row>
    <row r="31557" spans="1:2" x14ac:dyDescent="0.25">
      <c r="A31557" s="28" t="s">
        <v>79</v>
      </c>
      <c r="B31557" s="2">
        <v>1.6105878397467484</v>
      </c>
    </row>
    <row r="31558" spans="1:2" x14ac:dyDescent="0.25">
      <c r="A31558" s="28" t="s">
        <v>86</v>
      </c>
      <c r="B31558" s="2">
        <v>0.51057193432822245</v>
      </c>
    </row>
    <row r="31559" spans="1:2" x14ac:dyDescent="0.25">
      <c r="A31559" s="28" t="s">
        <v>87</v>
      </c>
      <c r="B31559" s="2">
        <v>1.2332401092208518</v>
      </c>
    </row>
    <row r="31560" spans="1:2" x14ac:dyDescent="0.25">
      <c r="A31560" s="28" t="s">
        <v>31</v>
      </c>
      <c r="B31560" s="2">
        <v>8.3202336041612419</v>
      </c>
    </row>
    <row r="31561" spans="1:2" x14ac:dyDescent="0.25">
      <c r="A31561" s="28" t="s">
        <v>29</v>
      </c>
      <c r="B31561" s="2">
        <v>1.6370749239835787</v>
      </c>
    </row>
    <row r="31562" spans="1:2" x14ac:dyDescent="0.25">
      <c r="A31562" s="28" t="s">
        <v>30</v>
      </c>
      <c r="B31562" s="2">
        <v>1.6025835385937415</v>
      </c>
    </row>
    <row r="31563" spans="1:2" x14ac:dyDescent="0.25">
      <c r="A31563" s="28" t="s">
        <v>88</v>
      </c>
      <c r="B31563" s="2">
        <v>19.479005363144026</v>
      </c>
    </row>
    <row r="31564" spans="1:2" x14ac:dyDescent="0.25">
      <c r="A31564" s="28" t="s">
        <v>80</v>
      </c>
      <c r="B31564" s="2">
        <v>21.811875954978952</v>
      </c>
    </row>
    <row r="31565" spans="1:2" x14ac:dyDescent="0.25">
      <c r="A31565" s="28" t="s">
        <v>84</v>
      </c>
      <c r="B31565" s="2">
        <v>46.955805095228762</v>
      </c>
    </row>
    <row r="31566" spans="1:2" x14ac:dyDescent="0.25">
      <c r="A31566" s="28" t="s">
        <v>85</v>
      </c>
      <c r="B31566" s="2">
        <v>23.080419879021381</v>
      </c>
    </row>
    <row r="31567" spans="1:2" x14ac:dyDescent="0.25">
      <c r="A31567" s="28" t="s">
        <v>82</v>
      </c>
      <c r="B31567" s="2">
        <v>16.913819189781091</v>
      </c>
    </row>
    <row r="31568" spans="1:2" x14ac:dyDescent="0.25">
      <c r="A31568" s="6" t="s">
        <v>251</v>
      </c>
      <c r="B31568" s="2">
        <v>169.99338339269764</v>
      </c>
    </row>
    <row r="31569" spans="1:2" x14ac:dyDescent="0.25">
      <c r="A31569" s="28" t="s">
        <v>79</v>
      </c>
      <c r="B31569" s="2">
        <v>4.8162330954327368</v>
      </c>
    </row>
    <row r="31570" spans="1:2" x14ac:dyDescent="0.25">
      <c r="A31570" s="28" t="s">
        <v>86</v>
      </c>
      <c r="B31570" s="2">
        <v>1.3179995088144594</v>
      </c>
    </row>
    <row r="31571" spans="1:2" x14ac:dyDescent="0.25">
      <c r="A31571" s="28" t="s">
        <v>87</v>
      </c>
      <c r="B31571" s="2">
        <v>7.6632028889302246</v>
      </c>
    </row>
    <row r="31572" spans="1:2" x14ac:dyDescent="0.25">
      <c r="A31572" s="28" t="s">
        <v>31</v>
      </c>
      <c r="B31572" s="2">
        <v>6.1384384365944884</v>
      </c>
    </row>
    <row r="31573" spans="1:2" x14ac:dyDescent="0.25">
      <c r="A31573" s="28" t="s">
        <v>29</v>
      </c>
      <c r="B31573" s="2">
        <v>9.3384240022496119</v>
      </c>
    </row>
    <row r="31574" spans="1:2" x14ac:dyDescent="0.25">
      <c r="A31574" s="28" t="s">
        <v>30</v>
      </c>
      <c r="B31574" s="2">
        <v>4.6230397337312654</v>
      </c>
    </row>
    <row r="31575" spans="1:2" x14ac:dyDescent="0.25">
      <c r="A31575" s="28" t="s">
        <v>88</v>
      </c>
      <c r="B31575" s="2">
        <v>31.824683041212396</v>
      </c>
    </row>
    <row r="31576" spans="1:2" x14ac:dyDescent="0.25">
      <c r="A31576" s="28" t="s">
        <v>80</v>
      </c>
      <c r="B31576" s="2">
        <v>6.5589587646586089</v>
      </c>
    </row>
    <row r="31577" spans="1:2" x14ac:dyDescent="0.25">
      <c r="A31577" s="28" t="s">
        <v>84</v>
      </c>
      <c r="B31577" s="2">
        <v>34.082782940900159</v>
      </c>
    </row>
    <row r="31578" spans="1:2" x14ac:dyDescent="0.25">
      <c r="A31578" s="28" t="s">
        <v>85</v>
      </c>
      <c r="B31578" s="2">
        <v>29.339186177357298</v>
      </c>
    </row>
    <row r="31579" spans="1:2" x14ac:dyDescent="0.25">
      <c r="A31579" s="28" t="s">
        <v>82</v>
      </c>
      <c r="B31579" s="2">
        <v>34.290434802816385</v>
      </c>
    </row>
    <row r="31580" spans="1:2" x14ac:dyDescent="0.25">
      <c r="A31580" s="6" t="s">
        <v>229</v>
      </c>
      <c r="B31580" s="2">
        <v>102.73841430464914</v>
      </c>
    </row>
    <row r="31581" spans="1:2" x14ac:dyDescent="0.25">
      <c r="A31581" s="28" t="s">
        <v>79</v>
      </c>
      <c r="B31581" s="2">
        <v>3.4607222304191021</v>
      </c>
    </row>
    <row r="31582" spans="1:2" x14ac:dyDescent="0.25">
      <c r="A31582" s="28" t="s">
        <v>86</v>
      </c>
      <c r="B31582" s="2">
        <v>0.68432519239835632</v>
      </c>
    </row>
    <row r="31583" spans="1:2" x14ac:dyDescent="0.25">
      <c r="A31583" s="28" t="s">
        <v>87</v>
      </c>
      <c r="B31583" s="2">
        <v>2.8853736480980978</v>
      </c>
    </row>
    <row r="31584" spans="1:2" x14ac:dyDescent="0.25">
      <c r="A31584" s="28" t="s">
        <v>31</v>
      </c>
      <c r="B31584" s="2">
        <v>12.314517653037736</v>
      </c>
    </row>
    <row r="31585" spans="1:2" x14ac:dyDescent="0.25">
      <c r="A31585" s="28" t="s">
        <v>29</v>
      </c>
      <c r="B31585" s="2">
        <v>11.36333790567587</v>
      </c>
    </row>
    <row r="31586" spans="1:2" x14ac:dyDescent="0.25">
      <c r="A31586" s="28" t="s">
        <v>30</v>
      </c>
      <c r="B31586" s="2">
        <v>11.986826584003031</v>
      </c>
    </row>
    <row r="31587" spans="1:2" x14ac:dyDescent="0.25">
      <c r="A31587" s="28" t="s">
        <v>88</v>
      </c>
      <c r="B31587" s="2">
        <v>16.166607786837943</v>
      </c>
    </row>
    <row r="31588" spans="1:2" x14ac:dyDescent="0.25">
      <c r="A31588" s="28" t="s">
        <v>80</v>
      </c>
      <c r="B31588" s="2">
        <v>4.3566503251874753</v>
      </c>
    </row>
    <row r="31589" spans="1:2" x14ac:dyDescent="0.25">
      <c r="A31589" s="28" t="s">
        <v>84</v>
      </c>
      <c r="B31589" s="2">
        <v>8.8650906223351225</v>
      </c>
    </row>
    <row r="31590" spans="1:2" x14ac:dyDescent="0.25">
      <c r="A31590" s="28" t="s">
        <v>85</v>
      </c>
      <c r="B31590" s="2">
        <v>14.876370110520826</v>
      </c>
    </row>
    <row r="31591" spans="1:2" x14ac:dyDescent="0.25">
      <c r="A31591" s="28" t="s">
        <v>82</v>
      </c>
      <c r="B31591" s="2">
        <v>15.778592246135588</v>
      </c>
    </row>
    <row r="31592" spans="1:2" x14ac:dyDescent="0.25">
      <c r="A31592" s="6" t="s">
        <v>93</v>
      </c>
      <c r="B31592" s="2">
        <v>1964.8245322398147</v>
      </c>
    </row>
    <row r="31593" spans="1:2" x14ac:dyDescent="0.25">
      <c r="A31593" s="28" t="s">
        <v>79</v>
      </c>
      <c r="B31593" s="2">
        <v>32.197817568932066</v>
      </c>
    </row>
    <row r="31594" spans="1:2" x14ac:dyDescent="0.25">
      <c r="A31594" s="28" t="s">
        <v>86</v>
      </c>
      <c r="B31594" s="2">
        <v>25.701338766283968</v>
      </c>
    </row>
    <row r="31595" spans="1:2" x14ac:dyDescent="0.25">
      <c r="A31595" s="28" t="s">
        <v>87</v>
      </c>
      <c r="B31595" s="2">
        <v>19.020606594330779</v>
      </c>
    </row>
    <row r="31596" spans="1:2" x14ac:dyDescent="0.25">
      <c r="A31596" s="28" t="s">
        <v>31</v>
      </c>
      <c r="B31596" s="2">
        <v>57.42161250071198</v>
      </c>
    </row>
    <row r="31597" spans="1:2" x14ac:dyDescent="0.25">
      <c r="A31597" s="28" t="s">
        <v>29</v>
      </c>
      <c r="B31597" s="2">
        <v>32.093437766008961</v>
      </c>
    </row>
    <row r="31598" spans="1:2" x14ac:dyDescent="0.25">
      <c r="A31598" s="28" t="s">
        <v>30</v>
      </c>
      <c r="B31598" s="2">
        <v>29.329904478807158</v>
      </c>
    </row>
    <row r="31599" spans="1:2" x14ac:dyDescent="0.25">
      <c r="A31599" s="28" t="s">
        <v>88</v>
      </c>
      <c r="B31599" s="2">
        <v>234.18956580029521</v>
      </c>
    </row>
    <row r="31600" spans="1:2" x14ac:dyDescent="0.25">
      <c r="A31600" s="28" t="s">
        <v>80</v>
      </c>
      <c r="B31600" s="2">
        <v>287.44552587792066</v>
      </c>
    </row>
    <row r="31601" spans="1:2" x14ac:dyDescent="0.25">
      <c r="A31601" s="28" t="s">
        <v>84</v>
      </c>
      <c r="B31601" s="2">
        <v>328.47096065370795</v>
      </c>
    </row>
    <row r="31602" spans="1:2" x14ac:dyDescent="0.25">
      <c r="A31602" s="28" t="s">
        <v>85</v>
      </c>
      <c r="B31602" s="2">
        <v>538.30910482286754</v>
      </c>
    </row>
    <row r="31603" spans="1:2" x14ac:dyDescent="0.25">
      <c r="A31603" s="28" t="s">
        <v>82</v>
      </c>
      <c r="B31603" s="2">
        <v>380.64465740994854</v>
      </c>
    </row>
    <row r="31604" spans="1:2" x14ac:dyDescent="0.25">
      <c r="A31604" s="1" t="s">
        <v>17</v>
      </c>
      <c r="B31604" s="2">
        <v>106293.11877634289</v>
      </c>
    </row>
    <row r="31605" spans="1:2" x14ac:dyDescent="0.25">
      <c r="A31605" s="3" t="s">
        <v>27</v>
      </c>
      <c r="B31605" s="2">
        <v>2381.0828637317968</v>
      </c>
    </row>
    <row r="31606" spans="1:2" x14ac:dyDescent="0.25">
      <c r="A31606" s="6" t="s">
        <v>228</v>
      </c>
      <c r="B31606" s="2">
        <v>10.074432782004434</v>
      </c>
    </row>
    <row r="31607" spans="1:2" x14ac:dyDescent="0.25">
      <c r="A31607" s="28" t="s">
        <v>79</v>
      </c>
      <c r="B31607" s="2">
        <v>0.13783169465972722</v>
      </c>
    </row>
    <row r="31608" spans="1:2" x14ac:dyDescent="0.25">
      <c r="A31608" s="28" t="s">
        <v>86</v>
      </c>
      <c r="B31608" s="2">
        <v>0.13329470716903175</v>
      </c>
    </row>
    <row r="31609" spans="1:2" x14ac:dyDescent="0.25">
      <c r="A31609" s="28" t="s">
        <v>87</v>
      </c>
      <c r="B31609" s="2">
        <v>0.53451384220917908</v>
      </c>
    </row>
    <row r="31610" spans="1:2" x14ac:dyDescent="0.25">
      <c r="A31610" s="28" t="s">
        <v>31</v>
      </c>
      <c r="B31610" s="2">
        <v>1.0852001297834588</v>
      </c>
    </row>
    <row r="31611" spans="1:2" x14ac:dyDescent="0.25">
      <c r="A31611" s="28" t="s">
        <v>29</v>
      </c>
      <c r="B31611" s="2">
        <v>1.0037362393387934</v>
      </c>
    </row>
    <row r="31612" spans="1:2" x14ac:dyDescent="0.25">
      <c r="A31612" s="28" t="s">
        <v>30</v>
      </c>
      <c r="B31612" s="2">
        <v>2.9265886225102045</v>
      </c>
    </row>
    <row r="31613" spans="1:2" x14ac:dyDescent="0.25">
      <c r="A31613" s="28" t="s">
        <v>88</v>
      </c>
      <c r="B31613" s="2">
        <v>0.17613436486746012</v>
      </c>
    </row>
    <row r="31614" spans="1:2" x14ac:dyDescent="0.25">
      <c r="A31614" s="28" t="s">
        <v>80</v>
      </c>
      <c r="B31614" s="2">
        <v>4.91833832749283E-2</v>
      </c>
    </row>
    <row r="31615" spans="1:2" x14ac:dyDescent="0.25">
      <c r="A31615" s="28" t="s">
        <v>84</v>
      </c>
      <c r="B31615" s="2">
        <v>0.81885017567884488</v>
      </c>
    </row>
    <row r="31616" spans="1:2" x14ac:dyDescent="0.25">
      <c r="A31616" s="28" t="s">
        <v>85</v>
      </c>
      <c r="B31616" s="2">
        <v>1.9634807282741857</v>
      </c>
    </row>
    <row r="31617" spans="1:2" x14ac:dyDescent="0.25">
      <c r="A31617" s="28" t="s">
        <v>82</v>
      </c>
      <c r="B31617" s="2">
        <v>1.2456188942386208</v>
      </c>
    </row>
    <row r="31618" spans="1:2" x14ac:dyDescent="0.25">
      <c r="A31618" s="6" t="s">
        <v>239</v>
      </c>
      <c r="B31618" s="2">
        <v>17.593349565917652</v>
      </c>
    </row>
    <row r="31619" spans="1:2" x14ac:dyDescent="0.25">
      <c r="A31619" s="28" t="s">
        <v>79</v>
      </c>
      <c r="B31619" s="2">
        <v>6.2340124642605611E-3</v>
      </c>
    </row>
    <row r="31620" spans="1:2" x14ac:dyDescent="0.25">
      <c r="A31620" s="28" t="s">
        <v>87</v>
      </c>
      <c r="B31620" s="2">
        <v>2.5251894477087746</v>
      </c>
    </row>
    <row r="31621" spans="1:2" x14ac:dyDescent="0.25">
      <c r="A31621" s="28" t="s">
        <v>31</v>
      </c>
      <c r="B31621" s="2">
        <v>0.67668297128932853</v>
      </c>
    </row>
    <row r="31622" spans="1:2" x14ac:dyDescent="0.25">
      <c r="A31622" s="28" t="s">
        <v>29</v>
      </c>
      <c r="B31622" s="2">
        <v>1.3878858085803132</v>
      </c>
    </row>
    <row r="31623" spans="1:2" x14ac:dyDescent="0.25">
      <c r="A31623" s="28" t="s">
        <v>30</v>
      </c>
      <c r="B31623" s="2">
        <v>1.1864908482618552</v>
      </c>
    </row>
    <row r="31624" spans="1:2" x14ac:dyDescent="0.25">
      <c r="A31624" s="28" t="s">
        <v>88</v>
      </c>
      <c r="B31624" s="2">
        <v>0.2645332460471298</v>
      </c>
    </row>
    <row r="31625" spans="1:2" x14ac:dyDescent="0.25">
      <c r="A31625" s="28" t="s">
        <v>80</v>
      </c>
      <c r="B31625" s="2">
        <v>0.97314448669532072</v>
      </c>
    </row>
    <row r="31626" spans="1:2" x14ac:dyDescent="0.25">
      <c r="A31626" s="28" t="s">
        <v>84</v>
      </c>
      <c r="B31626" s="2">
        <v>3.2989120239546597</v>
      </c>
    </row>
    <row r="31627" spans="1:2" x14ac:dyDescent="0.25">
      <c r="A31627" s="28" t="s">
        <v>85</v>
      </c>
      <c r="B31627" s="2">
        <v>5.1090236273931247</v>
      </c>
    </row>
    <row r="31628" spans="1:2" x14ac:dyDescent="0.25">
      <c r="A31628" s="28" t="s">
        <v>82</v>
      </c>
      <c r="B31628" s="2">
        <v>2.1652530935228849</v>
      </c>
    </row>
    <row r="31629" spans="1:2" x14ac:dyDescent="0.25">
      <c r="A31629" s="6" t="s">
        <v>241</v>
      </c>
      <c r="B31629" s="2">
        <v>139.26572021817455</v>
      </c>
    </row>
    <row r="31630" spans="1:2" x14ac:dyDescent="0.25">
      <c r="A31630" s="28" t="s">
        <v>79</v>
      </c>
      <c r="B31630" s="2">
        <v>3.6066586333028221</v>
      </c>
    </row>
    <row r="31631" spans="1:2" x14ac:dyDescent="0.25">
      <c r="A31631" s="28" t="s">
        <v>86</v>
      </c>
      <c r="B31631" s="2">
        <v>2.0240304006089365</v>
      </c>
    </row>
    <row r="31632" spans="1:2" x14ac:dyDescent="0.25">
      <c r="A31632" s="28" t="s">
        <v>87</v>
      </c>
      <c r="B31632" s="2">
        <v>6.7888805821113154</v>
      </c>
    </row>
    <row r="31633" spans="1:2" x14ac:dyDescent="0.25">
      <c r="A31633" s="28" t="s">
        <v>31</v>
      </c>
      <c r="B31633" s="2">
        <v>17.806837378636395</v>
      </c>
    </row>
    <row r="31634" spans="1:2" x14ac:dyDescent="0.25">
      <c r="A31634" s="28" t="s">
        <v>29</v>
      </c>
      <c r="B31634" s="2">
        <v>8.9435824142285476</v>
      </c>
    </row>
    <row r="31635" spans="1:2" x14ac:dyDescent="0.25">
      <c r="A31635" s="28" t="s">
        <v>30</v>
      </c>
      <c r="B31635" s="2">
        <v>25.825511595223674</v>
      </c>
    </row>
    <row r="31636" spans="1:2" x14ac:dyDescent="0.25">
      <c r="A31636" s="28" t="s">
        <v>88</v>
      </c>
      <c r="B31636" s="2">
        <v>11.986792903131333</v>
      </c>
    </row>
    <row r="31637" spans="1:2" x14ac:dyDescent="0.25">
      <c r="A31637" s="28" t="s">
        <v>80</v>
      </c>
      <c r="B31637" s="2">
        <v>2.8161407426677196</v>
      </c>
    </row>
    <row r="31638" spans="1:2" x14ac:dyDescent="0.25">
      <c r="A31638" s="28" t="s">
        <v>84</v>
      </c>
      <c r="B31638" s="2">
        <v>14.500890334925929</v>
      </c>
    </row>
    <row r="31639" spans="1:2" x14ac:dyDescent="0.25">
      <c r="A31639" s="28" t="s">
        <v>85</v>
      </c>
      <c r="B31639" s="2">
        <v>20.799651746275693</v>
      </c>
    </row>
    <row r="31640" spans="1:2" x14ac:dyDescent="0.25">
      <c r="A31640" s="28" t="s">
        <v>82</v>
      </c>
      <c r="B31640" s="2">
        <v>24.166743487062217</v>
      </c>
    </row>
    <row r="31641" spans="1:2" x14ac:dyDescent="0.25">
      <c r="A31641" s="6" t="s">
        <v>19</v>
      </c>
      <c r="B31641" s="2">
        <v>1.4543470735292783</v>
      </c>
    </row>
    <row r="31642" spans="1:2" x14ac:dyDescent="0.25">
      <c r="A31642" s="28" t="s">
        <v>79</v>
      </c>
      <c r="B31642" s="2">
        <v>3.2685040597665756E-2</v>
      </c>
    </row>
    <row r="31643" spans="1:2" x14ac:dyDescent="0.25">
      <c r="A31643" s="28" t="s">
        <v>86</v>
      </c>
      <c r="B31643" s="2">
        <v>5.8544148980406885E-4</v>
      </c>
    </row>
    <row r="31644" spans="1:2" x14ac:dyDescent="0.25">
      <c r="A31644" s="28" t="s">
        <v>87</v>
      </c>
      <c r="B31644" s="2">
        <v>6.472190698842479E-4</v>
      </c>
    </row>
    <row r="31645" spans="1:2" x14ac:dyDescent="0.25">
      <c r="A31645" s="28" t="s">
        <v>31</v>
      </c>
      <c r="B31645" s="2">
        <v>2.1756239218415754E-2</v>
      </c>
    </row>
    <row r="31646" spans="1:2" x14ac:dyDescent="0.25">
      <c r="A31646" s="28" t="s">
        <v>29</v>
      </c>
      <c r="B31646" s="2">
        <v>4.7830151391571145E-2</v>
      </c>
    </row>
    <row r="31647" spans="1:2" x14ac:dyDescent="0.25">
      <c r="A31647" s="28" t="s">
        <v>30</v>
      </c>
      <c r="B31647" s="2">
        <v>1.1616393078687464</v>
      </c>
    </row>
    <row r="31648" spans="1:2" x14ac:dyDescent="0.25">
      <c r="A31648" s="28" t="s">
        <v>88</v>
      </c>
      <c r="B31648" s="2">
        <v>1.1631589091936206E-3</v>
      </c>
    </row>
    <row r="31649" spans="1:2" x14ac:dyDescent="0.25">
      <c r="A31649" s="28" t="s">
        <v>80</v>
      </c>
      <c r="B31649" s="2">
        <v>2.4721397379914006E-3</v>
      </c>
    </row>
    <row r="31650" spans="1:2" x14ac:dyDescent="0.25">
      <c r="A31650" s="28" t="s">
        <v>84</v>
      </c>
      <c r="B31650" s="2">
        <v>2.5954365249164968E-4</v>
      </c>
    </row>
    <row r="31651" spans="1:2" x14ac:dyDescent="0.25">
      <c r="A31651" s="28" t="s">
        <v>85</v>
      </c>
      <c r="B31651" s="2">
        <v>1.2544992518047979E-2</v>
      </c>
    </row>
    <row r="31652" spans="1:2" x14ac:dyDescent="0.25">
      <c r="A31652" s="28" t="s">
        <v>82</v>
      </c>
      <c r="B31652" s="2">
        <v>0.17276383907546622</v>
      </c>
    </row>
    <row r="31653" spans="1:2" x14ac:dyDescent="0.25">
      <c r="A31653" s="6" t="s">
        <v>243</v>
      </c>
      <c r="B31653" s="2">
        <v>36.995352487999199</v>
      </c>
    </row>
    <row r="31654" spans="1:2" x14ac:dyDescent="0.25">
      <c r="A31654" s="28" t="s">
        <v>79</v>
      </c>
      <c r="B31654" s="2">
        <v>0.13306553139216423</v>
      </c>
    </row>
    <row r="31655" spans="1:2" x14ac:dyDescent="0.25">
      <c r="A31655" s="28" t="s">
        <v>86</v>
      </c>
      <c r="B31655" s="2">
        <v>0.37261315143188989</v>
      </c>
    </row>
    <row r="31656" spans="1:2" x14ac:dyDescent="0.25">
      <c r="A31656" s="28" t="s">
        <v>87</v>
      </c>
      <c r="B31656" s="2">
        <v>3.8059075272750911</v>
      </c>
    </row>
    <row r="31657" spans="1:2" x14ac:dyDescent="0.25">
      <c r="A31657" s="28" t="s">
        <v>31</v>
      </c>
      <c r="B31657" s="2">
        <v>5.3896790418000196</v>
      </c>
    </row>
    <row r="31658" spans="1:2" x14ac:dyDescent="0.25">
      <c r="A31658" s="28" t="s">
        <v>29</v>
      </c>
      <c r="B31658" s="2">
        <v>5.9863411581535626</v>
      </c>
    </row>
    <row r="31659" spans="1:2" x14ac:dyDescent="0.25">
      <c r="A31659" s="28" t="s">
        <v>30</v>
      </c>
      <c r="B31659" s="2">
        <v>9.6416056070644984</v>
      </c>
    </row>
    <row r="31660" spans="1:2" x14ac:dyDescent="0.25">
      <c r="A31660" s="28" t="s">
        <v>88</v>
      </c>
      <c r="B31660" s="2">
        <v>1.2243075788551234</v>
      </c>
    </row>
    <row r="31661" spans="1:2" x14ac:dyDescent="0.25">
      <c r="A31661" s="28" t="s">
        <v>80</v>
      </c>
      <c r="B31661" s="2">
        <v>0.12367196523949293</v>
      </c>
    </row>
    <row r="31662" spans="1:2" x14ac:dyDescent="0.25">
      <c r="A31662" s="28" t="s">
        <v>84</v>
      </c>
      <c r="B31662" s="2">
        <v>1.457124132183311</v>
      </c>
    </row>
    <row r="31663" spans="1:2" x14ac:dyDescent="0.25">
      <c r="A31663" s="28" t="s">
        <v>85</v>
      </c>
      <c r="B31663" s="2">
        <v>4.3253605273230056</v>
      </c>
    </row>
    <row r="31664" spans="1:2" x14ac:dyDescent="0.25">
      <c r="A31664" s="28" t="s">
        <v>82</v>
      </c>
      <c r="B31664" s="2">
        <v>4.5356762672810369</v>
      </c>
    </row>
    <row r="31665" spans="1:2" x14ac:dyDescent="0.25">
      <c r="A31665" s="6" t="s">
        <v>245</v>
      </c>
      <c r="B31665" s="2">
        <v>9.7579440399828066</v>
      </c>
    </row>
    <row r="31666" spans="1:2" x14ac:dyDescent="0.25">
      <c r="A31666" s="28" t="s">
        <v>79</v>
      </c>
      <c r="B31666" s="2">
        <v>6.9059480976447055E-2</v>
      </c>
    </row>
    <row r="31667" spans="1:2" x14ac:dyDescent="0.25">
      <c r="A31667" s="28" t="s">
        <v>86</v>
      </c>
      <c r="B31667" s="2">
        <v>5.8227697071909848E-2</v>
      </c>
    </row>
    <row r="31668" spans="1:2" x14ac:dyDescent="0.25">
      <c r="A31668" s="28" t="s">
        <v>87</v>
      </c>
      <c r="B31668" s="2">
        <v>0.33237582141509908</v>
      </c>
    </row>
    <row r="31669" spans="1:2" x14ac:dyDescent="0.25">
      <c r="A31669" s="28" t="s">
        <v>31</v>
      </c>
      <c r="B31669" s="2">
        <v>2.5028911827927676</v>
      </c>
    </row>
    <row r="31670" spans="1:2" x14ac:dyDescent="0.25">
      <c r="A31670" s="28" t="s">
        <v>29</v>
      </c>
      <c r="B31670" s="2">
        <v>1.3649015934407263</v>
      </c>
    </row>
    <row r="31671" spans="1:2" x14ac:dyDescent="0.25">
      <c r="A31671" s="28" t="s">
        <v>30</v>
      </c>
      <c r="B31671" s="2">
        <v>2.9613640009421749</v>
      </c>
    </row>
    <row r="31672" spans="1:2" x14ac:dyDescent="0.25">
      <c r="A31672" s="28" t="s">
        <v>88</v>
      </c>
      <c r="B31672" s="2">
        <v>0.35156747655908727</v>
      </c>
    </row>
    <row r="31673" spans="1:2" x14ac:dyDescent="0.25">
      <c r="A31673" s="28" t="s">
        <v>80</v>
      </c>
      <c r="B31673" s="2">
        <v>0.1927826313913793</v>
      </c>
    </row>
    <row r="31674" spans="1:2" x14ac:dyDescent="0.25">
      <c r="A31674" s="28" t="s">
        <v>84</v>
      </c>
      <c r="B31674" s="2">
        <v>0.44878130106921288</v>
      </c>
    </row>
    <row r="31675" spans="1:2" x14ac:dyDescent="0.25">
      <c r="A31675" s="28" t="s">
        <v>85</v>
      </c>
      <c r="B31675" s="2">
        <v>0.78079057514324346</v>
      </c>
    </row>
    <row r="31676" spans="1:2" x14ac:dyDescent="0.25">
      <c r="A31676" s="28" t="s">
        <v>82</v>
      </c>
      <c r="B31676" s="2">
        <v>0.69520227918075816</v>
      </c>
    </row>
    <row r="31677" spans="1:2" x14ac:dyDescent="0.25">
      <c r="A31677" s="6" t="s">
        <v>247</v>
      </c>
      <c r="B31677" s="2">
        <v>462.33601379147478</v>
      </c>
    </row>
    <row r="31678" spans="1:2" x14ac:dyDescent="0.25">
      <c r="A31678" s="28" t="s">
        <v>79</v>
      </c>
      <c r="B31678" s="2">
        <v>7.5686513467591334</v>
      </c>
    </row>
    <row r="31679" spans="1:2" x14ac:dyDescent="0.25">
      <c r="A31679" s="28" t="s">
        <v>86</v>
      </c>
      <c r="B31679" s="2">
        <v>6.1700997798351001</v>
      </c>
    </row>
    <row r="31680" spans="1:2" x14ac:dyDescent="0.25">
      <c r="A31680" s="28" t="s">
        <v>87</v>
      </c>
      <c r="B31680" s="2">
        <v>29.04338966351774</v>
      </c>
    </row>
    <row r="31681" spans="1:2" x14ac:dyDescent="0.25">
      <c r="A31681" s="28" t="s">
        <v>31</v>
      </c>
      <c r="B31681" s="2">
        <v>36.262745353343291</v>
      </c>
    </row>
    <row r="31682" spans="1:2" x14ac:dyDescent="0.25">
      <c r="A31682" s="28" t="s">
        <v>29</v>
      </c>
      <c r="B31682" s="2">
        <v>22.77961524644461</v>
      </c>
    </row>
    <row r="31683" spans="1:2" x14ac:dyDescent="0.25">
      <c r="A31683" s="28" t="s">
        <v>30</v>
      </c>
      <c r="B31683" s="2">
        <v>55.210767376642472</v>
      </c>
    </row>
    <row r="31684" spans="1:2" x14ac:dyDescent="0.25">
      <c r="A31684" s="28" t="s">
        <v>88</v>
      </c>
      <c r="B31684" s="2">
        <v>33.628843681092398</v>
      </c>
    </row>
    <row r="31685" spans="1:2" x14ac:dyDescent="0.25">
      <c r="A31685" s="28" t="s">
        <v>80</v>
      </c>
      <c r="B31685" s="2">
        <v>18.743112987253149</v>
      </c>
    </row>
    <row r="31686" spans="1:2" x14ac:dyDescent="0.25">
      <c r="A31686" s="28" t="s">
        <v>84</v>
      </c>
      <c r="B31686" s="2">
        <v>120.29958075630671</v>
      </c>
    </row>
    <row r="31687" spans="1:2" x14ac:dyDescent="0.25">
      <c r="A31687" s="28" t="s">
        <v>85</v>
      </c>
      <c r="B31687" s="2">
        <v>77.455531743704796</v>
      </c>
    </row>
    <row r="31688" spans="1:2" x14ac:dyDescent="0.25">
      <c r="A31688" s="28" t="s">
        <v>82</v>
      </c>
      <c r="B31688" s="2">
        <v>55.173675856575422</v>
      </c>
    </row>
    <row r="31689" spans="1:2" x14ac:dyDescent="0.25">
      <c r="A31689" s="6" t="s">
        <v>20</v>
      </c>
      <c r="B31689" s="2">
        <v>253.82289264329034</v>
      </c>
    </row>
    <row r="31690" spans="1:2" x14ac:dyDescent="0.25">
      <c r="A31690" s="28" t="s">
        <v>79</v>
      </c>
      <c r="B31690" s="2">
        <v>2.6716423741547848</v>
      </c>
    </row>
    <row r="31691" spans="1:2" x14ac:dyDescent="0.25">
      <c r="A31691" s="28" t="s">
        <v>86</v>
      </c>
      <c r="B31691" s="2">
        <v>5.6335260407181025</v>
      </c>
    </row>
    <row r="31692" spans="1:2" x14ac:dyDescent="0.25">
      <c r="A31692" s="28" t="s">
        <v>87</v>
      </c>
      <c r="B31692" s="2">
        <v>15.557083966668117</v>
      </c>
    </row>
    <row r="31693" spans="1:2" x14ac:dyDescent="0.25">
      <c r="A31693" s="28" t="s">
        <v>31</v>
      </c>
      <c r="B31693" s="2">
        <v>18.946797432826411</v>
      </c>
    </row>
    <row r="31694" spans="1:2" x14ac:dyDescent="0.25">
      <c r="A31694" s="28" t="s">
        <v>29</v>
      </c>
      <c r="B31694" s="2">
        <v>13.138119624363359</v>
      </c>
    </row>
    <row r="31695" spans="1:2" x14ac:dyDescent="0.25">
      <c r="A31695" s="28" t="s">
        <v>30</v>
      </c>
      <c r="B31695" s="2">
        <v>28.039020465141892</v>
      </c>
    </row>
    <row r="31696" spans="1:2" x14ac:dyDescent="0.25">
      <c r="A31696" s="28" t="s">
        <v>88</v>
      </c>
      <c r="B31696" s="2">
        <v>28.02853266371778</v>
      </c>
    </row>
    <row r="31697" spans="1:2" x14ac:dyDescent="0.25">
      <c r="A31697" s="28" t="s">
        <v>80</v>
      </c>
      <c r="B31697" s="2">
        <v>2.8514776266433559</v>
      </c>
    </row>
    <row r="31698" spans="1:2" x14ac:dyDescent="0.25">
      <c r="A31698" s="28" t="s">
        <v>84</v>
      </c>
      <c r="B31698" s="2">
        <v>72.273999120506375</v>
      </c>
    </row>
    <row r="31699" spans="1:2" x14ac:dyDescent="0.25">
      <c r="A31699" s="28" t="s">
        <v>85</v>
      </c>
      <c r="B31699" s="2">
        <v>29.363759943450749</v>
      </c>
    </row>
    <row r="31700" spans="1:2" x14ac:dyDescent="0.25">
      <c r="A31700" s="28" t="s">
        <v>82</v>
      </c>
      <c r="B31700" s="2">
        <v>37.318933385099385</v>
      </c>
    </row>
    <row r="31701" spans="1:2" x14ac:dyDescent="0.25">
      <c r="A31701" s="6" t="s">
        <v>21</v>
      </c>
      <c r="B31701" s="2">
        <v>25.020795147443621</v>
      </c>
    </row>
    <row r="31702" spans="1:2" x14ac:dyDescent="0.25">
      <c r="A31702" s="28" t="s">
        <v>79</v>
      </c>
      <c r="B31702" s="2">
        <v>0.39593287667730348</v>
      </c>
    </row>
    <row r="31703" spans="1:2" x14ac:dyDescent="0.25">
      <c r="A31703" s="28" t="s">
        <v>86</v>
      </c>
      <c r="B31703" s="2">
        <v>0.11266791405641509</v>
      </c>
    </row>
    <row r="31704" spans="1:2" x14ac:dyDescent="0.25">
      <c r="A31704" s="28" t="s">
        <v>87</v>
      </c>
      <c r="B31704" s="2">
        <v>0.31744967242054928</v>
      </c>
    </row>
    <row r="31705" spans="1:2" x14ac:dyDescent="0.25">
      <c r="A31705" s="28" t="s">
        <v>31</v>
      </c>
      <c r="B31705" s="2">
        <v>2.9089438180217582</v>
      </c>
    </row>
    <row r="31706" spans="1:2" x14ac:dyDescent="0.25">
      <c r="A31706" s="28" t="s">
        <v>29</v>
      </c>
      <c r="B31706" s="2">
        <v>1.3894842795184341</v>
      </c>
    </row>
    <row r="31707" spans="1:2" x14ac:dyDescent="0.25">
      <c r="A31707" s="28" t="s">
        <v>30</v>
      </c>
      <c r="B31707" s="2">
        <v>6.1839925277172449</v>
      </c>
    </row>
    <row r="31708" spans="1:2" x14ac:dyDescent="0.25">
      <c r="A31708" s="28" t="s">
        <v>88</v>
      </c>
      <c r="B31708" s="2">
        <v>1.486033686457954</v>
      </c>
    </row>
    <row r="31709" spans="1:2" x14ac:dyDescent="0.25">
      <c r="A31709" s="28" t="s">
        <v>80</v>
      </c>
      <c r="B31709" s="2">
        <v>0.93929022755159575</v>
      </c>
    </row>
    <row r="31710" spans="1:2" x14ac:dyDescent="0.25">
      <c r="A31710" s="28" t="s">
        <v>84</v>
      </c>
      <c r="B31710" s="2">
        <v>3.057347750794015</v>
      </c>
    </row>
    <row r="31711" spans="1:2" x14ac:dyDescent="0.25">
      <c r="A31711" s="28" t="s">
        <v>85</v>
      </c>
      <c r="B31711" s="2">
        <v>1.8294588209893583</v>
      </c>
    </row>
    <row r="31712" spans="1:2" x14ac:dyDescent="0.25">
      <c r="A31712" s="28" t="s">
        <v>82</v>
      </c>
      <c r="B31712" s="2">
        <v>6.4001935732389921</v>
      </c>
    </row>
    <row r="31713" spans="1:2" x14ac:dyDescent="0.25">
      <c r="A31713" s="6" t="s">
        <v>22</v>
      </c>
      <c r="B31713" s="2">
        <v>6.8439927992942486</v>
      </c>
    </row>
    <row r="31714" spans="1:2" x14ac:dyDescent="0.25">
      <c r="A31714" s="28" t="s">
        <v>79</v>
      </c>
      <c r="B31714" s="2">
        <v>3.3587104924511654E-2</v>
      </c>
    </row>
    <row r="31715" spans="1:2" x14ac:dyDescent="0.25">
      <c r="A31715" s="28" t="s">
        <v>86</v>
      </c>
      <c r="B31715" s="2">
        <v>7.2973811687881168E-2</v>
      </c>
    </row>
    <row r="31716" spans="1:2" x14ac:dyDescent="0.25">
      <c r="A31716" s="28" t="s">
        <v>87</v>
      </c>
      <c r="B31716" s="2">
        <v>0.22469940973112162</v>
      </c>
    </row>
    <row r="31717" spans="1:2" x14ac:dyDescent="0.25">
      <c r="A31717" s="28" t="s">
        <v>31</v>
      </c>
      <c r="B31717" s="2">
        <v>0.9536781930330176</v>
      </c>
    </row>
    <row r="31718" spans="1:2" x14ac:dyDescent="0.25">
      <c r="A31718" s="28" t="s">
        <v>29</v>
      </c>
      <c r="B31718" s="2">
        <v>1.0050802291871224</v>
      </c>
    </row>
    <row r="31719" spans="1:2" x14ac:dyDescent="0.25">
      <c r="A31719" s="28" t="s">
        <v>30</v>
      </c>
      <c r="B31719" s="2">
        <v>2.7106362797133698</v>
      </c>
    </row>
    <row r="31720" spans="1:2" x14ac:dyDescent="0.25">
      <c r="A31720" s="28" t="s">
        <v>88</v>
      </c>
      <c r="B31720" s="2">
        <v>0.24406232917051546</v>
      </c>
    </row>
    <row r="31721" spans="1:2" x14ac:dyDescent="0.25">
      <c r="A31721" s="28" t="s">
        <v>80</v>
      </c>
      <c r="B31721" s="2">
        <v>4.7198198314221777E-2</v>
      </c>
    </row>
    <row r="31722" spans="1:2" x14ac:dyDescent="0.25">
      <c r="A31722" s="28" t="s">
        <v>84</v>
      </c>
      <c r="B31722" s="2">
        <v>0.3755447507058105</v>
      </c>
    </row>
    <row r="31723" spans="1:2" x14ac:dyDescent="0.25">
      <c r="A31723" s="28" t="s">
        <v>85</v>
      </c>
      <c r="B31723" s="2">
        <v>0.50447915807935662</v>
      </c>
    </row>
    <row r="31724" spans="1:2" x14ac:dyDescent="0.25">
      <c r="A31724" s="28" t="s">
        <v>82</v>
      </c>
      <c r="B31724" s="2">
        <v>0.67205333474732087</v>
      </c>
    </row>
    <row r="31725" spans="1:2" x14ac:dyDescent="0.25">
      <c r="A31725" s="6" t="s">
        <v>25</v>
      </c>
      <c r="B31725" s="2">
        <v>1.749871969441438</v>
      </c>
    </row>
    <row r="31726" spans="1:2" x14ac:dyDescent="0.25">
      <c r="A31726" s="28" t="s">
        <v>79</v>
      </c>
      <c r="B31726" s="2">
        <v>1.2800776654541974E-2</v>
      </c>
    </row>
    <row r="31727" spans="1:2" x14ac:dyDescent="0.25">
      <c r="A31727" s="28" t="s">
        <v>86</v>
      </c>
      <c r="B31727" s="2">
        <v>3.7943744319114285E-2</v>
      </c>
    </row>
    <row r="31728" spans="1:2" x14ac:dyDescent="0.25">
      <c r="A31728" s="28" t="s">
        <v>87</v>
      </c>
      <c r="B31728" s="2">
        <v>0.12934108295795024</v>
      </c>
    </row>
    <row r="31729" spans="1:2" x14ac:dyDescent="0.25">
      <c r="A31729" s="28" t="s">
        <v>31</v>
      </c>
      <c r="B31729" s="2">
        <v>6.4425607315204789E-2</v>
      </c>
    </row>
    <row r="31730" spans="1:2" x14ac:dyDescent="0.25">
      <c r="A31730" s="28" t="s">
        <v>29</v>
      </c>
      <c r="B31730" s="2">
        <v>8.8140608650304528E-2</v>
      </c>
    </row>
    <row r="31731" spans="1:2" x14ac:dyDescent="0.25">
      <c r="A31731" s="28" t="s">
        <v>30</v>
      </c>
      <c r="B31731" s="2">
        <v>0.47696626781598928</v>
      </c>
    </row>
    <row r="31732" spans="1:2" x14ac:dyDescent="0.25">
      <c r="A31732" s="28" t="s">
        <v>88</v>
      </c>
      <c r="B31732" s="2">
        <v>5.5420493956977339E-2</v>
      </c>
    </row>
    <row r="31733" spans="1:2" x14ac:dyDescent="0.25">
      <c r="A31733" s="28" t="s">
        <v>80</v>
      </c>
      <c r="B31733" s="2">
        <v>6.5229709252024627E-3</v>
      </c>
    </row>
    <row r="31734" spans="1:2" x14ac:dyDescent="0.25">
      <c r="A31734" s="28" t="s">
        <v>84</v>
      </c>
      <c r="B31734" s="2">
        <v>9.2532529723041539E-3</v>
      </c>
    </row>
    <row r="31735" spans="1:2" x14ac:dyDescent="0.25">
      <c r="A31735" s="28" t="s">
        <v>85</v>
      </c>
      <c r="B31735" s="2">
        <v>0.21242604927014114</v>
      </c>
    </row>
    <row r="31736" spans="1:2" x14ac:dyDescent="0.25">
      <c r="A31736" s="28" t="s">
        <v>82</v>
      </c>
      <c r="B31736" s="2">
        <v>0.65663111460370749</v>
      </c>
    </row>
    <row r="31737" spans="1:2" x14ac:dyDescent="0.25">
      <c r="A31737" s="6" t="s">
        <v>23</v>
      </c>
      <c r="B31737" s="2">
        <v>20.879500575403743</v>
      </c>
    </row>
    <row r="31738" spans="1:2" x14ac:dyDescent="0.25">
      <c r="A31738" s="28" t="s">
        <v>79</v>
      </c>
      <c r="B31738" s="2">
        <v>0.25332603254466729</v>
      </c>
    </row>
    <row r="31739" spans="1:2" x14ac:dyDescent="0.25">
      <c r="A31739" s="28" t="s">
        <v>86</v>
      </c>
      <c r="B31739" s="2">
        <v>0.25803249576804366</v>
      </c>
    </row>
    <row r="31740" spans="1:2" x14ac:dyDescent="0.25">
      <c r="A31740" s="28" t="s">
        <v>87</v>
      </c>
      <c r="B31740" s="2">
        <v>0.93531644245955103</v>
      </c>
    </row>
    <row r="31741" spans="1:2" x14ac:dyDescent="0.25">
      <c r="A31741" s="28" t="s">
        <v>31</v>
      </c>
      <c r="B31741" s="2">
        <v>2.7888744249130557</v>
      </c>
    </row>
    <row r="31742" spans="1:2" x14ac:dyDescent="0.25">
      <c r="A31742" s="28" t="s">
        <v>29</v>
      </c>
      <c r="B31742" s="2">
        <v>1.9796026242137632</v>
      </c>
    </row>
    <row r="31743" spans="1:2" x14ac:dyDescent="0.25">
      <c r="A31743" s="28" t="s">
        <v>30</v>
      </c>
      <c r="B31743" s="2">
        <v>5.0781445125321039</v>
      </c>
    </row>
    <row r="31744" spans="1:2" x14ac:dyDescent="0.25">
      <c r="A31744" s="28" t="s">
        <v>88</v>
      </c>
      <c r="B31744" s="2">
        <v>0.9455130268211045</v>
      </c>
    </row>
    <row r="31745" spans="1:2" x14ac:dyDescent="0.25">
      <c r="A31745" s="28" t="s">
        <v>80</v>
      </c>
      <c r="B31745" s="2">
        <v>0.49930477750234509</v>
      </c>
    </row>
    <row r="31746" spans="1:2" x14ac:dyDescent="0.25">
      <c r="A31746" s="28" t="s">
        <v>84</v>
      </c>
      <c r="B31746" s="2">
        <v>1.2865627952482308</v>
      </c>
    </row>
    <row r="31747" spans="1:2" x14ac:dyDescent="0.25">
      <c r="A31747" s="28" t="s">
        <v>85</v>
      </c>
      <c r="B31747" s="2">
        <v>2.8401128163537996</v>
      </c>
    </row>
    <row r="31748" spans="1:2" x14ac:dyDescent="0.25">
      <c r="A31748" s="28" t="s">
        <v>82</v>
      </c>
      <c r="B31748" s="2">
        <v>4.0147106270470809</v>
      </c>
    </row>
    <row r="31749" spans="1:2" x14ac:dyDescent="0.25">
      <c r="A31749" s="6" t="s">
        <v>249</v>
      </c>
      <c r="B31749" s="2">
        <v>81.113609368883729</v>
      </c>
    </row>
    <row r="31750" spans="1:2" x14ac:dyDescent="0.25">
      <c r="A31750" s="28" t="s">
        <v>79</v>
      </c>
      <c r="B31750" s="2">
        <v>0.65497749912630565</v>
      </c>
    </row>
    <row r="31751" spans="1:2" x14ac:dyDescent="0.25">
      <c r="A31751" s="28" t="s">
        <v>86</v>
      </c>
      <c r="B31751" s="2">
        <v>0.63720149364455503</v>
      </c>
    </row>
    <row r="31752" spans="1:2" x14ac:dyDescent="0.25">
      <c r="A31752" s="28" t="s">
        <v>87</v>
      </c>
      <c r="B31752" s="2">
        <v>5.1044985490705885</v>
      </c>
    </row>
    <row r="31753" spans="1:2" x14ac:dyDescent="0.25">
      <c r="A31753" s="28" t="s">
        <v>31</v>
      </c>
      <c r="B31753" s="2">
        <v>6.3049750163358498</v>
      </c>
    </row>
    <row r="31754" spans="1:2" x14ac:dyDescent="0.25">
      <c r="A31754" s="28" t="s">
        <v>29</v>
      </c>
      <c r="B31754" s="2">
        <v>6.8293269734525577</v>
      </c>
    </row>
    <row r="31755" spans="1:2" x14ac:dyDescent="0.25">
      <c r="A31755" s="28" t="s">
        <v>30</v>
      </c>
      <c r="B31755" s="2">
        <v>21.994358709760309</v>
      </c>
    </row>
    <row r="31756" spans="1:2" x14ac:dyDescent="0.25">
      <c r="A31756" s="28" t="s">
        <v>88</v>
      </c>
      <c r="B31756" s="2">
        <v>3.4575681754429448</v>
      </c>
    </row>
    <row r="31757" spans="1:2" x14ac:dyDescent="0.25">
      <c r="A31757" s="28" t="s">
        <v>80</v>
      </c>
      <c r="B31757" s="2">
        <v>1.8790044515207238</v>
      </c>
    </row>
    <row r="31758" spans="1:2" x14ac:dyDescent="0.25">
      <c r="A31758" s="28" t="s">
        <v>84</v>
      </c>
      <c r="B31758" s="2">
        <v>8.7752989607232283</v>
      </c>
    </row>
    <row r="31759" spans="1:2" x14ac:dyDescent="0.25">
      <c r="A31759" s="28" t="s">
        <v>85</v>
      </c>
      <c r="B31759" s="2">
        <v>8.9722180868871924</v>
      </c>
    </row>
    <row r="31760" spans="1:2" x14ac:dyDescent="0.25">
      <c r="A31760" s="28" t="s">
        <v>82</v>
      </c>
      <c r="B31760" s="2">
        <v>16.504181452919479</v>
      </c>
    </row>
    <row r="31761" spans="1:2" x14ac:dyDescent="0.25">
      <c r="A31761" s="6" t="s">
        <v>251</v>
      </c>
      <c r="B31761" s="2">
        <v>122.49484647838915</v>
      </c>
    </row>
    <row r="31762" spans="1:2" x14ac:dyDescent="0.25">
      <c r="A31762" s="28" t="s">
        <v>79</v>
      </c>
      <c r="B31762" s="2">
        <v>2.2142327755466953</v>
      </c>
    </row>
    <row r="31763" spans="1:2" x14ac:dyDescent="0.25">
      <c r="A31763" s="28" t="s">
        <v>86</v>
      </c>
      <c r="B31763" s="2">
        <v>0.99732411057170756</v>
      </c>
    </row>
    <row r="31764" spans="1:2" x14ac:dyDescent="0.25">
      <c r="A31764" s="28" t="s">
        <v>87</v>
      </c>
      <c r="B31764" s="2">
        <v>7.0006260705925536</v>
      </c>
    </row>
    <row r="31765" spans="1:2" x14ac:dyDescent="0.25">
      <c r="A31765" s="28" t="s">
        <v>31</v>
      </c>
      <c r="B31765" s="2">
        <v>5.7614745108957086</v>
      </c>
    </row>
    <row r="31766" spans="1:2" x14ac:dyDescent="0.25">
      <c r="A31766" s="28" t="s">
        <v>29</v>
      </c>
      <c r="B31766" s="2">
        <v>10.777288881622772</v>
      </c>
    </row>
    <row r="31767" spans="1:2" x14ac:dyDescent="0.25">
      <c r="A31767" s="28" t="s">
        <v>30</v>
      </c>
      <c r="B31767" s="2">
        <v>8.4441557079722518</v>
      </c>
    </row>
    <row r="31768" spans="1:2" x14ac:dyDescent="0.25">
      <c r="A31768" s="28" t="s">
        <v>88</v>
      </c>
      <c r="B31768" s="2">
        <v>20.191588653252392</v>
      </c>
    </row>
    <row r="31769" spans="1:2" x14ac:dyDescent="0.25">
      <c r="A31769" s="28" t="s">
        <v>80</v>
      </c>
      <c r="B31769" s="2">
        <v>4.5150873302853949</v>
      </c>
    </row>
    <row r="31770" spans="1:2" x14ac:dyDescent="0.25">
      <c r="A31770" s="28" t="s">
        <v>84</v>
      </c>
      <c r="B31770" s="2">
        <v>16.95151336521949</v>
      </c>
    </row>
    <row r="31771" spans="1:2" x14ac:dyDescent="0.25">
      <c r="A31771" s="28" t="s">
        <v>85</v>
      </c>
      <c r="B31771" s="2">
        <v>24.794757651397379</v>
      </c>
    </row>
    <row r="31772" spans="1:2" x14ac:dyDescent="0.25">
      <c r="A31772" s="28" t="s">
        <v>82</v>
      </c>
      <c r="B31772" s="2">
        <v>20.846797421032807</v>
      </c>
    </row>
    <row r="31773" spans="1:2" x14ac:dyDescent="0.25">
      <c r="A31773" s="6" t="s">
        <v>229</v>
      </c>
      <c r="B31773" s="2">
        <v>1.1387629246697806</v>
      </c>
    </row>
    <row r="31774" spans="1:2" x14ac:dyDescent="0.25">
      <c r="A31774" s="28" t="s">
        <v>79</v>
      </c>
      <c r="B31774" s="2">
        <v>3.8639397074240751E-2</v>
      </c>
    </row>
    <row r="31775" spans="1:2" x14ac:dyDescent="0.25">
      <c r="A31775" s="28" t="s">
        <v>86</v>
      </c>
      <c r="B31775" s="2">
        <v>1.1532964507851382E-2</v>
      </c>
    </row>
    <row r="31776" spans="1:2" x14ac:dyDescent="0.25">
      <c r="A31776" s="28" t="s">
        <v>87</v>
      </c>
      <c r="B31776" s="2">
        <v>3.2988473580013507E-2</v>
      </c>
    </row>
    <row r="31777" spans="1:2" x14ac:dyDescent="0.25">
      <c r="A31777" s="28" t="s">
        <v>31</v>
      </c>
      <c r="B31777" s="2">
        <v>0.14437536037170459</v>
      </c>
    </row>
    <row r="31778" spans="1:2" x14ac:dyDescent="0.25">
      <c r="A31778" s="28" t="s">
        <v>29</v>
      </c>
      <c r="B31778" s="2">
        <v>0.18541743679522432</v>
      </c>
    </row>
    <row r="31779" spans="1:2" x14ac:dyDescent="0.25">
      <c r="A31779" s="28" t="s">
        <v>30</v>
      </c>
      <c r="B31779" s="2">
        <v>0.27547939150868384</v>
      </c>
    </row>
    <row r="31780" spans="1:2" x14ac:dyDescent="0.25">
      <c r="A31780" s="28" t="s">
        <v>88</v>
      </c>
      <c r="B31780" s="2">
        <v>5.4200191852637913E-2</v>
      </c>
    </row>
    <row r="31781" spans="1:2" x14ac:dyDescent="0.25">
      <c r="A31781" s="28" t="s">
        <v>80</v>
      </c>
      <c r="B31781" s="2">
        <v>8.1481288505158428E-2</v>
      </c>
    </row>
    <row r="31782" spans="1:2" x14ac:dyDescent="0.25">
      <c r="A31782" s="28" t="s">
        <v>84</v>
      </c>
      <c r="B31782" s="2">
        <v>3.963367112953492E-2</v>
      </c>
    </row>
    <row r="31783" spans="1:2" x14ac:dyDescent="0.25">
      <c r="A31783" s="28" t="s">
        <v>85</v>
      </c>
      <c r="B31783" s="2">
        <v>0.14594944073482574</v>
      </c>
    </row>
    <row r="31784" spans="1:2" x14ac:dyDescent="0.25">
      <c r="A31784" s="28" t="s">
        <v>82</v>
      </c>
      <c r="B31784" s="2">
        <v>0.12906530860990495</v>
      </c>
    </row>
    <row r="31785" spans="1:2" x14ac:dyDescent="0.25">
      <c r="A31785" s="6" t="s">
        <v>93</v>
      </c>
      <c r="B31785" s="2">
        <v>1190.5414318658991</v>
      </c>
    </row>
    <row r="31786" spans="1:2" x14ac:dyDescent="0.25">
      <c r="A31786" s="28" t="s">
        <v>79</v>
      </c>
      <c r="B31786" s="2">
        <v>17.829324576855271</v>
      </c>
    </row>
    <row r="31787" spans="1:2" x14ac:dyDescent="0.25">
      <c r="A31787" s="28" t="s">
        <v>86</v>
      </c>
      <c r="B31787" s="2">
        <v>16.520053752880344</v>
      </c>
    </row>
    <row r="31788" spans="1:2" x14ac:dyDescent="0.25">
      <c r="A31788" s="28" t="s">
        <v>87</v>
      </c>
      <c r="B31788" s="2">
        <v>72.332907770787529</v>
      </c>
    </row>
    <row r="31789" spans="1:2" x14ac:dyDescent="0.25">
      <c r="A31789" s="28" t="s">
        <v>31</v>
      </c>
      <c r="B31789" s="2">
        <v>101.61933666057638</v>
      </c>
    </row>
    <row r="31790" spans="1:2" x14ac:dyDescent="0.25">
      <c r="A31790" s="28" t="s">
        <v>29</v>
      </c>
      <c r="B31790" s="2">
        <v>76.906353269381654</v>
      </c>
    </row>
    <row r="31791" spans="1:2" x14ac:dyDescent="0.25">
      <c r="A31791" s="28" t="s">
        <v>30</v>
      </c>
      <c r="B31791" s="2">
        <v>172.11672122067546</v>
      </c>
    </row>
    <row r="31792" spans="1:2" x14ac:dyDescent="0.25">
      <c r="A31792" s="28" t="s">
        <v>88</v>
      </c>
      <c r="B31792" s="2">
        <v>102.09626163013405</v>
      </c>
    </row>
    <row r="31793" spans="1:2" x14ac:dyDescent="0.25">
      <c r="A31793" s="28" t="s">
        <v>80</v>
      </c>
      <c r="B31793" s="2">
        <v>33.719875207507982</v>
      </c>
    </row>
    <row r="31794" spans="1:2" x14ac:dyDescent="0.25">
      <c r="A31794" s="28" t="s">
        <v>84</v>
      </c>
      <c r="B31794" s="2">
        <v>243.59355193507017</v>
      </c>
    </row>
    <row r="31795" spans="1:2" x14ac:dyDescent="0.25">
      <c r="A31795" s="28" t="s">
        <v>85</v>
      </c>
      <c r="B31795" s="2">
        <v>179.10954590779491</v>
      </c>
    </row>
    <row r="31796" spans="1:2" x14ac:dyDescent="0.25">
      <c r="A31796" s="28" t="s">
        <v>82</v>
      </c>
      <c r="B31796" s="2">
        <v>174.69749993423511</v>
      </c>
    </row>
    <row r="31797" spans="1:2" x14ac:dyDescent="0.25">
      <c r="A31797" s="3" t="s">
        <v>31</v>
      </c>
      <c r="B31797" s="2">
        <v>1010.6217488398062</v>
      </c>
    </row>
    <row r="31798" spans="1:2" x14ac:dyDescent="0.25">
      <c r="A31798" s="6" t="s">
        <v>228</v>
      </c>
      <c r="B31798" s="2">
        <v>3.3887302435189928</v>
      </c>
    </row>
    <row r="31799" spans="1:2" x14ac:dyDescent="0.25">
      <c r="A31799" s="28" t="s">
        <v>79</v>
      </c>
      <c r="B31799" s="2">
        <v>1.1199597555757375E-2</v>
      </c>
    </row>
    <row r="31800" spans="1:2" x14ac:dyDescent="0.25">
      <c r="A31800" s="28" t="s">
        <v>86</v>
      </c>
      <c r="B31800" s="2">
        <v>4.9503813811409177E-3</v>
      </c>
    </row>
    <row r="31801" spans="1:2" x14ac:dyDescent="0.25">
      <c r="A31801" s="28" t="s">
        <v>87</v>
      </c>
      <c r="B31801" s="2">
        <v>0.24652302177620325</v>
      </c>
    </row>
    <row r="31802" spans="1:2" x14ac:dyDescent="0.25">
      <c r="A31802" s="28" t="s">
        <v>29</v>
      </c>
      <c r="B31802" s="2">
        <v>0.29067314187903309</v>
      </c>
    </row>
    <row r="31803" spans="1:2" x14ac:dyDescent="0.25">
      <c r="A31803" s="28" t="s">
        <v>30</v>
      </c>
      <c r="B31803" s="2">
        <v>0.50615335946204154</v>
      </c>
    </row>
    <row r="31804" spans="1:2" x14ac:dyDescent="0.25">
      <c r="A31804" s="28" t="s">
        <v>88</v>
      </c>
      <c r="B31804" s="2">
        <v>4.290524658795046E-2</v>
      </c>
    </row>
    <row r="31805" spans="1:2" x14ac:dyDescent="0.25">
      <c r="A31805" s="28" t="s">
        <v>80</v>
      </c>
      <c r="B31805" s="2">
        <v>4.4607000981991267E-2</v>
      </c>
    </row>
    <row r="31806" spans="1:2" x14ac:dyDescent="0.25">
      <c r="A31806" s="28" t="s">
        <v>84</v>
      </c>
      <c r="B31806" s="2">
        <v>0.5139649722594738</v>
      </c>
    </row>
    <row r="31807" spans="1:2" x14ac:dyDescent="0.25">
      <c r="A31807" s="28" t="s">
        <v>85</v>
      </c>
      <c r="B31807" s="2">
        <v>1.3401425595264649</v>
      </c>
    </row>
    <row r="31808" spans="1:2" x14ac:dyDescent="0.25">
      <c r="A31808" s="28" t="s">
        <v>82</v>
      </c>
      <c r="B31808" s="2">
        <v>0.38761096210893603</v>
      </c>
    </row>
    <row r="31809" spans="1:2" x14ac:dyDescent="0.25">
      <c r="A31809" s="6" t="s">
        <v>239</v>
      </c>
      <c r="B31809" s="2">
        <v>7.4873634498003119</v>
      </c>
    </row>
    <row r="31810" spans="1:2" x14ac:dyDescent="0.25">
      <c r="A31810" s="28" t="s">
        <v>79</v>
      </c>
      <c r="B31810" s="2">
        <v>6.1381046680037153E-2</v>
      </c>
    </row>
    <row r="31811" spans="1:2" x14ac:dyDescent="0.25">
      <c r="A31811" s="28" t="s">
        <v>87</v>
      </c>
      <c r="B31811" s="2">
        <v>1.9226017072738057</v>
      </c>
    </row>
    <row r="31812" spans="1:2" x14ac:dyDescent="0.25">
      <c r="A31812" s="28" t="s">
        <v>29</v>
      </c>
      <c r="B31812" s="2">
        <v>0.51488188671407242</v>
      </c>
    </row>
    <row r="31813" spans="1:2" x14ac:dyDescent="0.25">
      <c r="A31813" s="28" t="s">
        <v>30</v>
      </c>
      <c r="B31813" s="2">
        <v>0.15830435157185643</v>
      </c>
    </row>
    <row r="31814" spans="1:2" x14ac:dyDescent="0.25">
      <c r="A31814" s="28" t="s">
        <v>88</v>
      </c>
      <c r="B31814" s="2">
        <v>0.39874059024800657</v>
      </c>
    </row>
    <row r="31815" spans="1:2" x14ac:dyDescent="0.25">
      <c r="A31815" s="28" t="s">
        <v>80</v>
      </c>
      <c r="B31815" s="2">
        <v>0.1416003772753015</v>
      </c>
    </row>
    <row r="31816" spans="1:2" x14ac:dyDescent="0.25">
      <c r="A31816" s="28" t="s">
        <v>84</v>
      </c>
      <c r="B31816" s="2">
        <v>0.94897279093116249</v>
      </c>
    </row>
    <row r="31817" spans="1:2" x14ac:dyDescent="0.25">
      <c r="A31817" s="28" t="s">
        <v>85</v>
      </c>
      <c r="B31817" s="2">
        <v>2.4448934945310237</v>
      </c>
    </row>
    <row r="31818" spans="1:2" x14ac:dyDescent="0.25">
      <c r="A31818" s="28" t="s">
        <v>82</v>
      </c>
      <c r="B31818" s="2">
        <v>0.89598720457504577</v>
      </c>
    </row>
    <row r="31819" spans="1:2" x14ac:dyDescent="0.25">
      <c r="A31819" s="6" t="s">
        <v>241</v>
      </c>
      <c r="B31819" s="2">
        <v>62.477753260216922</v>
      </c>
    </row>
    <row r="31820" spans="1:2" x14ac:dyDescent="0.25">
      <c r="A31820" s="28" t="s">
        <v>79</v>
      </c>
      <c r="B31820" s="2">
        <v>1.7857651482165793</v>
      </c>
    </row>
    <row r="31821" spans="1:2" x14ac:dyDescent="0.25">
      <c r="A31821" s="28" t="s">
        <v>86</v>
      </c>
      <c r="B31821" s="2">
        <v>0.96837504502767213</v>
      </c>
    </row>
    <row r="31822" spans="1:2" x14ac:dyDescent="0.25">
      <c r="A31822" s="28" t="s">
        <v>87</v>
      </c>
      <c r="B31822" s="2">
        <v>3.7394040403594255</v>
      </c>
    </row>
    <row r="31823" spans="1:2" x14ac:dyDescent="0.25">
      <c r="A31823" s="28" t="s">
        <v>29</v>
      </c>
      <c r="B31823" s="2">
        <v>4.238316720555499</v>
      </c>
    </row>
    <row r="31824" spans="1:2" x14ac:dyDescent="0.25">
      <c r="A31824" s="28" t="s">
        <v>30</v>
      </c>
      <c r="B31824" s="2">
        <v>6.9043739256534034</v>
      </c>
    </row>
    <row r="31825" spans="1:2" x14ac:dyDescent="0.25">
      <c r="A31825" s="28" t="s">
        <v>88</v>
      </c>
      <c r="B31825" s="2">
        <v>6.5742940586116818</v>
      </c>
    </row>
    <row r="31826" spans="1:2" x14ac:dyDescent="0.25">
      <c r="A31826" s="28" t="s">
        <v>80</v>
      </c>
      <c r="B31826" s="2">
        <v>1.1130160112288661</v>
      </c>
    </row>
    <row r="31827" spans="1:2" x14ac:dyDescent="0.25">
      <c r="A31827" s="28" t="s">
        <v>84</v>
      </c>
      <c r="B31827" s="2">
        <v>7.6766947676243644</v>
      </c>
    </row>
    <row r="31828" spans="1:2" x14ac:dyDescent="0.25">
      <c r="A31828" s="28" t="s">
        <v>85</v>
      </c>
      <c r="B31828" s="2">
        <v>15.732460746242349</v>
      </c>
    </row>
    <row r="31829" spans="1:2" x14ac:dyDescent="0.25">
      <c r="A31829" s="28" t="s">
        <v>82</v>
      </c>
      <c r="B31829" s="2">
        <v>13.745052796697086</v>
      </c>
    </row>
    <row r="31830" spans="1:2" x14ac:dyDescent="0.25">
      <c r="A31830" s="6" t="s">
        <v>19</v>
      </c>
      <c r="B31830" s="2">
        <v>2.1900170638319411E-2</v>
      </c>
    </row>
    <row r="31831" spans="1:2" x14ac:dyDescent="0.25">
      <c r="A31831" s="28" t="s">
        <v>79</v>
      </c>
      <c r="B31831" s="2">
        <v>8.5417141269719839E-3</v>
      </c>
    </row>
    <row r="31832" spans="1:2" x14ac:dyDescent="0.25">
      <c r="A31832" s="28" t="s">
        <v>86</v>
      </c>
      <c r="B31832" s="2">
        <v>1.1252961962104889E-4</v>
      </c>
    </row>
    <row r="31833" spans="1:2" x14ac:dyDescent="0.25">
      <c r="A31833" s="28" t="s">
        <v>87</v>
      </c>
      <c r="B31833" s="2">
        <v>2.7956786847724043E-5</v>
      </c>
    </row>
    <row r="31834" spans="1:2" x14ac:dyDescent="0.25">
      <c r="A31834" s="28" t="s">
        <v>29</v>
      </c>
      <c r="B31834" s="2">
        <v>5.3110981898111934E-4</v>
      </c>
    </row>
    <row r="31835" spans="1:2" x14ac:dyDescent="0.25">
      <c r="A31835" s="28" t="s">
        <v>30</v>
      </c>
      <c r="B31835" s="2">
        <v>2.299492860300669E-3</v>
      </c>
    </row>
    <row r="31836" spans="1:2" x14ac:dyDescent="0.25">
      <c r="A31836" s="28" t="s">
        <v>88</v>
      </c>
      <c r="B31836" s="2">
        <v>2.3682685007477577E-4</v>
      </c>
    </row>
    <row r="31837" spans="1:2" x14ac:dyDescent="0.25">
      <c r="A31837" s="28" t="s">
        <v>80</v>
      </c>
      <c r="B31837" s="2">
        <v>4.798576308760284E-5</v>
      </c>
    </row>
    <row r="31838" spans="1:2" x14ac:dyDescent="0.25">
      <c r="A31838" s="28" t="s">
        <v>84</v>
      </c>
      <c r="B31838" s="2">
        <v>2.7556094160676897E-5</v>
      </c>
    </row>
    <row r="31839" spans="1:2" x14ac:dyDescent="0.25">
      <c r="A31839" s="28" t="s">
        <v>85</v>
      </c>
      <c r="B31839" s="2">
        <v>2.9527269788556499E-3</v>
      </c>
    </row>
    <row r="31840" spans="1:2" x14ac:dyDescent="0.25">
      <c r="A31840" s="28" t="s">
        <v>82</v>
      </c>
      <c r="B31840" s="2">
        <v>7.1222717394181624E-3</v>
      </c>
    </row>
    <row r="31841" spans="1:2" x14ac:dyDescent="0.25">
      <c r="A31841" s="6" t="s">
        <v>243</v>
      </c>
      <c r="B31841" s="2">
        <v>37.692332926476766</v>
      </c>
    </row>
    <row r="31842" spans="1:2" x14ac:dyDescent="0.25">
      <c r="A31842" s="28" t="s">
        <v>79</v>
      </c>
      <c r="B31842" s="2">
        <v>0.31827537788782673</v>
      </c>
    </row>
    <row r="31843" spans="1:2" x14ac:dyDescent="0.25">
      <c r="A31843" s="28" t="s">
        <v>86</v>
      </c>
      <c r="B31843" s="2">
        <v>0.26146947428244466</v>
      </c>
    </row>
    <row r="31844" spans="1:2" x14ac:dyDescent="0.25">
      <c r="A31844" s="28" t="s">
        <v>87</v>
      </c>
      <c r="B31844" s="2">
        <v>2.7203341072074436</v>
      </c>
    </row>
    <row r="31845" spans="1:2" x14ac:dyDescent="0.25">
      <c r="A31845" s="28" t="s">
        <v>29</v>
      </c>
      <c r="B31845" s="2">
        <v>3.008295000858745</v>
      </c>
    </row>
    <row r="31846" spans="1:2" x14ac:dyDescent="0.25">
      <c r="A31846" s="28" t="s">
        <v>30</v>
      </c>
      <c r="B31846" s="2">
        <v>2.7349460240460353</v>
      </c>
    </row>
    <row r="31847" spans="1:2" x14ac:dyDescent="0.25">
      <c r="A31847" s="28" t="s">
        <v>88</v>
      </c>
      <c r="B31847" s="2">
        <v>4.4217135827239966</v>
      </c>
    </row>
    <row r="31848" spans="1:2" x14ac:dyDescent="0.25">
      <c r="A31848" s="28" t="s">
        <v>80</v>
      </c>
      <c r="B31848" s="2">
        <v>0.15561668310148913</v>
      </c>
    </row>
    <row r="31849" spans="1:2" x14ac:dyDescent="0.25">
      <c r="A31849" s="28" t="s">
        <v>84</v>
      </c>
      <c r="B31849" s="2">
        <v>7.5022019757751668</v>
      </c>
    </row>
    <row r="31850" spans="1:2" x14ac:dyDescent="0.25">
      <c r="A31850" s="28" t="s">
        <v>85</v>
      </c>
      <c r="B31850" s="2">
        <v>8.593088884788683</v>
      </c>
    </row>
    <row r="31851" spans="1:2" x14ac:dyDescent="0.25">
      <c r="A31851" s="28" t="s">
        <v>82</v>
      </c>
      <c r="B31851" s="2">
        <v>7.9763918158049343</v>
      </c>
    </row>
    <row r="31852" spans="1:2" x14ac:dyDescent="0.25">
      <c r="A31852" s="6" t="s">
        <v>245</v>
      </c>
      <c r="B31852" s="2">
        <v>3.4759383307372476</v>
      </c>
    </row>
    <row r="31853" spans="1:2" x14ac:dyDescent="0.25">
      <c r="A31853" s="28" t="s">
        <v>79</v>
      </c>
      <c r="B31853" s="2">
        <v>7.4479177233265817E-2</v>
      </c>
    </row>
    <row r="31854" spans="1:2" x14ac:dyDescent="0.25">
      <c r="A31854" s="28" t="s">
        <v>86</v>
      </c>
      <c r="B31854" s="2">
        <v>3.1341654010774191E-2</v>
      </c>
    </row>
    <row r="31855" spans="1:2" x14ac:dyDescent="0.25">
      <c r="A31855" s="28" t="s">
        <v>87</v>
      </c>
      <c r="B31855" s="2">
        <v>9.0694767959869846E-2</v>
      </c>
    </row>
    <row r="31856" spans="1:2" x14ac:dyDescent="0.25">
      <c r="A31856" s="28" t="s">
        <v>29</v>
      </c>
      <c r="B31856" s="2">
        <v>0.47690088313979978</v>
      </c>
    </row>
    <row r="31857" spans="1:2" x14ac:dyDescent="0.25">
      <c r="A31857" s="28" t="s">
        <v>30</v>
      </c>
      <c r="B31857" s="2">
        <v>1.0305479946812566</v>
      </c>
    </row>
    <row r="31858" spans="1:2" x14ac:dyDescent="0.25">
      <c r="A31858" s="28" t="s">
        <v>88</v>
      </c>
      <c r="B31858" s="2">
        <v>0.21551000204523735</v>
      </c>
    </row>
    <row r="31859" spans="1:2" x14ac:dyDescent="0.25">
      <c r="A31859" s="28" t="s">
        <v>80</v>
      </c>
      <c r="B31859" s="2">
        <v>9.476531629149916E-2</v>
      </c>
    </row>
    <row r="31860" spans="1:2" x14ac:dyDescent="0.25">
      <c r="A31860" s="28" t="s">
        <v>84</v>
      </c>
      <c r="B31860" s="2">
        <v>0.25248882816854878</v>
      </c>
    </row>
    <row r="31861" spans="1:2" x14ac:dyDescent="0.25">
      <c r="A31861" s="28" t="s">
        <v>85</v>
      </c>
      <c r="B31861" s="2">
        <v>0.88348152552831172</v>
      </c>
    </row>
    <row r="31862" spans="1:2" x14ac:dyDescent="0.25">
      <c r="A31862" s="28" t="s">
        <v>82</v>
      </c>
      <c r="B31862" s="2">
        <v>0.32572818167868456</v>
      </c>
    </row>
    <row r="31863" spans="1:2" x14ac:dyDescent="0.25">
      <c r="A31863" s="6" t="s">
        <v>247</v>
      </c>
      <c r="B31863" s="2">
        <v>212.75799632072736</v>
      </c>
    </row>
    <row r="31864" spans="1:2" x14ac:dyDescent="0.25">
      <c r="A31864" s="28" t="s">
        <v>79</v>
      </c>
      <c r="B31864" s="2">
        <v>3.2868469123890023</v>
      </c>
    </row>
    <row r="31865" spans="1:2" x14ac:dyDescent="0.25">
      <c r="A31865" s="28" t="s">
        <v>86</v>
      </c>
      <c r="B31865" s="2">
        <v>2.5359292719845432</v>
      </c>
    </row>
    <row r="31866" spans="1:2" x14ac:dyDescent="0.25">
      <c r="A31866" s="28" t="s">
        <v>87</v>
      </c>
      <c r="B31866" s="2">
        <v>11.520162504292928</v>
      </c>
    </row>
    <row r="31867" spans="1:2" x14ac:dyDescent="0.25">
      <c r="A31867" s="28" t="s">
        <v>29</v>
      </c>
      <c r="B31867" s="2">
        <v>7.9236471638398775</v>
      </c>
    </row>
    <row r="31868" spans="1:2" x14ac:dyDescent="0.25">
      <c r="A31868" s="28" t="s">
        <v>30</v>
      </c>
      <c r="B31868" s="2">
        <v>12.022512276482768</v>
      </c>
    </row>
    <row r="31869" spans="1:2" x14ac:dyDescent="0.25">
      <c r="A31869" s="28" t="s">
        <v>88</v>
      </c>
      <c r="B31869" s="2">
        <v>23.818725170557467</v>
      </c>
    </row>
    <row r="31870" spans="1:2" x14ac:dyDescent="0.25">
      <c r="A31870" s="28" t="s">
        <v>80</v>
      </c>
      <c r="B31870" s="2">
        <v>6.6332903191356802</v>
      </c>
    </row>
    <row r="31871" spans="1:2" x14ac:dyDescent="0.25">
      <c r="A31871" s="28" t="s">
        <v>84</v>
      </c>
      <c r="B31871" s="2">
        <v>49.31058420471031</v>
      </c>
    </row>
    <row r="31872" spans="1:2" x14ac:dyDescent="0.25">
      <c r="A31872" s="28" t="s">
        <v>85</v>
      </c>
      <c r="B31872" s="2">
        <v>63.410267385154079</v>
      </c>
    </row>
    <row r="31873" spans="1:2" x14ac:dyDescent="0.25">
      <c r="A31873" s="28" t="s">
        <v>82</v>
      </c>
      <c r="B31873" s="2">
        <v>32.296031112180721</v>
      </c>
    </row>
    <row r="31874" spans="1:2" x14ac:dyDescent="0.25">
      <c r="A31874" s="6" t="s">
        <v>20</v>
      </c>
      <c r="B31874" s="2">
        <v>42.373377919099987</v>
      </c>
    </row>
    <row r="31875" spans="1:2" x14ac:dyDescent="0.25">
      <c r="A31875" s="28" t="s">
        <v>79</v>
      </c>
      <c r="B31875" s="2">
        <v>1.5959212269078371</v>
      </c>
    </row>
    <row r="31876" spans="1:2" x14ac:dyDescent="0.25">
      <c r="A31876" s="28" t="s">
        <v>86</v>
      </c>
      <c r="B31876" s="2">
        <v>0.50450237762878669</v>
      </c>
    </row>
    <row r="31877" spans="1:2" x14ac:dyDescent="0.25">
      <c r="A31877" s="28" t="s">
        <v>87</v>
      </c>
      <c r="B31877" s="2">
        <v>2.7096096860026879</v>
      </c>
    </row>
    <row r="31878" spans="1:2" x14ac:dyDescent="0.25">
      <c r="A31878" s="28" t="s">
        <v>29</v>
      </c>
      <c r="B31878" s="2">
        <v>4.1123169271948896</v>
      </c>
    </row>
    <row r="31879" spans="1:2" x14ac:dyDescent="0.25">
      <c r="A31879" s="28" t="s">
        <v>30</v>
      </c>
      <c r="B31879" s="2">
        <v>8.124299277190719</v>
      </c>
    </row>
    <row r="31880" spans="1:2" x14ac:dyDescent="0.25">
      <c r="A31880" s="28" t="s">
        <v>88</v>
      </c>
      <c r="B31880" s="2">
        <v>1.7239051807146</v>
      </c>
    </row>
    <row r="31881" spans="1:2" x14ac:dyDescent="0.25">
      <c r="A31881" s="28" t="s">
        <v>80</v>
      </c>
      <c r="B31881" s="2">
        <v>0.28463590029405716</v>
      </c>
    </row>
    <row r="31882" spans="1:2" x14ac:dyDescent="0.25">
      <c r="A31882" s="28" t="s">
        <v>84</v>
      </c>
      <c r="B31882" s="2">
        <v>4.4145238670979747</v>
      </c>
    </row>
    <row r="31883" spans="1:2" x14ac:dyDescent="0.25">
      <c r="A31883" s="28" t="s">
        <v>85</v>
      </c>
      <c r="B31883" s="2">
        <v>11.89051966327292</v>
      </c>
    </row>
    <row r="31884" spans="1:2" x14ac:dyDescent="0.25">
      <c r="A31884" s="28" t="s">
        <v>82</v>
      </c>
      <c r="B31884" s="2">
        <v>7.0131438127955192</v>
      </c>
    </row>
    <row r="31885" spans="1:2" x14ac:dyDescent="0.25">
      <c r="A31885" s="6" t="s">
        <v>21</v>
      </c>
      <c r="B31885" s="2">
        <v>7.3127894274867451</v>
      </c>
    </row>
    <row r="31886" spans="1:2" x14ac:dyDescent="0.25">
      <c r="A31886" s="28" t="s">
        <v>79</v>
      </c>
      <c r="B31886" s="2">
        <v>8.3037576773091329E-2</v>
      </c>
    </row>
    <row r="31887" spans="1:2" x14ac:dyDescent="0.25">
      <c r="A31887" s="28" t="s">
        <v>86</v>
      </c>
      <c r="B31887" s="2">
        <v>3.4912210977499719E-2</v>
      </c>
    </row>
    <row r="31888" spans="1:2" x14ac:dyDescent="0.25">
      <c r="A31888" s="28" t="s">
        <v>87</v>
      </c>
      <c r="B31888" s="2">
        <v>3.3087226278560214E-2</v>
      </c>
    </row>
    <row r="31889" spans="1:2" x14ac:dyDescent="0.25">
      <c r="A31889" s="28" t="s">
        <v>29</v>
      </c>
      <c r="B31889" s="2">
        <v>0.57371325669711992</v>
      </c>
    </row>
    <row r="31890" spans="1:2" x14ac:dyDescent="0.25">
      <c r="A31890" s="28" t="s">
        <v>30</v>
      </c>
      <c r="B31890" s="2">
        <v>1.0352945030203184</v>
      </c>
    </row>
    <row r="31891" spans="1:2" x14ac:dyDescent="0.25">
      <c r="A31891" s="28" t="s">
        <v>88</v>
      </c>
      <c r="B31891" s="2">
        <v>0.43992704076791594</v>
      </c>
    </row>
    <row r="31892" spans="1:2" x14ac:dyDescent="0.25">
      <c r="A31892" s="28" t="s">
        <v>80</v>
      </c>
      <c r="B31892" s="2">
        <v>0.50943135825367569</v>
      </c>
    </row>
    <row r="31893" spans="1:2" x14ac:dyDescent="0.25">
      <c r="A31893" s="28" t="s">
        <v>84</v>
      </c>
      <c r="B31893" s="2">
        <v>2.3626736549118625</v>
      </c>
    </row>
    <row r="31894" spans="1:2" x14ac:dyDescent="0.25">
      <c r="A31894" s="28" t="s">
        <v>85</v>
      </c>
      <c r="B31894" s="2">
        <v>0.81186753826654456</v>
      </c>
    </row>
    <row r="31895" spans="1:2" x14ac:dyDescent="0.25">
      <c r="A31895" s="28" t="s">
        <v>82</v>
      </c>
      <c r="B31895" s="2">
        <v>1.4288450615401564</v>
      </c>
    </row>
    <row r="31896" spans="1:2" x14ac:dyDescent="0.25">
      <c r="A31896" s="6" t="s">
        <v>22</v>
      </c>
      <c r="B31896" s="2">
        <v>1.9158318356503037</v>
      </c>
    </row>
    <row r="31897" spans="1:2" x14ac:dyDescent="0.25">
      <c r="A31897" s="28" t="s">
        <v>79</v>
      </c>
      <c r="B31897" s="2">
        <v>2.1510027189437352E-2</v>
      </c>
    </row>
    <row r="31898" spans="1:2" x14ac:dyDescent="0.25">
      <c r="A31898" s="28" t="s">
        <v>86</v>
      </c>
      <c r="B31898" s="2">
        <v>3.0629229786686866E-2</v>
      </c>
    </row>
    <row r="31899" spans="1:2" x14ac:dyDescent="0.25">
      <c r="A31899" s="28" t="s">
        <v>87</v>
      </c>
      <c r="B31899" s="2">
        <v>8.8908260022048213E-2</v>
      </c>
    </row>
    <row r="31900" spans="1:2" x14ac:dyDescent="0.25">
      <c r="A31900" s="28" t="s">
        <v>29</v>
      </c>
      <c r="B31900" s="2">
        <v>0.29980956805549897</v>
      </c>
    </row>
    <row r="31901" spans="1:2" x14ac:dyDescent="0.25">
      <c r="A31901" s="28" t="s">
        <v>30</v>
      </c>
      <c r="B31901" s="2">
        <v>0.56053775639037395</v>
      </c>
    </row>
    <row r="31902" spans="1:2" x14ac:dyDescent="0.25">
      <c r="A31902" s="28" t="s">
        <v>88</v>
      </c>
      <c r="B31902" s="2">
        <v>0.15410378724818116</v>
      </c>
    </row>
    <row r="31903" spans="1:2" x14ac:dyDescent="0.25">
      <c r="A31903" s="28" t="s">
        <v>80</v>
      </c>
      <c r="B31903" s="2">
        <v>2.8299737567567085E-2</v>
      </c>
    </row>
    <row r="31904" spans="1:2" x14ac:dyDescent="0.25">
      <c r="A31904" s="28" t="s">
        <v>84</v>
      </c>
      <c r="B31904" s="2">
        <v>0.1451338910419831</v>
      </c>
    </row>
    <row r="31905" spans="1:2" x14ac:dyDescent="0.25">
      <c r="A31905" s="28" t="s">
        <v>85</v>
      </c>
      <c r="B31905" s="2">
        <v>0.29304818414690931</v>
      </c>
    </row>
    <row r="31906" spans="1:2" x14ac:dyDescent="0.25">
      <c r="A31906" s="28" t="s">
        <v>82</v>
      </c>
      <c r="B31906" s="2">
        <v>0.29385139420161771</v>
      </c>
    </row>
    <row r="31907" spans="1:2" x14ac:dyDescent="0.25">
      <c r="A31907" s="6" t="s">
        <v>25</v>
      </c>
      <c r="B31907" s="2">
        <v>1.1177609075285975</v>
      </c>
    </row>
    <row r="31908" spans="1:2" x14ac:dyDescent="0.25">
      <c r="A31908" s="28" t="s">
        <v>79</v>
      </c>
      <c r="B31908" s="2">
        <v>2.2342898271826065E-2</v>
      </c>
    </row>
    <row r="31909" spans="1:2" x14ac:dyDescent="0.25">
      <c r="A31909" s="28" t="s">
        <v>86</v>
      </c>
      <c r="B31909" s="2">
        <v>2.3690095657771852E-2</v>
      </c>
    </row>
    <row r="31910" spans="1:2" x14ac:dyDescent="0.25">
      <c r="A31910" s="28" t="s">
        <v>87</v>
      </c>
      <c r="B31910" s="2">
        <v>8.6633757713107749E-3</v>
      </c>
    </row>
    <row r="31911" spans="1:2" x14ac:dyDescent="0.25">
      <c r="A31911" s="28" t="s">
        <v>29</v>
      </c>
      <c r="B31911" s="2">
        <v>3.6358623700059392E-2</v>
      </c>
    </row>
    <row r="31912" spans="1:2" x14ac:dyDescent="0.25">
      <c r="A31912" s="28" t="s">
        <v>30</v>
      </c>
      <c r="B31912" s="2">
        <v>7.238850901118643E-2</v>
      </c>
    </row>
    <row r="31913" spans="1:2" x14ac:dyDescent="0.25">
      <c r="A31913" s="28" t="s">
        <v>88</v>
      </c>
      <c r="B31913" s="2">
        <v>0.19056505018248651</v>
      </c>
    </row>
    <row r="31914" spans="1:2" x14ac:dyDescent="0.25">
      <c r="A31914" s="28" t="s">
        <v>80</v>
      </c>
      <c r="B31914" s="2">
        <v>2.8931762360359776E-3</v>
      </c>
    </row>
    <row r="31915" spans="1:2" x14ac:dyDescent="0.25">
      <c r="A31915" s="28" t="s">
        <v>84</v>
      </c>
      <c r="B31915" s="2">
        <v>4.7412771075170295E-3</v>
      </c>
    </row>
    <row r="31916" spans="1:2" x14ac:dyDescent="0.25">
      <c r="A31916" s="28" t="s">
        <v>85</v>
      </c>
      <c r="B31916" s="2">
        <v>0.57556395034962371</v>
      </c>
    </row>
    <row r="31917" spans="1:2" x14ac:dyDescent="0.25">
      <c r="A31917" s="28" t="s">
        <v>82</v>
      </c>
      <c r="B31917" s="2">
        <v>0.18055395124077958</v>
      </c>
    </row>
    <row r="31918" spans="1:2" x14ac:dyDescent="0.25">
      <c r="A31918" s="6" t="s">
        <v>23</v>
      </c>
      <c r="B31918" s="2">
        <v>8.6662292806889845</v>
      </c>
    </row>
    <row r="31919" spans="1:2" x14ac:dyDescent="0.25">
      <c r="A31919" s="28" t="s">
        <v>79</v>
      </c>
      <c r="B31919" s="2">
        <v>0.15123586163622979</v>
      </c>
    </row>
    <row r="31920" spans="1:2" x14ac:dyDescent="0.25">
      <c r="A31920" s="28" t="s">
        <v>86</v>
      </c>
      <c r="B31920" s="2">
        <v>8.5218712400374541E-2</v>
      </c>
    </row>
    <row r="31921" spans="1:2" x14ac:dyDescent="0.25">
      <c r="A31921" s="28" t="s">
        <v>87</v>
      </c>
      <c r="B31921" s="2">
        <v>0.26652614793631768</v>
      </c>
    </row>
    <row r="31922" spans="1:2" x14ac:dyDescent="0.25">
      <c r="A31922" s="28" t="s">
        <v>29</v>
      </c>
      <c r="B31922" s="2">
        <v>0.49830906837899364</v>
      </c>
    </row>
    <row r="31923" spans="1:2" x14ac:dyDescent="0.25">
      <c r="A31923" s="28" t="s">
        <v>30</v>
      </c>
      <c r="B31923" s="2">
        <v>0.76590156433496126</v>
      </c>
    </row>
    <row r="31924" spans="1:2" x14ac:dyDescent="0.25">
      <c r="A31924" s="28" t="s">
        <v>88</v>
      </c>
      <c r="B31924" s="2">
        <v>0.58433373142756018</v>
      </c>
    </row>
    <row r="31925" spans="1:2" x14ac:dyDescent="0.25">
      <c r="A31925" s="28" t="s">
        <v>80</v>
      </c>
      <c r="B31925" s="2">
        <v>0.29830345511324563</v>
      </c>
    </row>
    <row r="31926" spans="1:2" x14ac:dyDescent="0.25">
      <c r="A31926" s="28" t="s">
        <v>84</v>
      </c>
      <c r="B31926" s="2">
        <v>1.1588647394804723</v>
      </c>
    </row>
    <row r="31927" spans="1:2" x14ac:dyDescent="0.25">
      <c r="A31927" s="28" t="s">
        <v>85</v>
      </c>
      <c r="B31927" s="2">
        <v>1.8717627127511174</v>
      </c>
    </row>
    <row r="31928" spans="1:2" x14ac:dyDescent="0.25">
      <c r="A31928" s="28" t="s">
        <v>82</v>
      </c>
      <c r="B31928" s="2">
        <v>2.985773287229712</v>
      </c>
    </row>
    <row r="31929" spans="1:2" x14ac:dyDescent="0.25">
      <c r="A31929" s="6" t="s">
        <v>249</v>
      </c>
      <c r="B31929" s="2">
        <v>39.964343187338521</v>
      </c>
    </row>
    <row r="31930" spans="1:2" x14ac:dyDescent="0.25">
      <c r="A31930" s="28" t="s">
        <v>79</v>
      </c>
      <c r="B31930" s="2">
        <v>0.53287672906872119</v>
      </c>
    </row>
    <row r="31931" spans="1:2" x14ac:dyDescent="0.25">
      <c r="A31931" s="28" t="s">
        <v>86</v>
      </c>
      <c r="B31931" s="2">
        <v>0.20857122372793716</v>
      </c>
    </row>
    <row r="31932" spans="1:2" x14ac:dyDescent="0.25">
      <c r="A31932" s="28" t="s">
        <v>87</v>
      </c>
      <c r="B31932" s="2">
        <v>0.95328453432255478</v>
      </c>
    </row>
    <row r="31933" spans="1:2" x14ac:dyDescent="0.25">
      <c r="A31933" s="28" t="s">
        <v>29</v>
      </c>
      <c r="B31933" s="2">
        <v>1.4108251234169598</v>
      </c>
    </row>
    <row r="31934" spans="1:2" x14ac:dyDescent="0.25">
      <c r="A31934" s="28" t="s">
        <v>30</v>
      </c>
      <c r="B31934" s="2">
        <v>3.9927911862428234</v>
      </c>
    </row>
    <row r="31935" spans="1:2" x14ac:dyDescent="0.25">
      <c r="A31935" s="28" t="s">
        <v>88</v>
      </c>
      <c r="B31935" s="2">
        <v>5.4428991876991004</v>
      </c>
    </row>
    <row r="31936" spans="1:2" x14ac:dyDescent="0.25">
      <c r="A31936" s="28" t="s">
        <v>80</v>
      </c>
      <c r="B31936" s="2">
        <v>0.55993569424769607</v>
      </c>
    </row>
    <row r="31937" spans="1:2" x14ac:dyDescent="0.25">
      <c r="A31937" s="28" t="s">
        <v>84</v>
      </c>
      <c r="B31937" s="2">
        <v>6.4187510039206188</v>
      </c>
    </row>
    <row r="31938" spans="1:2" x14ac:dyDescent="0.25">
      <c r="A31938" s="28" t="s">
        <v>85</v>
      </c>
      <c r="B31938" s="2">
        <v>7.7447913073548831</v>
      </c>
    </row>
    <row r="31939" spans="1:2" x14ac:dyDescent="0.25">
      <c r="A31939" s="28" t="s">
        <v>82</v>
      </c>
      <c r="B31939" s="2">
        <v>12.699617197337227</v>
      </c>
    </row>
    <row r="31940" spans="1:2" x14ac:dyDescent="0.25">
      <c r="A31940" s="6" t="s">
        <v>251</v>
      </c>
      <c r="B31940" s="2">
        <v>76.346228287710417</v>
      </c>
    </row>
    <row r="31941" spans="1:2" x14ac:dyDescent="0.25">
      <c r="A31941" s="28" t="s">
        <v>79</v>
      </c>
      <c r="B31941" s="2">
        <v>2.1353861931685767</v>
      </c>
    </row>
    <row r="31942" spans="1:2" x14ac:dyDescent="0.25">
      <c r="A31942" s="28" t="s">
        <v>86</v>
      </c>
      <c r="B31942" s="2">
        <v>0.63828746481500664</v>
      </c>
    </row>
    <row r="31943" spans="1:2" x14ac:dyDescent="0.25">
      <c r="A31943" s="28" t="s">
        <v>87</v>
      </c>
      <c r="B31943" s="2">
        <v>4.7081598480807916</v>
      </c>
    </row>
    <row r="31944" spans="1:2" x14ac:dyDescent="0.25">
      <c r="A31944" s="28" t="s">
        <v>29</v>
      </c>
      <c r="B31944" s="2">
        <v>8.9967139577380308</v>
      </c>
    </row>
    <row r="31945" spans="1:2" x14ac:dyDescent="0.25">
      <c r="A31945" s="28" t="s">
        <v>30</v>
      </c>
      <c r="B31945" s="2">
        <v>2.926889698421836</v>
      </c>
    </row>
    <row r="31946" spans="1:2" x14ac:dyDescent="0.25">
      <c r="A31946" s="28" t="s">
        <v>88</v>
      </c>
      <c r="B31946" s="2">
        <v>7.7801243149222925</v>
      </c>
    </row>
    <row r="31947" spans="1:2" x14ac:dyDescent="0.25">
      <c r="A31947" s="28" t="s">
        <v>80</v>
      </c>
      <c r="B31947" s="2">
        <v>2.0070897632479436</v>
      </c>
    </row>
    <row r="31948" spans="1:2" x14ac:dyDescent="0.25">
      <c r="A31948" s="28" t="s">
        <v>84</v>
      </c>
      <c r="B31948" s="2">
        <v>11.801369299105298</v>
      </c>
    </row>
    <row r="31949" spans="1:2" x14ac:dyDescent="0.25">
      <c r="A31949" s="28" t="s">
        <v>85</v>
      </c>
      <c r="B31949" s="2">
        <v>22.00948853549783</v>
      </c>
    </row>
    <row r="31950" spans="1:2" x14ac:dyDescent="0.25">
      <c r="A31950" s="28" t="s">
        <v>82</v>
      </c>
      <c r="B31950" s="2">
        <v>13.342719212712804</v>
      </c>
    </row>
    <row r="31951" spans="1:2" x14ac:dyDescent="0.25">
      <c r="A31951" s="6" t="s">
        <v>229</v>
      </c>
      <c r="B31951" s="2">
        <v>0.31229887228337139</v>
      </c>
    </row>
    <row r="31952" spans="1:2" x14ac:dyDescent="0.25">
      <c r="A31952" s="28" t="s">
        <v>79</v>
      </c>
      <c r="B31952" s="2">
        <v>2.1796371790703584E-2</v>
      </c>
    </row>
    <row r="31953" spans="1:2" x14ac:dyDescent="0.25">
      <c r="A31953" s="28" t="s">
        <v>86</v>
      </c>
      <c r="B31953" s="2">
        <v>4.1342302040069875E-3</v>
      </c>
    </row>
    <row r="31954" spans="1:2" x14ac:dyDescent="0.25">
      <c r="A31954" s="28" t="s">
        <v>87</v>
      </c>
      <c r="B31954" s="2">
        <v>7.3289353775503573E-3</v>
      </c>
    </row>
    <row r="31955" spans="1:2" x14ac:dyDescent="0.25">
      <c r="A31955" s="28" t="s">
        <v>29</v>
      </c>
      <c r="B31955" s="2">
        <v>4.6494091099447847E-2</v>
      </c>
    </row>
    <row r="31956" spans="1:2" x14ac:dyDescent="0.25">
      <c r="A31956" s="28" t="s">
        <v>30</v>
      </c>
      <c r="B31956" s="2">
        <v>5.4916035002223619E-2</v>
      </c>
    </row>
    <row r="31957" spans="1:2" x14ac:dyDescent="0.25">
      <c r="A31957" s="28" t="s">
        <v>88</v>
      </c>
      <c r="B31957" s="2">
        <v>4.6477498977186532E-2</v>
      </c>
    </row>
    <row r="31958" spans="1:2" x14ac:dyDescent="0.25">
      <c r="A31958" s="28" t="s">
        <v>80</v>
      </c>
      <c r="B31958" s="2">
        <v>1.0595683181045716E-2</v>
      </c>
    </row>
    <row r="31959" spans="1:2" x14ac:dyDescent="0.25">
      <c r="A31959" s="28" t="s">
        <v>84</v>
      </c>
      <c r="B31959" s="2">
        <v>1.1712012081247879E-2</v>
      </c>
    </row>
    <row r="31960" spans="1:2" x14ac:dyDescent="0.25">
      <c r="A31960" s="28" t="s">
        <v>85</v>
      </c>
      <c r="B31960" s="2">
        <v>6.0584118365871922E-2</v>
      </c>
    </row>
    <row r="31961" spans="1:2" x14ac:dyDescent="0.25">
      <c r="A31961" s="28" t="s">
        <v>82</v>
      </c>
      <c r="B31961" s="2">
        <v>4.8259896204086924E-2</v>
      </c>
    </row>
    <row r="31962" spans="1:2" x14ac:dyDescent="0.25">
      <c r="A31962" s="6" t="s">
        <v>93</v>
      </c>
      <c r="B31962" s="2">
        <v>505.31087441990292</v>
      </c>
    </row>
    <row r="31963" spans="1:2" x14ac:dyDescent="0.25">
      <c r="A31963" s="28" t="s">
        <v>79</v>
      </c>
      <c r="B31963" s="2">
        <v>10.110595858895863</v>
      </c>
    </row>
    <row r="31964" spans="1:2" x14ac:dyDescent="0.25">
      <c r="A31964" s="28" t="s">
        <v>86</v>
      </c>
      <c r="B31964" s="2">
        <v>5.332123901504267</v>
      </c>
    </row>
    <row r="31965" spans="1:2" x14ac:dyDescent="0.25">
      <c r="A31965" s="28" t="s">
        <v>87</v>
      </c>
      <c r="B31965" s="2">
        <v>29.015316119448343</v>
      </c>
    </row>
    <row r="31966" spans="1:2" x14ac:dyDescent="0.25">
      <c r="A31966" s="28" t="s">
        <v>29</v>
      </c>
      <c r="B31966" s="2">
        <v>32.427786523087008</v>
      </c>
    </row>
    <row r="31967" spans="1:2" x14ac:dyDescent="0.25">
      <c r="A31967" s="28" t="s">
        <v>30</v>
      </c>
      <c r="B31967" s="2">
        <v>40.892155954372107</v>
      </c>
    </row>
    <row r="31968" spans="1:2" x14ac:dyDescent="0.25">
      <c r="A31968" s="28" t="s">
        <v>88</v>
      </c>
      <c r="B31968" s="2">
        <v>51.834461269563732</v>
      </c>
    </row>
    <row r="31969" spans="1:2" x14ac:dyDescent="0.25">
      <c r="A31969" s="28" t="s">
        <v>80</v>
      </c>
      <c r="B31969" s="2">
        <v>11.884128461919179</v>
      </c>
    </row>
    <row r="31970" spans="1:2" x14ac:dyDescent="0.25">
      <c r="A31970" s="28" t="s">
        <v>84</v>
      </c>
      <c r="B31970" s="2">
        <v>92.522704840310169</v>
      </c>
    </row>
    <row r="31971" spans="1:2" x14ac:dyDescent="0.25">
      <c r="A31971" s="28" t="s">
        <v>85</v>
      </c>
      <c r="B31971" s="2">
        <v>137.66491333275548</v>
      </c>
    </row>
    <row r="31972" spans="1:2" x14ac:dyDescent="0.25">
      <c r="A31972" s="28" t="s">
        <v>82</v>
      </c>
      <c r="B31972" s="2">
        <v>93.626688158046747</v>
      </c>
    </row>
    <row r="31973" spans="1:2" x14ac:dyDescent="0.25">
      <c r="A31973" s="3" t="s">
        <v>29</v>
      </c>
      <c r="B31973" s="2">
        <v>1234.6789850149171</v>
      </c>
    </row>
    <row r="31974" spans="1:2" x14ac:dyDescent="0.25">
      <c r="A31974" s="6" t="s">
        <v>228</v>
      </c>
      <c r="B31974" s="2">
        <v>4.5106752939809498</v>
      </c>
    </row>
    <row r="31975" spans="1:2" x14ac:dyDescent="0.25">
      <c r="A31975" s="28" t="s">
        <v>79</v>
      </c>
      <c r="B31975" s="2">
        <v>1.9732642487959766E-3</v>
      </c>
    </row>
    <row r="31976" spans="1:2" x14ac:dyDescent="0.25">
      <c r="A31976" s="28" t="s">
        <v>86</v>
      </c>
      <c r="B31976" s="2">
        <v>5.387248048861328E-3</v>
      </c>
    </row>
    <row r="31977" spans="1:2" x14ac:dyDescent="0.25">
      <c r="A31977" s="28" t="s">
        <v>87</v>
      </c>
      <c r="B31977" s="2">
        <v>0.75033471642155791</v>
      </c>
    </row>
    <row r="31978" spans="1:2" x14ac:dyDescent="0.25">
      <c r="A31978" s="28" t="s">
        <v>31</v>
      </c>
      <c r="B31978" s="2">
        <v>0.40546978756670504</v>
      </c>
    </row>
    <row r="31979" spans="1:2" x14ac:dyDescent="0.25">
      <c r="A31979" s="28" t="s">
        <v>30</v>
      </c>
      <c r="B31979" s="2">
        <v>0.31615256551930188</v>
      </c>
    </row>
    <row r="31980" spans="1:2" x14ac:dyDescent="0.25">
      <c r="A31980" s="28" t="s">
        <v>88</v>
      </c>
      <c r="B31980" s="2">
        <v>6.3554085524454462E-2</v>
      </c>
    </row>
    <row r="31981" spans="1:2" x14ac:dyDescent="0.25">
      <c r="A31981" s="28" t="s">
        <v>80</v>
      </c>
      <c r="B31981" s="2">
        <v>7.037230746383496E-3</v>
      </c>
    </row>
    <row r="31982" spans="1:2" x14ac:dyDescent="0.25">
      <c r="A31982" s="28" t="s">
        <v>84</v>
      </c>
      <c r="B31982" s="2">
        <v>2.103188348388211</v>
      </c>
    </row>
    <row r="31983" spans="1:2" x14ac:dyDescent="0.25">
      <c r="A31983" s="28" t="s">
        <v>85</v>
      </c>
      <c r="B31983" s="2">
        <v>0.38087531864324548</v>
      </c>
    </row>
    <row r="31984" spans="1:2" x14ac:dyDescent="0.25">
      <c r="A31984" s="28" t="s">
        <v>82</v>
      </c>
      <c r="B31984" s="2">
        <v>0.4767027288734334</v>
      </c>
    </row>
    <row r="31985" spans="1:2" x14ac:dyDescent="0.25">
      <c r="A31985" s="6" t="s">
        <v>239</v>
      </c>
      <c r="B31985" s="2">
        <v>5.5021940424305189</v>
      </c>
    </row>
    <row r="31986" spans="1:2" x14ac:dyDescent="0.25">
      <c r="A31986" s="28" t="s">
        <v>79</v>
      </c>
      <c r="B31986" s="2">
        <v>2.9070968597538285E-3</v>
      </c>
    </row>
    <row r="31987" spans="1:2" x14ac:dyDescent="0.25">
      <c r="A31987" s="28" t="s">
        <v>87</v>
      </c>
      <c r="B31987" s="2">
        <v>0.72221976227029039</v>
      </c>
    </row>
    <row r="31988" spans="1:2" x14ac:dyDescent="0.25">
      <c r="A31988" s="28" t="s">
        <v>31</v>
      </c>
      <c r="B31988" s="2">
        <v>0.11102586384950283</v>
      </c>
    </row>
    <row r="31989" spans="1:2" x14ac:dyDescent="0.25">
      <c r="A31989" s="28" t="s">
        <v>30</v>
      </c>
      <c r="B31989" s="2">
        <v>0.17212712099439839</v>
      </c>
    </row>
    <row r="31990" spans="1:2" x14ac:dyDescent="0.25">
      <c r="A31990" s="28" t="s">
        <v>88</v>
      </c>
      <c r="B31990" s="2">
        <v>3.519577910040167E-2</v>
      </c>
    </row>
    <row r="31991" spans="1:2" x14ac:dyDescent="0.25">
      <c r="A31991" s="28" t="s">
        <v>80</v>
      </c>
      <c r="B31991" s="2">
        <v>7.8266186940340418E-2</v>
      </c>
    </row>
    <row r="31992" spans="1:2" x14ac:dyDescent="0.25">
      <c r="A31992" s="28" t="s">
        <v>84</v>
      </c>
      <c r="B31992" s="2">
        <v>0.57955098806749927</v>
      </c>
    </row>
    <row r="31993" spans="1:2" x14ac:dyDescent="0.25">
      <c r="A31993" s="28" t="s">
        <v>85</v>
      </c>
      <c r="B31993" s="2">
        <v>1.9105141831497605</v>
      </c>
    </row>
    <row r="31994" spans="1:2" x14ac:dyDescent="0.25">
      <c r="A31994" s="28" t="s">
        <v>82</v>
      </c>
      <c r="B31994" s="2">
        <v>1.8903870611985716</v>
      </c>
    </row>
    <row r="31995" spans="1:2" x14ac:dyDescent="0.25">
      <c r="A31995" s="6" t="s">
        <v>241</v>
      </c>
      <c r="B31995" s="2">
        <v>117.84912779876595</v>
      </c>
    </row>
    <row r="31996" spans="1:2" x14ac:dyDescent="0.25">
      <c r="A31996" s="28" t="s">
        <v>79</v>
      </c>
      <c r="B31996" s="2">
        <v>1.7589768048649779</v>
      </c>
    </row>
    <row r="31997" spans="1:2" x14ac:dyDescent="0.25">
      <c r="A31997" s="28" t="s">
        <v>86</v>
      </c>
      <c r="B31997" s="2">
        <v>0.85736517623942843</v>
      </c>
    </row>
    <row r="31998" spans="1:2" x14ac:dyDescent="0.25">
      <c r="A31998" s="28" t="s">
        <v>87</v>
      </c>
      <c r="B31998" s="2">
        <v>4.377138977979417</v>
      </c>
    </row>
    <row r="31999" spans="1:2" x14ac:dyDescent="0.25">
      <c r="A31999" s="28" t="s">
        <v>31</v>
      </c>
      <c r="B31999" s="2">
        <v>12.856939877195028</v>
      </c>
    </row>
    <row r="32000" spans="1:2" x14ac:dyDescent="0.25">
      <c r="A32000" s="28" t="s">
        <v>30</v>
      </c>
      <c r="B32000" s="2">
        <v>6.7954960325180735</v>
      </c>
    </row>
    <row r="32001" spans="1:2" x14ac:dyDescent="0.25">
      <c r="A32001" s="28" t="s">
        <v>88</v>
      </c>
      <c r="B32001" s="2">
        <v>43.403573865737116</v>
      </c>
    </row>
    <row r="32002" spans="1:2" x14ac:dyDescent="0.25">
      <c r="A32002" s="28" t="s">
        <v>80</v>
      </c>
      <c r="B32002" s="2">
        <v>1.7073050908633327</v>
      </c>
    </row>
    <row r="32003" spans="1:2" x14ac:dyDescent="0.25">
      <c r="A32003" s="28" t="s">
        <v>84</v>
      </c>
      <c r="B32003" s="2">
        <v>7.0747147408727828</v>
      </c>
    </row>
    <row r="32004" spans="1:2" x14ac:dyDescent="0.25">
      <c r="A32004" s="28" t="s">
        <v>85</v>
      </c>
      <c r="B32004" s="2">
        <v>11.27081296603393</v>
      </c>
    </row>
    <row r="32005" spans="1:2" x14ac:dyDescent="0.25">
      <c r="A32005" s="28" t="s">
        <v>82</v>
      </c>
      <c r="B32005" s="2">
        <v>27.746804266461886</v>
      </c>
    </row>
    <row r="32006" spans="1:2" x14ac:dyDescent="0.25">
      <c r="A32006" s="6" t="s">
        <v>230</v>
      </c>
      <c r="B32006" s="2">
        <v>7.7692581383244003E-2</v>
      </c>
    </row>
    <row r="32007" spans="1:2" x14ac:dyDescent="0.25">
      <c r="A32007" s="28" t="s">
        <v>79</v>
      </c>
      <c r="B32007" s="2">
        <v>4.3089796827535039E-5</v>
      </c>
    </row>
    <row r="32008" spans="1:2" x14ac:dyDescent="0.25">
      <c r="A32008" s="28" t="s">
        <v>86</v>
      </c>
      <c r="B32008" s="2">
        <v>1.0119117255114441E-4</v>
      </c>
    </row>
    <row r="32009" spans="1:2" x14ac:dyDescent="0.25">
      <c r="A32009" s="28" t="s">
        <v>31</v>
      </c>
      <c r="B32009" s="2">
        <v>5.0880809961265563E-3</v>
      </c>
    </row>
    <row r="32010" spans="1:2" x14ac:dyDescent="0.25">
      <c r="A32010" s="28" t="s">
        <v>30</v>
      </c>
      <c r="B32010" s="2">
        <v>3.4607060733293471E-5</v>
      </c>
    </row>
    <row r="32011" spans="1:2" x14ac:dyDescent="0.25">
      <c r="A32011" s="28" t="s">
        <v>88</v>
      </c>
      <c r="B32011" s="2">
        <v>1.7786277811183951E-3</v>
      </c>
    </row>
    <row r="32012" spans="1:2" x14ac:dyDescent="0.25">
      <c r="A32012" s="28" t="s">
        <v>80</v>
      </c>
      <c r="B32012" s="2">
        <v>1.4843483523843972E-3</v>
      </c>
    </row>
    <row r="32013" spans="1:2" x14ac:dyDescent="0.25">
      <c r="A32013" s="28" t="s">
        <v>84</v>
      </c>
      <c r="B32013" s="2">
        <v>1.4084608959716652E-3</v>
      </c>
    </row>
    <row r="32014" spans="1:2" x14ac:dyDescent="0.25">
      <c r="A32014" s="28" t="s">
        <v>85</v>
      </c>
      <c r="B32014" s="2">
        <v>2.250892658886789E-2</v>
      </c>
    </row>
    <row r="32015" spans="1:2" x14ac:dyDescent="0.25">
      <c r="A32015" s="28" t="s">
        <v>82</v>
      </c>
      <c r="B32015" s="2">
        <v>4.5245248738663119E-2</v>
      </c>
    </row>
    <row r="32016" spans="1:2" x14ac:dyDescent="0.25">
      <c r="A32016" s="6" t="s">
        <v>19</v>
      </c>
      <c r="B32016" s="2">
        <v>0.1278573101859572</v>
      </c>
    </row>
    <row r="32017" spans="1:2" x14ac:dyDescent="0.25">
      <c r="A32017" s="28" t="s">
        <v>79</v>
      </c>
      <c r="B32017" s="2">
        <v>2.2124141076844579E-2</v>
      </c>
    </row>
    <row r="32018" spans="1:2" x14ac:dyDescent="0.25">
      <c r="A32018" s="28" t="s">
        <v>86</v>
      </c>
      <c r="B32018" s="2">
        <v>4.9029421619866981E-4</v>
      </c>
    </row>
    <row r="32019" spans="1:2" x14ac:dyDescent="0.25">
      <c r="A32019" s="28" t="s">
        <v>87</v>
      </c>
      <c r="B32019" s="2">
        <v>7.4925778546490777E-4</v>
      </c>
    </row>
    <row r="32020" spans="1:2" x14ac:dyDescent="0.25">
      <c r="A32020" s="28" t="s">
        <v>31</v>
      </c>
      <c r="B32020" s="2">
        <v>5.6026655573690083E-3</v>
      </c>
    </row>
    <row r="32021" spans="1:2" x14ac:dyDescent="0.25">
      <c r="A32021" s="28" t="s">
        <v>30</v>
      </c>
      <c r="B32021" s="2">
        <v>1.9494441375347473E-2</v>
      </c>
    </row>
    <row r="32022" spans="1:2" x14ac:dyDescent="0.25">
      <c r="A32022" s="28" t="s">
        <v>88</v>
      </c>
      <c r="B32022" s="2">
        <v>8.2000025085200343E-4</v>
      </c>
    </row>
    <row r="32023" spans="1:2" x14ac:dyDescent="0.25">
      <c r="A32023" s="28" t="s">
        <v>80</v>
      </c>
      <c r="B32023" s="2">
        <v>1.6201004741972589E-3</v>
      </c>
    </row>
    <row r="32024" spans="1:2" x14ac:dyDescent="0.25">
      <c r="A32024" s="28" t="s">
        <v>84</v>
      </c>
      <c r="B32024" s="2">
        <v>2.2548158905907648E-4</v>
      </c>
    </row>
    <row r="32025" spans="1:2" x14ac:dyDescent="0.25">
      <c r="A32025" s="28" t="s">
        <v>85</v>
      </c>
      <c r="B32025" s="2">
        <v>1.0304145825646045E-2</v>
      </c>
    </row>
    <row r="32026" spans="1:2" x14ac:dyDescent="0.25">
      <c r="A32026" s="28" t="s">
        <v>82</v>
      </c>
      <c r="B32026" s="2">
        <v>6.6426782034978163E-2</v>
      </c>
    </row>
    <row r="32027" spans="1:2" x14ac:dyDescent="0.25">
      <c r="A32027" s="6" t="s">
        <v>243</v>
      </c>
      <c r="B32027" s="2">
        <v>22.694361460303611</v>
      </c>
    </row>
    <row r="32028" spans="1:2" x14ac:dyDescent="0.25">
      <c r="A32028" s="28" t="s">
        <v>79</v>
      </c>
      <c r="B32028" s="2">
        <v>4.2109820924779294E-2</v>
      </c>
    </row>
    <row r="32029" spans="1:2" x14ac:dyDescent="0.25">
      <c r="A32029" s="28" t="s">
        <v>86</v>
      </c>
      <c r="B32029" s="2">
        <v>0.24009553657992164</v>
      </c>
    </row>
    <row r="32030" spans="1:2" x14ac:dyDescent="0.25">
      <c r="A32030" s="28" t="s">
        <v>87</v>
      </c>
      <c r="B32030" s="2">
        <v>5.2067678018449639</v>
      </c>
    </row>
    <row r="32031" spans="1:2" x14ac:dyDescent="0.25">
      <c r="A32031" s="28" t="s">
        <v>31</v>
      </c>
      <c r="B32031" s="2">
        <v>1.8012427980175481</v>
      </c>
    </row>
    <row r="32032" spans="1:2" x14ac:dyDescent="0.25">
      <c r="A32032" s="28" t="s">
        <v>30</v>
      </c>
      <c r="B32032" s="2">
        <v>1.3460730169972981</v>
      </c>
    </row>
    <row r="32033" spans="1:2" x14ac:dyDescent="0.25">
      <c r="A32033" s="28" t="s">
        <v>88</v>
      </c>
      <c r="B32033" s="2">
        <v>1.9904043195586321</v>
      </c>
    </row>
    <row r="32034" spans="1:2" x14ac:dyDescent="0.25">
      <c r="A32034" s="28" t="s">
        <v>80</v>
      </c>
      <c r="B32034" s="2">
        <v>8.7577913470566968E-2</v>
      </c>
    </row>
    <row r="32035" spans="1:2" x14ac:dyDescent="0.25">
      <c r="A32035" s="28" t="s">
        <v>84</v>
      </c>
      <c r="B32035" s="2">
        <v>2.2312829748143224</v>
      </c>
    </row>
    <row r="32036" spans="1:2" x14ac:dyDescent="0.25">
      <c r="A32036" s="28" t="s">
        <v>85</v>
      </c>
      <c r="B32036" s="2">
        <v>3.9299858039912672</v>
      </c>
    </row>
    <row r="32037" spans="1:2" x14ac:dyDescent="0.25">
      <c r="A32037" s="28" t="s">
        <v>82</v>
      </c>
      <c r="B32037" s="2">
        <v>5.8188214741043112</v>
      </c>
    </row>
    <row r="32038" spans="1:2" x14ac:dyDescent="0.25">
      <c r="A32038" s="6" t="s">
        <v>52</v>
      </c>
      <c r="B32038" s="2">
        <v>0.7036803066664965</v>
      </c>
    </row>
    <row r="32039" spans="1:2" x14ac:dyDescent="0.25">
      <c r="A32039" s="28" t="s">
        <v>79</v>
      </c>
      <c r="B32039" s="2">
        <v>1.3389355732888787E-3</v>
      </c>
    </row>
    <row r="32040" spans="1:2" x14ac:dyDescent="0.25">
      <c r="A32040" s="28" t="s">
        <v>86</v>
      </c>
      <c r="B32040" s="2">
        <v>2.6703587195131286E-3</v>
      </c>
    </row>
    <row r="32041" spans="1:2" x14ac:dyDescent="0.25">
      <c r="A32041" s="28" t="s">
        <v>87</v>
      </c>
      <c r="B32041" s="2">
        <v>0.11286592756810225</v>
      </c>
    </row>
    <row r="32042" spans="1:2" x14ac:dyDescent="0.25">
      <c r="A32042" s="28" t="s">
        <v>31</v>
      </c>
      <c r="B32042" s="2">
        <v>1.1483715169994383E-3</v>
      </c>
    </row>
    <row r="32043" spans="1:2" x14ac:dyDescent="0.25">
      <c r="A32043" s="28" t="s">
        <v>30</v>
      </c>
      <c r="B32043" s="2">
        <v>1.0799397467095915E-3</v>
      </c>
    </row>
    <row r="32044" spans="1:2" x14ac:dyDescent="0.25">
      <c r="A32044" s="28" t="s">
        <v>88</v>
      </c>
      <c r="B32044" s="2">
        <v>1.5857138228757752E-2</v>
      </c>
    </row>
    <row r="32045" spans="1:2" x14ac:dyDescent="0.25">
      <c r="A32045" s="28" t="s">
        <v>80</v>
      </c>
      <c r="B32045" s="2">
        <v>2.4085534870775592E-3</v>
      </c>
    </row>
    <row r="32046" spans="1:2" x14ac:dyDescent="0.25">
      <c r="A32046" s="28" t="s">
        <v>84</v>
      </c>
      <c r="B32046" s="2">
        <v>8.0852757109491167E-3</v>
      </c>
    </row>
    <row r="32047" spans="1:2" x14ac:dyDescent="0.25">
      <c r="A32047" s="28" t="s">
        <v>85</v>
      </c>
      <c r="B32047" s="2">
        <v>0.53514188853868916</v>
      </c>
    </row>
    <row r="32048" spans="1:2" x14ac:dyDescent="0.25">
      <c r="A32048" s="28" t="s">
        <v>82</v>
      </c>
      <c r="B32048" s="2">
        <v>2.3083917576409763E-2</v>
      </c>
    </row>
    <row r="32049" spans="1:2" x14ac:dyDescent="0.25">
      <c r="A32049" s="6" t="s">
        <v>245</v>
      </c>
      <c r="B32049" s="2">
        <v>2.5530072822062033</v>
      </c>
    </row>
    <row r="32050" spans="1:2" x14ac:dyDescent="0.25">
      <c r="A32050" s="28" t="s">
        <v>79</v>
      </c>
      <c r="B32050" s="2">
        <v>5.8313434418960239E-2</v>
      </c>
    </row>
    <row r="32051" spans="1:2" x14ac:dyDescent="0.25">
      <c r="A32051" s="28" t="s">
        <v>86</v>
      </c>
      <c r="B32051" s="2">
        <v>2.5859618175045604E-2</v>
      </c>
    </row>
    <row r="32052" spans="1:2" x14ac:dyDescent="0.25">
      <c r="A32052" s="28" t="s">
        <v>87</v>
      </c>
      <c r="B32052" s="2">
        <v>0.11609574333843575</v>
      </c>
    </row>
    <row r="32053" spans="1:2" x14ac:dyDescent="0.25">
      <c r="A32053" s="28" t="s">
        <v>31</v>
      </c>
      <c r="B32053" s="2">
        <v>0.35139528979384782</v>
      </c>
    </row>
    <row r="32054" spans="1:2" x14ac:dyDescent="0.25">
      <c r="A32054" s="28" t="s">
        <v>30</v>
      </c>
      <c r="B32054" s="2">
        <v>0.41503043113710902</v>
      </c>
    </row>
    <row r="32055" spans="1:2" x14ac:dyDescent="0.25">
      <c r="A32055" s="28" t="s">
        <v>88</v>
      </c>
      <c r="B32055" s="2">
        <v>0.19506961313260557</v>
      </c>
    </row>
    <row r="32056" spans="1:2" x14ac:dyDescent="0.25">
      <c r="A32056" s="28" t="s">
        <v>80</v>
      </c>
      <c r="B32056" s="2">
        <v>0.14492858435611444</v>
      </c>
    </row>
    <row r="32057" spans="1:2" x14ac:dyDescent="0.25">
      <c r="A32057" s="28" t="s">
        <v>84</v>
      </c>
      <c r="B32057" s="2">
        <v>0.28361324577444574</v>
      </c>
    </row>
    <row r="32058" spans="1:2" x14ac:dyDescent="0.25">
      <c r="A32058" s="28" t="s">
        <v>85</v>
      </c>
      <c r="B32058" s="2">
        <v>0.6010996996523702</v>
      </c>
    </row>
    <row r="32059" spans="1:2" x14ac:dyDescent="0.25">
      <c r="A32059" s="28" t="s">
        <v>82</v>
      </c>
      <c r="B32059" s="2">
        <v>0.36160162242726895</v>
      </c>
    </row>
    <row r="32060" spans="1:2" x14ac:dyDescent="0.25">
      <c r="A32060" s="6" t="s">
        <v>247</v>
      </c>
      <c r="B32060" s="2">
        <v>168.56695093851846</v>
      </c>
    </row>
    <row r="32061" spans="1:2" x14ac:dyDescent="0.25">
      <c r="A32061" s="28" t="s">
        <v>79</v>
      </c>
      <c r="B32061" s="2">
        <v>2.9689706471502717</v>
      </c>
    </row>
    <row r="32062" spans="1:2" x14ac:dyDescent="0.25">
      <c r="A32062" s="28" t="s">
        <v>86</v>
      </c>
      <c r="B32062" s="2">
        <v>3.509596334270892</v>
      </c>
    </row>
    <row r="32063" spans="1:2" x14ac:dyDescent="0.25">
      <c r="A32063" s="28" t="s">
        <v>87</v>
      </c>
      <c r="B32063" s="2">
        <v>14.10765436557033</v>
      </c>
    </row>
    <row r="32064" spans="1:2" x14ac:dyDescent="0.25">
      <c r="A32064" s="28" t="s">
        <v>31</v>
      </c>
      <c r="B32064" s="2">
        <v>8.0793922959367581</v>
      </c>
    </row>
    <row r="32065" spans="1:2" x14ac:dyDescent="0.25">
      <c r="A32065" s="28" t="s">
        <v>30</v>
      </c>
      <c r="B32065" s="2">
        <v>7.6801710120734628</v>
      </c>
    </row>
    <row r="32066" spans="1:2" x14ac:dyDescent="0.25">
      <c r="A32066" s="28" t="s">
        <v>88</v>
      </c>
      <c r="B32066" s="2">
        <v>20.253383701030998</v>
      </c>
    </row>
    <row r="32067" spans="1:2" x14ac:dyDescent="0.25">
      <c r="A32067" s="28" t="s">
        <v>80</v>
      </c>
      <c r="B32067" s="2">
        <v>7.2545169346884233</v>
      </c>
    </row>
    <row r="32068" spans="1:2" x14ac:dyDescent="0.25">
      <c r="A32068" s="28" t="s">
        <v>84</v>
      </c>
      <c r="B32068" s="2">
        <v>32.453372811433361</v>
      </c>
    </row>
    <row r="32069" spans="1:2" x14ac:dyDescent="0.25">
      <c r="A32069" s="28" t="s">
        <v>85</v>
      </c>
      <c r="B32069" s="2">
        <v>36.785141470154493</v>
      </c>
    </row>
    <row r="32070" spans="1:2" x14ac:dyDescent="0.25">
      <c r="A32070" s="28" t="s">
        <v>82</v>
      </c>
      <c r="B32070" s="2">
        <v>35.474751366209468</v>
      </c>
    </row>
    <row r="32071" spans="1:2" x14ac:dyDescent="0.25">
      <c r="A32071" s="6" t="s">
        <v>20</v>
      </c>
      <c r="B32071" s="2">
        <v>27.236145423503359</v>
      </c>
    </row>
    <row r="32072" spans="1:2" x14ac:dyDescent="0.25">
      <c r="A32072" s="28" t="s">
        <v>79</v>
      </c>
      <c r="B32072" s="2">
        <v>0.92244926148225792</v>
      </c>
    </row>
    <row r="32073" spans="1:2" x14ac:dyDescent="0.25">
      <c r="A32073" s="28" t="s">
        <v>86</v>
      </c>
      <c r="B32073" s="2">
        <v>0.55242786527895149</v>
      </c>
    </row>
    <row r="32074" spans="1:2" x14ac:dyDescent="0.25">
      <c r="A32074" s="28" t="s">
        <v>87</v>
      </c>
      <c r="B32074" s="2">
        <v>3.7801101590147796</v>
      </c>
    </row>
    <row r="32075" spans="1:2" x14ac:dyDescent="0.25">
      <c r="A32075" s="28" t="s">
        <v>31</v>
      </c>
      <c r="B32075" s="2">
        <v>2.4460854479025675</v>
      </c>
    </row>
    <row r="32076" spans="1:2" x14ac:dyDescent="0.25">
      <c r="A32076" s="28" t="s">
        <v>30</v>
      </c>
      <c r="B32076" s="2">
        <v>1.4320365961659736</v>
      </c>
    </row>
    <row r="32077" spans="1:2" x14ac:dyDescent="0.25">
      <c r="A32077" s="28" t="s">
        <v>88</v>
      </c>
      <c r="B32077" s="2">
        <v>2.3686787684444259</v>
      </c>
    </row>
    <row r="32078" spans="1:2" x14ac:dyDescent="0.25">
      <c r="A32078" s="28" t="s">
        <v>80</v>
      </c>
      <c r="B32078" s="2">
        <v>0.63216482334624535</v>
      </c>
    </row>
    <row r="32079" spans="1:2" x14ac:dyDescent="0.25">
      <c r="A32079" s="28" t="s">
        <v>84</v>
      </c>
      <c r="B32079" s="2">
        <v>3.5175510264253722</v>
      </c>
    </row>
    <row r="32080" spans="1:2" x14ac:dyDescent="0.25">
      <c r="A32080" s="28" t="s">
        <v>85</v>
      </c>
      <c r="B32080" s="2">
        <v>4.4256600376869413</v>
      </c>
    </row>
    <row r="32081" spans="1:2" x14ac:dyDescent="0.25">
      <c r="A32081" s="28" t="s">
        <v>82</v>
      </c>
      <c r="B32081" s="2">
        <v>7.1589814377558447</v>
      </c>
    </row>
    <row r="32082" spans="1:2" x14ac:dyDescent="0.25">
      <c r="A32082" s="6" t="s">
        <v>21</v>
      </c>
      <c r="B32082" s="2">
        <v>2.9198719221132818</v>
      </c>
    </row>
    <row r="32083" spans="1:2" x14ac:dyDescent="0.25">
      <c r="A32083" s="28" t="s">
        <v>79</v>
      </c>
      <c r="B32083" s="2">
        <v>1.4238785477146663E-2</v>
      </c>
    </row>
    <row r="32084" spans="1:2" x14ac:dyDescent="0.25">
      <c r="A32084" s="28" t="s">
        <v>86</v>
      </c>
      <c r="B32084" s="2">
        <v>5.2614759716240692E-3</v>
      </c>
    </row>
    <row r="32085" spans="1:2" x14ac:dyDescent="0.25">
      <c r="A32085" s="28" t="s">
        <v>87</v>
      </c>
      <c r="B32085" s="2">
        <v>0.17465422487748872</v>
      </c>
    </row>
    <row r="32086" spans="1:2" x14ac:dyDescent="0.25">
      <c r="A32086" s="28" t="s">
        <v>31</v>
      </c>
      <c r="B32086" s="2">
        <v>0.15577951534790041</v>
      </c>
    </row>
    <row r="32087" spans="1:2" x14ac:dyDescent="0.25">
      <c r="A32087" s="28" t="s">
        <v>30</v>
      </c>
      <c r="B32087" s="2">
        <v>0.32353709134302638</v>
      </c>
    </row>
    <row r="32088" spans="1:2" x14ac:dyDescent="0.25">
      <c r="A32088" s="28" t="s">
        <v>88</v>
      </c>
      <c r="B32088" s="2">
        <v>0.24713223869189094</v>
      </c>
    </row>
    <row r="32089" spans="1:2" x14ac:dyDescent="0.25">
      <c r="A32089" s="28" t="s">
        <v>80</v>
      </c>
      <c r="B32089" s="2">
        <v>0.3143844944174598</v>
      </c>
    </row>
    <row r="32090" spans="1:2" x14ac:dyDescent="0.25">
      <c r="A32090" s="28" t="s">
        <v>84</v>
      </c>
      <c r="B32090" s="2">
        <v>0.46184046359897535</v>
      </c>
    </row>
    <row r="32091" spans="1:2" x14ac:dyDescent="0.25">
      <c r="A32091" s="28" t="s">
        <v>85</v>
      </c>
      <c r="B32091" s="2">
        <v>0.35770435652140609</v>
      </c>
    </row>
    <row r="32092" spans="1:2" x14ac:dyDescent="0.25">
      <c r="A32092" s="28" t="s">
        <v>82</v>
      </c>
      <c r="B32092" s="2">
        <v>0.86533927586636317</v>
      </c>
    </row>
    <row r="32093" spans="1:2" x14ac:dyDescent="0.25">
      <c r="A32093" s="6" t="s">
        <v>22</v>
      </c>
      <c r="B32093" s="2">
        <v>0.40709036330421927</v>
      </c>
    </row>
    <row r="32094" spans="1:2" x14ac:dyDescent="0.25">
      <c r="A32094" s="28" t="s">
        <v>79</v>
      </c>
      <c r="B32094" s="2">
        <v>4.7179359722187503E-3</v>
      </c>
    </row>
    <row r="32095" spans="1:2" x14ac:dyDescent="0.25">
      <c r="A32095" s="28" t="s">
        <v>86</v>
      </c>
      <c r="B32095" s="2">
        <v>3.9661409498118741E-3</v>
      </c>
    </row>
    <row r="32096" spans="1:2" x14ac:dyDescent="0.25">
      <c r="A32096" s="28" t="s">
        <v>87</v>
      </c>
      <c r="B32096" s="2">
        <v>5.6628811789670844E-2</v>
      </c>
    </row>
    <row r="32097" spans="1:2" x14ac:dyDescent="0.25">
      <c r="A32097" s="28" t="s">
        <v>31</v>
      </c>
      <c r="B32097" s="2">
        <v>4.9093685273462799E-2</v>
      </c>
    </row>
    <row r="32098" spans="1:2" x14ac:dyDescent="0.25">
      <c r="A32098" s="28" t="s">
        <v>30</v>
      </c>
      <c r="B32098" s="2">
        <v>6.6390298254703786E-2</v>
      </c>
    </row>
    <row r="32099" spans="1:2" x14ac:dyDescent="0.25">
      <c r="A32099" s="28" t="s">
        <v>88</v>
      </c>
      <c r="B32099" s="2">
        <v>2.2825863303242835E-2</v>
      </c>
    </row>
    <row r="32100" spans="1:2" x14ac:dyDescent="0.25">
      <c r="A32100" s="28" t="s">
        <v>80</v>
      </c>
      <c r="B32100" s="2">
        <v>7.2978821242053096E-3</v>
      </c>
    </row>
    <row r="32101" spans="1:2" x14ac:dyDescent="0.25">
      <c r="A32101" s="28" t="s">
        <v>84</v>
      </c>
      <c r="B32101" s="2">
        <v>1.9798171627327703E-2</v>
      </c>
    </row>
    <row r="32102" spans="1:2" x14ac:dyDescent="0.25">
      <c r="A32102" s="28" t="s">
        <v>85</v>
      </c>
      <c r="B32102" s="2">
        <v>5.24172749255978E-2</v>
      </c>
    </row>
    <row r="32103" spans="1:2" x14ac:dyDescent="0.25">
      <c r="A32103" s="28" t="s">
        <v>82</v>
      </c>
      <c r="B32103" s="2">
        <v>0.12395429908397758</v>
      </c>
    </row>
    <row r="32104" spans="1:2" x14ac:dyDescent="0.25">
      <c r="A32104" s="6" t="s">
        <v>25</v>
      </c>
      <c r="B32104" s="2">
        <v>1.2255033576682872</v>
      </c>
    </row>
    <row r="32105" spans="1:2" x14ac:dyDescent="0.25">
      <c r="A32105" s="28" t="s">
        <v>79</v>
      </c>
      <c r="B32105" s="2">
        <v>2.3350539748253425E-3</v>
      </c>
    </row>
    <row r="32106" spans="1:2" x14ac:dyDescent="0.25">
      <c r="A32106" s="28" t="s">
        <v>86</v>
      </c>
      <c r="B32106" s="2">
        <v>5.298821416015489E-3</v>
      </c>
    </row>
    <row r="32107" spans="1:2" x14ac:dyDescent="0.25">
      <c r="A32107" s="28" t="s">
        <v>87</v>
      </c>
      <c r="B32107" s="2">
        <v>9.9957196369048526E-2</v>
      </c>
    </row>
    <row r="32108" spans="1:2" x14ac:dyDescent="0.25">
      <c r="A32108" s="28" t="s">
        <v>31</v>
      </c>
      <c r="B32108" s="2">
        <v>0.12123491851096647</v>
      </c>
    </row>
    <row r="32109" spans="1:2" x14ac:dyDescent="0.25">
      <c r="A32109" s="28" t="s">
        <v>30</v>
      </c>
      <c r="B32109" s="2">
        <v>1.7942333774100445E-2</v>
      </c>
    </row>
    <row r="32110" spans="1:2" x14ac:dyDescent="0.25">
      <c r="A32110" s="28" t="s">
        <v>88</v>
      </c>
      <c r="B32110" s="2">
        <v>0.21614023160895274</v>
      </c>
    </row>
    <row r="32111" spans="1:2" x14ac:dyDescent="0.25">
      <c r="A32111" s="28" t="s">
        <v>80</v>
      </c>
      <c r="B32111" s="2">
        <v>2.9763383356080308E-3</v>
      </c>
    </row>
    <row r="32112" spans="1:2" x14ac:dyDescent="0.25">
      <c r="A32112" s="28" t="s">
        <v>84</v>
      </c>
      <c r="B32112" s="2">
        <v>6.4681509237084071E-4</v>
      </c>
    </row>
    <row r="32113" spans="1:2" x14ac:dyDescent="0.25">
      <c r="A32113" s="28" t="s">
        <v>85</v>
      </c>
      <c r="B32113" s="2">
        <v>0.44055181856265285</v>
      </c>
    </row>
    <row r="32114" spans="1:2" x14ac:dyDescent="0.25">
      <c r="A32114" s="28" t="s">
        <v>82</v>
      </c>
      <c r="B32114" s="2">
        <v>0.31841983002374652</v>
      </c>
    </row>
    <row r="32115" spans="1:2" x14ac:dyDescent="0.25">
      <c r="A32115" s="6" t="s">
        <v>23</v>
      </c>
      <c r="B32115" s="2">
        <v>16.74080590872407</v>
      </c>
    </row>
    <row r="32116" spans="1:2" x14ac:dyDescent="0.25">
      <c r="A32116" s="28" t="s">
        <v>79</v>
      </c>
      <c r="B32116" s="2">
        <v>0.25135732444389774</v>
      </c>
    </row>
    <row r="32117" spans="1:2" x14ac:dyDescent="0.25">
      <c r="A32117" s="28" t="s">
        <v>86</v>
      </c>
      <c r="B32117" s="2">
        <v>0.23667855838341698</v>
      </c>
    </row>
    <row r="32118" spans="1:2" x14ac:dyDescent="0.25">
      <c r="A32118" s="28" t="s">
        <v>87</v>
      </c>
      <c r="B32118" s="2">
        <v>1.344624793683544</v>
      </c>
    </row>
    <row r="32119" spans="1:2" x14ac:dyDescent="0.25">
      <c r="A32119" s="28" t="s">
        <v>31</v>
      </c>
      <c r="B32119" s="2">
        <v>1.5421550931279309</v>
      </c>
    </row>
    <row r="32120" spans="1:2" x14ac:dyDescent="0.25">
      <c r="A32120" s="28" t="s">
        <v>30</v>
      </c>
      <c r="B32120" s="2">
        <v>1.3564050769786</v>
      </c>
    </row>
    <row r="32121" spans="1:2" x14ac:dyDescent="0.25">
      <c r="A32121" s="28" t="s">
        <v>88</v>
      </c>
      <c r="B32121" s="2">
        <v>0.99137022284779563</v>
      </c>
    </row>
    <row r="32122" spans="1:2" x14ac:dyDescent="0.25">
      <c r="A32122" s="28" t="s">
        <v>80</v>
      </c>
      <c r="B32122" s="2">
        <v>0.90161157842218964</v>
      </c>
    </row>
    <row r="32123" spans="1:2" x14ac:dyDescent="0.25">
      <c r="A32123" s="28" t="s">
        <v>84</v>
      </c>
      <c r="B32123" s="2">
        <v>3.2377271822486891</v>
      </c>
    </row>
    <row r="32124" spans="1:2" x14ac:dyDescent="0.25">
      <c r="A32124" s="28" t="s">
        <v>85</v>
      </c>
      <c r="B32124" s="2">
        <v>3.4425907179180335</v>
      </c>
    </row>
    <row r="32125" spans="1:2" x14ac:dyDescent="0.25">
      <c r="A32125" s="28" t="s">
        <v>82</v>
      </c>
      <c r="B32125" s="2">
        <v>3.4362853606699741</v>
      </c>
    </row>
    <row r="32126" spans="1:2" x14ac:dyDescent="0.25">
      <c r="A32126" s="6" t="s">
        <v>249</v>
      </c>
      <c r="B32126" s="2">
        <v>25.032933652064393</v>
      </c>
    </row>
    <row r="32127" spans="1:2" x14ac:dyDescent="0.25">
      <c r="A32127" s="28" t="s">
        <v>79</v>
      </c>
      <c r="B32127" s="2">
        <v>0.14229228512336767</v>
      </c>
    </row>
    <row r="32128" spans="1:2" x14ac:dyDescent="0.25">
      <c r="A32128" s="28" t="s">
        <v>86</v>
      </c>
      <c r="B32128" s="2">
        <v>0.12087154618261912</v>
      </c>
    </row>
    <row r="32129" spans="1:2" x14ac:dyDescent="0.25">
      <c r="A32129" s="28" t="s">
        <v>87</v>
      </c>
      <c r="B32129" s="2">
        <v>2.107910003014887</v>
      </c>
    </row>
    <row r="32130" spans="1:2" x14ac:dyDescent="0.25">
      <c r="A32130" s="28" t="s">
        <v>31</v>
      </c>
      <c r="B32130" s="2">
        <v>1.5177599723379043</v>
      </c>
    </row>
    <row r="32131" spans="1:2" x14ac:dyDescent="0.25">
      <c r="A32131" s="28" t="s">
        <v>30</v>
      </c>
      <c r="B32131" s="2">
        <v>1.755129189097274</v>
      </c>
    </row>
    <row r="32132" spans="1:2" x14ac:dyDescent="0.25">
      <c r="A32132" s="28" t="s">
        <v>88</v>
      </c>
      <c r="B32132" s="2">
        <v>1.5066151950072104</v>
      </c>
    </row>
    <row r="32133" spans="1:2" x14ac:dyDescent="0.25">
      <c r="A32133" s="28" t="s">
        <v>80</v>
      </c>
      <c r="B32133" s="2">
        <v>0.37551316144427477</v>
      </c>
    </row>
    <row r="32134" spans="1:2" x14ac:dyDescent="0.25">
      <c r="A32134" s="28" t="s">
        <v>84</v>
      </c>
      <c r="B32134" s="2">
        <v>3.8925418396729445</v>
      </c>
    </row>
    <row r="32135" spans="1:2" x14ac:dyDescent="0.25">
      <c r="A32135" s="28" t="s">
        <v>85</v>
      </c>
      <c r="B32135" s="2">
        <v>2.9679755104197962</v>
      </c>
    </row>
    <row r="32136" spans="1:2" x14ac:dyDescent="0.25">
      <c r="A32136" s="28" t="s">
        <v>82</v>
      </c>
      <c r="B32136" s="2">
        <v>10.646324949764118</v>
      </c>
    </row>
    <row r="32137" spans="1:2" x14ac:dyDescent="0.25">
      <c r="A32137" s="6" t="s">
        <v>251</v>
      </c>
      <c r="B32137" s="2">
        <v>221.048808225275</v>
      </c>
    </row>
    <row r="32138" spans="1:2" x14ac:dyDescent="0.25">
      <c r="A32138" s="28" t="s">
        <v>79</v>
      </c>
      <c r="B32138" s="2">
        <v>7.7651091724835144</v>
      </c>
    </row>
    <row r="32139" spans="1:2" x14ac:dyDescent="0.25">
      <c r="A32139" s="28" t="s">
        <v>86</v>
      </c>
      <c r="B32139" s="2">
        <v>2.9580567191280549</v>
      </c>
    </row>
    <row r="32140" spans="1:2" x14ac:dyDescent="0.25">
      <c r="A32140" s="28" t="s">
        <v>87</v>
      </c>
      <c r="B32140" s="2">
        <v>13.038716945967284</v>
      </c>
    </row>
    <row r="32141" spans="1:2" x14ac:dyDescent="0.25">
      <c r="A32141" s="28" t="s">
        <v>31</v>
      </c>
      <c r="B32141" s="2">
        <v>8.3908937040415665</v>
      </c>
    </row>
    <row r="32142" spans="1:2" x14ac:dyDescent="0.25">
      <c r="A32142" s="28" t="s">
        <v>30</v>
      </c>
      <c r="B32142" s="2">
        <v>6.8218310846084833</v>
      </c>
    </row>
    <row r="32143" spans="1:2" x14ac:dyDescent="0.25">
      <c r="A32143" s="28" t="s">
        <v>88</v>
      </c>
      <c r="B32143" s="2">
        <v>28.259109304778583</v>
      </c>
    </row>
    <row r="32144" spans="1:2" x14ac:dyDescent="0.25">
      <c r="A32144" s="28" t="s">
        <v>80</v>
      </c>
      <c r="B32144" s="2">
        <v>17.170950038887561</v>
      </c>
    </row>
    <row r="32145" spans="1:2" x14ac:dyDescent="0.25">
      <c r="A32145" s="28" t="s">
        <v>84</v>
      </c>
      <c r="B32145" s="2">
        <v>44.859092557006662</v>
      </c>
    </row>
    <row r="32146" spans="1:2" x14ac:dyDescent="0.25">
      <c r="A32146" s="28" t="s">
        <v>85</v>
      </c>
      <c r="B32146" s="2">
        <v>39.685483997513749</v>
      </c>
    </row>
    <row r="32147" spans="1:2" x14ac:dyDescent="0.25">
      <c r="A32147" s="28" t="s">
        <v>82</v>
      </c>
      <c r="B32147" s="2">
        <v>52.099564700859524</v>
      </c>
    </row>
    <row r="32148" spans="1:2" x14ac:dyDescent="0.25">
      <c r="A32148" s="6" t="s">
        <v>229</v>
      </c>
      <c r="B32148" s="2">
        <v>0.14278664036444966</v>
      </c>
    </row>
    <row r="32149" spans="1:2" x14ac:dyDescent="0.25">
      <c r="A32149" s="28" t="s">
        <v>79</v>
      </c>
      <c r="B32149" s="2">
        <v>4.3472070637186281E-3</v>
      </c>
    </row>
    <row r="32150" spans="1:2" x14ac:dyDescent="0.25">
      <c r="A32150" s="28" t="s">
        <v>86</v>
      </c>
      <c r="B32150" s="2">
        <v>1.4797949452159994E-3</v>
      </c>
    </row>
    <row r="32151" spans="1:2" x14ac:dyDescent="0.25">
      <c r="A32151" s="28" t="s">
        <v>87</v>
      </c>
      <c r="B32151" s="2">
        <v>8.3319129435422325E-3</v>
      </c>
    </row>
    <row r="32152" spans="1:2" x14ac:dyDescent="0.25">
      <c r="A32152" s="28" t="s">
        <v>31</v>
      </c>
      <c r="B32152" s="2">
        <v>2.0519892021760199E-2</v>
      </c>
    </row>
    <row r="32153" spans="1:2" x14ac:dyDescent="0.25">
      <c r="A32153" s="28" t="s">
        <v>30</v>
      </c>
      <c r="B32153" s="2">
        <v>2.8597757028213891E-2</v>
      </c>
    </row>
    <row r="32154" spans="1:2" x14ac:dyDescent="0.25">
      <c r="A32154" s="28" t="s">
        <v>88</v>
      </c>
      <c r="B32154" s="2">
        <v>1.3740806195764194E-2</v>
      </c>
    </row>
    <row r="32155" spans="1:2" x14ac:dyDescent="0.25">
      <c r="A32155" s="28" t="s">
        <v>80</v>
      </c>
      <c r="B32155" s="2">
        <v>7.2034791672473822E-3</v>
      </c>
    </row>
    <row r="32156" spans="1:2" x14ac:dyDescent="0.25">
      <c r="A32156" s="28" t="s">
        <v>84</v>
      </c>
      <c r="B32156" s="2">
        <v>3.6308122950435969E-3</v>
      </c>
    </row>
    <row r="32157" spans="1:2" x14ac:dyDescent="0.25">
      <c r="A32157" s="28" t="s">
        <v>85</v>
      </c>
      <c r="B32157" s="2">
        <v>2.6308241089014087E-2</v>
      </c>
    </row>
    <row r="32158" spans="1:2" x14ac:dyDescent="0.25">
      <c r="A32158" s="28" t="s">
        <v>82</v>
      </c>
      <c r="B32158" s="2">
        <v>2.8626737614929461E-2</v>
      </c>
    </row>
    <row r="32159" spans="1:2" x14ac:dyDescent="0.25">
      <c r="A32159" s="6" t="s">
        <v>93</v>
      </c>
      <c r="B32159" s="2">
        <v>617.33949250745843</v>
      </c>
    </row>
    <row r="32160" spans="1:2" x14ac:dyDescent="0.25">
      <c r="A32160" s="28" t="s">
        <v>79</v>
      </c>
      <c r="B32160" s="2">
        <v>13.963604260935448</v>
      </c>
    </row>
    <row r="32161" spans="1:2" x14ac:dyDescent="0.25">
      <c r="A32161" s="28" t="s">
        <v>86</v>
      </c>
      <c r="B32161" s="2">
        <v>8.5256066796781234</v>
      </c>
    </row>
    <row r="32162" spans="1:2" x14ac:dyDescent="0.25">
      <c r="A32162" s="28" t="s">
        <v>87</v>
      </c>
      <c r="B32162" s="2">
        <v>46.0047606004388</v>
      </c>
    </row>
    <row r="32163" spans="1:2" x14ac:dyDescent="0.25">
      <c r="A32163" s="28" t="s">
        <v>31</v>
      </c>
      <c r="B32163" s="2">
        <v>37.860827258993943</v>
      </c>
    </row>
    <row r="32164" spans="1:2" x14ac:dyDescent="0.25">
      <c r="A32164" s="28" t="s">
        <v>30</v>
      </c>
      <c r="B32164" s="2">
        <v>28.547528594672816</v>
      </c>
    </row>
    <row r="32165" spans="1:2" x14ac:dyDescent="0.25">
      <c r="A32165" s="28" t="s">
        <v>88</v>
      </c>
      <c r="B32165" s="2">
        <v>99.585249761222826</v>
      </c>
    </row>
    <row r="32166" spans="1:2" x14ac:dyDescent="0.25">
      <c r="A32166" s="28" t="s">
        <v>80</v>
      </c>
      <c r="B32166" s="2">
        <v>28.69724673952361</v>
      </c>
    </row>
    <row r="32167" spans="1:2" x14ac:dyDescent="0.25">
      <c r="A32167" s="28" t="s">
        <v>84</v>
      </c>
      <c r="B32167" s="2">
        <v>100.72827119551398</v>
      </c>
    </row>
    <row r="32168" spans="1:2" x14ac:dyDescent="0.25">
      <c r="A32168" s="28" t="s">
        <v>85</v>
      </c>
      <c r="B32168" s="2">
        <v>106.84507635721545</v>
      </c>
    </row>
    <row r="32169" spans="1:2" x14ac:dyDescent="0.25">
      <c r="A32169" s="28" t="s">
        <v>82</v>
      </c>
      <c r="B32169" s="2">
        <v>146.58132105926347</v>
      </c>
    </row>
    <row r="32170" spans="1:2" x14ac:dyDescent="0.25">
      <c r="A32170" s="3" t="s">
        <v>30</v>
      </c>
      <c r="B32170" s="2">
        <v>898.16964234839429</v>
      </c>
    </row>
    <row r="32171" spans="1:2" x14ac:dyDescent="0.25">
      <c r="A32171" s="6" t="s">
        <v>228</v>
      </c>
      <c r="B32171" s="2">
        <v>3.9012731259650084</v>
      </c>
    </row>
    <row r="32172" spans="1:2" x14ac:dyDescent="0.25">
      <c r="A32172" s="28" t="s">
        <v>79</v>
      </c>
      <c r="B32172" s="2">
        <v>1.3897250828328685E-3</v>
      </c>
    </row>
    <row r="32173" spans="1:2" x14ac:dyDescent="0.25">
      <c r="A32173" s="28" t="s">
        <v>86</v>
      </c>
      <c r="B32173" s="2">
        <v>2.0220833161500928E-2</v>
      </c>
    </row>
    <row r="32174" spans="1:2" x14ac:dyDescent="0.25">
      <c r="A32174" s="28" t="s">
        <v>87</v>
      </c>
      <c r="B32174" s="2">
        <v>0.43769062948425352</v>
      </c>
    </row>
    <row r="32175" spans="1:2" x14ac:dyDescent="0.25">
      <c r="A32175" s="28" t="s">
        <v>31</v>
      </c>
      <c r="B32175" s="2">
        <v>0.52717142643095227</v>
      </c>
    </row>
    <row r="32176" spans="1:2" x14ac:dyDescent="0.25">
      <c r="A32176" s="28" t="s">
        <v>29</v>
      </c>
      <c r="B32176" s="2">
        <v>0.17690542915212493</v>
      </c>
    </row>
    <row r="32177" spans="1:2" x14ac:dyDescent="0.25">
      <c r="A32177" s="28" t="s">
        <v>88</v>
      </c>
      <c r="B32177" s="2">
        <v>7.1843833114095076E-2</v>
      </c>
    </row>
    <row r="32178" spans="1:2" x14ac:dyDescent="0.25">
      <c r="A32178" s="28" t="s">
        <v>80</v>
      </c>
      <c r="B32178" s="2">
        <v>1.224866089369041E-2</v>
      </c>
    </row>
    <row r="32179" spans="1:2" x14ac:dyDescent="0.25">
      <c r="A32179" s="28" t="s">
        <v>84</v>
      </c>
      <c r="B32179" s="2">
        <v>0.40914309662668752</v>
      </c>
    </row>
    <row r="32180" spans="1:2" x14ac:dyDescent="0.25">
      <c r="A32180" s="28" t="s">
        <v>85</v>
      </c>
      <c r="B32180" s="2">
        <v>1.9876741276168355</v>
      </c>
    </row>
    <row r="32181" spans="1:2" x14ac:dyDescent="0.25">
      <c r="A32181" s="28" t="s">
        <v>82</v>
      </c>
      <c r="B32181" s="2">
        <v>0.25698536440203562</v>
      </c>
    </row>
    <row r="32182" spans="1:2" x14ac:dyDescent="0.25">
      <c r="A32182" s="6" t="s">
        <v>239</v>
      </c>
      <c r="B32182" s="2">
        <v>3.9195578714909791</v>
      </c>
    </row>
    <row r="32183" spans="1:2" x14ac:dyDescent="0.25">
      <c r="A32183" s="28" t="s">
        <v>79</v>
      </c>
      <c r="B32183" s="2">
        <v>5.0133459284742174E-3</v>
      </c>
    </row>
    <row r="32184" spans="1:2" x14ac:dyDescent="0.25">
      <c r="A32184" s="28" t="s">
        <v>87</v>
      </c>
      <c r="B32184" s="2">
        <v>0.71051454899411892</v>
      </c>
    </row>
    <row r="32185" spans="1:2" x14ac:dyDescent="0.25">
      <c r="A32185" s="28" t="s">
        <v>31</v>
      </c>
      <c r="B32185" s="2">
        <v>0.1383213176729132</v>
      </c>
    </row>
    <row r="32186" spans="1:2" x14ac:dyDescent="0.25">
      <c r="A32186" s="28" t="s">
        <v>29</v>
      </c>
      <c r="B32186" s="2">
        <v>0.15323037542296658</v>
      </c>
    </row>
    <row r="32187" spans="1:2" x14ac:dyDescent="0.25">
      <c r="A32187" s="28" t="s">
        <v>88</v>
      </c>
      <c r="B32187" s="2">
        <v>4.1098874424958472E-2</v>
      </c>
    </row>
    <row r="32188" spans="1:2" x14ac:dyDescent="0.25">
      <c r="A32188" s="28" t="s">
        <v>80</v>
      </c>
      <c r="B32188" s="2">
        <v>4.871459128832626E-2</v>
      </c>
    </row>
    <row r="32189" spans="1:2" x14ac:dyDescent="0.25">
      <c r="A32189" s="28" t="s">
        <v>84</v>
      </c>
      <c r="B32189" s="2">
        <v>8.4195254184309842E-2</v>
      </c>
    </row>
    <row r="32190" spans="1:2" x14ac:dyDescent="0.25">
      <c r="A32190" s="28" t="s">
        <v>85</v>
      </c>
      <c r="B32190" s="2">
        <v>1.8079070294408979</v>
      </c>
    </row>
    <row r="32191" spans="1:2" x14ac:dyDescent="0.25">
      <c r="A32191" s="28" t="s">
        <v>82</v>
      </c>
      <c r="B32191" s="2">
        <v>0.9305625341340138</v>
      </c>
    </row>
    <row r="32192" spans="1:2" x14ac:dyDescent="0.25">
      <c r="A32192" s="6" t="s">
        <v>241</v>
      </c>
      <c r="B32192" s="2">
        <v>26.055165206282137</v>
      </c>
    </row>
    <row r="32193" spans="1:2" x14ac:dyDescent="0.25">
      <c r="A32193" s="28" t="s">
        <v>79</v>
      </c>
      <c r="B32193" s="2">
        <v>0.51036203436050798</v>
      </c>
    </row>
    <row r="32194" spans="1:2" x14ac:dyDescent="0.25">
      <c r="A32194" s="28" t="s">
        <v>86</v>
      </c>
      <c r="B32194" s="2">
        <v>0.17759208422829134</v>
      </c>
    </row>
    <row r="32195" spans="1:2" x14ac:dyDescent="0.25">
      <c r="A32195" s="28" t="s">
        <v>87</v>
      </c>
      <c r="B32195" s="2">
        <v>3.6563277448973941</v>
      </c>
    </row>
    <row r="32196" spans="1:2" x14ac:dyDescent="0.25">
      <c r="A32196" s="28" t="s">
        <v>31</v>
      </c>
      <c r="B32196" s="2">
        <v>3.0682225673833123</v>
      </c>
    </row>
    <row r="32197" spans="1:2" x14ac:dyDescent="0.25">
      <c r="A32197" s="28" t="s">
        <v>29</v>
      </c>
      <c r="B32197" s="2">
        <v>1.8273129482383603</v>
      </c>
    </row>
    <row r="32198" spans="1:2" x14ac:dyDescent="0.25">
      <c r="A32198" s="28" t="s">
        <v>88</v>
      </c>
      <c r="B32198" s="2">
        <v>2.3524591339486358</v>
      </c>
    </row>
    <row r="32199" spans="1:2" x14ac:dyDescent="0.25">
      <c r="A32199" s="28" t="s">
        <v>80</v>
      </c>
      <c r="B32199" s="2">
        <v>0.58164611210047623</v>
      </c>
    </row>
    <row r="32200" spans="1:2" x14ac:dyDescent="0.25">
      <c r="A32200" s="28" t="s">
        <v>84</v>
      </c>
      <c r="B32200" s="2">
        <v>1.6927624495329954</v>
      </c>
    </row>
    <row r="32201" spans="1:2" x14ac:dyDescent="0.25">
      <c r="A32201" s="28" t="s">
        <v>85</v>
      </c>
      <c r="B32201" s="2">
        <v>8.1648614125447185</v>
      </c>
    </row>
    <row r="32202" spans="1:2" x14ac:dyDescent="0.25">
      <c r="A32202" s="28" t="s">
        <v>82</v>
      </c>
      <c r="B32202" s="2">
        <v>4.0236187190474437</v>
      </c>
    </row>
    <row r="32203" spans="1:2" x14ac:dyDescent="0.25">
      <c r="A32203" s="6" t="s">
        <v>53</v>
      </c>
      <c r="B32203" s="2">
        <v>2.9763611990114027</v>
      </c>
    </row>
    <row r="32204" spans="1:2" x14ac:dyDescent="0.25">
      <c r="A32204" s="28" t="s">
        <v>79</v>
      </c>
      <c r="B32204" s="2">
        <v>4.3421888157559379E-3</v>
      </c>
    </row>
    <row r="32205" spans="1:2" x14ac:dyDescent="0.25">
      <c r="A32205" s="28" t="s">
        <v>86</v>
      </c>
      <c r="B32205" s="2">
        <v>3.8217107884029426E-3</v>
      </c>
    </row>
    <row r="32206" spans="1:2" x14ac:dyDescent="0.25">
      <c r="A32206" s="28" t="s">
        <v>87</v>
      </c>
      <c r="B32206" s="2">
        <v>0.31175209593894943</v>
      </c>
    </row>
    <row r="32207" spans="1:2" x14ac:dyDescent="0.25">
      <c r="A32207" s="28" t="s">
        <v>31</v>
      </c>
      <c r="B32207" s="2">
        <v>1.7107585216705277E-3</v>
      </c>
    </row>
    <row r="32208" spans="1:2" x14ac:dyDescent="0.25">
      <c r="A32208" s="28" t="s">
        <v>29</v>
      </c>
      <c r="B32208" s="2">
        <v>2.5129071612487782E-2</v>
      </c>
    </row>
    <row r="32209" spans="1:2" x14ac:dyDescent="0.25">
      <c r="A32209" s="28" t="s">
        <v>80</v>
      </c>
      <c r="B32209" s="2">
        <v>5.3143315886784309E-2</v>
      </c>
    </row>
    <row r="32210" spans="1:2" x14ac:dyDescent="0.25">
      <c r="A32210" s="28" t="s">
        <v>84</v>
      </c>
      <c r="B32210" s="2">
        <v>2.245924439270347E-2</v>
      </c>
    </row>
    <row r="32211" spans="1:2" x14ac:dyDescent="0.25">
      <c r="A32211" s="28" t="s">
        <v>85</v>
      </c>
      <c r="B32211" s="2">
        <v>2.4816691512211895</v>
      </c>
    </row>
    <row r="32212" spans="1:2" x14ac:dyDescent="0.25">
      <c r="A32212" s="28" t="s">
        <v>82</v>
      </c>
      <c r="B32212" s="2">
        <v>7.2333661833458684E-2</v>
      </c>
    </row>
    <row r="32213" spans="1:2" x14ac:dyDescent="0.25">
      <c r="A32213" s="6" t="s">
        <v>19</v>
      </c>
      <c r="B32213" s="2">
        <v>3.4902936422856495E-2</v>
      </c>
    </row>
    <row r="32214" spans="1:2" x14ac:dyDescent="0.25">
      <c r="A32214" s="28" t="s">
        <v>79</v>
      </c>
      <c r="B32214" s="2">
        <v>4.1036773966265381E-3</v>
      </c>
    </row>
    <row r="32215" spans="1:2" x14ac:dyDescent="0.25">
      <c r="A32215" s="28" t="s">
        <v>86</v>
      </c>
      <c r="B32215" s="2">
        <v>3.534375973478105E-4</v>
      </c>
    </row>
    <row r="32216" spans="1:2" x14ac:dyDescent="0.25">
      <c r="A32216" s="28" t="s">
        <v>87</v>
      </c>
      <c r="B32216" s="2">
        <v>3.1950744797868758E-4</v>
      </c>
    </row>
    <row r="32217" spans="1:2" x14ac:dyDescent="0.25">
      <c r="A32217" s="28" t="s">
        <v>31</v>
      </c>
      <c r="B32217" s="2">
        <v>4.5759942782098917E-3</v>
      </c>
    </row>
    <row r="32218" spans="1:2" x14ac:dyDescent="0.25">
      <c r="A32218" s="28" t="s">
        <v>29</v>
      </c>
      <c r="B32218" s="2">
        <v>2.221580762831632E-3</v>
      </c>
    </row>
    <row r="32219" spans="1:2" x14ac:dyDescent="0.25">
      <c r="A32219" s="28" t="s">
        <v>88</v>
      </c>
      <c r="B32219" s="2">
        <v>5.0324051919448467E-4</v>
      </c>
    </row>
    <row r="32220" spans="1:2" x14ac:dyDescent="0.25">
      <c r="A32220" s="28" t="s">
        <v>80</v>
      </c>
      <c r="B32220" s="2">
        <v>7.6422200577585598E-4</v>
      </c>
    </row>
    <row r="32221" spans="1:2" x14ac:dyDescent="0.25">
      <c r="A32221" s="28" t="s">
        <v>84</v>
      </c>
      <c r="B32221" s="2">
        <v>1.6718889410520949E-4</v>
      </c>
    </row>
    <row r="32222" spans="1:2" x14ac:dyDescent="0.25">
      <c r="A32222" s="28" t="s">
        <v>85</v>
      </c>
      <c r="B32222" s="2">
        <v>1.8300848366280788E-2</v>
      </c>
    </row>
    <row r="32223" spans="1:2" x14ac:dyDescent="0.25">
      <c r="A32223" s="28" t="s">
        <v>82</v>
      </c>
      <c r="B32223" s="2">
        <v>3.593239154505603E-3</v>
      </c>
    </row>
    <row r="32224" spans="1:2" x14ac:dyDescent="0.25">
      <c r="A32224" s="6" t="s">
        <v>243</v>
      </c>
      <c r="B32224" s="2">
        <v>13.186701739692989</v>
      </c>
    </row>
    <row r="32225" spans="1:2" x14ac:dyDescent="0.25">
      <c r="A32225" s="28" t="s">
        <v>79</v>
      </c>
      <c r="B32225" s="2">
        <v>0.14629468841350229</v>
      </c>
    </row>
    <row r="32226" spans="1:2" x14ac:dyDescent="0.25">
      <c r="A32226" s="28" t="s">
        <v>86</v>
      </c>
      <c r="B32226" s="2">
        <v>9.8033054984347473E-2</v>
      </c>
    </row>
    <row r="32227" spans="1:2" x14ac:dyDescent="0.25">
      <c r="A32227" s="28" t="s">
        <v>87</v>
      </c>
      <c r="B32227" s="2">
        <v>1.6444005032871987</v>
      </c>
    </row>
    <row r="32228" spans="1:2" x14ac:dyDescent="0.25">
      <c r="A32228" s="28" t="s">
        <v>31</v>
      </c>
      <c r="B32228" s="2">
        <v>1.209178209546274</v>
      </c>
    </row>
    <row r="32229" spans="1:2" x14ac:dyDescent="0.25">
      <c r="A32229" s="28" t="s">
        <v>29</v>
      </c>
      <c r="B32229" s="2">
        <v>1.4649450526388377</v>
      </c>
    </row>
    <row r="32230" spans="1:2" x14ac:dyDescent="0.25">
      <c r="A32230" s="28" t="s">
        <v>88</v>
      </c>
      <c r="B32230" s="2">
        <v>1.0935354689789085</v>
      </c>
    </row>
    <row r="32231" spans="1:2" x14ac:dyDescent="0.25">
      <c r="A32231" s="28" t="s">
        <v>80</v>
      </c>
      <c r="B32231" s="2">
        <v>3.6188157739637711E-2</v>
      </c>
    </row>
    <row r="32232" spans="1:2" x14ac:dyDescent="0.25">
      <c r="A32232" s="28" t="s">
        <v>84</v>
      </c>
      <c r="B32232" s="2">
        <v>0.3487477560554415</v>
      </c>
    </row>
    <row r="32233" spans="1:2" x14ac:dyDescent="0.25">
      <c r="A32233" s="28" t="s">
        <v>85</v>
      </c>
      <c r="B32233" s="2">
        <v>4.7040960108504901</v>
      </c>
    </row>
    <row r="32234" spans="1:2" x14ac:dyDescent="0.25">
      <c r="A32234" s="28" t="s">
        <v>82</v>
      </c>
      <c r="B32234" s="2">
        <v>2.4412828371983499</v>
      </c>
    </row>
    <row r="32235" spans="1:2" x14ac:dyDescent="0.25">
      <c r="A32235" s="6" t="s">
        <v>52</v>
      </c>
      <c r="B32235" s="2">
        <v>0.96606785756596392</v>
      </c>
    </row>
    <row r="32236" spans="1:2" x14ac:dyDescent="0.25">
      <c r="A32236" s="28" t="s">
        <v>79</v>
      </c>
      <c r="B32236" s="2">
        <v>9.3456668424062982E-4</v>
      </c>
    </row>
    <row r="32237" spans="1:2" x14ac:dyDescent="0.25">
      <c r="A32237" s="28" t="s">
        <v>86</v>
      </c>
      <c r="B32237" s="2">
        <v>5.0272326734545052E-3</v>
      </c>
    </row>
    <row r="32238" spans="1:2" x14ac:dyDescent="0.25">
      <c r="A32238" s="28" t="s">
        <v>87</v>
      </c>
      <c r="B32238" s="2">
        <v>0.25759265114489632</v>
      </c>
    </row>
    <row r="32239" spans="1:2" x14ac:dyDescent="0.25">
      <c r="A32239" s="28" t="s">
        <v>31</v>
      </c>
      <c r="B32239" s="2">
        <v>7.5012174562866588E-4</v>
      </c>
    </row>
    <row r="32240" spans="1:2" x14ac:dyDescent="0.25">
      <c r="A32240" s="28" t="s">
        <v>29</v>
      </c>
      <c r="B32240" s="2">
        <v>2.0759120795454808E-4</v>
      </c>
    </row>
    <row r="32241" spans="1:2" x14ac:dyDescent="0.25">
      <c r="A32241" s="28" t="s">
        <v>88</v>
      </c>
      <c r="B32241" s="2">
        <v>8.0978273247765183E-3</v>
      </c>
    </row>
    <row r="32242" spans="1:2" x14ac:dyDescent="0.25">
      <c r="A32242" s="28" t="s">
        <v>80</v>
      </c>
      <c r="B32242" s="2">
        <v>1.1103917152878335E-2</v>
      </c>
    </row>
    <row r="32243" spans="1:2" x14ac:dyDescent="0.25">
      <c r="A32243" s="28" t="s">
        <v>84</v>
      </c>
      <c r="B32243" s="2">
        <v>5.3934449525123933E-2</v>
      </c>
    </row>
    <row r="32244" spans="1:2" x14ac:dyDescent="0.25">
      <c r="A32244" s="28" t="s">
        <v>85</v>
      </c>
      <c r="B32244" s="2">
        <v>0.59699905351902227</v>
      </c>
    </row>
    <row r="32245" spans="1:2" x14ac:dyDescent="0.25">
      <c r="A32245" s="28" t="s">
        <v>82</v>
      </c>
      <c r="B32245" s="2">
        <v>3.1420446587988177E-2</v>
      </c>
    </row>
    <row r="32246" spans="1:2" x14ac:dyDescent="0.25">
      <c r="A32246" s="6" t="s">
        <v>245</v>
      </c>
      <c r="B32246" s="2">
        <v>2.4503269174588413</v>
      </c>
    </row>
    <row r="32247" spans="1:2" x14ac:dyDescent="0.25">
      <c r="A32247" s="28" t="s">
        <v>79</v>
      </c>
      <c r="B32247" s="2">
        <v>3.0570913060189497E-2</v>
      </c>
    </row>
    <row r="32248" spans="1:2" x14ac:dyDescent="0.25">
      <c r="A32248" s="28" t="s">
        <v>86</v>
      </c>
      <c r="B32248" s="2">
        <v>2.3174478298433568E-2</v>
      </c>
    </row>
    <row r="32249" spans="1:2" x14ac:dyDescent="0.25">
      <c r="A32249" s="28" t="s">
        <v>87</v>
      </c>
      <c r="B32249" s="2">
        <v>5.877396861299565E-2</v>
      </c>
    </row>
    <row r="32250" spans="1:2" x14ac:dyDescent="0.25">
      <c r="A32250" s="28" t="s">
        <v>31</v>
      </c>
      <c r="B32250" s="2">
        <v>0.40804257768775076</v>
      </c>
    </row>
    <row r="32251" spans="1:2" x14ac:dyDescent="0.25">
      <c r="A32251" s="28" t="s">
        <v>29</v>
      </c>
      <c r="B32251" s="2">
        <v>0.39588103817306297</v>
      </c>
    </row>
    <row r="32252" spans="1:2" x14ac:dyDescent="0.25">
      <c r="A32252" s="28" t="s">
        <v>88</v>
      </c>
      <c r="B32252" s="2">
        <v>0.23959006535372884</v>
      </c>
    </row>
    <row r="32253" spans="1:2" x14ac:dyDescent="0.25">
      <c r="A32253" s="28" t="s">
        <v>80</v>
      </c>
      <c r="B32253" s="2">
        <v>4.1237581677078333E-2</v>
      </c>
    </row>
    <row r="32254" spans="1:2" x14ac:dyDescent="0.25">
      <c r="A32254" s="28" t="s">
        <v>84</v>
      </c>
      <c r="B32254" s="2">
        <v>4.235071581735745E-2</v>
      </c>
    </row>
    <row r="32255" spans="1:2" x14ac:dyDescent="0.25">
      <c r="A32255" s="28" t="s">
        <v>85</v>
      </c>
      <c r="B32255" s="2">
        <v>0.98713089889915262</v>
      </c>
    </row>
    <row r="32256" spans="1:2" x14ac:dyDescent="0.25">
      <c r="A32256" s="28" t="s">
        <v>82</v>
      </c>
      <c r="B32256" s="2">
        <v>0.2235746798790916</v>
      </c>
    </row>
    <row r="32257" spans="1:2" x14ac:dyDescent="0.25">
      <c r="A32257" s="6" t="s">
        <v>247</v>
      </c>
      <c r="B32257" s="2">
        <v>157.44488606687992</v>
      </c>
    </row>
    <row r="32258" spans="1:2" x14ac:dyDescent="0.25">
      <c r="A32258" s="28" t="s">
        <v>79</v>
      </c>
      <c r="B32258" s="2">
        <v>2.1562197662487326</v>
      </c>
    </row>
    <row r="32259" spans="1:2" x14ac:dyDescent="0.25">
      <c r="A32259" s="28" t="s">
        <v>86</v>
      </c>
      <c r="B32259" s="2">
        <v>3.6696346687942247</v>
      </c>
    </row>
    <row r="32260" spans="1:2" x14ac:dyDescent="0.25">
      <c r="A32260" s="28" t="s">
        <v>87</v>
      </c>
      <c r="B32260" s="2">
        <v>18.898675140603732</v>
      </c>
    </row>
    <row r="32261" spans="1:2" x14ac:dyDescent="0.25">
      <c r="A32261" s="28" t="s">
        <v>31</v>
      </c>
      <c r="B32261" s="2">
        <v>17.333779083255411</v>
      </c>
    </row>
    <row r="32262" spans="1:2" x14ac:dyDescent="0.25">
      <c r="A32262" s="28" t="s">
        <v>29</v>
      </c>
      <c r="B32262" s="2">
        <v>12.256853455209564</v>
      </c>
    </row>
    <row r="32263" spans="1:2" x14ac:dyDescent="0.25">
      <c r="A32263" s="28" t="s">
        <v>88</v>
      </c>
      <c r="B32263" s="2">
        <v>12.856011953975775</v>
      </c>
    </row>
    <row r="32264" spans="1:2" x14ac:dyDescent="0.25">
      <c r="A32264" s="28" t="s">
        <v>80</v>
      </c>
      <c r="B32264" s="2">
        <v>5.6269048187400958</v>
      </c>
    </row>
    <row r="32265" spans="1:2" x14ac:dyDescent="0.25">
      <c r="A32265" s="28" t="s">
        <v>84</v>
      </c>
      <c r="B32265" s="2">
        <v>24.337987729748381</v>
      </c>
    </row>
    <row r="32266" spans="1:2" x14ac:dyDescent="0.25">
      <c r="A32266" s="28" t="s">
        <v>85</v>
      </c>
      <c r="B32266" s="2">
        <v>39.283371662342134</v>
      </c>
    </row>
    <row r="32267" spans="1:2" x14ac:dyDescent="0.25">
      <c r="A32267" s="28" t="s">
        <v>82</v>
      </c>
      <c r="B32267" s="2">
        <v>21.025447787961863</v>
      </c>
    </row>
    <row r="32268" spans="1:2" x14ac:dyDescent="0.25">
      <c r="A32268" s="6" t="s">
        <v>20</v>
      </c>
      <c r="B32268" s="2">
        <v>66.101478150560936</v>
      </c>
    </row>
    <row r="32269" spans="1:2" x14ac:dyDescent="0.25">
      <c r="A32269" s="28" t="s">
        <v>79</v>
      </c>
      <c r="B32269" s="2">
        <v>0.62841292511504065</v>
      </c>
    </row>
    <row r="32270" spans="1:2" x14ac:dyDescent="0.25">
      <c r="A32270" s="28" t="s">
        <v>86</v>
      </c>
      <c r="B32270" s="2">
        <v>1.0987230456378556</v>
      </c>
    </row>
    <row r="32271" spans="1:2" x14ac:dyDescent="0.25">
      <c r="A32271" s="28" t="s">
        <v>87</v>
      </c>
      <c r="B32271" s="2">
        <v>9.7664251952883809</v>
      </c>
    </row>
    <row r="32272" spans="1:2" x14ac:dyDescent="0.25">
      <c r="A32272" s="28" t="s">
        <v>31</v>
      </c>
      <c r="B32272" s="2">
        <v>9.8414261907772129</v>
      </c>
    </row>
    <row r="32273" spans="1:2" x14ac:dyDescent="0.25">
      <c r="A32273" s="28" t="s">
        <v>29</v>
      </c>
      <c r="B32273" s="2">
        <v>3.8611825254599585</v>
      </c>
    </row>
    <row r="32274" spans="1:2" x14ac:dyDescent="0.25">
      <c r="A32274" s="28" t="s">
        <v>88</v>
      </c>
      <c r="B32274" s="2">
        <v>4.9348647649780117</v>
      </c>
    </row>
    <row r="32275" spans="1:2" x14ac:dyDescent="0.25">
      <c r="A32275" s="28" t="s">
        <v>80</v>
      </c>
      <c r="B32275" s="2">
        <v>1.1357699852920735</v>
      </c>
    </row>
    <row r="32276" spans="1:2" x14ac:dyDescent="0.25">
      <c r="A32276" s="28" t="s">
        <v>84</v>
      </c>
      <c r="B32276" s="2">
        <v>19.709894001067859</v>
      </c>
    </row>
    <row r="32277" spans="1:2" x14ac:dyDescent="0.25">
      <c r="A32277" s="28" t="s">
        <v>85</v>
      </c>
      <c r="B32277" s="2">
        <v>8.3336520142922907</v>
      </c>
    </row>
    <row r="32278" spans="1:2" x14ac:dyDescent="0.25">
      <c r="A32278" s="28" t="s">
        <v>82</v>
      </c>
      <c r="B32278" s="2">
        <v>6.7911275026522544</v>
      </c>
    </row>
    <row r="32279" spans="1:2" x14ac:dyDescent="0.25">
      <c r="A32279" s="6" t="s">
        <v>21</v>
      </c>
      <c r="B32279" s="2">
        <v>3.6542415744952192</v>
      </c>
    </row>
    <row r="32280" spans="1:2" x14ac:dyDescent="0.25">
      <c r="A32280" s="28" t="s">
        <v>79</v>
      </c>
      <c r="B32280" s="2">
        <v>2.668919302817719E-2</v>
      </c>
    </row>
    <row r="32281" spans="1:2" x14ac:dyDescent="0.25">
      <c r="A32281" s="28" t="s">
        <v>86</v>
      </c>
      <c r="B32281" s="2">
        <v>3.0331072761410989E-3</v>
      </c>
    </row>
    <row r="32282" spans="1:2" x14ac:dyDescent="0.25">
      <c r="A32282" s="28" t="s">
        <v>87</v>
      </c>
      <c r="B32282" s="2">
        <v>0.10168644687881705</v>
      </c>
    </row>
    <row r="32283" spans="1:2" x14ac:dyDescent="0.25">
      <c r="A32283" s="28" t="s">
        <v>31</v>
      </c>
      <c r="B32283" s="2">
        <v>0.70972378320595386</v>
      </c>
    </row>
    <row r="32284" spans="1:2" x14ac:dyDescent="0.25">
      <c r="A32284" s="28" t="s">
        <v>29</v>
      </c>
      <c r="B32284" s="2">
        <v>0.17557642907822457</v>
      </c>
    </row>
    <row r="32285" spans="1:2" x14ac:dyDescent="0.25">
      <c r="A32285" s="28" t="s">
        <v>88</v>
      </c>
      <c r="B32285" s="2">
        <v>0.1936399695497569</v>
      </c>
    </row>
    <row r="32286" spans="1:2" x14ac:dyDescent="0.25">
      <c r="A32286" s="28" t="s">
        <v>80</v>
      </c>
      <c r="B32286" s="2">
        <v>0.1604844837893715</v>
      </c>
    </row>
    <row r="32287" spans="1:2" x14ac:dyDescent="0.25">
      <c r="A32287" s="28" t="s">
        <v>84</v>
      </c>
      <c r="B32287" s="2">
        <v>0.61749361486080867</v>
      </c>
    </row>
    <row r="32288" spans="1:2" x14ac:dyDescent="0.25">
      <c r="A32288" s="28" t="s">
        <v>85</v>
      </c>
      <c r="B32288" s="2">
        <v>1.2124771036286326</v>
      </c>
    </row>
    <row r="32289" spans="1:2" x14ac:dyDescent="0.25">
      <c r="A32289" s="28" t="s">
        <v>82</v>
      </c>
      <c r="B32289" s="2">
        <v>0.45343744319933582</v>
      </c>
    </row>
    <row r="32290" spans="1:2" x14ac:dyDescent="0.25">
      <c r="A32290" s="6" t="s">
        <v>22</v>
      </c>
      <c r="B32290" s="2">
        <v>0.85096801202630645</v>
      </c>
    </row>
    <row r="32291" spans="1:2" x14ac:dyDescent="0.25">
      <c r="A32291" s="28" t="s">
        <v>79</v>
      </c>
      <c r="B32291" s="2">
        <v>9.8311251906093421E-3</v>
      </c>
    </row>
    <row r="32292" spans="1:2" x14ac:dyDescent="0.25">
      <c r="A32292" s="28" t="s">
        <v>86</v>
      </c>
      <c r="B32292" s="2">
        <v>1.3495883911115125E-2</v>
      </c>
    </row>
    <row r="32293" spans="1:2" x14ac:dyDescent="0.25">
      <c r="A32293" s="28" t="s">
        <v>87</v>
      </c>
      <c r="B32293" s="2">
        <v>6.0779894060466105E-2</v>
      </c>
    </row>
    <row r="32294" spans="1:2" x14ac:dyDescent="0.25">
      <c r="A32294" s="28" t="s">
        <v>31</v>
      </c>
      <c r="B32294" s="2">
        <v>0.15075093232594355</v>
      </c>
    </row>
    <row r="32295" spans="1:2" x14ac:dyDescent="0.25">
      <c r="A32295" s="28" t="s">
        <v>29</v>
      </c>
      <c r="B32295" s="2">
        <v>0.1355741512764356</v>
      </c>
    </row>
    <row r="32296" spans="1:2" x14ac:dyDescent="0.25">
      <c r="A32296" s="28" t="s">
        <v>88</v>
      </c>
      <c r="B32296" s="2">
        <v>5.7082546719737823E-2</v>
      </c>
    </row>
    <row r="32297" spans="1:2" x14ac:dyDescent="0.25">
      <c r="A32297" s="28" t="s">
        <v>80</v>
      </c>
      <c r="B32297" s="2">
        <v>1.1631197619713689E-2</v>
      </c>
    </row>
    <row r="32298" spans="1:2" x14ac:dyDescent="0.25">
      <c r="A32298" s="28" t="s">
        <v>84</v>
      </c>
      <c r="B32298" s="2">
        <v>0.11507073235206269</v>
      </c>
    </row>
    <row r="32299" spans="1:2" x14ac:dyDescent="0.25">
      <c r="A32299" s="28" t="s">
        <v>85</v>
      </c>
      <c r="B32299" s="2">
        <v>0.1834144962996912</v>
      </c>
    </row>
    <row r="32300" spans="1:2" x14ac:dyDescent="0.25">
      <c r="A32300" s="28" t="s">
        <v>82</v>
      </c>
      <c r="B32300" s="2">
        <v>0.11333705227053126</v>
      </c>
    </row>
    <row r="32301" spans="1:2" x14ac:dyDescent="0.25">
      <c r="A32301" s="6" t="s">
        <v>25</v>
      </c>
      <c r="B32301" s="2">
        <v>0.99978797987629886</v>
      </c>
    </row>
    <row r="32302" spans="1:2" x14ac:dyDescent="0.25">
      <c r="A32302" s="28" t="s">
        <v>79</v>
      </c>
      <c r="B32302" s="2">
        <v>4.6557333550088214E-3</v>
      </c>
    </row>
    <row r="32303" spans="1:2" x14ac:dyDescent="0.25">
      <c r="A32303" s="28" t="s">
        <v>86</v>
      </c>
      <c r="B32303" s="2">
        <v>6.5389196215439639E-4</v>
      </c>
    </row>
    <row r="32304" spans="1:2" x14ac:dyDescent="0.25">
      <c r="A32304" s="28" t="s">
        <v>87</v>
      </c>
      <c r="B32304" s="2">
        <v>2.7183016303305701E-2</v>
      </c>
    </row>
    <row r="32305" spans="1:2" x14ac:dyDescent="0.25">
      <c r="A32305" s="28" t="s">
        <v>31</v>
      </c>
      <c r="B32305" s="2">
        <v>1.295674201727332E-2</v>
      </c>
    </row>
    <row r="32306" spans="1:2" x14ac:dyDescent="0.25">
      <c r="A32306" s="28" t="s">
        <v>29</v>
      </c>
      <c r="B32306" s="2">
        <v>9.6866211823924287E-3</v>
      </c>
    </row>
    <row r="32307" spans="1:2" x14ac:dyDescent="0.25">
      <c r="A32307" s="28" t="s">
        <v>88</v>
      </c>
      <c r="B32307" s="2">
        <v>2.0547758374146567E-2</v>
      </c>
    </row>
    <row r="32308" spans="1:2" x14ac:dyDescent="0.25">
      <c r="A32308" s="28" t="s">
        <v>80</v>
      </c>
      <c r="B32308" s="2">
        <v>3.9051936277429665E-3</v>
      </c>
    </row>
    <row r="32309" spans="1:2" x14ac:dyDescent="0.25">
      <c r="A32309" s="28" t="s">
        <v>84</v>
      </c>
      <c r="B32309" s="2">
        <v>1.1164003046079812E-3</v>
      </c>
    </row>
    <row r="32310" spans="1:2" x14ac:dyDescent="0.25">
      <c r="A32310" s="28" t="s">
        <v>85</v>
      </c>
      <c r="B32310" s="2">
        <v>0.89460907961655578</v>
      </c>
    </row>
    <row r="32311" spans="1:2" x14ac:dyDescent="0.25">
      <c r="A32311" s="28" t="s">
        <v>82</v>
      </c>
      <c r="B32311" s="2">
        <v>2.4473543133110925E-2</v>
      </c>
    </row>
    <row r="32312" spans="1:2" x14ac:dyDescent="0.25">
      <c r="A32312" s="6" t="s">
        <v>23</v>
      </c>
      <c r="B32312" s="2">
        <v>6.6540102557826746</v>
      </c>
    </row>
    <row r="32313" spans="1:2" x14ac:dyDescent="0.25">
      <c r="A32313" s="28" t="s">
        <v>79</v>
      </c>
      <c r="B32313" s="2">
        <v>0.12637515377033909</v>
      </c>
    </row>
    <row r="32314" spans="1:2" x14ac:dyDescent="0.25">
      <c r="A32314" s="28" t="s">
        <v>86</v>
      </c>
      <c r="B32314" s="2">
        <v>0.13372232054858033</v>
      </c>
    </row>
    <row r="32315" spans="1:2" x14ac:dyDescent="0.25">
      <c r="A32315" s="28" t="s">
        <v>87</v>
      </c>
      <c r="B32315" s="2">
        <v>0.85981838576067782</v>
      </c>
    </row>
    <row r="32316" spans="1:2" x14ac:dyDescent="0.25">
      <c r="A32316" s="28" t="s">
        <v>31</v>
      </c>
      <c r="B32316" s="2">
        <v>0.81236001902520893</v>
      </c>
    </row>
    <row r="32317" spans="1:2" x14ac:dyDescent="0.25">
      <c r="A32317" s="28" t="s">
        <v>29</v>
      </c>
      <c r="B32317" s="2">
        <v>0.62232580779684843</v>
      </c>
    </row>
    <row r="32318" spans="1:2" x14ac:dyDescent="0.25">
      <c r="A32318" s="28" t="s">
        <v>88</v>
      </c>
      <c r="B32318" s="2">
        <v>0.19217944812029353</v>
      </c>
    </row>
    <row r="32319" spans="1:2" x14ac:dyDescent="0.25">
      <c r="A32319" s="28" t="s">
        <v>80</v>
      </c>
      <c r="B32319" s="2">
        <v>0.19778226813859431</v>
      </c>
    </row>
    <row r="32320" spans="1:2" x14ac:dyDescent="0.25">
      <c r="A32320" s="28" t="s">
        <v>84</v>
      </c>
      <c r="B32320" s="2">
        <v>0.40063700350993009</v>
      </c>
    </row>
    <row r="32321" spans="1:2" x14ac:dyDescent="0.25">
      <c r="A32321" s="28" t="s">
        <v>85</v>
      </c>
      <c r="B32321" s="2">
        <v>2.0532753826829846</v>
      </c>
    </row>
    <row r="32322" spans="1:2" x14ac:dyDescent="0.25">
      <c r="A32322" s="28" t="s">
        <v>82</v>
      </c>
      <c r="B32322" s="2">
        <v>1.2555344664292176</v>
      </c>
    </row>
    <row r="32323" spans="1:2" x14ac:dyDescent="0.25">
      <c r="A32323" s="6" t="s">
        <v>249</v>
      </c>
      <c r="B32323" s="2">
        <v>37.554745283309494</v>
      </c>
    </row>
    <row r="32324" spans="1:2" x14ac:dyDescent="0.25">
      <c r="A32324" s="28" t="s">
        <v>79</v>
      </c>
      <c r="B32324" s="2">
        <v>0.25397494746336507</v>
      </c>
    </row>
    <row r="32325" spans="1:2" x14ac:dyDescent="0.25">
      <c r="A32325" s="28" t="s">
        <v>86</v>
      </c>
      <c r="B32325" s="2">
        <v>0.21224646895016167</v>
      </c>
    </row>
    <row r="32326" spans="1:2" x14ac:dyDescent="0.25">
      <c r="A32326" s="28" t="s">
        <v>87</v>
      </c>
      <c r="B32326" s="2">
        <v>3.3771820856925592</v>
      </c>
    </row>
    <row r="32327" spans="1:2" x14ac:dyDescent="0.25">
      <c r="A32327" s="28" t="s">
        <v>31</v>
      </c>
      <c r="B32327" s="2">
        <v>5.1438952177707185</v>
      </c>
    </row>
    <row r="32328" spans="1:2" x14ac:dyDescent="0.25">
      <c r="A32328" s="28" t="s">
        <v>29</v>
      </c>
      <c r="B32328" s="2">
        <v>3.5376912274046486</v>
      </c>
    </row>
    <row r="32329" spans="1:2" x14ac:dyDescent="0.25">
      <c r="A32329" s="28" t="s">
        <v>88</v>
      </c>
      <c r="B32329" s="2">
        <v>2.4970271987174466</v>
      </c>
    </row>
    <row r="32330" spans="1:2" x14ac:dyDescent="0.25">
      <c r="A32330" s="28" t="s">
        <v>80</v>
      </c>
      <c r="B32330" s="2">
        <v>0.68085431814887276</v>
      </c>
    </row>
    <row r="32331" spans="1:2" x14ac:dyDescent="0.25">
      <c r="A32331" s="28" t="s">
        <v>84</v>
      </c>
      <c r="B32331" s="2">
        <v>3.5600864404026944</v>
      </c>
    </row>
    <row r="32332" spans="1:2" x14ac:dyDescent="0.25">
      <c r="A32332" s="28" t="s">
        <v>85</v>
      </c>
      <c r="B32332" s="2">
        <v>8.6473875164845815</v>
      </c>
    </row>
    <row r="32333" spans="1:2" x14ac:dyDescent="0.25">
      <c r="A32333" s="28" t="s">
        <v>82</v>
      </c>
      <c r="B32333" s="2">
        <v>9.6443998622744438</v>
      </c>
    </row>
    <row r="32334" spans="1:2" x14ac:dyDescent="0.25">
      <c r="A32334" s="6" t="s">
        <v>251</v>
      </c>
      <c r="B32334" s="2">
        <v>122.22193409217059</v>
      </c>
    </row>
    <row r="32335" spans="1:2" x14ac:dyDescent="0.25">
      <c r="A32335" s="28" t="s">
        <v>79</v>
      </c>
      <c r="B32335" s="2">
        <v>2.2489863725502666</v>
      </c>
    </row>
    <row r="32336" spans="1:2" x14ac:dyDescent="0.25">
      <c r="A32336" s="28" t="s">
        <v>86</v>
      </c>
      <c r="B32336" s="2">
        <v>0.7658446028360365</v>
      </c>
    </row>
    <row r="32337" spans="1:2" x14ac:dyDescent="0.25">
      <c r="A32337" s="28" t="s">
        <v>87</v>
      </c>
      <c r="B32337" s="2">
        <v>18.23164319919136</v>
      </c>
    </row>
    <row r="32338" spans="1:2" x14ac:dyDescent="0.25">
      <c r="A32338" s="28" t="s">
        <v>31</v>
      </c>
      <c r="B32338" s="2">
        <v>5.4549722695703977</v>
      </c>
    </row>
    <row r="32339" spans="1:2" x14ac:dyDescent="0.25">
      <c r="A32339" s="28" t="s">
        <v>29</v>
      </c>
      <c r="B32339" s="2">
        <v>10.826765647142306</v>
      </c>
    </row>
    <row r="32340" spans="1:2" x14ac:dyDescent="0.25">
      <c r="A32340" s="28" t="s">
        <v>88</v>
      </c>
      <c r="B32340" s="2">
        <v>9.6732950568939753</v>
      </c>
    </row>
    <row r="32341" spans="1:2" x14ac:dyDescent="0.25">
      <c r="A32341" s="28" t="s">
        <v>80</v>
      </c>
      <c r="B32341" s="2">
        <v>3.7108638138574492</v>
      </c>
    </row>
    <row r="32342" spans="1:2" x14ac:dyDescent="0.25">
      <c r="A32342" s="28" t="s">
        <v>84</v>
      </c>
      <c r="B32342" s="2">
        <v>13.532899953289938</v>
      </c>
    </row>
    <row r="32343" spans="1:2" x14ac:dyDescent="0.25">
      <c r="A32343" s="28" t="s">
        <v>85</v>
      </c>
      <c r="B32343" s="2">
        <v>32.878201925070435</v>
      </c>
    </row>
    <row r="32344" spans="1:2" x14ac:dyDescent="0.25">
      <c r="A32344" s="28" t="s">
        <v>82</v>
      </c>
      <c r="B32344" s="2">
        <v>24.898461251768421</v>
      </c>
    </row>
    <row r="32345" spans="1:2" x14ac:dyDescent="0.25">
      <c r="A32345" s="6" t="s">
        <v>229</v>
      </c>
      <c r="B32345" s="2">
        <v>0.11241290520556264</v>
      </c>
    </row>
    <row r="32346" spans="1:2" x14ac:dyDescent="0.25">
      <c r="A32346" s="28" t="s">
        <v>79</v>
      </c>
      <c r="B32346" s="2">
        <v>4.6063673370427211E-3</v>
      </c>
    </row>
    <row r="32347" spans="1:2" x14ac:dyDescent="0.25">
      <c r="A32347" s="28" t="s">
        <v>86</v>
      </c>
      <c r="B32347" s="2">
        <v>5.0637360720210659E-4</v>
      </c>
    </row>
    <row r="32348" spans="1:2" x14ac:dyDescent="0.25">
      <c r="A32348" s="28" t="s">
        <v>87</v>
      </c>
      <c r="B32348" s="2">
        <v>6.8519896382796012E-3</v>
      </c>
    </row>
    <row r="32349" spans="1:2" x14ac:dyDescent="0.25">
      <c r="A32349" s="28" t="s">
        <v>31</v>
      </c>
      <c r="B32349" s="2">
        <v>2.1302962551334317E-2</v>
      </c>
    </row>
    <row r="32350" spans="1:2" x14ac:dyDescent="0.25">
      <c r="A32350" s="28" t="s">
        <v>29</v>
      </c>
      <c r="B32350" s="2">
        <v>2.0209631497063698E-2</v>
      </c>
    </row>
    <row r="32351" spans="1:2" x14ac:dyDescent="0.25">
      <c r="A32351" s="28" t="s">
        <v>88</v>
      </c>
      <c r="B32351" s="2">
        <v>4.4012479746847926E-3</v>
      </c>
    </row>
    <row r="32352" spans="1:2" x14ac:dyDescent="0.25">
      <c r="A32352" s="28" t="s">
        <v>80</v>
      </c>
      <c r="B32352" s="2">
        <v>4.483046160148981E-3</v>
      </c>
    </row>
    <row r="32353" spans="1:2" x14ac:dyDescent="0.25">
      <c r="A32353" s="28" t="s">
        <v>84</v>
      </c>
      <c r="B32353" s="2">
        <v>2.633926729855737E-3</v>
      </c>
    </row>
    <row r="32354" spans="1:2" x14ac:dyDescent="0.25">
      <c r="A32354" s="28" t="s">
        <v>85</v>
      </c>
      <c r="B32354" s="2">
        <v>2.4351465407214803E-2</v>
      </c>
    </row>
    <row r="32355" spans="1:2" x14ac:dyDescent="0.25">
      <c r="A32355" s="28" t="s">
        <v>82</v>
      </c>
      <c r="B32355" s="2">
        <v>2.3065894302735878E-2</v>
      </c>
    </row>
    <row r="32356" spans="1:2" x14ac:dyDescent="0.25">
      <c r="A32356" s="6" t="s">
        <v>93</v>
      </c>
      <c r="B32356" s="2">
        <v>449.08482117419715</v>
      </c>
    </row>
    <row r="32357" spans="1:2" x14ac:dyDescent="0.25">
      <c r="A32357" s="28" t="s">
        <v>79</v>
      </c>
      <c r="B32357" s="2">
        <v>6.1627627238007125</v>
      </c>
    </row>
    <row r="32358" spans="1:2" x14ac:dyDescent="0.25">
      <c r="A32358" s="28" t="s">
        <v>86</v>
      </c>
      <c r="B32358" s="2">
        <v>6.2260831952552502</v>
      </c>
    </row>
    <row r="32359" spans="1:2" x14ac:dyDescent="0.25">
      <c r="A32359" s="28" t="s">
        <v>87</v>
      </c>
      <c r="B32359" s="2">
        <v>58.407617003225361</v>
      </c>
    </row>
    <row r="32360" spans="1:2" x14ac:dyDescent="0.25">
      <c r="A32360" s="28" t="s">
        <v>31</v>
      </c>
      <c r="B32360" s="2">
        <v>44.839140173766161</v>
      </c>
    </row>
    <row r="32361" spans="1:2" x14ac:dyDescent="0.25">
      <c r="A32361" s="28" t="s">
        <v>29</v>
      </c>
      <c r="B32361" s="2">
        <v>35.491698583256074</v>
      </c>
    </row>
    <row r="32362" spans="1:2" x14ac:dyDescent="0.25">
      <c r="A32362" s="28" t="s">
        <v>88</v>
      </c>
      <c r="B32362" s="2">
        <v>34.236178388968128</v>
      </c>
    </row>
    <row r="32363" spans="1:2" x14ac:dyDescent="0.25">
      <c r="A32363" s="28" t="s">
        <v>80</v>
      </c>
      <c r="B32363" s="2">
        <v>12.317725684118708</v>
      </c>
    </row>
    <row r="32364" spans="1:2" x14ac:dyDescent="0.25">
      <c r="A32364" s="28" t="s">
        <v>84</v>
      </c>
      <c r="B32364" s="2">
        <v>64.931579957294858</v>
      </c>
    </row>
    <row r="32365" spans="1:2" x14ac:dyDescent="0.25">
      <c r="A32365" s="28" t="s">
        <v>85</v>
      </c>
      <c r="B32365" s="2">
        <v>114.25937917828313</v>
      </c>
    </row>
    <row r="32366" spans="1:2" x14ac:dyDescent="0.25">
      <c r="A32366" s="28" t="s">
        <v>82</v>
      </c>
      <c r="B32366" s="2">
        <v>72.212656286228807</v>
      </c>
    </row>
    <row r="32367" spans="1:2" x14ac:dyDescent="0.25">
      <c r="A32367" s="3" t="s">
        <v>68</v>
      </c>
      <c r="B32367" s="2">
        <v>9927.8059993124662</v>
      </c>
    </row>
    <row r="32368" spans="1:2" x14ac:dyDescent="0.25">
      <c r="A32368" s="6" t="s">
        <v>228</v>
      </c>
      <c r="B32368" s="2">
        <v>44.801171907259921</v>
      </c>
    </row>
    <row r="32369" spans="1:2" x14ac:dyDescent="0.25">
      <c r="A32369" s="28" t="s">
        <v>79</v>
      </c>
      <c r="B32369" s="2">
        <v>0.36442881890599993</v>
      </c>
    </row>
    <row r="32370" spans="1:2" x14ac:dyDescent="0.25">
      <c r="A32370" s="28" t="s">
        <v>86</v>
      </c>
      <c r="B32370" s="2">
        <v>0.22596736106849402</v>
      </c>
    </row>
    <row r="32371" spans="1:2" x14ac:dyDescent="0.25">
      <c r="A32371" s="28" t="s">
        <v>87</v>
      </c>
      <c r="B32371" s="2">
        <v>3.8444075497811876</v>
      </c>
    </row>
    <row r="32372" spans="1:2" x14ac:dyDescent="0.25">
      <c r="A32372" s="28" t="s">
        <v>31</v>
      </c>
      <c r="B32372" s="2">
        <v>8.7783027601653814</v>
      </c>
    </row>
    <row r="32373" spans="1:2" x14ac:dyDescent="0.25">
      <c r="A32373" s="28" t="s">
        <v>29</v>
      </c>
      <c r="B32373" s="2">
        <v>5.7810545921715173</v>
      </c>
    </row>
    <row r="32374" spans="1:2" x14ac:dyDescent="0.25">
      <c r="A32374" s="28" t="s">
        <v>30</v>
      </c>
      <c r="B32374" s="2">
        <v>7.2384176306198595</v>
      </c>
    </row>
    <row r="32375" spans="1:2" x14ac:dyDescent="0.25">
      <c r="A32375" s="28" t="s">
        <v>88</v>
      </c>
      <c r="B32375" s="2">
        <v>0.88771365276453962</v>
      </c>
    </row>
    <row r="32376" spans="1:2" x14ac:dyDescent="0.25">
      <c r="A32376" s="28" t="s">
        <v>80</v>
      </c>
      <c r="B32376" s="2">
        <v>0.21799263068830185</v>
      </c>
    </row>
    <row r="32377" spans="1:2" x14ac:dyDescent="0.25">
      <c r="A32377" s="28" t="s">
        <v>84</v>
      </c>
      <c r="B32377" s="2">
        <v>5.923273384651365</v>
      </c>
    </row>
    <row r="32378" spans="1:2" x14ac:dyDescent="0.25">
      <c r="A32378" s="28" t="s">
        <v>85</v>
      </c>
      <c r="B32378" s="2">
        <v>7.3637427830084752</v>
      </c>
    </row>
    <row r="32379" spans="1:2" x14ac:dyDescent="0.25">
      <c r="A32379" s="28" t="s">
        <v>82</v>
      </c>
      <c r="B32379" s="2">
        <v>4.1758707434347979</v>
      </c>
    </row>
    <row r="32380" spans="1:2" x14ac:dyDescent="0.25">
      <c r="A32380" s="6" t="s">
        <v>239</v>
      </c>
      <c r="B32380" s="2">
        <v>60.120856073355526</v>
      </c>
    </row>
    <row r="32381" spans="1:2" x14ac:dyDescent="0.25">
      <c r="A32381" s="28" t="s">
        <v>79</v>
      </c>
      <c r="B32381" s="2">
        <v>0.14569830346409943</v>
      </c>
    </row>
    <row r="32382" spans="1:2" x14ac:dyDescent="0.25">
      <c r="A32382" s="28" t="s">
        <v>87</v>
      </c>
      <c r="B32382" s="2">
        <v>10.703934003264845</v>
      </c>
    </row>
    <row r="32383" spans="1:2" x14ac:dyDescent="0.25">
      <c r="A32383" s="28" t="s">
        <v>31</v>
      </c>
      <c r="B32383" s="2">
        <v>2.0010995572407513</v>
      </c>
    </row>
    <row r="32384" spans="1:2" x14ac:dyDescent="0.25">
      <c r="A32384" s="28" t="s">
        <v>29</v>
      </c>
      <c r="B32384" s="2">
        <v>4.7106254390019551</v>
      </c>
    </row>
    <row r="32385" spans="1:2" x14ac:dyDescent="0.25">
      <c r="A32385" s="28" t="s">
        <v>30</v>
      </c>
      <c r="B32385" s="2">
        <v>2.6389833535602771</v>
      </c>
    </row>
    <row r="32386" spans="1:2" x14ac:dyDescent="0.25">
      <c r="A32386" s="28" t="s">
        <v>88</v>
      </c>
      <c r="B32386" s="2">
        <v>1.3432709697260623</v>
      </c>
    </row>
    <row r="32387" spans="1:2" x14ac:dyDescent="0.25">
      <c r="A32387" s="28" t="s">
        <v>80</v>
      </c>
      <c r="B32387" s="2">
        <v>1.7217533224949866</v>
      </c>
    </row>
    <row r="32388" spans="1:2" x14ac:dyDescent="0.25">
      <c r="A32388" s="28" t="s">
        <v>84</v>
      </c>
      <c r="B32388" s="2">
        <v>6.2868143978516446</v>
      </c>
    </row>
    <row r="32389" spans="1:2" x14ac:dyDescent="0.25">
      <c r="A32389" s="28" t="s">
        <v>85</v>
      </c>
      <c r="B32389" s="2">
        <v>19.178846905541391</v>
      </c>
    </row>
    <row r="32390" spans="1:2" x14ac:dyDescent="0.25">
      <c r="A32390" s="28" t="s">
        <v>82</v>
      </c>
      <c r="B32390" s="2">
        <v>11.389829821209508</v>
      </c>
    </row>
    <row r="32391" spans="1:2" x14ac:dyDescent="0.25">
      <c r="A32391" s="6" t="s">
        <v>241</v>
      </c>
      <c r="B32391" s="2">
        <v>593.25689813138536</v>
      </c>
    </row>
    <row r="32392" spans="1:2" x14ac:dyDescent="0.25">
      <c r="A32392" s="28" t="s">
        <v>79</v>
      </c>
      <c r="B32392" s="2">
        <v>13.084781885629262</v>
      </c>
    </row>
    <row r="32393" spans="1:2" x14ac:dyDescent="0.25">
      <c r="A32393" s="28" t="s">
        <v>86</v>
      </c>
      <c r="B32393" s="2">
        <v>7.4399434852245205</v>
      </c>
    </row>
    <row r="32394" spans="1:2" x14ac:dyDescent="0.25">
      <c r="A32394" s="28" t="s">
        <v>87</v>
      </c>
      <c r="B32394" s="2">
        <v>28.231354945623504</v>
      </c>
    </row>
    <row r="32395" spans="1:2" x14ac:dyDescent="0.25">
      <c r="A32395" s="28" t="s">
        <v>31</v>
      </c>
      <c r="B32395" s="2">
        <v>75.6771278253687</v>
      </c>
    </row>
    <row r="32396" spans="1:2" x14ac:dyDescent="0.25">
      <c r="A32396" s="28" t="s">
        <v>29</v>
      </c>
      <c r="B32396" s="2">
        <v>36.573960643926227</v>
      </c>
    </row>
    <row r="32397" spans="1:2" x14ac:dyDescent="0.25">
      <c r="A32397" s="28" t="s">
        <v>30</v>
      </c>
      <c r="B32397" s="2">
        <v>70.759557623286085</v>
      </c>
    </row>
    <row r="32398" spans="1:2" x14ac:dyDescent="0.25">
      <c r="A32398" s="28" t="s">
        <v>88</v>
      </c>
      <c r="B32398" s="2">
        <v>90.570385801819867</v>
      </c>
    </row>
    <row r="32399" spans="1:2" x14ac:dyDescent="0.25">
      <c r="A32399" s="28" t="s">
        <v>80</v>
      </c>
      <c r="B32399" s="2">
        <v>10.522899084906596</v>
      </c>
    </row>
    <row r="32400" spans="1:2" x14ac:dyDescent="0.25">
      <c r="A32400" s="28" t="s">
        <v>84</v>
      </c>
      <c r="B32400" s="2">
        <v>50.806025830089759</v>
      </c>
    </row>
    <row r="32401" spans="1:2" x14ac:dyDescent="0.25">
      <c r="A32401" s="28" t="s">
        <v>85</v>
      </c>
      <c r="B32401" s="2">
        <v>99.191260409573374</v>
      </c>
    </row>
    <row r="32402" spans="1:2" x14ac:dyDescent="0.25">
      <c r="A32402" s="28" t="s">
        <v>82</v>
      </c>
      <c r="B32402" s="2">
        <v>110.39960059593741</v>
      </c>
    </row>
    <row r="32403" spans="1:2" x14ac:dyDescent="0.25">
      <c r="A32403" s="6" t="s">
        <v>53</v>
      </c>
      <c r="B32403" s="2">
        <v>5.7326766295196343</v>
      </c>
    </row>
    <row r="32404" spans="1:2" x14ac:dyDescent="0.25">
      <c r="A32404" s="28" t="s">
        <v>79</v>
      </c>
      <c r="B32404" s="2">
        <v>1.8354351386952995E-2</v>
      </c>
    </row>
    <row r="32405" spans="1:2" x14ac:dyDescent="0.25">
      <c r="A32405" s="28" t="s">
        <v>86</v>
      </c>
      <c r="B32405" s="2">
        <v>7.3480884817951897E-3</v>
      </c>
    </row>
    <row r="32406" spans="1:2" x14ac:dyDescent="0.25">
      <c r="A32406" s="28" t="s">
        <v>87</v>
      </c>
      <c r="B32406" s="2">
        <v>0.86707444817650758</v>
      </c>
    </row>
    <row r="32407" spans="1:2" x14ac:dyDescent="0.25">
      <c r="A32407" s="28" t="s">
        <v>31</v>
      </c>
      <c r="B32407" s="2">
        <v>3.2250001540754088E-2</v>
      </c>
    </row>
    <row r="32408" spans="1:2" x14ac:dyDescent="0.25">
      <c r="A32408" s="28" t="s">
        <v>29</v>
      </c>
      <c r="B32408" s="2">
        <v>3.979028355360574E-2</v>
      </c>
    </row>
    <row r="32409" spans="1:2" x14ac:dyDescent="0.25">
      <c r="A32409" s="28" t="s">
        <v>30</v>
      </c>
      <c r="B32409" s="2">
        <v>1.8394799804221668E-2</v>
      </c>
    </row>
    <row r="32410" spans="1:2" x14ac:dyDescent="0.25">
      <c r="A32410" s="28" t="s">
        <v>80</v>
      </c>
      <c r="B32410" s="2">
        <v>0.15444654243754904</v>
      </c>
    </row>
    <row r="32411" spans="1:2" x14ac:dyDescent="0.25">
      <c r="A32411" s="28" t="s">
        <v>84</v>
      </c>
      <c r="B32411" s="2">
        <v>6.8852709176591226E-2</v>
      </c>
    </row>
    <row r="32412" spans="1:2" x14ac:dyDescent="0.25">
      <c r="A32412" s="28" t="s">
        <v>85</v>
      </c>
      <c r="B32412" s="2">
        <v>4.3221622463254228</v>
      </c>
    </row>
    <row r="32413" spans="1:2" x14ac:dyDescent="0.25">
      <c r="A32413" s="28" t="s">
        <v>82</v>
      </c>
      <c r="B32413" s="2">
        <v>0.20400315863623406</v>
      </c>
    </row>
    <row r="32414" spans="1:2" x14ac:dyDescent="0.25">
      <c r="A32414" s="6" t="s">
        <v>230</v>
      </c>
      <c r="B32414" s="2">
        <v>1.5595282082021997</v>
      </c>
    </row>
    <row r="32415" spans="1:2" x14ac:dyDescent="0.25">
      <c r="A32415" s="28" t="s">
        <v>79</v>
      </c>
      <c r="B32415" s="2">
        <v>1.1842671176976938E-4</v>
      </c>
    </row>
    <row r="32416" spans="1:2" x14ac:dyDescent="0.25">
      <c r="A32416" s="28" t="s">
        <v>86</v>
      </c>
      <c r="B32416" s="2">
        <v>2.7808661734147246E-4</v>
      </c>
    </row>
    <row r="32417" spans="1:2" x14ac:dyDescent="0.25">
      <c r="A32417" s="28" t="s">
        <v>31</v>
      </c>
      <c r="B32417" s="2">
        <v>2.7299591630487806E-2</v>
      </c>
    </row>
    <row r="32418" spans="1:2" x14ac:dyDescent="0.25">
      <c r="A32418" s="28" t="s">
        <v>29</v>
      </c>
      <c r="B32418" s="2">
        <v>0.17396702906437025</v>
      </c>
    </row>
    <row r="32419" spans="1:2" x14ac:dyDescent="0.25">
      <c r="A32419" s="28" t="s">
        <v>30</v>
      </c>
      <c r="B32419" s="2">
        <v>1.0290950962391659E-4</v>
      </c>
    </row>
    <row r="32420" spans="1:2" x14ac:dyDescent="0.25">
      <c r="A32420" s="28" t="s">
        <v>88</v>
      </c>
      <c r="B32420" s="2">
        <v>0.42497030964766375</v>
      </c>
    </row>
    <row r="32421" spans="1:2" x14ac:dyDescent="0.25">
      <c r="A32421" s="28" t="s">
        <v>80</v>
      </c>
      <c r="B32421" s="2">
        <v>4.0787021825230037E-3</v>
      </c>
    </row>
    <row r="32422" spans="1:2" x14ac:dyDescent="0.25">
      <c r="A32422" s="28" t="s">
        <v>84</v>
      </c>
      <c r="B32422" s="2">
        <v>3.8701664069928535E-3</v>
      </c>
    </row>
    <row r="32423" spans="1:2" x14ac:dyDescent="0.25">
      <c r="A32423" s="28" t="s">
        <v>85</v>
      </c>
      <c r="B32423" s="2">
        <v>0.41540520629248479</v>
      </c>
    </row>
    <row r="32424" spans="1:2" x14ac:dyDescent="0.25">
      <c r="A32424" s="28" t="s">
        <v>82</v>
      </c>
      <c r="B32424" s="2">
        <v>0.50943778013894203</v>
      </c>
    </row>
    <row r="32425" spans="1:2" x14ac:dyDescent="0.25">
      <c r="A32425" s="6" t="s">
        <v>19</v>
      </c>
      <c r="B32425" s="2">
        <v>4.1745770515530731</v>
      </c>
    </row>
    <row r="32426" spans="1:2" x14ac:dyDescent="0.25">
      <c r="A32426" s="28" t="s">
        <v>79</v>
      </c>
      <c r="B32426" s="2">
        <v>0.22613945421624088</v>
      </c>
    </row>
    <row r="32427" spans="1:2" x14ac:dyDescent="0.25">
      <c r="A32427" s="28" t="s">
        <v>86</v>
      </c>
      <c r="B32427" s="2">
        <v>5.5819726614429813E-3</v>
      </c>
    </row>
    <row r="32428" spans="1:2" x14ac:dyDescent="0.25">
      <c r="A32428" s="28" t="s">
        <v>87</v>
      </c>
      <c r="B32428" s="2">
        <v>3.6685583367664421E-3</v>
      </c>
    </row>
    <row r="32429" spans="1:2" x14ac:dyDescent="0.25">
      <c r="A32429" s="28" t="s">
        <v>31</v>
      </c>
      <c r="B32429" s="2">
        <v>0.38821534359509885</v>
      </c>
    </row>
    <row r="32430" spans="1:2" x14ac:dyDescent="0.25">
      <c r="A32430" s="28" t="s">
        <v>29</v>
      </c>
      <c r="B32430" s="2">
        <v>0.11015629275469498</v>
      </c>
    </row>
    <row r="32431" spans="1:2" x14ac:dyDescent="0.25">
      <c r="A32431" s="28" t="s">
        <v>30</v>
      </c>
      <c r="B32431" s="2">
        <v>3.0417026022107723</v>
      </c>
    </row>
    <row r="32432" spans="1:2" x14ac:dyDescent="0.25">
      <c r="A32432" s="28" t="s">
        <v>88</v>
      </c>
      <c r="B32432" s="2">
        <v>8.1062934782899099E-3</v>
      </c>
    </row>
    <row r="32433" spans="1:2" x14ac:dyDescent="0.25">
      <c r="A32433" s="28" t="s">
        <v>80</v>
      </c>
      <c r="B32433" s="2">
        <v>1.0956620423850108E-2</v>
      </c>
    </row>
    <row r="32434" spans="1:2" x14ac:dyDescent="0.25">
      <c r="A32434" s="28" t="s">
        <v>84</v>
      </c>
      <c r="B32434" s="2">
        <v>1.6733487832424902E-3</v>
      </c>
    </row>
    <row r="32435" spans="1:2" x14ac:dyDescent="0.25">
      <c r="A32435" s="28" t="s">
        <v>85</v>
      </c>
      <c r="B32435" s="2">
        <v>0.11679585818941374</v>
      </c>
    </row>
    <row r="32436" spans="1:2" x14ac:dyDescent="0.25">
      <c r="A32436" s="28" t="s">
        <v>82</v>
      </c>
      <c r="B32436" s="2">
        <v>0.26158070690326096</v>
      </c>
    </row>
    <row r="32437" spans="1:2" x14ac:dyDescent="0.25">
      <c r="A32437" s="6" t="s">
        <v>243</v>
      </c>
      <c r="B32437" s="2">
        <v>227.88376117308829</v>
      </c>
    </row>
    <row r="32438" spans="1:2" x14ac:dyDescent="0.25">
      <c r="A32438" s="28" t="s">
        <v>79</v>
      </c>
      <c r="B32438" s="2">
        <v>2.0159273356027612</v>
      </c>
    </row>
    <row r="32439" spans="1:2" x14ac:dyDescent="0.25">
      <c r="A32439" s="28" t="s">
        <v>86</v>
      </c>
      <c r="B32439" s="2">
        <v>2.41617330234901</v>
      </c>
    </row>
    <row r="32440" spans="1:2" x14ac:dyDescent="0.25">
      <c r="A32440" s="28" t="s">
        <v>87</v>
      </c>
      <c r="B32440" s="2">
        <v>20.204464099907597</v>
      </c>
    </row>
    <row r="32441" spans="1:2" x14ac:dyDescent="0.25">
      <c r="A32441" s="28" t="s">
        <v>31</v>
      </c>
      <c r="B32441" s="2">
        <v>32.28898699698636</v>
      </c>
    </row>
    <row r="32442" spans="1:2" x14ac:dyDescent="0.25">
      <c r="A32442" s="28" t="s">
        <v>29</v>
      </c>
      <c r="B32442" s="2">
        <v>28.133424287290431</v>
      </c>
    </row>
    <row r="32443" spans="1:2" x14ac:dyDescent="0.25">
      <c r="A32443" s="28" t="s">
        <v>30</v>
      </c>
      <c r="B32443" s="2">
        <v>29.07177331872991</v>
      </c>
    </row>
    <row r="32444" spans="1:2" x14ac:dyDescent="0.25">
      <c r="A32444" s="28" t="s">
        <v>88</v>
      </c>
      <c r="B32444" s="2">
        <v>18.348771439835197</v>
      </c>
    </row>
    <row r="32445" spans="1:2" x14ac:dyDescent="0.25">
      <c r="A32445" s="28" t="s">
        <v>80</v>
      </c>
      <c r="B32445" s="2">
        <v>0.94026401918780778</v>
      </c>
    </row>
    <row r="32446" spans="1:2" x14ac:dyDescent="0.25">
      <c r="A32446" s="28" t="s">
        <v>84</v>
      </c>
      <c r="B32446" s="2">
        <v>17.123991286482344</v>
      </c>
    </row>
    <row r="32447" spans="1:2" x14ac:dyDescent="0.25">
      <c r="A32447" s="28" t="s">
        <v>85</v>
      </c>
      <c r="B32447" s="2">
        <v>42.260861124963441</v>
      </c>
    </row>
    <row r="32448" spans="1:2" x14ac:dyDescent="0.25">
      <c r="A32448" s="28" t="s">
        <v>82</v>
      </c>
      <c r="B32448" s="2">
        <v>35.079123961753403</v>
      </c>
    </row>
    <row r="32449" spans="1:2" x14ac:dyDescent="0.25">
      <c r="A32449" s="6" t="s">
        <v>52</v>
      </c>
      <c r="B32449" s="2">
        <v>20.67405098156107</v>
      </c>
    </row>
    <row r="32450" spans="1:2" x14ac:dyDescent="0.25">
      <c r="A32450" s="28" t="s">
        <v>79</v>
      </c>
      <c r="B32450" s="2">
        <v>0.27178546194227993</v>
      </c>
    </row>
    <row r="32451" spans="1:2" x14ac:dyDescent="0.25">
      <c r="A32451" s="28" t="s">
        <v>86</v>
      </c>
      <c r="B32451" s="2">
        <v>0.22578364991453972</v>
      </c>
    </row>
    <row r="32452" spans="1:2" x14ac:dyDescent="0.25">
      <c r="A32452" s="28" t="s">
        <v>87</v>
      </c>
      <c r="B32452" s="2">
        <v>2.4839526498075961</v>
      </c>
    </row>
    <row r="32453" spans="1:2" x14ac:dyDescent="0.25">
      <c r="A32453" s="28" t="s">
        <v>31</v>
      </c>
      <c r="B32453" s="2">
        <v>2.1378480843333145E-2</v>
      </c>
    </row>
    <row r="32454" spans="1:2" x14ac:dyDescent="0.25">
      <c r="A32454" s="28" t="s">
        <v>29</v>
      </c>
      <c r="B32454" s="2">
        <v>0.37592114380020708</v>
      </c>
    </row>
    <row r="32455" spans="1:2" x14ac:dyDescent="0.25">
      <c r="A32455" s="28" t="s">
        <v>30</v>
      </c>
      <c r="B32455" s="2">
        <v>1.5122621994543601E-2</v>
      </c>
    </row>
    <row r="32456" spans="1:2" x14ac:dyDescent="0.25">
      <c r="A32456" s="28" t="s">
        <v>88</v>
      </c>
      <c r="B32456" s="2">
        <v>0.23487712020963064</v>
      </c>
    </row>
    <row r="32457" spans="1:2" x14ac:dyDescent="0.25">
      <c r="A32457" s="28" t="s">
        <v>80</v>
      </c>
      <c r="B32457" s="2">
        <v>0.80654830125844745</v>
      </c>
    </row>
    <row r="32458" spans="1:2" x14ac:dyDescent="0.25">
      <c r="A32458" s="28" t="s">
        <v>84</v>
      </c>
      <c r="B32458" s="2">
        <v>0.50473829381327107</v>
      </c>
    </row>
    <row r="32459" spans="1:2" x14ac:dyDescent="0.25">
      <c r="A32459" s="28" t="s">
        <v>85</v>
      </c>
      <c r="B32459" s="2">
        <v>11.928868731253131</v>
      </c>
    </row>
    <row r="32460" spans="1:2" x14ac:dyDescent="0.25">
      <c r="A32460" s="28" t="s">
        <v>82</v>
      </c>
      <c r="B32460" s="2">
        <v>3.8050745267240922</v>
      </c>
    </row>
    <row r="32461" spans="1:2" x14ac:dyDescent="0.25">
      <c r="A32461" s="6" t="s">
        <v>245</v>
      </c>
      <c r="B32461" s="2">
        <v>46.399881123608594</v>
      </c>
    </row>
    <row r="32462" spans="1:2" x14ac:dyDescent="0.25">
      <c r="A32462" s="28" t="s">
        <v>79</v>
      </c>
      <c r="B32462" s="2">
        <v>0.39525308323974284</v>
      </c>
    </row>
    <row r="32463" spans="1:2" x14ac:dyDescent="0.25">
      <c r="A32463" s="28" t="s">
        <v>86</v>
      </c>
      <c r="B32463" s="2">
        <v>0.27559123706621608</v>
      </c>
    </row>
    <row r="32464" spans="1:2" x14ac:dyDescent="0.25">
      <c r="A32464" s="28" t="s">
        <v>87</v>
      </c>
      <c r="B32464" s="2">
        <v>0.95689669228183649</v>
      </c>
    </row>
    <row r="32465" spans="1:2" x14ac:dyDescent="0.25">
      <c r="A32465" s="28" t="s">
        <v>31</v>
      </c>
      <c r="B32465" s="2">
        <v>12.414254170384368</v>
      </c>
    </row>
    <row r="32466" spans="1:2" x14ac:dyDescent="0.25">
      <c r="A32466" s="28" t="s">
        <v>29</v>
      </c>
      <c r="B32466" s="2">
        <v>6.3440795638533691</v>
      </c>
    </row>
    <row r="32467" spans="1:2" x14ac:dyDescent="0.25">
      <c r="A32467" s="28" t="s">
        <v>30</v>
      </c>
      <c r="B32467" s="2">
        <v>10.239828268030095</v>
      </c>
    </row>
    <row r="32468" spans="1:2" x14ac:dyDescent="0.25">
      <c r="A32468" s="28" t="s">
        <v>88</v>
      </c>
      <c r="B32468" s="2">
        <v>1.7791654794553768</v>
      </c>
    </row>
    <row r="32469" spans="1:2" x14ac:dyDescent="0.25">
      <c r="A32469" s="28" t="s">
        <v>80</v>
      </c>
      <c r="B32469" s="2">
        <v>1.3660892637432327</v>
      </c>
    </row>
    <row r="32470" spans="1:2" x14ac:dyDescent="0.25">
      <c r="A32470" s="28" t="s">
        <v>84</v>
      </c>
      <c r="B32470" s="2">
        <v>1.7525023348387325</v>
      </c>
    </row>
    <row r="32471" spans="1:2" x14ac:dyDescent="0.25">
      <c r="A32471" s="28" t="s">
        <v>85</v>
      </c>
      <c r="B32471" s="2">
        <v>7.8721714361872701</v>
      </c>
    </row>
    <row r="32472" spans="1:2" x14ac:dyDescent="0.25">
      <c r="A32472" s="28" t="s">
        <v>82</v>
      </c>
      <c r="B32472" s="2">
        <v>3.0040495945283534</v>
      </c>
    </row>
    <row r="32473" spans="1:2" x14ac:dyDescent="0.25">
      <c r="A32473" s="6" t="s">
        <v>247</v>
      </c>
      <c r="B32473" s="2">
        <v>1488.389134203187</v>
      </c>
    </row>
    <row r="32474" spans="1:2" x14ac:dyDescent="0.25">
      <c r="A32474" s="28" t="s">
        <v>79</v>
      </c>
      <c r="B32474" s="2">
        <v>24.981768320197997</v>
      </c>
    </row>
    <row r="32475" spans="1:2" x14ac:dyDescent="0.25">
      <c r="A32475" s="28" t="s">
        <v>86</v>
      </c>
      <c r="B32475" s="2">
        <v>23.696820756404509</v>
      </c>
    </row>
    <row r="32476" spans="1:2" x14ac:dyDescent="0.25">
      <c r="A32476" s="28" t="s">
        <v>87</v>
      </c>
      <c r="B32476" s="2">
        <v>100.95664472373181</v>
      </c>
    </row>
    <row r="32477" spans="1:2" x14ac:dyDescent="0.25">
      <c r="A32477" s="28" t="s">
        <v>31</v>
      </c>
      <c r="B32477" s="2">
        <v>108.63156401733269</v>
      </c>
    </row>
    <row r="32478" spans="1:2" x14ac:dyDescent="0.25">
      <c r="A32478" s="28" t="s">
        <v>29</v>
      </c>
      <c r="B32478" s="2">
        <v>79.68182070364665</v>
      </c>
    </row>
    <row r="32479" spans="1:2" x14ac:dyDescent="0.25">
      <c r="A32479" s="28" t="s">
        <v>30</v>
      </c>
      <c r="B32479" s="2">
        <v>116.2170233767082</v>
      </c>
    </row>
    <row r="32480" spans="1:2" x14ac:dyDescent="0.25">
      <c r="A32480" s="28" t="s">
        <v>88</v>
      </c>
      <c r="B32480" s="2">
        <v>140.78752523283609</v>
      </c>
    </row>
    <row r="32481" spans="1:2" x14ac:dyDescent="0.25">
      <c r="A32481" s="28" t="s">
        <v>80</v>
      </c>
      <c r="B32481" s="2">
        <v>57.505870109905004</v>
      </c>
    </row>
    <row r="32482" spans="1:2" x14ac:dyDescent="0.25">
      <c r="A32482" s="28" t="s">
        <v>84</v>
      </c>
      <c r="B32482" s="2">
        <v>290.5536957383996</v>
      </c>
    </row>
    <row r="32483" spans="1:2" x14ac:dyDescent="0.25">
      <c r="A32483" s="28" t="s">
        <v>85</v>
      </c>
      <c r="B32483" s="2">
        <v>337.5602126261175</v>
      </c>
    </row>
    <row r="32484" spans="1:2" x14ac:dyDescent="0.25">
      <c r="A32484" s="28" t="s">
        <v>82</v>
      </c>
      <c r="B32484" s="2">
        <v>207.81618859790717</v>
      </c>
    </row>
    <row r="32485" spans="1:2" x14ac:dyDescent="0.25">
      <c r="A32485" s="6" t="s">
        <v>20</v>
      </c>
      <c r="B32485" s="2">
        <v>578.54684779371701</v>
      </c>
    </row>
    <row r="32486" spans="1:2" x14ac:dyDescent="0.25">
      <c r="A32486" s="28" t="s">
        <v>79</v>
      </c>
      <c r="B32486" s="2">
        <v>8.3068348211477101</v>
      </c>
    </row>
    <row r="32487" spans="1:2" x14ac:dyDescent="0.25">
      <c r="A32487" s="28" t="s">
        <v>86</v>
      </c>
      <c r="B32487" s="2">
        <v>10.847169916671872</v>
      </c>
    </row>
    <row r="32488" spans="1:2" x14ac:dyDescent="0.25">
      <c r="A32488" s="28" t="s">
        <v>87</v>
      </c>
      <c r="B32488" s="2">
        <v>47.972136544653168</v>
      </c>
    </row>
    <row r="32489" spans="1:2" x14ac:dyDescent="0.25">
      <c r="A32489" s="28" t="s">
        <v>31</v>
      </c>
      <c r="B32489" s="2">
        <v>61.926624987644551</v>
      </c>
    </row>
    <row r="32490" spans="1:2" x14ac:dyDescent="0.25">
      <c r="A32490" s="28" t="s">
        <v>29</v>
      </c>
      <c r="B32490" s="2">
        <v>35.806400225709758</v>
      </c>
    </row>
    <row r="32491" spans="1:2" x14ac:dyDescent="0.25">
      <c r="A32491" s="28" t="s">
        <v>30</v>
      </c>
      <c r="B32491" s="2">
        <v>60.500191369026552</v>
      </c>
    </row>
    <row r="32492" spans="1:2" x14ac:dyDescent="0.25">
      <c r="A32492" s="28" t="s">
        <v>88</v>
      </c>
      <c r="B32492" s="2">
        <v>49.83563458119751</v>
      </c>
    </row>
    <row r="32493" spans="1:2" x14ac:dyDescent="0.25">
      <c r="A32493" s="28" t="s">
        <v>80</v>
      </c>
      <c r="B32493" s="2">
        <v>7.5445545965675205</v>
      </c>
    </row>
    <row r="32494" spans="1:2" x14ac:dyDescent="0.25">
      <c r="A32494" s="28" t="s">
        <v>84</v>
      </c>
      <c r="B32494" s="2">
        <v>125.96804255115953</v>
      </c>
    </row>
    <row r="32495" spans="1:2" x14ac:dyDescent="0.25">
      <c r="A32495" s="28" t="s">
        <v>85</v>
      </c>
      <c r="B32495" s="2">
        <v>88.899028713722771</v>
      </c>
    </row>
    <row r="32496" spans="1:2" x14ac:dyDescent="0.25">
      <c r="A32496" s="28" t="s">
        <v>82</v>
      </c>
      <c r="B32496" s="2">
        <v>80.94022948621604</v>
      </c>
    </row>
    <row r="32497" spans="1:2" x14ac:dyDescent="0.25">
      <c r="A32497" s="6" t="s">
        <v>21</v>
      </c>
      <c r="B32497" s="2">
        <v>93.120873675820064</v>
      </c>
    </row>
    <row r="32498" spans="1:2" x14ac:dyDescent="0.25">
      <c r="A32498" s="28" t="s">
        <v>79</v>
      </c>
      <c r="B32498" s="2">
        <v>0.6579823799277903</v>
      </c>
    </row>
    <row r="32499" spans="1:2" x14ac:dyDescent="0.25">
      <c r="A32499" s="28" t="s">
        <v>86</v>
      </c>
      <c r="B32499" s="2">
        <v>0.27469104224028434</v>
      </c>
    </row>
    <row r="32500" spans="1:2" x14ac:dyDescent="0.25">
      <c r="A32500" s="28" t="s">
        <v>87</v>
      </c>
      <c r="B32500" s="2">
        <v>0.9319758198139233</v>
      </c>
    </row>
    <row r="32501" spans="1:2" x14ac:dyDescent="0.25">
      <c r="A32501" s="28" t="s">
        <v>31</v>
      </c>
      <c r="B32501" s="2">
        <v>10.020951762364451</v>
      </c>
    </row>
    <row r="32502" spans="1:2" x14ac:dyDescent="0.25">
      <c r="A32502" s="28" t="s">
        <v>29</v>
      </c>
      <c r="B32502" s="2">
        <v>4.308323159748122</v>
      </c>
    </row>
    <row r="32503" spans="1:2" x14ac:dyDescent="0.25">
      <c r="A32503" s="28" t="s">
        <v>30</v>
      </c>
      <c r="B32503" s="2">
        <v>14.094202340218166</v>
      </c>
    </row>
    <row r="32504" spans="1:2" x14ac:dyDescent="0.25">
      <c r="A32504" s="28" t="s">
        <v>88</v>
      </c>
      <c r="B32504" s="2">
        <v>5.340251037672612</v>
      </c>
    </row>
    <row r="32505" spans="1:2" x14ac:dyDescent="0.25">
      <c r="A32505" s="28" t="s">
        <v>80</v>
      </c>
      <c r="B32505" s="2">
        <v>11.899094682466785</v>
      </c>
    </row>
    <row r="32506" spans="1:2" x14ac:dyDescent="0.25">
      <c r="A32506" s="28" t="s">
        <v>84</v>
      </c>
      <c r="B32506" s="2">
        <v>17.194912934712079</v>
      </c>
    </row>
    <row r="32507" spans="1:2" x14ac:dyDescent="0.25">
      <c r="A32507" s="28" t="s">
        <v>85</v>
      </c>
      <c r="B32507" s="2">
        <v>8.2713460494595399</v>
      </c>
    </row>
    <row r="32508" spans="1:2" x14ac:dyDescent="0.25">
      <c r="A32508" s="28" t="s">
        <v>82</v>
      </c>
      <c r="B32508" s="2">
        <v>20.127142467196315</v>
      </c>
    </row>
    <row r="32509" spans="1:2" x14ac:dyDescent="0.25">
      <c r="A32509" s="6" t="s">
        <v>22</v>
      </c>
      <c r="B32509" s="2">
        <v>22.743778739576108</v>
      </c>
    </row>
    <row r="32510" spans="1:2" x14ac:dyDescent="0.25">
      <c r="A32510" s="28" t="s">
        <v>79</v>
      </c>
      <c r="B32510" s="2">
        <v>0.13809131035545075</v>
      </c>
    </row>
    <row r="32511" spans="1:2" x14ac:dyDescent="0.25">
      <c r="A32511" s="28" t="s">
        <v>86</v>
      </c>
      <c r="B32511" s="2">
        <v>0.20102079077190593</v>
      </c>
    </row>
    <row r="32512" spans="1:2" x14ac:dyDescent="0.25">
      <c r="A32512" s="28" t="s">
        <v>87</v>
      </c>
      <c r="B32512" s="2">
        <v>0.82769871577293186</v>
      </c>
    </row>
    <row r="32513" spans="1:2" x14ac:dyDescent="0.25">
      <c r="A32513" s="28" t="s">
        <v>31</v>
      </c>
      <c r="B32513" s="2">
        <v>4.2896741068353199</v>
      </c>
    </row>
    <row r="32514" spans="1:2" x14ac:dyDescent="0.25">
      <c r="A32514" s="28" t="s">
        <v>29</v>
      </c>
      <c r="B32514" s="2">
        <v>3.8753689312562578</v>
      </c>
    </row>
    <row r="32515" spans="1:2" x14ac:dyDescent="0.25">
      <c r="A32515" s="28" t="s">
        <v>30</v>
      </c>
      <c r="B32515" s="2">
        <v>7.2688191860288542</v>
      </c>
    </row>
    <row r="32516" spans="1:2" x14ac:dyDescent="0.25">
      <c r="A32516" s="28" t="s">
        <v>88</v>
      </c>
      <c r="B32516" s="2">
        <v>0.87392085875304581</v>
      </c>
    </row>
    <row r="32517" spans="1:2" x14ac:dyDescent="0.25">
      <c r="A32517" s="28" t="s">
        <v>80</v>
      </c>
      <c r="B32517" s="2">
        <v>0.14380878218834303</v>
      </c>
    </row>
    <row r="32518" spans="1:2" x14ac:dyDescent="0.25">
      <c r="A32518" s="28" t="s">
        <v>84</v>
      </c>
      <c r="B32518" s="2">
        <v>0.90773502928551919</v>
      </c>
    </row>
    <row r="32519" spans="1:2" x14ac:dyDescent="0.25">
      <c r="A32519" s="28" t="s">
        <v>85</v>
      </c>
      <c r="B32519" s="2">
        <v>2.2202927254139468</v>
      </c>
    </row>
    <row r="32520" spans="1:2" x14ac:dyDescent="0.25">
      <c r="A32520" s="28" t="s">
        <v>82</v>
      </c>
      <c r="B32520" s="2">
        <v>1.9973483029145325</v>
      </c>
    </row>
    <row r="32521" spans="1:2" x14ac:dyDescent="0.25">
      <c r="A32521" s="6" t="s">
        <v>25</v>
      </c>
      <c r="B32521" s="2">
        <v>12.986663608494158</v>
      </c>
    </row>
    <row r="32522" spans="1:2" x14ac:dyDescent="0.25">
      <c r="A32522" s="28" t="s">
        <v>79</v>
      </c>
      <c r="B32522" s="2">
        <v>0.19443807868035939</v>
      </c>
    </row>
    <row r="32523" spans="1:2" x14ac:dyDescent="0.25">
      <c r="A32523" s="28" t="s">
        <v>86</v>
      </c>
      <c r="B32523" s="2">
        <v>0.19551832866852858</v>
      </c>
    </row>
    <row r="32524" spans="1:2" x14ac:dyDescent="0.25">
      <c r="A32524" s="28" t="s">
        <v>87</v>
      </c>
      <c r="B32524" s="2">
        <v>0.41604334338620069</v>
      </c>
    </row>
    <row r="32525" spans="1:2" x14ac:dyDescent="0.25">
      <c r="A32525" s="28" t="s">
        <v>31</v>
      </c>
      <c r="B32525" s="2">
        <v>0.90478105590092106</v>
      </c>
    </row>
    <row r="32526" spans="1:2" x14ac:dyDescent="0.25">
      <c r="A32526" s="28" t="s">
        <v>29</v>
      </c>
      <c r="B32526" s="2">
        <v>0.82560627709240675</v>
      </c>
    </row>
    <row r="32527" spans="1:2" x14ac:dyDescent="0.25">
      <c r="A32527" s="28" t="s">
        <v>30</v>
      </c>
      <c r="B32527" s="2">
        <v>1.2878644366401295</v>
      </c>
    </row>
    <row r="32528" spans="1:2" x14ac:dyDescent="0.25">
      <c r="A32528" s="28" t="s">
        <v>88</v>
      </c>
      <c r="B32528" s="2">
        <v>2.1235096673521481</v>
      </c>
    </row>
    <row r="32529" spans="1:2" x14ac:dyDescent="0.25">
      <c r="A32529" s="28" t="s">
        <v>80</v>
      </c>
      <c r="B32529" s="2">
        <v>3.8470850206319754E-2</v>
      </c>
    </row>
    <row r="32530" spans="1:2" x14ac:dyDescent="0.25">
      <c r="A32530" s="28" t="s">
        <v>84</v>
      </c>
      <c r="B32530" s="2">
        <v>4.8230962639482511E-2</v>
      </c>
    </row>
    <row r="32531" spans="1:2" x14ac:dyDescent="0.25">
      <c r="A32531" s="28" t="s">
        <v>85</v>
      </c>
      <c r="B32531" s="2">
        <v>4.8720022654394102</v>
      </c>
    </row>
    <row r="32532" spans="1:2" x14ac:dyDescent="0.25">
      <c r="A32532" s="28" t="s">
        <v>82</v>
      </c>
      <c r="B32532" s="2">
        <v>2.0801983424882522</v>
      </c>
    </row>
    <row r="32533" spans="1:2" x14ac:dyDescent="0.25">
      <c r="A32533" s="6" t="s">
        <v>23</v>
      </c>
      <c r="B32533" s="2">
        <v>99.56004442231108</v>
      </c>
    </row>
    <row r="32534" spans="1:2" x14ac:dyDescent="0.25">
      <c r="A32534" s="28" t="s">
        <v>79</v>
      </c>
      <c r="B32534" s="2">
        <v>1.1783693687506516</v>
      </c>
    </row>
    <row r="32535" spans="1:2" x14ac:dyDescent="0.25">
      <c r="A32535" s="28" t="s">
        <v>86</v>
      </c>
      <c r="B32535" s="2">
        <v>1.3695176276631515</v>
      </c>
    </row>
    <row r="32536" spans="1:2" x14ac:dyDescent="0.25">
      <c r="A32536" s="28" t="s">
        <v>87</v>
      </c>
      <c r="B32536" s="2">
        <v>5.937009080244831</v>
      </c>
    </row>
    <row r="32537" spans="1:2" x14ac:dyDescent="0.25">
      <c r="A32537" s="28" t="s">
        <v>31</v>
      </c>
      <c r="B32537" s="2">
        <v>13.238673783824524</v>
      </c>
    </row>
    <row r="32538" spans="1:2" x14ac:dyDescent="0.25">
      <c r="A32538" s="28" t="s">
        <v>29</v>
      </c>
      <c r="B32538" s="2">
        <v>9.7176969378793743</v>
      </c>
    </row>
    <row r="32539" spans="1:2" x14ac:dyDescent="0.25">
      <c r="A32539" s="28" t="s">
        <v>30</v>
      </c>
      <c r="B32539" s="2">
        <v>13.135301841082933</v>
      </c>
    </row>
    <row r="32540" spans="1:2" x14ac:dyDescent="0.25">
      <c r="A32540" s="28" t="s">
        <v>88</v>
      </c>
      <c r="B32540" s="2">
        <v>4.8847222314795689</v>
      </c>
    </row>
    <row r="32541" spans="1:2" x14ac:dyDescent="0.25">
      <c r="A32541" s="28" t="s">
        <v>80</v>
      </c>
      <c r="B32541" s="2">
        <v>3.3410859061632086</v>
      </c>
    </row>
    <row r="32542" spans="1:2" x14ac:dyDescent="0.25">
      <c r="A32542" s="28" t="s">
        <v>84</v>
      </c>
      <c r="B32542" s="2">
        <v>12.28993797203375</v>
      </c>
    </row>
    <row r="32543" spans="1:2" x14ac:dyDescent="0.25">
      <c r="A32543" s="28" t="s">
        <v>85</v>
      </c>
      <c r="B32543" s="2">
        <v>18.062272075048323</v>
      </c>
    </row>
    <row r="32544" spans="1:2" x14ac:dyDescent="0.25">
      <c r="A32544" s="28" t="s">
        <v>82</v>
      </c>
      <c r="B32544" s="2">
        <v>16.405457598140753</v>
      </c>
    </row>
    <row r="32545" spans="1:2" x14ac:dyDescent="0.25">
      <c r="A32545" s="6" t="s">
        <v>249</v>
      </c>
      <c r="B32545" s="2">
        <v>425.64691022825792</v>
      </c>
    </row>
    <row r="32546" spans="1:2" x14ac:dyDescent="0.25">
      <c r="A32546" s="28" t="s">
        <v>79</v>
      </c>
      <c r="B32546" s="2">
        <v>3.4526090484252379</v>
      </c>
    </row>
    <row r="32547" spans="1:2" x14ac:dyDescent="0.25">
      <c r="A32547" s="28" t="s">
        <v>86</v>
      </c>
      <c r="B32547" s="2">
        <v>4.5078833776710514</v>
      </c>
    </row>
    <row r="32548" spans="1:2" x14ac:dyDescent="0.25">
      <c r="A32548" s="28" t="s">
        <v>87</v>
      </c>
      <c r="B32548" s="2">
        <v>24.223678735594671</v>
      </c>
    </row>
    <row r="32549" spans="1:2" x14ac:dyDescent="0.25">
      <c r="A32549" s="28" t="s">
        <v>31</v>
      </c>
      <c r="B32549" s="2">
        <v>40.064942461191769</v>
      </c>
    </row>
    <row r="32550" spans="1:2" x14ac:dyDescent="0.25">
      <c r="A32550" s="28" t="s">
        <v>29</v>
      </c>
      <c r="B32550" s="2">
        <v>32.318126954905686</v>
      </c>
    </row>
    <row r="32551" spans="1:2" x14ac:dyDescent="0.25">
      <c r="A32551" s="28" t="s">
        <v>30</v>
      </c>
      <c r="B32551" s="2">
        <v>56.797436894895732</v>
      </c>
    </row>
    <row r="32552" spans="1:2" x14ac:dyDescent="0.25">
      <c r="A32552" s="28" t="s">
        <v>88</v>
      </c>
      <c r="B32552" s="2">
        <v>31.547073791173229</v>
      </c>
    </row>
    <row r="32553" spans="1:2" x14ac:dyDescent="0.25">
      <c r="A32553" s="28" t="s">
        <v>80</v>
      </c>
      <c r="B32553" s="2">
        <v>35.139517197492481</v>
      </c>
    </row>
    <row r="32554" spans="1:2" x14ac:dyDescent="0.25">
      <c r="A32554" s="28" t="s">
        <v>84</v>
      </c>
      <c r="B32554" s="2">
        <v>46.394037577287605</v>
      </c>
    </row>
    <row r="32555" spans="1:2" x14ac:dyDescent="0.25">
      <c r="A32555" s="28" t="s">
        <v>85</v>
      </c>
      <c r="B32555" s="2">
        <v>67.881578040870991</v>
      </c>
    </row>
    <row r="32556" spans="1:2" x14ac:dyDescent="0.25">
      <c r="A32556" s="28" t="s">
        <v>82</v>
      </c>
      <c r="B32556" s="2">
        <v>83.320026148749491</v>
      </c>
    </row>
    <row r="32557" spans="1:2" x14ac:dyDescent="0.25">
      <c r="A32557" s="6" t="s">
        <v>251</v>
      </c>
      <c r="B32557" s="2">
        <v>1234.6541151547783</v>
      </c>
    </row>
    <row r="32558" spans="1:2" x14ac:dyDescent="0.25">
      <c r="A32558" s="28" t="s">
        <v>79</v>
      </c>
      <c r="B32558" s="2">
        <v>29.278638918485331</v>
      </c>
    </row>
    <row r="32559" spans="1:2" x14ac:dyDescent="0.25">
      <c r="A32559" s="28" t="s">
        <v>86</v>
      </c>
      <c r="B32559" s="2">
        <v>10.263581570886984</v>
      </c>
    </row>
    <row r="32560" spans="1:2" x14ac:dyDescent="0.25">
      <c r="A32560" s="28" t="s">
        <v>87</v>
      </c>
      <c r="B32560" s="2">
        <v>78.445263574075426</v>
      </c>
    </row>
    <row r="32561" spans="1:2" x14ac:dyDescent="0.25">
      <c r="A32561" s="28" t="s">
        <v>31</v>
      </c>
      <c r="B32561" s="2">
        <v>64.460210070280738</v>
      </c>
    </row>
    <row r="32562" spans="1:2" x14ac:dyDescent="0.25">
      <c r="A32562" s="28" t="s">
        <v>29</v>
      </c>
      <c r="B32562" s="2">
        <v>119.81923221369631</v>
      </c>
    </row>
    <row r="32563" spans="1:2" x14ac:dyDescent="0.25">
      <c r="A32563" s="28" t="s">
        <v>30</v>
      </c>
      <c r="B32563" s="2">
        <v>45.120789148024024</v>
      </c>
    </row>
    <row r="32564" spans="1:2" x14ac:dyDescent="0.25">
      <c r="A32564" s="28" t="s">
        <v>88</v>
      </c>
      <c r="B32564" s="2">
        <v>166.17903528410176</v>
      </c>
    </row>
    <row r="32565" spans="1:2" x14ac:dyDescent="0.25">
      <c r="A32565" s="28" t="s">
        <v>80</v>
      </c>
      <c r="B32565" s="2">
        <v>55.54055555841915</v>
      </c>
    </row>
    <row r="32566" spans="1:2" x14ac:dyDescent="0.25">
      <c r="A32566" s="28" t="s">
        <v>84</v>
      </c>
      <c r="B32566" s="2">
        <v>160.35234078932461</v>
      </c>
    </row>
    <row r="32567" spans="1:2" x14ac:dyDescent="0.25">
      <c r="A32567" s="28" t="s">
        <v>85</v>
      </c>
      <c r="B32567" s="2">
        <v>265.03594061585966</v>
      </c>
    </row>
    <row r="32568" spans="1:2" x14ac:dyDescent="0.25">
      <c r="A32568" s="28" t="s">
        <v>82</v>
      </c>
      <c r="B32568" s="2">
        <v>240.15852741162428</v>
      </c>
    </row>
    <row r="32569" spans="1:2" x14ac:dyDescent="0.25">
      <c r="A32569" s="6" t="s">
        <v>229</v>
      </c>
      <c r="B32569" s="2">
        <v>3.6512305505584446</v>
      </c>
    </row>
    <row r="32570" spans="1:2" x14ac:dyDescent="0.25">
      <c r="A32570" s="28" t="s">
        <v>79</v>
      </c>
      <c r="B32570" s="2">
        <v>0.10109050587643989</v>
      </c>
    </row>
    <row r="32571" spans="1:2" x14ac:dyDescent="0.25">
      <c r="A32571" s="28" t="s">
        <v>86</v>
      </c>
      <c r="B32571" s="2">
        <v>3.5014366400865776E-2</v>
      </c>
    </row>
    <row r="32572" spans="1:2" x14ac:dyDescent="0.25">
      <c r="A32572" s="28" t="s">
        <v>87</v>
      </c>
      <c r="B32572" s="2">
        <v>0.10029735391529904</v>
      </c>
    </row>
    <row r="32573" spans="1:2" x14ac:dyDescent="0.25">
      <c r="A32573" s="28" t="s">
        <v>31</v>
      </c>
      <c r="B32573" s="2">
        <v>0.53394257819422064</v>
      </c>
    </row>
    <row r="32574" spans="1:2" x14ac:dyDescent="0.25">
      <c r="A32574" s="28" t="s">
        <v>29</v>
      </c>
      <c r="B32574" s="2">
        <v>0.60688158576184581</v>
      </c>
    </row>
    <row r="32575" spans="1:2" x14ac:dyDescent="0.25">
      <c r="A32575" s="28" t="s">
        <v>30</v>
      </c>
      <c r="B32575" s="2">
        <v>0.84673000171214818</v>
      </c>
    </row>
    <row r="32576" spans="1:2" x14ac:dyDescent="0.25">
      <c r="A32576" s="28" t="s">
        <v>88</v>
      </c>
      <c r="B32576" s="2">
        <v>0.27814784731617298</v>
      </c>
    </row>
    <row r="32577" spans="1:2" x14ac:dyDescent="0.25">
      <c r="A32577" s="28" t="s">
        <v>80</v>
      </c>
      <c r="B32577" s="2">
        <v>0.15842835394256513</v>
      </c>
    </row>
    <row r="32578" spans="1:2" x14ac:dyDescent="0.25">
      <c r="A32578" s="28" t="s">
        <v>84</v>
      </c>
      <c r="B32578" s="2">
        <v>0.10321055563914011</v>
      </c>
    </row>
    <row r="32579" spans="1:2" x14ac:dyDescent="0.25">
      <c r="A32579" s="28" t="s">
        <v>85</v>
      </c>
      <c r="B32579" s="2">
        <v>0.50052555407762722</v>
      </c>
    </row>
    <row r="32580" spans="1:2" x14ac:dyDescent="0.25">
      <c r="A32580" s="28" t="s">
        <v>82</v>
      </c>
      <c r="B32580" s="2">
        <v>0.38696184772211983</v>
      </c>
    </row>
    <row r="32581" spans="1:2" x14ac:dyDescent="0.25">
      <c r="A32581" s="6" t="s">
        <v>93</v>
      </c>
      <c r="B32581" s="2">
        <v>4963.902999656234</v>
      </c>
    </row>
    <row r="32582" spans="1:2" x14ac:dyDescent="0.25">
      <c r="A32582" s="28" t="s">
        <v>79</v>
      </c>
      <c r="B32582" s="2">
        <v>84.812309872946088</v>
      </c>
    </row>
    <row r="32583" spans="1:2" x14ac:dyDescent="0.25">
      <c r="A32583" s="28" t="s">
        <v>86</v>
      </c>
      <c r="B32583" s="2">
        <v>61.987884960762521</v>
      </c>
    </row>
    <row r="32584" spans="1:2" x14ac:dyDescent="0.25">
      <c r="A32584" s="28" t="s">
        <v>87</v>
      </c>
      <c r="B32584" s="2">
        <v>327.10650083836811</v>
      </c>
    </row>
    <row r="32585" spans="1:2" x14ac:dyDescent="0.25">
      <c r="A32585" s="28" t="s">
        <v>31</v>
      </c>
      <c r="B32585" s="2">
        <v>435.70027955132446</v>
      </c>
    </row>
    <row r="32586" spans="1:2" x14ac:dyDescent="0.25">
      <c r="A32586" s="28" t="s">
        <v>29</v>
      </c>
      <c r="B32586" s="2">
        <v>369.20243626511285</v>
      </c>
    </row>
    <row r="32587" spans="1:2" x14ac:dyDescent="0.25">
      <c r="A32587" s="28" t="s">
        <v>30</v>
      </c>
      <c r="B32587" s="2">
        <v>438.29224172208217</v>
      </c>
    </row>
    <row r="32588" spans="1:2" x14ac:dyDescent="0.25">
      <c r="A32588" s="28" t="s">
        <v>88</v>
      </c>
      <c r="B32588" s="2">
        <v>515.44708159881873</v>
      </c>
    </row>
    <row r="32589" spans="1:2" x14ac:dyDescent="0.25">
      <c r="A32589" s="28" t="s">
        <v>80</v>
      </c>
      <c r="B32589" s="2">
        <v>187.05641452467466</v>
      </c>
    </row>
    <row r="32590" spans="1:2" x14ac:dyDescent="0.25">
      <c r="A32590" s="28" t="s">
        <v>84</v>
      </c>
      <c r="B32590" s="2">
        <v>736.2838858625754</v>
      </c>
    </row>
    <row r="32591" spans="1:2" x14ac:dyDescent="0.25">
      <c r="A32591" s="28" t="s">
        <v>85</v>
      </c>
      <c r="B32591" s="2">
        <v>985.95331336734432</v>
      </c>
    </row>
    <row r="32592" spans="1:2" x14ac:dyDescent="0.25">
      <c r="A32592" s="28" t="s">
        <v>82</v>
      </c>
      <c r="B32592" s="2">
        <v>822.06065109222504</v>
      </c>
    </row>
    <row r="32593" spans="1:2" x14ac:dyDescent="0.25">
      <c r="A32593" s="3" t="s">
        <v>88</v>
      </c>
      <c r="B32593" s="2">
        <v>4272.5631490199867</v>
      </c>
    </row>
    <row r="32594" spans="1:2" x14ac:dyDescent="0.25">
      <c r="A32594" s="6" t="s">
        <v>228</v>
      </c>
      <c r="B32594" s="2">
        <v>220.5922744753058</v>
      </c>
    </row>
    <row r="32595" spans="1:2" x14ac:dyDescent="0.25">
      <c r="A32595" s="28" t="s">
        <v>79</v>
      </c>
      <c r="B32595" s="2">
        <v>1.7031173793030234</v>
      </c>
    </row>
    <row r="32596" spans="1:2" x14ac:dyDescent="0.25">
      <c r="A32596" s="28" t="s">
        <v>86</v>
      </c>
      <c r="B32596" s="2">
        <v>0.51571726850424637</v>
      </c>
    </row>
    <row r="32597" spans="1:2" x14ac:dyDescent="0.25">
      <c r="A32597" s="28" t="s">
        <v>87</v>
      </c>
      <c r="B32597" s="2">
        <v>1.9662448506808461</v>
      </c>
    </row>
    <row r="32598" spans="1:2" x14ac:dyDescent="0.25">
      <c r="A32598" s="28" t="s">
        <v>31</v>
      </c>
      <c r="B32598" s="2">
        <v>1.8882397921606933</v>
      </c>
    </row>
    <row r="32599" spans="1:2" x14ac:dyDescent="0.25">
      <c r="A32599" s="28" t="s">
        <v>29</v>
      </c>
      <c r="B32599" s="2">
        <v>0.89967032798072288</v>
      </c>
    </row>
    <row r="32600" spans="1:2" x14ac:dyDescent="0.25">
      <c r="A32600" s="28" t="s">
        <v>30</v>
      </c>
      <c r="B32600" s="2">
        <v>0.96044315707932515</v>
      </c>
    </row>
    <row r="32601" spans="1:2" x14ac:dyDescent="0.25">
      <c r="A32601" s="28" t="s">
        <v>80</v>
      </c>
      <c r="B32601" s="2">
        <v>2.0006905194654014</v>
      </c>
    </row>
    <row r="32602" spans="1:2" x14ac:dyDescent="0.25">
      <c r="A32602" s="28" t="s">
        <v>84</v>
      </c>
      <c r="B32602" s="2">
        <v>102.26829641345795</v>
      </c>
    </row>
    <row r="32603" spans="1:2" x14ac:dyDescent="0.25">
      <c r="A32603" s="28" t="s">
        <v>85</v>
      </c>
      <c r="B32603" s="2">
        <v>48.3696995426115</v>
      </c>
    </row>
    <row r="32604" spans="1:2" x14ac:dyDescent="0.25">
      <c r="A32604" s="28" t="s">
        <v>82</v>
      </c>
      <c r="B32604" s="2">
        <v>60.020155224062115</v>
      </c>
    </row>
    <row r="32605" spans="1:2" x14ac:dyDescent="0.25">
      <c r="A32605" s="6" t="s">
        <v>239</v>
      </c>
      <c r="B32605" s="2">
        <v>6.4541536757797573</v>
      </c>
    </row>
    <row r="32606" spans="1:2" x14ac:dyDescent="0.25">
      <c r="A32606" s="28" t="s">
        <v>87</v>
      </c>
      <c r="B32606" s="2">
        <v>1.1093301361322236</v>
      </c>
    </row>
    <row r="32607" spans="1:2" x14ac:dyDescent="0.25">
      <c r="A32607" s="28" t="s">
        <v>31</v>
      </c>
      <c r="B32607" s="2">
        <v>0.29300931243740103</v>
      </c>
    </row>
    <row r="32608" spans="1:2" x14ac:dyDescent="0.25">
      <c r="A32608" s="28" t="s">
        <v>29</v>
      </c>
      <c r="B32608" s="2">
        <v>0.40419040307786352</v>
      </c>
    </row>
    <row r="32609" spans="1:2" x14ac:dyDescent="0.25">
      <c r="A32609" s="28" t="s">
        <v>30</v>
      </c>
      <c r="B32609" s="2">
        <v>4.8037576063014752E-2</v>
      </c>
    </row>
    <row r="32610" spans="1:2" x14ac:dyDescent="0.25">
      <c r="A32610" s="28" t="s">
        <v>80</v>
      </c>
      <c r="B32610" s="2">
        <v>4.2296778614379887E-2</v>
      </c>
    </row>
    <row r="32611" spans="1:2" x14ac:dyDescent="0.25">
      <c r="A32611" s="28" t="s">
        <v>84</v>
      </c>
      <c r="B32611" s="2">
        <v>0.26044333486647692</v>
      </c>
    </row>
    <row r="32612" spans="1:2" x14ac:dyDescent="0.25">
      <c r="A32612" s="28" t="s">
        <v>85</v>
      </c>
      <c r="B32612" s="2">
        <v>1.8195520469037045</v>
      </c>
    </row>
    <row r="32613" spans="1:2" x14ac:dyDescent="0.25">
      <c r="A32613" s="28" t="s">
        <v>82</v>
      </c>
      <c r="B32613" s="2">
        <v>2.4772940876846929</v>
      </c>
    </row>
    <row r="32614" spans="1:2" x14ac:dyDescent="0.25">
      <c r="A32614" s="6" t="s">
        <v>241</v>
      </c>
      <c r="B32614" s="2">
        <v>281.95474532666026</v>
      </c>
    </row>
    <row r="32615" spans="1:2" x14ac:dyDescent="0.25">
      <c r="A32615" s="28" t="s">
        <v>79</v>
      </c>
      <c r="B32615" s="2">
        <v>12.217922916471249</v>
      </c>
    </row>
    <row r="32616" spans="1:2" x14ac:dyDescent="0.25">
      <c r="A32616" s="28" t="s">
        <v>86</v>
      </c>
      <c r="B32616" s="2">
        <v>2.207253591887659</v>
      </c>
    </row>
    <row r="32617" spans="1:2" x14ac:dyDescent="0.25">
      <c r="A32617" s="28" t="s">
        <v>87</v>
      </c>
      <c r="B32617" s="2">
        <v>3.294646878606128</v>
      </c>
    </row>
    <row r="32618" spans="1:2" x14ac:dyDescent="0.25">
      <c r="A32618" s="28" t="s">
        <v>31</v>
      </c>
      <c r="B32618" s="2">
        <v>12.39695667214019</v>
      </c>
    </row>
    <row r="32619" spans="1:2" x14ac:dyDescent="0.25">
      <c r="A32619" s="28" t="s">
        <v>29</v>
      </c>
      <c r="B32619" s="2">
        <v>4.0727087180668411</v>
      </c>
    </row>
    <row r="32620" spans="1:2" x14ac:dyDescent="0.25">
      <c r="A32620" s="28" t="s">
        <v>30</v>
      </c>
      <c r="B32620" s="2">
        <v>4.5054743642414072</v>
      </c>
    </row>
    <row r="32621" spans="1:2" x14ac:dyDescent="0.25">
      <c r="A32621" s="28" t="s">
        <v>80</v>
      </c>
      <c r="B32621" s="2">
        <v>9.3742933886767403</v>
      </c>
    </row>
    <row r="32622" spans="1:2" x14ac:dyDescent="0.25">
      <c r="A32622" s="28" t="s">
        <v>84</v>
      </c>
      <c r="B32622" s="2">
        <v>51.81648716192548</v>
      </c>
    </row>
    <row r="32623" spans="1:2" x14ac:dyDescent="0.25">
      <c r="A32623" s="28" t="s">
        <v>85</v>
      </c>
      <c r="B32623" s="2">
        <v>61.243743558694938</v>
      </c>
    </row>
    <row r="32624" spans="1:2" x14ac:dyDescent="0.25">
      <c r="A32624" s="28" t="s">
        <v>82</v>
      </c>
      <c r="B32624" s="2">
        <v>120.82525807594959</v>
      </c>
    </row>
    <row r="32625" spans="1:2" x14ac:dyDescent="0.25">
      <c r="A32625" s="6" t="s">
        <v>53</v>
      </c>
      <c r="B32625" s="2">
        <v>21.696698039793091</v>
      </c>
    </row>
    <row r="32626" spans="1:2" x14ac:dyDescent="0.25">
      <c r="A32626" s="28" t="s">
        <v>79</v>
      </c>
      <c r="B32626" s="2">
        <v>2.679152125444793</v>
      </c>
    </row>
    <row r="32627" spans="1:2" x14ac:dyDescent="0.25">
      <c r="A32627" s="28" t="s">
        <v>86</v>
      </c>
      <c r="B32627" s="2">
        <v>0.12267722569745246</v>
      </c>
    </row>
    <row r="32628" spans="1:2" x14ac:dyDescent="0.25">
      <c r="A32628" s="28" t="s">
        <v>87</v>
      </c>
      <c r="B32628" s="2">
        <v>2.3795064628410176</v>
      </c>
    </row>
    <row r="32629" spans="1:2" x14ac:dyDescent="0.25">
      <c r="A32629" s="28" t="s">
        <v>31</v>
      </c>
      <c r="B32629" s="2">
        <v>5.179992726586468E-2</v>
      </c>
    </row>
    <row r="32630" spans="1:2" x14ac:dyDescent="0.25">
      <c r="A32630" s="28" t="s">
        <v>29</v>
      </c>
      <c r="B32630" s="2">
        <v>6.5811179352206596E-3</v>
      </c>
    </row>
    <row r="32631" spans="1:2" x14ac:dyDescent="0.25">
      <c r="A32631" s="28" t="s">
        <v>30</v>
      </c>
      <c r="B32631" s="2">
        <v>9.3312724708282811E-4</v>
      </c>
    </row>
    <row r="32632" spans="1:2" x14ac:dyDescent="0.25">
      <c r="A32632" s="28" t="s">
        <v>80</v>
      </c>
      <c r="B32632" s="2">
        <v>2.0481344082648665</v>
      </c>
    </row>
    <row r="32633" spans="1:2" x14ac:dyDescent="0.25">
      <c r="A32633" s="28" t="s">
        <v>84</v>
      </c>
      <c r="B32633" s="2">
        <v>0.63192702089554076</v>
      </c>
    </row>
    <row r="32634" spans="1:2" x14ac:dyDescent="0.25">
      <c r="A32634" s="28" t="s">
        <v>85</v>
      </c>
      <c r="B32634" s="2">
        <v>8.7057960072108482</v>
      </c>
    </row>
    <row r="32635" spans="1:2" x14ac:dyDescent="0.25">
      <c r="A32635" s="28" t="s">
        <v>82</v>
      </c>
      <c r="B32635" s="2">
        <v>5.070190616990403</v>
      </c>
    </row>
    <row r="32636" spans="1:2" x14ac:dyDescent="0.25">
      <c r="A32636" s="6" t="s">
        <v>19</v>
      </c>
      <c r="B32636" s="2">
        <v>2.3773721235732395</v>
      </c>
    </row>
    <row r="32637" spans="1:2" x14ac:dyDescent="0.25">
      <c r="A32637" s="28" t="s">
        <v>79</v>
      </c>
      <c r="B32637" s="2">
        <v>0.2298873692013351</v>
      </c>
    </row>
    <row r="32638" spans="1:2" x14ac:dyDescent="0.25">
      <c r="A32638" s="28" t="s">
        <v>86</v>
      </c>
      <c r="B32638" s="2">
        <v>2.143702733727813E-2</v>
      </c>
    </row>
    <row r="32639" spans="1:2" x14ac:dyDescent="0.25">
      <c r="A32639" s="28" t="s">
        <v>87</v>
      </c>
      <c r="B32639" s="2">
        <v>2.7329071508419359E-3</v>
      </c>
    </row>
    <row r="32640" spans="1:2" x14ac:dyDescent="0.25">
      <c r="A32640" s="28" t="s">
        <v>31</v>
      </c>
      <c r="B32640" s="2">
        <v>0.22864904273530096</v>
      </c>
    </row>
    <row r="32641" spans="1:2" x14ac:dyDescent="0.25">
      <c r="A32641" s="28" t="s">
        <v>29</v>
      </c>
      <c r="B32641" s="2">
        <v>6.3941742612558652E-2</v>
      </c>
    </row>
    <row r="32642" spans="1:2" x14ac:dyDescent="0.25">
      <c r="A32642" s="28" t="s">
        <v>30</v>
      </c>
      <c r="B32642" s="2">
        <v>0.21224895124123713</v>
      </c>
    </row>
    <row r="32643" spans="1:2" x14ac:dyDescent="0.25">
      <c r="A32643" s="28" t="s">
        <v>80</v>
      </c>
      <c r="B32643" s="2">
        <v>0.10835700182027233</v>
      </c>
    </row>
    <row r="32644" spans="1:2" x14ac:dyDescent="0.25">
      <c r="A32644" s="28" t="s">
        <v>84</v>
      </c>
      <c r="B32644" s="2">
        <v>9.855505227852784E-3</v>
      </c>
    </row>
    <row r="32645" spans="1:2" x14ac:dyDescent="0.25">
      <c r="A32645" s="28" t="s">
        <v>85</v>
      </c>
      <c r="B32645" s="2">
        <v>0.24458073593809895</v>
      </c>
    </row>
    <row r="32646" spans="1:2" x14ac:dyDescent="0.25">
      <c r="A32646" s="28" t="s">
        <v>82</v>
      </c>
      <c r="B32646" s="2">
        <v>1.2556818403084635</v>
      </c>
    </row>
    <row r="32647" spans="1:2" x14ac:dyDescent="0.25">
      <c r="A32647" s="6" t="s">
        <v>243</v>
      </c>
      <c r="B32647" s="2">
        <v>110.68558695688743</v>
      </c>
    </row>
    <row r="32648" spans="1:2" x14ac:dyDescent="0.25">
      <c r="A32648" s="28" t="s">
        <v>79</v>
      </c>
      <c r="B32648" s="2">
        <v>1.7627309845490222</v>
      </c>
    </row>
    <row r="32649" spans="1:2" x14ac:dyDescent="0.25">
      <c r="A32649" s="28" t="s">
        <v>86</v>
      </c>
      <c r="B32649" s="2">
        <v>0.40519899598260617</v>
      </c>
    </row>
    <row r="32650" spans="1:2" x14ac:dyDescent="0.25">
      <c r="A32650" s="28" t="s">
        <v>87</v>
      </c>
      <c r="B32650" s="2">
        <v>2.8566481322901542</v>
      </c>
    </row>
    <row r="32651" spans="1:2" x14ac:dyDescent="0.25">
      <c r="A32651" s="28" t="s">
        <v>31</v>
      </c>
      <c r="B32651" s="2">
        <v>0.95538527766775383</v>
      </c>
    </row>
    <row r="32652" spans="1:2" x14ac:dyDescent="0.25">
      <c r="A32652" s="28" t="s">
        <v>29</v>
      </c>
      <c r="B32652" s="2">
        <v>1.5397800364353968</v>
      </c>
    </row>
    <row r="32653" spans="1:2" x14ac:dyDescent="0.25">
      <c r="A32653" s="28" t="s">
        <v>30</v>
      </c>
      <c r="B32653" s="2">
        <v>0.46485899722688345</v>
      </c>
    </row>
    <row r="32654" spans="1:2" x14ac:dyDescent="0.25">
      <c r="A32654" s="28" t="s">
        <v>80</v>
      </c>
      <c r="B32654" s="2">
        <v>0.3229935869061728</v>
      </c>
    </row>
    <row r="32655" spans="1:2" x14ac:dyDescent="0.25">
      <c r="A32655" s="28" t="s">
        <v>84</v>
      </c>
      <c r="B32655" s="2">
        <v>19.046878001240984</v>
      </c>
    </row>
    <row r="32656" spans="1:2" x14ac:dyDescent="0.25">
      <c r="A32656" s="28" t="s">
        <v>85</v>
      </c>
      <c r="B32656" s="2">
        <v>24.675363914569608</v>
      </c>
    </row>
    <row r="32657" spans="1:2" x14ac:dyDescent="0.25">
      <c r="A32657" s="28" t="s">
        <v>82</v>
      </c>
      <c r="B32657" s="2">
        <v>58.655749030018853</v>
      </c>
    </row>
    <row r="32658" spans="1:2" x14ac:dyDescent="0.25">
      <c r="A32658" s="6" t="s">
        <v>52</v>
      </c>
      <c r="B32658" s="2">
        <v>15.184845523021133</v>
      </c>
    </row>
    <row r="32659" spans="1:2" x14ac:dyDescent="0.25">
      <c r="A32659" s="28" t="s">
        <v>79</v>
      </c>
      <c r="B32659" s="2">
        <v>0.12390847385069716</v>
      </c>
    </row>
    <row r="32660" spans="1:2" x14ac:dyDescent="0.25">
      <c r="A32660" s="28" t="s">
        <v>86</v>
      </c>
      <c r="B32660" s="2">
        <v>3.2123086038077404E-2</v>
      </c>
    </row>
    <row r="32661" spans="1:2" x14ac:dyDescent="0.25">
      <c r="A32661" s="28" t="s">
        <v>87</v>
      </c>
      <c r="B32661" s="2">
        <v>0.36751171507775415</v>
      </c>
    </row>
    <row r="32662" spans="1:2" x14ac:dyDescent="0.25">
      <c r="A32662" s="28" t="s">
        <v>31</v>
      </c>
      <c r="B32662" s="2">
        <v>3.7947177299247669E-3</v>
      </c>
    </row>
    <row r="32663" spans="1:2" x14ac:dyDescent="0.25">
      <c r="A32663" s="28" t="s">
        <v>29</v>
      </c>
      <c r="B32663" s="2">
        <v>8.9628368304795706E-4</v>
      </c>
    </row>
    <row r="32664" spans="1:2" x14ac:dyDescent="0.25">
      <c r="A32664" s="28" t="s">
        <v>30</v>
      </c>
      <c r="B32664" s="2">
        <v>1.6405128112345975E-3</v>
      </c>
    </row>
    <row r="32665" spans="1:2" x14ac:dyDescent="0.25">
      <c r="A32665" s="28" t="s">
        <v>80</v>
      </c>
      <c r="B32665" s="2">
        <v>0.9577551032468401</v>
      </c>
    </row>
    <row r="32666" spans="1:2" x14ac:dyDescent="0.25">
      <c r="A32666" s="28" t="s">
        <v>84</v>
      </c>
      <c r="B32666" s="2">
        <v>0.20069800230895871</v>
      </c>
    </row>
    <row r="32667" spans="1:2" x14ac:dyDescent="0.25">
      <c r="A32667" s="28" t="s">
        <v>85</v>
      </c>
      <c r="B32667" s="2">
        <v>3.8012775130045759</v>
      </c>
    </row>
    <row r="32668" spans="1:2" x14ac:dyDescent="0.25">
      <c r="A32668" s="28" t="s">
        <v>82</v>
      </c>
      <c r="B32668" s="2">
        <v>9.6952401152700229</v>
      </c>
    </row>
    <row r="32669" spans="1:2" x14ac:dyDescent="0.25">
      <c r="A32669" s="6" t="s">
        <v>245</v>
      </c>
      <c r="B32669" s="2">
        <v>26.516537338495723</v>
      </c>
    </row>
    <row r="32670" spans="1:2" x14ac:dyDescent="0.25">
      <c r="A32670" s="28" t="s">
        <v>79</v>
      </c>
      <c r="B32670" s="2">
        <v>0.38213732221873897</v>
      </c>
    </row>
    <row r="32671" spans="1:2" x14ac:dyDescent="0.25">
      <c r="A32671" s="28" t="s">
        <v>86</v>
      </c>
      <c r="B32671" s="2">
        <v>3.704110425455321E-2</v>
      </c>
    </row>
    <row r="32672" spans="1:2" x14ac:dyDescent="0.25">
      <c r="A32672" s="28" t="s">
        <v>87</v>
      </c>
      <c r="B32672" s="2">
        <v>0.12360725265414083</v>
      </c>
    </row>
    <row r="32673" spans="1:2" x14ac:dyDescent="0.25">
      <c r="A32673" s="28" t="s">
        <v>31</v>
      </c>
      <c r="B32673" s="2">
        <v>0.28446842058596639</v>
      </c>
    </row>
    <row r="32674" spans="1:2" x14ac:dyDescent="0.25">
      <c r="A32674" s="28" t="s">
        <v>29</v>
      </c>
      <c r="B32674" s="2">
        <v>0.56866208529294182</v>
      </c>
    </row>
    <row r="32675" spans="1:2" x14ac:dyDescent="0.25">
      <c r="A32675" s="28" t="s">
        <v>30</v>
      </c>
      <c r="B32675" s="2">
        <v>0.27691079648099254</v>
      </c>
    </row>
    <row r="32676" spans="1:2" x14ac:dyDescent="0.25">
      <c r="A32676" s="28" t="s">
        <v>80</v>
      </c>
      <c r="B32676" s="2">
        <v>1.0971247334065792</v>
      </c>
    </row>
    <row r="32677" spans="1:2" x14ac:dyDescent="0.25">
      <c r="A32677" s="28" t="s">
        <v>84</v>
      </c>
      <c r="B32677" s="2">
        <v>3.3756419468549876</v>
      </c>
    </row>
    <row r="32678" spans="1:2" x14ac:dyDescent="0.25">
      <c r="A32678" s="28" t="s">
        <v>85</v>
      </c>
      <c r="B32678" s="2">
        <v>9.4229804339564307</v>
      </c>
    </row>
    <row r="32679" spans="1:2" x14ac:dyDescent="0.25">
      <c r="A32679" s="28" t="s">
        <v>82</v>
      </c>
      <c r="B32679" s="2">
        <v>10.947963242790394</v>
      </c>
    </row>
    <row r="32680" spans="1:2" x14ac:dyDescent="0.25">
      <c r="A32680" s="6" t="s">
        <v>247</v>
      </c>
      <c r="B32680" s="2">
        <v>553.58935242150073</v>
      </c>
    </row>
    <row r="32681" spans="1:2" x14ac:dyDescent="0.25">
      <c r="A32681" s="28" t="s">
        <v>79</v>
      </c>
      <c r="B32681" s="2">
        <v>13.680950780461009</v>
      </c>
    </row>
    <row r="32682" spans="1:2" x14ac:dyDescent="0.25">
      <c r="A32682" s="28" t="s">
        <v>86</v>
      </c>
      <c r="B32682" s="2">
        <v>5.8832570072922863</v>
      </c>
    </row>
    <row r="32683" spans="1:2" x14ac:dyDescent="0.25">
      <c r="A32683" s="28" t="s">
        <v>87</v>
      </c>
      <c r="B32683" s="2">
        <v>8.9610028132700723</v>
      </c>
    </row>
    <row r="32684" spans="1:2" x14ac:dyDescent="0.25">
      <c r="A32684" s="28" t="s">
        <v>31</v>
      </c>
      <c r="B32684" s="2">
        <v>17.285196941706666</v>
      </c>
    </row>
    <row r="32685" spans="1:2" x14ac:dyDescent="0.25">
      <c r="A32685" s="28" t="s">
        <v>29</v>
      </c>
      <c r="B32685" s="2">
        <v>10.516083146549791</v>
      </c>
    </row>
    <row r="32686" spans="1:2" x14ac:dyDescent="0.25">
      <c r="A32686" s="28" t="s">
        <v>30</v>
      </c>
      <c r="B32686" s="2">
        <v>6.9202642341529321</v>
      </c>
    </row>
    <row r="32687" spans="1:2" x14ac:dyDescent="0.25">
      <c r="A32687" s="28" t="s">
        <v>80</v>
      </c>
      <c r="B32687" s="2">
        <v>13.387959459326131</v>
      </c>
    </row>
    <row r="32688" spans="1:2" x14ac:dyDescent="0.25">
      <c r="A32688" s="28" t="s">
        <v>84</v>
      </c>
      <c r="B32688" s="2">
        <v>118.40847743361782</v>
      </c>
    </row>
    <row r="32689" spans="1:2" x14ac:dyDescent="0.25">
      <c r="A32689" s="28" t="s">
        <v>85</v>
      </c>
      <c r="B32689" s="2">
        <v>171.53854430532576</v>
      </c>
    </row>
    <row r="32690" spans="1:2" x14ac:dyDescent="0.25">
      <c r="A32690" s="28" t="s">
        <v>82</v>
      </c>
      <c r="B32690" s="2">
        <v>187.00761629979826</v>
      </c>
    </row>
    <row r="32691" spans="1:2" x14ac:dyDescent="0.25">
      <c r="A32691" s="6" t="s">
        <v>20</v>
      </c>
      <c r="B32691" s="2">
        <v>156.19726013700071</v>
      </c>
    </row>
    <row r="32692" spans="1:2" x14ac:dyDescent="0.25">
      <c r="A32692" s="28" t="s">
        <v>79</v>
      </c>
      <c r="B32692" s="2">
        <v>1.1537669398828756</v>
      </c>
    </row>
    <row r="32693" spans="1:2" x14ac:dyDescent="0.25">
      <c r="A32693" s="28" t="s">
        <v>86</v>
      </c>
      <c r="B32693" s="2">
        <v>1.1980067323416108</v>
      </c>
    </row>
    <row r="32694" spans="1:2" x14ac:dyDescent="0.25">
      <c r="A32694" s="28" t="s">
        <v>87</v>
      </c>
      <c r="B32694" s="2">
        <v>3.3892060167738043</v>
      </c>
    </row>
    <row r="32695" spans="1:2" x14ac:dyDescent="0.25">
      <c r="A32695" s="28" t="s">
        <v>31</v>
      </c>
      <c r="B32695" s="2">
        <v>0.56158032785475187</v>
      </c>
    </row>
    <row r="32696" spans="1:2" x14ac:dyDescent="0.25">
      <c r="A32696" s="28" t="s">
        <v>29</v>
      </c>
      <c r="B32696" s="2">
        <v>0.7739580306444378</v>
      </c>
    </row>
    <row r="32697" spans="1:2" x14ac:dyDescent="0.25">
      <c r="A32697" s="28" t="s">
        <v>30</v>
      </c>
      <c r="B32697" s="2">
        <v>0.96377853803152358</v>
      </c>
    </row>
    <row r="32698" spans="1:2" x14ac:dyDescent="0.25">
      <c r="A32698" s="28" t="s">
        <v>80</v>
      </c>
      <c r="B32698" s="2">
        <v>0.94709297166587336</v>
      </c>
    </row>
    <row r="32699" spans="1:2" x14ac:dyDescent="0.25">
      <c r="A32699" s="28" t="s">
        <v>84</v>
      </c>
      <c r="B32699" s="2">
        <v>23.456576321965166</v>
      </c>
    </row>
    <row r="32700" spans="1:2" x14ac:dyDescent="0.25">
      <c r="A32700" s="28" t="s">
        <v>85</v>
      </c>
      <c r="B32700" s="2">
        <v>18.568633384258689</v>
      </c>
    </row>
    <row r="32701" spans="1:2" x14ac:dyDescent="0.25">
      <c r="A32701" s="28" t="s">
        <v>82</v>
      </c>
      <c r="B32701" s="2">
        <v>105.18466087358199</v>
      </c>
    </row>
    <row r="32702" spans="1:2" x14ac:dyDescent="0.25">
      <c r="A32702" s="6" t="s">
        <v>21</v>
      </c>
      <c r="B32702" s="2">
        <v>54.560543340918876</v>
      </c>
    </row>
    <row r="32703" spans="1:2" x14ac:dyDescent="0.25">
      <c r="A32703" s="28" t="s">
        <v>79</v>
      </c>
      <c r="B32703" s="2">
        <v>0.26733151332941885</v>
      </c>
    </row>
    <row r="32704" spans="1:2" x14ac:dyDescent="0.25">
      <c r="A32704" s="28" t="s">
        <v>86</v>
      </c>
      <c r="B32704" s="2">
        <v>0.80883459907028721</v>
      </c>
    </row>
    <row r="32705" spans="1:2" x14ac:dyDescent="0.25">
      <c r="A32705" s="28" t="s">
        <v>87</v>
      </c>
      <c r="B32705" s="2">
        <v>0.10929448278752951</v>
      </c>
    </row>
    <row r="32706" spans="1:2" x14ac:dyDescent="0.25">
      <c r="A32706" s="28" t="s">
        <v>31</v>
      </c>
      <c r="B32706" s="2">
        <v>1.2375989656168094</v>
      </c>
    </row>
    <row r="32707" spans="1:2" x14ac:dyDescent="0.25">
      <c r="A32707" s="28" t="s">
        <v>29</v>
      </c>
      <c r="B32707" s="2">
        <v>0.48777835945390119</v>
      </c>
    </row>
    <row r="32708" spans="1:2" x14ac:dyDescent="0.25">
      <c r="A32708" s="28" t="s">
        <v>30</v>
      </c>
      <c r="B32708" s="2">
        <v>0.63258675950147192</v>
      </c>
    </row>
    <row r="32709" spans="1:2" x14ac:dyDescent="0.25">
      <c r="A32709" s="28" t="s">
        <v>80</v>
      </c>
      <c r="B32709" s="2">
        <v>5.0215473231153727</v>
      </c>
    </row>
    <row r="32710" spans="1:2" x14ac:dyDescent="0.25">
      <c r="A32710" s="28" t="s">
        <v>84</v>
      </c>
      <c r="B32710" s="2">
        <v>12.069392211476243</v>
      </c>
    </row>
    <row r="32711" spans="1:2" x14ac:dyDescent="0.25">
      <c r="A32711" s="28" t="s">
        <v>85</v>
      </c>
      <c r="B32711" s="2">
        <v>8.2439090572289135</v>
      </c>
    </row>
    <row r="32712" spans="1:2" x14ac:dyDescent="0.25">
      <c r="A32712" s="28" t="s">
        <v>82</v>
      </c>
      <c r="B32712" s="2">
        <v>25.682270069338927</v>
      </c>
    </row>
    <row r="32713" spans="1:2" x14ac:dyDescent="0.25">
      <c r="A32713" s="6" t="s">
        <v>22</v>
      </c>
      <c r="B32713" s="2">
        <v>14.746883345718816</v>
      </c>
    </row>
    <row r="32714" spans="1:2" x14ac:dyDescent="0.25">
      <c r="A32714" s="28" t="s">
        <v>79</v>
      </c>
      <c r="B32714" s="2">
        <v>0.22158300504088546</v>
      </c>
    </row>
    <row r="32715" spans="1:2" x14ac:dyDescent="0.25">
      <c r="A32715" s="28" t="s">
        <v>86</v>
      </c>
      <c r="B32715" s="2">
        <v>0.1769425176083409</v>
      </c>
    </row>
    <row r="32716" spans="1:2" x14ac:dyDescent="0.25">
      <c r="A32716" s="28" t="s">
        <v>87</v>
      </c>
      <c r="B32716" s="2">
        <v>9.727280649663779E-2</v>
      </c>
    </row>
    <row r="32717" spans="1:2" x14ac:dyDescent="0.25">
      <c r="A32717" s="28" t="s">
        <v>31</v>
      </c>
      <c r="B32717" s="2">
        <v>0.65767722627250114</v>
      </c>
    </row>
    <row r="32718" spans="1:2" x14ac:dyDescent="0.25">
      <c r="A32718" s="28" t="s">
        <v>29</v>
      </c>
      <c r="B32718" s="2">
        <v>0.48135547209662666</v>
      </c>
    </row>
    <row r="32719" spans="1:2" x14ac:dyDescent="0.25">
      <c r="A32719" s="28" t="s">
        <v>30</v>
      </c>
      <c r="B32719" s="2">
        <v>0.85306797845851401</v>
      </c>
    </row>
    <row r="32720" spans="1:2" x14ac:dyDescent="0.25">
      <c r="A32720" s="28" t="s">
        <v>80</v>
      </c>
      <c r="B32720" s="2">
        <v>0.12597928596820054</v>
      </c>
    </row>
    <row r="32721" spans="1:2" x14ac:dyDescent="0.25">
      <c r="A32721" s="28" t="s">
        <v>84</v>
      </c>
      <c r="B32721" s="2">
        <v>2.9422940323147473</v>
      </c>
    </row>
    <row r="32722" spans="1:2" x14ac:dyDescent="0.25">
      <c r="A32722" s="28" t="s">
        <v>85</v>
      </c>
      <c r="B32722" s="2">
        <v>3.0700126724397396</v>
      </c>
    </row>
    <row r="32723" spans="1:2" x14ac:dyDescent="0.25">
      <c r="A32723" s="28" t="s">
        <v>82</v>
      </c>
      <c r="B32723" s="2">
        <v>6.1206983490226232</v>
      </c>
    </row>
    <row r="32724" spans="1:2" x14ac:dyDescent="0.25">
      <c r="A32724" s="6" t="s">
        <v>25</v>
      </c>
      <c r="B32724" s="2">
        <v>66.465046487866914</v>
      </c>
    </row>
    <row r="32725" spans="1:2" x14ac:dyDescent="0.25">
      <c r="A32725" s="28" t="s">
        <v>79</v>
      </c>
      <c r="B32725" s="2">
        <v>6.2473032284034886</v>
      </c>
    </row>
    <row r="32726" spans="1:2" x14ac:dyDescent="0.25">
      <c r="A32726" s="28" t="s">
        <v>86</v>
      </c>
      <c r="B32726" s="2">
        <v>0.37948453879443561</v>
      </c>
    </row>
    <row r="32727" spans="1:2" x14ac:dyDescent="0.25">
      <c r="A32727" s="28" t="s">
        <v>87</v>
      </c>
      <c r="B32727" s="2">
        <v>0.2181979723183943</v>
      </c>
    </row>
    <row r="32728" spans="1:2" x14ac:dyDescent="0.25">
      <c r="A32728" s="28" t="s">
        <v>31</v>
      </c>
      <c r="B32728" s="2">
        <v>2.3149891350880134</v>
      </c>
    </row>
    <row r="32729" spans="1:2" x14ac:dyDescent="0.25">
      <c r="A32729" s="28" t="s">
        <v>29</v>
      </c>
      <c r="B32729" s="2">
        <v>0.46892749895676983</v>
      </c>
    </row>
    <row r="32730" spans="1:2" x14ac:dyDescent="0.25">
      <c r="A32730" s="28" t="s">
        <v>30</v>
      </c>
      <c r="B32730" s="2">
        <v>1.8572532463974156</v>
      </c>
    </row>
    <row r="32731" spans="1:2" x14ac:dyDescent="0.25">
      <c r="A32731" s="28" t="s">
        <v>80</v>
      </c>
      <c r="B32731" s="2">
        <v>0.5267900374926493</v>
      </c>
    </row>
    <row r="32732" spans="1:2" x14ac:dyDescent="0.25">
      <c r="A32732" s="28" t="s">
        <v>84</v>
      </c>
      <c r="B32732" s="2">
        <v>0.50662528425904996</v>
      </c>
    </row>
    <row r="32733" spans="1:2" x14ac:dyDescent="0.25">
      <c r="A32733" s="28" t="s">
        <v>85</v>
      </c>
      <c r="B32733" s="2">
        <v>32.977023616442239</v>
      </c>
    </row>
    <row r="32734" spans="1:2" x14ac:dyDescent="0.25">
      <c r="A32734" s="28" t="s">
        <v>82</v>
      </c>
      <c r="B32734" s="2">
        <v>20.968451929714465</v>
      </c>
    </row>
    <row r="32735" spans="1:2" x14ac:dyDescent="0.25">
      <c r="A32735" s="6" t="s">
        <v>23</v>
      </c>
      <c r="B32735" s="2">
        <v>46.438112039859213</v>
      </c>
    </row>
    <row r="32736" spans="1:2" x14ac:dyDescent="0.25">
      <c r="A32736" s="28" t="s">
        <v>79</v>
      </c>
      <c r="B32736" s="2">
        <v>0.5085396485639021</v>
      </c>
    </row>
    <row r="32737" spans="1:2" x14ac:dyDescent="0.25">
      <c r="A32737" s="28" t="s">
        <v>86</v>
      </c>
      <c r="B32737" s="2">
        <v>0.23021046144518073</v>
      </c>
    </row>
    <row r="32738" spans="1:2" x14ac:dyDescent="0.25">
      <c r="A32738" s="28" t="s">
        <v>87</v>
      </c>
      <c r="B32738" s="2">
        <v>0.14067669532636026</v>
      </c>
    </row>
    <row r="32739" spans="1:2" x14ac:dyDescent="0.25">
      <c r="A32739" s="28" t="s">
        <v>31</v>
      </c>
      <c r="B32739" s="2">
        <v>0.40380546484626112</v>
      </c>
    </row>
    <row r="32740" spans="1:2" x14ac:dyDescent="0.25">
      <c r="A32740" s="28" t="s">
        <v>29</v>
      </c>
      <c r="B32740" s="2">
        <v>0.36497576572841339</v>
      </c>
    </row>
    <row r="32741" spans="1:2" x14ac:dyDescent="0.25">
      <c r="A32741" s="28" t="s">
        <v>30</v>
      </c>
      <c r="B32741" s="2">
        <v>0.33125325303964598</v>
      </c>
    </row>
    <row r="32742" spans="1:2" x14ac:dyDescent="0.25">
      <c r="A32742" s="28" t="s">
        <v>80</v>
      </c>
      <c r="B32742" s="2">
        <v>2.0362344915228618</v>
      </c>
    </row>
    <row r="32743" spans="1:2" x14ac:dyDescent="0.25">
      <c r="A32743" s="28" t="s">
        <v>84</v>
      </c>
      <c r="B32743" s="2">
        <v>14.281033737935598</v>
      </c>
    </row>
    <row r="32744" spans="1:2" x14ac:dyDescent="0.25">
      <c r="A32744" s="28" t="s">
        <v>85</v>
      </c>
      <c r="B32744" s="2">
        <v>7.7821796460022998</v>
      </c>
    </row>
    <row r="32745" spans="1:2" x14ac:dyDescent="0.25">
      <c r="A32745" s="28" t="s">
        <v>82</v>
      </c>
      <c r="B32745" s="2">
        <v>20.359202875448688</v>
      </c>
    </row>
    <row r="32746" spans="1:2" x14ac:dyDescent="0.25">
      <c r="A32746" s="6" t="s">
        <v>249</v>
      </c>
      <c r="B32746" s="2">
        <v>97.368475599436721</v>
      </c>
    </row>
    <row r="32747" spans="1:2" x14ac:dyDescent="0.25">
      <c r="A32747" s="28" t="s">
        <v>79</v>
      </c>
      <c r="B32747" s="2">
        <v>1.2664732188419388</v>
      </c>
    </row>
    <row r="32748" spans="1:2" x14ac:dyDescent="0.25">
      <c r="A32748" s="28" t="s">
        <v>86</v>
      </c>
      <c r="B32748" s="2">
        <v>0.4161472128191413</v>
      </c>
    </row>
    <row r="32749" spans="1:2" x14ac:dyDescent="0.25">
      <c r="A32749" s="28" t="s">
        <v>87</v>
      </c>
      <c r="B32749" s="2">
        <v>1.0043683725554968</v>
      </c>
    </row>
    <row r="32750" spans="1:2" x14ac:dyDescent="0.25">
      <c r="A32750" s="28" t="s">
        <v>31</v>
      </c>
      <c r="B32750" s="2">
        <v>1.331769595043198</v>
      </c>
    </row>
    <row r="32751" spans="1:2" x14ac:dyDescent="0.25">
      <c r="A32751" s="28" t="s">
        <v>29</v>
      </c>
      <c r="B32751" s="2">
        <v>1.1210974540927241</v>
      </c>
    </row>
    <row r="32752" spans="1:2" x14ac:dyDescent="0.25">
      <c r="A32752" s="28" t="s">
        <v>30</v>
      </c>
      <c r="B32752" s="2">
        <v>0.7470420646165965</v>
      </c>
    </row>
    <row r="32753" spans="1:2" x14ac:dyDescent="0.25">
      <c r="A32753" s="28" t="s">
        <v>80</v>
      </c>
      <c r="B32753" s="2">
        <v>6.626664377622661</v>
      </c>
    </row>
    <row r="32754" spans="1:2" x14ac:dyDescent="0.25">
      <c r="A32754" s="28" t="s">
        <v>84</v>
      </c>
      <c r="B32754" s="2">
        <v>17.391122803400119</v>
      </c>
    </row>
    <row r="32755" spans="1:2" x14ac:dyDescent="0.25">
      <c r="A32755" s="28" t="s">
        <v>85</v>
      </c>
      <c r="B32755" s="2">
        <v>22.386389100037793</v>
      </c>
    </row>
    <row r="32756" spans="1:2" x14ac:dyDescent="0.25">
      <c r="A32756" s="28" t="s">
        <v>82</v>
      </c>
      <c r="B32756" s="2">
        <v>45.077401400407055</v>
      </c>
    </row>
    <row r="32757" spans="1:2" x14ac:dyDescent="0.25">
      <c r="A32757" s="6" t="s">
        <v>251</v>
      </c>
      <c r="B32757" s="2">
        <v>317.50491237981743</v>
      </c>
    </row>
    <row r="32758" spans="1:2" x14ac:dyDescent="0.25">
      <c r="A32758" s="28" t="s">
        <v>79</v>
      </c>
      <c r="B32758" s="2">
        <v>5.7570736151306843</v>
      </c>
    </row>
    <row r="32759" spans="1:2" x14ac:dyDescent="0.25">
      <c r="A32759" s="28" t="s">
        <v>86</v>
      </c>
      <c r="B32759" s="2">
        <v>2.173677998693377</v>
      </c>
    </row>
    <row r="32760" spans="1:2" x14ac:dyDescent="0.25">
      <c r="A32760" s="28" t="s">
        <v>87</v>
      </c>
      <c r="B32760" s="2">
        <v>9.8008945963328387</v>
      </c>
    </row>
    <row r="32761" spans="1:2" x14ac:dyDescent="0.25">
      <c r="A32761" s="28" t="s">
        <v>31</v>
      </c>
      <c r="B32761" s="2">
        <v>8.6048710089104965</v>
      </c>
    </row>
    <row r="32762" spans="1:2" x14ac:dyDescent="0.25">
      <c r="A32762" s="28" t="s">
        <v>29</v>
      </c>
      <c r="B32762" s="2">
        <v>31.869623340394408</v>
      </c>
    </row>
    <row r="32763" spans="1:2" x14ac:dyDescent="0.25">
      <c r="A32763" s="28" t="s">
        <v>30</v>
      </c>
      <c r="B32763" s="2">
        <v>5.1307784391602684</v>
      </c>
    </row>
    <row r="32764" spans="1:2" x14ac:dyDescent="0.25">
      <c r="A32764" s="28" t="s">
        <v>80</v>
      </c>
      <c r="B32764" s="2">
        <v>19.158041797676695</v>
      </c>
    </row>
    <row r="32765" spans="1:2" x14ac:dyDescent="0.25">
      <c r="A32765" s="28" t="s">
        <v>84</v>
      </c>
      <c r="B32765" s="2">
        <v>35.425184331187211</v>
      </c>
    </row>
    <row r="32766" spans="1:2" x14ac:dyDescent="0.25">
      <c r="A32766" s="28" t="s">
        <v>85</v>
      </c>
      <c r="B32766" s="2">
        <v>71.181986633803376</v>
      </c>
    </row>
    <row r="32767" spans="1:2" x14ac:dyDescent="0.25">
      <c r="A32767" s="28" t="s">
        <v>82</v>
      </c>
      <c r="B32767" s="2">
        <v>128.40278061852808</v>
      </c>
    </row>
    <row r="32768" spans="1:2" x14ac:dyDescent="0.25">
      <c r="A32768" s="6" t="s">
        <v>229</v>
      </c>
      <c r="B32768" s="2">
        <v>143.94877529835659</v>
      </c>
    </row>
    <row r="32769" spans="1:2" x14ac:dyDescent="0.25">
      <c r="A32769" s="28" t="s">
        <v>79</v>
      </c>
      <c r="B32769" s="2">
        <v>2.355700329330531</v>
      </c>
    </row>
    <row r="32770" spans="1:2" x14ac:dyDescent="0.25">
      <c r="A32770" s="28" t="s">
        <v>86</v>
      </c>
      <c r="B32770" s="2">
        <v>0.67339091062169842</v>
      </c>
    </row>
    <row r="32771" spans="1:2" x14ac:dyDescent="0.25">
      <c r="A32771" s="28" t="s">
        <v>87</v>
      </c>
      <c r="B32771" s="2">
        <v>1.0163233608068394</v>
      </c>
    </row>
    <row r="32772" spans="1:2" x14ac:dyDescent="0.25">
      <c r="A32772" s="28" t="s">
        <v>31</v>
      </c>
      <c r="B32772" s="2">
        <v>35.265662544773512</v>
      </c>
    </row>
    <row r="32773" spans="1:2" x14ac:dyDescent="0.25">
      <c r="A32773" s="28" t="s">
        <v>29</v>
      </c>
      <c r="B32773" s="2">
        <v>13.538104542471061</v>
      </c>
    </row>
    <row r="32774" spans="1:2" x14ac:dyDescent="0.25">
      <c r="A32774" s="28" t="s">
        <v>30</v>
      </c>
      <c r="B32774" s="2">
        <v>21.677591281390779</v>
      </c>
    </row>
    <row r="32775" spans="1:2" x14ac:dyDescent="0.25">
      <c r="A32775" s="28" t="s">
        <v>80</v>
      </c>
      <c r="B32775" s="2">
        <v>6.4413851355076179</v>
      </c>
    </row>
    <row r="32776" spans="1:2" x14ac:dyDescent="0.25">
      <c r="A32776" s="28" t="s">
        <v>84</v>
      </c>
      <c r="B32776" s="2">
        <v>7.117261810693714</v>
      </c>
    </row>
    <row r="32777" spans="1:2" x14ac:dyDescent="0.25">
      <c r="A32777" s="28" t="s">
        <v>85</v>
      </c>
      <c r="B32777" s="2">
        <v>23.156084587509966</v>
      </c>
    </row>
    <row r="32778" spans="1:2" x14ac:dyDescent="0.25">
      <c r="A32778" s="28" t="s">
        <v>82</v>
      </c>
      <c r="B32778" s="2">
        <v>32.707270795250885</v>
      </c>
    </row>
    <row r="32779" spans="1:2" x14ac:dyDescent="0.25">
      <c r="A32779" s="6" t="s">
        <v>93</v>
      </c>
      <c r="B32779" s="2">
        <v>2136.2815745099924</v>
      </c>
    </row>
    <row r="32780" spans="1:2" x14ac:dyDescent="0.25">
      <c r="A32780" s="28" t="s">
        <v>79</v>
      </c>
      <c r="B32780" s="2">
        <v>50.557578850023596</v>
      </c>
    </row>
    <row r="32781" spans="1:2" x14ac:dyDescent="0.25">
      <c r="A32781" s="28" t="s">
        <v>86</v>
      </c>
      <c r="B32781" s="2">
        <v>15.281400278388229</v>
      </c>
    </row>
    <row r="32782" spans="1:2" x14ac:dyDescent="0.25">
      <c r="A32782" s="28" t="s">
        <v>87</v>
      </c>
      <c r="B32782" s="2">
        <v>36.837465452101085</v>
      </c>
    </row>
    <row r="32783" spans="1:2" x14ac:dyDescent="0.25">
      <c r="A32783" s="28" t="s">
        <v>31</v>
      </c>
      <c r="B32783" s="2">
        <v>83.765454372835293</v>
      </c>
    </row>
    <row r="32784" spans="1:2" x14ac:dyDescent="0.25">
      <c r="A32784" s="28" t="s">
        <v>29</v>
      </c>
      <c r="B32784" s="2">
        <v>67.178334325472719</v>
      </c>
    </row>
    <row r="32785" spans="1:2" x14ac:dyDescent="0.25">
      <c r="A32785" s="28" t="s">
        <v>30</v>
      </c>
      <c r="B32785" s="2">
        <v>45.58416327714032</v>
      </c>
    </row>
    <row r="32786" spans="1:2" x14ac:dyDescent="0.25">
      <c r="A32786" s="28" t="s">
        <v>80</v>
      </c>
      <c r="B32786" s="2">
        <v>70.223340400299321</v>
      </c>
    </row>
    <row r="32787" spans="1:2" x14ac:dyDescent="0.25">
      <c r="A32787" s="28" t="s">
        <v>84</v>
      </c>
      <c r="B32787" s="2">
        <v>409.2081953536279</v>
      </c>
    </row>
    <row r="32788" spans="1:2" x14ac:dyDescent="0.25">
      <c r="A32788" s="28" t="s">
        <v>85</v>
      </c>
      <c r="B32788" s="2">
        <v>517.18775675593849</v>
      </c>
    </row>
    <row r="32789" spans="1:2" x14ac:dyDescent="0.25">
      <c r="A32789" s="28" t="s">
        <v>82</v>
      </c>
      <c r="B32789" s="2">
        <v>840.45788544416541</v>
      </c>
    </row>
    <row r="32790" spans="1:2" x14ac:dyDescent="0.25">
      <c r="A32790" s="3" t="s">
        <v>82</v>
      </c>
      <c r="B32790" s="2">
        <v>6787.5483794516185</v>
      </c>
    </row>
    <row r="32791" spans="1:2" x14ac:dyDescent="0.25">
      <c r="A32791" s="6" t="s">
        <v>228</v>
      </c>
      <c r="B32791" s="2">
        <v>70.609202124536381</v>
      </c>
    </row>
    <row r="32792" spans="1:2" x14ac:dyDescent="0.25">
      <c r="A32792" s="28" t="s">
        <v>79</v>
      </c>
      <c r="B32792" s="2">
        <v>0.12589843213674487</v>
      </c>
    </row>
    <row r="32793" spans="1:2" x14ac:dyDescent="0.25">
      <c r="A32793" s="28" t="s">
        <v>86</v>
      </c>
      <c r="B32793" s="2">
        <v>0.28447741545609806</v>
      </c>
    </row>
    <row r="32794" spans="1:2" x14ac:dyDescent="0.25">
      <c r="A32794" s="28" t="s">
        <v>87</v>
      </c>
      <c r="B32794" s="2">
        <v>1.5401427160332983</v>
      </c>
    </row>
    <row r="32795" spans="1:2" x14ac:dyDescent="0.25">
      <c r="A32795" s="28" t="s">
        <v>31</v>
      </c>
      <c r="B32795" s="2">
        <v>1.577443991369359</v>
      </c>
    </row>
    <row r="32796" spans="1:2" x14ac:dyDescent="0.25">
      <c r="A32796" s="28" t="s">
        <v>29</v>
      </c>
      <c r="B32796" s="2">
        <v>1.93190420783497</v>
      </c>
    </row>
    <row r="32797" spans="1:2" x14ac:dyDescent="0.25">
      <c r="A32797" s="28" t="s">
        <v>30</v>
      </c>
      <c r="B32797" s="2">
        <v>0.50657630256563835</v>
      </c>
    </row>
    <row r="32798" spans="1:2" x14ac:dyDescent="0.25">
      <c r="A32798" s="28" t="s">
        <v>88</v>
      </c>
      <c r="B32798" s="2">
        <v>11.179902877403363</v>
      </c>
    </row>
    <row r="32799" spans="1:2" x14ac:dyDescent="0.25">
      <c r="A32799" s="28" t="s">
        <v>80</v>
      </c>
      <c r="B32799" s="2">
        <v>2.5357734558359692</v>
      </c>
    </row>
    <row r="32800" spans="1:2" x14ac:dyDescent="0.25">
      <c r="A32800" s="28" t="s">
        <v>84</v>
      </c>
      <c r="B32800" s="2">
        <v>35.250973333921579</v>
      </c>
    </row>
    <row r="32801" spans="1:2" x14ac:dyDescent="0.25">
      <c r="A32801" s="28" t="s">
        <v>85</v>
      </c>
      <c r="B32801" s="2">
        <v>15.676109391979367</v>
      </c>
    </row>
    <row r="32802" spans="1:2" x14ac:dyDescent="0.25">
      <c r="A32802" s="6" t="s">
        <v>239</v>
      </c>
      <c r="B32802" s="2">
        <v>12.383163838429539</v>
      </c>
    </row>
    <row r="32803" spans="1:2" x14ac:dyDescent="0.25">
      <c r="A32803" s="28" t="s">
        <v>87</v>
      </c>
      <c r="B32803" s="2">
        <v>1.042726610761193</v>
      </c>
    </row>
    <row r="32804" spans="1:2" x14ac:dyDescent="0.25">
      <c r="A32804" s="28" t="s">
        <v>31</v>
      </c>
      <c r="B32804" s="2">
        <v>0.17089848169650459</v>
      </c>
    </row>
    <row r="32805" spans="1:2" x14ac:dyDescent="0.25">
      <c r="A32805" s="28" t="s">
        <v>29</v>
      </c>
      <c r="B32805" s="2">
        <v>0.72951766844084964</v>
      </c>
    </row>
    <row r="32806" spans="1:2" x14ac:dyDescent="0.25">
      <c r="A32806" s="28" t="s">
        <v>30</v>
      </c>
      <c r="B32806" s="2">
        <v>0.58752753164157789</v>
      </c>
    </row>
    <row r="32807" spans="1:2" x14ac:dyDescent="0.25">
      <c r="A32807" s="28" t="s">
        <v>88</v>
      </c>
      <c r="B32807" s="2">
        <v>0.78716539065905566</v>
      </c>
    </row>
    <row r="32808" spans="1:2" x14ac:dyDescent="0.25">
      <c r="A32808" s="28" t="s">
        <v>80</v>
      </c>
      <c r="B32808" s="2">
        <v>0.55940405580468189</v>
      </c>
    </row>
    <row r="32809" spans="1:2" x14ac:dyDescent="0.25">
      <c r="A32809" s="28" t="s">
        <v>84</v>
      </c>
      <c r="B32809" s="2">
        <v>3.4270659672685597</v>
      </c>
    </row>
    <row r="32810" spans="1:2" x14ac:dyDescent="0.25">
      <c r="A32810" s="28" t="s">
        <v>85</v>
      </c>
      <c r="B32810" s="2">
        <v>5.0788581321571149</v>
      </c>
    </row>
    <row r="32811" spans="1:2" x14ac:dyDescent="0.25">
      <c r="A32811" s="6" t="s">
        <v>241</v>
      </c>
      <c r="B32811" s="2">
        <v>405.39467718477016</v>
      </c>
    </row>
    <row r="32812" spans="1:2" x14ac:dyDescent="0.25">
      <c r="A32812" s="28" t="s">
        <v>79</v>
      </c>
      <c r="B32812" s="2">
        <v>8.4324269964715377</v>
      </c>
    </row>
    <row r="32813" spans="1:2" x14ac:dyDescent="0.25">
      <c r="A32813" s="28" t="s">
        <v>86</v>
      </c>
      <c r="B32813" s="2">
        <v>1.916935456436283</v>
      </c>
    </row>
    <row r="32814" spans="1:2" x14ac:dyDescent="0.25">
      <c r="A32814" s="28" t="s">
        <v>87</v>
      </c>
      <c r="B32814" s="2">
        <v>5.3491769451084652</v>
      </c>
    </row>
    <row r="32815" spans="1:2" x14ac:dyDescent="0.25">
      <c r="A32815" s="28" t="s">
        <v>31</v>
      </c>
      <c r="B32815" s="2">
        <v>11.826683066479378</v>
      </c>
    </row>
    <row r="32816" spans="1:2" x14ac:dyDescent="0.25">
      <c r="A32816" s="28" t="s">
        <v>29</v>
      </c>
      <c r="B32816" s="2">
        <v>7.2905669661220127</v>
      </c>
    </row>
    <row r="32817" spans="1:2" x14ac:dyDescent="0.25">
      <c r="A32817" s="28" t="s">
        <v>30</v>
      </c>
      <c r="B32817" s="2">
        <v>11.516182850974513</v>
      </c>
    </row>
    <row r="32818" spans="1:2" x14ac:dyDescent="0.25">
      <c r="A32818" s="28" t="s">
        <v>88</v>
      </c>
      <c r="B32818" s="2">
        <v>77.801541221197823</v>
      </c>
    </row>
    <row r="32819" spans="1:2" x14ac:dyDescent="0.25">
      <c r="A32819" s="28" t="s">
        <v>80</v>
      </c>
      <c r="B32819" s="2">
        <v>12.123950448996704</v>
      </c>
    </row>
    <row r="32820" spans="1:2" x14ac:dyDescent="0.25">
      <c r="A32820" s="28" t="s">
        <v>84</v>
      </c>
      <c r="B32820" s="2">
        <v>163.16419979266928</v>
      </c>
    </row>
    <row r="32821" spans="1:2" x14ac:dyDescent="0.25">
      <c r="A32821" s="28" t="s">
        <v>85</v>
      </c>
      <c r="B32821" s="2">
        <v>105.97301344031416</v>
      </c>
    </row>
    <row r="32822" spans="1:2" x14ac:dyDescent="0.25">
      <c r="A32822" s="6" t="s">
        <v>53</v>
      </c>
      <c r="B32822" s="2">
        <v>29.371206240749622</v>
      </c>
    </row>
    <row r="32823" spans="1:2" x14ac:dyDescent="0.25">
      <c r="A32823" s="28" t="s">
        <v>79</v>
      </c>
      <c r="B32823" s="2">
        <v>0.82207844128698604</v>
      </c>
    </row>
    <row r="32824" spans="1:2" x14ac:dyDescent="0.25">
      <c r="A32824" s="28" t="s">
        <v>86</v>
      </c>
      <c r="B32824" s="2">
        <v>0.19476563080870554</v>
      </c>
    </row>
    <row r="32825" spans="1:2" x14ac:dyDescent="0.25">
      <c r="A32825" s="28" t="s">
        <v>87</v>
      </c>
      <c r="B32825" s="2">
        <v>1.0429671561893988E-2</v>
      </c>
    </row>
    <row r="32826" spans="1:2" x14ac:dyDescent="0.25">
      <c r="A32826" s="28" t="s">
        <v>31</v>
      </c>
      <c r="B32826" s="2">
        <v>2.52465071837608E-2</v>
      </c>
    </row>
    <row r="32827" spans="1:2" x14ac:dyDescent="0.25">
      <c r="A32827" s="28" t="s">
        <v>29</v>
      </c>
      <c r="B32827" s="2">
        <v>3.2336291190962103E-3</v>
      </c>
    </row>
    <row r="32828" spans="1:2" x14ac:dyDescent="0.25">
      <c r="A32828" s="28" t="s">
        <v>30</v>
      </c>
      <c r="B32828" s="2">
        <v>3.2160658582891574E-5</v>
      </c>
    </row>
    <row r="32829" spans="1:2" x14ac:dyDescent="0.25">
      <c r="A32829" s="28" t="s">
        <v>80</v>
      </c>
      <c r="B32829" s="2">
        <v>19.169557790347124</v>
      </c>
    </row>
    <row r="32830" spans="1:2" x14ac:dyDescent="0.25">
      <c r="A32830" s="28" t="s">
        <v>84</v>
      </c>
      <c r="B32830" s="2">
        <v>1.7763685774638251</v>
      </c>
    </row>
    <row r="32831" spans="1:2" x14ac:dyDescent="0.25">
      <c r="A32831" s="28" t="s">
        <v>85</v>
      </c>
      <c r="B32831" s="2">
        <v>7.3694938323196464</v>
      </c>
    </row>
    <row r="32832" spans="1:2" x14ac:dyDescent="0.25">
      <c r="A32832" s="6" t="s">
        <v>230</v>
      </c>
      <c r="B32832" s="2">
        <v>46.414299748988448</v>
      </c>
    </row>
    <row r="32833" spans="1:2" x14ac:dyDescent="0.25">
      <c r="A32833" s="28" t="s">
        <v>79</v>
      </c>
      <c r="B32833" s="2">
        <v>0.16301175850912919</v>
      </c>
    </row>
    <row r="32834" spans="1:2" x14ac:dyDescent="0.25">
      <c r="A32834" s="28" t="s">
        <v>86</v>
      </c>
      <c r="B32834" s="2">
        <v>4.0859841800749343E-2</v>
      </c>
    </row>
    <row r="32835" spans="1:2" x14ac:dyDescent="0.25">
      <c r="A32835" s="28" t="s">
        <v>31</v>
      </c>
      <c r="B32835" s="2">
        <v>0.79190148457832732</v>
      </c>
    </row>
    <row r="32836" spans="1:2" x14ac:dyDescent="0.25">
      <c r="A32836" s="28" t="s">
        <v>29</v>
      </c>
      <c r="B32836" s="2">
        <v>1.0653885245837904</v>
      </c>
    </row>
    <row r="32837" spans="1:2" x14ac:dyDescent="0.25">
      <c r="A32837" s="28" t="s">
        <v>30</v>
      </c>
      <c r="B32837" s="2">
        <v>1.3314436582804333E-3</v>
      </c>
    </row>
    <row r="32838" spans="1:2" x14ac:dyDescent="0.25">
      <c r="A32838" s="28" t="s">
        <v>88</v>
      </c>
      <c r="B32838" s="2">
        <v>37.05084460873443</v>
      </c>
    </row>
    <row r="32839" spans="1:2" x14ac:dyDescent="0.25">
      <c r="A32839" s="28" t="s">
        <v>80</v>
      </c>
      <c r="B32839" s="2">
        <v>1.6546898849043226</v>
      </c>
    </row>
    <row r="32840" spans="1:2" x14ac:dyDescent="0.25">
      <c r="A32840" s="28" t="s">
        <v>84</v>
      </c>
      <c r="B32840" s="2">
        <v>2.6760810416028922</v>
      </c>
    </row>
    <row r="32841" spans="1:2" x14ac:dyDescent="0.25">
      <c r="A32841" s="28" t="s">
        <v>85</v>
      </c>
      <c r="B32841" s="2">
        <v>2.9701911606165288</v>
      </c>
    </row>
    <row r="32842" spans="1:2" x14ac:dyDescent="0.25">
      <c r="A32842" s="6" t="s">
        <v>19</v>
      </c>
      <c r="B32842" s="2">
        <v>20.574045438977198</v>
      </c>
    </row>
    <row r="32843" spans="1:2" x14ac:dyDescent="0.25">
      <c r="A32843" s="28" t="s">
        <v>79</v>
      </c>
      <c r="B32843" s="2">
        <v>0.38100802765513436</v>
      </c>
    </row>
    <row r="32844" spans="1:2" x14ac:dyDescent="0.25">
      <c r="A32844" s="28" t="s">
        <v>86</v>
      </c>
      <c r="B32844" s="2">
        <v>1.8298293520334245E-2</v>
      </c>
    </row>
    <row r="32845" spans="1:2" x14ac:dyDescent="0.25">
      <c r="A32845" s="28" t="s">
        <v>87</v>
      </c>
      <c r="B32845" s="2">
        <v>9.0122219355427569E-3</v>
      </c>
    </row>
    <row r="32846" spans="1:2" x14ac:dyDescent="0.25">
      <c r="A32846" s="28" t="s">
        <v>31</v>
      </c>
      <c r="B32846" s="2">
        <v>2.2087076101419902</v>
      </c>
    </row>
    <row r="32847" spans="1:2" x14ac:dyDescent="0.25">
      <c r="A32847" s="28" t="s">
        <v>29</v>
      </c>
      <c r="B32847" s="2">
        <v>2.3977284318409087</v>
      </c>
    </row>
    <row r="32848" spans="1:2" x14ac:dyDescent="0.25">
      <c r="A32848" s="28" t="s">
        <v>30</v>
      </c>
      <c r="B32848" s="2">
        <v>11.007629484372165</v>
      </c>
    </row>
    <row r="32849" spans="1:2" x14ac:dyDescent="0.25">
      <c r="A32849" s="28" t="s">
        <v>88</v>
      </c>
      <c r="B32849" s="2">
        <v>2.2554364838688796</v>
      </c>
    </row>
    <row r="32850" spans="1:2" x14ac:dyDescent="0.25">
      <c r="A32850" s="28" t="s">
        <v>80</v>
      </c>
      <c r="B32850" s="2">
        <v>2.327465347145782E-2</v>
      </c>
    </row>
    <row r="32851" spans="1:2" x14ac:dyDescent="0.25">
      <c r="A32851" s="28" t="s">
        <v>84</v>
      </c>
      <c r="B32851" s="2">
        <v>7.9790231278773174E-2</v>
      </c>
    </row>
    <row r="32852" spans="1:2" x14ac:dyDescent="0.25">
      <c r="A32852" s="28" t="s">
        <v>85</v>
      </c>
      <c r="B32852" s="2">
        <v>2.193160000892012</v>
      </c>
    </row>
    <row r="32853" spans="1:2" x14ac:dyDescent="0.25">
      <c r="A32853" s="6" t="s">
        <v>243</v>
      </c>
      <c r="B32853" s="2">
        <v>94.295194247067144</v>
      </c>
    </row>
    <row r="32854" spans="1:2" x14ac:dyDescent="0.25">
      <c r="A32854" s="28" t="s">
        <v>79</v>
      </c>
      <c r="B32854" s="2">
        <v>0.60813593590036741</v>
      </c>
    </row>
    <row r="32855" spans="1:2" x14ac:dyDescent="0.25">
      <c r="A32855" s="28" t="s">
        <v>86</v>
      </c>
      <c r="B32855" s="2">
        <v>0.57513380216940335</v>
      </c>
    </row>
    <row r="32856" spans="1:2" x14ac:dyDescent="0.25">
      <c r="A32856" s="28" t="s">
        <v>87</v>
      </c>
      <c r="B32856" s="2">
        <v>4.4872136214237521</v>
      </c>
    </row>
    <row r="32857" spans="1:2" x14ac:dyDescent="0.25">
      <c r="A32857" s="28" t="s">
        <v>31</v>
      </c>
      <c r="B32857" s="2">
        <v>2.6597475599114628</v>
      </c>
    </row>
    <row r="32858" spans="1:2" x14ac:dyDescent="0.25">
      <c r="A32858" s="28" t="s">
        <v>29</v>
      </c>
      <c r="B32858" s="2">
        <v>2.8464504068333163</v>
      </c>
    </row>
    <row r="32859" spans="1:2" x14ac:dyDescent="0.25">
      <c r="A32859" s="28" t="s">
        <v>30</v>
      </c>
      <c r="B32859" s="2">
        <v>1.1397177733403794</v>
      </c>
    </row>
    <row r="32860" spans="1:2" x14ac:dyDescent="0.25">
      <c r="A32860" s="28" t="s">
        <v>88</v>
      </c>
      <c r="B32860" s="2">
        <v>32.161119820267167</v>
      </c>
    </row>
    <row r="32861" spans="1:2" x14ac:dyDescent="0.25">
      <c r="A32861" s="28" t="s">
        <v>80</v>
      </c>
      <c r="B32861" s="2">
        <v>0.36537337479142679</v>
      </c>
    </row>
    <row r="32862" spans="1:2" x14ac:dyDescent="0.25">
      <c r="A32862" s="28" t="s">
        <v>84</v>
      </c>
      <c r="B32862" s="2">
        <v>24.510303606720949</v>
      </c>
    </row>
    <row r="32863" spans="1:2" x14ac:dyDescent="0.25">
      <c r="A32863" s="28" t="s">
        <v>85</v>
      </c>
      <c r="B32863" s="2">
        <v>24.941998345708932</v>
      </c>
    </row>
    <row r="32864" spans="1:2" x14ac:dyDescent="0.25">
      <c r="A32864" s="6" t="s">
        <v>52</v>
      </c>
      <c r="B32864" s="2">
        <v>13.985224646771822</v>
      </c>
    </row>
    <row r="32865" spans="1:2" x14ac:dyDescent="0.25">
      <c r="A32865" s="28" t="s">
        <v>79</v>
      </c>
      <c r="B32865" s="2">
        <v>4.6585985045106372E-3</v>
      </c>
    </row>
    <row r="32866" spans="1:2" x14ac:dyDescent="0.25">
      <c r="A32866" s="28" t="s">
        <v>86</v>
      </c>
      <c r="B32866" s="2">
        <v>1.1075553572118457E-2</v>
      </c>
    </row>
    <row r="32867" spans="1:2" x14ac:dyDescent="0.25">
      <c r="A32867" s="28" t="s">
        <v>87</v>
      </c>
      <c r="B32867" s="2">
        <v>6.9564076360820945E-2</v>
      </c>
    </row>
    <row r="32868" spans="1:2" x14ac:dyDescent="0.25">
      <c r="A32868" s="28" t="s">
        <v>31</v>
      </c>
      <c r="B32868" s="2">
        <v>0.37229886951059588</v>
      </c>
    </row>
    <row r="32869" spans="1:2" x14ac:dyDescent="0.25">
      <c r="A32869" s="28" t="s">
        <v>29</v>
      </c>
      <c r="B32869" s="2">
        <v>6.672335847542738E-3</v>
      </c>
    </row>
    <row r="32870" spans="1:2" x14ac:dyDescent="0.25">
      <c r="A32870" s="28" t="s">
        <v>30</v>
      </c>
      <c r="B32870" s="2">
        <v>0.26202685028802603</v>
      </c>
    </row>
    <row r="32871" spans="1:2" x14ac:dyDescent="0.25">
      <c r="A32871" s="28" t="s">
        <v>88</v>
      </c>
      <c r="B32871" s="2">
        <v>8.2618171689631303</v>
      </c>
    </row>
    <row r="32872" spans="1:2" x14ac:dyDescent="0.25">
      <c r="A32872" s="28" t="s">
        <v>80</v>
      </c>
      <c r="B32872" s="2">
        <v>0.2997355443996399</v>
      </c>
    </row>
    <row r="32873" spans="1:2" x14ac:dyDescent="0.25">
      <c r="A32873" s="28" t="s">
        <v>84</v>
      </c>
      <c r="B32873" s="2">
        <v>0.4378352424876043</v>
      </c>
    </row>
    <row r="32874" spans="1:2" x14ac:dyDescent="0.25">
      <c r="A32874" s="28" t="s">
        <v>85</v>
      </c>
      <c r="B32874" s="2">
        <v>4.2595404068378322</v>
      </c>
    </row>
    <row r="32875" spans="1:2" x14ac:dyDescent="0.25">
      <c r="A32875" s="6" t="s">
        <v>245</v>
      </c>
      <c r="B32875" s="2">
        <v>98.75967547062379</v>
      </c>
    </row>
    <row r="32876" spans="1:2" x14ac:dyDescent="0.25">
      <c r="A32876" s="28" t="s">
        <v>79</v>
      </c>
      <c r="B32876" s="2">
        <v>1.1518525092221013</v>
      </c>
    </row>
    <row r="32877" spans="1:2" x14ac:dyDescent="0.25">
      <c r="A32877" s="28" t="s">
        <v>86</v>
      </c>
      <c r="B32877" s="2">
        <v>0.46274775033486909</v>
      </c>
    </row>
    <row r="32878" spans="1:2" x14ac:dyDescent="0.25">
      <c r="A32878" s="28" t="s">
        <v>87</v>
      </c>
      <c r="B32878" s="2">
        <v>1.5242930421458853</v>
      </c>
    </row>
    <row r="32879" spans="1:2" x14ac:dyDescent="0.25">
      <c r="A32879" s="28" t="s">
        <v>31</v>
      </c>
      <c r="B32879" s="2">
        <v>1.3751620147218329</v>
      </c>
    </row>
    <row r="32880" spans="1:2" x14ac:dyDescent="0.25">
      <c r="A32880" s="28" t="s">
        <v>29</v>
      </c>
      <c r="B32880" s="2">
        <v>2.1066913714287265</v>
      </c>
    </row>
    <row r="32881" spans="1:2" x14ac:dyDescent="0.25">
      <c r="A32881" s="28" t="s">
        <v>30</v>
      </c>
      <c r="B32881" s="2">
        <v>2.2115588591649327</v>
      </c>
    </row>
    <row r="32882" spans="1:2" x14ac:dyDescent="0.25">
      <c r="A32882" s="28" t="s">
        <v>88</v>
      </c>
      <c r="B32882" s="2">
        <v>16.633089825371606</v>
      </c>
    </row>
    <row r="32883" spans="1:2" x14ac:dyDescent="0.25">
      <c r="A32883" s="28" t="s">
        <v>80</v>
      </c>
      <c r="B32883" s="2">
        <v>4.6685335956586353</v>
      </c>
    </row>
    <row r="32884" spans="1:2" x14ac:dyDescent="0.25">
      <c r="A32884" s="28" t="s">
        <v>84</v>
      </c>
      <c r="B32884" s="2">
        <v>26.34646833199416</v>
      </c>
    </row>
    <row r="32885" spans="1:2" x14ac:dyDescent="0.25">
      <c r="A32885" s="28" t="s">
        <v>85</v>
      </c>
      <c r="B32885" s="2">
        <v>42.279278170581037</v>
      </c>
    </row>
    <row r="32886" spans="1:2" x14ac:dyDescent="0.25">
      <c r="A32886" s="6" t="s">
        <v>247</v>
      </c>
      <c r="B32886" s="2">
        <v>1129.6994494194987</v>
      </c>
    </row>
    <row r="32887" spans="1:2" x14ac:dyDescent="0.25">
      <c r="A32887" s="28" t="s">
        <v>79</v>
      </c>
      <c r="B32887" s="2">
        <v>11.513650950328362</v>
      </c>
    </row>
    <row r="32888" spans="1:2" x14ac:dyDescent="0.25">
      <c r="A32888" s="28" t="s">
        <v>86</v>
      </c>
      <c r="B32888" s="2">
        <v>5.3373361492339244</v>
      </c>
    </row>
    <row r="32889" spans="1:2" x14ac:dyDescent="0.25">
      <c r="A32889" s="28" t="s">
        <v>87</v>
      </c>
      <c r="B32889" s="2">
        <v>17.05354147937755</v>
      </c>
    </row>
    <row r="32890" spans="1:2" x14ac:dyDescent="0.25">
      <c r="A32890" s="28" t="s">
        <v>31</v>
      </c>
      <c r="B32890" s="2">
        <v>19.410848298025126</v>
      </c>
    </row>
    <row r="32891" spans="1:2" x14ac:dyDescent="0.25">
      <c r="A32891" s="28" t="s">
        <v>29</v>
      </c>
      <c r="B32891" s="2">
        <v>9.498368815234338</v>
      </c>
    </row>
    <row r="32892" spans="1:2" x14ac:dyDescent="0.25">
      <c r="A32892" s="28" t="s">
        <v>30</v>
      </c>
      <c r="B32892" s="2">
        <v>21.053979489595051</v>
      </c>
    </row>
    <row r="32893" spans="1:2" x14ac:dyDescent="0.25">
      <c r="A32893" s="28" t="s">
        <v>88</v>
      </c>
      <c r="B32893" s="2">
        <v>209.95764064108138</v>
      </c>
    </row>
    <row r="32894" spans="1:2" x14ac:dyDescent="0.25">
      <c r="A32894" s="28" t="s">
        <v>80</v>
      </c>
      <c r="B32894" s="2">
        <v>27.887826522318424</v>
      </c>
    </row>
    <row r="32895" spans="1:2" x14ac:dyDescent="0.25">
      <c r="A32895" s="28" t="s">
        <v>84</v>
      </c>
      <c r="B32895" s="2">
        <v>510.47902755627979</v>
      </c>
    </row>
    <row r="32896" spans="1:2" x14ac:dyDescent="0.25">
      <c r="A32896" s="28" t="s">
        <v>85</v>
      </c>
      <c r="B32896" s="2">
        <v>297.50722951802493</v>
      </c>
    </row>
    <row r="32897" spans="1:2" x14ac:dyDescent="0.25">
      <c r="A32897" s="6" t="s">
        <v>20</v>
      </c>
      <c r="B32897" s="2">
        <v>400.49425683436738</v>
      </c>
    </row>
    <row r="32898" spans="1:2" x14ac:dyDescent="0.25">
      <c r="A32898" s="28" t="s">
        <v>79</v>
      </c>
      <c r="B32898" s="2">
        <v>8.004054858650294</v>
      </c>
    </row>
    <row r="32899" spans="1:2" x14ac:dyDescent="0.25">
      <c r="A32899" s="28" t="s">
        <v>86</v>
      </c>
      <c r="B32899" s="2">
        <v>5.744194602780313</v>
      </c>
    </row>
    <row r="32900" spans="1:2" x14ac:dyDescent="0.25">
      <c r="A32900" s="28" t="s">
        <v>87</v>
      </c>
      <c r="B32900" s="2">
        <v>24.299318303241289</v>
      </c>
    </row>
    <row r="32901" spans="1:2" x14ac:dyDescent="0.25">
      <c r="A32901" s="28" t="s">
        <v>31</v>
      </c>
      <c r="B32901" s="2">
        <v>3.4021649799773832</v>
      </c>
    </row>
    <row r="32902" spans="1:2" x14ac:dyDescent="0.25">
      <c r="A32902" s="28" t="s">
        <v>29</v>
      </c>
      <c r="B32902" s="2">
        <v>1.7122056166309461</v>
      </c>
    </row>
    <row r="32903" spans="1:2" x14ac:dyDescent="0.25">
      <c r="A32903" s="28" t="s">
        <v>30</v>
      </c>
      <c r="B32903" s="2">
        <v>4.7690771805072849</v>
      </c>
    </row>
    <row r="32904" spans="1:2" x14ac:dyDescent="0.25">
      <c r="A32904" s="28" t="s">
        <v>88</v>
      </c>
      <c r="B32904" s="2">
        <v>181.0402809474092</v>
      </c>
    </row>
    <row r="32905" spans="1:2" x14ac:dyDescent="0.25">
      <c r="A32905" s="28" t="s">
        <v>80</v>
      </c>
      <c r="B32905" s="2">
        <v>5.4046428708543974</v>
      </c>
    </row>
    <row r="32906" spans="1:2" x14ac:dyDescent="0.25">
      <c r="A32906" s="28" t="s">
        <v>84</v>
      </c>
      <c r="B32906" s="2">
        <v>87.348501348380964</v>
      </c>
    </row>
    <row r="32907" spans="1:2" x14ac:dyDescent="0.25">
      <c r="A32907" s="28" t="s">
        <v>85</v>
      </c>
      <c r="B32907" s="2">
        <v>78.769816125935279</v>
      </c>
    </row>
    <row r="32908" spans="1:2" x14ac:dyDescent="0.25">
      <c r="A32908" s="6" t="s">
        <v>21</v>
      </c>
      <c r="B32908" s="2">
        <v>305.03799012997803</v>
      </c>
    </row>
    <row r="32909" spans="1:2" x14ac:dyDescent="0.25">
      <c r="A32909" s="28" t="s">
        <v>79</v>
      </c>
      <c r="B32909" s="2">
        <v>0.71652448209230191</v>
      </c>
    </row>
    <row r="32910" spans="1:2" x14ac:dyDescent="0.25">
      <c r="A32910" s="28" t="s">
        <v>86</v>
      </c>
      <c r="B32910" s="2">
        <v>0.98393159856896906</v>
      </c>
    </row>
    <row r="32911" spans="1:2" x14ac:dyDescent="0.25">
      <c r="A32911" s="28" t="s">
        <v>87</v>
      </c>
      <c r="B32911" s="2">
        <v>0.99270669929117861</v>
      </c>
    </row>
    <row r="32912" spans="1:2" x14ac:dyDescent="0.25">
      <c r="A32912" s="28" t="s">
        <v>31</v>
      </c>
      <c r="B32912" s="2">
        <v>2.0982669340528024</v>
      </c>
    </row>
    <row r="32913" spans="1:2" x14ac:dyDescent="0.25">
      <c r="A32913" s="28" t="s">
        <v>29</v>
      </c>
      <c r="B32913" s="2">
        <v>3.6432971544195456</v>
      </c>
    </row>
    <row r="32914" spans="1:2" x14ac:dyDescent="0.25">
      <c r="A32914" s="28" t="s">
        <v>30</v>
      </c>
      <c r="B32914" s="2">
        <v>7.7586679021027365</v>
      </c>
    </row>
    <row r="32915" spans="1:2" x14ac:dyDescent="0.25">
      <c r="A32915" s="28" t="s">
        <v>88</v>
      </c>
      <c r="B32915" s="2">
        <v>39.186557826792473</v>
      </c>
    </row>
    <row r="32916" spans="1:2" x14ac:dyDescent="0.25">
      <c r="A32916" s="28" t="s">
        <v>80</v>
      </c>
      <c r="B32916" s="2">
        <v>121.25293577559501</v>
      </c>
    </row>
    <row r="32917" spans="1:2" x14ac:dyDescent="0.25">
      <c r="A32917" s="28" t="s">
        <v>84</v>
      </c>
      <c r="B32917" s="2">
        <v>49.26722367061263</v>
      </c>
    </row>
    <row r="32918" spans="1:2" x14ac:dyDescent="0.25">
      <c r="A32918" s="28" t="s">
        <v>85</v>
      </c>
      <c r="B32918" s="2">
        <v>79.137878086450385</v>
      </c>
    </row>
    <row r="32919" spans="1:2" x14ac:dyDescent="0.25">
      <c r="A32919" s="6" t="s">
        <v>22</v>
      </c>
      <c r="B32919" s="2">
        <v>24.011234326711399</v>
      </c>
    </row>
    <row r="32920" spans="1:2" x14ac:dyDescent="0.25">
      <c r="A32920" s="28" t="s">
        <v>79</v>
      </c>
      <c r="B32920" s="2">
        <v>0.23115961614867936</v>
      </c>
    </row>
    <row r="32921" spans="1:2" x14ac:dyDescent="0.25">
      <c r="A32921" s="28" t="s">
        <v>86</v>
      </c>
      <c r="B32921" s="2">
        <v>0.25433820133705559</v>
      </c>
    </row>
    <row r="32922" spans="1:2" x14ac:dyDescent="0.25">
      <c r="A32922" s="28" t="s">
        <v>87</v>
      </c>
      <c r="B32922" s="2">
        <v>0.28364184799034747</v>
      </c>
    </row>
    <row r="32923" spans="1:2" x14ac:dyDescent="0.25">
      <c r="A32923" s="28" t="s">
        <v>31</v>
      </c>
      <c r="B32923" s="2">
        <v>0.79616280643204629</v>
      </c>
    </row>
    <row r="32924" spans="1:2" x14ac:dyDescent="0.25">
      <c r="A32924" s="28" t="s">
        <v>29</v>
      </c>
      <c r="B32924" s="2">
        <v>1.2881530051252486</v>
      </c>
    </row>
    <row r="32925" spans="1:2" x14ac:dyDescent="0.25">
      <c r="A32925" s="28" t="s">
        <v>30</v>
      </c>
      <c r="B32925" s="2">
        <v>1.1409833515020933</v>
      </c>
    </row>
    <row r="32926" spans="1:2" x14ac:dyDescent="0.25">
      <c r="A32926" s="28" t="s">
        <v>88</v>
      </c>
      <c r="B32926" s="2">
        <v>5.24522096606771</v>
      </c>
    </row>
    <row r="32927" spans="1:2" x14ac:dyDescent="0.25">
      <c r="A32927" s="28" t="s">
        <v>80</v>
      </c>
      <c r="B32927" s="2">
        <v>0.22067881325516775</v>
      </c>
    </row>
    <row r="32928" spans="1:2" x14ac:dyDescent="0.25">
      <c r="A32928" s="28" t="s">
        <v>84</v>
      </c>
      <c r="B32928" s="2">
        <v>7.0637956804436035</v>
      </c>
    </row>
    <row r="32929" spans="1:2" x14ac:dyDescent="0.25">
      <c r="A32929" s="28" t="s">
        <v>85</v>
      </c>
      <c r="B32929" s="2">
        <v>7.487100038409447</v>
      </c>
    </row>
    <row r="32930" spans="1:2" x14ac:dyDescent="0.25">
      <c r="A32930" s="6" t="s">
        <v>25</v>
      </c>
      <c r="B32930" s="2">
        <v>58.073986035421896</v>
      </c>
    </row>
    <row r="32931" spans="1:2" x14ac:dyDescent="0.25">
      <c r="A32931" s="28" t="s">
        <v>79</v>
      </c>
      <c r="B32931" s="2">
        <v>1.8753636552332789</v>
      </c>
    </row>
    <row r="32932" spans="1:2" x14ac:dyDescent="0.25">
      <c r="A32932" s="28" t="s">
        <v>86</v>
      </c>
      <c r="B32932" s="2">
        <v>0.39980428233304688</v>
      </c>
    </row>
    <row r="32933" spans="1:2" x14ac:dyDescent="0.25">
      <c r="A32933" s="28" t="s">
        <v>87</v>
      </c>
      <c r="B32933" s="2">
        <v>0.54174075183563719</v>
      </c>
    </row>
    <row r="32934" spans="1:2" x14ac:dyDescent="0.25">
      <c r="A32934" s="28" t="s">
        <v>31</v>
      </c>
      <c r="B32934" s="2">
        <v>1.1638305838848908</v>
      </c>
    </row>
    <row r="32935" spans="1:2" x14ac:dyDescent="0.25">
      <c r="A32935" s="28" t="s">
        <v>29</v>
      </c>
      <c r="B32935" s="2">
        <v>2.2905044474233147</v>
      </c>
    </row>
    <row r="32936" spans="1:2" x14ac:dyDescent="0.25">
      <c r="A32936" s="28" t="s">
        <v>30</v>
      </c>
      <c r="B32936" s="2">
        <v>0.63207642884606985</v>
      </c>
    </row>
    <row r="32937" spans="1:2" x14ac:dyDescent="0.25">
      <c r="A32937" s="28" t="s">
        <v>88</v>
      </c>
      <c r="B32937" s="2">
        <v>24.75684533876225</v>
      </c>
    </row>
    <row r="32938" spans="1:2" x14ac:dyDescent="0.25">
      <c r="A32938" s="28" t="s">
        <v>80</v>
      </c>
      <c r="B32938" s="2">
        <v>1.0398028757088296</v>
      </c>
    </row>
    <row r="32939" spans="1:2" x14ac:dyDescent="0.25">
      <c r="A32939" s="28" t="s">
        <v>84</v>
      </c>
      <c r="B32939" s="2">
        <v>6.9062488155869204</v>
      </c>
    </row>
    <row r="32940" spans="1:2" x14ac:dyDescent="0.25">
      <c r="A32940" s="28" t="s">
        <v>85</v>
      </c>
      <c r="B32940" s="2">
        <v>18.467768855807652</v>
      </c>
    </row>
    <row r="32941" spans="1:2" x14ac:dyDescent="0.25">
      <c r="A32941" s="6" t="s">
        <v>23</v>
      </c>
      <c r="B32941" s="2">
        <v>47.183135363182515</v>
      </c>
    </row>
    <row r="32942" spans="1:2" x14ac:dyDescent="0.25">
      <c r="A32942" s="28" t="s">
        <v>79</v>
      </c>
      <c r="B32942" s="2">
        <v>0.40034851584146791</v>
      </c>
    </row>
    <row r="32943" spans="1:2" x14ac:dyDescent="0.25">
      <c r="A32943" s="28" t="s">
        <v>86</v>
      </c>
      <c r="B32943" s="2">
        <v>0.228574315057955</v>
      </c>
    </row>
    <row r="32944" spans="1:2" x14ac:dyDescent="0.25">
      <c r="A32944" s="28" t="s">
        <v>87</v>
      </c>
      <c r="B32944" s="2">
        <v>0.32120440643895237</v>
      </c>
    </row>
    <row r="32945" spans="1:2" x14ac:dyDescent="0.25">
      <c r="A32945" s="28" t="s">
        <v>31</v>
      </c>
      <c r="B32945" s="2">
        <v>0.6279500686572449</v>
      </c>
    </row>
    <row r="32946" spans="1:2" x14ac:dyDescent="0.25">
      <c r="A32946" s="28" t="s">
        <v>29</v>
      </c>
      <c r="B32946" s="2">
        <v>0.77074090976087539</v>
      </c>
    </row>
    <row r="32947" spans="1:2" x14ac:dyDescent="0.25">
      <c r="A32947" s="28" t="s">
        <v>30</v>
      </c>
      <c r="B32947" s="2">
        <v>0.45694389741266467</v>
      </c>
    </row>
    <row r="32948" spans="1:2" x14ac:dyDescent="0.25">
      <c r="A32948" s="28" t="s">
        <v>88</v>
      </c>
      <c r="B32948" s="2">
        <v>15.109399180407591</v>
      </c>
    </row>
    <row r="32949" spans="1:2" x14ac:dyDescent="0.25">
      <c r="A32949" s="28" t="s">
        <v>80</v>
      </c>
      <c r="B32949" s="2">
        <v>2.1797054628161945</v>
      </c>
    </row>
    <row r="32950" spans="1:2" x14ac:dyDescent="0.25">
      <c r="A32950" s="28" t="s">
        <v>84</v>
      </c>
      <c r="B32950" s="2">
        <v>19.289317436112725</v>
      </c>
    </row>
    <row r="32951" spans="1:2" x14ac:dyDescent="0.25">
      <c r="A32951" s="28" t="s">
        <v>85</v>
      </c>
      <c r="B32951" s="2">
        <v>7.7989511706768475</v>
      </c>
    </row>
    <row r="32952" spans="1:2" x14ac:dyDescent="0.25">
      <c r="A32952" s="6" t="s">
        <v>249</v>
      </c>
      <c r="B32952" s="2">
        <v>273.77107411573479</v>
      </c>
    </row>
    <row r="32953" spans="1:2" x14ac:dyDescent="0.25">
      <c r="A32953" s="28" t="s">
        <v>79</v>
      </c>
      <c r="B32953" s="2">
        <v>1.0932683518541393</v>
      </c>
    </row>
    <row r="32954" spans="1:2" x14ac:dyDescent="0.25">
      <c r="A32954" s="28" t="s">
        <v>86</v>
      </c>
      <c r="B32954" s="2">
        <v>0.57397139086545756</v>
      </c>
    </row>
    <row r="32955" spans="1:2" x14ac:dyDescent="0.25">
      <c r="A32955" s="28" t="s">
        <v>87</v>
      </c>
      <c r="B32955" s="2">
        <v>1.838003082344744</v>
      </c>
    </row>
    <row r="32956" spans="1:2" x14ac:dyDescent="0.25">
      <c r="A32956" s="28" t="s">
        <v>31</v>
      </c>
      <c r="B32956" s="2">
        <v>2.8112318086940586</v>
      </c>
    </row>
    <row r="32957" spans="1:2" x14ac:dyDescent="0.25">
      <c r="A32957" s="28" t="s">
        <v>29</v>
      </c>
      <c r="B32957" s="2">
        <v>2.4613871736858011</v>
      </c>
    </row>
    <row r="32958" spans="1:2" x14ac:dyDescent="0.25">
      <c r="A32958" s="28" t="s">
        <v>30</v>
      </c>
      <c r="B32958" s="2">
        <v>2.5111888710006061</v>
      </c>
    </row>
    <row r="32959" spans="1:2" x14ac:dyDescent="0.25">
      <c r="A32959" s="28" t="s">
        <v>88</v>
      </c>
      <c r="B32959" s="2">
        <v>39.451895077763865</v>
      </c>
    </row>
    <row r="32960" spans="1:2" x14ac:dyDescent="0.25">
      <c r="A32960" s="28" t="s">
        <v>80</v>
      </c>
      <c r="B32960" s="2">
        <v>8.2476117915550446</v>
      </c>
    </row>
    <row r="32961" spans="1:2" x14ac:dyDescent="0.25">
      <c r="A32961" s="28" t="s">
        <v>84</v>
      </c>
      <c r="B32961" s="2">
        <v>179.42817955869086</v>
      </c>
    </row>
    <row r="32962" spans="1:2" x14ac:dyDescent="0.25">
      <c r="A32962" s="28" t="s">
        <v>85</v>
      </c>
      <c r="B32962" s="2">
        <v>35.354337009280229</v>
      </c>
    </row>
    <row r="32963" spans="1:2" x14ac:dyDescent="0.25">
      <c r="A32963" s="6" t="s">
        <v>251</v>
      </c>
      <c r="B32963" s="2">
        <v>204.96158731643845</v>
      </c>
    </row>
    <row r="32964" spans="1:2" x14ac:dyDescent="0.25">
      <c r="A32964" s="28" t="s">
        <v>79</v>
      </c>
      <c r="B32964" s="2">
        <v>2.5358203950236731</v>
      </c>
    </row>
    <row r="32965" spans="1:2" x14ac:dyDescent="0.25">
      <c r="A32965" s="28" t="s">
        <v>86</v>
      </c>
      <c r="B32965" s="2">
        <v>1.2115120487711442</v>
      </c>
    </row>
    <row r="32966" spans="1:2" x14ac:dyDescent="0.25">
      <c r="A32966" s="28" t="s">
        <v>87</v>
      </c>
      <c r="B32966" s="2">
        <v>3.6566348828988628</v>
      </c>
    </row>
    <row r="32967" spans="1:2" x14ac:dyDescent="0.25">
      <c r="A32967" s="28" t="s">
        <v>31</v>
      </c>
      <c r="B32967" s="2">
        <v>5.1667937363044096</v>
      </c>
    </row>
    <row r="32968" spans="1:2" x14ac:dyDescent="0.25">
      <c r="A32968" s="28" t="s">
        <v>29</v>
      </c>
      <c r="B32968" s="2">
        <v>13.237889840987433</v>
      </c>
    </row>
    <row r="32969" spans="1:2" x14ac:dyDescent="0.25">
      <c r="A32969" s="28" t="s">
        <v>30</v>
      </c>
      <c r="B32969" s="2">
        <v>2.4591836508789164</v>
      </c>
    </row>
    <row r="32970" spans="1:2" x14ac:dyDescent="0.25">
      <c r="A32970" s="28" t="s">
        <v>88</v>
      </c>
      <c r="B32970" s="2">
        <v>49.829106707391382</v>
      </c>
    </row>
    <row r="32971" spans="1:2" x14ac:dyDescent="0.25">
      <c r="A32971" s="28" t="s">
        <v>80</v>
      </c>
      <c r="B32971" s="2">
        <v>9.7255410727332023</v>
      </c>
    </row>
    <row r="32972" spans="1:2" x14ac:dyDescent="0.25">
      <c r="A32972" s="28" t="s">
        <v>84</v>
      </c>
      <c r="B32972" s="2">
        <v>60.029857254637044</v>
      </c>
    </row>
    <row r="32973" spans="1:2" x14ac:dyDescent="0.25">
      <c r="A32973" s="28" t="s">
        <v>85</v>
      </c>
      <c r="B32973" s="2">
        <v>57.109247726812377</v>
      </c>
    </row>
    <row r="32974" spans="1:2" x14ac:dyDescent="0.25">
      <c r="A32974" s="6" t="s">
        <v>229</v>
      </c>
      <c r="B32974" s="2">
        <v>158.75478724356083</v>
      </c>
    </row>
    <row r="32975" spans="1:2" x14ac:dyDescent="0.25">
      <c r="A32975" s="28" t="s">
        <v>79</v>
      </c>
      <c r="B32975" s="2">
        <v>1.6104993920156752</v>
      </c>
    </row>
    <row r="32976" spans="1:2" x14ac:dyDescent="0.25">
      <c r="A32976" s="28" t="s">
        <v>86</v>
      </c>
      <c r="B32976" s="2">
        <v>0.58045128799837176</v>
      </c>
    </row>
    <row r="32977" spans="1:2" x14ac:dyDescent="0.25">
      <c r="A32977" s="28" t="s">
        <v>87</v>
      </c>
      <c r="B32977" s="2">
        <v>3.0020830216173442</v>
      </c>
    </row>
    <row r="32978" spans="1:2" x14ac:dyDescent="0.25">
      <c r="A32978" s="28" t="s">
        <v>31</v>
      </c>
      <c r="B32978" s="2">
        <v>22.893275927607888</v>
      </c>
    </row>
    <row r="32979" spans="1:2" x14ac:dyDescent="0.25">
      <c r="A32979" s="28" t="s">
        <v>29</v>
      </c>
      <c r="B32979" s="2">
        <v>23.173231225560411</v>
      </c>
    </row>
    <row r="32980" spans="1:2" x14ac:dyDescent="0.25">
      <c r="A32980" s="28" t="s">
        <v>30</v>
      </c>
      <c r="B32980" s="2">
        <v>24.269427761361097</v>
      </c>
    </row>
    <row r="32981" spans="1:2" x14ac:dyDescent="0.25">
      <c r="A32981" s="28" t="s">
        <v>88</v>
      </c>
      <c r="B32981" s="2">
        <v>25.078500046354378</v>
      </c>
    </row>
    <row r="32982" spans="1:2" x14ac:dyDescent="0.25">
      <c r="A32982" s="28" t="s">
        <v>80</v>
      </c>
      <c r="B32982" s="2">
        <v>3.6115171802493147</v>
      </c>
    </row>
    <row r="32983" spans="1:2" x14ac:dyDescent="0.25">
      <c r="A32983" s="28" t="s">
        <v>84</v>
      </c>
      <c r="B32983" s="2">
        <v>19.207730158519379</v>
      </c>
    </row>
    <row r="32984" spans="1:2" x14ac:dyDescent="0.25">
      <c r="A32984" s="28" t="s">
        <v>85</v>
      </c>
      <c r="B32984" s="2">
        <v>35.328071242276948</v>
      </c>
    </row>
    <row r="32985" spans="1:2" x14ac:dyDescent="0.25">
      <c r="A32985" s="6" t="s">
        <v>93</v>
      </c>
      <c r="B32985" s="2">
        <v>3393.7741897258084</v>
      </c>
    </row>
    <row r="32986" spans="1:2" x14ac:dyDescent="0.25">
      <c r="A32986" s="28" t="s">
        <v>79</v>
      </c>
      <c r="B32986" s="2">
        <v>39.669760916874381</v>
      </c>
    </row>
    <row r="32987" spans="1:2" x14ac:dyDescent="0.25">
      <c r="A32987" s="28" t="s">
        <v>86</v>
      </c>
      <c r="B32987" s="2">
        <v>18.818407621044798</v>
      </c>
    </row>
    <row r="32988" spans="1:2" x14ac:dyDescent="0.25">
      <c r="A32988" s="28" t="s">
        <v>87</v>
      </c>
      <c r="B32988" s="2">
        <v>66.021433380366759</v>
      </c>
    </row>
    <row r="32989" spans="1:2" x14ac:dyDescent="0.25">
      <c r="A32989" s="28" t="s">
        <v>31</v>
      </c>
      <c r="B32989" s="2">
        <v>79.378614729229071</v>
      </c>
    </row>
    <row r="32990" spans="1:2" x14ac:dyDescent="0.25">
      <c r="A32990" s="28" t="s">
        <v>29</v>
      </c>
      <c r="B32990" s="2">
        <v>76.45393173087912</v>
      </c>
    </row>
    <row r="32991" spans="1:2" x14ac:dyDescent="0.25">
      <c r="A32991" s="28" t="s">
        <v>30</v>
      </c>
      <c r="B32991" s="2">
        <v>92.284111789870622</v>
      </c>
    </row>
    <row r="32992" spans="1:2" x14ac:dyDescent="0.25">
      <c r="A32992" s="28" t="s">
        <v>88</v>
      </c>
      <c r="B32992" s="2">
        <v>775.78636412849573</v>
      </c>
    </row>
    <row r="32993" spans="1:2" x14ac:dyDescent="0.25">
      <c r="A32993" s="28" t="s">
        <v>80</v>
      </c>
      <c r="B32993" s="2">
        <v>220.97055516929549</v>
      </c>
    </row>
    <row r="32994" spans="1:2" x14ac:dyDescent="0.25">
      <c r="A32994" s="28" t="s">
        <v>84</v>
      </c>
      <c r="B32994" s="2">
        <v>1196.6889676046717</v>
      </c>
    </row>
    <row r="32995" spans="1:2" x14ac:dyDescent="0.25">
      <c r="A32995" s="28" t="s">
        <v>85</v>
      </c>
      <c r="B32995" s="2">
        <v>827.70204265508073</v>
      </c>
    </row>
    <row r="32996" spans="1:2" x14ac:dyDescent="0.25">
      <c r="A32996" s="3" t="s">
        <v>79</v>
      </c>
      <c r="B32996" s="2">
        <v>772.71503696900959</v>
      </c>
    </row>
    <row r="32997" spans="1:2" x14ac:dyDescent="0.25">
      <c r="A32997" s="6" t="s">
        <v>228</v>
      </c>
      <c r="B32997" s="2">
        <v>26.27187671636279</v>
      </c>
    </row>
    <row r="32998" spans="1:2" x14ac:dyDescent="0.25">
      <c r="A32998" s="28" t="s">
        <v>86</v>
      </c>
      <c r="B32998" s="2">
        <v>5.923493868730835E-2</v>
      </c>
    </row>
    <row r="32999" spans="1:2" x14ac:dyDescent="0.25">
      <c r="A32999" s="28" t="s">
        <v>87</v>
      </c>
      <c r="B32999" s="2">
        <v>0.52141631116998555</v>
      </c>
    </row>
    <row r="33000" spans="1:2" x14ac:dyDescent="0.25">
      <c r="A33000" s="28" t="s">
        <v>31</v>
      </c>
      <c r="B33000" s="2">
        <v>0.34001753651862654</v>
      </c>
    </row>
    <row r="33001" spans="1:2" x14ac:dyDescent="0.25">
      <c r="A33001" s="28" t="s">
        <v>29</v>
      </c>
      <c r="B33001" s="2">
        <v>0.28295725220119189</v>
      </c>
    </row>
    <row r="33002" spans="1:2" x14ac:dyDescent="0.25">
      <c r="A33002" s="28" t="s">
        <v>30</v>
      </c>
      <c r="B33002" s="2">
        <v>0.35173050867938005</v>
      </c>
    </row>
    <row r="33003" spans="1:2" x14ac:dyDescent="0.25">
      <c r="A33003" s="28" t="s">
        <v>88</v>
      </c>
      <c r="B33003" s="2">
        <v>1.1621068693521537</v>
      </c>
    </row>
    <row r="33004" spans="1:2" x14ac:dyDescent="0.25">
      <c r="A33004" s="28" t="s">
        <v>80</v>
      </c>
      <c r="B33004" s="2">
        <v>1.5574938739068142E-2</v>
      </c>
    </row>
    <row r="33005" spans="1:2" x14ac:dyDescent="0.25">
      <c r="A33005" s="28" t="s">
        <v>84</v>
      </c>
      <c r="B33005" s="2">
        <v>18.899086274307503</v>
      </c>
    </row>
    <row r="33006" spans="1:2" x14ac:dyDescent="0.25">
      <c r="A33006" s="28" t="s">
        <v>85</v>
      </c>
      <c r="B33006" s="2">
        <v>2.9701880480671772</v>
      </c>
    </row>
    <row r="33007" spans="1:2" x14ac:dyDescent="0.25">
      <c r="A33007" s="28" t="s">
        <v>82</v>
      </c>
      <c r="B33007" s="2">
        <v>1.6695640386403958</v>
      </c>
    </row>
    <row r="33008" spans="1:2" x14ac:dyDescent="0.25">
      <c r="A33008" s="6" t="s">
        <v>241</v>
      </c>
      <c r="B33008" s="2">
        <v>19.287016562947748</v>
      </c>
    </row>
    <row r="33009" spans="1:2" x14ac:dyDescent="0.25">
      <c r="A33009" s="28" t="s">
        <v>86</v>
      </c>
      <c r="B33009" s="2">
        <v>0.207687773986093</v>
      </c>
    </row>
    <row r="33010" spans="1:2" x14ac:dyDescent="0.25">
      <c r="A33010" s="28" t="s">
        <v>87</v>
      </c>
      <c r="B33010" s="2">
        <v>3.0500830515434358E-2</v>
      </c>
    </row>
    <row r="33011" spans="1:2" x14ac:dyDescent="0.25">
      <c r="A33011" s="28" t="s">
        <v>31</v>
      </c>
      <c r="B33011" s="2">
        <v>0.35612778234596604</v>
      </c>
    </row>
    <row r="33012" spans="1:2" x14ac:dyDescent="0.25">
      <c r="A33012" s="28" t="s">
        <v>29</v>
      </c>
      <c r="B33012" s="2">
        <v>0.35843872360336254</v>
      </c>
    </row>
    <row r="33013" spans="1:2" x14ac:dyDescent="0.25">
      <c r="A33013" s="28" t="s">
        <v>30</v>
      </c>
      <c r="B33013" s="2">
        <v>1.4607663212276179E-2</v>
      </c>
    </row>
    <row r="33014" spans="1:2" x14ac:dyDescent="0.25">
      <c r="A33014" s="28" t="s">
        <v>88</v>
      </c>
      <c r="B33014" s="2">
        <v>2.4849714285036453</v>
      </c>
    </row>
    <row r="33015" spans="1:2" x14ac:dyDescent="0.25">
      <c r="A33015" s="28" t="s">
        <v>80</v>
      </c>
      <c r="B33015" s="2">
        <v>0.2288279259043583</v>
      </c>
    </row>
    <row r="33016" spans="1:2" x14ac:dyDescent="0.25">
      <c r="A33016" s="28" t="s">
        <v>84</v>
      </c>
      <c r="B33016" s="2">
        <v>1.5141900164955653</v>
      </c>
    </row>
    <row r="33017" spans="1:2" x14ac:dyDescent="0.25">
      <c r="A33017" s="28" t="s">
        <v>85</v>
      </c>
      <c r="B33017" s="2">
        <v>12.235497169341338</v>
      </c>
    </row>
    <row r="33018" spans="1:2" x14ac:dyDescent="0.25">
      <c r="A33018" s="28" t="s">
        <v>82</v>
      </c>
      <c r="B33018" s="2">
        <v>1.8561672490397083</v>
      </c>
    </row>
    <row r="33019" spans="1:2" x14ac:dyDescent="0.25">
      <c r="A33019" s="6" t="s">
        <v>230</v>
      </c>
      <c r="B33019" s="2">
        <v>9.6872007157589639</v>
      </c>
    </row>
    <row r="33020" spans="1:2" x14ac:dyDescent="0.25">
      <c r="A33020" s="28" t="s">
        <v>86</v>
      </c>
      <c r="B33020" s="2">
        <v>1.5218066399669942E-4</v>
      </c>
    </row>
    <row r="33021" spans="1:2" x14ac:dyDescent="0.25">
      <c r="A33021" s="28" t="s">
        <v>31</v>
      </c>
      <c r="B33021" s="2">
        <v>2.0890421951490254E-2</v>
      </c>
    </row>
    <row r="33022" spans="1:2" x14ac:dyDescent="0.25">
      <c r="A33022" s="28" t="s">
        <v>29</v>
      </c>
      <c r="B33022" s="2">
        <v>7.8740296298905043E-5</v>
      </c>
    </row>
    <row r="33023" spans="1:2" x14ac:dyDescent="0.25">
      <c r="A33023" s="28" t="s">
        <v>30</v>
      </c>
      <c r="B33023" s="2">
        <v>5.2044704694868599E-5</v>
      </c>
    </row>
    <row r="33024" spans="1:2" x14ac:dyDescent="0.25">
      <c r="A33024" s="28" t="s">
        <v>88</v>
      </c>
      <c r="B33024" s="2">
        <v>2.028376442310305</v>
      </c>
    </row>
    <row r="33025" spans="1:2" x14ac:dyDescent="0.25">
      <c r="A33025" s="28" t="s">
        <v>80</v>
      </c>
      <c r="B33025" s="2">
        <v>0.96163430086318136</v>
      </c>
    </row>
    <row r="33026" spans="1:2" x14ac:dyDescent="0.25">
      <c r="A33026" s="28" t="s">
        <v>84</v>
      </c>
      <c r="B33026" s="2">
        <v>1.9384311459812518</v>
      </c>
    </row>
    <row r="33027" spans="1:2" x14ac:dyDescent="0.25">
      <c r="A33027" s="28" t="s">
        <v>85</v>
      </c>
      <c r="B33027" s="2">
        <v>4.6508074368148833</v>
      </c>
    </row>
    <row r="33028" spans="1:2" x14ac:dyDescent="0.25">
      <c r="A33028" s="28" t="s">
        <v>82</v>
      </c>
      <c r="B33028" s="2">
        <v>8.6778002172861704E-2</v>
      </c>
    </row>
    <row r="33029" spans="1:2" x14ac:dyDescent="0.25">
      <c r="A33029" s="6" t="s">
        <v>19</v>
      </c>
      <c r="B33029" s="2">
        <v>3.0095399765565235E-2</v>
      </c>
    </row>
    <row r="33030" spans="1:2" x14ac:dyDescent="0.25">
      <c r="A33030" s="28" t="s">
        <v>86</v>
      </c>
      <c r="B33030" s="2">
        <v>2.6182185057798985E-4</v>
      </c>
    </row>
    <row r="33031" spans="1:2" x14ac:dyDescent="0.25">
      <c r="A33031" s="28" t="s">
        <v>87</v>
      </c>
      <c r="B33031" s="2">
        <v>4.719046324974715E-5</v>
      </c>
    </row>
    <row r="33032" spans="1:2" x14ac:dyDescent="0.25">
      <c r="A33032" s="28" t="s">
        <v>31</v>
      </c>
      <c r="B33032" s="2">
        <v>4.249860445239736E-3</v>
      </c>
    </row>
    <row r="33033" spans="1:2" x14ac:dyDescent="0.25">
      <c r="A33033" s="28" t="s">
        <v>29</v>
      </c>
      <c r="B33033" s="2">
        <v>1.1614827354536434E-3</v>
      </c>
    </row>
    <row r="33034" spans="1:2" x14ac:dyDescent="0.25">
      <c r="A33034" s="28" t="s">
        <v>30</v>
      </c>
      <c r="B33034" s="2">
        <v>4.1458258903898258E-3</v>
      </c>
    </row>
    <row r="33035" spans="1:2" x14ac:dyDescent="0.25">
      <c r="A33035" s="28" t="s">
        <v>88</v>
      </c>
      <c r="B33035" s="2">
        <v>2.0177220558351607E-3</v>
      </c>
    </row>
    <row r="33036" spans="1:2" x14ac:dyDescent="0.25">
      <c r="A33036" s="28" t="s">
        <v>80</v>
      </c>
      <c r="B33036" s="2">
        <v>3.8500823400114105E-4</v>
      </c>
    </row>
    <row r="33037" spans="1:2" x14ac:dyDescent="0.25">
      <c r="A33037" s="28" t="s">
        <v>84</v>
      </c>
      <c r="B33037" s="2">
        <v>1.4374764686457743E-3</v>
      </c>
    </row>
    <row r="33038" spans="1:2" x14ac:dyDescent="0.25">
      <c r="A33038" s="28" t="s">
        <v>85</v>
      </c>
      <c r="B33038" s="2">
        <v>1.5283450770444995E-2</v>
      </c>
    </row>
    <row r="33039" spans="1:2" x14ac:dyDescent="0.25">
      <c r="A33039" s="28" t="s">
        <v>82</v>
      </c>
      <c r="B33039" s="2">
        <v>1.1055608517272228E-3</v>
      </c>
    </row>
    <row r="33040" spans="1:2" x14ac:dyDescent="0.25">
      <c r="A33040" s="6" t="s">
        <v>243</v>
      </c>
      <c r="B33040" s="2">
        <v>44.714303609662686</v>
      </c>
    </row>
    <row r="33041" spans="1:2" x14ac:dyDescent="0.25">
      <c r="A33041" s="28" t="s">
        <v>86</v>
      </c>
      <c r="B33041" s="2">
        <v>0.74990634078066776</v>
      </c>
    </row>
    <row r="33042" spans="1:2" x14ac:dyDescent="0.25">
      <c r="A33042" s="28" t="s">
        <v>87</v>
      </c>
      <c r="B33042" s="2">
        <v>6.4019301980191914</v>
      </c>
    </row>
    <row r="33043" spans="1:2" x14ac:dyDescent="0.25">
      <c r="A33043" s="28" t="s">
        <v>31</v>
      </c>
      <c r="B33043" s="2">
        <v>1.5365911176816509</v>
      </c>
    </row>
    <row r="33044" spans="1:2" x14ac:dyDescent="0.25">
      <c r="A33044" s="28" t="s">
        <v>29</v>
      </c>
      <c r="B33044" s="2">
        <v>0.49982768055460841</v>
      </c>
    </row>
    <row r="33045" spans="1:2" x14ac:dyDescent="0.25">
      <c r="A33045" s="28" t="s">
        <v>30</v>
      </c>
      <c r="B33045" s="2">
        <v>0.90435555431081827</v>
      </c>
    </row>
    <row r="33046" spans="1:2" x14ac:dyDescent="0.25">
      <c r="A33046" s="28" t="s">
        <v>88</v>
      </c>
      <c r="B33046" s="2">
        <v>2.1270616540995069</v>
      </c>
    </row>
    <row r="33047" spans="1:2" x14ac:dyDescent="0.25">
      <c r="A33047" s="28" t="s">
        <v>80</v>
      </c>
      <c r="B33047" s="2">
        <v>0.81656310794254117</v>
      </c>
    </row>
    <row r="33048" spans="1:2" x14ac:dyDescent="0.25">
      <c r="A33048" s="28" t="s">
        <v>84</v>
      </c>
      <c r="B33048" s="2">
        <v>9.7169487664724201</v>
      </c>
    </row>
    <row r="33049" spans="1:2" x14ac:dyDescent="0.25">
      <c r="A33049" s="28" t="s">
        <v>85</v>
      </c>
      <c r="B33049" s="2">
        <v>16.455677157472554</v>
      </c>
    </row>
    <row r="33050" spans="1:2" x14ac:dyDescent="0.25">
      <c r="A33050" s="28" t="s">
        <v>82</v>
      </c>
      <c r="B33050" s="2">
        <v>5.5054420323287223</v>
      </c>
    </row>
    <row r="33051" spans="1:2" x14ac:dyDescent="0.25">
      <c r="A33051" s="6" t="s">
        <v>245</v>
      </c>
      <c r="B33051" s="2">
        <v>10.175520965556208</v>
      </c>
    </row>
    <row r="33052" spans="1:2" x14ac:dyDescent="0.25">
      <c r="A33052" s="28" t="s">
        <v>86</v>
      </c>
      <c r="B33052" s="2">
        <v>3.4650901186571319E-2</v>
      </c>
    </row>
    <row r="33053" spans="1:2" x14ac:dyDescent="0.25">
      <c r="A33053" s="28" t="s">
        <v>31</v>
      </c>
      <c r="B33053" s="2">
        <v>0.47622446458676793</v>
      </c>
    </row>
    <row r="33054" spans="1:2" x14ac:dyDescent="0.25">
      <c r="A33054" s="28" t="s">
        <v>29</v>
      </c>
      <c r="B33054" s="2">
        <v>4.4393742852321109E-2</v>
      </c>
    </row>
    <row r="33055" spans="1:2" x14ac:dyDescent="0.25">
      <c r="A33055" s="28" t="s">
        <v>30</v>
      </c>
      <c r="B33055" s="2">
        <v>1.8235541395405733E-2</v>
      </c>
    </row>
    <row r="33056" spans="1:2" x14ac:dyDescent="0.25">
      <c r="A33056" s="28" t="s">
        <v>88</v>
      </c>
      <c r="B33056" s="2">
        <v>2.9126347232244756</v>
      </c>
    </row>
    <row r="33057" spans="1:2" x14ac:dyDescent="0.25">
      <c r="A33057" s="28" t="s">
        <v>80</v>
      </c>
      <c r="B33057" s="2">
        <v>0.37965613988616836</v>
      </c>
    </row>
    <row r="33058" spans="1:2" x14ac:dyDescent="0.25">
      <c r="A33058" s="28" t="s">
        <v>84</v>
      </c>
      <c r="B33058" s="2">
        <v>1.0498654344732581</v>
      </c>
    </row>
    <row r="33059" spans="1:2" x14ac:dyDescent="0.25">
      <c r="A33059" s="28" t="s">
        <v>85</v>
      </c>
      <c r="B33059" s="2">
        <v>3.8017865576792991</v>
      </c>
    </row>
    <row r="33060" spans="1:2" x14ac:dyDescent="0.25">
      <c r="A33060" s="28" t="s">
        <v>82</v>
      </c>
      <c r="B33060" s="2">
        <v>1.4580734602719418</v>
      </c>
    </row>
    <row r="33061" spans="1:2" x14ac:dyDescent="0.25">
      <c r="A33061" s="6" t="s">
        <v>247</v>
      </c>
      <c r="B33061" s="2">
        <v>44.003235655119866</v>
      </c>
    </row>
    <row r="33062" spans="1:2" x14ac:dyDescent="0.25">
      <c r="A33062" s="28" t="s">
        <v>86</v>
      </c>
      <c r="B33062" s="2">
        <v>0.78144848327936267</v>
      </c>
    </row>
    <row r="33063" spans="1:2" x14ac:dyDescent="0.25">
      <c r="A33063" s="28" t="s">
        <v>87</v>
      </c>
      <c r="B33063" s="2">
        <v>0.37782794553266674</v>
      </c>
    </row>
    <row r="33064" spans="1:2" x14ac:dyDescent="0.25">
      <c r="A33064" s="28" t="s">
        <v>31</v>
      </c>
      <c r="B33064" s="2">
        <v>0.50621322587360806</v>
      </c>
    </row>
    <row r="33065" spans="1:2" x14ac:dyDescent="0.25">
      <c r="A33065" s="28" t="s">
        <v>29</v>
      </c>
      <c r="B33065" s="2">
        <v>0.5559156705996795</v>
      </c>
    </row>
    <row r="33066" spans="1:2" x14ac:dyDescent="0.25">
      <c r="A33066" s="28" t="s">
        <v>30</v>
      </c>
      <c r="B33066" s="2">
        <v>0.35623724768619686</v>
      </c>
    </row>
    <row r="33067" spans="1:2" x14ac:dyDescent="0.25">
      <c r="A33067" s="28" t="s">
        <v>88</v>
      </c>
      <c r="B33067" s="2">
        <v>6.1260459784689747</v>
      </c>
    </row>
    <row r="33068" spans="1:2" x14ac:dyDescent="0.25">
      <c r="A33068" s="28" t="s">
        <v>80</v>
      </c>
      <c r="B33068" s="2">
        <v>0.59179955997646516</v>
      </c>
    </row>
    <row r="33069" spans="1:2" x14ac:dyDescent="0.25">
      <c r="A33069" s="28" t="s">
        <v>84</v>
      </c>
      <c r="B33069" s="2">
        <v>4.7596269006520338</v>
      </c>
    </row>
    <row r="33070" spans="1:2" x14ac:dyDescent="0.25">
      <c r="A33070" s="28" t="s">
        <v>85</v>
      </c>
      <c r="B33070" s="2">
        <v>26.246246439379913</v>
      </c>
    </row>
    <row r="33071" spans="1:2" x14ac:dyDescent="0.25">
      <c r="A33071" s="28" t="s">
        <v>82</v>
      </c>
      <c r="B33071" s="2">
        <v>3.7018742036709695</v>
      </c>
    </row>
    <row r="33072" spans="1:2" x14ac:dyDescent="0.25">
      <c r="A33072" s="6" t="s">
        <v>20</v>
      </c>
      <c r="B33072" s="2">
        <v>44.226531048506459</v>
      </c>
    </row>
    <row r="33073" spans="1:2" x14ac:dyDescent="0.25">
      <c r="A33073" s="28" t="s">
        <v>86</v>
      </c>
      <c r="B33073" s="2">
        <v>1.0733294184441045</v>
      </c>
    </row>
    <row r="33074" spans="1:2" x14ac:dyDescent="0.25">
      <c r="A33074" s="28" t="s">
        <v>31</v>
      </c>
      <c r="B33074" s="2">
        <v>0.21700740867650659</v>
      </c>
    </row>
    <row r="33075" spans="1:2" x14ac:dyDescent="0.25">
      <c r="A33075" s="28" t="s">
        <v>29</v>
      </c>
      <c r="B33075" s="2">
        <v>0.17412382415546965</v>
      </c>
    </row>
    <row r="33076" spans="1:2" x14ac:dyDescent="0.25">
      <c r="A33076" s="28" t="s">
        <v>30</v>
      </c>
      <c r="B33076" s="2">
        <v>9.0629201122434278E-2</v>
      </c>
    </row>
    <row r="33077" spans="1:2" x14ac:dyDescent="0.25">
      <c r="A33077" s="28" t="s">
        <v>88</v>
      </c>
      <c r="B33077" s="2">
        <v>2.2487450482189315</v>
      </c>
    </row>
    <row r="33078" spans="1:2" x14ac:dyDescent="0.25">
      <c r="A33078" s="28" t="s">
        <v>80</v>
      </c>
      <c r="B33078" s="2">
        <v>0.22595565927349714</v>
      </c>
    </row>
    <row r="33079" spans="1:2" x14ac:dyDescent="0.25">
      <c r="A33079" s="28" t="s">
        <v>84</v>
      </c>
      <c r="B33079" s="2">
        <v>0.46902560923467262</v>
      </c>
    </row>
    <row r="33080" spans="1:2" x14ac:dyDescent="0.25">
      <c r="A33080" s="28" t="s">
        <v>85</v>
      </c>
      <c r="B33080" s="2">
        <v>36.089163713678907</v>
      </c>
    </row>
    <row r="33081" spans="1:2" x14ac:dyDescent="0.25">
      <c r="A33081" s="28" t="s">
        <v>82</v>
      </c>
      <c r="B33081" s="2">
        <v>3.6385511657019354</v>
      </c>
    </row>
    <row r="33082" spans="1:2" x14ac:dyDescent="0.25">
      <c r="A33082" s="6" t="s">
        <v>21</v>
      </c>
      <c r="B33082" s="2">
        <v>8.4807903782458389</v>
      </c>
    </row>
    <row r="33083" spans="1:2" x14ac:dyDescent="0.25">
      <c r="A33083" s="28" t="s">
        <v>86</v>
      </c>
      <c r="B33083" s="2">
        <v>1.699504921690094E-2</v>
      </c>
    </row>
    <row r="33084" spans="1:2" x14ac:dyDescent="0.25">
      <c r="A33084" s="28" t="s">
        <v>31</v>
      </c>
      <c r="B33084" s="2">
        <v>0.2004795693500534</v>
      </c>
    </row>
    <row r="33085" spans="1:2" x14ac:dyDescent="0.25">
      <c r="A33085" s="28" t="s">
        <v>29</v>
      </c>
      <c r="B33085" s="2">
        <v>0.37731725148864592</v>
      </c>
    </row>
    <row r="33086" spans="1:2" x14ac:dyDescent="0.25">
      <c r="A33086" s="28" t="s">
        <v>30</v>
      </c>
      <c r="B33086" s="2">
        <v>1.4175213837804099E-2</v>
      </c>
    </row>
    <row r="33087" spans="1:2" x14ac:dyDescent="0.25">
      <c r="A33087" s="28" t="s">
        <v>88</v>
      </c>
      <c r="B33087" s="2">
        <v>1.030457623904147</v>
      </c>
    </row>
    <row r="33088" spans="1:2" x14ac:dyDescent="0.25">
      <c r="A33088" s="28" t="s">
        <v>80</v>
      </c>
      <c r="B33088" s="2">
        <v>3.8801490787919841E-2</v>
      </c>
    </row>
    <row r="33089" spans="1:2" x14ac:dyDescent="0.25">
      <c r="A33089" s="28" t="s">
        <v>84</v>
      </c>
      <c r="B33089" s="2">
        <v>0.46563304480095374</v>
      </c>
    </row>
    <row r="33090" spans="1:2" x14ac:dyDescent="0.25">
      <c r="A33090" s="28" t="s">
        <v>85</v>
      </c>
      <c r="B33090" s="2">
        <v>2.1205756625748462</v>
      </c>
    </row>
    <row r="33091" spans="1:2" x14ac:dyDescent="0.25">
      <c r="A33091" s="28" t="s">
        <v>82</v>
      </c>
      <c r="B33091" s="2">
        <v>4.2163554722845671</v>
      </c>
    </row>
    <row r="33092" spans="1:2" x14ac:dyDescent="0.25">
      <c r="A33092" s="6" t="s">
        <v>22</v>
      </c>
      <c r="B33092" s="2">
        <v>2.8629614629664313</v>
      </c>
    </row>
    <row r="33093" spans="1:2" x14ac:dyDescent="0.25">
      <c r="A33093" s="28" t="s">
        <v>86</v>
      </c>
      <c r="B33093" s="2">
        <v>2.8456067437044558E-2</v>
      </c>
    </row>
    <row r="33094" spans="1:2" x14ac:dyDescent="0.25">
      <c r="A33094" s="28" t="s">
        <v>87</v>
      </c>
      <c r="B33094" s="2">
        <v>2.2752283347827196E-2</v>
      </c>
    </row>
    <row r="33095" spans="1:2" x14ac:dyDescent="0.25">
      <c r="A33095" s="28" t="s">
        <v>31</v>
      </c>
      <c r="B33095" s="2">
        <v>6.136817995588352E-2</v>
      </c>
    </row>
    <row r="33096" spans="1:2" x14ac:dyDescent="0.25">
      <c r="A33096" s="28" t="s">
        <v>29</v>
      </c>
      <c r="B33096" s="2">
        <v>4.7539548195777229E-2</v>
      </c>
    </row>
    <row r="33097" spans="1:2" x14ac:dyDescent="0.25">
      <c r="A33097" s="28" t="s">
        <v>30</v>
      </c>
      <c r="B33097" s="2">
        <v>3.9088351631403485E-2</v>
      </c>
    </row>
    <row r="33098" spans="1:2" x14ac:dyDescent="0.25">
      <c r="A33098" s="28" t="s">
        <v>88</v>
      </c>
      <c r="B33098" s="2">
        <v>0.97754394670412958</v>
      </c>
    </row>
    <row r="33099" spans="1:2" x14ac:dyDescent="0.25">
      <c r="A33099" s="28" t="s">
        <v>80</v>
      </c>
      <c r="B33099" s="2">
        <v>1.6524300044320522E-2</v>
      </c>
    </row>
    <row r="33100" spans="1:2" x14ac:dyDescent="0.25">
      <c r="A33100" s="28" t="s">
        <v>84</v>
      </c>
      <c r="B33100" s="2">
        <v>3.6712581007099843E-2</v>
      </c>
    </row>
    <row r="33101" spans="1:2" x14ac:dyDescent="0.25">
      <c r="A33101" s="28" t="s">
        <v>85</v>
      </c>
      <c r="B33101" s="2">
        <v>1.3492069740306123</v>
      </c>
    </row>
    <row r="33102" spans="1:2" x14ac:dyDescent="0.25">
      <c r="A33102" s="28" t="s">
        <v>82</v>
      </c>
      <c r="B33102" s="2">
        <v>0.28376923061233317</v>
      </c>
    </row>
    <row r="33103" spans="1:2" x14ac:dyDescent="0.25">
      <c r="A33103" s="6" t="s">
        <v>25</v>
      </c>
      <c r="B33103" s="2">
        <v>3.7208869719397768</v>
      </c>
    </row>
    <row r="33104" spans="1:2" x14ac:dyDescent="0.25">
      <c r="A33104" s="28" t="s">
        <v>86</v>
      </c>
      <c r="B33104" s="2">
        <v>3.448460276374412E-2</v>
      </c>
    </row>
    <row r="33105" spans="1:2" x14ac:dyDescent="0.25">
      <c r="A33105" s="28" t="s">
        <v>87</v>
      </c>
      <c r="B33105" s="2">
        <v>2.542766791538502E-3</v>
      </c>
    </row>
    <row r="33106" spans="1:2" x14ac:dyDescent="0.25">
      <c r="A33106" s="28" t="s">
        <v>31</v>
      </c>
      <c r="B33106" s="2">
        <v>3.6259813371919049E-3</v>
      </c>
    </row>
    <row r="33107" spans="1:2" x14ac:dyDescent="0.25">
      <c r="A33107" s="28" t="s">
        <v>29</v>
      </c>
      <c r="B33107" s="2">
        <v>3.3223275941648557E-3</v>
      </c>
    </row>
    <row r="33108" spans="1:2" x14ac:dyDescent="0.25">
      <c r="A33108" s="28" t="s">
        <v>30</v>
      </c>
      <c r="B33108" s="2">
        <v>6.8080766098473832E-3</v>
      </c>
    </row>
    <row r="33109" spans="1:2" x14ac:dyDescent="0.25">
      <c r="A33109" s="28" t="s">
        <v>88</v>
      </c>
      <c r="B33109" s="2">
        <v>1.2967873140360651</v>
      </c>
    </row>
    <row r="33110" spans="1:2" x14ac:dyDescent="0.25">
      <c r="A33110" s="28" t="s">
        <v>80</v>
      </c>
      <c r="B33110" s="2">
        <v>3.2256861558244794E-3</v>
      </c>
    </row>
    <row r="33111" spans="1:2" x14ac:dyDescent="0.25">
      <c r="A33111" s="28" t="s">
        <v>84</v>
      </c>
      <c r="B33111" s="2">
        <v>6.2461778845663398E-3</v>
      </c>
    </row>
    <row r="33112" spans="1:2" x14ac:dyDescent="0.25">
      <c r="A33112" s="28" t="s">
        <v>85</v>
      </c>
      <c r="B33112" s="2">
        <v>2.3157374758729459</v>
      </c>
    </row>
    <row r="33113" spans="1:2" x14ac:dyDescent="0.25">
      <c r="A33113" s="28" t="s">
        <v>82</v>
      </c>
      <c r="B33113" s="2">
        <v>4.8106562893888413E-2</v>
      </c>
    </row>
    <row r="33114" spans="1:2" x14ac:dyDescent="0.25">
      <c r="A33114" s="6" t="s">
        <v>23</v>
      </c>
      <c r="B33114" s="2">
        <v>14.964331253909361</v>
      </c>
    </row>
    <row r="33115" spans="1:2" x14ac:dyDescent="0.25">
      <c r="A33115" s="28" t="s">
        <v>86</v>
      </c>
      <c r="B33115" s="2">
        <v>7.8172849573335049E-2</v>
      </c>
    </row>
    <row r="33116" spans="1:2" x14ac:dyDescent="0.25">
      <c r="A33116" s="28" t="s">
        <v>31</v>
      </c>
      <c r="B33116" s="2">
        <v>0.56721948112128551</v>
      </c>
    </row>
    <row r="33117" spans="1:2" x14ac:dyDescent="0.25">
      <c r="A33117" s="28" t="s">
        <v>29</v>
      </c>
      <c r="B33117" s="2">
        <v>1.8769597940780643E-2</v>
      </c>
    </row>
    <row r="33118" spans="1:2" x14ac:dyDescent="0.25">
      <c r="A33118" s="28" t="s">
        <v>30</v>
      </c>
      <c r="B33118" s="2">
        <v>8.9873120642950208E-2</v>
      </c>
    </row>
    <row r="33119" spans="1:2" x14ac:dyDescent="0.25">
      <c r="A33119" s="28" t="s">
        <v>88</v>
      </c>
      <c r="B33119" s="2">
        <v>2.1835023744805211</v>
      </c>
    </row>
    <row r="33120" spans="1:2" x14ac:dyDescent="0.25">
      <c r="A33120" s="28" t="s">
        <v>80</v>
      </c>
      <c r="B33120" s="2">
        <v>0.12032702374881896</v>
      </c>
    </row>
    <row r="33121" spans="1:2" x14ac:dyDescent="0.25">
      <c r="A33121" s="28" t="s">
        <v>84</v>
      </c>
      <c r="B33121" s="2">
        <v>7.5731111965577016</v>
      </c>
    </row>
    <row r="33122" spans="1:2" x14ac:dyDescent="0.25">
      <c r="A33122" s="28" t="s">
        <v>85</v>
      </c>
      <c r="B33122" s="2">
        <v>3.4074434061144876</v>
      </c>
    </row>
    <row r="33123" spans="1:2" x14ac:dyDescent="0.25">
      <c r="A33123" s="28" t="s">
        <v>82</v>
      </c>
      <c r="B33123" s="2">
        <v>0.92591220372948069</v>
      </c>
    </row>
    <row r="33124" spans="1:2" x14ac:dyDescent="0.25">
      <c r="A33124" s="6" t="s">
        <v>249</v>
      </c>
      <c r="B33124" s="2">
        <v>125.1240922681293</v>
      </c>
    </row>
    <row r="33125" spans="1:2" x14ac:dyDescent="0.25">
      <c r="A33125" s="28" t="s">
        <v>86</v>
      </c>
      <c r="B33125" s="2">
        <v>0.27316513454319929</v>
      </c>
    </row>
    <row r="33126" spans="1:2" x14ac:dyDescent="0.25">
      <c r="A33126" s="28" t="s">
        <v>87</v>
      </c>
      <c r="B33126" s="2">
        <v>0.10230172771824488</v>
      </c>
    </row>
    <row r="33127" spans="1:2" x14ac:dyDescent="0.25">
      <c r="A33127" s="28" t="s">
        <v>31</v>
      </c>
      <c r="B33127" s="2">
        <v>1.637072692604187</v>
      </c>
    </row>
    <row r="33128" spans="1:2" x14ac:dyDescent="0.25">
      <c r="A33128" s="28" t="s">
        <v>29</v>
      </c>
      <c r="B33128" s="2">
        <v>0.36275888736005474</v>
      </c>
    </row>
    <row r="33129" spans="1:2" x14ac:dyDescent="0.25">
      <c r="A33129" s="28" t="s">
        <v>30</v>
      </c>
      <c r="B33129" s="2">
        <v>0.55762597814605175</v>
      </c>
    </row>
    <row r="33130" spans="1:2" x14ac:dyDescent="0.25">
      <c r="A33130" s="28" t="s">
        <v>88</v>
      </c>
      <c r="B33130" s="2">
        <v>2.1768522809077409</v>
      </c>
    </row>
    <row r="33131" spans="1:2" x14ac:dyDescent="0.25">
      <c r="A33131" s="28" t="s">
        <v>80</v>
      </c>
      <c r="B33131" s="2">
        <v>0.88580838544775242</v>
      </c>
    </row>
    <row r="33132" spans="1:2" x14ac:dyDescent="0.25">
      <c r="A33132" s="28" t="s">
        <v>84</v>
      </c>
      <c r="B33132" s="2">
        <v>91.824188125328831</v>
      </c>
    </row>
    <row r="33133" spans="1:2" x14ac:dyDescent="0.25">
      <c r="A33133" s="28" t="s">
        <v>85</v>
      </c>
      <c r="B33133" s="2">
        <v>13.58124335264338</v>
      </c>
    </row>
    <row r="33134" spans="1:2" x14ac:dyDescent="0.25">
      <c r="A33134" s="28" t="s">
        <v>82</v>
      </c>
      <c r="B33134" s="2">
        <v>13.723075703429856</v>
      </c>
    </row>
    <row r="33135" spans="1:2" x14ac:dyDescent="0.25">
      <c r="A33135" s="6" t="s">
        <v>251</v>
      </c>
      <c r="B33135" s="2">
        <v>26.342370748962615</v>
      </c>
    </row>
    <row r="33136" spans="1:2" x14ac:dyDescent="0.25">
      <c r="A33136" s="28" t="s">
        <v>86</v>
      </c>
      <c r="B33136" s="2">
        <v>7.3460909202752986E-2</v>
      </c>
    </row>
    <row r="33137" spans="1:2" x14ac:dyDescent="0.25">
      <c r="A33137" s="28" t="s">
        <v>87</v>
      </c>
      <c r="B33137" s="2">
        <v>0.18814376602533892</v>
      </c>
    </row>
    <row r="33138" spans="1:2" x14ac:dyDescent="0.25">
      <c r="A33138" s="28" t="s">
        <v>31</v>
      </c>
      <c r="B33138" s="2">
        <v>0.416259127707717</v>
      </c>
    </row>
    <row r="33139" spans="1:2" x14ac:dyDescent="0.25">
      <c r="A33139" s="28" t="s">
        <v>29</v>
      </c>
      <c r="B33139" s="2">
        <v>0.63125187343313105</v>
      </c>
    </row>
    <row r="33140" spans="1:2" x14ac:dyDescent="0.25">
      <c r="A33140" s="28" t="s">
        <v>30</v>
      </c>
      <c r="B33140" s="2">
        <v>0.21741322195296897</v>
      </c>
    </row>
    <row r="33141" spans="1:2" x14ac:dyDescent="0.25">
      <c r="A33141" s="28" t="s">
        <v>88</v>
      </c>
      <c r="B33141" s="2">
        <v>5.8394418130562018</v>
      </c>
    </row>
    <row r="33142" spans="1:2" x14ac:dyDescent="0.25">
      <c r="A33142" s="28" t="s">
        <v>80</v>
      </c>
      <c r="B33142" s="2">
        <v>1.5688828086630318</v>
      </c>
    </row>
    <row r="33143" spans="1:2" x14ac:dyDescent="0.25">
      <c r="A33143" s="28" t="s">
        <v>84</v>
      </c>
      <c r="B33143" s="2">
        <v>5.079987055074465</v>
      </c>
    </row>
    <row r="33144" spans="1:2" x14ac:dyDescent="0.25">
      <c r="A33144" s="28" t="s">
        <v>85</v>
      </c>
      <c r="B33144" s="2">
        <v>8.5749027599642051</v>
      </c>
    </row>
    <row r="33145" spans="1:2" x14ac:dyDescent="0.25">
      <c r="A33145" s="28" t="s">
        <v>82</v>
      </c>
      <c r="B33145" s="2">
        <v>3.7526274138828022</v>
      </c>
    </row>
    <row r="33146" spans="1:2" x14ac:dyDescent="0.25">
      <c r="A33146" s="6" t="s">
        <v>229</v>
      </c>
      <c r="B33146" s="2">
        <v>6.4663047266712672</v>
      </c>
    </row>
    <row r="33147" spans="1:2" x14ac:dyDescent="0.25">
      <c r="A33147" s="28" t="s">
        <v>86</v>
      </c>
      <c r="B33147" s="2">
        <v>1.0055705884550922E-2</v>
      </c>
    </row>
    <row r="33148" spans="1:2" x14ac:dyDescent="0.25">
      <c r="A33148" s="28" t="s">
        <v>87</v>
      </c>
      <c r="B33148" s="2">
        <v>2.5200148535891191E-2</v>
      </c>
    </row>
    <row r="33149" spans="1:2" x14ac:dyDescent="0.25">
      <c r="A33149" s="28" t="s">
        <v>31</v>
      </c>
      <c r="B33149" s="2">
        <v>1.1673682134083865</v>
      </c>
    </row>
    <row r="33150" spans="1:2" x14ac:dyDescent="0.25">
      <c r="A33150" s="28" t="s">
        <v>29</v>
      </c>
      <c r="B33150" s="2">
        <v>0.7575923359256922</v>
      </c>
    </row>
    <row r="33151" spans="1:2" x14ac:dyDescent="0.25">
      <c r="A33151" s="28" t="s">
        <v>30</v>
      </c>
      <c r="B33151" s="2">
        <v>1.1559659236553379</v>
      </c>
    </row>
    <row r="33152" spans="1:2" x14ac:dyDescent="0.25">
      <c r="A33152" s="28" t="s">
        <v>88</v>
      </c>
      <c r="B33152" s="2">
        <v>0.43102392342603851</v>
      </c>
    </row>
    <row r="33153" spans="1:2" x14ac:dyDescent="0.25">
      <c r="A33153" s="28" t="s">
        <v>80</v>
      </c>
      <c r="B33153" s="2">
        <v>0.1686743673619846</v>
      </c>
    </row>
    <row r="33154" spans="1:2" x14ac:dyDescent="0.25">
      <c r="A33154" s="28" t="s">
        <v>84</v>
      </c>
      <c r="B33154" s="2">
        <v>0.51993201381519549</v>
      </c>
    </row>
    <row r="33155" spans="1:2" x14ac:dyDescent="0.25">
      <c r="A33155" s="28" t="s">
        <v>85</v>
      </c>
      <c r="B33155" s="2">
        <v>1.4041785436852727</v>
      </c>
    </row>
    <row r="33156" spans="1:2" x14ac:dyDescent="0.25">
      <c r="A33156" s="28" t="s">
        <v>82</v>
      </c>
      <c r="B33156" s="2">
        <v>0.82631355097291681</v>
      </c>
    </row>
    <row r="33157" spans="1:2" x14ac:dyDescent="0.25">
      <c r="A33157" s="6" t="s">
        <v>93</v>
      </c>
      <c r="B33157" s="2">
        <v>386.35751848450485</v>
      </c>
    </row>
    <row r="33158" spans="1:2" x14ac:dyDescent="0.25">
      <c r="A33158" s="28" t="s">
        <v>86</v>
      </c>
      <c r="B33158" s="2">
        <v>3.4214621775002096</v>
      </c>
    </row>
    <row r="33159" spans="1:2" x14ac:dyDescent="0.25">
      <c r="A33159" s="28" t="s">
        <v>87</v>
      </c>
      <c r="B33159" s="2">
        <v>7.6726631681193682</v>
      </c>
    </row>
    <row r="33160" spans="1:2" x14ac:dyDescent="0.25">
      <c r="A33160" s="28" t="s">
        <v>31</v>
      </c>
      <c r="B33160" s="2">
        <v>7.510715063564561</v>
      </c>
    </row>
    <row r="33161" spans="1:2" x14ac:dyDescent="0.25">
      <c r="A33161" s="28" t="s">
        <v>29</v>
      </c>
      <c r="B33161" s="2">
        <v>4.1154489389366322</v>
      </c>
    </row>
    <row r="33162" spans="1:2" x14ac:dyDescent="0.25">
      <c r="A33162" s="28" t="s">
        <v>30</v>
      </c>
      <c r="B33162" s="2">
        <v>3.8209434734779602</v>
      </c>
    </row>
    <row r="33163" spans="1:2" x14ac:dyDescent="0.25">
      <c r="A33163" s="28" t="s">
        <v>88</v>
      </c>
      <c r="B33163" s="2">
        <v>33.027569142748675</v>
      </c>
    </row>
    <row r="33164" spans="1:2" x14ac:dyDescent="0.25">
      <c r="A33164" s="28" t="s">
        <v>80</v>
      </c>
      <c r="B33164" s="2">
        <v>6.0226407030289328</v>
      </c>
    </row>
    <row r="33165" spans="1:2" x14ac:dyDescent="0.25">
      <c r="A33165" s="28" t="s">
        <v>84</v>
      </c>
      <c r="B33165" s="2">
        <v>143.85442181855416</v>
      </c>
    </row>
    <row r="33166" spans="1:2" x14ac:dyDescent="0.25">
      <c r="A33166" s="28" t="s">
        <v>85</v>
      </c>
      <c r="B33166" s="2">
        <v>135.21793814809027</v>
      </c>
    </row>
    <row r="33167" spans="1:2" x14ac:dyDescent="0.25">
      <c r="A33167" s="28" t="s">
        <v>82</v>
      </c>
      <c r="B33167" s="2">
        <v>41.693715850484111</v>
      </c>
    </row>
    <row r="33168" spans="1:2" x14ac:dyDescent="0.25">
      <c r="A33168" s="3" t="s">
        <v>87</v>
      </c>
      <c r="B33168" s="2">
        <v>1356.3757311451322</v>
      </c>
    </row>
    <row r="33169" spans="1:2" x14ac:dyDescent="0.25">
      <c r="A33169" s="6" t="s">
        <v>228</v>
      </c>
      <c r="B33169" s="2">
        <v>16.083566778056323</v>
      </c>
    </row>
    <row r="33170" spans="1:2" x14ac:dyDescent="0.25">
      <c r="A33170" s="28" t="s">
        <v>79</v>
      </c>
      <c r="B33170" s="2">
        <v>4.2752964982131775E-4</v>
      </c>
    </row>
    <row r="33171" spans="1:2" x14ac:dyDescent="0.25">
      <c r="A33171" s="28" t="s">
        <v>86</v>
      </c>
      <c r="B33171" s="2">
        <v>6.4059815494624958E-2</v>
      </c>
    </row>
    <row r="33172" spans="1:2" x14ac:dyDescent="0.25">
      <c r="A33172" s="28" t="s">
        <v>31</v>
      </c>
      <c r="B33172" s="2">
        <v>2.1796588091099973E-2</v>
      </c>
    </row>
    <row r="33173" spans="1:2" x14ac:dyDescent="0.25">
      <c r="A33173" s="28" t="s">
        <v>29</v>
      </c>
      <c r="B33173" s="2">
        <v>0.86092604871185596</v>
      </c>
    </row>
    <row r="33174" spans="1:2" x14ac:dyDescent="0.25">
      <c r="A33174" s="28" t="s">
        <v>30</v>
      </c>
      <c r="B33174" s="2">
        <v>0.29975394023577623</v>
      </c>
    </row>
    <row r="33175" spans="1:2" x14ac:dyDescent="0.25">
      <c r="A33175" s="28" t="s">
        <v>88</v>
      </c>
      <c r="B33175" s="2">
        <v>2.9246177991282825E-2</v>
      </c>
    </row>
    <row r="33176" spans="1:2" x14ac:dyDescent="0.25">
      <c r="A33176" s="28" t="s">
        <v>80</v>
      </c>
      <c r="B33176" s="2">
        <v>0.19385698894641987</v>
      </c>
    </row>
    <row r="33177" spans="1:2" x14ac:dyDescent="0.25">
      <c r="A33177" s="28" t="s">
        <v>84</v>
      </c>
      <c r="B33177" s="2">
        <v>7.1294253975060551</v>
      </c>
    </row>
    <row r="33178" spans="1:2" x14ac:dyDescent="0.25">
      <c r="A33178" s="28" t="s">
        <v>85</v>
      </c>
      <c r="B33178" s="2">
        <v>6.7605596151875922</v>
      </c>
    </row>
    <row r="33179" spans="1:2" x14ac:dyDescent="0.25">
      <c r="A33179" s="28" t="s">
        <v>82</v>
      </c>
      <c r="B33179" s="2">
        <v>0.72351467624179588</v>
      </c>
    </row>
    <row r="33180" spans="1:2" x14ac:dyDescent="0.25">
      <c r="A33180" s="6" t="s">
        <v>239</v>
      </c>
      <c r="B33180" s="2">
        <v>5.2108888735762555</v>
      </c>
    </row>
    <row r="33181" spans="1:2" x14ac:dyDescent="0.25">
      <c r="A33181" s="28" t="s">
        <v>79</v>
      </c>
      <c r="B33181" s="2">
        <v>8.1027486820148015E-4</v>
      </c>
    </row>
    <row r="33182" spans="1:2" x14ac:dyDescent="0.25">
      <c r="A33182" s="28" t="s">
        <v>31</v>
      </c>
      <c r="B33182" s="2">
        <v>2.3063928569456851E-2</v>
      </c>
    </row>
    <row r="33183" spans="1:2" x14ac:dyDescent="0.25">
      <c r="A33183" s="28" t="s">
        <v>29</v>
      </c>
      <c r="B33183" s="2">
        <v>0.15443586103878579</v>
      </c>
    </row>
    <row r="33184" spans="1:2" x14ac:dyDescent="0.25">
      <c r="A33184" s="28" t="s">
        <v>30</v>
      </c>
      <c r="B33184" s="2">
        <v>0.9114225552812617</v>
      </c>
    </row>
    <row r="33185" spans="1:2" x14ac:dyDescent="0.25">
      <c r="A33185" s="28" t="s">
        <v>88</v>
      </c>
      <c r="B33185" s="2">
        <v>0.12686764905023942</v>
      </c>
    </row>
    <row r="33186" spans="1:2" x14ac:dyDescent="0.25">
      <c r="A33186" s="28" t="s">
        <v>80</v>
      </c>
      <c r="B33186" s="2">
        <v>7.9941610081525283E-2</v>
      </c>
    </row>
    <row r="33187" spans="1:2" x14ac:dyDescent="0.25">
      <c r="A33187" s="28" t="s">
        <v>84</v>
      </c>
      <c r="B33187" s="2">
        <v>1.1077834918074243</v>
      </c>
    </row>
    <row r="33188" spans="1:2" x14ac:dyDescent="0.25">
      <c r="A33188" s="28" t="s">
        <v>85</v>
      </c>
      <c r="B33188" s="2">
        <v>2.069267951898258</v>
      </c>
    </row>
    <row r="33189" spans="1:2" x14ac:dyDescent="0.25">
      <c r="A33189" s="28" t="s">
        <v>82</v>
      </c>
      <c r="B33189" s="2">
        <v>0.73729555098110311</v>
      </c>
    </row>
    <row r="33190" spans="1:2" x14ac:dyDescent="0.25">
      <c r="A33190" s="6" t="s">
        <v>241</v>
      </c>
      <c r="B33190" s="2">
        <v>293.52240598356889</v>
      </c>
    </row>
    <row r="33191" spans="1:2" x14ac:dyDescent="0.25">
      <c r="A33191" s="28" t="s">
        <v>79</v>
      </c>
      <c r="B33191" s="2">
        <v>16.436371017096164</v>
      </c>
    </row>
    <row r="33192" spans="1:2" x14ac:dyDescent="0.25">
      <c r="A33192" s="28" t="s">
        <v>86</v>
      </c>
      <c r="B33192" s="2">
        <v>1.1452949210595293</v>
      </c>
    </row>
    <row r="33193" spans="1:2" x14ac:dyDescent="0.25">
      <c r="A33193" s="28" t="s">
        <v>31</v>
      </c>
      <c r="B33193" s="2">
        <v>10.541723318402843</v>
      </c>
    </row>
    <row r="33194" spans="1:2" x14ac:dyDescent="0.25">
      <c r="A33194" s="28" t="s">
        <v>29</v>
      </c>
      <c r="B33194" s="2">
        <v>27.315051223474786</v>
      </c>
    </row>
    <row r="33195" spans="1:2" x14ac:dyDescent="0.25">
      <c r="A33195" s="28" t="s">
        <v>30</v>
      </c>
      <c r="B33195" s="2">
        <v>20.090506618351125</v>
      </c>
    </row>
    <row r="33196" spans="1:2" x14ac:dyDescent="0.25">
      <c r="A33196" s="28" t="s">
        <v>88</v>
      </c>
      <c r="B33196" s="2">
        <v>23.717732131230001</v>
      </c>
    </row>
    <row r="33197" spans="1:2" x14ac:dyDescent="0.25">
      <c r="A33197" s="28" t="s">
        <v>80</v>
      </c>
      <c r="B33197" s="2">
        <v>14.184965444565028</v>
      </c>
    </row>
    <row r="33198" spans="1:2" x14ac:dyDescent="0.25">
      <c r="A33198" s="28" t="s">
        <v>84</v>
      </c>
      <c r="B33198" s="2">
        <v>57.265387785540803</v>
      </c>
    </row>
    <row r="33199" spans="1:2" x14ac:dyDescent="0.25">
      <c r="A33199" s="28" t="s">
        <v>85</v>
      </c>
      <c r="B33199" s="2">
        <v>103.4410558370281</v>
      </c>
    </row>
    <row r="33200" spans="1:2" x14ac:dyDescent="0.25">
      <c r="A33200" s="28" t="s">
        <v>82</v>
      </c>
      <c r="B33200" s="2">
        <v>19.384317686820523</v>
      </c>
    </row>
    <row r="33201" spans="1:2" x14ac:dyDescent="0.25">
      <c r="A33201" s="6" t="s">
        <v>53</v>
      </c>
      <c r="B33201" s="2">
        <v>7.7851396666930306</v>
      </c>
    </row>
    <row r="33202" spans="1:2" x14ac:dyDescent="0.25">
      <c r="A33202" s="28" t="s">
        <v>79</v>
      </c>
      <c r="B33202" s="2">
        <v>0.23762895860139438</v>
      </c>
    </row>
    <row r="33203" spans="1:2" x14ac:dyDescent="0.25">
      <c r="A33203" s="28" t="s">
        <v>86</v>
      </c>
      <c r="B33203" s="2">
        <v>1.3451885209991697E-4</v>
      </c>
    </row>
    <row r="33204" spans="1:2" x14ac:dyDescent="0.25">
      <c r="A33204" s="28" t="s">
        <v>31</v>
      </c>
      <c r="B33204" s="2">
        <v>2.1800283949532793E-2</v>
      </c>
    </row>
    <row r="33205" spans="1:2" x14ac:dyDescent="0.25">
      <c r="A33205" s="28" t="s">
        <v>29</v>
      </c>
      <c r="B33205" s="2">
        <v>9.0721193205669289E-3</v>
      </c>
    </row>
    <row r="33206" spans="1:2" x14ac:dyDescent="0.25">
      <c r="A33206" s="28" t="s">
        <v>30</v>
      </c>
      <c r="B33206" s="2">
        <v>3.971582250023246E-4</v>
      </c>
    </row>
    <row r="33207" spans="1:2" x14ac:dyDescent="0.25">
      <c r="A33207" s="28" t="s">
        <v>80</v>
      </c>
      <c r="B33207" s="2">
        <v>0.269427176710969</v>
      </c>
    </row>
    <row r="33208" spans="1:2" x14ac:dyDescent="0.25">
      <c r="A33208" s="28" t="s">
        <v>84</v>
      </c>
      <c r="B33208" s="2">
        <v>0.85138870736539551</v>
      </c>
    </row>
    <row r="33209" spans="1:2" x14ac:dyDescent="0.25">
      <c r="A33209" s="28" t="s">
        <v>85</v>
      </c>
      <c r="B33209" s="2">
        <v>2.4907188579978414</v>
      </c>
    </row>
    <row r="33210" spans="1:2" x14ac:dyDescent="0.25">
      <c r="A33210" s="28" t="s">
        <v>82</v>
      </c>
      <c r="B33210" s="2">
        <v>3.9045718856702285</v>
      </c>
    </row>
    <row r="33211" spans="1:2" x14ac:dyDescent="0.25">
      <c r="A33211" s="6" t="s">
        <v>230</v>
      </c>
      <c r="B33211" s="2">
        <v>54.8346117926734</v>
      </c>
    </row>
    <row r="33212" spans="1:2" x14ac:dyDescent="0.25">
      <c r="A33212" s="28" t="s">
        <v>79</v>
      </c>
      <c r="B33212" s="2">
        <v>3.3143879751862701E-3</v>
      </c>
    </row>
    <row r="33213" spans="1:2" x14ac:dyDescent="0.25">
      <c r="A33213" s="28" t="s">
        <v>86</v>
      </c>
      <c r="B33213" s="2">
        <v>7.7835446262570548E-3</v>
      </c>
    </row>
    <row r="33214" spans="1:2" x14ac:dyDescent="0.25">
      <c r="A33214" s="28" t="s">
        <v>31</v>
      </c>
      <c r="B33214" s="2">
        <v>0.99018589436463245</v>
      </c>
    </row>
    <row r="33215" spans="1:2" x14ac:dyDescent="0.25">
      <c r="A33215" s="28" t="s">
        <v>29</v>
      </c>
      <c r="B33215" s="2">
        <v>3.061279872963703</v>
      </c>
    </row>
    <row r="33216" spans="1:2" x14ac:dyDescent="0.25">
      <c r="A33216" s="28" t="s">
        <v>30</v>
      </c>
      <c r="B33216" s="2">
        <v>1.9572268792836622</v>
      </c>
    </row>
    <row r="33217" spans="1:2" x14ac:dyDescent="0.25">
      <c r="A33217" s="28" t="s">
        <v>88</v>
      </c>
      <c r="B33217" s="2">
        <v>5.6390485326109001</v>
      </c>
    </row>
    <row r="33218" spans="1:2" x14ac:dyDescent="0.25">
      <c r="A33218" s="28" t="s">
        <v>80</v>
      </c>
      <c r="B33218" s="2">
        <v>0.25788864447779708</v>
      </c>
    </row>
    <row r="33219" spans="1:2" x14ac:dyDescent="0.25">
      <c r="A33219" s="28" t="s">
        <v>84</v>
      </c>
      <c r="B33219" s="2">
        <v>20.061324461513873</v>
      </c>
    </row>
    <row r="33220" spans="1:2" x14ac:dyDescent="0.25">
      <c r="A33220" s="28" t="s">
        <v>85</v>
      </c>
      <c r="B33220" s="2">
        <v>12.618974274079145</v>
      </c>
    </row>
    <row r="33221" spans="1:2" x14ac:dyDescent="0.25">
      <c r="A33221" s="28" t="s">
        <v>82</v>
      </c>
      <c r="B33221" s="2">
        <v>10.237585300778244</v>
      </c>
    </row>
    <row r="33222" spans="1:2" x14ac:dyDescent="0.25">
      <c r="A33222" s="6" t="s">
        <v>19</v>
      </c>
      <c r="B33222" s="2">
        <v>11.477549069244503</v>
      </c>
    </row>
    <row r="33223" spans="1:2" x14ac:dyDescent="0.25">
      <c r="A33223" s="28" t="s">
        <v>79</v>
      </c>
      <c r="B33223" s="2">
        <v>0.27697043746594457</v>
      </c>
    </row>
    <row r="33224" spans="1:2" x14ac:dyDescent="0.25">
      <c r="A33224" s="28" t="s">
        <v>86</v>
      </c>
      <c r="B33224" s="2">
        <v>1.6507307708226792E-2</v>
      </c>
    </row>
    <row r="33225" spans="1:2" x14ac:dyDescent="0.25">
      <c r="A33225" s="28" t="s">
        <v>31</v>
      </c>
      <c r="B33225" s="2">
        <v>0.23096670965246358</v>
      </c>
    </row>
    <row r="33226" spans="1:2" x14ac:dyDescent="0.25">
      <c r="A33226" s="28" t="s">
        <v>29</v>
      </c>
      <c r="B33226" s="2">
        <v>10.063983776818901</v>
      </c>
    </row>
    <row r="33227" spans="1:2" x14ac:dyDescent="0.25">
      <c r="A33227" s="28" t="s">
        <v>30</v>
      </c>
      <c r="B33227" s="2">
        <v>0.33464192401867016</v>
      </c>
    </row>
    <row r="33228" spans="1:2" x14ac:dyDescent="0.25">
      <c r="A33228" s="28" t="s">
        <v>88</v>
      </c>
      <c r="B33228" s="2">
        <v>2.9106710960002766E-2</v>
      </c>
    </row>
    <row r="33229" spans="1:2" x14ac:dyDescent="0.25">
      <c r="A33229" s="28" t="s">
        <v>80</v>
      </c>
      <c r="B33229" s="2">
        <v>6.4543558274721205E-3</v>
      </c>
    </row>
    <row r="33230" spans="1:2" x14ac:dyDescent="0.25">
      <c r="A33230" s="28" t="s">
        <v>84</v>
      </c>
      <c r="B33230" s="2">
        <v>2.6274535181683815E-3</v>
      </c>
    </row>
    <row r="33231" spans="1:2" x14ac:dyDescent="0.25">
      <c r="A33231" s="28" t="s">
        <v>85</v>
      </c>
      <c r="B33231" s="2">
        <v>0.41161570316220508</v>
      </c>
    </row>
    <row r="33232" spans="1:2" x14ac:dyDescent="0.25">
      <c r="A33232" s="28" t="s">
        <v>82</v>
      </c>
      <c r="B33232" s="2">
        <v>0.10467469011244607</v>
      </c>
    </row>
    <row r="33233" spans="1:2" x14ac:dyDescent="0.25">
      <c r="A33233" s="6" t="s">
        <v>243</v>
      </c>
      <c r="B33233" s="2">
        <v>15.06882045360882</v>
      </c>
    </row>
    <row r="33234" spans="1:2" x14ac:dyDescent="0.25">
      <c r="A33234" s="28" t="s">
        <v>79</v>
      </c>
      <c r="B33234" s="2">
        <v>5.8139363826133141E-4</v>
      </c>
    </row>
    <row r="33235" spans="1:2" x14ac:dyDescent="0.25">
      <c r="A33235" s="28" t="s">
        <v>86</v>
      </c>
      <c r="B33235" s="2">
        <v>5.4237513395663463E-4</v>
      </c>
    </row>
    <row r="33236" spans="1:2" x14ac:dyDescent="0.25">
      <c r="A33236" s="28" t="s">
        <v>31</v>
      </c>
      <c r="B33236" s="2">
        <v>0.19934802693280279</v>
      </c>
    </row>
    <row r="33237" spans="1:2" x14ac:dyDescent="0.25">
      <c r="A33237" s="28" t="s">
        <v>29</v>
      </c>
      <c r="B33237" s="2">
        <v>0.50136828496148367</v>
      </c>
    </row>
    <row r="33238" spans="1:2" x14ac:dyDescent="0.25">
      <c r="A33238" s="28" t="s">
        <v>30</v>
      </c>
      <c r="B33238" s="2">
        <v>7.3452122260135408E-2</v>
      </c>
    </row>
    <row r="33239" spans="1:2" x14ac:dyDescent="0.25">
      <c r="A33239" s="28" t="s">
        <v>88</v>
      </c>
      <c r="B33239" s="2">
        <v>0.56105051487292834</v>
      </c>
    </row>
    <row r="33240" spans="1:2" x14ac:dyDescent="0.25">
      <c r="A33240" s="28" t="s">
        <v>84</v>
      </c>
      <c r="B33240" s="2">
        <v>5.0617433433992112</v>
      </c>
    </row>
    <row r="33241" spans="1:2" x14ac:dyDescent="0.25">
      <c r="A33241" s="28" t="s">
        <v>85</v>
      </c>
      <c r="B33241" s="2">
        <v>5.5768540268518274</v>
      </c>
    </row>
    <row r="33242" spans="1:2" x14ac:dyDescent="0.25">
      <c r="A33242" s="28" t="s">
        <v>82</v>
      </c>
      <c r="B33242" s="2">
        <v>3.0938803655582134</v>
      </c>
    </row>
    <row r="33243" spans="1:2" x14ac:dyDescent="0.25">
      <c r="A33243" s="6" t="s">
        <v>52</v>
      </c>
      <c r="B33243" s="2">
        <v>6.6706803061119979</v>
      </c>
    </row>
    <row r="33244" spans="1:2" x14ac:dyDescent="0.25">
      <c r="A33244" s="28" t="s">
        <v>79</v>
      </c>
      <c r="B33244" s="2">
        <v>3.5290717560564288E-3</v>
      </c>
    </row>
    <row r="33245" spans="1:2" x14ac:dyDescent="0.25">
      <c r="A33245" s="28" t="s">
        <v>86</v>
      </c>
      <c r="B33245" s="2">
        <v>6.7655958566399249E-3</v>
      </c>
    </row>
    <row r="33246" spans="1:2" x14ac:dyDescent="0.25">
      <c r="A33246" s="28" t="s">
        <v>31</v>
      </c>
      <c r="B33246" s="2">
        <v>1.5067259759654582E-3</v>
      </c>
    </row>
    <row r="33247" spans="1:2" x14ac:dyDescent="0.25">
      <c r="A33247" s="28" t="s">
        <v>29</v>
      </c>
      <c r="B33247" s="2">
        <v>7.1471012467727362E-3</v>
      </c>
    </row>
    <row r="33248" spans="1:2" x14ac:dyDescent="0.25">
      <c r="A33248" s="28" t="s">
        <v>30</v>
      </c>
      <c r="B33248" s="2">
        <v>3.8515690713721781E-2</v>
      </c>
    </row>
    <row r="33249" spans="1:2" x14ac:dyDescent="0.25">
      <c r="A33249" s="28" t="s">
        <v>88</v>
      </c>
      <c r="B33249" s="2">
        <v>1.5506662381600115E-2</v>
      </c>
    </row>
    <row r="33250" spans="1:2" x14ac:dyDescent="0.25">
      <c r="A33250" s="28" t="s">
        <v>80</v>
      </c>
      <c r="B33250" s="2">
        <v>1.9682144326407993E-2</v>
      </c>
    </row>
    <row r="33251" spans="1:2" x14ac:dyDescent="0.25">
      <c r="A33251" s="28" t="s">
        <v>84</v>
      </c>
      <c r="B33251" s="2">
        <v>2.786247744747216E-2</v>
      </c>
    </row>
    <row r="33252" spans="1:2" x14ac:dyDescent="0.25">
      <c r="A33252" s="28" t="s">
        <v>85</v>
      </c>
      <c r="B33252" s="2">
        <v>5.9275214728587358</v>
      </c>
    </row>
    <row r="33253" spans="1:2" x14ac:dyDescent="0.25">
      <c r="A33253" s="28" t="s">
        <v>82</v>
      </c>
      <c r="B33253" s="2">
        <v>0.62264336354862571</v>
      </c>
    </row>
    <row r="33254" spans="1:2" x14ac:dyDescent="0.25">
      <c r="A33254" s="6" t="s">
        <v>245</v>
      </c>
      <c r="B33254" s="2">
        <v>51.520955876968529</v>
      </c>
    </row>
    <row r="33255" spans="1:2" x14ac:dyDescent="0.25">
      <c r="A33255" s="28" t="s">
        <v>79</v>
      </c>
      <c r="B33255" s="2">
        <v>0.23204429703866813</v>
      </c>
    </row>
    <row r="33256" spans="1:2" x14ac:dyDescent="0.25">
      <c r="A33256" s="28" t="s">
        <v>31</v>
      </c>
      <c r="B33256" s="2">
        <v>1.9429887663422567</v>
      </c>
    </row>
    <row r="33257" spans="1:2" x14ac:dyDescent="0.25">
      <c r="A33257" s="28" t="s">
        <v>29</v>
      </c>
      <c r="B33257" s="2">
        <v>8.1213766384593153</v>
      </c>
    </row>
    <row r="33258" spans="1:2" x14ac:dyDescent="0.25">
      <c r="A33258" s="28" t="s">
        <v>30</v>
      </c>
      <c r="B33258" s="2">
        <v>3.5202226068841509</v>
      </c>
    </row>
    <row r="33259" spans="1:2" x14ac:dyDescent="0.25">
      <c r="A33259" s="28" t="s">
        <v>88</v>
      </c>
      <c r="B33259" s="2">
        <v>4.197665969452645</v>
      </c>
    </row>
    <row r="33260" spans="1:2" x14ac:dyDescent="0.25">
      <c r="A33260" s="28" t="s">
        <v>80</v>
      </c>
      <c r="B33260" s="2">
        <v>1.2859177773513804</v>
      </c>
    </row>
    <row r="33261" spans="1:2" x14ac:dyDescent="0.25">
      <c r="A33261" s="28" t="s">
        <v>84</v>
      </c>
      <c r="B33261" s="2">
        <v>2.2998783120334343</v>
      </c>
    </row>
    <row r="33262" spans="1:2" x14ac:dyDescent="0.25">
      <c r="A33262" s="28" t="s">
        <v>85</v>
      </c>
      <c r="B33262" s="2">
        <v>27.494291849669874</v>
      </c>
    </row>
    <row r="33263" spans="1:2" x14ac:dyDescent="0.25">
      <c r="A33263" s="28" t="s">
        <v>82</v>
      </c>
      <c r="B33263" s="2">
        <v>2.4265696597368027</v>
      </c>
    </row>
    <row r="33264" spans="1:2" x14ac:dyDescent="0.25">
      <c r="A33264" s="6" t="s">
        <v>247</v>
      </c>
      <c r="B33264" s="2">
        <v>21.382078805876713</v>
      </c>
    </row>
    <row r="33265" spans="1:2" x14ac:dyDescent="0.25">
      <c r="A33265" s="28" t="s">
        <v>79</v>
      </c>
      <c r="B33265" s="2">
        <v>4.984106992040007E-2</v>
      </c>
    </row>
    <row r="33266" spans="1:2" x14ac:dyDescent="0.25">
      <c r="A33266" s="28" t="s">
        <v>86</v>
      </c>
      <c r="B33266" s="2">
        <v>1.6707616431453718E-2</v>
      </c>
    </row>
    <row r="33267" spans="1:2" x14ac:dyDescent="0.25">
      <c r="A33267" s="28" t="s">
        <v>31</v>
      </c>
      <c r="B33267" s="2">
        <v>0.30258517748916841</v>
      </c>
    </row>
    <row r="33268" spans="1:2" x14ac:dyDescent="0.25">
      <c r="A33268" s="28" t="s">
        <v>29</v>
      </c>
      <c r="B33268" s="2">
        <v>0.60253918044268862</v>
      </c>
    </row>
    <row r="33269" spans="1:2" x14ac:dyDescent="0.25">
      <c r="A33269" s="28" t="s">
        <v>30</v>
      </c>
      <c r="B33269" s="2">
        <v>0.57421567556638864</v>
      </c>
    </row>
    <row r="33270" spans="1:2" x14ac:dyDescent="0.25">
      <c r="A33270" s="28" t="s">
        <v>88</v>
      </c>
      <c r="B33270" s="2">
        <v>0.79499729051736501</v>
      </c>
    </row>
    <row r="33271" spans="1:2" x14ac:dyDescent="0.25">
      <c r="A33271" s="28" t="s">
        <v>80</v>
      </c>
      <c r="B33271" s="2">
        <v>2.5845247786322583</v>
      </c>
    </row>
    <row r="33272" spans="1:2" x14ac:dyDescent="0.25">
      <c r="A33272" s="28" t="s">
        <v>84</v>
      </c>
      <c r="B33272" s="2">
        <v>1.5832305803476112</v>
      </c>
    </row>
    <row r="33273" spans="1:2" x14ac:dyDescent="0.25">
      <c r="A33273" s="28" t="s">
        <v>85</v>
      </c>
      <c r="B33273" s="2">
        <v>13.779044902619118</v>
      </c>
    </row>
    <row r="33274" spans="1:2" x14ac:dyDescent="0.25">
      <c r="A33274" s="28" t="s">
        <v>82</v>
      </c>
      <c r="B33274" s="2">
        <v>1.0943925339102629</v>
      </c>
    </row>
    <row r="33275" spans="1:2" x14ac:dyDescent="0.25">
      <c r="A33275" s="6" t="s">
        <v>21</v>
      </c>
      <c r="B33275" s="2">
        <v>39.212521788401077</v>
      </c>
    </row>
    <row r="33276" spans="1:2" x14ac:dyDescent="0.25">
      <c r="A33276" s="28" t="s">
        <v>79</v>
      </c>
      <c r="B33276" s="2">
        <v>0.24219538484005443</v>
      </c>
    </row>
    <row r="33277" spans="1:2" x14ac:dyDescent="0.25">
      <c r="A33277" s="28" t="s">
        <v>86</v>
      </c>
      <c r="B33277" s="2">
        <v>4.0683175531819118E-2</v>
      </c>
    </row>
    <row r="33278" spans="1:2" x14ac:dyDescent="0.25">
      <c r="A33278" s="28" t="s">
        <v>31</v>
      </c>
      <c r="B33278" s="2">
        <v>1.0793691200855757</v>
      </c>
    </row>
    <row r="33279" spans="1:2" x14ac:dyDescent="0.25">
      <c r="A33279" s="28" t="s">
        <v>29</v>
      </c>
      <c r="B33279" s="2">
        <v>1.212040443040812</v>
      </c>
    </row>
    <row r="33280" spans="1:2" x14ac:dyDescent="0.25">
      <c r="A33280" s="28" t="s">
        <v>30</v>
      </c>
      <c r="B33280" s="2">
        <v>2.8626014305972829</v>
      </c>
    </row>
    <row r="33281" spans="1:2" x14ac:dyDescent="0.25">
      <c r="A33281" s="28" t="s">
        <v>88</v>
      </c>
      <c r="B33281" s="2">
        <v>4.1061712971909614</v>
      </c>
    </row>
    <row r="33282" spans="1:2" x14ac:dyDescent="0.25">
      <c r="A33282" s="28" t="s">
        <v>80</v>
      </c>
      <c r="B33282" s="2">
        <v>4.3793703348778168</v>
      </c>
    </row>
    <row r="33283" spans="1:2" x14ac:dyDescent="0.25">
      <c r="A33283" s="28" t="s">
        <v>84</v>
      </c>
      <c r="B33283" s="2">
        <v>10.786676638293876</v>
      </c>
    </row>
    <row r="33284" spans="1:2" x14ac:dyDescent="0.25">
      <c r="A33284" s="28" t="s">
        <v>85</v>
      </c>
      <c r="B33284" s="2">
        <v>7.7327600492127075</v>
      </c>
    </row>
    <row r="33285" spans="1:2" x14ac:dyDescent="0.25">
      <c r="A33285" s="28" t="s">
        <v>82</v>
      </c>
      <c r="B33285" s="2">
        <v>6.7706539147301754</v>
      </c>
    </row>
    <row r="33286" spans="1:2" x14ac:dyDescent="0.25">
      <c r="A33286" s="6" t="s">
        <v>22</v>
      </c>
      <c r="B33286" s="2">
        <v>2.8940997898147938</v>
      </c>
    </row>
    <row r="33287" spans="1:2" x14ac:dyDescent="0.25">
      <c r="A33287" s="28" t="s">
        <v>86</v>
      </c>
      <c r="B33287" s="2">
        <v>1.6008464771199934E-2</v>
      </c>
    </row>
    <row r="33288" spans="1:2" x14ac:dyDescent="0.25">
      <c r="A33288" s="28" t="s">
        <v>31</v>
      </c>
      <c r="B33288" s="2">
        <v>1.3070498689368283E-2</v>
      </c>
    </row>
    <row r="33289" spans="1:2" x14ac:dyDescent="0.25">
      <c r="A33289" s="28" t="s">
        <v>29</v>
      </c>
      <c r="B33289" s="2">
        <v>0.51629530819296832</v>
      </c>
    </row>
    <row r="33290" spans="1:2" x14ac:dyDescent="0.25">
      <c r="A33290" s="28" t="s">
        <v>30</v>
      </c>
      <c r="B33290" s="2">
        <v>0.17214480446407526</v>
      </c>
    </row>
    <row r="33291" spans="1:2" x14ac:dyDescent="0.25">
      <c r="A33291" s="28" t="s">
        <v>88</v>
      </c>
      <c r="B33291" s="2">
        <v>0.250707545562801</v>
      </c>
    </row>
    <row r="33292" spans="1:2" x14ac:dyDescent="0.25">
      <c r="A33292" s="28" t="s">
        <v>80</v>
      </c>
      <c r="B33292" s="2">
        <v>7.2527379752938504E-3</v>
      </c>
    </row>
    <row r="33293" spans="1:2" x14ac:dyDescent="0.25">
      <c r="A33293" s="28" t="s">
        <v>84</v>
      </c>
      <c r="B33293" s="2">
        <v>2.1641236000164345E-2</v>
      </c>
    </row>
    <row r="33294" spans="1:2" x14ac:dyDescent="0.25">
      <c r="A33294" s="28" t="s">
        <v>85</v>
      </c>
      <c r="B33294" s="2">
        <v>1.8878861335253989</v>
      </c>
    </row>
    <row r="33295" spans="1:2" x14ac:dyDescent="0.25">
      <c r="A33295" s="28" t="s">
        <v>82</v>
      </c>
      <c r="B33295" s="2">
        <v>9.0930606335237751E-3</v>
      </c>
    </row>
    <row r="33296" spans="1:2" x14ac:dyDescent="0.25">
      <c r="A33296" s="6" t="s">
        <v>25</v>
      </c>
      <c r="B33296" s="2">
        <v>34.639047574342001</v>
      </c>
    </row>
    <row r="33297" spans="1:2" x14ac:dyDescent="0.25">
      <c r="A33297" s="28" t="s">
        <v>79</v>
      </c>
      <c r="B33297" s="2">
        <v>0.24719023682892766</v>
      </c>
    </row>
    <row r="33298" spans="1:2" x14ac:dyDescent="0.25">
      <c r="A33298" s="28" t="s">
        <v>86</v>
      </c>
      <c r="B33298" s="2">
        <v>3.1572953590621776E-3</v>
      </c>
    </row>
    <row r="33299" spans="1:2" x14ac:dyDescent="0.25">
      <c r="A33299" s="28" t="s">
        <v>31</v>
      </c>
      <c r="B33299" s="2">
        <v>3.7065271933951007</v>
      </c>
    </row>
    <row r="33300" spans="1:2" x14ac:dyDescent="0.25">
      <c r="A33300" s="28" t="s">
        <v>29</v>
      </c>
      <c r="B33300" s="2">
        <v>2.6268450937132362</v>
      </c>
    </row>
    <row r="33301" spans="1:2" x14ac:dyDescent="0.25">
      <c r="A33301" s="28" t="s">
        <v>30</v>
      </c>
      <c r="B33301" s="2">
        <v>4.4384604361931084</v>
      </c>
    </row>
    <row r="33302" spans="1:2" x14ac:dyDescent="0.25">
      <c r="A33302" s="28" t="s">
        <v>88</v>
      </c>
      <c r="B33302" s="2">
        <v>9.6901182488749722</v>
      </c>
    </row>
    <row r="33303" spans="1:2" x14ac:dyDescent="0.25">
      <c r="A33303" s="28" t="s">
        <v>80</v>
      </c>
      <c r="B33303" s="2">
        <v>4.8333710219304778E-2</v>
      </c>
    </row>
    <row r="33304" spans="1:2" x14ac:dyDescent="0.25">
      <c r="A33304" s="28" t="s">
        <v>84</v>
      </c>
      <c r="B33304" s="2">
        <v>1.1861639897203542</v>
      </c>
    </row>
    <row r="33305" spans="1:2" x14ac:dyDescent="0.25">
      <c r="A33305" s="28" t="s">
        <v>85</v>
      </c>
      <c r="B33305" s="2">
        <v>11.138417455618026</v>
      </c>
    </row>
    <row r="33306" spans="1:2" x14ac:dyDescent="0.25">
      <c r="A33306" s="28" t="s">
        <v>82</v>
      </c>
      <c r="B33306" s="2">
        <v>1.5538339144199145</v>
      </c>
    </row>
    <row r="33307" spans="1:2" x14ac:dyDescent="0.25">
      <c r="A33307" s="6" t="s">
        <v>23</v>
      </c>
      <c r="B33307" s="2">
        <v>12.938439757252521</v>
      </c>
    </row>
    <row r="33308" spans="1:2" x14ac:dyDescent="0.25">
      <c r="A33308" s="28" t="s">
        <v>79</v>
      </c>
      <c r="B33308" s="2">
        <v>5.0737039134335443E-2</v>
      </c>
    </row>
    <row r="33309" spans="1:2" x14ac:dyDescent="0.25">
      <c r="A33309" s="28" t="s">
        <v>86</v>
      </c>
      <c r="B33309" s="2">
        <v>2.4099843101138906E-2</v>
      </c>
    </row>
    <row r="33310" spans="1:2" x14ac:dyDescent="0.25">
      <c r="A33310" s="28" t="s">
        <v>31</v>
      </c>
      <c r="B33310" s="2">
        <v>3.5591220465224623E-2</v>
      </c>
    </row>
    <row r="33311" spans="1:2" x14ac:dyDescent="0.25">
      <c r="A33311" s="28" t="s">
        <v>29</v>
      </c>
      <c r="B33311" s="2">
        <v>0.36802971642757398</v>
      </c>
    </row>
    <row r="33312" spans="1:2" x14ac:dyDescent="0.25">
      <c r="A33312" s="28" t="s">
        <v>30</v>
      </c>
      <c r="B33312" s="2">
        <v>0.37740921984899889</v>
      </c>
    </row>
    <row r="33313" spans="1:2" x14ac:dyDescent="0.25">
      <c r="A33313" s="28" t="s">
        <v>88</v>
      </c>
      <c r="B33313" s="2">
        <v>4.5042066823317357E-2</v>
      </c>
    </row>
    <row r="33314" spans="1:2" x14ac:dyDescent="0.25">
      <c r="A33314" s="28" t="s">
        <v>80</v>
      </c>
      <c r="B33314" s="2">
        <v>1.1773155978987035</v>
      </c>
    </row>
    <row r="33315" spans="1:2" x14ac:dyDescent="0.25">
      <c r="A33315" s="28" t="s">
        <v>84</v>
      </c>
      <c r="B33315" s="2">
        <v>6.0943651238585277</v>
      </c>
    </row>
    <row r="33316" spans="1:2" x14ac:dyDescent="0.25">
      <c r="A33316" s="28" t="s">
        <v>85</v>
      </c>
      <c r="B33316" s="2">
        <v>4.1401516981137432</v>
      </c>
    </row>
    <row r="33317" spans="1:2" x14ac:dyDescent="0.25">
      <c r="A33317" s="28" t="s">
        <v>82</v>
      </c>
      <c r="B33317" s="2">
        <v>0.62569823158095883</v>
      </c>
    </row>
    <row r="33318" spans="1:2" x14ac:dyDescent="0.25">
      <c r="A33318" s="6" t="s">
        <v>249</v>
      </c>
      <c r="B33318" s="2">
        <v>31.918695351076316</v>
      </c>
    </row>
    <row r="33319" spans="1:2" x14ac:dyDescent="0.25">
      <c r="A33319" s="28" t="s">
        <v>79</v>
      </c>
      <c r="B33319" s="2">
        <v>0.10677704803537696</v>
      </c>
    </row>
    <row r="33320" spans="1:2" x14ac:dyDescent="0.25">
      <c r="A33320" s="28" t="s">
        <v>86</v>
      </c>
      <c r="B33320" s="2">
        <v>3.1548151422079933E-3</v>
      </c>
    </row>
    <row r="33321" spans="1:2" x14ac:dyDescent="0.25">
      <c r="A33321" s="28" t="s">
        <v>31</v>
      </c>
      <c r="B33321" s="2">
        <v>0.19190690073572264</v>
      </c>
    </row>
    <row r="33322" spans="1:2" x14ac:dyDescent="0.25">
      <c r="A33322" s="28" t="s">
        <v>29</v>
      </c>
      <c r="B33322" s="2">
        <v>1.28720622729414</v>
      </c>
    </row>
    <row r="33323" spans="1:2" x14ac:dyDescent="0.25">
      <c r="A33323" s="28" t="s">
        <v>30</v>
      </c>
      <c r="B33323" s="2">
        <v>1.1499989772195094</v>
      </c>
    </row>
    <row r="33324" spans="1:2" x14ac:dyDescent="0.25">
      <c r="A33324" s="28" t="s">
        <v>88</v>
      </c>
      <c r="B33324" s="2">
        <v>0.91378379450677083</v>
      </c>
    </row>
    <row r="33325" spans="1:2" x14ac:dyDescent="0.25">
      <c r="A33325" s="28" t="s">
        <v>80</v>
      </c>
      <c r="B33325" s="2">
        <v>3.2249476407520961</v>
      </c>
    </row>
    <row r="33326" spans="1:2" x14ac:dyDescent="0.25">
      <c r="A33326" s="28" t="s">
        <v>84</v>
      </c>
      <c r="B33326" s="2">
        <v>15.710043831593977</v>
      </c>
    </row>
    <row r="33327" spans="1:2" x14ac:dyDescent="0.25">
      <c r="A33327" s="28" t="s">
        <v>85</v>
      </c>
      <c r="B33327" s="2">
        <v>7.8290841504282165</v>
      </c>
    </row>
    <row r="33328" spans="1:2" x14ac:dyDescent="0.25">
      <c r="A33328" s="28" t="s">
        <v>82</v>
      </c>
      <c r="B33328" s="2">
        <v>1.5017919653682996</v>
      </c>
    </row>
    <row r="33329" spans="1:2" x14ac:dyDescent="0.25">
      <c r="A33329" s="6" t="s">
        <v>251</v>
      </c>
      <c r="B33329" s="2">
        <v>15.68306903064669</v>
      </c>
    </row>
    <row r="33330" spans="1:2" x14ac:dyDescent="0.25">
      <c r="A33330" s="28" t="s">
        <v>79</v>
      </c>
      <c r="B33330" s="2">
        <v>0.10690796930975723</v>
      </c>
    </row>
    <row r="33331" spans="1:2" x14ac:dyDescent="0.25">
      <c r="A33331" s="28" t="s">
        <v>86</v>
      </c>
      <c r="B33331" s="2">
        <v>5.6269204163450395E-2</v>
      </c>
    </row>
    <row r="33332" spans="1:2" x14ac:dyDescent="0.25">
      <c r="A33332" s="28" t="s">
        <v>31</v>
      </c>
      <c r="B33332" s="2">
        <v>0.55169290383717728</v>
      </c>
    </row>
    <row r="33333" spans="1:2" x14ac:dyDescent="0.25">
      <c r="A33333" s="28" t="s">
        <v>29</v>
      </c>
      <c r="B33333" s="2">
        <v>1.7782061791484594</v>
      </c>
    </row>
    <row r="33334" spans="1:2" x14ac:dyDescent="0.25">
      <c r="A33334" s="28" t="s">
        <v>30</v>
      </c>
      <c r="B33334" s="2">
        <v>1.3737412992214479</v>
      </c>
    </row>
    <row r="33335" spans="1:2" x14ac:dyDescent="0.25">
      <c r="A33335" s="28" t="s">
        <v>88</v>
      </c>
      <c r="B33335" s="2">
        <v>3.1097274330854607</v>
      </c>
    </row>
    <row r="33336" spans="1:2" x14ac:dyDescent="0.25">
      <c r="A33336" s="28" t="s">
        <v>80</v>
      </c>
      <c r="B33336" s="2">
        <v>0.71889412482969928</v>
      </c>
    </row>
    <row r="33337" spans="1:2" x14ac:dyDescent="0.25">
      <c r="A33337" s="28" t="s">
        <v>84</v>
      </c>
      <c r="B33337" s="2">
        <v>1.1721723495684373</v>
      </c>
    </row>
    <row r="33338" spans="1:2" x14ac:dyDescent="0.25">
      <c r="A33338" s="28" t="s">
        <v>85</v>
      </c>
      <c r="B33338" s="2">
        <v>4.3129950418672678</v>
      </c>
    </row>
    <row r="33339" spans="1:2" x14ac:dyDescent="0.25">
      <c r="A33339" s="28" t="s">
        <v>82</v>
      </c>
      <c r="B33339" s="2">
        <v>2.5024625256155333</v>
      </c>
    </row>
    <row r="33340" spans="1:2" x14ac:dyDescent="0.25">
      <c r="A33340" s="6" t="s">
        <v>229</v>
      </c>
      <c r="B33340" s="2">
        <v>57.345294674654156</v>
      </c>
    </row>
    <row r="33341" spans="1:2" x14ac:dyDescent="0.25">
      <c r="A33341" s="28" t="s">
        <v>79</v>
      </c>
      <c r="B33341" s="2">
        <v>0.42854607581842868</v>
      </c>
    </row>
    <row r="33342" spans="1:2" x14ac:dyDescent="0.25">
      <c r="A33342" s="28" t="s">
        <v>86</v>
      </c>
      <c r="B33342" s="2">
        <v>0.19683339392549207</v>
      </c>
    </row>
    <row r="33343" spans="1:2" x14ac:dyDescent="0.25">
      <c r="A33343" s="28" t="s">
        <v>31</v>
      </c>
      <c r="B33343" s="2">
        <v>5.078845067086017</v>
      </c>
    </row>
    <row r="33344" spans="1:2" x14ac:dyDescent="0.25">
      <c r="A33344" s="28" t="s">
        <v>29</v>
      </c>
      <c r="B33344" s="2">
        <v>16.078965617478968</v>
      </c>
    </row>
    <row r="33345" spans="1:2" x14ac:dyDescent="0.25">
      <c r="A33345" s="28" t="s">
        <v>30</v>
      </c>
      <c r="B33345" s="2">
        <v>16.522874354855333</v>
      </c>
    </row>
    <row r="33346" spans="1:2" x14ac:dyDescent="0.25">
      <c r="A33346" s="28" t="s">
        <v>88</v>
      </c>
      <c r="B33346" s="2">
        <v>2.9577419200175239</v>
      </c>
    </row>
    <row r="33347" spans="1:2" x14ac:dyDescent="0.25">
      <c r="A33347" s="28" t="s">
        <v>80</v>
      </c>
      <c r="B33347" s="2">
        <v>0.97374144521994577</v>
      </c>
    </row>
    <row r="33348" spans="1:2" x14ac:dyDescent="0.25">
      <c r="A33348" s="28" t="s">
        <v>84</v>
      </c>
      <c r="B33348" s="2">
        <v>2.1785436996835461</v>
      </c>
    </row>
    <row r="33349" spans="1:2" x14ac:dyDescent="0.25">
      <c r="A33349" s="28" t="s">
        <v>85</v>
      </c>
      <c r="B33349" s="2">
        <v>8.1279362062567415</v>
      </c>
    </row>
    <row r="33350" spans="1:2" x14ac:dyDescent="0.25">
      <c r="A33350" s="28" t="s">
        <v>82</v>
      </c>
      <c r="B33350" s="2">
        <v>4.8012668943121621</v>
      </c>
    </row>
    <row r="33351" spans="1:2" x14ac:dyDescent="0.25">
      <c r="A33351" s="6" t="s">
        <v>93</v>
      </c>
      <c r="B33351" s="2">
        <v>678.18786557256612</v>
      </c>
    </row>
    <row r="33352" spans="1:2" x14ac:dyDescent="0.25">
      <c r="A33352" s="28" t="s">
        <v>79</v>
      </c>
      <c r="B33352" s="2">
        <v>18.423872191976976</v>
      </c>
    </row>
    <row r="33353" spans="1:2" x14ac:dyDescent="0.25">
      <c r="A33353" s="28" t="s">
        <v>86</v>
      </c>
      <c r="B33353" s="2">
        <v>1.5980018871571591</v>
      </c>
    </row>
    <row r="33354" spans="1:2" x14ac:dyDescent="0.25">
      <c r="A33354" s="28" t="s">
        <v>31</v>
      </c>
      <c r="B33354" s="2">
        <v>24.932968324064408</v>
      </c>
    </row>
    <row r="33355" spans="1:2" x14ac:dyDescent="0.25">
      <c r="A33355" s="28" t="s">
        <v>29</v>
      </c>
      <c r="B33355" s="2">
        <v>74.564768692735029</v>
      </c>
    </row>
    <row r="33356" spans="1:2" x14ac:dyDescent="0.25">
      <c r="A33356" s="28" t="s">
        <v>30</v>
      </c>
      <c r="B33356" s="2">
        <v>54.697585693219651</v>
      </c>
    </row>
    <row r="33357" spans="1:2" x14ac:dyDescent="0.25">
      <c r="A33357" s="28" t="s">
        <v>88</v>
      </c>
      <c r="B33357" s="2">
        <v>56.184513945128771</v>
      </c>
    </row>
    <row r="33358" spans="1:2" x14ac:dyDescent="0.25">
      <c r="A33358" s="28" t="s">
        <v>80</v>
      </c>
      <c r="B33358" s="2">
        <v>29.412514512692116</v>
      </c>
    </row>
    <row r="33359" spans="1:2" x14ac:dyDescent="0.25">
      <c r="A33359" s="28" t="s">
        <v>84</v>
      </c>
      <c r="B33359" s="2">
        <v>132.54025887919835</v>
      </c>
    </row>
    <row r="33360" spans="1:2" x14ac:dyDescent="0.25">
      <c r="A33360" s="28" t="s">
        <v>85</v>
      </c>
      <c r="B33360" s="2">
        <v>225.73913522637486</v>
      </c>
    </row>
    <row r="33361" spans="1:2" x14ac:dyDescent="0.25">
      <c r="A33361" s="28" t="s">
        <v>82</v>
      </c>
      <c r="B33361" s="2">
        <v>60.094246220018825</v>
      </c>
    </row>
    <row r="33362" spans="1:2" x14ac:dyDescent="0.25">
      <c r="A33362" s="3" t="s">
        <v>80</v>
      </c>
      <c r="B33362" s="2">
        <v>2266.4638511122648</v>
      </c>
    </row>
    <row r="33363" spans="1:2" x14ac:dyDescent="0.25">
      <c r="A33363" s="6" t="s">
        <v>228</v>
      </c>
      <c r="B33363" s="2">
        <v>60.301084782517108</v>
      </c>
    </row>
    <row r="33364" spans="1:2" x14ac:dyDescent="0.25">
      <c r="A33364" s="28" t="s">
        <v>79</v>
      </c>
      <c r="B33364" s="2">
        <v>0.14519901328819593</v>
      </c>
    </row>
    <row r="33365" spans="1:2" x14ac:dyDescent="0.25">
      <c r="A33365" s="28" t="s">
        <v>86</v>
      </c>
      <c r="B33365" s="2">
        <v>0.28212288822308712</v>
      </c>
    </row>
    <row r="33366" spans="1:2" x14ac:dyDescent="0.25">
      <c r="A33366" s="28" t="s">
        <v>87</v>
      </c>
      <c r="B33366" s="2">
        <v>1.5717264467476257</v>
      </c>
    </row>
    <row r="33367" spans="1:2" x14ac:dyDescent="0.25">
      <c r="A33367" s="28" t="s">
        <v>31</v>
      </c>
      <c r="B33367" s="2">
        <v>0.77509791240223502</v>
      </c>
    </row>
    <row r="33368" spans="1:2" x14ac:dyDescent="0.25">
      <c r="A33368" s="28" t="s">
        <v>29</v>
      </c>
      <c r="B33368" s="2">
        <v>0.55218890440472956</v>
      </c>
    </row>
    <row r="33369" spans="1:2" x14ac:dyDescent="0.25">
      <c r="A33369" s="28" t="s">
        <v>30</v>
      </c>
      <c r="B33369" s="2">
        <v>0.82335204896337566</v>
      </c>
    </row>
    <row r="33370" spans="1:2" x14ac:dyDescent="0.25">
      <c r="A33370" s="28" t="s">
        <v>88</v>
      </c>
      <c r="B33370" s="2">
        <v>3.3067422112422826</v>
      </c>
    </row>
    <row r="33371" spans="1:2" x14ac:dyDescent="0.25">
      <c r="A33371" s="28" t="s">
        <v>84</v>
      </c>
      <c r="B33371" s="2">
        <v>30.0366428668863</v>
      </c>
    </row>
    <row r="33372" spans="1:2" x14ac:dyDescent="0.25">
      <c r="A33372" s="28" t="s">
        <v>85</v>
      </c>
      <c r="B33372" s="2">
        <v>20.171470364147847</v>
      </c>
    </row>
    <row r="33373" spans="1:2" x14ac:dyDescent="0.25">
      <c r="A33373" s="28" t="s">
        <v>82</v>
      </c>
      <c r="B33373" s="2">
        <v>2.6365421262114217</v>
      </c>
    </row>
    <row r="33374" spans="1:2" x14ac:dyDescent="0.25">
      <c r="A33374" s="6" t="s">
        <v>239</v>
      </c>
      <c r="B33374" s="2">
        <v>1.0536517704264785</v>
      </c>
    </row>
    <row r="33375" spans="1:2" x14ac:dyDescent="0.25">
      <c r="A33375" s="28" t="s">
        <v>87</v>
      </c>
      <c r="B33375" s="2">
        <v>3.1208642717987557E-2</v>
      </c>
    </row>
    <row r="33376" spans="1:2" x14ac:dyDescent="0.25">
      <c r="A33376" s="28" t="s">
        <v>31</v>
      </c>
      <c r="B33376" s="2">
        <v>6.1282627213363187E-2</v>
      </c>
    </row>
    <row r="33377" spans="1:2" x14ac:dyDescent="0.25">
      <c r="A33377" s="28" t="s">
        <v>29</v>
      </c>
      <c r="B33377" s="2">
        <v>6.6421168878005962E-2</v>
      </c>
    </row>
    <row r="33378" spans="1:2" x14ac:dyDescent="0.25">
      <c r="A33378" s="28" t="s">
        <v>30</v>
      </c>
      <c r="B33378" s="2">
        <v>1.335441657034314E-2</v>
      </c>
    </row>
    <row r="33379" spans="1:2" x14ac:dyDescent="0.25">
      <c r="A33379" s="28" t="s">
        <v>88</v>
      </c>
      <c r="B33379" s="2">
        <v>1.7801867364345345E-2</v>
      </c>
    </row>
    <row r="33380" spans="1:2" x14ac:dyDescent="0.25">
      <c r="A33380" s="28" t="s">
        <v>84</v>
      </c>
      <c r="B33380" s="2">
        <v>7.3626037115459467E-2</v>
      </c>
    </row>
    <row r="33381" spans="1:2" x14ac:dyDescent="0.25">
      <c r="A33381" s="28" t="s">
        <v>85</v>
      </c>
      <c r="B33381" s="2">
        <v>0.47084811931041687</v>
      </c>
    </row>
    <row r="33382" spans="1:2" x14ac:dyDescent="0.25">
      <c r="A33382" s="28" t="s">
        <v>82</v>
      </c>
      <c r="B33382" s="2">
        <v>0.31910889125655695</v>
      </c>
    </row>
    <row r="33383" spans="1:2" x14ac:dyDescent="0.25">
      <c r="A33383" s="6" t="s">
        <v>241</v>
      </c>
      <c r="B33383" s="2">
        <v>198.65051437876278</v>
      </c>
    </row>
    <row r="33384" spans="1:2" x14ac:dyDescent="0.25">
      <c r="A33384" s="28" t="s">
        <v>79</v>
      </c>
      <c r="B33384" s="2">
        <v>6.9381285575069525</v>
      </c>
    </row>
    <row r="33385" spans="1:2" x14ac:dyDescent="0.25">
      <c r="A33385" s="28" t="s">
        <v>86</v>
      </c>
      <c r="B33385" s="2">
        <v>5.9514770034998152</v>
      </c>
    </row>
    <row r="33386" spans="1:2" x14ac:dyDescent="0.25">
      <c r="A33386" s="28" t="s">
        <v>87</v>
      </c>
      <c r="B33386" s="2">
        <v>7.0727900257062846</v>
      </c>
    </row>
    <row r="33387" spans="1:2" x14ac:dyDescent="0.25">
      <c r="A33387" s="28" t="s">
        <v>31</v>
      </c>
      <c r="B33387" s="2">
        <v>4.0728834735458577</v>
      </c>
    </row>
    <row r="33388" spans="1:2" x14ac:dyDescent="0.25">
      <c r="A33388" s="28" t="s">
        <v>29</v>
      </c>
      <c r="B33388" s="2">
        <v>2.3677755065201955</v>
      </c>
    </row>
    <row r="33389" spans="1:2" x14ac:dyDescent="0.25">
      <c r="A33389" s="28" t="s">
        <v>30</v>
      </c>
      <c r="B33389" s="2">
        <v>5.343278619030821</v>
      </c>
    </row>
    <row r="33390" spans="1:2" x14ac:dyDescent="0.25">
      <c r="A33390" s="28" t="s">
        <v>88</v>
      </c>
      <c r="B33390" s="2">
        <v>34.47005032504299</v>
      </c>
    </row>
    <row r="33391" spans="1:2" x14ac:dyDescent="0.25">
      <c r="A33391" s="28" t="s">
        <v>84</v>
      </c>
      <c r="B33391" s="2">
        <v>24.261569252098074</v>
      </c>
    </row>
    <row r="33392" spans="1:2" x14ac:dyDescent="0.25">
      <c r="A33392" s="28" t="s">
        <v>85</v>
      </c>
      <c r="B33392" s="2">
        <v>88.297858019653731</v>
      </c>
    </row>
    <row r="33393" spans="1:2" x14ac:dyDescent="0.25">
      <c r="A33393" s="28" t="s">
        <v>82</v>
      </c>
      <c r="B33393" s="2">
        <v>19.874703596158071</v>
      </c>
    </row>
    <row r="33394" spans="1:2" x14ac:dyDescent="0.25">
      <c r="A33394" s="6" t="s">
        <v>243</v>
      </c>
      <c r="B33394" s="2">
        <v>39.733340708467409</v>
      </c>
    </row>
    <row r="33395" spans="1:2" x14ac:dyDescent="0.25">
      <c r="A33395" s="28" t="s">
        <v>79</v>
      </c>
      <c r="B33395" s="2">
        <v>8.9988658743848024E-2</v>
      </c>
    </row>
    <row r="33396" spans="1:2" x14ac:dyDescent="0.25">
      <c r="A33396" s="28" t="s">
        <v>86</v>
      </c>
      <c r="B33396" s="2">
        <v>0.53734787911832294</v>
      </c>
    </row>
    <row r="33397" spans="1:2" x14ac:dyDescent="0.25">
      <c r="A33397" s="28" t="s">
        <v>87</v>
      </c>
      <c r="B33397" s="2">
        <v>1.0834403305461762</v>
      </c>
    </row>
    <row r="33398" spans="1:2" x14ac:dyDescent="0.25">
      <c r="A33398" s="28" t="s">
        <v>31</v>
      </c>
      <c r="B33398" s="2">
        <v>0.93825685723412011</v>
      </c>
    </row>
    <row r="33399" spans="1:2" x14ac:dyDescent="0.25">
      <c r="A33399" s="28" t="s">
        <v>29</v>
      </c>
      <c r="B33399" s="2">
        <v>0.20597255950979951</v>
      </c>
    </row>
    <row r="33400" spans="1:2" x14ac:dyDescent="0.25">
      <c r="A33400" s="28" t="s">
        <v>30</v>
      </c>
      <c r="B33400" s="2">
        <v>0.23040408825640787</v>
      </c>
    </row>
    <row r="33401" spans="1:2" x14ac:dyDescent="0.25">
      <c r="A33401" s="28" t="s">
        <v>88</v>
      </c>
      <c r="B33401" s="2">
        <v>4.7769217007267324</v>
      </c>
    </row>
    <row r="33402" spans="1:2" x14ac:dyDescent="0.25">
      <c r="A33402" s="28" t="s">
        <v>84</v>
      </c>
      <c r="B33402" s="2">
        <v>5.2269978802678931</v>
      </c>
    </row>
    <row r="33403" spans="1:2" x14ac:dyDescent="0.25">
      <c r="A33403" s="28" t="s">
        <v>85</v>
      </c>
      <c r="B33403" s="2">
        <v>21.858052071571876</v>
      </c>
    </row>
    <row r="33404" spans="1:2" x14ac:dyDescent="0.25">
      <c r="A33404" s="28" t="s">
        <v>82</v>
      </c>
      <c r="B33404" s="2">
        <v>4.7859586824922395</v>
      </c>
    </row>
    <row r="33405" spans="1:2" x14ac:dyDescent="0.25">
      <c r="A33405" s="6" t="s">
        <v>245</v>
      </c>
      <c r="B33405" s="2">
        <v>40.525020996199707</v>
      </c>
    </row>
    <row r="33406" spans="1:2" x14ac:dyDescent="0.25">
      <c r="A33406" s="28" t="s">
        <v>79</v>
      </c>
      <c r="B33406" s="2">
        <v>0.34752861332523988</v>
      </c>
    </row>
    <row r="33407" spans="1:2" x14ac:dyDescent="0.25">
      <c r="A33407" s="28" t="s">
        <v>86</v>
      </c>
      <c r="B33407" s="2">
        <v>0.38578490957868011</v>
      </c>
    </row>
    <row r="33408" spans="1:2" x14ac:dyDescent="0.25">
      <c r="A33408" s="28" t="s">
        <v>87</v>
      </c>
      <c r="B33408" s="2">
        <v>0.50502767066285681</v>
      </c>
    </row>
    <row r="33409" spans="1:2" x14ac:dyDescent="0.25">
      <c r="A33409" s="28" t="s">
        <v>31</v>
      </c>
      <c r="B33409" s="2">
        <v>1.4319426251724563</v>
      </c>
    </row>
    <row r="33410" spans="1:2" x14ac:dyDescent="0.25">
      <c r="A33410" s="28" t="s">
        <v>29</v>
      </c>
      <c r="B33410" s="2">
        <v>0.86270209699536948</v>
      </c>
    </row>
    <row r="33411" spans="1:2" x14ac:dyDescent="0.25">
      <c r="A33411" s="28" t="s">
        <v>30</v>
      </c>
      <c r="B33411" s="2">
        <v>2.4768395899872941</v>
      </c>
    </row>
    <row r="33412" spans="1:2" x14ac:dyDescent="0.25">
      <c r="A33412" s="28" t="s">
        <v>88</v>
      </c>
      <c r="B33412" s="2">
        <v>5.7254008947865804</v>
      </c>
    </row>
    <row r="33413" spans="1:2" x14ac:dyDescent="0.25">
      <c r="A33413" s="28" t="s">
        <v>84</v>
      </c>
      <c r="B33413" s="2">
        <v>7.9555727479165066</v>
      </c>
    </row>
    <row r="33414" spans="1:2" x14ac:dyDescent="0.25">
      <c r="A33414" s="28" t="s">
        <v>85</v>
      </c>
      <c r="B33414" s="2">
        <v>16.318869104609586</v>
      </c>
    </row>
    <row r="33415" spans="1:2" x14ac:dyDescent="0.25">
      <c r="A33415" s="28" t="s">
        <v>82</v>
      </c>
      <c r="B33415" s="2">
        <v>4.5153527431651375</v>
      </c>
    </row>
    <row r="33416" spans="1:2" x14ac:dyDescent="0.25">
      <c r="A33416" s="6" t="s">
        <v>247</v>
      </c>
      <c r="B33416" s="2">
        <v>79.297999473852187</v>
      </c>
    </row>
    <row r="33417" spans="1:2" x14ac:dyDescent="0.25">
      <c r="A33417" s="28" t="s">
        <v>79</v>
      </c>
      <c r="B33417" s="2">
        <v>1.7455615688486985</v>
      </c>
    </row>
    <row r="33418" spans="1:2" x14ac:dyDescent="0.25">
      <c r="A33418" s="28" t="s">
        <v>86</v>
      </c>
      <c r="B33418" s="2">
        <v>2.2074875895929553</v>
      </c>
    </row>
    <row r="33419" spans="1:2" x14ac:dyDescent="0.25">
      <c r="A33419" s="28" t="s">
        <v>87</v>
      </c>
      <c r="B33419" s="2">
        <v>2.945595183524865</v>
      </c>
    </row>
    <row r="33420" spans="1:2" x14ac:dyDescent="0.25">
      <c r="A33420" s="28" t="s">
        <v>31</v>
      </c>
      <c r="B33420" s="2">
        <v>2.2755328153575709</v>
      </c>
    </row>
    <row r="33421" spans="1:2" x14ac:dyDescent="0.25">
      <c r="A33421" s="28" t="s">
        <v>29</v>
      </c>
      <c r="B33421" s="2">
        <v>0.98528443417130851</v>
      </c>
    </row>
    <row r="33422" spans="1:2" x14ac:dyDescent="0.25">
      <c r="A33422" s="28" t="s">
        <v>30</v>
      </c>
      <c r="B33422" s="2">
        <v>1.8117029017932684</v>
      </c>
    </row>
    <row r="33423" spans="1:2" x14ac:dyDescent="0.25">
      <c r="A33423" s="28" t="s">
        <v>88</v>
      </c>
      <c r="B33423" s="2">
        <v>13.373137756208161</v>
      </c>
    </row>
    <row r="33424" spans="1:2" x14ac:dyDescent="0.25">
      <c r="A33424" s="28" t="s">
        <v>84</v>
      </c>
      <c r="B33424" s="2">
        <v>8.2755532753871961</v>
      </c>
    </row>
    <row r="33425" spans="1:2" x14ac:dyDescent="0.25">
      <c r="A33425" s="28" t="s">
        <v>85</v>
      </c>
      <c r="B33425" s="2">
        <v>39.831987010577791</v>
      </c>
    </row>
    <row r="33426" spans="1:2" x14ac:dyDescent="0.25">
      <c r="A33426" s="28" t="s">
        <v>82</v>
      </c>
      <c r="B33426" s="2">
        <v>5.8461569383903713</v>
      </c>
    </row>
    <row r="33427" spans="1:2" x14ac:dyDescent="0.25">
      <c r="A33427" s="6" t="s">
        <v>20</v>
      </c>
      <c r="B33427" s="2">
        <v>21.625274131384348</v>
      </c>
    </row>
    <row r="33428" spans="1:2" x14ac:dyDescent="0.25">
      <c r="A33428" s="28" t="s">
        <v>79</v>
      </c>
      <c r="B33428" s="2">
        <v>0.3182524040927126</v>
      </c>
    </row>
    <row r="33429" spans="1:2" x14ac:dyDescent="0.25">
      <c r="A33429" s="28" t="s">
        <v>86</v>
      </c>
      <c r="B33429" s="2">
        <v>2.5349710155898966</v>
      </c>
    </row>
    <row r="33430" spans="1:2" x14ac:dyDescent="0.25">
      <c r="A33430" s="28" t="s">
        <v>87</v>
      </c>
      <c r="B33430" s="2">
        <v>0.30197723087043993</v>
      </c>
    </row>
    <row r="33431" spans="1:2" x14ac:dyDescent="0.25">
      <c r="A33431" s="28" t="s">
        <v>31</v>
      </c>
      <c r="B33431" s="2">
        <v>0.7358972246661506</v>
      </c>
    </row>
    <row r="33432" spans="1:2" x14ac:dyDescent="0.25">
      <c r="A33432" s="28" t="s">
        <v>29</v>
      </c>
      <c r="B33432" s="2">
        <v>0.43954441438038655</v>
      </c>
    </row>
    <row r="33433" spans="1:2" x14ac:dyDescent="0.25">
      <c r="A33433" s="28" t="s">
        <v>30</v>
      </c>
      <c r="B33433" s="2">
        <v>0.72626962160547226</v>
      </c>
    </row>
    <row r="33434" spans="1:2" x14ac:dyDescent="0.25">
      <c r="A33434" s="28" t="s">
        <v>88</v>
      </c>
      <c r="B33434" s="2">
        <v>2.7137473614383749</v>
      </c>
    </row>
    <row r="33435" spans="1:2" x14ac:dyDescent="0.25">
      <c r="A33435" s="28" t="s">
        <v>84</v>
      </c>
      <c r="B33435" s="2">
        <v>0.61998199144462762</v>
      </c>
    </row>
    <row r="33436" spans="1:2" x14ac:dyDescent="0.25">
      <c r="A33436" s="28" t="s">
        <v>85</v>
      </c>
      <c r="B33436" s="2">
        <v>11.428076189773034</v>
      </c>
    </row>
    <row r="33437" spans="1:2" x14ac:dyDescent="0.25">
      <c r="A33437" s="28" t="s">
        <v>82</v>
      </c>
      <c r="B33437" s="2">
        <v>1.8065566775232538</v>
      </c>
    </row>
    <row r="33438" spans="1:2" x14ac:dyDescent="0.25">
      <c r="A33438" s="6" t="s">
        <v>21</v>
      </c>
      <c r="B33438" s="2">
        <v>49.54685759616094</v>
      </c>
    </row>
    <row r="33439" spans="1:2" x14ac:dyDescent="0.25">
      <c r="A33439" s="28" t="s">
        <v>79</v>
      </c>
      <c r="B33439" s="2">
        <v>7.2570467978290851E-2</v>
      </c>
    </row>
    <row r="33440" spans="1:2" x14ac:dyDescent="0.25">
      <c r="A33440" s="28" t="s">
        <v>86</v>
      </c>
      <c r="B33440" s="2">
        <v>0.43788581905045471</v>
      </c>
    </row>
    <row r="33441" spans="1:2" x14ac:dyDescent="0.25">
      <c r="A33441" s="28" t="s">
        <v>31</v>
      </c>
      <c r="B33441" s="2">
        <v>8.3886165930615625E-2</v>
      </c>
    </row>
    <row r="33442" spans="1:2" x14ac:dyDescent="0.25">
      <c r="A33442" s="28" t="s">
        <v>29</v>
      </c>
      <c r="B33442" s="2">
        <v>9.1645310353958551E-2</v>
      </c>
    </row>
    <row r="33443" spans="1:2" x14ac:dyDescent="0.25">
      <c r="A33443" s="28" t="s">
        <v>30</v>
      </c>
      <c r="B33443" s="2">
        <v>1.5718698796364017E-3</v>
      </c>
    </row>
    <row r="33444" spans="1:2" x14ac:dyDescent="0.25">
      <c r="A33444" s="28" t="s">
        <v>88</v>
      </c>
      <c r="B33444" s="2">
        <v>0.89470421090520968</v>
      </c>
    </row>
    <row r="33445" spans="1:2" x14ac:dyDescent="0.25">
      <c r="A33445" s="28" t="s">
        <v>84</v>
      </c>
      <c r="B33445" s="2">
        <v>27.792862776479588</v>
      </c>
    </row>
    <row r="33446" spans="1:2" x14ac:dyDescent="0.25">
      <c r="A33446" s="28" t="s">
        <v>85</v>
      </c>
      <c r="B33446" s="2">
        <v>16.710254948439331</v>
      </c>
    </row>
    <row r="33447" spans="1:2" x14ac:dyDescent="0.25">
      <c r="A33447" s="28" t="s">
        <v>82</v>
      </c>
      <c r="B33447" s="2">
        <v>3.4614760271438558</v>
      </c>
    </row>
    <row r="33448" spans="1:2" x14ac:dyDescent="0.25">
      <c r="A33448" s="6" t="s">
        <v>22</v>
      </c>
      <c r="B33448" s="2">
        <v>10.397038942004434</v>
      </c>
    </row>
    <row r="33449" spans="1:2" x14ac:dyDescent="0.25">
      <c r="A33449" s="28" t="s">
        <v>79</v>
      </c>
      <c r="B33449" s="2">
        <v>0.21440959380833868</v>
      </c>
    </row>
    <row r="33450" spans="1:2" x14ac:dyDescent="0.25">
      <c r="A33450" s="28" t="s">
        <v>86</v>
      </c>
      <c r="B33450" s="2">
        <v>0.19100422441886505</v>
      </c>
    </row>
    <row r="33451" spans="1:2" x14ac:dyDescent="0.25">
      <c r="A33451" s="28" t="s">
        <v>87</v>
      </c>
      <c r="B33451" s="2">
        <v>0.28402820858189698</v>
      </c>
    </row>
    <row r="33452" spans="1:2" x14ac:dyDescent="0.25">
      <c r="A33452" s="28" t="s">
        <v>31</v>
      </c>
      <c r="B33452" s="2">
        <v>0.51167780783059047</v>
      </c>
    </row>
    <row r="33453" spans="1:2" x14ac:dyDescent="0.25">
      <c r="A33453" s="28" t="s">
        <v>29</v>
      </c>
      <c r="B33453" s="2">
        <v>0.59678778145597333</v>
      </c>
    </row>
    <row r="33454" spans="1:2" x14ac:dyDescent="0.25">
      <c r="A33454" s="28" t="s">
        <v>30</v>
      </c>
      <c r="B33454" s="2">
        <v>0.81245542460617648</v>
      </c>
    </row>
    <row r="33455" spans="1:2" x14ac:dyDescent="0.25">
      <c r="A33455" s="28" t="s">
        <v>88</v>
      </c>
      <c r="B33455" s="2">
        <v>1.6957645788234057</v>
      </c>
    </row>
    <row r="33456" spans="1:2" x14ac:dyDescent="0.25">
      <c r="A33456" s="28" t="s">
        <v>84</v>
      </c>
      <c r="B33456" s="2">
        <v>1.3013965922990796</v>
      </c>
    </row>
    <row r="33457" spans="1:2" x14ac:dyDescent="0.25">
      <c r="A33457" s="28" t="s">
        <v>85</v>
      </c>
      <c r="B33457" s="2">
        <v>3.9771645211884388</v>
      </c>
    </row>
    <row r="33458" spans="1:2" x14ac:dyDescent="0.25">
      <c r="A33458" s="28" t="s">
        <v>82</v>
      </c>
      <c r="B33458" s="2">
        <v>0.81235020899166899</v>
      </c>
    </row>
    <row r="33459" spans="1:2" x14ac:dyDescent="0.25">
      <c r="A33459" s="6" t="s">
        <v>25</v>
      </c>
      <c r="B33459" s="2">
        <v>75.464781810942782</v>
      </c>
    </row>
    <row r="33460" spans="1:2" x14ac:dyDescent="0.25">
      <c r="A33460" s="28" t="s">
        <v>79</v>
      </c>
      <c r="B33460" s="2">
        <v>9.0880270810388168</v>
      </c>
    </row>
    <row r="33461" spans="1:2" x14ac:dyDescent="0.25">
      <c r="A33461" s="28" t="s">
        <v>86</v>
      </c>
      <c r="B33461" s="2">
        <v>3.1527180818752223</v>
      </c>
    </row>
    <row r="33462" spans="1:2" x14ac:dyDescent="0.25">
      <c r="A33462" s="28" t="s">
        <v>87</v>
      </c>
      <c r="B33462" s="2">
        <v>6.4816003552594426E-2</v>
      </c>
    </row>
    <row r="33463" spans="1:2" x14ac:dyDescent="0.25">
      <c r="A33463" s="28" t="s">
        <v>31</v>
      </c>
      <c r="B33463" s="2">
        <v>1.9357544923121437</v>
      </c>
    </row>
    <row r="33464" spans="1:2" x14ac:dyDescent="0.25">
      <c r="A33464" s="28" t="s">
        <v>29</v>
      </c>
      <c r="B33464" s="2">
        <v>1.2498558603435286</v>
      </c>
    </row>
    <row r="33465" spans="1:2" x14ac:dyDescent="0.25">
      <c r="A33465" s="28" t="s">
        <v>30</v>
      </c>
      <c r="B33465" s="2">
        <v>3.4399790441554199</v>
      </c>
    </row>
    <row r="33466" spans="1:2" x14ac:dyDescent="0.25">
      <c r="A33466" s="28" t="s">
        <v>88</v>
      </c>
      <c r="B33466" s="2">
        <v>6.0081487621769423</v>
      </c>
    </row>
    <row r="33467" spans="1:2" x14ac:dyDescent="0.25">
      <c r="A33467" s="28" t="s">
        <v>84</v>
      </c>
      <c r="B33467" s="2">
        <v>0.13604038917660188</v>
      </c>
    </row>
    <row r="33468" spans="1:2" x14ac:dyDescent="0.25">
      <c r="A33468" s="28" t="s">
        <v>85</v>
      </c>
      <c r="B33468" s="2">
        <v>44.255452108519606</v>
      </c>
    </row>
    <row r="33469" spans="1:2" x14ac:dyDescent="0.25">
      <c r="A33469" s="28" t="s">
        <v>82</v>
      </c>
      <c r="B33469" s="2">
        <v>6.1339899877919022</v>
      </c>
    </row>
    <row r="33470" spans="1:2" x14ac:dyDescent="0.25">
      <c r="A33470" s="6" t="s">
        <v>23</v>
      </c>
      <c r="B33470" s="2">
        <v>2.6825400899474947</v>
      </c>
    </row>
    <row r="33471" spans="1:2" x14ac:dyDescent="0.25">
      <c r="A33471" s="28" t="s">
        <v>79</v>
      </c>
      <c r="B33471" s="2">
        <v>2.0927467910118736E-2</v>
      </c>
    </row>
    <row r="33472" spans="1:2" x14ac:dyDescent="0.25">
      <c r="A33472" s="28" t="s">
        <v>86</v>
      </c>
      <c r="B33472" s="2">
        <v>0.10715434465279607</v>
      </c>
    </row>
    <row r="33473" spans="1:2" x14ac:dyDescent="0.25">
      <c r="A33473" s="28" t="s">
        <v>87</v>
      </c>
      <c r="B33473" s="2">
        <v>3.1027943388695637E-2</v>
      </c>
    </row>
    <row r="33474" spans="1:2" x14ac:dyDescent="0.25">
      <c r="A33474" s="28" t="s">
        <v>31</v>
      </c>
      <c r="B33474" s="2">
        <v>2.1526217676060225E-2</v>
      </c>
    </row>
    <row r="33475" spans="1:2" x14ac:dyDescent="0.25">
      <c r="A33475" s="28" t="s">
        <v>29</v>
      </c>
      <c r="B33475" s="2">
        <v>2.6719245265452645E-2</v>
      </c>
    </row>
    <row r="33476" spans="1:2" x14ac:dyDescent="0.25">
      <c r="A33476" s="28" t="s">
        <v>30</v>
      </c>
      <c r="B33476" s="2">
        <v>2.6059247056481782E-2</v>
      </c>
    </row>
    <row r="33477" spans="1:2" x14ac:dyDescent="0.25">
      <c r="A33477" s="28" t="s">
        <v>88</v>
      </c>
      <c r="B33477" s="2">
        <v>0.28702009694988739</v>
      </c>
    </row>
    <row r="33478" spans="1:2" x14ac:dyDescent="0.25">
      <c r="A33478" s="28" t="s">
        <v>84</v>
      </c>
      <c r="B33478" s="2">
        <v>8.4382651257024197E-2</v>
      </c>
    </row>
    <row r="33479" spans="1:2" x14ac:dyDescent="0.25">
      <c r="A33479" s="28" t="s">
        <v>85</v>
      </c>
      <c r="B33479" s="2">
        <v>1.890596716182273</v>
      </c>
    </row>
    <row r="33480" spans="1:2" x14ac:dyDescent="0.25">
      <c r="A33480" s="28" t="s">
        <v>82</v>
      </c>
      <c r="B33480" s="2">
        <v>0.18712615960870493</v>
      </c>
    </row>
    <row r="33481" spans="1:2" x14ac:dyDescent="0.25">
      <c r="A33481" s="6" t="s">
        <v>249</v>
      </c>
      <c r="B33481" s="2">
        <v>184.06590768948615</v>
      </c>
    </row>
    <row r="33482" spans="1:2" x14ac:dyDescent="0.25">
      <c r="A33482" s="28" t="s">
        <v>79</v>
      </c>
      <c r="B33482" s="2">
        <v>1.9423962695731412</v>
      </c>
    </row>
    <row r="33483" spans="1:2" x14ac:dyDescent="0.25">
      <c r="A33483" s="28" t="s">
        <v>86</v>
      </c>
      <c r="B33483" s="2">
        <v>1.7428252901318835</v>
      </c>
    </row>
    <row r="33484" spans="1:2" x14ac:dyDescent="0.25">
      <c r="A33484" s="28" t="s">
        <v>87</v>
      </c>
      <c r="B33484" s="2">
        <v>0.88515563456677604</v>
      </c>
    </row>
    <row r="33485" spans="1:2" x14ac:dyDescent="0.25">
      <c r="A33485" s="28" t="s">
        <v>31</v>
      </c>
      <c r="B33485" s="2">
        <v>4.7908592371091423</v>
      </c>
    </row>
    <row r="33486" spans="1:2" x14ac:dyDescent="0.25">
      <c r="A33486" s="28" t="s">
        <v>29</v>
      </c>
      <c r="B33486" s="2">
        <v>3.3602394822511306</v>
      </c>
    </row>
    <row r="33487" spans="1:2" x14ac:dyDescent="0.25">
      <c r="A33487" s="28" t="s">
        <v>30</v>
      </c>
      <c r="B33487" s="2">
        <v>1.647476687799005</v>
      </c>
    </row>
    <row r="33488" spans="1:2" x14ac:dyDescent="0.25">
      <c r="A33488" s="28" t="s">
        <v>88</v>
      </c>
      <c r="B33488" s="2">
        <v>35.739974839173641</v>
      </c>
    </row>
    <row r="33489" spans="1:2" x14ac:dyDescent="0.25">
      <c r="A33489" s="28" t="s">
        <v>84</v>
      </c>
      <c r="B33489" s="2">
        <v>79.013399964789002</v>
      </c>
    </row>
    <row r="33490" spans="1:2" x14ac:dyDescent="0.25">
      <c r="A33490" s="28" t="s">
        <v>85</v>
      </c>
      <c r="B33490" s="2">
        <v>39.602766107667151</v>
      </c>
    </row>
    <row r="33491" spans="1:2" x14ac:dyDescent="0.25">
      <c r="A33491" s="28" t="s">
        <v>82</v>
      </c>
      <c r="B33491" s="2">
        <v>15.34081417642528</v>
      </c>
    </row>
    <row r="33492" spans="1:2" x14ac:dyDescent="0.25">
      <c r="A33492" s="6" t="s">
        <v>251</v>
      </c>
      <c r="B33492" s="2">
        <v>323.83615037660906</v>
      </c>
    </row>
    <row r="33493" spans="1:2" x14ac:dyDescent="0.25">
      <c r="A33493" s="28" t="s">
        <v>79</v>
      </c>
      <c r="B33493" s="2">
        <v>4.9143876980400787</v>
      </c>
    </row>
    <row r="33494" spans="1:2" x14ac:dyDescent="0.25">
      <c r="A33494" s="28" t="s">
        <v>86</v>
      </c>
      <c r="B33494" s="2">
        <v>1.0278481143332767</v>
      </c>
    </row>
    <row r="33495" spans="1:2" x14ac:dyDescent="0.25">
      <c r="A33495" s="28" t="s">
        <v>87</v>
      </c>
      <c r="B33495" s="2">
        <v>2.0735950867794086</v>
      </c>
    </row>
    <row r="33496" spans="1:2" x14ac:dyDescent="0.25">
      <c r="A33496" s="28" t="s">
        <v>31</v>
      </c>
      <c r="B33496" s="2">
        <v>4.0713035008692113</v>
      </c>
    </row>
    <row r="33497" spans="1:2" x14ac:dyDescent="0.25">
      <c r="A33497" s="28" t="s">
        <v>29</v>
      </c>
      <c r="B33497" s="2">
        <v>20.203333111625909</v>
      </c>
    </row>
    <row r="33498" spans="1:2" x14ac:dyDescent="0.25">
      <c r="A33498" s="28" t="s">
        <v>30</v>
      </c>
      <c r="B33498" s="2">
        <v>3.5596620460187043</v>
      </c>
    </row>
    <row r="33499" spans="1:2" x14ac:dyDescent="0.25">
      <c r="A33499" s="28" t="s">
        <v>88</v>
      </c>
      <c r="B33499" s="2">
        <v>102.81629302861255</v>
      </c>
    </row>
    <row r="33500" spans="1:2" x14ac:dyDescent="0.25">
      <c r="A33500" s="28" t="s">
        <v>84</v>
      </c>
      <c r="B33500" s="2">
        <v>85.302953168557636</v>
      </c>
    </row>
    <row r="33501" spans="1:2" x14ac:dyDescent="0.25">
      <c r="A33501" s="28" t="s">
        <v>85</v>
      </c>
      <c r="B33501" s="2">
        <v>54.704723957040407</v>
      </c>
    </row>
    <row r="33502" spans="1:2" x14ac:dyDescent="0.25">
      <c r="A33502" s="28" t="s">
        <v>82</v>
      </c>
      <c r="B33502" s="2">
        <v>45.162050664731829</v>
      </c>
    </row>
    <row r="33503" spans="1:2" x14ac:dyDescent="0.25">
      <c r="A33503" s="6" t="s">
        <v>229</v>
      </c>
      <c r="B33503" s="2">
        <v>46.051762809371468</v>
      </c>
    </row>
    <row r="33504" spans="1:2" x14ac:dyDescent="0.25">
      <c r="A33504" s="28" t="s">
        <v>79</v>
      </c>
      <c r="B33504" s="2">
        <v>0.5677218137751634</v>
      </c>
    </row>
    <row r="33505" spans="1:2" x14ac:dyDescent="0.25">
      <c r="A33505" s="28" t="s">
        <v>86</v>
      </c>
      <c r="B33505" s="2">
        <v>0.16094247948680809</v>
      </c>
    </row>
    <row r="33506" spans="1:2" x14ac:dyDescent="0.25">
      <c r="A33506" s="28" t="s">
        <v>87</v>
      </c>
      <c r="B33506" s="2">
        <v>0.62502067826284424</v>
      </c>
    </row>
    <row r="33507" spans="1:2" x14ac:dyDescent="0.25">
      <c r="A33507" s="28" t="s">
        <v>31</v>
      </c>
      <c r="B33507" s="2">
        <v>5.552329708737247</v>
      </c>
    </row>
    <row r="33508" spans="1:2" x14ac:dyDescent="0.25">
      <c r="A33508" s="28" t="s">
        <v>29</v>
      </c>
      <c r="B33508" s="2">
        <v>4.8655592552441727</v>
      </c>
    </row>
    <row r="33509" spans="1:2" x14ac:dyDescent="0.25">
      <c r="A33509" s="28" t="s">
        <v>30</v>
      </c>
      <c r="B33509" s="2">
        <v>4.1787645579507924</v>
      </c>
    </row>
    <row r="33510" spans="1:2" x14ac:dyDescent="0.25">
      <c r="A33510" s="28" t="s">
        <v>88</v>
      </c>
      <c r="B33510" s="2">
        <v>5.8060887135006887</v>
      </c>
    </row>
    <row r="33511" spans="1:2" x14ac:dyDescent="0.25">
      <c r="A33511" s="28" t="s">
        <v>84</v>
      </c>
      <c r="B33511" s="2">
        <v>8.5561524607904165</v>
      </c>
    </row>
    <row r="33512" spans="1:2" x14ac:dyDescent="0.25">
      <c r="A33512" s="28" t="s">
        <v>85</v>
      </c>
      <c r="B33512" s="2">
        <v>9.3219923170476306</v>
      </c>
    </row>
    <row r="33513" spans="1:2" x14ac:dyDescent="0.25">
      <c r="A33513" s="28" t="s">
        <v>82</v>
      </c>
      <c r="B33513" s="2">
        <v>6.4171908245757026</v>
      </c>
    </row>
    <row r="33514" spans="1:2" x14ac:dyDescent="0.25">
      <c r="A33514" s="6" t="s">
        <v>93</v>
      </c>
      <c r="B33514" s="2">
        <v>1133.2319255561324</v>
      </c>
    </row>
    <row r="33515" spans="1:2" x14ac:dyDescent="0.25">
      <c r="A33515" s="28" t="s">
        <v>79</v>
      </c>
      <c r="B33515" s="2">
        <v>26.405099207929595</v>
      </c>
    </row>
    <row r="33516" spans="1:2" x14ac:dyDescent="0.25">
      <c r="A33516" s="28" t="s">
        <v>86</v>
      </c>
      <c r="B33516" s="2">
        <v>18.719569639552066</v>
      </c>
    </row>
    <row r="33517" spans="1:2" x14ac:dyDescent="0.25">
      <c r="A33517" s="28" t="s">
        <v>87</v>
      </c>
      <c r="B33517" s="2">
        <v>17.475409085908449</v>
      </c>
    </row>
    <row r="33518" spans="1:2" x14ac:dyDescent="0.25">
      <c r="A33518" s="28" t="s">
        <v>31</v>
      </c>
      <c r="B33518" s="2">
        <v>27.258230666056761</v>
      </c>
    </row>
    <row r="33519" spans="1:2" x14ac:dyDescent="0.25">
      <c r="A33519" s="28" t="s">
        <v>29</v>
      </c>
      <c r="B33519" s="2">
        <v>35.874029131399922</v>
      </c>
    </row>
    <row r="33520" spans="1:2" x14ac:dyDescent="0.25">
      <c r="A33520" s="28" t="s">
        <v>30</v>
      </c>
      <c r="B33520" s="2">
        <v>25.091170163673201</v>
      </c>
    </row>
    <row r="33521" spans="1:2" x14ac:dyDescent="0.25">
      <c r="A33521" s="28" t="s">
        <v>88</v>
      </c>
      <c r="B33521" s="2">
        <v>217.63179634695177</v>
      </c>
    </row>
    <row r="33522" spans="1:2" x14ac:dyDescent="0.25">
      <c r="A33522" s="28" t="s">
        <v>84</v>
      </c>
      <c r="B33522" s="2">
        <v>278.63713205446538</v>
      </c>
    </row>
    <row r="33523" spans="1:2" x14ac:dyDescent="0.25">
      <c r="A33523" s="28" t="s">
        <v>85</v>
      </c>
      <c r="B33523" s="2">
        <v>368.84011155572915</v>
      </c>
    </row>
    <row r="33524" spans="1:2" x14ac:dyDescent="0.25">
      <c r="A33524" s="28" t="s">
        <v>82</v>
      </c>
      <c r="B33524" s="2">
        <v>117.299377704466</v>
      </c>
    </row>
    <row r="33525" spans="1:2" x14ac:dyDescent="0.25">
      <c r="A33525" s="3" t="s">
        <v>84</v>
      </c>
      <c r="B33525" s="2">
        <v>9397.4580152439084</v>
      </c>
    </row>
    <row r="33526" spans="1:2" x14ac:dyDescent="0.25">
      <c r="A33526" s="6" t="s">
        <v>228</v>
      </c>
      <c r="B33526" s="2">
        <v>22.476905711148937</v>
      </c>
    </row>
    <row r="33527" spans="1:2" x14ac:dyDescent="0.25">
      <c r="A33527" s="28" t="s">
        <v>79</v>
      </c>
      <c r="B33527" s="2">
        <v>0.54934978494038345</v>
      </c>
    </row>
    <row r="33528" spans="1:2" x14ac:dyDescent="0.25">
      <c r="A33528" s="28" t="s">
        <v>86</v>
      </c>
      <c r="B33528" s="2">
        <v>0.2434888254370263</v>
      </c>
    </row>
    <row r="33529" spans="1:2" x14ac:dyDescent="0.25">
      <c r="A33529" s="28" t="s">
        <v>87</v>
      </c>
      <c r="B33529" s="2">
        <v>1.6113371102596636</v>
      </c>
    </row>
    <row r="33530" spans="1:2" x14ac:dyDescent="0.25">
      <c r="A33530" s="28" t="s">
        <v>31</v>
      </c>
      <c r="B33530" s="2">
        <v>0.56672382720978143</v>
      </c>
    </row>
    <row r="33531" spans="1:2" x14ac:dyDescent="0.25">
      <c r="A33531" s="28" t="s">
        <v>29</v>
      </c>
      <c r="B33531" s="2">
        <v>0.1827499786240401</v>
      </c>
    </row>
    <row r="33532" spans="1:2" x14ac:dyDescent="0.25">
      <c r="A33532" s="28" t="s">
        <v>30</v>
      </c>
      <c r="B33532" s="2">
        <v>0.52235549926002622</v>
      </c>
    </row>
    <row r="33533" spans="1:2" x14ac:dyDescent="0.25">
      <c r="A33533" s="28" t="s">
        <v>88</v>
      </c>
      <c r="B33533" s="2">
        <v>1.8054835152401496</v>
      </c>
    </row>
    <row r="33534" spans="1:2" x14ac:dyDescent="0.25">
      <c r="A33534" s="28" t="s">
        <v>80</v>
      </c>
      <c r="B33534" s="2">
        <v>0.75824695053658286</v>
      </c>
    </row>
    <row r="33535" spans="1:2" x14ac:dyDescent="0.25">
      <c r="A33535" s="28" t="s">
        <v>85</v>
      </c>
      <c r="B33535" s="2">
        <v>9.7410245428362714</v>
      </c>
    </row>
    <row r="33536" spans="1:2" x14ac:dyDescent="0.25">
      <c r="A33536" s="28" t="s">
        <v>82</v>
      </c>
      <c r="B33536" s="2">
        <v>6.4961456768050123</v>
      </c>
    </row>
    <row r="33537" spans="1:2" x14ac:dyDescent="0.25">
      <c r="A33537" s="6" t="s">
        <v>239</v>
      </c>
      <c r="B33537" s="2">
        <v>12.434139498401681</v>
      </c>
    </row>
    <row r="33538" spans="1:2" x14ac:dyDescent="0.25">
      <c r="A33538" s="28" t="s">
        <v>79</v>
      </c>
      <c r="B33538" s="2">
        <v>6.6524826873350217E-3</v>
      </c>
    </row>
    <row r="33539" spans="1:2" x14ac:dyDescent="0.25">
      <c r="A33539" s="28" t="s">
        <v>87</v>
      </c>
      <c r="B33539" s="2">
        <v>2.7281095578399936</v>
      </c>
    </row>
    <row r="33540" spans="1:2" x14ac:dyDescent="0.25">
      <c r="A33540" s="28" t="s">
        <v>31</v>
      </c>
      <c r="B33540" s="2">
        <v>0.12619370068019403</v>
      </c>
    </row>
    <row r="33541" spans="1:2" x14ac:dyDescent="0.25">
      <c r="A33541" s="28" t="s">
        <v>29</v>
      </c>
      <c r="B33541" s="2">
        <v>0.49696087781248505</v>
      </c>
    </row>
    <row r="33542" spans="1:2" x14ac:dyDescent="0.25">
      <c r="A33542" s="28" t="s">
        <v>30</v>
      </c>
      <c r="B33542" s="2">
        <v>0.32792987002927054</v>
      </c>
    </row>
    <row r="33543" spans="1:2" x14ac:dyDescent="0.25">
      <c r="A33543" s="28" t="s">
        <v>88</v>
      </c>
      <c r="B33543" s="2">
        <v>0.74246708408694551</v>
      </c>
    </row>
    <row r="33544" spans="1:2" x14ac:dyDescent="0.25">
      <c r="A33544" s="28" t="s">
        <v>80</v>
      </c>
      <c r="B33544" s="2">
        <v>0.4381336536781929</v>
      </c>
    </row>
    <row r="33545" spans="1:2" x14ac:dyDescent="0.25">
      <c r="A33545" s="28" t="s">
        <v>85</v>
      </c>
      <c r="B33545" s="2">
        <v>4.7943426393438076</v>
      </c>
    </row>
    <row r="33546" spans="1:2" x14ac:dyDescent="0.25">
      <c r="A33546" s="28" t="s">
        <v>82</v>
      </c>
      <c r="B33546" s="2">
        <v>2.773349632243455</v>
      </c>
    </row>
    <row r="33547" spans="1:2" x14ac:dyDescent="0.25">
      <c r="A33547" s="6" t="s">
        <v>241</v>
      </c>
      <c r="B33547" s="2">
        <v>491.73892173955073</v>
      </c>
    </row>
    <row r="33548" spans="1:2" x14ac:dyDescent="0.25">
      <c r="A33548" s="28" t="s">
        <v>79</v>
      </c>
      <c r="B33548" s="2">
        <v>14.859726821102345</v>
      </c>
    </row>
    <row r="33549" spans="1:2" x14ac:dyDescent="0.25">
      <c r="A33549" s="28" t="s">
        <v>86</v>
      </c>
      <c r="B33549" s="2">
        <v>6.5880071075557458</v>
      </c>
    </row>
    <row r="33550" spans="1:2" x14ac:dyDescent="0.25">
      <c r="A33550" s="28" t="s">
        <v>87</v>
      </c>
      <c r="B33550" s="2">
        <v>12.985207227791273</v>
      </c>
    </row>
    <row r="33551" spans="1:2" x14ac:dyDescent="0.25">
      <c r="A33551" s="28" t="s">
        <v>31</v>
      </c>
      <c r="B33551" s="2">
        <v>12.460093723786395</v>
      </c>
    </row>
    <row r="33552" spans="1:2" x14ac:dyDescent="0.25">
      <c r="A33552" s="28" t="s">
        <v>29</v>
      </c>
      <c r="B33552" s="2">
        <v>4.5214950529191533</v>
      </c>
    </row>
    <row r="33553" spans="1:2" x14ac:dyDescent="0.25">
      <c r="A33553" s="28" t="s">
        <v>30</v>
      </c>
      <c r="B33553" s="2">
        <v>7.6414593146800005</v>
      </c>
    </row>
    <row r="33554" spans="1:2" x14ac:dyDescent="0.25">
      <c r="A33554" s="28" t="s">
        <v>88</v>
      </c>
      <c r="B33554" s="2">
        <v>76.511981614629946</v>
      </c>
    </row>
    <row r="33555" spans="1:2" x14ac:dyDescent="0.25">
      <c r="A33555" s="28" t="s">
        <v>80</v>
      </c>
      <c r="B33555" s="2">
        <v>63.886743726454164</v>
      </c>
    </row>
    <row r="33556" spans="1:2" x14ac:dyDescent="0.25">
      <c r="A33556" s="28" t="s">
        <v>85</v>
      </c>
      <c r="B33556" s="2">
        <v>173.09337019534422</v>
      </c>
    </row>
    <row r="33557" spans="1:2" x14ac:dyDescent="0.25">
      <c r="A33557" s="28" t="s">
        <v>82</v>
      </c>
      <c r="B33557" s="2">
        <v>119.19083695528749</v>
      </c>
    </row>
    <row r="33558" spans="1:2" x14ac:dyDescent="0.25">
      <c r="A33558" s="6" t="s">
        <v>53</v>
      </c>
      <c r="B33558" s="2">
        <v>6.5661944948273572</v>
      </c>
    </row>
    <row r="33559" spans="1:2" x14ac:dyDescent="0.25">
      <c r="A33559" s="28" t="s">
        <v>79</v>
      </c>
      <c r="B33559" s="2">
        <v>6.382372538911189E-4</v>
      </c>
    </row>
    <row r="33560" spans="1:2" x14ac:dyDescent="0.25">
      <c r="A33560" s="28" t="s">
        <v>86</v>
      </c>
      <c r="B33560" s="2">
        <v>2.9404270739621122E-4</v>
      </c>
    </row>
    <row r="33561" spans="1:2" x14ac:dyDescent="0.25">
      <c r="A33561" s="28" t="s">
        <v>87</v>
      </c>
      <c r="B33561" s="2">
        <v>1.244752743825669E-2</v>
      </c>
    </row>
    <row r="33562" spans="1:2" x14ac:dyDescent="0.25">
      <c r="A33562" s="28" t="s">
        <v>31</v>
      </c>
      <c r="B33562" s="2">
        <v>9.5370821933631988E-4</v>
      </c>
    </row>
    <row r="33563" spans="1:2" x14ac:dyDescent="0.25">
      <c r="A33563" s="28" t="s">
        <v>29</v>
      </c>
      <c r="B33563" s="2">
        <v>2.2140851990600003E-5</v>
      </c>
    </row>
    <row r="33564" spans="1:2" x14ac:dyDescent="0.25">
      <c r="A33564" s="28" t="s">
        <v>30</v>
      </c>
      <c r="B33564" s="2">
        <v>5.0253559743559783E-7</v>
      </c>
    </row>
    <row r="33565" spans="1:2" x14ac:dyDescent="0.25">
      <c r="A33565" s="28" t="s">
        <v>80</v>
      </c>
      <c r="B33565" s="2">
        <v>0.32264333200237544</v>
      </c>
    </row>
    <row r="33566" spans="1:2" x14ac:dyDescent="0.25">
      <c r="A33566" s="28" t="s">
        <v>85</v>
      </c>
      <c r="B33566" s="2">
        <v>3.8873397706082295</v>
      </c>
    </row>
    <row r="33567" spans="1:2" x14ac:dyDescent="0.25">
      <c r="A33567" s="28" t="s">
        <v>82</v>
      </c>
      <c r="B33567" s="2">
        <v>2.3418552332102842</v>
      </c>
    </row>
    <row r="33568" spans="1:2" x14ac:dyDescent="0.25">
      <c r="A33568" s="6" t="s">
        <v>19</v>
      </c>
      <c r="B33568" s="2">
        <v>5.9564679028297594</v>
      </c>
    </row>
    <row r="33569" spans="1:2" x14ac:dyDescent="0.25">
      <c r="A33569" s="28" t="s">
        <v>79</v>
      </c>
      <c r="B33569" s="2">
        <v>1.2662527186763739</v>
      </c>
    </row>
    <row r="33570" spans="1:2" x14ac:dyDescent="0.25">
      <c r="A33570" s="28" t="s">
        <v>86</v>
      </c>
      <c r="B33570" s="2">
        <v>8.2713792850366591E-2</v>
      </c>
    </row>
    <row r="33571" spans="1:2" x14ac:dyDescent="0.25">
      <c r="A33571" s="28" t="s">
        <v>87</v>
      </c>
      <c r="B33571" s="2">
        <v>3.6041494184140793E-2</v>
      </c>
    </row>
    <row r="33572" spans="1:2" x14ac:dyDescent="0.25">
      <c r="A33572" s="28" t="s">
        <v>31</v>
      </c>
      <c r="B33572" s="2">
        <v>0.32929507277882525</v>
      </c>
    </row>
    <row r="33573" spans="1:2" x14ac:dyDescent="0.25">
      <c r="A33573" s="28" t="s">
        <v>29</v>
      </c>
      <c r="B33573" s="2">
        <v>0.31000398025345571</v>
      </c>
    </row>
    <row r="33574" spans="1:2" x14ac:dyDescent="0.25">
      <c r="A33574" s="28" t="s">
        <v>30</v>
      </c>
      <c r="B33574" s="2">
        <v>0.94226238648997307</v>
      </c>
    </row>
    <row r="33575" spans="1:2" x14ac:dyDescent="0.25">
      <c r="A33575" s="28" t="s">
        <v>88</v>
      </c>
      <c r="B33575" s="2">
        <v>0.20606457230311437</v>
      </c>
    </row>
    <row r="33576" spans="1:2" x14ac:dyDescent="0.25">
      <c r="A33576" s="28" t="s">
        <v>80</v>
      </c>
      <c r="B33576" s="2">
        <v>0.12346783455837117</v>
      </c>
    </row>
    <row r="33577" spans="1:2" x14ac:dyDescent="0.25">
      <c r="A33577" s="28" t="s">
        <v>85</v>
      </c>
      <c r="B33577" s="2">
        <v>2.3088471854146246</v>
      </c>
    </row>
    <row r="33578" spans="1:2" x14ac:dyDescent="0.25">
      <c r="A33578" s="28" t="s">
        <v>82</v>
      </c>
      <c r="B33578" s="2">
        <v>0.3515188653205148</v>
      </c>
    </row>
    <row r="33579" spans="1:2" x14ac:dyDescent="0.25">
      <c r="A33579" s="6" t="s">
        <v>243</v>
      </c>
      <c r="B33579" s="2">
        <v>68.874121976326293</v>
      </c>
    </row>
    <row r="33580" spans="1:2" x14ac:dyDescent="0.25">
      <c r="A33580" s="28" t="s">
        <v>79</v>
      </c>
      <c r="B33580" s="2">
        <v>1.0210886899263012</v>
      </c>
    </row>
    <row r="33581" spans="1:2" x14ac:dyDescent="0.25">
      <c r="A33581" s="28" t="s">
        <v>86</v>
      </c>
      <c r="B33581" s="2">
        <v>0.48529610305786319</v>
      </c>
    </row>
    <row r="33582" spans="1:2" x14ac:dyDescent="0.25">
      <c r="A33582" s="28" t="s">
        <v>87</v>
      </c>
      <c r="B33582" s="2">
        <v>3.8962482262966502</v>
      </c>
    </row>
    <row r="33583" spans="1:2" x14ac:dyDescent="0.25">
      <c r="A33583" s="28" t="s">
        <v>31</v>
      </c>
      <c r="B33583" s="2">
        <v>1.0720119471511134</v>
      </c>
    </row>
    <row r="33584" spans="1:2" x14ac:dyDescent="0.25">
      <c r="A33584" s="28" t="s">
        <v>29</v>
      </c>
      <c r="B33584" s="2">
        <v>0.87598479760559345</v>
      </c>
    </row>
    <row r="33585" spans="1:2" x14ac:dyDescent="0.25">
      <c r="A33585" s="28" t="s">
        <v>30</v>
      </c>
      <c r="B33585" s="2">
        <v>0.43357715847989436</v>
      </c>
    </row>
    <row r="33586" spans="1:2" x14ac:dyDescent="0.25">
      <c r="A33586" s="28" t="s">
        <v>88</v>
      </c>
      <c r="B33586" s="2">
        <v>10.048510889795677</v>
      </c>
    </row>
    <row r="33587" spans="1:2" x14ac:dyDescent="0.25">
      <c r="A33587" s="28" t="s">
        <v>80</v>
      </c>
      <c r="B33587" s="2">
        <v>7.184779634130066E-2</v>
      </c>
    </row>
    <row r="33588" spans="1:2" x14ac:dyDescent="0.25">
      <c r="A33588" s="28" t="s">
        <v>85</v>
      </c>
      <c r="B33588" s="2">
        <v>20.682967240647432</v>
      </c>
    </row>
    <row r="33589" spans="1:2" x14ac:dyDescent="0.25">
      <c r="A33589" s="28" t="s">
        <v>82</v>
      </c>
      <c r="B33589" s="2">
        <v>30.286589127024474</v>
      </c>
    </row>
    <row r="33590" spans="1:2" x14ac:dyDescent="0.25">
      <c r="A33590" s="6" t="s">
        <v>245</v>
      </c>
      <c r="B33590" s="2">
        <v>180.51270817459854</v>
      </c>
    </row>
    <row r="33591" spans="1:2" x14ac:dyDescent="0.25">
      <c r="A33591" s="28" t="s">
        <v>79</v>
      </c>
      <c r="B33591" s="2">
        <v>4.5913477205162758</v>
      </c>
    </row>
    <row r="33592" spans="1:2" x14ac:dyDescent="0.25">
      <c r="A33592" s="28" t="s">
        <v>86</v>
      </c>
      <c r="B33592" s="2">
        <v>1.9088886331382189</v>
      </c>
    </row>
    <row r="33593" spans="1:2" x14ac:dyDescent="0.25">
      <c r="A33593" s="28" t="s">
        <v>87</v>
      </c>
      <c r="B33593" s="2">
        <v>6.4382161218947269</v>
      </c>
    </row>
    <row r="33594" spans="1:2" x14ac:dyDescent="0.25">
      <c r="A33594" s="28" t="s">
        <v>31</v>
      </c>
      <c r="B33594" s="2">
        <v>2.854514216718619</v>
      </c>
    </row>
    <row r="33595" spans="1:2" x14ac:dyDescent="0.25">
      <c r="A33595" s="28" t="s">
        <v>29</v>
      </c>
      <c r="B33595" s="2">
        <v>1.5289534644025142</v>
      </c>
    </row>
    <row r="33596" spans="1:2" x14ac:dyDescent="0.25">
      <c r="A33596" s="28" t="s">
        <v>30</v>
      </c>
      <c r="B33596" s="2">
        <v>4.1128053646361931</v>
      </c>
    </row>
    <row r="33597" spans="1:2" x14ac:dyDescent="0.25">
      <c r="A33597" s="28" t="s">
        <v>88</v>
      </c>
      <c r="B33597" s="2">
        <v>9.7970507608370809</v>
      </c>
    </row>
    <row r="33598" spans="1:2" x14ac:dyDescent="0.25">
      <c r="A33598" s="28" t="s">
        <v>80</v>
      </c>
      <c r="B33598" s="2">
        <v>15.490887036499622</v>
      </c>
    </row>
    <row r="33599" spans="1:2" x14ac:dyDescent="0.25">
      <c r="A33599" s="28" t="s">
        <v>85</v>
      </c>
      <c r="B33599" s="2">
        <v>86.145588001375899</v>
      </c>
    </row>
    <row r="33600" spans="1:2" x14ac:dyDescent="0.25">
      <c r="A33600" s="28" t="s">
        <v>82</v>
      </c>
      <c r="B33600" s="2">
        <v>47.644456854579374</v>
      </c>
    </row>
    <row r="33601" spans="1:2" x14ac:dyDescent="0.25">
      <c r="A33601" s="6" t="s">
        <v>247</v>
      </c>
      <c r="B33601" s="2">
        <v>1796.1444626717973</v>
      </c>
    </row>
    <row r="33602" spans="1:2" x14ac:dyDescent="0.25">
      <c r="A33602" s="28" t="s">
        <v>79</v>
      </c>
      <c r="B33602" s="2">
        <v>42.417132631817481</v>
      </c>
    </row>
    <row r="33603" spans="1:2" x14ac:dyDescent="0.25">
      <c r="A33603" s="28" t="s">
        <v>86</v>
      </c>
      <c r="B33603" s="2">
        <v>16.584370914655011</v>
      </c>
    </row>
    <row r="33604" spans="1:2" x14ac:dyDescent="0.25">
      <c r="A33604" s="28" t="s">
        <v>87</v>
      </c>
      <c r="B33604" s="2">
        <v>64.26590624214893</v>
      </c>
    </row>
    <row r="33605" spans="1:2" x14ac:dyDescent="0.25">
      <c r="A33605" s="28" t="s">
        <v>31</v>
      </c>
      <c r="B33605" s="2">
        <v>54.476256575998683</v>
      </c>
    </row>
    <row r="33606" spans="1:2" x14ac:dyDescent="0.25">
      <c r="A33606" s="28" t="s">
        <v>29</v>
      </c>
      <c r="B33606" s="2">
        <v>22.783045259775534</v>
      </c>
    </row>
    <row r="33607" spans="1:2" x14ac:dyDescent="0.25">
      <c r="A33607" s="28" t="s">
        <v>30</v>
      </c>
      <c r="B33607" s="2">
        <v>62.713421643366331</v>
      </c>
    </row>
    <row r="33608" spans="1:2" x14ac:dyDescent="0.25">
      <c r="A33608" s="28" t="s">
        <v>88</v>
      </c>
      <c r="B33608" s="2">
        <v>430.74810735744791</v>
      </c>
    </row>
    <row r="33609" spans="1:2" x14ac:dyDescent="0.25">
      <c r="A33609" s="28" t="s">
        <v>80</v>
      </c>
      <c r="B33609" s="2">
        <v>125.78491356057337</v>
      </c>
    </row>
    <row r="33610" spans="1:2" x14ac:dyDescent="0.25">
      <c r="A33610" s="28" t="s">
        <v>85</v>
      </c>
      <c r="B33610" s="2">
        <v>549.58043911651396</v>
      </c>
    </row>
    <row r="33611" spans="1:2" x14ac:dyDescent="0.25">
      <c r="A33611" s="28" t="s">
        <v>82</v>
      </c>
      <c r="B33611" s="2">
        <v>426.79086936950006</v>
      </c>
    </row>
    <row r="33612" spans="1:2" x14ac:dyDescent="0.25">
      <c r="A33612" s="6" t="s">
        <v>20</v>
      </c>
      <c r="B33612" s="2">
        <v>109.53974150117571</v>
      </c>
    </row>
    <row r="33613" spans="1:2" x14ac:dyDescent="0.25">
      <c r="A33613" s="28" t="s">
        <v>79</v>
      </c>
      <c r="B33613" s="2">
        <v>3.7435628307174458</v>
      </c>
    </row>
    <row r="33614" spans="1:2" x14ac:dyDescent="0.25">
      <c r="A33614" s="28" t="s">
        <v>86</v>
      </c>
      <c r="B33614" s="2">
        <v>1.6942808516867103</v>
      </c>
    </row>
    <row r="33615" spans="1:2" x14ac:dyDescent="0.25">
      <c r="A33615" s="28" t="s">
        <v>87</v>
      </c>
      <c r="B33615" s="2">
        <v>9.478933413769667</v>
      </c>
    </row>
    <row r="33616" spans="1:2" x14ac:dyDescent="0.25">
      <c r="A33616" s="28" t="s">
        <v>31</v>
      </c>
      <c r="B33616" s="2">
        <v>0.76974110247552374</v>
      </c>
    </row>
    <row r="33617" spans="1:2" x14ac:dyDescent="0.25">
      <c r="A33617" s="28" t="s">
        <v>29</v>
      </c>
      <c r="B33617" s="2">
        <v>1.1074496136922687</v>
      </c>
    </row>
    <row r="33618" spans="1:2" x14ac:dyDescent="0.25">
      <c r="A33618" s="28" t="s">
        <v>30</v>
      </c>
      <c r="B33618" s="2">
        <v>1.2836534151525136</v>
      </c>
    </row>
    <row r="33619" spans="1:2" x14ac:dyDescent="0.25">
      <c r="A33619" s="28" t="s">
        <v>88</v>
      </c>
      <c r="B33619" s="2">
        <v>21.701266233257829</v>
      </c>
    </row>
    <row r="33620" spans="1:2" x14ac:dyDescent="0.25">
      <c r="A33620" s="28" t="s">
        <v>80</v>
      </c>
      <c r="B33620" s="2">
        <v>4.2881223085619995</v>
      </c>
    </row>
    <row r="33621" spans="1:2" x14ac:dyDescent="0.25">
      <c r="A33621" s="28" t="s">
        <v>85</v>
      </c>
      <c r="B33621" s="2">
        <v>43.384642495223318</v>
      </c>
    </row>
    <row r="33622" spans="1:2" x14ac:dyDescent="0.25">
      <c r="A33622" s="28" t="s">
        <v>82</v>
      </c>
      <c r="B33622" s="2">
        <v>22.088089236638442</v>
      </c>
    </row>
    <row r="33623" spans="1:2" x14ac:dyDescent="0.25">
      <c r="A33623" s="6" t="s">
        <v>21</v>
      </c>
      <c r="B33623" s="2">
        <v>98.382435730818983</v>
      </c>
    </row>
    <row r="33624" spans="1:2" x14ac:dyDescent="0.25">
      <c r="A33624" s="28" t="s">
        <v>79</v>
      </c>
      <c r="B33624" s="2">
        <v>1.2701285087403691</v>
      </c>
    </row>
    <row r="33625" spans="1:2" x14ac:dyDescent="0.25">
      <c r="A33625" s="28" t="s">
        <v>86</v>
      </c>
      <c r="B33625" s="2">
        <v>0.70155644270237327</v>
      </c>
    </row>
    <row r="33626" spans="1:2" x14ac:dyDescent="0.25">
      <c r="A33626" s="28" t="s">
        <v>87</v>
      </c>
      <c r="B33626" s="2">
        <v>1.6829866995180951</v>
      </c>
    </row>
    <row r="33627" spans="1:2" x14ac:dyDescent="0.25">
      <c r="A33627" s="28" t="s">
        <v>31</v>
      </c>
      <c r="B33627" s="2">
        <v>1.2578467221415424</v>
      </c>
    </row>
    <row r="33628" spans="1:2" x14ac:dyDescent="0.25">
      <c r="A33628" s="28" t="s">
        <v>29</v>
      </c>
      <c r="B33628" s="2">
        <v>0.500109971933553</v>
      </c>
    </row>
    <row r="33629" spans="1:2" x14ac:dyDescent="0.25">
      <c r="A33629" s="28" t="s">
        <v>30</v>
      </c>
      <c r="B33629" s="2">
        <v>2.1540680290977394</v>
      </c>
    </row>
    <row r="33630" spans="1:2" x14ac:dyDescent="0.25">
      <c r="A33630" s="28" t="s">
        <v>88</v>
      </c>
      <c r="B33630" s="2">
        <v>4.8663874975565102</v>
      </c>
    </row>
    <row r="33631" spans="1:2" x14ac:dyDescent="0.25">
      <c r="A33631" s="28" t="s">
        <v>80</v>
      </c>
      <c r="B33631" s="2">
        <v>23.260038168137605</v>
      </c>
    </row>
    <row r="33632" spans="1:2" x14ac:dyDescent="0.25">
      <c r="A33632" s="28" t="s">
        <v>85</v>
      </c>
      <c r="B33632" s="2">
        <v>30.319787808505335</v>
      </c>
    </row>
    <row r="33633" spans="1:2" x14ac:dyDescent="0.25">
      <c r="A33633" s="28" t="s">
        <v>82</v>
      </c>
      <c r="B33633" s="2">
        <v>32.36952588248586</v>
      </c>
    </row>
    <row r="33634" spans="1:2" x14ac:dyDescent="0.25">
      <c r="A33634" s="6" t="s">
        <v>22</v>
      </c>
      <c r="B33634" s="2">
        <v>94.120373845987928</v>
      </c>
    </row>
    <row r="33635" spans="1:2" x14ac:dyDescent="0.25">
      <c r="A33635" s="28" t="s">
        <v>79</v>
      </c>
      <c r="B33635" s="2">
        <v>1.9720173866885755</v>
      </c>
    </row>
    <row r="33636" spans="1:2" x14ac:dyDescent="0.25">
      <c r="A33636" s="28" t="s">
        <v>86</v>
      </c>
      <c r="B33636" s="2">
        <v>1.3278633478213655</v>
      </c>
    </row>
    <row r="33637" spans="1:2" x14ac:dyDescent="0.25">
      <c r="A33637" s="28" t="s">
        <v>87</v>
      </c>
      <c r="B33637" s="2">
        <v>4.1310101824921137</v>
      </c>
    </row>
    <row r="33638" spans="1:2" x14ac:dyDescent="0.25">
      <c r="A33638" s="28" t="s">
        <v>31</v>
      </c>
      <c r="B33638" s="2">
        <v>4.5592078823881881</v>
      </c>
    </row>
    <row r="33639" spans="1:2" x14ac:dyDescent="0.25">
      <c r="A33639" s="28" t="s">
        <v>29</v>
      </c>
      <c r="B33639" s="2">
        <v>4.1775717926237261</v>
      </c>
    </row>
    <row r="33640" spans="1:2" x14ac:dyDescent="0.25">
      <c r="A33640" s="28" t="s">
        <v>30</v>
      </c>
      <c r="B33640" s="2">
        <v>6.4745010720205709</v>
      </c>
    </row>
    <row r="33641" spans="1:2" x14ac:dyDescent="0.25">
      <c r="A33641" s="28" t="s">
        <v>88</v>
      </c>
      <c r="B33641" s="2">
        <v>14.057084939066552</v>
      </c>
    </row>
    <row r="33642" spans="1:2" x14ac:dyDescent="0.25">
      <c r="A33642" s="28" t="s">
        <v>80</v>
      </c>
      <c r="B33642" s="2">
        <v>4.0507470659026765</v>
      </c>
    </row>
    <row r="33643" spans="1:2" x14ac:dyDescent="0.25">
      <c r="A33643" s="28" t="s">
        <v>85</v>
      </c>
      <c r="B33643" s="2">
        <v>32.825650011369774</v>
      </c>
    </row>
    <row r="33644" spans="1:2" x14ac:dyDescent="0.25">
      <c r="A33644" s="28" t="s">
        <v>82</v>
      </c>
      <c r="B33644" s="2">
        <v>20.5447201656144</v>
      </c>
    </row>
    <row r="33645" spans="1:2" x14ac:dyDescent="0.25">
      <c r="A33645" s="6" t="s">
        <v>25</v>
      </c>
      <c r="B33645" s="2">
        <v>265.31582909834646</v>
      </c>
    </row>
    <row r="33646" spans="1:2" x14ac:dyDescent="0.25">
      <c r="A33646" s="28" t="s">
        <v>79</v>
      </c>
      <c r="B33646" s="2">
        <v>9.688840359331623</v>
      </c>
    </row>
    <row r="33647" spans="1:2" x14ac:dyDescent="0.25">
      <c r="A33647" s="28" t="s">
        <v>86</v>
      </c>
      <c r="B33647" s="2">
        <v>2.1595782166973696</v>
      </c>
    </row>
    <row r="33648" spans="1:2" x14ac:dyDescent="0.25">
      <c r="A33648" s="28" t="s">
        <v>87</v>
      </c>
      <c r="B33648" s="2">
        <v>8.0285484363403583</v>
      </c>
    </row>
    <row r="33649" spans="1:2" x14ac:dyDescent="0.25">
      <c r="A33649" s="28" t="s">
        <v>31</v>
      </c>
      <c r="B33649" s="2">
        <v>1.2452489311748995</v>
      </c>
    </row>
    <row r="33650" spans="1:2" x14ac:dyDescent="0.25">
      <c r="A33650" s="28" t="s">
        <v>29</v>
      </c>
      <c r="B33650" s="2">
        <v>0.50059374348268115</v>
      </c>
    </row>
    <row r="33651" spans="1:2" x14ac:dyDescent="0.25">
      <c r="A33651" s="28" t="s">
        <v>30</v>
      </c>
      <c r="B33651" s="2">
        <v>1.3082594765119682</v>
      </c>
    </row>
    <row r="33652" spans="1:2" x14ac:dyDescent="0.25">
      <c r="A33652" s="28" t="s">
        <v>88</v>
      </c>
      <c r="B33652" s="2">
        <v>6.7977319619403085</v>
      </c>
    </row>
    <row r="33653" spans="1:2" x14ac:dyDescent="0.25">
      <c r="A33653" s="28" t="s">
        <v>80</v>
      </c>
      <c r="B33653" s="2">
        <v>12.257983393551372</v>
      </c>
    </row>
    <row r="33654" spans="1:2" x14ac:dyDescent="0.25">
      <c r="A33654" s="28" t="s">
        <v>85</v>
      </c>
      <c r="B33654" s="2">
        <v>192.74233240509992</v>
      </c>
    </row>
    <row r="33655" spans="1:2" x14ac:dyDescent="0.25">
      <c r="A33655" s="28" t="s">
        <v>82</v>
      </c>
      <c r="B33655" s="2">
        <v>30.586712174215986</v>
      </c>
    </row>
    <row r="33656" spans="1:2" x14ac:dyDescent="0.25">
      <c r="A33656" s="6" t="s">
        <v>23</v>
      </c>
      <c r="B33656" s="2">
        <v>40.823790300219784</v>
      </c>
    </row>
    <row r="33657" spans="1:2" x14ac:dyDescent="0.25">
      <c r="A33657" s="28" t="s">
        <v>79</v>
      </c>
      <c r="B33657" s="2">
        <v>0.50531720299039995</v>
      </c>
    </row>
    <row r="33658" spans="1:2" x14ac:dyDescent="0.25">
      <c r="A33658" s="28" t="s">
        <v>86</v>
      </c>
      <c r="B33658" s="2">
        <v>0.55276953889569247</v>
      </c>
    </row>
    <row r="33659" spans="1:2" x14ac:dyDescent="0.25">
      <c r="A33659" s="28" t="s">
        <v>87</v>
      </c>
      <c r="B33659" s="2">
        <v>1.1067790309194938</v>
      </c>
    </row>
    <row r="33660" spans="1:2" x14ac:dyDescent="0.25">
      <c r="A33660" s="28" t="s">
        <v>31</v>
      </c>
      <c r="B33660" s="2">
        <v>0.90918770342167077</v>
      </c>
    </row>
    <row r="33661" spans="1:2" x14ac:dyDescent="0.25">
      <c r="A33661" s="28" t="s">
        <v>29</v>
      </c>
      <c r="B33661" s="2">
        <v>0.6250492009822789</v>
      </c>
    </row>
    <row r="33662" spans="1:2" x14ac:dyDescent="0.25">
      <c r="A33662" s="28" t="s">
        <v>30</v>
      </c>
      <c r="B33662" s="2">
        <v>0.59856203451663426</v>
      </c>
    </row>
    <row r="33663" spans="1:2" x14ac:dyDescent="0.25">
      <c r="A33663" s="28" t="s">
        <v>88</v>
      </c>
      <c r="B33663" s="2">
        <v>11.259760621624288</v>
      </c>
    </row>
    <row r="33664" spans="1:2" x14ac:dyDescent="0.25">
      <c r="A33664" s="28" t="s">
        <v>80</v>
      </c>
      <c r="B33664" s="2">
        <v>2.5172096846181615</v>
      </c>
    </row>
    <row r="33665" spans="1:2" x14ac:dyDescent="0.25">
      <c r="A33665" s="28" t="s">
        <v>85</v>
      </c>
      <c r="B33665" s="2">
        <v>12.447374189989528</v>
      </c>
    </row>
    <row r="33666" spans="1:2" x14ac:dyDescent="0.25">
      <c r="A33666" s="28" t="s">
        <v>82</v>
      </c>
      <c r="B33666" s="2">
        <v>10.301781092261638</v>
      </c>
    </row>
    <row r="33667" spans="1:2" x14ac:dyDescent="0.25">
      <c r="A33667" s="6" t="s">
        <v>249</v>
      </c>
      <c r="B33667" s="2">
        <v>962.4682193356698</v>
      </c>
    </row>
    <row r="33668" spans="1:2" x14ac:dyDescent="0.25">
      <c r="A33668" s="28" t="s">
        <v>79</v>
      </c>
      <c r="B33668" s="2">
        <v>15.685832761126752</v>
      </c>
    </row>
    <row r="33669" spans="1:2" x14ac:dyDescent="0.25">
      <c r="A33669" s="28" t="s">
        <v>86</v>
      </c>
      <c r="B33669" s="2">
        <v>15.017914372640593</v>
      </c>
    </row>
    <row r="33670" spans="1:2" x14ac:dyDescent="0.25">
      <c r="A33670" s="28" t="s">
        <v>87</v>
      </c>
      <c r="B33670" s="2">
        <v>48.233939164405363</v>
      </c>
    </row>
    <row r="33671" spans="1:2" x14ac:dyDescent="0.25">
      <c r="A33671" s="28" t="s">
        <v>31</v>
      </c>
      <c r="B33671" s="2">
        <v>34.007242630172421</v>
      </c>
    </row>
    <row r="33672" spans="1:2" x14ac:dyDescent="0.25">
      <c r="A33672" s="28" t="s">
        <v>29</v>
      </c>
      <c r="B33672" s="2">
        <v>18.925607514656768</v>
      </c>
    </row>
    <row r="33673" spans="1:2" x14ac:dyDescent="0.25">
      <c r="A33673" s="28" t="s">
        <v>30</v>
      </c>
      <c r="B33673" s="2">
        <v>17.573271090835981</v>
      </c>
    </row>
    <row r="33674" spans="1:2" x14ac:dyDescent="0.25">
      <c r="A33674" s="28" t="s">
        <v>88</v>
      </c>
      <c r="B33674" s="2">
        <v>218.96099888725473</v>
      </c>
    </row>
    <row r="33675" spans="1:2" x14ac:dyDescent="0.25">
      <c r="A33675" s="28" t="s">
        <v>80</v>
      </c>
      <c r="B33675" s="2">
        <v>47.703763124878378</v>
      </c>
    </row>
    <row r="33676" spans="1:2" x14ac:dyDescent="0.25">
      <c r="A33676" s="28" t="s">
        <v>85</v>
      </c>
      <c r="B33676" s="2">
        <v>299.50679822036221</v>
      </c>
    </row>
    <row r="33677" spans="1:2" x14ac:dyDescent="0.25">
      <c r="A33677" s="28" t="s">
        <v>82</v>
      </c>
      <c r="B33677" s="2">
        <v>246.85285156933656</v>
      </c>
    </row>
    <row r="33678" spans="1:2" x14ac:dyDescent="0.25">
      <c r="A33678" s="6" t="s">
        <v>251</v>
      </c>
      <c r="B33678" s="2">
        <v>222.42850550025463</v>
      </c>
    </row>
    <row r="33679" spans="1:2" x14ac:dyDescent="0.25">
      <c r="A33679" s="28" t="s">
        <v>79</v>
      </c>
      <c r="B33679" s="2">
        <v>4.819707290675546</v>
      </c>
    </row>
    <row r="33680" spans="1:2" x14ac:dyDescent="0.25">
      <c r="A33680" s="28" t="s">
        <v>86</v>
      </c>
      <c r="B33680" s="2">
        <v>3.3486854432459414</v>
      </c>
    </row>
    <row r="33681" spans="1:2" x14ac:dyDescent="0.25">
      <c r="A33681" s="28" t="s">
        <v>87</v>
      </c>
      <c r="B33681" s="2">
        <v>5.3479127534185915</v>
      </c>
    </row>
    <row r="33682" spans="1:2" x14ac:dyDescent="0.25">
      <c r="A33682" s="28" t="s">
        <v>31</v>
      </c>
      <c r="B33682" s="2">
        <v>3.6868783969531451</v>
      </c>
    </row>
    <row r="33683" spans="1:2" x14ac:dyDescent="0.25">
      <c r="A33683" s="28" t="s">
        <v>29</v>
      </c>
      <c r="B33683" s="2">
        <v>13.769717911699827</v>
      </c>
    </row>
    <row r="33684" spans="1:2" x14ac:dyDescent="0.25">
      <c r="A33684" s="28" t="s">
        <v>30</v>
      </c>
      <c r="B33684" s="2">
        <v>2.2800138163005066</v>
      </c>
    </row>
    <row r="33685" spans="1:2" x14ac:dyDescent="0.25">
      <c r="A33685" s="28" t="s">
        <v>88</v>
      </c>
      <c r="B33685" s="2">
        <v>43.134416406258687</v>
      </c>
    </row>
    <row r="33686" spans="1:2" x14ac:dyDescent="0.25">
      <c r="A33686" s="28" t="s">
        <v>80</v>
      </c>
      <c r="B33686" s="2">
        <v>14.877625116941561</v>
      </c>
    </row>
    <row r="33687" spans="1:2" x14ac:dyDescent="0.25">
      <c r="A33687" s="28" t="s">
        <v>85</v>
      </c>
      <c r="B33687" s="2">
        <v>59.913684989564956</v>
      </c>
    </row>
    <row r="33688" spans="1:2" x14ac:dyDescent="0.25">
      <c r="A33688" s="28" t="s">
        <v>82</v>
      </c>
      <c r="B33688" s="2">
        <v>71.249863375195829</v>
      </c>
    </row>
    <row r="33689" spans="1:2" x14ac:dyDescent="0.25">
      <c r="A33689" s="6" t="s">
        <v>229</v>
      </c>
      <c r="B33689" s="2">
        <v>320.94619014000079</v>
      </c>
    </row>
    <row r="33690" spans="1:2" x14ac:dyDescent="0.25">
      <c r="A33690" s="28" t="s">
        <v>79</v>
      </c>
      <c r="B33690" s="2">
        <v>3.0408368201312848</v>
      </c>
    </row>
    <row r="33691" spans="1:2" x14ac:dyDescent="0.25">
      <c r="A33691" s="28" t="s">
        <v>86</v>
      </c>
      <c r="B33691" s="2">
        <v>1.8511241175228659</v>
      </c>
    </row>
    <row r="33692" spans="1:2" x14ac:dyDescent="0.25">
      <c r="A33692" s="28" t="s">
        <v>87</v>
      </c>
      <c r="B33692" s="2">
        <v>7.7827294077923312</v>
      </c>
    </row>
    <row r="33693" spans="1:2" x14ac:dyDescent="0.25">
      <c r="A33693" s="28" t="s">
        <v>31</v>
      </c>
      <c r="B33693" s="2">
        <v>38.885503243219475</v>
      </c>
    </row>
    <row r="33694" spans="1:2" x14ac:dyDescent="0.25">
      <c r="A33694" s="28" t="s">
        <v>29</v>
      </c>
      <c r="B33694" s="2">
        <v>37.509156642000789</v>
      </c>
    </row>
    <row r="33695" spans="1:2" x14ac:dyDescent="0.25">
      <c r="A33695" s="28" t="s">
        <v>30</v>
      </c>
      <c r="B33695" s="2">
        <v>44.691430334550617</v>
      </c>
    </row>
    <row r="33696" spans="1:2" x14ac:dyDescent="0.25">
      <c r="A33696" s="28" t="s">
        <v>88</v>
      </c>
      <c r="B33696" s="2">
        <v>41.361643563227631</v>
      </c>
    </row>
    <row r="33697" spans="1:2" x14ac:dyDescent="0.25">
      <c r="A33697" s="28" t="s">
        <v>80</v>
      </c>
      <c r="B33697" s="2">
        <v>6.4585929779661608</v>
      </c>
    </row>
    <row r="33698" spans="1:2" x14ac:dyDescent="0.25">
      <c r="A33698" s="28" t="s">
        <v>85</v>
      </c>
      <c r="B33698" s="2">
        <v>65.626728923599686</v>
      </c>
    </row>
    <row r="33699" spans="1:2" x14ac:dyDescent="0.25">
      <c r="A33699" s="28" t="s">
        <v>82</v>
      </c>
      <c r="B33699" s="2">
        <v>73.738444109989956</v>
      </c>
    </row>
    <row r="33700" spans="1:2" x14ac:dyDescent="0.25">
      <c r="A33700" s="6" t="s">
        <v>93</v>
      </c>
      <c r="B33700" s="2">
        <v>4698.7290076219551</v>
      </c>
    </row>
    <row r="33701" spans="1:2" x14ac:dyDescent="0.25">
      <c r="A33701" s="28" t="s">
        <v>79</v>
      </c>
      <c r="B33701" s="2">
        <v>105.43843224732238</v>
      </c>
    </row>
    <row r="33702" spans="1:2" x14ac:dyDescent="0.25">
      <c r="A33702" s="28" t="s">
        <v>86</v>
      </c>
      <c r="B33702" s="2">
        <v>52.546831750614537</v>
      </c>
    </row>
    <row r="33703" spans="1:2" x14ac:dyDescent="0.25">
      <c r="A33703" s="28" t="s">
        <v>87</v>
      </c>
      <c r="B33703" s="2">
        <v>177.76635259650962</v>
      </c>
    </row>
    <row r="33704" spans="1:2" x14ac:dyDescent="0.25">
      <c r="A33704" s="28" t="s">
        <v>31</v>
      </c>
      <c r="B33704" s="2">
        <v>157.20689938448982</v>
      </c>
    </row>
    <row r="33705" spans="1:2" x14ac:dyDescent="0.25">
      <c r="A33705" s="28" t="s">
        <v>29</v>
      </c>
      <c r="B33705" s="2">
        <v>107.81447194331668</v>
      </c>
    </row>
    <row r="33706" spans="1:2" x14ac:dyDescent="0.25">
      <c r="A33706" s="28" t="s">
        <v>30</v>
      </c>
      <c r="B33706" s="2">
        <v>153.05757100846378</v>
      </c>
    </row>
    <row r="33707" spans="1:2" x14ac:dyDescent="0.25">
      <c r="A33707" s="28" t="s">
        <v>88</v>
      </c>
      <c r="B33707" s="2">
        <v>891.99895590452729</v>
      </c>
    </row>
    <row r="33708" spans="1:2" x14ac:dyDescent="0.25">
      <c r="A33708" s="28" t="s">
        <v>80</v>
      </c>
      <c r="B33708" s="2">
        <v>322.29096573120182</v>
      </c>
    </row>
    <row r="33709" spans="1:2" x14ac:dyDescent="0.25">
      <c r="A33709" s="28" t="s">
        <v>85</v>
      </c>
      <c r="B33709" s="2">
        <v>1587.0009177357992</v>
      </c>
    </row>
    <row r="33710" spans="1:2" x14ac:dyDescent="0.25">
      <c r="A33710" s="28" t="s">
        <v>82</v>
      </c>
      <c r="B33710" s="2">
        <v>1143.6076093197096</v>
      </c>
    </row>
    <row r="33711" spans="1:2" x14ac:dyDescent="0.25">
      <c r="A33711" s="3" t="s">
        <v>86</v>
      </c>
      <c r="B33711" s="2">
        <v>395.79397145283247</v>
      </c>
    </row>
    <row r="33712" spans="1:2" x14ac:dyDescent="0.25">
      <c r="A33712" s="6" t="s">
        <v>228</v>
      </c>
      <c r="B33712" s="2">
        <v>8.3120405574734715</v>
      </c>
    </row>
    <row r="33713" spans="1:2" x14ac:dyDescent="0.25">
      <c r="A33713" s="28" t="s">
        <v>79</v>
      </c>
      <c r="B33713" s="2">
        <v>5.1721603711168147E-3</v>
      </c>
    </row>
    <row r="33714" spans="1:2" x14ac:dyDescent="0.25">
      <c r="A33714" s="28" t="s">
        <v>87</v>
      </c>
      <c r="B33714" s="2">
        <v>0.56858266387772061</v>
      </c>
    </row>
    <row r="33715" spans="1:2" x14ac:dyDescent="0.25">
      <c r="A33715" s="28" t="s">
        <v>31</v>
      </c>
      <c r="B33715" s="2">
        <v>0.30464283550179638</v>
      </c>
    </row>
    <row r="33716" spans="1:2" x14ac:dyDescent="0.25">
      <c r="A33716" s="28" t="s">
        <v>29</v>
      </c>
      <c r="B33716" s="2">
        <v>0.1104754266812944</v>
      </c>
    </row>
    <row r="33717" spans="1:2" x14ac:dyDescent="0.25">
      <c r="A33717" s="28" t="s">
        <v>30</v>
      </c>
      <c r="B33717" s="2">
        <v>0.39280556416918611</v>
      </c>
    </row>
    <row r="33718" spans="1:2" x14ac:dyDescent="0.25">
      <c r="A33718" s="28" t="s">
        <v>88</v>
      </c>
      <c r="B33718" s="2">
        <v>0.21186350209806393</v>
      </c>
    </row>
    <row r="33719" spans="1:2" x14ac:dyDescent="0.25">
      <c r="A33719" s="28" t="s">
        <v>80</v>
      </c>
      <c r="B33719" s="2">
        <v>0.25295769179375976</v>
      </c>
    </row>
    <row r="33720" spans="1:2" x14ac:dyDescent="0.25">
      <c r="A33720" s="28" t="s">
        <v>84</v>
      </c>
      <c r="B33720" s="2">
        <v>2.5571555371373602</v>
      </c>
    </row>
    <row r="33721" spans="1:2" x14ac:dyDescent="0.25">
      <c r="A33721" s="28" t="s">
        <v>85</v>
      </c>
      <c r="B33721" s="2">
        <v>2.0012579613655976</v>
      </c>
    </row>
    <row r="33722" spans="1:2" x14ac:dyDescent="0.25">
      <c r="A33722" s="28" t="s">
        <v>82</v>
      </c>
      <c r="B33722" s="2">
        <v>1.9071272144775764</v>
      </c>
    </row>
    <row r="33723" spans="1:2" x14ac:dyDescent="0.25">
      <c r="A33723" s="6" t="s">
        <v>239</v>
      </c>
      <c r="B33723" s="2">
        <v>0.10689125382907608</v>
      </c>
    </row>
    <row r="33724" spans="1:2" x14ac:dyDescent="0.25">
      <c r="A33724" s="28" t="s">
        <v>87</v>
      </c>
      <c r="B33724" s="2">
        <v>5.2672236483986133E-2</v>
      </c>
    </row>
    <row r="33725" spans="1:2" x14ac:dyDescent="0.25">
      <c r="A33725" s="28" t="s">
        <v>31</v>
      </c>
      <c r="B33725" s="2">
        <v>1.123467000271787E-2</v>
      </c>
    </row>
    <row r="33726" spans="1:2" x14ac:dyDescent="0.25">
      <c r="A33726" s="28" t="s">
        <v>29</v>
      </c>
      <c r="B33726" s="2">
        <v>3.1345613979351867E-3</v>
      </c>
    </row>
    <row r="33727" spans="1:2" x14ac:dyDescent="0.25">
      <c r="A33727" s="28" t="s">
        <v>88</v>
      </c>
      <c r="B33727" s="2">
        <v>4.7436476056725036E-4</v>
      </c>
    </row>
    <row r="33728" spans="1:2" x14ac:dyDescent="0.25">
      <c r="A33728" s="28" t="s">
        <v>84</v>
      </c>
      <c r="B33728" s="2">
        <v>1.6882565425627679E-3</v>
      </c>
    </row>
    <row r="33729" spans="1:2" x14ac:dyDescent="0.25">
      <c r="A33729" s="28" t="s">
        <v>85</v>
      </c>
      <c r="B33729" s="2">
        <v>3.6191898013668074E-2</v>
      </c>
    </row>
    <row r="33730" spans="1:2" x14ac:dyDescent="0.25">
      <c r="A33730" s="28" t="s">
        <v>82</v>
      </c>
      <c r="B33730" s="2">
        <v>1.4952666276388019E-3</v>
      </c>
    </row>
    <row r="33731" spans="1:2" x14ac:dyDescent="0.25">
      <c r="A33731" s="6" t="s">
        <v>241</v>
      </c>
      <c r="B33731" s="2">
        <v>9.8963948489917719</v>
      </c>
    </row>
    <row r="33732" spans="1:2" x14ac:dyDescent="0.25">
      <c r="A33732" s="28" t="s">
        <v>79</v>
      </c>
      <c r="B33732" s="2">
        <v>0.41405436186668304</v>
      </c>
    </row>
    <row r="33733" spans="1:2" x14ac:dyDescent="0.25">
      <c r="A33733" s="28" t="s">
        <v>87</v>
      </c>
      <c r="B33733" s="2">
        <v>1.4516026827311871E-2</v>
      </c>
    </row>
    <row r="33734" spans="1:2" x14ac:dyDescent="0.25">
      <c r="A33734" s="28" t="s">
        <v>31</v>
      </c>
      <c r="B33734" s="2">
        <v>0.20311910172436121</v>
      </c>
    </row>
    <row r="33735" spans="1:2" x14ac:dyDescent="0.25">
      <c r="A33735" s="28" t="s">
        <v>29</v>
      </c>
      <c r="B33735" s="2">
        <v>3.9137345755992405E-2</v>
      </c>
    </row>
    <row r="33736" spans="1:2" x14ac:dyDescent="0.25">
      <c r="A33736" s="28" t="s">
        <v>30</v>
      </c>
      <c r="B33736" s="2">
        <v>1.625546777441168E-2</v>
      </c>
    </row>
    <row r="33737" spans="1:2" x14ac:dyDescent="0.25">
      <c r="A33737" s="28" t="s">
        <v>88</v>
      </c>
      <c r="B33737" s="2">
        <v>1.190877970201528</v>
      </c>
    </row>
    <row r="33738" spans="1:2" x14ac:dyDescent="0.25">
      <c r="A33738" s="28" t="s">
        <v>80</v>
      </c>
      <c r="B33738" s="2">
        <v>0.86886966591336456</v>
      </c>
    </row>
    <row r="33739" spans="1:2" x14ac:dyDescent="0.25">
      <c r="A33739" s="28" t="s">
        <v>84</v>
      </c>
      <c r="B33739" s="2">
        <v>0.86784905384117872</v>
      </c>
    </row>
    <row r="33740" spans="1:2" x14ac:dyDescent="0.25">
      <c r="A33740" s="28" t="s">
        <v>85</v>
      </c>
      <c r="B33740" s="2">
        <v>5.504419635134326</v>
      </c>
    </row>
    <row r="33741" spans="1:2" x14ac:dyDescent="0.25">
      <c r="A33741" s="28" t="s">
        <v>82</v>
      </c>
      <c r="B33741" s="2">
        <v>0.777296219952615</v>
      </c>
    </row>
    <row r="33742" spans="1:2" x14ac:dyDescent="0.25">
      <c r="A33742" s="6" t="s">
        <v>53</v>
      </c>
      <c r="B33742" s="2">
        <v>5.9611711496542519</v>
      </c>
    </row>
    <row r="33743" spans="1:2" x14ac:dyDescent="0.25">
      <c r="A33743" s="28" t="s">
        <v>79</v>
      </c>
      <c r="B33743" s="2">
        <v>3.8121560551574493E-2</v>
      </c>
    </row>
    <row r="33744" spans="1:2" x14ac:dyDescent="0.25">
      <c r="A33744" s="28" t="s">
        <v>87</v>
      </c>
      <c r="B33744" s="2">
        <v>1.9482188835906085E-3</v>
      </c>
    </row>
    <row r="33745" spans="1:2" x14ac:dyDescent="0.25">
      <c r="A33745" s="28" t="s">
        <v>31</v>
      </c>
      <c r="B33745" s="2">
        <v>1.0518836533250957E-2</v>
      </c>
    </row>
    <row r="33746" spans="1:2" x14ac:dyDescent="0.25">
      <c r="A33746" s="28" t="s">
        <v>29</v>
      </c>
      <c r="B33746" s="2">
        <v>9.5415632686572465E-4</v>
      </c>
    </row>
    <row r="33747" spans="1:2" x14ac:dyDescent="0.25">
      <c r="A33747" s="28" t="s">
        <v>30</v>
      </c>
      <c r="B33747" s="2">
        <v>6.7035496045696477E-6</v>
      </c>
    </row>
    <row r="33748" spans="1:2" x14ac:dyDescent="0.25">
      <c r="A33748" s="28" t="s">
        <v>80</v>
      </c>
      <c r="B33748" s="2">
        <v>3.2514448318864622</v>
      </c>
    </row>
    <row r="33749" spans="1:2" x14ac:dyDescent="0.25">
      <c r="A33749" s="28" t="s">
        <v>84</v>
      </c>
      <c r="B33749" s="2">
        <v>0.522533598756448</v>
      </c>
    </row>
    <row r="33750" spans="1:2" x14ac:dyDescent="0.25">
      <c r="A33750" s="28" t="s">
        <v>85</v>
      </c>
      <c r="B33750" s="2">
        <v>1.695015727808681</v>
      </c>
    </row>
    <row r="33751" spans="1:2" x14ac:dyDescent="0.25">
      <c r="A33751" s="28" t="s">
        <v>82</v>
      </c>
      <c r="B33751" s="2">
        <v>0.44062751535777395</v>
      </c>
    </row>
    <row r="33752" spans="1:2" x14ac:dyDescent="0.25">
      <c r="A33752" s="6" t="s">
        <v>19</v>
      </c>
      <c r="B33752" s="2">
        <v>0.63979070135310567</v>
      </c>
    </row>
    <row r="33753" spans="1:2" x14ac:dyDescent="0.25">
      <c r="A33753" s="28" t="s">
        <v>79</v>
      </c>
      <c r="B33753" s="2">
        <v>5.5488864935292329E-2</v>
      </c>
    </row>
    <row r="33754" spans="1:2" x14ac:dyDescent="0.25">
      <c r="A33754" s="28" t="s">
        <v>87</v>
      </c>
      <c r="B33754" s="2">
        <v>6.0648103653487774E-4</v>
      </c>
    </row>
    <row r="33755" spans="1:2" x14ac:dyDescent="0.25">
      <c r="A33755" s="28" t="s">
        <v>31</v>
      </c>
      <c r="B33755" s="2">
        <v>5.4542962569086084E-2</v>
      </c>
    </row>
    <row r="33756" spans="1:2" x14ac:dyDescent="0.25">
      <c r="A33756" s="28" t="s">
        <v>29</v>
      </c>
      <c r="B33756" s="2">
        <v>1.6264212679160756E-2</v>
      </c>
    </row>
    <row r="33757" spans="1:2" x14ac:dyDescent="0.25">
      <c r="A33757" s="28" t="s">
        <v>30</v>
      </c>
      <c r="B33757" s="2">
        <v>5.1766358388104804E-2</v>
      </c>
    </row>
    <row r="33758" spans="1:2" x14ac:dyDescent="0.25">
      <c r="A33758" s="28" t="s">
        <v>88</v>
      </c>
      <c r="B33758" s="2">
        <v>1.4202156376488733E-2</v>
      </c>
    </row>
    <row r="33759" spans="1:2" x14ac:dyDescent="0.25">
      <c r="A33759" s="28" t="s">
        <v>80</v>
      </c>
      <c r="B33759" s="2">
        <v>4.8768252479500958E-3</v>
      </c>
    </row>
    <row r="33760" spans="1:2" x14ac:dyDescent="0.25">
      <c r="A33760" s="28" t="s">
        <v>84</v>
      </c>
      <c r="B33760" s="2">
        <v>1.8032259188247617E-2</v>
      </c>
    </row>
    <row r="33761" spans="1:2" x14ac:dyDescent="0.25">
      <c r="A33761" s="28" t="s">
        <v>85</v>
      </c>
      <c r="B33761" s="2">
        <v>0.40986705538647228</v>
      </c>
    </row>
    <row r="33762" spans="1:2" x14ac:dyDescent="0.25">
      <c r="A33762" s="28" t="s">
        <v>82</v>
      </c>
      <c r="B33762" s="2">
        <v>1.4143525545768018E-2</v>
      </c>
    </row>
    <row r="33763" spans="1:2" x14ac:dyDescent="0.25">
      <c r="A33763" s="6" t="s">
        <v>243</v>
      </c>
      <c r="B33763" s="2">
        <v>7.1078960440598964</v>
      </c>
    </row>
    <row r="33764" spans="1:2" x14ac:dyDescent="0.25">
      <c r="A33764" s="28" t="s">
        <v>79</v>
      </c>
      <c r="B33764" s="2">
        <v>1.8064717993552526E-2</v>
      </c>
    </row>
    <row r="33765" spans="1:2" x14ac:dyDescent="0.25">
      <c r="A33765" s="28" t="s">
        <v>87</v>
      </c>
      <c r="B33765" s="2">
        <v>6.6932483918203819E-2</v>
      </c>
    </row>
    <row r="33766" spans="1:2" x14ac:dyDescent="0.25">
      <c r="A33766" s="28" t="s">
        <v>31</v>
      </c>
      <c r="B33766" s="2">
        <v>0.10048979367994332</v>
      </c>
    </row>
    <row r="33767" spans="1:2" x14ac:dyDescent="0.25">
      <c r="A33767" s="28" t="s">
        <v>29</v>
      </c>
      <c r="B33767" s="2">
        <v>0.30545250741808472</v>
      </c>
    </row>
    <row r="33768" spans="1:2" x14ac:dyDescent="0.25">
      <c r="A33768" s="28" t="s">
        <v>30</v>
      </c>
      <c r="B33768" s="2">
        <v>4.2806868601192871E-2</v>
      </c>
    </row>
    <row r="33769" spans="1:2" x14ac:dyDescent="0.25">
      <c r="A33769" s="28" t="s">
        <v>88</v>
      </c>
      <c r="B33769" s="2">
        <v>0.30780717539442448</v>
      </c>
    </row>
    <row r="33770" spans="1:2" x14ac:dyDescent="0.25">
      <c r="A33770" s="28" t="s">
        <v>80</v>
      </c>
      <c r="B33770" s="2">
        <v>6.0889306197949491E-3</v>
      </c>
    </row>
    <row r="33771" spans="1:2" x14ac:dyDescent="0.25">
      <c r="A33771" s="28" t="s">
        <v>84</v>
      </c>
      <c r="B33771" s="2">
        <v>0.92986386556445322</v>
      </c>
    </row>
    <row r="33772" spans="1:2" x14ac:dyDescent="0.25">
      <c r="A33772" s="28" t="s">
        <v>85</v>
      </c>
      <c r="B33772" s="2">
        <v>4.6435440251901214</v>
      </c>
    </row>
    <row r="33773" spans="1:2" x14ac:dyDescent="0.25">
      <c r="A33773" s="28" t="s">
        <v>82</v>
      </c>
      <c r="B33773" s="2">
        <v>0.68684567568012522</v>
      </c>
    </row>
    <row r="33774" spans="1:2" x14ac:dyDescent="0.25">
      <c r="A33774" s="6" t="s">
        <v>245</v>
      </c>
      <c r="B33774" s="2">
        <v>11.224861697341057</v>
      </c>
    </row>
    <row r="33775" spans="1:2" x14ac:dyDescent="0.25">
      <c r="A33775" s="28" t="s">
        <v>79</v>
      </c>
      <c r="B33775" s="2">
        <v>0.19669397413676684</v>
      </c>
    </row>
    <row r="33776" spans="1:2" x14ac:dyDescent="0.25">
      <c r="A33776" s="28" t="s">
        <v>87</v>
      </c>
      <c r="B33776" s="2">
        <v>1.9362370991095099E-2</v>
      </c>
    </row>
    <row r="33777" spans="1:2" x14ac:dyDescent="0.25">
      <c r="A33777" s="28" t="s">
        <v>31</v>
      </c>
      <c r="B33777" s="2">
        <v>0.46819849535112817</v>
      </c>
    </row>
    <row r="33778" spans="1:2" x14ac:dyDescent="0.25">
      <c r="A33778" s="28" t="s">
        <v>29</v>
      </c>
      <c r="B33778" s="2">
        <v>0.17936477627925226</v>
      </c>
    </row>
    <row r="33779" spans="1:2" x14ac:dyDescent="0.25">
      <c r="A33779" s="28" t="s">
        <v>30</v>
      </c>
      <c r="B33779" s="2">
        <v>0.17289673380024384</v>
      </c>
    </row>
    <row r="33780" spans="1:2" x14ac:dyDescent="0.25">
      <c r="A33780" s="28" t="s">
        <v>88</v>
      </c>
      <c r="B33780" s="2">
        <v>1.1098516541561723</v>
      </c>
    </row>
    <row r="33781" spans="1:2" x14ac:dyDescent="0.25">
      <c r="A33781" s="28" t="s">
        <v>80</v>
      </c>
      <c r="B33781" s="2">
        <v>0.40797573034963336</v>
      </c>
    </row>
    <row r="33782" spans="1:2" x14ac:dyDescent="0.25">
      <c r="A33782" s="28" t="s">
        <v>84</v>
      </c>
      <c r="B33782" s="2">
        <v>2.7946894818997334</v>
      </c>
    </row>
    <row r="33783" spans="1:2" x14ac:dyDescent="0.25">
      <c r="A33783" s="28" t="s">
        <v>85</v>
      </c>
      <c r="B33783" s="2">
        <v>4.5447211013784186</v>
      </c>
    </row>
    <row r="33784" spans="1:2" x14ac:dyDescent="0.25">
      <c r="A33784" s="28" t="s">
        <v>82</v>
      </c>
      <c r="B33784" s="2">
        <v>1.3311073789986119</v>
      </c>
    </row>
    <row r="33785" spans="1:2" x14ac:dyDescent="0.25">
      <c r="A33785" s="6" t="s">
        <v>247</v>
      </c>
      <c r="B33785" s="2">
        <v>11.824803878327568</v>
      </c>
    </row>
    <row r="33786" spans="1:2" x14ac:dyDescent="0.25">
      <c r="A33786" s="28" t="s">
        <v>79</v>
      </c>
      <c r="B33786" s="2">
        <v>3.7579344160552509E-2</v>
      </c>
    </row>
    <row r="33787" spans="1:2" x14ac:dyDescent="0.25">
      <c r="A33787" s="28" t="s">
        <v>87</v>
      </c>
      <c r="B33787" s="2">
        <v>4.3981322025648653E-2</v>
      </c>
    </row>
    <row r="33788" spans="1:2" x14ac:dyDescent="0.25">
      <c r="A33788" s="28" t="s">
        <v>31</v>
      </c>
      <c r="B33788" s="2">
        <v>0.20497668281817855</v>
      </c>
    </row>
    <row r="33789" spans="1:2" x14ac:dyDescent="0.25">
      <c r="A33789" s="28" t="s">
        <v>29</v>
      </c>
      <c r="B33789" s="2">
        <v>9.2977058503519464E-2</v>
      </c>
    </row>
    <row r="33790" spans="1:2" x14ac:dyDescent="0.25">
      <c r="A33790" s="28" t="s">
        <v>30</v>
      </c>
      <c r="B33790" s="2">
        <v>0.37817355082779042</v>
      </c>
    </row>
    <row r="33791" spans="1:2" x14ac:dyDescent="0.25">
      <c r="A33791" s="28" t="s">
        <v>88</v>
      </c>
      <c r="B33791" s="2">
        <v>0.66802318302373143</v>
      </c>
    </row>
    <row r="33792" spans="1:2" x14ac:dyDescent="0.25">
      <c r="A33792" s="28" t="s">
        <v>80</v>
      </c>
      <c r="B33792" s="2">
        <v>0.24077167067251468</v>
      </c>
    </row>
    <row r="33793" spans="1:2" x14ac:dyDescent="0.25">
      <c r="A33793" s="28" t="s">
        <v>84</v>
      </c>
      <c r="B33793" s="2">
        <v>0.40965321556615741</v>
      </c>
    </row>
    <row r="33794" spans="1:2" x14ac:dyDescent="0.25">
      <c r="A33794" s="28" t="s">
        <v>85</v>
      </c>
      <c r="B33794" s="2">
        <v>8.7131293456455108</v>
      </c>
    </row>
    <row r="33795" spans="1:2" x14ac:dyDescent="0.25">
      <c r="A33795" s="28" t="s">
        <v>82</v>
      </c>
      <c r="B33795" s="2">
        <v>1.0355385050839638</v>
      </c>
    </row>
    <row r="33796" spans="1:2" x14ac:dyDescent="0.25">
      <c r="A33796" s="6" t="s">
        <v>20</v>
      </c>
      <c r="B33796" s="2">
        <v>10.0844423337164</v>
      </c>
    </row>
    <row r="33797" spans="1:2" x14ac:dyDescent="0.25">
      <c r="A33797" s="28" t="s">
        <v>79</v>
      </c>
      <c r="B33797" s="2">
        <v>0.13493285234970148</v>
      </c>
    </row>
    <row r="33798" spans="1:2" x14ac:dyDescent="0.25">
      <c r="A33798" s="28" t="s">
        <v>87</v>
      </c>
      <c r="B33798" s="2">
        <v>9.7935733822549942E-2</v>
      </c>
    </row>
    <row r="33799" spans="1:2" x14ac:dyDescent="0.25">
      <c r="A33799" s="28" t="s">
        <v>31</v>
      </c>
      <c r="B33799" s="2">
        <v>0.25283693890403763</v>
      </c>
    </row>
    <row r="33800" spans="1:2" x14ac:dyDescent="0.25">
      <c r="A33800" s="28" t="s">
        <v>29</v>
      </c>
      <c r="B33800" s="2">
        <v>0.24398177384311476</v>
      </c>
    </row>
    <row r="33801" spans="1:2" x14ac:dyDescent="0.25">
      <c r="A33801" s="28" t="s">
        <v>30</v>
      </c>
      <c r="B33801" s="2">
        <v>0.24045058952305839</v>
      </c>
    </row>
    <row r="33802" spans="1:2" x14ac:dyDescent="0.25">
      <c r="A33802" s="28" t="s">
        <v>88</v>
      </c>
      <c r="B33802" s="2">
        <v>3.6920747345225635</v>
      </c>
    </row>
    <row r="33803" spans="1:2" x14ac:dyDescent="0.25">
      <c r="A33803" s="28" t="s">
        <v>80</v>
      </c>
      <c r="B33803" s="2">
        <v>4.8400917176917246E-2</v>
      </c>
    </row>
    <row r="33804" spans="1:2" x14ac:dyDescent="0.25">
      <c r="A33804" s="28" t="s">
        <v>84</v>
      </c>
      <c r="B33804" s="2">
        <v>0.41677006324015314</v>
      </c>
    </row>
    <row r="33805" spans="1:2" x14ac:dyDescent="0.25">
      <c r="A33805" s="28" t="s">
        <v>85</v>
      </c>
      <c r="B33805" s="2">
        <v>2.8897326328318154</v>
      </c>
    </row>
    <row r="33806" spans="1:2" x14ac:dyDescent="0.25">
      <c r="A33806" s="28" t="s">
        <v>82</v>
      </c>
      <c r="B33806" s="2">
        <v>2.0673260975024865</v>
      </c>
    </row>
    <row r="33807" spans="1:2" x14ac:dyDescent="0.25">
      <c r="A33807" s="6" t="s">
        <v>21</v>
      </c>
      <c r="B33807" s="2">
        <v>59.322152866869516</v>
      </c>
    </row>
    <row r="33808" spans="1:2" x14ac:dyDescent="0.25">
      <c r="A33808" s="28" t="s">
        <v>79</v>
      </c>
      <c r="B33808" s="2">
        <v>0.1647126761526535</v>
      </c>
    </row>
    <row r="33809" spans="1:2" x14ac:dyDescent="0.25">
      <c r="A33809" s="28" t="s">
        <v>87</v>
      </c>
      <c r="B33809" s="2">
        <v>2.1970370669818943E-2</v>
      </c>
    </row>
    <row r="33810" spans="1:2" x14ac:dyDescent="0.25">
      <c r="A33810" s="28" t="s">
        <v>31</v>
      </c>
      <c r="B33810" s="2">
        <v>9.7617231777822819E-2</v>
      </c>
    </row>
    <row r="33811" spans="1:2" x14ac:dyDescent="0.25">
      <c r="A33811" s="28" t="s">
        <v>29</v>
      </c>
      <c r="B33811" s="2">
        <v>2.1408678653312606E-2</v>
      </c>
    </row>
    <row r="33812" spans="1:2" x14ac:dyDescent="0.25">
      <c r="A33812" s="28" t="s">
        <v>30</v>
      </c>
      <c r="B33812" s="2">
        <v>1.3741543962740225E-2</v>
      </c>
    </row>
    <row r="33813" spans="1:2" x14ac:dyDescent="0.25">
      <c r="A33813" s="28" t="s">
        <v>88</v>
      </c>
      <c r="B33813" s="2">
        <v>4.4847603106003513</v>
      </c>
    </row>
    <row r="33814" spans="1:2" x14ac:dyDescent="0.25">
      <c r="A33814" s="28" t="s">
        <v>80</v>
      </c>
      <c r="B33814" s="2">
        <v>30.103395446841766</v>
      </c>
    </row>
    <row r="33815" spans="1:2" x14ac:dyDescent="0.25">
      <c r="A33815" s="28" t="s">
        <v>84</v>
      </c>
      <c r="B33815" s="2">
        <v>4.4908628554276291</v>
      </c>
    </row>
    <row r="33816" spans="1:2" x14ac:dyDescent="0.25">
      <c r="A33816" s="28" t="s">
        <v>85</v>
      </c>
      <c r="B33816" s="2">
        <v>7.8287307857416284</v>
      </c>
    </row>
    <row r="33817" spans="1:2" x14ac:dyDescent="0.25">
      <c r="A33817" s="28" t="s">
        <v>82</v>
      </c>
      <c r="B33817" s="2">
        <v>12.094952967041788</v>
      </c>
    </row>
    <row r="33818" spans="1:2" x14ac:dyDescent="0.25">
      <c r="A33818" s="6" t="s">
        <v>22</v>
      </c>
      <c r="B33818" s="2">
        <v>0.72919868432100521</v>
      </c>
    </row>
    <row r="33819" spans="1:2" x14ac:dyDescent="0.25">
      <c r="A33819" s="28" t="s">
        <v>79</v>
      </c>
      <c r="B33819" s="2">
        <v>1.4802827871926903E-2</v>
      </c>
    </row>
    <row r="33820" spans="1:2" x14ac:dyDescent="0.25">
      <c r="A33820" s="28" t="s">
        <v>31</v>
      </c>
      <c r="B33820" s="2">
        <v>3.3262716339817505E-2</v>
      </c>
    </row>
    <row r="33821" spans="1:2" x14ac:dyDescent="0.25">
      <c r="A33821" s="28" t="s">
        <v>29</v>
      </c>
      <c r="B33821" s="2">
        <v>2.5261167117328381E-2</v>
      </c>
    </row>
    <row r="33822" spans="1:2" x14ac:dyDescent="0.25">
      <c r="A33822" s="28" t="s">
        <v>30</v>
      </c>
      <c r="B33822" s="2">
        <v>3.8991150237032132E-2</v>
      </c>
    </row>
    <row r="33823" spans="1:2" x14ac:dyDescent="0.25">
      <c r="A33823" s="28" t="s">
        <v>88</v>
      </c>
      <c r="B33823" s="2">
        <v>2.7754975360906591E-2</v>
      </c>
    </row>
    <row r="33824" spans="1:2" x14ac:dyDescent="0.25">
      <c r="A33824" s="28" t="s">
        <v>80</v>
      </c>
      <c r="B33824" s="2">
        <v>4.4060484882389846E-2</v>
      </c>
    </row>
    <row r="33825" spans="1:2" x14ac:dyDescent="0.25">
      <c r="A33825" s="28" t="s">
        <v>84</v>
      </c>
      <c r="B33825" s="2">
        <v>1.2806412299905718E-2</v>
      </c>
    </row>
    <row r="33826" spans="1:2" x14ac:dyDescent="0.25">
      <c r="A33826" s="28" t="s">
        <v>85</v>
      </c>
      <c r="B33826" s="2">
        <v>0.50382303084569224</v>
      </c>
    </row>
    <row r="33827" spans="1:2" x14ac:dyDescent="0.25">
      <c r="A33827" s="28" t="s">
        <v>82</v>
      </c>
      <c r="B33827" s="2">
        <v>2.8435919366005841E-2</v>
      </c>
    </row>
    <row r="33828" spans="1:2" x14ac:dyDescent="0.25">
      <c r="A33828" s="6" t="s">
        <v>25</v>
      </c>
      <c r="B33828" s="2">
        <v>3.7422722609532411</v>
      </c>
    </row>
    <row r="33829" spans="1:2" x14ac:dyDescent="0.25">
      <c r="A33829" s="28" t="s">
        <v>79</v>
      </c>
      <c r="B33829" s="2">
        <v>5.1296801158374532E-2</v>
      </c>
    </row>
    <row r="33830" spans="1:2" x14ac:dyDescent="0.25">
      <c r="A33830" s="28" t="s">
        <v>87</v>
      </c>
      <c r="B33830" s="2">
        <v>1.9317064337496716E-2</v>
      </c>
    </row>
    <row r="33831" spans="1:2" x14ac:dyDescent="0.25">
      <c r="A33831" s="28" t="s">
        <v>31</v>
      </c>
      <c r="B33831" s="2">
        <v>4.1336598084400301E-2</v>
      </c>
    </row>
    <row r="33832" spans="1:2" x14ac:dyDescent="0.25">
      <c r="A33832" s="28" t="s">
        <v>29</v>
      </c>
      <c r="B33832" s="2">
        <v>2.4447717809910917E-2</v>
      </c>
    </row>
    <row r="33833" spans="1:2" x14ac:dyDescent="0.25">
      <c r="A33833" s="28" t="s">
        <v>30</v>
      </c>
      <c r="B33833" s="2">
        <v>2.4683896501675868E-2</v>
      </c>
    </row>
    <row r="33834" spans="1:2" x14ac:dyDescent="0.25">
      <c r="A33834" s="28" t="s">
        <v>88</v>
      </c>
      <c r="B33834" s="2">
        <v>0.16270263399701876</v>
      </c>
    </row>
    <row r="33835" spans="1:2" x14ac:dyDescent="0.25">
      <c r="A33835" s="28" t="s">
        <v>80</v>
      </c>
      <c r="B33835" s="2">
        <v>5.589456749630186E-2</v>
      </c>
    </row>
    <row r="33836" spans="1:2" x14ac:dyDescent="0.25">
      <c r="A33836" s="28" t="s">
        <v>84</v>
      </c>
      <c r="B33836" s="2">
        <v>5.3976353239521692E-2</v>
      </c>
    </row>
    <row r="33837" spans="1:2" x14ac:dyDescent="0.25">
      <c r="A33837" s="28" t="s">
        <v>85</v>
      </c>
      <c r="B33837" s="2">
        <v>3.2073126134802927</v>
      </c>
    </row>
    <row r="33838" spans="1:2" x14ac:dyDescent="0.25">
      <c r="A33838" s="28" t="s">
        <v>82</v>
      </c>
      <c r="B33838" s="2">
        <v>0.1013040148482479</v>
      </c>
    </row>
    <row r="33839" spans="1:2" x14ac:dyDescent="0.25">
      <c r="A33839" s="6" t="s">
        <v>23</v>
      </c>
      <c r="B33839" s="2">
        <v>2.3415271790303169</v>
      </c>
    </row>
    <row r="33840" spans="1:2" x14ac:dyDescent="0.25">
      <c r="A33840" s="28" t="s">
        <v>79</v>
      </c>
      <c r="B33840" s="2">
        <v>2.1674840456874657E-2</v>
      </c>
    </row>
    <row r="33841" spans="1:2" x14ac:dyDescent="0.25">
      <c r="A33841" s="28" t="s">
        <v>31</v>
      </c>
      <c r="B33841" s="2">
        <v>1.8674661886491722E-2</v>
      </c>
    </row>
    <row r="33842" spans="1:2" x14ac:dyDescent="0.25">
      <c r="A33842" s="28" t="s">
        <v>29</v>
      </c>
      <c r="B33842" s="2">
        <v>2.7337713087683142E-2</v>
      </c>
    </row>
    <row r="33843" spans="1:2" x14ac:dyDescent="0.25">
      <c r="A33843" s="28" t="s">
        <v>88</v>
      </c>
      <c r="B33843" s="2">
        <v>4.9022951350035267E-2</v>
      </c>
    </row>
    <row r="33844" spans="1:2" x14ac:dyDescent="0.25">
      <c r="A33844" s="28" t="s">
        <v>80</v>
      </c>
      <c r="B33844" s="2">
        <v>0.24119657650158546</v>
      </c>
    </row>
    <row r="33845" spans="1:2" x14ac:dyDescent="0.25">
      <c r="A33845" s="28" t="s">
        <v>84</v>
      </c>
      <c r="B33845" s="2">
        <v>0.56598049349180246</v>
      </c>
    </row>
    <row r="33846" spans="1:2" x14ac:dyDescent="0.25">
      <c r="A33846" s="28" t="s">
        <v>85</v>
      </c>
      <c r="B33846" s="2">
        <v>1.2565391564798374</v>
      </c>
    </row>
    <row r="33847" spans="1:2" x14ac:dyDescent="0.25">
      <c r="A33847" s="28" t="s">
        <v>82</v>
      </c>
      <c r="B33847" s="2">
        <v>0.16110078577600651</v>
      </c>
    </row>
    <row r="33848" spans="1:2" x14ac:dyDescent="0.25">
      <c r="A33848" s="6" t="s">
        <v>249</v>
      </c>
      <c r="B33848" s="2">
        <v>37.772349565392027</v>
      </c>
    </row>
    <row r="33849" spans="1:2" x14ac:dyDescent="0.25">
      <c r="A33849" s="28" t="s">
        <v>79</v>
      </c>
      <c r="B33849" s="2">
        <v>6.5005155140107782E-2</v>
      </c>
    </row>
    <row r="33850" spans="1:2" x14ac:dyDescent="0.25">
      <c r="A33850" s="28" t="s">
        <v>87</v>
      </c>
      <c r="B33850" s="2">
        <v>0.10917281366326438</v>
      </c>
    </row>
    <row r="33851" spans="1:2" x14ac:dyDescent="0.25">
      <c r="A33851" s="28" t="s">
        <v>31</v>
      </c>
      <c r="B33851" s="2">
        <v>0.1915226784588871</v>
      </c>
    </row>
    <row r="33852" spans="1:2" x14ac:dyDescent="0.25">
      <c r="A33852" s="28" t="s">
        <v>29</v>
      </c>
      <c r="B33852" s="2">
        <v>0.43643255577972534</v>
      </c>
    </row>
    <row r="33853" spans="1:2" x14ac:dyDescent="0.25">
      <c r="A33853" s="28" t="s">
        <v>30</v>
      </c>
      <c r="B33853" s="2">
        <v>0.19117499999403753</v>
      </c>
    </row>
    <row r="33854" spans="1:2" x14ac:dyDescent="0.25">
      <c r="A33854" s="28" t="s">
        <v>88</v>
      </c>
      <c r="B33854" s="2">
        <v>2.0184405945131183</v>
      </c>
    </row>
    <row r="33855" spans="1:2" x14ac:dyDescent="0.25">
      <c r="A33855" s="28" t="s">
        <v>80</v>
      </c>
      <c r="B33855" s="2">
        <v>0.44107395550993994</v>
      </c>
    </row>
    <row r="33856" spans="1:2" x14ac:dyDescent="0.25">
      <c r="A33856" s="28" t="s">
        <v>84</v>
      </c>
      <c r="B33856" s="2">
        <v>26.213278584254137</v>
      </c>
    </row>
    <row r="33857" spans="1:2" x14ac:dyDescent="0.25">
      <c r="A33857" s="28" t="s">
        <v>85</v>
      </c>
      <c r="B33857" s="2">
        <v>4.1807274421500313</v>
      </c>
    </row>
    <row r="33858" spans="1:2" x14ac:dyDescent="0.25">
      <c r="A33858" s="28" t="s">
        <v>82</v>
      </c>
      <c r="B33858" s="2">
        <v>3.9255207859287777</v>
      </c>
    </row>
    <row r="33859" spans="1:2" x14ac:dyDescent="0.25">
      <c r="A33859" s="6" t="s">
        <v>251</v>
      </c>
      <c r="B33859" s="2">
        <v>10.564486974050009</v>
      </c>
    </row>
    <row r="33860" spans="1:2" x14ac:dyDescent="0.25">
      <c r="A33860" s="28" t="s">
        <v>79</v>
      </c>
      <c r="B33860" s="2">
        <v>7.053639583299387E-2</v>
      </c>
    </row>
    <row r="33861" spans="1:2" x14ac:dyDescent="0.25">
      <c r="A33861" s="28" t="s">
        <v>87</v>
      </c>
      <c r="B33861" s="2">
        <v>0.11931288735909598</v>
      </c>
    </row>
    <row r="33862" spans="1:2" x14ac:dyDescent="0.25">
      <c r="A33862" s="28" t="s">
        <v>31</v>
      </c>
      <c r="B33862" s="2">
        <v>0.18730749530912696</v>
      </c>
    </row>
    <row r="33863" spans="1:2" x14ac:dyDescent="0.25">
      <c r="A33863" s="28" t="s">
        <v>29</v>
      </c>
      <c r="B33863" s="2">
        <v>0.6499361656091236</v>
      </c>
    </row>
    <row r="33864" spans="1:2" x14ac:dyDescent="0.25">
      <c r="A33864" s="28" t="s">
        <v>30</v>
      </c>
      <c r="B33864" s="2">
        <v>0.10190834162496192</v>
      </c>
    </row>
    <row r="33865" spans="1:2" x14ac:dyDescent="0.25">
      <c r="A33865" s="28" t="s">
        <v>88</v>
      </c>
      <c r="B33865" s="2">
        <v>1.4618170319861552</v>
      </c>
    </row>
    <row r="33866" spans="1:2" x14ac:dyDescent="0.25">
      <c r="A33866" s="28" t="s">
        <v>80</v>
      </c>
      <c r="B33866" s="2">
        <v>0.23652271003415234</v>
      </c>
    </row>
    <row r="33867" spans="1:2" x14ac:dyDescent="0.25">
      <c r="A33867" s="28" t="s">
        <v>84</v>
      </c>
      <c r="B33867" s="2">
        <v>4.4544943023730053</v>
      </c>
    </row>
    <row r="33868" spans="1:2" x14ac:dyDescent="0.25">
      <c r="A33868" s="28" t="s">
        <v>85</v>
      </c>
      <c r="B33868" s="2">
        <v>2.0118278678089934</v>
      </c>
    </row>
    <row r="33869" spans="1:2" x14ac:dyDescent="0.25">
      <c r="A33869" s="28" t="s">
        <v>82</v>
      </c>
      <c r="B33869" s="2">
        <v>1.2708237761124013</v>
      </c>
    </row>
    <row r="33870" spans="1:2" x14ac:dyDescent="0.25">
      <c r="A33870" s="6" t="s">
        <v>229</v>
      </c>
      <c r="B33870" s="2">
        <v>18.266705731053548</v>
      </c>
    </row>
    <row r="33871" spans="1:2" x14ac:dyDescent="0.25">
      <c r="A33871" s="28" t="s">
        <v>79</v>
      </c>
      <c r="B33871" s="2">
        <v>0.12866189807454392</v>
      </c>
    </row>
    <row r="33872" spans="1:2" x14ac:dyDescent="0.25">
      <c r="A33872" s="28" t="s">
        <v>87</v>
      </c>
      <c r="B33872" s="2">
        <v>0.17236682449740104</v>
      </c>
    </row>
    <row r="33873" spans="1:2" x14ac:dyDescent="0.25">
      <c r="A33873" s="28" t="s">
        <v>31</v>
      </c>
      <c r="B33873" s="2">
        <v>4.3498488671801292</v>
      </c>
    </row>
    <row r="33874" spans="1:2" x14ac:dyDescent="0.25">
      <c r="A33874" s="28" t="s">
        <v>29</v>
      </c>
      <c r="B33874" s="2">
        <v>2.5879611840521632</v>
      </c>
    </row>
    <row r="33875" spans="1:2" x14ac:dyDescent="0.25">
      <c r="A33875" s="28" t="s">
        <v>30</v>
      </c>
      <c r="B33875" s="2">
        <v>1.2790532935571985</v>
      </c>
    </row>
    <row r="33876" spans="1:2" x14ac:dyDescent="0.25">
      <c r="A33876" s="28" t="s">
        <v>88</v>
      </c>
      <c r="B33876" s="2">
        <v>2.0457923101695714</v>
      </c>
    </row>
    <row r="33877" spans="1:2" x14ac:dyDescent="0.25">
      <c r="A33877" s="28" t="s">
        <v>80</v>
      </c>
      <c r="B33877" s="2">
        <v>0.19362249208130203</v>
      </c>
    </row>
    <row r="33878" spans="1:2" x14ac:dyDescent="0.25">
      <c r="A33878" s="28" t="s">
        <v>84</v>
      </c>
      <c r="B33878" s="2">
        <v>2.7701587769526674</v>
      </c>
    </row>
    <row r="33879" spans="1:2" x14ac:dyDescent="0.25">
      <c r="A33879" s="28" t="s">
        <v>85</v>
      </c>
      <c r="B33879" s="2">
        <v>2.9883819368884263</v>
      </c>
    </row>
    <row r="33880" spans="1:2" x14ac:dyDescent="0.25">
      <c r="A33880" s="28" t="s">
        <v>82</v>
      </c>
      <c r="B33880" s="2">
        <v>1.7508581476001441</v>
      </c>
    </row>
    <row r="33881" spans="1:2" x14ac:dyDescent="0.25">
      <c r="A33881" s="6" t="s">
        <v>93</v>
      </c>
      <c r="B33881" s="2">
        <v>197.89698572641626</v>
      </c>
    </row>
    <row r="33882" spans="1:2" x14ac:dyDescent="0.25">
      <c r="A33882" s="28" t="s">
        <v>79</v>
      </c>
      <c r="B33882" s="2">
        <v>1.4167984310527153</v>
      </c>
    </row>
    <row r="33883" spans="1:2" x14ac:dyDescent="0.25">
      <c r="A33883" s="28" t="s">
        <v>87</v>
      </c>
      <c r="B33883" s="2">
        <v>1.3086774983937188</v>
      </c>
    </row>
    <row r="33884" spans="1:2" x14ac:dyDescent="0.25">
      <c r="A33884" s="28" t="s">
        <v>31</v>
      </c>
      <c r="B33884" s="2">
        <v>6.5301305661211755</v>
      </c>
    </row>
    <row r="33885" spans="1:2" x14ac:dyDescent="0.25">
      <c r="A33885" s="28" t="s">
        <v>29</v>
      </c>
      <c r="B33885" s="2">
        <v>4.764527000994466</v>
      </c>
    </row>
    <row r="33886" spans="1:2" x14ac:dyDescent="0.25">
      <c r="A33886" s="28" t="s">
        <v>30</v>
      </c>
      <c r="B33886" s="2">
        <v>2.9447150625112388</v>
      </c>
    </row>
    <row r="33887" spans="1:2" x14ac:dyDescent="0.25">
      <c r="A33887" s="28" t="s">
        <v>88</v>
      </c>
      <c r="B33887" s="2">
        <v>17.445465548510697</v>
      </c>
    </row>
    <row r="33888" spans="1:2" x14ac:dyDescent="0.25">
      <c r="A33888" s="28" t="s">
        <v>80</v>
      </c>
      <c r="B33888" s="2">
        <v>36.397152497007838</v>
      </c>
    </row>
    <row r="33889" spans="1:2" x14ac:dyDescent="0.25">
      <c r="A33889" s="28" t="s">
        <v>84</v>
      </c>
      <c r="B33889" s="2">
        <v>47.079793109774968</v>
      </c>
    </row>
    <row r="33890" spans="1:2" x14ac:dyDescent="0.25">
      <c r="A33890" s="28" t="s">
        <v>85</v>
      </c>
      <c r="B33890" s="2">
        <v>52.415222216149509</v>
      </c>
    </row>
    <row r="33891" spans="1:2" x14ac:dyDescent="0.25">
      <c r="A33891" s="28" t="s">
        <v>82</v>
      </c>
      <c r="B33891" s="2">
        <v>27.594503795899932</v>
      </c>
    </row>
    <row r="33892" spans="1:2" x14ac:dyDescent="0.25">
      <c r="A33892" s="3" t="s">
        <v>85</v>
      </c>
      <c r="B33892" s="2">
        <v>8376.3185016478092</v>
      </c>
    </row>
    <row r="33893" spans="1:2" x14ac:dyDescent="0.25">
      <c r="A33893" s="6" t="s">
        <v>228</v>
      </c>
      <c r="B33893" s="2">
        <v>176.55108440337239</v>
      </c>
    </row>
    <row r="33894" spans="1:2" x14ac:dyDescent="0.25">
      <c r="A33894" s="28" t="s">
        <v>79</v>
      </c>
      <c r="B33894" s="2">
        <v>10.678402280858874</v>
      </c>
    </row>
    <row r="33895" spans="1:2" x14ac:dyDescent="0.25">
      <c r="A33895" s="28" t="s">
        <v>86</v>
      </c>
      <c r="B33895" s="2">
        <v>1.7539358089361663</v>
      </c>
    </row>
    <row r="33896" spans="1:2" x14ac:dyDescent="0.25">
      <c r="A33896" s="28" t="s">
        <v>87</v>
      </c>
      <c r="B33896" s="2">
        <v>13.394654726103145</v>
      </c>
    </row>
    <row r="33897" spans="1:2" x14ac:dyDescent="0.25">
      <c r="A33897" s="28" t="s">
        <v>31</v>
      </c>
      <c r="B33897" s="2">
        <v>8.4244701204265304</v>
      </c>
    </row>
    <row r="33898" spans="1:2" x14ac:dyDescent="0.25">
      <c r="A33898" s="28" t="s">
        <v>29</v>
      </c>
      <c r="B33898" s="2">
        <v>4.0038646003852048</v>
      </c>
    </row>
    <row r="33899" spans="1:2" x14ac:dyDescent="0.25">
      <c r="A33899" s="28" t="s">
        <v>30</v>
      </c>
      <c r="B33899" s="2">
        <v>4.7642226961923555</v>
      </c>
    </row>
    <row r="33900" spans="1:2" x14ac:dyDescent="0.25">
      <c r="A33900" s="28" t="s">
        <v>88</v>
      </c>
      <c r="B33900" s="2">
        <v>20.809970845973385</v>
      </c>
    </row>
    <row r="33901" spans="1:2" x14ac:dyDescent="0.25">
      <c r="A33901" s="28" t="s">
        <v>80</v>
      </c>
      <c r="B33901" s="2">
        <v>14.217935369325817</v>
      </c>
    </row>
    <row r="33902" spans="1:2" x14ac:dyDescent="0.25">
      <c r="A33902" s="28" t="s">
        <v>84</v>
      </c>
      <c r="B33902" s="2">
        <v>78.497433503368057</v>
      </c>
    </row>
    <row r="33903" spans="1:2" x14ac:dyDescent="0.25">
      <c r="A33903" s="28" t="s">
        <v>82</v>
      </c>
      <c r="B33903" s="2">
        <v>20.006194451802855</v>
      </c>
    </row>
    <row r="33904" spans="1:2" x14ac:dyDescent="0.25">
      <c r="A33904" s="6" t="s">
        <v>239</v>
      </c>
      <c r="B33904" s="2">
        <v>20.165407496277357</v>
      </c>
    </row>
    <row r="33905" spans="1:2" x14ac:dyDescent="0.25">
      <c r="A33905" s="28" t="s">
        <v>79</v>
      </c>
      <c r="B33905" s="2">
        <v>0.20107661736201213</v>
      </c>
    </row>
    <row r="33906" spans="1:2" x14ac:dyDescent="0.25">
      <c r="A33906" s="28" t="s">
        <v>87</v>
      </c>
      <c r="B33906" s="2">
        <v>4.7297096076961749</v>
      </c>
    </row>
    <row r="33907" spans="1:2" x14ac:dyDescent="0.25">
      <c r="A33907" s="28" t="s">
        <v>31</v>
      </c>
      <c r="B33907" s="2">
        <v>0.59408389933149808</v>
      </c>
    </row>
    <row r="33908" spans="1:2" x14ac:dyDescent="0.25">
      <c r="A33908" s="28" t="s">
        <v>29</v>
      </c>
      <c r="B33908" s="2">
        <v>1.1670330979091232</v>
      </c>
    </row>
    <row r="33909" spans="1:2" x14ac:dyDescent="0.25">
      <c r="A33909" s="28" t="s">
        <v>30</v>
      </c>
      <c r="B33909" s="2">
        <v>0.74848657953713327</v>
      </c>
    </row>
    <row r="33910" spans="1:2" x14ac:dyDescent="0.25">
      <c r="A33910" s="28" t="s">
        <v>88</v>
      </c>
      <c r="B33910" s="2">
        <v>1.5533669907923744</v>
      </c>
    </row>
    <row r="33911" spans="1:2" x14ac:dyDescent="0.25">
      <c r="A33911" s="28" t="s">
        <v>80</v>
      </c>
      <c r="B33911" s="2">
        <v>1.0285390620671917</v>
      </c>
    </row>
    <row r="33912" spans="1:2" x14ac:dyDescent="0.25">
      <c r="A33912" s="28" t="s">
        <v>84</v>
      </c>
      <c r="B33912" s="2">
        <v>3.4674554598123009</v>
      </c>
    </row>
    <row r="33913" spans="1:2" x14ac:dyDescent="0.25">
      <c r="A33913" s="28" t="s">
        <v>82</v>
      </c>
      <c r="B33913" s="2">
        <v>6.6756561817695497</v>
      </c>
    </row>
    <row r="33914" spans="1:2" x14ac:dyDescent="0.25">
      <c r="A33914" s="6" t="s">
        <v>241</v>
      </c>
      <c r="B33914" s="2">
        <v>369.50273643304865</v>
      </c>
    </row>
    <row r="33915" spans="1:2" x14ac:dyDescent="0.25">
      <c r="A33915" s="28" t="s">
        <v>79</v>
      </c>
      <c r="B33915" s="2">
        <v>15.401338762483311</v>
      </c>
    </row>
    <row r="33916" spans="1:2" x14ac:dyDescent="0.25">
      <c r="A33916" s="28" t="s">
        <v>86</v>
      </c>
      <c r="B33916" s="2">
        <v>2.9110014092938501</v>
      </c>
    </row>
    <row r="33917" spans="1:2" x14ac:dyDescent="0.25">
      <c r="A33917" s="28" t="s">
        <v>87</v>
      </c>
      <c r="B33917" s="2">
        <v>7.1858126124061625</v>
      </c>
    </row>
    <row r="33918" spans="1:2" x14ac:dyDescent="0.25">
      <c r="A33918" s="28" t="s">
        <v>31</v>
      </c>
      <c r="B33918" s="2">
        <v>11.908508512870336</v>
      </c>
    </row>
    <row r="33919" spans="1:2" x14ac:dyDescent="0.25">
      <c r="A33919" s="28" t="s">
        <v>29</v>
      </c>
      <c r="B33919" s="2">
        <v>2.948956622854614</v>
      </c>
    </row>
    <row r="33920" spans="1:2" x14ac:dyDescent="0.25">
      <c r="A33920" s="28" t="s">
        <v>30</v>
      </c>
      <c r="B33920" s="2">
        <v>7.1741235459987127</v>
      </c>
    </row>
    <row r="33921" spans="1:2" x14ac:dyDescent="0.25">
      <c r="A33921" s="28" t="s">
        <v>88</v>
      </c>
      <c r="B33921" s="2">
        <v>49.182314701489872</v>
      </c>
    </row>
    <row r="33922" spans="1:2" x14ac:dyDescent="0.25">
      <c r="A33922" s="28" t="s">
        <v>80</v>
      </c>
      <c r="B33922" s="2">
        <v>25.175495124964925</v>
      </c>
    </row>
    <row r="33923" spans="1:2" x14ac:dyDescent="0.25">
      <c r="A33923" s="28" t="s">
        <v>84</v>
      </c>
      <c r="B33923" s="2">
        <v>187.31179696415168</v>
      </c>
    </row>
    <row r="33924" spans="1:2" x14ac:dyDescent="0.25">
      <c r="A33924" s="28" t="s">
        <v>82</v>
      </c>
      <c r="B33924" s="2">
        <v>60.303388176535201</v>
      </c>
    </row>
    <row r="33925" spans="1:2" x14ac:dyDescent="0.25">
      <c r="A33925" s="6" t="s">
        <v>53</v>
      </c>
      <c r="B33925" s="2">
        <v>3.1211009002963519</v>
      </c>
    </row>
    <row r="33926" spans="1:2" x14ac:dyDescent="0.25">
      <c r="A33926" s="28" t="s">
        <v>79</v>
      </c>
      <c r="B33926" s="2">
        <v>0.29189953537757418</v>
      </c>
    </row>
    <row r="33927" spans="1:2" x14ac:dyDescent="0.25">
      <c r="A33927" s="28" t="s">
        <v>86</v>
      </c>
      <c r="B33927" s="2">
        <v>9.8330532803223569E-3</v>
      </c>
    </row>
    <row r="33928" spans="1:2" x14ac:dyDescent="0.25">
      <c r="A33928" s="28" t="s">
        <v>87</v>
      </c>
      <c r="B33928" s="2">
        <v>0.78237129079442447</v>
      </c>
    </row>
    <row r="33929" spans="1:2" x14ac:dyDescent="0.25">
      <c r="A33929" s="28" t="s">
        <v>31</v>
      </c>
      <c r="B33929" s="2">
        <v>1.7639752524415023E-2</v>
      </c>
    </row>
    <row r="33930" spans="1:2" x14ac:dyDescent="0.25">
      <c r="A33930" s="28" t="s">
        <v>29</v>
      </c>
      <c r="B33930" s="2">
        <v>5.7718401506060418E-3</v>
      </c>
    </row>
    <row r="33931" spans="1:2" x14ac:dyDescent="0.25">
      <c r="A33931" s="28" t="s">
        <v>30</v>
      </c>
      <c r="B33931" s="2">
        <v>1.2651360734199275E-4</v>
      </c>
    </row>
    <row r="33932" spans="1:2" x14ac:dyDescent="0.25">
      <c r="A33932" s="28" t="s">
        <v>80</v>
      </c>
      <c r="B33932" s="2">
        <v>6.0603490747081316E-2</v>
      </c>
    </row>
    <row r="33933" spans="1:2" x14ac:dyDescent="0.25">
      <c r="A33933" s="28" t="s">
        <v>84</v>
      </c>
      <c r="B33933" s="2">
        <v>1.4973991677774521</v>
      </c>
    </row>
    <row r="33934" spans="1:2" x14ac:dyDescent="0.25">
      <c r="A33934" s="28" t="s">
        <v>82</v>
      </c>
      <c r="B33934" s="2">
        <v>0.45545625603713452</v>
      </c>
    </row>
    <row r="33935" spans="1:2" x14ac:dyDescent="0.25">
      <c r="A33935" s="6" t="s">
        <v>230</v>
      </c>
      <c r="B33935" s="2">
        <v>275.02393875519653</v>
      </c>
    </row>
    <row r="33936" spans="1:2" x14ac:dyDescent="0.25">
      <c r="A33936" s="28" t="s">
        <v>79</v>
      </c>
      <c r="B33936" s="2">
        <v>1.7944081642848406</v>
      </c>
    </row>
    <row r="33937" spans="1:2" x14ac:dyDescent="0.25">
      <c r="A33937" s="28" t="s">
        <v>86</v>
      </c>
      <c r="B33937" s="2">
        <v>2.0036606065302496</v>
      </c>
    </row>
    <row r="33938" spans="1:2" x14ac:dyDescent="0.25">
      <c r="A33938" s="28" t="s">
        <v>31</v>
      </c>
      <c r="B33938" s="2">
        <v>2.815323349000256</v>
      </c>
    </row>
    <row r="33939" spans="1:2" x14ac:dyDescent="0.25">
      <c r="A33939" s="28" t="s">
        <v>29</v>
      </c>
      <c r="B33939" s="2">
        <v>0.11981906060366279</v>
      </c>
    </row>
    <row r="33940" spans="1:2" x14ac:dyDescent="0.25">
      <c r="A33940" s="28" t="s">
        <v>30</v>
      </c>
      <c r="B33940" s="2">
        <v>2.1410252915362582</v>
      </c>
    </row>
    <row r="33941" spans="1:2" x14ac:dyDescent="0.25">
      <c r="A33941" s="28" t="s">
        <v>88</v>
      </c>
      <c r="B33941" s="2">
        <v>50.484525818666931</v>
      </c>
    </row>
    <row r="33942" spans="1:2" x14ac:dyDescent="0.25">
      <c r="A33942" s="28" t="s">
        <v>80</v>
      </c>
      <c r="B33942" s="2">
        <v>71.772294019844821</v>
      </c>
    </row>
    <row r="33943" spans="1:2" x14ac:dyDescent="0.25">
      <c r="A33943" s="28" t="s">
        <v>84</v>
      </c>
      <c r="B33943" s="2">
        <v>107.3550092001791</v>
      </c>
    </row>
    <row r="33944" spans="1:2" x14ac:dyDescent="0.25">
      <c r="A33944" s="28" t="s">
        <v>82</v>
      </c>
      <c r="B33944" s="2">
        <v>36.537873244550411</v>
      </c>
    </row>
    <row r="33945" spans="1:2" x14ac:dyDescent="0.25">
      <c r="A33945" s="6" t="s">
        <v>19</v>
      </c>
      <c r="B33945" s="2">
        <v>35.876661451608747</v>
      </c>
    </row>
    <row r="33946" spans="1:2" x14ac:dyDescent="0.25">
      <c r="A33946" s="28" t="s">
        <v>79</v>
      </c>
      <c r="B33946" s="2">
        <v>5.768211369381774</v>
      </c>
    </row>
    <row r="33947" spans="1:2" x14ac:dyDescent="0.25">
      <c r="A33947" s="28" t="s">
        <v>86</v>
      </c>
      <c r="B33947" s="2">
        <v>1.2855081301374667</v>
      </c>
    </row>
    <row r="33948" spans="1:2" x14ac:dyDescent="0.25">
      <c r="A33948" s="28" t="s">
        <v>87</v>
      </c>
      <c r="B33948" s="2">
        <v>6.5572405583325832E-2</v>
      </c>
    </row>
    <row r="33949" spans="1:2" x14ac:dyDescent="0.25">
      <c r="A33949" s="28" t="s">
        <v>31</v>
      </c>
      <c r="B33949" s="2">
        <v>1.5033891758981068</v>
      </c>
    </row>
    <row r="33950" spans="1:2" x14ac:dyDescent="0.25">
      <c r="A33950" s="28" t="s">
        <v>29</v>
      </c>
      <c r="B33950" s="2">
        <v>1.5960255355664685</v>
      </c>
    </row>
    <row r="33951" spans="1:2" x14ac:dyDescent="0.25">
      <c r="A33951" s="28" t="s">
        <v>30</v>
      </c>
      <c r="B33951" s="2">
        <v>23.74783040406367</v>
      </c>
    </row>
    <row r="33952" spans="1:2" x14ac:dyDescent="0.25">
      <c r="A33952" s="28" t="s">
        <v>88</v>
      </c>
      <c r="B33952" s="2">
        <v>0.22979487262059084</v>
      </c>
    </row>
    <row r="33953" spans="1:2" x14ac:dyDescent="0.25">
      <c r="A33953" s="28" t="s">
        <v>80</v>
      </c>
      <c r="B33953" s="2">
        <v>0.28794816912050619</v>
      </c>
    </row>
    <row r="33954" spans="1:2" x14ac:dyDescent="0.25">
      <c r="A33954" s="28" t="s">
        <v>84</v>
      </c>
      <c r="B33954" s="2">
        <v>0.12221778955842488</v>
      </c>
    </row>
    <row r="33955" spans="1:2" x14ac:dyDescent="0.25">
      <c r="A33955" s="28" t="s">
        <v>82</v>
      </c>
      <c r="B33955" s="2">
        <v>1.2701635996784224</v>
      </c>
    </row>
    <row r="33956" spans="1:2" x14ac:dyDescent="0.25">
      <c r="A33956" s="6" t="s">
        <v>243</v>
      </c>
      <c r="B33956" s="2">
        <v>228.44963343558169</v>
      </c>
    </row>
    <row r="33957" spans="1:2" x14ac:dyDescent="0.25">
      <c r="A33957" s="28" t="s">
        <v>79</v>
      </c>
      <c r="B33957" s="2">
        <v>7.9791567980559757</v>
      </c>
    </row>
    <row r="33958" spans="1:2" x14ac:dyDescent="0.25">
      <c r="A33958" s="28" t="s">
        <v>86</v>
      </c>
      <c r="B33958" s="2">
        <v>4.242524137116102</v>
      </c>
    </row>
    <row r="33959" spans="1:2" x14ac:dyDescent="0.25">
      <c r="A33959" s="28" t="s">
        <v>87</v>
      </c>
      <c r="B33959" s="2">
        <v>19.633932910615727</v>
      </c>
    </row>
    <row r="33960" spans="1:2" x14ac:dyDescent="0.25">
      <c r="A33960" s="28" t="s">
        <v>31</v>
      </c>
      <c r="B33960" s="2">
        <v>7.7188417850938142</v>
      </c>
    </row>
    <row r="33961" spans="1:2" x14ac:dyDescent="0.25">
      <c r="A33961" s="28" t="s">
        <v>29</v>
      </c>
      <c r="B33961" s="2">
        <v>7.1974373709999071</v>
      </c>
    </row>
    <row r="33962" spans="1:2" x14ac:dyDescent="0.25">
      <c r="A33962" s="28" t="s">
        <v>30</v>
      </c>
      <c r="B33962" s="2">
        <v>3.9718184133555714</v>
      </c>
    </row>
    <row r="33963" spans="1:2" x14ac:dyDescent="0.25">
      <c r="A33963" s="28" t="s">
        <v>88</v>
      </c>
      <c r="B33963" s="2">
        <v>35.221258332619762</v>
      </c>
    </row>
    <row r="33964" spans="1:2" x14ac:dyDescent="0.25">
      <c r="A33964" s="28" t="s">
        <v>80</v>
      </c>
      <c r="B33964" s="2">
        <v>14.936305201790827</v>
      </c>
    </row>
    <row r="33965" spans="1:2" x14ac:dyDescent="0.25">
      <c r="A33965" s="28" t="s">
        <v>84</v>
      </c>
      <c r="B33965" s="2">
        <v>70.929378309410836</v>
      </c>
    </row>
    <row r="33966" spans="1:2" x14ac:dyDescent="0.25">
      <c r="A33966" s="28" t="s">
        <v>82</v>
      </c>
      <c r="B33966" s="2">
        <v>56.618980176523152</v>
      </c>
    </row>
    <row r="33967" spans="1:2" x14ac:dyDescent="0.25">
      <c r="A33967" s="6" t="s">
        <v>52</v>
      </c>
      <c r="B33967" s="2">
        <v>6.178812637260318</v>
      </c>
    </row>
    <row r="33968" spans="1:2" x14ac:dyDescent="0.25">
      <c r="A33968" s="28" t="s">
        <v>79</v>
      </c>
      <c r="B33968" s="2">
        <v>0.15360254242582694</v>
      </c>
    </row>
    <row r="33969" spans="1:2" x14ac:dyDescent="0.25">
      <c r="A33969" s="28" t="s">
        <v>86</v>
      </c>
      <c r="B33969" s="2">
        <v>0.50071241826317348</v>
      </c>
    </row>
    <row r="33970" spans="1:2" x14ac:dyDescent="0.25">
      <c r="A33970" s="28" t="s">
        <v>87</v>
      </c>
      <c r="B33970" s="2">
        <v>0.17745160031575682</v>
      </c>
    </row>
    <row r="33971" spans="1:2" x14ac:dyDescent="0.25">
      <c r="A33971" s="28" t="s">
        <v>31</v>
      </c>
      <c r="B33971" s="2">
        <v>6.3666676930283781E-3</v>
      </c>
    </row>
    <row r="33972" spans="1:2" x14ac:dyDescent="0.25">
      <c r="A33972" s="28" t="s">
        <v>29</v>
      </c>
      <c r="B33972" s="2">
        <v>2.3191395401762774E-4</v>
      </c>
    </row>
    <row r="33973" spans="1:2" x14ac:dyDescent="0.25">
      <c r="A33973" s="28" t="s">
        <v>30</v>
      </c>
      <c r="B33973" s="2">
        <v>2.0679474927105894E-3</v>
      </c>
    </row>
    <row r="33974" spans="1:2" x14ac:dyDescent="0.25">
      <c r="A33974" s="28" t="s">
        <v>88</v>
      </c>
      <c r="B33974" s="2">
        <v>0.1536342095999178</v>
      </c>
    </row>
    <row r="33975" spans="1:2" x14ac:dyDescent="0.25">
      <c r="A33975" s="28" t="s">
        <v>80</v>
      </c>
      <c r="B33975" s="2">
        <v>0.30962540736371552</v>
      </c>
    </row>
    <row r="33976" spans="1:2" x14ac:dyDescent="0.25">
      <c r="A33976" s="28" t="s">
        <v>84</v>
      </c>
      <c r="B33976" s="2">
        <v>2.2854433370272007</v>
      </c>
    </row>
    <row r="33977" spans="1:2" x14ac:dyDescent="0.25">
      <c r="A33977" s="28" t="s">
        <v>82</v>
      </c>
      <c r="B33977" s="2">
        <v>2.5896765931249699</v>
      </c>
    </row>
    <row r="33978" spans="1:2" x14ac:dyDescent="0.25">
      <c r="A33978" s="6" t="s">
        <v>245</v>
      </c>
      <c r="B33978" s="2">
        <v>70.800750147681526</v>
      </c>
    </row>
    <row r="33979" spans="1:2" x14ac:dyDescent="0.25">
      <c r="A33979" s="28" t="s">
        <v>79</v>
      </c>
      <c r="B33979" s="2">
        <v>1.3951049276227361</v>
      </c>
    </row>
    <row r="33980" spans="1:2" x14ac:dyDescent="0.25">
      <c r="A33980" s="28" t="s">
        <v>86</v>
      </c>
      <c r="B33980" s="2">
        <v>0.67960385574090731</v>
      </c>
    </row>
    <row r="33981" spans="1:2" x14ac:dyDescent="0.25">
      <c r="A33981" s="28" t="s">
        <v>87</v>
      </c>
      <c r="B33981" s="2">
        <v>7.111811992242334</v>
      </c>
    </row>
    <row r="33982" spans="1:2" x14ac:dyDescent="0.25">
      <c r="A33982" s="28" t="s">
        <v>31</v>
      </c>
      <c r="B33982" s="2">
        <v>1.8661120607882919</v>
      </c>
    </row>
    <row r="33983" spans="1:2" x14ac:dyDescent="0.25">
      <c r="A33983" s="28" t="s">
        <v>29</v>
      </c>
      <c r="B33983" s="2">
        <v>2.8477628424919401</v>
      </c>
    </row>
    <row r="33984" spans="1:2" x14ac:dyDescent="0.25">
      <c r="A33984" s="28" t="s">
        <v>30</v>
      </c>
      <c r="B33984" s="2">
        <v>11.298248847917254</v>
      </c>
    </row>
    <row r="33985" spans="1:2" x14ac:dyDescent="0.25">
      <c r="A33985" s="28" t="s">
        <v>88</v>
      </c>
      <c r="B33985" s="2">
        <v>9.446989286511176</v>
      </c>
    </row>
    <row r="33986" spans="1:2" x14ac:dyDescent="0.25">
      <c r="A33986" s="28" t="s">
        <v>80</v>
      </c>
      <c r="B33986" s="2">
        <v>4.3380389132048593</v>
      </c>
    </row>
    <row r="33987" spans="1:2" x14ac:dyDescent="0.25">
      <c r="A33987" s="28" t="s">
        <v>84</v>
      </c>
      <c r="B33987" s="2">
        <v>20.10368605716457</v>
      </c>
    </row>
    <row r="33988" spans="1:2" x14ac:dyDescent="0.25">
      <c r="A33988" s="28" t="s">
        <v>82</v>
      </c>
      <c r="B33988" s="2">
        <v>11.713391363997454</v>
      </c>
    </row>
    <row r="33989" spans="1:2" x14ac:dyDescent="0.25">
      <c r="A33989" s="6" t="s">
        <v>247</v>
      </c>
      <c r="B33989" s="2">
        <v>1392.1199003085665</v>
      </c>
    </row>
    <row r="33990" spans="1:2" x14ac:dyDescent="0.25">
      <c r="A33990" s="28" t="s">
        <v>79</v>
      </c>
      <c r="B33990" s="2">
        <v>11.480447292791689</v>
      </c>
    </row>
    <row r="33991" spans="1:2" x14ac:dyDescent="0.25">
      <c r="A33991" s="28" t="s">
        <v>86</v>
      </c>
      <c r="B33991" s="2">
        <v>6.7293267872574445</v>
      </c>
    </row>
    <row r="33992" spans="1:2" x14ac:dyDescent="0.25">
      <c r="A33992" s="28" t="s">
        <v>87</v>
      </c>
      <c r="B33992" s="2">
        <v>33.144302271976805</v>
      </c>
    </row>
    <row r="33993" spans="1:2" x14ac:dyDescent="0.25">
      <c r="A33993" s="28" t="s">
        <v>31</v>
      </c>
      <c r="B33993" s="2">
        <v>20.185093530993111</v>
      </c>
    </row>
    <row r="33994" spans="1:2" x14ac:dyDescent="0.25">
      <c r="A33994" s="28" t="s">
        <v>29</v>
      </c>
      <c r="B33994" s="2">
        <v>14.950899678961813</v>
      </c>
    </row>
    <row r="33995" spans="1:2" x14ac:dyDescent="0.25">
      <c r="A33995" s="28" t="s">
        <v>30</v>
      </c>
      <c r="B33995" s="2">
        <v>31.836683665511838</v>
      </c>
    </row>
    <row r="33996" spans="1:2" x14ac:dyDescent="0.25">
      <c r="A33996" s="28" t="s">
        <v>88</v>
      </c>
      <c r="B33996" s="2">
        <v>175.13514986803204</v>
      </c>
    </row>
    <row r="33997" spans="1:2" x14ac:dyDescent="0.25">
      <c r="A33997" s="28" t="s">
        <v>80</v>
      </c>
      <c r="B33997" s="2">
        <v>45.659496232093417</v>
      </c>
    </row>
    <row r="33998" spans="1:2" x14ac:dyDescent="0.25">
      <c r="A33998" s="28" t="s">
        <v>84</v>
      </c>
      <c r="B33998" s="2">
        <v>835.48584674618462</v>
      </c>
    </row>
    <row r="33999" spans="1:2" x14ac:dyDescent="0.25">
      <c r="A33999" s="28" t="s">
        <v>82</v>
      </c>
      <c r="B33999" s="2">
        <v>217.5126542347636</v>
      </c>
    </row>
    <row r="34000" spans="1:2" x14ac:dyDescent="0.25">
      <c r="A34000" s="6" t="s">
        <v>20</v>
      </c>
      <c r="B34000" s="2">
        <v>78.6745688419131</v>
      </c>
    </row>
    <row r="34001" spans="1:2" x14ac:dyDescent="0.25">
      <c r="A34001" s="28" t="s">
        <v>79</v>
      </c>
      <c r="B34001" s="2">
        <v>18.086779128738204</v>
      </c>
    </row>
    <row r="34002" spans="1:2" x14ac:dyDescent="0.25">
      <c r="A34002" s="28" t="s">
        <v>86</v>
      </c>
      <c r="B34002" s="2">
        <v>2.8452186148440224</v>
      </c>
    </row>
    <row r="34003" spans="1:2" x14ac:dyDescent="0.25">
      <c r="A34003" s="28" t="s">
        <v>87</v>
      </c>
      <c r="B34003" s="2">
        <v>10.321297958166399</v>
      </c>
    </row>
    <row r="34004" spans="1:2" x14ac:dyDescent="0.25">
      <c r="A34004" s="28" t="s">
        <v>31</v>
      </c>
      <c r="B34004" s="2">
        <v>5.8422579570735049</v>
      </c>
    </row>
    <row r="34005" spans="1:2" x14ac:dyDescent="0.25">
      <c r="A34005" s="28" t="s">
        <v>29</v>
      </c>
      <c r="B34005" s="2">
        <v>1.8362334855663267</v>
      </c>
    </row>
    <row r="34006" spans="1:2" x14ac:dyDescent="0.25">
      <c r="A34006" s="28" t="s">
        <v>30</v>
      </c>
      <c r="B34006" s="2">
        <v>4.7989547569641227</v>
      </c>
    </row>
    <row r="34007" spans="1:2" x14ac:dyDescent="0.25">
      <c r="A34007" s="28" t="s">
        <v>88</v>
      </c>
      <c r="B34007" s="2">
        <v>6.9753098472887531</v>
      </c>
    </row>
    <row r="34008" spans="1:2" x14ac:dyDescent="0.25">
      <c r="A34008" s="28" t="s">
        <v>80</v>
      </c>
      <c r="B34008" s="2">
        <v>3.22121679508049</v>
      </c>
    </row>
    <row r="34009" spans="1:2" x14ac:dyDescent="0.25">
      <c r="A34009" s="28" t="s">
        <v>84</v>
      </c>
      <c r="B34009" s="2">
        <v>4.5675440722425602</v>
      </c>
    </row>
    <row r="34010" spans="1:2" x14ac:dyDescent="0.25">
      <c r="A34010" s="28" t="s">
        <v>82</v>
      </c>
      <c r="B34010" s="2">
        <v>20.179756225948712</v>
      </c>
    </row>
    <row r="34011" spans="1:2" x14ac:dyDescent="0.25">
      <c r="A34011" s="6" t="s">
        <v>21</v>
      </c>
      <c r="B34011" s="2">
        <v>269.63730734828192</v>
      </c>
    </row>
    <row r="34012" spans="1:2" x14ac:dyDescent="0.25">
      <c r="A34012" s="28" t="s">
        <v>79</v>
      </c>
      <c r="B34012" s="2">
        <v>7.5368114993418285</v>
      </c>
    </row>
    <row r="34013" spans="1:2" x14ac:dyDescent="0.25">
      <c r="A34013" s="28" t="s">
        <v>86</v>
      </c>
      <c r="B34013" s="2">
        <v>1.1486574526834941</v>
      </c>
    </row>
    <row r="34014" spans="1:2" x14ac:dyDescent="0.25">
      <c r="A34014" s="28" t="s">
        <v>87</v>
      </c>
      <c r="B34014" s="2">
        <v>4.0018724370612251</v>
      </c>
    </row>
    <row r="34015" spans="1:2" x14ac:dyDescent="0.25">
      <c r="A34015" s="28" t="s">
        <v>31</v>
      </c>
      <c r="B34015" s="2">
        <v>4.4553300580027946</v>
      </c>
    </row>
    <row r="34016" spans="1:2" x14ac:dyDescent="0.25">
      <c r="A34016" s="28" t="s">
        <v>29</v>
      </c>
      <c r="B34016" s="2">
        <v>0.48463769303213194</v>
      </c>
    </row>
    <row r="34017" spans="1:2" x14ac:dyDescent="0.25">
      <c r="A34017" s="28" t="s">
        <v>30</v>
      </c>
      <c r="B34017" s="2">
        <v>4.4576800395290199</v>
      </c>
    </row>
    <row r="34018" spans="1:2" x14ac:dyDescent="0.25">
      <c r="A34018" s="28" t="s">
        <v>88</v>
      </c>
      <c r="B34018" s="2">
        <v>21.226974643057808</v>
      </c>
    </row>
    <row r="34019" spans="1:2" x14ac:dyDescent="0.25">
      <c r="A34019" s="28" t="s">
        <v>80</v>
      </c>
      <c r="B34019" s="2">
        <v>9.6861427956948312</v>
      </c>
    </row>
    <row r="34020" spans="1:2" x14ac:dyDescent="0.25">
      <c r="A34020" s="28" t="s">
        <v>84</v>
      </c>
      <c r="B34020" s="2">
        <v>116.89588275200606</v>
      </c>
    </row>
    <row r="34021" spans="1:2" x14ac:dyDescent="0.25">
      <c r="A34021" s="28" t="s">
        <v>82</v>
      </c>
      <c r="B34021" s="2">
        <v>99.743317977872721</v>
      </c>
    </row>
    <row r="34022" spans="1:2" x14ac:dyDescent="0.25">
      <c r="A34022" s="6" t="s">
        <v>22</v>
      </c>
      <c r="B34022" s="2">
        <v>21.771218828541439</v>
      </c>
    </row>
    <row r="34023" spans="1:2" x14ac:dyDescent="0.25">
      <c r="A34023" s="28" t="s">
        <v>79</v>
      </c>
      <c r="B34023" s="2">
        <v>0.33238503249666584</v>
      </c>
    </row>
    <row r="34024" spans="1:2" x14ac:dyDescent="0.25">
      <c r="A34024" s="28" t="s">
        <v>86</v>
      </c>
      <c r="B34024" s="2">
        <v>0.25316105890533824</v>
      </c>
    </row>
    <row r="34025" spans="1:2" x14ac:dyDescent="0.25">
      <c r="A34025" s="28" t="s">
        <v>87</v>
      </c>
      <c r="B34025" s="2">
        <v>1.3577339822384362</v>
      </c>
    </row>
    <row r="34026" spans="1:2" x14ac:dyDescent="0.25">
      <c r="A34026" s="28" t="s">
        <v>31</v>
      </c>
      <c r="B34026" s="2">
        <v>1.4045216816523656</v>
      </c>
    </row>
    <row r="34027" spans="1:2" x14ac:dyDescent="0.25">
      <c r="A34027" s="28" t="s">
        <v>29</v>
      </c>
      <c r="B34027" s="2">
        <v>1.0368083328163376</v>
      </c>
    </row>
    <row r="34028" spans="1:2" x14ac:dyDescent="0.25">
      <c r="A34028" s="28" t="s">
        <v>30</v>
      </c>
      <c r="B34028" s="2">
        <v>3.1618453167691296</v>
      </c>
    </row>
    <row r="34029" spans="1:2" x14ac:dyDescent="0.25">
      <c r="A34029" s="28" t="s">
        <v>88</v>
      </c>
      <c r="B34029" s="2">
        <v>2.2261440819388252</v>
      </c>
    </row>
    <row r="34030" spans="1:2" x14ac:dyDescent="0.25">
      <c r="A34030" s="28" t="s">
        <v>80</v>
      </c>
      <c r="B34030" s="2">
        <v>0.46597900498806549</v>
      </c>
    </row>
    <row r="34031" spans="1:2" x14ac:dyDescent="0.25">
      <c r="A34031" s="28" t="s">
        <v>84</v>
      </c>
      <c r="B34031" s="2">
        <v>6.2984985253072834</v>
      </c>
    </row>
    <row r="34032" spans="1:2" x14ac:dyDescent="0.25">
      <c r="A34032" s="28" t="s">
        <v>82</v>
      </c>
      <c r="B34032" s="2">
        <v>5.2341418114289908</v>
      </c>
    </row>
    <row r="34033" spans="1:2" x14ac:dyDescent="0.25">
      <c r="A34033" s="6" t="s">
        <v>25</v>
      </c>
      <c r="B34033" s="2">
        <v>37.384785374157197</v>
      </c>
    </row>
    <row r="34034" spans="1:2" x14ac:dyDescent="0.25">
      <c r="A34034" s="28" t="s">
        <v>79</v>
      </c>
      <c r="B34034" s="2">
        <v>3.4518817511167668</v>
      </c>
    </row>
    <row r="34035" spans="1:2" x14ac:dyDescent="0.25">
      <c r="A34035" s="28" t="s">
        <v>86</v>
      </c>
      <c r="B34035" s="2">
        <v>0.4684111603953775</v>
      </c>
    </row>
    <row r="34036" spans="1:2" x14ac:dyDescent="0.25">
      <c r="A34036" s="28" t="s">
        <v>87</v>
      </c>
      <c r="B34036" s="2">
        <v>3.4014554286080925</v>
      </c>
    </row>
    <row r="34037" spans="1:2" x14ac:dyDescent="0.25">
      <c r="A34037" s="28" t="s">
        <v>31</v>
      </c>
      <c r="B34037" s="2">
        <v>0.96011368118638818</v>
      </c>
    </row>
    <row r="34038" spans="1:2" x14ac:dyDescent="0.25">
      <c r="A34038" s="28" t="s">
        <v>29</v>
      </c>
      <c r="B34038" s="2">
        <v>1.338122316246197</v>
      </c>
    </row>
    <row r="34039" spans="1:2" x14ac:dyDescent="0.25">
      <c r="A34039" s="28" t="s">
        <v>30</v>
      </c>
      <c r="B34039" s="2">
        <v>2.7872061177313343</v>
      </c>
    </row>
    <row r="34040" spans="1:2" x14ac:dyDescent="0.25">
      <c r="A34040" s="28" t="s">
        <v>88</v>
      </c>
      <c r="B34040" s="2">
        <v>8.9454237972778277</v>
      </c>
    </row>
    <row r="34041" spans="1:2" x14ac:dyDescent="0.25">
      <c r="A34041" s="28" t="s">
        <v>80</v>
      </c>
      <c r="B34041" s="2">
        <v>1.8933174375086304</v>
      </c>
    </row>
    <row r="34042" spans="1:2" x14ac:dyDescent="0.25">
      <c r="A34042" s="28" t="s">
        <v>84</v>
      </c>
      <c r="B34042" s="2">
        <v>4.4562009587823033</v>
      </c>
    </row>
    <row r="34043" spans="1:2" x14ac:dyDescent="0.25">
      <c r="A34043" s="28" t="s">
        <v>82</v>
      </c>
      <c r="B34043" s="2">
        <v>9.6826527253042762</v>
      </c>
    </row>
    <row r="34044" spans="1:2" x14ac:dyDescent="0.25">
      <c r="A34044" s="6" t="s">
        <v>23</v>
      </c>
      <c r="B34044" s="2">
        <v>30.610484130723545</v>
      </c>
    </row>
    <row r="34045" spans="1:2" x14ac:dyDescent="0.25">
      <c r="A34045" s="28" t="s">
        <v>79</v>
      </c>
      <c r="B34045" s="2">
        <v>0.98085134085766468</v>
      </c>
    </row>
    <row r="34046" spans="1:2" x14ac:dyDescent="0.25">
      <c r="A34046" s="28" t="s">
        <v>86</v>
      </c>
      <c r="B34046" s="2">
        <v>0.34136110578061662</v>
      </c>
    </row>
    <row r="34047" spans="1:2" x14ac:dyDescent="0.25">
      <c r="A34047" s="28" t="s">
        <v>87</v>
      </c>
      <c r="B34047" s="2">
        <v>2.291571874106141</v>
      </c>
    </row>
    <row r="34048" spans="1:2" x14ac:dyDescent="0.25">
      <c r="A34048" s="28" t="s">
        <v>31</v>
      </c>
      <c r="B34048" s="2">
        <v>0.90104580708795745</v>
      </c>
    </row>
    <row r="34049" spans="1:2" x14ac:dyDescent="0.25">
      <c r="A34049" s="28" t="s">
        <v>29</v>
      </c>
      <c r="B34049" s="2">
        <v>0.32614640287611907</v>
      </c>
    </row>
    <row r="34050" spans="1:2" x14ac:dyDescent="0.25">
      <c r="A34050" s="28" t="s">
        <v>30</v>
      </c>
      <c r="B34050" s="2">
        <v>0.93570563930913686</v>
      </c>
    </row>
    <row r="34051" spans="1:2" x14ac:dyDescent="0.25">
      <c r="A34051" s="28" t="s">
        <v>88</v>
      </c>
      <c r="B34051" s="2">
        <v>3.2060840165164768</v>
      </c>
    </row>
    <row r="34052" spans="1:2" x14ac:dyDescent="0.25">
      <c r="A34052" s="28" t="s">
        <v>80</v>
      </c>
      <c r="B34052" s="2">
        <v>2.6436348492318622</v>
      </c>
    </row>
    <row r="34053" spans="1:2" x14ac:dyDescent="0.25">
      <c r="A34053" s="28" t="s">
        <v>84</v>
      </c>
      <c r="B34053" s="2">
        <v>13.215847256097748</v>
      </c>
    </row>
    <row r="34054" spans="1:2" x14ac:dyDescent="0.25">
      <c r="A34054" s="28" t="s">
        <v>82</v>
      </c>
      <c r="B34054" s="2">
        <v>5.7682358388598232</v>
      </c>
    </row>
    <row r="34055" spans="1:2" x14ac:dyDescent="0.25">
      <c r="A34055" s="6" t="s">
        <v>249</v>
      </c>
      <c r="B34055" s="2">
        <v>439.05522056134191</v>
      </c>
    </row>
    <row r="34056" spans="1:2" x14ac:dyDescent="0.25">
      <c r="A34056" s="28" t="s">
        <v>79</v>
      </c>
      <c r="B34056" s="2">
        <v>5.1065088793097475</v>
      </c>
    </row>
    <row r="34057" spans="1:2" x14ac:dyDescent="0.25">
      <c r="A34057" s="28" t="s">
        <v>86</v>
      </c>
      <c r="B34057" s="2">
        <v>4.4308787876730049</v>
      </c>
    </row>
    <row r="34058" spans="1:2" x14ac:dyDescent="0.25">
      <c r="A34058" s="28" t="s">
        <v>87</v>
      </c>
      <c r="B34058" s="2">
        <v>19.658504572864313</v>
      </c>
    </row>
    <row r="34059" spans="1:2" x14ac:dyDescent="0.25">
      <c r="A34059" s="28" t="s">
        <v>31</v>
      </c>
      <c r="B34059" s="2">
        <v>16.49249816207066</v>
      </c>
    </row>
    <row r="34060" spans="1:2" x14ac:dyDescent="0.25">
      <c r="A34060" s="28" t="s">
        <v>29</v>
      </c>
      <c r="B34060" s="2">
        <v>10.302376570591207</v>
      </c>
    </row>
    <row r="34061" spans="1:2" x14ac:dyDescent="0.25">
      <c r="A34061" s="28" t="s">
        <v>30</v>
      </c>
      <c r="B34061" s="2">
        <v>14.943597932597878</v>
      </c>
    </row>
    <row r="34062" spans="1:2" x14ac:dyDescent="0.25">
      <c r="A34062" s="28" t="s">
        <v>88</v>
      </c>
      <c r="B34062" s="2">
        <v>118.29477735391224</v>
      </c>
    </row>
    <row r="34063" spans="1:2" x14ac:dyDescent="0.25">
      <c r="A34063" s="28" t="s">
        <v>80</v>
      </c>
      <c r="B34063" s="2">
        <v>23.296013611303458</v>
      </c>
    </row>
    <row r="34064" spans="1:2" x14ac:dyDescent="0.25">
      <c r="A34064" s="28" t="s">
        <v>84</v>
      </c>
      <c r="B34064" s="2">
        <v>146.45743477261232</v>
      </c>
    </row>
    <row r="34065" spans="1:2" x14ac:dyDescent="0.25">
      <c r="A34065" s="28" t="s">
        <v>82</v>
      </c>
      <c r="B34065" s="2">
        <v>80.072629918407102</v>
      </c>
    </row>
    <row r="34066" spans="1:2" x14ac:dyDescent="0.25">
      <c r="A34066" s="6" t="s">
        <v>251</v>
      </c>
      <c r="B34066" s="2">
        <v>378.96593400618724</v>
      </c>
    </row>
    <row r="34067" spans="1:2" x14ac:dyDescent="0.25">
      <c r="A34067" s="28" t="s">
        <v>79</v>
      </c>
      <c r="B34067" s="2">
        <v>10.30730862726694</v>
      </c>
    </row>
    <row r="34068" spans="1:2" x14ac:dyDescent="0.25">
      <c r="A34068" s="28" t="s">
        <v>86</v>
      </c>
      <c r="B34068" s="2">
        <v>3.0165466440425939</v>
      </c>
    </row>
    <row r="34069" spans="1:2" x14ac:dyDescent="0.25">
      <c r="A34069" s="28" t="s">
        <v>87</v>
      </c>
      <c r="B34069" s="2">
        <v>18.051591663401432</v>
      </c>
    </row>
    <row r="34070" spans="1:2" x14ac:dyDescent="0.25">
      <c r="A34070" s="28" t="s">
        <v>31</v>
      </c>
      <c r="B34070" s="2">
        <v>12.987006052476882</v>
      </c>
    </row>
    <row r="34071" spans="1:2" x14ac:dyDescent="0.25">
      <c r="A34071" s="28" t="s">
        <v>29</v>
      </c>
      <c r="B34071" s="2">
        <v>27.674165706765546</v>
      </c>
    </row>
    <row r="34072" spans="1:2" x14ac:dyDescent="0.25">
      <c r="A34072" s="28" t="s">
        <v>30</v>
      </c>
      <c r="B34072" s="2">
        <v>10.150641031063541</v>
      </c>
    </row>
    <row r="34073" spans="1:2" x14ac:dyDescent="0.25">
      <c r="A34073" s="28" t="s">
        <v>88</v>
      </c>
      <c r="B34073" s="2">
        <v>62.975863993292599</v>
      </c>
    </row>
    <row r="34074" spans="1:2" x14ac:dyDescent="0.25">
      <c r="A34074" s="28" t="s">
        <v>80</v>
      </c>
      <c r="B34074" s="2">
        <v>27.156368531701318</v>
      </c>
    </row>
    <row r="34075" spans="1:2" x14ac:dyDescent="0.25">
      <c r="A34075" s="28" t="s">
        <v>84</v>
      </c>
      <c r="B34075" s="2">
        <v>109.76192242007932</v>
      </c>
    </row>
    <row r="34076" spans="1:2" x14ac:dyDescent="0.25">
      <c r="A34076" s="28" t="s">
        <v>82</v>
      </c>
      <c r="B34076" s="2">
        <v>96.884519336097071</v>
      </c>
    </row>
    <row r="34077" spans="1:2" x14ac:dyDescent="0.25">
      <c r="A34077" s="6" t="s">
        <v>229</v>
      </c>
      <c r="B34077" s="2">
        <v>354.26970576386896</v>
      </c>
    </row>
    <row r="34078" spans="1:2" x14ac:dyDescent="0.25">
      <c r="A34078" s="28" t="s">
        <v>79</v>
      </c>
      <c r="B34078" s="2">
        <v>8.8174603706309824</v>
      </c>
    </row>
    <row r="34079" spans="1:2" x14ac:dyDescent="0.25">
      <c r="A34079" s="28" t="s">
        <v>86</v>
      </c>
      <c r="B34079" s="2">
        <v>2.3190502731429423</v>
      </c>
    </row>
    <row r="34080" spans="1:2" x14ac:dyDescent="0.25">
      <c r="A34080" s="28" t="s">
        <v>87</v>
      </c>
      <c r="B34080" s="2">
        <v>13.031583303564133</v>
      </c>
    </row>
    <row r="34081" spans="1:2" x14ac:dyDescent="0.25">
      <c r="A34081" s="28" t="s">
        <v>31</v>
      </c>
      <c r="B34081" s="2">
        <v>62.71687888686747</v>
      </c>
    </row>
    <row r="34082" spans="1:2" x14ac:dyDescent="0.25">
      <c r="A34082" s="28" t="s">
        <v>29</v>
      </c>
      <c r="B34082" s="2">
        <v>60.518880432220477</v>
      </c>
    </row>
    <row r="34083" spans="1:2" x14ac:dyDescent="0.25">
      <c r="A34083" s="28" t="s">
        <v>30</v>
      </c>
      <c r="B34083" s="2">
        <v>67.066865903793598</v>
      </c>
    </row>
    <row r="34084" spans="1:2" x14ac:dyDescent="0.25">
      <c r="A34084" s="28" t="s">
        <v>88</v>
      </c>
      <c r="B34084" s="2">
        <v>33.605802709499045</v>
      </c>
    </row>
    <row r="34085" spans="1:2" x14ac:dyDescent="0.25">
      <c r="A34085" s="28" t="s">
        <v>80</v>
      </c>
      <c r="B34085" s="2">
        <v>14.549171744209646</v>
      </c>
    </row>
    <row r="34086" spans="1:2" x14ac:dyDescent="0.25">
      <c r="A34086" s="28" t="s">
        <v>84</v>
      </c>
      <c r="B34086" s="2">
        <v>31.721008919740786</v>
      </c>
    </row>
    <row r="34087" spans="1:2" x14ac:dyDescent="0.25">
      <c r="A34087" s="28" t="s">
        <v>82</v>
      </c>
      <c r="B34087" s="2">
        <v>59.923003220199845</v>
      </c>
    </row>
    <row r="34088" spans="1:2" x14ac:dyDescent="0.25">
      <c r="A34088" s="6" t="s">
        <v>93</v>
      </c>
      <c r="B34088" s="2">
        <v>4188.1592508239055</v>
      </c>
    </row>
    <row r="34089" spans="1:2" x14ac:dyDescent="0.25">
      <c r="A34089" s="28" t="s">
        <v>79</v>
      </c>
      <c r="B34089" s="2">
        <v>109.7636349204034</v>
      </c>
    </row>
    <row r="34090" spans="1:2" x14ac:dyDescent="0.25">
      <c r="A34090" s="28" t="s">
        <v>86</v>
      </c>
      <c r="B34090" s="2">
        <v>34.939391304023076</v>
      </c>
    </row>
    <row r="34091" spans="1:2" x14ac:dyDescent="0.25">
      <c r="A34091" s="28" t="s">
        <v>87</v>
      </c>
      <c r="B34091" s="2">
        <v>158.34123063774405</v>
      </c>
    </row>
    <row r="34092" spans="1:2" x14ac:dyDescent="0.25">
      <c r="A34092" s="28" t="s">
        <v>31</v>
      </c>
      <c r="B34092" s="2">
        <v>160.7994811410374</v>
      </c>
    </row>
    <row r="34093" spans="1:2" x14ac:dyDescent="0.25">
      <c r="A34093" s="28" t="s">
        <v>29</v>
      </c>
      <c r="B34093" s="2">
        <v>138.35517350399169</v>
      </c>
    </row>
    <row r="34094" spans="1:2" x14ac:dyDescent="0.25">
      <c r="A34094" s="28" t="s">
        <v>30</v>
      </c>
      <c r="B34094" s="2">
        <v>193.98713064297061</v>
      </c>
    </row>
    <row r="34095" spans="1:2" x14ac:dyDescent="0.25">
      <c r="A34095" s="28" t="s">
        <v>88</v>
      </c>
      <c r="B34095" s="2">
        <v>599.6733853690896</v>
      </c>
    </row>
    <row r="34096" spans="1:2" x14ac:dyDescent="0.25">
      <c r="A34096" s="28" t="s">
        <v>80</v>
      </c>
      <c r="B34096" s="2">
        <v>260.69812576024145</v>
      </c>
    </row>
    <row r="34097" spans="1:2" x14ac:dyDescent="0.25">
      <c r="A34097" s="28" t="s">
        <v>84</v>
      </c>
      <c r="B34097" s="2">
        <v>1740.4300062115026</v>
      </c>
    </row>
    <row r="34098" spans="1:2" x14ac:dyDescent="0.25">
      <c r="A34098" s="28" t="s">
        <v>82</v>
      </c>
      <c r="B34098" s="2">
        <v>791.17169133290122</v>
      </c>
    </row>
    <row r="34099" spans="1:2" x14ac:dyDescent="0.25">
      <c r="A34099" s="3" t="s">
        <v>178</v>
      </c>
      <c r="B34099" s="2">
        <v>48182.656388515286</v>
      </c>
    </row>
    <row r="34100" spans="1:2" x14ac:dyDescent="0.25">
      <c r="A34100" s="6" t="s">
        <v>228</v>
      </c>
      <c r="B34100" s="2">
        <v>661.448946513804</v>
      </c>
    </row>
    <row r="34101" spans="1:2" x14ac:dyDescent="0.25">
      <c r="A34101" s="28" t="s">
        <v>79</v>
      </c>
      <c r="B34101" s="2">
        <v>13.648180909714307</v>
      </c>
    </row>
    <row r="34102" spans="1:2" x14ac:dyDescent="0.25">
      <c r="A34102" s="28" t="s">
        <v>86</v>
      </c>
      <c r="B34102" s="2">
        <v>3.4617484881349485</v>
      </c>
    </row>
    <row r="34103" spans="1:2" x14ac:dyDescent="0.25">
      <c r="A34103" s="28" t="s">
        <v>87</v>
      </c>
      <c r="B34103" s="2">
        <v>27.380759901321586</v>
      </c>
    </row>
    <row r="34104" spans="1:2" x14ac:dyDescent="0.25">
      <c r="A34104" s="28" t="s">
        <v>31</v>
      </c>
      <c r="B34104" s="2">
        <v>23.861655865625558</v>
      </c>
    </row>
    <row r="34105" spans="1:2" x14ac:dyDescent="0.25">
      <c r="A34105" s="28" t="s">
        <v>29</v>
      </c>
      <c r="B34105" s="2">
        <v>14.765691418025076</v>
      </c>
    </row>
    <row r="34106" spans="1:2" x14ac:dyDescent="0.25">
      <c r="A34106" s="28" t="s">
        <v>30</v>
      </c>
      <c r="B34106" s="2">
        <v>16.251109339853709</v>
      </c>
    </row>
    <row r="34107" spans="1:2" x14ac:dyDescent="0.25">
      <c r="A34107" s="28" t="s">
        <v>88</v>
      </c>
      <c r="B34107" s="2">
        <v>40.769694440723526</v>
      </c>
    </row>
    <row r="34108" spans="1:2" x14ac:dyDescent="0.25">
      <c r="A34108" s="28" t="s">
        <v>80</v>
      </c>
      <c r="B34108" s="2">
        <v>20.936245408034409</v>
      </c>
    </row>
    <row r="34109" spans="1:2" x14ac:dyDescent="0.25">
      <c r="A34109" s="28" t="s">
        <v>84</v>
      </c>
      <c r="B34109" s="2">
        <v>283.09763816462691</v>
      </c>
    </row>
    <row r="34110" spans="1:2" x14ac:dyDescent="0.25">
      <c r="A34110" s="28" t="s">
        <v>85</v>
      </c>
      <c r="B34110" s="2">
        <v>118.42628754107817</v>
      </c>
    </row>
    <row r="34111" spans="1:2" x14ac:dyDescent="0.25">
      <c r="A34111" s="28" t="s">
        <v>82</v>
      </c>
      <c r="B34111" s="2">
        <v>98.849935036665755</v>
      </c>
    </row>
    <row r="34112" spans="1:2" x14ac:dyDescent="0.25">
      <c r="A34112" s="6" t="s">
        <v>239</v>
      </c>
      <c r="B34112" s="2">
        <v>131.28291327692551</v>
      </c>
    </row>
    <row r="34113" spans="1:2" x14ac:dyDescent="0.25">
      <c r="A34113" s="28" t="s">
        <v>79</v>
      </c>
      <c r="B34113" s="2">
        <v>0.57699136704319987</v>
      </c>
    </row>
    <row r="34114" spans="1:2" x14ac:dyDescent="0.25">
      <c r="A34114" s="28" t="s">
        <v>87</v>
      </c>
      <c r="B34114" s="2">
        <v>21.725956767640692</v>
      </c>
    </row>
    <row r="34115" spans="1:2" x14ac:dyDescent="0.25">
      <c r="A34115" s="28" t="s">
        <v>31</v>
      </c>
      <c r="B34115" s="2">
        <v>3.6385028571372584</v>
      </c>
    </row>
    <row r="34116" spans="1:2" x14ac:dyDescent="0.25">
      <c r="A34116" s="28" t="s">
        <v>29</v>
      </c>
      <c r="B34116" s="2">
        <v>8.3674381329189629</v>
      </c>
    </row>
    <row r="34117" spans="1:2" x14ac:dyDescent="0.25">
      <c r="A34117" s="28" t="s">
        <v>30</v>
      </c>
      <c r="B34117" s="2">
        <v>5.7060201385499809</v>
      </c>
    </row>
    <row r="34118" spans="1:2" x14ac:dyDescent="0.25">
      <c r="A34118" s="28" t="s">
        <v>88</v>
      </c>
      <c r="B34118" s="2">
        <v>5.8792028341867528</v>
      </c>
    </row>
    <row r="34119" spans="1:2" x14ac:dyDescent="0.25">
      <c r="A34119" s="28" t="s">
        <v>80</v>
      </c>
      <c r="B34119" s="2">
        <v>4.4502056406606414</v>
      </c>
    </row>
    <row r="34120" spans="1:2" x14ac:dyDescent="0.25">
      <c r="A34120" s="28" t="s">
        <v>84</v>
      </c>
      <c r="B34120" s="2">
        <v>17.110121811960646</v>
      </c>
    </row>
    <row r="34121" spans="1:2" x14ac:dyDescent="0.25">
      <c r="A34121" s="28" t="s">
        <v>85</v>
      </c>
      <c r="B34121" s="2">
        <v>36.369986470326332</v>
      </c>
    </row>
    <row r="34122" spans="1:2" x14ac:dyDescent="0.25">
      <c r="A34122" s="28" t="s">
        <v>82</v>
      </c>
      <c r="B34122" s="2">
        <v>27.458487256501062</v>
      </c>
    </row>
    <row r="34123" spans="1:2" x14ac:dyDescent="0.25">
      <c r="A34123" s="6" t="s">
        <v>241</v>
      </c>
      <c r="B34123" s="2">
        <v>2878.920706181656</v>
      </c>
    </row>
    <row r="34124" spans="1:2" x14ac:dyDescent="0.25">
      <c r="A34124" s="28" t="s">
        <v>79</v>
      </c>
      <c r="B34124" s="2">
        <v>93.039567377647202</v>
      </c>
    </row>
    <row r="34125" spans="1:2" x14ac:dyDescent="0.25">
      <c r="A34125" s="28" t="s">
        <v>86</v>
      </c>
      <c r="B34125" s="2">
        <v>30.710721244897574</v>
      </c>
    </row>
    <row r="34126" spans="1:2" x14ac:dyDescent="0.25">
      <c r="A34126" s="28" t="s">
        <v>87</v>
      </c>
      <c r="B34126" s="2">
        <v>64.744028215701476</v>
      </c>
    </row>
    <row r="34127" spans="1:2" x14ac:dyDescent="0.25">
      <c r="A34127" s="28" t="s">
        <v>31</v>
      </c>
      <c r="B34127" s="2">
        <v>143.93904459303064</v>
      </c>
    </row>
    <row r="34128" spans="1:2" x14ac:dyDescent="0.25">
      <c r="A34128" s="28" t="s">
        <v>29</v>
      </c>
      <c r="B34128" s="2">
        <v>86.231780807728526</v>
      </c>
    </row>
    <row r="34129" spans="1:2" x14ac:dyDescent="0.25">
      <c r="A34129" s="28" t="s">
        <v>30</v>
      </c>
      <c r="B34129" s="2">
        <v>129.3528508821471</v>
      </c>
    </row>
    <row r="34130" spans="1:2" x14ac:dyDescent="0.25">
      <c r="A34130" s="28" t="s">
        <v>88</v>
      </c>
      <c r="B34130" s="2">
        <v>369.63668887354487</v>
      </c>
    </row>
    <row r="34131" spans="1:2" x14ac:dyDescent="0.25">
      <c r="A34131" s="28" t="s">
        <v>80</v>
      </c>
      <c r="B34131" s="2">
        <v>161.51451611843916</v>
      </c>
    </row>
    <row r="34132" spans="1:2" x14ac:dyDescent="0.25">
      <c r="A34132" s="28" t="s">
        <v>84</v>
      </c>
      <c r="B34132" s="2">
        <v>608.80472272330678</v>
      </c>
    </row>
    <row r="34133" spans="1:2" x14ac:dyDescent="0.25">
      <c r="A34133" s="28" t="s">
        <v>85</v>
      </c>
      <c r="B34133" s="2">
        <v>716.4219257869712</v>
      </c>
    </row>
    <row r="34134" spans="1:2" x14ac:dyDescent="0.25">
      <c r="A34134" s="28" t="s">
        <v>82</v>
      </c>
      <c r="B34134" s="2">
        <v>474.52485955824136</v>
      </c>
    </row>
    <row r="34135" spans="1:2" x14ac:dyDescent="0.25">
      <c r="A34135" s="6" t="s">
        <v>53</v>
      </c>
      <c r="B34135" s="2">
        <v>109.03599808634098</v>
      </c>
    </row>
    <row r="34136" spans="1:2" x14ac:dyDescent="0.25">
      <c r="A34136" s="28" t="s">
        <v>79</v>
      </c>
      <c r="B34136" s="2">
        <v>4.1109045062582119</v>
      </c>
    </row>
    <row r="34137" spans="1:2" x14ac:dyDescent="0.25">
      <c r="A34137" s="28" t="s">
        <v>86</v>
      </c>
      <c r="B34137" s="2">
        <v>0.3352095685733158</v>
      </c>
    </row>
    <row r="34138" spans="1:2" x14ac:dyDescent="0.25">
      <c r="A34138" s="28" t="s">
        <v>87</v>
      </c>
      <c r="B34138" s="2">
        <v>4.0619423858156338</v>
      </c>
    </row>
    <row r="34139" spans="1:2" x14ac:dyDescent="0.25">
      <c r="A34139" s="28" t="s">
        <v>31</v>
      </c>
      <c r="B34139" s="2">
        <v>0.16175272861477447</v>
      </c>
    </row>
    <row r="34140" spans="1:2" x14ac:dyDescent="0.25">
      <c r="A34140" s="28" t="s">
        <v>29</v>
      </c>
      <c r="B34140" s="2">
        <v>6.5445173351653077E-2</v>
      </c>
    </row>
    <row r="34141" spans="1:2" x14ac:dyDescent="0.25">
      <c r="A34141" s="28" t="s">
        <v>30</v>
      </c>
      <c r="B34141" s="2">
        <v>1.9923818903733119E-2</v>
      </c>
    </row>
    <row r="34142" spans="1:2" x14ac:dyDescent="0.25">
      <c r="A34142" s="28" t="s">
        <v>80</v>
      </c>
      <c r="B34142" s="2">
        <v>33.184014780395884</v>
      </c>
    </row>
    <row r="34143" spans="1:2" x14ac:dyDescent="0.25">
      <c r="A34143" s="28" t="s">
        <v>84</v>
      </c>
      <c r="B34143" s="2">
        <v>9.1286494821782789</v>
      </c>
    </row>
    <row r="34144" spans="1:2" x14ac:dyDescent="0.25">
      <c r="A34144" s="28" t="s">
        <v>85</v>
      </c>
      <c r="B34144" s="2">
        <v>39.495153912941191</v>
      </c>
    </row>
    <row r="34145" spans="1:2" x14ac:dyDescent="0.25">
      <c r="A34145" s="28" t="s">
        <v>82</v>
      </c>
      <c r="B34145" s="2">
        <v>18.473001729308315</v>
      </c>
    </row>
    <row r="34146" spans="1:2" x14ac:dyDescent="0.25">
      <c r="A34146" s="6" t="s">
        <v>230</v>
      </c>
      <c r="B34146" s="2">
        <v>1286.4147605690405</v>
      </c>
    </row>
    <row r="34147" spans="1:2" x14ac:dyDescent="0.25">
      <c r="A34147" s="28" t="s">
        <v>79</v>
      </c>
      <c r="B34147" s="2">
        <v>11.681649766240374</v>
      </c>
    </row>
    <row r="34148" spans="1:2" x14ac:dyDescent="0.25">
      <c r="A34148" s="28" t="s">
        <v>86</v>
      </c>
      <c r="B34148" s="2">
        <v>20.071019108212223</v>
      </c>
    </row>
    <row r="34149" spans="1:2" x14ac:dyDescent="0.25">
      <c r="A34149" s="28" t="s">
        <v>31</v>
      </c>
      <c r="B34149" s="2">
        <v>7.5414716983496266</v>
      </c>
    </row>
    <row r="34150" spans="1:2" x14ac:dyDescent="0.25">
      <c r="A34150" s="28" t="s">
        <v>29</v>
      </c>
      <c r="B34150" s="2">
        <v>4.739315904159902</v>
      </c>
    </row>
    <row r="34151" spans="1:2" x14ac:dyDescent="0.25">
      <c r="A34151" s="28" t="s">
        <v>30</v>
      </c>
      <c r="B34151" s="2">
        <v>5.6395588259533742</v>
      </c>
    </row>
    <row r="34152" spans="1:2" x14ac:dyDescent="0.25">
      <c r="A34152" s="28" t="s">
        <v>88</v>
      </c>
      <c r="B34152" s="2">
        <v>232.57895564351043</v>
      </c>
    </row>
    <row r="34153" spans="1:2" x14ac:dyDescent="0.25">
      <c r="A34153" s="28" t="s">
        <v>80</v>
      </c>
      <c r="B34153" s="2">
        <v>246.64144246445377</v>
      </c>
    </row>
    <row r="34154" spans="1:2" x14ac:dyDescent="0.25">
      <c r="A34154" s="28" t="s">
        <v>84</v>
      </c>
      <c r="B34154" s="2">
        <v>268.99376171138942</v>
      </c>
    </row>
    <row r="34155" spans="1:2" x14ac:dyDescent="0.25">
      <c r="A34155" s="28" t="s">
        <v>85</v>
      </c>
      <c r="B34155" s="2">
        <v>225.70163770032249</v>
      </c>
    </row>
    <row r="34156" spans="1:2" x14ac:dyDescent="0.25">
      <c r="A34156" s="28" t="s">
        <v>82</v>
      </c>
      <c r="B34156" s="2">
        <v>262.82594774644883</v>
      </c>
    </row>
    <row r="34157" spans="1:2" x14ac:dyDescent="0.25">
      <c r="A34157" s="6" t="s">
        <v>19</v>
      </c>
      <c r="B34157" s="2">
        <v>85.401394633209918</v>
      </c>
    </row>
    <row r="34158" spans="1:2" x14ac:dyDescent="0.25">
      <c r="A34158" s="28" t="s">
        <v>79</v>
      </c>
      <c r="B34158" s="2">
        <v>9.68638490220353</v>
      </c>
    </row>
    <row r="34159" spans="1:2" x14ac:dyDescent="0.25">
      <c r="A34159" s="28" t="s">
        <v>86</v>
      </c>
      <c r="B34159" s="2">
        <v>1.455371539329283</v>
      </c>
    </row>
    <row r="34160" spans="1:2" x14ac:dyDescent="0.25">
      <c r="A34160" s="28" t="s">
        <v>87</v>
      </c>
      <c r="B34160" s="2">
        <v>0.12628684518391284</v>
      </c>
    </row>
    <row r="34161" spans="1:2" x14ac:dyDescent="0.25">
      <c r="A34161" s="28" t="s">
        <v>31</v>
      </c>
      <c r="B34161" s="2">
        <v>5.2704893380840732</v>
      </c>
    </row>
    <row r="34162" spans="1:2" x14ac:dyDescent="0.25">
      <c r="A34162" s="28" t="s">
        <v>29</v>
      </c>
      <c r="B34162" s="2">
        <v>14.635641110999888</v>
      </c>
    </row>
    <row r="34163" spans="1:2" x14ac:dyDescent="0.25">
      <c r="A34163" s="28" t="s">
        <v>30</v>
      </c>
      <c r="B34163" s="2">
        <v>39.780848609677754</v>
      </c>
    </row>
    <row r="34164" spans="1:2" x14ac:dyDescent="0.25">
      <c r="A34164" s="28" t="s">
        <v>88</v>
      </c>
      <c r="B34164" s="2">
        <v>2.8185800329879553</v>
      </c>
    </row>
    <row r="34165" spans="1:2" x14ac:dyDescent="0.25">
      <c r="A34165" s="28" t="s">
        <v>80</v>
      </c>
      <c r="B34165" s="2">
        <v>0.67426742936275574</v>
      </c>
    </row>
    <row r="34166" spans="1:2" x14ac:dyDescent="0.25">
      <c r="A34166" s="28" t="s">
        <v>84</v>
      </c>
      <c r="B34166" s="2">
        <v>0.24808268788768428</v>
      </c>
    </row>
    <row r="34167" spans="1:2" x14ac:dyDescent="0.25">
      <c r="A34167" s="28" t="s">
        <v>85</v>
      </c>
      <c r="B34167" s="2">
        <v>7.2961851938343347</v>
      </c>
    </row>
    <row r="34168" spans="1:2" x14ac:dyDescent="0.25">
      <c r="A34168" s="28" t="s">
        <v>82</v>
      </c>
      <c r="B34168" s="2">
        <v>3.4092569436587468</v>
      </c>
    </row>
    <row r="34169" spans="1:2" x14ac:dyDescent="0.25">
      <c r="A34169" s="6" t="s">
        <v>243</v>
      </c>
      <c r="B34169" s="2">
        <v>915.72473670913018</v>
      </c>
    </row>
    <row r="34170" spans="1:2" x14ac:dyDescent="0.25">
      <c r="A34170" s="28" t="s">
        <v>79</v>
      </c>
      <c r="B34170" s="2">
        <v>14.402319042869761</v>
      </c>
    </row>
    <row r="34171" spans="1:2" x14ac:dyDescent="0.25">
      <c r="A34171" s="28" t="s">
        <v>86</v>
      </c>
      <c r="B34171" s="2">
        <v>10.03903275207189</v>
      </c>
    </row>
    <row r="34172" spans="1:2" x14ac:dyDescent="0.25">
      <c r="A34172" s="28" t="s">
        <v>87</v>
      </c>
      <c r="B34172" s="2">
        <v>60.499749745628691</v>
      </c>
    </row>
    <row r="34173" spans="1:2" x14ac:dyDescent="0.25">
      <c r="A34173" s="28" t="s">
        <v>31</v>
      </c>
      <c r="B34173" s="2">
        <v>48.953720649204186</v>
      </c>
    </row>
    <row r="34174" spans="1:2" x14ac:dyDescent="0.25">
      <c r="A34174" s="28" t="s">
        <v>29</v>
      </c>
      <c r="B34174" s="2">
        <v>42.533468940838489</v>
      </c>
    </row>
    <row r="34175" spans="1:2" x14ac:dyDescent="0.25">
      <c r="A34175" s="28" t="s">
        <v>30</v>
      </c>
      <c r="B34175" s="2">
        <v>36.6670168212964</v>
      </c>
    </row>
    <row r="34176" spans="1:2" x14ac:dyDescent="0.25">
      <c r="A34176" s="28" t="s">
        <v>88</v>
      </c>
      <c r="B34176" s="2">
        <v>108.58196365298605</v>
      </c>
    </row>
    <row r="34177" spans="1:2" x14ac:dyDescent="0.25">
      <c r="A34177" s="28" t="s">
        <v>80</v>
      </c>
      <c r="B34177" s="2">
        <v>34.43659699350745</v>
      </c>
    </row>
    <row r="34178" spans="1:2" x14ac:dyDescent="0.25">
      <c r="A34178" s="28" t="s">
        <v>84</v>
      </c>
      <c r="B34178" s="2">
        <v>168.42213929172789</v>
      </c>
    </row>
    <row r="34179" spans="1:2" x14ac:dyDescent="0.25">
      <c r="A34179" s="28" t="s">
        <v>85</v>
      </c>
      <c r="B34179" s="2">
        <v>191.98342531511048</v>
      </c>
    </row>
    <row r="34180" spans="1:2" x14ac:dyDescent="0.25">
      <c r="A34180" s="28" t="s">
        <v>82</v>
      </c>
      <c r="B34180" s="2">
        <v>199.20530350388884</v>
      </c>
    </row>
    <row r="34181" spans="1:2" x14ac:dyDescent="0.25">
      <c r="A34181" s="6" t="s">
        <v>52</v>
      </c>
      <c r="B34181" s="2">
        <v>117.90635319972463</v>
      </c>
    </row>
    <row r="34182" spans="1:2" x14ac:dyDescent="0.25">
      <c r="A34182" s="28" t="s">
        <v>79</v>
      </c>
      <c r="B34182" s="2">
        <v>0.64011971512653909</v>
      </c>
    </row>
    <row r="34183" spans="1:2" x14ac:dyDescent="0.25">
      <c r="A34183" s="28" t="s">
        <v>86</v>
      </c>
      <c r="B34183" s="2">
        <v>0.7925988926039903</v>
      </c>
    </row>
    <row r="34184" spans="1:2" x14ac:dyDescent="0.25">
      <c r="A34184" s="28" t="s">
        <v>87</v>
      </c>
      <c r="B34184" s="2">
        <v>3.4906567441870493</v>
      </c>
    </row>
    <row r="34185" spans="1:2" x14ac:dyDescent="0.25">
      <c r="A34185" s="28" t="s">
        <v>31</v>
      </c>
      <c r="B34185" s="2">
        <v>0.57730246486086789</v>
      </c>
    </row>
    <row r="34186" spans="1:2" x14ac:dyDescent="0.25">
      <c r="A34186" s="28" t="s">
        <v>29</v>
      </c>
      <c r="B34186" s="2">
        <v>0.39116414910392788</v>
      </c>
    </row>
    <row r="34187" spans="1:2" x14ac:dyDescent="0.25">
      <c r="A34187" s="28" t="s">
        <v>30</v>
      </c>
      <c r="B34187" s="2">
        <v>0.32597290544047636</v>
      </c>
    </row>
    <row r="34188" spans="1:2" x14ac:dyDescent="0.25">
      <c r="A34188" s="28" t="s">
        <v>88</v>
      </c>
      <c r="B34188" s="2">
        <v>9.1625128777581679</v>
      </c>
    </row>
    <row r="34189" spans="1:2" x14ac:dyDescent="0.25">
      <c r="A34189" s="28" t="s">
        <v>80</v>
      </c>
      <c r="B34189" s="2">
        <v>11.166881956047803</v>
      </c>
    </row>
    <row r="34190" spans="1:2" x14ac:dyDescent="0.25">
      <c r="A34190" s="28" t="s">
        <v>84</v>
      </c>
      <c r="B34190" s="2">
        <v>3.7926985620760179</v>
      </c>
    </row>
    <row r="34191" spans="1:2" x14ac:dyDescent="0.25">
      <c r="A34191" s="28" t="s">
        <v>85</v>
      </c>
      <c r="B34191" s="2">
        <v>58.604030902940451</v>
      </c>
    </row>
    <row r="34192" spans="1:2" x14ac:dyDescent="0.25">
      <c r="A34192" s="28" t="s">
        <v>82</v>
      </c>
      <c r="B34192" s="2">
        <v>28.962414029579353</v>
      </c>
    </row>
    <row r="34193" spans="1:2" x14ac:dyDescent="0.25">
      <c r="A34193" s="6" t="s">
        <v>245</v>
      </c>
      <c r="B34193" s="2">
        <v>563.58607963563134</v>
      </c>
    </row>
    <row r="34194" spans="1:2" x14ac:dyDescent="0.25">
      <c r="A34194" s="28" t="s">
        <v>79</v>
      </c>
      <c r="B34194" s="2">
        <v>9.5795966091084068</v>
      </c>
    </row>
    <row r="34195" spans="1:2" x14ac:dyDescent="0.25">
      <c r="A34195" s="28" t="s">
        <v>86</v>
      </c>
      <c r="B34195" s="2">
        <v>3.7843083913000157</v>
      </c>
    </row>
    <row r="34196" spans="1:2" x14ac:dyDescent="0.25">
      <c r="A34196" s="28" t="s">
        <v>87</v>
      </c>
      <c r="B34196" s="2">
        <v>16.990645154847684</v>
      </c>
    </row>
    <row r="34197" spans="1:2" x14ac:dyDescent="0.25">
      <c r="A34197" s="28" t="s">
        <v>31</v>
      </c>
      <c r="B34197" s="2">
        <v>24.107787800550433</v>
      </c>
    </row>
    <row r="34198" spans="1:2" x14ac:dyDescent="0.25">
      <c r="A34198" s="28" t="s">
        <v>29</v>
      </c>
      <c r="B34198" s="2">
        <v>22.696973646736588</v>
      </c>
    </row>
    <row r="34199" spans="1:2" x14ac:dyDescent="0.25">
      <c r="A34199" s="28" t="s">
        <v>30</v>
      </c>
      <c r="B34199" s="2">
        <v>34.554932157918287</v>
      </c>
    </row>
    <row r="34200" spans="1:2" x14ac:dyDescent="0.25">
      <c r="A34200" s="28" t="s">
        <v>88</v>
      </c>
      <c r="B34200" s="2">
        <v>53.458031762148245</v>
      </c>
    </row>
    <row r="34201" spans="1:2" x14ac:dyDescent="0.25">
      <c r="A34201" s="28" t="s">
        <v>80</v>
      </c>
      <c r="B34201" s="2">
        <v>33.046617695100281</v>
      </c>
    </row>
    <row r="34202" spans="1:2" x14ac:dyDescent="0.25">
      <c r="A34202" s="28" t="s">
        <v>84</v>
      </c>
      <c r="B34202" s="2">
        <v>68.322383382795195</v>
      </c>
    </row>
    <row r="34203" spans="1:2" x14ac:dyDescent="0.25">
      <c r="A34203" s="28" t="s">
        <v>85</v>
      </c>
      <c r="B34203" s="2">
        <v>211.46827647317056</v>
      </c>
    </row>
    <row r="34204" spans="1:2" x14ac:dyDescent="0.25">
      <c r="A34204" s="28" t="s">
        <v>82</v>
      </c>
      <c r="B34204" s="2">
        <v>85.576526561955689</v>
      </c>
    </row>
    <row r="34205" spans="1:2" x14ac:dyDescent="0.25">
      <c r="A34205" s="6" t="s">
        <v>247</v>
      </c>
      <c r="B34205" s="2">
        <v>6651.4311825969071</v>
      </c>
    </row>
    <row r="34206" spans="1:2" x14ac:dyDescent="0.25">
      <c r="A34206" s="28" t="s">
        <v>79</v>
      </c>
      <c r="B34206" s="2">
        <v>106.74043513545135</v>
      </c>
    </row>
    <row r="34207" spans="1:2" x14ac:dyDescent="0.25">
      <c r="A34207" s="28" t="s">
        <v>86</v>
      </c>
      <c r="B34207" s="2">
        <v>61.643019044086103</v>
      </c>
    </row>
    <row r="34208" spans="1:2" x14ac:dyDescent="0.25">
      <c r="A34208" s="28" t="s">
        <v>87</v>
      </c>
      <c r="B34208" s="2">
        <v>228.77431210628097</v>
      </c>
    </row>
    <row r="34209" spans="1:2" x14ac:dyDescent="0.25">
      <c r="A34209" s="28" t="s">
        <v>31</v>
      </c>
      <c r="B34209" s="2">
        <v>236.68676984397439</v>
      </c>
    </row>
    <row r="34210" spans="1:2" x14ac:dyDescent="0.25">
      <c r="A34210" s="28" t="s">
        <v>29</v>
      </c>
      <c r="B34210" s="2">
        <v>145.47680595240323</v>
      </c>
    </row>
    <row r="34211" spans="1:2" x14ac:dyDescent="0.25">
      <c r="A34211" s="28" t="s">
        <v>30</v>
      </c>
      <c r="B34211" s="2">
        <v>244.61647342391851</v>
      </c>
    </row>
    <row r="34212" spans="1:2" x14ac:dyDescent="0.25">
      <c r="A34212" s="28" t="s">
        <v>88</v>
      </c>
      <c r="B34212" s="2">
        <v>986.17774587039366</v>
      </c>
    </row>
    <row r="34213" spans="1:2" x14ac:dyDescent="0.25">
      <c r="A34213" s="28" t="s">
        <v>80</v>
      </c>
      <c r="B34213" s="2">
        <v>280.62244667163986</v>
      </c>
    </row>
    <row r="34214" spans="1:2" x14ac:dyDescent="0.25">
      <c r="A34214" s="28" t="s">
        <v>84</v>
      </c>
      <c r="B34214" s="2">
        <v>1789.6980203697003</v>
      </c>
    </row>
    <row r="34215" spans="1:2" x14ac:dyDescent="0.25">
      <c r="A34215" s="28" t="s">
        <v>85</v>
      </c>
      <c r="B34215" s="2">
        <v>1502.7237695175099</v>
      </c>
    </row>
    <row r="34216" spans="1:2" x14ac:dyDescent="0.25">
      <c r="A34216" s="28" t="s">
        <v>82</v>
      </c>
      <c r="B34216" s="2">
        <v>1068.2713846615488</v>
      </c>
    </row>
    <row r="34217" spans="1:2" x14ac:dyDescent="0.25">
      <c r="A34217" s="6" t="s">
        <v>20</v>
      </c>
      <c r="B34217" s="2">
        <v>1418.085773488797</v>
      </c>
    </row>
    <row r="34218" spans="1:2" x14ac:dyDescent="0.25">
      <c r="A34218" s="28" t="s">
        <v>79</v>
      </c>
      <c r="B34218" s="2">
        <v>39.970064453307273</v>
      </c>
    </row>
    <row r="34219" spans="1:2" x14ac:dyDescent="0.25">
      <c r="A34219" s="28" t="s">
        <v>86</v>
      </c>
      <c r="B34219" s="2">
        <v>26.49961668224255</v>
      </c>
    </row>
    <row r="34220" spans="1:2" x14ac:dyDescent="0.25">
      <c r="A34220" s="28" t="s">
        <v>87</v>
      </c>
      <c r="B34220" s="2">
        <v>95.928388322181547</v>
      </c>
    </row>
    <row r="34221" spans="1:2" x14ac:dyDescent="0.25">
      <c r="A34221" s="28" t="s">
        <v>31</v>
      </c>
      <c r="B34221" s="2">
        <v>74.705901325800326</v>
      </c>
    </row>
    <row r="34222" spans="1:2" x14ac:dyDescent="0.25">
      <c r="A34222" s="28" t="s">
        <v>29</v>
      </c>
      <c r="B34222" s="2">
        <v>42.185311173887598</v>
      </c>
    </row>
    <row r="34223" spans="1:2" x14ac:dyDescent="0.25">
      <c r="A34223" s="28" t="s">
        <v>30</v>
      </c>
      <c r="B34223" s="2">
        <v>73.47007800083199</v>
      </c>
    </row>
    <row r="34224" spans="1:2" x14ac:dyDescent="0.25">
      <c r="A34224" s="28" t="s">
        <v>88</v>
      </c>
      <c r="B34224" s="2">
        <v>268.69273122731482</v>
      </c>
    </row>
    <row r="34225" spans="1:2" x14ac:dyDescent="0.25">
      <c r="A34225" s="28" t="s">
        <v>80</v>
      </c>
      <c r="B34225" s="2">
        <v>21.962343917669344</v>
      </c>
    </row>
    <row r="34226" spans="1:2" x14ac:dyDescent="0.25">
      <c r="A34226" s="28" t="s">
        <v>84</v>
      </c>
      <c r="B34226" s="2">
        <v>244.0033110366104</v>
      </c>
    </row>
    <row r="34227" spans="1:2" x14ac:dyDescent="0.25">
      <c r="A34227" s="28" t="s">
        <v>85</v>
      </c>
      <c r="B34227" s="2">
        <v>292.7429969090889</v>
      </c>
    </row>
    <row r="34228" spans="1:2" x14ac:dyDescent="0.25">
      <c r="A34228" s="28" t="s">
        <v>82</v>
      </c>
      <c r="B34228" s="2">
        <v>237.92503043986227</v>
      </c>
    </row>
    <row r="34229" spans="1:2" x14ac:dyDescent="0.25">
      <c r="A34229" s="6" t="s">
        <v>21</v>
      </c>
      <c r="B34229" s="2">
        <v>1105.0997100491568</v>
      </c>
    </row>
    <row r="34230" spans="1:2" x14ac:dyDescent="0.25">
      <c r="A34230" s="28" t="s">
        <v>79</v>
      </c>
      <c r="B34230" s="2">
        <v>11.861423466084204</v>
      </c>
    </row>
    <row r="34231" spans="1:2" x14ac:dyDescent="0.25">
      <c r="A34231" s="28" t="s">
        <v>86</v>
      </c>
      <c r="B34231" s="2">
        <v>8.3671932636858894</v>
      </c>
    </row>
    <row r="34232" spans="1:2" x14ac:dyDescent="0.25">
      <c r="A34232" s="28" t="s">
        <v>87</v>
      </c>
      <c r="B34232" s="2">
        <v>7.7421158777740846</v>
      </c>
    </row>
    <row r="34233" spans="1:2" x14ac:dyDescent="0.25">
      <c r="A34233" s="28" t="s">
        <v>31</v>
      </c>
      <c r="B34233" s="2">
        <v>21.855125223204897</v>
      </c>
    </row>
    <row r="34234" spans="1:2" x14ac:dyDescent="0.25">
      <c r="A34234" s="28" t="s">
        <v>29</v>
      </c>
      <c r="B34234" s="2">
        <v>11.254930033429348</v>
      </c>
    </row>
    <row r="34235" spans="1:2" x14ac:dyDescent="0.25">
      <c r="A34235" s="28" t="s">
        <v>30</v>
      </c>
      <c r="B34235" s="2">
        <v>32.631731382824242</v>
      </c>
    </row>
    <row r="34236" spans="1:2" x14ac:dyDescent="0.25">
      <c r="A34236" s="28" t="s">
        <v>88</v>
      </c>
      <c r="B34236" s="2">
        <v>84.307873762132488</v>
      </c>
    </row>
    <row r="34237" spans="1:2" x14ac:dyDescent="0.25">
      <c r="A34237" s="28" t="s">
        <v>80</v>
      </c>
      <c r="B34237" s="2">
        <v>256.8174897420547</v>
      </c>
    </row>
    <row r="34238" spans="1:2" x14ac:dyDescent="0.25">
      <c r="A34238" s="28" t="s">
        <v>84</v>
      </c>
      <c r="B34238" s="2">
        <v>246.48561139331912</v>
      </c>
    </row>
    <row r="34239" spans="1:2" x14ac:dyDescent="0.25">
      <c r="A34239" s="28" t="s">
        <v>85</v>
      </c>
      <c r="B34239" s="2">
        <v>195.98265865510692</v>
      </c>
    </row>
    <row r="34240" spans="1:2" x14ac:dyDescent="0.25">
      <c r="A34240" s="28" t="s">
        <v>82</v>
      </c>
      <c r="B34240" s="2">
        <v>227.79355724954101</v>
      </c>
    </row>
    <row r="34241" spans="1:2" x14ac:dyDescent="0.25">
      <c r="A34241" s="6" t="s">
        <v>22</v>
      </c>
      <c r="B34241" s="2">
        <v>208.06942646930781</v>
      </c>
    </row>
    <row r="34242" spans="1:2" x14ac:dyDescent="0.25">
      <c r="A34242" s="28" t="s">
        <v>79</v>
      </c>
      <c r="B34242" s="2">
        <v>3.2079859966139526</v>
      </c>
    </row>
    <row r="34243" spans="1:2" x14ac:dyDescent="0.25">
      <c r="A34243" s="28" t="s">
        <v>86</v>
      </c>
      <c r="B34243" s="2">
        <v>2.7340630721926993</v>
      </c>
    </row>
    <row r="34244" spans="1:2" x14ac:dyDescent="0.25">
      <c r="A34244" s="28" t="s">
        <v>87</v>
      </c>
      <c r="B34244" s="2">
        <v>7.1132136496515885</v>
      </c>
    </row>
    <row r="34245" spans="1:2" x14ac:dyDescent="0.25">
      <c r="A34245" s="28" t="s">
        <v>31</v>
      </c>
      <c r="B34245" s="2">
        <v>13.141887962714451</v>
      </c>
    </row>
    <row r="34246" spans="1:2" x14ac:dyDescent="0.25">
      <c r="A34246" s="28" t="s">
        <v>29</v>
      </c>
      <c r="B34246" s="2">
        <v>12.234041855335212</v>
      </c>
    </row>
    <row r="34247" spans="1:2" x14ac:dyDescent="0.25">
      <c r="A34247" s="28" t="s">
        <v>30</v>
      </c>
      <c r="B34247" s="2">
        <v>20.533036733222495</v>
      </c>
    </row>
    <row r="34248" spans="1:2" x14ac:dyDescent="0.25">
      <c r="A34248" s="28" t="s">
        <v>88</v>
      </c>
      <c r="B34248" s="2">
        <v>25.903686339383718</v>
      </c>
    </row>
    <row r="34249" spans="1:2" x14ac:dyDescent="0.25">
      <c r="A34249" s="28" t="s">
        <v>80</v>
      </c>
      <c r="B34249" s="2">
        <v>5.3758210599231653</v>
      </c>
    </row>
    <row r="34250" spans="1:2" x14ac:dyDescent="0.25">
      <c r="A34250" s="28" t="s">
        <v>84</v>
      </c>
      <c r="B34250" s="2">
        <v>20.388265745323878</v>
      </c>
    </row>
    <row r="34251" spans="1:2" x14ac:dyDescent="0.25">
      <c r="A34251" s="28" t="s">
        <v>85</v>
      </c>
      <c r="B34251" s="2">
        <v>61.285766570558472</v>
      </c>
    </row>
    <row r="34252" spans="1:2" x14ac:dyDescent="0.25">
      <c r="A34252" s="28" t="s">
        <v>82</v>
      </c>
      <c r="B34252" s="2">
        <v>36.151657484388167</v>
      </c>
    </row>
    <row r="34253" spans="1:2" x14ac:dyDescent="0.25">
      <c r="A34253" s="6" t="s">
        <v>25</v>
      </c>
      <c r="B34253" s="2">
        <v>703.12355455354452</v>
      </c>
    </row>
    <row r="34254" spans="1:2" x14ac:dyDescent="0.25">
      <c r="A34254" s="28" t="s">
        <v>79</v>
      </c>
      <c r="B34254" s="2">
        <v>36.056299524671246</v>
      </c>
    </row>
    <row r="34255" spans="1:2" x14ac:dyDescent="0.25">
      <c r="A34255" s="28" t="s">
        <v>86</v>
      </c>
      <c r="B34255" s="2">
        <v>7.9056889455532753</v>
      </c>
    </row>
    <row r="34256" spans="1:2" x14ac:dyDescent="0.25">
      <c r="A34256" s="28" t="s">
        <v>87</v>
      </c>
      <c r="B34256" s="2">
        <v>12.875409393190235</v>
      </c>
    </row>
    <row r="34257" spans="1:2" x14ac:dyDescent="0.25">
      <c r="A34257" s="28" t="s">
        <v>31</v>
      </c>
      <c r="B34257" s="2">
        <v>14.134407302437751</v>
      </c>
    </row>
    <row r="34258" spans="1:2" x14ac:dyDescent="0.25">
      <c r="A34258" s="28" t="s">
        <v>29</v>
      </c>
      <c r="B34258" s="2">
        <v>11.106760947572946</v>
      </c>
    </row>
    <row r="34259" spans="1:2" x14ac:dyDescent="0.25">
      <c r="A34259" s="28" t="s">
        <v>30</v>
      </c>
      <c r="B34259" s="2">
        <v>16.883398447080427</v>
      </c>
    </row>
    <row r="34260" spans="1:2" x14ac:dyDescent="0.25">
      <c r="A34260" s="28" t="s">
        <v>88</v>
      </c>
      <c r="B34260" s="2">
        <v>72.665348687065588</v>
      </c>
    </row>
    <row r="34261" spans="1:2" x14ac:dyDescent="0.25">
      <c r="A34261" s="28" t="s">
        <v>80</v>
      </c>
      <c r="B34261" s="2">
        <v>24.451105999353594</v>
      </c>
    </row>
    <row r="34262" spans="1:2" x14ac:dyDescent="0.25">
      <c r="A34262" s="28" t="s">
        <v>84</v>
      </c>
      <c r="B34262" s="2">
        <v>18.397567842963767</v>
      </c>
    </row>
    <row r="34263" spans="1:2" x14ac:dyDescent="0.25">
      <c r="A34263" s="28" t="s">
        <v>85</v>
      </c>
      <c r="B34263" s="2">
        <v>384.71211205106493</v>
      </c>
    </row>
    <row r="34264" spans="1:2" x14ac:dyDescent="0.25">
      <c r="A34264" s="28" t="s">
        <v>82</v>
      </c>
      <c r="B34264" s="2">
        <v>103.93545541259084</v>
      </c>
    </row>
    <row r="34265" spans="1:2" x14ac:dyDescent="0.25">
      <c r="A34265" s="6" t="s">
        <v>23</v>
      </c>
      <c r="B34265" s="2">
        <v>321.36639956851275</v>
      </c>
    </row>
    <row r="34266" spans="1:2" x14ac:dyDescent="0.25">
      <c r="A34266" s="28" t="s">
        <v>79</v>
      </c>
      <c r="B34266" s="2">
        <v>3.8087670556095512</v>
      </c>
    </row>
    <row r="34267" spans="1:2" x14ac:dyDescent="0.25">
      <c r="A34267" s="28" t="s">
        <v>86</v>
      </c>
      <c r="B34267" s="2">
        <v>3.2041465928738875</v>
      </c>
    </row>
    <row r="34268" spans="1:2" x14ac:dyDescent="0.25">
      <c r="A34268" s="28" t="s">
        <v>87</v>
      </c>
      <c r="B34268" s="2">
        <v>9.9061180460449609</v>
      </c>
    </row>
    <row r="34269" spans="1:2" x14ac:dyDescent="0.25">
      <c r="A34269" s="28" t="s">
        <v>31</v>
      </c>
      <c r="B34269" s="2">
        <v>16.90017570799176</v>
      </c>
    </row>
    <row r="34270" spans="1:2" x14ac:dyDescent="0.25">
      <c r="A34270" s="28" t="s">
        <v>29</v>
      </c>
      <c r="B34270" s="2">
        <v>12.315662795109917</v>
      </c>
    </row>
    <row r="34271" spans="1:2" x14ac:dyDescent="0.25">
      <c r="A34271" s="28" t="s">
        <v>30</v>
      </c>
      <c r="B34271" s="2">
        <v>16.13708220805216</v>
      </c>
    </row>
    <row r="34272" spans="1:2" x14ac:dyDescent="0.25">
      <c r="A34272" s="28" t="s">
        <v>88</v>
      </c>
      <c r="B34272" s="2">
        <v>37.887534866845044</v>
      </c>
    </row>
    <row r="34273" spans="1:2" x14ac:dyDescent="0.25">
      <c r="A34273" s="28" t="s">
        <v>80</v>
      </c>
      <c r="B34273" s="2">
        <v>16.130990050898394</v>
      </c>
    </row>
    <row r="34274" spans="1:2" x14ac:dyDescent="0.25">
      <c r="A34274" s="28" t="s">
        <v>84</v>
      </c>
      <c r="B34274" s="2">
        <v>80.598960799246839</v>
      </c>
    </row>
    <row r="34275" spans="1:2" x14ac:dyDescent="0.25">
      <c r="A34275" s="28" t="s">
        <v>85</v>
      </c>
      <c r="B34275" s="2">
        <v>65.956442005570494</v>
      </c>
    </row>
    <row r="34276" spans="1:2" x14ac:dyDescent="0.25">
      <c r="A34276" s="28" t="s">
        <v>82</v>
      </c>
      <c r="B34276" s="2">
        <v>58.52051944026973</v>
      </c>
    </row>
    <row r="34277" spans="1:2" x14ac:dyDescent="0.25">
      <c r="A34277" s="6" t="s">
        <v>249</v>
      </c>
      <c r="B34277" s="2">
        <v>2736.6444023311992</v>
      </c>
    </row>
    <row r="34278" spans="1:2" x14ac:dyDescent="0.25">
      <c r="A34278" s="28" t="s">
        <v>79</v>
      </c>
      <c r="B34278" s="2">
        <v>30.543616570668366</v>
      </c>
    </row>
    <row r="34279" spans="1:2" x14ac:dyDescent="0.25">
      <c r="A34279" s="28" t="s">
        <v>86</v>
      </c>
      <c r="B34279" s="2">
        <v>27.561064993342043</v>
      </c>
    </row>
    <row r="34280" spans="1:2" x14ac:dyDescent="0.25">
      <c r="A34280" s="28" t="s">
        <v>87</v>
      </c>
      <c r="B34280" s="2">
        <v>97.53811519376778</v>
      </c>
    </row>
    <row r="34281" spans="1:2" x14ac:dyDescent="0.25">
      <c r="A34281" s="28" t="s">
        <v>31</v>
      </c>
      <c r="B34281" s="2">
        <v>110.45153401664423</v>
      </c>
    </row>
    <row r="34282" spans="1:2" x14ac:dyDescent="0.25">
      <c r="A34282" s="28" t="s">
        <v>29</v>
      </c>
      <c r="B34282" s="2">
        <v>72.37223492549883</v>
      </c>
    </row>
    <row r="34283" spans="1:2" x14ac:dyDescent="0.25">
      <c r="A34283" s="28" t="s">
        <v>30</v>
      </c>
      <c r="B34283" s="2">
        <v>97.899006789557106</v>
      </c>
    </row>
    <row r="34284" spans="1:2" x14ac:dyDescent="0.25">
      <c r="A34284" s="28" t="s">
        <v>88</v>
      </c>
      <c r="B34284" s="2">
        <v>470.98454638177975</v>
      </c>
    </row>
    <row r="34285" spans="1:2" x14ac:dyDescent="0.25">
      <c r="A34285" s="28" t="s">
        <v>80</v>
      </c>
      <c r="B34285" s="2">
        <v>150.29623730661376</v>
      </c>
    </row>
    <row r="34286" spans="1:2" x14ac:dyDescent="0.25">
      <c r="A34286" s="28" t="s">
        <v>84</v>
      </c>
      <c r="B34286" s="2">
        <v>655.29525006710583</v>
      </c>
    </row>
    <row r="34287" spans="1:2" x14ac:dyDescent="0.25">
      <c r="A34287" s="28" t="s">
        <v>85</v>
      </c>
      <c r="B34287" s="2">
        <v>516.52373877343189</v>
      </c>
    </row>
    <row r="34288" spans="1:2" x14ac:dyDescent="0.25">
      <c r="A34288" s="28" t="s">
        <v>82</v>
      </c>
      <c r="B34288" s="2">
        <v>507.1790573127895</v>
      </c>
    </row>
    <row r="34289" spans="1:2" x14ac:dyDescent="0.25">
      <c r="A34289" s="6" t="s">
        <v>251</v>
      </c>
      <c r="B34289" s="2">
        <v>2938.4050143662162</v>
      </c>
    </row>
    <row r="34290" spans="1:2" x14ac:dyDescent="0.25">
      <c r="A34290" s="28" t="s">
        <v>79</v>
      </c>
      <c r="B34290" s="2">
        <v>63.52860689256746</v>
      </c>
    </row>
    <row r="34291" spans="1:2" x14ac:dyDescent="0.25">
      <c r="A34291" s="28" t="s">
        <v>86</v>
      </c>
      <c r="B34291" s="2">
        <v>22.778710317464579</v>
      </c>
    </row>
    <row r="34292" spans="1:2" x14ac:dyDescent="0.25">
      <c r="A34292" s="28" t="s">
        <v>87</v>
      </c>
      <c r="B34292" s="2">
        <v>126.95105396574712</v>
      </c>
    </row>
    <row r="34293" spans="1:2" x14ac:dyDescent="0.25">
      <c r="A34293" s="28" t="s">
        <v>31</v>
      </c>
      <c r="B34293" s="2">
        <v>106.4578061844182</v>
      </c>
    </row>
    <row r="34294" spans="1:2" x14ac:dyDescent="0.25">
      <c r="A34294" s="28" t="s">
        <v>29</v>
      </c>
      <c r="B34294" s="2">
        <v>239.72579540550291</v>
      </c>
    </row>
    <row r="34295" spans="1:2" x14ac:dyDescent="0.25">
      <c r="A34295" s="28" t="s">
        <v>30</v>
      </c>
      <c r="B34295" s="2">
        <v>75.245967605903815</v>
      </c>
    </row>
    <row r="34296" spans="1:2" x14ac:dyDescent="0.25">
      <c r="A34296" s="28" t="s">
        <v>88</v>
      </c>
      <c r="B34296" s="2">
        <v>472.24560247206239</v>
      </c>
    </row>
    <row r="34297" spans="1:2" x14ac:dyDescent="0.25">
      <c r="A34297" s="28" t="s">
        <v>80</v>
      </c>
      <c r="B34297" s="2">
        <v>137.1900420291694</v>
      </c>
    </row>
    <row r="34298" spans="1:2" x14ac:dyDescent="0.25">
      <c r="A34298" s="28" t="s">
        <v>84</v>
      </c>
      <c r="B34298" s="2">
        <v>504.62357657880091</v>
      </c>
    </row>
    <row r="34299" spans="1:2" x14ac:dyDescent="0.25">
      <c r="A34299" s="28" t="s">
        <v>85</v>
      </c>
      <c r="B34299" s="2">
        <v>558.60705469720244</v>
      </c>
    </row>
    <row r="34300" spans="1:2" x14ac:dyDescent="0.25">
      <c r="A34300" s="28" t="s">
        <v>82</v>
      </c>
      <c r="B34300" s="2">
        <v>631.0507982173765</v>
      </c>
    </row>
    <row r="34301" spans="1:2" x14ac:dyDescent="0.25">
      <c r="A34301" s="6" t="s">
        <v>229</v>
      </c>
      <c r="B34301" s="2">
        <v>1259.3808420285454</v>
      </c>
    </row>
    <row r="34302" spans="1:2" x14ac:dyDescent="0.25">
      <c r="A34302" s="28" t="s">
        <v>79</v>
      </c>
      <c r="B34302" s="2">
        <v>21.716495433732135</v>
      </c>
    </row>
    <row r="34303" spans="1:2" x14ac:dyDescent="0.25">
      <c r="A34303" s="28" t="s">
        <v>86</v>
      </c>
      <c r="B34303" s="2">
        <v>6.6958587903937445</v>
      </c>
    </row>
    <row r="34304" spans="1:2" x14ac:dyDescent="0.25">
      <c r="A34304" s="28" t="s">
        <v>87</v>
      </c>
      <c r="B34304" s="2">
        <v>29.615070214396262</v>
      </c>
    </row>
    <row r="34305" spans="1:2" x14ac:dyDescent="0.25">
      <c r="A34305" s="28" t="s">
        <v>31</v>
      </c>
      <c r="B34305" s="2">
        <v>198.95658406077328</v>
      </c>
    </row>
    <row r="34306" spans="1:2" x14ac:dyDescent="0.25">
      <c r="A34306" s="28" t="s">
        <v>29</v>
      </c>
      <c r="B34306" s="2">
        <v>179.18750765803532</v>
      </c>
    </row>
    <row r="34307" spans="1:2" x14ac:dyDescent="0.25">
      <c r="A34307" s="28" t="s">
        <v>30</v>
      </c>
      <c r="B34307" s="2">
        <v>202.64217153006754</v>
      </c>
    </row>
    <row r="34308" spans="1:2" x14ac:dyDescent="0.25">
      <c r="A34308" s="28" t="s">
        <v>88</v>
      </c>
      <c r="B34308" s="2">
        <v>130.73639202485396</v>
      </c>
    </row>
    <row r="34309" spans="1:2" x14ac:dyDescent="0.25">
      <c r="A34309" s="28" t="s">
        <v>80</v>
      </c>
      <c r="B34309" s="2">
        <v>38.650764713114839</v>
      </c>
    </row>
    <row r="34310" spans="1:2" x14ac:dyDescent="0.25">
      <c r="A34310" s="28" t="s">
        <v>84</v>
      </c>
      <c r="B34310" s="2">
        <v>84.434439028397378</v>
      </c>
    </row>
    <row r="34311" spans="1:2" x14ac:dyDescent="0.25">
      <c r="A34311" s="28" t="s">
        <v>85</v>
      </c>
      <c r="B34311" s="2">
        <v>166.02062807634749</v>
      </c>
    </row>
    <row r="34312" spans="1:2" x14ac:dyDescent="0.25">
      <c r="A34312" s="28" t="s">
        <v>82</v>
      </c>
      <c r="B34312" s="2">
        <v>200.72493049843342</v>
      </c>
    </row>
    <row r="34313" spans="1:2" x14ac:dyDescent="0.25">
      <c r="A34313" s="6" t="s">
        <v>93</v>
      </c>
      <c r="B34313" s="2">
        <v>24091.32819425765</v>
      </c>
    </row>
    <row r="34314" spans="1:2" x14ac:dyDescent="0.25">
      <c r="A34314" s="28" t="s">
        <v>79</v>
      </c>
      <c r="B34314" s="2">
        <v>474.79940872491704</v>
      </c>
    </row>
    <row r="34315" spans="1:2" x14ac:dyDescent="0.25">
      <c r="A34315" s="28" t="s">
        <v>86</v>
      </c>
      <c r="B34315" s="2">
        <v>238.03937168695802</v>
      </c>
    </row>
    <row r="34316" spans="1:2" x14ac:dyDescent="0.25">
      <c r="A34316" s="28" t="s">
        <v>87</v>
      </c>
      <c r="B34316" s="2">
        <v>815.46382252936132</v>
      </c>
    </row>
    <row r="34317" spans="1:2" x14ac:dyDescent="0.25">
      <c r="A34317" s="28" t="s">
        <v>31</v>
      </c>
      <c r="B34317" s="2">
        <v>1051.3419196234167</v>
      </c>
    </row>
    <row r="34318" spans="1:2" x14ac:dyDescent="0.25">
      <c r="A34318" s="28" t="s">
        <v>29</v>
      </c>
      <c r="B34318" s="2">
        <v>920.28597003063828</v>
      </c>
    </row>
    <row r="34319" spans="1:2" x14ac:dyDescent="0.25">
      <c r="A34319" s="28" t="s">
        <v>30</v>
      </c>
      <c r="B34319" s="2">
        <v>1048.3571796211991</v>
      </c>
    </row>
    <row r="34320" spans="1:2" x14ac:dyDescent="0.25">
      <c r="A34320" s="28" t="s">
        <v>88</v>
      </c>
      <c r="B34320" s="2">
        <v>3372.4870917496773</v>
      </c>
    </row>
    <row r="34321" spans="1:2" x14ac:dyDescent="0.25">
      <c r="A34321" s="28" t="s">
        <v>80</v>
      </c>
      <c r="B34321" s="2">
        <v>1477.548029976439</v>
      </c>
    </row>
    <row r="34322" spans="1:2" x14ac:dyDescent="0.25">
      <c r="A34322" s="28" t="s">
        <v>84</v>
      </c>
      <c r="B34322" s="2">
        <v>5071.8452006794178</v>
      </c>
    </row>
    <row r="34323" spans="1:2" x14ac:dyDescent="0.25">
      <c r="A34323" s="28" t="s">
        <v>85</v>
      </c>
      <c r="B34323" s="2">
        <v>5350.3220765525766</v>
      </c>
    </row>
    <row r="34324" spans="1:2" x14ac:dyDescent="0.25">
      <c r="A34324" s="28" t="s">
        <v>82</v>
      </c>
      <c r="B34324" s="2">
        <v>4270.8381230830482</v>
      </c>
    </row>
    <row r="34325" spans="1:2" x14ac:dyDescent="0.25">
      <c r="A34325" s="3" t="s">
        <v>224</v>
      </c>
      <c r="B34325" s="2">
        <v>857.91310330016699</v>
      </c>
    </row>
    <row r="34326" spans="1:2" x14ac:dyDescent="0.25">
      <c r="A34326" s="6" t="s">
        <v>228</v>
      </c>
      <c r="B34326" s="2">
        <v>2.6891083419081525</v>
      </c>
    </row>
    <row r="34327" spans="1:2" x14ac:dyDescent="0.25">
      <c r="A34327" s="28" t="s">
        <v>79</v>
      </c>
      <c r="B34327" s="2">
        <v>2.2274986756676669E-2</v>
      </c>
    </row>
    <row r="34328" spans="1:2" x14ac:dyDescent="0.25">
      <c r="A34328" s="28" t="s">
        <v>86</v>
      </c>
      <c r="B34328" s="2">
        <v>4.4711653570454948E-3</v>
      </c>
    </row>
    <row r="34329" spans="1:2" x14ac:dyDescent="0.25">
      <c r="A34329" s="28" t="s">
        <v>87</v>
      </c>
      <c r="B34329" s="2">
        <v>0.14690524391718185</v>
      </c>
    </row>
    <row r="34330" spans="1:2" x14ac:dyDescent="0.25">
      <c r="A34330" s="28" t="s">
        <v>31</v>
      </c>
      <c r="B34330" s="2">
        <v>0.46009735153364661</v>
      </c>
    </row>
    <row r="34331" spans="1:2" x14ac:dyDescent="0.25">
      <c r="A34331" s="28" t="s">
        <v>29</v>
      </c>
      <c r="B34331" s="2">
        <v>0.26628831122793439</v>
      </c>
    </row>
    <row r="34332" spans="1:2" x14ac:dyDescent="0.25">
      <c r="A34332" s="28" t="s">
        <v>30</v>
      </c>
      <c r="B34332" s="2">
        <v>1.0781861873239906</v>
      </c>
    </row>
    <row r="34333" spans="1:2" x14ac:dyDescent="0.25">
      <c r="A34333" s="28" t="s">
        <v>88</v>
      </c>
      <c r="B34333" s="2">
        <v>3.1680370583413241E-2</v>
      </c>
    </row>
    <row r="34334" spans="1:2" x14ac:dyDescent="0.25">
      <c r="A34334" s="28" t="s">
        <v>80</v>
      </c>
      <c r="B34334" s="2">
        <v>1.6333940349666572E-2</v>
      </c>
    </row>
    <row r="34335" spans="1:2" x14ac:dyDescent="0.25">
      <c r="A34335" s="28" t="s">
        <v>84</v>
      </c>
      <c r="B34335" s="2">
        <v>0.10234566129797304</v>
      </c>
    </row>
    <row r="34336" spans="1:2" x14ac:dyDescent="0.25">
      <c r="A34336" s="28" t="s">
        <v>85</v>
      </c>
      <c r="B34336" s="2">
        <v>0.23487410820786256</v>
      </c>
    </row>
    <row r="34337" spans="1:2" x14ac:dyDescent="0.25">
      <c r="A34337" s="28" t="s">
        <v>82</v>
      </c>
      <c r="B34337" s="2">
        <v>0.32565101535276159</v>
      </c>
    </row>
    <row r="34338" spans="1:2" x14ac:dyDescent="0.25">
      <c r="A34338" s="6" t="s">
        <v>239</v>
      </c>
      <c r="B34338" s="2">
        <v>5.938734422717121</v>
      </c>
    </row>
    <row r="34339" spans="1:2" x14ac:dyDescent="0.25">
      <c r="A34339" s="28" t="s">
        <v>79</v>
      </c>
      <c r="B34339" s="2">
        <v>9.830091130215414E-3</v>
      </c>
    </row>
    <row r="34340" spans="1:2" x14ac:dyDescent="0.25">
      <c r="A34340" s="28" t="s">
        <v>87</v>
      </c>
      <c r="B34340" s="2">
        <v>0.21784412074286535</v>
      </c>
    </row>
    <row r="34341" spans="1:2" x14ac:dyDescent="0.25">
      <c r="A34341" s="28" t="s">
        <v>31</v>
      </c>
      <c r="B34341" s="2">
        <v>6.2627617903359786E-2</v>
      </c>
    </row>
    <row r="34342" spans="1:2" x14ac:dyDescent="0.25">
      <c r="A34342" s="28" t="s">
        <v>29</v>
      </c>
      <c r="B34342" s="2">
        <v>0.25152066992126343</v>
      </c>
    </row>
    <row r="34343" spans="1:2" x14ac:dyDescent="0.25">
      <c r="A34343" s="28" t="s">
        <v>30</v>
      </c>
      <c r="B34343" s="2">
        <v>0.27722046867570554</v>
      </c>
    </row>
    <row r="34344" spans="1:2" x14ac:dyDescent="0.25">
      <c r="A34344" s="28" t="s">
        <v>88</v>
      </c>
      <c r="B34344" s="2">
        <v>9.5809745985837566E-2</v>
      </c>
    </row>
    <row r="34345" spans="1:2" x14ac:dyDescent="0.25">
      <c r="A34345" s="28" t="s">
        <v>80</v>
      </c>
      <c r="B34345" s="2">
        <v>1.9183386744484103E-2</v>
      </c>
    </row>
    <row r="34346" spans="1:2" x14ac:dyDescent="0.25">
      <c r="A34346" s="28" t="s">
        <v>84</v>
      </c>
      <c r="B34346" s="2">
        <v>0.2615727025912854</v>
      </c>
    </row>
    <row r="34347" spans="1:2" x14ac:dyDescent="0.25">
      <c r="A34347" s="28" t="s">
        <v>85</v>
      </c>
      <c r="B34347" s="2">
        <v>1.3395043109061686</v>
      </c>
    </row>
    <row r="34348" spans="1:2" x14ac:dyDescent="0.25">
      <c r="A34348" s="28" t="s">
        <v>82</v>
      </c>
      <c r="B34348" s="2">
        <v>3.4036213081159357</v>
      </c>
    </row>
    <row r="34349" spans="1:2" x14ac:dyDescent="0.25">
      <c r="A34349" s="6" t="s">
        <v>241</v>
      </c>
      <c r="B34349" s="2">
        <v>40.405792098435022</v>
      </c>
    </row>
    <row r="34350" spans="1:2" x14ac:dyDescent="0.25">
      <c r="A34350" s="28" t="s">
        <v>79</v>
      </c>
      <c r="B34350" s="2">
        <v>0.89689235633769615</v>
      </c>
    </row>
    <row r="34351" spans="1:2" x14ac:dyDescent="0.25">
      <c r="A34351" s="28" t="s">
        <v>86</v>
      </c>
      <c r="B34351" s="2">
        <v>0.42896347604131724</v>
      </c>
    </row>
    <row r="34352" spans="1:2" x14ac:dyDescent="0.25">
      <c r="A34352" s="28" t="s">
        <v>87</v>
      </c>
      <c r="B34352" s="2">
        <v>1.6013867491134914</v>
      </c>
    </row>
    <row r="34353" spans="1:2" x14ac:dyDescent="0.25">
      <c r="A34353" s="28" t="s">
        <v>31</v>
      </c>
      <c r="B34353" s="2">
        <v>6.3097251778369863</v>
      </c>
    </row>
    <row r="34354" spans="1:2" x14ac:dyDescent="0.25">
      <c r="A34354" s="28" t="s">
        <v>29</v>
      </c>
      <c r="B34354" s="2">
        <v>1.4142732694264262</v>
      </c>
    </row>
    <row r="34355" spans="1:2" x14ac:dyDescent="0.25">
      <c r="A34355" s="28" t="s">
        <v>30</v>
      </c>
      <c r="B34355" s="2">
        <v>6.8518002787768468</v>
      </c>
    </row>
    <row r="34356" spans="1:2" x14ac:dyDescent="0.25">
      <c r="A34356" s="28" t="s">
        <v>88</v>
      </c>
      <c r="B34356" s="2">
        <v>3.2443312819961814</v>
      </c>
    </row>
    <row r="34357" spans="1:2" x14ac:dyDescent="0.25">
      <c r="A34357" s="28" t="s">
        <v>80</v>
      </c>
      <c r="B34357" s="2">
        <v>0.75882742186428598</v>
      </c>
    </row>
    <row r="34358" spans="1:2" x14ac:dyDescent="0.25">
      <c r="A34358" s="28" t="s">
        <v>84</v>
      </c>
      <c r="B34358" s="2">
        <v>2.9035374932786073</v>
      </c>
    </row>
    <row r="34359" spans="1:2" x14ac:dyDescent="0.25">
      <c r="A34359" s="28" t="s">
        <v>85</v>
      </c>
      <c r="B34359" s="2">
        <v>7.0612081368198085</v>
      </c>
    </row>
    <row r="34360" spans="1:2" x14ac:dyDescent="0.25">
      <c r="A34360" s="28" t="s">
        <v>82</v>
      </c>
      <c r="B34360" s="2">
        <v>8.9348464569433776</v>
      </c>
    </row>
    <row r="34361" spans="1:2" x14ac:dyDescent="0.25">
      <c r="A34361" s="6" t="s">
        <v>19</v>
      </c>
      <c r="B34361" s="2">
        <v>1.0073582850582956E-2</v>
      </c>
    </row>
    <row r="34362" spans="1:2" x14ac:dyDescent="0.25">
      <c r="A34362" s="28" t="s">
        <v>79</v>
      </c>
      <c r="B34362" s="2">
        <v>1.5224319678149949E-3</v>
      </c>
    </row>
    <row r="34363" spans="1:2" x14ac:dyDescent="0.25">
      <c r="A34363" s="28" t="s">
        <v>86</v>
      </c>
      <c r="B34363" s="2">
        <v>4.0423623542212969E-5</v>
      </c>
    </row>
    <row r="34364" spans="1:2" x14ac:dyDescent="0.25">
      <c r="A34364" s="28" t="s">
        <v>87</v>
      </c>
      <c r="B34364" s="2">
        <v>2.3503356941315093E-5</v>
      </c>
    </row>
    <row r="34365" spans="1:2" x14ac:dyDescent="0.25">
      <c r="A34365" s="28" t="s">
        <v>31</v>
      </c>
      <c r="B34365" s="2">
        <v>1.6292531069708059E-3</v>
      </c>
    </row>
    <row r="34366" spans="1:2" x14ac:dyDescent="0.25">
      <c r="A34366" s="28" t="s">
        <v>29</v>
      </c>
      <c r="B34366" s="2">
        <v>1.9946027889118707E-4</v>
      </c>
    </row>
    <row r="34367" spans="1:2" x14ac:dyDescent="0.25">
      <c r="A34367" s="28" t="s">
        <v>30</v>
      </c>
      <c r="B34367" s="2">
        <v>5.3199991595736665E-3</v>
      </c>
    </row>
    <row r="34368" spans="1:2" x14ac:dyDescent="0.25">
      <c r="A34368" s="28" t="s">
        <v>88</v>
      </c>
      <c r="B34368" s="2">
        <v>1.3354247310976423E-4</v>
      </c>
    </row>
    <row r="34369" spans="1:2" x14ac:dyDescent="0.25">
      <c r="A34369" s="28" t="s">
        <v>80</v>
      </c>
      <c r="B34369" s="2">
        <v>4.1655186799301911E-5</v>
      </c>
    </row>
    <row r="34370" spans="1:2" x14ac:dyDescent="0.25">
      <c r="A34370" s="28" t="s">
        <v>84</v>
      </c>
      <c r="B34370" s="2">
        <v>9.5518631069418242E-6</v>
      </c>
    </row>
    <row r="34371" spans="1:2" x14ac:dyDescent="0.25">
      <c r="A34371" s="28" t="s">
        <v>85</v>
      </c>
      <c r="B34371" s="2">
        <v>5.4468867516906441E-4</v>
      </c>
    </row>
    <row r="34372" spans="1:2" x14ac:dyDescent="0.25">
      <c r="A34372" s="28" t="s">
        <v>82</v>
      </c>
      <c r="B34372" s="2">
        <v>6.0907315866370242E-4</v>
      </c>
    </row>
    <row r="34373" spans="1:2" x14ac:dyDescent="0.25">
      <c r="A34373" s="6" t="s">
        <v>243</v>
      </c>
      <c r="B34373" s="2">
        <v>20.984073857685118</v>
      </c>
    </row>
    <row r="34374" spans="1:2" x14ac:dyDescent="0.25">
      <c r="A34374" s="28" t="s">
        <v>79</v>
      </c>
      <c r="B34374" s="2">
        <v>0.1797615733691425</v>
      </c>
    </row>
    <row r="34375" spans="1:2" x14ac:dyDescent="0.25">
      <c r="A34375" s="28" t="s">
        <v>86</v>
      </c>
      <c r="B34375" s="2">
        <v>0.15308392566063572</v>
      </c>
    </row>
    <row r="34376" spans="1:2" x14ac:dyDescent="0.25">
      <c r="A34376" s="28" t="s">
        <v>87</v>
      </c>
      <c r="B34376" s="2">
        <v>1.2259903560448349</v>
      </c>
    </row>
    <row r="34377" spans="1:2" x14ac:dyDescent="0.25">
      <c r="A34377" s="28" t="s">
        <v>31</v>
      </c>
      <c r="B34377" s="2">
        <v>3.621769496147051</v>
      </c>
    </row>
    <row r="34378" spans="1:2" x14ac:dyDescent="0.25">
      <c r="A34378" s="28" t="s">
        <v>29</v>
      </c>
      <c r="B34378" s="2">
        <v>1.5685733569517351</v>
      </c>
    </row>
    <row r="34379" spans="1:2" x14ac:dyDescent="0.25">
      <c r="A34379" s="28" t="s">
        <v>30</v>
      </c>
      <c r="B34379" s="2">
        <v>3.4299505736295037</v>
      </c>
    </row>
    <row r="34380" spans="1:2" x14ac:dyDescent="0.25">
      <c r="A34380" s="28" t="s">
        <v>88</v>
      </c>
      <c r="B34380" s="2">
        <v>3.1586660029803455</v>
      </c>
    </row>
    <row r="34381" spans="1:2" x14ac:dyDescent="0.25">
      <c r="A34381" s="28" t="s">
        <v>80</v>
      </c>
      <c r="B34381" s="2">
        <v>6.3089984887340536E-2</v>
      </c>
    </row>
    <row r="34382" spans="1:2" x14ac:dyDescent="0.25">
      <c r="A34382" s="28" t="s">
        <v>84</v>
      </c>
      <c r="B34382" s="2">
        <v>0.85155151665638451</v>
      </c>
    </row>
    <row r="34383" spans="1:2" x14ac:dyDescent="0.25">
      <c r="A34383" s="28" t="s">
        <v>85</v>
      </c>
      <c r="B34383" s="2">
        <v>2.2111744314177639</v>
      </c>
    </row>
    <row r="34384" spans="1:2" x14ac:dyDescent="0.25">
      <c r="A34384" s="28" t="s">
        <v>82</v>
      </c>
      <c r="B34384" s="2">
        <v>4.5204626399403818</v>
      </c>
    </row>
    <row r="34385" spans="1:2" x14ac:dyDescent="0.25">
      <c r="A34385" s="6" t="s">
        <v>245</v>
      </c>
      <c r="B34385" s="2">
        <v>2.7182262032317777</v>
      </c>
    </row>
    <row r="34386" spans="1:2" x14ac:dyDescent="0.25">
      <c r="A34386" s="28" t="s">
        <v>79</v>
      </c>
      <c r="B34386" s="2">
        <v>2.6270947565323423E-2</v>
      </c>
    </row>
    <row r="34387" spans="1:2" x14ac:dyDescent="0.25">
      <c r="A34387" s="28" t="s">
        <v>86</v>
      </c>
      <c r="B34387" s="2">
        <v>9.64111699567596E-3</v>
      </c>
    </row>
    <row r="34388" spans="1:2" x14ac:dyDescent="0.25">
      <c r="A34388" s="28" t="s">
        <v>87</v>
      </c>
      <c r="B34388" s="2">
        <v>3.0642024580178531E-2</v>
      </c>
    </row>
    <row r="34389" spans="1:2" x14ac:dyDescent="0.25">
      <c r="A34389" s="28" t="s">
        <v>31</v>
      </c>
      <c r="B34389" s="2">
        <v>0.76902276688170268</v>
      </c>
    </row>
    <row r="34390" spans="1:2" x14ac:dyDescent="0.25">
      <c r="A34390" s="28" t="s">
        <v>29</v>
      </c>
      <c r="B34390" s="2">
        <v>0.15909259088849503</v>
      </c>
    </row>
    <row r="34391" spans="1:2" x14ac:dyDescent="0.25">
      <c r="A34391" s="28" t="s">
        <v>30</v>
      </c>
      <c r="B34391" s="2">
        <v>0.92058637151712908</v>
      </c>
    </row>
    <row r="34392" spans="1:2" x14ac:dyDescent="0.25">
      <c r="A34392" s="28" t="s">
        <v>88</v>
      </c>
      <c r="B34392" s="2">
        <v>9.586450609219084E-2</v>
      </c>
    </row>
    <row r="34393" spans="1:2" x14ac:dyDescent="0.25">
      <c r="A34393" s="28" t="s">
        <v>80</v>
      </c>
      <c r="B34393" s="2">
        <v>6.3931611589840259E-2</v>
      </c>
    </row>
    <row r="34394" spans="1:2" x14ac:dyDescent="0.25">
      <c r="A34394" s="28" t="s">
        <v>84</v>
      </c>
      <c r="B34394" s="2">
        <v>7.6145465548393548E-2</v>
      </c>
    </row>
    <row r="34395" spans="1:2" x14ac:dyDescent="0.25">
      <c r="A34395" s="28" t="s">
        <v>85</v>
      </c>
      <c r="B34395" s="2">
        <v>0.3660613820465905</v>
      </c>
    </row>
    <row r="34396" spans="1:2" x14ac:dyDescent="0.25">
      <c r="A34396" s="28" t="s">
        <v>82</v>
      </c>
      <c r="B34396" s="2">
        <v>0.20096741952625752</v>
      </c>
    </row>
    <row r="34397" spans="1:2" x14ac:dyDescent="0.25">
      <c r="A34397" s="6" t="s">
        <v>247</v>
      </c>
      <c r="B34397" s="2">
        <v>152.50707274103752</v>
      </c>
    </row>
    <row r="34398" spans="1:2" x14ac:dyDescent="0.25">
      <c r="A34398" s="28" t="s">
        <v>79</v>
      </c>
      <c r="B34398" s="2">
        <v>4.2412793081845646</v>
      </c>
    </row>
    <row r="34399" spans="1:2" x14ac:dyDescent="0.25">
      <c r="A34399" s="28" t="s">
        <v>86</v>
      </c>
      <c r="B34399" s="2">
        <v>1.7756340985703614</v>
      </c>
    </row>
    <row r="34400" spans="1:2" x14ac:dyDescent="0.25">
      <c r="A34400" s="28" t="s">
        <v>87</v>
      </c>
      <c r="B34400" s="2">
        <v>10.186911510212123</v>
      </c>
    </row>
    <row r="34401" spans="1:2" x14ac:dyDescent="0.25">
      <c r="A34401" s="28" t="s">
        <v>31</v>
      </c>
      <c r="B34401" s="2">
        <v>13.894895592869423</v>
      </c>
    </row>
    <row r="34402" spans="1:2" x14ac:dyDescent="0.25">
      <c r="A34402" s="28" t="s">
        <v>29</v>
      </c>
      <c r="B34402" s="2">
        <v>5.3336471262062242</v>
      </c>
    </row>
    <row r="34403" spans="1:2" x14ac:dyDescent="0.25">
      <c r="A34403" s="28" t="s">
        <v>30</v>
      </c>
      <c r="B34403" s="2">
        <v>13.898239555440435</v>
      </c>
    </row>
    <row r="34404" spans="1:2" x14ac:dyDescent="0.25">
      <c r="A34404" s="28" t="s">
        <v>88</v>
      </c>
      <c r="B34404" s="2">
        <v>13.480675710828924</v>
      </c>
    </row>
    <row r="34405" spans="1:2" x14ac:dyDescent="0.25">
      <c r="A34405" s="28" t="s">
        <v>80</v>
      </c>
      <c r="B34405" s="2">
        <v>6.7757902635366785</v>
      </c>
    </row>
    <row r="34406" spans="1:2" x14ac:dyDescent="0.25">
      <c r="A34406" s="28" t="s">
        <v>84</v>
      </c>
      <c r="B34406" s="2">
        <v>25.446927913698449</v>
      </c>
    </row>
    <row r="34407" spans="1:2" x14ac:dyDescent="0.25">
      <c r="A34407" s="28" t="s">
        <v>85</v>
      </c>
      <c r="B34407" s="2">
        <v>39.810560410933348</v>
      </c>
    </row>
    <row r="34408" spans="1:2" x14ac:dyDescent="0.25">
      <c r="A34408" s="28" t="s">
        <v>82</v>
      </c>
      <c r="B34408" s="2">
        <v>17.662511250556971</v>
      </c>
    </row>
    <row r="34409" spans="1:2" x14ac:dyDescent="0.25">
      <c r="A34409" s="6" t="s">
        <v>20</v>
      </c>
      <c r="B34409" s="2">
        <v>28.143521427275925</v>
      </c>
    </row>
    <row r="34410" spans="1:2" x14ac:dyDescent="0.25">
      <c r="A34410" s="28" t="s">
        <v>79</v>
      </c>
      <c r="B34410" s="2">
        <v>0.76882922226484518</v>
      </c>
    </row>
    <row r="34411" spans="1:2" x14ac:dyDescent="0.25">
      <c r="A34411" s="28" t="s">
        <v>86</v>
      </c>
      <c r="B34411" s="2">
        <v>0.24678426464362097</v>
      </c>
    </row>
    <row r="34412" spans="1:2" x14ac:dyDescent="0.25">
      <c r="A34412" s="28" t="s">
        <v>87</v>
      </c>
      <c r="B34412" s="2">
        <v>1.709827297765764</v>
      </c>
    </row>
    <row r="34413" spans="1:2" x14ac:dyDescent="0.25">
      <c r="A34413" s="28" t="s">
        <v>31</v>
      </c>
      <c r="B34413" s="2">
        <v>4.3307736592744011</v>
      </c>
    </row>
    <row r="34414" spans="1:2" x14ac:dyDescent="0.25">
      <c r="A34414" s="28" t="s">
        <v>29</v>
      </c>
      <c r="B34414" s="2">
        <v>1.3130730434330589</v>
      </c>
    </row>
    <row r="34415" spans="1:2" x14ac:dyDescent="0.25">
      <c r="A34415" s="28" t="s">
        <v>30</v>
      </c>
      <c r="B34415" s="2">
        <v>4.3703260801830552</v>
      </c>
    </row>
    <row r="34416" spans="1:2" x14ac:dyDescent="0.25">
      <c r="A34416" s="28" t="s">
        <v>88</v>
      </c>
      <c r="B34416" s="2">
        <v>2.4556528940477862</v>
      </c>
    </row>
    <row r="34417" spans="1:2" x14ac:dyDescent="0.25">
      <c r="A34417" s="28" t="s">
        <v>80</v>
      </c>
      <c r="B34417" s="2">
        <v>0.84525971293661328</v>
      </c>
    </row>
    <row r="34418" spans="1:2" x14ac:dyDescent="0.25">
      <c r="A34418" s="28" t="s">
        <v>84</v>
      </c>
      <c r="B34418" s="2">
        <v>2.4731834369867536</v>
      </c>
    </row>
    <row r="34419" spans="1:2" x14ac:dyDescent="0.25">
      <c r="A34419" s="28" t="s">
        <v>85</v>
      </c>
      <c r="B34419" s="2">
        <v>5.6666976925326056</v>
      </c>
    </row>
    <row r="34420" spans="1:2" x14ac:dyDescent="0.25">
      <c r="A34420" s="28" t="s">
        <v>82</v>
      </c>
      <c r="B34420" s="2">
        <v>3.9631141232074234</v>
      </c>
    </row>
    <row r="34421" spans="1:2" x14ac:dyDescent="0.25">
      <c r="A34421" s="6" t="s">
        <v>21</v>
      </c>
      <c r="B34421" s="2">
        <v>9.5871669254812772</v>
      </c>
    </row>
    <row r="34422" spans="1:2" x14ac:dyDescent="0.25">
      <c r="A34422" s="28" t="s">
        <v>79</v>
      </c>
      <c r="B34422" s="2">
        <v>2.6281412287837872E-2</v>
      </c>
    </row>
    <row r="34423" spans="1:2" x14ac:dyDescent="0.25">
      <c r="A34423" s="28" t="s">
        <v>86</v>
      </c>
      <c r="B34423" s="2">
        <v>9.8281870044718521E-3</v>
      </c>
    </row>
    <row r="34424" spans="1:2" x14ac:dyDescent="0.25">
      <c r="A34424" s="28" t="s">
        <v>87</v>
      </c>
      <c r="B34424" s="2">
        <v>0.10664903620627143</v>
      </c>
    </row>
    <row r="34425" spans="1:2" x14ac:dyDescent="0.25">
      <c r="A34425" s="28" t="s">
        <v>31</v>
      </c>
      <c r="B34425" s="2">
        <v>1.1624833066003046</v>
      </c>
    </row>
    <row r="34426" spans="1:2" x14ac:dyDescent="0.25">
      <c r="A34426" s="28" t="s">
        <v>29</v>
      </c>
      <c r="B34426" s="2">
        <v>0.207028009057631</v>
      </c>
    </row>
    <row r="34427" spans="1:2" x14ac:dyDescent="0.25">
      <c r="A34427" s="28" t="s">
        <v>30</v>
      </c>
      <c r="B34427" s="2">
        <v>1.7410225100216767</v>
      </c>
    </row>
    <row r="34428" spans="1:2" x14ac:dyDescent="0.25">
      <c r="A34428" s="28" t="s">
        <v>88</v>
      </c>
      <c r="B34428" s="2">
        <v>0.30104068014882418</v>
      </c>
    </row>
    <row r="34429" spans="1:2" x14ac:dyDescent="0.25">
      <c r="A34429" s="28" t="s">
        <v>80</v>
      </c>
      <c r="B34429" s="2">
        <v>0.16444461170471819</v>
      </c>
    </row>
    <row r="34430" spans="1:2" x14ac:dyDescent="0.25">
      <c r="A34430" s="28" t="s">
        <v>84</v>
      </c>
      <c r="B34430" s="2">
        <v>0.56812814407853884</v>
      </c>
    </row>
    <row r="34431" spans="1:2" x14ac:dyDescent="0.25">
      <c r="A34431" s="28" t="s">
        <v>85</v>
      </c>
      <c r="B34431" s="2">
        <v>0.4653396987888696</v>
      </c>
    </row>
    <row r="34432" spans="1:2" x14ac:dyDescent="0.25">
      <c r="A34432" s="28" t="s">
        <v>82</v>
      </c>
      <c r="B34432" s="2">
        <v>4.8349213295821336</v>
      </c>
    </row>
    <row r="34433" spans="1:2" x14ac:dyDescent="0.25">
      <c r="A34433" s="6" t="s">
        <v>22</v>
      </c>
      <c r="B34433" s="2">
        <v>2.6415838746174316</v>
      </c>
    </row>
    <row r="34434" spans="1:2" x14ac:dyDescent="0.25">
      <c r="A34434" s="28" t="s">
        <v>79</v>
      </c>
      <c r="B34434" s="2">
        <v>1.7401740769538897E-2</v>
      </c>
    </row>
    <row r="34435" spans="1:2" x14ac:dyDescent="0.25">
      <c r="A34435" s="28" t="s">
        <v>86</v>
      </c>
      <c r="B34435" s="2">
        <v>1.3160252887331336E-2</v>
      </c>
    </row>
    <row r="34436" spans="1:2" x14ac:dyDescent="0.25">
      <c r="A34436" s="28" t="s">
        <v>87</v>
      </c>
      <c r="B34436" s="2">
        <v>7.9142800346572326E-2</v>
      </c>
    </row>
    <row r="34437" spans="1:2" x14ac:dyDescent="0.25">
      <c r="A34437" s="28" t="s">
        <v>31</v>
      </c>
      <c r="B34437" s="2">
        <v>0.63194411721540655</v>
      </c>
    </row>
    <row r="34438" spans="1:2" x14ac:dyDescent="0.25">
      <c r="A34438" s="28" t="s">
        <v>29</v>
      </c>
      <c r="B34438" s="2">
        <v>0.21478395498343816</v>
      </c>
    </row>
    <row r="34439" spans="1:2" x14ac:dyDescent="0.25">
      <c r="A34439" s="28" t="s">
        <v>30</v>
      </c>
      <c r="B34439" s="2">
        <v>0.90189843330446928</v>
      </c>
    </row>
    <row r="34440" spans="1:2" x14ac:dyDescent="0.25">
      <c r="A34440" s="28" t="s">
        <v>88</v>
      </c>
      <c r="B34440" s="2">
        <v>0.17042944690736272</v>
      </c>
    </row>
    <row r="34441" spans="1:2" x14ac:dyDescent="0.25">
      <c r="A34441" s="28" t="s">
        <v>80</v>
      </c>
      <c r="B34441" s="2">
        <v>1.8663790661568428E-2</v>
      </c>
    </row>
    <row r="34442" spans="1:2" x14ac:dyDescent="0.25">
      <c r="A34442" s="28" t="s">
        <v>84</v>
      </c>
      <c r="B34442" s="2">
        <v>7.5952786103248154E-2</v>
      </c>
    </row>
    <row r="34443" spans="1:2" x14ac:dyDescent="0.25">
      <c r="A34443" s="28" t="s">
        <v>85</v>
      </c>
      <c r="B34443" s="2">
        <v>0.280363050062028</v>
      </c>
    </row>
    <row r="34444" spans="1:2" x14ac:dyDescent="0.25">
      <c r="A34444" s="28" t="s">
        <v>82</v>
      </c>
      <c r="B34444" s="2">
        <v>0.23784350137646831</v>
      </c>
    </row>
    <row r="34445" spans="1:2" x14ac:dyDescent="0.25">
      <c r="A34445" s="6" t="s">
        <v>25</v>
      </c>
      <c r="B34445" s="2">
        <v>1.3135999382529624</v>
      </c>
    </row>
    <row r="34446" spans="1:2" x14ac:dyDescent="0.25">
      <c r="A34446" s="28" t="s">
        <v>79</v>
      </c>
      <c r="B34446" s="2">
        <v>9.4124638344435605E-3</v>
      </c>
    </row>
    <row r="34447" spans="1:2" x14ac:dyDescent="0.25">
      <c r="A34447" s="28" t="s">
        <v>86</v>
      </c>
      <c r="B34447" s="2">
        <v>2.1455455282943136E-2</v>
      </c>
    </row>
    <row r="34448" spans="1:2" x14ac:dyDescent="0.25">
      <c r="A34448" s="28" t="s">
        <v>87</v>
      </c>
      <c r="B34448" s="2">
        <v>1.1175665891905336E-2</v>
      </c>
    </row>
    <row r="34449" spans="1:2" x14ac:dyDescent="0.25">
      <c r="A34449" s="28" t="s">
        <v>31</v>
      </c>
      <c r="B34449" s="2">
        <v>5.6507106228420138E-2</v>
      </c>
    </row>
    <row r="34450" spans="1:2" x14ac:dyDescent="0.25">
      <c r="A34450" s="28" t="s">
        <v>29</v>
      </c>
      <c r="B34450" s="2">
        <v>4.1461687714787728E-3</v>
      </c>
    </row>
    <row r="34451" spans="1:2" x14ac:dyDescent="0.25">
      <c r="A34451" s="28" t="s">
        <v>30</v>
      </c>
      <c r="B34451" s="2">
        <v>0.25359981718696301</v>
      </c>
    </row>
    <row r="34452" spans="1:2" x14ac:dyDescent="0.25">
      <c r="A34452" s="28" t="s">
        <v>88</v>
      </c>
      <c r="B34452" s="2">
        <v>0.12017272228512531</v>
      </c>
    </row>
    <row r="34453" spans="1:2" x14ac:dyDescent="0.25">
      <c r="A34453" s="28" t="s">
        <v>80</v>
      </c>
      <c r="B34453" s="2">
        <v>9.7205056627126915E-4</v>
      </c>
    </row>
    <row r="34454" spans="1:2" x14ac:dyDescent="0.25">
      <c r="A34454" s="28" t="s">
        <v>84</v>
      </c>
      <c r="B34454" s="2">
        <v>1.5029983676769401E-3</v>
      </c>
    </row>
    <row r="34455" spans="1:2" x14ac:dyDescent="0.25">
      <c r="A34455" s="28" t="s">
        <v>85</v>
      </c>
      <c r="B34455" s="2">
        <v>0.74692016996043786</v>
      </c>
    </row>
    <row r="34456" spans="1:2" x14ac:dyDescent="0.25">
      <c r="A34456" s="28" t="s">
        <v>82</v>
      </c>
      <c r="B34456" s="2">
        <v>8.7735319877297033E-2</v>
      </c>
    </row>
    <row r="34457" spans="1:2" x14ac:dyDescent="0.25">
      <c r="A34457" s="6" t="s">
        <v>23</v>
      </c>
      <c r="B34457" s="2">
        <v>8.1510915772524335</v>
      </c>
    </row>
    <row r="34458" spans="1:2" x14ac:dyDescent="0.25">
      <c r="A34458" s="28" t="s">
        <v>79</v>
      </c>
      <c r="B34458" s="2">
        <v>9.2046699081661659E-2</v>
      </c>
    </row>
    <row r="34459" spans="1:2" x14ac:dyDescent="0.25">
      <c r="A34459" s="28" t="s">
        <v>86</v>
      </c>
      <c r="B34459" s="2">
        <v>8.5170085700855172E-2</v>
      </c>
    </row>
    <row r="34460" spans="1:2" x14ac:dyDescent="0.25">
      <c r="A34460" s="28" t="s">
        <v>87</v>
      </c>
      <c r="B34460" s="2">
        <v>0.30743830709140924</v>
      </c>
    </row>
    <row r="34461" spans="1:2" x14ac:dyDescent="0.25">
      <c r="A34461" s="28" t="s">
        <v>31</v>
      </c>
      <c r="B34461" s="2">
        <v>1.9603475390830374</v>
      </c>
    </row>
    <row r="34462" spans="1:2" x14ac:dyDescent="0.25">
      <c r="A34462" s="28" t="s">
        <v>29</v>
      </c>
      <c r="B34462" s="2">
        <v>0.28760605270786882</v>
      </c>
    </row>
    <row r="34463" spans="1:2" x14ac:dyDescent="0.25">
      <c r="A34463" s="28" t="s">
        <v>30</v>
      </c>
      <c r="B34463" s="2">
        <v>1.5461968277685856</v>
      </c>
    </row>
    <row r="34464" spans="1:2" x14ac:dyDescent="0.25">
      <c r="A34464" s="28" t="s">
        <v>88</v>
      </c>
      <c r="B34464" s="2">
        <v>0.39590514866278365</v>
      </c>
    </row>
    <row r="34465" spans="1:2" x14ac:dyDescent="0.25">
      <c r="A34465" s="28" t="s">
        <v>80</v>
      </c>
      <c r="B34465" s="2">
        <v>0.27241683855108317</v>
      </c>
    </row>
    <row r="34466" spans="1:2" x14ac:dyDescent="0.25">
      <c r="A34466" s="28" t="s">
        <v>84</v>
      </c>
      <c r="B34466" s="2">
        <v>0.82437687953594529</v>
      </c>
    </row>
    <row r="34467" spans="1:2" x14ac:dyDescent="0.25">
      <c r="A34467" s="28" t="s">
        <v>85</v>
      </c>
      <c r="B34467" s="2">
        <v>1.2498990537030494</v>
      </c>
    </row>
    <row r="34468" spans="1:2" x14ac:dyDescent="0.25">
      <c r="A34468" s="28" t="s">
        <v>82</v>
      </c>
      <c r="B34468" s="2">
        <v>1.1296881453661545</v>
      </c>
    </row>
    <row r="34469" spans="1:2" x14ac:dyDescent="0.25">
      <c r="A34469" s="6" t="s">
        <v>249</v>
      </c>
      <c r="B34469" s="2">
        <v>86.328762759932317</v>
      </c>
    </row>
    <row r="34470" spans="1:2" x14ac:dyDescent="0.25">
      <c r="A34470" s="28" t="s">
        <v>79</v>
      </c>
      <c r="B34470" s="2">
        <v>0.7987592089884723</v>
      </c>
    </row>
    <row r="34471" spans="1:2" x14ac:dyDescent="0.25">
      <c r="A34471" s="28" t="s">
        <v>86</v>
      </c>
      <c r="B34471" s="2">
        <v>0.35880785579689201</v>
      </c>
    </row>
    <row r="34472" spans="1:2" x14ac:dyDescent="0.25">
      <c r="A34472" s="28" t="s">
        <v>87</v>
      </c>
      <c r="B34472" s="2">
        <v>6.4160474286189011</v>
      </c>
    </row>
    <row r="34473" spans="1:2" x14ac:dyDescent="0.25">
      <c r="A34473" s="28" t="s">
        <v>31</v>
      </c>
      <c r="B34473" s="2">
        <v>11.00471942122233</v>
      </c>
    </row>
    <row r="34474" spans="1:2" x14ac:dyDescent="0.25">
      <c r="A34474" s="28" t="s">
        <v>29</v>
      </c>
      <c r="B34474" s="2">
        <v>3.3388621290605909</v>
      </c>
    </row>
    <row r="34475" spans="1:2" x14ac:dyDescent="0.25">
      <c r="A34475" s="28" t="s">
        <v>30</v>
      </c>
      <c r="B34475" s="2">
        <v>14.300544850937589</v>
      </c>
    </row>
    <row r="34476" spans="1:2" x14ac:dyDescent="0.25">
      <c r="A34476" s="28" t="s">
        <v>88</v>
      </c>
      <c r="B34476" s="2">
        <v>7.2368938480181972</v>
      </c>
    </row>
    <row r="34477" spans="1:2" x14ac:dyDescent="0.25">
      <c r="A34477" s="28" t="s">
        <v>80</v>
      </c>
      <c r="B34477" s="2">
        <v>1.6128074525252116</v>
      </c>
    </row>
    <row r="34478" spans="1:2" x14ac:dyDescent="0.25">
      <c r="A34478" s="28" t="s">
        <v>84</v>
      </c>
      <c r="B34478" s="2">
        <v>10.758084704020794</v>
      </c>
    </row>
    <row r="34479" spans="1:2" x14ac:dyDescent="0.25">
      <c r="A34479" s="28" t="s">
        <v>85</v>
      </c>
      <c r="B34479" s="2">
        <v>14.469977275011706</v>
      </c>
    </row>
    <row r="34480" spans="1:2" x14ac:dyDescent="0.25">
      <c r="A34480" s="28" t="s">
        <v>82</v>
      </c>
      <c r="B34480" s="2">
        <v>16.033258585731623</v>
      </c>
    </row>
    <row r="34481" spans="1:2" x14ac:dyDescent="0.25">
      <c r="A34481" s="6" t="s">
        <v>251</v>
      </c>
      <c r="B34481" s="2">
        <v>67.423015384006163</v>
      </c>
    </row>
    <row r="34482" spans="1:2" x14ac:dyDescent="0.25">
      <c r="A34482" s="28" t="s">
        <v>79</v>
      </c>
      <c r="B34482" s="2">
        <v>1.6375481966496122</v>
      </c>
    </row>
    <row r="34483" spans="1:2" x14ac:dyDescent="0.25">
      <c r="A34483" s="28" t="s">
        <v>86</v>
      </c>
      <c r="B34483" s="2">
        <v>0.43680727151868709</v>
      </c>
    </row>
    <row r="34484" spans="1:2" x14ac:dyDescent="0.25">
      <c r="A34484" s="28" t="s">
        <v>87</v>
      </c>
      <c r="B34484" s="2">
        <v>3.0921279898496721</v>
      </c>
    </row>
    <row r="34485" spans="1:2" x14ac:dyDescent="0.25">
      <c r="A34485" s="28" t="s">
        <v>31</v>
      </c>
      <c r="B34485" s="2">
        <v>4.4300185563113352</v>
      </c>
    </row>
    <row r="34486" spans="1:2" x14ac:dyDescent="0.25">
      <c r="A34486" s="28" t="s">
        <v>29</v>
      </c>
      <c r="B34486" s="2">
        <v>7.4997788030678949</v>
      </c>
    </row>
    <row r="34487" spans="1:2" x14ac:dyDescent="0.25">
      <c r="A34487" s="28" t="s">
        <v>30</v>
      </c>
      <c r="B34487" s="2">
        <v>4.0506399682519785</v>
      </c>
    </row>
    <row r="34488" spans="1:2" x14ac:dyDescent="0.25">
      <c r="A34488" s="28" t="s">
        <v>88</v>
      </c>
      <c r="B34488" s="2">
        <v>9.6286280737265066</v>
      </c>
    </row>
    <row r="34489" spans="1:2" x14ac:dyDescent="0.25">
      <c r="A34489" s="28" t="s">
        <v>80</v>
      </c>
      <c r="B34489" s="2">
        <v>1.4109065696692895</v>
      </c>
    </row>
    <row r="34490" spans="1:2" x14ac:dyDescent="0.25">
      <c r="A34490" s="28" t="s">
        <v>84</v>
      </c>
      <c r="B34490" s="2">
        <v>6.9670062237879593</v>
      </c>
    </row>
    <row r="34491" spans="1:2" x14ac:dyDescent="0.25">
      <c r="A34491" s="28" t="s">
        <v>85</v>
      </c>
      <c r="B34491" s="2">
        <v>14.955668188217061</v>
      </c>
    </row>
    <row r="34492" spans="1:2" x14ac:dyDescent="0.25">
      <c r="A34492" s="28" t="s">
        <v>82</v>
      </c>
      <c r="B34492" s="2">
        <v>13.313885542956172</v>
      </c>
    </row>
    <row r="34493" spans="1:2" x14ac:dyDescent="0.25">
      <c r="A34493" s="6" t="s">
        <v>229</v>
      </c>
      <c r="B34493" s="2">
        <v>0.11472851539962878</v>
      </c>
    </row>
    <row r="34494" spans="1:2" x14ac:dyDescent="0.25">
      <c r="A34494" s="28" t="s">
        <v>79</v>
      </c>
      <c r="B34494" s="2">
        <v>2.507001689721E-3</v>
      </c>
    </row>
    <row r="34495" spans="1:2" x14ac:dyDescent="0.25">
      <c r="A34495" s="28" t="s">
        <v>86</v>
      </c>
      <c r="B34495" s="2">
        <v>2.996765272098859E-4</v>
      </c>
    </row>
    <row r="34496" spans="1:2" x14ac:dyDescent="0.25">
      <c r="A34496" s="28" t="s">
        <v>87</v>
      </c>
      <c r="B34496" s="2">
        <v>3.1246115676429203E-3</v>
      </c>
    </row>
    <row r="34497" spans="1:2" x14ac:dyDescent="0.25">
      <c r="A34497" s="28" t="s">
        <v>31</v>
      </c>
      <c r="B34497" s="2">
        <v>2.0054264455256945E-2</v>
      </c>
    </row>
    <row r="34498" spans="1:2" x14ac:dyDescent="0.25">
      <c r="A34498" s="28" t="s">
        <v>29</v>
      </c>
      <c r="B34498" s="2">
        <v>1.0501323139688941E-2</v>
      </c>
    </row>
    <row r="34499" spans="1:2" x14ac:dyDescent="0.25">
      <c r="A34499" s="28" t="s">
        <v>30</v>
      </c>
      <c r="B34499" s="2">
        <v>4.3617655553821529E-2</v>
      </c>
    </row>
    <row r="34500" spans="1:2" x14ac:dyDescent="0.25">
      <c r="A34500" s="28" t="s">
        <v>88</v>
      </c>
      <c r="B34500" s="2">
        <v>9.8606119358323266E-3</v>
      </c>
    </row>
    <row r="34501" spans="1:2" x14ac:dyDescent="0.25">
      <c r="A34501" s="28" t="s">
        <v>80</v>
      </c>
      <c r="B34501" s="2">
        <v>1.2607375975163661E-3</v>
      </c>
    </row>
    <row r="34502" spans="1:2" x14ac:dyDescent="0.25">
      <c r="A34502" s="28" t="s">
        <v>84</v>
      </c>
      <c r="B34502" s="2">
        <v>1.5008532717493716E-3</v>
      </c>
    </row>
    <row r="34503" spans="1:2" x14ac:dyDescent="0.25">
      <c r="A34503" s="28" t="s">
        <v>85</v>
      </c>
      <c r="B34503" s="2">
        <v>1.2759466314634581E-2</v>
      </c>
    </row>
    <row r="34504" spans="1:2" x14ac:dyDescent="0.25">
      <c r="A34504" s="28" t="s">
        <v>82</v>
      </c>
      <c r="B34504" s="2">
        <v>9.2423133465549274E-3</v>
      </c>
    </row>
    <row r="34505" spans="1:2" x14ac:dyDescent="0.25">
      <c r="A34505" s="6" t="s">
        <v>93</v>
      </c>
      <c r="B34505" s="2">
        <v>428.95655165008344</v>
      </c>
    </row>
    <row r="34506" spans="1:2" x14ac:dyDescent="0.25">
      <c r="A34506" s="28" t="s">
        <v>79</v>
      </c>
      <c r="B34506" s="2">
        <v>8.7306176408775666</v>
      </c>
    </row>
    <row r="34507" spans="1:2" x14ac:dyDescent="0.25">
      <c r="A34507" s="28" t="s">
        <v>86</v>
      </c>
      <c r="B34507" s="2">
        <v>3.5441472556105893</v>
      </c>
    </row>
    <row r="34508" spans="1:2" x14ac:dyDescent="0.25">
      <c r="A34508" s="28" t="s">
        <v>87</v>
      </c>
      <c r="B34508" s="2">
        <v>25.135236645305756</v>
      </c>
    </row>
    <row r="34509" spans="1:2" x14ac:dyDescent="0.25">
      <c r="A34509" s="28" t="s">
        <v>31</v>
      </c>
      <c r="B34509" s="2">
        <v>48.716615226669632</v>
      </c>
    </row>
    <row r="34510" spans="1:2" x14ac:dyDescent="0.25">
      <c r="A34510" s="28" t="s">
        <v>29</v>
      </c>
      <c r="B34510" s="2">
        <v>21.869374269122616</v>
      </c>
    </row>
    <row r="34511" spans="1:2" x14ac:dyDescent="0.25">
      <c r="A34511" s="28" t="s">
        <v>30</v>
      </c>
      <c r="B34511" s="2">
        <v>53.669149577731332</v>
      </c>
    </row>
    <row r="34512" spans="1:2" x14ac:dyDescent="0.25">
      <c r="A34512" s="28" t="s">
        <v>88</v>
      </c>
      <c r="B34512" s="2">
        <v>40.425744586672423</v>
      </c>
    </row>
    <row r="34513" spans="1:2" x14ac:dyDescent="0.25">
      <c r="A34513" s="28" t="s">
        <v>80</v>
      </c>
      <c r="B34513" s="2">
        <v>12.023930028371367</v>
      </c>
    </row>
    <row r="34514" spans="1:2" x14ac:dyDescent="0.25">
      <c r="A34514" s="28" t="s">
        <v>84</v>
      </c>
      <c r="B34514" s="2">
        <v>51.311826331086877</v>
      </c>
    </row>
    <row r="34515" spans="1:2" x14ac:dyDescent="0.25">
      <c r="A34515" s="28" t="s">
        <v>85</v>
      </c>
      <c r="B34515" s="2">
        <v>88.871552063597093</v>
      </c>
    </row>
    <row r="34516" spans="1:2" x14ac:dyDescent="0.25">
      <c r="A34516" s="28" t="s">
        <v>82</v>
      </c>
      <c r="B34516" s="2">
        <v>74.658358025038183</v>
      </c>
    </row>
    <row r="34517" spans="1:2" x14ac:dyDescent="0.25">
      <c r="A34517" s="3" t="s">
        <v>225</v>
      </c>
      <c r="B34517" s="2">
        <v>388.4134407983409</v>
      </c>
    </row>
    <row r="34518" spans="1:2" x14ac:dyDescent="0.25">
      <c r="A34518" s="6" t="s">
        <v>228</v>
      </c>
      <c r="B34518" s="2">
        <v>1.4350729601404104</v>
      </c>
    </row>
    <row r="34519" spans="1:2" x14ac:dyDescent="0.25">
      <c r="A34519" s="28" t="s">
        <v>79</v>
      </c>
      <c r="B34519" s="2">
        <v>1.2619706464020531E-5</v>
      </c>
    </row>
    <row r="34520" spans="1:2" x14ac:dyDescent="0.25">
      <c r="A34520" s="28" t="s">
        <v>86</v>
      </c>
      <c r="B34520" s="2">
        <v>4.3985236244959662E-6</v>
      </c>
    </row>
    <row r="34521" spans="1:2" x14ac:dyDescent="0.25">
      <c r="A34521" s="28" t="s">
        <v>87</v>
      </c>
      <c r="B34521" s="2">
        <v>0.42266039339658207</v>
      </c>
    </row>
    <row r="34522" spans="1:2" x14ac:dyDescent="0.25">
      <c r="A34522" s="28" t="s">
        <v>31</v>
      </c>
      <c r="B34522" s="2">
        <v>8.6049430152207687E-2</v>
      </c>
    </row>
    <row r="34523" spans="1:2" x14ac:dyDescent="0.25">
      <c r="A34523" s="28" t="s">
        <v>29</v>
      </c>
      <c r="B34523" s="2">
        <v>0.22962924766174808</v>
      </c>
    </row>
    <row r="34524" spans="1:2" x14ac:dyDescent="0.25">
      <c r="A34524" s="28" t="s">
        <v>30</v>
      </c>
      <c r="B34524" s="2">
        <v>0.37736809191414478</v>
      </c>
    </row>
    <row r="34525" spans="1:2" x14ac:dyDescent="0.25">
      <c r="A34525" s="28" t="s">
        <v>88</v>
      </c>
      <c r="B34525" s="2">
        <v>9.8381321602676666E-3</v>
      </c>
    </row>
    <row r="34526" spans="1:2" x14ac:dyDescent="0.25">
      <c r="A34526" s="28" t="s">
        <v>80</v>
      </c>
      <c r="B34526" s="2">
        <v>3.3998009276140543E-3</v>
      </c>
    </row>
    <row r="34527" spans="1:2" x14ac:dyDescent="0.25">
      <c r="A34527" s="28" t="s">
        <v>84</v>
      </c>
      <c r="B34527" s="2">
        <v>2.7073201974536255E-2</v>
      </c>
    </row>
    <row r="34528" spans="1:2" x14ac:dyDescent="0.25">
      <c r="A34528" s="28" t="s">
        <v>85</v>
      </c>
      <c r="B34528" s="2">
        <v>0.21026514426883267</v>
      </c>
    </row>
    <row r="34529" spans="1:2" x14ac:dyDescent="0.25">
      <c r="A34529" s="28" t="s">
        <v>82</v>
      </c>
      <c r="B34529" s="2">
        <v>6.8772499454388611E-2</v>
      </c>
    </row>
    <row r="34530" spans="1:2" x14ac:dyDescent="0.25">
      <c r="A34530" s="6" t="s">
        <v>239</v>
      </c>
      <c r="B34530" s="2">
        <v>4.622814724598963</v>
      </c>
    </row>
    <row r="34531" spans="1:2" x14ac:dyDescent="0.25">
      <c r="A34531" s="28" t="s">
        <v>79</v>
      </c>
      <c r="B34531" s="2">
        <v>7.1699899990242425E-3</v>
      </c>
    </row>
    <row r="34532" spans="1:2" x14ac:dyDescent="0.25">
      <c r="A34532" s="28" t="s">
        <v>87</v>
      </c>
      <c r="B34532" s="2">
        <v>1.2966424246664157</v>
      </c>
    </row>
    <row r="34533" spans="1:2" x14ac:dyDescent="0.25">
      <c r="A34533" s="28" t="s">
        <v>31</v>
      </c>
      <c r="B34533" s="2">
        <v>0.21874127847966163</v>
      </c>
    </row>
    <row r="34534" spans="1:2" x14ac:dyDescent="0.25">
      <c r="A34534" s="28" t="s">
        <v>29</v>
      </c>
      <c r="B34534" s="2">
        <v>0.54853073843057365</v>
      </c>
    </row>
    <row r="34535" spans="1:2" x14ac:dyDescent="0.25">
      <c r="A34535" s="28" t="s">
        <v>30</v>
      </c>
      <c r="B34535" s="2">
        <v>0.42968058271351667</v>
      </c>
    </row>
    <row r="34536" spans="1:2" x14ac:dyDescent="0.25">
      <c r="A34536" s="28" t="s">
        <v>88</v>
      </c>
      <c r="B34536" s="2">
        <v>0.10716289111732019</v>
      </c>
    </row>
    <row r="34537" spans="1:2" x14ac:dyDescent="0.25">
      <c r="A34537" s="28" t="s">
        <v>80</v>
      </c>
      <c r="B34537" s="2">
        <v>1.3500067998749711E-2</v>
      </c>
    </row>
    <row r="34538" spans="1:2" x14ac:dyDescent="0.25">
      <c r="A34538" s="28" t="s">
        <v>84</v>
      </c>
      <c r="B34538" s="2">
        <v>0.11788252753620457</v>
      </c>
    </row>
    <row r="34539" spans="1:2" x14ac:dyDescent="0.25">
      <c r="A34539" s="28" t="s">
        <v>85</v>
      </c>
      <c r="B34539" s="2">
        <v>1.6420627478162644</v>
      </c>
    </row>
    <row r="34540" spans="1:2" x14ac:dyDescent="0.25">
      <c r="A34540" s="28" t="s">
        <v>82</v>
      </c>
      <c r="B34540" s="2">
        <v>0.24144147584123235</v>
      </c>
    </row>
    <row r="34541" spans="1:2" x14ac:dyDescent="0.25">
      <c r="A34541" s="6" t="s">
        <v>241</v>
      </c>
      <c r="B34541" s="2">
        <v>17.804548000797308</v>
      </c>
    </row>
    <row r="34542" spans="1:2" x14ac:dyDescent="0.25">
      <c r="A34542" s="28" t="s">
        <v>79</v>
      </c>
      <c r="B34542" s="2">
        <v>0.13928550793874145</v>
      </c>
    </row>
    <row r="34543" spans="1:2" x14ac:dyDescent="0.25">
      <c r="A34543" s="28" t="s">
        <v>86</v>
      </c>
      <c r="B34543" s="2">
        <v>0.11886090985331002</v>
      </c>
    </row>
    <row r="34544" spans="1:2" x14ac:dyDescent="0.25">
      <c r="A34544" s="28" t="s">
        <v>87</v>
      </c>
      <c r="B34544" s="2">
        <v>2.0753384250925637</v>
      </c>
    </row>
    <row r="34545" spans="1:2" x14ac:dyDescent="0.25">
      <c r="A34545" s="28" t="s">
        <v>31</v>
      </c>
      <c r="B34545" s="2">
        <v>2.0092747485705962</v>
      </c>
    </row>
    <row r="34546" spans="1:2" x14ac:dyDescent="0.25">
      <c r="A34546" s="28" t="s">
        <v>29</v>
      </c>
      <c r="B34546" s="2">
        <v>2.0899719355803512</v>
      </c>
    </row>
    <row r="34547" spans="1:2" x14ac:dyDescent="0.25">
      <c r="A34547" s="28" t="s">
        <v>30</v>
      </c>
      <c r="B34547" s="2">
        <v>5.7150112135810733</v>
      </c>
    </row>
    <row r="34548" spans="1:2" x14ac:dyDescent="0.25">
      <c r="A34548" s="28" t="s">
        <v>88</v>
      </c>
      <c r="B34548" s="2">
        <v>0.23730975111463037</v>
      </c>
    </row>
    <row r="34549" spans="1:2" x14ac:dyDescent="0.25">
      <c r="A34549" s="28" t="s">
        <v>80</v>
      </c>
      <c r="B34549" s="2">
        <v>0.21621139610306678</v>
      </c>
    </row>
    <row r="34550" spans="1:2" x14ac:dyDescent="0.25">
      <c r="A34550" s="28" t="s">
        <v>84</v>
      </c>
      <c r="B34550" s="2">
        <v>0.67092217914915642</v>
      </c>
    </row>
    <row r="34551" spans="1:2" x14ac:dyDescent="0.25">
      <c r="A34551" s="28" t="s">
        <v>85</v>
      </c>
      <c r="B34551" s="2">
        <v>3.8859143822448914</v>
      </c>
    </row>
    <row r="34552" spans="1:2" x14ac:dyDescent="0.25">
      <c r="A34552" s="28" t="s">
        <v>82</v>
      </c>
      <c r="B34552" s="2">
        <v>0.6464475515689303</v>
      </c>
    </row>
    <row r="34553" spans="1:2" x14ac:dyDescent="0.25">
      <c r="A34553" s="6" t="s">
        <v>53</v>
      </c>
      <c r="B34553" s="2">
        <v>2.7563154305082316</v>
      </c>
    </row>
    <row r="34554" spans="1:2" x14ac:dyDescent="0.25">
      <c r="A34554" s="28" t="s">
        <v>79</v>
      </c>
      <c r="B34554" s="2">
        <v>1.4012162571197057E-2</v>
      </c>
    </row>
    <row r="34555" spans="1:2" x14ac:dyDescent="0.25">
      <c r="A34555" s="28" t="s">
        <v>86</v>
      </c>
      <c r="B34555" s="2">
        <v>3.5263776933922475E-3</v>
      </c>
    </row>
    <row r="34556" spans="1:2" x14ac:dyDescent="0.25">
      <c r="A34556" s="28" t="s">
        <v>87</v>
      </c>
      <c r="B34556" s="2">
        <v>0.55532235223755821</v>
      </c>
    </row>
    <row r="34557" spans="1:2" x14ac:dyDescent="0.25">
      <c r="A34557" s="28" t="s">
        <v>31</v>
      </c>
      <c r="B34557" s="2">
        <v>3.0539243019083558E-2</v>
      </c>
    </row>
    <row r="34558" spans="1:2" x14ac:dyDescent="0.25">
      <c r="A34558" s="28" t="s">
        <v>29</v>
      </c>
      <c r="B34558" s="2">
        <v>1.4661211941117958E-2</v>
      </c>
    </row>
    <row r="34559" spans="1:2" x14ac:dyDescent="0.25">
      <c r="A34559" s="28" t="s">
        <v>30</v>
      </c>
      <c r="B34559" s="2">
        <v>1.8394799804221668E-2</v>
      </c>
    </row>
    <row r="34560" spans="1:2" x14ac:dyDescent="0.25">
      <c r="A34560" s="28" t="s">
        <v>80</v>
      </c>
      <c r="B34560" s="2">
        <v>0.10130322655076474</v>
      </c>
    </row>
    <row r="34561" spans="1:2" x14ac:dyDescent="0.25">
      <c r="A34561" s="28" t="s">
        <v>84</v>
      </c>
      <c r="B34561" s="2">
        <v>4.6393464783887749E-2</v>
      </c>
    </row>
    <row r="34562" spans="1:2" x14ac:dyDescent="0.25">
      <c r="A34562" s="28" t="s">
        <v>85</v>
      </c>
      <c r="B34562" s="2">
        <v>1.8404930951042331</v>
      </c>
    </row>
    <row r="34563" spans="1:2" x14ac:dyDescent="0.25">
      <c r="A34563" s="28" t="s">
        <v>82</v>
      </c>
      <c r="B34563" s="2">
        <v>0.13166949680277537</v>
      </c>
    </row>
    <row r="34564" spans="1:2" x14ac:dyDescent="0.25">
      <c r="A34564" s="6" t="s">
        <v>19</v>
      </c>
      <c r="B34564" s="2">
        <v>1.9095695650746414</v>
      </c>
    </row>
    <row r="34565" spans="1:2" x14ac:dyDescent="0.25">
      <c r="A34565" s="28" t="s">
        <v>79</v>
      </c>
      <c r="B34565" s="2">
        <v>1.7623161338084975E-2</v>
      </c>
    </row>
    <row r="34566" spans="1:2" x14ac:dyDescent="0.25">
      <c r="A34566" s="28" t="s">
        <v>86</v>
      </c>
      <c r="B34566" s="2">
        <v>6.2596591053075163E-4</v>
      </c>
    </row>
    <row r="34567" spans="1:2" x14ac:dyDescent="0.25">
      <c r="A34567" s="28" t="s">
        <v>87</v>
      </c>
      <c r="B34567" s="2">
        <v>1.2275014408734595E-3</v>
      </c>
    </row>
    <row r="34568" spans="1:2" x14ac:dyDescent="0.25">
      <c r="A34568" s="28" t="s">
        <v>31</v>
      </c>
      <c r="B34568" s="2">
        <v>1.1797038604615137E-2</v>
      </c>
    </row>
    <row r="34569" spans="1:2" x14ac:dyDescent="0.25">
      <c r="A34569" s="28" t="s">
        <v>29</v>
      </c>
      <c r="B34569" s="2">
        <v>4.1918588651593272E-2</v>
      </c>
    </row>
    <row r="34570" spans="1:2" x14ac:dyDescent="0.25">
      <c r="A34570" s="28" t="s">
        <v>30</v>
      </c>
      <c r="B34570" s="2">
        <v>1.8066855757270819</v>
      </c>
    </row>
    <row r="34571" spans="1:2" x14ac:dyDescent="0.25">
      <c r="A34571" s="28" t="s">
        <v>88</v>
      </c>
      <c r="B34571" s="2">
        <v>1.7252997190351012E-3</v>
      </c>
    </row>
    <row r="34572" spans="1:2" x14ac:dyDescent="0.25">
      <c r="A34572" s="28" t="s">
        <v>80</v>
      </c>
      <c r="B34572" s="2">
        <v>5.2736783339525899E-4</v>
      </c>
    </row>
    <row r="34573" spans="1:2" x14ac:dyDescent="0.25">
      <c r="A34573" s="28" t="s">
        <v>84</v>
      </c>
      <c r="B34573" s="2">
        <v>3.2150509688720695E-4</v>
      </c>
    </row>
    <row r="34574" spans="1:2" x14ac:dyDescent="0.25">
      <c r="A34574" s="28" t="s">
        <v>85</v>
      </c>
      <c r="B34574" s="2">
        <v>2.3575932191888842E-2</v>
      </c>
    </row>
    <row r="34575" spans="1:2" x14ac:dyDescent="0.25">
      <c r="A34575" s="28" t="s">
        <v>82</v>
      </c>
      <c r="B34575" s="2">
        <v>3.5416285606553093E-3</v>
      </c>
    </row>
    <row r="34576" spans="1:2" x14ac:dyDescent="0.25">
      <c r="A34576" s="6" t="s">
        <v>243</v>
      </c>
      <c r="B34576" s="2">
        <v>16.790693191297184</v>
      </c>
    </row>
    <row r="34577" spans="1:2" x14ac:dyDescent="0.25">
      <c r="A34577" s="28" t="s">
        <v>79</v>
      </c>
      <c r="B34577" s="2">
        <v>1.2983275571012944E-2</v>
      </c>
    </row>
    <row r="34578" spans="1:2" x14ac:dyDescent="0.25">
      <c r="A34578" s="28" t="s">
        <v>86</v>
      </c>
      <c r="B34578" s="2">
        <v>3.6634220090534367E-2</v>
      </c>
    </row>
    <row r="34579" spans="1:2" x14ac:dyDescent="0.25">
      <c r="A34579" s="28" t="s">
        <v>87</v>
      </c>
      <c r="B34579" s="2">
        <v>1.7832392260754926</v>
      </c>
    </row>
    <row r="34580" spans="1:2" x14ac:dyDescent="0.25">
      <c r="A34580" s="28" t="s">
        <v>31</v>
      </c>
      <c r="B34580" s="2">
        <v>1.5826587013477826</v>
      </c>
    </row>
    <row r="34581" spans="1:2" x14ac:dyDescent="0.25">
      <c r="A34581" s="28" t="s">
        <v>29</v>
      </c>
      <c r="B34581" s="2">
        <v>2.7849940917547586</v>
      </c>
    </row>
    <row r="34582" spans="1:2" x14ac:dyDescent="0.25">
      <c r="A34582" s="28" t="s">
        <v>30</v>
      </c>
      <c r="B34582" s="2">
        <v>5.5703255118607018</v>
      </c>
    </row>
    <row r="34583" spans="1:2" x14ac:dyDescent="0.25">
      <c r="A34583" s="28" t="s">
        <v>88</v>
      </c>
      <c r="B34583" s="2">
        <v>0.46008364756394377</v>
      </c>
    </row>
    <row r="34584" spans="1:2" x14ac:dyDescent="0.25">
      <c r="A34584" s="28" t="s">
        <v>80</v>
      </c>
      <c r="B34584" s="2">
        <v>1.76462674592549E-3</v>
      </c>
    </row>
    <row r="34585" spans="1:2" x14ac:dyDescent="0.25">
      <c r="A34585" s="28" t="s">
        <v>84</v>
      </c>
      <c r="B34585" s="2">
        <v>0.17749130738248656</v>
      </c>
    </row>
    <row r="34586" spans="1:2" x14ac:dyDescent="0.25">
      <c r="A34586" s="28" t="s">
        <v>85</v>
      </c>
      <c r="B34586" s="2">
        <v>3.6177951408591369</v>
      </c>
    </row>
    <row r="34587" spans="1:2" x14ac:dyDescent="0.25">
      <c r="A34587" s="28" t="s">
        <v>82</v>
      </c>
      <c r="B34587" s="2">
        <v>0.76272344204540787</v>
      </c>
    </row>
    <row r="34588" spans="1:2" x14ac:dyDescent="0.25">
      <c r="A34588" s="6" t="s">
        <v>245</v>
      </c>
      <c r="B34588" s="2">
        <v>4.4692617398240779</v>
      </c>
    </row>
    <row r="34589" spans="1:2" x14ac:dyDescent="0.25">
      <c r="A34589" s="28" t="s">
        <v>79</v>
      </c>
      <c r="B34589" s="2">
        <v>1.6000546447405319E-2</v>
      </c>
    </row>
    <row r="34590" spans="1:2" x14ac:dyDescent="0.25">
      <c r="A34590" s="28" t="s">
        <v>86</v>
      </c>
      <c r="B34590" s="2">
        <v>2.3186863236403617E-2</v>
      </c>
    </row>
    <row r="34591" spans="1:2" x14ac:dyDescent="0.25">
      <c r="A34591" s="28" t="s">
        <v>87</v>
      </c>
      <c r="B34591" s="2">
        <v>8.1287112525821478E-2</v>
      </c>
    </row>
    <row r="34592" spans="1:2" x14ac:dyDescent="0.25">
      <c r="A34592" s="28" t="s">
        <v>31</v>
      </c>
      <c r="B34592" s="2">
        <v>0.26179001335437441</v>
      </c>
    </row>
    <row r="34593" spans="1:2" x14ac:dyDescent="0.25">
      <c r="A34593" s="28" t="s">
        <v>29</v>
      </c>
      <c r="B34593" s="2">
        <v>0.73663305674972968</v>
      </c>
    </row>
    <row r="34594" spans="1:2" x14ac:dyDescent="0.25">
      <c r="A34594" s="28" t="s">
        <v>30</v>
      </c>
      <c r="B34594" s="2">
        <v>2.7719062975664901</v>
      </c>
    </row>
    <row r="34595" spans="1:2" x14ac:dyDescent="0.25">
      <c r="A34595" s="28" t="s">
        <v>88</v>
      </c>
      <c r="B34595" s="2">
        <v>3.038356350055664E-2</v>
      </c>
    </row>
    <row r="34596" spans="1:2" x14ac:dyDescent="0.25">
      <c r="A34596" s="28" t="s">
        <v>80</v>
      </c>
      <c r="B34596" s="2">
        <v>8.0042316188184789E-2</v>
      </c>
    </row>
    <row r="34597" spans="1:2" x14ac:dyDescent="0.25">
      <c r="A34597" s="28" t="s">
        <v>84</v>
      </c>
      <c r="B34597" s="2">
        <v>4.3213786352553733E-2</v>
      </c>
    </row>
    <row r="34598" spans="1:2" x14ac:dyDescent="0.25">
      <c r="A34598" s="28" t="s">
        <v>85</v>
      </c>
      <c r="B34598" s="2">
        <v>0.33610221301141624</v>
      </c>
    </row>
    <row r="34599" spans="1:2" x14ac:dyDescent="0.25">
      <c r="A34599" s="28" t="s">
        <v>82</v>
      </c>
      <c r="B34599" s="2">
        <v>8.871597089114247E-2</v>
      </c>
    </row>
    <row r="34600" spans="1:2" x14ac:dyDescent="0.25">
      <c r="A34600" s="6" t="s">
        <v>247</v>
      </c>
      <c r="B34600" s="2">
        <v>48.278885333912989</v>
      </c>
    </row>
    <row r="34601" spans="1:2" x14ac:dyDescent="0.25">
      <c r="A34601" s="28" t="s">
        <v>79</v>
      </c>
      <c r="B34601" s="2">
        <v>0.25195997570873135</v>
      </c>
    </row>
    <row r="34602" spans="1:2" x14ac:dyDescent="0.25">
      <c r="A34602" s="28" t="s">
        <v>86</v>
      </c>
      <c r="B34602" s="2">
        <v>0.70191681094037528</v>
      </c>
    </row>
    <row r="34603" spans="1:2" x14ac:dyDescent="0.25">
      <c r="A34603" s="28" t="s">
        <v>87</v>
      </c>
      <c r="B34603" s="2">
        <v>5.7453305001374737</v>
      </c>
    </row>
    <row r="34604" spans="1:2" x14ac:dyDescent="0.25">
      <c r="A34604" s="28" t="s">
        <v>31</v>
      </c>
      <c r="B34604" s="2">
        <v>5.5767777457433976</v>
      </c>
    </row>
    <row r="34605" spans="1:2" x14ac:dyDescent="0.25">
      <c r="A34605" s="28" t="s">
        <v>29</v>
      </c>
      <c r="B34605" s="2">
        <v>6.8538581370794107</v>
      </c>
    </row>
    <row r="34606" spans="1:2" x14ac:dyDescent="0.25">
      <c r="A34606" s="28" t="s">
        <v>30</v>
      </c>
      <c r="B34606" s="2">
        <v>9.5535897371629996</v>
      </c>
    </row>
    <row r="34607" spans="1:2" x14ac:dyDescent="0.25">
      <c r="A34607" s="28" t="s">
        <v>88</v>
      </c>
      <c r="B34607" s="2">
        <v>3.5149568623019221</v>
      </c>
    </row>
    <row r="34608" spans="1:2" x14ac:dyDescent="0.25">
      <c r="A34608" s="28" t="s">
        <v>80</v>
      </c>
      <c r="B34608" s="2">
        <v>0.67154452233890816</v>
      </c>
    </row>
    <row r="34609" spans="1:2" x14ac:dyDescent="0.25">
      <c r="A34609" s="28" t="s">
        <v>84</v>
      </c>
      <c r="B34609" s="2">
        <v>2.0260960855648475</v>
      </c>
    </row>
    <row r="34610" spans="1:2" x14ac:dyDescent="0.25">
      <c r="A34610" s="28" t="s">
        <v>85</v>
      </c>
      <c r="B34610" s="2">
        <v>8.5170133752929882</v>
      </c>
    </row>
    <row r="34611" spans="1:2" x14ac:dyDescent="0.25">
      <c r="A34611" s="28" t="s">
        <v>82</v>
      </c>
      <c r="B34611" s="2">
        <v>4.8658415816419405</v>
      </c>
    </row>
    <row r="34612" spans="1:2" x14ac:dyDescent="0.25">
      <c r="A34612" s="6" t="s">
        <v>20</v>
      </c>
      <c r="B34612" s="2">
        <v>28.76870197914511</v>
      </c>
    </row>
    <row r="34613" spans="1:2" x14ac:dyDescent="0.25">
      <c r="A34613" s="28" t="s">
        <v>79</v>
      </c>
      <c r="B34613" s="2">
        <v>0.11202203180715983</v>
      </c>
    </row>
    <row r="34614" spans="1:2" x14ac:dyDescent="0.25">
      <c r="A34614" s="28" t="s">
        <v>86</v>
      </c>
      <c r="B34614" s="2">
        <v>0.21698816825800463</v>
      </c>
    </row>
    <row r="34615" spans="1:2" x14ac:dyDescent="0.25">
      <c r="A34615" s="28" t="s">
        <v>87</v>
      </c>
      <c r="B34615" s="2">
        <v>4.3297901186184973</v>
      </c>
    </row>
    <row r="34616" spans="1:2" x14ac:dyDescent="0.25">
      <c r="A34616" s="28" t="s">
        <v>31</v>
      </c>
      <c r="B34616" s="2">
        <v>3.8896168695111166</v>
      </c>
    </row>
    <row r="34617" spans="1:2" x14ac:dyDescent="0.25">
      <c r="A34617" s="28" t="s">
        <v>29</v>
      </c>
      <c r="B34617" s="2">
        <v>2.2464611250894357</v>
      </c>
    </row>
    <row r="34618" spans="1:2" x14ac:dyDescent="0.25">
      <c r="A34618" s="28" t="s">
        <v>30</v>
      </c>
      <c r="B34618" s="2">
        <v>7.1867138477776331</v>
      </c>
    </row>
    <row r="34619" spans="1:2" x14ac:dyDescent="0.25">
      <c r="A34619" s="28" t="s">
        <v>88</v>
      </c>
      <c r="B34619" s="2">
        <v>0.53246326616337869</v>
      </c>
    </row>
    <row r="34620" spans="1:2" x14ac:dyDescent="0.25">
      <c r="A34620" s="28" t="s">
        <v>80</v>
      </c>
      <c r="B34620" s="2">
        <v>0.16670847422681581</v>
      </c>
    </row>
    <row r="34621" spans="1:2" x14ac:dyDescent="0.25">
      <c r="A34621" s="28" t="s">
        <v>84</v>
      </c>
      <c r="B34621" s="2">
        <v>0.44120576547730433</v>
      </c>
    </row>
    <row r="34622" spans="1:2" x14ac:dyDescent="0.25">
      <c r="A34622" s="28" t="s">
        <v>85</v>
      </c>
      <c r="B34622" s="2">
        <v>6.6556139352748565</v>
      </c>
    </row>
    <row r="34623" spans="1:2" x14ac:dyDescent="0.25">
      <c r="A34623" s="28" t="s">
        <v>82</v>
      </c>
      <c r="B34623" s="2">
        <v>2.9911183769409067</v>
      </c>
    </row>
    <row r="34624" spans="1:2" x14ac:dyDescent="0.25">
      <c r="A34624" s="6" t="s">
        <v>21</v>
      </c>
      <c r="B34624" s="2">
        <v>8.0408713909220086</v>
      </c>
    </row>
    <row r="34625" spans="1:2" x14ac:dyDescent="0.25">
      <c r="A34625" s="28" t="s">
        <v>87</v>
      </c>
      <c r="B34625" s="2">
        <v>9.2855350346166321E-2</v>
      </c>
    </row>
    <row r="34626" spans="1:2" x14ac:dyDescent="0.25">
      <c r="A34626" s="28" t="s">
        <v>31</v>
      </c>
      <c r="B34626" s="2">
        <v>0.68908900659719119</v>
      </c>
    </row>
    <row r="34627" spans="1:2" x14ac:dyDescent="0.25">
      <c r="A34627" s="28" t="s">
        <v>29</v>
      </c>
      <c r="B34627" s="2">
        <v>0.34401925888291829</v>
      </c>
    </row>
    <row r="34628" spans="1:2" x14ac:dyDescent="0.25">
      <c r="A34628" s="28" t="s">
        <v>30</v>
      </c>
      <c r="B34628" s="2">
        <v>2.9947317435857079</v>
      </c>
    </row>
    <row r="34629" spans="1:2" x14ac:dyDescent="0.25">
      <c r="A34629" s="28" t="s">
        <v>88</v>
      </c>
      <c r="B34629" s="2">
        <v>0.93149536599221283</v>
      </c>
    </row>
    <row r="34630" spans="1:2" x14ac:dyDescent="0.25">
      <c r="A34630" s="28" t="s">
        <v>80</v>
      </c>
      <c r="B34630" s="2">
        <v>0.14068438783077139</v>
      </c>
    </row>
    <row r="34631" spans="1:2" x14ac:dyDescent="0.25">
      <c r="A34631" s="28" t="s">
        <v>84</v>
      </c>
      <c r="B34631" s="2">
        <v>2.1436927448404921</v>
      </c>
    </row>
    <row r="34632" spans="1:2" x14ac:dyDescent="0.25">
      <c r="A34632" s="28" t="s">
        <v>85</v>
      </c>
      <c r="B34632" s="2">
        <v>0.51925806891005077</v>
      </c>
    </row>
    <row r="34633" spans="1:2" x14ac:dyDescent="0.25">
      <c r="A34633" s="28" t="s">
        <v>82</v>
      </c>
      <c r="B34633" s="2">
        <v>0.18504546393649723</v>
      </c>
    </row>
    <row r="34634" spans="1:2" x14ac:dyDescent="0.25">
      <c r="A34634" s="6" t="s">
        <v>22</v>
      </c>
      <c r="B34634" s="2">
        <v>4.2458333183907753</v>
      </c>
    </row>
    <row r="34635" spans="1:2" x14ac:dyDescent="0.25">
      <c r="A34635" s="28" t="s">
        <v>79</v>
      </c>
      <c r="B34635" s="2">
        <v>7.7235790135549362E-3</v>
      </c>
    </row>
    <row r="34636" spans="1:2" x14ac:dyDescent="0.25">
      <c r="A34636" s="28" t="s">
        <v>86</v>
      </c>
      <c r="B34636" s="2">
        <v>2.8667395754258588E-2</v>
      </c>
    </row>
    <row r="34637" spans="1:2" x14ac:dyDescent="0.25">
      <c r="A34637" s="28" t="s">
        <v>87</v>
      </c>
      <c r="B34637" s="2">
        <v>0.20398349929568579</v>
      </c>
    </row>
    <row r="34638" spans="1:2" x14ac:dyDescent="0.25">
      <c r="A34638" s="28" t="s">
        <v>31</v>
      </c>
      <c r="B34638" s="2">
        <v>0.33165188852473815</v>
      </c>
    </row>
    <row r="34639" spans="1:2" x14ac:dyDescent="0.25">
      <c r="A34639" s="28" t="s">
        <v>29</v>
      </c>
      <c r="B34639" s="2">
        <v>1.0287856785842873</v>
      </c>
    </row>
    <row r="34640" spans="1:2" x14ac:dyDescent="0.25">
      <c r="A34640" s="28" t="s">
        <v>30</v>
      </c>
      <c r="B34640" s="2">
        <v>1.9551861244889994</v>
      </c>
    </row>
    <row r="34641" spans="1:2" x14ac:dyDescent="0.25">
      <c r="A34641" s="28" t="s">
        <v>88</v>
      </c>
      <c r="B34641" s="2">
        <v>5.1441727947419802E-2</v>
      </c>
    </row>
    <row r="34642" spans="1:2" x14ac:dyDescent="0.25">
      <c r="A34642" s="28" t="s">
        <v>80</v>
      </c>
      <c r="B34642" s="2">
        <v>5.3909410019616147E-3</v>
      </c>
    </row>
    <row r="34643" spans="1:2" x14ac:dyDescent="0.25">
      <c r="A34643" s="28" t="s">
        <v>84</v>
      </c>
      <c r="B34643" s="2">
        <v>3.788449348581132E-2</v>
      </c>
    </row>
    <row r="34644" spans="1:2" x14ac:dyDescent="0.25">
      <c r="A34644" s="28" t="s">
        <v>85</v>
      </c>
      <c r="B34644" s="2">
        <v>0.35731052135478786</v>
      </c>
    </row>
    <row r="34645" spans="1:2" x14ac:dyDescent="0.25">
      <c r="A34645" s="28" t="s">
        <v>82</v>
      </c>
      <c r="B34645" s="2">
        <v>0.23780746893927082</v>
      </c>
    </row>
    <row r="34646" spans="1:2" x14ac:dyDescent="0.25">
      <c r="A34646" s="6" t="s">
        <v>25</v>
      </c>
      <c r="B34646" s="2">
        <v>0.72775087836785535</v>
      </c>
    </row>
    <row r="34647" spans="1:2" x14ac:dyDescent="0.25">
      <c r="A34647" s="28" t="s">
        <v>79</v>
      </c>
      <c r="B34647" s="2">
        <v>2.9450345256416409E-3</v>
      </c>
    </row>
    <row r="34648" spans="1:2" x14ac:dyDescent="0.25">
      <c r="A34648" s="28" t="s">
        <v>86</v>
      </c>
      <c r="B34648" s="2">
        <v>3.5784144786922488E-3</v>
      </c>
    </row>
    <row r="34649" spans="1:2" x14ac:dyDescent="0.25">
      <c r="A34649" s="28" t="s">
        <v>87</v>
      </c>
      <c r="B34649" s="2">
        <v>2.3743290936277403E-2</v>
      </c>
    </row>
    <row r="34650" spans="1:2" x14ac:dyDescent="0.25">
      <c r="A34650" s="28" t="s">
        <v>31</v>
      </c>
      <c r="B34650" s="2">
        <v>2.5332299702115355E-2</v>
      </c>
    </row>
    <row r="34651" spans="1:2" x14ac:dyDescent="0.25">
      <c r="A34651" s="28" t="s">
        <v>29</v>
      </c>
      <c r="B34651" s="2">
        <v>0.17595079810442915</v>
      </c>
    </row>
    <row r="34652" spans="1:2" x14ac:dyDescent="0.25">
      <c r="A34652" s="28" t="s">
        <v>30</v>
      </c>
      <c r="B34652" s="2">
        <v>0.18563388897933231</v>
      </c>
    </row>
    <row r="34653" spans="1:2" x14ac:dyDescent="0.25">
      <c r="A34653" s="28" t="s">
        <v>88</v>
      </c>
      <c r="B34653" s="2">
        <v>1.4955398855898404E-2</v>
      </c>
    </row>
    <row r="34654" spans="1:2" x14ac:dyDescent="0.25">
      <c r="A34654" s="28" t="s">
        <v>80</v>
      </c>
      <c r="B34654" s="2">
        <v>5.2146716445144225E-3</v>
      </c>
    </row>
    <row r="34655" spans="1:2" x14ac:dyDescent="0.25">
      <c r="A34655" s="28" t="s">
        <v>84</v>
      </c>
      <c r="B34655" s="2">
        <v>1.2743302043697652E-3</v>
      </c>
    </row>
    <row r="34656" spans="1:2" x14ac:dyDescent="0.25">
      <c r="A34656" s="28" t="s">
        <v>85</v>
      </c>
      <c r="B34656" s="2">
        <v>0.2158446135445197</v>
      </c>
    </row>
    <row r="34657" spans="1:2" x14ac:dyDescent="0.25">
      <c r="A34657" s="28" t="s">
        <v>82</v>
      </c>
      <c r="B34657" s="2">
        <v>7.3278137392064902E-2</v>
      </c>
    </row>
    <row r="34658" spans="1:2" x14ac:dyDescent="0.25">
      <c r="A34658" s="6" t="s">
        <v>23</v>
      </c>
      <c r="B34658" s="2">
        <v>8.4832701122077712</v>
      </c>
    </row>
    <row r="34659" spans="1:2" x14ac:dyDescent="0.25">
      <c r="A34659" s="28" t="s">
        <v>79</v>
      </c>
      <c r="B34659" s="2">
        <v>1.050632036264014E-2</v>
      </c>
    </row>
    <row r="34660" spans="1:2" x14ac:dyDescent="0.25">
      <c r="A34660" s="28" t="s">
        <v>86</v>
      </c>
      <c r="B34660" s="2">
        <v>9.8385943769416923E-2</v>
      </c>
    </row>
    <row r="34661" spans="1:2" x14ac:dyDescent="0.25">
      <c r="A34661" s="28" t="s">
        <v>87</v>
      </c>
      <c r="B34661" s="2">
        <v>1.5427319584106232</v>
      </c>
    </row>
    <row r="34662" spans="1:2" x14ac:dyDescent="0.25">
      <c r="A34662" s="28" t="s">
        <v>31</v>
      </c>
      <c r="B34662" s="2">
        <v>0.73417861111077043</v>
      </c>
    </row>
    <row r="34663" spans="1:2" x14ac:dyDescent="0.25">
      <c r="A34663" s="28" t="s">
        <v>29</v>
      </c>
      <c r="B34663" s="2">
        <v>1.4407491570482807</v>
      </c>
    </row>
    <row r="34664" spans="1:2" x14ac:dyDescent="0.25">
      <c r="A34664" s="28" t="s">
        <v>30</v>
      </c>
      <c r="B34664" s="2">
        <v>2.3427011852692838</v>
      </c>
    </row>
    <row r="34665" spans="1:2" x14ac:dyDescent="0.25">
      <c r="A34665" s="28" t="s">
        <v>88</v>
      </c>
      <c r="B34665" s="2">
        <v>5.9360089080421063E-2</v>
      </c>
    </row>
    <row r="34666" spans="1:2" x14ac:dyDescent="0.25">
      <c r="A34666" s="28" t="s">
        <v>80</v>
      </c>
      <c r="B34666" s="2">
        <v>9.2004652376814516E-2</v>
      </c>
    </row>
    <row r="34667" spans="1:2" x14ac:dyDescent="0.25">
      <c r="A34667" s="28" t="s">
        <v>84</v>
      </c>
      <c r="B34667" s="2">
        <v>5.1102636266450507E-2</v>
      </c>
    </row>
    <row r="34668" spans="1:2" x14ac:dyDescent="0.25">
      <c r="A34668" s="28" t="s">
        <v>85</v>
      </c>
      <c r="B34668" s="2">
        <v>1.8064538640271008</v>
      </c>
    </row>
    <row r="34669" spans="1:2" x14ac:dyDescent="0.25">
      <c r="A34669" s="28" t="s">
        <v>82</v>
      </c>
      <c r="B34669" s="2">
        <v>0.30509569448596929</v>
      </c>
    </row>
    <row r="34670" spans="1:2" x14ac:dyDescent="0.25">
      <c r="A34670" s="6" t="s">
        <v>249</v>
      </c>
      <c r="B34670" s="2">
        <v>24.997609510402444</v>
      </c>
    </row>
    <row r="34671" spans="1:2" x14ac:dyDescent="0.25">
      <c r="A34671" s="28" t="s">
        <v>79</v>
      </c>
      <c r="B34671" s="2">
        <v>7.1666213062048401E-2</v>
      </c>
    </row>
    <row r="34672" spans="1:2" x14ac:dyDescent="0.25">
      <c r="A34672" s="28" t="s">
        <v>86</v>
      </c>
      <c r="B34672" s="2">
        <v>8.0156394932285976E-2</v>
      </c>
    </row>
    <row r="34673" spans="1:2" x14ac:dyDescent="0.25">
      <c r="A34673" s="28" t="s">
        <v>87</v>
      </c>
      <c r="B34673" s="2">
        <v>2.889241923738993</v>
      </c>
    </row>
    <row r="34674" spans="1:2" x14ac:dyDescent="0.25">
      <c r="A34674" s="28" t="s">
        <v>31</v>
      </c>
      <c r="B34674" s="2">
        <v>2.4385774130152291</v>
      </c>
    </row>
    <row r="34675" spans="1:2" x14ac:dyDescent="0.25">
      <c r="A34675" s="28" t="s">
        <v>29</v>
      </c>
      <c r="B34675" s="2">
        <v>5.5586726644884825</v>
      </c>
    </row>
    <row r="34676" spans="1:2" x14ac:dyDescent="0.25">
      <c r="A34676" s="28" t="s">
        <v>30</v>
      </c>
      <c r="B34676" s="2">
        <v>6.4863242338538569</v>
      </c>
    </row>
    <row r="34677" spans="1:2" x14ac:dyDescent="0.25">
      <c r="A34677" s="28" t="s">
        <v>88</v>
      </c>
      <c r="B34677" s="2">
        <v>0.85149664766293687</v>
      </c>
    </row>
    <row r="34678" spans="1:2" x14ac:dyDescent="0.25">
      <c r="A34678" s="28" t="s">
        <v>80</v>
      </c>
      <c r="B34678" s="2">
        <v>0.10394837716878402</v>
      </c>
    </row>
    <row r="34679" spans="1:2" x14ac:dyDescent="0.25">
      <c r="A34679" s="28" t="s">
        <v>84</v>
      </c>
      <c r="B34679" s="2">
        <v>0.61126514178814884</v>
      </c>
    </row>
    <row r="34680" spans="1:2" x14ac:dyDescent="0.25">
      <c r="A34680" s="28" t="s">
        <v>85</v>
      </c>
      <c r="B34680" s="2">
        <v>3.4309358475799061</v>
      </c>
    </row>
    <row r="34681" spans="1:2" x14ac:dyDescent="0.25">
      <c r="A34681" s="28" t="s">
        <v>82</v>
      </c>
      <c r="B34681" s="2">
        <v>2.4753246531117692</v>
      </c>
    </row>
    <row r="34682" spans="1:2" x14ac:dyDescent="0.25">
      <c r="A34682" s="6" t="s">
        <v>251</v>
      </c>
      <c r="B34682" s="2">
        <v>20.258165990757206</v>
      </c>
    </row>
    <row r="34683" spans="1:2" x14ac:dyDescent="0.25">
      <c r="A34683" s="28" t="s">
        <v>79</v>
      </c>
      <c r="B34683" s="2">
        <v>7.9295575935840495E-2</v>
      </c>
    </row>
    <row r="34684" spans="1:2" x14ac:dyDescent="0.25">
      <c r="A34684" s="28" t="s">
        <v>86</v>
      </c>
      <c r="B34684" s="2">
        <v>3.4272648582145876E-2</v>
      </c>
    </row>
    <row r="34685" spans="1:2" x14ac:dyDescent="0.25">
      <c r="A34685" s="28" t="s">
        <v>87</v>
      </c>
      <c r="B34685" s="2">
        <v>1.7581860597610404</v>
      </c>
    </row>
    <row r="34686" spans="1:2" x14ac:dyDescent="0.25">
      <c r="A34686" s="28" t="s">
        <v>31</v>
      </c>
      <c r="B34686" s="2">
        <v>0.90141988361711112</v>
      </c>
    </row>
    <row r="34687" spans="1:2" x14ac:dyDescent="0.25">
      <c r="A34687" s="28" t="s">
        <v>29</v>
      </c>
      <c r="B34687" s="2">
        <v>3.2865094552977552</v>
      </c>
    </row>
    <row r="34688" spans="1:2" x14ac:dyDescent="0.25">
      <c r="A34688" s="28" t="s">
        <v>30</v>
      </c>
      <c r="B34688" s="2">
        <v>3.0156808546517477</v>
      </c>
    </row>
    <row r="34689" spans="1:2" x14ac:dyDescent="0.25">
      <c r="A34689" s="28" t="s">
        <v>88</v>
      </c>
      <c r="B34689" s="2">
        <v>1.6135150617704888</v>
      </c>
    </row>
    <row r="34690" spans="1:2" x14ac:dyDescent="0.25">
      <c r="A34690" s="28" t="s">
        <v>80</v>
      </c>
      <c r="B34690" s="2">
        <v>0.28086074953853846</v>
      </c>
    </row>
    <row r="34691" spans="1:2" x14ac:dyDescent="0.25">
      <c r="A34691" s="28" t="s">
        <v>84</v>
      </c>
      <c r="B34691" s="2">
        <v>0.38085660121338699</v>
      </c>
    </row>
    <row r="34692" spans="1:2" x14ac:dyDescent="0.25">
      <c r="A34692" s="28" t="s">
        <v>85</v>
      </c>
      <c r="B34692" s="2">
        <v>5.1303052767744548</v>
      </c>
    </row>
    <row r="34693" spans="1:2" x14ac:dyDescent="0.25">
      <c r="A34693" s="28" t="s">
        <v>82</v>
      </c>
      <c r="B34693" s="2">
        <v>3.7772638236146969</v>
      </c>
    </row>
    <row r="34694" spans="1:2" x14ac:dyDescent="0.25">
      <c r="A34694" s="6" t="s">
        <v>229</v>
      </c>
      <c r="B34694" s="2">
        <v>0.61735627282350247</v>
      </c>
    </row>
    <row r="34695" spans="1:2" x14ac:dyDescent="0.25">
      <c r="A34695" s="28" t="s">
        <v>79</v>
      </c>
      <c r="B34695" s="2">
        <v>2.3934379846405908E-3</v>
      </c>
    </row>
    <row r="34696" spans="1:2" x14ac:dyDescent="0.25">
      <c r="A34696" s="28" t="s">
        <v>86</v>
      </c>
      <c r="B34696" s="2">
        <v>1.2856334980241597E-3</v>
      </c>
    </row>
    <row r="34697" spans="1:2" x14ac:dyDescent="0.25">
      <c r="A34697" s="28" t="s">
        <v>87</v>
      </c>
      <c r="B34697" s="2">
        <v>2.5623306080888735E-2</v>
      </c>
    </row>
    <row r="34698" spans="1:2" x14ac:dyDescent="0.25">
      <c r="A34698" s="28" t="s">
        <v>31</v>
      </c>
      <c r="B34698" s="2">
        <v>4.7421136226018429E-2</v>
      </c>
    </row>
    <row r="34699" spans="1:2" x14ac:dyDescent="0.25">
      <c r="A34699" s="28" t="s">
        <v>29</v>
      </c>
      <c r="B34699" s="2">
        <v>0.12527213106961615</v>
      </c>
    </row>
    <row r="34700" spans="1:2" x14ac:dyDescent="0.25">
      <c r="A34700" s="28" t="s">
        <v>30</v>
      </c>
      <c r="B34700" s="2">
        <v>0.27625082558290048</v>
      </c>
    </row>
    <row r="34701" spans="1:2" x14ac:dyDescent="0.25">
      <c r="A34701" s="28" t="s">
        <v>88</v>
      </c>
      <c r="B34701" s="2">
        <v>4.3273085411078722E-2</v>
      </c>
    </row>
    <row r="34702" spans="1:2" x14ac:dyDescent="0.25">
      <c r="A34702" s="28" t="s">
        <v>80</v>
      </c>
      <c r="B34702" s="2">
        <v>2.2040536908248236E-3</v>
      </c>
    </row>
    <row r="34703" spans="1:2" x14ac:dyDescent="0.25">
      <c r="A34703" s="28" t="s">
        <v>84</v>
      </c>
      <c r="B34703" s="2">
        <v>2.5041464746815042E-3</v>
      </c>
    </row>
    <row r="34704" spans="1:2" x14ac:dyDescent="0.25">
      <c r="A34704" s="28" t="s">
        <v>85</v>
      </c>
      <c r="B34704" s="2">
        <v>6.5991048457255827E-2</v>
      </c>
    </row>
    <row r="34705" spans="1:2" x14ac:dyDescent="0.25">
      <c r="A34705" s="28" t="s">
        <v>82</v>
      </c>
      <c r="B34705" s="2">
        <v>2.5137468347572973E-2</v>
      </c>
    </row>
    <row r="34706" spans="1:2" x14ac:dyDescent="0.25">
      <c r="A34706" s="6" t="s">
        <v>93</v>
      </c>
      <c r="B34706" s="2">
        <v>194.20672039917048</v>
      </c>
    </row>
    <row r="34707" spans="1:2" x14ac:dyDescent="0.25">
      <c r="A34707" s="28" t="s">
        <v>79</v>
      </c>
      <c r="B34707" s="2">
        <v>0.74559943197218748</v>
      </c>
    </row>
    <row r="34708" spans="1:2" x14ac:dyDescent="0.25">
      <c r="A34708" s="28" t="s">
        <v>86</v>
      </c>
      <c r="B34708" s="2">
        <v>1.348090145520999</v>
      </c>
    </row>
    <row r="34709" spans="1:2" x14ac:dyDescent="0.25">
      <c r="A34709" s="28" t="s">
        <v>87</v>
      </c>
      <c r="B34709" s="2">
        <v>22.827203442760954</v>
      </c>
    </row>
    <row r="34710" spans="1:2" x14ac:dyDescent="0.25">
      <c r="A34710" s="28" t="s">
        <v>31</v>
      </c>
      <c r="B34710" s="2">
        <v>18.834915307576008</v>
      </c>
    </row>
    <row r="34711" spans="1:2" x14ac:dyDescent="0.25">
      <c r="A34711" s="28" t="s">
        <v>29</v>
      </c>
      <c r="B34711" s="2">
        <v>27.506617276414485</v>
      </c>
    </row>
    <row r="34712" spans="1:2" x14ac:dyDescent="0.25">
      <c r="A34712" s="28" t="s">
        <v>30</v>
      </c>
      <c r="B34712" s="2">
        <v>50.686184514519688</v>
      </c>
    </row>
    <row r="34713" spans="1:2" x14ac:dyDescent="0.25">
      <c r="A34713" s="28" t="s">
        <v>88</v>
      </c>
      <c r="B34713" s="2">
        <v>8.4594607903615113</v>
      </c>
    </row>
    <row r="34714" spans="1:2" x14ac:dyDescent="0.25">
      <c r="A34714" s="28" t="s">
        <v>80</v>
      </c>
      <c r="B34714" s="2">
        <v>1.885309632165634</v>
      </c>
    </row>
    <row r="34715" spans="1:2" x14ac:dyDescent="0.25">
      <c r="A34715" s="28" t="s">
        <v>84</v>
      </c>
      <c r="B34715" s="2">
        <v>6.7791799175912058</v>
      </c>
    </row>
    <row r="34716" spans="1:2" x14ac:dyDescent="0.25">
      <c r="A34716" s="28" t="s">
        <v>85</v>
      </c>
      <c r="B34716" s="2">
        <v>38.254935206712588</v>
      </c>
    </row>
    <row r="34717" spans="1:2" x14ac:dyDescent="0.25">
      <c r="A34717" s="28" t="s">
        <v>82</v>
      </c>
      <c r="B34717" s="2">
        <v>16.879224733575221</v>
      </c>
    </row>
    <row r="34718" spans="1:2" x14ac:dyDescent="0.25">
      <c r="A34718" s="3" t="s">
        <v>220</v>
      </c>
      <c r="B34718" s="2">
        <v>601.00280409085303</v>
      </c>
    </row>
    <row r="34719" spans="1:2" x14ac:dyDescent="0.25">
      <c r="A34719" s="6" t="s">
        <v>228</v>
      </c>
      <c r="B34719" s="2">
        <v>7.7102729721078225</v>
      </c>
    </row>
    <row r="34720" spans="1:2" x14ac:dyDescent="0.25">
      <c r="A34720" s="28" t="s">
        <v>79</v>
      </c>
      <c r="B34720" s="2">
        <v>0.16451549184932027</v>
      </c>
    </row>
    <row r="34721" spans="1:2" x14ac:dyDescent="0.25">
      <c r="A34721" s="28" t="s">
        <v>86</v>
      </c>
      <c r="B34721" s="2">
        <v>9.7680650331398635E-3</v>
      </c>
    </row>
    <row r="34722" spans="1:2" x14ac:dyDescent="0.25">
      <c r="A34722" s="28" t="s">
        <v>87</v>
      </c>
      <c r="B34722" s="2">
        <v>0.417670181656425</v>
      </c>
    </row>
    <row r="34723" spans="1:2" x14ac:dyDescent="0.25">
      <c r="A34723" s="28" t="s">
        <v>31</v>
      </c>
      <c r="B34723" s="2">
        <v>3.5577360699409697</v>
      </c>
    </row>
    <row r="34724" spans="1:2" x14ac:dyDescent="0.25">
      <c r="A34724" s="28" t="s">
        <v>29</v>
      </c>
      <c r="B34724" s="2">
        <v>0.92320636103649045</v>
      </c>
    </row>
    <row r="34725" spans="1:2" x14ac:dyDescent="0.25">
      <c r="A34725" s="28" t="s">
        <v>30</v>
      </c>
      <c r="B34725" s="2">
        <v>0.9690817310056502</v>
      </c>
    </row>
    <row r="34726" spans="1:2" x14ac:dyDescent="0.25">
      <c r="A34726" s="28" t="s">
        <v>88</v>
      </c>
      <c r="B34726" s="2">
        <v>0.14050142651107114</v>
      </c>
    </row>
    <row r="34727" spans="1:2" x14ac:dyDescent="0.25">
      <c r="A34727" s="28" t="s">
        <v>80</v>
      </c>
      <c r="B34727" s="2">
        <v>1.9033868331490011E-2</v>
      </c>
    </row>
    <row r="34728" spans="1:2" x14ac:dyDescent="0.25">
      <c r="A34728" s="28" t="s">
        <v>84</v>
      </c>
      <c r="B34728" s="2">
        <v>0.45395695452997104</v>
      </c>
    </row>
    <row r="34729" spans="1:2" x14ac:dyDescent="0.25">
      <c r="A34729" s="28" t="s">
        <v>85</v>
      </c>
      <c r="B34729" s="2">
        <v>0.49049247687542757</v>
      </c>
    </row>
    <row r="34730" spans="1:2" x14ac:dyDescent="0.25">
      <c r="A34730" s="28" t="s">
        <v>82</v>
      </c>
      <c r="B34730" s="2">
        <v>0.5643103453378665</v>
      </c>
    </row>
    <row r="34731" spans="1:2" x14ac:dyDescent="0.25">
      <c r="A34731" s="6" t="s">
        <v>239</v>
      </c>
      <c r="B34731" s="2">
        <v>6.3202629674769932</v>
      </c>
    </row>
    <row r="34732" spans="1:2" x14ac:dyDescent="0.25">
      <c r="A34732" s="28" t="s">
        <v>79</v>
      </c>
      <c r="B34732" s="2">
        <v>3.4830634156462148E-2</v>
      </c>
    </row>
    <row r="34733" spans="1:2" x14ac:dyDescent="0.25">
      <c r="A34733" s="28" t="s">
        <v>87</v>
      </c>
      <c r="B34733" s="2">
        <v>1.2445388700413262</v>
      </c>
    </row>
    <row r="34734" spans="1:2" x14ac:dyDescent="0.25">
      <c r="A34734" s="28" t="s">
        <v>31</v>
      </c>
      <c r="B34734" s="2">
        <v>0.29283873224576784</v>
      </c>
    </row>
    <row r="34735" spans="1:2" x14ac:dyDescent="0.25">
      <c r="A34735" s="28" t="s">
        <v>29</v>
      </c>
      <c r="B34735" s="2">
        <v>0.46345200593977987</v>
      </c>
    </row>
    <row r="34736" spans="1:2" x14ac:dyDescent="0.25">
      <c r="A34736" s="28" t="s">
        <v>30</v>
      </c>
      <c r="B34736" s="2">
        <v>0.25796493244427898</v>
      </c>
    </row>
    <row r="34737" spans="1:2" x14ac:dyDescent="0.25">
      <c r="A34737" s="28" t="s">
        <v>88</v>
      </c>
      <c r="B34737" s="2">
        <v>0.22041297284536374</v>
      </c>
    </row>
    <row r="34738" spans="1:2" x14ac:dyDescent="0.25">
      <c r="A34738" s="28" t="s">
        <v>80</v>
      </c>
      <c r="B34738" s="2">
        <v>0.10127984919755814</v>
      </c>
    </row>
    <row r="34739" spans="1:2" x14ac:dyDescent="0.25">
      <c r="A34739" s="28" t="s">
        <v>84</v>
      </c>
      <c r="B34739" s="2">
        <v>0.58952974755865983</v>
      </c>
    </row>
    <row r="34740" spans="1:2" x14ac:dyDescent="0.25">
      <c r="A34740" s="28" t="s">
        <v>85</v>
      </c>
      <c r="B34740" s="2">
        <v>2.2170024441573903</v>
      </c>
    </row>
    <row r="34741" spans="1:2" x14ac:dyDescent="0.25">
      <c r="A34741" s="28" t="s">
        <v>82</v>
      </c>
      <c r="B34741" s="2">
        <v>0.89841277889040594</v>
      </c>
    </row>
    <row r="34742" spans="1:2" x14ac:dyDescent="0.25">
      <c r="A34742" s="6" t="s">
        <v>241</v>
      </c>
      <c r="B34742" s="2">
        <v>25.08599065367947</v>
      </c>
    </row>
    <row r="34743" spans="1:2" x14ac:dyDescent="0.25">
      <c r="A34743" s="28" t="s">
        <v>79</v>
      </c>
      <c r="B34743" s="2">
        <v>0.95434179460808566</v>
      </c>
    </row>
    <row r="34744" spans="1:2" x14ac:dyDescent="0.25">
      <c r="A34744" s="28" t="s">
        <v>86</v>
      </c>
      <c r="B34744" s="2">
        <v>0.38560203520340236</v>
      </c>
    </row>
    <row r="34745" spans="1:2" x14ac:dyDescent="0.25">
      <c r="A34745" s="28" t="s">
        <v>87</v>
      </c>
      <c r="B34745" s="2">
        <v>0.59113049200639345</v>
      </c>
    </row>
    <row r="34746" spans="1:2" x14ac:dyDescent="0.25">
      <c r="A34746" s="28" t="s">
        <v>31</v>
      </c>
      <c r="B34746" s="2">
        <v>5.7424615845762554</v>
      </c>
    </row>
    <row r="34747" spans="1:2" x14ac:dyDescent="0.25">
      <c r="A34747" s="28" t="s">
        <v>29</v>
      </c>
      <c r="B34747" s="2">
        <v>0.86207354500673394</v>
      </c>
    </row>
    <row r="34748" spans="1:2" x14ac:dyDescent="0.25">
      <c r="A34748" s="28" t="s">
        <v>30</v>
      </c>
      <c r="B34748" s="2">
        <v>2.2391267294976376</v>
      </c>
    </row>
    <row r="34749" spans="1:2" x14ac:dyDescent="0.25">
      <c r="A34749" s="28" t="s">
        <v>88</v>
      </c>
      <c r="B34749" s="2">
        <v>1.5159693909596681</v>
      </c>
    </row>
    <row r="34750" spans="1:2" x14ac:dyDescent="0.25">
      <c r="A34750" s="28" t="s">
        <v>80</v>
      </c>
      <c r="B34750" s="2">
        <v>0.5343513427507115</v>
      </c>
    </row>
    <row r="34751" spans="1:2" x14ac:dyDescent="0.25">
      <c r="A34751" s="28" t="s">
        <v>84</v>
      </c>
      <c r="B34751" s="2">
        <v>1.8396386040481707</v>
      </c>
    </row>
    <row r="34752" spans="1:2" x14ac:dyDescent="0.25">
      <c r="A34752" s="28" t="s">
        <v>85</v>
      </c>
      <c r="B34752" s="2">
        <v>5.8120489503605679</v>
      </c>
    </row>
    <row r="34753" spans="1:2" x14ac:dyDescent="0.25">
      <c r="A34753" s="28" t="s">
        <v>82</v>
      </c>
      <c r="B34753" s="2">
        <v>4.609246184661842</v>
      </c>
    </row>
    <row r="34754" spans="1:2" x14ac:dyDescent="0.25">
      <c r="A34754" s="6" t="s">
        <v>19</v>
      </c>
      <c r="B34754" s="2">
        <v>0.40392715147175784</v>
      </c>
    </row>
    <row r="34755" spans="1:2" x14ac:dyDescent="0.25">
      <c r="A34755" s="28" t="s">
        <v>79</v>
      </c>
      <c r="B34755" s="2">
        <v>0.11578624066001093</v>
      </c>
    </row>
    <row r="34756" spans="1:2" x14ac:dyDescent="0.25">
      <c r="A34756" s="28" t="s">
        <v>86</v>
      </c>
      <c r="B34756" s="2">
        <v>1.5382122895804778E-3</v>
      </c>
    </row>
    <row r="34757" spans="1:2" x14ac:dyDescent="0.25">
      <c r="A34757" s="28" t="s">
        <v>87</v>
      </c>
      <c r="B34757" s="2">
        <v>4.5513878814789645E-4</v>
      </c>
    </row>
    <row r="34758" spans="1:2" x14ac:dyDescent="0.25">
      <c r="A34758" s="28" t="s">
        <v>31</v>
      </c>
      <c r="B34758" s="2">
        <v>0.20931841230179563</v>
      </c>
    </row>
    <row r="34759" spans="1:2" x14ac:dyDescent="0.25">
      <c r="A34759" s="28" t="s">
        <v>29</v>
      </c>
      <c r="B34759" s="2">
        <v>1.1170636034389385E-2</v>
      </c>
    </row>
    <row r="34760" spans="1:2" x14ac:dyDescent="0.25">
      <c r="A34760" s="28" t="s">
        <v>30</v>
      </c>
      <c r="B34760" s="2">
        <v>2.0321832917454263E-2</v>
      </c>
    </row>
    <row r="34761" spans="1:2" x14ac:dyDescent="0.25">
      <c r="A34761" s="28" t="s">
        <v>88</v>
      </c>
      <c r="B34761" s="2">
        <v>1.6736518662734726E-3</v>
      </c>
    </row>
    <row r="34762" spans="1:2" x14ac:dyDescent="0.25">
      <c r="A34762" s="28" t="s">
        <v>80</v>
      </c>
      <c r="B34762" s="2">
        <v>4.5255840619300583E-3</v>
      </c>
    </row>
    <row r="34763" spans="1:2" x14ac:dyDescent="0.25">
      <c r="A34763" s="28" t="s">
        <v>84</v>
      </c>
      <c r="B34763" s="2">
        <v>3.6169371411141974E-4</v>
      </c>
    </row>
    <row r="34764" spans="1:2" x14ac:dyDescent="0.25">
      <c r="A34764" s="28" t="s">
        <v>85</v>
      </c>
      <c r="B34764" s="2">
        <v>3.3915126010432485E-2</v>
      </c>
    </row>
    <row r="34765" spans="1:2" x14ac:dyDescent="0.25">
      <c r="A34765" s="28" t="s">
        <v>82</v>
      </c>
      <c r="B34765" s="2">
        <v>4.860622827631775E-3</v>
      </c>
    </row>
    <row r="34766" spans="1:2" x14ac:dyDescent="0.25">
      <c r="A34766" s="6" t="s">
        <v>243</v>
      </c>
      <c r="B34766" s="2">
        <v>18.968644204973085</v>
      </c>
    </row>
    <row r="34767" spans="1:2" x14ac:dyDescent="0.25">
      <c r="A34767" s="28" t="s">
        <v>79</v>
      </c>
      <c r="B34767" s="2">
        <v>0.61272102117233118</v>
      </c>
    </row>
    <row r="34768" spans="1:2" x14ac:dyDescent="0.25">
      <c r="A34768" s="28" t="s">
        <v>86</v>
      </c>
      <c r="B34768" s="2">
        <v>0.27716687359944542</v>
      </c>
    </row>
    <row r="34769" spans="1:2" x14ac:dyDescent="0.25">
      <c r="A34769" s="28" t="s">
        <v>87</v>
      </c>
      <c r="B34769" s="2">
        <v>1.3534926639610403</v>
      </c>
    </row>
    <row r="34770" spans="1:2" x14ac:dyDescent="0.25">
      <c r="A34770" s="28" t="s">
        <v>31</v>
      </c>
      <c r="B34770" s="2">
        <v>4.6480995529403133</v>
      </c>
    </row>
    <row r="34771" spans="1:2" x14ac:dyDescent="0.25">
      <c r="A34771" s="28" t="s">
        <v>29</v>
      </c>
      <c r="B34771" s="2">
        <v>1.1208941455602193</v>
      </c>
    </row>
    <row r="34772" spans="1:2" x14ac:dyDescent="0.25">
      <c r="A34772" s="28" t="s">
        <v>30</v>
      </c>
      <c r="B34772" s="2">
        <v>1.3100081651228936</v>
      </c>
    </row>
    <row r="34773" spans="1:2" x14ac:dyDescent="0.25">
      <c r="A34773" s="28" t="s">
        <v>88</v>
      </c>
      <c r="B34773" s="2">
        <v>1.2114218287059217</v>
      </c>
    </row>
    <row r="34774" spans="1:2" x14ac:dyDescent="0.25">
      <c r="A34774" s="28" t="s">
        <v>80</v>
      </c>
      <c r="B34774" s="2">
        <v>5.2420959293725568E-2</v>
      </c>
    </row>
    <row r="34775" spans="1:2" x14ac:dyDescent="0.25">
      <c r="A34775" s="28" t="s">
        <v>84</v>
      </c>
      <c r="B34775" s="2">
        <v>1.5330364569290877</v>
      </c>
    </row>
    <row r="34776" spans="1:2" x14ac:dyDescent="0.25">
      <c r="A34776" s="28" t="s">
        <v>85</v>
      </c>
      <c r="B34776" s="2">
        <v>4.4341664687912763</v>
      </c>
    </row>
    <row r="34777" spans="1:2" x14ac:dyDescent="0.25">
      <c r="A34777" s="28" t="s">
        <v>82</v>
      </c>
      <c r="B34777" s="2">
        <v>2.4152160688968327</v>
      </c>
    </row>
    <row r="34778" spans="1:2" x14ac:dyDescent="0.25">
      <c r="A34778" s="6" t="s">
        <v>245</v>
      </c>
      <c r="B34778" s="2">
        <v>3.4098317964970688</v>
      </c>
    </row>
    <row r="34779" spans="1:2" x14ac:dyDescent="0.25">
      <c r="A34779" s="28" t="s">
        <v>79</v>
      </c>
      <c r="B34779" s="2">
        <v>4.1043116641766089E-2</v>
      </c>
    </row>
    <row r="34780" spans="1:2" x14ac:dyDescent="0.25">
      <c r="A34780" s="28" t="s">
        <v>86</v>
      </c>
      <c r="B34780" s="2">
        <v>2.1703405800267497E-2</v>
      </c>
    </row>
    <row r="34781" spans="1:2" x14ac:dyDescent="0.25">
      <c r="A34781" s="28" t="s">
        <v>87</v>
      </c>
      <c r="B34781" s="2">
        <v>2.5198701775513484E-2</v>
      </c>
    </row>
    <row r="34782" spans="1:2" x14ac:dyDescent="0.25">
      <c r="A34782" s="28" t="s">
        <v>31</v>
      </c>
      <c r="B34782" s="2">
        <v>1.6691726549989507</v>
      </c>
    </row>
    <row r="34783" spans="1:2" x14ac:dyDescent="0.25">
      <c r="A34783" s="28" t="s">
        <v>29</v>
      </c>
      <c r="B34783" s="2">
        <v>0.20546977941533823</v>
      </c>
    </row>
    <row r="34784" spans="1:2" x14ac:dyDescent="0.25">
      <c r="A34784" s="28" t="s">
        <v>30</v>
      </c>
      <c r="B34784" s="2">
        <v>0.32098297323797664</v>
      </c>
    </row>
    <row r="34785" spans="1:2" x14ac:dyDescent="0.25">
      <c r="A34785" s="28" t="s">
        <v>88</v>
      </c>
      <c r="B34785" s="2">
        <v>0.12750714682758951</v>
      </c>
    </row>
    <row r="34786" spans="1:2" x14ac:dyDescent="0.25">
      <c r="A34786" s="28" t="s">
        <v>80</v>
      </c>
      <c r="B34786" s="2">
        <v>8.8050740721631507E-2</v>
      </c>
    </row>
    <row r="34787" spans="1:2" x14ac:dyDescent="0.25">
      <c r="A34787" s="28" t="s">
        <v>84</v>
      </c>
      <c r="B34787" s="2">
        <v>4.9844011339417328E-2</v>
      </c>
    </row>
    <row r="34788" spans="1:2" x14ac:dyDescent="0.25">
      <c r="A34788" s="28" t="s">
        <v>85</v>
      </c>
      <c r="B34788" s="2">
        <v>0.73059393924878946</v>
      </c>
    </row>
    <row r="34789" spans="1:2" x14ac:dyDescent="0.25">
      <c r="A34789" s="28" t="s">
        <v>82</v>
      </c>
      <c r="B34789" s="2">
        <v>0.13026532648982841</v>
      </c>
    </row>
    <row r="34790" spans="1:2" x14ac:dyDescent="0.25">
      <c r="A34790" s="6" t="s">
        <v>247</v>
      </c>
      <c r="B34790" s="2">
        <v>43.314463767661152</v>
      </c>
    </row>
    <row r="34791" spans="1:2" x14ac:dyDescent="0.25">
      <c r="A34791" s="28" t="s">
        <v>79</v>
      </c>
      <c r="B34791" s="2">
        <v>1.6097247349434582</v>
      </c>
    </row>
    <row r="34792" spans="1:2" x14ac:dyDescent="0.25">
      <c r="A34792" s="28" t="s">
        <v>86</v>
      </c>
      <c r="B34792" s="2">
        <v>0.47018644363510048</v>
      </c>
    </row>
    <row r="34793" spans="1:2" x14ac:dyDescent="0.25">
      <c r="A34793" s="28" t="s">
        <v>87</v>
      </c>
      <c r="B34793" s="2">
        <v>1.4062781279855272</v>
      </c>
    </row>
    <row r="34794" spans="1:2" x14ac:dyDescent="0.25">
      <c r="A34794" s="28" t="s">
        <v>31</v>
      </c>
      <c r="B34794" s="2">
        <v>6.6750957467615732</v>
      </c>
    </row>
    <row r="34795" spans="1:2" x14ac:dyDescent="0.25">
      <c r="A34795" s="28" t="s">
        <v>29</v>
      </c>
      <c r="B34795" s="2">
        <v>1.5605240436944858</v>
      </c>
    </row>
    <row r="34796" spans="1:2" x14ac:dyDescent="0.25">
      <c r="A34796" s="28" t="s">
        <v>30</v>
      </c>
      <c r="B34796" s="2">
        <v>3.0850503420007107</v>
      </c>
    </row>
    <row r="34797" spans="1:2" x14ac:dyDescent="0.25">
      <c r="A34797" s="28" t="s">
        <v>88</v>
      </c>
      <c r="B34797" s="2">
        <v>2.6130507821625297</v>
      </c>
    </row>
    <row r="34798" spans="1:2" x14ac:dyDescent="0.25">
      <c r="A34798" s="28" t="s">
        <v>80</v>
      </c>
      <c r="B34798" s="2">
        <v>1.8655699769067435</v>
      </c>
    </row>
    <row r="34799" spans="1:2" x14ac:dyDescent="0.25">
      <c r="A34799" s="28" t="s">
        <v>84</v>
      </c>
      <c r="B34799" s="2">
        <v>3.5077203038410074</v>
      </c>
    </row>
    <row r="34800" spans="1:2" x14ac:dyDescent="0.25">
      <c r="A34800" s="28" t="s">
        <v>85</v>
      </c>
      <c r="B34800" s="2">
        <v>14.908385166816533</v>
      </c>
    </row>
    <row r="34801" spans="1:2" x14ac:dyDescent="0.25">
      <c r="A34801" s="28" t="s">
        <v>82</v>
      </c>
      <c r="B34801" s="2">
        <v>5.6128780989134848</v>
      </c>
    </row>
    <row r="34802" spans="1:2" x14ac:dyDescent="0.25">
      <c r="A34802" s="6" t="s">
        <v>20</v>
      </c>
      <c r="B34802" s="2">
        <v>36.772941275042548</v>
      </c>
    </row>
    <row r="34803" spans="1:2" x14ac:dyDescent="0.25">
      <c r="A34803" s="28" t="s">
        <v>79</v>
      </c>
      <c r="B34803" s="2">
        <v>0.28685768573704695</v>
      </c>
    </row>
    <row r="34804" spans="1:2" x14ac:dyDescent="0.25">
      <c r="A34804" s="28" t="s">
        <v>86</v>
      </c>
      <c r="B34804" s="2">
        <v>0.44170937063838633</v>
      </c>
    </row>
    <row r="34805" spans="1:2" x14ac:dyDescent="0.25">
      <c r="A34805" s="28" t="s">
        <v>87</v>
      </c>
      <c r="B34805" s="2">
        <v>1.5973415645586475</v>
      </c>
    </row>
    <row r="34806" spans="1:2" x14ac:dyDescent="0.25">
      <c r="A34806" s="28" t="s">
        <v>31</v>
      </c>
      <c r="B34806" s="2">
        <v>13.846162606329699</v>
      </c>
    </row>
    <row r="34807" spans="1:2" x14ac:dyDescent="0.25">
      <c r="A34807" s="28" t="s">
        <v>29</v>
      </c>
      <c r="B34807" s="2">
        <v>1.3104261429324702</v>
      </c>
    </row>
    <row r="34808" spans="1:2" x14ac:dyDescent="0.25">
      <c r="A34808" s="28" t="s">
        <v>30</v>
      </c>
      <c r="B34808" s="2">
        <v>4.8544196496530239</v>
      </c>
    </row>
    <row r="34809" spans="1:2" x14ac:dyDescent="0.25">
      <c r="A34809" s="28" t="s">
        <v>88</v>
      </c>
      <c r="B34809" s="2">
        <v>0.74487322885439444</v>
      </c>
    </row>
    <row r="34810" spans="1:2" x14ac:dyDescent="0.25">
      <c r="A34810" s="28" t="s">
        <v>80</v>
      </c>
      <c r="B34810" s="2">
        <v>0.66177959761489014</v>
      </c>
    </row>
    <row r="34811" spans="1:2" x14ac:dyDescent="0.25">
      <c r="A34811" s="28" t="s">
        <v>84</v>
      </c>
      <c r="B34811" s="2">
        <v>2.4970508028949516</v>
      </c>
    </row>
    <row r="34812" spans="1:2" x14ac:dyDescent="0.25">
      <c r="A34812" s="28" t="s">
        <v>85</v>
      </c>
      <c r="B34812" s="2">
        <v>6.9192337445256671</v>
      </c>
    </row>
    <row r="34813" spans="1:2" x14ac:dyDescent="0.25">
      <c r="A34813" s="28" t="s">
        <v>82</v>
      </c>
      <c r="B34813" s="2">
        <v>3.613086881303377</v>
      </c>
    </row>
    <row r="34814" spans="1:2" x14ac:dyDescent="0.25">
      <c r="A34814" s="6" t="s">
        <v>21</v>
      </c>
      <c r="B34814" s="2">
        <v>6.204285816286264</v>
      </c>
    </row>
    <row r="34815" spans="1:2" x14ac:dyDescent="0.25">
      <c r="A34815" s="28" t="s">
        <v>79</v>
      </c>
      <c r="B34815" s="2">
        <v>1.6936435216117488E-2</v>
      </c>
    </row>
    <row r="34816" spans="1:2" x14ac:dyDescent="0.25">
      <c r="A34816" s="28" t="s">
        <v>86</v>
      </c>
      <c r="B34816" s="2">
        <v>4.038396156596985E-3</v>
      </c>
    </row>
    <row r="34817" spans="1:2" x14ac:dyDescent="0.25">
      <c r="A34817" s="28" t="s">
        <v>87</v>
      </c>
      <c r="B34817" s="2">
        <v>1.8349369065557872E-2</v>
      </c>
    </row>
    <row r="34818" spans="1:2" x14ac:dyDescent="0.25">
      <c r="A34818" s="28" t="s">
        <v>31</v>
      </c>
      <c r="B34818" s="2">
        <v>0.92796285232952269</v>
      </c>
    </row>
    <row r="34819" spans="1:2" x14ac:dyDescent="0.25">
      <c r="A34819" s="28" t="s">
        <v>29</v>
      </c>
      <c r="B34819" s="2">
        <v>7.2735619206555094E-2</v>
      </c>
    </row>
    <row r="34820" spans="1:2" x14ac:dyDescent="0.25">
      <c r="A34820" s="28" t="s">
        <v>30</v>
      </c>
      <c r="B34820" s="2">
        <v>0.13272094430683223</v>
      </c>
    </row>
    <row r="34821" spans="1:2" x14ac:dyDescent="0.25">
      <c r="A34821" s="28" t="s">
        <v>88</v>
      </c>
      <c r="B34821" s="2">
        <v>0.17646934617519944</v>
      </c>
    </row>
    <row r="34822" spans="1:2" x14ac:dyDescent="0.25">
      <c r="A34822" s="28" t="s">
        <v>80</v>
      </c>
      <c r="B34822" s="2">
        <v>0.15441500740241343</v>
      </c>
    </row>
    <row r="34823" spans="1:2" x14ac:dyDescent="0.25">
      <c r="A34823" s="28" t="s">
        <v>84</v>
      </c>
      <c r="B34823" s="2">
        <v>2.7374064781012888</v>
      </c>
    </row>
    <row r="34824" spans="1:2" x14ac:dyDescent="0.25">
      <c r="A34824" s="28" t="s">
        <v>85</v>
      </c>
      <c r="B34824" s="2">
        <v>0.53878802623834743</v>
      </c>
    </row>
    <row r="34825" spans="1:2" x14ac:dyDescent="0.25">
      <c r="A34825" s="28" t="s">
        <v>82</v>
      </c>
      <c r="B34825" s="2">
        <v>1.4244633420878319</v>
      </c>
    </row>
    <row r="34826" spans="1:2" x14ac:dyDescent="0.25">
      <c r="A34826" s="6" t="s">
        <v>22</v>
      </c>
      <c r="B34826" s="2">
        <v>0.95188256691202622</v>
      </c>
    </row>
    <row r="34827" spans="1:2" x14ac:dyDescent="0.25">
      <c r="A34827" s="28" t="s">
        <v>79</v>
      </c>
      <c r="B34827" s="2">
        <v>1.3283770043126107E-2</v>
      </c>
    </row>
    <row r="34828" spans="1:2" x14ac:dyDescent="0.25">
      <c r="A34828" s="28" t="s">
        <v>86</v>
      </c>
      <c r="B34828" s="2">
        <v>3.8066555594711451E-3</v>
      </c>
    </row>
    <row r="34829" spans="1:2" x14ac:dyDescent="0.25">
      <c r="A34829" s="28" t="s">
        <v>87</v>
      </c>
      <c r="B34829" s="2">
        <v>3.6825692704429223E-2</v>
      </c>
    </row>
    <row r="34830" spans="1:2" x14ac:dyDescent="0.25">
      <c r="A34830" s="28" t="s">
        <v>31</v>
      </c>
      <c r="B34830" s="2">
        <v>0.36890904210101588</v>
      </c>
    </row>
    <row r="34831" spans="1:2" x14ac:dyDescent="0.25">
      <c r="A34831" s="28" t="s">
        <v>29</v>
      </c>
      <c r="B34831" s="2">
        <v>7.1717105385535801E-2</v>
      </c>
    </row>
    <row r="34832" spans="1:2" x14ac:dyDescent="0.25">
      <c r="A34832" s="28" t="s">
        <v>30</v>
      </c>
      <c r="B34832" s="2">
        <v>0.12314002903052049</v>
      </c>
    </row>
    <row r="34833" spans="1:2" x14ac:dyDescent="0.25">
      <c r="A34833" s="28" t="s">
        <v>88</v>
      </c>
      <c r="B34833" s="2">
        <v>4.0850788601739463E-2</v>
      </c>
    </row>
    <row r="34834" spans="1:2" x14ac:dyDescent="0.25">
      <c r="A34834" s="28" t="s">
        <v>80</v>
      </c>
      <c r="B34834" s="2">
        <v>5.7609599806948842E-3</v>
      </c>
    </row>
    <row r="34835" spans="1:2" x14ac:dyDescent="0.25">
      <c r="A34835" s="28" t="s">
        <v>84</v>
      </c>
      <c r="B34835" s="2">
        <v>1.8657289346990132E-2</v>
      </c>
    </row>
    <row r="34836" spans="1:2" x14ac:dyDescent="0.25">
      <c r="A34836" s="28" t="s">
        <v>85</v>
      </c>
      <c r="B34836" s="2">
        <v>0.22763485894897326</v>
      </c>
    </row>
    <row r="34837" spans="1:2" x14ac:dyDescent="0.25">
      <c r="A34837" s="28" t="s">
        <v>82</v>
      </c>
      <c r="B34837" s="2">
        <v>4.129637520952973E-2</v>
      </c>
    </row>
    <row r="34838" spans="1:2" x14ac:dyDescent="0.25">
      <c r="A34838" s="6" t="s">
        <v>25</v>
      </c>
      <c r="B34838" s="2">
        <v>0.46360974364315849</v>
      </c>
    </row>
    <row r="34839" spans="1:2" x14ac:dyDescent="0.25">
      <c r="A34839" s="28" t="s">
        <v>79</v>
      </c>
      <c r="B34839" s="2">
        <v>1.2274635156792224E-2</v>
      </c>
    </row>
    <row r="34840" spans="1:2" x14ac:dyDescent="0.25">
      <c r="A34840" s="28" t="s">
        <v>86</v>
      </c>
      <c r="B34840" s="2">
        <v>7.5227471051403252E-4</v>
      </c>
    </row>
    <row r="34841" spans="1:2" x14ac:dyDescent="0.25">
      <c r="A34841" s="28" t="s">
        <v>87</v>
      </c>
      <c r="B34841" s="2">
        <v>5.6291759193159837E-3</v>
      </c>
    </row>
    <row r="34842" spans="1:2" x14ac:dyDescent="0.25">
      <c r="A34842" s="28" t="s">
        <v>31</v>
      </c>
      <c r="B34842" s="2">
        <v>3.2169253281212583E-2</v>
      </c>
    </row>
    <row r="34843" spans="1:2" x14ac:dyDescent="0.25">
      <c r="A34843" s="28" t="s">
        <v>29</v>
      </c>
      <c r="B34843" s="2">
        <v>6.4023589178078483E-3</v>
      </c>
    </row>
    <row r="34844" spans="1:2" x14ac:dyDescent="0.25">
      <c r="A34844" s="28" t="s">
        <v>30</v>
      </c>
      <c r="B34844" s="2">
        <v>1.1821976254876198E-2</v>
      </c>
    </row>
    <row r="34845" spans="1:2" x14ac:dyDescent="0.25">
      <c r="A34845" s="28" t="s">
        <v>88</v>
      </c>
      <c r="B34845" s="2">
        <v>0.15796594947752712</v>
      </c>
    </row>
    <row r="34846" spans="1:2" x14ac:dyDescent="0.25">
      <c r="A34846" s="28" t="s">
        <v>80</v>
      </c>
      <c r="B34846" s="2">
        <v>1.9583750165955275E-3</v>
      </c>
    </row>
    <row r="34847" spans="1:2" x14ac:dyDescent="0.25">
      <c r="A34847" s="28" t="s">
        <v>84</v>
      </c>
      <c r="B34847" s="2">
        <v>2.5796393762069587E-3</v>
      </c>
    </row>
    <row r="34848" spans="1:2" x14ac:dyDescent="0.25">
      <c r="A34848" s="28" t="s">
        <v>85</v>
      </c>
      <c r="B34848" s="2">
        <v>0.20535482241688879</v>
      </c>
    </row>
    <row r="34849" spans="1:2" x14ac:dyDescent="0.25">
      <c r="A34849" s="28" t="s">
        <v>82</v>
      </c>
      <c r="B34849" s="2">
        <v>2.6701283115421227E-2</v>
      </c>
    </row>
    <row r="34850" spans="1:2" x14ac:dyDescent="0.25">
      <c r="A34850" s="6" t="s">
        <v>23</v>
      </c>
      <c r="B34850" s="2">
        <v>5.72128803198851</v>
      </c>
    </row>
    <row r="34851" spans="1:2" x14ac:dyDescent="0.25">
      <c r="A34851" s="28" t="s">
        <v>79</v>
      </c>
      <c r="B34851" s="2">
        <v>0.10634567310274709</v>
      </c>
    </row>
    <row r="34852" spans="1:2" x14ac:dyDescent="0.25">
      <c r="A34852" s="28" t="s">
        <v>86</v>
      </c>
      <c r="B34852" s="2">
        <v>2.8856327603520023E-2</v>
      </c>
    </row>
    <row r="34853" spans="1:2" x14ac:dyDescent="0.25">
      <c r="A34853" s="28" t="s">
        <v>87</v>
      </c>
      <c r="B34853" s="2">
        <v>0.10190639683992672</v>
      </c>
    </row>
    <row r="34854" spans="1:2" x14ac:dyDescent="0.25">
      <c r="A34854" s="28" t="s">
        <v>31</v>
      </c>
      <c r="B34854" s="2">
        <v>1.7151259952751967</v>
      </c>
    </row>
    <row r="34855" spans="1:2" x14ac:dyDescent="0.25">
      <c r="A34855" s="28" t="s">
        <v>29</v>
      </c>
      <c r="B34855" s="2">
        <v>0.2378118292705807</v>
      </c>
    </row>
    <row r="34856" spans="1:2" x14ac:dyDescent="0.25">
      <c r="A34856" s="28" t="s">
        <v>30</v>
      </c>
      <c r="B34856" s="2">
        <v>0.35319958065707391</v>
      </c>
    </row>
    <row r="34857" spans="1:2" x14ac:dyDescent="0.25">
      <c r="A34857" s="28" t="s">
        <v>88</v>
      </c>
      <c r="B34857" s="2">
        <v>0.33826398662160634</v>
      </c>
    </row>
    <row r="34858" spans="1:2" x14ac:dyDescent="0.25">
      <c r="A34858" s="28" t="s">
        <v>80</v>
      </c>
      <c r="B34858" s="2">
        <v>0.11516744168620527</v>
      </c>
    </row>
    <row r="34859" spans="1:2" x14ac:dyDescent="0.25">
      <c r="A34859" s="28" t="s">
        <v>84</v>
      </c>
      <c r="B34859" s="2">
        <v>0.7212711500565373</v>
      </c>
    </row>
    <row r="34860" spans="1:2" x14ac:dyDescent="0.25">
      <c r="A34860" s="28" t="s">
        <v>85</v>
      </c>
      <c r="B34860" s="2">
        <v>1.5082212105452368</v>
      </c>
    </row>
    <row r="34861" spans="1:2" x14ac:dyDescent="0.25">
      <c r="A34861" s="28" t="s">
        <v>82</v>
      </c>
      <c r="B34861" s="2">
        <v>0.49511844032987923</v>
      </c>
    </row>
    <row r="34862" spans="1:2" x14ac:dyDescent="0.25">
      <c r="A34862" s="6" t="s">
        <v>249</v>
      </c>
      <c r="B34862" s="2">
        <v>27.459983315808358</v>
      </c>
    </row>
    <row r="34863" spans="1:2" x14ac:dyDescent="0.25">
      <c r="A34863" s="28" t="s">
        <v>79</v>
      </c>
      <c r="B34863" s="2">
        <v>0.5850261832326793</v>
      </c>
    </row>
    <row r="34864" spans="1:2" x14ac:dyDescent="0.25">
      <c r="A34864" s="28" t="s">
        <v>86</v>
      </c>
      <c r="B34864" s="2">
        <v>0.17561684080365067</v>
      </c>
    </row>
    <row r="34865" spans="1:2" x14ac:dyDescent="0.25">
      <c r="A34865" s="28" t="s">
        <v>87</v>
      </c>
      <c r="B34865" s="2">
        <v>0.9409880906488306</v>
      </c>
    </row>
    <row r="34866" spans="1:2" x14ac:dyDescent="0.25">
      <c r="A34866" s="28" t="s">
        <v>31</v>
      </c>
      <c r="B34866" s="2">
        <v>5.6587747008667213</v>
      </c>
    </row>
    <row r="34867" spans="1:2" x14ac:dyDescent="0.25">
      <c r="A34867" s="28" t="s">
        <v>29</v>
      </c>
      <c r="B34867" s="2">
        <v>2.017752054284947</v>
      </c>
    </row>
    <row r="34868" spans="1:2" x14ac:dyDescent="0.25">
      <c r="A34868" s="28" t="s">
        <v>30</v>
      </c>
      <c r="B34868" s="2">
        <v>2.7516184214837387</v>
      </c>
    </row>
    <row r="34869" spans="1:2" x14ac:dyDescent="0.25">
      <c r="A34869" s="28" t="s">
        <v>88</v>
      </c>
      <c r="B34869" s="2">
        <v>1.7512667189978308</v>
      </c>
    </row>
    <row r="34870" spans="1:2" x14ac:dyDescent="0.25">
      <c r="A34870" s="28" t="s">
        <v>80</v>
      </c>
      <c r="B34870" s="2">
        <v>0.46433683878272169</v>
      </c>
    </row>
    <row r="34871" spans="1:2" x14ac:dyDescent="0.25">
      <c r="A34871" s="28" t="s">
        <v>84</v>
      </c>
      <c r="B34871" s="2">
        <v>3.1271493310834533</v>
      </c>
    </row>
    <row r="34872" spans="1:2" x14ac:dyDescent="0.25">
      <c r="A34872" s="28" t="s">
        <v>85</v>
      </c>
      <c r="B34872" s="2">
        <v>6.1418343549586982</v>
      </c>
    </row>
    <row r="34873" spans="1:2" x14ac:dyDescent="0.25">
      <c r="A34873" s="28" t="s">
        <v>82</v>
      </c>
      <c r="B34873" s="2">
        <v>3.8456197806650905</v>
      </c>
    </row>
    <row r="34874" spans="1:2" x14ac:dyDescent="0.25">
      <c r="A34874" s="6" t="s">
        <v>251</v>
      </c>
      <c r="B34874" s="2">
        <v>117.61929388925233</v>
      </c>
    </row>
    <row r="34875" spans="1:2" x14ac:dyDescent="0.25">
      <c r="A34875" s="28" t="s">
        <v>79</v>
      </c>
      <c r="B34875" s="2">
        <v>4.3199777227165042</v>
      </c>
    </row>
    <row r="34876" spans="1:2" x14ac:dyDescent="0.25">
      <c r="A34876" s="28" t="s">
        <v>86</v>
      </c>
      <c r="B34876" s="2">
        <v>0.80915376781179404</v>
      </c>
    </row>
    <row r="34877" spans="1:2" x14ac:dyDescent="0.25">
      <c r="A34877" s="28" t="s">
        <v>87</v>
      </c>
      <c r="B34877" s="2">
        <v>4.7407538199761108</v>
      </c>
    </row>
    <row r="34878" spans="1:2" x14ac:dyDescent="0.25">
      <c r="A34878" s="28" t="s">
        <v>31</v>
      </c>
      <c r="B34878" s="2">
        <v>12.226319770667944</v>
      </c>
    </row>
    <row r="34879" spans="1:2" x14ac:dyDescent="0.25">
      <c r="A34879" s="28" t="s">
        <v>29</v>
      </c>
      <c r="B34879" s="2">
        <v>10.63783165482052</v>
      </c>
    </row>
    <row r="34880" spans="1:2" x14ac:dyDescent="0.25">
      <c r="A34880" s="28" t="s">
        <v>30</v>
      </c>
      <c r="B34880" s="2">
        <v>2.5975635277316171</v>
      </c>
    </row>
    <row r="34881" spans="1:2" x14ac:dyDescent="0.25">
      <c r="A34881" s="28" t="s">
        <v>88</v>
      </c>
      <c r="B34881" s="2">
        <v>9.5506602214807277</v>
      </c>
    </row>
    <row r="34882" spans="1:2" x14ac:dyDescent="0.25">
      <c r="A34882" s="28" t="s">
        <v>80</v>
      </c>
      <c r="B34882" s="2">
        <v>6.5041434260532718</v>
      </c>
    </row>
    <row r="34883" spans="1:2" x14ac:dyDescent="0.25">
      <c r="A34883" s="28" t="s">
        <v>84</v>
      </c>
      <c r="B34883" s="2">
        <v>15.67303808192942</v>
      </c>
    </row>
    <row r="34884" spans="1:2" x14ac:dyDescent="0.25">
      <c r="A34884" s="28" t="s">
        <v>85</v>
      </c>
      <c r="B34884" s="2">
        <v>28.472986180506215</v>
      </c>
    </row>
    <row r="34885" spans="1:2" x14ac:dyDescent="0.25">
      <c r="A34885" s="28" t="s">
        <v>82</v>
      </c>
      <c r="B34885" s="2">
        <v>22.086865715558211</v>
      </c>
    </row>
    <row r="34886" spans="1:2" x14ac:dyDescent="0.25">
      <c r="A34886" s="6" t="s">
        <v>229</v>
      </c>
      <c r="B34886" s="2">
        <v>9.4723892625917558E-2</v>
      </c>
    </row>
    <row r="34887" spans="1:2" x14ac:dyDescent="0.25">
      <c r="A34887" s="28" t="s">
        <v>79</v>
      </c>
      <c r="B34887" s="2">
        <v>5.6488905050815384E-3</v>
      </c>
    </row>
    <row r="34888" spans="1:2" x14ac:dyDescent="0.25">
      <c r="A34888" s="28" t="s">
        <v>86</v>
      </c>
      <c r="B34888" s="2">
        <v>5.3202395534448859E-4</v>
      </c>
    </row>
    <row r="34889" spans="1:2" x14ac:dyDescent="0.25">
      <c r="A34889" s="28" t="s">
        <v>87</v>
      </c>
      <c r="B34889" s="2">
        <v>1.8229867346104952E-3</v>
      </c>
    </row>
    <row r="34890" spans="1:2" x14ac:dyDescent="0.25">
      <c r="A34890" s="28" t="s">
        <v>31</v>
      </c>
      <c r="B34890" s="2">
        <v>2.9448346122571287E-2</v>
      </c>
    </row>
    <row r="34891" spans="1:2" x14ac:dyDescent="0.25">
      <c r="A34891" s="28" t="s">
        <v>29</v>
      </c>
      <c r="B34891" s="2">
        <v>1.5613205381524818E-2</v>
      </c>
    </row>
    <row r="34892" spans="1:2" x14ac:dyDescent="0.25">
      <c r="A34892" s="28" t="s">
        <v>30</v>
      </c>
      <c r="B34892" s="2">
        <v>8.3040188197835239E-3</v>
      </c>
    </row>
    <row r="34893" spans="1:2" x14ac:dyDescent="0.25">
      <c r="A34893" s="28" t="s">
        <v>88</v>
      </c>
      <c r="B34893" s="2">
        <v>3.742764076372251E-3</v>
      </c>
    </row>
    <row r="34894" spans="1:2" x14ac:dyDescent="0.25">
      <c r="A34894" s="28" t="s">
        <v>80</v>
      </c>
      <c r="B34894" s="2">
        <v>6.6307999981607465E-3</v>
      </c>
    </row>
    <row r="34895" spans="1:2" x14ac:dyDescent="0.25">
      <c r="A34895" s="28" t="s">
        <v>84</v>
      </c>
      <c r="B34895" s="2">
        <v>3.2451495029142065E-3</v>
      </c>
    </row>
    <row r="34896" spans="1:2" x14ac:dyDescent="0.25">
      <c r="A34896" s="28" t="s">
        <v>85</v>
      </c>
      <c r="B34896" s="2">
        <v>1.2877366691638492E-2</v>
      </c>
    </row>
    <row r="34897" spans="1:2" x14ac:dyDescent="0.25">
      <c r="A34897" s="28" t="s">
        <v>82</v>
      </c>
      <c r="B34897" s="2">
        <v>6.8583408379157187E-3</v>
      </c>
    </row>
    <row r="34898" spans="1:2" x14ac:dyDescent="0.25">
      <c r="A34898" s="6" t="s">
        <v>93</v>
      </c>
      <c r="B34898" s="2">
        <v>300.50140204542652</v>
      </c>
    </row>
    <row r="34899" spans="1:2" x14ac:dyDescent="0.25">
      <c r="A34899" s="28" t="s">
        <v>79</v>
      </c>
      <c r="B34899" s="2">
        <v>8.8793140297415292</v>
      </c>
    </row>
    <row r="34900" spans="1:2" x14ac:dyDescent="0.25">
      <c r="A34900" s="28" t="s">
        <v>86</v>
      </c>
      <c r="B34900" s="2">
        <v>2.6304306928002141</v>
      </c>
    </row>
    <row r="34901" spans="1:2" x14ac:dyDescent="0.25">
      <c r="A34901" s="28" t="s">
        <v>87</v>
      </c>
      <c r="B34901" s="2">
        <v>12.482381272661803</v>
      </c>
    </row>
    <row r="34902" spans="1:2" x14ac:dyDescent="0.25">
      <c r="A34902" s="28" t="s">
        <v>31</v>
      </c>
      <c r="B34902" s="2">
        <v>57.59959532073951</v>
      </c>
    </row>
    <row r="34903" spans="1:2" x14ac:dyDescent="0.25">
      <c r="A34903" s="28" t="s">
        <v>29</v>
      </c>
      <c r="B34903" s="2">
        <v>19.51708048688738</v>
      </c>
    </row>
    <row r="34904" spans="1:2" x14ac:dyDescent="0.25">
      <c r="A34904" s="28" t="s">
        <v>30</v>
      </c>
      <c r="B34904" s="2">
        <v>19.035324854164067</v>
      </c>
    </row>
    <row r="34905" spans="1:2" x14ac:dyDescent="0.25">
      <c r="A34905" s="28" t="s">
        <v>88</v>
      </c>
      <c r="B34905" s="2">
        <v>18.594630204163813</v>
      </c>
    </row>
    <row r="34906" spans="1:2" x14ac:dyDescent="0.25">
      <c r="A34906" s="28" t="s">
        <v>80</v>
      </c>
      <c r="B34906" s="2">
        <v>10.579424767798743</v>
      </c>
    </row>
    <row r="34907" spans="1:2" x14ac:dyDescent="0.25">
      <c r="A34907" s="28" t="s">
        <v>84</v>
      </c>
      <c r="B34907" s="2">
        <v>32.754485694252189</v>
      </c>
    </row>
    <row r="34908" spans="1:2" x14ac:dyDescent="0.25">
      <c r="A34908" s="28" t="s">
        <v>85</v>
      </c>
      <c r="B34908" s="2">
        <v>72.653535137092078</v>
      </c>
    </row>
    <row r="34909" spans="1:2" x14ac:dyDescent="0.25">
      <c r="A34909" s="28" t="s">
        <v>82</v>
      </c>
      <c r="B34909" s="2">
        <v>45.775199585125151</v>
      </c>
    </row>
    <row r="34910" spans="1:2" x14ac:dyDescent="0.25">
      <c r="A34910" s="3" t="s">
        <v>226</v>
      </c>
      <c r="B34910" s="2">
        <v>1489.9965143263078</v>
      </c>
    </row>
    <row r="34911" spans="1:2" x14ac:dyDescent="0.25">
      <c r="A34911" s="6" t="s">
        <v>228</v>
      </c>
      <c r="B34911" s="2">
        <v>5.711033984463632</v>
      </c>
    </row>
    <row r="34912" spans="1:2" x14ac:dyDescent="0.25">
      <c r="A34912" s="28" t="s">
        <v>79</v>
      </c>
      <c r="B34912" s="2">
        <v>3.9583073286936794E-3</v>
      </c>
    </row>
    <row r="34913" spans="1:2" x14ac:dyDescent="0.25">
      <c r="A34913" s="28" t="s">
        <v>86</v>
      </c>
      <c r="B34913" s="2">
        <v>1.3128742111070188E-2</v>
      </c>
    </row>
    <row r="34914" spans="1:2" x14ac:dyDescent="0.25">
      <c r="A34914" s="28" t="s">
        <v>87</v>
      </c>
      <c r="B34914" s="2">
        <v>8.222905931883713E-2</v>
      </c>
    </row>
    <row r="34915" spans="1:2" x14ac:dyDescent="0.25">
      <c r="A34915" s="28" t="s">
        <v>31</v>
      </c>
      <c r="B34915" s="2">
        <v>1.3059799123362981</v>
      </c>
    </row>
    <row r="34916" spans="1:2" x14ac:dyDescent="0.25">
      <c r="A34916" s="28" t="s">
        <v>29</v>
      </c>
      <c r="B34916" s="2">
        <v>2.0539741673906105</v>
      </c>
    </row>
    <row r="34917" spans="1:2" x14ac:dyDescent="0.25">
      <c r="A34917" s="28" t="s">
        <v>30</v>
      </c>
      <c r="B34917" s="2">
        <v>0.25046485720136036</v>
      </c>
    </row>
    <row r="34918" spans="1:2" x14ac:dyDescent="0.25">
      <c r="A34918" s="28" t="s">
        <v>88</v>
      </c>
      <c r="B34918" s="2">
        <v>0.14420876984307593</v>
      </c>
    </row>
    <row r="34919" spans="1:2" x14ac:dyDescent="0.25">
      <c r="A34919" s="28" t="s">
        <v>80</v>
      </c>
      <c r="B34919" s="2">
        <v>4.4315216763816445E-2</v>
      </c>
    </row>
    <row r="34920" spans="1:2" x14ac:dyDescent="0.25">
      <c r="A34920" s="28" t="s">
        <v>84</v>
      </c>
      <c r="B34920" s="2">
        <v>1.2152786297107012</v>
      </c>
    </row>
    <row r="34921" spans="1:2" x14ac:dyDescent="0.25">
      <c r="A34921" s="28" t="s">
        <v>85</v>
      </c>
      <c r="B34921" s="2">
        <v>0.31041058215976952</v>
      </c>
    </row>
    <row r="34922" spans="1:2" x14ac:dyDescent="0.25">
      <c r="A34922" s="28" t="s">
        <v>82</v>
      </c>
      <c r="B34922" s="2">
        <v>0.28708574029939965</v>
      </c>
    </row>
    <row r="34923" spans="1:2" x14ac:dyDescent="0.25">
      <c r="A34923" s="6" t="s">
        <v>239</v>
      </c>
      <c r="B34923" s="2">
        <v>4.5958816284137418</v>
      </c>
    </row>
    <row r="34924" spans="1:2" x14ac:dyDescent="0.25">
      <c r="A34924" s="28" t="s">
        <v>79</v>
      </c>
      <c r="B34924" s="2">
        <v>1.7081995056212981E-2</v>
      </c>
    </row>
    <row r="34925" spans="1:2" x14ac:dyDescent="0.25">
      <c r="A34925" s="28" t="s">
        <v>87</v>
      </c>
      <c r="B34925" s="2">
        <v>1.3327285023764368</v>
      </c>
    </row>
    <row r="34926" spans="1:2" x14ac:dyDescent="0.25">
      <c r="A34926" s="28" t="s">
        <v>31</v>
      </c>
      <c r="B34926" s="2">
        <v>0.27802074682529132</v>
      </c>
    </row>
    <row r="34927" spans="1:2" x14ac:dyDescent="0.25">
      <c r="A34927" s="28" t="s">
        <v>29</v>
      </c>
      <c r="B34927" s="2">
        <v>0.59931000869501305</v>
      </c>
    </row>
    <row r="34928" spans="1:2" x14ac:dyDescent="0.25">
      <c r="A34928" s="28" t="s">
        <v>30</v>
      </c>
      <c r="B34928" s="2">
        <v>8.2369119152388301E-2</v>
      </c>
    </row>
    <row r="34929" spans="1:2" x14ac:dyDescent="0.25">
      <c r="A34929" s="28" t="s">
        <v>88</v>
      </c>
      <c r="B34929" s="2">
        <v>0.14167683257504551</v>
      </c>
    </row>
    <row r="34930" spans="1:2" x14ac:dyDescent="0.25">
      <c r="A34930" s="28" t="s">
        <v>80</v>
      </c>
      <c r="B34930" s="2">
        <v>3.4063437802648512E-2</v>
      </c>
    </row>
    <row r="34931" spans="1:2" x14ac:dyDescent="0.25">
      <c r="A34931" s="28" t="s">
        <v>84</v>
      </c>
      <c r="B34931" s="2">
        <v>0.14612941327217385</v>
      </c>
    </row>
    <row r="34932" spans="1:2" x14ac:dyDescent="0.25">
      <c r="A34932" s="28" t="s">
        <v>85</v>
      </c>
      <c r="B34932" s="2">
        <v>1.3529311966780593</v>
      </c>
    </row>
    <row r="34933" spans="1:2" x14ac:dyDescent="0.25">
      <c r="A34933" s="28" t="s">
        <v>82</v>
      </c>
      <c r="B34933" s="2">
        <v>0.61157037598047226</v>
      </c>
    </row>
    <row r="34934" spans="1:2" x14ac:dyDescent="0.25">
      <c r="A34934" s="6" t="s">
        <v>241</v>
      </c>
      <c r="B34934" s="2">
        <v>65.541677691126949</v>
      </c>
    </row>
    <row r="34935" spans="1:2" x14ac:dyDescent="0.25">
      <c r="A34935" s="28" t="s">
        <v>79</v>
      </c>
      <c r="B34935" s="2">
        <v>1.5211011952306555</v>
      </c>
    </row>
    <row r="34936" spans="1:2" x14ac:dyDescent="0.25">
      <c r="A34936" s="28" t="s">
        <v>86</v>
      </c>
      <c r="B34936" s="2">
        <v>1.0979915658710768</v>
      </c>
    </row>
    <row r="34937" spans="1:2" x14ac:dyDescent="0.25">
      <c r="A34937" s="28" t="s">
        <v>87</v>
      </c>
      <c r="B34937" s="2">
        <v>1.8743670421454588</v>
      </c>
    </row>
    <row r="34938" spans="1:2" x14ac:dyDescent="0.25">
      <c r="A34938" s="28" t="s">
        <v>31</v>
      </c>
      <c r="B34938" s="2">
        <v>8.2079748744871885</v>
      </c>
    </row>
    <row r="34939" spans="1:2" x14ac:dyDescent="0.25">
      <c r="A34939" s="28" t="s">
        <v>29</v>
      </c>
      <c r="B34939" s="2">
        <v>7.7221956799008158</v>
      </c>
    </row>
    <row r="34940" spans="1:2" x14ac:dyDescent="0.25">
      <c r="A34940" s="28" t="s">
        <v>30</v>
      </c>
      <c r="B34940" s="2">
        <v>4.6648780291396994</v>
      </c>
    </row>
    <row r="34941" spans="1:2" x14ac:dyDescent="0.25">
      <c r="A34941" s="28" t="s">
        <v>88</v>
      </c>
      <c r="B34941" s="2">
        <v>11.910244153502072</v>
      </c>
    </row>
    <row r="34942" spans="1:2" x14ac:dyDescent="0.25">
      <c r="A34942" s="28" t="s">
        <v>80</v>
      </c>
      <c r="B34942" s="2">
        <v>0.91585108850513508</v>
      </c>
    </row>
    <row r="34943" spans="1:2" x14ac:dyDescent="0.25">
      <c r="A34943" s="28" t="s">
        <v>84</v>
      </c>
      <c r="B34943" s="2">
        <v>5.7797151263823787</v>
      </c>
    </row>
    <row r="34944" spans="1:2" x14ac:dyDescent="0.25">
      <c r="A34944" s="28" t="s">
        <v>85</v>
      </c>
      <c r="B34944" s="2">
        <v>10.047718900278159</v>
      </c>
    </row>
    <row r="34945" spans="1:2" x14ac:dyDescent="0.25">
      <c r="A34945" s="28" t="s">
        <v>82</v>
      </c>
      <c r="B34945" s="2">
        <v>11.799640035684304</v>
      </c>
    </row>
    <row r="34946" spans="1:2" x14ac:dyDescent="0.25">
      <c r="A34946" s="6" t="s">
        <v>230</v>
      </c>
      <c r="B34946" s="2">
        <v>1.4818356268189556</v>
      </c>
    </row>
    <row r="34947" spans="1:2" x14ac:dyDescent="0.25">
      <c r="A34947" s="28" t="s">
        <v>79</v>
      </c>
      <c r="B34947" s="2">
        <v>7.5336914942234333E-5</v>
      </c>
    </row>
    <row r="34948" spans="1:2" x14ac:dyDescent="0.25">
      <c r="A34948" s="28" t="s">
        <v>86</v>
      </c>
      <c r="B34948" s="2">
        <v>1.7689544479032804E-4</v>
      </c>
    </row>
    <row r="34949" spans="1:2" x14ac:dyDescent="0.25">
      <c r="A34949" s="28" t="s">
        <v>31</v>
      </c>
      <c r="B34949" s="2">
        <v>2.2211510634361248E-2</v>
      </c>
    </row>
    <row r="34950" spans="1:2" x14ac:dyDescent="0.25">
      <c r="A34950" s="28" t="s">
        <v>29</v>
      </c>
      <c r="B34950" s="2">
        <v>0.17396702906437025</v>
      </c>
    </row>
    <row r="34951" spans="1:2" x14ac:dyDescent="0.25">
      <c r="A34951" s="28" t="s">
        <v>30</v>
      </c>
      <c r="B34951" s="2">
        <v>6.8302448890623116E-5</v>
      </c>
    </row>
    <row r="34952" spans="1:2" x14ac:dyDescent="0.25">
      <c r="A34952" s="28" t="s">
        <v>88</v>
      </c>
      <c r="B34952" s="2">
        <v>0.42319168186654538</v>
      </c>
    </row>
    <row r="34953" spans="1:2" x14ac:dyDescent="0.25">
      <c r="A34953" s="28" t="s">
        <v>80</v>
      </c>
      <c r="B34953" s="2">
        <v>2.5943538301386069E-3</v>
      </c>
    </row>
    <row r="34954" spans="1:2" x14ac:dyDescent="0.25">
      <c r="A34954" s="28" t="s">
        <v>84</v>
      </c>
      <c r="B34954" s="2">
        <v>2.4617055110211883E-3</v>
      </c>
    </row>
    <row r="34955" spans="1:2" x14ac:dyDescent="0.25">
      <c r="A34955" s="28" t="s">
        <v>85</v>
      </c>
      <c r="B34955" s="2">
        <v>0.3928962797036169</v>
      </c>
    </row>
    <row r="34956" spans="1:2" x14ac:dyDescent="0.25">
      <c r="A34956" s="28" t="s">
        <v>82</v>
      </c>
      <c r="B34956" s="2">
        <v>0.46419253140027894</v>
      </c>
    </row>
    <row r="34957" spans="1:2" x14ac:dyDescent="0.25">
      <c r="A34957" s="6" t="s">
        <v>19</v>
      </c>
      <c r="B34957" s="2">
        <v>3.7756097043426411E-2</v>
      </c>
    </row>
    <row r="34958" spans="1:2" x14ac:dyDescent="0.25">
      <c r="A34958" s="28" t="s">
        <v>79</v>
      </c>
      <c r="B34958" s="2">
        <v>8.1527187576809906E-3</v>
      </c>
    </row>
    <row r="34959" spans="1:2" x14ac:dyDescent="0.25">
      <c r="A34959" s="28" t="s">
        <v>86</v>
      </c>
      <c r="B34959" s="2">
        <v>6.1759935743967707E-4</v>
      </c>
    </row>
    <row r="34960" spans="1:2" x14ac:dyDescent="0.25">
      <c r="A34960" s="28" t="s">
        <v>87</v>
      </c>
      <c r="B34960" s="2">
        <v>5.9640511830602883E-5</v>
      </c>
    </row>
    <row r="34961" spans="1:2" x14ac:dyDescent="0.25">
      <c r="A34961" s="28" t="s">
        <v>31</v>
      </c>
      <c r="B34961" s="2">
        <v>1.6337667786224135E-2</v>
      </c>
    </row>
    <row r="34962" spans="1:2" x14ac:dyDescent="0.25">
      <c r="A34962" s="28" t="s">
        <v>29</v>
      </c>
      <c r="B34962" s="2">
        <v>3.3915610592939573E-3</v>
      </c>
    </row>
    <row r="34963" spans="1:2" x14ac:dyDescent="0.25">
      <c r="A34963" s="28" t="s">
        <v>30</v>
      </c>
      <c r="B34963" s="2">
        <v>4.1894368176419025E-3</v>
      </c>
    </row>
    <row r="34964" spans="1:2" x14ac:dyDescent="0.25">
      <c r="A34964" s="28" t="s">
        <v>88</v>
      </c>
      <c r="B34964" s="2">
        <v>6.6220703047646277E-4</v>
      </c>
    </row>
    <row r="34965" spans="1:2" x14ac:dyDescent="0.25">
      <c r="A34965" s="28" t="s">
        <v>80</v>
      </c>
      <c r="B34965" s="2">
        <v>5.2870375206406949E-4</v>
      </c>
    </row>
    <row r="34966" spans="1:2" x14ac:dyDescent="0.25">
      <c r="A34966" s="28" t="s">
        <v>84</v>
      </c>
      <c r="B34966" s="2">
        <v>1.8027265072645927E-4</v>
      </c>
    </row>
    <row r="34967" spans="1:2" x14ac:dyDescent="0.25">
      <c r="A34967" s="28" t="s">
        <v>85</v>
      </c>
      <c r="B34967" s="2">
        <v>2.5445048779250056E-3</v>
      </c>
    </row>
    <row r="34968" spans="1:2" x14ac:dyDescent="0.25">
      <c r="A34968" s="28" t="s">
        <v>82</v>
      </c>
      <c r="B34968" s="2">
        <v>1.0917844421231473E-3</v>
      </c>
    </row>
    <row r="34969" spans="1:2" x14ac:dyDescent="0.25">
      <c r="A34969" s="6" t="s">
        <v>243</v>
      </c>
      <c r="B34969" s="2">
        <v>26.880012699319138</v>
      </c>
    </row>
    <row r="34970" spans="1:2" x14ac:dyDescent="0.25">
      <c r="A34970" s="28" t="s">
        <v>79</v>
      </c>
      <c r="B34970" s="2">
        <v>0.35738891241520926</v>
      </c>
    </row>
    <row r="34971" spans="1:2" x14ac:dyDescent="0.25">
      <c r="A34971" s="28" t="s">
        <v>86</v>
      </c>
      <c r="B34971" s="2">
        <v>0.69568671486510247</v>
      </c>
    </row>
    <row r="34972" spans="1:2" x14ac:dyDescent="0.25">
      <c r="A34972" s="28" t="s">
        <v>87</v>
      </c>
      <c r="B34972" s="2">
        <v>0.56436411131184305</v>
      </c>
    </row>
    <row r="34973" spans="1:2" x14ac:dyDescent="0.25">
      <c r="A34973" s="28" t="s">
        <v>31</v>
      </c>
      <c r="B34973" s="2">
        <v>3.3983898839382385</v>
      </c>
    </row>
    <row r="34974" spans="1:2" x14ac:dyDescent="0.25">
      <c r="A34974" s="28" t="s">
        <v>29</v>
      </c>
      <c r="B34974" s="2">
        <v>7.9630691343743614</v>
      </c>
    </row>
    <row r="34975" spans="1:2" x14ac:dyDescent="0.25">
      <c r="A34975" s="28" t="s">
        <v>30</v>
      </c>
      <c r="B34975" s="2">
        <v>1.3339348675693696</v>
      </c>
    </row>
    <row r="34976" spans="1:2" x14ac:dyDescent="0.25">
      <c r="A34976" s="28" t="s">
        <v>88</v>
      </c>
      <c r="B34976" s="2">
        <v>2.6516352210277447</v>
      </c>
    </row>
    <row r="34977" spans="1:2" x14ac:dyDescent="0.25">
      <c r="A34977" s="28" t="s">
        <v>80</v>
      </c>
      <c r="B34977" s="2">
        <v>0.36226025234089293</v>
      </c>
    </row>
    <row r="34978" spans="1:2" x14ac:dyDescent="0.25">
      <c r="A34978" s="28" t="s">
        <v>84</v>
      </c>
      <c r="B34978" s="2">
        <v>1.484058342307478</v>
      </c>
    </row>
    <row r="34979" spans="1:2" x14ac:dyDescent="0.25">
      <c r="A34979" s="28" t="s">
        <v>85</v>
      </c>
      <c r="B34979" s="2">
        <v>4.7271006805971156</v>
      </c>
    </row>
    <row r="34980" spans="1:2" x14ac:dyDescent="0.25">
      <c r="A34980" s="28" t="s">
        <v>82</v>
      </c>
      <c r="B34980" s="2">
        <v>3.3421245785717852</v>
      </c>
    </row>
    <row r="34981" spans="1:2" x14ac:dyDescent="0.25">
      <c r="A34981" s="6" t="s">
        <v>52</v>
      </c>
      <c r="B34981" s="2">
        <v>7.4619837641447484</v>
      </c>
    </row>
    <row r="34982" spans="1:2" x14ac:dyDescent="0.25">
      <c r="A34982" s="28" t="s">
        <v>79</v>
      </c>
      <c r="B34982" s="2">
        <v>0.24063450178539308</v>
      </c>
    </row>
    <row r="34983" spans="1:2" x14ac:dyDescent="0.25">
      <c r="A34983" s="28" t="s">
        <v>86</v>
      </c>
      <c r="B34983" s="2">
        <v>9.3673484074550908E-2</v>
      </c>
    </row>
    <row r="34984" spans="1:2" x14ac:dyDescent="0.25">
      <c r="A34984" s="28" t="s">
        <v>87</v>
      </c>
      <c r="B34984" s="2">
        <v>0.80923199715348593</v>
      </c>
    </row>
    <row r="34985" spans="1:2" x14ac:dyDescent="0.25">
      <c r="A34985" s="28" t="s">
        <v>31</v>
      </c>
      <c r="B34985" s="2">
        <v>6.9482203841508775E-3</v>
      </c>
    </row>
    <row r="34986" spans="1:2" x14ac:dyDescent="0.25">
      <c r="A34986" s="28" t="s">
        <v>29</v>
      </c>
      <c r="B34986" s="2">
        <v>0.37397011138827041</v>
      </c>
    </row>
    <row r="34987" spans="1:2" x14ac:dyDescent="0.25">
      <c r="A34987" s="28" t="s">
        <v>30</v>
      </c>
      <c r="B34987" s="2">
        <v>4.7250086526600919E-3</v>
      </c>
    </row>
    <row r="34988" spans="1:2" x14ac:dyDescent="0.25">
      <c r="A34988" s="28" t="s">
        <v>88</v>
      </c>
      <c r="B34988" s="2">
        <v>9.2634238238688521E-2</v>
      </c>
    </row>
    <row r="34989" spans="1:2" x14ac:dyDescent="0.25">
      <c r="A34989" s="28" t="s">
        <v>80</v>
      </c>
      <c r="B34989" s="2">
        <v>0.71586207210550157</v>
      </c>
    </row>
    <row r="34990" spans="1:2" x14ac:dyDescent="0.25">
      <c r="A34990" s="28" t="s">
        <v>84</v>
      </c>
      <c r="B34990" s="2">
        <v>0.30439923898225502</v>
      </c>
    </row>
    <row r="34991" spans="1:2" x14ac:dyDescent="0.25">
      <c r="A34991" s="28" t="s">
        <v>85</v>
      </c>
      <c r="B34991" s="2">
        <v>4.3606163530507418</v>
      </c>
    </row>
    <row r="34992" spans="1:2" x14ac:dyDescent="0.25">
      <c r="A34992" s="28" t="s">
        <v>82</v>
      </c>
      <c r="B34992" s="2">
        <v>0.45928853832905026</v>
      </c>
    </row>
    <row r="34993" spans="1:2" x14ac:dyDescent="0.25">
      <c r="A34993" s="6" t="s">
        <v>245</v>
      </c>
      <c r="B34993" s="2">
        <v>3.5908579374079186</v>
      </c>
    </row>
    <row r="34994" spans="1:2" x14ac:dyDescent="0.25">
      <c r="A34994" s="28" t="s">
        <v>79</v>
      </c>
      <c r="B34994" s="2">
        <v>3.0683547707398458E-2</v>
      </c>
    </row>
    <row r="34995" spans="1:2" x14ac:dyDescent="0.25">
      <c r="A34995" s="28" t="s">
        <v>86</v>
      </c>
      <c r="B34995" s="2">
        <v>1.2017208355395964E-2</v>
      </c>
    </row>
    <row r="34996" spans="1:2" x14ac:dyDescent="0.25">
      <c r="A34996" s="28" t="s">
        <v>87</v>
      </c>
      <c r="B34996" s="2">
        <v>2.9165900492430421E-2</v>
      </c>
    </row>
    <row r="34997" spans="1:2" x14ac:dyDescent="0.25">
      <c r="A34997" s="28" t="s">
        <v>31</v>
      </c>
      <c r="B34997" s="2">
        <v>0.62578340674932542</v>
      </c>
    </row>
    <row r="34998" spans="1:2" x14ac:dyDescent="0.25">
      <c r="A34998" s="28" t="s">
        <v>29</v>
      </c>
      <c r="B34998" s="2">
        <v>0.81323872709230394</v>
      </c>
    </row>
    <row r="34999" spans="1:2" x14ac:dyDescent="0.25">
      <c r="A34999" s="28" t="s">
        <v>30</v>
      </c>
      <c r="B34999" s="2">
        <v>0.24949968454707624</v>
      </c>
    </row>
    <row r="35000" spans="1:2" x14ac:dyDescent="0.25">
      <c r="A35000" s="28" t="s">
        <v>88</v>
      </c>
      <c r="B35000" s="2">
        <v>0.19581437453423617</v>
      </c>
    </row>
    <row r="35001" spans="1:2" x14ac:dyDescent="0.25">
      <c r="A35001" s="28" t="s">
        <v>80</v>
      </c>
      <c r="B35001" s="2">
        <v>0.29120044200054013</v>
      </c>
    </row>
    <row r="35002" spans="1:2" x14ac:dyDescent="0.25">
      <c r="A35002" s="28" t="s">
        <v>84</v>
      </c>
      <c r="B35002" s="2">
        <v>0.14417405333427505</v>
      </c>
    </row>
    <row r="35003" spans="1:2" x14ac:dyDescent="0.25">
      <c r="A35003" s="28" t="s">
        <v>85</v>
      </c>
      <c r="B35003" s="2">
        <v>0.97353762185850978</v>
      </c>
    </row>
    <row r="35004" spans="1:2" x14ac:dyDescent="0.25">
      <c r="A35004" s="28" t="s">
        <v>82</v>
      </c>
      <c r="B35004" s="2">
        <v>0.22574297073642657</v>
      </c>
    </row>
    <row r="35005" spans="1:2" x14ac:dyDescent="0.25">
      <c r="A35005" s="6" t="s">
        <v>247</v>
      </c>
      <c r="B35005" s="2">
        <v>161.67776529781645</v>
      </c>
    </row>
    <row r="35006" spans="1:2" x14ac:dyDescent="0.25">
      <c r="A35006" s="28" t="s">
        <v>79</v>
      </c>
      <c r="B35006" s="2">
        <v>1.9757047229904809</v>
      </c>
    </row>
    <row r="35007" spans="1:2" x14ac:dyDescent="0.25">
      <c r="A35007" s="28" t="s">
        <v>86</v>
      </c>
      <c r="B35007" s="2">
        <v>3.3792298753134316</v>
      </c>
    </row>
    <row r="35008" spans="1:2" x14ac:dyDescent="0.25">
      <c r="A35008" s="28" t="s">
        <v>87</v>
      </c>
      <c r="B35008" s="2">
        <v>5.3771737550478784</v>
      </c>
    </row>
    <row r="35009" spans="1:2" x14ac:dyDescent="0.25">
      <c r="A35009" s="28" t="s">
        <v>31</v>
      </c>
      <c r="B35009" s="2">
        <v>11.013968251300213</v>
      </c>
    </row>
    <row r="35010" spans="1:2" x14ac:dyDescent="0.25">
      <c r="A35010" s="28" t="s">
        <v>29</v>
      </c>
      <c r="B35010" s="2">
        <v>16.142600744763772</v>
      </c>
    </row>
    <row r="35011" spans="1:2" x14ac:dyDescent="0.25">
      <c r="A35011" s="28" t="s">
        <v>30</v>
      </c>
      <c r="B35011" s="2">
        <v>7.2105623879764904</v>
      </c>
    </row>
    <row r="35012" spans="1:2" x14ac:dyDescent="0.25">
      <c r="A35012" s="28" t="s">
        <v>88</v>
      </c>
      <c r="B35012" s="2">
        <v>23.194922570283058</v>
      </c>
    </row>
    <row r="35013" spans="1:2" x14ac:dyDescent="0.25">
      <c r="A35013" s="28" t="s">
        <v>80</v>
      </c>
      <c r="B35013" s="2">
        <v>7.2040286207192059</v>
      </c>
    </row>
    <row r="35014" spans="1:2" x14ac:dyDescent="0.25">
      <c r="A35014" s="28" t="s">
        <v>84</v>
      </c>
      <c r="B35014" s="2">
        <v>23.514167123816826</v>
      </c>
    </row>
    <row r="35015" spans="1:2" x14ac:dyDescent="0.25">
      <c r="A35015" s="28" t="s">
        <v>85</v>
      </c>
      <c r="B35015" s="2">
        <v>37.560532295614664</v>
      </c>
    </row>
    <row r="35016" spans="1:2" x14ac:dyDescent="0.25">
      <c r="A35016" s="28" t="s">
        <v>82</v>
      </c>
      <c r="B35016" s="2">
        <v>25.104874949990457</v>
      </c>
    </row>
    <row r="35017" spans="1:2" x14ac:dyDescent="0.25">
      <c r="A35017" s="6" t="s">
        <v>20</v>
      </c>
      <c r="B35017" s="2">
        <v>60.468426096882673</v>
      </c>
    </row>
    <row r="35018" spans="1:2" x14ac:dyDescent="0.25">
      <c r="A35018" s="28" t="s">
        <v>79</v>
      </c>
      <c r="B35018" s="2">
        <v>0.98488962496966659</v>
      </c>
    </row>
    <row r="35019" spans="1:2" x14ac:dyDescent="0.25">
      <c r="A35019" s="28" t="s">
        <v>86</v>
      </c>
      <c r="B35019" s="2">
        <v>1.5939248230065701</v>
      </c>
    </row>
    <row r="35020" spans="1:2" x14ac:dyDescent="0.25">
      <c r="A35020" s="28" t="s">
        <v>87</v>
      </c>
      <c r="B35020" s="2">
        <v>6.2645751487727379</v>
      </c>
    </row>
    <row r="35021" spans="1:2" x14ac:dyDescent="0.25">
      <c r="A35021" s="28" t="s">
        <v>31</v>
      </c>
      <c r="B35021" s="2">
        <v>4.4311681809130272</v>
      </c>
    </row>
    <row r="35022" spans="1:2" x14ac:dyDescent="0.25">
      <c r="A35022" s="28" t="s">
        <v>29</v>
      </c>
      <c r="B35022" s="2">
        <v>4.5893858621783714</v>
      </c>
    </row>
    <row r="35023" spans="1:2" x14ac:dyDescent="0.25">
      <c r="A35023" s="28" t="s">
        <v>30</v>
      </c>
      <c r="B35023" s="2">
        <v>2.465196317404037</v>
      </c>
    </row>
    <row r="35024" spans="1:2" x14ac:dyDescent="0.25">
      <c r="A35024" s="28" t="s">
        <v>88</v>
      </c>
      <c r="B35024" s="2">
        <v>6.7937024836029343</v>
      </c>
    </row>
    <row r="35025" spans="1:2" x14ac:dyDescent="0.25">
      <c r="A35025" s="28" t="s">
        <v>80</v>
      </c>
      <c r="B35025" s="2">
        <v>0.85613689254505276</v>
      </c>
    </row>
    <row r="35026" spans="1:2" x14ac:dyDescent="0.25">
      <c r="A35026" s="28" t="s">
        <v>84</v>
      </c>
      <c r="B35026" s="2">
        <v>15.801793343772896</v>
      </c>
    </row>
    <row r="35027" spans="1:2" x14ac:dyDescent="0.25">
      <c r="A35027" s="28" t="s">
        <v>85</v>
      </c>
      <c r="B35027" s="2">
        <v>9.5509795474074792</v>
      </c>
    </row>
    <row r="35028" spans="1:2" x14ac:dyDescent="0.25">
      <c r="A35028" s="28" t="s">
        <v>82</v>
      </c>
      <c r="B35028" s="2">
        <v>7.1366738723099052</v>
      </c>
    </row>
    <row r="35029" spans="1:2" x14ac:dyDescent="0.25">
      <c r="A35029" s="6" t="s">
        <v>21</v>
      </c>
      <c r="B35029" s="2">
        <v>21.597530358635645</v>
      </c>
    </row>
    <row r="35030" spans="1:2" x14ac:dyDescent="0.25">
      <c r="A35030" s="28" t="s">
        <v>79</v>
      </c>
      <c r="B35030" s="2">
        <v>3.0158456734635925E-2</v>
      </c>
    </row>
    <row r="35031" spans="1:2" x14ac:dyDescent="0.25">
      <c r="A35031" s="28" t="s">
        <v>86</v>
      </c>
      <c r="B35031" s="2">
        <v>7.5038568518642962E-2</v>
      </c>
    </row>
    <row r="35032" spans="1:2" x14ac:dyDescent="0.25">
      <c r="A35032" s="28" t="s">
        <v>87</v>
      </c>
      <c r="B35032" s="2">
        <v>3.6203653947764383E-2</v>
      </c>
    </row>
    <row r="35033" spans="1:2" x14ac:dyDescent="0.25">
      <c r="A35033" s="28" t="s">
        <v>31</v>
      </c>
      <c r="B35033" s="2">
        <v>1.220216147511062</v>
      </c>
    </row>
    <row r="35034" spans="1:2" x14ac:dyDescent="0.25">
      <c r="A35034" s="28" t="s">
        <v>29</v>
      </c>
      <c r="B35034" s="2">
        <v>1.0032533386609521</v>
      </c>
    </row>
    <row r="35035" spans="1:2" x14ac:dyDescent="0.25">
      <c r="A35035" s="28" t="s">
        <v>30</v>
      </c>
      <c r="B35035" s="2">
        <v>0.80348278758124758</v>
      </c>
    </row>
    <row r="35036" spans="1:2" x14ac:dyDescent="0.25">
      <c r="A35036" s="28" t="s">
        <v>88</v>
      </c>
      <c r="B35036" s="2">
        <v>1.0798209167523971</v>
      </c>
    </row>
    <row r="35037" spans="1:2" x14ac:dyDescent="0.25">
      <c r="A35037" s="28" t="s">
        <v>80</v>
      </c>
      <c r="B35037" s="2">
        <v>9.2081157260895043</v>
      </c>
    </row>
    <row r="35038" spans="1:2" x14ac:dyDescent="0.25">
      <c r="A35038" s="28" t="s">
        <v>84</v>
      </c>
      <c r="B35038" s="2">
        <v>3.0393196058747343</v>
      </c>
    </row>
    <row r="35039" spans="1:2" x14ac:dyDescent="0.25">
      <c r="A35039" s="28" t="s">
        <v>85</v>
      </c>
      <c r="B35039" s="2">
        <v>1.8080778647188289</v>
      </c>
    </row>
    <row r="35040" spans="1:2" x14ac:dyDescent="0.25">
      <c r="A35040" s="28" t="s">
        <v>82</v>
      </c>
      <c r="B35040" s="2">
        <v>3.2938432922458731</v>
      </c>
    </row>
    <row r="35041" spans="1:2" x14ac:dyDescent="0.25">
      <c r="A35041" s="6" t="s">
        <v>22</v>
      </c>
      <c r="B35041" s="2">
        <v>1.2475948238321481</v>
      </c>
    </row>
    <row r="35042" spans="1:2" x14ac:dyDescent="0.25">
      <c r="A35042" s="28" t="s">
        <v>79</v>
      </c>
      <c r="B35042" s="2">
        <v>1.1323058112639402E-2</v>
      </c>
    </row>
    <row r="35043" spans="1:2" x14ac:dyDescent="0.25">
      <c r="A35043" s="28" t="s">
        <v>86</v>
      </c>
      <c r="B35043" s="2">
        <v>1.5402772308132525E-2</v>
      </c>
    </row>
    <row r="35044" spans="1:2" x14ac:dyDescent="0.25">
      <c r="A35044" s="28" t="s">
        <v>87</v>
      </c>
      <c r="B35044" s="2">
        <v>2.1438582232382743E-2</v>
      </c>
    </row>
    <row r="35045" spans="1:2" x14ac:dyDescent="0.25">
      <c r="A35045" s="28" t="s">
        <v>31</v>
      </c>
      <c r="B35045" s="2">
        <v>0.16058727788975835</v>
      </c>
    </row>
    <row r="35046" spans="1:2" x14ac:dyDescent="0.25">
      <c r="A35046" s="28" t="s">
        <v>29</v>
      </c>
      <c r="B35046" s="2">
        <v>0.55618877166036773</v>
      </c>
    </row>
    <row r="35047" spans="1:2" x14ac:dyDescent="0.25">
      <c r="A35047" s="28" t="s">
        <v>30</v>
      </c>
      <c r="B35047" s="2">
        <v>0.12723116889585115</v>
      </c>
    </row>
    <row r="35048" spans="1:2" x14ac:dyDescent="0.25">
      <c r="A35048" s="28" t="s">
        <v>88</v>
      </c>
      <c r="B35048" s="2">
        <v>7.6331288926724597E-2</v>
      </c>
    </row>
    <row r="35049" spans="1:2" x14ac:dyDescent="0.25">
      <c r="A35049" s="28" t="s">
        <v>80</v>
      </c>
      <c r="B35049" s="2">
        <v>9.4792674035392172E-3</v>
      </c>
    </row>
    <row r="35050" spans="1:2" x14ac:dyDescent="0.25">
      <c r="A35050" s="28" t="s">
        <v>84</v>
      </c>
      <c r="B35050" s="2">
        <v>4.518740166119764E-2</v>
      </c>
    </row>
    <row r="35051" spans="1:2" x14ac:dyDescent="0.25">
      <c r="A35051" s="28" t="s">
        <v>85</v>
      </c>
      <c r="B35051" s="2">
        <v>0.1249546771797673</v>
      </c>
    </row>
    <row r="35052" spans="1:2" x14ac:dyDescent="0.25">
      <c r="A35052" s="28" t="s">
        <v>82</v>
      </c>
      <c r="B35052" s="2">
        <v>9.9470557561787409E-2</v>
      </c>
    </row>
    <row r="35053" spans="1:2" x14ac:dyDescent="0.25">
      <c r="A35053" s="6" t="s">
        <v>25</v>
      </c>
      <c r="B35053" s="2">
        <v>1.2566625867390067</v>
      </c>
    </row>
    <row r="35054" spans="1:2" x14ac:dyDescent="0.25">
      <c r="A35054" s="28" t="s">
        <v>79</v>
      </c>
      <c r="B35054" s="2">
        <v>1.5783438376442336E-2</v>
      </c>
    </row>
    <row r="35055" spans="1:2" x14ac:dyDescent="0.25">
      <c r="A35055" s="28" t="s">
        <v>86</v>
      </c>
      <c r="B35055" s="2">
        <v>3.286438968911283E-2</v>
      </c>
    </row>
    <row r="35056" spans="1:2" x14ac:dyDescent="0.25">
      <c r="A35056" s="28" t="s">
        <v>87</v>
      </c>
      <c r="B35056" s="2">
        <v>1.7599313796390067E-2</v>
      </c>
    </row>
    <row r="35057" spans="1:2" x14ac:dyDescent="0.25">
      <c r="A35057" s="28" t="s">
        <v>31</v>
      </c>
      <c r="B35057" s="2">
        <v>0.15657160727982711</v>
      </c>
    </row>
    <row r="35058" spans="1:2" x14ac:dyDescent="0.25">
      <c r="A35058" s="28" t="s">
        <v>29</v>
      </c>
      <c r="B35058" s="2">
        <v>0.33799507498979164</v>
      </c>
    </row>
    <row r="35059" spans="1:2" x14ac:dyDescent="0.25">
      <c r="A35059" s="28" t="s">
        <v>30</v>
      </c>
      <c r="B35059" s="2">
        <v>3.3747133952717077E-2</v>
      </c>
    </row>
    <row r="35060" spans="1:2" x14ac:dyDescent="0.25">
      <c r="A35060" s="28" t="s">
        <v>88</v>
      </c>
      <c r="B35060" s="2">
        <v>0.32536753883945119</v>
      </c>
    </row>
    <row r="35061" spans="1:2" x14ac:dyDescent="0.25">
      <c r="A35061" s="28" t="s">
        <v>80</v>
      </c>
      <c r="B35061" s="2">
        <v>7.7038442228203156E-3</v>
      </c>
    </row>
    <row r="35062" spans="1:2" x14ac:dyDescent="0.25">
      <c r="A35062" s="28" t="s">
        <v>84</v>
      </c>
      <c r="B35062" s="2">
        <v>3.9430707732813312E-3</v>
      </c>
    </row>
    <row r="35063" spans="1:2" x14ac:dyDescent="0.25">
      <c r="A35063" s="28" t="s">
        <v>85</v>
      </c>
      <c r="B35063" s="2">
        <v>0.23945227728834226</v>
      </c>
    </row>
    <row r="35064" spans="1:2" x14ac:dyDescent="0.25">
      <c r="A35064" s="28" t="s">
        <v>82</v>
      </c>
      <c r="B35064" s="2">
        <v>8.5634897530830437E-2</v>
      </c>
    </row>
    <row r="35065" spans="1:2" x14ac:dyDescent="0.25">
      <c r="A35065" s="6" t="s">
        <v>23</v>
      </c>
      <c r="B35065" s="2">
        <v>14.916100175975364</v>
      </c>
    </row>
    <row r="35066" spans="1:2" x14ac:dyDescent="0.25">
      <c r="A35066" s="28" t="s">
        <v>79</v>
      </c>
      <c r="B35066" s="2">
        <v>0.11793714568918634</v>
      </c>
    </row>
    <row r="35067" spans="1:2" x14ac:dyDescent="0.25">
      <c r="A35067" s="28" t="s">
        <v>86</v>
      </c>
      <c r="B35067" s="2">
        <v>0.35478297362790157</v>
      </c>
    </row>
    <row r="35068" spans="1:2" x14ac:dyDescent="0.25">
      <c r="A35068" s="28" t="s">
        <v>87</v>
      </c>
      <c r="B35068" s="2">
        <v>0.28033519382215399</v>
      </c>
    </row>
    <row r="35069" spans="1:2" x14ac:dyDescent="0.25">
      <c r="A35069" s="28" t="s">
        <v>31</v>
      </c>
      <c r="B35069" s="2">
        <v>1.2143315191104405</v>
      </c>
    </row>
    <row r="35070" spans="1:2" x14ac:dyDescent="0.25">
      <c r="A35070" s="28" t="s">
        <v>29</v>
      </c>
      <c r="B35070" s="2">
        <v>3.5979209739667279</v>
      </c>
    </row>
    <row r="35071" spans="1:2" x14ac:dyDescent="0.25">
      <c r="A35071" s="28" t="s">
        <v>30</v>
      </c>
      <c r="B35071" s="2">
        <v>0.72842981684835617</v>
      </c>
    </row>
    <row r="35072" spans="1:2" x14ac:dyDescent="0.25">
      <c r="A35072" s="28" t="s">
        <v>88</v>
      </c>
      <c r="B35072" s="2">
        <v>1.1147568360356235</v>
      </c>
    </row>
    <row r="35073" spans="1:2" x14ac:dyDescent="0.25">
      <c r="A35073" s="28" t="s">
        <v>80</v>
      </c>
      <c r="B35073" s="2">
        <v>0.57721861159248866</v>
      </c>
    </row>
    <row r="35074" spans="1:2" x14ac:dyDescent="0.25">
      <c r="A35074" s="28" t="s">
        <v>84</v>
      </c>
      <c r="B35074" s="2">
        <v>3.0275080557961673</v>
      </c>
    </row>
    <row r="35075" spans="1:2" x14ac:dyDescent="0.25">
      <c r="A35075" s="28" t="s">
        <v>85</v>
      </c>
      <c r="B35075" s="2">
        <v>2.0392722761761091</v>
      </c>
    </row>
    <row r="35076" spans="1:2" x14ac:dyDescent="0.25">
      <c r="A35076" s="28" t="s">
        <v>82</v>
      </c>
      <c r="B35076" s="2">
        <v>1.8636067733102073</v>
      </c>
    </row>
    <row r="35077" spans="1:2" x14ac:dyDescent="0.25">
      <c r="A35077" s="6" t="s">
        <v>249</v>
      </c>
      <c r="B35077" s="2">
        <v>42.924843400891135</v>
      </c>
    </row>
    <row r="35078" spans="1:2" x14ac:dyDescent="0.25">
      <c r="A35078" s="28" t="s">
        <v>79</v>
      </c>
      <c r="B35078" s="2">
        <v>0.24439236324303068</v>
      </c>
    </row>
    <row r="35079" spans="1:2" x14ac:dyDescent="0.25">
      <c r="A35079" s="28" t="s">
        <v>86</v>
      </c>
      <c r="B35079" s="2">
        <v>2.4199238968865515</v>
      </c>
    </row>
    <row r="35080" spans="1:2" x14ac:dyDescent="0.25">
      <c r="A35080" s="28" t="s">
        <v>87</v>
      </c>
      <c r="B35080" s="2">
        <v>1.3132115302548573</v>
      </c>
    </row>
    <row r="35081" spans="1:2" x14ac:dyDescent="0.25">
      <c r="A35081" s="28" t="s">
        <v>31</v>
      </c>
      <c r="B35081" s="2">
        <v>2.2865589254850018</v>
      </c>
    </row>
    <row r="35082" spans="1:2" x14ac:dyDescent="0.25">
      <c r="A35082" s="28" t="s">
        <v>29</v>
      </c>
      <c r="B35082" s="2">
        <v>6.8058920479733134</v>
      </c>
    </row>
    <row r="35083" spans="1:2" x14ac:dyDescent="0.25">
      <c r="A35083" s="28" t="s">
        <v>30</v>
      </c>
      <c r="B35083" s="2">
        <v>2.4452146589530925</v>
      </c>
    </row>
    <row r="35084" spans="1:2" x14ac:dyDescent="0.25">
      <c r="A35084" s="28" t="s">
        <v>88</v>
      </c>
      <c r="B35084" s="2">
        <v>4.2877194749558809</v>
      </c>
    </row>
    <row r="35085" spans="1:2" x14ac:dyDescent="0.25">
      <c r="A35085" s="28" t="s">
        <v>80</v>
      </c>
      <c r="B35085" s="2">
        <v>5.9175462076041914</v>
      </c>
    </row>
    <row r="35086" spans="1:2" x14ac:dyDescent="0.25">
      <c r="A35086" s="28" t="s">
        <v>84</v>
      </c>
      <c r="B35086" s="2">
        <v>3.4228030480536988</v>
      </c>
    </row>
    <row r="35087" spans="1:2" x14ac:dyDescent="0.25">
      <c r="A35087" s="28" t="s">
        <v>85</v>
      </c>
      <c r="B35087" s="2">
        <v>7.0744555897011532</v>
      </c>
    </row>
    <row r="35088" spans="1:2" x14ac:dyDescent="0.25">
      <c r="A35088" s="28" t="s">
        <v>82</v>
      </c>
      <c r="B35088" s="2">
        <v>6.707125657780356</v>
      </c>
    </row>
    <row r="35089" spans="1:2" x14ac:dyDescent="0.25">
      <c r="A35089" s="6" t="s">
        <v>251</v>
      </c>
      <c r="B35089" s="2">
        <v>324.95058841590071</v>
      </c>
    </row>
    <row r="35090" spans="1:2" x14ac:dyDescent="0.25">
      <c r="A35090" s="28" t="s">
        <v>79</v>
      </c>
      <c r="B35090" s="2">
        <v>5.2115052490624754</v>
      </c>
    </row>
    <row r="35091" spans="1:2" x14ac:dyDescent="0.25">
      <c r="A35091" s="28" t="s">
        <v>86</v>
      </c>
      <c r="B35091" s="2">
        <v>2.5233312605916978</v>
      </c>
    </row>
    <row r="35092" spans="1:2" x14ac:dyDescent="0.25">
      <c r="A35092" s="28" t="s">
        <v>87</v>
      </c>
      <c r="B35092" s="2">
        <v>20.178650976279126</v>
      </c>
    </row>
    <row r="35093" spans="1:2" x14ac:dyDescent="0.25">
      <c r="A35093" s="28" t="s">
        <v>31</v>
      </c>
      <c r="B35093" s="2">
        <v>14.976825933708691</v>
      </c>
    </row>
    <row r="35094" spans="1:2" x14ac:dyDescent="0.25">
      <c r="A35094" s="28" t="s">
        <v>29</v>
      </c>
      <c r="B35094" s="2">
        <v>44.491772099096494</v>
      </c>
    </row>
    <row r="35095" spans="1:2" x14ac:dyDescent="0.25">
      <c r="A35095" s="28" t="s">
        <v>30</v>
      </c>
      <c r="B35095" s="2">
        <v>9.3642620305179989</v>
      </c>
    </row>
    <row r="35096" spans="1:2" x14ac:dyDescent="0.25">
      <c r="A35096" s="28" t="s">
        <v>88</v>
      </c>
      <c r="B35096" s="2">
        <v>56.326148533310956</v>
      </c>
    </row>
    <row r="35097" spans="1:2" x14ac:dyDescent="0.25">
      <c r="A35097" s="28" t="s">
        <v>80</v>
      </c>
      <c r="B35097" s="2">
        <v>15.145556820547155</v>
      </c>
    </row>
    <row r="35098" spans="1:2" x14ac:dyDescent="0.25">
      <c r="A35098" s="28" t="s">
        <v>84</v>
      </c>
      <c r="B35098" s="2">
        <v>32.426289479695896</v>
      </c>
    </row>
    <row r="35099" spans="1:2" x14ac:dyDescent="0.25">
      <c r="A35099" s="28" t="s">
        <v>85</v>
      </c>
      <c r="B35099" s="2">
        <v>63.924736234717678</v>
      </c>
    </row>
    <row r="35100" spans="1:2" x14ac:dyDescent="0.25">
      <c r="A35100" s="28" t="s">
        <v>82</v>
      </c>
      <c r="B35100" s="2">
        <v>60.381509798372534</v>
      </c>
    </row>
    <row r="35101" spans="1:2" x14ac:dyDescent="0.25">
      <c r="A35101" s="6" t="s">
        <v>229</v>
      </c>
      <c r="B35101" s="2">
        <v>0.65770657774216879</v>
      </c>
    </row>
    <row r="35102" spans="1:2" x14ac:dyDescent="0.25">
      <c r="A35102" s="28" t="s">
        <v>79</v>
      </c>
      <c r="B35102" s="2">
        <v>1.3072754198397252E-2</v>
      </c>
    </row>
    <row r="35103" spans="1:2" x14ac:dyDescent="0.25">
      <c r="A35103" s="28" t="s">
        <v>86</v>
      </c>
      <c r="B35103" s="2">
        <v>1.1865422983778203E-2</v>
      </c>
    </row>
    <row r="35104" spans="1:2" x14ac:dyDescent="0.25">
      <c r="A35104" s="28" t="s">
        <v>87</v>
      </c>
      <c r="B35104" s="2">
        <v>1.0851435536013671E-2</v>
      </c>
    </row>
    <row r="35105" spans="1:2" x14ac:dyDescent="0.25">
      <c r="A35105" s="28" t="s">
        <v>31</v>
      </c>
      <c r="B35105" s="2">
        <v>0.12110098006887518</v>
      </c>
    </row>
    <row r="35106" spans="1:2" x14ac:dyDescent="0.25">
      <c r="A35106" s="28" t="s">
        <v>29</v>
      </c>
      <c r="B35106" s="2">
        <v>0.1393305312689779</v>
      </c>
    </row>
    <row r="35107" spans="1:2" x14ac:dyDescent="0.25">
      <c r="A35107" s="28" t="s">
        <v>30</v>
      </c>
      <c r="B35107" s="2">
        <v>8.1334310670204496E-2</v>
      </c>
    </row>
    <row r="35108" spans="1:2" x14ac:dyDescent="0.25">
      <c r="A35108" s="28" t="s">
        <v>88</v>
      </c>
      <c r="B35108" s="2">
        <v>6.211263197721123E-2</v>
      </c>
    </row>
    <row r="35109" spans="1:2" x14ac:dyDescent="0.25">
      <c r="A35109" s="28" t="s">
        <v>80</v>
      </c>
      <c r="B35109" s="2">
        <v>2.8834925344848973E-2</v>
      </c>
    </row>
    <row r="35110" spans="1:2" x14ac:dyDescent="0.25">
      <c r="A35110" s="28" t="s">
        <v>84</v>
      </c>
      <c r="B35110" s="2">
        <v>1.8475376846623964E-2</v>
      </c>
    </row>
    <row r="35111" spans="1:2" x14ac:dyDescent="0.25">
      <c r="A35111" s="28" t="s">
        <v>85</v>
      </c>
      <c r="B35111" s="2">
        <v>9.755463613908294E-2</v>
      </c>
    </row>
    <row r="35112" spans="1:2" x14ac:dyDescent="0.25">
      <c r="A35112" s="28" t="s">
        <v>82</v>
      </c>
      <c r="B35112" s="2">
        <v>7.3173572708154944E-2</v>
      </c>
    </row>
    <row r="35113" spans="1:2" x14ac:dyDescent="0.25">
      <c r="A35113" s="6" t="s">
        <v>93</v>
      </c>
      <c r="B35113" s="2">
        <v>744.99825716315377</v>
      </c>
    </row>
    <row r="35114" spans="1:2" x14ac:dyDescent="0.25">
      <c r="A35114" s="28" t="s">
        <v>79</v>
      </c>
      <c r="B35114" s="2">
        <v>10.783843328573141</v>
      </c>
    </row>
    <row r="35115" spans="1:2" x14ac:dyDescent="0.25">
      <c r="A35115" s="28" t="s">
        <v>86</v>
      </c>
      <c r="B35115" s="2">
        <v>12.319656193005244</v>
      </c>
    </row>
    <row r="35116" spans="1:2" x14ac:dyDescent="0.25">
      <c r="A35116" s="28" t="s">
        <v>87</v>
      </c>
      <c r="B35116" s="2">
        <v>38.192185842999628</v>
      </c>
    </row>
    <row r="35117" spans="1:2" x14ac:dyDescent="0.25">
      <c r="A35117" s="28" t="s">
        <v>31</v>
      </c>
      <c r="B35117" s="2">
        <v>49.442975046407973</v>
      </c>
    </row>
    <row r="35118" spans="1:2" x14ac:dyDescent="0.25">
      <c r="A35118" s="28" t="s">
        <v>29</v>
      </c>
      <c r="B35118" s="2">
        <v>97.367455863523816</v>
      </c>
    </row>
    <row r="35119" spans="1:2" x14ac:dyDescent="0.25">
      <c r="A35119" s="28" t="s">
        <v>30</v>
      </c>
      <c r="B35119" s="2">
        <v>29.84958991832908</v>
      </c>
    </row>
    <row r="35120" spans="1:2" x14ac:dyDescent="0.25">
      <c r="A35120" s="28" t="s">
        <v>88</v>
      </c>
      <c r="B35120" s="2">
        <v>108.82094975330212</v>
      </c>
    </row>
    <row r="35121" spans="1:2" x14ac:dyDescent="0.25">
      <c r="A35121" s="28" t="s">
        <v>80</v>
      </c>
      <c r="B35121" s="2">
        <v>41.32129648316954</v>
      </c>
    </row>
    <row r="35122" spans="1:2" x14ac:dyDescent="0.25">
      <c r="A35122" s="28" t="s">
        <v>84</v>
      </c>
      <c r="B35122" s="2">
        <v>90.375883288442338</v>
      </c>
    </row>
    <row r="35123" spans="1:2" x14ac:dyDescent="0.25">
      <c r="A35123" s="28" t="s">
        <v>85</v>
      </c>
      <c r="B35123" s="2">
        <v>144.58777151814701</v>
      </c>
    </row>
    <row r="35124" spans="1:2" x14ac:dyDescent="0.25">
      <c r="A35124" s="28" t="s">
        <v>82</v>
      </c>
      <c r="B35124" s="2">
        <v>121.93664992725394</v>
      </c>
    </row>
    <row r="35125" spans="1:2" x14ac:dyDescent="0.25">
      <c r="A35125" s="3" t="s">
        <v>219</v>
      </c>
      <c r="B35125" s="2">
        <v>1065.9268968618851</v>
      </c>
    </row>
    <row r="35126" spans="1:2" x14ac:dyDescent="0.25">
      <c r="A35126" s="6" t="s">
        <v>228</v>
      </c>
      <c r="B35126" s="2">
        <v>5.380572203170515</v>
      </c>
    </row>
    <row r="35127" spans="1:2" x14ac:dyDescent="0.25">
      <c r="A35127" s="28" t="s">
        <v>79</v>
      </c>
      <c r="B35127" s="2">
        <v>2.1273131717731909E-2</v>
      </c>
    </row>
    <row r="35128" spans="1:2" x14ac:dyDescent="0.25">
      <c r="A35128" s="28" t="s">
        <v>86</v>
      </c>
      <c r="B35128" s="2">
        <v>3.4741820283079081E-2</v>
      </c>
    </row>
    <row r="35129" spans="1:2" x14ac:dyDescent="0.25">
      <c r="A35129" s="28" t="s">
        <v>87</v>
      </c>
      <c r="B35129" s="2">
        <v>0.80588046160096738</v>
      </c>
    </row>
    <row r="35130" spans="1:2" x14ac:dyDescent="0.25">
      <c r="A35130" s="28" t="s">
        <v>31</v>
      </c>
      <c r="B35130" s="2">
        <v>1.3505986524211437</v>
      </c>
    </row>
    <row r="35131" spans="1:2" x14ac:dyDescent="0.25">
      <c r="A35131" s="28" t="s">
        <v>29</v>
      </c>
      <c r="B35131" s="2">
        <v>0.83664169448478165</v>
      </c>
    </row>
    <row r="35132" spans="1:2" x14ac:dyDescent="0.25">
      <c r="A35132" s="28" t="s">
        <v>30</v>
      </c>
      <c r="B35132" s="2">
        <v>0.81442221568316564</v>
      </c>
    </row>
    <row r="35133" spans="1:2" x14ac:dyDescent="0.25">
      <c r="A35133" s="28" t="s">
        <v>88</v>
      </c>
      <c r="B35133" s="2">
        <v>0.20704742357275149</v>
      </c>
    </row>
    <row r="35134" spans="1:2" x14ac:dyDescent="0.25">
      <c r="A35134" s="28" t="s">
        <v>80</v>
      </c>
      <c r="B35134" s="2">
        <v>2.1833528418721299E-2</v>
      </c>
    </row>
    <row r="35135" spans="1:2" x14ac:dyDescent="0.25">
      <c r="A35135" s="28" t="s">
        <v>84</v>
      </c>
      <c r="B35135" s="2">
        <v>0.27947234418496675</v>
      </c>
    </row>
    <row r="35136" spans="1:2" x14ac:dyDescent="0.25">
      <c r="A35136" s="28" t="s">
        <v>85</v>
      </c>
      <c r="B35136" s="2">
        <v>0.44552773743585128</v>
      </c>
    </row>
    <row r="35137" spans="1:2" x14ac:dyDescent="0.25">
      <c r="A35137" s="28" t="s">
        <v>82</v>
      </c>
      <c r="B35137" s="2">
        <v>0.5631331933673549</v>
      </c>
    </row>
    <row r="35138" spans="1:2" x14ac:dyDescent="0.25">
      <c r="A35138" s="6" t="s">
        <v>239</v>
      </c>
      <c r="B35138" s="2">
        <v>4.1406974005092376</v>
      </c>
    </row>
    <row r="35139" spans="1:2" x14ac:dyDescent="0.25">
      <c r="A35139" s="28" t="s">
        <v>79</v>
      </c>
      <c r="B35139" s="2">
        <v>1.250091189658911E-3</v>
      </c>
    </row>
    <row r="35140" spans="1:2" x14ac:dyDescent="0.25">
      <c r="A35140" s="28" t="s">
        <v>87</v>
      </c>
      <c r="B35140" s="2">
        <v>0.73165461919081087</v>
      </c>
    </row>
    <row r="35141" spans="1:2" x14ac:dyDescent="0.25">
      <c r="A35141" s="28" t="s">
        <v>31</v>
      </c>
      <c r="B35141" s="2">
        <v>0.22284102897492628</v>
      </c>
    </row>
    <row r="35142" spans="1:2" x14ac:dyDescent="0.25">
      <c r="A35142" s="28" t="s">
        <v>29</v>
      </c>
      <c r="B35142" s="2">
        <v>0.79181394529797267</v>
      </c>
    </row>
    <row r="35143" spans="1:2" x14ac:dyDescent="0.25">
      <c r="A35143" s="28" t="s">
        <v>30</v>
      </c>
      <c r="B35143" s="2">
        <v>7.4825929746277386E-2</v>
      </c>
    </row>
    <row r="35144" spans="1:2" x14ac:dyDescent="0.25">
      <c r="A35144" s="28" t="s">
        <v>88</v>
      </c>
      <c r="B35144" s="2">
        <v>3.8640037381998754E-2</v>
      </c>
    </row>
    <row r="35145" spans="1:2" x14ac:dyDescent="0.25">
      <c r="A35145" s="28" t="s">
        <v>80</v>
      </c>
      <c r="B35145" s="2">
        <v>0.31200093855225697</v>
      </c>
    </row>
    <row r="35146" spans="1:2" x14ac:dyDescent="0.25">
      <c r="A35146" s="28" t="s">
        <v>84</v>
      </c>
      <c r="B35146" s="2">
        <v>0.26006894975568895</v>
      </c>
    </row>
    <row r="35147" spans="1:2" x14ac:dyDescent="0.25">
      <c r="A35147" s="28" t="s">
        <v>85</v>
      </c>
      <c r="B35147" s="2">
        <v>1.3550078714686999</v>
      </c>
    </row>
    <row r="35148" spans="1:2" x14ac:dyDescent="0.25">
      <c r="A35148" s="28" t="s">
        <v>82</v>
      </c>
      <c r="B35148" s="2">
        <v>0.35259398895094712</v>
      </c>
    </row>
    <row r="35149" spans="1:2" x14ac:dyDescent="0.25">
      <c r="A35149" s="6" t="s">
        <v>241</v>
      </c>
      <c r="B35149" s="2">
        <v>98.771123203906967</v>
      </c>
    </row>
    <row r="35150" spans="1:2" x14ac:dyDescent="0.25">
      <c r="A35150" s="28" t="s">
        <v>79</v>
      </c>
      <c r="B35150" s="2">
        <v>1.9113984107691973</v>
      </c>
    </row>
    <row r="35151" spans="1:2" x14ac:dyDescent="0.25">
      <c r="A35151" s="28" t="s">
        <v>86</v>
      </c>
      <c r="B35151" s="2">
        <v>1.3811627921510852</v>
      </c>
    </row>
    <row r="35152" spans="1:2" x14ac:dyDescent="0.25">
      <c r="A35152" s="28" t="s">
        <v>87</v>
      </c>
      <c r="B35152" s="2">
        <v>3.5273808919180465</v>
      </c>
    </row>
    <row r="35153" spans="1:2" x14ac:dyDescent="0.25">
      <c r="A35153" s="28" t="s">
        <v>31</v>
      </c>
      <c r="B35153" s="2">
        <v>19.675691616682933</v>
      </c>
    </row>
    <row r="35154" spans="1:2" x14ac:dyDescent="0.25">
      <c r="A35154" s="28" t="s">
        <v>29</v>
      </c>
      <c r="B35154" s="2">
        <v>9.4762341309894964</v>
      </c>
    </row>
    <row r="35155" spans="1:2" x14ac:dyDescent="0.25">
      <c r="A35155" s="28" t="s">
        <v>30</v>
      </c>
      <c r="B35155" s="2">
        <v>11.763359818895676</v>
      </c>
    </row>
    <row r="35156" spans="1:2" x14ac:dyDescent="0.25">
      <c r="A35156" s="28" t="s">
        <v>88</v>
      </c>
      <c r="B35156" s="2">
        <v>9.3454112628185406</v>
      </c>
    </row>
    <row r="35157" spans="1:2" x14ac:dyDescent="0.25">
      <c r="A35157" s="28" t="s">
        <v>80</v>
      </c>
      <c r="B35157" s="2">
        <v>1.8795498788230034</v>
      </c>
    </row>
    <row r="35158" spans="1:2" x14ac:dyDescent="0.25">
      <c r="A35158" s="28" t="s">
        <v>84</v>
      </c>
      <c r="B35158" s="2">
        <v>8.6671501342753761</v>
      </c>
    </row>
    <row r="35159" spans="1:2" x14ac:dyDescent="0.25">
      <c r="A35159" s="28" t="s">
        <v>85</v>
      </c>
      <c r="B35159" s="2">
        <v>16.416583168773254</v>
      </c>
    </row>
    <row r="35160" spans="1:2" x14ac:dyDescent="0.25">
      <c r="A35160" s="28" t="s">
        <v>82</v>
      </c>
      <c r="B35160" s="2">
        <v>14.72720109781033</v>
      </c>
    </row>
    <row r="35161" spans="1:2" x14ac:dyDescent="0.25">
      <c r="A35161" s="6" t="s">
        <v>19</v>
      </c>
      <c r="B35161" s="2">
        <v>0.17424316433625475</v>
      </c>
    </row>
    <row r="35162" spans="1:2" x14ac:dyDescent="0.25">
      <c r="A35162" s="28" t="s">
        <v>79</v>
      </c>
      <c r="B35162" s="2">
        <v>1.5600328294540122E-2</v>
      </c>
    </row>
    <row r="35163" spans="1:2" x14ac:dyDescent="0.25">
      <c r="A35163" s="28" t="s">
        <v>86</v>
      </c>
      <c r="B35163" s="2">
        <v>1.2180685573782637E-3</v>
      </c>
    </row>
    <row r="35164" spans="1:2" x14ac:dyDescent="0.25">
      <c r="A35164" s="28" t="s">
        <v>87</v>
      </c>
      <c r="B35164" s="2">
        <v>1.5883314879760115E-4</v>
      </c>
    </row>
    <row r="35165" spans="1:2" x14ac:dyDescent="0.25">
      <c r="A35165" s="28" t="s">
        <v>31</v>
      </c>
      <c r="B35165" s="2">
        <v>0.11719807274149852</v>
      </c>
    </row>
    <row r="35166" spans="1:2" x14ac:dyDescent="0.25">
      <c r="A35166" s="28" t="s">
        <v>29</v>
      </c>
      <c r="B35166" s="2">
        <v>2.8932047571432729E-3</v>
      </c>
    </row>
    <row r="35167" spans="1:2" x14ac:dyDescent="0.25">
      <c r="A35167" s="28" t="s">
        <v>30</v>
      </c>
      <c r="B35167" s="2">
        <v>2.1752515484626797E-2</v>
      </c>
    </row>
    <row r="35168" spans="1:2" x14ac:dyDescent="0.25">
      <c r="A35168" s="28" t="s">
        <v>88</v>
      </c>
      <c r="B35168" s="2">
        <v>1.1883658600802237E-3</v>
      </c>
    </row>
    <row r="35169" spans="1:2" x14ac:dyDescent="0.25">
      <c r="A35169" s="28" t="s">
        <v>80</v>
      </c>
      <c r="B35169" s="2">
        <v>4.2886160860930011E-4</v>
      </c>
    </row>
    <row r="35170" spans="1:2" x14ac:dyDescent="0.25">
      <c r="A35170" s="28" t="s">
        <v>84</v>
      </c>
      <c r="B35170" s="2">
        <v>1.2055522859384982E-4</v>
      </c>
    </row>
    <row r="35171" spans="1:2" x14ac:dyDescent="0.25">
      <c r="A35171" s="28" t="s">
        <v>85</v>
      </c>
      <c r="B35171" s="2">
        <v>1.2112892745167872E-2</v>
      </c>
    </row>
    <row r="35172" spans="1:2" x14ac:dyDescent="0.25">
      <c r="A35172" s="28" t="s">
        <v>82</v>
      </c>
      <c r="B35172" s="2">
        <v>1.571465909818871E-3</v>
      </c>
    </row>
    <row r="35173" spans="1:2" x14ac:dyDescent="0.25">
      <c r="A35173" s="6" t="s">
        <v>243</v>
      </c>
      <c r="B35173" s="2">
        <v>33.691588605341174</v>
      </c>
    </row>
    <row r="35174" spans="1:2" x14ac:dyDescent="0.25">
      <c r="A35174" s="28" t="s">
        <v>79</v>
      </c>
      <c r="B35174" s="2">
        <v>0.21332713445679299</v>
      </c>
    </row>
    <row r="35175" spans="1:2" x14ac:dyDescent="0.25">
      <c r="A35175" s="28" t="s">
        <v>86</v>
      </c>
      <c r="B35175" s="2">
        <v>0.28139035085468844</v>
      </c>
    </row>
    <row r="35176" spans="1:2" x14ac:dyDescent="0.25">
      <c r="A35176" s="28" t="s">
        <v>87</v>
      </c>
      <c r="B35176" s="2">
        <v>1.8999678028996925</v>
      </c>
    </row>
    <row r="35177" spans="1:2" x14ac:dyDescent="0.25">
      <c r="A35177" s="28" t="s">
        <v>31</v>
      </c>
      <c r="B35177" s="2">
        <v>10.63796931324913</v>
      </c>
    </row>
    <row r="35178" spans="1:2" x14ac:dyDescent="0.25">
      <c r="A35178" s="28" t="s">
        <v>29</v>
      </c>
      <c r="B35178" s="2">
        <v>4.2363123469982114</v>
      </c>
    </row>
    <row r="35179" spans="1:2" x14ac:dyDescent="0.25">
      <c r="A35179" s="28" t="s">
        <v>30</v>
      </c>
      <c r="B35179" s="2">
        <v>3.7049295524396073</v>
      </c>
    </row>
    <row r="35180" spans="1:2" x14ac:dyDescent="0.25">
      <c r="A35180" s="28" t="s">
        <v>88</v>
      </c>
      <c r="B35180" s="2">
        <v>2.1370037894405813</v>
      </c>
    </row>
    <row r="35181" spans="1:2" x14ac:dyDescent="0.25">
      <c r="A35181" s="28" t="s">
        <v>80</v>
      </c>
      <c r="B35181" s="2">
        <v>5.7673476368736556E-2</v>
      </c>
    </row>
    <row r="35182" spans="1:2" x14ac:dyDescent="0.25">
      <c r="A35182" s="28" t="s">
        <v>84</v>
      </c>
      <c r="B35182" s="2">
        <v>1.5384968243786652</v>
      </c>
    </row>
    <row r="35183" spans="1:2" x14ac:dyDescent="0.25">
      <c r="A35183" s="28" t="s">
        <v>85</v>
      </c>
      <c r="B35183" s="2">
        <v>5.7180931763447038</v>
      </c>
    </row>
    <row r="35184" spans="1:2" x14ac:dyDescent="0.25">
      <c r="A35184" s="28" t="s">
        <v>82</v>
      </c>
      <c r="B35184" s="2">
        <v>3.2664248379103644</v>
      </c>
    </row>
    <row r="35185" spans="1:2" x14ac:dyDescent="0.25">
      <c r="A35185" s="6" t="s">
        <v>52</v>
      </c>
      <c r="B35185" s="2">
        <v>11.542319053183864</v>
      </c>
    </row>
    <row r="35186" spans="1:2" x14ac:dyDescent="0.25">
      <c r="A35186" s="28" t="s">
        <v>79</v>
      </c>
      <c r="B35186" s="2">
        <v>2.887745789935732E-2</v>
      </c>
    </row>
    <row r="35187" spans="1:2" x14ac:dyDescent="0.25">
      <c r="A35187" s="28" t="s">
        <v>86</v>
      </c>
      <c r="B35187" s="2">
        <v>0.12441257444702117</v>
      </c>
    </row>
    <row r="35188" spans="1:2" x14ac:dyDescent="0.25">
      <c r="A35188" s="28" t="s">
        <v>87</v>
      </c>
      <c r="B35188" s="2">
        <v>1.3042620739411115</v>
      </c>
    </row>
    <row r="35189" spans="1:2" x14ac:dyDescent="0.25">
      <c r="A35189" s="28" t="s">
        <v>31</v>
      </c>
      <c r="B35189" s="2">
        <v>1.2531767196554163E-2</v>
      </c>
    </row>
    <row r="35190" spans="1:2" x14ac:dyDescent="0.25">
      <c r="A35190" s="28" t="s">
        <v>29</v>
      </c>
      <c r="B35190" s="2">
        <v>1.743441203982136E-3</v>
      </c>
    </row>
    <row r="35191" spans="1:2" x14ac:dyDescent="0.25">
      <c r="A35191" s="28" t="s">
        <v>30</v>
      </c>
      <c r="B35191" s="2">
        <v>9.3176735951739174E-3</v>
      </c>
    </row>
    <row r="35192" spans="1:2" x14ac:dyDescent="0.25">
      <c r="A35192" s="28" t="s">
        <v>88</v>
      </c>
      <c r="B35192" s="2">
        <v>0.11828791641740787</v>
      </c>
    </row>
    <row r="35193" spans="1:2" x14ac:dyDescent="0.25">
      <c r="A35193" s="28" t="s">
        <v>80</v>
      </c>
      <c r="B35193" s="2">
        <v>7.7173758512990062E-2</v>
      </c>
    </row>
    <row r="35194" spans="1:2" x14ac:dyDescent="0.25">
      <c r="A35194" s="28" t="s">
        <v>84</v>
      </c>
      <c r="B35194" s="2">
        <v>0.13831932959494303</v>
      </c>
    </row>
    <row r="35195" spans="1:2" x14ac:dyDescent="0.25">
      <c r="A35195" s="28" t="s">
        <v>85</v>
      </c>
      <c r="B35195" s="2">
        <v>6.4361114361446781</v>
      </c>
    </row>
    <row r="35196" spans="1:2" x14ac:dyDescent="0.25">
      <c r="A35196" s="28" t="s">
        <v>82</v>
      </c>
      <c r="B35196" s="2">
        <v>3.2912816242306442</v>
      </c>
    </row>
    <row r="35197" spans="1:2" x14ac:dyDescent="0.25">
      <c r="A35197" s="6" t="s">
        <v>245</v>
      </c>
      <c r="B35197" s="2">
        <v>13.974486876262649</v>
      </c>
    </row>
    <row r="35198" spans="1:2" x14ac:dyDescent="0.25">
      <c r="A35198" s="28" t="s">
        <v>79</v>
      </c>
      <c r="B35198" s="2">
        <v>4.8831919188986911E-2</v>
      </c>
    </row>
    <row r="35199" spans="1:2" x14ac:dyDescent="0.25">
      <c r="A35199" s="28" t="s">
        <v>86</v>
      </c>
      <c r="B35199" s="2">
        <v>7.0439195122309825E-2</v>
      </c>
    </row>
    <row r="35200" spans="1:2" x14ac:dyDescent="0.25">
      <c r="A35200" s="28" t="s">
        <v>87</v>
      </c>
      <c r="B35200" s="2">
        <v>0.19266265158149218</v>
      </c>
    </row>
    <row r="35201" spans="1:2" x14ac:dyDescent="0.25">
      <c r="A35201" s="28" t="s">
        <v>31</v>
      </c>
      <c r="B35201" s="2">
        <v>5.826156278125648</v>
      </c>
    </row>
    <row r="35202" spans="1:2" x14ac:dyDescent="0.25">
      <c r="A35202" s="28" t="s">
        <v>29</v>
      </c>
      <c r="B35202" s="2">
        <v>2.1919618949539132</v>
      </c>
    </row>
    <row r="35203" spans="1:2" x14ac:dyDescent="0.25">
      <c r="A35203" s="28" t="s">
        <v>30</v>
      </c>
      <c r="B35203" s="2">
        <v>1.5699105144008811</v>
      </c>
    </row>
    <row r="35204" spans="1:2" x14ac:dyDescent="0.25">
      <c r="A35204" s="28" t="s">
        <v>88</v>
      </c>
      <c r="B35204" s="2">
        <v>0.32785873141014471</v>
      </c>
    </row>
    <row r="35205" spans="1:2" x14ac:dyDescent="0.25">
      <c r="A35205" s="28" t="s">
        <v>80</v>
      </c>
      <c r="B35205" s="2">
        <v>0.36915003952696501</v>
      </c>
    </row>
    <row r="35206" spans="1:2" x14ac:dyDescent="0.25">
      <c r="A35206" s="28" t="s">
        <v>84</v>
      </c>
      <c r="B35206" s="2">
        <v>0.41189092743452804</v>
      </c>
    </row>
    <row r="35207" spans="1:2" x14ac:dyDescent="0.25">
      <c r="A35207" s="28" t="s">
        <v>85</v>
      </c>
      <c r="B35207" s="2">
        <v>2.2133735807988857</v>
      </c>
    </row>
    <row r="35208" spans="1:2" x14ac:dyDescent="0.25">
      <c r="A35208" s="28" t="s">
        <v>82</v>
      </c>
      <c r="B35208" s="2">
        <v>0.75225114371889545</v>
      </c>
    </row>
    <row r="35209" spans="1:2" x14ac:dyDescent="0.25">
      <c r="A35209" s="6" t="s">
        <v>247</v>
      </c>
      <c r="B35209" s="2">
        <v>81.505099945158619</v>
      </c>
    </row>
    <row r="35210" spans="1:2" x14ac:dyDescent="0.25">
      <c r="A35210" s="28" t="s">
        <v>79</v>
      </c>
      <c r="B35210" s="2">
        <v>0.9224109058236214</v>
      </c>
    </row>
    <row r="35211" spans="1:2" x14ac:dyDescent="0.25">
      <c r="A35211" s="28" t="s">
        <v>86</v>
      </c>
      <c r="B35211" s="2">
        <v>1.4845934730604822</v>
      </c>
    </row>
    <row r="35212" spans="1:2" x14ac:dyDescent="0.25">
      <c r="A35212" s="28" t="s">
        <v>87</v>
      </c>
      <c r="B35212" s="2">
        <v>4.6710691563640863</v>
      </c>
    </row>
    <row r="35213" spans="1:2" x14ac:dyDescent="0.25">
      <c r="A35213" s="28" t="s">
        <v>31</v>
      </c>
      <c r="B35213" s="2">
        <v>9.7949099481226423</v>
      </c>
    </row>
    <row r="35214" spans="1:2" x14ac:dyDescent="0.25">
      <c r="A35214" s="28" t="s">
        <v>29</v>
      </c>
      <c r="B35214" s="2">
        <v>6.8310747864087009</v>
      </c>
    </row>
    <row r="35215" spans="1:2" x14ac:dyDescent="0.25">
      <c r="A35215" s="28" t="s">
        <v>30</v>
      </c>
      <c r="B35215" s="2">
        <v>7.5561306889288575</v>
      </c>
    </row>
    <row r="35216" spans="1:2" x14ac:dyDescent="0.25">
      <c r="A35216" s="28" t="s">
        <v>88</v>
      </c>
      <c r="B35216" s="2">
        <v>7.4269548006030144</v>
      </c>
    </row>
    <row r="35217" spans="1:2" x14ac:dyDescent="0.25">
      <c r="A35217" s="28" t="s">
        <v>80</v>
      </c>
      <c r="B35217" s="2">
        <v>2.7311116665861213</v>
      </c>
    </row>
    <row r="35218" spans="1:2" x14ac:dyDescent="0.25">
      <c r="A35218" s="28" t="s">
        <v>84</v>
      </c>
      <c r="B35218" s="2">
        <v>9.6572588092797158</v>
      </c>
    </row>
    <row r="35219" spans="1:2" x14ac:dyDescent="0.25">
      <c r="A35219" s="28" t="s">
        <v>85</v>
      </c>
      <c r="B35219" s="2">
        <v>19.829409116104518</v>
      </c>
    </row>
    <row r="35220" spans="1:2" x14ac:dyDescent="0.25">
      <c r="A35220" s="28" t="s">
        <v>82</v>
      </c>
      <c r="B35220" s="2">
        <v>10.600176593876856</v>
      </c>
    </row>
    <row r="35221" spans="1:2" x14ac:dyDescent="0.25">
      <c r="A35221" s="6" t="s">
        <v>20</v>
      </c>
      <c r="B35221" s="2">
        <v>34.85936287891613</v>
      </c>
    </row>
    <row r="35222" spans="1:2" x14ac:dyDescent="0.25">
      <c r="A35222" s="28" t="s">
        <v>79</v>
      </c>
      <c r="B35222" s="2">
        <v>0.33581046870907066</v>
      </c>
    </row>
    <row r="35223" spans="1:2" x14ac:dyDescent="0.25">
      <c r="A35223" s="28" t="s">
        <v>86</v>
      </c>
      <c r="B35223" s="2">
        <v>0.55858396086159312</v>
      </c>
    </row>
    <row r="35224" spans="1:2" x14ac:dyDescent="0.25">
      <c r="A35224" s="28" t="s">
        <v>87</v>
      </c>
      <c r="B35224" s="2">
        <v>2.2573734079635637</v>
      </c>
    </row>
    <row r="35225" spans="1:2" x14ac:dyDescent="0.25">
      <c r="A35225" s="28" t="s">
        <v>31</v>
      </c>
      <c r="B35225" s="2">
        <v>4.1945946001101166</v>
      </c>
    </row>
    <row r="35226" spans="1:2" x14ac:dyDescent="0.25">
      <c r="A35226" s="28" t="s">
        <v>29</v>
      </c>
      <c r="B35226" s="2">
        <v>5.2354349750582161</v>
      </c>
    </row>
    <row r="35227" spans="1:2" x14ac:dyDescent="0.25">
      <c r="A35227" s="28" t="s">
        <v>30</v>
      </c>
      <c r="B35227" s="2">
        <v>4.0281791355102179</v>
      </c>
    </row>
    <row r="35228" spans="1:2" x14ac:dyDescent="0.25">
      <c r="A35228" s="28" t="s">
        <v>88</v>
      </c>
      <c r="B35228" s="2">
        <v>2.2529613306742062</v>
      </c>
    </row>
    <row r="35229" spans="1:2" x14ac:dyDescent="0.25">
      <c r="A35229" s="28" t="s">
        <v>80</v>
      </c>
      <c r="B35229" s="2">
        <v>0.110621583668418</v>
      </c>
    </row>
    <row r="35230" spans="1:2" x14ac:dyDescent="0.25">
      <c r="A35230" s="28" t="s">
        <v>84</v>
      </c>
      <c r="B35230" s="2">
        <v>4.8388411869300363</v>
      </c>
    </row>
    <row r="35231" spans="1:2" x14ac:dyDescent="0.25">
      <c r="A35231" s="28" t="s">
        <v>85</v>
      </c>
      <c r="B35231" s="2">
        <v>6.0929121352792626</v>
      </c>
    </row>
    <row r="35232" spans="1:2" x14ac:dyDescent="0.25">
      <c r="A35232" s="28" t="s">
        <v>82</v>
      </c>
      <c r="B35232" s="2">
        <v>4.9540500941514285</v>
      </c>
    </row>
    <row r="35233" spans="1:2" x14ac:dyDescent="0.25">
      <c r="A35233" s="6" t="s">
        <v>21</v>
      </c>
      <c r="B35233" s="2">
        <v>8.7833211129560151</v>
      </c>
    </row>
    <row r="35234" spans="1:2" x14ac:dyDescent="0.25">
      <c r="A35234" s="28" t="s">
        <v>79</v>
      </c>
      <c r="B35234" s="2">
        <v>6.4707643733480355E-2</v>
      </c>
    </row>
    <row r="35235" spans="1:2" x14ac:dyDescent="0.25">
      <c r="A35235" s="28" t="s">
        <v>86</v>
      </c>
      <c r="B35235" s="2">
        <v>2.9911182278892574E-2</v>
      </c>
    </row>
    <row r="35236" spans="1:2" x14ac:dyDescent="0.25">
      <c r="A35236" s="28" t="s">
        <v>87</v>
      </c>
      <c r="B35236" s="2">
        <v>5.1040839792748115E-2</v>
      </c>
    </row>
    <row r="35237" spans="1:2" x14ac:dyDescent="0.25">
      <c r="A35237" s="28" t="s">
        <v>31</v>
      </c>
      <c r="B35237" s="2">
        <v>2.2467533327507589</v>
      </c>
    </row>
    <row r="35238" spans="1:2" x14ac:dyDescent="0.25">
      <c r="A35238" s="28" t="s">
        <v>29</v>
      </c>
      <c r="B35238" s="2">
        <v>0.54251296864628684</v>
      </c>
    </row>
    <row r="35239" spans="1:2" x14ac:dyDescent="0.25">
      <c r="A35239" s="28" t="s">
        <v>30</v>
      </c>
      <c r="B35239" s="2">
        <v>0.87942023264211189</v>
      </c>
    </row>
    <row r="35240" spans="1:2" x14ac:dyDescent="0.25">
      <c r="A35240" s="28" t="s">
        <v>88</v>
      </c>
      <c r="B35240" s="2">
        <v>0.48469179313646049</v>
      </c>
    </row>
    <row r="35241" spans="1:2" x14ac:dyDescent="0.25">
      <c r="A35241" s="28" t="s">
        <v>80</v>
      </c>
      <c r="B35241" s="2">
        <v>0.3078443854272746</v>
      </c>
    </row>
    <row r="35242" spans="1:2" x14ac:dyDescent="0.25">
      <c r="A35242" s="28" t="s">
        <v>84</v>
      </c>
      <c r="B35242" s="2">
        <v>2.2070104776513637</v>
      </c>
    </row>
    <row r="35243" spans="1:2" x14ac:dyDescent="0.25">
      <c r="A35243" s="28" t="s">
        <v>85</v>
      </c>
      <c r="B35243" s="2">
        <v>0.72837457139750172</v>
      </c>
    </row>
    <row r="35244" spans="1:2" x14ac:dyDescent="0.25">
      <c r="A35244" s="28" t="s">
        <v>82</v>
      </c>
      <c r="B35244" s="2">
        <v>1.2410536854991359</v>
      </c>
    </row>
    <row r="35245" spans="1:2" x14ac:dyDescent="0.25">
      <c r="A35245" s="6" t="s">
        <v>22</v>
      </c>
      <c r="B35245" s="2">
        <v>3.6390011455486468</v>
      </c>
    </row>
    <row r="35246" spans="1:2" x14ac:dyDescent="0.25">
      <c r="A35246" s="28" t="s">
        <v>79</v>
      </c>
      <c r="B35246" s="2">
        <v>1.8712969139814309E-2</v>
      </c>
    </row>
    <row r="35247" spans="1:2" x14ac:dyDescent="0.25">
      <c r="A35247" s="28" t="s">
        <v>86</v>
      </c>
      <c r="B35247" s="2">
        <v>1.891864792721731E-2</v>
      </c>
    </row>
    <row r="35248" spans="1:2" x14ac:dyDescent="0.25">
      <c r="A35248" s="28" t="s">
        <v>87</v>
      </c>
      <c r="B35248" s="2">
        <v>5.529176559055498E-2</v>
      </c>
    </row>
    <row r="35249" spans="1:2" x14ac:dyDescent="0.25">
      <c r="A35249" s="28" t="s">
        <v>31</v>
      </c>
      <c r="B35249" s="2">
        <v>1.6430589704719762</v>
      </c>
    </row>
    <row r="35250" spans="1:2" x14ac:dyDescent="0.25">
      <c r="A35250" s="28" t="s">
        <v>29</v>
      </c>
      <c r="B35250" s="2">
        <v>0.56342947212357186</v>
      </c>
    </row>
    <row r="35251" spans="1:2" x14ac:dyDescent="0.25">
      <c r="A35251" s="28" t="s">
        <v>30</v>
      </c>
      <c r="B35251" s="2">
        <v>0.82379909595056577</v>
      </c>
    </row>
    <row r="35252" spans="1:2" x14ac:dyDescent="0.25">
      <c r="A35252" s="28" t="s">
        <v>88</v>
      </c>
      <c r="B35252" s="2">
        <v>5.6793079928122034E-2</v>
      </c>
    </row>
    <row r="35253" spans="1:2" x14ac:dyDescent="0.25">
      <c r="A35253" s="28" t="s">
        <v>80</v>
      </c>
      <c r="B35253" s="2">
        <v>1.0086807514871034E-2</v>
      </c>
    </row>
    <row r="35254" spans="1:2" x14ac:dyDescent="0.25">
      <c r="A35254" s="28" t="s">
        <v>84</v>
      </c>
      <c r="B35254" s="2">
        <v>7.4505512961087983E-2</v>
      </c>
    </row>
    <row r="35255" spans="1:2" x14ac:dyDescent="0.25">
      <c r="A35255" s="28" t="s">
        <v>85</v>
      </c>
      <c r="B35255" s="2">
        <v>0.19667050441683553</v>
      </c>
    </row>
    <row r="35256" spans="1:2" x14ac:dyDescent="0.25">
      <c r="A35256" s="28" t="s">
        <v>82</v>
      </c>
      <c r="B35256" s="2">
        <v>0.17773431952402896</v>
      </c>
    </row>
    <row r="35257" spans="1:2" x14ac:dyDescent="0.25">
      <c r="A35257" s="6" t="s">
        <v>25</v>
      </c>
      <c r="B35257" s="2">
        <v>4.1321162469765556</v>
      </c>
    </row>
    <row r="35258" spans="1:2" x14ac:dyDescent="0.25">
      <c r="A35258" s="28" t="s">
        <v>79</v>
      </c>
      <c r="B35258" s="2">
        <v>0.11188804453083742</v>
      </c>
    </row>
    <row r="35259" spans="1:2" x14ac:dyDescent="0.25">
      <c r="A35259" s="28" t="s">
        <v>86</v>
      </c>
      <c r="B35259" s="2">
        <v>6.9281241152210307E-2</v>
      </c>
    </row>
    <row r="35260" spans="1:2" x14ac:dyDescent="0.25">
      <c r="A35260" s="28" t="s">
        <v>87</v>
      </c>
      <c r="B35260" s="2">
        <v>9.275122544069668E-2</v>
      </c>
    </row>
    <row r="35261" spans="1:2" x14ac:dyDescent="0.25">
      <c r="A35261" s="28" t="s">
        <v>31</v>
      </c>
      <c r="B35261" s="2">
        <v>0.43558352156590135</v>
      </c>
    </row>
    <row r="35262" spans="1:2" x14ac:dyDescent="0.25">
      <c r="A35262" s="28" t="s">
        <v>29</v>
      </c>
      <c r="B35262" s="2">
        <v>0.16692602277614305</v>
      </c>
    </row>
    <row r="35263" spans="1:2" x14ac:dyDescent="0.25">
      <c r="A35263" s="28" t="s">
        <v>30</v>
      </c>
      <c r="B35263" s="2">
        <v>0.23576450966496476</v>
      </c>
    </row>
    <row r="35264" spans="1:2" x14ac:dyDescent="0.25">
      <c r="A35264" s="28" t="s">
        <v>88</v>
      </c>
      <c r="B35264" s="2">
        <v>1.0223745237715829</v>
      </c>
    </row>
    <row r="35265" spans="1:2" x14ac:dyDescent="0.25">
      <c r="A35265" s="28" t="s">
        <v>80</v>
      </c>
      <c r="B35265" s="2">
        <v>6.3242296315287752E-3</v>
      </c>
    </row>
    <row r="35266" spans="1:2" x14ac:dyDescent="0.25">
      <c r="A35266" s="28" t="s">
        <v>84</v>
      </c>
      <c r="B35266" s="2">
        <v>2.317317844114751E-2</v>
      </c>
    </row>
    <row r="35267" spans="1:2" x14ac:dyDescent="0.25">
      <c r="A35267" s="28" t="s">
        <v>85</v>
      </c>
      <c r="B35267" s="2">
        <v>1.3412794844302482</v>
      </c>
    </row>
    <row r="35268" spans="1:2" x14ac:dyDescent="0.25">
      <c r="A35268" s="28" t="s">
        <v>82</v>
      </c>
      <c r="B35268" s="2">
        <v>0.62677026557129412</v>
      </c>
    </row>
    <row r="35269" spans="1:2" x14ac:dyDescent="0.25">
      <c r="A35269" s="6" t="s">
        <v>23</v>
      </c>
      <c r="B35269" s="2">
        <v>9.3477485042875159</v>
      </c>
    </row>
    <row r="35270" spans="1:2" x14ac:dyDescent="0.25">
      <c r="A35270" s="28" t="s">
        <v>79</v>
      </c>
      <c r="B35270" s="2">
        <v>6.9239158119282454E-2</v>
      </c>
    </row>
    <row r="35271" spans="1:2" x14ac:dyDescent="0.25">
      <c r="A35271" s="28" t="s">
        <v>86</v>
      </c>
      <c r="B35271" s="2">
        <v>8.8670209861042612E-2</v>
      </c>
    </row>
    <row r="35272" spans="1:2" x14ac:dyDescent="0.25">
      <c r="A35272" s="28" t="s">
        <v>87</v>
      </c>
      <c r="B35272" s="2">
        <v>0.29831145424062622</v>
      </c>
    </row>
    <row r="35273" spans="1:2" x14ac:dyDescent="0.25">
      <c r="A35273" s="28" t="s">
        <v>31</v>
      </c>
      <c r="B35273" s="2">
        <v>2.4713005821788836</v>
      </c>
    </row>
    <row r="35274" spans="1:2" x14ac:dyDescent="0.25">
      <c r="A35274" s="28" t="s">
        <v>29</v>
      </c>
      <c r="B35274" s="2">
        <v>1.0533714244963115</v>
      </c>
    </row>
    <row r="35275" spans="1:2" x14ac:dyDescent="0.25">
      <c r="A35275" s="28" t="s">
        <v>30</v>
      </c>
      <c r="B35275" s="2">
        <v>0.96432327669396678</v>
      </c>
    </row>
    <row r="35276" spans="1:2" x14ac:dyDescent="0.25">
      <c r="A35276" s="28" t="s">
        <v>88</v>
      </c>
      <c r="B35276" s="2">
        <v>0.26303974186238127</v>
      </c>
    </row>
    <row r="35277" spans="1:2" x14ac:dyDescent="0.25">
      <c r="A35277" s="28" t="s">
        <v>80</v>
      </c>
      <c r="B35277" s="2">
        <v>0.38727628278024273</v>
      </c>
    </row>
    <row r="35278" spans="1:2" x14ac:dyDescent="0.25">
      <c r="A35278" s="28" t="s">
        <v>84</v>
      </c>
      <c r="B35278" s="2">
        <v>1.5818875298913273</v>
      </c>
    </row>
    <row r="35279" spans="1:2" x14ac:dyDescent="0.25">
      <c r="A35279" s="28" t="s">
        <v>85</v>
      </c>
      <c r="B35279" s="2">
        <v>1.250684040890893</v>
      </c>
    </row>
    <row r="35280" spans="1:2" x14ac:dyDescent="0.25">
      <c r="A35280" s="28" t="s">
        <v>82</v>
      </c>
      <c r="B35280" s="2">
        <v>0.91964480327255849</v>
      </c>
    </row>
    <row r="35281" spans="1:2" x14ac:dyDescent="0.25">
      <c r="A35281" s="6" t="s">
        <v>249</v>
      </c>
      <c r="B35281" s="2">
        <v>60.270079749627556</v>
      </c>
    </row>
    <row r="35282" spans="1:2" x14ac:dyDescent="0.25">
      <c r="A35282" s="28" t="s">
        <v>79</v>
      </c>
      <c r="B35282" s="2">
        <v>0.1686436191172479</v>
      </c>
    </row>
    <row r="35283" spans="1:2" x14ac:dyDescent="0.25">
      <c r="A35283" s="28" t="s">
        <v>86</v>
      </c>
      <c r="B35283" s="2">
        <v>0.29448765674639804</v>
      </c>
    </row>
    <row r="35284" spans="1:2" x14ac:dyDescent="0.25">
      <c r="A35284" s="28" t="s">
        <v>87</v>
      </c>
      <c r="B35284" s="2">
        <v>1.1213145902324988</v>
      </c>
    </row>
    <row r="35285" spans="1:2" x14ac:dyDescent="0.25">
      <c r="A35285" s="28" t="s">
        <v>31</v>
      </c>
      <c r="B35285" s="2">
        <v>5.709681794158012</v>
      </c>
    </row>
    <row r="35286" spans="1:2" x14ac:dyDescent="0.25">
      <c r="A35286" s="28" t="s">
        <v>29</v>
      </c>
      <c r="B35286" s="2">
        <v>2.8191047348241902</v>
      </c>
    </row>
    <row r="35287" spans="1:2" x14ac:dyDescent="0.25">
      <c r="A35287" s="28" t="s">
        <v>30</v>
      </c>
      <c r="B35287" s="2">
        <v>3.0714556445670476</v>
      </c>
    </row>
    <row r="35288" spans="1:2" x14ac:dyDescent="0.25">
      <c r="A35288" s="28" t="s">
        <v>88</v>
      </c>
      <c r="B35288" s="2">
        <v>4.5155873446716779</v>
      </c>
    </row>
    <row r="35289" spans="1:2" x14ac:dyDescent="0.25">
      <c r="A35289" s="28" t="s">
        <v>80</v>
      </c>
      <c r="B35289" s="2">
        <v>23.54557069605</v>
      </c>
    </row>
    <row r="35290" spans="1:2" x14ac:dyDescent="0.25">
      <c r="A35290" s="28" t="s">
        <v>84</v>
      </c>
      <c r="B35290" s="2">
        <v>5.8280571076220253</v>
      </c>
    </row>
    <row r="35291" spans="1:2" x14ac:dyDescent="0.25">
      <c r="A35291" s="28" t="s">
        <v>85</v>
      </c>
      <c r="B35291" s="2">
        <v>8.4320025524730742</v>
      </c>
    </row>
    <row r="35292" spans="1:2" x14ac:dyDescent="0.25">
      <c r="A35292" s="28" t="s">
        <v>82</v>
      </c>
      <c r="B35292" s="2">
        <v>4.764174009165389</v>
      </c>
    </row>
    <row r="35293" spans="1:2" x14ac:dyDescent="0.25">
      <c r="A35293" s="6" t="s">
        <v>251</v>
      </c>
      <c r="B35293" s="2">
        <v>162.29123439131681</v>
      </c>
    </row>
    <row r="35294" spans="1:2" x14ac:dyDescent="0.25">
      <c r="A35294" s="28" t="s">
        <v>79</v>
      </c>
      <c r="B35294" s="2">
        <v>3.666597660371846</v>
      </c>
    </row>
    <row r="35295" spans="1:2" x14ac:dyDescent="0.25">
      <c r="A35295" s="28" t="s">
        <v>86</v>
      </c>
      <c r="B35295" s="2">
        <v>1.1005037250318552</v>
      </c>
    </row>
    <row r="35296" spans="1:2" x14ac:dyDescent="0.25">
      <c r="A35296" s="28" t="s">
        <v>87</v>
      </c>
      <c r="B35296" s="2">
        <v>5.6963986643774875</v>
      </c>
    </row>
    <row r="35297" spans="1:2" x14ac:dyDescent="0.25">
      <c r="A35297" s="28" t="s">
        <v>31</v>
      </c>
      <c r="B35297" s="2">
        <v>12.318285441467991</v>
      </c>
    </row>
    <row r="35298" spans="1:2" x14ac:dyDescent="0.25">
      <c r="A35298" s="28" t="s">
        <v>29</v>
      </c>
      <c r="B35298" s="2">
        <v>23.302571714910542</v>
      </c>
    </row>
    <row r="35299" spans="1:2" x14ac:dyDescent="0.25">
      <c r="A35299" s="28" t="s">
        <v>30</v>
      </c>
      <c r="B35299" s="2">
        <v>7.8997662758681138</v>
      </c>
    </row>
    <row r="35300" spans="1:2" x14ac:dyDescent="0.25">
      <c r="A35300" s="28" t="s">
        <v>88</v>
      </c>
      <c r="B35300" s="2">
        <v>23.155966063965849</v>
      </c>
    </row>
    <row r="35301" spans="1:2" x14ac:dyDescent="0.25">
      <c r="A35301" s="28" t="s">
        <v>80</v>
      </c>
      <c r="B35301" s="2">
        <v>4.7950970463325433</v>
      </c>
    </row>
    <row r="35302" spans="1:2" x14ac:dyDescent="0.25">
      <c r="A35302" s="28" t="s">
        <v>84</v>
      </c>
      <c r="B35302" s="2">
        <v>17.760275228076576</v>
      </c>
    </row>
    <row r="35303" spans="1:2" x14ac:dyDescent="0.25">
      <c r="A35303" s="28" t="s">
        <v>85</v>
      </c>
      <c r="B35303" s="2">
        <v>33.184312626164875</v>
      </c>
    </row>
    <row r="35304" spans="1:2" x14ac:dyDescent="0.25">
      <c r="A35304" s="28" t="s">
        <v>82</v>
      </c>
      <c r="B35304" s="2">
        <v>29.411459944749122</v>
      </c>
    </row>
    <row r="35305" spans="1:2" x14ac:dyDescent="0.25">
      <c r="A35305" s="6" t="s">
        <v>229</v>
      </c>
      <c r="B35305" s="2">
        <v>0.46045394944406315</v>
      </c>
    </row>
    <row r="35306" spans="1:2" x14ac:dyDescent="0.25">
      <c r="A35306" s="28" t="s">
        <v>79</v>
      </c>
      <c r="B35306" s="2">
        <v>8.0790782328938257E-3</v>
      </c>
    </row>
    <row r="35307" spans="1:2" x14ac:dyDescent="0.25">
      <c r="A35307" s="28" t="s">
        <v>86</v>
      </c>
      <c r="B35307" s="2">
        <v>3.3782461722325604E-3</v>
      </c>
    </row>
    <row r="35308" spans="1:2" x14ac:dyDescent="0.25">
      <c r="A35308" s="28" t="s">
        <v>87</v>
      </c>
      <c r="B35308" s="2">
        <v>3.3737024567575247E-3</v>
      </c>
    </row>
    <row r="35309" spans="1:2" x14ac:dyDescent="0.25">
      <c r="A35309" s="28" t="s">
        <v>31</v>
      </c>
      <c r="B35309" s="2">
        <v>0.12971963637669973</v>
      </c>
    </row>
    <row r="35310" spans="1:2" x14ac:dyDescent="0.25">
      <c r="A35310" s="28" t="s">
        <v>29</v>
      </c>
      <c r="B35310" s="2">
        <v>6.4043235510302068E-2</v>
      </c>
    </row>
    <row r="35311" spans="1:2" x14ac:dyDescent="0.25">
      <c r="A35311" s="28" t="s">
        <v>30</v>
      </c>
      <c r="B35311" s="2">
        <v>7.823000754631676E-2</v>
      </c>
    </row>
    <row r="35312" spans="1:2" x14ac:dyDescent="0.25">
      <c r="A35312" s="28" t="s">
        <v>88</v>
      </c>
      <c r="B35312" s="2">
        <v>4.0339008915405074E-2</v>
      </c>
    </row>
    <row r="35313" spans="1:2" x14ac:dyDescent="0.25">
      <c r="A35313" s="28" t="s">
        <v>80</v>
      </c>
      <c r="B35313" s="2">
        <v>1.5734340297613721E-2</v>
      </c>
    </row>
    <row r="35314" spans="1:2" x14ac:dyDescent="0.25">
      <c r="A35314" s="28" t="s">
        <v>84</v>
      </c>
      <c r="B35314" s="2">
        <v>1.987460730748894E-2</v>
      </c>
    </row>
    <row r="35315" spans="1:2" x14ac:dyDescent="0.25">
      <c r="A35315" s="28" t="s">
        <v>85</v>
      </c>
      <c r="B35315" s="2">
        <v>5.4149770878088789E-2</v>
      </c>
    </row>
    <row r="35316" spans="1:2" x14ac:dyDescent="0.25">
      <c r="A35316" s="28" t="s">
        <v>82</v>
      </c>
      <c r="B35316" s="2">
        <v>4.3532315750264068E-2</v>
      </c>
    </row>
    <row r="35317" spans="1:2" x14ac:dyDescent="0.25">
      <c r="A35317" s="6" t="s">
        <v>93</v>
      </c>
      <c r="B35317" s="2">
        <v>532.96344843094255</v>
      </c>
    </row>
    <row r="35318" spans="1:2" x14ac:dyDescent="0.25">
      <c r="A35318" s="28" t="s">
        <v>79</v>
      </c>
      <c r="B35318" s="2">
        <v>7.6066480212943599</v>
      </c>
    </row>
    <row r="35319" spans="1:2" x14ac:dyDescent="0.25">
      <c r="A35319" s="28" t="s">
        <v>86</v>
      </c>
      <c r="B35319" s="2">
        <v>5.5416931445074855</v>
      </c>
    </row>
    <row r="35320" spans="1:2" x14ac:dyDescent="0.25">
      <c r="A35320" s="28" t="s">
        <v>87</v>
      </c>
      <c r="B35320" s="2">
        <v>22.708892140739938</v>
      </c>
    </row>
    <row r="35321" spans="1:2" x14ac:dyDescent="0.25">
      <c r="A35321" s="28" t="s">
        <v>31</v>
      </c>
      <c r="B35321" s="2">
        <v>76.786874556594825</v>
      </c>
    </row>
    <row r="35322" spans="1:2" x14ac:dyDescent="0.25">
      <c r="A35322" s="28" t="s">
        <v>29</v>
      </c>
      <c r="B35322" s="2">
        <v>58.116069993439773</v>
      </c>
    </row>
    <row r="35323" spans="1:2" x14ac:dyDescent="0.25">
      <c r="A35323" s="28" t="s">
        <v>30</v>
      </c>
      <c r="B35323" s="2">
        <v>43.495587087617565</v>
      </c>
    </row>
    <row r="35324" spans="1:2" x14ac:dyDescent="0.25">
      <c r="A35324" s="28" t="s">
        <v>88</v>
      </c>
      <c r="B35324" s="2">
        <v>51.394145214430203</v>
      </c>
    </row>
    <row r="35325" spans="1:2" x14ac:dyDescent="0.25">
      <c r="A35325" s="28" t="s">
        <v>80</v>
      </c>
      <c r="B35325" s="2">
        <v>34.627477520099895</v>
      </c>
    </row>
    <row r="35326" spans="1:2" x14ac:dyDescent="0.25">
      <c r="A35326" s="28" t="s">
        <v>84</v>
      </c>
      <c r="B35326" s="2">
        <v>53.286402703013536</v>
      </c>
    </row>
    <row r="35327" spans="1:2" x14ac:dyDescent="0.25">
      <c r="A35327" s="28" t="s">
        <v>85</v>
      </c>
      <c r="B35327" s="2">
        <v>103.70660466574654</v>
      </c>
    </row>
    <row r="35328" spans="1:2" x14ac:dyDescent="0.25">
      <c r="A35328" s="28" t="s">
        <v>82</v>
      </c>
      <c r="B35328" s="2">
        <v>75.693053383458434</v>
      </c>
    </row>
    <row r="35329" spans="1:2" x14ac:dyDescent="0.25">
      <c r="A35329" s="3" t="s">
        <v>227</v>
      </c>
      <c r="B35329" s="2">
        <v>4629.6137531602708</v>
      </c>
    </row>
    <row r="35330" spans="1:2" x14ac:dyDescent="0.25">
      <c r="A35330" s="6" t="s">
        <v>228</v>
      </c>
      <c r="B35330" s="2">
        <v>15.449739057770765</v>
      </c>
    </row>
    <row r="35331" spans="1:2" x14ac:dyDescent="0.25">
      <c r="A35331" s="28" t="s">
        <v>79</v>
      </c>
      <c r="B35331" s="2">
        <v>7.6185510260147513E-2</v>
      </c>
    </row>
    <row r="35332" spans="1:2" x14ac:dyDescent="0.25">
      <c r="A35332" s="28" t="s">
        <v>86</v>
      </c>
      <c r="B35332" s="2">
        <v>3.2744166327896763E-2</v>
      </c>
    </row>
    <row r="35333" spans="1:2" x14ac:dyDescent="0.25">
      <c r="A35333" s="28" t="s">
        <v>87</v>
      </c>
      <c r="B35333" s="2">
        <v>2.362247526668114</v>
      </c>
    </row>
    <row r="35334" spans="1:2" x14ac:dyDescent="0.25">
      <c r="A35334" s="28" t="s">
        <v>31</v>
      </c>
      <c r="B35334" s="2">
        <v>1.1849205017800515</v>
      </c>
    </row>
    <row r="35335" spans="1:2" x14ac:dyDescent="0.25">
      <c r="A35335" s="28" t="s">
        <v>29</v>
      </c>
      <c r="B35335" s="2">
        <v>0.15990007902955072</v>
      </c>
    </row>
    <row r="35336" spans="1:2" x14ac:dyDescent="0.25">
      <c r="A35336" s="28" t="s">
        <v>30</v>
      </c>
      <c r="B35336" s="2">
        <v>0.39145199208878562</v>
      </c>
    </row>
    <row r="35337" spans="1:2" x14ac:dyDescent="0.25">
      <c r="A35337" s="28" t="s">
        <v>88</v>
      </c>
      <c r="B35337" s="2">
        <v>1.3766647886583081</v>
      </c>
    </row>
    <row r="35338" spans="1:2" x14ac:dyDescent="0.25">
      <c r="A35338" s="28" t="s">
        <v>80</v>
      </c>
      <c r="B35338" s="2">
        <v>0.74321686270308929</v>
      </c>
    </row>
    <row r="35339" spans="1:2" x14ac:dyDescent="0.25">
      <c r="A35339" s="28" t="s">
        <v>84</v>
      </c>
      <c r="B35339" s="2">
        <v>2.5353514533907409</v>
      </c>
    </row>
    <row r="35340" spans="1:2" x14ac:dyDescent="0.25">
      <c r="A35340" s="28" t="s">
        <v>85</v>
      </c>
      <c r="B35340" s="2">
        <v>5.3722352918743246</v>
      </c>
    </row>
    <row r="35341" spans="1:2" x14ac:dyDescent="0.25">
      <c r="A35341" s="28" t="s">
        <v>82</v>
      </c>
      <c r="B35341" s="2">
        <v>1.2148208849897579</v>
      </c>
    </row>
    <row r="35342" spans="1:2" x14ac:dyDescent="0.25">
      <c r="A35342" s="6" t="s">
        <v>239</v>
      </c>
      <c r="B35342" s="2">
        <v>13.353760796849851</v>
      </c>
    </row>
    <row r="35343" spans="1:2" x14ac:dyDescent="0.25">
      <c r="A35343" s="28" t="s">
        <v>79</v>
      </c>
      <c r="B35343" s="2">
        <v>0.22275368866155182</v>
      </c>
    </row>
    <row r="35344" spans="1:2" x14ac:dyDescent="0.25">
      <c r="A35344" s="28" t="s">
        <v>87</v>
      </c>
      <c r="B35344" s="2">
        <v>1.3282659727442871</v>
      </c>
    </row>
    <row r="35345" spans="1:2" x14ac:dyDescent="0.25">
      <c r="A35345" s="28" t="s">
        <v>31</v>
      </c>
      <c r="B35345" s="2">
        <v>0.35763667996537152</v>
      </c>
    </row>
    <row r="35346" spans="1:2" x14ac:dyDescent="0.25">
      <c r="A35346" s="28" t="s">
        <v>29</v>
      </c>
      <c r="B35346" s="2">
        <v>0.63511905536195934</v>
      </c>
    </row>
    <row r="35347" spans="1:2" x14ac:dyDescent="0.25">
      <c r="A35347" s="28" t="s">
        <v>30</v>
      </c>
      <c r="B35347" s="2">
        <v>0.43027825586710211</v>
      </c>
    </row>
    <row r="35348" spans="1:2" x14ac:dyDescent="0.25">
      <c r="A35348" s="28" t="s">
        <v>88</v>
      </c>
      <c r="B35348" s="2">
        <v>1.3077885177471624</v>
      </c>
    </row>
    <row r="35349" spans="1:2" x14ac:dyDescent="0.25">
      <c r="A35349" s="28" t="s">
        <v>80</v>
      </c>
      <c r="B35349" s="2">
        <v>0.58013715791968301</v>
      </c>
    </row>
    <row r="35350" spans="1:2" x14ac:dyDescent="0.25">
      <c r="A35350" s="28" t="s">
        <v>84</v>
      </c>
      <c r="B35350" s="2">
        <v>2.4852448666962177</v>
      </c>
    </row>
    <row r="35351" spans="1:2" x14ac:dyDescent="0.25">
      <c r="A35351" s="28" t="s">
        <v>85</v>
      </c>
      <c r="B35351" s="2">
        <v>2.9220787771579619</v>
      </c>
    </row>
    <row r="35352" spans="1:2" x14ac:dyDescent="0.25">
      <c r="A35352" s="28" t="s">
        <v>82</v>
      </c>
      <c r="B35352" s="2">
        <v>3.0844578247285535</v>
      </c>
    </row>
    <row r="35353" spans="1:2" x14ac:dyDescent="0.25">
      <c r="A35353" s="6" t="s">
        <v>241</v>
      </c>
      <c r="B35353" s="2">
        <v>215.7163955919697</v>
      </c>
    </row>
    <row r="35354" spans="1:2" x14ac:dyDescent="0.25">
      <c r="A35354" s="28" t="s">
        <v>79</v>
      </c>
      <c r="B35354" s="2">
        <v>5.2548160590197037</v>
      </c>
    </row>
    <row r="35355" spans="1:2" x14ac:dyDescent="0.25">
      <c r="A35355" s="28" t="s">
        <v>86</v>
      </c>
      <c r="B35355" s="2">
        <v>2.3431204959540737</v>
      </c>
    </row>
    <row r="35356" spans="1:2" x14ac:dyDescent="0.25">
      <c r="A35356" s="28" t="s">
        <v>87</v>
      </c>
      <c r="B35356" s="2">
        <v>0.58002272311691117</v>
      </c>
    </row>
    <row r="35357" spans="1:2" x14ac:dyDescent="0.25">
      <c r="A35357" s="28" t="s">
        <v>31</v>
      </c>
      <c r="B35357" s="2">
        <v>4.4958211163666224</v>
      </c>
    </row>
    <row r="35358" spans="1:2" x14ac:dyDescent="0.25">
      <c r="A35358" s="28" t="s">
        <v>29</v>
      </c>
      <c r="B35358" s="2">
        <v>0.74369000448534295</v>
      </c>
    </row>
    <row r="35359" spans="1:2" x14ac:dyDescent="0.25">
      <c r="A35359" s="28" t="s">
        <v>30</v>
      </c>
      <c r="B35359" s="2">
        <v>2.2914048145977279</v>
      </c>
    </row>
    <row r="35360" spans="1:2" x14ac:dyDescent="0.25">
      <c r="A35360" s="28" t="s">
        <v>88</v>
      </c>
      <c r="B35360" s="2">
        <v>13.70683367942919</v>
      </c>
    </row>
    <row r="35361" spans="1:2" x14ac:dyDescent="0.25">
      <c r="A35361" s="28" t="s">
        <v>80</v>
      </c>
      <c r="B35361" s="2">
        <v>25.148471308057278</v>
      </c>
    </row>
    <row r="35362" spans="1:2" x14ac:dyDescent="0.25">
      <c r="A35362" s="28" t="s">
        <v>84</v>
      </c>
      <c r="B35362" s="2">
        <v>71.797216866495063</v>
      </c>
    </row>
    <row r="35363" spans="1:2" x14ac:dyDescent="0.25">
      <c r="A35363" s="28" t="s">
        <v>85</v>
      </c>
      <c r="B35363" s="2">
        <v>67.441707521886997</v>
      </c>
    </row>
    <row r="35364" spans="1:2" x14ac:dyDescent="0.25">
      <c r="A35364" s="28" t="s">
        <v>82</v>
      </c>
      <c r="B35364" s="2">
        <v>21.913291002560786</v>
      </c>
    </row>
    <row r="35365" spans="1:2" x14ac:dyDescent="0.25">
      <c r="A35365" s="6" t="s">
        <v>53</v>
      </c>
      <c r="B35365" s="2">
        <v>28.801810964807654</v>
      </c>
    </row>
    <row r="35366" spans="1:2" x14ac:dyDescent="0.25">
      <c r="A35366" s="28" t="s">
        <v>79</v>
      </c>
      <c r="B35366" s="2">
        <v>2.3031296355046634E-2</v>
      </c>
    </row>
    <row r="35367" spans="1:2" x14ac:dyDescent="0.25">
      <c r="A35367" s="28" t="s">
        <v>86</v>
      </c>
      <c r="B35367" s="2">
        <v>1.5700874554411392E-4</v>
      </c>
    </row>
    <row r="35368" spans="1:2" x14ac:dyDescent="0.25">
      <c r="A35368" s="28" t="s">
        <v>87</v>
      </c>
      <c r="B35368" s="2">
        <v>8.1647661199428217E-3</v>
      </c>
    </row>
    <row r="35369" spans="1:2" x14ac:dyDescent="0.25">
      <c r="A35369" s="28" t="s">
        <v>31</v>
      </c>
      <c r="B35369" s="2">
        <v>1.5437113978598236E-3</v>
      </c>
    </row>
    <row r="35370" spans="1:2" x14ac:dyDescent="0.25">
      <c r="A35370" s="28" t="s">
        <v>29</v>
      </c>
      <c r="B35370" s="2">
        <v>1.9886093701176371E-5</v>
      </c>
    </row>
    <row r="35371" spans="1:2" x14ac:dyDescent="0.25">
      <c r="A35371" s="28" t="s">
        <v>30</v>
      </c>
      <c r="B35371" s="2">
        <v>3.2853276299407431E-5</v>
      </c>
    </row>
    <row r="35372" spans="1:2" x14ac:dyDescent="0.25">
      <c r="A35372" s="28" t="s">
        <v>80</v>
      </c>
      <c r="B35372" s="2">
        <v>7.9077572079994489</v>
      </c>
    </row>
    <row r="35373" spans="1:2" x14ac:dyDescent="0.25">
      <c r="A35373" s="28" t="s">
        <v>84</v>
      </c>
      <c r="B35373" s="2">
        <v>3.7801797007430258</v>
      </c>
    </row>
    <row r="35374" spans="1:2" x14ac:dyDescent="0.25">
      <c r="A35374" s="28" t="s">
        <v>85</v>
      </c>
      <c r="B35374" s="2">
        <v>11.024627470670527</v>
      </c>
    </row>
    <row r="35375" spans="1:2" x14ac:dyDescent="0.25">
      <c r="A35375" s="28" t="s">
        <v>82</v>
      </c>
      <c r="B35375" s="2">
        <v>6.0562970634062578</v>
      </c>
    </row>
    <row r="35376" spans="1:2" x14ac:dyDescent="0.25">
      <c r="A35376" s="6" t="s">
        <v>230</v>
      </c>
      <c r="B35376" s="2">
        <v>898.89518134822083</v>
      </c>
    </row>
    <row r="35377" spans="1:2" x14ac:dyDescent="0.25">
      <c r="A35377" s="28" t="s">
        <v>79</v>
      </c>
      <c r="B35377" s="2">
        <v>9.7207970287594492</v>
      </c>
    </row>
    <row r="35378" spans="1:2" x14ac:dyDescent="0.25">
      <c r="A35378" s="28" t="s">
        <v>86</v>
      </c>
      <c r="B35378" s="2">
        <v>18.018284847973629</v>
      </c>
    </row>
    <row r="35379" spans="1:2" x14ac:dyDescent="0.25">
      <c r="A35379" s="28" t="s">
        <v>31</v>
      </c>
      <c r="B35379" s="2">
        <v>2.895870956824433</v>
      </c>
    </row>
    <row r="35380" spans="1:2" x14ac:dyDescent="0.25">
      <c r="A35380" s="28" t="s">
        <v>29</v>
      </c>
      <c r="B35380" s="2">
        <v>0.31878267664807569</v>
      </c>
    </row>
    <row r="35381" spans="1:2" x14ac:dyDescent="0.25">
      <c r="A35381" s="28" t="s">
        <v>30</v>
      </c>
      <c r="B35381" s="2">
        <v>1.539820257260855</v>
      </c>
    </row>
    <row r="35382" spans="1:2" x14ac:dyDescent="0.25">
      <c r="A35382" s="28" t="s">
        <v>88</v>
      </c>
      <c r="B35382" s="2">
        <v>136.9511899315402</v>
      </c>
    </row>
    <row r="35383" spans="1:2" x14ac:dyDescent="0.25">
      <c r="A35383" s="28" t="s">
        <v>80</v>
      </c>
      <c r="B35383" s="2">
        <v>171.99085691218113</v>
      </c>
    </row>
    <row r="35384" spans="1:2" x14ac:dyDescent="0.25">
      <c r="A35384" s="28" t="s">
        <v>84</v>
      </c>
      <c r="B35384" s="2">
        <v>136.95904569570533</v>
      </c>
    </row>
    <row r="35385" spans="1:2" x14ac:dyDescent="0.25">
      <c r="A35385" s="28" t="s">
        <v>85</v>
      </c>
      <c r="B35385" s="2">
        <v>205.04625962251944</v>
      </c>
    </row>
    <row r="35386" spans="1:2" x14ac:dyDescent="0.25">
      <c r="A35386" s="28" t="s">
        <v>82</v>
      </c>
      <c r="B35386" s="2">
        <v>215.45427341880838</v>
      </c>
    </row>
    <row r="35387" spans="1:2" x14ac:dyDescent="0.25">
      <c r="A35387" s="6" t="s">
        <v>19</v>
      </c>
      <c r="B35387" s="2">
        <v>4.2948354943047171</v>
      </c>
    </row>
    <row r="35388" spans="1:2" x14ac:dyDescent="0.25">
      <c r="A35388" s="28" t="s">
        <v>79</v>
      </c>
      <c r="B35388" s="2">
        <v>1.4824266606714345</v>
      </c>
    </row>
    <row r="35389" spans="1:2" x14ac:dyDescent="0.25">
      <c r="A35389" s="28" t="s">
        <v>86</v>
      </c>
      <c r="B35389" s="2">
        <v>2.5063193263589502E-2</v>
      </c>
    </row>
    <row r="35390" spans="1:2" x14ac:dyDescent="0.25">
      <c r="A35390" s="28" t="s">
        <v>87</v>
      </c>
      <c r="B35390" s="2">
        <v>8.6055864935104462E-3</v>
      </c>
    </row>
    <row r="35391" spans="1:2" x14ac:dyDescent="0.25">
      <c r="A35391" s="28" t="s">
        <v>31</v>
      </c>
      <c r="B35391" s="2">
        <v>0.32247356026796142</v>
      </c>
    </row>
    <row r="35392" spans="1:2" x14ac:dyDescent="0.25">
      <c r="A35392" s="28" t="s">
        <v>29</v>
      </c>
      <c r="B35392" s="2">
        <v>7.6375655738287807E-2</v>
      </c>
    </row>
    <row r="35393" spans="1:2" x14ac:dyDescent="0.25">
      <c r="A35393" s="28" t="s">
        <v>30</v>
      </c>
      <c r="B35393" s="2">
        <v>0.43862067300277047</v>
      </c>
    </row>
    <row r="35394" spans="1:2" x14ac:dyDescent="0.25">
      <c r="A35394" s="28" t="s">
        <v>88</v>
      </c>
      <c r="B35394" s="2">
        <v>7.3851221324754121E-2</v>
      </c>
    </row>
    <row r="35395" spans="1:2" x14ac:dyDescent="0.25">
      <c r="A35395" s="28" t="s">
        <v>80</v>
      </c>
      <c r="B35395" s="2">
        <v>0.10854696065887467</v>
      </c>
    </row>
    <row r="35396" spans="1:2" x14ac:dyDescent="0.25">
      <c r="A35396" s="28" t="s">
        <v>84</v>
      </c>
      <c r="B35396" s="2">
        <v>1.2448623864329189E-2</v>
      </c>
    </row>
    <row r="35397" spans="1:2" x14ac:dyDescent="0.25">
      <c r="A35397" s="28" t="s">
        <v>85</v>
      </c>
      <c r="B35397" s="2">
        <v>1.5960352040810619</v>
      </c>
    </row>
    <row r="35398" spans="1:2" x14ac:dyDescent="0.25">
      <c r="A35398" s="28" t="s">
        <v>82</v>
      </c>
      <c r="B35398" s="2">
        <v>0.15038815493814384</v>
      </c>
    </row>
    <row r="35399" spans="1:2" x14ac:dyDescent="0.25">
      <c r="A35399" s="6" t="s">
        <v>243</v>
      </c>
      <c r="B35399" s="2">
        <v>78.912078104380441</v>
      </c>
    </row>
    <row r="35400" spans="1:2" x14ac:dyDescent="0.25">
      <c r="A35400" s="28" t="s">
        <v>79</v>
      </c>
      <c r="B35400" s="2">
        <v>0.9066445284596707</v>
      </c>
    </row>
    <row r="35401" spans="1:2" x14ac:dyDescent="0.25">
      <c r="A35401" s="28" t="s">
        <v>86</v>
      </c>
      <c r="B35401" s="2">
        <v>0.62690981636395715</v>
      </c>
    </row>
    <row r="35402" spans="1:2" x14ac:dyDescent="0.25">
      <c r="A35402" s="28" t="s">
        <v>87</v>
      </c>
      <c r="B35402" s="2">
        <v>1.8689397426112373</v>
      </c>
    </row>
    <row r="35403" spans="1:2" x14ac:dyDescent="0.25">
      <c r="A35403" s="28" t="s">
        <v>31</v>
      </c>
      <c r="B35403" s="2">
        <v>1.4840612868651621</v>
      </c>
    </row>
    <row r="35404" spans="1:2" x14ac:dyDescent="0.25">
      <c r="A35404" s="28" t="s">
        <v>29</v>
      </c>
      <c r="B35404" s="2">
        <v>0.42777100922986372</v>
      </c>
    </row>
    <row r="35405" spans="1:2" x14ac:dyDescent="0.25">
      <c r="A35405" s="28" t="s">
        <v>30</v>
      </c>
      <c r="B35405" s="2">
        <v>0.33425252673521572</v>
      </c>
    </row>
    <row r="35406" spans="1:2" x14ac:dyDescent="0.25">
      <c r="A35406" s="28" t="s">
        <v>88</v>
      </c>
      <c r="B35406" s="2">
        <v>5.029462125374649</v>
      </c>
    </row>
    <row r="35407" spans="1:2" x14ac:dyDescent="0.25">
      <c r="A35407" s="28" t="s">
        <v>80</v>
      </c>
      <c r="B35407" s="2">
        <v>16.977160975927582</v>
      </c>
    </row>
    <row r="35408" spans="1:2" x14ac:dyDescent="0.25">
      <c r="A35408" s="28" t="s">
        <v>84</v>
      </c>
      <c r="B35408" s="2">
        <v>15.876034232168772</v>
      </c>
    </row>
    <row r="35409" spans="1:2" x14ac:dyDescent="0.25">
      <c r="A35409" s="28" t="s">
        <v>85</v>
      </c>
      <c r="B35409" s="2">
        <v>30.888107408134644</v>
      </c>
    </row>
    <row r="35410" spans="1:2" x14ac:dyDescent="0.25">
      <c r="A35410" s="28" t="s">
        <v>82</v>
      </c>
      <c r="B35410" s="2">
        <v>4.4927344525096879</v>
      </c>
    </row>
    <row r="35411" spans="1:2" x14ac:dyDescent="0.25">
      <c r="A35411" s="6" t="s">
        <v>52</v>
      </c>
      <c r="B35411" s="2">
        <v>55.212739104998306</v>
      </c>
    </row>
    <row r="35412" spans="1:2" x14ac:dyDescent="0.25">
      <c r="A35412" s="28" t="s">
        <v>79</v>
      </c>
      <c r="B35412" s="2">
        <v>8.2635566647168063E-2</v>
      </c>
    </row>
    <row r="35413" spans="1:2" x14ac:dyDescent="0.25">
      <c r="A35413" s="28" t="s">
        <v>86</v>
      </c>
      <c r="B35413" s="2">
        <v>1.6138588959441279E-2</v>
      </c>
    </row>
    <row r="35414" spans="1:2" x14ac:dyDescent="0.25">
      <c r="A35414" s="28" t="s">
        <v>87</v>
      </c>
      <c r="B35414" s="2">
        <v>0.39217670262512105</v>
      </c>
    </row>
    <row r="35415" spans="1:2" x14ac:dyDescent="0.25">
      <c r="A35415" s="28" t="s">
        <v>31</v>
      </c>
      <c r="B35415" s="2">
        <v>0.17195700310802031</v>
      </c>
    </row>
    <row r="35416" spans="1:2" x14ac:dyDescent="0.25">
      <c r="A35416" s="28" t="s">
        <v>29</v>
      </c>
      <c r="B35416" s="2">
        <v>2.9537057233974725E-4</v>
      </c>
    </row>
    <row r="35417" spans="1:2" x14ac:dyDescent="0.25">
      <c r="A35417" s="28" t="s">
        <v>30</v>
      </c>
      <c r="B35417" s="2">
        <v>6.5992821402397648E-3</v>
      </c>
    </row>
    <row r="35418" spans="1:2" x14ac:dyDescent="0.25">
      <c r="A35418" s="28" t="s">
        <v>88</v>
      </c>
      <c r="B35418" s="2">
        <v>0.49667771660388849</v>
      </c>
    </row>
    <row r="35419" spans="1:2" x14ac:dyDescent="0.25">
      <c r="A35419" s="28" t="s">
        <v>80</v>
      </c>
      <c r="B35419" s="2">
        <v>8.7735354554527518</v>
      </c>
    </row>
    <row r="35420" spans="1:2" x14ac:dyDescent="0.25">
      <c r="A35420" s="28" t="s">
        <v>84</v>
      </c>
      <c r="B35420" s="2">
        <v>0.33612120899151104</v>
      </c>
    </row>
    <row r="35421" spans="1:2" x14ac:dyDescent="0.25">
      <c r="A35421" s="28" t="s">
        <v>85</v>
      </c>
      <c r="B35421" s="2">
        <v>32.686822778986176</v>
      </c>
    </row>
    <row r="35422" spans="1:2" x14ac:dyDescent="0.25">
      <c r="A35422" s="28" t="s">
        <v>82</v>
      </c>
      <c r="B35422" s="2">
        <v>12.249779430911643</v>
      </c>
    </row>
    <row r="35423" spans="1:2" x14ac:dyDescent="0.25">
      <c r="A35423" s="6" t="s">
        <v>245</v>
      </c>
      <c r="B35423" s="2">
        <v>27.150167844557728</v>
      </c>
    </row>
    <row r="35424" spans="1:2" x14ac:dyDescent="0.25">
      <c r="A35424" s="28" t="s">
        <v>79</v>
      </c>
      <c r="B35424" s="2">
        <v>0.88763416178813725</v>
      </c>
    </row>
    <row r="35425" spans="1:2" x14ac:dyDescent="0.25">
      <c r="A35425" s="28" t="s">
        <v>87</v>
      </c>
      <c r="B35425" s="2">
        <v>0.31143001197480641</v>
      </c>
    </row>
    <row r="35426" spans="1:2" x14ac:dyDescent="0.25">
      <c r="A35426" s="28" t="s">
        <v>31</v>
      </c>
      <c r="B35426" s="2">
        <v>0.99392256589874139</v>
      </c>
    </row>
    <row r="35427" spans="1:2" x14ac:dyDescent="0.25">
      <c r="A35427" s="28" t="s">
        <v>29</v>
      </c>
      <c r="B35427" s="2">
        <v>9.2987064680838796E-2</v>
      </c>
    </row>
    <row r="35428" spans="1:2" x14ac:dyDescent="0.25">
      <c r="A35428" s="28" t="s">
        <v>30</v>
      </c>
      <c r="B35428" s="2">
        <v>0.22738554962173185</v>
      </c>
    </row>
    <row r="35429" spans="1:2" x14ac:dyDescent="0.25">
      <c r="A35429" s="28" t="s">
        <v>88</v>
      </c>
      <c r="B35429" s="2">
        <v>1.8561831683531294</v>
      </c>
    </row>
    <row r="35430" spans="1:2" x14ac:dyDescent="0.25">
      <c r="A35430" s="28" t="s">
        <v>80</v>
      </c>
      <c r="B35430" s="2">
        <v>4.0123945050001684</v>
      </c>
    </row>
    <row r="35431" spans="1:2" x14ac:dyDescent="0.25">
      <c r="A35431" s="28" t="s">
        <v>84</v>
      </c>
      <c r="B35431" s="2">
        <v>2.644078735619813</v>
      </c>
    </row>
    <row r="35432" spans="1:2" x14ac:dyDescent="0.25">
      <c r="A35432" s="28" t="s">
        <v>85</v>
      </c>
      <c r="B35432" s="2">
        <v>13.588589817732753</v>
      </c>
    </row>
    <row r="35433" spans="1:2" x14ac:dyDescent="0.25">
      <c r="A35433" s="28" t="s">
        <v>82</v>
      </c>
      <c r="B35433" s="2">
        <v>2.5355622638876083</v>
      </c>
    </row>
    <row r="35434" spans="1:2" x14ac:dyDescent="0.25">
      <c r="A35434" s="6" t="s">
        <v>247</v>
      </c>
      <c r="B35434" s="2">
        <v>134.98076575918017</v>
      </c>
    </row>
    <row r="35435" spans="1:2" x14ac:dyDescent="0.25">
      <c r="A35435" s="28" t="s">
        <v>79</v>
      </c>
      <c r="B35435" s="2">
        <v>0.83350317692517151</v>
      </c>
    </row>
    <row r="35436" spans="1:2" x14ac:dyDescent="0.25">
      <c r="A35436" s="28" t="s">
        <v>86</v>
      </c>
      <c r="B35436" s="2">
        <v>0.4062637399391556</v>
      </c>
    </row>
    <row r="35437" spans="1:2" x14ac:dyDescent="0.25">
      <c r="A35437" s="28" t="s">
        <v>87</v>
      </c>
      <c r="B35437" s="2">
        <v>1.0255101246926206</v>
      </c>
    </row>
    <row r="35438" spans="1:2" x14ac:dyDescent="0.25">
      <c r="A35438" s="28" t="s">
        <v>31</v>
      </c>
      <c r="B35438" s="2">
        <v>13.408502578379588</v>
      </c>
    </row>
    <row r="35439" spans="1:2" x14ac:dyDescent="0.25">
      <c r="A35439" s="28" t="s">
        <v>29</v>
      </c>
      <c r="B35439" s="2">
        <v>5.8098720045178966</v>
      </c>
    </row>
    <row r="35440" spans="1:2" x14ac:dyDescent="0.25">
      <c r="A35440" s="28" t="s">
        <v>30</v>
      </c>
      <c r="B35440" s="2">
        <v>2.7547716387104857</v>
      </c>
    </row>
    <row r="35441" spans="1:2" x14ac:dyDescent="0.25">
      <c r="A35441" s="28" t="s">
        <v>88</v>
      </c>
      <c r="B35441" s="2">
        <v>8.5871185627781284</v>
      </c>
    </row>
    <row r="35442" spans="1:2" x14ac:dyDescent="0.25">
      <c r="A35442" s="28" t="s">
        <v>80</v>
      </c>
      <c r="B35442" s="2">
        <v>6.9792847781422775</v>
      </c>
    </row>
    <row r="35443" spans="1:2" x14ac:dyDescent="0.25">
      <c r="A35443" s="28" t="s">
        <v>84</v>
      </c>
      <c r="B35443" s="2">
        <v>19.742908923265315</v>
      </c>
    </row>
    <row r="35444" spans="1:2" x14ac:dyDescent="0.25">
      <c r="A35444" s="28" t="s">
        <v>85</v>
      </c>
      <c r="B35444" s="2">
        <v>57.96693625330547</v>
      </c>
    </row>
    <row r="35445" spans="1:2" x14ac:dyDescent="0.25">
      <c r="A35445" s="28" t="s">
        <v>82</v>
      </c>
      <c r="B35445" s="2">
        <v>17.466093978524061</v>
      </c>
    </row>
    <row r="35446" spans="1:2" x14ac:dyDescent="0.25">
      <c r="A35446" s="6" t="s">
        <v>20</v>
      </c>
      <c r="B35446" s="2">
        <v>18.696850867015947</v>
      </c>
    </row>
    <row r="35447" spans="1:2" x14ac:dyDescent="0.25">
      <c r="A35447" s="28" t="s">
        <v>79</v>
      </c>
      <c r="B35447" s="2">
        <v>0.22188061772832918</v>
      </c>
    </row>
    <row r="35448" spans="1:2" x14ac:dyDescent="0.25">
      <c r="A35448" s="28" t="s">
        <v>86</v>
      </c>
      <c r="B35448" s="2">
        <v>0.56244552988401864</v>
      </c>
    </row>
    <row r="35449" spans="1:2" x14ac:dyDescent="0.25">
      <c r="A35449" s="28" t="s">
        <v>87</v>
      </c>
      <c r="B35449" s="2">
        <v>6.7583120884217002E-2</v>
      </c>
    </row>
    <row r="35450" spans="1:2" x14ac:dyDescent="0.25">
      <c r="A35450" s="28" t="s">
        <v>31</v>
      </c>
      <c r="B35450" s="2">
        <v>0.99779039852792339</v>
      </c>
    </row>
    <row r="35451" spans="1:2" x14ac:dyDescent="0.25">
      <c r="A35451" s="28" t="s">
        <v>29</v>
      </c>
      <c r="B35451" s="2">
        <v>9.1414189264881096E-2</v>
      </c>
    </row>
    <row r="35452" spans="1:2" x14ac:dyDescent="0.25">
      <c r="A35452" s="28" t="s">
        <v>30</v>
      </c>
      <c r="B35452" s="2">
        <v>9.707332889902176E-2</v>
      </c>
    </row>
    <row r="35453" spans="1:2" x14ac:dyDescent="0.25">
      <c r="A35453" s="28" t="s">
        <v>88</v>
      </c>
      <c r="B35453" s="2">
        <v>0.48567247398163765</v>
      </c>
    </row>
    <row r="35454" spans="1:2" x14ac:dyDescent="0.25">
      <c r="A35454" s="28" t="s">
        <v>80</v>
      </c>
      <c r="B35454" s="2">
        <v>0.28235779848864823</v>
      </c>
    </row>
    <row r="35455" spans="1:2" x14ac:dyDescent="0.25">
      <c r="A35455" s="28" t="s">
        <v>84</v>
      </c>
      <c r="B35455" s="2">
        <v>1.1568690789427101</v>
      </c>
    </row>
    <row r="35456" spans="1:2" x14ac:dyDescent="0.25">
      <c r="A35456" s="28" t="s">
        <v>85</v>
      </c>
      <c r="B35456" s="2">
        <v>12.71390365366509</v>
      </c>
    </row>
    <row r="35457" spans="1:2" x14ac:dyDescent="0.25">
      <c r="A35457" s="28" t="s">
        <v>82</v>
      </c>
      <c r="B35457" s="2">
        <v>2.0198606767494698</v>
      </c>
    </row>
    <row r="35458" spans="1:2" x14ac:dyDescent="0.25">
      <c r="A35458" s="6" t="s">
        <v>21</v>
      </c>
      <c r="B35458" s="2">
        <v>127.79823719366162</v>
      </c>
    </row>
    <row r="35459" spans="1:2" x14ac:dyDescent="0.25">
      <c r="A35459" s="28" t="s">
        <v>79</v>
      </c>
      <c r="B35459" s="2">
        <v>0.93316655368149759</v>
      </c>
    </row>
    <row r="35460" spans="1:2" x14ac:dyDescent="0.25">
      <c r="A35460" s="28" t="s">
        <v>86</v>
      </c>
      <c r="B35460" s="2">
        <v>3.953958084621306</v>
      </c>
    </row>
    <row r="35461" spans="1:2" x14ac:dyDescent="0.25">
      <c r="A35461" s="28" t="s">
        <v>87</v>
      </c>
      <c r="B35461" s="2">
        <v>1.3093686323141383E-3</v>
      </c>
    </row>
    <row r="35462" spans="1:2" x14ac:dyDescent="0.25">
      <c r="A35462" s="28" t="s">
        <v>31</v>
      </c>
      <c r="B35462" s="2">
        <v>1.3237786938824321</v>
      </c>
    </row>
    <row r="35463" spans="1:2" x14ac:dyDescent="0.25">
      <c r="A35463" s="28" t="s">
        <v>29</v>
      </c>
      <c r="B35463" s="2">
        <v>0.12837201130536496</v>
      </c>
    </row>
    <row r="35464" spans="1:2" x14ac:dyDescent="0.25">
      <c r="A35464" s="28" t="s">
        <v>30</v>
      </c>
      <c r="B35464" s="2">
        <v>0.64243625409763827</v>
      </c>
    </row>
    <row r="35465" spans="1:2" x14ac:dyDescent="0.25">
      <c r="A35465" s="28" t="s">
        <v>88</v>
      </c>
      <c r="B35465" s="2">
        <v>3.1716093144524233</v>
      </c>
    </row>
    <row r="35466" spans="1:2" x14ac:dyDescent="0.25">
      <c r="A35466" s="28" t="s">
        <v>80</v>
      </c>
      <c r="B35466" s="2">
        <v>51.176163724537574</v>
      </c>
    </row>
    <row r="35467" spans="1:2" x14ac:dyDescent="0.25">
      <c r="A35467" s="28" t="s">
        <v>84</v>
      </c>
      <c r="B35467" s="2">
        <v>7.5221645095100573</v>
      </c>
    </row>
    <row r="35468" spans="1:2" x14ac:dyDescent="0.25">
      <c r="A35468" s="28" t="s">
        <v>85</v>
      </c>
      <c r="B35468" s="2">
        <v>35.617416207494216</v>
      </c>
    </row>
    <row r="35469" spans="1:2" x14ac:dyDescent="0.25">
      <c r="A35469" s="28" t="s">
        <v>82</v>
      </c>
      <c r="B35469" s="2">
        <v>23.327862471446789</v>
      </c>
    </row>
    <row r="35470" spans="1:2" x14ac:dyDescent="0.25">
      <c r="A35470" s="6" t="s">
        <v>22</v>
      </c>
      <c r="B35470" s="2">
        <v>13.792638503665421</v>
      </c>
    </row>
    <row r="35471" spans="1:2" x14ac:dyDescent="0.25">
      <c r="A35471" s="28" t="s">
        <v>79</v>
      </c>
      <c r="B35471" s="2">
        <v>8.3537224203429933E-2</v>
      </c>
    </row>
    <row r="35472" spans="1:2" x14ac:dyDescent="0.25">
      <c r="A35472" s="28" t="s">
        <v>86</v>
      </c>
      <c r="B35472" s="2">
        <v>0.28526839912158347</v>
      </c>
    </row>
    <row r="35473" spans="1:2" x14ac:dyDescent="0.25">
      <c r="A35473" s="28" t="s">
        <v>87</v>
      </c>
      <c r="B35473" s="2">
        <v>0.10907562273139686</v>
      </c>
    </row>
    <row r="35474" spans="1:2" x14ac:dyDescent="0.25">
      <c r="A35474" s="28" t="s">
        <v>31</v>
      </c>
      <c r="B35474" s="2">
        <v>0.81526505631836954</v>
      </c>
    </row>
    <row r="35475" spans="1:2" x14ac:dyDescent="0.25">
      <c r="A35475" s="28" t="s">
        <v>29</v>
      </c>
      <c r="B35475" s="2">
        <v>0.18890051645496758</v>
      </c>
    </row>
    <row r="35476" spans="1:2" x14ac:dyDescent="0.25">
      <c r="A35476" s="28" t="s">
        <v>30</v>
      </c>
      <c r="B35476" s="2">
        <v>0.57114009750464767</v>
      </c>
    </row>
    <row r="35477" spans="1:2" x14ac:dyDescent="0.25">
      <c r="A35477" s="28" t="s">
        <v>88</v>
      </c>
      <c r="B35477" s="2">
        <v>0.54954444710634731</v>
      </c>
    </row>
    <row r="35478" spans="1:2" x14ac:dyDescent="0.25">
      <c r="A35478" s="28" t="s">
        <v>80</v>
      </c>
      <c r="B35478" s="2">
        <v>0.30079058471870684</v>
      </c>
    </row>
    <row r="35479" spans="1:2" x14ac:dyDescent="0.25">
      <c r="A35479" s="28" t="s">
        <v>84</v>
      </c>
      <c r="B35479" s="2">
        <v>1.803385656366475</v>
      </c>
    </row>
    <row r="35480" spans="1:2" x14ac:dyDescent="0.25">
      <c r="A35480" s="28" t="s">
        <v>85</v>
      </c>
      <c r="B35480" s="2">
        <v>7.964630463335415</v>
      </c>
    </row>
    <row r="35481" spans="1:2" x14ac:dyDescent="0.25">
      <c r="A35481" s="28" t="s">
        <v>82</v>
      </c>
      <c r="B35481" s="2">
        <v>1.1211004358040804</v>
      </c>
    </row>
    <row r="35482" spans="1:2" x14ac:dyDescent="0.25">
      <c r="A35482" s="6" t="s">
        <v>25</v>
      </c>
      <c r="B35482" s="2">
        <v>145.33025533108017</v>
      </c>
    </row>
    <row r="35483" spans="1:2" x14ac:dyDescent="0.25">
      <c r="A35483" s="28" t="s">
        <v>79</v>
      </c>
      <c r="B35483" s="2">
        <v>5.2119583328796093</v>
      </c>
    </row>
    <row r="35484" spans="1:2" x14ac:dyDescent="0.25">
      <c r="A35484" s="28" t="s">
        <v>86</v>
      </c>
      <c r="B35484" s="2">
        <v>1.1125324386664874</v>
      </c>
    </row>
    <row r="35485" spans="1:2" x14ac:dyDescent="0.25">
      <c r="A35485" s="28" t="s">
        <v>87</v>
      </c>
      <c r="B35485" s="2">
        <v>0.18274762601992484</v>
      </c>
    </row>
    <row r="35486" spans="1:2" x14ac:dyDescent="0.25">
      <c r="A35486" s="28" t="s">
        <v>31</v>
      </c>
      <c r="B35486" s="2">
        <v>1.8581996500737996</v>
      </c>
    </row>
    <row r="35487" spans="1:2" x14ac:dyDescent="0.25">
      <c r="A35487" s="28" t="s">
        <v>29</v>
      </c>
      <c r="B35487" s="2">
        <v>1.7785356649107362</v>
      </c>
    </row>
    <row r="35488" spans="1:2" x14ac:dyDescent="0.25">
      <c r="A35488" s="28" t="s">
        <v>30</v>
      </c>
      <c r="B35488" s="2">
        <v>1.1008072874934598</v>
      </c>
    </row>
    <row r="35489" spans="1:2" x14ac:dyDescent="0.25">
      <c r="A35489" s="28" t="s">
        <v>88</v>
      </c>
      <c r="B35489" s="2">
        <v>12.884080962648053</v>
      </c>
    </row>
    <row r="35490" spans="1:2" x14ac:dyDescent="0.25">
      <c r="A35490" s="28" t="s">
        <v>80</v>
      </c>
      <c r="B35490" s="2">
        <v>8.5872874410143591</v>
      </c>
    </row>
    <row r="35491" spans="1:2" x14ac:dyDescent="0.25">
      <c r="A35491" s="28" t="s">
        <v>84</v>
      </c>
      <c r="B35491" s="2">
        <v>5.0978349116749646</v>
      </c>
    </row>
    <row r="35492" spans="1:2" x14ac:dyDescent="0.25">
      <c r="A35492" s="28" t="s">
        <v>85</v>
      </c>
      <c r="B35492" s="2">
        <v>74.736065254784876</v>
      </c>
    </row>
    <row r="35493" spans="1:2" x14ac:dyDescent="0.25">
      <c r="A35493" s="28" t="s">
        <v>82</v>
      </c>
      <c r="B35493" s="2">
        <v>32.780205760913908</v>
      </c>
    </row>
    <row r="35494" spans="1:2" x14ac:dyDescent="0.25">
      <c r="A35494" s="6" t="s">
        <v>23</v>
      </c>
      <c r="B35494" s="2">
        <v>23.823995032076905</v>
      </c>
    </row>
    <row r="35495" spans="1:2" x14ac:dyDescent="0.25">
      <c r="A35495" s="28" t="s">
        <v>79</v>
      </c>
      <c r="B35495" s="2">
        <v>0.14200163110413666</v>
      </c>
    </row>
    <row r="35496" spans="1:2" x14ac:dyDescent="0.25">
      <c r="A35496" s="28" t="s">
        <v>86</v>
      </c>
      <c r="B35496" s="2">
        <v>0.27228650670402077</v>
      </c>
    </row>
    <row r="35497" spans="1:2" x14ac:dyDescent="0.25">
      <c r="A35497" s="28" t="s">
        <v>87</v>
      </c>
      <c r="B35497" s="2">
        <v>7.7849015620486475E-2</v>
      </c>
    </row>
    <row r="35498" spans="1:2" x14ac:dyDescent="0.25">
      <c r="A35498" s="28" t="s">
        <v>31</v>
      </c>
      <c r="B35498" s="2">
        <v>0.17650129900503697</v>
      </c>
    </row>
    <row r="35499" spans="1:2" x14ac:dyDescent="0.25">
      <c r="A35499" s="28" t="s">
        <v>29</v>
      </c>
      <c r="B35499" s="2">
        <v>7.0197305161365575E-2</v>
      </c>
    </row>
    <row r="35500" spans="1:2" x14ac:dyDescent="0.25">
      <c r="A35500" s="28" t="s">
        <v>30</v>
      </c>
      <c r="B35500" s="2">
        <v>0.18597395514271403</v>
      </c>
    </row>
    <row r="35501" spans="1:2" x14ac:dyDescent="0.25">
      <c r="A35501" s="28" t="s">
        <v>88</v>
      </c>
      <c r="B35501" s="2">
        <v>0.86298132721335918</v>
      </c>
    </row>
    <row r="35502" spans="1:2" x14ac:dyDescent="0.25">
      <c r="A35502" s="28" t="s">
        <v>80</v>
      </c>
      <c r="B35502" s="2">
        <v>1.8742804583969979</v>
      </c>
    </row>
    <row r="35503" spans="1:2" x14ac:dyDescent="0.25">
      <c r="A35503" s="28" t="s">
        <v>84</v>
      </c>
      <c r="B35503" s="2">
        <v>7.2049849319019712</v>
      </c>
    </row>
    <row r="35504" spans="1:2" x14ac:dyDescent="0.25">
      <c r="A35504" s="28" t="s">
        <v>85</v>
      </c>
      <c r="B35504" s="2">
        <v>9.1709339469631477</v>
      </c>
    </row>
    <row r="35505" spans="1:2" x14ac:dyDescent="0.25">
      <c r="A35505" s="28" t="s">
        <v>82</v>
      </c>
      <c r="B35505" s="2">
        <v>3.7860046548636719</v>
      </c>
    </row>
    <row r="35506" spans="1:2" x14ac:dyDescent="0.25">
      <c r="A35506" s="6" t="s">
        <v>249</v>
      </c>
      <c r="B35506" s="2">
        <v>159.45345761667411</v>
      </c>
    </row>
    <row r="35507" spans="1:2" x14ac:dyDescent="0.25">
      <c r="A35507" s="28" t="s">
        <v>79</v>
      </c>
      <c r="B35507" s="2">
        <v>1.8247458383619257</v>
      </c>
    </row>
    <row r="35508" spans="1:2" x14ac:dyDescent="0.25">
      <c r="A35508" s="28" t="s">
        <v>86</v>
      </c>
      <c r="B35508" s="2">
        <v>0.59512461185550336</v>
      </c>
    </row>
    <row r="35509" spans="1:2" x14ac:dyDescent="0.25">
      <c r="A35509" s="28" t="s">
        <v>87</v>
      </c>
      <c r="B35509" s="2">
        <v>1.4829910900548913</v>
      </c>
    </row>
    <row r="35510" spans="1:2" x14ac:dyDescent="0.25">
      <c r="A35510" s="28" t="s">
        <v>31</v>
      </c>
      <c r="B35510" s="2">
        <v>8.9324878505641845</v>
      </c>
    </row>
    <row r="35511" spans="1:2" x14ac:dyDescent="0.25">
      <c r="A35511" s="28" t="s">
        <v>29</v>
      </c>
      <c r="B35511" s="2">
        <v>1.797002104881593</v>
      </c>
    </row>
    <row r="35512" spans="1:2" x14ac:dyDescent="0.25">
      <c r="A35512" s="28" t="s">
        <v>30</v>
      </c>
      <c r="B35512" s="2">
        <v>1.7801932924517108</v>
      </c>
    </row>
    <row r="35513" spans="1:2" x14ac:dyDescent="0.25">
      <c r="A35513" s="28" t="s">
        <v>88</v>
      </c>
      <c r="B35513" s="2">
        <v>21.880749762574467</v>
      </c>
    </row>
    <row r="35514" spans="1:2" x14ac:dyDescent="0.25">
      <c r="A35514" s="28" t="s">
        <v>80</v>
      </c>
      <c r="B35514" s="2">
        <v>24.730837222051953</v>
      </c>
    </row>
    <row r="35515" spans="1:2" x14ac:dyDescent="0.25">
      <c r="A35515" s="28" t="s">
        <v>84</v>
      </c>
      <c r="B35515" s="2">
        <v>52.863564849149022</v>
      </c>
    </row>
    <row r="35516" spans="1:2" x14ac:dyDescent="0.25">
      <c r="A35516" s="28" t="s">
        <v>85</v>
      </c>
      <c r="B35516" s="2">
        <v>26.200815349991803</v>
      </c>
    </row>
    <row r="35517" spans="1:2" x14ac:dyDescent="0.25">
      <c r="A35517" s="28" t="s">
        <v>82</v>
      </c>
      <c r="B35517" s="2">
        <v>17.364945644737055</v>
      </c>
    </row>
    <row r="35518" spans="1:2" x14ac:dyDescent="0.25">
      <c r="A35518" s="6" t="s">
        <v>251</v>
      </c>
      <c r="B35518" s="2">
        <v>203.46388287847105</v>
      </c>
    </row>
    <row r="35519" spans="1:2" x14ac:dyDescent="0.25">
      <c r="A35519" s="28" t="s">
        <v>79</v>
      </c>
      <c r="B35519" s="2">
        <v>5.7382259828024518</v>
      </c>
    </row>
    <row r="35520" spans="1:2" x14ac:dyDescent="0.25">
      <c r="A35520" s="28" t="s">
        <v>86</v>
      </c>
      <c r="B35520" s="2">
        <v>1.6071283841250561</v>
      </c>
    </row>
    <row r="35521" spans="1:2" x14ac:dyDescent="0.25">
      <c r="A35521" s="28" t="s">
        <v>87</v>
      </c>
      <c r="B35521" s="2">
        <v>9.267704755456128</v>
      </c>
    </row>
    <row r="35522" spans="1:2" x14ac:dyDescent="0.25">
      <c r="A35522" s="28" t="s">
        <v>31</v>
      </c>
      <c r="B35522" s="2">
        <v>6.3254838917693004</v>
      </c>
    </row>
    <row r="35523" spans="1:2" x14ac:dyDescent="0.25">
      <c r="A35523" s="28" t="s">
        <v>29</v>
      </c>
      <c r="B35523" s="2">
        <v>10.092439062142731</v>
      </c>
    </row>
    <row r="35524" spans="1:2" x14ac:dyDescent="0.25">
      <c r="A35524" s="28" t="s">
        <v>30</v>
      </c>
      <c r="B35524" s="2">
        <v>4.8518366116584524</v>
      </c>
    </row>
    <row r="35525" spans="1:2" x14ac:dyDescent="0.25">
      <c r="A35525" s="28" t="s">
        <v>88</v>
      </c>
      <c r="B35525" s="2">
        <v>36.89990077427754</v>
      </c>
    </row>
    <row r="35526" spans="1:2" x14ac:dyDescent="0.25">
      <c r="A35526" s="28" t="s">
        <v>80</v>
      </c>
      <c r="B35526" s="2">
        <v>8.2076103081706009</v>
      </c>
    </row>
    <row r="35527" spans="1:2" x14ac:dyDescent="0.25">
      <c r="A35527" s="28" t="s">
        <v>84</v>
      </c>
      <c r="B35527" s="2">
        <v>43.044664907999177</v>
      </c>
    </row>
    <row r="35528" spans="1:2" x14ac:dyDescent="0.25">
      <c r="A35528" s="28" t="s">
        <v>85</v>
      </c>
      <c r="B35528" s="2">
        <v>35.761745104481165</v>
      </c>
    </row>
    <row r="35529" spans="1:2" x14ac:dyDescent="0.25">
      <c r="A35529" s="28" t="s">
        <v>82</v>
      </c>
      <c r="B35529" s="2">
        <v>41.667143095588486</v>
      </c>
    </row>
    <row r="35530" spans="1:2" x14ac:dyDescent="0.25">
      <c r="A35530" s="6" t="s">
        <v>229</v>
      </c>
      <c r="B35530" s="2">
        <v>149.68008509044935</v>
      </c>
    </row>
    <row r="35531" spans="1:2" x14ac:dyDescent="0.25">
      <c r="A35531" s="28" t="s">
        <v>79</v>
      </c>
      <c r="B35531" s="2">
        <v>4.6659782280790836</v>
      </c>
    </row>
    <row r="35532" spans="1:2" x14ac:dyDescent="0.25">
      <c r="A35532" s="28" t="s">
        <v>86</v>
      </c>
      <c r="B35532" s="2">
        <v>0.86899625541014935</v>
      </c>
    </row>
    <row r="35533" spans="1:2" x14ac:dyDescent="0.25">
      <c r="A35533" s="28" t="s">
        <v>87</v>
      </c>
      <c r="B35533" s="2">
        <v>3.8594661154041807</v>
      </c>
    </row>
    <row r="35534" spans="1:2" x14ac:dyDescent="0.25">
      <c r="A35534" s="28" t="s">
        <v>31</v>
      </c>
      <c r="B35534" s="2">
        <v>22.512929023698945</v>
      </c>
    </row>
    <row r="35535" spans="1:2" x14ac:dyDescent="0.25">
      <c r="A35535" s="28" t="s">
        <v>29</v>
      </c>
      <c r="B35535" s="2">
        <v>19.551174837319746</v>
      </c>
    </row>
    <row r="35536" spans="1:2" x14ac:dyDescent="0.25">
      <c r="A35536" s="28" t="s">
        <v>30</v>
      </c>
      <c r="B35536" s="2">
        <v>20.953468117240654</v>
      </c>
    </row>
    <row r="35537" spans="1:2" x14ac:dyDescent="0.25">
      <c r="A35537" s="28" t="s">
        <v>88</v>
      </c>
      <c r="B35537" s="2">
        <v>19.171650991342911</v>
      </c>
    </row>
    <row r="35538" spans="1:2" x14ac:dyDescent="0.25">
      <c r="A35538" s="28" t="s">
        <v>80</v>
      </c>
      <c r="B35538" s="2">
        <v>6.0956310165763066</v>
      </c>
    </row>
    <row r="35539" spans="1:2" x14ac:dyDescent="0.25">
      <c r="A35539" s="28" t="s">
        <v>84</v>
      </c>
      <c r="B35539" s="2">
        <v>12.260440632562531</v>
      </c>
    </row>
    <row r="35540" spans="1:2" x14ac:dyDescent="0.25">
      <c r="A35540" s="28" t="s">
        <v>85</v>
      </c>
      <c r="B35540" s="2">
        <v>19.566728765005177</v>
      </c>
    </row>
    <row r="35541" spans="1:2" x14ac:dyDescent="0.25">
      <c r="A35541" s="28" t="s">
        <v>82</v>
      </c>
      <c r="B35541" s="2">
        <v>20.173621107809684</v>
      </c>
    </row>
    <row r="35542" spans="1:2" x14ac:dyDescent="0.25">
      <c r="A35542" s="6" t="s">
        <v>93</v>
      </c>
      <c r="B35542" s="2">
        <v>2314.8068765801349</v>
      </c>
    </row>
    <row r="35543" spans="1:2" x14ac:dyDescent="0.25">
      <c r="A35543" s="28" t="s">
        <v>79</v>
      </c>
      <c r="B35543" s="2">
        <v>38.311922086387945</v>
      </c>
    </row>
    <row r="35544" spans="1:2" x14ac:dyDescent="0.25">
      <c r="A35544" s="28" t="s">
        <v>86</v>
      </c>
      <c r="B35544" s="2">
        <v>30.726422067915411</v>
      </c>
    </row>
    <row r="35545" spans="1:2" x14ac:dyDescent="0.25">
      <c r="A35545" s="28" t="s">
        <v>87</v>
      </c>
      <c r="B35545" s="2">
        <v>22.934089871850091</v>
      </c>
    </row>
    <row r="35546" spans="1:2" x14ac:dyDescent="0.25">
      <c r="A35546" s="28" t="s">
        <v>31</v>
      </c>
      <c r="B35546" s="2">
        <v>68.259145824693803</v>
      </c>
    </row>
    <row r="35547" spans="1:2" x14ac:dyDescent="0.25">
      <c r="A35547" s="28" t="s">
        <v>29</v>
      </c>
      <c r="B35547" s="2">
        <v>41.962848497799243</v>
      </c>
    </row>
    <row r="35548" spans="1:2" x14ac:dyDescent="0.25">
      <c r="A35548" s="28" t="s">
        <v>30</v>
      </c>
      <c r="B35548" s="2">
        <v>38.597546787789511</v>
      </c>
    </row>
    <row r="35549" spans="1:2" x14ac:dyDescent="0.25">
      <c r="A35549" s="28" t="s">
        <v>88</v>
      </c>
      <c r="B35549" s="2">
        <v>265.29195976540615</v>
      </c>
    </row>
    <row r="35550" spans="1:2" x14ac:dyDescent="0.25">
      <c r="A35550" s="28" t="s">
        <v>80</v>
      </c>
      <c r="B35550" s="2">
        <v>344.47632067799742</v>
      </c>
    </row>
    <row r="35551" spans="1:2" x14ac:dyDescent="0.25">
      <c r="A35551" s="28" t="s">
        <v>84</v>
      </c>
      <c r="B35551" s="2">
        <v>387.12253978504697</v>
      </c>
    </row>
    <row r="35552" spans="1:2" x14ac:dyDescent="0.25">
      <c r="A35552" s="28" t="s">
        <v>85</v>
      </c>
      <c r="B35552" s="2">
        <v>650.26563889207011</v>
      </c>
    </row>
    <row r="35553" spans="1:2" x14ac:dyDescent="0.25">
      <c r="A35553" s="28" t="s">
        <v>82</v>
      </c>
      <c r="B35553" s="2">
        <v>426.85844232317805</v>
      </c>
    </row>
    <row r="35554" spans="1:2" x14ac:dyDescent="0.25">
      <c r="A35554" s="1" t="s">
        <v>2</v>
      </c>
      <c r="B35554" s="2">
        <v>622429.25149481092</v>
      </c>
    </row>
  </sheetData>
  <sortState ref="A3:B423">
    <sortCondition ref="B7"/>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9"/>
  <dimension ref="A3:K2096"/>
  <sheetViews>
    <sheetView workbookViewId="0">
      <selection activeCell="A38" sqref="A38"/>
    </sheetView>
  </sheetViews>
  <sheetFormatPr baseColWidth="10" defaultRowHeight="15" x14ac:dyDescent="0.25"/>
  <cols>
    <col min="1" max="1" width="22.42578125" customWidth="1"/>
    <col min="2" max="2" width="25.28515625" customWidth="1"/>
    <col min="3" max="3" width="12" customWidth="1"/>
    <col min="4" max="4" width="12" bestFit="1" customWidth="1"/>
    <col min="5" max="5" width="12" customWidth="1"/>
    <col min="6" max="6" width="12" bestFit="1" customWidth="1"/>
    <col min="7" max="9" width="12" customWidth="1"/>
    <col min="10" max="10" width="12" bestFit="1" customWidth="1"/>
    <col min="11" max="11" width="12" customWidth="1"/>
    <col min="12" max="12" width="12" bestFit="1" customWidth="1"/>
    <col min="13" max="15" width="12" customWidth="1"/>
    <col min="16" max="16" width="12" bestFit="1" customWidth="1"/>
    <col min="17" max="19" width="12" customWidth="1"/>
    <col min="20" max="20" width="12" bestFit="1" customWidth="1"/>
    <col min="21" max="21" width="12" customWidth="1"/>
    <col min="22" max="22" width="15.5703125" bestFit="1" customWidth="1"/>
    <col min="23" max="23" width="12" customWidth="1"/>
    <col min="24" max="25" width="11" customWidth="1"/>
    <col min="26" max="26" width="12" bestFit="1" customWidth="1"/>
    <col min="27" max="27" width="12" customWidth="1"/>
    <col min="28" max="28" width="11" customWidth="1"/>
    <col min="29" max="29" width="12" customWidth="1"/>
    <col min="30" max="30" width="12" bestFit="1" customWidth="1"/>
    <col min="31" max="31" width="10" customWidth="1"/>
    <col min="32" max="32" width="12" bestFit="1" customWidth="1"/>
    <col min="33" max="34" width="12" customWidth="1"/>
    <col min="35" max="35" width="13" customWidth="1"/>
    <col min="36" max="39" width="12" customWidth="1"/>
    <col min="40" max="43" width="12" bestFit="1" customWidth="1"/>
    <col min="44" max="45" width="11" customWidth="1"/>
    <col min="46" max="46" width="12" customWidth="1"/>
    <col min="47" max="48" width="12" bestFit="1" customWidth="1"/>
    <col min="49" max="50" width="11" customWidth="1"/>
    <col min="51" max="51" width="12" bestFit="1" customWidth="1"/>
    <col min="52" max="52" width="13" bestFit="1" customWidth="1"/>
    <col min="53" max="54" width="12" bestFit="1" customWidth="1"/>
    <col min="55" max="55" width="12" customWidth="1"/>
    <col min="56" max="60" width="12" bestFit="1" customWidth="1"/>
    <col min="61" max="61" width="11" customWidth="1"/>
    <col min="62" max="63" width="12" bestFit="1" customWidth="1"/>
    <col min="64" max="64" width="11" customWidth="1"/>
    <col min="65" max="65" width="12" bestFit="1" customWidth="1"/>
    <col min="66" max="66" width="11" customWidth="1"/>
    <col min="67" max="68" width="12" bestFit="1" customWidth="1"/>
    <col min="69" max="69" width="13" bestFit="1" customWidth="1"/>
    <col min="70" max="70" width="10" customWidth="1"/>
    <col min="71" max="72" width="12" bestFit="1" customWidth="1"/>
    <col min="73" max="73" width="12" customWidth="1"/>
    <col min="74" max="76" width="12" bestFit="1" customWidth="1"/>
    <col min="77" max="77" width="12" customWidth="1"/>
    <col min="78" max="83" width="12" bestFit="1" customWidth="1"/>
    <col min="84" max="84" width="10" customWidth="1"/>
    <col min="85" max="85" width="12" bestFit="1" customWidth="1"/>
    <col min="86" max="86" width="13" bestFit="1" customWidth="1"/>
    <col min="87" max="91" width="12" bestFit="1" customWidth="1"/>
    <col min="92" max="92" width="12" customWidth="1"/>
    <col min="93" max="98" width="12" bestFit="1" customWidth="1"/>
    <col min="99" max="99" width="10" customWidth="1"/>
    <col min="100" max="101" width="12" bestFit="1" customWidth="1"/>
    <col min="102" max="102" width="11" customWidth="1"/>
    <col min="103" max="103" width="13" bestFit="1" customWidth="1"/>
    <col min="104" max="104" width="15.5703125" bestFit="1" customWidth="1"/>
    <col min="105" max="106" width="12" bestFit="1" customWidth="1"/>
    <col min="107" max="107" width="12.85546875" bestFit="1" customWidth="1"/>
    <col min="108" max="108" width="12" bestFit="1" customWidth="1"/>
    <col min="109" max="109" width="12" customWidth="1"/>
    <col min="110" max="121" width="12" bestFit="1" customWidth="1"/>
    <col min="122" max="122" width="12.42578125" bestFit="1" customWidth="1"/>
    <col min="123" max="126" width="12" bestFit="1" customWidth="1"/>
    <col min="127" max="127" width="12" customWidth="1"/>
    <col min="128" max="137" width="12" bestFit="1" customWidth="1"/>
    <col min="138" max="138" width="12.42578125" bestFit="1" customWidth="1"/>
    <col min="139" max="144" width="12" bestFit="1" customWidth="1"/>
    <col min="145" max="145" width="12" customWidth="1"/>
    <col min="146" max="152" width="12" bestFit="1" customWidth="1"/>
    <col min="153" max="153" width="12.28515625" bestFit="1" customWidth="1"/>
    <col min="154" max="162" width="12" bestFit="1" customWidth="1"/>
    <col min="163" max="163" width="12" customWidth="1"/>
    <col min="164" max="167" width="12" bestFit="1" customWidth="1"/>
    <col min="168" max="168" width="12.5703125" bestFit="1" customWidth="1"/>
    <col min="169" max="180" width="12" bestFit="1" customWidth="1"/>
    <col min="181" max="181" width="12" customWidth="1"/>
    <col min="182" max="182" width="12.5703125" bestFit="1" customWidth="1"/>
    <col min="183" max="196" width="12" bestFit="1" customWidth="1"/>
    <col min="197" max="197" width="13.5703125" bestFit="1" customWidth="1"/>
    <col min="198" max="198" width="12" bestFit="1" customWidth="1"/>
    <col min="199" max="199" width="12" customWidth="1"/>
    <col min="200" max="209" width="12" bestFit="1" customWidth="1"/>
    <col min="210" max="210" width="12.42578125" bestFit="1" customWidth="1"/>
    <col min="211" max="216" width="12" bestFit="1" customWidth="1"/>
    <col min="217" max="217" width="12" customWidth="1"/>
    <col min="218" max="224" width="12" bestFit="1" customWidth="1"/>
    <col min="225" max="225" width="12.5703125" bestFit="1" customWidth="1"/>
    <col min="226" max="234" width="12" bestFit="1" customWidth="1"/>
    <col min="235" max="235" width="12" customWidth="1"/>
    <col min="236" max="239" width="12" bestFit="1" customWidth="1"/>
    <col min="240" max="240" width="13" bestFit="1" customWidth="1"/>
    <col min="241" max="252" width="12" bestFit="1" customWidth="1"/>
    <col min="253" max="253" width="12" customWidth="1"/>
    <col min="254" max="254" width="12" bestFit="1" customWidth="1"/>
    <col min="255" max="255" width="12.7109375" bestFit="1" customWidth="1"/>
    <col min="256" max="256" width="13.42578125" bestFit="1" customWidth="1"/>
    <col min="257" max="257" width="15.5703125" bestFit="1" customWidth="1"/>
    <col min="258" max="270" width="12" bestFit="1" customWidth="1"/>
    <col min="271" max="271" width="12.42578125" bestFit="1" customWidth="1"/>
    <col min="272" max="288" width="12" bestFit="1" customWidth="1"/>
    <col min="289" max="289" width="12.5703125" bestFit="1" customWidth="1"/>
    <col min="290" max="306" width="12" bestFit="1" customWidth="1"/>
    <col min="307" max="307" width="13" bestFit="1" customWidth="1"/>
    <col min="308" max="324" width="12" bestFit="1" customWidth="1"/>
    <col min="325" max="325" width="12.7109375" bestFit="1" customWidth="1"/>
    <col min="326" max="326" width="15.5703125" bestFit="1" customWidth="1"/>
  </cols>
  <sheetData>
    <row r="3" spans="1:2" x14ac:dyDescent="0.25">
      <c r="A3" s="4" t="s">
        <v>3</v>
      </c>
      <c r="B3" t="s">
        <v>102</v>
      </c>
    </row>
    <row r="4" spans="1:2" x14ac:dyDescent="0.25">
      <c r="A4" s="1" t="s">
        <v>13</v>
      </c>
      <c r="B4" s="2">
        <v>22004.59766807095</v>
      </c>
    </row>
    <row r="5" spans="1:2" x14ac:dyDescent="0.25">
      <c r="A5" s="3" t="s">
        <v>31</v>
      </c>
      <c r="B5" s="2">
        <v>816.22158763598225</v>
      </c>
    </row>
    <row r="6" spans="1:2" x14ac:dyDescent="0.25">
      <c r="A6" s="6" t="s">
        <v>228</v>
      </c>
      <c r="B6" s="2">
        <v>9.1276097550620037</v>
      </c>
    </row>
    <row r="7" spans="1:2" x14ac:dyDescent="0.25">
      <c r="A7" s="28" t="s">
        <v>29</v>
      </c>
      <c r="B7" s="2">
        <v>0.41983396750742397</v>
      </c>
    </row>
    <row r="8" spans="1:2" x14ac:dyDescent="0.25">
      <c r="A8" s="28" t="s">
        <v>30</v>
      </c>
      <c r="B8" s="2">
        <v>0.53583141657297784</v>
      </c>
    </row>
    <row r="9" spans="1:2" x14ac:dyDescent="0.25">
      <c r="A9" s="28" t="s">
        <v>88</v>
      </c>
      <c r="B9" s="2">
        <v>0.8836477656289683</v>
      </c>
    </row>
    <row r="10" spans="1:2" x14ac:dyDescent="0.25">
      <c r="A10" s="28" t="s">
        <v>82</v>
      </c>
      <c r="B10" s="2">
        <v>1.0270431635901494</v>
      </c>
    </row>
    <row r="11" spans="1:2" x14ac:dyDescent="0.25">
      <c r="A11" s="28" t="s">
        <v>79</v>
      </c>
      <c r="B11" s="2">
        <v>0.27145423965340959</v>
      </c>
    </row>
    <row r="12" spans="1:2" x14ac:dyDescent="0.25">
      <c r="A12" s="28" t="s">
        <v>87</v>
      </c>
      <c r="B12" s="2">
        <v>9.4790317858240904E-3</v>
      </c>
    </row>
    <row r="13" spans="1:2" x14ac:dyDescent="0.25">
      <c r="A13" s="28" t="s">
        <v>80</v>
      </c>
      <c r="B13" s="2">
        <v>0.36835504792683083</v>
      </c>
    </row>
    <row r="14" spans="1:2" x14ac:dyDescent="0.25">
      <c r="A14" s="28" t="s">
        <v>84</v>
      </c>
      <c r="B14" s="2">
        <v>0.30200750297820517</v>
      </c>
    </row>
    <row r="15" spans="1:2" x14ac:dyDescent="0.25">
      <c r="A15" s="28" t="s">
        <v>86</v>
      </c>
      <c r="B15" s="2">
        <v>0.18373991712551868</v>
      </c>
    </row>
    <row r="16" spans="1:2" x14ac:dyDescent="0.25">
      <c r="A16" s="28" t="s">
        <v>85</v>
      </c>
      <c r="B16" s="2">
        <v>5.1262177022926965</v>
      </c>
    </row>
    <row r="17" spans="1:2" x14ac:dyDescent="0.25">
      <c r="A17" s="6" t="s">
        <v>239</v>
      </c>
      <c r="B17" s="2">
        <v>1.5389866198862052</v>
      </c>
    </row>
    <row r="18" spans="1:2" x14ac:dyDescent="0.25">
      <c r="A18" s="28" t="s">
        <v>29</v>
      </c>
      <c r="B18" s="2">
        <v>0.11403451983996506</v>
      </c>
    </row>
    <row r="19" spans="1:2" x14ac:dyDescent="0.25">
      <c r="A19" s="28" t="s">
        <v>30</v>
      </c>
      <c r="B19" s="2">
        <v>0.11724985322815579</v>
      </c>
    </row>
    <row r="20" spans="1:2" x14ac:dyDescent="0.25">
      <c r="A20" s="28" t="s">
        <v>88</v>
      </c>
      <c r="B20" s="2">
        <v>0.449245543413969</v>
      </c>
    </row>
    <row r="21" spans="1:2" x14ac:dyDescent="0.25">
      <c r="A21" s="28" t="s">
        <v>82</v>
      </c>
      <c r="B21" s="2">
        <v>0.24499792762375674</v>
      </c>
    </row>
    <row r="22" spans="1:2" x14ac:dyDescent="0.25">
      <c r="A22" s="28" t="s">
        <v>87</v>
      </c>
      <c r="B22" s="2">
        <v>1.4842748340929565E-2</v>
      </c>
    </row>
    <row r="23" spans="1:2" x14ac:dyDescent="0.25">
      <c r="A23" s="28" t="s">
        <v>80</v>
      </c>
      <c r="B23" s="2">
        <v>6.1814347367053255E-2</v>
      </c>
    </row>
    <row r="24" spans="1:2" x14ac:dyDescent="0.25">
      <c r="A24" s="28" t="s">
        <v>84</v>
      </c>
      <c r="B24" s="2">
        <v>9.1411032730431094E-2</v>
      </c>
    </row>
    <row r="25" spans="1:2" x14ac:dyDescent="0.25">
      <c r="A25" s="28" t="s">
        <v>86</v>
      </c>
      <c r="B25" s="2">
        <v>1.0635037041492452E-2</v>
      </c>
    </row>
    <row r="26" spans="1:2" x14ac:dyDescent="0.25">
      <c r="A26" s="28" t="s">
        <v>85</v>
      </c>
      <c r="B26" s="2">
        <v>0.43475561030045223</v>
      </c>
    </row>
    <row r="27" spans="1:2" x14ac:dyDescent="0.25">
      <c r="A27" s="6" t="s">
        <v>241</v>
      </c>
      <c r="B27" s="2">
        <v>54.393972376982212</v>
      </c>
    </row>
    <row r="28" spans="1:2" x14ac:dyDescent="0.25">
      <c r="A28" s="28" t="s">
        <v>29</v>
      </c>
      <c r="B28" s="2">
        <v>9.6943231943160306</v>
      </c>
    </row>
    <row r="29" spans="1:2" x14ac:dyDescent="0.25">
      <c r="A29" s="28" t="s">
        <v>30</v>
      </c>
      <c r="B29" s="2">
        <v>3.4898424291167345</v>
      </c>
    </row>
    <row r="30" spans="1:2" x14ac:dyDescent="0.25">
      <c r="A30" s="28" t="s">
        <v>88</v>
      </c>
      <c r="B30" s="2">
        <v>10.696074165403212</v>
      </c>
    </row>
    <row r="31" spans="1:2" x14ac:dyDescent="0.25">
      <c r="A31" s="28" t="s">
        <v>82</v>
      </c>
      <c r="B31" s="2">
        <v>8.4386698767611854</v>
      </c>
    </row>
    <row r="32" spans="1:2" x14ac:dyDescent="0.25">
      <c r="A32" s="28" t="s">
        <v>79</v>
      </c>
      <c r="B32" s="2">
        <v>0.31647155908801045</v>
      </c>
    </row>
    <row r="33" spans="1:11" x14ac:dyDescent="0.25">
      <c r="A33" s="28" t="s">
        <v>87</v>
      </c>
      <c r="B33" s="2">
        <v>3.560160732793431</v>
      </c>
    </row>
    <row r="34" spans="1:11" x14ac:dyDescent="0.25">
      <c r="A34" s="28" t="s">
        <v>80</v>
      </c>
      <c r="B34" s="2">
        <v>1.9210846184427768</v>
      </c>
    </row>
    <row r="35" spans="1:11" x14ac:dyDescent="0.25">
      <c r="A35" s="28" t="s">
        <v>84</v>
      </c>
      <c r="B35" s="2">
        <v>7.9224452972508033</v>
      </c>
    </row>
    <row r="36" spans="1:11" x14ac:dyDescent="0.25">
      <c r="A36" s="28" t="s">
        <v>86</v>
      </c>
      <c r="B36" s="2">
        <v>0.17412104724360053</v>
      </c>
    </row>
    <row r="37" spans="1:11" x14ac:dyDescent="0.25">
      <c r="A37" s="28" t="s">
        <v>85</v>
      </c>
      <c r="B37" s="2">
        <v>8.1807794565664338</v>
      </c>
    </row>
    <row r="38" spans="1:11" x14ac:dyDescent="0.25">
      <c r="A38" s="6" t="s">
        <v>53</v>
      </c>
      <c r="B38" s="2">
        <v>0.61999712400433205</v>
      </c>
      <c r="K38" t="s">
        <v>26</v>
      </c>
    </row>
    <row r="39" spans="1:11" x14ac:dyDescent="0.25">
      <c r="A39" s="28" t="s">
        <v>30</v>
      </c>
      <c r="B39" s="2">
        <v>3.1257811016619998E-3</v>
      </c>
      <c r="K39" t="s">
        <v>1</v>
      </c>
    </row>
    <row r="40" spans="1:11" x14ac:dyDescent="0.25">
      <c r="A40" s="28" t="s">
        <v>88</v>
      </c>
      <c r="B40" s="2">
        <v>0.14752878442588854</v>
      </c>
      <c r="K40" t="s">
        <v>27</v>
      </c>
    </row>
    <row r="41" spans="1:11" x14ac:dyDescent="0.25">
      <c r="A41" s="28" t="s">
        <v>82</v>
      </c>
      <c r="B41" s="2">
        <v>0.13212019972670269</v>
      </c>
      <c r="K41" t="s">
        <v>114</v>
      </c>
    </row>
    <row r="42" spans="1:11" x14ac:dyDescent="0.25">
      <c r="A42" s="28" t="s">
        <v>87</v>
      </c>
      <c r="B42" s="2">
        <v>0.14123635892814129</v>
      </c>
      <c r="K42" t="s">
        <v>31</v>
      </c>
    </row>
    <row r="43" spans="1:11" x14ac:dyDescent="0.25">
      <c r="A43" s="28" t="s">
        <v>84</v>
      </c>
      <c r="B43" s="2">
        <v>2.5570753601637268E-3</v>
      </c>
      <c r="K43" t="s">
        <v>28</v>
      </c>
    </row>
    <row r="44" spans="1:11" x14ac:dyDescent="0.25">
      <c r="A44" s="28" t="s">
        <v>86</v>
      </c>
      <c r="B44" s="2">
        <v>6.4985619654376256E-2</v>
      </c>
      <c r="K44" t="s">
        <v>29</v>
      </c>
    </row>
    <row r="45" spans="1:11" x14ac:dyDescent="0.25">
      <c r="A45" s="28" t="s">
        <v>85</v>
      </c>
      <c r="B45" s="2">
        <v>0.12844330480739746</v>
      </c>
      <c r="K45" t="s">
        <v>30</v>
      </c>
    </row>
    <row r="46" spans="1:11" x14ac:dyDescent="0.25">
      <c r="A46" s="6" t="s">
        <v>230</v>
      </c>
      <c r="B46" s="2">
        <v>17.546331488168573</v>
      </c>
      <c r="K46" t="s">
        <v>68</v>
      </c>
    </row>
    <row r="47" spans="1:11" x14ac:dyDescent="0.25">
      <c r="A47" s="28" t="s">
        <v>29</v>
      </c>
      <c r="B47" s="2">
        <v>2.6444957326401015E-2</v>
      </c>
      <c r="K47" t="s">
        <v>32</v>
      </c>
    </row>
    <row r="48" spans="1:11" x14ac:dyDescent="0.25">
      <c r="A48" s="28" t="s">
        <v>82</v>
      </c>
      <c r="B48" s="2">
        <v>3.8763045940031566</v>
      </c>
      <c r="K48" t="s">
        <v>88</v>
      </c>
    </row>
    <row r="49" spans="1:11" x14ac:dyDescent="0.25">
      <c r="A49" s="28" t="s">
        <v>79</v>
      </c>
      <c r="B49" s="2">
        <v>9.3958788861728496E-2</v>
      </c>
      <c r="K49" t="s">
        <v>82</v>
      </c>
    </row>
    <row r="50" spans="1:11" x14ac:dyDescent="0.25">
      <c r="A50" s="28" t="s">
        <v>87</v>
      </c>
      <c r="B50" s="2">
        <v>3.2926206220293901</v>
      </c>
      <c r="K50" t="s">
        <v>79</v>
      </c>
    </row>
    <row r="51" spans="1:11" x14ac:dyDescent="0.25">
      <c r="A51" s="28" t="s">
        <v>85</v>
      </c>
      <c r="B51" s="2">
        <v>10.257002525947897</v>
      </c>
      <c r="K51" t="s">
        <v>87</v>
      </c>
    </row>
    <row r="52" spans="1:11" x14ac:dyDescent="0.25">
      <c r="A52" s="6" t="s">
        <v>19</v>
      </c>
      <c r="B52" s="2">
        <v>2.1471300877771413</v>
      </c>
      <c r="K52" t="s">
        <v>80</v>
      </c>
    </row>
    <row r="53" spans="1:11" x14ac:dyDescent="0.25">
      <c r="A53" s="28" t="s">
        <v>29</v>
      </c>
      <c r="B53" s="2">
        <v>5.6326980061977014E-3</v>
      </c>
      <c r="K53" t="s">
        <v>84</v>
      </c>
    </row>
    <row r="54" spans="1:11" x14ac:dyDescent="0.25">
      <c r="A54" s="28" t="s">
        <v>30</v>
      </c>
      <c r="B54" s="2">
        <v>1.9389220363147615E-2</v>
      </c>
      <c r="K54" t="s">
        <v>86</v>
      </c>
    </row>
    <row r="55" spans="1:11" x14ac:dyDescent="0.25">
      <c r="A55" s="28" t="s">
        <v>88</v>
      </c>
      <c r="B55" s="2">
        <v>0.10223316618478377</v>
      </c>
      <c r="K55" t="s">
        <v>83</v>
      </c>
    </row>
    <row r="56" spans="1:11" x14ac:dyDescent="0.25">
      <c r="A56" s="28" t="s">
        <v>82</v>
      </c>
      <c r="B56" s="2">
        <v>1.076551566745535</v>
      </c>
      <c r="K56" t="s">
        <v>81</v>
      </c>
    </row>
    <row r="57" spans="1:11" x14ac:dyDescent="0.25">
      <c r="A57" s="28" t="s">
        <v>79</v>
      </c>
      <c r="B57" s="2">
        <v>4.0575267925201663E-3</v>
      </c>
      <c r="K57" t="s">
        <v>85</v>
      </c>
    </row>
    <row r="58" spans="1:11" x14ac:dyDescent="0.25">
      <c r="A58" s="28" t="s">
        <v>87</v>
      </c>
      <c r="B58" s="2">
        <v>0.14691400396943904</v>
      </c>
    </row>
    <row r="59" spans="1:11" x14ac:dyDescent="0.25">
      <c r="A59" s="28" t="s">
        <v>84</v>
      </c>
      <c r="B59" s="2">
        <v>0.12357241488599122</v>
      </c>
    </row>
    <row r="60" spans="1:11" x14ac:dyDescent="0.25">
      <c r="A60" s="28" t="s">
        <v>86</v>
      </c>
      <c r="B60" s="2">
        <v>3.8061788492619514E-2</v>
      </c>
    </row>
    <row r="61" spans="1:11" x14ac:dyDescent="0.25">
      <c r="A61" s="28" t="s">
        <v>85</v>
      </c>
      <c r="B61" s="2">
        <v>0.63071770233690727</v>
      </c>
    </row>
    <row r="62" spans="1:11" x14ac:dyDescent="0.25">
      <c r="A62" s="6" t="s">
        <v>243</v>
      </c>
      <c r="B62" s="2">
        <v>14.245445043667969</v>
      </c>
    </row>
    <row r="63" spans="1:11" x14ac:dyDescent="0.25">
      <c r="A63" s="28" t="s">
        <v>29</v>
      </c>
      <c r="B63" s="2">
        <v>1.7695531377452847</v>
      </c>
    </row>
    <row r="64" spans="1:11" x14ac:dyDescent="0.25">
      <c r="A64" s="28" t="s">
        <v>30</v>
      </c>
      <c r="B64" s="2">
        <v>1.0112629025744544</v>
      </c>
    </row>
    <row r="65" spans="1:2" x14ac:dyDescent="0.25">
      <c r="A65" s="28" t="s">
        <v>88</v>
      </c>
      <c r="B65" s="2">
        <v>0.81424931674179202</v>
      </c>
    </row>
    <row r="66" spans="1:2" x14ac:dyDescent="0.25">
      <c r="A66" s="28" t="s">
        <v>82</v>
      </c>
      <c r="B66" s="2">
        <v>2.3200228069548432</v>
      </c>
    </row>
    <row r="67" spans="1:2" x14ac:dyDescent="0.25">
      <c r="A67" s="28" t="s">
        <v>79</v>
      </c>
      <c r="B67" s="2">
        <v>1.3398949697967202</v>
      </c>
    </row>
    <row r="68" spans="1:2" x14ac:dyDescent="0.25">
      <c r="A68" s="28" t="s">
        <v>87</v>
      </c>
      <c r="B68" s="2">
        <v>0.12921368390511423</v>
      </c>
    </row>
    <row r="69" spans="1:2" x14ac:dyDescent="0.25">
      <c r="A69" s="28" t="s">
        <v>80</v>
      </c>
      <c r="B69" s="2">
        <v>0.73478212629890527</v>
      </c>
    </row>
    <row r="70" spans="1:2" x14ac:dyDescent="0.25">
      <c r="A70" s="28" t="s">
        <v>84</v>
      </c>
      <c r="B70" s="2">
        <v>0.7443277257138482</v>
      </c>
    </row>
    <row r="71" spans="1:2" x14ac:dyDescent="0.25">
      <c r="A71" s="28" t="s">
        <v>86</v>
      </c>
      <c r="B71" s="2">
        <v>7.781704680748644E-2</v>
      </c>
    </row>
    <row r="72" spans="1:2" x14ac:dyDescent="0.25">
      <c r="A72" s="28" t="s">
        <v>85</v>
      </c>
      <c r="B72" s="2">
        <v>5.3043213271295198</v>
      </c>
    </row>
    <row r="73" spans="1:2" x14ac:dyDescent="0.25">
      <c r="A73" s="6" t="s">
        <v>52</v>
      </c>
      <c r="B73" s="2">
        <v>1.8241049567621275</v>
      </c>
    </row>
    <row r="74" spans="1:2" x14ac:dyDescent="0.25">
      <c r="A74" s="28" t="s">
        <v>29</v>
      </c>
      <c r="B74" s="2">
        <v>3.6418639976216667E-3</v>
      </c>
    </row>
    <row r="75" spans="1:2" x14ac:dyDescent="0.25">
      <c r="A75" s="28" t="s">
        <v>30</v>
      </c>
      <c r="B75" s="2">
        <v>8.2823418945144472E-4</v>
      </c>
    </row>
    <row r="76" spans="1:2" x14ac:dyDescent="0.25">
      <c r="A76" s="28" t="s">
        <v>88</v>
      </c>
      <c r="B76" s="2">
        <v>1.6571178228891106E-2</v>
      </c>
    </row>
    <row r="77" spans="1:2" x14ac:dyDescent="0.25">
      <c r="A77" s="28" t="s">
        <v>82</v>
      </c>
      <c r="B77" s="2">
        <v>1.6723493217615548</v>
      </c>
    </row>
    <row r="78" spans="1:2" x14ac:dyDescent="0.25">
      <c r="A78" s="28" t="s">
        <v>87</v>
      </c>
      <c r="B78" s="2">
        <v>3.0776515021058898E-2</v>
      </c>
    </row>
    <row r="79" spans="1:2" x14ac:dyDescent="0.25">
      <c r="A79" s="28" t="s">
        <v>85</v>
      </c>
      <c r="B79" s="2">
        <v>9.9937843563549567E-2</v>
      </c>
    </row>
    <row r="80" spans="1:2" x14ac:dyDescent="0.25">
      <c r="A80" s="6" t="s">
        <v>245</v>
      </c>
      <c r="B80" s="2">
        <v>4.6374551027070865</v>
      </c>
    </row>
    <row r="81" spans="1:2" x14ac:dyDescent="0.25">
      <c r="A81" s="28" t="s">
        <v>29</v>
      </c>
      <c r="B81" s="2">
        <v>0.47840872323890465</v>
      </c>
    </row>
    <row r="82" spans="1:2" x14ac:dyDescent="0.25">
      <c r="A82" s="28" t="s">
        <v>30</v>
      </c>
      <c r="B82" s="2">
        <v>0.66712583566903316</v>
      </c>
    </row>
    <row r="83" spans="1:2" x14ac:dyDescent="0.25">
      <c r="A83" s="28" t="s">
        <v>88</v>
      </c>
      <c r="B83" s="2">
        <v>0.15326021356078351</v>
      </c>
    </row>
    <row r="84" spans="1:2" x14ac:dyDescent="0.25">
      <c r="A84" s="28" t="s">
        <v>82</v>
      </c>
      <c r="B84" s="2">
        <v>0.53533694237696938</v>
      </c>
    </row>
    <row r="85" spans="1:2" x14ac:dyDescent="0.25">
      <c r="A85" s="28" t="s">
        <v>79</v>
      </c>
      <c r="B85" s="2">
        <v>0.21413238282830083</v>
      </c>
    </row>
    <row r="86" spans="1:2" x14ac:dyDescent="0.25">
      <c r="A86" s="28" t="s">
        <v>87</v>
      </c>
      <c r="B86" s="2">
        <v>0.60375751414479673</v>
      </c>
    </row>
    <row r="87" spans="1:2" x14ac:dyDescent="0.25">
      <c r="A87" s="28" t="s">
        <v>80</v>
      </c>
      <c r="B87" s="2">
        <v>0.36250306156186524</v>
      </c>
    </row>
    <row r="88" spans="1:2" x14ac:dyDescent="0.25">
      <c r="A88" s="28" t="s">
        <v>84</v>
      </c>
      <c r="B88" s="2">
        <v>0.79045908727664327</v>
      </c>
    </row>
    <row r="89" spans="1:2" x14ac:dyDescent="0.25">
      <c r="A89" s="28" t="s">
        <v>86</v>
      </c>
      <c r="B89" s="2">
        <v>0.19558375614117068</v>
      </c>
    </row>
    <row r="90" spans="1:2" x14ac:dyDescent="0.25">
      <c r="A90" s="28" t="s">
        <v>85</v>
      </c>
      <c r="B90" s="2">
        <v>0.63688758590861916</v>
      </c>
    </row>
    <row r="91" spans="1:2" x14ac:dyDescent="0.25">
      <c r="A91" s="6" t="s">
        <v>247</v>
      </c>
      <c r="B91" s="2">
        <v>112.94671541583517</v>
      </c>
    </row>
    <row r="92" spans="1:2" x14ac:dyDescent="0.25">
      <c r="A92" s="28" t="s">
        <v>29</v>
      </c>
      <c r="B92" s="2">
        <v>6.32953344527475</v>
      </c>
    </row>
    <row r="93" spans="1:2" x14ac:dyDescent="0.25">
      <c r="A93" s="28" t="s">
        <v>30</v>
      </c>
      <c r="B93" s="2">
        <v>12.673561685397404</v>
      </c>
    </row>
    <row r="94" spans="1:2" x14ac:dyDescent="0.25">
      <c r="A94" s="28" t="s">
        <v>88</v>
      </c>
      <c r="B94" s="2">
        <v>19.487653435248127</v>
      </c>
    </row>
    <row r="95" spans="1:2" x14ac:dyDescent="0.25">
      <c r="A95" s="28" t="s">
        <v>82</v>
      </c>
      <c r="B95" s="2">
        <v>20.225048657332302</v>
      </c>
    </row>
    <row r="96" spans="1:2" x14ac:dyDescent="0.25">
      <c r="A96" s="28" t="s">
        <v>79</v>
      </c>
      <c r="B96" s="2">
        <v>0.3814894995807705</v>
      </c>
    </row>
    <row r="97" spans="1:2" x14ac:dyDescent="0.25">
      <c r="A97" s="28" t="s">
        <v>87</v>
      </c>
      <c r="B97" s="2">
        <v>0.20105784245181893</v>
      </c>
    </row>
    <row r="98" spans="1:2" x14ac:dyDescent="0.25">
      <c r="A98" s="28" t="s">
        <v>80</v>
      </c>
      <c r="B98" s="2">
        <v>1.4876887993322208</v>
      </c>
    </row>
    <row r="99" spans="1:2" x14ac:dyDescent="0.25">
      <c r="A99" s="28" t="s">
        <v>84</v>
      </c>
      <c r="B99" s="2">
        <v>37.234244025216576</v>
      </c>
    </row>
    <row r="100" spans="1:2" x14ac:dyDescent="0.25">
      <c r="A100" s="28" t="s">
        <v>86</v>
      </c>
      <c r="B100" s="2">
        <v>0.1716220841729186</v>
      </c>
    </row>
    <row r="101" spans="1:2" x14ac:dyDescent="0.25">
      <c r="A101" s="28" t="s">
        <v>85</v>
      </c>
      <c r="B101" s="2">
        <v>14.754815941828271</v>
      </c>
    </row>
    <row r="102" spans="1:2" x14ac:dyDescent="0.25">
      <c r="A102" s="6" t="s">
        <v>20</v>
      </c>
      <c r="B102" s="2">
        <v>20.082745138912752</v>
      </c>
    </row>
    <row r="103" spans="1:2" x14ac:dyDescent="0.25">
      <c r="A103" s="28" t="s">
        <v>29</v>
      </c>
      <c r="B103" s="2">
        <v>1.961075236394898</v>
      </c>
    </row>
    <row r="104" spans="1:2" x14ac:dyDescent="0.25">
      <c r="A104" s="28" t="s">
        <v>30</v>
      </c>
      <c r="B104" s="2">
        <v>8.1752661754664206</v>
      </c>
    </row>
    <row r="105" spans="1:2" x14ac:dyDescent="0.25">
      <c r="A105" s="28" t="s">
        <v>88</v>
      </c>
      <c r="B105" s="2">
        <v>0.56949461207473384</v>
      </c>
    </row>
    <row r="106" spans="1:2" x14ac:dyDescent="0.25">
      <c r="A106" s="28" t="s">
        <v>82</v>
      </c>
      <c r="B106" s="2">
        <v>3.6284614691349746</v>
      </c>
    </row>
    <row r="107" spans="1:2" x14ac:dyDescent="0.25">
      <c r="A107" s="28" t="s">
        <v>79</v>
      </c>
      <c r="B107" s="2">
        <v>0.16402179335983141</v>
      </c>
    </row>
    <row r="108" spans="1:2" x14ac:dyDescent="0.25">
      <c r="A108" s="28" t="s">
        <v>80</v>
      </c>
      <c r="B108" s="2">
        <v>0.5155465568810037</v>
      </c>
    </row>
    <row r="109" spans="1:2" x14ac:dyDescent="0.25">
      <c r="A109" s="28" t="s">
        <v>84</v>
      </c>
      <c r="B109" s="2">
        <v>0.50747622005109105</v>
      </c>
    </row>
    <row r="110" spans="1:2" x14ac:dyDescent="0.25">
      <c r="A110" s="28" t="s">
        <v>86</v>
      </c>
      <c r="B110" s="2">
        <v>0.21445691709922687</v>
      </c>
    </row>
    <row r="111" spans="1:2" x14ac:dyDescent="0.25">
      <c r="A111" s="28" t="s">
        <v>85</v>
      </c>
      <c r="B111" s="2">
        <v>4.3469461584505718</v>
      </c>
    </row>
    <row r="112" spans="1:2" x14ac:dyDescent="0.25">
      <c r="A112" s="6" t="s">
        <v>21</v>
      </c>
      <c r="B112" s="2">
        <v>7.7015931006490561</v>
      </c>
    </row>
    <row r="113" spans="1:2" x14ac:dyDescent="0.25">
      <c r="A113" s="28" t="s">
        <v>29</v>
      </c>
      <c r="B113" s="2">
        <v>0.19866765247257678</v>
      </c>
    </row>
    <row r="114" spans="1:2" x14ac:dyDescent="0.25">
      <c r="A114" s="28" t="s">
        <v>30</v>
      </c>
      <c r="B114" s="2">
        <v>0.92291036787609371</v>
      </c>
    </row>
    <row r="115" spans="1:2" x14ac:dyDescent="0.25">
      <c r="A115" s="28" t="s">
        <v>88</v>
      </c>
      <c r="B115" s="2">
        <v>1.0073239199504531</v>
      </c>
    </row>
    <row r="116" spans="1:2" x14ac:dyDescent="0.25">
      <c r="A116" s="28" t="s">
        <v>82</v>
      </c>
      <c r="B116" s="2">
        <v>1.4880390086031332</v>
      </c>
    </row>
    <row r="117" spans="1:2" x14ac:dyDescent="0.25">
      <c r="A117" s="28" t="s">
        <v>79</v>
      </c>
      <c r="B117" s="2">
        <v>0.13340021321233997</v>
      </c>
    </row>
    <row r="118" spans="1:2" x14ac:dyDescent="0.25">
      <c r="A118" s="28" t="s">
        <v>87</v>
      </c>
      <c r="B118" s="2">
        <v>0.60145933345261293</v>
      </c>
    </row>
    <row r="119" spans="1:2" x14ac:dyDescent="0.25">
      <c r="A119" s="28" t="s">
        <v>80</v>
      </c>
      <c r="B119" s="2">
        <v>3.3984688341557587E-2</v>
      </c>
    </row>
    <row r="120" spans="1:2" x14ac:dyDescent="0.25">
      <c r="A120" s="28" t="s">
        <v>84</v>
      </c>
      <c r="B120" s="2">
        <v>0.64906602569006289</v>
      </c>
    </row>
    <row r="121" spans="1:2" x14ac:dyDescent="0.25">
      <c r="A121" s="28" t="s">
        <v>86</v>
      </c>
      <c r="B121" s="2">
        <v>6.3075939585647986E-2</v>
      </c>
    </row>
    <row r="122" spans="1:2" x14ac:dyDescent="0.25">
      <c r="A122" s="28" t="s">
        <v>85</v>
      </c>
      <c r="B122" s="2">
        <v>2.6036659514645777</v>
      </c>
    </row>
    <row r="123" spans="1:2" x14ac:dyDescent="0.25">
      <c r="A123" s="6" t="s">
        <v>22</v>
      </c>
      <c r="B123" s="2">
        <v>3.5747291142220416</v>
      </c>
    </row>
    <row r="124" spans="1:2" x14ac:dyDescent="0.25">
      <c r="A124" s="28" t="s">
        <v>29</v>
      </c>
      <c r="B124" s="2">
        <v>0.10794354879342972</v>
      </c>
    </row>
    <row r="125" spans="1:2" x14ac:dyDescent="0.25">
      <c r="A125" s="28" t="s">
        <v>30</v>
      </c>
      <c r="B125" s="2">
        <v>0.39935124889922352</v>
      </c>
    </row>
    <row r="126" spans="1:2" x14ac:dyDescent="0.25">
      <c r="A126" s="28" t="s">
        <v>88</v>
      </c>
      <c r="B126" s="2">
        <v>0.32693935814148362</v>
      </c>
    </row>
    <row r="127" spans="1:2" x14ac:dyDescent="0.25">
      <c r="A127" s="28" t="s">
        <v>82</v>
      </c>
      <c r="B127" s="2">
        <v>0.33441637569376814</v>
      </c>
    </row>
    <row r="128" spans="1:2" x14ac:dyDescent="0.25">
      <c r="A128" s="28" t="s">
        <v>79</v>
      </c>
      <c r="B128" s="2">
        <v>2.6911788445268613E-2</v>
      </c>
    </row>
    <row r="129" spans="1:2" x14ac:dyDescent="0.25">
      <c r="A129" s="28" t="s">
        <v>87</v>
      </c>
      <c r="B129" s="2">
        <v>4.619458981668669E-3</v>
      </c>
    </row>
    <row r="130" spans="1:2" x14ac:dyDescent="0.25">
      <c r="A130" s="28" t="s">
        <v>80</v>
      </c>
      <c r="B130" s="2">
        <v>0.15290991325752218</v>
      </c>
    </row>
    <row r="131" spans="1:2" x14ac:dyDescent="0.25">
      <c r="A131" s="28" t="s">
        <v>84</v>
      </c>
      <c r="B131" s="2">
        <v>1.5834630566809553</v>
      </c>
    </row>
    <row r="132" spans="1:2" x14ac:dyDescent="0.25">
      <c r="A132" s="28" t="s">
        <v>86</v>
      </c>
      <c r="B132" s="2">
        <v>1.5104988471671105E-2</v>
      </c>
    </row>
    <row r="133" spans="1:2" x14ac:dyDescent="0.25">
      <c r="A133" s="28" t="s">
        <v>85</v>
      </c>
      <c r="B133" s="2">
        <v>0.62306937685705044</v>
      </c>
    </row>
    <row r="134" spans="1:2" x14ac:dyDescent="0.25">
      <c r="A134" s="6" t="s">
        <v>25</v>
      </c>
      <c r="B134" s="2">
        <v>15.72811934943479</v>
      </c>
    </row>
    <row r="135" spans="1:2" x14ac:dyDescent="0.25">
      <c r="A135" s="28" t="s">
        <v>29</v>
      </c>
      <c r="B135" s="2">
        <v>0.66779419460098077</v>
      </c>
    </row>
    <row r="136" spans="1:2" x14ac:dyDescent="0.25">
      <c r="A136" s="28" t="s">
        <v>30</v>
      </c>
      <c r="B136" s="2">
        <v>0.10902902314136544</v>
      </c>
    </row>
    <row r="137" spans="1:2" x14ac:dyDescent="0.25">
      <c r="A137" s="28" t="s">
        <v>88</v>
      </c>
      <c r="B137" s="2">
        <v>3.5563607801313393</v>
      </c>
    </row>
    <row r="138" spans="1:2" x14ac:dyDescent="0.25">
      <c r="A138" s="28" t="s">
        <v>82</v>
      </c>
      <c r="B138" s="2">
        <v>1.4219228507784598</v>
      </c>
    </row>
    <row r="139" spans="1:2" x14ac:dyDescent="0.25">
      <c r="A139" s="28" t="s">
        <v>79</v>
      </c>
      <c r="B139" s="2">
        <v>6.4621868803480765E-3</v>
      </c>
    </row>
    <row r="140" spans="1:2" x14ac:dyDescent="0.25">
      <c r="A140" s="28" t="s">
        <v>87</v>
      </c>
      <c r="B140" s="2">
        <v>4.9671298153514298</v>
      </c>
    </row>
    <row r="141" spans="1:2" x14ac:dyDescent="0.25">
      <c r="A141" s="28" t="s">
        <v>80</v>
      </c>
      <c r="B141" s="2">
        <v>2.343543319556451</v>
      </c>
    </row>
    <row r="142" spans="1:2" x14ac:dyDescent="0.25">
      <c r="A142" s="28" t="s">
        <v>84</v>
      </c>
      <c r="B142" s="2">
        <v>1.1464029585290687</v>
      </c>
    </row>
    <row r="143" spans="1:2" x14ac:dyDescent="0.25">
      <c r="A143" s="28" t="s">
        <v>86</v>
      </c>
      <c r="B143" s="2">
        <v>6.774547585343435E-2</v>
      </c>
    </row>
    <row r="144" spans="1:2" x14ac:dyDescent="0.25">
      <c r="A144" s="28" t="s">
        <v>85</v>
      </c>
      <c r="B144" s="2">
        <v>1.4417287446119151</v>
      </c>
    </row>
    <row r="145" spans="1:2" x14ac:dyDescent="0.25">
      <c r="A145" s="6" t="s">
        <v>23</v>
      </c>
      <c r="B145" s="2">
        <v>5.0851088216014784</v>
      </c>
    </row>
    <row r="146" spans="1:2" x14ac:dyDescent="0.25">
      <c r="A146" s="28" t="s">
        <v>29</v>
      </c>
      <c r="B146" s="2">
        <v>1.5645276471592218</v>
      </c>
    </row>
    <row r="147" spans="1:2" x14ac:dyDescent="0.25">
      <c r="A147" s="28" t="s">
        <v>30</v>
      </c>
      <c r="B147" s="2">
        <v>0.75728891811611709</v>
      </c>
    </row>
    <row r="148" spans="1:2" x14ac:dyDescent="0.25">
      <c r="A148" s="28" t="s">
        <v>88</v>
      </c>
      <c r="B148" s="2">
        <v>0.42264318564585335</v>
      </c>
    </row>
    <row r="149" spans="1:2" x14ac:dyDescent="0.25">
      <c r="A149" s="28" t="s">
        <v>82</v>
      </c>
      <c r="B149" s="2">
        <v>0.59487543378049801</v>
      </c>
    </row>
    <row r="150" spans="1:2" x14ac:dyDescent="0.25">
      <c r="A150" s="28" t="s">
        <v>79</v>
      </c>
      <c r="B150" s="2">
        <v>0.44316020648877213</v>
      </c>
    </row>
    <row r="151" spans="1:2" x14ac:dyDescent="0.25">
      <c r="A151" s="28" t="s">
        <v>87</v>
      </c>
      <c r="B151" s="2">
        <v>2.2753813732068057E-2</v>
      </c>
    </row>
    <row r="152" spans="1:2" x14ac:dyDescent="0.25">
      <c r="A152" s="28" t="s">
        <v>80</v>
      </c>
      <c r="B152" s="2">
        <v>1.6658423962314196E-2</v>
      </c>
    </row>
    <row r="153" spans="1:2" x14ac:dyDescent="0.25">
      <c r="A153" s="28" t="s">
        <v>84</v>
      </c>
      <c r="B153" s="2">
        <v>0.61460520579822031</v>
      </c>
    </row>
    <row r="154" spans="1:2" x14ac:dyDescent="0.25">
      <c r="A154" s="28" t="s">
        <v>86</v>
      </c>
      <c r="B154" s="2">
        <v>1.6335820418053388E-2</v>
      </c>
    </row>
    <row r="155" spans="1:2" x14ac:dyDescent="0.25">
      <c r="A155" s="28" t="s">
        <v>85</v>
      </c>
      <c r="B155" s="2">
        <v>0.63226016650036077</v>
      </c>
    </row>
    <row r="156" spans="1:2" x14ac:dyDescent="0.25">
      <c r="A156" s="6" t="s">
        <v>249</v>
      </c>
      <c r="B156" s="2">
        <v>53.580871108389509</v>
      </c>
    </row>
    <row r="157" spans="1:2" x14ac:dyDescent="0.25">
      <c r="A157" s="28" t="s">
        <v>29</v>
      </c>
      <c r="B157" s="2">
        <v>1.6828222107393791</v>
      </c>
    </row>
    <row r="158" spans="1:2" x14ac:dyDescent="0.25">
      <c r="A158" s="28" t="s">
        <v>30</v>
      </c>
      <c r="B158" s="2">
        <v>4.3970490996692178</v>
      </c>
    </row>
    <row r="159" spans="1:2" x14ac:dyDescent="0.25">
      <c r="A159" s="28" t="s">
        <v>88</v>
      </c>
      <c r="B159" s="2">
        <v>1.5606512028201072</v>
      </c>
    </row>
    <row r="160" spans="1:2" x14ac:dyDescent="0.25">
      <c r="A160" s="28" t="s">
        <v>82</v>
      </c>
      <c r="B160" s="2">
        <v>2.9752656036983773</v>
      </c>
    </row>
    <row r="161" spans="1:2" x14ac:dyDescent="0.25">
      <c r="A161" s="28" t="s">
        <v>79</v>
      </c>
      <c r="B161" s="2">
        <v>1.5134649290101614</v>
      </c>
    </row>
    <row r="162" spans="1:2" x14ac:dyDescent="0.25">
      <c r="A162" s="28" t="s">
        <v>87</v>
      </c>
      <c r="B162" s="2">
        <v>0.16056985477474328</v>
      </c>
    </row>
    <row r="163" spans="1:2" x14ac:dyDescent="0.25">
      <c r="A163" s="28" t="s">
        <v>80</v>
      </c>
      <c r="B163" s="2">
        <v>3.7157774038200189</v>
      </c>
    </row>
    <row r="164" spans="1:2" x14ac:dyDescent="0.25">
      <c r="A164" s="28" t="s">
        <v>84</v>
      </c>
      <c r="B164" s="2">
        <v>24.671492362837586</v>
      </c>
    </row>
    <row r="165" spans="1:2" x14ac:dyDescent="0.25">
      <c r="A165" s="28" t="s">
        <v>86</v>
      </c>
      <c r="B165" s="2">
        <v>0.1805820670100747</v>
      </c>
    </row>
    <row r="166" spans="1:2" x14ac:dyDescent="0.25">
      <c r="A166" s="28" t="s">
        <v>85</v>
      </c>
      <c r="B166" s="2">
        <v>12.723196374009843</v>
      </c>
    </row>
    <row r="167" spans="1:2" x14ac:dyDescent="0.25">
      <c r="A167" s="6" t="s">
        <v>251</v>
      </c>
      <c r="B167" s="2">
        <v>45.06437650489481</v>
      </c>
    </row>
    <row r="168" spans="1:2" x14ac:dyDescent="0.25">
      <c r="A168" s="28" t="s">
        <v>29</v>
      </c>
      <c r="B168" s="2">
        <v>7.2667743429829903</v>
      </c>
    </row>
    <row r="169" spans="1:2" x14ac:dyDescent="0.25">
      <c r="A169" s="28" t="s">
        <v>30</v>
      </c>
      <c r="B169" s="2">
        <v>3.6132701678645107</v>
      </c>
    </row>
    <row r="170" spans="1:2" x14ac:dyDescent="0.25">
      <c r="A170" s="28" t="s">
        <v>88</v>
      </c>
      <c r="B170" s="2">
        <v>9.874233541878473</v>
      </c>
    </row>
    <row r="171" spans="1:2" x14ac:dyDescent="0.25">
      <c r="A171" s="28" t="s">
        <v>82</v>
      </c>
      <c r="B171" s="2">
        <v>6.6390669070648078</v>
      </c>
    </row>
    <row r="172" spans="1:2" x14ac:dyDescent="0.25">
      <c r="A172" s="28" t="s">
        <v>79</v>
      </c>
      <c r="B172" s="2">
        <v>0.43134290254041718</v>
      </c>
    </row>
    <row r="173" spans="1:2" x14ac:dyDescent="0.25">
      <c r="A173" s="28" t="s">
        <v>87</v>
      </c>
      <c r="B173" s="2">
        <v>0.42991746048364715</v>
      </c>
    </row>
    <row r="174" spans="1:2" x14ac:dyDescent="0.25">
      <c r="A174" s="28" t="s">
        <v>80</v>
      </c>
      <c r="B174" s="2">
        <v>2.6006323695448872</v>
      </c>
    </row>
    <row r="175" spans="1:2" x14ac:dyDescent="0.25">
      <c r="A175" s="28" t="s">
        <v>84</v>
      </c>
      <c r="B175" s="2">
        <v>3.3162563239568374</v>
      </c>
    </row>
    <row r="176" spans="1:2" x14ac:dyDescent="0.25">
      <c r="A176" s="28" t="s">
        <v>86</v>
      </c>
      <c r="B176" s="2">
        <v>0.19393461396027625</v>
      </c>
    </row>
    <row r="177" spans="1:2" x14ac:dyDescent="0.25">
      <c r="A177" s="28" t="s">
        <v>85</v>
      </c>
      <c r="B177" s="2">
        <v>10.698947874617966</v>
      </c>
    </row>
    <row r="178" spans="1:2" x14ac:dyDescent="0.25">
      <c r="A178" s="6" t="s">
        <v>229</v>
      </c>
      <c r="B178" s="2">
        <v>38.265502709033861</v>
      </c>
    </row>
    <row r="179" spans="1:2" x14ac:dyDescent="0.25">
      <c r="A179" s="28" t="s">
        <v>29</v>
      </c>
      <c r="B179" s="2">
        <v>0.42369258116941816</v>
      </c>
    </row>
    <row r="180" spans="1:2" x14ac:dyDescent="0.25">
      <c r="A180" s="28" t="s">
        <v>30</v>
      </c>
      <c r="B180" s="2">
        <v>1.370108210110927</v>
      </c>
    </row>
    <row r="181" spans="1:2" x14ac:dyDescent="0.25">
      <c r="A181" s="28" t="s">
        <v>88</v>
      </c>
      <c r="B181" s="2">
        <v>7.6648158119572107</v>
      </c>
    </row>
    <row r="182" spans="1:2" x14ac:dyDescent="0.25">
      <c r="A182" s="28" t="s">
        <v>82</v>
      </c>
      <c r="B182" s="2">
        <v>5.5596891581477559</v>
      </c>
    </row>
    <row r="183" spans="1:2" x14ac:dyDescent="0.25">
      <c r="A183" s="28" t="s">
        <v>79</v>
      </c>
      <c r="B183" s="2">
        <v>0.43194564251296402</v>
      </c>
    </row>
    <row r="184" spans="1:2" x14ac:dyDescent="0.25">
      <c r="A184" s="28" t="s">
        <v>87</v>
      </c>
      <c r="B184" s="2">
        <v>0.94641915705715873</v>
      </c>
    </row>
    <row r="185" spans="1:2" x14ac:dyDescent="0.25">
      <c r="A185" s="28" t="s">
        <v>80</v>
      </c>
      <c r="B185" s="2">
        <v>1.3071620298163469</v>
      </c>
    </row>
    <row r="186" spans="1:2" x14ac:dyDescent="0.25">
      <c r="A186" s="28" t="s">
        <v>84</v>
      </c>
      <c r="B186" s="2">
        <v>6.8348575191615524</v>
      </c>
    </row>
    <row r="187" spans="1:2" x14ac:dyDescent="0.25">
      <c r="A187" s="28" t="s">
        <v>86</v>
      </c>
      <c r="B187" s="2">
        <v>0.87862864222519144</v>
      </c>
    </row>
    <row r="188" spans="1:2" x14ac:dyDescent="0.25">
      <c r="A188" s="28" t="s">
        <v>85</v>
      </c>
      <c r="B188" s="2">
        <v>12.84818395687534</v>
      </c>
    </row>
    <row r="189" spans="1:2" x14ac:dyDescent="0.25">
      <c r="A189" s="6" t="s">
        <v>93</v>
      </c>
      <c r="B189" s="2">
        <v>408.11079381799112</v>
      </c>
    </row>
    <row r="190" spans="1:2" x14ac:dyDescent="0.25">
      <c r="A190" s="28" t="s">
        <v>29</v>
      </c>
      <c r="B190" s="2">
        <v>32.714703921565473</v>
      </c>
    </row>
    <row r="191" spans="1:2" x14ac:dyDescent="0.25">
      <c r="A191" s="28" t="s">
        <v>30</v>
      </c>
      <c r="B191" s="2">
        <v>38.262490569356892</v>
      </c>
    </row>
    <row r="192" spans="1:2" x14ac:dyDescent="0.25">
      <c r="A192" s="28" t="s">
        <v>88</v>
      </c>
      <c r="B192" s="2">
        <v>57.732925981436075</v>
      </c>
    </row>
    <row r="193" spans="1:2" x14ac:dyDescent="0.25">
      <c r="A193" s="28" t="s">
        <v>82</v>
      </c>
      <c r="B193" s="2">
        <v>62.19018186377793</v>
      </c>
    </row>
    <row r="194" spans="1:2" x14ac:dyDescent="0.25">
      <c r="A194" s="28" t="s">
        <v>79</v>
      </c>
      <c r="B194" s="2">
        <v>5.7721686290515635</v>
      </c>
    </row>
    <row r="195" spans="1:2" x14ac:dyDescent="0.25">
      <c r="A195" s="28" t="s">
        <v>87</v>
      </c>
      <c r="B195" s="2">
        <v>15.262927947203275</v>
      </c>
    </row>
    <row r="196" spans="1:2" x14ac:dyDescent="0.25">
      <c r="A196" s="28" t="s">
        <v>80</v>
      </c>
      <c r="B196" s="2">
        <v>15.622442706109755</v>
      </c>
    </row>
    <row r="197" spans="1:2" x14ac:dyDescent="0.25">
      <c r="A197" s="28" t="s">
        <v>84</v>
      </c>
      <c r="B197" s="2">
        <v>86.534643834118029</v>
      </c>
    </row>
    <row r="198" spans="1:2" x14ac:dyDescent="0.25">
      <c r="A198" s="28" t="s">
        <v>86</v>
      </c>
      <c r="B198" s="2">
        <v>2.546430761302759</v>
      </c>
    </row>
    <row r="199" spans="1:2" x14ac:dyDescent="0.25">
      <c r="A199" s="28" t="s">
        <v>85</v>
      </c>
      <c r="B199" s="2">
        <v>91.471877604069377</v>
      </c>
    </row>
    <row r="200" spans="1:2" x14ac:dyDescent="0.25">
      <c r="A200" s="3" t="s">
        <v>29</v>
      </c>
      <c r="B200" s="2">
        <v>688.14162617767226</v>
      </c>
    </row>
    <row r="201" spans="1:2" x14ac:dyDescent="0.25">
      <c r="A201" s="6" t="s">
        <v>228</v>
      </c>
      <c r="B201" s="2">
        <v>5.3517589950219691</v>
      </c>
    </row>
    <row r="202" spans="1:2" x14ac:dyDescent="0.25">
      <c r="A202" s="28" t="s">
        <v>31</v>
      </c>
      <c r="B202" s="2">
        <v>0.32338800033215259</v>
      </c>
    </row>
    <row r="203" spans="1:2" x14ac:dyDescent="0.25">
      <c r="A203" s="28" t="s">
        <v>30</v>
      </c>
      <c r="B203" s="2">
        <v>0.17169767332404218</v>
      </c>
    </row>
    <row r="204" spans="1:2" x14ac:dyDescent="0.25">
      <c r="A204" s="28" t="s">
        <v>88</v>
      </c>
      <c r="B204" s="2">
        <v>0.41342466734869754</v>
      </c>
    </row>
    <row r="205" spans="1:2" x14ac:dyDescent="0.25">
      <c r="A205" s="28" t="s">
        <v>82</v>
      </c>
      <c r="B205" s="2">
        <v>1.1886713810598415</v>
      </c>
    </row>
    <row r="206" spans="1:2" x14ac:dyDescent="0.25">
      <c r="A206" s="28" t="s">
        <v>79</v>
      </c>
      <c r="B206" s="2">
        <v>0.20886445698337847</v>
      </c>
    </row>
    <row r="207" spans="1:2" x14ac:dyDescent="0.25">
      <c r="A207" s="28" t="s">
        <v>87</v>
      </c>
      <c r="B207" s="2">
        <v>0.40917932990026107</v>
      </c>
    </row>
    <row r="208" spans="1:2" x14ac:dyDescent="0.25">
      <c r="A208" s="28" t="s">
        <v>80</v>
      </c>
      <c r="B208" s="2">
        <v>0.24516880641187239</v>
      </c>
    </row>
    <row r="209" spans="1:2" x14ac:dyDescent="0.25">
      <c r="A209" s="28" t="s">
        <v>84</v>
      </c>
      <c r="B209" s="2">
        <v>9.2671358389223288E-2</v>
      </c>
    </row>
    <row r="210" spans="1:2" x14ac:dyDescent="0.25">
      <c r="A210" s="28" t="s">
        <v>86</v>
      </c>
      <c r="B210" s="2">
        <v>6.2982342389738488E-2</v>
      </c>
    </row>
    <row r="211" spans="1:2" x14ac:dyDescent="0.25">
      <c r="A211" s="28" t="s">
        <v>85</v>
      </c>
      <c r="B211" s="2">
        <v>2.2357109788827607</v>
      </c>
    </row>
    <row r="212" spans="1:2" x14ac:dyDescent="0.25">
      <c r="A212" s="6" t="s">
        <v>239</v>
      </c>
      <c r="B212" s="2">
        <v>2.8410469997597882</v>
      </c>
    </row>
    <row r="213" spans="1:2" x14ac:dyDescent="0.25">
      <c r="A213" s="28" t="s">
        <v>31</v>
      </c>
      <c r="B213" s="2">
        <v>0.32597330675204389</v>
      </c>
    </row>
    <row r="214" spans="1:2" x14ac:dyDescent="0.25">
      <c r="A214" s="28" t="s">
        <v>30</v>
      </c>
      <c r="B214" s="2">
        <v>0.10276727957447067</v>
      </c>
    </row>
    <row r="215" spans="1:2" x14ac:dyDescent="0.25">
      <c r="A215" s="28" t="s">
        <v>88</v>
      </c>
      <c r="B215" s="2">
        <v>0.49031497334924146</v>
      </c>
    </row>
    <row r="216" spans="1:2" x14ac:dyDescent="0.25">
      <c r="A216" s="28" t="s">
        <v>82</v>
      </c>
      <c r="B216" s="2">
        <v>0.82745965038405345</v>
      </c>
    </row>
    <row r="217" spans="1:2" x14ac:dyDescent="0.25">
      <c r="A217" s="28" t="s">
        <v>87</v>
      </c>
      <c r="B217" s="2">
        <v>7.8635019302663117E-2</v>
      </c>
    </row>
    <row r="218" spans="1:2" x14ac:dyDescent="0.25">
      <c r="A218" s="28" t="s">
        <v>80</v>
      </c>
      <c r="B218" s="2">
        <v>5.3008465357758681E-2</v>
      </c>
    </row>
    <row r="219" spans="1:2" x14ac:dyDescent="0.25">
      <c r="A219" s="28" t="s">
        <v>84</v>
      </c>
      <c r="B219" s="2">
        <v>0.28481964742463017</v>
      </c>
    </row>
    <row r="220" spans="1:2" x14ac:dyDescent="0.25">
      <c r="A220" s="28" t="s">
        <v>86</v>
      </c>
      <c r="B220" s="2">
        <v>2.3476982256126037E-3</v>
      </c>
    </row>
    <row r="221" spans="1:2" x14ac:dyDescent="0.25">
      <c r="A221" s="28" t="s">
        <v>85</v>
      </c>
      <c r="B221" s="2">
        <v>0.67572095938931376</v>
      </c>
    </row>
    <row r="222" spans="1:2" x14ac:dyDescent="0.25">
      <c r="A222" s="6" t="s">
        <v>241</v>
      </c>
      <c r="B222" s="2">
        <v>33.714490214329381</v>
      </c>
    </row>
    <row r="223" spans="1:2" x14ac:dyDescent="0.25">
      <c r="A223" s="28" t="s">
        <v>31</v>
      </c>
      <c r="B223" s="2">
        <v>4.8191042681065586</v>
      </c>
    </row>
    <row r="224" spans="1:2" x14ac:dyDescent="0.25">
      <c r="A224" s="28" t="s">
        <v>30</v>
      </c>
      <c r="B224" s="2">
        <v>2.1098131808965612</v>
      </c>
    </row>
    <row r="225" spans="1:2" x14ac:dyDescent="0.25">
      <c r="A225" s="28" t="s">
        <v>88</v>
      </c>
      <c r="B225" s="2">
        <v>3.5903834998327864</v>
      </c>
    </row>
    <row r="226" spans="1:2" x14ac:dyDescent="0.25">
      <c r="A226" s="28" t="s">
        <v>82</v>
      </c>
      <c r="B226" s="2">
        <v>5.30787478075636</v>
      </c>
    </row>
    <row r="227" spans="1:2" x14ac:dyDescent="0.25">
      <c r="A227" s="28" t="s">
        <v>79</v>
      </c>
      <c r="B227" s="2">
        <v>0.29843682037005681</v>
      </c>
    </row>
    <row r="228" spans="1:2" x14ac:dyDescent="0.25">
      <c r="A228" s="28" t="s">
        <v>87</v>
      </c>
      <c r="B228" s="2">
        <v>11.324618785027699</v>
      </c>
    </row>
    <row r="229" spans="1:2" x14ac:dyDescent="0.25">
      <c r="A229" s="28" t="s">
        <v>80</v>
      </c>
      <c r="B229" s="2">
        <v>1.1258086400074805</v>
      </c>
    </row>
    <row r="230" spans="1:2" x14ac:dyDescent="0.25">
      <c r="A230" s="28" t="s">
        <v>84</v>
      </c>
      <c r="B230" s="2">
        <v>2.9100565802979066</v>
      </c>
    </row>
    <row r="231" spans="1:2" x14ac:dyDescent="0.25">
      <c r="A231" s="28" t="s">
        <v>86</v>
      </c>
      <c r="B231" s="2">
        <v>3.4543018159281298E-2</v>
      </c>
    </row>
    <row r="232" spans="1:2" x14ac:dyDescent="0.25">
      <c r="A232" s="28" t="s">
        <v>85</v>
      </c>
      <c r="B232" s="2">
        <v>2.1938506408746878</v>
      </c>
    </row>
    <row r="233" spans="1:2" x14ac:dyDescent="0.25">
      <c r="A233" s="6" t="s">
        <v>53</v>
      </c>
      <c r="B233" s="2">
        <v>0.37436015229430053</v>
      </c>
    </row>
    <row r="234" spans="1:2" x14ac:dyDescent="0.25">
      <c r="A234" s="28" t="s">
        <v>30</v>
      </c>
      <c r="B234" s="2">
        <v>9.1462979162464528E-2</v>
      </c>
    </row>
    <row r="235" spans="1:2" x14ac:dyDescent="0.25">
      <c r="A235" s="28" t="s">
        <v>88</v>
      </c>
      <c r="B235" s="2">
        <v>3.734223945091894E-2</v>
      </c>
    </row>
    <row r="236" spans="1:2" x14ac:dyDescent="0.25">
      <c r="A236" s="28" t="s">
        <v>82</v>
      </c>
      <c r="B236" s="2">
        <v>3.3702037247085731E-2</v>
      </c>
    </row>
    <row r="237" spans="1:2" x14ac:dyDescent="0.25">
      <c r="A237" s="28" t="s">
        <v>87</v>
      </c>
      <c r="B237" s="2">
        <v>0.11699764463022685</v>
      </c>
    </row>
    <row r="238" spans="1:2" x14ac:dyDescent="0.25">
      <c r="A238" s="28" t="s">
        <v>84</v>
      </c>
      <c r="B238" s="2">
        <v>1.1007941768789659E-4</v>
      </c>
    </row>
    <row r="239" spans="1:2" x14ac:dyDescent="0.25">
      <c r="A239" s="28" t="s">
        <v>86</v>
      </c>
      <c r="B239" s="2">
        <v>1.1743364298738602E-2</v>
      </c>
    </row>
    <row r="240" spans="1:2" x14ac:dyDescent="0.25">
      <c r="A240" s="28" t="s">
        <v>85</v>
      </c>
      <c r="B240" s="2">
        <v>8.3001808087178011E-2</v>
      </c>
    </row>
    <row r="241" spans="1:2" x14ac:dyDescent="0.25">
      <c r="A241" s="6" t="s">
        <v>230</v>
      </c>
      <c r="B241" s="2">
        <v>12.159401143991939</v>
      </c>
    </row>
    <row r="242" spans="1:2" x14ac:dyDescent="0.25">
      <c r="A242" s="28" t="s">
        <v>82</v>
      </c>
      <c r="B242" s="2">
        <v>4.0081545134715588</v>
      </c>
    </row>
    <row r="243" spans="1:2" x14ac:dyDescent="0.25">
      <c r="A243" s="28" t="s">
        <v>79</v>
      </c>
      <c r="B243" s="2">
        <v>2.6116840578271769E-4</v>
      </c>
    </row>
    <row r="244" spans="1:2" x14ac:dyDescent="0.25">
      <c r="A244" s="28" t="s">
        <v>87</v>
      </c>
      <c r="B244" s="2">
        <v>7.8237629679021978</v>
      </c>
    </row>
    <row r="245" spans="1:2" x14ac:dyDescent="0.25">
      <c r="A245" s="28" t="s">
        <v>85</v>
      </c>
      <c r="B245" s="2">
        <v>0.32722249421240024</v>
      </c>
    </row>
    <row r="246" spans="1:2" x14ac:dyDescent="0.25">
      <c r="A246" s="6" t="s">
        <v>19</v>
      </c>
      <c r="B246" s="2">
        <v>11.377866402264726</v>
      </c>
    </row>
    <row r="247" spans="1:2" x14ac:dyDescent="0.25">
      <c r="A247" s="28" t="s">
        <v>31</v>
      </c>
      <c r="B247" s="2">
        <v>1.4384656759010254E-3</v>
      </c>
    </row>
    <row r="248" spans="1:2" x14ac:dyDescent="0.25">
      <c r="A248" s="28" t="s">
        <v>30</v>
      </c>
      <c r="B248" s="2">
        <v>1.2738642255370329E-2</v>
      </c>
    </row>
    <row r="249" spans="1:2" x14ac:dyDescent="0.25">
      <c r="A249" s="28" t="s">
        <v>88</v>
      </c>
      <c r="B249" s="2">
        <v>3.8689494290566964E-2</v>
      </c>
    </row>
    <row r="250" spans="1:2" x14ac:dyDescent="0.25">
      <c r="A250" s="28" t="s">
        <v>82</v>
      </c>
      <c r="B250" s="2">
        <v>1.5815494093416851</v>
      </c>
    </row>
    <row r="251" spans="1:2" x14ac:dyDescent="0.25">
      <c r="A251" s="28" t="s">
        <v>79</v>
      </c>
      <c r="B251" s="2">
        <v>1.5006715432638689E-3</v>
      </c>
    </row>
    <row r="252" spans="1:2" x14ac:dyDescent="0.25">
      <c r="A252" s="28" t="s">
        <v>87</v>
      </c>
      <c r="B252" s="2">
        <v>8.6630315703382017</v>
      </c>
    </row>
    <row r="253" spans="1:2" x14ac:dyDescent="0.25">
      <c r="A253" s="28" t="s">
        <v>84</v>
      </c>
      <c r="B253" s="2">
        <v>0.1574308110236031</v>
      </c>
    </row>
    <row r="254" spans="1:2" x14ac:dyDescent="0.25">
      <c r="A254" s="28" t="s">
        <v>86</v>
      </c>
      <c r="B254" s="2">
        <v>1.5359238146565075E-2</v>
      </c>
    </row>
    <row r="255" spans="1:2" x14ac:dyDescent="0.25">
      <c r="A255" s="28" t="s">
        <v>85</v>
      </c>
      <c r="B255" s="2">
        <v>0.9061280996495672</v>
      </c>
    </row>
    <row r="256" spans="1:2" x14ac:dyDescent="0.25">
      <c r="A256" s="6" t="s">
        <v>243</v>
      </c>
      <c r="B256" s="2">
        <v>12.270052004453522</v>
      </c>
    </row>
    <row r="257" spans="1:2" x14ac:dyDescent="0.25">
      <c r="A257" s="28" t="s">
        <v>31</v>
      </c>
      <c r="B257" s="2">
        <v>2.1977469623211978</v>
      </c>
    </row>
    <row r="258" spans="1:2" x14ac:dyDescent="0.25">
      <c r="A258" s="28" t="s">
        <v>30</v>
      </c>
      <c r="B258" s="2">
        <v>1.0635295976155861</v>
      </c>
    </row>
    <row r="259" spans="1:2" x14ac:dyDescent="0.25">
      <c r="A259" s="28" t="s">
        <v>88</v>
      </c>
      <c r="B259" s="2">
        <v>1.1416527043880722</v>
      </c>
    </row>
    <row r="260" spans="1:2" x14ac:dyDescent="0.25">
      <c r="A260" s="28" t="s">
        <v>82</v>
      </c>
      <c r="B260" s="2">
        <v>2.1318955985021155</v>
      </c>
    </row>
    <row r="261" spans="1:2" x14ac:dyDescent="0.25">
      <c r="A261" s="28" t="s">
        <v>79</v>
      </c>
      <c r="B261" s="2">
        <v>0.36079717906451786</v>
      </c>
    </row>
    <row r="262" spans="1:2" x14ac:dyDescent="0.25">
      <c r="A262" s="28" t="s">
        <v>87</v>
      </c>
      <c r="B262" s="2">
        <v>0.28658141600632647</v>
      </c>
    </row>
    <row r="263" spans="1:2" x14ac:dyDescent="0.25">
      <c r="A263" s="28" t="s">
        <v>80</v>
      </c>
      <c r="B263" s="2">
        <v>0.13487083648543041</v>
      </c>
    </row>
    <row r="264" spans="1:2" x14ac:dyDescent="0.25">
      <c r="A264" s="28" t="s">
        <v>84</v>
      </c>
      <c r="B264" s="2">
        <v>0.50767300527786774</v>
      </c>
    </row>
    <row r="265" spans="1:2" x14ac:dyDescent="0.25">
      <c r="A265" s="28" t="s">
        <v>86</v>
      </c>
      <c r="B265" s="2">
        <v>0.20480115808567798</v>
      </c>
    </row>
    <row r="266" spans="1:2" x14ac:dyDescent="0.25">
      <c r="A266" s="28" t="s">
        <v>85</v>
      </c>
      <c r="B266" s="2">
        <v>4.24050354670673</v>
      </c>
    </row>
    <row r="267" spans="1:2" x14ac:dyDescent="0.25">
      <c r="A267" s="6" t="s">
        <v>52</v>
      </c>
      <c r="B267" s="2">
        <v>0.27050850877278393</v>
      </c>
    </row>
    <row r="268" spans="1:2" x14ac:dyDescent="0.25">
      <c r="A268" s="28" t="s">
        <v>30</v>
      </c>
      <c r="B268" s="2">
        <v>3.4181328610473978E-4</v>
      </c>
    </row>
    <row r="269" spans="1:2" x14ac:dyDescent="0.25">
      <c r="A269" s="28" t="s">
        <v>88</v>
      </c>
      <c r="B269" s="2">
        <v>5.8368426659667766E-3</v>
      </c>
    </row>
    <row r="270" spans="1:2" x14ac:dyDescent="0.25">
      <c r="A270" s="28" t="s">
        <v>82</v>
      </c>
      <c r="B270" s="2">
        <v>4.4695926791396501E-2</v>
      </c>
    </row>
    <row r="271" spans="1:2" x14ac:dyDescent="0.25">
      <c r="A271" s="28" t="s">
        <v>87</v>
      </c>
      <c r="B271" s="2">
        <v>0.21419801211442677</v>
      </c>
    </row>
    <row r="272" spans="1:2" x14ac:dyDescent="0.25">
      <c r="A272" s="28" t="s">
        <v>85</v>
      </c>
      <c r="B272" s="2">
        <v>5.4359139148891207E-3</v>
      </c>
    </row>
    <row r="273" spans="1:2" x14ac:dyDescent="0.25">
      <c r="A273" s="6" t="s">
        <v>245</v>
      </c>
      <c r="B273" s="2">
        <v>7.6035021882375169</v>
      </c>
    </row>
    <row r="274" spans="1:2" x14ac:dyDescent="0.25">
      <c r="A274" s="28" t="s">
        <v>31</v>
      </c>
      <c r="B274" s="2">
        <v>0.56703810000756971</v>
      </c>
    </row>
    <row r="275" spans="1:2" x14ac:dyDescent="0.25">
      <c r="A275" s="28" t="s">
        <v>30</v>
      </c>
      <c r="B275" s="2">
        <v>0.76691560802969172</v>
      </c>
    </row>
    <row r="276" spans="1:2" x14ac:dyDescent="0.25">
      <c r="A276" s="28" t="s">
        <v>88</v>
      </c>
      <c r="B276" s="2">
        <v>0.34625264649126003</v>
      </c>
    </row>
    <row r="277" spans="1:2" x14ac:dyDescent="0.25">
      <c r="A277" s="28" t="s">
        <v>82</v>
      </c>
      <c r="B277" s="2">
        <v>0.97372804477661523</v>
      </c>
    </row>
    <row r="278" spans="1:2" x14ac:dyDescent="0.25">
      <c r="A278" s="28" t="s">
        <v>79</v>
      </c>
      <c r="B278" s="2">
        <v>2.3558459514211087E-2</v>
      </c>
    </row>
    <row r="279" spans="1:2" x14ac:dyDescent="0.25">
      <c r="A279" s="28" t="s">
        <v>87</v>
      </c>
      <c r="B279" s="2">
        <v>2.9134112235656446</v>
      </c>
    </row>
    <row r="280" spans="1:2" x14ac:dyDescent="0.25">
      <c r="A280" s="28" t="s">
        <v>80</v>
      </c>
      <c r="B280" s="2">
        <v>0.2520916594038049</v>
      </c>
    </row>
    <row r="281" spans="1:2" x14ac:dyDescent="0.25">
      <c r="A281" s="28" t="s">
        <v>84</v>
      </c>
      <c r="B281" s="2">
        <v>0.49866400974954767</v>
      </c>
    </row>
    <row r="282" spans="1:2" x14ac:dyDescent="0.25">
      <c r="A282" s="28" t="s">
        <v>86</v>
      </c>
      <c r="B282" s="2">
        <v>8.49988166263973E-2</v>
      </c>
    </row>
    <row r="283" spans="1:2" x14ac:dyDescent="0.25">
      <c r="A283" s="28" t="s">
        <v>85</v>
      </c>
      <c r="B283" s="2">
        <v>1.1768436200727745</v>
      </c>
    </row>
    <row r="284" spans="1:2" x14ac:dyDescent="0.25">
      <c r="A284" s="6" t="s">
        <v>247</v>
      </c>
      <c r="B284" s="2">
        <v>59.076407287529065</v>
      </c>
    </row>
    <row r="285" spans="1:2" x14ac:dyDescent="0.25">
      <c r="A285" s="28" t="s">
        <v>31</v>
      </c>
      <c r="B285" s="2">
        <v>5.533885961019954</v>
      </c>
    </row>
    <row r="286" spans="1:2" x14ac:dyDescent="0.25">
      <c r="A286" s="28" t="s">
        <v>30</v>
      </c>
      <c r="B286" s="2">
        <v>8.1037834074370316</v>
      </c>
    </row>
    <row r="287" spans="1:2" x14ac:dyDescent="0.25">
      <c r="A287" s="28" t="s">
        <v>88</v>
      </c>
      <c r="B287" s="2">
        <v>10.786115228461419</v>
      </c>
    </row>
    <row r="288" spans="1:2" x14ac:dyDescent="0.25">
      <c r="A288" s="28" t="s">
        <v>82</v>
      </c>
      <c r="B288" s="2">
        <v>9.0498476105136199</v>
      </c>
    </row>
    <row r="289" spans="1:2" x14ac:dyDescent="0.25">
      <c r="A289" s="28" t="s">
        <v>79</v>
      </c>
      <c r="B289" s="2">
        <v>0.37158539642520366</v>
      </c>
    </row>
    <row r="290" spans="1:2" x14ac:dyDescent="0.25">
      <c r="A290" s="28" t="s">
        <v>87</v>
      </c>
      <c r="B290" s="2">
        <v>0.37297322510233866</v>
      </c>
    </row>
    <row r="291" spans="1:2" x14ac:dyDescent="0.25">
      <c r="A291" s="28" t="s">
        <v>80</v>
      </c>
      <c r="B291" s="2">
        <v>0.58689805499156311</v>
      </c>
    </row>
    <row r="292" spans="1:2" x14ac:dyDescent="0.25">
      <c r="A292" s="28" t="s">
        <v>84</v>
      </c>
      <c r="B292" s="2">
        <v>14.259245709164043</v>
      </c>
    </row>
    <row r="293" spans="1:2" x14ac:dyDescent="0.25">
      <c r="A293" s="28" t="s">
        <v>86</v>
      </c>
      <c r="B293" s="2">
        <v>7.1560016397157908E-2</v>
      </c>
    </row>
    <row r="294" spans="1:2" x14ac:dyDescent="0.25">
      <c r="A294" s="28" t="s">
        <v>85</v>
      </c>
      <c r="B294" s="2">
        <v>9.9405126780167343</v>
      </c>
    </row>
    <row r="295" spans="1:2" x14ac:dyDescent="0.25">
      <c r="A295" s="6" t="s">
        <v>20</v>
      </c>
      <c r="B295" s="2">
        <v>10.492487686753753</v>
      </c>
    </row>
    <row r="296" spans="1:2" x14ac:dyDescent="0.25">
      <c r="A296" s="28" t="s">
        <v>31</v>
      </c>
      <c r="B296" s="2">
        <v>2.9180838342451842</v>
      </c>
    </row>
    <row r="297" spans="1:2" x14ac:dyDescent="0.25">
      <c r="A297" s="28" t="s">
        <v>30</v>
      </c>
      <c r="B297" s="2">
        <v>2.8836699325311335</v>
      </c>
    </row>
    <row r="298" spans="1:2" x14ac:dyDescent="0.25">
      <c r="A298" s="28" t="s">
        <v>88</v>
      </c>
      <c r="B298" s="2">
        <v>0.70600913420210665</v>
      </c>
    </row>
    <row r="299" spans="1:2" x14ac:dyDescent="0.25">
      <c r="A299" s="28" t="s">
        <v>82</v>
      </c>
      <c r="B299" s="2">
        <v>1.5688474475771095</v>
      </c>
    </row>
    <row r="300" spans="1:2" x14ac:dyDescent="0.25">
      <c r="A300" s="28" t="s">
        <v>79</v>
      </c>
      <c r="B300" s="2">
        <v>0.11837309953207975</v>
      </c>
    </row>
    <row r="301" spans="1:2" x14ac:dyDescent="0.25">
      <c r="A301" s="28" t="s">
        <v>80</v>
      </c>
      <c r="B301" s="2">
        <v>0.27536980518285137</v>
      </c>
    </row>
    <row r="302" spans="1:2" x14ac:dyDescent="0.25">
      <c r="A302" s="28" t="s">
        <v>84</v>
      </c>
      <c r="B302" s="2">
        <v>0.64958542256416896</v>
      </c>
    </row>
    <row r="303" spans="1:2" x14ac:dyDescent="0.25">
      <c r="A303" s="28" t="s">
        <v>86</v>
      </c>
      <c r="B303" s="2">
        <v>0.18528419234494409</v>
      </c>
    </row>
    <row r="304" spans="1:2" x14ac:dyDescent="0.25">
      <c r="A304" s="28" t="s">
        <v>85</v>
      </c>
      <c r="B304" s="2">
        <v>1.1872648185741743</v>
      </c>
    </row>
    <row r="305" spans="1:2" x14ac:dyDescent="0.25">
      <c r="A305" s="6" t="s">
        <v>21</v>
      </c>
      <c r="B305" s="2">
        <v>4.7796954006204242</v>
      </c>
    </row>
    <row r="306" spans="1:2" x14ac:dyDescent="0.25">
      <c r="A306" s="28" t="s">
        <v>31</v>
      </c>
      <c r="B306" s="2">
        <v>0.41801872825248576</v>
      </c>
    </row>
    <row r="307" spans="1:2" x14ac:dyDescent="0.25">
      <c r="A307" s="28" t="s">
        <v>30</v>
      </c>
      <c r="B307" s="2">
        <v>0.2108285362102626</v>
      </c>
    </row>
    <row r="308" spans="1:2" x14ac:dyDescent="0.25">
      <c r="A308" s="28" t="s">
        <v>88</v>
      </c>
      <c r="B308" s="2">
        <v>0.36775780390696705</v>
      </c>
    </row>
    <row r="309" spans="1:2" x14ac:dyDescent="0.25">
      <c r="A309" s="28" t="s">
        <v>82</v>
      </c>
      <c r="B309" s="2">
        <v>2.3837133790042495</v>
      </c>
    </row>
    <row r="310" spans="1:2" x14ac:dyDescent="0.25">
      <c r="A310" s="28" t="s">
        <v>79</v>
      </c>
      <c r="B310" s="2">
        <v>0.23054430332069953</v>
      </c>
    </row>
    <row r="311" spans="1:2" x14ac:dyDescent="0.25">
      <c r="A311" s="28" t="s">
        <v>87</v>
      </c>
      <c r="B311" s="2">
        <v>0.61049715480833466</v>
      </c>
    </row>
    <row r="312" spans="1:2" x14ac:dyDescent="0.25">
      <c r="A312" s="28" t="s">
        <v>80</v>
      </c>
      <c r="B312" s="2">
        <v>3.3934900411730522E-2</v>
      </c>
    </row>
    <row r="313" spans="1:2" x14ac:dyDescent="0.25">
      <c r="A313" s="28" t="s">
        <v>84</v>
      </c>
      <c r="B313" s="2">
        <v>0.24087962912109742</v>
      </c>
    </row>
    <row r="314" spans="1:2" x14ac:dyDescent="0.25">
      <c r="A314" s="28" t="s">
        <v>86</v>
      </c>
      <c r="B314" s="2">
        <v>1.2340926353832684E-2</v>
      </c>
    </row>
    <row r="315" spans="1:2" x14ac:dyDescent="0.25">
      <c r="A315" s="28" t="s">
        <v>85</v>
      </c>
      <c r="B315" s="2">
        <v>0.27118003923076439</v>
      </c>
    </row>
    <row r="316" spans="1:2" x14ac:dyDescent="0.25">
      <c r="A316" s="6" t="s">
        <v>22</v>
      </c>
      <c r="B316" s="2">
        <v>2.9334635637500113</v>
      </c>
    </row>
    <row r="317" spans="1:2" x14ac:dyDescent="0.25">
      <c r="A317" s="28" t="s">
        <v>31</v>
      </c>
      <c r="B317" s="2">
        <v>0.27770787203202441</v>
      </c>
    </row>
    <row r="318" spans="1:2" x14ac:dyDescent="0.25">
      <c r="A318" s="28" t="s">
        <v>30</v>
      </c>
      <c r="B318" s="2">
        <v>0.28212717225094341</v>
      </c>
    </row>
    <row r="319" spans="1:2" x14ac:dyDescent="0.25">
      <c r="A319" s="28" t="s">
        <v>88</v>
      </c>
      <c r="B319" s="2">
        <v>0.18963079851612183</v>
      </c>
    </row>
    <row r="320" spans="1:2" x14ac:dyDescent="0.25">
      <c r="A320" s="28" t="s">
        <v>82</v>
      </c>
      <c r="B320" s="2">
        <v>0.42426213948667468</v>
      </c>
    </row>
    <row r="321" spans="1:2" x14ac:dyDescent="0.25">
      <c r="A321" s="28" t="s">
        <v>79</v>
      </c>
      <c r="B321" s="2">
        <v>1.6580707222931652E-2</v>
      </c>
    </row>
    <row r="322" spans="1:2" x14ac:dyDescent="0.25">
      <c r="A322" s="28" t="s">
        <v>87</v>
      </c>
      <c r="B322" s="2">
        <v>0.14578743921146836</v>
      </c>
    </row>
    <row r="323" spans="1:2" x14ac:dyDescent="0.25">
      <c r="A323" s="28" t="s">
        <v>80</v>
      </c>
      <c r="B323" s="2">
        <v>0.1381264482513144</v>
      </c>
    </row>
    <row r="324" spans="1:2" x14ac:dyDescent="0.25">
      <c r="A324" s="28" t="s">
        <v>84</v>
      </c>
      <c r="B324" s="2">
        <v>1.1110728463243642</v>
      </c>
    </row>
    <row r="325" spans="1:2" x14ac:dyDescent="0.25">
      <c r="A325" s="28" t="s">
        <v>86</v>
      </c>
      <c r="B325" s="2">
        <v>8.8026544671735932E-3</v>
      </c>
    </row>
    <row r="326" spans="1:2" x14ac:dyDescent="0.25">
      <c r="A326" s="28" t="s">
        <v>85</v>
      </c>
      <c r="B326" s="2">
        <v>0.33936548598699473</v>
      </c>
    </row>
    <row r="327" spans="1:2" x14ac:dyDescent="0.25">
      <c r="A327" s="6" t="s">
        <v>25</v>
      </c>
      <c r="B327" s="2">
        <v>10.139102928720117</v>
      </c>
    </row>
    <row r="328" spans="1:2" x14ac:dyDescent="0.25">
      <c r="A328" s="28" t="s">
        <v>31</v>
      </c>
      <c r="B328" s="2">
        <v>0.24640627617166283</v>
      </c>
    </row>
    <row r="329" spans="1:2" x14ac:dyDescent="0.25">
      <c r="A329" s="28" t="s">
        <v>30</v>
      </c>
      <c r="B329" s="2">
        <v>7.2269895937624881E-2</v>
      </c>
    </row>
    <row r="330" spans="1:2" x14ac:dyDescent="0.25">
      <c r="A330" s="28" t="s">
        <v>88</v>
      </c>
      <c r="B330" s="2">
        <v>0.6816178327475696</v>
      </c>
    </row>
    <row r="331" spans="1:2" x14ac:dyDescent="0.25">
      <c r="A331" s="28" t="s">
        <v>82</v>
      </c>
      <c r="B331" s="2">
        <v>2.4497998698591541</v>
      </c>
    </row>
    <row r="332" spans="1:2" x14ac:dyDescent="0.25">
      <c r="A332" s="28" t="s">
        <v>79</v>
      </c>
      <c r="B332" s="2">
        <v>5.1390148932614925E-3</v>
      </c>
    </row>
    <row r="333" spans="1:2" x14ac:dyDescent="0.25">
      <c r="A333" s="28" t="s">
        <v>87</v>
      </c>
      <c r="B333" s="2">
        <v>3.1360919979179998</v>
      </c>
    </row>
    <row r="334" spans="1:2" x14ac:dyDescent="0.25">
      <c r="A334" s="28" t="s">
        <v>80</v>
      </c>
      <c r="B334" s="2">
        <v>1.3729983659844176</v>
      </c>
    </row>
    <row r="335" spans="1:2" x14ac:dyDescent="0.25">
      <c r="A335" s="28" t="s">
        <v>84</v>
      </c>
      <c r="B335" s="2">
        <v>0.35416548773874562</v>
      </c>
    </row>
    <row r="336" spans="1:2" x14ac:dyDescent="0.25">
      <c r="A336" s="28" t="s">
        <v>86</v>
      </c>
      <c r="B336" s="2">
        <v>3.2336246443714592E-2</v>
      </c>
    </row>
    <row r="337" spans="1:2" x14ac:dyDescent="0.25">
      <c r="A337" s="28" t="s">
        <v>85</v>
      </c>
      <c r="B337" s="2">
        <v>1.7882779410259648</v>
      </c>
    </row>
    <row r="338" spans="1:2" x14ac:dyDescent="0.25">
      <c r="A338" s="6" t="s">
        <v>23</v>
      </c>
      <c r="B338" s="2">
        <v>2.4781941986448945</v>
      </c>
    </row>
    <row r="339" spans="1:2" x14ac:dyDescent="0.25">
      <c r="A339" s="28" t="s">
        <v>31</v>
      </c>
      <c r="B339" s="2">
        <v>0.31287057914515404</v>
      </c>
    </row>
    <row r="340" spans="1:2" x14ac:dyDescent="0.25">
      <c r="A340" s="28" t="s">
        <v>30</v>
      </c>
      <c r="B340" s="2">
        <v>0.47901429667858803</v>
      </c>
    </row>
    <row r="341" spans="1:2" x14ac:dyDescent="0.25">
      <c r="A341" s="28" t="s">
        <v>88</v>
      </c>
      <c r="B341" s="2">
        <v>0.31154680924262834</v>
      </c>
    </row>
    <row r="342" spans="1:2" x14ac:dyDescent="0.25">
      <c r="A342" s="28" t="s">
        <v>82</v>
      </c>
      <c r="B342" s="2">
        <v>0.59475435424929457</v>
      </c>
    </row>
    <row r="343" spans="1:2" x14ac:dyDescent="0.25">
      <c r="A343" s="28" t="s">
        <v>79</v>
      </c>
      <c r="B343" s="2">
        <v>1.2982791988526249E-2</v>
      </c>
    </row>
    <row r="344" spans="1:2" x14ac:dyDescent="0.25">
      <c r="A344" s="28" t="s">
        <v>87</v>
      </c>
      <c r="B344" s="2">
        <v>0.19734868067020031</v>
      </c>
    </row>
    <row r="345" spans="1:2" x14ac:dyDescent="0.25">
      <c r="A345" s="28" t="s">
        <v>80</v>
      </c>
      <c r="B345" s="2">
        <v>1.7032981893467681E-2</v>
      </c>
    </row>
    <row r="346" spans="1:2" x14ac:dyDescent="0.25">
      <c r="A346" s="28" t="s">
        <v>84</v>
      </c>
      <c r="B346" s="2">
        <v>0.34562311531390111</v>
      </c>
    </row>
    <row r="347" spans="1:2" x14ac:dyDescent="0.25">
      <c r="A347" s="28" t="s">
        <v>86</v>
      </c>
      <c r="B347" s="2">
        <v>2.1386185611796879E-2</v>
      </c>
    </row>
    <row r="348" spans="1:2" x14ac:dyDescent="0.25">
      <c r="A348" s="28" t="s">
        <v>85</v>
      </c>
      <c r="B348" s="2">
        <v>0.18563440385133745</v>
      </c>
    </row>
    <row r="349" spans="1:2" x14ac:dyDescent="0.25">
      <c r="A349" s="6" t="s">
        <v>249</v>
      </c>
      <c r="B349" s="2">
        <v>30.07418754114239</v>
      </c>
    </row>
    <row r="350" spans="1:2" x14ac:dyDescent="0.25">
      <c r="A350" s="28" t="s">
        <v>31</v>
      </c>
      <c r="B350" s="2">
        <v>1.0161056137549818</v>
      </c>
    </row>
    <row r="351" spans="1:2" x14ac:dyDescent="0.25">
      <c r="A351" s="28" t="s">
        <v>30</v>
      </c>
      <c r="B351" s="2">
        <v>2.5016309472121137</v>
      </c>
    </row>
    <row r="352" spans="1:2" x14ac:dyDescent="0.25">
      <c r="A352" s="28" t="s">
        <v>88</v>
      </c>
      <c r="B352" s="2">
        <v>1.1113580293621219</v>
      </c>
    </row>
    <row r="353" spans="1:2" x14ac:dyDescent="0.25">
      <c r="A353" s="28" t="s">
        <v>82</v>
      </c>
      <c r="B353" s="2">
        <v>2.1645740073480737</v>
      </c>
    </row>
    <row r="354" spans="1:2" x14ac:dyDescent="0.25">
      <c r="A354" s="28" t="s">
        <v>79</v>
      </c>
      <c r="B354" s="2">
        <v>0.36725229891889566</v>
      </c>
    </row>
    <row r="355" spans="1:2" x14ac:dyDescent="0.25">
      <c r="A355" s="28" t="s">
        <v>87</v>
      </c>
      <c r="B355" s="2">
        <v>0.88373056280570927</v>
      </c>
    </row>
    <row r="356" spans="1:2" x14ac:dyDescent="0.25">
      <c r="A356" s="28" t="s">
        <v>80</v>
      </c>
      <c r="B356" s="2">
        <v>2.187301778502015</v>
      </c>
    </row>
    <row r="357" spans="1:2" x14ac:dyDescent="0.25">
      <c r="A357" s="28" t="s">
        <v>84</v>
      </c>
      <c r="B357" s="2">
        <v>11.524399488802194</v>
      </c>
    </row>
    <row r="358" spans="1:2" x14ac:dyDescent="0.25">
      <c r="A358" s="28" t="s">
        <v>86</v>
      </c>
      <c r="B358" s="2">
        <v>0.34594494715375868</v>
      </c>
    </row>
    <row r="359" spans="1:2" x14ac:dyDescent="0.25">
      <c r="A359" s="28" t="s">
        <v>85</v>
      </c>
      <c r="B359" s="2">
        <v>7.9718898672825276</v>
      </c>
    </row>
    <row r="360" spans="1:2" x14ac:dyDescent="0.25">
      <c r="A360" s="6" t="s">
        <v>251</v>
      </c>
      <c r="B360" s="2">
        <v>101.41898129079026</v>
      </c>
    </row>
    <row r="361" spans="1:2" x14ac:dyDescent="0.25">
      <c r="A361" s="28" t="s">
        <v>31</v>
      </c>
      <c r="B361" s="2">
        <v>6.3345945191120343</v>
      </c>
    </row>
    <row r="362" spans="1:2" x14ac:dyDescent="0.25">
      <c r="A362" s="28" t="s">
        <v>30</v>
      </c>
      <c r="B362" s="2">
        <v>6.1126392125490412</v>
      </c>
    </row>
    <row r="363" spans="1:2" x14ac:dyDescent="0.25">
      <c r="A363" s="28" t="s">
        <v>88</v>
      </c>
      <c r="B363" s="2">
        <v>31.171528581790191</v>
      </c>
    </row>
    <row r="364" spans="1:2" x14ac:dyDescent="0.25">
      <c r="A364" s="28" t="s">
        <v>82</v>
      </c>
      <c r="B364" s="2">
        <v>14.498625172945758</v>
      </c>
    </row>
    <row r="365" spans="1:2" x14ac:dyDescent="0.25">
      <c r="A365" s="28" t="s">
        <v>79</v>
      </c>
      <c r="B365" s="2">
        <v>0.55754985245896416</v>
      </c>
    </row>
    <row r="366" spans="1:2" x14ac:dyDescent="0.25">
      <c r="A366" s="28" t="s">
        <v>87</v>
      </c>
      <c r="B366" s="2">
        <v>1.1811143322785307</v>
      </c>
    </row>
    <row r="367" spans="1:2" x14ac:dyDescent="0.25">
      <c r="A367" s="28" t="s">
        <v>80</v>
      </c>
      <c r="B367" s="2">
        <v>10.999948409171445</v>
      </c>
    </row>
    <row r="368" spans="1:2" x14ac:dyDescent="0.25">
      <c r="A368" s="28" t="s">
        <v>84</v>
      </c>
      <c r="B368" s="2">
        <v>10.556901257048064</v>
      </c>
    </row>
    <row r="369" spans="1:2" x14ac:dyDescent="0.25">
      <c r="A369" s="28" t="s">
        <v>86</v>
      </c>
      <c r="B369" s="2">
        <v>0.5735787009428347</v>
      </c>
    </row>
    <row r="370" spans="1:2" x14ac:dyDescent="0.25">
      <c r="A370" s="28" t="s">
        <v>85</v>
      </c>
      <c r="B370" s="2">
        <v>19.432501252493399</v>
      </c>
    </row>
    <row r="371" spans="1:2" x14ac:dyDescent="0.25">
      <c r="A371" s="6" t="s">
        <v>229</v>
      </c>
      <c r="B371" s="2">
        <v>36.7153065817593</v>
      </c>
    </row>
    <row r="372" spans="1:2" x14ac:dyDescent="0.25">
      <c r="A372" s="28" t="s">
        <v>31</v>
      </c>
      <c r="B372" s="2">
        <v>1.0587452994866717</v>
      </c>
    </row>
    <row r="373" spans="1:2" x14ac:dyDescent="0.25">
      <c r="A373" s="28" t="s">
        <v>30</v>
      </c>
      <c r="B373" s="2">
        <v>1.3709605052640566</v>
      </c>
    </row>
    <row r="374" spans="1:2" x14ac:dyDescent="0.25">
      <c r="A374" s="28" t="s">
        <v>88</v>
      </c>
      <c r="B374" s="2">
        <v>3.1035534075146369</v>
      </c>
    </row>
    <row r="375" spans="1:2" x14ac:dyDescent="0.25">
      <c r="A375" s="28" t="s">
        <v>82</v>
      </c>
      <c r="B375" s="2">
        <v>5.9358217050381121</v>
      </c>
    </row>
    <row r="376" spans="1:2" x14ac:dyDescent="0.25">
      <c r="A376" s="28" t="s">
        <v>79</v>
      </c>
      <c r="B376" s="2">
        <v>0.29567083677605338</v>
      </c>
    </row>
    <row r="377" spans="1:2" x14ac:dyDescent="0.25">
      <c r="A377" s="28" t="s">
        <v>87</v>
      </c>
      <c r="B377" s="2">
        <v>3.1603002733393994</v>
      </c>
    </row>
    <row r="378" spans="1:2" x14ac:dyDescent="0.25">
      <c r="A378" s="28" t="s">
        <v>80</v>
      </c>
      <c r="B378" s="2">
        <v>1.2081994309138386</v>
      </c>
    </row>
    <row r="379" spans="1:2" x14ac:dyDescent="0.25">
      <c r="A379" s="28" t="s">
        <v>84</v>
      </c>
      <c r="B379" s="2">
        <v>6.9539365806082634</v>
      </c>
    </row>
    <row r="380" spans="1:2" x14ac:dyDescent="0.25">
      <c r="A380" s="28" t="s">
        <v>86</v>
      </c>
      <c r="B380" s="2">
        <v>0.55136682445017104</v>
      </c>
    </row>
    <row r="381" spans="1:2" x14ac:dyDescent="0.25">
      <c r="A381" s="28" t="s">
        <v>85</v>
      </c>
      <c r="B381" s="2">
        <v>13.076751718368092</v>
      </c>
    </row>
    <row r="382" spans="1:2" x14ac:dyDescent="0.25">
      <c r="A382" s="6" t="s">
        <v>93</v>
      </c>
      <c r="B382" s="2">
        <v>344.07081308883619</v>
      </c>
    </row>
    <row r="383" spans="1:2" x14ac:dyDescent="0.25">
      <c r="A383" s="28" t="s">
        <v>31</v>
      </c>
      <c r="B383" s="2">
        <v>26.351107786415572</v>
      </c>
    </row>
    <row r="384" spans="1:2" x14ac:dyDescent="0.25">
      <c r="A384" s="28" t="s">
        <v>30</v>
      </c>
      <c r="B384" s="2">
        <v>26.336190680215086</v>
      </c>
    </row>
    <row r="385" spans="1:2" x14ac:dyDescent="0.25">
      <c r="A385" s="28" t="s">
        <v>88</v>
      </c>
      <c r="B385" s="2">
        <v>54.493014693561278</v>
      </c>
    </row>
    <row r="386" spans="1:2" x14ac:dyDescent="0.25">
      <c r="A386" s="28" t="s">
        <v>82</v>
      </c>
      <c r="B386" s="2">
        <v>55.167977028352752</v>
      </c>
    </row>
    <row r="387" spans="1:2" x14ac:dyDescent="0.25">
      <c r="A387" s="28" t="s">
        <v>79</v>
      </c>
      <c r="B387" s="2">
        <v>2.8690970574178261</v>
      </c>
    </row>
    <row r="388" spans="1:2" x14ac:dyDescent="0.25">
      <c r="A388" s="28" t="s">
        <v>87</v>
      </c>
      <c r="B388" s="2">
        <v>41.518259634921648</v>
      </c>
    </row>
    <row r="389" spans="1:2" x14ac:dyDescent="0.25">
      <c r="A389" s="28" t="s">
        <v>80</v>
      </c>
      <c r="B389" s="2">
        <v>18.630758582968991</v>
      </c>
    </row>
    <row r="390" spans="1:2" x14ac:dyDescent="0.25">
      <c r="A390" s="28" t="s">
        <v>84</v>
      </c>
      <c r="B390" s="2">
        <v>50.447235028265311</v>
      </c>
    </row>
    <row r="391" spans="1:2" x14ac:dyDescent="0.25">
      <c r="A391" s="28" t="s">
        <v>86</v>
      </c>
      <c r="B391" s="2">
        <v>2.2193763300973957</v>
      </c>
    </row>
    <row r="392" spans="1:2" x14ac:dyDescent="0.25">
      <c r="A392" s="28" t="s">
        <v>85</v>
      </c>
      <c r="B392" s="2">
        <v>66.03779626662029</v>
      </c>
    </row>
    <row r="393" spans="1:2" x14ac:dyDescent="0.25">
      <c r="A393" s="3" t="s">
        <v>30</v>
      </c>
      <c r="B393" s="2">
        <v>696.06789984713612</v>
      </c>
    </row>
    <row r="394" spans="1:2" x14ac:dyDescent="0.25">
      <c r="A394" s="6" t="s">
        <v>228</v>
      </c>
      <c r="B394" s="2">
        <v>5.4223712472311485</v>
      </c>
    </row>
    <row r="395" spans="1:2" x14ac:dyDescent="0.25">
      <c r="A395" s="28" t="s">
        <v>31</v>
      </c>
      <c r="B395" s="2">
        <v>0.53539286983397816</v>
      </c>
    </row>
    <row r="396" spans="1:2" x14ac:dyDescent="0.25">
      <c r="A396" s="28" t="s">
        <v>29</v>
      </c>
      <c r="B396" s="2">
        <v>0.29500826371402861</v>
      </c>
    </row>
    <row r="397" spans="1:2" x14ac:dyDescent="0.25">
      <c r="A397" s="28" t="s">
        <v>88</v>
      </c>
      <c r="B397" s="2">
        <v>0.41560082822256977</v>
      </c>
    </row>
    <row r="398" spans="1:2" x14ac:dyDescent="0.25">
      <c r="A398" s="28" t="s">
        <v>82</v>
      </c>
      <c r="B398" s="2">
        <v>0.29388231010965793</v>
      </c>
    </row>
    <row r="399" spans="1:2" x14ac:dyDescent="0.25">
      <c r="A399" s="28" t="s">
        <v>79</v>
      </c>
      <c r="B399" s="2">
        <v>0.24416848304583696</v>
      </c>
    </row>
    <row r="400" spans="1:2" x14ac:dyDescent="0.25">
      <c r="A400" s="28" t="s">
        <v>87</v>
      </c>
      <c r="B400" s="2">
        <v>0.12340323480991656</v>
      </c>
    </row>
    <row r="401" spans="1:2" x14ac:dyDescent="0.25">
      <c r="A401" s="28" t="s">
        <v>80</v>
      </c>
      <c r="B401" s="2">
        <v>0.33315295868979833</v>
      </c>
    </row>
    <row r="402" spans="1:2" x14ac:dyDescent="0.25">
      <c r="A402" s="28" t="s">
        <v>84</v>
      </c>
      <c r="B402" s="2">
        <v>0.25524528061749779</v>
      </c>
    </row>
    <row r="403" spans="1:2" x14ac:dyDescent="0.25">
      <c r="A403" s="28" t="s">
        <v>86</v>
      </c>
      <c r="B403" s="2">
        <v>0.19258108164632287</v>
      </c>
    </row>
    <row r="404" spans="1:2" x14ac:dyDescent="0.25">
      <c r="A404" s="28" t="s">
        <v>85</v>
      </c>
      <c r="B404" s="2">
        <v>2.7339359365415414</v>
      </c>
    </row>
    <row r="405" spans="1:2" x14ac:dyDescent="0.25">
      <c r="A405" s="6" t="s">
        <v>239</v>
      </c>
      <c r="B405" s="2">
        <v>2.2871289099527821</v>
      </c>
    </row>
    <row r="406" spans="1:2" x14ac:dyDescent="0.25">
      <c r="A406" s="28" t="s">
        <v>31</v>
      </c>
      <c r="B406" s="2">
        <v>0.11122808715678477</v>
      </c>
    </row>
    <row r="407" spans="1:2" x14ac:dyDescent="0.25">
      <c r="A407" s="28" t="s">
        <v>29</v>
      </c>
      <c r="B407" s="2">
        <v>0.15523708439658143</v>
      </c>
    </row>
    <row r="408" spans="1:2" x14ac:dyDescent="0.25">
      <c r="A408" s="28" t="s">
        <v>88</v>
      </c>
      <c r="B408" s="2">
        <v>6.4672170177532101E-2</v>
      </c>
    </row>
    <row r="409" spans="1:2" x14ac:dyDescent="0.25">
      <c r="A409" s="28" t="s">
        <v>82</v>
      </c>
      <c r="B409" s="2">
        <v>0.73958215590015175</v>
      </c>
    </row>
    <row r="410" spans="1:2" x14ac:dyDescent="0.25">
      <c r="A410" s="28" t="s">
        <v>87</v>
      </c>
      <c r="B410" s="2">
        <v>0.51503270386564548</v>
      </c>
    </row>
    <row r="411" spans="1:2" x14ac:dyDescent="0.25">
      <c r="A411" s="28" t="s">
        <v>80</v>
      </c>
      <c r="B411" s="2">
        <v>1.1827986699217963E-2</v>
      </c>
    </row>
    <row r="412" spans="1:2" x14ac:dyDescent="0.25">
      <c r="A412" s="28" t="s">
        <v>84</v>
      </c>
      <c r="B412" s="2">
        <v>0.20858156001129186</v>
      </c>
    </row>
    <row r="413" spans="1:2" x14ac:dyDescent="0.25">
      <c r="A413" s="28" t="s">
        <v>85</v>
      </c>
      <c r="B413" s="2">
        <v>0.48096716174557652</v>
      </c>
    </row>
    <row r="414" spans="1:2" x14ac:dyDescent="0.25">
      <c r="A414" s="6" t="s">
        <v>241</v>
      </c>
      <c r="B414" s="2">
        <v>39.672442276306796</v>
      </c>
    </row>
    <row r="415" spans="1:2" x14ac:dyDescent="0.25">
      <c r="A415" s="28" t="s">
        <v>31</v>
      </c>
      <c r="B415" s="2">
        <v>6.7630235593962738</v>
      </c>
    </row>
    <row r="416" spans="1:2" x14ac:dyDescent="0.25">
      <c r="A416" s="28" t="s">
        <v>29</v>
      </c>
      <c r="B416" s="2">
        <v>4.4666938753711509</v>
      </c>
    </row>
    <row r="417" spans="1:2" x14ac:dyDescent="0.25">
      <c r="A417" s="28" t="s">
        <v>88</v>
      </c>
      <c r="B417" s="2">
        <v>3.4015106964066333</v>
      </c>
    </row>
    <row r="418" spans="1:2" x14ac:dyDescent="0.25">
      <c r="A418" s="28" t="s">
        <v>82</v>
      </c>
      <c r="B418" s="2">
        <v>7.1399806901952507</v>
      </c>
    </row>
    <row r="419" spans="1:2" x14ac:dyDescent="0.25">
      <c r="A419" s="28" t="s">
        <v>79</v>
      </c>
      <c r="B419" s="2">
        <v>1.1264854198153075E-2</v>
      </c>
    </row>
    <row r="420" spans="1:2" x14ac:dyDescent="0.25">
      <c r="A420" s="28" t="s">
        <v>87</v>
      </c>
      <c r="B420" s="2">
        <v>7.058356253533697</v>
      </c>
    </row>
    <row r="421" spans="1:2" x14ac:dyDescent="0.25">
      <c r="A421" s="28" t="s">
        <v>80</v>
      </c>
      <c r="B421" s="2">
        <v>2.0578225858226333</v>
      </c>
    </row>
    <row r="422" spans="1:2" x14ac:dyDescent="0.25">
      <c r="A422" s="28" t="s">
        <v>84</v>
      </c>
      <c r="B422" s="2">
        <v>4.1333885363126788</v>
      </c>
    </row>
    <row r="423" spans="1:2" x14ac:dyDescent="0.25">
      <c r="A423" s="28" t="s">
        <v>86</v>
      </c>
      <c r="B423" s="2">
        <v>1.2725153964039237E-2</v>
      </c>
    </row>
    <row r="424" spans="1:2" x14ac:dyDescent="0.25">
      <c r="A424" s="28" t="s">
        <v>85</v>
      </c>
      <c r="B424" s="2">
        <v>4.6276760711062765</v>
      </c>
    </row>
    <row r="425" spans="1:2" x14ac:dyDescent="0.25">
      <c r="A425" s="6" t="s">
        <v>53</v>
      </c>
      <c r="B425" s="2">
        <v>2.5669878425796353E-2</v>
      </c>
    </row>
    <row r="426" spans="1:2" x14ac:dyDescent="0.25">
      <c r="A426" s="28" t="s">
        <v>88</v>
      </c>
      <c r="B426" s="2">
        <v>1.0787726003255898E-2</v>
      </c>
    </row>
    <row r="427" spans="1:2" x14ac:dyDescent="0.25">
      <c r="A427" s="28" t="s">
        <v>82</v>
      </c>
      <c r="B427" s="2">
        <v>6.8043617760078616E-4</v>
      </c>
    </row>
    <row r="428" spans="1:2" x14ac:dyDescent="0.25">
      <c r="A428" s="28" t="s">
        <v>87</v>
      </c>
      <c r="B428" s="2">
        <v>1.0317457383285581E-2</v>
      </c>
    </row>
    <row r="429" spans="1:2" x14ac:dyDescent="0.25">
      <c r="A429" s="28" t="s">
        <v>84</v>
      </c>
      <c r="B429" s="2">
        <v>5.0525607882926712E-6</v>
      </c>
    </row>
    <row r="430" spans="1:2" x14ac:dyDescent="0.25">
      <c r="A430" s="28" t="s">
        <v>86</v>
      </c>
      <c r="B430" s="2">
        <v>1.671753482620794E-4</v>
      </c>
    </row>
    <row r="431" spans="1:2" x14ac:dyDescent="0.25">
      <c r="A431" s="28" t="s">
        <v>85</v>
      </c>
      <c r="B431" s="2">
        <v>3.7120309526037141E-3</v>
      </c>
    </row>
    <row r="432" spans="1:2" x14ac:dyDescent="0.25">
      <c r="A432" s="6" t="s">
        <v>230</v>
      </c>
      <c r="B432" s="2">
        <v>16.1521475798498</v>
      </c>
    </row>
    <row r="433" spans="1:2" x14ac:dyDescent="0.25">
      <c r="A433" s="28" t="s">
        <v>29</v>
      </c>
      <c r="B433" s="2">
        <v>2.0042850896718415E-4</v>
      </c>
    </row>
    <row r="434" spans="1:2" x14ac:dyDescent="0.25">
      <c r="A434" s="28" t="s">
        <v>82</v>
      </c>
      <c r="B434" s="2">
        <v>7.2749710481516171E-3</v>
      </c>
    </row>
    <row r="435" spans="1:2" x14ac:dyDescent="0.25">
      <c r="A435" s="28" t="s">
        <v>79</v>
      </c>
      <c r="B435" s="2">
        <v>2.5515892002532433E-4</v>
      </c>
    </row>
    <row r="436" spans="1:2" x14ac:dyDescent="0.25">
      <c r="A436" s="28" t="s">
        <v>87</v>
      </c>
      <c r="B436" s="2">
        <v>7.3937401895011847</v>
      </c>
    </row>
    <row r="437" spans="1:2" x14ac:dyDescent="0.25">
      <c r="A437" s="28" t="s">
        <v>85</v>
      </c>
      <c r="B437" s="2">
        <v>8.7506768318714716</v>
      </c>
    </row>
    <row r="438" spans="1:2" x14ac:dyDescent="0.25">
      <c r="A438" s="6" t="s">
        <v>19</v>
      </c>
      <c r="B438" s="2">
        <v>11.153610650224493</v>
      </c>
    </row>
    <row r="439" spans="1:2" x14ac:dyDescent="0.25">
      <c r="A439" s="28" t="s">
        <v>31</v>
      </c>
      <c r="B439" s="2">
        <v>3.1974054856852611E-3</v>
      </c>
    </row>
    <row r="440" spans="1:2" x14ac:dyDescent="0.25">
      <c r="A440" s="28" t="s">
        <v>29</v>
      </c>
      <c r="B440" s="2">
        <v>1.3616616381760125E-2</v>
      </c>
    </row>
    <row r="441" spans="1:2" x14ac:dyDescent="0.25">
      <c r="A441" s="28" t="s">
        <v>88</v>
      </c>
      <c r="B441" s="2">
        <v>6.5933270031506341E-2</v>
      </c>
    </row>
    <row r="442" spans="1:2" x14ac:dyDescent="0.25">
      <c r="A442" s="28" t="s">
        <v>82</v>
      </c>
      <c r="B442" s="2">
        <v>3.7275806745949889</v>
      </c>
    </row>
    <row r="443" spans="1:2" x14ac:dyDescent="0.25">
      <c r="A443" s="28" t="s">
        <v>79</v>
      </c>
      <c r="B443" s="2">
        <v>2.7500109639611221E-3</v>
      </c>
    </row>
    <row r="444" spans="1:2" x14ac:dyDescent="0.25">
      <c r="A444" s="28" t="s">
        <v>87</v>
      </c>
      <c r="B444" s="2">
        <v>0.14788727106813351</v>
      </c>
    </row>
    <row r="445" spans="1:2" x14ac:dyDescent="0.25">
      <c r="A445" s="28" t="s">
        <v>84</v>
      </c>
      <c r="B445" s="2">
        <v>0.24566585342207684</v>
      </c>
    </row>
    <row r="446" spans="1:2" x14ac:dyDescent="0.25">
      <c r="A446" s="28" t="s">
        <v>86</v>
      </c>
      <c r="B446" s="2">
        <v>2.5097746111651484E-2</v>
      </c>
    </row>
    <row r="447" spans="1:2" x14ac:dyDescent="0.25">
      <c r="A447" s="28" t="s">
        <v>85</v>
      </c>
      <c r="B447" s="2">
        <v>6.9218818021647293</v>
      </c>
    </row>
    <row r="448" spans="1:2" x14ac:dyDescent="0.25">
      <c r="A448" s="6" t="s">
        <v>243</v>
      </c>
      <c r="B448" s="2">
        <v>8.2555885051408353</v>
      </c>
    </row>
    <row r="449" spans="1:2" x14ac:dyDescent="0.25">
      <c r="A449" s="28" t="s">
        <v>31</v>
      </c>
      <c r="B449" s="2">
        <v>2.1201465364109904</v>
      </c>
    </row>
    <row r="450" spans="1:2" x14ac:dyDescent="0.25">
      <c r="A450" s="28" t="s">
        <v>29</v>
      </c>
      <c r="B450" s="2">
        <v>1.2073982023144769</v>
      </c>
    </row>
    <row r="451" spans="1:2" x14ac:dyDescent="0.25">
      <c r="A451" s="28" t="s">
        <v>88</v>
      </c>
      <c r="B451" s="2">
        <v>0.36457393313480707</v>
      </c>
    </row>
    <row r="452" spans="1:2" x14ac:dyDescent="0.25">
      <c r="A452" s="28" t="s">
        <v>82</v>
      </c>
      <c r="B452" s="2">
        <v>0.89560113844985523</v>
      </c>
    </row>
    <row r="453" spans="1:2" x14ac:dyDescent="0.25">
      <c r="A453" s="28" t="s">
        <v>79</v>
      </c>
      <c r="B453" s="2">
        <v>0.71007403085201093</v>
      </c>
    </row>
    <row r="454" spans="1:2" x14ac:dyDescent="0.25">
      <c r="A454" s="28" t="s">
        <v>87</v>
      </c>
      <c r="B454" s="2">
        <v>4.2963184516173987E-2</v>
      </c>
    </row>
    <row r="455" spans="1:2" x14ac:dyDescent="0.25">
      <c r="A455" s="28" t="s">
        <v>80</v>
      </c>
      <c r="B455" s="2">
        <v>0.15700348568588587</v>
      </c>
    </row>
    <row r="456" spans="1:2" x14ac:dyDescent="0.25">
      <c r="A456" s="28" t="s">
        <v>84</v>
      </c>
      <c r="B456" s="2">
        <v>0.27360297872731476</v>
      </c>
    </row>
    <row r="457" spans="1:2" x14ac:dyDescent="0.25">
      <c r="A457" s="28" t="s">
        <v>86</v>
      </c>
      <c r="B457" s="2">
        <v>3.0483187053196178E-2</v>
      </c>
    </row>
    <row r="458" spans="1:2" x14ac:dyDescent="0.25">
      <c r="A458" s="28" t="s">
        <v>85</v>
      </c>
      <c r="B458" s="2">
        <v>2.4537418279961232</v>
      </c>
    </row>
    <row r="459" spans="1:2" x14ac:dyDescent="0.25">
      <c r="A459" s="6" t="s">
        <v>52</v>
      </c>
      <c r="B459" s="2">
        <v>2.2663284012214762</v>
      </c>
    </row>
    <row r="460" spans="1:2" x14ac:dyDescent="0.25">
      <c r="A460" s="28" t="s">
        <v>29</v>
      </c>
      <c r="B460" s="2">
        <v>3.8924866606200757E-3</v>
      </c>
    </row>
    <row r="461" spans="1:2" x14ac:dyDescent="0.25">
      <c r="A461" s="28" t="s">
        <v>88</v>
      </c>
      <c r="B461" s="2">
        <v>8.1421637874843616E-3</v>
      </c>
    </row>
    <row r="462" spans="1:2" x14ac:dyDescent="0.25">
      <c r="A462" s="28" t="s">
        <v>82</v>
      </c>
      <c r="B462" s="2">
        <v>1.3375895797890978</v>
      </c>
    </row>
    <row r="463" spans="1:2" x14ac:dyDescent="0.25">
      <c r="A463" s="28" t="s">
        <v>87</v>
      </c>
      <c r="B463" s="2">
        <v>0.87976338189192749</v>
      </c>
    </row>
    <row r="464" spans="1:2" x14ac:dyDescent="0.25">
      <c r="A464" s="28" t="s">
        <v>85</v>
      </c>
      <c r="B464" s="2">
        <v>3.6940789092346771E-2</v>
      </c>
    </row>
    <row r="465" spans="1:2" x14ac:dyDescent="0.25">
      <c r="A465" s="6" t="s">
        <v>245</v>
      </c>
      <c r="B465" s="2">
        <v>9.1627863891014254</v>
      </c>
    </row>
    <row r="466" spans="1:2" x14ac:dyDescent="0.25">
      <c r="A466" s="28" t="s">
        <v>31</v>
      </c>
      <c r="B466" s="2">
        <v>0.99636780714691309</v>
      </c>
    </row>
    <row r="467" spans="1:2" x14ac:dyDescent="0.25">
      <c r="A467" s="28" t="s">
        <v>29</v>
      </c>
      <c r="B467" s="2">
        <v>0.53885131294328159</v>
      </c>
    </row>
    <row r="468" spans="1:2" x14ac:dyDescent="0.25">
      <c r="A468" s="28" t="s">
        <v>88</v>
      </c>
      <c r="B468" s="2">
        <v>0.14033468418732009</v>
      </c>
    </row>
    <row r="469" spans="1:2" x14ac:dyDescent="0.25">
      <c r="A469" s="28" t="s">
        <v>82</v>
      </c>
      <c r="B469" s="2">
        <v>0.84825627221978861</v>
      </c>
    </row>
    <row r="470" spans="1:2" x14ac:dyDescent="0.25">
      <c r="A470" s="28" t="s">
        <v>79</v>
      </c>
      <c r="B470" s="2">
        <v>7.4859565314330089E-3</v>
      </c>
    </row>
    <row r="471" spans="1:2" x14ac:dyDescent="0.25">
      <c r="A471" s="28" t="s">
        <v>87</v>
      </c>
      <c r="B471" s="2">
        <v>1.0387080151008652</v>
      </c>
    </row>
    <row r="472" spans="1:2" x14ac:dyDescent="0.25">
      <c r="A472" s="28" t="s">
        <v>80</v>
      </c>
      <c r="B472" s="2">
        <v>0.58139086760952208</v>
      </c>
    </row>
    <row r="473" spans="1:2" x14ac:dyDescent="0.25">
      <c r="A473" s="28" t="s">
        <v>84</v>
      </c>
      <c r="B473" s="2">
        <v>1.0968790288564503</v>
      </c>
    </row>
    <row r="474" spans="1:2" x14ac:dyDescent="0.25">
      <c r="A474" s="28" t="s">
        <v>86</v>
      </c>
      <c r="B474" s="2">
        <v>7.0507500133342088E-2</v>
      </c>
    </row>
    <row r="475" spans="1:2" x14ac:dyDescent="0.25">
      <c r="A475" s="28" t="s">
        <v>85</v>
      </c>
      <c r="B475" s="2">
        <v>3.8440049443725086</v>
      </c>
    </row>
    <row r="476" spans="1:2" x14ac:dyDescent="0.25">
      <c r="A476" s="6" t="s">
        <v>247</v>
      </c>
      <c r="B476" s="2">
        <v>100.54255608027654</v>
      </c>
    </row>
    <row r="477" spans="1:2" x14ac:dyDescent="0.25">
      <c r="A477" s="28" t="s">
        <v>31</v>
      </c>
      <c r="B477" s="2">
        <v>8.3253642304233484</v>
      </c>
    </row>
    <row r="478" spans="1:2" x14ac:dyDescent="0.25">
      <c r="A478" s="28" t="s">
        <v>29</v>
      </c>
      <c r="B478" s="2">
        <v>5.4231988964361184</v>
      </c>
    </row>
    <row r="479" spans="1:2" x14ac:dyDescent="0.25">
      <c r="A479" s="28" t="s">
        <v>88</v>
      </c>
      <c r="B479" s="2">
        <v>6.9837922768607426</v>
      </c>
    </row>
    <row r="480" spans="1:2" x14ac:dyDescent="0.25">
      <c r="A480" s="28" t="s">
        <v>82</v>
      </c>
      <c r="B480" s="2">
        <v>19.457768605458877</v>
      </c>
    </row>
    <row r="481" spans="1:2" x14ac:dyDescent="0.25">
      <c r="A481" s="28" t="s">
        <v>79</v>
      </c>
      <c r="B481" s="2">
        <v>0.2342315479683201</v>
      </c>
    </row>
    <row r="482" spans="1:2" x14ac:dyDescent="0.25">
      <c r="A482" s="28" t="s">
        <v>87</v>
      </c>
      <c r="B482" s="2">
        <v>0.34386612532467409</v>
      </c>
    </row>
    <row r="483" spans="1:2" x14ac:dyDescent="0.25">
      <c r="A483" s="28" t="s">
        <v>80</v>
      </c>
      <c r="B483" s="2">
        <v>1.0394818544255644</v>
      </c>
    </row>
    <row r="484" spans="1:2" x14ac:dyDescent="0.25">
      <c r="A484" s="28" t="s">
        <v>84</v>
      </c>
      <c r="B484" s="2">
        <v>37.765649360589663</v>
      </c>
    </row>
    <row r="485" spans="1:2" x14ac:dyDescent="0.25">
      <c r="A485" s="28" t="s">
        <v>86</v>
      </c>
      <c r="B485" s="2">
        <v>0.28551527149354561</v>
      </c>
    </row>
    <row r="486" spans="1:2" x14ac:dyDescent="0.25">
      <c r="A486" s="28" t="s">
        <v>85</v>
      </c>
      <c r="B486" s="2">
        <v>20.683687911295674</v>
      </c>
    </row>
    <row r="487" spans="1:2" x14ac:dyDescent="0.25">
      <c r="A487" s="6" t="s">
        <v>20</v>
      </c>
      <c r="B487" s="2">
        <v>16.117348365837998</v>
      </c>
    </row>
    <row r="488" spans="1:2" x14ac:dyDescent="0.25">
      <c r="A488" s="28" t="s">
        <v>31</v>
      </c>
      <c r="B488" s="2">
        <v>5.6345559348867962</v>
      </c>
    </row>
    <row r="489" spans="1:2" x14ac:dyDescent="0.25">
      <c r="A489" s="28" t="s">
        <v>29</v>
      </c>
      <c r="B489" s="2">
        <v>0.9971900759350133</v>
      </c>
    </row>
    <row r="490" spans="1:2" x14ac:dyDescent="0.25">
      <c r="A490" s="28" t="s">
        <v>88</v>
      </c>
      <c r="B490" s="2">
        <v>0.84343528171724214</v>
      </c>
    </row>
    <row r="491" spans="1:2" x14ac:dyDescent="0.25">
      <c r="A491" s="28" t="s">
        <v>82</v>
      </c>
      <c r="B491" s="2">
        <v>4.2848012176653567</v>
      </c>
    </row>
    <row r="492" spans="1:2" x14ac:dyDescent="0.25">
      <c r="A492" s="28" t="s">
        <v>79</v>
      </c>
      <c r="B492" s="2">
        <v>5.8684872896836757E-2</v>
      </c>
    </row>
    <row r="493" spans="1:2" x14ac:dyDescent="0.25">
      <c r="A493" s="28" t="s">
        <v>80</v>
      </c>
      <c r="B493" s="2">
        <v>0.42543313535408589</v>
      </c>
    </row>
    <row r="494" spans="1:2" x14ac:dyDescent="0.25">
      <c r="A494" s="28" t="s">
        <v>84</v>
      </c>
      <c r="B494" s="2">
        <v>0.71521586297363915</v>
      </c>
    </row>
    <row r="495" spans="1:2" x14ac:dyDescent="0.25">
      <c r="A495" s="28" t="s">
        <v>86</v>
      </c>
      <c r="B495" s="2">
        <v>0.17402670668266093</v>
      </c>
    </row>
    <row r="496" spans="1:2" x14ac:dyDescent="0.25">
      <c r="A496" s="28" t="s">
        <v>85</v>
      </c>
      <c r="B496" s="2">
        <v>2.9840052777263653</v>
      </c>
    </row>
    <row r="497" spans="1:2" x14ac:dyDescent="0.25">
      <c r="A497" s="6" t="s">
        <v>21</v>
      </c>
      <c r="B497" s="2">
        <v>10.971762351085593</v>
      </c>
    </row>
    <row r="498" spans="1:2" x14ac:dyDescent="0.25">
      <c r="A498" s="28" t="s">
        <v>31</v>
      </c>
      <c r="B498" s="2">
        <v>0.70887113397832868</v>
      </c>
    </row>
    <row r="499" spans="1:2" x14ac:dyDescent="0.25">
      <c r="A499" s="28" t="s">
        <v>29</v>
      </c>
      <c r="B499" s="2">
        <v>0.36105039263991395</v>
      </c>
    </row>
    <row r="500" spans="1:2" x14ac:dyDescent="0.25">
      <c r="A500" s="28" t="s">
        <v>88</v>
      </c>
      <c r="B500" s="2">
        <v>0.4468662702882652</v>
      </c>
    </row>
    <row r="501" spans="1:2" x14ac:dyDescent="0.25">
      <c r="A501" s="28" t="s">
        <v>82</v>
      </c>
      <c r="B501" s="2">
        <v>4.7480705613759104</v>
      </c>
    </row>
    <row r="502" spans="1:2" x14ac:dyDescent="0.25">
      <c r="A502" s="28" t="s">
        <v>79</v>
      </c>
      <c r="B502" s="2">
        <v>8.4579676432964546E-3</v>
      </c>
    </row>
    <row r="503" spans="1:2" x14ac:dyDescent="0.25">
      <c r="A503" s="28" t="s">
        <v>87</v>
      </c>
      <c r="B503" s="2">
        <v>1.3856082280526114</v>
      </c>
    </row>
    <row r="504" spans="1:2" x14ac:dyDescent="0.25">
      <c r="A504" s="28" t="s">
        <v>80</v>
      </c>
      <c r="B504" s="2">
        <v>5.3794276228613278E-4</v>
      </c>
    </row>
    <row r="505" spans="1:2" x14ac:dyDescent="0.25">
      <c r="A505" s="28" t="s">
        <v>84</v>
      </c>
      <c r="B505" s="2">
        <v>0.99005320385465001</v>
      </c>
    </row>
    <row r="506" spans="1:2" x14ac:dyDescent="0.25">
      <c r="A506" s="28" t="s">
        <v>86</v>
      </c>
      <c r="B506" s="2">
        <v>7.4222797187877762E-3</v>
      </c>
    </row>
    <row r="507" spans="1:2" x14ac:dyDescent="0.25">
      <c r="A507" s="28" t="s">
        <v>85</v>
      </c>
      <c r="B507" s="2">
        <v>2.314824370771543</v>
      </c>
    </row>
    <row r="508" spans="1:2" x14ac:dyDescent="0.25">
      <c r="A508" s="6" t="s">
        <v>22</v>
      </c>
      <c r="B508" s="2">
        <v>3.5722733679903658</v>
      </c>
    </row>
    <row r="509" spans="1:2" x14ac:dyDescent="0.25">
      <c r="A509" s="28" t="s">
        <v>31</v>
      </c>
      <c r="B509" s="2">
        <v>0.4263065981849003</v>
      </c>
    </row>
    <row r="510" spans="1:2" x14ac:dyDescent="0.25">
      <c r="A510" s="28" t="s">
        <v>29</v>
      </c>
      <c r="B510" s="2">
        <v>9.3100179284374834E-2</v>
      </c>
    </row>
    <row r="511" spans="1:2" x14ac:dyDescent="0.25">
      <c r="A511" s="28" t="s">
        <v>88</v>
      </c>
      <c r="B511" s="2">
        <v>0.27874806078219294</v>
      </c>
    </row>
    <row r="512" spans="1:2" x14ac:dyDescent="0.25">
      <c r="A512" s="28" t="s">
        <v>82</v>
      </c>
      <c r="B512" s="2">
        <v>0.30704472040601166</v>
      </c>
    </row>
    <row r="513" spans="1:2" x14ac:dyDescent="0.25">
      <c r="A513" s="28" t="s">
        <v>79</v>
      </c>
      <c r="B513" s="2">
        <v>1.079758041061262E-2</v>
      </c>
    </row>
    <row r="514" spans="1:2" x14ac:dyDescent="0.25">
      <c r="A514" s="28" t="s">
        <v>87</v>
      </c>
      <c r="B514" s="2">
        <v>3.8742958049875993E-2</v>
      </c>
    </row>
    <row r="515" spans="1:2" x14ac:dyDescent="0.25">
      <c r="A515" s="28" t="s">
        <v>80</v>
      </c>
      <c r="B515" s="2">
        <v>0.14300053163179544</v>
      </c>
    </row>
    <row r="516" spans="1:2" x14ac:dyDescent="0.25">
      <c r="A516" s="28" t="s">
        <v>84</v>
      </c>
      <c r="B516" s="2">
        <v>1.4097779630502385</v>
      </c>
    </row>
    <row r="517" spans="1:2" x14ac:dyDescent="0.25">
      <c r="A517" s="28" t="s">
        <v>86</v>
      </c>
      <c r="B517" s="2">
        <v>1.0657238957846494E-2</v>
      </c>
    </row>
    <row r="518" spans="1:2" x14ac:dyDescent="0.25">
      <c r="A518" s="28" t="s">
        <v>85</v>
      </c>
      <c r="B518" s="2">
        <v>0.85409753723251691</v>
      </c>
    </row>
    <row r="519" spans="1:2" x14ac:dyDescent="0.25">
      <c r="A519" s="6" t="s">
        <v>25</v>
      </c>
      <c r="B519" s="2">
        <v>19.034104504792264</v>
      </c>
    </row>
    <row r="520" spans="1:2" x14ac:dyDescent="0.25">
      <c r="A520" s="28" t="s">
        <v>31</v>
      </c>
      <c r="B520" s="2">
        <v>0.52105010313001243</v>
      </c>
    </row>
    <row r="521" spans="1:2" x14ac:dyDescent="0.25">
      <c r="A521" s="28" t="s">
        <v>29</v>
      </c>
      <c r="B521" s="2">
        <v>9.2530493578973E-2</v>
      </c>
    </row>
    <row r="522" spans="1:2" x14ac:dyDescent="0.25">
      <c r="A522" s="28" t="s">
        <v>88</v>
      </c>
      <c r="B522" s="2">
        <v>3.1733190802427762</v>
      </c>
    </row>
    <row r="523" spans="1:2" x14ac:dyDescent="0.25">
      <c r="A523" s="28" t="s">
        <v>82</v>
      </c>
      <c r="B523" s="2">
        <v>0.72962987373582455</v>
      </c>
    </row>
    <row r="524" spans="1:2" x14ac:dyDescent="0.25">
      <c r="A524" s="28" t="s">
        <v>79</v>
      </c>
      <c r="B524" s="2">
        <v>1.1183118158541339E-2</v>
      </c>
    </row>
    <row r="525" spans="1:2" x14ac:dyDescent="0.25">
      <c r="A525" s="28" t="s">
        <v>87</v>
      </c>
      <c r="B525" s="2">
        <v>5.5983449810041472</v>
      </c>
    </row>
    <row r="526" spans="1:2" x14ac:dyDescent="0.25">
      <c r="A526" s="28" t="s">
        <v>80</v>
      </c>
      <c r="B526" s="2">
        <v>3.9443381066816832</v>
      </c>
    </row>
    <row r="527" spans="1:2" x14ac:dyDescent="0.25">
      <c r="A527" s="28" t="s">
        <v>84</v>
      </c>
      <c r="B527" s="2">
        <v>1.0017196579161265</v>
      </c>
    </row>
    <row r="528" spans="1:2" x14ac:dyDescent="0.25">
      <c r="A528" s="28" t="s">
        <v>86</v>
      </c>
      <c r="B528" s="2">
        <v>3.465209233055036E-2</v>
      </c>
    </row>
    <row r="529" spans="1:2" x14ac:dyDescent="0.25">
      <c r="A529" s="28" t="s">
        <v>85</v>
      </c>
      <c r="B529" s="2">
        <v>3.9273369980136308</v>
      </c>
    </row>
    <row r="530" spans="1:2" x14ac:dyDescent="0.25">
      <c r="A530" s="6" t="s">
        <v>23</v>
      </c>
      <c r="B530" s="2">
        <v>3.4718732939358903</v>
      </c>
    </row>
    <row r="531" spans="1:2" x14ac:dyDescent="0.25">
      <c r="A531" s="28" t="s">
        <v>31</v>
      </c>
      <c r="B531" s="2">
        <v>0.50319948348162402</v>
      </c>
    </row>
    <row r="532" spans="1:2" x14ac:dyDescent="0.25">
      <c r="A532" s="28" t="s">
        <v>29</v>
      </c>
      <c r="B532" s="2">
        <v>1.1474030194201743</v>
      </c>
    </row>
    <row r="533" spans="1:2" x14ac:dyDescent="0.25">
      <c r="A533" s="28" t="s">
        <v>88</v>
      </c>
      <c r="B533" s="2">
        <v>0.28834674135914284</v>
      </c>
    </row>
    <row r="534" spans="1:2" x14ac:dyDescent="0.25">
      <c r="A534" s="28" t="s">
        <v>82</v>
      </c>
      <c r="B534" s="2">
        <v>0.35748131947676437</v>
      </c>
    </row>
    <row r="535" spans="1:2" x14ac:dyDescent="0.25">
      <c r="A535" s="28" t="s">
        <v>79</v>
      </c>
      <c r="B535" s="2">
        <v>5.8618487337201257E-2</v>
      </c>
    </row>
    <row r="536" spans="1:2" x14ac:dyDescent="0.25">
      <c r="A536" s="28" t="s">
        <v>87</v>
      </c>
      <c r="B536" s="2">
        <v>0.19982151879356064</v>
      </c>
    </row>
    <row r="537" spans="1:2" x14ac:dyDescent="0.25">
      <c r="A537" s="28" t="s">
        <v>80</v>
      </c>
      <c r="B537" s="2">
        <v>1.7321548816463379E-2</v>
      </c>
    </row>
    <row r="538" spans="1:2" x14ac:dyDescent="0.25">
      <c r="A538" s="28" t="s">
        <v>84</v>
      </c>
      <c r="B538" s="2">
        <v>0.33214124373438231</v>
      </c>
    </row>
    <row r="539" spans="1:2" x14ac:dyDescent="0.25">
      <c r="A539" s="28" t="s">
        <v>85</v>
      </c>
      <c r="B539" s="2">
        <v>0.56753993151657689</v>
      </c>
    </row>
    <row r="540" spans="1:2" x14ac:dyDescent="0.25">
      <c r="A540" s="6" t="s">
        <v>249</v>
      </c>
      <c r="B540" s="2">
        <v>33.001505170676424</v>
      </c>
    </row>
    <row r="541" spans="1:2" x14ac:dyDescent="0.25">
      <c r="A541" s="28" t="s">
        <v>31</v>
      </c>
      <c r="B541" s="2">
        <v>3.0344373218748451</v>
      </c>
    </row>
    <row r="542" spans="1:2" x14ac:dyDescent="0.25">
      <c r="A542" s="28" t="s">
        <v>29</v>
      </c>
      <c r="B542" s="2">
        <v>1.6663796413650935</v>
      </c>
    </row>
    <row r="543" spans="1:2" x14ac:dyDescent="0.25">
      <c r="A543" s="28" t="s">
        <v>88</v>
      </c>
      <c r="B543" s="2">
        <v>0.75793387632446418</v>
      </c>
    </row>
    <row r="544" spans="1:2" x14ac:dyDescent="0.25">
      <c r="A544" s="28" t="s">
        <v>82</v>
      </c>
      <c r="B544" s="2">
        <v>2.2415555916062968</v>
      </c>
    </row>
    <row r="545" spans="1:2" x14ac:dyDescent="0.25">
      <c r="A545" s="28" t="s">
        <v>79</v>
      </c>
      <c r="B545" s="2">
        <v>0.43687526515147385</v>
      </c>
    </row>
    <row r="546" spans="1:2" x14ac:dyDescent="0.25">
      <c r="A546" s="28" t="s">
        <v>87</v>
      </c>
      <c r="B546" s="2">
        <v>0.7929493480832146</v>
      </c>
    </row>
    <row r="547" spans="1:2" x14ac:dyDescent="0.25">
      <c r="A547" s="28" t="s">
        <v>80</v>
      </c>
      <c r="B547" s="2">
        <v>1.0983252147288829</v>
      </c>
    </row>
    <row r="548" spans="1:2" x14ac:dyDescent="0.25">
      <c r="A548" s="28" t="s">
        <v>84</v>
      </c>
      <c r="B548" s="2">
        <v>11.013329286196942</v>
      </c>
    </row>
    <row r="549" spans="1:2" x14ac:dyDescent="0.25">
      <c r="A549" s="28" t="s">
        <v>86</v>
      </c>
      <c r="B549" s="2">
        <v>0.15907880133402838</v>
      </c>
    </row>
    <row r="550" spans="1:2" x14ac:dyDescent="0.25">
      <c r="A550" s="28" t="s">
        <v>85</v>
      </c>
      <c r="B550" s="2">
        <v>11.800640824011177</v>
      </c>
    </row>
    <row r="551" spans="1:2" x14ac:dyDescent="0.25">
      <c r="A551" s="6" t="s">
        <v>251</v>
      </c>
      <c r="B551" s="2">
        <v>31.251571054051418</v>
      </c>
    </row>
    <row r="552" spans="1:2" x14ac:dyDescent="0.25">
      <c r="A552" s="28" t="s">
        <v>31</v>
      </c>
      <c r="B552" s="2">
        <v>2.4016576814884196</v>
      </c>
    </row>
    <row r="553" spans="1:2" x14ac:dyDescent="0.25">
      <c r="A553" s="28" t="s">
        <v>29</v>
      </c>
      <c r="B553" s="2">
        <v>5.8684903727392923</v>
      </c>
    </row>
    <row r="554" spans="1:2" x14ac:dyDescent="0.25">
      <c r="A554" s="28" t="s">
        <v>88</v>
      </c>
      <c r="B554" s="2">
        <v>5.8483623361465211</v>
      </c>
    </row>
    <row r="555" spans="1:2" x14ac:dyDescent="0.25">
      <c r="A555" s="28" t="s">
        <v>82</v>
      </c>
      <c r="B555" s="2">
        <v>3.1388377276921626</v>
      </c>
    </row>
    <row r="556" spans="1:2" x14ac:dyDescent="0.25">
      <c r="A556" s="28" t="s">
        <v>79</v>
      </c>
      <c r="B556" s="2">
        <v>0.22378801229750961</v>
      </c>
    </row>
    <row r="557" spans="1:2" x14ac:dyDescent="0.25">
      <c r="A557" s="28" t="s">
        <v>87</v>
      </c>
      <c r="B557" s="2">
        <v>1.0633705314120276</v>
      </c>
    </row>
    <row r="558" spans="1:2" x14ac:dyDescent="0.25">
      <c r="A558" s="28" t="s">
        <v>80</v>
      </c>
      <c r="B558" s="2">
        <v>2.2586359342962132</v>
      </c>
    </row>
    <row r="559" spans="1:2" x14ac:dyDescent="0.25">
      <c r="A559" s="28" t="s">
        <v>84</v>
      </c>
      <c r="B559" s="2">
        <v>2.0371299619548928</v>
      </c>
    </row>
    <row r="560" spans="1:2" x14ac:dyDescent="0.25">
      <c r="A560" s="28" t="s">
        <v>86</v>
      </c>
      <c r="B560" s="2">
        <v>0.10480979896814099</v>
      </c>
    </row>
    <row r="561" spans="1:2" x14ac:dyDescent="0.25">
      <c r="A561" s="28" t="s">
        <v>85</v>
      </c>
      <c r="B561" s="2">
        <v>8.3064886970562384</v>
      </c>
    </row>
    <row r="562" spans="1:2" x14ac:dyDescent="0.25">
      <c r="A562" s="6" t="s">
        <v>229</v>
      </c>
      <c r="B562" s="2">
        <v>35.672881897467093</v>
      </c>
    </row>
    <row r="563" spans="1:2" x14ac:dyDescent="0.25">
      <c r="A563" s="28" t="s">
        <v>31</v>
      </c>
      <c r="B563" s="2">
        <v>1.0921639597320396</v>
      </c>
    </row>
    <row r="564" spans="1:2" x14ac:dyDescent="0.25">
      <c r="A564" s="28" t="s">
        <v>29</v>
      </c>
      <c r="B564" s="2">
        <v>0.54394423692550897</v>
      </c>
    </row>
    <row r="565" spans="1:2" x14ac:dyDescent="0.25">
      <c r="A565" s="28" t="s">
        <v>88</v>
      </c>
      <c r="B565" s="2">
        <v>4.3401757751133587</v>
      </c>
    </row>
    <row r="566" spans="1:2" x14ac:dyDescent="0.25">
      <c r="A566" s="28" t="s">
        <v>82</v>
      </c>
      <c r="B566" s="2">
        <v>5.429361060630912</v>
      </c>
    </row>
    <row r="567" spans="1:2" x14ac:dyDescent="0.25">
      <c r="A567" s="28" t="s">
        <v>79</v>
      </c>
      <c r="B567" s="2">
        <v>0.39401511719121107</v>
      </c>
    </row>
    <row r="568" spans="1:2" x14ac:dyDescent="0.25">
      <c r="A568" s="28" t="s">
        <v>87</v>
      </c>
      <c r="B568" s="2">
        <v>2.8362909391919744</v>
      </c>
    </row>
    <row r="569" spans="1:2" x14ac:dyDescent="0.25">
      <c r="A569" s="28" t="s">
        <v>80</v>
      </c>
      <c r="B569" s="2">
        <v>0.90625141666658759</v>
      </c>
    </row>
    <row r="570" spans="1:2" x14ac:dyDescent="0.25">
      <c r="A570" s="28" t="s">
        <v>84</v>
      </c>
      <c r="B570" s="2">
        <v>7.2362342187618403</v>
      </c>
    </row>
    <row r="571" spans="1:2" x14ac:dyDescent="0.25">
      <c r="A571" s="28" t="s">
        <v>86</v>
      </c>
      <c r="B571" s="2">
        <v>0.23799424115236564</v>
      </c>
    </row>
    <row r="572" spans="1:2" x14ac:dyDescent="0.25">
      <c r="A572" s="28" t="s">
        <v>85</v>
      </c>
      <c r="B572" s="2">
        <v>12.656450932101295</v>
      </c>
    </row>
    <row r="573" spans="1:2" x14ac:dyDescent="0.25">
      <c r="A573" s="6" t="s">
        <v>93</v>
      </c>
      <c r="B573" s="2">
        <v>348.03394992356812</v>
      </c>
    </row>
    <row r="574" spans="1:2" x14ac:dyDescent="0.25">
      <c r="A574" s="28" t="s">
        <v>31</v>
      </c>
      <c r="B574" s="2">
        <v>33.176962712610944</v>
      </c>
    </row>
    <row r="575" spans="1:2" x14ac:dyDescent="0.25">
      <c r="A575" s="28" t="s">
        <v>29</v>
      </c>
      <c r="B575" s="2">
        <v>22.874185578615329</v>
      </c>
    </row>
    <row r="576" spans="1:2" x14ac:dyDescent="0.25">
      <c r="A576" s="28" t="s">
        <v>88</v>
      </c>
      <c r="B576" s="2">
        <v>27.432535170785815</v>
      </c>
    </row>
    <row r="577" spans="1:2" x14ac:dyDescent="0.25">
      <c r="A577" s="28" t="s">
        <v>82</v>
      </c>
      <c r="B577" s="2">
        <v>55.684978906532663</v>
      </c>
    </row>
    <row r="578" spans="1:2" x14ac:dyDescent="0.25">
      <c r="A578" s="28" t="s">
        <v>79</v>
      </c>
      <c r="B578" s="2">
        <v>2.4126504635664232</v>
      </c>
    </row>
    <row r="579" spans="1:2" x14ac:dyDescent="0.25">
      <c r="A579" s="28" t="s">
        <v>87</v>
      </c>
      <c r="B579" s="2">
        <v>29.469166321582922</v>
      </c>
    </row>
    <row r="580" spans="1:2" x14ac:dyDescent="0.25">
      <c r="A580" s="28" t="s">
        <v>80</v>
      </c>
      <c r="B580" s="2">
        <v>12.974523569870621</v>
      </c>
    </row>
    <row r="581" spans="1:2" x14ac:dyDescent="0.25">
      <c r="A581" s="28" t="s">
        <v>84</v>
      </c>
      <c r="B581" s="2">
        <v>68.714619049540474</v>
      </c>
    </row>
    <row r="582" spans="1:2" x14ac:dyDescent="0.25">
      <c r="A582" s="28" t="s">
        <v>86</v>
      </c>
      <c r="B582" s="2">
        <v>1.3457182748947401</v>
      </c>
    </row>
    <row r="583" spans="1:2" x14ac:dyDescent="0.25">
      <c r="A583" s="28" t="s">
        <v>85</v>
      </c>
      <c r="B583" s="2">
        <v>93.948609875568209</v>
      </c>
    </row>
    <row r="584" spans="1:2" x14ac:dyDescent="0.25">
      <c r="A584" s="3" t="s">
        <v>88</v>
      </c>
      <c r="B584" s="2">
        <v>4044.2121767399508</v>
      </c>
    </row>
    <row r="585" spans="1:2" x14ac:dyDescent="0.25">
      <c r="A585" s="6" t="s">
        <v>228</v>
      </c>
      <c r="B585" s="2">
        <v>34.139992159721871</v>
      </c>
    </row>
    <row r="586" spans="1:2" x14ac:dyDescent="0.25">
      <c r="A586" s="28" t="s">
        <v>31</v>
      </c>
      <c r="B586" s="2">
        <v>6.5579334360070213E-2</v>
      </c>
    </row>
    <row r="587" spans="1:2" x14ac:dyDescent="0.25">
      <c r="A587" s="28" t="s">
        <v>29</v>
      </c>
      <c r="B587" s="2">
        <v>8.7205426245914583E-2</v>
      </c>
    </row>
    <row r="588" spans="1:2" x14ac:dyDescent="0.25">
      <c r="A588" s="28" t="s">
        <v>30</v>
      </c>
      <c r="B588" s="2">
        <v>9.7526591278111557E-2</v>
      </c>
    </row>
    <row r="589" spans="1:2" x14ac:dyDescent="0.25">
      <c r="A589" s="28" t="s">
        <v>82</v>
      </c>
      <c r="B589" s="2">
        <v>12.325180612987877</v>
      </c>
    </row>
    <row r="590" spans="1:2" x14ac:dyDescent="0.25">
      <c r="A590" s="28" t="s">
        <v>79</v>
      </c>
      <c r="B590" s="2">
        <v>1.1629653001652016</v>
      </c>
    </row>
    <row r="591" spans="1:2" x14ac:dyDescent="0.25">
      <c r="A591" s="28" t="s">
        <v>87</v>
      </c>
      <c r="B591" s="2">
        <v>1.7728306524567417E-2</v>
      </c>
    </row>
    <row r="592" spans="1:2" x14ac:dyDescent="0.25">
      <c r="A592" s="28" t="s">
        <v>80</v>
      </c>
      <c r="B592" s="2">
        <v>1.9525401913781482</v>
      </c>
    </row>
    <row r="593" spans="1:2" x14ac:dyDescent="0.25">
      <c r="A593" s="28" t="s">
        <v>84</v>
      </c>
      <c r="B593" s="2">
        <v>1.2711463630294106</v>
      </c>
    </row>
    <row r="594" spans="1:2" x14ac:dyDescent="0.25">
      <c r="A594" s="28" t="s">
        <v>86</v>
      </c>
      <c r="B594" s="2">
        <v>0.15409454525245422</v>
      </c>
    </row>
    <row r="595" spans="1:2" x14ac:dyDescent="0.25">
      <c r="A595" s="28" t="s">
        <v>85</v>
      </c>
      <c r="B595" s="2">
        <v>17.006025488500118</v>
      </c>
    </row>
    <row r="596" spans="1:2" x14ac:dyDescent="0.25">
      <c r="A596" s="6" t="s">
        <v>239</v>
      </c>
      <c r="B596" s="2">
        <v>2.3551419045939959</v>
      </c>
    </row>
    <row r="597" spans="1:2" x14ac:dyDescent="0.25">
      <c r="A597" s="28" t="s">
        <v>31</v>
      </c>
      <c r="B597" s="2">
        <v>0.22818238270899252</v>
      </c>
    </row>
    <row r="598" spans="1:2" x14ac:dyDescent="0.25">
      <c r="A598" s="28" t="s">
        <v>29</v>
      </c>
      <c r="B598" s="2">
        <v>2.5852753417476063E-2</v>
      </c>
    </row>
    <row r="599" spans="1:2" x14ac:dyDescent="0.25">
      <c r="A599" s="28" t="s">
        <v>30</v>
      </c>
      <c r="B599" s="2">
        <v>2.4914786023638013E-2</v>
      </c>
    </row>
    <row r="600" spans="1:2" x14ac:dyDescent="0.25">
      <c r="A600" s="28" t="s">
        <v>82</v>
      </c>
      <c r="B600" s="2">
        <v>0.80703847699704123</v>
      </c>
    </row>
    <row r="601" spans="1:2" x14ac:dyDescent="0.25">
      <c r="A601" s="28" t="s">
        <v>87</v>
      </c>
      <c r="B601" s="2">
        <v>5.8389663874220593E-2</v>
      </c>
    </row>
    <row r="602" spans="1:2" x14ac:dyDescent="0.25">
      <c r="A602" s="28" t="s">
        <v>80</v>
      </c>
      <c r="B602" s="2">
        <v>1.2841670349113465E-2</v>
      </c>
    </row>
    <row r="603" spans="1:2" x14ac:dyDescent="0.25">
      <c r="A603" s="28" t="s">
        <v>84</v>
      </c>
      <c r="B603" s="2">
        <v>0.38462914296214723</v>
      </c>
    </row>
    <row r="604" spans="1:2" x14ac:dyDescent="0.25">
      <c r="A604" s="28" t="s">
        <v>86</v>
      </c>
      <c r="B604" s="2">
        <v>3.2114055139505291E-4</v>
      </c>
    </row>
    <row r="605" spans="1:2" x14ac:dyDescent="0.25">
      <c r="A605" s="28" t="s">
        <v>85</v>
      </c>
      <c r="B605" s="2">
        <v>0.81297188770997175</v>
      </c>
    </row>
    <row r="606" spans="1:2" x14ac:dyDescent="0.25">
      <c r="A606" s="6" t="s">
        <v>241</v>
      </c>
      <c r="B606" s="2">
        <v>222.72975680408607</v>
      </c>
    </row>
    <row r="607" spans="1:2" x14ac:dyDescent="0.25">
      <c r="A607" s="28" t="s">
        <v>31</v>
      </c>
      <c r="B607" s="2">
        <v>7.7257719748216784</v>
      </c>
    </row>
    <row r="608" spans="1:2" x14ac:dyDescent="0.25">
      <c r="A608" s="28" t="s">
        <v>29</v>
      </c>
      <c r="B608" s="2">
        <v>33.392440129294876</v>
      </c>
    </row>
    <row r="609" spans="1:2" x14ac:dyDescent="0.25">
      <c r="A609" s="28" t="s">
        <v>30</v>
      </c>
      <c r="B609" s="2">
        <v>2.8098570065232282</v>
      </c>
    </row>
    <row r="610" spans="1:2" x14ac:dyDescent="0.25">
      <c r="A610" s="28" t="s">
        <v>82</v>
      </c>
      <c r="B610" s="2">
        <v>62.377658360181428</v>
      </c>
    </row>
    <row r="611" spans="1:2" x14ac:dyDescent="0.25">
      <c r="A611" s="28" t="s">
        <v>79</v>
      </c>
      <c r="B611" s="2">
        <v>2.2512963224574256</v>
      </c>
    </row>
    <row r="612" spans="1:2" x14ac:dyDescent="0.25">
      <c r="A612" s="28" t="s">
        <v>87</v>
      </c>
      <c r="B612" s="2">
        <v>9.395283691133125</v>
      </c>
    </row>
    <row r="613" spans="1:2" x14ac:dyDescent="0.25">
      <c r="A613" s="28" t="s">
        <v>80</v>
      </c>
      <c r="B613" s="2">
        <v>16.124130999194506</v>
      </c>
    </row>
    <row r="614" spans="1:2" x14ac:dyDescent="0.25">
      <c r="A614" s="28" t="s">
        <v>84</v>
      </c>
      <c r="B614" s="2">
        <v>50.964279805467555</v>
      </c>
    </row>
    <row r="615" spans="1:2" x14ac:dyDescent="0.25">
      <c r="A615" s="28" t="s">
        <v>86</v>
      </c>
      <c r="B615" s="2">
        <v>1.1115740566550103</v>
      </c>
    </row>
    <row r="616" spans="1:2" x14ac:dyDescent="0.25">
      <c r="A616" s="28" t="s">
        <v>85</v>
      </c>
      <c r="B616" s="2">
        <v>36.577464458357234</v>
      </c>
    </row>
    <row r="617" spans="1:2" x14ac:dyDescent="0.25">
      <c r="A617" s="6" t="s">
        <v>230</v>
      </c>
      <c r="B617" s="2">
        <v>94.320543364592709</v>
      </c>
    </row>
    <row r="618" spans="1:2" x14ac:dyDescent="0.25">
      <c r="A618" s="28" t="s">
        <v>29</v>
      </c>
      <c r="B618" s="2">
        <v>2.2318157038306139E-3</v>
      </c>
    </row>
    <row r="619" spans="1:2" x14ac:dyDescent="0.25">
      <c r="A619" s="28" t="s">
        <v>82</v>
      </c>
      <c r="B619" s="2">
        <v>43.83654260982432</v>
      </c>
    </row>
    <row r="620" spans="1:2" x14ac:dyDescent="0.25">
      <c r="A620" s="28" t="s">
        <v>79</v>
      </c>
      <c r="B620" s="2">
        <v>2.1677542319749534</v>
      </c>
    </row>
    <row r="621" spans="1:2" x14ac:dyDescent="0.25">
      <c r="A621" s="28" t="s">
        <v>87</v>
      </c>
      <c r="B621" s="2">
        <v>4.455556759217064</v>
      </c>
    </row>
    <row r="622" spans="1:2" x14ac:dyDescent="0.25">
      <c r="A622" s="28" t="s">
        <v>85</v>
      </c>
      <c r="B622" s="2">
        <v>43.85845794787253</v>
      </c>
    </row>
    <row r="623" spans="1:2" x14ac:dyDescent="0.25">
      <c r="A623" s="6" t="s">
        <v>19</v>
      </c>
      <c r="B623" s="2">
        <v>2.9388987140641292</v>
      </c>
    </row>
    <row r="624" spans="1:2" x14ac:dyDescent="0.25">
      <c r="A624" s="28" t="s">
        <v>31</v>
      </c>
      <c r="B624" s="2">
        <v>1.0659103959398393E-3</v>
      </c>
    </row>
    <row r="625" spans="1:2" x14ac:dyDescent="0.25">
      <c r="A625" s="28" t="s">
        <v>29</v>
      </c>
      <c r="B625" s="2">
        <v>1.8539435308757581E-3</v>
      </c>
    </row>
    <row r="626" spans="1:2" x14ac:dyDescent="0.25">
      <c r="A626" s="28" t="s">
        <v>30</v>
      </c>
      <c r="B626" s="2">
        <v>4.7952496623531434E-3</v>
      </c>
    </row>
    <row r="627" spans="1:2" x14ac:dyDescent="0.25">
      <c r="A627" s="28" t="s">
        <v>82</v>
      </c>
      <c r="B627" s="2">
        <v>2.4722248014756905</v>
      </c>
    </row>
    <row r="628" spans="1:2" x14ac:dyDescent="0.25">
      <c r="A628" s="28" t="s">
        <v>79</v>
      </c>
      <c r="B628" s="2">
        <v>4.3322031749678368E-3</v>
      </c>
    </row>
    <row r="629" spans="1:2" x14ac:dyDescent="0.25">
      <c r="A629" s="28" t="s">
        <v>87</v>
      </c>
      <c r="B629" s="2">
        <v>4.1635874303616059E-2</v>
      </c>
    </row>
    <row r="630" spans="1:2" x14ac:dyDescent="0.25">
      <c r="A630" s="28" t="s">
        <v>84</v>
      </c>
      <c r="B630" s="2">
        <v>0.1739003200722456</v>
      </c>
    </row>
    <row r="631" spans="1:2" x14ac:dyDescent="0.25">
      <c r="A631" s="28" t="s">
        <v>86</v>
      </c>
      <c r="B631" s="2">
        <v>2.2287712976900395E-2</v>
      </c>
    </row>
    <row r="632" spans="1:2" x14ac:dyDescent="0.25">
      <c r="A632" s="28" t="s">
        <v>85</v>
      </c>
      <c r="B632" s="2">
        <v>0.21680269847153977</v>
      </c>
    </row>
    <row r="633" spans="1:2" x14ac:dyDescent="0.25">
      <c r="A633" s="6" t="s">
        <v>243</v>
      </c>
      <c r="B633" s="2">
        <v>69.062725129422972</v>
      </c>
    </row>
    <row r="634" spans="1:2" x14ac:dyDescent="0.25">
      <c r="A634" s="28" t="s">
        <v>31</v>
      </c>
      <c r="B634" s="2">
        <v>3.6564943033800783</v>
      </c>
    </row>
    <row r="635" spans="1:2" x14ac:dyDescent="0.25">
      <c r="A635" s="28" t="s">
        <v>29</v>
      </c>
      <c r="B635" s="2">
        <v>1.8948314535704096</v>
      </c>
    </row>
    <row r="636" spans="1:2" x14ac:dyDescent="0.25">
      <c r="A636" s="28" t="s">
        <v>30</v>
      </c>
      <c r="B636" s="2">
        <v>0.90211358054655255</v>
      </c>
    </row>
    <row r="637" spans="1:2" x14ac:dyDescent="0.25">
      <c r="A637" s="28" t="s">
        <v>82</v>
      </c>
      <c r="B637" s="2">
        <v>27.957808072379944</v>
      </c>
    </row>
    <row r="638" spans="1:2" x14ac:dyDescent="0.25">
      <c r="A638" s="28" t="s">
        <v>79</v>
      </c>
      <c r="B638" s="2">
        <v>1.6870545058378696</v>
      </c>
    </row>
    <row r="639" spans="1:2" x14ac:dyDescent="0.25">
      <c r="A639" s="28" t="s">
        <v>87</v>
      </c>
      <c r="B639" s="2">
        <v>0.31464514810944555</v>
      </c>
    </row>
    <row r="640" spans="1:2" x14ac:dyDescent="0.25">
      <c r="A640" s="28" t="s">
        <v>80</v>
      </c>
      <c r="B640" s="2">
        <v>3.3613357888529016</v>
      </c>
    </row>
    <row r="641" spans="1:2" x14ac:dyDescent="0.25">
      <c r="A641" s="28" t="s">
        <v>84</v>
      </c>
      <c r="B641" s="2">
        <v>6.4110159102258235</v>
      </c>
    </row>
    <row r="642" spans="1:2" x14ac:dyDescent="0.25">
      <c r="A642" s="28" t="s">
        <v>86</v>
      </c>
      <c r="B642" s="2">
        <v>0.21323088275707561</v>
      </c>
    </row>
    <row r="643" spans="1:2" x14ac:dyDescent="0.25">
      <c r="A643" s="28" t="s">
        <v>85</v>
      </c>
      <c r="B643" s="2">
        <v>22.664195483762882</v>
      </c>
    </row>
    <row r="644" spans="1:2" x14ac:dyDescent="0.25">
      <c r="A644" s="6" t="s">
        <v>52</v>
      </c>
      <c r="B644" s="2">
        <v>9.9409764126832574</v>
      </c>
    </row>
    <row r="645" spans="1:2" x14ac:dyDescent="0.25">
      <c r="A645" s="28" t="s">
        <v>29</v>
      </c>
      <c r="B645" s="2">
        <v>1.1814414386125681E-2</v>
      </c>
    </row>
    <row r="646" spans="1:2" x14ac:dyDescent="0.25">
      <c r="A646" s="28" t="s">
        <v>30</v>
      </c>
      <c r="B646" s="2">
        <v>2.1005643311701218E-3</v>
      </c>
    </row>
    <row r="647" spans="1:2" x14ac:dyDescent="0.25">
      <c r="A647" s="28" t="s">
        <v>82</v>
      </c>
      <c r="B647" s="2">
        <v>9.2863186825413173</v>
      </c>
    </row>
    <row r="648" spans="1:2" x14ac:dyDescent="0.25">
      <c r="A648" s="28" t="s">
        <v>87</v>
      </c>
      <c r="B648" s="2">
        <v>7.4413130092890412E-2</v>
      </c>
    </row>
    <row r="649" spans="1:2" x14ac:dyDescent="0.25">
      <c r="A649" s="28" t="s">
        <v>85</v>
      </c>
      <c r="B649" s="2">
        <v>0.56632962133175391</v>
      </c>
    </row>
    <row r="650" spans="1:2" x14ac:dyDescent="0.25">
      <c r="A650" s="6" t="s">
        <v>245</v>
      </c>
      <c r="B650" s="2">
        <v>36.300417182646932</v>
      </c>
    </row>
    <row r="651" spans="1:2" x14ac:dyDescent="0.25">
      <c r="A651" s="28" t="s">
        <v>31</v>
      </c>
      <c r="B651" s="2">
        <v>0.43814473724078917</v>
      </c>
    </row>
    <row r="652" spans="1:2" x14ac:dyDescent="0.25">
      <c r="A652" s="28" t="s">
        <v>29</v>
      </c>
      <c r="B652" s="2">
        <v>0.53138460154605649</v>
      </c>
    </row>
    <row r="653" spans="1:2" x14ac:dyDescent="0.25">
      <c r="A653" s="28" t="s">
        <v>30</v>
      </c>
      <c r="B653" s="2">
        <v>0.78232345145655524</v>
      </c>
    </row>
    <row r="654" spans="1:2" x14ac:dyDescent="0.25">
      <c r="A654" s="28" t="s">
        <v>82</v>
      </c>
      <c r="B654" s="2">
        <v>13.626313256683225</v>
      </c>
    </row>
    <row r="655" spans="1:2" x14ac:dyDescent="0.25">
      <c r="A655" s="28" t="s">
        <v>79</v>
      </c>
      <c r="B655" s="2">
        <v>2.5368094597575466</v>
      </c>
    </row>
    <row r="656" spans="1:2" x14ac:dyDescent="0.25">
      <c r="A656" s="28" t="s">
        <v>87</v>
      </c>
      <c r="B656" s="2">
        <v>2.5716834407820608</v>
      </c>
    </row>
    <row r="657" spans="1:2" x14ac:dyDescent="0.25">
      <c r="A657" s="28" t="s">
        <v>80</v>
      </c>
      <c r="B657" s="2">
        <v>2.9413005951590874</v>
      </c>
    </row>
    <row r="658" spans="1:2" x14ac:dyDescent="0.25">
      <c r="A658" s="28" t="s">
        <v>84</v>
      </c>
      <c r="B658" s="2">
        <v>5.3736094676288646</v>
      </c>
    </row>
    <row r="659" spans="1:2" x14ac:dyDescent="0.25">
      <c r="A659" s="28" t="s">
        <v>86</v>
      </c>
      <c r="B659" s="2">
        <v>0.93547151903193881</v>
      </c>
    </row>
    <row r="660" spans="1:2" x14ac:dyDescent="0.25">
      <c r="A660" s="28" t="s">
        <v>85</v>
      </c>
      <c r="B660" s="2">
        <v>6.5633766533608071</v>
      </c>
    </row>
    <row r="661" spans="1:2" x14ac:dyDescent="0.25">
      <c r="A661" s="6" t="s">
        <v>247</v>
      </c>
      <c r="B661" s="2">
        <v>633.17653457311417</v>
      </c>
    </row>
    <row r="662" spans="1:2" x14ac:dyDescent="0.25">
      <c r="A662" s="28" t="s">
        <v>31</v>
      </c>
      <c r="B662" s="2">
        <v>16.707783110477642</v>
      </c>
    </row>
    <row r="663" spans="1:2" x14ac:dyDescent="0.25">
      <c r="A663" s="28" t="s">
        <v>29</v>
      </c>
      <c r="B663" s="2">
        <v>14.698442567463703</v>
      </c>
    </row>
    <row r="664" spans="1:2" x14ac:dyDescent="0.25">
      <c r="A664" s="28" t="s">
        <v>30</v>
      </c>
      <c r="B664" s="2">
        <v>8.6095730934160564</v>
      </c>
    </row>
    <row r="665" spans="1:2" x14ac:dyDescent="0.25">
      <c r="A665" s="28" t="s">
        <v>82</v>
      </c>
      <c r="B665" s="2">
        <v>200.43945284850389</v>
      </c>
    </row>
    <row r="666" spans="1:2" x14ac:dyDescent="0.25">
      <c r="A666" s="28" t="s">
        <v>79</v>
      </c>
      <c r="B666" s="2">
        <v>4.1530440017656076</v>
      </c>
    </row>
    <row r="667" spans="1:2" x14ac:dyDescent="0.25">
      <c r="A667" s="28" t="s">
        <v>87</v>
      </c>
      <c r="B667" s="2">
        <v>0.47501707225265982</v>
      </c>
    </row>
    <row r="668" spans="1:2" x14ac:dyDescent="0.25">
      <c r="A668" s="28" t="s">
        <v>80</v>
      </c>
      <c r="B668" s="2">
        <v>7.8461901758300501</v>
      </c>
    </row>
    <row r="669" spans="1:2" x14ac:dyDescent="0.25">
      <c r="A669" s="28" t="s">
        <v>84</v>
      </c>
      <c r="B669" s="2">
        <v>265.1070612534466</v>
      </c>
    </row>
    <row r="670" spans="1:2" x14ac:dyDescent="0.25">
      <c r="A670" s="28" t="s">
        <v>86</v>
      </c>
      <c r="B670" s="2">
        <v>0.51629118246794747</v>
      </c>
    </row>
    <row r="671" spans="1:2" x14ac:dyDescent="0.25">
      <c r="A671" s="28" t="s">
        <v>85</v>
      </c>
      <c r="B671" s="2">
        <v>114.62367926748992</v>
      </c>
    </row>
    <row r="672" spans="1:2" x14ac:dyDescent="0.25">
      <c r="A672" s="6" t="s">
        <v>20</v>
      </c>
      <c r="B672" s="2">
        <v>176.6544439085921</v>
      </c>
    </row>
    <row r="673" spans="1:2" x14ac:dyDescent="0.25">
      <c r="A673" s="28" t="s">
        <v>31</v>
      </c>
      <c r="B673" s="2">
        <v>1.1257276143004438</v>
      </c>
    </row>
    <row r="674" spans="1:2" x14ac:dyDescent="0.25">
      <c r="A674" s="28" t="s">
        <v>29</v>
      </c>
      <c r="B674" s="2">
        <v>1.5405108236534009</v>
      </c>
    </row>
    <row r="675" spans="1:2" x14ac:dyDescent="0.25">
      <c r="A675" s="28" t="s">
        <v>30</v>
      </c>
      <c r="B675" s="2">
        <v>3.277806242848015</v>
      </c>
    </row>
    <row r="676" spans="1:2" x14ac:dyDescent="0.25">
      <c r="A676" s="28" t="s">
        <v>82</v>
      </c>
      <c r="B676" s="2">
        <v>149.48717022932325</v>
      </c>
    </row>
    <row r="677" spans="1:2" x14ac:dyDescent="0.25">
      <c r="A677" s="28" t="s">
        <v>79</v>
      </c>
      <c r="B677" s="2">
        <v>1.3723045802854283</v>
      </c>
    </row>
    <row r="678" spans="1:2" x14ac:dyDescent="0.25">
      <c r="A678" s="28" t="s">
        <v>80</v>
      </c>
      <c r="B678" s="2">
        <v>1.5548164534535653</v>
      </c>
    </row>
    <row r="679" spans="1:2" x14ac:dyDescent="0.25">
      <c r="A679" s="28" t="s">
        <v>84</v>
      </c>
      <c r="B679" s="2">
        <v>11.660863080162839</v>
      </c>
    </row>
    <row r="680" spans="1:2" x14ac:dyDescent="0.25">
      <c r="A680" s="28" t="s">
        <v>86</v>
      </c>
      <c r="B680" s="2">
        <v>2.4646316815379423</v>
      </c>
    </row>
    <row r="681" spans="1:2" x14ac:dyDescent="0.25">
      <c r="A681" s="28" t="s">
        <v>85</v>
      </c>
      <c r="B681" s="2">
        <v>4.1706132030272078</v>
      </c>
    </row>
    <row r="682" spans="1:2" x14ac:dyDescent="0.25">
      <c r="A682" s="6" t="s">
        <v>21</v>
      </c>
      <c r="B682" s="2">
        <v>59.828002574976693</v>
      </c>
    </row>
    <row r="683" spans="1:2" x14ac:dyDescent="0.25">
      <c r="A683" s="28" t="s">
        <v>31</v>
      </c>
      <c r="B683" s="2">
        <v>0.42427727896423589</v>
      </c>
    </row>
    <row r="684" spans="1:2" x14ac:dyDescent="0.25">
      <c r="A684" s="28" t="s">
        <v>29</v>
      </c>
      <c r="B684" s="2">
        <v>0.37997298178723193</v>
      </c>
    </row>
    <row r="685" spans="1:2" x14ac:dyDescent="0.25">
      <c r="A685" s="28" t="s">
        <v>30</v>
      </c>
      <c r="B685" s="2">
        <v>0.30587543499697323</v>
      </c>
    </row>
    <row r="686" spans="1:2" x14ac:dyDescent="0.25">
      <c r="A686" s="28" t="s">
        <v>82</v>
      </c>
      <c r="B686" s="2">
        <v>33.77300099605263</v>
      </c>
    </row>
    <row r="687" spans="1:2" x14ac:dyDescent="0.25">
      <c r="A687" s="28" t="s">
        <v>79</v>
      </c>
      <c r="B687" s="2">
        <v>0.8358837734602298</v>
      </c>
    </row>
    <row r="688" spans="1:2" x14ac:dyDescent="0.25">
      <c r="A688" s="28" t="s">
        <v>87</v>
      </c>
      <c r="B688" s="2">
        <v>2.6874459422903603</v>
      </c>
    </row>
    <row r="689" spans="1:2" x14ac:dyDescent="0.25">
      <c r="A689" s="28" t="s">
        <v>80</v>
      </c>
      <c r="B689" s="2">
        <v>0.42944801293306956</v>
      </c>
    </row>
    <row r="690" spans="1:2" x14ac:dyDescent="0.25">
      <c r="A690" s="28" t="s">
        <v>84</v>
      </c>
      <c r="B690" s="2">
        <v>3.0471042988933785</v>
      </c>
    </row>
    <row r="691" spans="1:2" x14ac:dyDescent="0.25">
      <c r="A691" s="28" t="s">
        <v>86</v>
      </c>
      <c r="B691" s="2">
        <v>3.1376694747717582</v>
      </c>
    </row>
    <row r="692" spans="1:2" x14ac:dyDescent="0.25">
      <c r="A692" s="28" t="s">
        <v>85</v>
      </c>
      <c r="B692" s="2">
        <v>14.807324380826822</v>
      </c>
    </row>
    <row r="693" spans="1:2" x14ac:dyDescent="0.25">
      <c r="A693" s="6" t="s">
        <v>22</v>
      </c>
      <c r="B693" s="2">
        <v>17.692686069284964</v>
      </c>
    </row>
    <row r="694" spans="1:2" x14ac:dyDescent="0.25">
      <c r="A694" s="28" t="s">
        <v>31</v>
      </c>
      <c r="B694" s="2">
        <v>0.3350205859872385</v>
      </c>
    </row>
    <row r="695" spans="1:2" x14ac:dyDescent="0.25">
      <c r="A695" s="28" t="s">
        <v>29</v>
      </c>
      <c r="B695" s="2">
        <v>8.8379499444723841E-2</v>
      </c>
    </row>
    <row r="696" spans="1:2" x14ac:dyDescent="0.25">
      <c r="A696" s="28" t="s">
        <v>30</v>
      </c>
      <c r="B696" s="2">
        <v>0.27108999354708208</v>
      </c>
    </row>
    <row r="697" spans="1:2" x14ac:dyDescent="0.25">
      <c r="A697" s="28" t="s">
        <v>82</v>
      </c>
      <c r="B697" s="2">
        <v>4.584817133231784</v>
      </c>
    </row>
    <row r="698" spans="1:2" x14ac:dyDescent="0.25">
      <c r="A698" s="28" t="s">
        <v>79</v>
      </c>
      <c r="B698" s="2">
        <v>0.76490535128053883</v>
      </c>
    </row>
    <row r="699" spans="1:2" x14ac:dyDescent="0.25">
      <c r="A699" s="28" t="s">
        <v>87</v>
      </c>
      <c r="B699" s="2">
        <v>0.15289920465964391</v>
      </c>
    </row>
    <row r="700" spans="1:2" x14ac:dyDescent="0.25">
      <c r="A700" s="28" t="s">
        <v>80</v>
      </c>
      <c r="B700" s="2">
        <v>0.86962967882719133</v>
      </c>
    </row>
    <row r="701" spans="1:2" x14ac:dyDescent="0.25">
      <c r="A701" s="28" t="s">
        <v>84</v>
      </c>
      <c r="B701" s="2">
        <v>8.8320290970348871</v>
      </c>
    </row>
    <row r="702" spans="1:2" x14ac:dyDescent="0.25">
      <c r="A702" s="28" t="s">
        <v>86</v>
      </c>
      <c r="B702" s="2">
        <v>2.2495275322799341E-2</v>
      </c>
    </row>
    <row r="703" spans="1:2" x14ac:dyDescent="0.25">
      <c r="A703" s="28" t="s">
        <v>85</v>
      </c>
      <c r="B703" s="2">
        <v>1.7714202499490752</v>
      </c>
    </row>
    <row r="704" spans="1:2" x14ac:dyDescent="0.25">
      <c r="A704" s="6" t="s">
        <v>25</v>
      </c>
      <c r="B704" s="2">
        <v>48.303946183452553</v>
      </c>
    </row>
    <row r="705" spans="1:2" x14ac:dyDescent="0.25">
      <c r="A705" s="28" t="s">
        <v>31</v>
      </c>
      <c r="B705" s="2">
        <v>0.92385839842911199</v>
      </c>
    </row>
    <row r="706" spans="1:2" x14ac:dyDescent="0.25">
      <c r="A706" s="28" t="s">
        <v>29</v>
      </c>
      <c r="B706" s="2">
        <v>0.75642131316980399</v>
      </c>
    </row>
    <row r="707" spans="1:2" x14ac:dyDescent="0.25">
      <c r="A707" s="28" t="s">
        <v>30</v>
      </c>
      <c r="B707" s="2">
        <v>0.10944636148215858</v>
      </c>
    </row>
    <row r="708" spans="1:2" x14ac:dyDescent="0.25">
      <c r="A708" s="28" t="s">
        <v>82</v>
      </c>
      <c r="B708" s="2">
        <v>19.751639146527552</v>
      </c>
    </row>
    <row r="709" spans="1:2" x14ac:dyDescent="0.25">
      <c r="A709" s="28" t="s">
        <v>79</v>
      </c>
      <c r="B709" s="2">
        <v>1.5311543322059555</v>
      </c>
    </row>
    <row r="710" spans="1:2" x14ac:dyDescent="0.25">
      <c r="A710" s="28" t="s">
        <v>87</v>
      </c>
      <c r="B710" s="2">
        <v>8.2241974063912817</v>
      </c>
    </row>
    <row r="711" spans="1:2" x14ac:dyDescent="0.25">
      <c r="A711" s="28" t="s">
        <v>80</v>
      </c>
      <c r="B711" s="2">
        <v>4.6047223065673748</v>
      </c>
    </row>
    <row r="712" spans="1:2" x14ac:dyDescent="0.25">
      <c r="A712" s="28" t="s">
        <v>84</v>
      </c>
      <c r="B712" s="2">
        <v>3.8409939398457564</v>
      </c>
    </row>
    <row r="713" spans="1:2" x14ac:dyDescent="0.25">
      <c r="A713" s="28" t="s">
        <v>86</v>
      </c>
      <c r="B713" s="2">
        <v>0.15818403124003608</v>
      </c>
    </row>
    <row r="714" spans="1:2" x14ac:dyDescent="0.25">
      <c r="A714" s="28" t="s">
        <v>85</v>
      </c>
      <c r="B714" s="2">
        <v>8.4033289475935202</v>
      </c>
    </row>
    <row r="715" spans="1:2" x14ac:dyDescent="0.25">
      <c r="A715" s="6" t="s">
        <v>23</v>
      </c>
      <c r="B715" s="2">
        <v>24.457079946687006</v>
      </c>
    </row>
    <row r="716" spans="1:2" x14ac:dyDescent="0.25">
      <c r="A716" s="28" t="s">
        <v>31</v>
      </c>
      <c r="B716" s="2">
        <v>0.40730907479336415</v>
      </c>
    </row>
    <row r="717" spans="1:2" x14ac:dyDescent="0.25">
      <c r="A717" s="28" t="s">
        <v>29</v>
      </c>
      <c r="B717" s="2">
        <v>0.90719523193457685</v>
      </c>
    </row>
    <row r="718" spans="1:2" x14ac:dyDescent="0.25">
      <c r="A718" s="28" t="s">
        <v>30</v>
      </c>
      <c r="B718" s="2">
        <v>0.15595330339457422</v>
      </c>
    </row>
    <row r="719" spans="1:2" x14ac:dyDescent="0.25">
      <c r="A719" s="28" t="s">
        <v>82</v>
      </c>
      <c r="B719" s="2">
        <v>13.106967527578272</v>
      </c>
    </row>
    <row r="720" spans="1:2" x14ac:dyDescent="0.25">
      <c r="A720" s="28" t="s">
        <v>79</v>
      </c>
      <c r="B720" s="2">
        <v>1.4098537568305085</v>
      </c>
    </row>
    <row r="721" spans="1:2" x14ac:dyDescent="0.25">
      <c r="A721" s="28" t="s">
        <v>87</v>
      </c>
      <c r="B721" s="2">
        <v>2.0884123293570974E-2</v>
      </c>
    </row>
    <row r="722" spans="1:2" x14ac:dyDescent="0.25">
      <c r="A722" s="28" t="s">
        <v>80</v>
      </c>
      <c r="B722" s="2">
        <v>0.18524449684681929</v>
      </c>
    </row>
    <row r="723" spans="1:2" x14ac:dyDescent="0.25">
      <c r="A723" s="28" t="s">
        <v>84</v>
      </c>
      <c r="B723" s="2">
        <v>6.3174556278805118</v>
      </c>
    </row>
    <row r="724" spans="1:2" x14ac:dyDescent="0.25">
      <c r="A724" s="28" t="s">
        <v>86</v>
      </c>
      <c r="B724" s="2">
        <v>3.7157133592062679E-2</v>
      </c>
    </row>
    <row r="725" spans="1:2" x14ac:dyDescent="0.25">
      <c r="A725" s="28" t="s">
        <v>85</v>
      </c>
      <c r="B725" s="2">
        <v>1.9090596705427412</v>
      </c>
    </row>
    <row r="726" spans="1:2" x14ac:dyDescent="0.25">
      <c r="A726" s="6" t="s">
        <v>249</v>
      </c>
      <c r="B726" s="2">
        <v>299.73976936752194</v>
      </c>
    </row>
    <row r="727" spans="1:2" x14ac:dyDescent="0.25">
      <c r="A727" s="28" t="s">
        <v>31</v>
      </c>
      <c r="B727" s="2">
        <v>4.2648367701307821</v>
      </c>
    </row>
    <row r="728" spans="1:2" x14ac:dyDescent="0.25">
      <c r="A728" s="28" t="s">
        <v>29</v>
      </c>
      <c r="B728" s="2">
        <v>1.5414899967653701</v>
      </c>
    </row>
    <row r="729" spans="1:2" x14ac:dyDescent="0.25">
      <c r="A729" s="28" t="s">
        <v>30</v>
      </c>
      <c r="B729" s="2">
        <v>1.9640357549569145</v>
      </c>
    </row>
    <row r="730" spans="1:2" x14ac:dyDescent="0.25">
      <c r="A730" s="28" t="s">
        <v>82</v>
      </c>
      <c r="B730" s="2">
        <v>39.295702406019579</v>
      </c>
    </row>
    <row r="731" spans="1:2" x14ac:dyDescent="0.25">
      <c r="A731" s="28" t="s">
        <v>79</v>
      </c>
      <c r="B731" s="2">
        <v>1.7460393706819437</v>
      </c>
    </row>
    <row r="732" spans="1:2" x14ac:dyDescent="0.25">
      <c r="A732" s="28" t="s">
        <v>87</v>
      </c>
      <c r="B732" s="2">
        <v>0.56584647790872711</v>
      </c>
    </row>
    <row r="733" spans="1:2" x14ac:dyDescent="0.25">
      <c r="A733" s="28" t="s">
        <v>80</v>
      </c>
      <c r="B733" s="2">
        <v>23.809976515283136</v>
      </c>
    </row>
    <row r="734" spans="1:2" x14ac:dyDescent="0.25">
      <c r="A734" s="28" t="s">
        <v>84</v>
      </c>
      <c r="B734" s="2">
        <v>143.72656105706002</v>
      </c>
    </row>
    <row r="735" spans="1:2" x14ac:dyDescent="0.25">
      <c r="A735" s="28" t="s">
        <v>86</v>
      </c>
      <c r="B735" s="2">
        <v>1.5998517395296041</v>
      </c>
    </row>
    <row r="736" spans="1:2" x14ac:dyDescent="0.25">
      <c r="A736" s="28" t="s">
        <v>85</v>
      </c>
      <c r="B736" s="2">
        <v>81.22542927918586</v>
      </c>
    </row>
    <row r="737" spans="1:2" x14ac:dyDescent="0.25">
      <c r="A737" s="6" t="s">
        <v>251</v>
      </c>
      <c r="B737" s="2">
        <v>210.8541757612893</v>
      </c>
    </row>
    <row r="738" spans="1:2" x14ac:dyDescent="0.25">
      <c r="A738" s="28" t="s">
        <v>31</v>
      </c>
      <c r="B738" s="2">
        <v>5.062534856782781</v>
      </c>
    </row>
    <row r="739" spans="1:2" x14ac:dyDescent="0.25">
      <c r="A739" s="28" t="s">
        <v>29</v>
      </c>
      <c r="B739" s="2">
        <v>19.277940901668707</v>
      </c>
    </row>
    <row r="740" spans="1:2" x14ac:dyDescent="0.25">
      <c r="A740" s="28" t="s">
        <v>30</v>
      </c>
      <c r="B740" s="2">
        <v>5.0472061524283003</v>
      </c>
    </row>
    <row r="741" spans="1:2" x14ac:dyDescent="0.25">
      <c r="A741" s="28" t="s">
        <v>82</v>
      </c>
      <c r="B741" s="2">
        <v>50.435664046704197</v>
      </c>
    </row>
    <row r="742" spans="1:2" x14ac:dyDescent="0.25">
      <c r="A742" s="28" t="s">
        <v>79</v>
      </c>
      <c r="B742" s="2">
        <v>4.7664928130522943</v>
      </c>
    </row>
    <row r="743" spans="1:2" x14ac:dyDescent="0.25">
      <c r="A743" s="28" t="s">
        <v>87</v>
      </c>
      <c r="B743" s="2">
        <v>1.9088804555947589</v>
      </c>
    </row>
    <row r="744" spans="1:2" x14ac:dyDescent="0.25">
      <c r="A744" s="28" t="s">
        <v>80</v>
      </c>
      <c r="B744" s="2">
        <v>51.734010563903794</v>
      </c>
    </row>
    <row r="745" spans="1:2" x14ac:dyDescent="0.25">
      <c r="A745" s="28" t="s">
        <v>84</v>
      </c>
      <c r="B745" s="2">
        <v>30.562010790179134</v>
      </c>
    </row>
    <row r="746" spans="1:2" x14ac:dyDescent="0.25">
      <c r="A746" s="28" t="s">
        <v>86</v>
      </c>
      <c r="B746" s="2">
        <v>1.1922351227906318</v>
      </c>
    </row>
    <row r="747" spans="1:2" x14ac:dyDescent="0.25">
      <c r="A747" s="28" t="s">
        <v>85</v>
      </c>
      <c r="B747" s="2">
        <v>40.867200058184679</v>
      </c>
    </row>
    <row r="748" spans="1:2" x14ac:dyDescent="0.25">
      <c r="A748" s="6" t="s">
        <v>229</v>
      </c>
      <c r="B748" s="2">
        <v>79.610998313244664</v>
      </c>
    </row>
    <row r="749" spans="1:2" x14ac:dyDescent="0.25">
      <c r="A749" s="28" t="s">
        <v>31</v>
      </c>
      <c r="B749" s="2">
        <v>3.2865890904477433</v>
      </c>
    </row>
    <row r="750" spans="1:2" x14ac:dyDescent="0.25">
      <c r="A750" s="28" t="s">
        <v>29</v>
      </c>
      <c r="B750" s="2">
        <v>0.92928432870934963</v>
      </c>
    </row>
    <row r="751" spans="1:2" x14ac:dyDescent="0.25">
      <c r="A751" s="28" t="s">
        <v>30</v>
      </c>
      <c r="B751" s="2">
        <v>0.9271527989087448</v>
      </c>
    </row>
    <row r="752" spans="1:2" x14ac:dyDescent="0.25">
      <c r="A752" s="28" t="s">
        <v>82</v>
      </c>
      <c r="B752" s="2">
        <v>19.948246970695173</v>
      </c>
    </row>
    <row r="753" spans="1:2" x14ac:dyDescent="0.25">
      <c r="A753" s="28" t="s">
        <v>79</v>
      </c>
      <c r="B753" s="2">
        <v>0.52237600535703543</v>
      </c>
    </row>
    <row r="754" spans="1:2" x14ac:dyDescent="0.25">
      <c r="A754" s="28" t="s">
        <v>87</v>
      </c>
      <c r="B754" s="2">
        <v>1.8052586937756614</v>
      </c>
    </row>
    <row r="755" spans="1:2" x14ac:dyDescent="0.25">
      <c r="A755" s="28" t="s">
        <v>80</v>
      </c>
      <c r="B755" s="2">
        <v>4.4771171092426796</v>
      </c>
    </row>
    <row r="756" spans="1:2" x14ac:dyDescent="0.25">
      <c r="A756" s="28" t="s">
        <v>84</v>
      </c>
      <c r="B756" s="2">
        <v>23.812233917278043</v>
      </c>
    </row>
    <row r="757" spans="1:2" x14ac:dyDescent="0.25">
      <c r="A757" s="28" t="s">
        <v>86</v>
      </c>
      <c r="B757" s="2">
        <v>1.3534846699861673</v>
      </c>
    </row>
    <row r="758" spans="1:2" x14ac:dyDescent="0.25">
      <c r="A758" s="28" t="s">
        <v>85</v>
      </c>
      <c r="B758" s="2">
        <v>22.549254728844076</v>
      </c>
    </row>
    <row r="759" spans="1:2" x14ac:dyDescent="0.25">
      <c r="A759" s="6" t="s">
        <v>93</v>
      </c>
      <c r="B759" s="2">
        <v>2022.1060883699754</v>
      </c>
    </row>
    <row r="760" spans="1:2" x14ac:dyDescent="0.25">
      <c r="A760" s="28" t="s">
        <v>31</v>
      </c>
      <c r="B760" s="2">
        <v>44.653175423220894</v>
      </c>
    </row>
    <row r="761" spans="1:2" x14ac:dyDescent="0.25">
      <c r="A761" s="28" t="s">
        <v>29</v>
      </c>
      <c r="B761" s="2">
        <v>76.067252182292435</v>
      </c>
    </row>
    <row r="762" spans="1:2" x14ac:dyDescent="0.25">
      <c r="A762" s="28" t="s">
        <v>30</v>
      </c>
      <c r="B762" s="2">
        <v>25.291770365800424</v>
      </c>
    </row>
    <row r="763" spans="1:2" x14ac:dyDescent="0.25">
      <c r="A763" s="28" t="s">
        <v>82</v>
      </c>
      <c r="B763" s="2">
        <v>703.51174617770732</v>
      </c>
    </row>
    <row r="764" spans="1:2" x14ac:dyDescent="0.25">
      <c r="A764" s="28" t="s">
        <v>79</v>
      </c>
      <c r="B764" s="2">
        <v>26.91226600828751</v>
      </c>
    </row>
    <row r="765" spans="1:2" x14ac:dyDescent="0.25">
      <c r="A765" s="28" t="s">
        <v>87</v>
      </c>
      <c r="B765" s="2">
        <v>32.769765390203652</v>
      </c>
    </row>
    <row r="766" spans="1:2" x14ac:dyDescent="0.25">
      <c r="A766" s="28" t="s">
        <v>80</v>
      </c>
      <c r="B766" s="2">
        <v>119.90330455782144</v>
      </c>
    </row>
    <row r="767" spans="1:2" x14ac:dyDescent="0.25">
      <c r="A767" s="28" t="s">
        <v>84</v>
      </c>
      <c r="B767" s="2">
        <v>561.48489407116722</v>
      </c>
    </row>
    <row r="768" spans="1:2" x14ac:dyDescent="0.25">
      <c r="A768" s="28" t="s">
        <v>86</v>
      </c>
      <c r="B768" s="2">
        <v>12.918980168463724</v>
      </c>
    </row>
    <row r="769" spans="1:2" x14ac:dyDescent="0.25">
      <c r="A769" s="28" t="s">
        <v>85</v>
      </c>
      <c r="B769" s="2">
        <v>418.59293402501072</v>
      </c>
    </row>
    <row r="770" spans="1:2" x14ac:dyDescent="0.25">
      <c r="A770" s="3" t="s">
        <v>82</v>
      </c>
      <c r="B770" s="2">
        <v>4356.509737130481</v>
      </c>
    </row>
    <row r="771" spans="1:2" x14ac:dyDescent="0.25">
      <c r="A771" s="6" t="s">
        <v>228</v>
      </c>
      <c r="B771" s="2">
        <v>63.010528946863097</v>
      </c>
    </row>
    <row r="772" spans="1:2" x14ac:dyDescent="0.25">
      <c r="A772" s="28" t="s">
        <v>31</v>
      </c>
      <c r="B772" s="2">
        <v>0.50944527291629527</v>
      </c>
    </row>
    <row r="773" spans="1:2" x14ac:dyDescent="0.25">
      <c r="A773" s="28" t="s">
        <v>29</v>
      </c>
      <c r="B773" s="2">
        <v>0.56518176044864843</v>
      </c>
    </row>
    <row r="774" spans="1:2" x14ac:dyDescent="0.25">
      <c r="A774" s="28" t="s">
        <v>30</v>
      </c>
      <c r="B774" s="2">
        <v>0.28683966420454676</v>
      </c>
    </row>
    <row r="775" spans="1:2" x14ac:dyDescent="0.25">
      <c r="A775" s="28" t="s">
        <v>88</v>
      </c>
      <c r="B775" s="2">
        <v>39.134630813145726</v>
      </c>
    </row>
    <row r="776" spans="1:2" x14ac:dyDescent="0.25">
      <c r="A776" s="28" t="s">
        <v>79</v>
      </c>
      <c r="B776" s="2">
        <v>1.506176152516489</v>
      </c>
    </row>
    <row r="777" spans="1:2" x14ac:dyDescent="0.25">
      <c r="A777" s="28" t="s">
        <v>87</v>
      </c>
      <c r="B777" s="2">
        <v>0.41408820480005903</v>
      </c>
    </row>
    <row r="778" spans="1:2" x14ac:dyDescent="0.25">
      <c r="A778" s="28" t="s">
        <v>80</v>
      </c>
      <c r="B778" s="2">
        <v>1.3878619124928571</v>
      </c>
    </row>
    <row r="779" spans="1:2" x14ac:dyDescent="0.25">
      <c r="A779" s="28" t="s">
        <v>84</v>
      </c>
      <c r="B779" s="2">
        <v>4.502069961329263</v>
      </c>
    </row>
    <row r="780" spans="1:2" x14ac:dyDescent="0.25">
      <c r="A780" s="28" t="s">
        <v>86</v>
      </c>
      <c r="B780" s="2">
        <v>1.1411307271138884</v>
      </c>
    </row>
    <row r="781" spans="1:2" x14ac:dyDescent="0.25">
      <c r="A781" s="28" t="s">
        <v>85</v>
      </c>
      <c r="B781" s="2">
        <v>13.563104477895324</v>
      </c>
    </row>
    <row r="782" spans="1:2" x14ac:dyDescent="0.25">
      <c r="A782" s="6" t="s">
        <v>239</v>
      </c>
      <c r="B782" s="2">
        <v>9.1424496584837982</v>
      </c>
    </row>
    <row r="783" spans="1:2" x14ac:dyDescent="0.25">
      <c r="A783" s="28" t="s">
        <v>31</v>
      </c>
      <c r="B783" s="2">
        <v>0.4388046088197341</v>
      </c>
    </row>
    <row r="784" spans="1:2" x14ac:dyDescent="0.25">
      <c r="A784" s="28" t="s">
        <v>29</v>
      </c>
      <c r="B784" s="2">
        <v>1.1883508088867711</v>
      </c>
    </row>
    <row r="785" spans="1:2" x14ac:dyDescent="0.25">
      <c r="A785" s="28" t="s">
        <v>30</v>
      </c>
      <c r="B785" s="2">
        <v>0.48278137379410596</v>
      </c>
    </row>
    <row r="786" spans="1:2" x14ac:dyDescent="0.25">
      <c r="A786" s="28" t="s">
        <v>88</v>
      </c>
      <c r="B786" s="2">
        <v>2.3246719378772269</v>
      </c>
    </row>
    <row r="787" spans="1:2" x14ac:dyDescent="0.25">
      <c r="A787" s="28" t="s">
        <v>87</v>
      </c>
      <c r="B787" s="2">
        <v>0.2904052114504892</v>
      </c>
    </row>
    <row r="788" spans="1:2" x14ac:dyDescent="0.25">
      <c r="A788" s="28" t="s">
        <v>80</v>
      </c>
      <c r="B788" s="2">
        <v>0.19700287794617663</v>
      </c>
    </row>
    <row r="789" spans="1:2" x14ac:dyDescent="0.25">
      <c r="A789" s="28" t="s">
        <v>84</v>
      </c>
      <c r="B789" s="2">
        <v>1.2295531753872944</v>
      </c>
    </row>
    <row r="790" spans="1:2" x14ac:dyDescent="0.25">
      <c r="A790" s="28" t="s">
        <v>86</v>
      </c>
      <c r="B790" s="2">
        <v>8.6632147431562408E-4</v>
      </c>
    </row>
    <row r="791" spans="1:2" x14ac:dyDescent="0.25">
      <c r="A791" s="28" t="s">
        <v>85</v>
      </c>
      <c r="B791" s="2">
        <v>2.9900133428476847</v>
      </c>
    </row>
    <row r="792" spans="1:2" x14ac:dyDescent="0.25">
      <c r="A792" s="6" t="s">
        <v>241</v>
      </c>
      <c r="B792" s="2">
        <v>267.58412062295918</v>
      </c>
    </row>
    <row r="793" spans="1:2" x14ac:dyDescent="0.25">
      <c r="A793" s="28" t="s">
        <v>31</v>
      </c>
      <c r="B793" s="2">
        <v>14.310713221231479</v>
      </c>
    </row>
    <row r="794" spans="1:2" x14ac:dyDescent="0.25">
      <c r="A794" s="28" t="s">
        <v>29</v>
      </c>
      <c r="B794" s="2">
        <v>19.104986735855622</v>
      </c>
    </row>
    <row r="795" spans="1:2" x14ac:dyDescent="0.25">
      <c r="A795" s="28" t="s">
        <v>30</v>
      </c>
      <c r="B795" s="2">
        <v>4.1326142868287725</v>
      </c>
    </row>
    <row r="796" spans="1:2" x14ac:dyDescent="0.25">
      <c r="A796" s="28" t="s">
        <v>88</v>
      </c>
      <c r="B796" s="2">
        <v>103.66758386338527</v>
      </c>
    </row>
    <row r="797" spans="1:2" x14ac:dyDescent="0.25">
      <c r="A797" s="28" t="s">
        <v>79</v>
      </c>
      <c r="B797" s="2">
        <v>1.4803378210233065</v>
      </c>
    </row>
    <row r="798" spans="1:2" x14ac:dyDescent="0.25">
      <c r="A798" s="28" t="s">
        <v>87</v>
      </c>
      <c r="B798" s="2">
        <v>6.8518596373838276</v>
      </c>
    </row>
    <row r="799" spans="1:2" x14ac:dyDescent="0.25">
      <c r="A799" s="28" t="s">
        <v>80</v>
      </c>
      <c r="B799" s="2">
        <v>8.5773717604532038</v>
      </c>
    </row>
    <row r="800" spans="1:2" x14ac:dyDescent="0.25">
      <c r="A800" s="28" t="s">
        <v>84</v>
      </c>
      <c r="B800" s="2">
        <v>68.987043361603128</v>
      </c>
    </row>
    <row r="801" spans="1:2" x14ac:dyDescent="0.25">
      <c r="A801" s="28" t="s">
        <v>86</v>
      </c>
      <c r="B801" s="2">
        <v>0.64284296729028845</v>
      </c>
    </row>
    <row r="802" spans="1:2" x14ac:dyDescent="0.25">
      <c r="A802" s="28" t="s">
        <v>85</v>
      </c>
      <c r="B802" s="2">
        <v>39.828766967904279</v>
      </c>
    </row>
    <row r="803" spans="1:2" x14ac:dyDescent="0.25">
      <c r="A803" s="6" t="s">
        <v>53</v>
      </c>
      <c r="B803" s="2">
        <v>11.939040334838586</v>
      </c>
    </row>
    <row r="804" spans="1:2" x14ac:dyDescent="0.25">
      <c r="A804" s="28" t="s">
        <v>30</v>
      </c>
      <c r="B804" s="2">
        <v>2.9917598003732504E-2</v>
      </c>
    </row>
    <row r="805" spans="1:2" x14ac:dyDescent="0.25">
      <c r="A805" s="28" t="s">
        <v>88</v>
      </c>
      <c r="B805" s="2">
        <v>3.3925294206272167</v>
      </c>
    </row>
    <row r="806" spans="1:2" x14ac:dyDescent="0.25">
      <c r="A806" s="28" t="s">
        <v>87</v>
      </c>
      <c r="B806" s="2">
        <v>5.7255101417931886</v>
      </c>
    </row>
    <row r="807" spans="1:2" x14ac:dyDescent="0.25">
      <c r="A807" s="28" t="s">
        <v>84</v>
      </c>
      <c r="B807" s="2">
        <v>1.4244688874475404</v>
      </c>
    </row>
    <row r="808" spans="1:2" x14ac:dyDescent="0.25">
      <c r="A808" s="28" t="s">
        <v>86</v>
      </c>
      <c r="B808" s="2">
        <v>0.61730264805396784</v>
      </c>
    </row>
    <row r="809" spans="1:2" x14ac:dyDescent="0.25">
      <c r="A809" s="28" t="s">
        <v>85</v>
      </c>
      <c r="B809" s="2">
        <v>0.74931163891293906</v>
      </c>
    </row>
    <row r="810" spans="1:2" x14ac:dyDescent="0.25">
      <c r="A810" s="6" t="s">
        <v>230</v>
      </c>
      <c r="B810" s="2">
        <v>37.094114067796752</v>
      </c>
    </row>
    <row r="811" spans="1:2" x14ac:dyDescent="0.25">
      <c r="A811" s="28" t="s">
        <v>29</v>
      </c>
      <c r="B811" s="2">
        <v>5.2879008320896898E-2</v>
      </c>
    </row>
    <row r="812" spans="1:2" x14ac:dyDescent="0.25">
      <c r="A812" s="28" t="s">
        <v>79</v>
      </c>
      <c r="B812" s="2">
        <v>8.2950597991988298E-2</v>
      </c>
    </row>
    <row r="813" spans="1:2" x14ac:dyDescent="0.25">
      <c r="A813" s="28" t="s">
        <v>87</v>
      </c>
      <c r="B813" s="2">
        <v>7.5055663978338929</v>
      </c>
    </row>
    <row r="814" spans="1:2" x14ac:dyDescent="0.25">
      <c r="A814" s="28" t="s">
        <v>85</v>
      </c>
      <c r="B814" s="2">
        <v>29.452718063649975</v>
      </c>
    </row>
    <row r="815" spans="1:2" x14ac:dyDescent="0.25">
      <c r="A815" s="6" t="s">
        <v>19</v>
      </c>
      <c r="B815" s="2">
        <v>2.2657801317492616</v>
      </c>
    </row>
    <row r="816" spans="1:2" x14ac:dyDescent="0.25">
      <c r="A816" s="28" t="s">
        <v>31</v>
      </c>
      <c r="B816" s="2">
        <v>2.3069577369799196E-2</v>
      </c>
    </row>
    <row r="817" spans="1:2" x14ac:dyDescent="0.25">
      <c r="A817" s="28" t="s">
        <v>29</v>
      </c>
      <c r="B817" s="2">
        <v>0.10808292028097634</v>
      </c>
    </row>
    <row r="818" spans="1:2" x14ac:dyDescent="0.25">
      <c r="A818" s="28" t="s">
        <v>30</v>
      </c>
      <c r="B818" s="2">
        <v>2.4640702467945582E-2</v>
      </c>
    </row>
    <row r="819" spans="1:2" x14ac:dyDescent="0.25">
      <c r="A819" s="28" t="s">
        <v>88</v>
      </c>
      <c r="B819" s="2">
        <v>0.90864475649375476</v>
      </c>
    </row>
    <row r="820" spans="1:2" x14ac:dyDescent="0.25">
      <c r="A820" s="28" t="s">
        <v>79</v>
      </c>
      <c r="B820" s="2">
        <v>1.7082894799169107E-3</v>
      </c>
    </row>
    <row r="821" spans="1:2" x14ac:dyDescent="0.25">
      <c r="A821" s="28" t="s">
        <v>87</v>
      </c>
      <c r="B821" s="2">
        <v>0.10775751784445388</v>
      </c>
    </row>
    <row r="822" spans="1:2" x14ac:dyDescent="0.25">
      <c r="A822" s="28" t="s">
        <v>84</v>
      </c>
      <c r="B822" s="2">
        <v>0.21348974901291135</v>
      </c>
    </row>
    <row r="823" spans="1:2" x14ac:dyDescent="0.25">
      <c r="A823" s="28" t="s">
        <v>86</v>
      </c>
      <c r="B823" s="2">
        <v>1.5973505470099167E-2</v>
      </c>
    </row>
    <row r="824" spans="1:2" x14ac:dyDescent="0.25">
      <c r="A824" s="28" t="s">
        <v>85</v>
      </c>
      <c r="B824" s="2">
        <v>0.86241311332940462</v>
      </c>
    </row>
    <row r="825" spans="1:2" x14ac:dyDescent="0.25">
      <c r="A825" s="6" t="s">
        <v>243</v>
      </c>
      <c r="B825" s="2">
        <v>115.92086264256304</v>
      </c>
    </row>
    <row r="826" spans="1:2" x14ac:dyDescent="0.25">
      <c r="A826" s="28" t="s">
        <v>31</v>
      </c>
      <c r="B826" s="2">
        <v>5.8844273463555821</v>
      </c>
    </row>
    <row r="827" spans="1:2" x14ac:dyDescent="0.25">
      <c r="A827" s="28" t="s">
        <v>29</v>
      </c>
      <c r="B827" s="2">
        <v>4.8062613215693348</v>
      </c>
    </row>
    <row r="828" spans="1:2" x14ac:dyDescent="0.25">
      <c r="A828" s="28" t="s">
        <v>30</v>
      </c>
      <c r="B828" s="2">
        <v>1.7106880068467976</v>
      </c>
    </row>
    <row r="829" spans="1:2" x14ac:dyDescent="0.25">
      <c r="A829" s="28" t="s">
        <v>88</v>
      </c>
      <c r="B829" s="2">
        <v>44.782979527198762</v>
      </c>
    </row>
    <row r="830" spans="1:2" x14ac:dyDescent="0.25">
      <c r="A830" s="28" t="s">
        <v>79</v>
      </c>
      <c r="B830" s="2">
        <v>3.8250141121410075</v>
      </c>
    </row>
    <row r="831" spans="1:2" x14ac:dyDescent="0.25">
      <c r="A831" s="28" t="s">
        <v>87</v>
      </c>
      <c r="B831" s="2">
        <v>1.5980391180868019</v>
      </c>
    </row>
    <row r="832" spans="1:2" x14ac:dyDescent="0.25">
      <c r="A832" s="28" t="s">
        <v>80</v>
      </c>
      <c r="B832" s="2">
        <v>3.0065300062793563</v>
      </c>
    </row>
    <row r="833" spans="1:2" x14ac:dyDescent="0.25">
      <c r="A833" s="28" t="s">
        <v>84</v>
      </c>
      <c r="B833" s="2">
        <v>17.375221651266624</v>
      </c>
    </row>
    <row r="834" spans="1:2" x14ac:dyDescent="0.25">
      <c r="A834" s="28" t="s">
        <v>86</v>
      </c>
      <c r="B834" s="2">
        <v>0.44382333321636269</v>
      </c>
    </row>
    <row r="835" spans="1:2" x14ac:dyDescent="0.25">
      <c r="A835" s="28" t="s">
        <v>85</v>
      </c>
      <c r="B835" s="2">
        <v>32.487878219602415</v>
      </c>
    </row>
    <row r="836" spans="1:2" x14ac:dyDescent="0.25">
      <c r="A836" s="6" t="s">
        <v>52</v>
      </c>
      <c r="B836" s="2">
        <v>13.878049500081403</v>
      </c>
    </row>
    <row r="837" spans="1:2" x14ac:dyDescent="0.25">
      <c r="A837" s="28" t="s">
        <v>29</v>
      </c>
      <c r="B837" s="2">
        <v>1.0318943909816513E-2</v>
      </c>
    </row>
    <row r="838" spans="1:2" x14ac:dyDescent="0.25">
      <c r="A838" s="28" t="s">
        <v>30</v>
      </c>
      <c r="B838" s="2">
        <v>4.8901049248988963E-3</v>
      </c>
    </row>
    <row r="839" spans="1:2" x14ac:dyDescent="0.25">
      <c r="A839" s="28" t="s">
        <v>88</v>
      </c>
      <c r="B839" s="2">
        <v>6.3488309746779965</v>
      </c>
    </row>
    <row r="840" spans="1:2" x14ac:dyDescent="0.25">
      <c r="A840" s="28" t="s">
        <v>87</v>
      </c>
      <c r="B840" s="2">
        <v>1.7927038228232368</v>
      </c>
    </row>
    <row r="841" spans="1:2" x14ac:dyDescent="0.25">
      <c r="A841" s="28" t="s">
        <v>85</v>
      </c>
      <c r="B841" s="2">
        <v>5.7213056537454525</v>
      </c>
    </row>
    <row r="842" spans="1:2" x14ac:dyDescent="0.25">
      <c r="A842" s="6" t="s">
        <v>245</v>
      </c>
      <c r="B842" s="2">
        <v>54.002630713579713</v>
      </c>
    </row>
    <row r="843" spans="1:2" x14ac:dyDescent="0.25">
      <c r="A843" s="28" t="s">
        <v>31</v>
      </c>
      <c r="B843" s="2">
        <v>0.65163536307807501</v>
      </c>
    </row>
    <row r="844" spans="1:2" x14ac:dyDescent="0.25">
      <c r="A844" s="28" t="s">
        <v>29</v>
      </c>
      <c r="B844" s="2">
        <v>0.97011141115277688</v>
      </c>
    </row>
    <row r="845" spans="1:2" x14ac:dyDescent="0.25">
      <c r="A845" s="28" t="s">
        <v>30</v>
      </c>
      <c r="B845" s="2">
        <v>0.72035424636964063</v>
      </c>
    </row>
    <row r="846" spans="1:2" x14ac:dyDescent="0.25">
      <c r="A846" s="28" t="s">
        <v>88</v>
      </c>
      <c r="B846" s="2">
        <v>11.916067315253811</v>
      </c>
    </row>
    <row r="847" spans="1:2" x14ac:dyDescent="0.25">
      <c r="A847" s="28" t="s">
        <v>79</v>
      </c>
      <c r="B847" s="2">
        <v>1.2356076396132578</v>
      </c>
    </row>
    <row r="848" spans="1:2" x14ac:dyDescent="0.25">
      <c r="A848" s="28" t="s">
        <v>87</v>
      </c>
      <c r="B848" s="2">
        <v>1.4677168067468545</v>
      </c>
    </row>
    <row r="849" spans="1:2" x14ac:dyDescent="0.25">
      <c r="A849" s="28" t="s">
        <v>80</v>
      </c>
      <c r="B849" s="2">
        <v>2.1578243598405153</v>
      </c>
    </row>
    <row r="850" spans="1:2" x14ac:dyDescent="0.25">
      <c r="A850" s="28" t="s">
        <v>84</v>
      </c>
      <c r="B850" s="2">
        <v>25.918087950176645</v>
      </c>
    </row>
    <row r="851" spans="1:2" x14ac:dyDescent="0.25">
      <c r="A851" s="28" t="s">
        <v>86</v>
      </c>
      <c r="B851" s="2">
        <v>1.0729875413903514</v>
      </c>
    </row>
    <row r="852" spans="1:2" x14ac:dyDescent="0.25">
      <c r="A852" s="28" t="s">
        <v>85</v>
      </c>
      <c r="B852" s="2">
        <v>7.8922380799577789</v>
      </c>
    </row>
    <row r="853" spans="1:2" x14ac:dyDescent="0.25">
      <c r="A853" s="6" t="s">
        <v>247</v>
      </c>
      <c r="B853" s="2">
        <v>596.71090604417782</v>
      </c>
    </row>
    <row r="854" spans="1:2" x14ac:dyDescent="0.25">
      <c r="A854" s="28" t="s">
        <v>31</v>
      </c>
      <c r="B854" s="2">
        <v>20.254880026705912</v>
      </c>
    </row>
    <row r="855" spans="1:2" x14ac:dyDescent="0.25">
      <c r="A855" s="28" t="s">
        <v>29</v>
      </c>
      <c r="B855" s="2">
        <v>22.721444741863415</v>
      </c>
    </row>
    <row r="856" spans="1:2" x14ac:dyDescent="0.25">
      <c r="A856" s="28" t="s">
        <v>30</v>
      </c>
      <c r="B856" s="2">
        <v>12.406006694630923</v>
      </c>
    </row>
    <row r="857" spans="1:2" x14ac:dyDescent="0.25">
      <c r="A857" s="28" t="s">
        <v>88</v>
      </c>
      <c r="B857" s="2">
        <v>174.3202087831109</v>
      </c>
    </row>
    <row r="858" spans="1:2" x14ac:dyDescent="0.25">
      <c r="A858" s="28" t="s">
        <v>79</v>
      </c>
      <c r="B858" s="2">
        <v>2.2669033328334534</v>
      </c>
    </row>
    <row r="859" spans="1:2" x14ac:dyDescent="0.25">
      <c r="A859" s="28" t="s">
        <v>87</v>
      </c>
      <c r="B859" s="2">
        <v>0.61283158387341152</v>
      </c>
    </row>
    <row r="860" spans="1:2" x14ac:dyDescent="0.25">
      <c r="A860" s="28" t="s">
        <v>80</v>
      </c>
      <c r="B860" s="2">
        <v>3.0716903705947862</v>
      </c>
    </row>
    <row r="861" spans="1:2" x14ac:dyDescent="0.25">
      <c r="A861" s="28" t="s">
        <v>84</v>
      </c>
      <c r="B861" s="2">
        <v>233.58062431496043</v>
      </c>
    </row>
    <row r="862" spans="1:2" x14ac:dyDescent="0.25">
      <c r="A862" s="28" t="s">
        <v>86</v>
      </c>
      <c r="B862" s="2">
        <v>0.70998503295101634</v>
      </c>
    </row>
    <row r="863" spans="1:2" x14ac:dyDescent="0.25">
      <c r="A863" s="28" t="s">
        <v>85</v>
      </c>
      <c r="B863" s="2">
        <v>126.76633116265359</v>
      </c>
    </row>
    <row r="864" spans="1:2" x14ac:dyDescent="0.25">
      <c r="A864" s="6" t="s">
        <v>20</v>
      </c>
      <c r="B864" s="2">
        <v>121.61204635130008</v>
      </c>
    </row>
    <row r="865" spans="1:2" x14ac:dyDescent="0.25">
      <c r="A865" s="28" t="s">
        <v>31</v>
      </c>
      <c r="B865" s="2">
        <v>4.1559324798163013</v>
      </c>
    </row>
    <row r="866" spans="1:2" x14ac:dyDescent="0.25">
      <c r="A866" s="28" t="s">
        <v>29</v>
      </c>
      <c r="B866" s="2">
        <v>4.2580292086987965</v>
      </c>
    </row>
    <row r="867" spans="1:2" x14ac:dyDescent="0.25">
      <c r="A867" s="28" t="s">
        <v>30</v>
      </c>
      <c r="B867" s="2">
        <v>4.1404546635524806</v>
      </c>
    </row>
    <row r="868" spans="1:2" x14ac:dyDescent="0.25">
      <c r="A868" s="28" t="s">
        <v>88</v>
      </c>
      <c r="B868" s="2">
        <v>83.22986529431526</v>
      </c>
    </row>
    <row r="869" spans="1:2" x14ac:dyDescent="0.25">
      <c r="A869" s="28" t="s">
        <v>79</v>
      </c>
      <c r="B869" s="2">
        <v>2.0220794398811539</v>
      </c>
    </row>
    <row r="870" spans="1:2" x14ac:dyDescent="0.25">
      <c r="A870" s="28" t="s">
        <v>80</v>
      </c>
      <c r="B870" s="2">
        <v>0.93790425636520447</v>
      </c>
    </row>
    <row r="871" spans="1:2" x14ac:dyDescent="0.25">
      <c r="A871" s="28" t="s">
        <v>84</v>
      </c>
      <c r="B871" s="2">
        <v>10.618082012727536</v>
      </c>
    </row>
    <row r="872" spans="1:2" x14ac:dyDescent="0.25">
      <c r="A872" s="28" t="s">
        <v>86</v>
      </c>
      <c r="B872" s="2">
        <v>1.2680583792413007</v>
      </c>
    </row>
    <row r="873" spans="1:2" x14ac:dyDescent="0.25">
      <c r="A873" s="28" t="s">
        <v>85</v>
      </c>
      <c r="B873" s="2">
        <v>10.981640616702053</v>
      </c>
    </row>
    <row r="874" spans="1:2" x14ac:dyDescent="0.25">
      <c r="A874" s="6" t="s">
        <v>21</v>
      </c>
      <c r="B874" s="2">
        <v>122.5359596210849</v>
      </c>
    </row>
    <row r="875" spans="1:2" x14ac:dyDescent="0.25">
      <c r="A875" s="28" t="s">
        <v>31</v>
      </c>
      <c r="B875" s="2">
        <v>1.2242463049577283</v>
      </c>
    </row>
    <row r="876" spans="1:2" x14ac:dyDescent="0.25">
      <c r="A876" s="28" t="s">
        <v>29</v>
      </c>
      <c r="B876" s="2">
        <v>1.1908234266796063</v>
      </c>
    </row>
    <row r="877" spans="1:2" x14ac:dyDescent="0.25">
      <c r="A877" s="28" t="s">
        <v>30</v>
      </c>
      <c r="B877" s="2">
        <v>0.63684648276234535</v>
      </c>
    </row>
    <row r="878" spans="1:2" x14ac:dyDescent="0.25">
      <c r="A878" s="28" t="s">
        <v>88</v>
      </c>
      <c r="B878" s="2">
        <v>22.906817602136584</v>
      </c>
    </row>
    <row r="879" spans="1:2" x14ac:dyDescent="0.25">
      <c r="A879" s="28" t="s">
        <v>79</v>
      </c>
      <c r="B879" s="2">
        <v>3.1080733588359029</v>
      </c>
    </row>
    <row r="880" spans="1:2" x14ac:dyDescent="0.25">
      <c r="A880" s="28" t="s">
        <v>87</v>
      </c>
      <c r="B880" s="2">
        <v>4.0072560311044647</v>
      </c>
    </row>
    <row r="881" spans="1:2" x14ac:dyDescent="0.25">
      <c r="A881" s="28" t="s">
        <v>80</v>
      </c>
      <c r="B881" s="2">
        <v>1.6634076607055341</v>
      </c>
    </row>
    <row r="882" spans="1:2" x14ac:dyDescent="0.25">
      <c r="A882" s="28" t="s">
        <v>84</v>
      </c>
      <c r="B882" s="2">
        <v>18.121306359339972</v>
      </c>
    </row>
    <row r="883" spans="1:2" x14ac:dyDescent="0.25">
      <c r="A883" s="28" t="s">
        <v>86</v>
      </c>
      <c r="B883" s="2">
        <v>7.6375026854079522</v>
      </c>
    </row>
    <row r="884" spans="1:2" x14ac:dyDescent="0.25">
      <c r="A884" s="28" t="s">
        <v>85</v>
      </c>
      <c r="B884" s="2">
        <v>62.039679709154811</v>
      </c>
    </row>
    <row r="885" spans="1:2" x14ac:dyDescent="0.25">
      <c r="A885" s="6" t="s">
        <v>22</v>
      </c>
      <c r="B885" s="2">
        <v>23.311335673610742</v>
      </c>
    </row>
    <row r="886" spans="1:2" x14ac:dyDescent="0.25">
      <c r="A886" s="28" t="s">
        <v>31</v>
      </c>
      <c r="B886" s="2">
        <v>0.59287553177046892</v>
      </c>
    </row>
    <row r="887" spans="1:2" x14ac:dyDescent="0.25">
      <c r="A887" s="28" t="s">
        <v>29</v>
      </c>
      <c r="B887" s="2">
        <v>0.45754890093035833</v>
      </c>
    </row>
    <row r="888" spans="1:2" x14ac:dyDescent="0.25">
      <c r="A888" s="28" t="s">
        <v>30</v>
      </c>
      <c r="B888" s="2">
        <v>0.50833562989089076</v>
      </c>
    </row>
    <row r="889" spans="1:2" x14ac:dyDescent="0.25">
      <c r="A889" s="28" t="s">
        <v>88</v>
      </c>
      <c r="B889" s="2">
        <v>5.7825481430702563</v>
      </c>
    </row>
    <row r="890" spans="1:2" x14ac:dyDescent="0.25">
      <c r="A890" s="28" t="s">
        <v>79</v>
      </c>
      <c r="B890" s="2">
        <v>0.20332642873431264</v>
      </c>
    </row>
    <row r="891" spans="1:2" x14ac:dyDescent="0.25">
      <c r="A891" s="28" t="s">
        <v>87</v>
      </c>
      <c r="B891" s="2">
        <v>5.1740323141824737E-3</v>
      </c>
    </row>
    <row r="892" spans="1:2" x14ac:dyDescent="0.25">
      <c r="A892" s="28" t="s">
        <v>80</v>
      </c>
      <c r="B892" s="2">
        <v>0.37999453130657251</v>
      </c>
    </row>
    <row r="893" spans="1:2" x14ac:dyDescent="0.25">
      <c r="A893" s="28" t="s">
        <v>84</v>
      </c>
      <c r="B893" s="2">
        <v>11.835976799631004</v>
      </c>
    </row>
    <row r="894" spans="1:2" x14ac:dyDescent="0.25">
      <c r="A894" s="28" t="s">
        <v>86</v>
      </c>
      <c r="B894" s="2">
        <v>2.1745921860383776E-2</v>
      </c>
    </row>
    <row r="895" spans="1:2" x14ac:dyDescent="0.25">
      <c r="A895" s="28" t="s">
        <v>85</v>
      </c>
      <c r="B895" s="2">
        <v>3.5238097541023121</v>
      </c>
    </row>
    <row r="896" spans="1:2" x14ac:dyDescent="0.25">
      <c r="A896" s="6" t="s">
        <v>25</v>
      </c>
      <c r="B896" s="2">
        <v>57.17936793335852</v>
      </c>
    </row>
    <row r="897" spans="1:2" x14ac:dyDescent="0.25">
      <c r="A897" s="28" t="s">
        <v>31</v>
      </c>
      <c r="B897" s="2">
        <v>0.88232559901809371</v>
      </c>
    </row>
    <row r="898" spans="1:2" x14ac:dyDescent="0.25">
      <c r="A898" s="28" t="s">
        <v>29</v>
      </c>
      <c r="B898" s="2">
        <v>1.1166389944859312</v>
      </c>
    </row>
    <row r="899" spans="1:2" x14ac:dyDescent="0.25">
      <c r="A899" s="28" t="s">
        <v>30</v>
      </c>
      <c r="B899" s="2">
        <v>0.13160095059708823</v>
      </c>
    </row>
    <row r="900" spans="1:2" x14ac:dyDescent="0.25">
      <c r="A900" s="28" t="s">
        <v>88</v>
      </c>
      <c r="B900" s="2">
        <v>21.579732387541899</v>
      </c>
    </row>
    <row r="901" spans="1:2" x14ac:dyDescent="0.25">
      <c r="A901" s="28" t="s">
        <v>79</v>
      </c>
      <c r="B901" s="2">
        <v>5.866085521302182E-2</v>
      </c>
    </row>
    <row r="902" spans="1:2" x14ac:dyDescent="0.25">
      <c r="A902" s="28" t="s">
        <v>87</v>
      </c>
      <c r="B902" s="2">
        <v>1.3301825466960924</v>
      </c>
    </row>
    <row r="903" spans="1:2" x14ac:dyDescent="0.25">
      <c r="A903" s="28" t="s">
        <v>80</v>
      </c>
      <c r="B903" s="2">
        <v>4.7682234900564611</v>
      </c>
    </row>
    <row r="904" spans="1:2" x14ac:dyDescent="0.25">
      <c r="A904" s="28" t="s">
        <v>84</v>
      </c>
      <c r="B904" s="2">
        <v>17.868842143401402</v>
      </c>
    </row>
    <row r="905" spans="1:2" x14ac:dyDescent="0.25">
      <c r="A905" s="28" t="s">
        <v>86</v>
      </c>
      <c r="B905" s="2">
        <v>9.9612022393100366E-2</v>
      </c>
    </row>
    <row r="906" spans="1:2" x14ac:dyDescent="0.25">
      <c r="A906" s="28" t="s">
        <v>85</v>
      </c>
      <c r="B906" s="2">
        <v>9.343548943955426</v>
      </c>
    </row>
    <row r="907" spans="1:2" x14ac:dyDescent="0.25">
      <c r="A907" s="6" t="s">
        <v>23</v>
      </c>
      <c r="B907" s="2">
        <v>32.573602883605602</v>
      </c>
    </row>
    <row r="908" spans="1:2" x14ac:dyDescent="0.25">
      <c r="A908" s="28" t="s">
        <v>31</v>
      </c>
      <c r="B908" s="2">
        <v>1.8089291951819186</v>
      </c>
    </row>
    <row r="909" spans="1:2" x14ac:dyDescent="0.25">
      <c r="A909" s="28" t="s">
        <v>29</v>
      </c>
      <c r="B909" s="2">
        <v>2.7087670758767586</v>
      </c>
    </row>
    <row r="910" spans="1:2" x14ac:dyDescent="0.25">
      <c r="A910" s="28" t="s">
        <v>30</v>
      </c>
      <c r="B910" s="2">
        <v>0.88183057259415754</v>
      </c>
    </row>
    <row r="911" spans="1:2" x14ac:dyDescent="0.25">
      <c r="A911" s="28" t="s">
        <v>88</v>
      </c>
      <c r="B911" s="2">
        <v>17.702551784249984</v>
      </c>
    </row>
    <row r="912" spans="1:2" x14ac:dyDescent="0.25">
      <c r="A912" s="28" t="s">
        <v>79</v>
      </c>
      <c r="B912" s="2">
        <v>0.53626426351572143</v>
      </c>
    </row>
    <row r="913" spans="1:2" x14ac:dyDescent="0.25">
      <c r="A913" s="28" t="s">
        <v>87</v>
      </c>
      <c r="B913" s="2">
        <v>0.28413969502607272</v>
      </c>
    </row>
    <row r="914" spans="1:2" x14ac:dyDescent="0.25">
      <c r="A914" s="28" t="s">
        <v>80</v>
      </c>
      <c r="B914" s="2">
        <v>0.1100608589476257</v>
      </c>
    </row>
    <row r="915" spans="1:2" x14ac:dyDescent="0.25">
      <c r="A915" s="28" t="s">
        <v>84</v>
      </c>
      <c r="B915" s="2">
        <v>5.3171608025585932</v>
      </c>
    </row>
    <row r="916" spans="1:2" x14ac:dyDescent="0.25">
      <c r="A916" s="28" t="s">
        <v>86</v>
      </c>
      <c r="B916" s="2">
        <v>0.10934994355771015</v>
      </c>
    </row>
    <row r="917" spans="1:2" x14ac:dyDescent="0.25">
      <c r="A917" s="28" t="s">
        <v>85</v>
      </c>
      <c r="B917" s="2">
        <v>3.1145486920970562</v>
      </c>
    </row>
    <row r="918" spans="1:2" x14ac:dyDescent="0.25">
      <c r="A918" s="6" t="s">
        <v>249</v>
      </c>
      <c r="B918" s="2">
        <v>285.87932664478154</v>
      </c>
    </row>
    <row r="919" spans="1:2" x14ac:dyDescent="0.25">
      <c r="A919" s="28" t="s">
        <v>31</v>
      </c>
      <c r="B919" s="2">
        <v>8.3132498893575093</v>
      </c>
    </row>
    <row r="920" spans="1:2" x14ac:dyDescent="0.25">
      <c r="A920" s="28" t="s">
        <v>29</v>
      </c>
      <c r="B920" s="2">
        <v>8.8839267615353847</v>
      </c>
    </row>
    <row r="921" spans="1:2" x14ac:dyDescent="0.25">
      <c r="A921" s="28" t="s">
        <v>30</v>
      </c>
      <c r="B921" s="2">
        <v>6.2260164595090179</v>
      </c>
    </row>
    <row r="922" spans="1:2" x14ac:dyDescent="0.25">
      <c r="A922" s="28" t="s">
        <v>88</v>
      </c>
      <c r="B922" s="2">
        <v>43.147968911440486</v>
      </c>
    </row>
    <row r="923" spans="1:2" x14ac:dyDescent="0.25">
      <c r="A923" s="28" t="s">
        <v>79</v>
      </c>
      <c r="B923" s="2">
        <v>10.145781831794237</v>
      </c>
    </row>
    <row r="924" spans="1:2" x14ac:dyDescent="0.25">
      <c r="A924" s="28" t="s">
        <v>87</v>
      </c>
      <c r="B924" s="2">
        <v>0.9117995431280147</v>
      </c>
    </row>
    <row r="925" spans="1:2" x14ac:dyDescent="0.25">
      <c r="A925" s="28" t="s">
        <v>80</v>
      </c>
      <c r="B925" s="2">
        <v>8.9669098667046274</v>
      </c>
    </row>
    <row r="926" spans="1:2" x14ac:dyDescent="0.25">
      <c r="A926" s="28" t="s">
        <v>84</v>
      </c>
      <c r="B926" s="2">
        <v>135.15655624281999</v>
      </c>
    </row>
    <row r="927" spans="1:2" x14ac:dyDescent="0.25">
      <c r="A927" s="28" t="s">
        <v>86</v>
      </c>
      <c r="B927" s="2">
        <v>2.9067461939112098</v>
      </c>
    </row>
    <row r="928" spans="1:2" x14ac:dyDescent="0.25">
      <c r="A928" s="28" t="s">
        <v>85</v>
      </c>
      <c r="B928" s="2">
        <v>61.220370944581092</v>
      </c>
    </row>
    <row r="929" spans="1:2" x14ac:dyDescent="0.25">
      <c r="A929" s="6" t="s">
        <v>251</v>
      </c>
      <c r="B929" s="2">
        <v>256.89601953929531</v>
      </c>
    </row>
    <row r="930" spans="1:2" x14ac:dyDescent="0.25">
      <c r="A930" s="28" t="s">
        <v>31</v>
      </c>
      <c r="B930" s="2">
        <v>7.0807708703239234</v>
      </c>
    </row>
    <row r="931" spans="1:2" x14ac:dyDescent="0.25">
      <c r="A931" s="28" t="s">
        <v>29</v>
      </c>
      <c r="B931" s="2">
        <v>28.986179305311129</v>
      </c>
    </row>
    <row r="932" spans="1:2" x14ac:dyDescent="0.25">
      <c r="A932" s="28" t="s">
        <v>30</v>
      </c>
      <c r="B932" s="2">
        <v>10.595069779555521</v>
      </c>
    </row>
    <row r="933" spans="1:2" x14ac:dyDescent="0.25">
      <c r="A933" s="28" t="s">
        <v>88</v>
      </c>
      <c r="B933" s="2">
        <v>94.657904067258812</v>
      </c>
    </row>
    <row r="934" spans="1:2" x14ac:dyDescent="0.25">
      <c r="A934" s="28" t="s">
        <v>79</v>
      </c>
      <c r="B934" s="2">
        <v>2.4981456667214412</v>
      </c>
    </row>
    <row r="935" spans="1:2" x14ac:dyDescent="0.25">
      <c r="A935" s="28" t="s">
        <v>87</v>
      </c>
      <c r="B935" s="2">
        <v>1.2527911981998532</v>
      </c>
    </row>
    <row r="936" spans="1:2" x14ac:dyDescent="0.25">
      <c r="A936" s="28" t="s">
        <v>80</v>
      </c>
      <c r="B936" s="2">
        <v>18.532865067399484</v>
      </c>
    </row>
    <row r="937" spans="1:2" x14ac:dyDescent="0.25">
      <c r="A937" s="28" t="s">
        <v>84</v>
      </c>
      <c r="B937" s="2">
        <v>41.171504596001057</v>
      </c>
    </row>
    <row r="938" spans="1:2" x14ac:dyDescent="0.25">
      <c r="A938" s="28" t="s">
        <v>86</v>
      </c>
      <c r="B938" s="2">
        <v>0.84529622615955746</v>
      </c>
    </row>
    <row r="939" spans="1:2" x14ac:dyDescent="0.25">
      <c r="A939" s="28" t="s">
        <v>85</v>
      </c>
      <c r="B939" s="2">
        <v>51.275492762364571</v>
      </c>
    </row>
    <row r="940" spans="1:2" x14ac:dyDescent="0.25">
      <c r="A940" s="6" t="s">
        <v>229</v>
      </c>
      <c r="B940" s="2">
        <v>106.71872725511065</v>
      </c>
    </row>
    <row r="941" spans="1:2" x14ac:dyDescent="0.25">
      <c r="A941" s="28" t="s">
        <v>31</v>
      </c>
      <c r="B941" s="2">
        <v>2.8860605386440961</v>
      </c>
    </row>
    <row r="942" spans="1:2" x14ac:dyDescent="0.25">
      <c r="A942" s="28" t="s">
        <v>29</v>
      </c>
      <c r="B942" s="2">
        <v>1.6372863848060992</v>
      </c>
    </row>
    <row r="943" spans="1:2" x14ac:dyDescent="0.25">
      <c r="A943" s="28" t="s">
        <v>30</v>
      </c>
      <c r="B943" s="2">
        <v>4.1092462446661902</v>
      </c>
    </row>
    <row r="944" spans="1:2" x14ac:dyDescent="0.25">
      <c r="A944" s="28" t="s">
        <v>88</v>
      </c>
      <c r="B944" s="2">
        <v>19.691145750966552</v>
      </c>
    </row>
    <row r="945" spans="1:2" x14ac:dyDescent="0.25">
      <c r="A945" s="28" t="s">
        <v>79</v>
      </c>
      <c r="B945" s="2">
        <v>0.84692141223222372</v>
      </c>
    </row>
    <row r="946" spans="1:2" x14ac:dyDescent="0.25">
      <c r="A946" s="28" t="s">
        <v>87</v>
      </c>
      <c r="B946" s="2">
        <v>2.4782859269923185</v>
      </c>
    </row>
    <row r="947" spans="1:2" x14ac:dyDescent="0.25">
      <c r="A947" s="28" t="s">
        <v>80</v>
      </c>
      <c r="B947" s="2">
        <v>4.1848137592424912</v>
      </c>
    </row>
    <row r="948" spans="1:2" x14ac:dyDescent="0.25">
      <c r="A948" s="28" t="s">
        <v>84</v>
      </c>
      <c r="B948" s="2">
        <v>35.901510067776229</v>
      </c>
    </row>
    <row r="949" spans="1:2" x14ac:dyDescent="0.25">
      <c r="A949" s="28" t="s">
        <v>86</v>
      </c>
      <c r="B949" s="2">
        <v>0.97962340962240646</v>
      </c>
    </row>
    <row r="950" spans="1:2" x14ac:dyDescent="0.25">
      <c r="A950" s="28" t="s">
        <v>85</v>
      </c>
      <c r="B950" s="2">
        <v>34.003833760162053</v>
      </c>
    </row>
    <row r="951" spans="1:2" x14ac:dyDescent="0.25">
      <c r="A951" s="6" t="s">
        <v>93</v>
      </c>
      <c r="B951" s="2">
        <v>2178.2548685652405</v>
      </c>
    </row>
    <row r="952" spans="1:2" x14ac:dyDescent="0.25">
      <c r="A952" s="28" t="s">
        <v>31</v>
      </c>
      <c r="B952" s="2">
        <v>69.017365825546918</v>
      </c>
    </row>
    <row r="953" spans="1:2" x14ac:dyDescent="0.25">
      <c r="A953" s="28" t="s">
        <v>29</v>
      </c>
      <c r="B953" s="2">
        <v>98.76681771061233</v>
      </c>
    </row>
    <row r="954" spans="1:2" x14ac:dyDescent="0.25">
      <c r="A954" s="28" t="s">
        <v>30</v>
      </c>
      <c r="B954" s="2">
        <v>47.028133461199062</v>
      </c>
    </row>
    <row r="955" spans="1:2" x14ac:dyDescent="0.25">
      <c r="A955" s="28" t="s">
        <v>88</v>
      </c>
      <c r="B955" s="2">
        <v>695.49468133275059</v>
      </c>
    </row>
    <row r="956" spans="1:2" x14ac:dyDescent="0.25">
      <c r="A956" s="28" t="s">
        <v>79</v>
      </c>
      <c r="B956" s="2">
        <v>29.817951202527432</v>
      </c>
    </row>
    <row r="957" spans="1:2" x14ac:dyDescent="0.25">
      <c r="A957" s="28" t="s">
        <v>87</v>
      </c>
      <c r="B957" s="2">
        <v>36.636107416097218</v>
      </c>
    </row>
    <row r="958" spans="1:2" x14ac:dyDescent="0.25">
      <c r="A958" s="28" t="s">
        <v>80</v>
      </c>
      <c r="B958" s="2">
        <v>57.942460778334897</v>
      </c>
    </row>
    <row r="959" spans="1:2" x14ac:dyDescent="0.25">
      <c r="A959" s="28" t="s">
        <v>84</v>
      </c>
      <c r="B959" s="2">
        <v>629.22149807543974</v>
      </c>
    </row>
    <row r="960" spans="1:2" x14ac:dyDescent="0.25">
      <c r="A960" s="28" t="s">
        <v>86</v>
      </c>
      <c r="B960" s="2">
        <v>18.51284685911391</v>
      </c>
    </row>
    <row r="961" spans="1:2" x14ac:dyDescent="0.25">
      <c r="A961" s="28" t="s">
        <v>85</v>
      </c>
      <c r="B961" s="2">
        <v>495.81700590361822</v>
      </c>
    </row>
    <row r="962" spans="1:2" x14ac:dyDescent="0.25">
      <c r="A962" s="3" t="s">
        <v>79</v>
      </c>
      <c r="B962" s="2">
        <v>472.22328780024878</v>
      </c>
    </row>
    <row r="963" spans="1:2" x14ac:dyDescent="0.25">
      <c r="A963" s="6" t="s">
        <v>228</v>
      </c>
      <c r="B963" s="2">
        <v>7.8195479162843675</v>
      </c>
    </row>
    <row r="964" spans="1:2" x14ac:dyDescent="0.25">
      <c r="A964" s="28" t="s">
        <v>31</v>
      </c>
      <c r="B964" s="2">
        <v>1.3519880662395962E-2</v>
      </c>
    </row>
    <row r="965" spans="1:2" x14ac:dyDescent="0.25">
      <c r="A965" s="28" t="s">
        <v>29</v>
      </c>
      <c r="B965" s="2">
        <v>2.1072828247320138E-3</v>
      </c>
    </row>
    <row r="966" spans="1:2" x14ac:dyDescent="0.25">
      <c r="A966" s="28" t="s">
        <v>30</v>
      </c>
      <c r="B966" s="2">
        <v>1.3668661797162282E-3</v>
      </c>
    </row>
    <row r="967" spans="1:2" x14ac:dyDescent="0.25">
      <c r="A967" s="28" t="s">
        <v>88</v>
      </c>
      <c r="B967" s="2">
        <v>0.87519826277835544</v>
      </c>
    </row>
    <row r="968" spans="1:2" x14ac:dyDescent="0.25">
      <c r="A968" s="28" t="s">
        <v>82</v>
      </c>
      <c r="B968" s="2">
        <v>8.7562897506553466E-2</v>
      </c>
    </row>
    <row r="969" spans="1:2" x14ac:dyDescent="0.25">
      <c r="A969" s="28" t="s">
        <v>87</v>
      </c>
      <c r="B969" s="2">
        <v>1.7488520891191921E-4</v>
      </c>
    </row>
    <row r="970" spans="1:2" x14ac:dyDescent="0.25">
      <c r="A970" s="28" t="s">
        <v>80</v>
      </c>
      <c r="B970" s="2">
        <v>6.5701590281578917E-2</v>
      </c>
    </row>
    <row r="971" spans="1:2" x14ac:dyDescent="0.25">
      <c r="A971" s="28" t="s">
        <v>84</v>
      </c>
      <c r="B971" s="2">
        <v>0.30845314416489589</v>
      </c>
    </row>
    <row r="972" spans="1:2" x14ac:dyDescent="0.25">
      <c r="A972" s="28" t="s">
        <v>86</v>
      </c>
      <c r="B972" s="2">
        <v>2.5131350147452906E-3</v>
      </c>
    </row>
    <row r="973" spans="1:2" x14ac:dyDescent="0.25">
      <c r="A973" s="28" t="s">
        <v>85</v>
      </c>
      <c r="B973" s="2">
        <v>6.4629499716624821</v>
      </c>
    </row>
    <row r="974" spans="1:2" x14ac:dyDescent="0.25">
      <c r="A974" s="6" t="s">
        <v>239</v>
      </c>
      <c r="B974" s="2">
        <v>0.14729367071957422</v>
      </c>
    </row>
    <row r="975" spans="1:2" x14ac:dyDescent="0.25">
      <c r="A975" s="28" t="s">
        <v>31</v>
      </c>
      <c r="B975" s="2">
        <v>3.4640941599310304E-2</v>
      </c>
    </row>
    <row r="976" spans="1:2" x14ac:dyDescent="0.25">
      <c r="A976" s="28" t="s">
        <v>29</v>
      </c>
      <c r="B976" s="2">
        <v>2.1059083075239634E-3</v>
      </c>
    </row>
    <row r="977" spans="1:2" x14ac:dyDescent="0.25">
      <c r="A977" s="28" t="s">
        <v>30</v>
      </c>
      <c r="B977" s="2">
        <v>2.9972201347612543E-3</v>
      </c>
    </row>
    <row r="978" spans="1:2" x14ac:dyDescent="0.25">
      <c r="A978" s="28" t="s">
        <v>87</v>
      </c>
      <c r="B978" s="2">
        <v>3.6777413872234196E-4</v>
      </c>
    </row>
    <row r="979" spans="1:2" x14ac:dyDescent="0.25">
      <c r="A979" s="28" t="s">
        <v>84</v>
      </c>
      <c r="B979" s="2">
        <v>3.3986971756270312E-3</v>
      </c>
    </row>
    <row r="980" spans="1:2" x14ac:dyDescent="0.25">
      <c r="A980" s="28" t="s">
        <v>85</v>
      </c>
      <c r="B980" s="2">
        <v>0.10378312936362934</v>
      </c>
    </row>
    <row r="981" spans="1:2" x14ac:dyDescent="0.25">
      <c r="A981" s="6" t="s">
        <v>241</v>
      </c>
      <c r="B981" s="2">
        <v>46.398687389050039</v>
      </c>
    </row>
    <row r="982" spans="1:2" x14ac:dyDescent="0.25">
      <c r="A982" s="28" t="s">
        <v>31</v>
      </c>
      <c r="B982" s="2">
        <v>1.7653408870169327</v>
      </c>
    </row>
    <row r="983" spans="1:2" x14ac:dyDescent="0.25">
      <c r="A983" s="28" t="s">
        <v>29</v>
      </c>
      <c r="B983" s="2">
        <v>1.1672116145304638</v>
      </c>
    </row>
    <row r="984" spans="1:2" x14ac:dyDescent="0.25">
      <c r="A984" s="28" t="s">
        <v>30</v>
      </c>
      <c r="B984" s="2">
        <v>0.51071794114013369</v>
      </c>
    </row>
    <row r="985" spans="1:2" x14ac:dyDescent="0.25">
      <c r="A985" s="28" t="s">
        <v>88</v>
      </c>
      <c r="B985" s="2">
        <v>9.7767751531947908</v>
      </c>
    </row>
    <row r="986" spans="1:2" x14ac:dyDescent="0.25">
      <c r="A986" s="28" t="s">
        <v>82</v>
      </c>
      <c r="B986" s="2">
        <v>5.7398027261490254</v>
      </c>
    </row>
    <row r="987" spans="1:2" x14ac:dyDescent="0.25">
      <c r="A987" s="28" t="s">
        <v>87</v>
      </c>
      <c r="B987" s="2">
        <v>6.3625509861451697</v>
      </c>
    </row>
    <row r="988" spans="1:2" x14ac:dyDescent="0.25">
      <c r="A988" s="28" t="s">
        <v>80</v>
      </c>
      <c r="B988" s="2">
        <v>2.7148184182644193</v>
      </c>
    </row>
    <row r="989" spans="1:2" x14ac:dyDescent="0.25">
      <c r="A989" s="28" t="s">
        <v>84</v>
      </c>
      <c r="B989" s="2">
        <v>8.1228963257055984</v>
      </c>
    </row>
    <row r="990" spans="1:2" x14ac:dyDescent="0.25">
      <c r="A990" s="28" t="s">
        <v>86</v>
      </c>
      <c r="B990" s="2">
        <v>0.31771164192550544</v>
      </c>
    </row>
    <row r="991" spans="1:2" x14ac:dyDescent="0.25">
      <c r="A991" s="28" t="s">
        <v>85</v>
      </c>
      <c r="B991" s="2">
        <v>9.9208616949780044</v>
      </c>
    </row>
    <row r="992" spans="1:2" x14ac:dyDescent="0.25">
      <c r="A992" s="6" t="s">
        <v>53</v>
      </c>
      <c r="B992" s="2">
        <v>2.5890826400421059</v>
      </c>
    </row>
    <row r="993" spans="1:2" x14ac:dyDescent="0.25">
      <c r="A993" s="28" t="s">
        <v>30</v>
      </c>
      <c r="B993" s="2">
        <v>1.2829328179206336E-3</v>
      </c>
    </row>
    <row r="994" spans="1:2" x14ac:dyDescent="0.25">
      <c r="A994" s="28" t="s">
        <v>88</v>
      </c>
      <c r="B994" s="2">
        <v>1.263122411049207</v>
      </c>
    </row>
    <row r="995" spans="1:2" x14ac:dyDescent="0.25">
      <c r="A995" s="28" t="s">
        <v>82</v>
      </c>
      <c r="B995" s="2">
        <v>0.69725017427015101</v>
      </c>
    </row>
    <row r="996" spans="1:2" x14ac:dyDescent="0.25">
      <c r="A996" s="28" t="s">
        <v>87</v>
      </c>
      <c r="B996" s="2">
        <v>0.2486624233168569</v>
      </c>
    </row>
    <row r="997" spans="1:2" x14ac:dyDescent="0.25">
      <c r="A997" s="28" t="s">
        <v>84</v>
      </c>
      <c r="B997" s="2">
        <v>2.5948420156596816E-4</v>
      </c>
    </row>
    <row r="998" spans="1:2" x14ac:dyDescent="0.25">
      <c r="A998" s="28" t="s">
        <v>86</v>
      </c>
      <c r="B998" s="2">
        <v>3.8038516837463392E-2</v>
      </c>
    </row>
    <row r="999" spans="1:2" x14ac:dyDescent="0.25">
      <c r="A999" s="28" t="s">
        <v>85</v>
      </c>
      <c r="B999" s="2">
        <v>0.34046669754894032</v>
      </c>
    </row>
    <row r="1000" spans="1:2" x14ac:dyDescent="0.25">
      <c r="A1000" s="6" t="s">
        <v>230</v>
      </c>
      <c r="B1000" s="2">
        <v>1.4105834688365813</v>
      </c>
    </row>
    <row r="1001" spans="1:2" x14ac:dyDescent="0.25">
      <c r="A1001" s="28" t="s">
        <v>29</v>
      </c>
      <c r="B1001" s="2">
        <v>4.2167000259027044E-5</v>
      </c>
    </row>
    <row r="1002" spans="1:2" x14ac:dyDescent="0.25">
      <c r="A1002" s="28" t="s">
        <v>82</v>
      </c>
      <c r="B1002" s="2">
        <v>0.1500631916301941</v>
      </c>
    </row>
    <row r="1003" spans="1:2" x14ac:dyDescent="0.25">
      <c r="A1003" s="28" t="s">
        <v>87</v>
      </c>
      <c r="B1003" s="2">
        <v>2.0103050947107366E-3</v>
      </c>
    </row>
    <row r="1004" spans="1:2" x14ac:dyDescent="0.25">
      <c r="A1004" s="28" t="s">
        <v>85</v>
      </c>
      <c r="B1004" s="2">
        <v>1.2584678051114173</v>
      </c>
    </row>
    <row r="1005" spans="1:2" x14ac:dyDescent="0.25">
      <c r="A1005" s="6" t="s">
        <v>19</v>
      </c>
      <c r="B1005" s="2">
        <v>3.92212992906975</v>
      </c>
    </row>
    <row r="1006" spans="1:2" x14ac:dyDescent="0.25">
      <c r="A1006" s="28" t="s">
        <v>31</v>
      </c>
      <c r="B1006" s="2">
        <v>1.9405195889580795E-2</v>
      </c>
    </row>
    <row r="1007" spans="1:2" x14ac:dyDescent="0.25">
      <c r="A1007" s="28" t="s">
        <v>29</v>
      </c>
      <c r="B1007" s="2">
        <v>2.5248301940588851E-2</v>
      </c>
    </row>
    <row r="1008" spans="1:2" x14ac:dyDescent="0.25">
      <c r="A1008" s="28" t="s">
        <v>30</v>
      </c>
      <c r="B1008" s="2">
        <v>1.9737496831676554E-2</v>
      </c>
    </row>
    <row r="1009" spans="1:2" x14ac:dyDescent="0.25">
      <c r="A1009" s="28" t="s">
        <v>88</v>
      </c>
      <c r="B1009" s="2">
        <v>0.11667599719873485</v>
      </c>
    </row>
    <row r="1010" spans="1:2" x14ac:dyDescent="0.25">
      <c r="A1010" s="28" t="s">
        <v>82</v>
      </c>
      <c r="B1010" s="2">
        <v>0.21080199822253032</v>
      </c>
    </row>
    <row r="1011" spans="1:2" x14ac:dyDescent="0.25">
      <c r="A1011" s="28" t="s">
        <v>87</v>
      </c>
      <c r="B1011" s="2">
        <v>0.19998214025203206</v>
      </c>
    </row>
    <row r="1012" spans="1:2" x14ac:dyDescent="0.25">
      <c r="A1012" s="28" t="s">
        <v>84</v>
      </c>
      <c r="B1012" s="2">
        <v>0.53938725395559151</v>
      </c>
    </row>
    <row r="1013" spans="1:2" x14ac:dyDescent="0.25">
      <c r="A1013" s="28" t="s">
        <v>86</v>
      </c>
      <c r="B1013" s="2">
        <v>4.3954191557034748E-2</v>
      </c>
    </row>
    <row r="1014" spans="1:2" x14ac:dyDescent="0.25">
      <c r="A1014" s="28" t="s">
        <v>85</v>
      </c>
      <c r="B1014" s="2">
        <v>2.7469373532219801</v>
      </c>
    </row>
    <row r="1015" spans="1:2" x14ac:dyDescent="0.25">
      <c r="A1015" s="6" t="s">
        <v>243</v>
      </c>
      <c r="B1015" s="2">
        <v>7.6514660179150695</v>
      </c>
    </row>
    <row r="1016" spans="1:2" x14ac:dyDescent="0.25">
      <c r="A1016" s="28" t="s">
        <v>31</v>
      </c>
      <c r="B1016" s="2">
        <v>0.24525592173694802</v>
      </c>
    </row>
    <row r="1017" spans="1:2" x14ac:dyDescent="0.25">
      <c r="A1017" s="28" t="s">
        <v>29</v>
      </c>
      <c r="B1017" s="2">
        <v>3.5230772795790927E-2</v>
      </c>
    </row>
    <row r="1018" spans="1:2" x14ac:dyDescent="0.25">
      <c r="A1018" s="28" t="s">
        <v>30</v>
      </c>
      <c r="B1018" s="2">
        <v>0.10595135323161203</v>
      </c>
    </row>
    <row r="1019" spans="1:2" x14ac:dyDescent="0.25">
      <c r="A1019" s="28" t="s">
        <v>88</v>
      </c>
      <c r="B1019" s="2">
        <v>1.3168227315748542</v>
      </c>
    </row>
    <row r="1020" spans="1:2" x14ac:dyDescent="0.25">
      <c r="A1020" s="28" t="s">
        <v>82</v>
      </c>
      <c r="B1020" s="2">
        <v>0.45170222620922701</v>
      </c>
    </row>
    <row r="1021" spans="1:2" x14ac:dyDescent="0.25">
      <c r="A1021" s="28" t="s">
        <v>87</v>
      </c>
      <c r="B1021" s="2">
        <v>2.7346732769141589E-4</v>
      </c>
    </row>
    <row r="1022" spans="1:2" x14ac:dyDescent="0.25">
      <c r="A1022" s="28" t="s">
        <v>80</v>
      </c>
      <c r="B1022" s="2">
        <v>5.7613123763842478E-2</v>
      </c>
    </row>
    <row r="1023" spans="1:2" x14ac:dyDescent="0.25">
      <c r="A1023" s="28" t="s">
        <v>84</v>
      </c>
      <c r="B1023" s="2">
        <v>0.57969571576903445</v>
      </c>
    </row>
    <row r="1024" spans="1:2" x14ac:dyDescent="0.25">
      <c r="A1024" s="28" t="s">
        <v>86</v>
      </c>
      <c r="B1024" s="2">
        <v>1.1105672587184933E-2</v>
      </c>
    </row>
    <row r="1025" spans="1:2" x14ac:dyDescent="0.25">
      <c r="A1025" s="28" t="s">
        <v>85</v>
      </c>
      <c r="B1025" s="2">
        <v>4.8478150329188834</v>
      </c>
    </row>
    <row r="1026" spans="1:2" x14ac:dyDescent="0.25">
      <c r="A1026" s="6" t="s">
        <v>52</v>
      </c>
      <c r="B1026" s="2">
        <v>0.38365090178146266</v>
      </c>
    </row>
    <row r="1027" spans="1:2" x14ac:dyDescent="0.25">
      <c r="A1027" s="28" t="s">
        <v>29</v>
      </c>
      <c r="B1027" s="2">
        <v>5.2880416351326653E-4</v>
      </c>
    </row>
    <row r="1028" spans="1:2" x14ac:dyDescent="0.25">
      <c r="A1028" s="28" t="s">
        <v>30</v>
      </c>
      <c r="B1028" s="2">
        <v>1.2850663990363604E-4</v>
      </c>
    </row>
    <row r="1029" spans="1:2" x14ac:dyDescent="0.25">
      <c r="A1029" s="28" t="s">
        <v>88</v>
      </c>
      <c r="B1029" s="2">
        <v>7.1753844890200771E-2</v>
      </c>
    </row>
    <row r="1030" spans="1:2" x14ac:dyDescent="0.25">
      <c r="A1030" s="28" t="s">
        <v>82</v>
      </c>
      <c r="B1030" s="2">
        <v>2.6080096369412282E-3</v>
      </c>
    </row>
    <row r="1031" spans="1:2" x14ac:dyDescent="0.25">
      <c r="A1031" s="28" t="s">
        <v>87</v>
      </c>
      <c r="B1031" s="2">
        <v>8.9771716384196287E-3</v>
      </c>
    </row>
    <row r="1032" spans="1:2" x14ac:dyDescent="0.25">
      <c r="A1032" s="28" t="s">
        <v>85</v>
      </c>
      <c r="B1032" s="2">
        <v>0.29965456481248415</v>
      </c>
    </row>
    <row r="1033" spans="1:2" x14ac:dyDescent="0.25">
      <c r="A1033" s="6" t="s">
        <v>245</v>
      </c>
      <c r="B1033" s="2">
        <v>4.7904399437995542</v>
      </c>
    </row>
    <row r="1034" spans="1:2" x14ac:dyDescent="0.25">
      <c r="A1034" s="28" t="s">
        <v>31</v>
      </c>
      <c r="B1034" s="2">
        <v>0.12740488216668905</v>
      </c>
    </row>
    <row r="1035" spans="1:2" x14ac:dyDescent="0.25">
      <c r="A1035" s="28" t="s">
        <v>29</v>
      </c>
      <c r="B1035" s="2">
        <v>0.13292666010642368</v>
      </c>
    </row>
    <row r="1036" spans="1:2" x14ac:dyDescent="0.25">
      <c r="A1036" s="28" t="s">
        <v>30</v>
      </c>
      <c r="B1036" s="2">
        <v>8.3321218715824749E-2</v>
      </c>
    </row>
    <row r="1037" spans="1:2" x14ac:dyDescent="0.25">
      <c r="A1037" s="28" t="s">
        <v>88</v>
      </c>
      <c r="B1037" s="2">
        <v>0.35411129344351794</v>
      </c>
    </row>
    <row r="1038" spans="1:2" x14ac:dyDescent="0.25">
      <c r="A1038" s="28" t="s">
        <v>82</v>
      </c>
      <c r="B1038" s="2">
        <v>0.78475783603230953</v>
      </c>
    </row>
    <row r="1039" spans="1:2" x14ac:dyDescent="0.25">
      <c r="A1039" s="28" t="s">
        <v>87</v>
      </c>
      <c r="B1039" s="2">
        <v>0.11851379910079064</v>
      </c>
    </row>
    <row r="1040" spans="1:2" x14ac:dyDescent="0.25">
      <c r="A1040" s="28" t="s">
        <v>80</v>
      </c>
      <c r="B1040" s="2">
        <v>0.14428949481129277</v>
      </c>
    </row>
    <row r="1041" spans="1:2" x14ac:dyDescent="0.25">
      <c r="A1041" s="28" t="s">
        <v>84</v>
      </c>
      <c r="B1041" s="2">
        <v>2.1075432371851384</v>
      </c>
    </row>
    <row r="1042" spans="1:2" x14ac:dyDescent="0.25">
      <c r="A1042" s="28" t="s">
        <v>86</v>
      </c>
      <c r="B1042" s="2">
        <v>0.1356130133657546</v>
      </c>
    </row>
    <row r="1043" spans="1:2" x14ac:dyDescent="0.25">
      <c r="A1043" s="28" t="s">
        <v>85</v>
      </c>
      <c r="B1043" s="2">
        <v>0.80195850887181241</v>
      </c>
    </row>
    <row r="1044" spans="1:2" x14ac:dyDescent="0.25">
      <c r="A1044" s="6" t="s">
        <v>247</v>
      </c>
      <c r="B1044" s="2">
        <v>59.175865596621797</v>
      </c>
    </row>
    <row r="1045" spans="1:2" x14ac:dyDescent="0.25">
      <c r="A1045" s="28" t="s">
        <v>31</v>
      </c>
      <c r="B1045" s="2">
        <v>2.1029103432069385</v>
      </c>
    </row>
    <row r="1046" spans="1:2" x14ac:dyDescent="0.25">
      <c r="A1046" s="28" t="s">
        <v>29</v>
      </c>
      <c r="B1046" s="2">
        <v>1.9391051632712695</v>
      </c>
    </row>
    <row r="1047" spans="1:2" x14ac:dyDescent="0.25">
      <c r="A1047" s="28" t="s">
        <v>30</v>
      </c>
      <c r="B1047" s="2">
        <v>1.2985097915510413</v>
      </c>
    </row>
    <row r="1048" spans="1:2" x14ac:dyDescent="0.25">
      <c r="A1048" s="28" t="s">
        <v>88</v>
      </c>
      <c r="B1048" s="2">
        <v>12.770126406676985</v>
      </c>
    </row>
    <row r="1049" spans="1:2" x14ac:dyDescent="0.25">
      <c r="A1049" s="28" t="s">
        <v>82</v>
      </c>
      <c r="B1049" s="2">
        <v>9.8235511013418737</v>
      </c>
    </row>
    <row r="1050" spans="1:2" x14ac:dyDescent="0.25">
      <c r="A1050" s="28" t="s">
        <v>87</v>
      </c>
      <c r="B1050" s="2">
        <v>2.7950007454162384E-2</v>
      </c>
    </row>
    <row r="1051" spans="1:2" x14ac:dyDescent="0.25">
      <c r="A1051" s="28" t="s">
        <v>80</v>
      </c>
      <c r="B1051" s="2">
        <v>0.90625775342082227</v>
      </c>
    </row>
    <row r="1052" spans="1:2" x14ac:dyDescent="0.25">
      <c r="A1052" s="28" t="s">
        <v>84</v>
      </c>
      <c r="B1052" s="2">
        <v>23.473980160950202</v>
      </c>
    </row>
    <row r="1053" spans="1:2" x14ac:dyDescent="0.25">
      <c r="A1053" s="28" t="s">
        <v>86</v>
      </c>
      <c r="B1053" s="2">
        <v>2.6155751273680725E-2</v>
      </c>
    </row>
    <row r="1054" spans="1:2" x14ac:dyDescent="0.25">
      <c r="A1054" s="28" t="s">
        <v>85</v>
      </c>
      <c r="B1054" s="2">
        <v>6.807319117474826</v>
      </c>
    </row>
    <row r="1055" spans="1:2" x14ac:dyDescent="0.25">
      <c r="A1055" s="6" t="s">
        <v>20</v>
      </c>
      <c r="B1055" s="2">
        <v>22.534683879100061</v>
      </c>
    </row>
    <row r="1056" spans="1:2" x14ac:dyDescent="0.25">
      <c r="A1056" s="28" t="s">
        <v>31</v>
      </c>
      <c r="B1056" s="2">
        <v>1.0665568455563381</v>
      </c>
    </row>
    <row r="1057" spans="1:2" x14ac:dyDescent="0.25">
      <c r="A1057" s="28" t="s">
        <v>29</v>
      </c>
      <c r="B1057" s="2">
        <v>0.62735199773526584</v>
      </c>
    </row>
    <row r="1058" spans="1:2" x14ac:dyDescent="0.25">
      <c r="A1058" s="28" t="s">
        <v>30</v>
      </c>
      <c r="B1058" s="2">
        <v>0.42696808321651847</v>
      </c>
    </row>
    <row r="1059" spans="1:2" x14ac:dyDescent="0.25">
      <c r="A1059" s="28" t="s">
        <v>88</v>
      </c>
      <c r="B1059" s="2">
        <v>0.99882155857738886</v>
      </c>
    </row>
    <row r="1060" spans="1:2" x14ac:dyDescent="0.25">
      <c r="A1060" s="28" t="s">
        <v>82</v>
      </c>
      <c r="B1060" s="2">
        <v>6.5674706720335241</v>
      </c>
    </row>
    <row r="1061" spans="1:2" x14ac:dyDescent="0.25">
      <c r="A1061" s="28" t="s">
        <v>80</v>
      </c>
      <c r="B1061" s="2">
        <v>0.18265074526129105</v>
      </c>
    </row>
    <row r="1062" spans="1:2" x14ac:dyDescent="0.25">
      <c r="A1062" s="28" t="s">
        <v>84</v>
      </c>
      <c r="B1062" s="2">
        <v>1.9534287234661469</v>
      </c>
    </row>
    <row r="1063" spans="1:2" x14ac:dyDescent="0.25">
      <c r="A1063" s="28" t="s">
        <v>86</v>
      </c>
      <c r="B1063" s="2">
        <v>9.0680865134253344E-2</v>
      </c>
    </row>
    <row r="1064" spans="1:2" x14ac:dyDescent="0.25">
      <c r="A1064" s="28" t="s">
        <v>85</v>
      </c>
      <c r="B1064" s="2">
        <v>10.620754388119336</v>
      </c>
    </row>
    <row r="1065" spans="1:2" x14ac:dyDescent="0.25">
      <c r="A1065" s="6" t="s">
        <v>21</v>
      </c>
      <c r="B1065" s="2">
        <v>6.191104810321125</v>
      </c>
    </row>
    <row r="1066" spans="1:2" x14ac:dyDescent="0.25">
      <c r="A1066" s="28" t="s">
        <v>31</v>
      </c>
      <c r="B1066" s="2">
        <v>6.685578827499436E-2</v>
      </c>
    </row>
    <row r="1067" spans="1:2" x14ac:dyDescent="0.25">
      <c r="A1067" s="28" t="s">
        <v>29</v>
      </c>
      <c r="B1067" s="2">
        <v>1.8396590827931381E-2</v>
      </c>
    </row>
    <row r="1068" spans="1:2" x14ac:dyDescent="0.25">
      <c r="A1068" s="28" t="s">
        <v>30</v>
      </c>
      <c r="B1068" s="2">
        <v>3.4902864433966556E-2</v>
      </c>
    </row>
    <row r="1069" spans="1:2" x14ac:dyDescent="0.25">
      <c r="A1069" s="28" t="s">
        <v>88</v>
      </c>
      <c r="B1069" s="2">
        <v>0.22472152799817688</v>
      </c>
    </row>
    <row r="1070" spans="1:2" x14ac:dyDescent="0.25">
      <c r="A1070" s="28" t="s">
        <v>82</v>
      </c>
      <c r="B1070" s="2">
        <v>0.52781499208359195</v>
      </c>
    </row>
    <row r="1071" spans="1:2" x14ac:dyDescent="0.25">
      <c r="A1071" s="28" t="s">
        <v>87</v>
      </c>
      <c r="B1071" s="2">
        <v>0.13295972711687429</v>
      </c>
    </row>
    <row r="1072" spans="1:2" x14ac:dyDescent="0.25">
      <c r="A1072" s="28" t="s">
        <v>80</v>
      </c>
      <c r="B1072" s="2">
        <v>2.8894008009748298E-2</v>
      </c>
    </row>
    <row r="1073" spans="1:2" x14ac:dyDescent="0.25">
      <c r="A1073" s="28" t="s">
        <v>84</v>
      </c>
      <c r="B1073" s="2">
        <v>0.67467271017715447</v>
      </c>
    </row>
    <row r="1074" spans="1:2" x14ac:dyDescent="0.25">
      <c r="A1074" s="28" t="s">
        <v>86</v>
      </c>
      <c r="B1074" s="2">
        <v>0.10170384278021923</v>
      </c>
    </row>
    <row r="1075" spans="1:2" x14ac:dyDescent="0.25">
      <c r="A1075" s="28" t="s">
        <v>85</v>
      </c>
      <c r="B1075" s="2">
        <v>4.3801827586184672</v>
      </c>
    </row>
    <row r="1076" spans="1:2" x14ac:dyDescent="0.25">
      <c r="A1076" s="6" t="s">
        <v>22</v>
      </c>
      <c r="B1076" s="2">
        <v>2.03119188090702</v>
      </c>
    </row>
    <row r="1077" spans="1:2" x14ac:dyDescent="0.25">
      <c r="A1077" s="28" t="s">
        <v>31</v>
      </c>
      <c r="B1077" s="2">
        <v>4.5907558318135283E-2</v>
      </c>
    </row>
    <row r="1078" spans="1:2" x14ac:dyDescent="0.25">
      <c r="A1078" s="28" t="s">
        <v>29</v>
      </c>
      <c r="B1078" s="2">
        <v>1.8061626741038651E-2</v>
      </c>
    </row>
    <row r="1079" spans="1:2" x14ac:dyDescent="0.25">
      <c r="A1079" s="28" t="s">
        <v>30</v>
      </c>
      <c r="B1079" s="2">
        <v>4.5406331706472403E-2</v>
      </c>
    </row>
    <row r="1080" spans="1:2" x14ac:dyDescent="0.25">
      <c r="A1080" s="28" t="s">
        <v>88</v>
      </c>
      <c r="B1080" s="2">
        <v>0.21946903211491542</v>
      </c>
    </row>
    <row r="1081" spans="1:2" x14ac:dyDescent="0.25">
      <c r="A1081" s="28" t="s">
        <v>82</v>
      </c>
      <c r="B1081" s="2">
        <v>0.18808464238733072</v>
      </c>
    </row>
    <row r="1082" spans="1:2" x14ac:dyDescent="0.25">
      <c r="A1082" s="28" t="s">
        <v>80</v>
      </c>
      <c r="B1082" s="2">
        <v>9.5045211336203486E-2</v>
      </c>
    </row>
    <row r="1083" spans="1:2" x14ac:dyDescent="0.25">
      <c r="A1083" s="28" t="s">
        <v>84</v>
      </c>
      <c r="B1083" s="2">
        <v>1.1612281775657378</v>
      </c>
    </row>
    <row r="1084" spans="1:2" x14ac:dyDescent="0.25">
      <c r="A1084" s="28" t="s">
        <v>86</v>
      </c>
      <c r="B1084" s="2">
        <v>1.1326068398012867E-2</v>
      </c>
    </row>
    <row r="1085" spans="1:2" x14ac:dyDescent="0.25">
      <c r="A1085" s="28" t="s">
        <v>85</v>
      </c>
      <c r="B1085" s="2">
        <v>0.24666323233917326</v>
      </c>
    </row>
    <row r="1086" spans="1:2" x14ac:dyDescent="0.25">
      <c r="A1086" s="6" t="s">
        <v>25</v>
      </c>
      <c r="B1086" s="2">
        <v>18.600531338342414</v>
      </c>
    </row>
    <row r="1087" spans="1:2" x14ac:dyDescent="0.25">
      <c r="A1087" s="28" t="s">
        <v>31</v>
      </c>
      <c r="B1087" s="2">
        <v>7.9850183387949622E-2</v>
      </c>
    </row>
    <row r="1088" spans="1:2" x14ac:dyDescent="0.25">
      <c r="A1088" s="28" t="s">
        <v>29</v>
      </c>
      <c r="B1088" s="2">
        <v>5.9960687103080166E-3</v>
      </c>
    </row>
    <row r="1089" spans="1:2" x14ac:dyDescent="0.25">
      <c r="A1089" s="28" t="s">
        <v>30</v>
      </c>
      <c r="B1089" s="2">
        <v>1.8311551340331689E-2</v>
      </c>
    </row>
    <row r="1090" spans="1:2" x14ac:dyDescent="0.25">
      <c r="A1090" s="28" t="s">
        <v>88</v>
      </c>
      <c r="B1090" s="2">
        <v>5.1532339523314858</v>
      </c>
    </row>
    <row r="1091" spans="1:2" x14ac:dyDescent="0.25">
      <c r="A1091" s="28" t="s">
        <v>82</v>
      </c>
      <c r="B1091" s="2">
        <v>1.1330805991556512</v>
      </c>
    </row>
    <row r="1092" spans="1:2" x14ac:dyDescent="0.25">
      <c r="A1092" s="28" t="s">
        <v>87</v>
      </c>
      <c r="B1092" s="2">
        <v>0.15467627627323699</v>
      </c>
    </row>
    <row r="1093" spans="1:2" x14ac:dyDescent="0.25">
      <c r="A1093" s="28" t="s">
        <v>80</v>
      </c>
      <c r="B1093" s="2">
        <v>5.1413923182689061</v>
      </c>
    </row>
    <row r="1094" spans="1:2" x14ac:dyDescent="0.25">
      <c r="A1094" s="28" t="s">
        <v>84</v>
      </c>
      <c r="B1094" s="2">
        <v>4.439577566929767</v>
      </c>
    </row>
    <row r="1095" spans="1:2" x14ac:dyDescent="0.25">
      <c r="A1095" s="28" t="s">
        <v>86</v>
      </c>
      <c r="B1095" s="2">
        <v>4.005336108915962E-2</v>
      </c>
    </row>
    <row r="1096" spans="1:2" x14ac:dyDescent="0.25">
      <c r="A1096" s="28" t="s">
        <v>85</v>
      </c>
      <c r="B1096" s="2">
        <v>2.4343594608556156</v>
      </c>
    </row>
    <row r="1097" spans="1:2" x14ac:dyDescent="0.25">
      <c r="A1097" s="6" t="s">
        <v>23</v>
      </c>
      <c r="B1097" s="2">
        <v>2.1657452673350637</v>
      </c>
    </row>
    <row r="1098" spans="1:2" x14ac:dyDescent="0.25">
      <c r="A1098" s="28" t="s">
        <v>31</v>
      </c>
      <c r="B1098" s="2">
        <v>0.10503403052667155</v>
      </c>
    </row>
    <row r="1099" spans="1:2" x14ac:dyDescent="0.25">
      <c r="A1099" s="28" t="s">
        <v>29</v>
      </c>
      <c r="B1099" s="2">
        <v>0.22584306999161477</v>
      </c>
    </row>
    <row r="1100" spans="1:2" x14ac:dyDescent="0.25">
      <c r="A1100" s="28" t="s">
        <v>30</v>
      </c>
      <c r="B1100" s="2">
        <v>0.10367144236027957</v>
      </c>
    </row>
    <row r="1101" spans="1:2" x14ac:dyDescent="0.25">
      <c r="A1101" s="28" t="s">
        <v>88</v>
      </c>
      <c r="B1101" s="2">
        <v>0.46494635903037296</v>
      </c>
    </row>
    <row r="1102" spans="1:2" x14ac:dyDescent="0.25">
      <c r="A1102" s="28" t="s">
        <v>82</v>
      </c>
      <c r="B1102" s="2">
        <v>0.34526627577332691</v>
      </c>
    </row>
    <row r="1103" spans="1:2" x14ac:dyDescent="0.25">
      <c r="A1103" s="28" t="s">
        <v>87</v>
      </c>
      <c r="B1103" s="2">
        <v>2.8467996882377597E-2</v>
      </c>
    </row>
    <row r="1104" spans="1:2" x14ac:dyDescent="0.25">
      <c r="A1104" s="28" t="s">
        <v>80</v>
      </c>
      <c r="B1104" s="2">
        <v>1.281153895094931E-2</v>
      </c>
    </row>
    <row r="1105" spans="1:2" x14ac:dyDescent="0.25">
      <c r="A1105" s="28" t="s">
        <v>84</v>
      </c>
      <c r="B1105" s="2">
        <v>0.28346001944418725</v>
      </c>
    </row>
    <row r="1106" spans="1:2" x14ac:dyDescent="0.25">
      <c r="A1106" s="28" t="s">
        <v>86</v>
      </c>
      <c r="B1106" s="2">
        <v>1.6744872782580095E-2</v>
      </c>
    </row>
    <row r="1107" spans="1:2" x14ac:dyDescent="0.25">
      <c r="A1107" s="28" t="s">
        <v>85</v>
      </c>
      <c r="B1107" s="2">
        <v>0.57949966159270361</v>
      </c>
    </row>
    <row r="1108" spans="1:2" x14ac:dyDescent="0.25">
      <c r="A1108" s="6" t="s">
        <v>249</v>
      </c>
      <c r="B1108" s="2">
        <v>17.491181257217995</v>
      </c>
    </row>
    <row r="1109" spans="1:2" x14ac:dyDescent="0.25">
      <c r="A1109" s="28" t="s">
        <v>31</v>
      </c>
      <c r="B1109" s="2">
        <v>0.37736937175598412</v>
      </c>
    </row>
    <row r="1110" spans="1:2" x14ac:dyDescent="0.25">
      <c r="A1110" s="28" t="s">
        <v>29</v>
      </c>
      <c r="B1110" s="2">
        <v>0.12517466662140683</v>
      </c>
    </row>
    <row r="1111" spans="1:2" x14ac:dyDescent="0.25">
      <c r="A1111" s="28" t="s">
        <v>30</v>
      </c>
      <c r="B1111" s="2">
        <v>0.1728511008974826</v>
      </c>
    </row>
    <row r="1112" spans="1:2" x14ac:dyDescent="0.25">
      <c r="A1112" s="28" t="s">
        <v>88</v>
      </c>
      <c r="B1112" s="2">
        <v>1.2602136490426115</v>
      </c>
    </row>
    <row r="1113" spans="1:2" x14ac:dyDescent="0.25">
      <c r="A1113" s="28" t="s">
        <v>82</v>
      </c>
      <c r="B1113" s="2">
        <v>0.95119915529507015</v>
      </c>
    </row>
    <row r="1114" spans="1:2" x14ac:dyDescent="0.25">
      <c r="A1114" s="28" t="s">
        <v>87</v>
      </c>
      <c r="B1114" s="2">
        <v>8.3277749049831526E-2</v>
      </c>
    </row>
    <row r="1115" spans="1:2" x14ac:dyDescent="0.25">
      <c r="A1115" s="28" t="s">
        <v>80</v>
      </c>
      <c r="B1115" s="2">
        <v>1.2065400769224568</v>
      </c>
    </row>
    <row r="1116" spans="1:2" x14ac:dyDescent="0.25">
      <c r="A1116" s="28" t="s">
        <v>84</v>
      </c>
      <c r="B1116" s="2">
        <v>9.0129119408377782</v>
      </c>
    </row>
    <row r="1117" spans="1:2" x14ac:dyDescent="0.25">
      <c r="A1117" s="28" t="s">
        <v>86</v>
      </c>
      <c r="B1117" s="2">
        <v>4.8867448305680426E-2</v>
      </c>
    </row>
    <row r="1118" spans="1:2" x14ac:dyDescent="0.25">
      <c r="A1118" s="28" t="s">
        <v>85</v>
      </c>
      <c r="B1118" s="2">
        <v>4.2527760984896954</v>
      </c>
    </row>
    <row r="1119" spans="1:2" x14ac:dyDescent="0.25">
      <c r="A1119" s="6" t="s">
        <v>251</v>
      </c>
      <c r="B1119" s="2">
        <v>24.520799158914187</v>
      </c>
    </row>
    <row r="1120" spans="1:2" x14ac:dyDescent="0.25">
      <c r="A1120" s="28" t="s">
        <v>31</v>
      </c>
      <c r="B1120" s="2">
        <v>1.2026526453183533</v>
      </c>
    </row>
    <row r="1121" spans="1:2" x14ac:dyDescent="0.25">
      <c r="A1121" s="28" t="s">
        <v>29</v>
      </c>
      <c r="B1121" s="2">
        <v>4.5849228454246012</v>
      </c>
    </row>
    <row r="1122" spans="1:2" x14ac:dyDescent="0.25">
      <c r="A1122" s="28" t="s">
        <v>30</v>
      </c>
      <c r="B1122" s="2">
        <v>1.0156538596667057</v>
      </c>
    </row>
    <row r="1123" spans="1:2" x14ac:dyDescent="0.25">
      <c r="A1123" s="28" t="s">
        <v>88</v>
      </c>
      <c r="B1123" s="2">
        <v>4.5041394112859363</v>
      </c>
    </row>
    <row r="1124" spans="1:2" x14ac:dyDescent="0.25">
      <c r="A1124" s="28" t="s">
        <v>82</v>
      </c>
      <c r="B1124" s="2">
        <v>2.2215465742505129</v>
      </c>
    </row>
    <row r="1125" spans="1:2" x14ac:dyDescent="0.25">
      <c r="A1125" s="28" t="s">
        <v>87</v>
      </c>
      <c r="B1125" s="2">
        <v>5.6800057753291229E-2</v>
      </c>
    </row>
    <row r="1126" spans="1:2" x14ac:dyDescent="0.25">
      <c r="A1126" s="28" t="s">
        <v>80</v>
      </c>
      <c r="B1126" s="2">
        <v>2.1402569276107131</v>
      </c>
    </row>
    <row r="1127" spans="1:2" x14ac:dyDescent="0.25">
      <c r="A1127" s="28" t="s">
        <v>84</v>
      </c>
      <c r="B1127" s="2">
        <v>2.9557040877028666</v>
      </c>
    </row>
    <row r="1128" spans="1:2" x14ac:dyDescent="0.25">
      <c r="A1128" s="28" t="s">
        <v>86</v>
      </c>
      <c r="B1128" s="2">
        <v>4.9792559340935273E-2</v>
      </c>
    </row>
    <row r="1129" spans="1:2" x14ac:dyDescent="0.25">
      <c r="A1129" s="28" t="s">
        <v>85</v>
      </c>
      <c r="B1129" s="2">
        <v>5.7893301905602703</v>
      </c>
    </row>
    <row r="1130" spans="1:2" x14ac:dyDescent="0.25">
      <c r="A1130" s="6" t="s">
        <v>229</v>
      </c>
      <c r="B1130" s="2">
        <v>8.2876588338662209</v>
      </c>
    </row>
    <row r="1131" spans="1:2" x14ac:dyDescent="0.25">
      <c r="A1131" s="28" t="s">
        <v>31</v>
      </c>
      <c r="B1131" s="2">
        <v>0.89859605380137142</v>
      </c>
    </row>
    <row r="1132" spans="1:2" x14ac:dyDescent="0.25">
      <c r="A1132" s="28" t="s">
        <v>29</v>
      </c>
      <c r="B1132" s="2">
        <v>0.17140534726811443</v>
      </c>
    </row>
    <row r="1133" spans="1:2" x14ac:dyDescent="0.25">
      <c r="A1133" s="28" t="s">
        <v>30</v>
      </c>
      <c r="B1133" s="2">
        <v>0.56573322339817278</v>
      </c>
    </row>
    <row r="1134" spans="1:2" x14ac:dyDescent="0.25">
      <c r="A1134" s="28" t="s">
        <v>88</v>
      </c>
      <c r="B1134" s="2">
        <v>0.9777052998581538</v>
      </c>
    </row>
    <row r="1135" spans="1:2" x14ac:dyDescent="0.25">
      <c r="A1135" s="28" t="s">
        <v>82</v>
      </c>
      <c r="B1135" s="2">
        <v>0.74686375606180255</v>
      </c>
    </row>
    <row r="1136" spans="1:2" x14ac:dyDescent="0.25">
      <c r="A1136" s="28" t="s">
        <v>87</v>
      </c>
      <c r="B1136" s="2">
        <v>0.15249455312914903</v>
      </c>
    </row>
    <row r="1137" spans="1:2" x14ac:dyDescent="0.25">
      <c r="A1137" s="28" t="s">
        <v>80</v>
      </c>
      <c r="B1137" s="2">
        <v>0.25522781896899993</v>
      </c>
    </row>
    <row r="1138" spans="1:2" x14ac:dyDescent="0.25">
      <c r="A1138" s="28" t="s">
        <v>84</v>
      </c>
      <c r="B1138" s="2">
        <v>1.0206412300118985</v>
      </c>
    </row>
    <row r="1139" spans="1:2" x14ac:dyDescent="0.25">
      <c r="A1139" s="28" t="s">
        <v>86</v>
      </c>
      <c r="B1139" s="2">
        <v>4.9627156704672222E-2</v>
      </c>
    </row>
    <row r="1140" spans="1:2" x14ac:dyDescent="0.25">
      <c r="A1140" s="28" t="s">
        <v>85</v>
      </c>
      <c r="B1140" s="2">
        <v>3.449364394663887</v>
      </c>
    </row>
    <row r="1141" spans="1:2" x14ac:dyDescent="0.25">
      <c r="A1141" s="6" t="s">
        <v>93</v>
      </c>
      <c r="B1141" s="2">
        <v>236.11164390012442</v>
      </c>
    </row>
    <row r="1142" spans="1:2" x14ac:dyDescent="0.25">
      <c r="A1142" s="28" t="s">
        <v>31</v>
      </c>
      <c r="B1142" s="2">
        <v>8.1513005292185934</v>
      </c>
    </row>
    <row r="1143" spans="1:2" x14ac:dyDescent="0.25">
      <c r="A1143" s="28" t="s">
        <v>29</v>
      </c>
      <c r="B1143" s="2">
        <v>9.0816588882608471</v>
      </c>
    </row>
    <row r="1144" spans="1:2" x14ac:dyDescent="0.25">
      <c r="A1144" s="28" t="s">
        <v>30</v>
      </c>
      <c r="B1144" s="2">
        <v>4.4075117842625193</v>
      </c>
    </row>
    <row r="1145" spans="1:2" x14ac:dyDescent="0.25">
      <c r="A1145" s="28" t="s">
        <v>88</v>
      </c>
      <c r="B1145" s="2">
        <v>40.347836891045681</v>
      </c>
    </row>
    <row r="1146" spans="1:2" x14ac:dyDescent="0.25">
      <c r="A1146" s="28" t="s">
        <v>82</v>
      </c>
      <c r="B1146" s="2">
        <v>30.62942682803962</v>
      </c>
    </row>
    <row r="1147" spans="1:2" x14ac:dyDescent="0.25">
      <c r="A1147" s="28" t="s">
        <v>87</v>
      </c>
      <c r="B1147" s="2">
        <v>7.5781393198822284</v>
      </c>
    </row>
    <row r="1148" spans="1:2" x14ac:dyDescent="0.25">
      <c r="A1148" s="28" t="s">
        <v>80</v>
      </c>
      <c r="B1148" s="2">
        <v>12.951499025871223</v>
      </c>
    </row>
    <row r="1149" spans="1:2" x14ac:dyDescent="0.25">
      <c r="A1149" s="28" t="s">
        <v>84</v>
      </c>
      <c r="B1149" s="2">
        <v>56.637238475243194</v>
      </c>
    </row>
    <row r="1150" spans="1:2" x14ac:dyDescent="0.25">
      <c r="A1150" s="28" t="s">
        <v>86</v>
      </c>
      <c r="B1150" s="2">
        <v>0.98388809709688219</v>
      </c>
    </row>
    <row r="1151" spans="1:2" x14ac:dyDescent="0.25">
      <c r="A1151" s="28" t="s">
        <v>85</v>
      </c>
      <c r="B1151" s="2">
        <v>65.343144061203603</v>
      </c>
    </row>
    <row r="1152" spans="1:2" x14ac:dyDescent="0.25">
      <c r="A1152" s="3" t="s">
        <v>87</v>
      </c>
      <c r="B1152" s="2">
        <v>689.41165898536701</v>
      </c>
    </row>
    <row r="1153" spans="1:2" x14ac:dyDescent="0.25">
      <c r="A1153" s="6" t="s">
        <v>228</v>
      </c>
      <c r="B1153" s="2">
        <v>14.278150413756887</v>
      </c>
    </row>
    <row r="1154" spans="1:2" x14ac:dyDescent="0.25">
      <c r="A1154" s="28" t="s">
        <v>31</v>
      </c>
      <c r="B1154" s="2">
        <v>0.27605429591514125</v>
      </c>
    </row>
    <row r="1155" spans="1:2" x14ac:dyDescent="0.25">
      <c r="A1155" s="28" t="s">
        <v>29</v>
      </c>
      <c r="B1155" s="2">
        <v>0.75039107557368512</v>
      </c>
    </row>
    <row r="1156" spans="1:2" x14ac:dyDescent="0.25">
      <c r="A1156" s="28" t="s">
        <v>30</v>
      </c>
      <c r="B1156" s="2">
        <v>0.4377980439621324</v>
      </c>
    </row>
    <row r="1157" spans="1:2" x14ac:dyDescent="0.25">
      <c r="A1157" s="28" t="s">
        <v>88</v>
      </c>
      <c r="B1157" s="2">
        <v>0.90507522593089851</v>
      </c>
    </row>
    <row r="1158" spans="1:2" x14ac:dyDescent="0.25">
      <c r="A1158" s="28" t="s">
        <v>82</v>
      </c>
      <c r="B1158" s="2">
        <v>1.1633446150511588</v>
      </c>
    </row>
    <row r="1159" spans="1:2" x14ac:dyDescent="0.25">
      <c r="A1159" s="28" t="s">
        <v>79</v>
      </c>
      <c r="B1159" s="2">
        <v>0.38430931308208588</v>
      </c>
    </row>
    <row r="1160" spans="1:2" x14ac:dyDescent="0.25">
      <c r="A1160" s="28" t="s">
        <v>80</v>
      </c>
      <c r="B1160" s="2">
        <v>0.65937511504722657</v>
      </c>
    </row>
    <row r="1161" spans="1:2" x14ac:dyDescent="0.25">
      <c r="A1161" s="28" t="s">
        <v>84</v>
      </c>
      <c r="B1161" s="2">
        <v>1.0031888376204201</v>
      </c>
    </row>
    <row r="1162" spans="1:2" x14ac:dyDescent="0.25">
      <c r="A1162" s="28" t="s">
        <v>86</v>
      </c>
      <c r="B1162" s="2">
        <v>0.30404195389643296</v>
      </c>
    </row>
    <row r="1163" spans="1:2" x14ac:dyDescent="0.25">
      <c r="A1163" s="28" t="s">
        <v>85</v>
      </c>
      <c r="B1163" s="2">
        <v>8.3945719376777053</v>
      </c>
    </row>
    <row r="1164" spans="1:2" x14ac:dyDescent="0.25">
      <c r="A1164" s="6" t="s">
        <v>239</v>
      </c>
      <c r="B1164" s="2">
        <v>8.4221284044114455</v>
      </c>
    </row>
    <row r="1165" spans="1:2" x14ac:dyDescent="0.25">
      <c r="A1165" s="28" t="s">
        <v>31</v>
      </c>
      <c r="B1165" s="2">
        <v>1.117265020996977</v>
      </c>
    </row>
    <row r="1166" spans="1:2" x14ac:dyDescent="0.25">
      <c r="A1166" s="28" t="s">
        <v>29</v>
      </c>
      <c r="B1166" s="2">
        <v>0.53871715290820321</v>
      </c>
    </row>
    <row r="1167" spans="1:2" x14ac:dyDescent="0.25">
      <c r="A1167" s="28" t="s">
        <v>30</v>
      </c>
      <c r="B1167" s="2">
        <v>0.43739662146013492</v>
      </c>
    </row>
    <row r="1168" spans="1:2" x14ac:dyDescent="0.25">
      <c r="A1168" s="28" t="s">
        <v>88</v>
      </c>
      <c r="B1168" s="2">
        <v>1.2352146218458901</v>
      </c>
    </row>
    <row r="1169" spans="1:2" x14ac:dyDescent="0.25">
      <c r="A1169" s="28" t="s">
        <v>82</v>
      </c>
      <c r="B1169" s="2">
        <v>1.0856102172280881</v>
      </c>
    </row>
    <row r="1170" spans="1:2" x14ac:dyDescent="0.25">
      <c r="A1170" s="28" t="s">
        <v>80</v>
      </c>
      <c r="B1170" s="2">
        <v>2.2861570049566727E-2</v>
      </c>
    </row>
    <row r="1171" spans="1:2" x14ac:dyDescent="0.25">
      <c r="A1171" s="28" t="s">
        <v>84</v>
      </c>
      <c r="B1171" s="2">
        <v>1.4351655626785484</v>
      </c>
    </row>
    <row r="1172" spans="1:2" x14ac:dyDescent="0.25">
      <c r="A1172" s="28" t="s">
        <v>86</v>
      </c>
      <c r="B1172" s="2">
        <v>3.6210932106863478E-2</v>
      </c>
    </row>
    <row r="1173" spans="1:2" x14ac:dyDescent="0.25">
      <c r="A1173" s="28" t="s">
        <v>85</v>
      </c>
      <c r="B1173" s="2">
        <v>2.5136867051371725</v>
      </c>
    </row>
    <row r="1174" spans="1:2" x14ac:dyDescent="0.25">
      <c r="A1174" s="6" t="s">
        <v>241</v>
      </c>
      <c r="B1174" s="2">
        <v>29.688732008708264</v>
      </c>
    </row>
    <row r="1175" spans="1:2" x14ac:dyDescent="0.25">
      <c r="A1175" s="28" t="s">
        <v>31</v>
      </c>
      <c r="B1175" s="2">
        <v>3.6076480841302825</v>
      </c>
    </row>
    <row r="1176" spans="1:2" x14ac:dyDescent="0.25">
      <c r="A1176" s="28" t="s">
        <v>29</v>
      </c>
      <c r="B1176" s="2">
        <v>2.90343079135523</v>
      </c>
    </row>
    <row r="1177" spans="1:2" x14ac:dyDescent="0.25">
      <c r="A1177" s="28" t="s">
        <v>30</v>
      </c>
      <c r="B1177" s="2">
        <v>3.4499432553098432</v>
      </c>
    </row>
    <row r="1178" spans="1:2" x14ac:dyDescent="0.25">
      <c r="A1178" s="28" t="s">
        <v>88</v>
      </c>
      <c r="B1178" s="2">
        <v>2.5138723284468685</v>
      </c>
    </row>
    <row r="1179" spans="1:2" x14ac:dyDescent="0.25">
      <c r="A1179" s="28" t="s">
        <v>82</v>
      </c>
      <c r="B1179" s="2">
        <v>3.3656129058957664</v>
      </c>
    </row>
    <row r="1180" spans="1:2" x14ac:dyDescent="0.25">
      <c r="A1180" s="28" t="s">
        <v>79</v>
      </c>
      <c r="B1180" s="2">
        <v>2.2515129451960453E-2</v>
      </c>
    </row>
    <row r="1181" spans="1:2" x14ac:dyDescent="0.25">
      <c r="A1181" s="28" t="s">
        <v>80</v>
      </c>
      <c r="B1181" s="2">
        <v>2.5194725848643507</v>
      </c>
    </row>
    <row r="1182" spans="1:2" x14ac:dyDescent="0.25">
      <c r="A1182" s="28" t="s">
        <v>84</v>
      </c>
      <c r="B1182" s="2">
        <v>6.9023652889961156</v>
      </c>
    </row>
    <row r="1183" spans="1:2" x14ac:dyDescent="0.25">
      <c r="A1183" s="28" t="s">
        <v>86</v>
      </c>
      <c r="B1183" s="2">
        <v>1.0007803815533452E-2</v>
      </c>
    </row>
    <row r="1184" spans="1:2" x14ac:dyDescent="0.25">
      <c r="A1184" s="28" t="s">
        <v>85</v>
      </c>
      <c r="B1184" s="2">
        <v>4.393863836442315</v>
      </c>
    </row>
    <row r="1185" spans="1:2" x14ac:dyDescent="0.25">
      <c r="A1185" s="6" t="s">
        <v>53</v>
      </c>
      <c r="B1185" s="2">
        <v>1.5626120271748389</v>
      </c>
    </row>
    <row r="1186" spans="1:2" x14ac:dyDescent="0.25">
      <c r="A1186" s="28" t="s">
        <v>30</v>
      </c>
      <c r="B1186" s="2">
        <v>6.7545294794587249E-2</v>
      </c>
    </row>
    <row r="1187" spans="1:2" x14ac:dyDescent="0.25">
      <c r="A1187" s="28" t="s">
        <v>88</v>
      </c>
      <c r="B1187" s="2">
        <v>0.82201442072152098</v>
      </c>
    </row>
    <row r="1188" spans="1:2" x14ac:dyDescent="0.25">
      <c r="A1188" s="28" t="s">
        <v>82</v>
      </c>
      <c r="B1188" s="2">
        <v>6.4670294456801152E-3</v>
      </c>
    </row>
    <row r="1189" spans="1:2" x14ac:dyDescent="0.25">
      <c r="A1189" s="28" t="s">
        <v>84</v>
      </c>
      <c r="B1189" s="2">
        <v>3.6787782673082864E-3</v>
      </c>
    </row>
    <row r="1190" spans="1:2" x14ac:dyDescent="0.25">
      <c r="A1190" s="28" t="s">
        <v>86</v>
      </c>
      <c r="B1190" s="2">
        <v>1.4406015531654526E-3</v>
      </c>
    </row>
    <row r="1191" spans="1:2" x14ac:dyDescent="0.25">
      <c r="A1191" s="28" t="s">
        <v>85</v>
      </c>
      <c r="B1191" s="2">
        <v>0.66146590239257674</v>
      </c>
    </row>
    <row r="1192" spans="1:2" x14ac:dyDescent="0.25">
      <c r="A1192" s="6" t="s">
        <v>19</v>
      </c>
      <c r="B1192" s="2">
        <v>5.9106795474362366E-2</v>
      </c>
    </row>
    <row r="1193" spans="1:2" x14ac:dyDescent="0.25">
      <c r="A1193" s="28" t="s">
        <v>31</v>
      </c>
      <c r="B1193" s="2">
        <v>6.710853462803353E-5</v>
      </c>
    </row>
    <row r="1194" spans="1:2" x14ac:dyDescent="0.25">
      <c r="A1194" s="28" t="s">
        <v>29</v>
      </c>
      <c r="B1194" s="2">
        <v>9.0347163496158319E-4</v>
      </c>
    </row>
    <row r="1195" spans="1:2" x14ac:dyDescent="0.25">
      <c r="A1195" s="28" t="s">
        <v>30</v>
      </c>
      <c r="B1195" s="2">
        <v>1.6237432146834262E-3</v>
      </c>
    </row>
    <row r="1196" spans="1:2" x14ac:dyDescent="0.25">
      <c r="A1196" s="28" t="s">
        <v>88</v>
      </c>
      <c r="B1196" s="2">
        <v>1.4655775028796891E-3</v>
      </c>
    </row>
    <row r="1197" spans="1:2" x14ac:dyDescent="0.25">
      <c r="A1197" s="28" t="s">
        <v>82</v>
      </c>
      <c r="B1197" s="2">
        <v>5.2685363043483814E-3</v>
      </c>
    </row>
    <row r="1198" spans="1:2" x14ac:dyDescent="0.25">
      <c r="A1198" s="28" t="s">
        <v>79</v>
      </c>
      <c r="B1198" s="2">
        <v>5.403839690624571E-5</v>
      </c>
    </row>
    <row r="1199" spans="1:2" x14ac:dyDescent="0.25">
      <c r="A1199" s="28" t="s">
        <v>84</v>
      </c>
      <c r="B1199" s="2">
        <v>1.6221857344614728E-2</v>
      </c>
    </row>
    <row r="1200" spans="1:2" x14ac:dyDescent="0.25">
      <c r="A1200" s="28" t="s">
        <v>86</v>
      </c>
      <c r="B1200" s="2">
        <v>5.0760884741235762E-4</v>
      </c>
    </row>
    <row r="1201" spans="1:2" x14ac:dyDescent="0.25">
      <c r="A1201" s="28" t="s">
        <v>85</v>
      </c>
      <c r="B1201" s="2">
        <v>3.299485369392792E-2</v>
      </c>
    </row>
    <row r="1202" spans="1:2" x14ac:dyDescent="0.25">
      <c r="A1202" s="6" t="s">
        <v>243</v>
      </c>
      <c r="B1202" s="2">
        <v>29.243233810272258</v>
      </c>
    </row>
    <row r="1203" spans="1:2" x14ac:dyDescent="0.25">
      <c r="A1203" s="28" t="s">
        <v>31</v>
      </c>
      <c r="B1203" s="2">
        <v>1.8706915525773478</v>
      </c>
    </row>
    <row r="1204" spans="1:2" x14ac:dyDescent="0.25">
      <c r="A1204" s="28" t="s">
        <v>29</v>
      </c>
      <c r="B1204" s="2">
        <v>4.0563916184324995</v>
      </c>
    </row>
    <row r="1205" spans="1:2" x14ac:dyDescent="0.25">
      <c r="A1205" s="28" t="s">
        <v>30</v>
      </c>
      <c r="B1205" s="2">
        <v>1.1109029558925465</v>
      </c>
    </row>
    <row r="1206" spans="1:2" x14ac:dyDescent="0.25">
      <c r="A1206" s="28" t="s">
        <v>88</v>
      </c>
      <c r="B1206" s="2">
        <v>2.021526071207782</v>
      </c>
    </row>
    <row r="1207" spans="1:2" x14ac:dyDescent="0.25">
      <c r="A1207" s="28" t="s">
        <v>82</v>
      </c>
      <c r="B1207" s="2">
        <v>3.0885855621958251</v>
      </c>
    </row>
    <row r="1208" spans="1:2" x14ac:dyDescent="0.25">
      <c r="A1208" s="28" t="s">
        <v>79</v>
      </c>
      <c r="B1208" s="2">
        <v>4.1179495079695778</v>
      </c>
    </row>
    <row r="1209" spans="1:2" x14ac:dyDescent="0.25">
      <c r="A1209" s="28" t="s">
        <v>80</v>
      </c>
      <c r="B1209" s="2">
        <v>0.62410222798884751</v>
      </c>
    </row>
    <row r="1210" spans="1:2" x14ac:dyDescent="0.25">
      <c r="A1210" s="28" t="s">
        <v>84</v>
      </c>
      <c r="B1210" s="2">
        <v>2.0544273774382749</v>
      </c>
    </row>
    <row r="1211" spans="1:2" x14ac:dyDescent="0.25">
      <c r="A1211" s="28" t="s">
        <v>86</v>
      </c>
      <c r="B1211" s="2">
        <v>3.9982839386258393E-2</v>
      </c>
    </row>
    <row r="1212" spans="1:2" x14ac:dyDescent="0.25">
      <c r="A1212" s="28" t="s">
        <v>85</v>
      </c>
      <c r="B1212" s="2">
        <v>10.258674097183297</v>
      </c>
    </row>
    <row r="1213" spans="1:2" x14ac:dyDescent="0.25">
      <c r="A1213" s="6" t="s">
        <v>52</v>
      </c>
      <c r="B1213" s="2">
        <v>0.44442824470940251</v>
      </c>
    </row>
    <row r="1214" spans="1:2" x14ac:dyDescent="0.25">
      <c r="A1214" s="28" t="s">
        <v>29</v>
      </c>
      <c r="B1214" s="2">
        <v>2.9738981355757959E-2</v>
      </c>
    </row>
    <row r="1215" spans="1:2" x14ac:dyDescent="0.25">
      <c r="A1215" s="28" t="s">
        <v>30</v>
      </c>
      <c r="B1215" s="2">
        <v>2.3630711048845846E-2</v>
      </c>
    </row>
    <row r="1216" spans="1:2" x14ac:dyDescent="0.25">
      <c r="A1216" s="28" t="s">
        <v>88</v>
      </c>
      <c r="B1216" s="2">
        <v>0.1333420174697458</v>
      </c>
    </row>
    <row r="1217" spans="1:2" x14ac:dyDescent="0.25">
      <c r="A1217" s="28" t="s">
        <v>82</v>
      </c>
      <c r="B1217" s="2">
        <v>2.5959399552614192E-2</v>
      </c>
    </row>
    <row r="1218" spans="1:2" x14ac:dyDescent="0.25">
      <c r="A1218" s="28" t="s">
        <v>85</v>
      </c>
      <c r="B1218" s="2">
        <v>0.23175713528243871</v>
      </c>
    </row>
    <row r="1219" spans="1:2" x14ac:dyDescent="0.25">
      <c r="A1219" s="6" t="s">
        <v>245</v>
      </c>
      <c r="B1219" s="2">
        <v>8.6538291410217596</v>
      </c>
    </row>
    <row r="1220" spans="1:2" x14ac:dyDescent="0.25">
      <c r="A1220" s="28" t="s">
        <v>31</v>
      </c>
      <c r="B1220" s="2">
        <v>0.14816372548957102</v>
      </c>
    </row>
    <row r="1221" spans="1:2" x14ac:dyDescent="0.25">
      <c r="A1221" s="28" t="s">
        <v>29</v>
      </c>
      <c r="B1221" s="2">
        <v>0.2524074079233149</v>
      </c>
    </row>
    <row r="1222" spans="1:2" x14ac:dyDescent="0.25">
      <c r="A1222" s="28" t="s">
        <v>30</v>
      </c>
      <c r="B1222" s="2">
        <v>0.1523165644976637</v>
      </c>
    </row>
    <row r="1223" spans="1:2" x14ac:dyDescent="0.25">
      <c r="A1223" s="28" t="s">
        <v>88</v>
      </c>
      <c r="B1223" s="2">
        <v>0.10559622367001646</v>
      </c>
    </row>
    <row r="1224" spans="1:2" x14ac:dyDescent="0.25">
      <c r="A1224" s="28" t="s">
        <v>82</v>
      </c>
      <c r="B1224" s="2">
        <v>0.97547695446109584</v>
      </c>
    </row>
    <row r="1225" spans="1:2" x14ac:dyDescent="0.25">
      <c r="A1225" s="28" t="s">
        <v>80</v>
      </c>
      <c r="B1225" s="2">
        <v>0.19912380323722259</v>
      </c>
    </row>
    <row r="1226" spans="1:2" x14ac:dyDescent="0.25">
      <c r="A1226" s="28" t="s">
        <v>84</v>
      </c>
      <c r="B1226" s="2">
        <v>2.8259295079121274</v>
      </c>
    </row>
    <row r="1227" spans="1:2" x14ac:dyDescent="0.25">
      <c r="A1227" s="28" t="s">
        <v>86</v>
      </c>
      <c r="B1227" s="2">
        <v>1.3158932810278244E-2</v>
      </c>
    </row>
    <row r="1228" spans="1:2" x14ac:dyDescent="0.25">
      <c r="A1228" s="28" t="s">
        <v>85</v>
      </c>
      <c r="B1228" s="2">
        <v>3.9816560210204686</v>
      </c>
    </row>
    <row r="1229" spans="1:2" x14ac:dyDescent="0.25">
      <c r="A1229" s="6" t="s">
        <v>247</v>
      </c>
      <c r="B1229" s="2">
        <v>96.858929373947632</v>
      </c>
    </row>
    <row r="1230" spans="1:2" x14ac:dyDescent="0.25">
      <c r="A1230" s="28" t="s">
        <v>31</v>
      </c>
      <c r="B1230" s="2">
        <v>6.4890289158118941</v>
      </c>
    </row>
    <row r="1231" spans="1:2" x14ac:dyDescent="0.25">
      <c r="A1231" s="28" t="s">
        <v>29</v>
      </c>
      <c r="B1231" s="2">
        <v>8.196275238745633</v>
      </c>
    </row>
    <row r="1232" spans="1:2" x14ac:dyDescent="0.25">
      <c r="A1232" s="28" t="s">
        <v>30</v>
      </c>
      <c r="B1232" s="2">
        <v>10.042659341872506</v>
      </c>
    </row>
    <row r="1233" spans="1:2" x14ac:dyDescent="0.25">
      <c r="A1233" s="28" t="s">
        <v>88</v>
      </c>
      <c r="B1233" s="2">
        <v>7.4303635526088359</v>
      </c>
    </row>
    <row r="1234" spans="1:2" x14ac:dyDescent="0.25">
      <c r="A1234" s="28" t="s">
        <v>82</v>
      </c>
      <c r="B1234" s="2">
        <v>12.971610683899598</v>
      </c>
    </row>
    <row r="1235" spans="1:2" x14ac:dyDescent="0.25">
      <c r="A1235" s="28" t="s">
        <v>79</v>
      </c>
      <c r="B1235" s="2">
        <v>0.21347800830075347</v>
      </c>
    </row>
    <row r="1236" spans="1:2" x14ac:dyDescent="0.25">
      <c r="A1236" s="28" t="s">
        <v>80</v>
      </c>
      <c r="B1236" s="2">
        <v>1.327269788617675</v>
      </c>
    </row>
    <row r="1237" spans="1:2" x14ac:dyDescent="0.25">
      <c r="A1237" s="28" t="s">
        <v>84</v>
      </c>
      <c r="B1237" s="2">
        <v>31.636519785457558</v>
      </c>
    </row>
    <row r="1238" spans="1:2" x14ac:dyDescent="0.25">
      <c r="A1238" s="28" t="s">
        <v>86</v>
      </c>
      <c r="B1238" s="2">
        <v>2.6683977014977597E-2</v>
      </c>
    </row>
    <row r="1239" spans="1:2" x14ac:dyDescent="0.25">
      <c r="A1239" s="28" t="s">
        <v>85</v>
      </c>
      <c r="B1239" s="2">
        <v>18.525040081618194</v>
      </c>
    </row>
    <row r="1240" spans="1:2" x14ac:dyDescent="0.25">
      <c r="A1240" s="6" t="s">
        <v>20</v>
      </c>
      <c r="B1240" s="2">
        <v>37.09573695164805</v>
      </c>
    </row>
    <row r="1241" spans="1:2" x14ac:dyDescent="0.25">
      <c r="A1241" s="28" t="s">
        <v>31</v>
      </c>
      <c r="B1241" s="2">
        <v>1.5232843739251054</v>
      </c>
    </row>
    <row r="1242" spans="1:2" x14ac:dyDescent="0.25">
      <c r="A1242" s="28" t="s">
        <v>29</v>
      </c>
      <c r="B1242" s="2">
        <v>2.1583282172432923</v>
      </c>
    </row>
    <row r="1243" spans="1:2" x14ac:dyDescent="0.25">
      <c r="A1243" s="28" t="s">
        <v>30</v>
      </c>
      <c r="B1243" s="2">
        <v>5.410686427915528</v>
      </c>
    </row>
    <row r="1244" spans="1:2" x14ac:dyDescent="0.25">
      <c r="A1244" s="28" t="s">
        <v>88</v>
      </c>
      <c r="B1244" s="2">
        <v>2.3979055551148942</v>
      </c>
    </row>
    <row r="1245" spans="1:2" x14ac:dyDescent="0.25">
      <c r="A1245" s="28" t="s">
        <v>82</v>
      </c>
      <c r="B1245" s="2">
        <v>16.273191122414715</v>
      </c>
    </row>
    <row r="1246" spans="1:2" x14ac:dyDescent="0.25">
      <c r="A1246" s="28" t="s">
        <v>80</v>
      </c>
      <c r="B1246" s="2">
        <v>0.14589575624247231</v>
      </c>
    </row>
    <row r="1247" spans="1:2" x14ac:dyDescent="0.25">
      <c r="A1247" s="28" t="s">
        <v>84</v>
      </c>
      <c r="B1247" s="2">
        <v>4.1772577939478532</v>
      </c>
    </row>
    <row r="1248" spans="1:2" x14ac:dyDescent="0.25">
      <c r="A1248" s="28" t="s">
        <v>86</v>
      </c>
      <c r="B1248" s="2">
        <v>5.6687898686456351E-2</v>
      </c>
    </row>
    <row r="1249" spans="1:2" x14ac:dyDescent="0.25">
      <c r="A1249" s="28" t="s">
        <v>85</v>
      </c>
      <c r="B1249" s="2">
        <v>4.9524998061577294</v>
      </c>
    </row>
    <row r="1250" spans="1:2" x14ac:dyDescent="0.25">
      <c r="A1250" s="6" t="s">
        <v>21</v>
      </c>
      <c r="B1250" s="2">
        <v>3.8259133796016416</v>
      </c>
    </row>
    <row r="1251" spans="1:2" x14ac:dyDescent="0.25">
      <c r="A1251" s="28" t="s">
        <v>31</v>
      </c>
      <c r="B1251" s="2">
        <v>2.2911115146687564E-2</v>
      </c>
    </row>
    <row r="1252" spans="1:2" x14ac:dyDescent="0.25">
      <c r="A1252" s="28" t="s">
        <v>29</v>
      </c>
      <c r="B1252" s="2">
        <v>0.18963146638660022</v>
      </c>
    </row>
    <row r="1253" spans="1:2" x14ac:dyDescent="0.25">
      <c r="A1253" s="28" t="s">
        <v>30</v>
      </c>
      <c r="B1253" s="2">
        <v>0.1125768531087845</v>
      </c>
    </row>
    <row r="1254" spans="1:2" x14ac:dyDescent="0.25">
      <c r="A1254" s="28" t="s">
        <v>88</v>
      </c>
      <c r="B1254" s="2">
        <v>7.6133896904710188E-2</v>
      </c>
    </row>
    <row r="1255" spans="1:2" x14ac:dyDescent="0.25">
      <c r="A1255" s="28" t="s">
        <v>82</v>
      </c>
      <c r="B1255" s="2">
        <v>0.61662071738217994</v>
      </c>
    </row>
    <row r="1256" spans="1:2" x14ac:dyDescent="0.25">
      <c r="A1256" s="28" t="s">
        <v>84</v>
      </c>
      <c r="B1256" s="2">
        <v>0.7562833855522596</v>
      </c>
    </row>
    <row r="1257" spans="1:2" x14ac:dyDescent="0.25">
      <c r="A1257" s="28" t="s">
        <v>86</v>
      </c>
      <c r="B1257" s="2">
        <v>1.141957105655885E-2</v>
      </c>
    </row>
    <row r="1258" spans="1:2" x14ac:dyDescent="0.25">
      <c r="A1258" s="28" t="s">
        <v>85</v>
      </c>
      <c r="B1258" s="2">
        <v>2.0403363740638611</v>
      </c>
    </row>
    <row r="1259" spans="1:2" x14ac:dyDescent="0.25">
      <c r="A1259" s="6" t="s">
        <v>22</v>
      </c>
      <c r="B1259" s="2">
        <v>3.7076953369379364</v>
      </c>
    </row>
    <row r="1260" spans="1:2" x14ac:dyDescent="0.25">
      <c r="A1260" s="28" t="s">
        <v>31</v>
      </c>
      <c r="B1260" s="2">
        <v>0.14919861272895099</v>
      </c>
    </row>
    <row r="1261" spans="1:2" x14ac:dyDescent="0.25">
      <c r="A1261" s="28" t="s">
        <v>29</v>
      </c>
      <c r="B1261" s="2">
        <v>0.16706995708633507</v>
      </c>
    </row>
    <row r="1262" spans="1:2" x14ac:dyDescent="0.25">
      <c r="A1262" s="28" t="s">
        <v>30</v>
      </c>
      <c r="B1262" s="2">
        <v>0.21681031419518529</v>
      </c>
    </row>
    <row r="1263" spans="1:2" x14ac:dyDescent="0.25">
      <c r="A1263" s="28" t="s">
        <v>88</v>
      </c>
      <c r="B1263" s="2">
        <v>7.7884344746247308E-2</v>
      </c>
    </row>
    <row r="1264" spans="1:2" x14ac:dyDescent="0.25">
      <c r="A1264" s="28" t="s">
        <v>82</v>
      </c>
      <c r="B1264" s="2">
        <v>0.17847812379796729</v>
      </c>
    </row>
    <row r="1265" spans="1:2" x14ac:dyDescent="0.25">
      <c r="A1265" s="28" t="s">
        <v>79</v>
      </c>
      <c r="B1265" s="2">
        <v>1.4118509449687589E-2</v>
      </c>
    </row>
    <row r="1266" spans="1:2" x14ac:dyDescent="0.25">
      <c r="A1266" s="28" t="s">
        <v>80</v>
      </c>
      <c r="B1266" s="2">
        <v>0.1080703222837152</v>
      </c>
    </row>
    <row r="1267" spans="1:2" x14ac:dyDescent="0.25">
      <c r="A1267" s="28" t="s">
        <v>84</v>
      </c>
      <c r="B1267" s="2">
        <v>1.9330976032344922</v>
      </c>
    </row>
    <row r="1268" spans="1:2" x14ac:dyDescent="0.25">
      <c r="A1268" s="28" t="s">
        <v>85</v>
      </c>
      <c r="B1268" s="2">
        <v>0.86296754941535525</v>
      </c>
    </row>
    <row r="1269" spans="1:2" x14ac:dyDescent="0.25">
      <c r="A1269" s="6" t="s">
        <v>25</v>
      </c>
      <c r="B1269" s="2">
        <v>6.1068474808604076</v>
      </c>
    </row>
    <row r="1270" spans="1:2" x14ac:dyDescent="0.25">
      <c r="A1270" s="28" t="s">
        <v>31</v>
      </c>
      <c r="B1270" s="2">
        <v>2.5860903190823875E-2</v>
      </c>
    </row>
    <row r="1271" spans="1:2" x14ac:dyDescent="0.25">
      <c r="A1271" s="28" t="s">
        <v>29</v>
      </c>
      <c r="B1271" s="2">
        <v>0.21532918770160633</v>
      </c>
    </row>
    <row r="1272" spans="1:2" x14ac:dyDescent="0.25">
      <c r="A1272" s="28" t="s">
        <v>30</v>
      </c>
      <c r="B1272" s="2">
        <v>8.9244976005671273E-2</v>
      </c>
    </row>
    <row r="1273" spans="1:2" x14ac:dyDescent="0.25">
      <c r="A1273" s="28" t="s">
        <v>88</v>
      </c>
      <c r="B1273" s="2">
        <v>0.1420296112861692</v>
      </c>
    </row>
    <row r="1274" spans="1:2" x14ac:dyDescent="0.25">
      <c r="A1274" s="28" t="s">
        <v>82</v>
      </c>
      <c r="B1274" s="2">
        <v>0.26302759613091203</v>
      </c>
    </row>
    <row r="1275" spans="1:2" x14ac:dyDescent="0.25">
      <c r="A1275" s="28" t="s">
        <v>79</v>
      </c>
      <c r="B1275" s="2">
        <v>1.7321028002440753E-3</v>
      </c>
    </row>
    <row r="1276" spans="1:2" x14ac:dyDescent="0.25">
      <c r="A1276" s="28" t="s">
        <v>80</v>
      </c>
      <c r="B1276" s="2">
        <v>3.0198445833537261E-2</v>
      </c>
    </row>
    <row r="1277" spans="1:2" x14ac:dyDescent="0.25">
      <c r="A1277" s="28" t="s">
        <v>84</v>
      </c>
      <c r="B1277" s="2">
        <v>3.2268061592373085</v>
      </c>
    </row>
    <row r="1278" spans="1:2" x14ac:dyDescent="0.25">
      <c r="A1278" s="28" t="s">
        <v>86</v>
      </c>
      <c r="B1278" s="2">
        <v>1.1307941948554062E-2</v>
      </c>
    </row>
    <row r="1279" spans="1:2" x14ac:dyDescent="0.25">
      <c r="A1279" s="28" t="s">
        <v>85</v>
      </c>
      <c r="B1279" s="2">
        <v>2.1013105567255814</v>
      </c>
    </row>
    <row r="1280" spans="1:2" x14ac:dyDescent="0.25">
      <c r="A1280" s="6" t="s">
        <v>23</v>
      </c>
      <c r="B1280" s="2">
        <v>4.0318950809935599</v>
      </c>
    </row>
    <row r="1281" spans="1:2" x14ac:dyDescent="0.25">
      <c r="A1281" s="28" t="s">
        <v>31</v>
      </c>
      <c r="B1281" s="2">
        <v>0.16333566293290161</v>
      </c>
    </row>
    <row r="1282" spans="1:2" x14ac:dyDescent="0.25">
      <c r="A1282" s="28" t="s">
        <v>29</v>
      </c>
      <c r="B1282" s="2">
        <v>1.0911300970831515</v>
      </c>
    </row>
    <row r="1283" spans="1:2" x14ac:dyDescent="0.25">
      <c r="A1283" s="28" t="s">
        <v>30</v>
      </c>
      <c r="B1283" s="2">
        <v>0.63396405001461342</v>
      </c>
    </row>
    <row r="1284" spans="1:2" x14ac:dyDescent="0.25">
      <c r="A1284" s="28" t="s">
        <v>88</v>
      </c>
      <c r="B1284" s="2">
        <v>0.11765186366184448</v>
      </c>
    </row>
    <row r="1285" spans="1:2" x14ac:dyDescent="0.25">
      <c r="A1285" s="28" t="s">
        <v>82</v>
      </c>
      <c r="B1285" s="2">
        <v>0.24419459777495892</v>
      </c>
    </row>
    <row r="1286" spans="1:2" x14ac:dyDescent="0.25">
      <c r="A1286" s="28" t="s">
        <v>80</v>
      </c>
      <c r="B1286" s="2">
        <v>1.7982235981089605E-2</v>
      </c>
    </row>
    <row r="1287" spans="1:2" x14ac:dyDescent="0.25">
      <c r="A1287" s="28" t="s">
        <v>84</v>
      </c>
      <c r="B1287" s="2">
        <v>0.55357094969133325</v>
      </c>
    </row>
    <row r="1288" spans="1:2" x14ac:dyDescent="0.25">
      <c r="A1288" s="28" t="s">
        <v>85</v>
      </c>
      <c r="B1288" s="2">
        <v>1.2100656238536667</v>
      </c>
    </row>
    <row r="1289" spans="1:2" x14ac:dyDescent="0.25">
      <c r="A1289" s="6" t="s">
        <v>249</v>
      </c>
      <c r="B1289" s="2">
        <v>43.470607200404302</v>
      </c>
    </row>
    <row r="1290" spans="1:2" x14ac:dyDescent="0.25">
      <c r="A1290" s="28" t="s">
        <v>31</v>
      </c>
      <c r="B1290" s="2">
        <v>0.63140613064129203</v>
      </c>
    </row>
    <row r="1291" spans="1:2" x14ac:dyDescent="0.25">
      <c r="A1291" s="28" t="s">
        <v>29</v>
      </c>
      <c r="B1291" s="2">
        <v>1.73637985042931</v>
      </c>
    </row>
    <row r="1292" spans="1:2" x14ac:dyDescent="0.25">
      <c r="A1292" s="28" t="s">
        <v>30</v>
      </c>
      <c r="B1292" s="2">
        <v>2.1083243516281893</v>
      </c>
    </row>
    <row r="1293" spans="1:2" x14ac:dyDescent="0.25">
      <c r="A1293" s="28" t="s">
        <v>88</v>
      </c>
      <c r="B1293" s="2">
        <v>0.89328019734538888</v>
      </c>
    </row>
    <row r="1294" spans="1:2" x14ac:dyDescent="0.25">
      <c r="A1294" s="28" t="s">
        <v>82</v>
      </c>
      <c r="B1294" s="2">
        <v>1.4339331620686186</v>
      </c>
    </row>
    <row r="1295" spans="1:2" x14ac:dyDescent="0.25">
      <c r="A1295" s="28" t="s">
        <v>79</v>
      </c>
      <c r="B1295" s="2">
        <v>6.2557396073046279E-2</v>
      </c>
    </row>
    <row r="1296" spans="1:2" x14ac:dyDescent="0.25">
      <c r="A1296" s="28" t="s">
        <v>80</v>
      </c>
      <c r="B1296" s="2">
        <v>0.49639527299605424</v>
      </c>
    </row>
    <row r="1297" spans="1:2" x14ac:dyDescent="0.25">
      <c r="A1297" s="28" t="s">
        <v>84</v>
      </c>
      <c r="B1297" s="2">
        <v>24.662256229806324</v>
      </c>
    </row>
    <row r="1298" spans="1:2" x14ac:dyDescent="0.25">
      <c r="A1298" s="28" t="s">
        <v>86</v>
      </c>
      <c r="B1298" s="2">
        <v>7.6480655006167006E-2</v>
      </c>
    </row>
    <row r="1299" spans="1:2" x14ac:dyDescent="0.25">
      <c r="A1299" s="28" t="s">
        <v>85</v>
      </c>
      <c r="B1299" s="2">
        <v>11.369593954409916</v>
      </c>
    </row>
    <row r="1300" spans="1:2" x14ac:dyDescent="0.25">
      <c r="A1300" s="6" t="s">
        <v>251</v>
      </c>
      <c r="B1300" s="2">
        <v>43.171404317533458</v>
      </c>
    </row>
    <row r="1301" spans="1:2" x14ac:dyDescent="0.25">
      <c r="A1301" s="28" t="s">
        <v>31</v>
      </c>
      <c r="B1301" s="2">
        <v>2.6020537241379889</v>
      </c>
    </row>
    <row r="1302" spans="1:2" x14ac:dyDescent="0.25">
      <c r="A1302" s="28" t="s">
        <v>29</v>
      </c>
      <c r="B1302" s="2">
        <v>7.5547587887096777</v>
      </c>
    </row>
    <row r="1303" spans="1:2" x14ac:dyDescent="0.25">
      <c r="A1303" s="28" t="s">
        <v>30</v>
      </c>
      <c r="B1303" s="2">
        <v>8.0795280235914664</v>
      </c>
    </row>
    <row r="1304" spans="1:2" x14ac:dyDescent="0.25">
      <c r="A1304" s="28" t="s">
        <v>88</v>
      </c>
      <c r="B1304" s="2">
        <v>7.5244894812192884</v>
      </c>
    </row>
    <row r="1305" spans="1:2" x14ac:dyDescent="0.25">
      <c r="A1305" s="28" t="s">
        <v>82</v>
      </c>
      <c r="B1305" s="2">
        <v>3.1435459244225838</v>
      </c>
    </row>
    <row r="1306" spans="1:2" x14ac:dyDescent="0.25">
      <c r="A1306" s="28" t="s">
        <v>79</v>
      </c>
      <c r="B1306" s="2">
        <v>0.1304370625771728</v>
      </c>
    </row>
    <row r="1307" spans="1:2" x14ac:dyDescent="0.25">
      <c r="A1307" s="28" t="s">
        <v>80</v>
      </c>
      <c r="B1307" s="2">
        <v>0.88617956430161637</v>
      </c>
    </row>
    <row r="1308" spans="1:2" x14ac:dyDescent="0.25">
      <c r="A1308" s="28" t="s">
        <v>84</v>
      </c>
      <c r="B1308" s="2">
        <v>3.2182952294858747</v>
      </c>
    </row>
    <row r="1309" spans="1:2" x14ac:dyDescent="0.25">
      <c r="A1309" s="28" t="s">
        <v>86</v>
      </c>
      <c r="B1309" s="2">
        <v>8.2649421807041767E-2</v>
      </c>
    </row>
    <row r="1310" spans="1:2" x14ac:dyDescent="0.25">
      <c r="A1310" s="28" t="s">
        <v>85</v>
      </c>
      <c r="B1310" s="2">
        <v>9.9494670972807544</v>
      </c>
    </row>
    <row r="1311" spans="1:2" x14ac:dyDescent="0.25">
      <c r="A1311" s="6" t="s">
        <v>229</v>
      </c>
      <c r="B1311" s="2">
        <v>14.084579525227205</v>
      </c>
    </row>
    <row r="1312" spans="1:2" x14ac:dyDescent="0.25">
      <c r="A1312" s="28" t="s">
        <v>31</v>
      </c>
      <c r="B1312" s="2">
        <v>0.37456215779900126</v>
      </c>
    </row>
    <row r="1313" spans="1:2" x14ac:dyDescent="0.25">
      <c r="A1313" s="28" t="s">
        <v>29</v>
      </c>
      <c r="B1313" s="2">
        <v>0.40725035283330879</v>
      </c>
    </row>
    <row r="1314" spans="1:2" x14ac:dyDescent="0.25">
      <c r="A1314" s="28" t="s">
        <v>30</v>
      </c>
      <c r="B1314" s="2">
        <v>1.0432118691818228</v>
      </c>
    </row>
    <row r="1315" spans="1:2" x14ac:dyDescent="0.25">
      <c r="A1315" s="28" t="s">
        <v>88</v>
      </c>
      <c r="B1315" s="2">
        <v>0.52290469478679835</v>
      </c>
    </row>
    <row r="1316" spans="1:2" x14ac:dyDescent="0.25">
      <c r="A1316" s="28" t="s">
        <v>82</v>
      </c>
      <c r="B1316" s="2">
        <v>1.7258626244530149</v>
      </c>
    </row>
    <row r="1317" spans="1:2" x14ac:dyDescent="0.25">
      <c r="A1317" s="28" t="s">
        <v>79</v>
      </c>
      <c r="B1317" s="2">
        <v>2.2073199648460214E-2</v>
      </c>
    </row>
    <row r="1318" spans="1:2" x14ac:dyDescent="0.25">
      <c r="A1318" s="28" t="s">
        <v>80</v>
      </c>
      <c r="B1318" s="2">
        <v>0.34832890907842118</v>
      </c>
    </row>
    <row r="1319" spans="1:2" x14ac:dyDescent="0.25">
      <c r="A1319" s="28" t="s">
        <v>84</v>
      </c>
      <c r="B1319" s="2">
        <v>3.2382817332573763</v>
      </c>
    </row>
    <row r="1320" spans="1:2" x14ac:dyDescent="0.25">
      <c r="A1320" s="28" t="s">
        <v>86</v>
      </c>
      <c r="B1320" s="2">
        <v>8.2418712638793051E-2</v>
      </c>
    </row>
    <row r="1321" spans="1:2" x14ac:dyDescent="0.25">
      <c r="A1321" s="28" t="s">
        <v>85</v>
      </c>
      <c r="B1321" s="2">
        <v>6.3196852715502088</v>
      </c>
    </row>
    <row r="1322" spans="1:2" x14ac:dyDescent="0.25">
      <c r="A1322" s="6" t="s">
        <v>93</v>
      </c>
      <c r="B1322" s="2">
        <v>344.70582949268339</v>
      </c>
    </row>
    <row r="1323" spans="1:2" x14ac:dyDescent="0.25">
      <c r="A1323" s="28" t="s">
        <v>31</v>
      </c>
      <c r="B1323" s="2">
        <v>19.001531383958593</v>
      </c>
    </row>
    <row r="1324" spans="1:2" x14ac:dyDescent="0.25">
      <c r="A1324" s="28" t="s">
        <v>29</v>
      </c>
      <c r="B1324" s="2">
        <v>30.248133655402562</v>
      </c>
    </row>
    <row r="1325" spans="1:2" x14ac:dyDescent="0.25">
      <c r="A1325" s="28" t="s">
        <v>30</v>
      </c>
      <c r="B1325" s="2">
        <v>33.418163397694194</v>
      </c>
    </row>
    <row r="1326" spans="1:2" x14ac:dyDescent="0.25">
      <c r="A1326" s="28" t="s">
        <v>88</v>
      </c>
      <c r="B1326" s="2">
        <v>26.920749684469779</v>
      </c>
    </row>
    <row r="1327" spans="1:2" x14ac:dyDescent="0.25">
      <c r="A1327" s="28" t="s">
        <v>82</v>
      </c>
      <c r="B1327" s="2">
        <v>46.566789772479126</v>
      </c>
    </row>
    <row r="1328" spans="1:2" x14ac:dyDescent="0.25">
      <c r="A1328" s="28" t="s">
        <v>79</v>
      </c>
      <c r="B1328" s="2">
        <v>4.9692242677498939</v>
      </c>
    </row>
    <row r="1329" spans="1:2" x14ac:dyDescent="0.25">
      <c r="A1329" s="28" t="s">
        <v>80</v>
      </c>
      <c r="B1329" s="2">
        <v>7.3852555965217945</v>
      </c>
    </row>
    <row r="1330" spans="1:2" x14ac:dyDescent="0.25">
      <c r="A1330" s="28" t="s">
        <v>84</v>
      </c>
      <c r="B1330" s="2">
        <v>87.643346079927795</v>
      </c>
    </row>
    <row r="1331" spans="1:2" x14ac:dyDescent="0.25">
      <c r="A1331" s="28" t="s">
        <v>86</v>
      </c>
      <c r="B1331" s="2">
        <v>0.75299885057449312</v>
      </c>
    </row>
    <row r="1332" spans="1:2" x14ac:dyDescent="0.25">
      <c r="A1332" s="28" t="s">
        <v>85</v>
      </c>
      <c r="B1332" s="2">
        <v>87.799636803905187</v>
      </c>
    </row>
    <row r="1333" spans="1:2" x14ac:dyDescent="0.25">
      <c r="A1333" s="3" t="s">
        <v>80</v>
      </c>
      <c r="B1333" s="2">
        <v>1035.8501677886675</v>
      </c>
    </row>
    <row r="1334" spans="1:2" x14ac:dyDescent="0.25">
      <c r="A1334" s="6" t="s">
        <v>228</v>
      </c>
      <c r="B1334" s="2">
        <v>10.996865521468916</v>
      </c>
    </row>
    <row r="1335" spans="1:2" x14ac:dyDescent="0.25">
      <c r="A1335" s="28" t="s">
        <v>31</v>
      </c>
      <c r="B1335" s="2">
        <v>4.9634532060274981E-2</v>
      </c>
    </row>
    <row r="1336" spans="1:2" x14ac:dyDescent="0.25">
      <c r="A1336" s="28" t="s">
        <v>29</v>
      </c>
      <c r="B1336" s="2">
        <v>7.064274677658456E-3</v>
      </c>
    </row>
    <row r="1337" spans="1:2" x14ac:dyDescent="0.25">
      <c r="A1337" s="28" t="s">
        <v>30</v>
      </c>
      <c r="B1337" s="2">
        <v>1.1447225492581587E-2</v>
      </c>
    </row>
    <row r="1338" spans="1:2" x14ac:dyDescent="0.25">
      <c r="A1338" s="28" t="s">
        <v>88</v>
      </c>
      <c r="B1338" s="2">
        <v>0.9479927630309759</v>
      </c>
    </row>
    <row r="1339" spans="1:2" x14ac:dyDescent="0.25">
      <c r="A1339" s="28" t="s">
        <v>82</v>
      </c>
      <c r="B1339" s="2">
        <v>1.6380626843204995</v>
      </c>
    </row>
    <row r="1340" spans="1:2" x14ac:dyDescent="0.25">
      <c r="A1340" s="28" t="s">
        <v>79</v>
      </c>
      <c r="B1340" s="2">
        <v>1.1732753258101634E-2</v>
      </c>
    </row>
    <row r="1341" spans="1:2" x14ac:dyDescent="0.25">
      <c r="A1341" s="28" t="s">
        <v>87</v>
      </c>
      <c r="B1341" s="2">
        <v>9.0847402057692511E-2</v>
      </c>
    </row>
    <row r="1342" spans="1:2" x14ac:dyDescent="0.25">
      <c r="A1342" s="28" t="s">
        <v>84</v>
      </c>
      <c r="B1342" s="2">
        <v>0.41816939503067613</v>
      </c>
    </row>
    <row r="1343" spans="1:2" x14ac:dyDescent="0.25">
      <c r="A1343" s="28" t="s">
        <v>86</v>
      </c>
      <c r="B1343" s="2">
        <v>0.11739095149617884</v>
      </c>
    </row>
    <row r="1344" spans="1:2" x14ac:dyDescent="0.25">
      <c r="A1344" s="28" t="s">
        <v>85</v>
      </c>
      <c r="B1344" s="2">
        <v>7.7045235400442751</v>
      </c>
    </row>
    <row r="1345" spans="1:2" x14ac:dyDescent="0.25">
      <c r="A1345" s="6" t="s">
        <v>239</v>
      </c>
      <c r="B1345" s="2">
        <v>1.103874982916254</v>
      </c>
    </row>
    <row r="1346" spans="1:2" x14ac:dyDescent="0.25">
      <c r="A1346" s="28" t="s">
        <v>31</v>
      </c>
      <c r="B1346" s="2">
        <v>5.6256595045375904E-2</v>
      </c>
    </row>
    <row r="1347" spans="1:2" x14ac:dyDescent="0.25">
      <c r="A1347" s="28" t="s">
        <v>29</v>
      </c>
      <c r="B1347" s="2">
        <v>3.991239283496157E-2</v>
      </c>
    </row>
    <row r="1348" spans="1:2" x14ac:dyDescent="0.25">
      <c r="A1348" s="28" t="s">
        <v>30</v>
      </c>
      <c r="B1348" s="2">
        <v>2.0502351066520999E-2</v>
      </c>
    </row>
    <row r="1349" spans="1:2" x14ac:dyDescent="0.25">
      <c r="A1349" s="28" t="s">
        <v>88</v>
      </c>
      <c r="B1349" s="2">
        <v>3.2198160328094257E-2</v>
      </c>
    </row>
    <row r="1350" spans="1:2" x14ac:dyDescent="0.25">
      <c r="A1350" s="28" t="s">
        <v>82</v>
      </c>
      <c r="B1350" s="2">
        <v>0.39817247024163921</v>
      </c>
    </row>
    <row r="1351" spans="1:2" x14ac:dyDescent="0.25">
      <c r="A1351" s="28" t="s">
        <v>87</v>
      </c>
      <c r="B1351" s="2">
        <v>2.5543202301234323E-2</v>
      </c>
    </row>
    <row r="1352" spans="1:2" x14ac:dyDescent="0.25">
      <c r="A1352" s="28" t="s">
        <v>84</v>
      </c>
      <c r="B1352" s="2">
        <v>0.15757559823685152</v>
      </c>
    </row>
    <row r="1353" spans="1:2" x14ac:dyDescent="0.25">
      <c r="A1353" s="28" t="s">
        <v>85</v>
      </c>
      <c r="B1353" s="2">
        <v>0.37371421286157608</v>
      </c>
    </row>
    <row r="1354" spans="1:2" x14ac:dyDescent="0.25">
      <c r="A1354" s="6" t="s">
        <v>241</v>
      </c>
      <c r="B1354" s="2">
        <v>66.912502225310106</v>
      </c>
    </row>
    <row r="1355" spans="1:2" x14ac:dyDescent="0.25">
      <c r="A1355" s="28" t="s">
        <v>31</v>
      </c>
      <c r="B1355" s="2">
        <v>0.98521970534357928</v>
      </c>
    </row>
    <row r="1356" spans="1:2" x14ac:dyDescent="0.25">
      <c r="A1356" s="28" t="s">
        <v>29</v>
      </c>
      <c r="B1356" s="2">
        <v>1.0757474273127097</v>
      </c>
    </row>
    <row r="1357" spans="1:2" x14ac:dyDescent="0.25">
      <c r="A1357" s="28" t="s">
        <v>30</v>
      </c>
      <c r="B1357" s="2">
        <v>0.55137034877972313</v>
      </c>
    </row>
    <row r="1358" spans="1:2" x14ac:dyDescent="0.25">
      <c r="A1358" s="28" t="s">
        <v>88</v>
      </c>
      <c r="B1358" s="2">
        <v>6.8706919613050461</v>
      </c>
    </row>
    <row r="1359" spans="1:2" x14ac:dyDescent="0.25">
      <c r="A1359" s="28" t="s">
        <v>82</v>
      </c>
      <c r="B1359" s="2">
        <v>7.2635544947363648</v>
      </c>
    </row>
    <row r="1360" spans="1:2" x14ac:dyDescent="0.25">
      <c r="A1360" s="28" t="s">
        <v>79</v>
      </c>
      <c r="B1360" s="2">
        <v>0.16826295932141744</v>
      </c>
    </row>
    <row r="1361" spans="1:2" x14ac:dyDescent="0.25">
      <c r="A1361" s="28" t="s">
        <v>87</v>
      </c>
      <c r="B1361" s="2">
        <v>4.6165863694317162</v>
      </c>
    </row>
    <row r="1362" spans="1:2" x14ac:dyDescent="0.25">
      <c r="A1362" s="28" t="s">
        <v>84</v>
      </c>
      <c r="B1362" s="2">
        <v>30.220892264987324</v>
      </c>
    </row>
    <row r="1363" spans="1:2" x14ac:dyDescent="0.25">
      <c r="A1363" s="28" t="s">
        <v>86</v>
      </c>
      <c r="B1363" s="2">
        <v>0.66238369777241468</v>
      </c>
    </row>
    <row r="1364" spans="1:2" x14ac:dyDescent="0.25">
      <c r="A1364" s="28" t="s">
        <v>85</v>
      </c>
      <c r="B1364" s="2">
        <v>14.497792996319822</v>
      </c>
    </row>
    <row r="1365" spans="1:2" x14ac:dyDescent="0.25">
      <c r="A1365" s="6" t="s">
        <v>53</v>
      </c>
      <c r="B1365" s="2">
        <v>15.434945110026188</v>
      </c>
    </row>
    <row r="1366" spans="1:2" x14ac:dyDescent="0.25">
      <c r="A1366" s="28" t="s">
        <v>30</v>
      </c>
      <c r="B1366" s="2">
        <v>1.1541072221574893E-2</v>
      </c>
    </row>
    <row r="1367" spans="1:2" x14ac:dyDescent="0.25">
      <c r="A1367" s="28" t="s">
        <v>88</v>
      </c>
      <c r="B1367" s="2">
        <v>0.7096119216314265</v>
      </c>
    </row>
    <row r="1368" spans="1:2" x14ac:dyDescent="0.25">
      <c r="A1368" s="28" t="s">
        <v>82</v>
      </c>
      <c r="B1368" s="2">
        <v>11.959380288045661</v>
      </c>
    </row>
    <row r="1369" spans="1:2" x14ac:dyDescent="0.25">
      <c r="A1369" s="28" t="s">
        <v>87</v>
      </c>
      <c r="B1369" s="2">
        <v>0.20723067185973451</v>
      </c>
    </row>
    <row r="1370" spans="1:2" x14ac:dyDescent="0.25">
      <c r="A1370" s="28" t="s">
        <v>84</v>
      </c>
      <c r="B1370" s="2">
        <v>0.10744853996619191</v>
      </c>
    </row>
    <row r="1371" spans="1:2" x14ac:dyDescent="0.25">
      <c r="A1371" s="28" t="s">
        <v>86</v>
      </c>
      <c r="B1371" s="2">
        <v>2.3868405619764155</v>
      </c>
    </row>
    <row r="1372" spans="1:2" x14ac:dyDescent="0.25">
      <c r="A1372" s="28" t="s">
        <v>85</v>
      </c>
      <c r="B1372" s="2">
        <v>5.2892054325181813E-2</v>
      </c>
    </row>
    <row r="1373" spans="1:2" x14ac:dyDescent="0.25">
      <c r="A1373" s="6" t="s">
        <v>230</v>
      </c>
      <c r="B1373" s="2">
        <v>45.733576148497519</v>
      </c>
    </row>
    <row r="1374" spans="1:2" x14ac:dyDescent="0.25">
      <c r="A1374" s="28" t="s">
        <v>29</v>
      </c>
      <c r="B1374" s="2">
        <v>1.2569847159615919E-3</v>
      </c>
    </row>
    <row r="1375" spans="1:2" x14ac:dyDescent="0.25">
      <c r="A1375" s="28" t="s">
        <v>82</v>
      </c>
      <c r="B1375" s="2">
        <v>1.3680174411799246</v>
      </c>
    </row>
    <row r="1376" spans="1:2" x14ac:dyDescent="0.25">
      <c r="A1376" s="28" t="s">
        <v>79</v>
      </c>
      <c r="B1376" s="2">
        <v>0.68935595926121884</v>
      </c>
    </row>
    <row r="1377" spans="1:2" x14ac:dyDescent="0.25">
      <c r="A1377" s="28" t="s">
        <v>87</v>
      </c>
      <c r="B1377" s="2">
        <v>0.14244884158800158</v>
      </c>
    </row>
    <row r="1378" spans="1:2" x14ac:dyDescent="0.25">
      <c r="A1378" s="28" t="s">
        <v>85</v>
      </c>
      <c r="B1378" s="2">
        <v>43.532496921752411</v>
      </c>
    </row>
    <row r="1379" spans="1:2" x14ac:dyDescent="0.25">
      <c r="A1379" s="6" t="s">
        <v>19</v>
      </c>
      <c r="B1379" s="2">
        <v>0.34419523562122284</v>
      </c>
    </row>
    <row r="1380" spans="1:2" x14ac:dyDescent="0.25">
      <c r="A1380" s="28" t="s">
        <v>31</v>
      </c>
      <c r="B1380" s="2">
        <v>1.3786531249678619E-4</v>
      </c>
    </row>
    <row r="1381" spans="1:2" x14ac:dyDescent="0.25">
      <c r="A1381" s="28" t="s">
        <v>29</v>
      </c>
      <c r="B1381" s="2">
        <v>2.3381766036037403E-3</v>
      </c>
    </row>
    <row r="1382" spans="1:2" x14ac:dyDescent="0.25">
      <c r="A1382" s="28" t="s">
        <v>30</v>
      </c>
      <c r="B1382" s="2">
        <v>4.6484483043236153E-3</v>
      </c>
    </row>
    <row r="1383" spans="1:2" x14ac:dyDescent="0.25">
      <c r="A1383" s="28" t="s">
        <v>88</v>
      </c>
      <c r="B1383" s="2">
        <v>6.9549337306111236E-2</v>
      </c>
    </row>
    <row r="1384" spans="1:2" x14ac:dyDescent="0.25">
      <c r="A1384" s="28" t="s">
        <v>82</v>
      </c>
      <c r="B1384" s="2">
        <v>1.6285212357718227E-2</v>
      </c>
    </row>
    <row r="1385" spans="1:2" x14ac:dyDescent="0.25">
      <c r="A1385" s="28" t="s">
        <v>79</v>
      </c>
      <c r="B1385" s="2">
        <v>5.2767963970637693E-4</v>
      </c>
    </row>
    <row r="1386" spans="1:2" x14ac:dyDescent="0.25">
      <c r="A1386" s="28" t="s">
        <v>87</v>
      </c>
      <c r="B1386" s="2">
        <v>5.8935952202140299E-3</v>
      </c>
    </row>
    <row r="1387" spans="1:2" x14ac:dyDescent="0.25">
      <c r="A1387" s="28" t="s">
        <v>84</v>
      </c>
      <c r="B1387" s="2">
        <v>6.6512569453915274E-2</v>
      </c>
    </row>
    <row r="1388" spans="1:2" x14ac:dyDescent="0.25">
      <c r="A1388" s="28" t="s">
        <v>86</v>
      </c>
      <c r="B1388" s="2">
        <v>4.8854126711406348E-3</v>
      </c>
    </row>
    <row r="1389" spans="1:2" x14ac:dyDescent="0.25">
      <c r="A1389" s="28" t="s">
        <v>85</v>
      </c>
      <c r="B1389" s="2">
        <v>0.17341693875199293</v>
      </c>
    </row>
    <row r="1390" spans="1:2" x14ac:dyDescent="0.25">
      <c r="A1390" s="6" t="s">
        <v>243</v>
      </c>
      <c r="B1390" s="2">
        <v>8.0811335697568829</v>
      </c>
    </row>
    <row r="1391" spans="1:2" x14ac:dyDescent="0.25">
      <c r="A1391" s="28" t="s">
        <v>31</v>
      </c>
      <c r="B1391" s="2">
        <v>8.7062697704804112E-2</v>
      </c>
    </row>
    <row r="1392" spans="1:2" x14ac:dyDescent="0.25">
      <c r="A1392" s="28" t="s">
        <v>29</v>
      </c>
      <c r="B1392" s="2">
        <v>5.3360131276098774E-2</v>
      </c>
    </row>
    <row r="1393" spans="1:2" x14ac:dyDescent="0.25">
      <c r="A1393" s="28" t="s">
        <v>30</v>
      </c>
      <c r="B1393" s="2">
        <v>1.8845625985884042E-2</v>
      </c>
    </row>
    <row r="1394" spans="1:2" x14ac:dyDescent="0.25">
      <c r="A1394" s="28" t="s">
        <v>88</v>
      </c>
      <c r="B1394" s="2">
        <v>0.19525480433629655</v>
      </c>
    </row>
    <row r="1395" spans="1:2" x14ac:dyDescent="0.25">
      <c r="A1395" s="28" t="s">
        <v>82</v>
      </c>
      <c r="B1395" s="2">
        <v>0.21946517129672641</v>
      </c>
    </row>
    <row r="1396" spans="1:2" x14ac:dyDescent="0.25">
      <c r="A1396" s="28" t="s">
        <v>79</v>
      </c>
      <c r="B1396" s="2">
        <v>0.4707293260767253</v>
      </c>
    </row>
    <row r="1397" spans="1:2" x14ac:dyDescent="0.25">
      <c r="A1397" s="28" t="s">
        <v>84</v>
      </c>
      <c r="B1397" s="2">
        <v>3.0102205991973503E-2</v>
      </c>
    </row>
    <row r="1398" spans="1:2" x14ac:dyDescent="0.25">
      <c r="A1398" s="28" t="s">
        <v>86</v>
      </c>
      <c r="B1398" s="2">
        <v>3.0959691233908584E-3</v>
      </c>
    </row>
    <row r="1399" spans="1:2" x14ac:dyDescent="0.25">
      <c r="A1399" s="28" t="s">
        <v>85</v>
      </c>
      <c r="B1399" s="2">
        <v>7.0032176379649824</v>
      </c>
    </row>
    <row r="1400" spans="1:2" x14ac:dyDescent="0.25">
      <c r="A1400" s="6" t="s">
        <v>52</v>
      </c>
      <c r="B1400" s="2">
        <v>0.73698810225259792</v>
      </c>
    </row>
    <row r="1401" spans="1:2" x14ac:dyDescent="0.25">
      <c r="A1401" s="28" t="s">
        <v>29</v>
      </c>
      <c r="B1401" s="2">
        <v>5.2084864125222306E-4</v>
      </c>
    </row>
    <row r="1402" spans="1:2" x14ac:dyDescent="0.25">
      <c r="A1402" s="28" t="s">
        <v>30</v>
      </c>
      <c r="B1402" s="2">
        <v>8.3601013129536758E-4</v>
      </c>
    </row>
    <row r="1403" spans="1:2" x14ac:dyDescent="0.25">
      <c r="A1403" s="28" t="s">
        <v>88</v>
      </c>
      <c r="B1403" s="2">
        <v>0.28519526825473196</v>
      </c>
    </row>
    <row r="1404" spans="1:2" x14ac:dyDescent="0.25">
      <c r="A1404" s="28" t="s">
        <v>82</v>
      </c>
      <c r="B1404" s="2">
        <v>9.1799406575271664E-2</v>
      </c>
    </row>
    <row r="1405" spans="1:2" x14ac:dyDescent="0.25">
      <c r="A1405" s="28" t="s">
        <v>87</v>
      </c>
      <c r="B1405" s="2">
        <v>2.7413943073121585E-2</v>
      </c>
    </row>
    <row r="1406" spans="1:2" x14ac:dyDescent="0.25">
      <c r="A1406" s="28" t="s">
        <v>85</v>
      </c>
      <c r="B1406" s="2">
        <v>0.33122262557692517</v>
      </c>
    </row>
    <row r="1407" spans="1:2" x14ac:dyDescent="0.25">
      <c r="A1407" s="6" t="s">
        <v>245</v>
      </c>
      <c r="B1407" s="2">
        <v>15.159182372428955</v>
      </c>
    </row>
    <row r="1408" spans="1:2" x14ac:dyDescent="0.25">
      <c r="A1408" s="28" t="s">
        <v>31</v>
      </c>
      <c r="B1408" s="2">
        <v>0.15492491375648931</v>
      </c>
    </row>
    <row r="1409" spans="1:2" x14ac:dyDescent="0.25">
      <c r="A1409" s="28" t="s">
        <v>29</v>
      </c>
      <c r="B1409" s="2">
        <v>0.31689948403926582</v>
      </c>
    </row>
    <row r="1410" spans="1:2" x14ac:dyDescent="0.25">
      <c r="A1410" s="28" t="s">
        <v>30</v>
      </c>
      <c r="B1410" s="2">
        <v>0.10806614525239855</v>
      </c>
    </row>
    <row r="1411" spans="1:2" x14ac:dyDescent="0.25">
      <c r="A1411" s="28" t="s">
        <v>88</v>
      </c>
      <c r="B1411" s="2">
        <v>0.95405433475902746</v>
      </c>
    </row>
    <row r="1412" spans="1:2" x14ac:dyDescent="0.25">
      <c r="A1412" s="28" t="s">
        <v>82</v>
      </c>
      <c r="B1412" s="2">
        <v>3.0139730814619825</v>
      </c>
    </row>
    <row r="1413" spans="1:2" x14ac:dyDescent="0.25">
      <c r="A1413" s="28" t="s">
        <v>79</v>
      </c>
      <c r="B1413" s="2">
        <v>0.26296675201937914</v>
      </c>
    </row>
    <row r="1414" spans="1:2" x14ac:dyDescent="0.25">
      <c r="A1414" s="28" t="s">
        <v>87</v>
      </c>
      <c r="B1414" s="2">
        <v>0.6322150151311382</v>
      </c>
    </row>
    <row r="1415" spans="1:2" x14ac:dyDescent="0.25">
      <c r="A1415" s="28" t="s">
        <v>84</v>
      </c>
      <c r="B1415" s="2">
        <v>6.9811480760328681</v>
      </c>
    </row>
    <row r="1416" spans="1:2" x14ac:dyDescent="0.25">
      <c r="A1416" s="28" t="s">
        <v>86</v>
      </c>
      <c r="B1416" s="2">
        <v>0.27935627824339543</v>
      </c>
    </row>
    <row r="1417" spans="1:2" x14ac:dyDescent="0.25">
      <c r="A1417" s="28" t="s">
        <v>85</v>
      </c>
      <c r="B1417" s="2">
        <v>2.4555782917330102</v>
      </c>
    </row>
    <row r="1418" spans="1:2" x14ac:dyDescent="0.25">
      <c r="A1418" s="6" t="s">
        <v>247</v>
      </c>
      <c r="B1418" s="2">
        <v>116.43846615747981</v>
      </c>
    </row>
    <row r="1419" spans="1:2" x14ac:dyDescent="0.25">
      <c r="A1419" s="28" t="s">
        <v>31</v>
      </c>
      <c r="B1419" s="2">
        <v>3.3297487161760624</v>
      </c>
    </row>
    <row r="1420" spans="1:2" x14ac:dyDescent="0.25">
      <c r="A1420" s="28" t="s">
        <v>29</v>
      </c>
      <c r="B1420" s="2">
        <v>3.7443168664412356</v>
      </c>
    </row>
    <row r="1421" spans="1:2" x14ac:dyDescent="0.25">
      <c r="A1421" s="28" t="s">
        <v>30</v>
      </c>
      <c r="B1421" s="2">
        <v>2.6748250080406235</v>
      </c>
    </row>
    <row r="1422" spans="1:2" x14ac:dyDescent="0.25">
      <c r="A1422" s="28" t="s">
        <v>88</v>
      </c>
      <c r="B1422" s="2">
        <v>9.8733947571268512</v>
      </c>
    </row>
    <row r="1423" spans="1:2" x14ac:dyDescent="0.25">
      <c r="A1423" s="28" t="s">
        <v>82</v>
      </c>
      <c r="B1423" s="2">
        <v>18.832038468813526</v>
      </c>
    </row>
    <row r="1424" spans="1:2" x14ac:dyDescent="0.25">
      <c r="A1424" s="28" t="s">
        <v>79</v>
      </c>
      <c r="B1424" s="2">
        <v>0.28756628313028415</v>
      </c>
    </row>
    <row r="1425" spans="1:2" x14ac:dyDescent="0.25">
      <c r="A1425" s="28" t="s">
        <v>87</v>
      </c>
      <c r="B1425" s="2">
        <v>1.1032096351491052</v>
      </c>
    </row>
    <row r="1426" spans="1:2" x14ac:dyDescent="0.25">
      <c r="A1426" s="28" t="s">
        <v>84</v>
      </c>
      <c r="B1426" s="2">
        <v>55.000677564634351</v>
      </c>
    </row>
    <row r="1427" spans="1:2" x14ac:dyDescent="0.25">
      <c r="A1427" s="28" t="s">
        <v>86</v>
      </c>
      <c r="B1427" s="2">
        <v>0.13244039396008173</v>
      </c>
    </row>
    <row r="1428" spans="1:2" x14ac:dyDescent="0.25">
      <c r="A1428" s="28" t="s">
        <v>85</v>
      </c>
      <c r="B1428" s="2">
        <v>21.460248464007684</v>
      </c>
    </row>
    <row r="1429" spans="1:2" x14ac:dyDescent="0.25">
      <c r="A1429" s="6" t="s">
        <v>20</v>
      </c>
      <c r="B1429" s="2">
        <v>8.1546274215884669</v>
      </c>
    </row>
    <row r="1430" spans="1:2" x14ac:dyDescent="0.25">
      <c r="A1430" s="28" t="s">
        <v>31</v>
      </c>
      <c r="B1430" s="2">
        <v>0.14227280307172449</v>
      </c>
    </row>
    <row r="1431" spans="1:2" x14ac:dyDescent="0.25">
      <c r="A1431" s="28" t="s">
        <v>29</v>
      </c>
      <c r="B1431" s="2">
        <v>0.31577998157717008</v>
      </c>
    </row>
    <row r="1432" spans="1:2" x14ac:dyDescent="0.25">
      <c r="A1432" s="28" t="s">
        <v>30</v>
      </c>
      <c r="B1432" s="2">
        <v>0.59073821131366822</v>
      </c>
    </row>
    <row r="1433" spans="1:2" x14ac:dyDescent="0.25">
      <c r="A1433" s="28" t="s">
        <v>88</v>
      </c>
      <c r="B1433" s="2">
        <v>0.60135338471419941</v>
      </c>
    </row>
    <row r="1434" spans="1:2" x14ac:dyDescent="0.25">
      <c r="A1434" s="28" t="s">
        <v>82</v>
      </c>
      <c r="B1434" s="2">
        <v>3.3225596759753535</v>
      </c>
    </row>
    <row r="1435" spans="1:2" x14ac:dyDescent="0.25">
      <c r="A1435" s="28" t="s">
        <v>79</v>
      </c>
      <c r="B1435" s="2">
        <v>0.1024099624311441</v>
      </c>
    </row>
    <row r="1436" spans="1:2" x14ac:dyDescent="0.25">
      <c r="A1436" s="28" t="s">
        <v>84</v>
      </c>
      <c r="B1436" s="2">
        <v>1.6614134771788942</v>
      </c>
    </row>
    <row r="1437" spans="1:2" x14ac:dyDescent="0.25">
      <c r="A1437" s="28" t="s">
        <v>86</v>
      </c>
      <c r="B1437" s="2">
        <v>2.4258541196664388E-2</v>
      </c>
    </row>
    <row r="1438" spans="1:2" x14ac:dyDescent="0.25">
      <c r="A1438" s="28" t="s">
        <v>85</v>
      </c>
      <c r="B1438" s="2">
        <v>1.3938413841296486</v>
      </c>
    </row>
    <row r="1439" spans="1:2" x14ac:dyDescent="0.25">
      <c r="A1439" s="6" t="s">
        <v>21</v>
      </c>
      <c r="B1439" s="2">
        <v>97.004255577970028</v>
      </c>
    </row>
    <row r="1440" spans="1:2" x14ac:dyDescent="0.25">
      <c r="A1440" s="28" t="s">
        <v>31</v>
      </c>
      <c r="B1440" s="2">
        <v>0.31195670530332542</v>
      </c>
    </row>
    <row r="1441" spans="1:2" x14ac:dyDescent="0.25">
      <c r="A1441" s="28" t="s">
        <v>29</v>
      </c>
      <c r="B1441" s="2">
        <v>0.30752269273047106</v>
      </c>
    </row>
    <row r="1442" spans="1:2" x14ac:dyDescent="0.25">
      <c r="A1442" s="28" t="s">
        <v>30</v>
      </c>
      <c r="B1442" s="2">
        <v>0.16016867726214704</v>
      </c>
    </row>
    <row r="1443" spans="1:2" x14ac:dyDescent="0.25">
      <c r="A1443" s="28" t="s">
        <v>88</v>
      </c>
      <c r="B1443" s="2">
        <v>3.0948616293628763</v>
      </c>
    </row>
    <row r="1444" spans="1:2" x14ac:dyDescent="0.25">
      <c r="A1444" s="28" t="s">
        <v>82</v>
      </c>
      <c r="B1444" s="2">
        <v>64.610619594919726</v>
      </c>
    </row>
    <row r="1445" spans="1:2" x14ac:dyDescent="0.25">
      <c r="A1445" s="28" t="s">
        <v>79</v>
      </c>
      <c r="B1445" s="2">
        <v>1.9721785592095635E-2</v>
      </c>
    </row>
    <row r="1446" spans="1:2" x14ac:dyDescent="0.25">
      <c r="A1446" s="28" t="s">
        <v>87</v>
      </c>
      <c r="B1446" s="2">
        <v>1.7987119975577119</v>
      </c>
    </row>
    <row r="1447" spans="1:2" x14ac:dyDescent="0.25">
      <c r="A1447" s="28" t="s">
        <v>84</v>
      </c>
      <c r="B1447" s="2">
        <v>9.0053557039584575</v>
      </c>
    </row>
    <row r="1448" spans="1:2" x14ac:dyDescent="0.25">
      <c r="A1448" s="28" t="s">
        <v>86</v>
      </c>
      <c r="B1448" s="2">
        <v>13.316947077534204</v>
      </c>
    </row>
    <row r="1449" spans="1:2" x14ac:dyDescent="0.25">
      <c r="A1449" s="28" t="s">
        <v>85</v>
      </c>
      <c r="B1449" s="2">
        <v>4.3783897137490033</v>
      </c>
    </row>
    <row r="1450" spans="1:2" x14ac:dyDescent="0.25">
      <c r="A1450" s="6" t="s">
        <v>22</v>
      </c>
      <c r="B1450" s="2">
        <v>3.1466267695340919</v>
      </c>
    </row>
    <row r="1451" spans="1:2" x14ac:dyDescent="0.25">
      <c r="A1451" s="28" t="s">
        <v>31</v>
      </c>
      <c r="B1451" s="2">
        <v>5.746878266329869E-2</v>
      </c>
    </row>
    <row r="1452" spans="1:2" x14ac:dyDescent="0.25">
      <c r="A1452" s="28" t="s">
        <v>29</v>
      </c>
      <c r="B1452" s="2">
        <v>2.6545427583331848E-2</v>
      </c>
    </row>
    <row r="1453" spans="1:2" x14ac:dyDescent="0.25">
      <c r="A1453" s="28" t="s">
        <v>30</v>
      </c>
      <c r="B1453" s="2">
        <v>5.0697912599135996E-2</v>
      </c>
    </row>
    <row r="1454" spans="1:2" x14ac:dyDescent="0.25">
      <c r="A1454" s="28" t="s">
        <v>88</v>
      </c>
      <c r="B1454" s="2">
        <v>0.11688148255465428</v>
      </c>
    </row>
    <row r="1455" spans="1:2" x14ac:dyDescent="0.25">
      <c r="A1455" s="28" t="s">
        <v>82</v>
      </c>
      <c r="B1455" s="2">
        <v>0.16394427371167075</v>
      </c>
    </row>
    <row r="1456" spans="1:2" x14ac:dyDescent="0.25">
      <c r="A1456" s="28" t="s">
        <v>79</v>
      </c>
      <c r="B1456" s="2">
        <v>1.0308435430626515E-2</v>
      </c>
    </row>
    <row r="1457" spans="1:2" x14ac:dyDescent="0.25">
      <c r="A1457" s="28" t="s">
        <v>87</v>
      </c>
      <c r="B1457" s="2">
        <v>4.3601039630852172E-3</v>
      </c>
    </row>
    <row r="1458" spans="1:2" x14ac:dyDescent="0.25">
      <c r="A1458" s="28" t="s">
        <v>84</v>
      </c>
      <c r="B1458" s="2">
        <v>2.3416817462521009</v>
      </c>
    </row>
    <row r="1459" spans="1:2" x14ac:dyDescent="0.25">
      <c r="A1459" s="28" t="s">
        <v>86</v>
      </c>
      <c r="B1459" s="2">
        <v>3.2876224339629299E-2</v>
      </c>
    </row>
    <row r="1460" spans="1:2" x14ac:dyDescent="0.25">
      <c r="A1460" s="28" t="s">
        <v>85</v>
      </c>
      <c r="B1460" s="2">
        <v>0.34186238043655837</v>
      </c>
    </row>
    <row r="1461" spans="1:2" x14ac:dyDescent="0.25">
      <c r="A1461" s="6" t="s">
        <v>25</v>
      </c>
      <c r="B1461" s="2">
        <v>8.6255699338385305</v>
      </c>
    </row>
    <row r="1462" spans="1:2" x14ac:dyDescent="0.25">
      <c r="A1462" s="28" t="s">
        <v>31</v>
      </c>
      <c r="B1462" s="2">
        <v>1.0842921385656436E-2</v>
      </c>
    </row>
    <row r="1463" spans="1:2" x14ac:dyDescent="0.25">
      <c r="A1463" s="28" t="s">
        <v>29</v>
      </c>
      <c r="B1463" s="2">
        <v>8.0888603284756441E-3</v>
      </c>
    </row>
    <row r="1464" spans="1:2" x14ac:dyDescent="0.25">
      <c r="A1464" s="28" t="s">
        <v>30</v>
      </c>
      <c r="B1464" s="2">
        <v>1.6075570975418712E-2</v>
      </c>
    </row>
    <row r="1465" spans="1:2" x14ac:dyDescent="0.25">
      <c r="A1465" s="28" t="s">
        <v>88</v>
      </c>
      <c r="B1465" s="2">
        <v>0.4418315056173272</v>
      </c>
    </row>
    <row r="1466" spans="1:2" x14ac:dyDescent="0.25">
      <c r="A1466" s="28" t="s">
        <v>82</v>
      </c>
      <c r="B1466" s="2">
        <v>0.64503601000416555</v>
      </c>
    </row>
    <row r="1467" spans="1:2" x14ac:dyDescent="0.25">
      <c r="A1467" s="28" t="s">
        <v>79</v>
      </c>
      <c r="B1467" s="2">
        <v>2.9232174945680186E-3</v>
      </c>
    </row>
    <row r="1468" spans="1:2" x14ac:dyDescent="0.25">
      <c r="A1468" s="28" t="s">
        <v>87</v>
      </c>
      <c r="B1468" s="2">
        <v>3.1708892254494116E-2</v>
      </c>
    </row>
    <row r="1469" spans="1:2" x14ac:dyDescent="0.25">
      <c r="A1469" s="28" t="s">
        <v>84</v>
      </c>
      <c r="B1469" s="2">
        <v>6.0314709043329575</v>
      </c>
    </row>
    <row r="1470" spans="1:2" x14ac:dyDescent="0.25">
      <c r="A1470" s="28" t="s">
        <v>86</v>
      </c>
      <c r="B1470" s="2">
        <v>4.4127807341992946E-2</v>
      </c>
    </row>
    <row r="1471" spans="1:2" x14ac:dyDescent="0.25">
      <c r="A1471" s="28" t="s">
        <v>85</v>
      </c>
      <c r="B1471" s="2">
        <v>1.3934642441034735</v>
      </c>
    </row>
    <row r="1472" spans="1:2" x14ac:dyDescent="0.25">
      <c r="A1472" s="6" t="s">
        <v>23</v>
      </c>
      <c r="B1472" s="2">
        <v>6.3036445440300906</v>
      </c>
    </row>
    <row r="1473" spans="1:2" x14ac:dyDescent="0.25">
      <c r="A1473" s="28" t="s">
        <v>31</v>
      </c>
      <c r="B1473" s="2">
        <v>0.15006673367216566</v>
      </c>
    </row>
    <row r="1474" spans="1:2" x14ac:dyDescent="0.25">
      <c r="A1474" s="28" t="s">
        <v>29</v>
      </c>
      <c r="B1474" s="2">
        <v>0.57808936576905601</v>
      </c>
    </row>
    <row r="1475" spans="1:2" x14ac:dyDescent="0.25">
      <c r="A1475" s="28" t="s">
        <v>30</v>
      </c>
      <c r="B1475" s="2">
        <v>0.11437419216677246</v>
      </c>
    </row>
    <row r="1476" spans="1:2" x14ac:dyDescent="0.25">
      <c r="A1476" s="28" t="s">
        <v>88</v>
      </c>
      <c r="B1476" s="2">
        <v>1.350424836004867</v>
      </c>
    </row>
    <row r="1477" spans="1:2" x14ac:dyDescent="0.25">
      <c r="A1477" s="28" t="s">
        <v>82</v>
      </c>
      <c r="B1477" s="2">
        <v>1.3527709474113789</v>
      </c>
    </row>
    <row r="1478" spans="1:2" x14ac:dyDescent="0.25">
      <c r="A1478" s="28" t="s">
        <v>79</v>
      </c>
      <c r="B1478" s="2">
        <v>5.4621410325394061E-2</v>
      </c>
    </row>
    <row r="1479" spans="1:2" x14ac:dyDescent="0.25">
      <c r="A1479" s="28" t="s">
        <v>87</v>
      </c>
      <c r="B1479" s="2">
        <v>0.44794926095567966</v>
      </c>
    </row>
    <row r="1480" spans="1:2" x14ac:dyDescent="0.25">
      <c r="A1480" s="28" t="s">
        <v>84</v>
      </c>
      <c r="B1480" s="2">
        <v>1.0271674055501852</v>
      </c>
    </row>
    <row r="1481" spans="1:2" x14ac:dyDescent="0.25">
      <c r="A1481" s="28" t="s">
        <v>86</v>
      </c>
      <c r="B1481" s="2">
        <v>0.13405995178248728</v>
      </c>
    </row>
    <row r="1482" spans="1:2" x14ac:dyDescent="0.25">
      <c r="A1482" s="28" t="s">
        <v>85</v>
      </c>
      <c r="B1482" s="2">
        <v>1.0941204403921043</v>
      </c>
    </row>
    <row r="1483" spans="1:2" x14ac:dyDescent="0.25">
      <c r="A1483" s="6" t="s">
        <v>249</v>
      </c>
      <c r="B1483" s="2">
        <v>47.925068651950383</v>
      </c>
    </row>
    <row r="1484" spans="1:2" x14ac:dyDescent="0.25">
      <c r="A1484" s="28" t="s">
        <v>31</v>
      </c>
      <c r="B1484" s="2">
        <v>0.28327398446669533</v>
      </c>
    </row>
    <row r="1485" spans="1:2" x14ac:dyDescent="0.25">
      <c r="A1485" s="28" t="s">
        <v>29</v>
      </c>
      <c r="B1485" s="2">
        <v>0.23934895565631806</v>
      </c>
    </row>
    <row r="1486" spans="1:2" x14ac:dyDescent="0.25">
      <c r="A1486" s="28" t="s">
        <v>30</v>
      </c>
      <c r="B1486" s="2">
        <v>0.32908852492609947</v>
      </c>
    </row>
    <row r="1487" spans="1:2" x14ac:dyDescent="0.25">
      <c r="A1487" s="28" t="s">
        <v>88</v>
      </c>
      <c r="B1487" s="2">
        <v>4.2902269465128722</v>
      </c>
    </row>
    <row r="1488" spans="1:2" x14ac:dyDescent="0.25">
      <c r="A1488" s="28" t="s">
        <v>82</v>
      </c>
      <c r="B1488" s="2">
        <v>6.7175623961655671</v>
      </c>
    </row>
    <row r="1489" spans="1:2" x14ac:dyDescent="0.25">
      <c r="A1489" s="28" t="s">
        <v>79</v>
      </c>
      <c r="B1489" s="2">
        <v>0.7843385091304903</v>
      </c>
    </row>
    <row r="1490" spans="1:2" x14ac:dyDescent="0.25">
      <c r="A1490" s="28" t="s">
        <v>87</v>
      </c>
      <c r="B1490" s="2">
        <v>1.2034292385774648</v>
      </c>
    </row>
    <row r="1491" spans="1:2" x14ac:dyDescent="0.25">
      <c r="A1491" s="28" t="s">
        <v>84</v>
      </c>
      <c r="B1491" s="2">
        <v>19.229414804659331</v>
      </c>
    </row>
    <row r="1492" spans="1:2" x14ac:dyDescent="0.25">
      <c r="A1492" s="28" t="s">
        <v>86</v>
      </c>
      <c r="B1492" s="2">
        <v>0.37492213086211279</v>
      </c>
    </row>
    <row r="1493" spans="1:2" x14ac:dyDescent="0.25">
      <c r="A1493" s="28" t="s">
        <v>85</v>
      </c>
      <c r="B1493" s="2">
        <v>14.473463160993431</v>
      </c>
    </row>
    <row r="1494" spans="1:2" x14ac:dyDescent="0.25">
      <c r="A1494" s="6" t="s">
        <v>251</v>
      </c>
      <c r="B1494" s="2">
        <v>53.005308600685595</v>
      </c>
    </row>
    <row r="1495" spans="1:2" x14ac:dyDescent="0.25">
      <c r="A1495" s="28" t="s">
        <v>31</v>
      </c>
      <c r="B1495" s="2">
        <v>0.95885975801169321</v>
      </c>
    </row>
    <row r="1496" spans="1:2" x14ac:dyDescent="0.25">
      <c r="A1496" s="28" t="s">
        <v>29</v>
      </c>
      <c r="B1496" s="2">
        <v>8.6000961404026288</v>
      </c>
    </row>
    <row r="1497" spans="1:2" x14ac:dyDescent="0.25">
      <c r="A1497" s="28" t="s">
        <v>30</v>
      </c>
      <c r="B1497" s="2">
        <v>1.4215378624757271</v>
      </c>
    </row>
    <row r="1498" spans="1:2" x14ac:dyDescent="0.25">
      <c r="A1498" s="28" t="s">
        <v>88</v>
      </c>
      <c r="B1498" s="2">
        <v>12.71410148790344</v>
      </c>
    </row>
    <row r="1499" spans="1:2" x14ac:dyDescent="0.25">
      <c r="A1499" s="28" t="s">
        <v>82</v>
      </c>
      <c r="B1499" s="2">
        <v>7.2272856538985204</v>
      </c>
    </row>
    <row r="1500" spans="1:2" x14ac:dyDescent="0.25">
      <c r="A1500" s="28" t="s">
        <v>79</v>
      </c>
      <c r="B1500" s="2">
        <v>0.94021011205834537</v>
      </c>
    </row>
    <row r="1501" spans="1:2" x14ac:dyDescent="0.25">
      <c r="A1501" s="28" t="s">
        <v>87</v>
      </c>
      <c r="B1501" s="2">
        <v>0.32398741980497026</v>
      </c>
    </row>
    <row r="1502" spans="1:2" x14ac:dyDescent="0.25">
      <c r="A1502" s="28" t="s">
        <v>84</v>
      </c>
      <c r="B1502" s="2">
        <v>7.7392418012132476</v>
      </c>
    </row>
    <row r="1503" spans="1:2" x14ac:dyDescent="0.25">
      <c r="A1503" s="28" t="s">
        <v>86</v>
      </c>
      <c r="B1503" s="2">
        <v>0.1416278123724905</v>
      </c>
    </row>
    <row r="1504" spans="1:2" x14ac:dyDescent="0.25">
      <c r="A1504" s="28" t="s">
        <v>85</v>
      </c>
      <c r="B1504" s="2">
        <v>12.93836055254453</v>
      </c>
    </row>
    <row r="1505" spans="1:2" x14ac:dyDescent="0.25">
      <c r="A1505" s="6" t="s">
        <v>229</v>
      </c>
      <c r="B1505" s="2">
        <v>12.818252968977999</v>
      </c>
    </row>
    <row r="1506" spans="1:2" x14ac:dyDescent="0.25">
      <c r="A1506" s="28" t="s">
        <v>31</v>
      </c>
      <c r="B1506" s="2">
        <v>0.39939949753860859</v>
      </c>
    </row>
    <row r="1507" spans="1:2" x14ac:dyDescent="0.25">
      <c r="A1507" s="28" t="s">
        <v>29</v>
      </c>
      <c r="B1507" s="2">
        <v>0.25968962208798957</v>
      </c>
    </row>
    <row r="1508" spans="1:2" x14ac:dyDescent="0.25">
      <c r="A1508" s="28" t="s">
        <v>30</v>
      </c>
      <c r="B1508" s="2">
        <v>0.50341317436582189</v>
      </c>
    </row>
    <row r="1509" spans="1:2" x14ac:dyDescent="0.25">
      <c r="A1509" s="28" t="s">
        <v>88</v>
      </c>
      <c r="B1509" s="2">
        <v>2.4443615508123306</v>
      </c>
    </row>
    <row r="1510" spans="1:2" x14ac:dyDescent="0.25">
      <c r="A1510" s="28" t="s">
        <v>82</v>
      </c>
      <c r="B1510" s="2">
        <v>1.5313298727267401</v>
      </c>
    </row>
    <row r="1511" spans="1:2" x14ac:dyDescent="0.25">
      <c r="A1511" s="28" t="s">
        <v>79</v>
      </c>
      <c r="B1511" s="2">
        <v>0.10896996838847861</v>
      </c>
    </row>
    <row r="1512" spans="1:2" x14ac:dyDescent="0.25">
      <c r="A1512" s="28" t="s">
        <v>87</v>
      </c>
      <c r="B1512" s="2">
        <v>0.31680987818308126</v>
      </c>
    </row>
    <row r="1513" spans="1:2" x14ac:dyDescent="0.25">
      <c r="A1513" s="28" t="s">
        <v>84</v>
      </c>
      <c r="B1513" s="2">
        <v>1.982057088886054</v>
      </c>
    </row>
    <row r="1514" spans="1:2" x14ac:dyDescent="0.25">
      <c r="A1514" s="28" t="s">
        <v>86</v>
      </c>
      <c r="B1514" s="2">
        <v>6.8284714139049948E-2</v>
      </c>
    </row>
    <row r="1515" spans="1:2" x14ac:dyDescent="0.25">
      <c r="A1515" s="28" t="s">
        <v>85</v>
      </c>
      <c r="B1515" s="2">
        <v>5.2039376018498436</v>
      </c>
    </row>
    <row r="1516" spans="1:2" x14ac:dyDescent="0.25">
      <c r="A1516" s="6" t="s">
        <v>93</v>
      </c>
      <c r="B1516" s="2">
        <v>517.92508389433362</v>
      </c>
    </row>
    <row r="1517" spans="1:2" x14ac:dyDescent="0.25">
      <c r="A1517" s="28" t="s">
        <v>31</v>
      </c>
      <c r="B1517" s="2">
        <v>6.9771262115122497</v>
      </c>
    </row>
    <row r="1518" spans="1:2" x14ac:dyDescent="0.25">
      <c r="A1518" s="28" t="s">
        <v>29</v>
      </c>
      <c r="B1518" s="2">
        <v>15.576577632678188</v>
      </c>
    </row>
    <row r="1519" spans="1:2" x14ac:dyDescent="0.25">
      <c r="A1519" s="28" t="s">
        <v>30</v>
      </c>
      <c r="B1519" s="2">
        <v>6.588176361359718</v>
      </c>
    </row>
    <row r="1520" spans="1:2" x14ac:dyDescent="0.25">
      <c r="A1520" s="28" t="s">
        <v>88</v>
      </c>
      <c r="B1520" s="2">
        <v>44.991986131561127</v>
      </c>
    </row>
    <row r="1521" spans="1:2" x14ac:dyDescent="0.25">
      <c r="A1521" s="28" t="s">
        <v>82</v>
      </c>
      <c r="B1521" s="2">
        <v>130.37185714384245</v>
      </c>
    </row>
    <row r="1522" spans="1:2" x14ac:dyDescent="0.25">
      <c r="A1522" s="28" t="s">
        <v>79</v>
      </c>
      <c r="B1522" s="2">
        <v>3.9146451135579747</v>
      </c>
    </row>
    <row r="1523" spans="1:2" x14ac:dyDescent="0.25">
      <c r="A1523" s="28" t="s">
        <v>87</v>
      </c>
      <c r="B1523" s="2">
        <v>10.978345467108445</v>
      </c>
    </row>
    <row r="1524" spans="1:2" x14ac:dyDescent="0.25">
      <c r="A1524" s="28" t="s">
        <v>84</v>
      </c>
      <c r="B1524" s="2">
        <v>142.00032914636537</v>
      </c>
    </row>
    <row r="1525" spans="1:2" x14ac:dyDescent="0.25">
      <c r="A1525" s="28" t="s">
        <v>86</v>
      </c>
      <c r="B1525" s="2">
        <v>17.723497524811648</v>
      </c>
    </row>
    <row r="1526" spans="1:2" x14ac:dyDescent="0.25">
      <c r="A1526" s="28" t="s">
        <v>85</v>
      </c>
      <c r="B1526" s="2">
        <v>138.80254316153645</v>
      </c>
    </row>
    <row r="1527" spans="1:2" x14ac:dyDescent="0.25">
      <c r="A1527" s="3" t="s">
        <v>84</v>
      </c>
      <c r="B1527" s="2">
        <v>4470.8502937727744</v>
      </c>
    </row>
    <row r="1528" spans="1:2" x14ac:dyDescent="0.25">
      <c r="A1528" s="6" t="s">
        <v>228</v>
      </c>
      <c r="B1528" s="2">
        <v>140.89925507713016</v>
      </c>
    </row>
    <row r="1529" spans="1:2" x14ac:dyDescent="0.25">
      <c r="A1529" s="28" t="s">
        <v>31</v>
      </c>
      <c r="B1529" s="2">
        <v>0.49494067438125189</v>
      </c>
    </row>
    <row r="1530" spans="1:2" x14ac:dyDescent="0.25">
      <c r="A1530" s="28" t="s">
        <v>29</v>
      </c>
      <c r="B1530" s="2">
        <v>1.785324996683844</v>
      </c>
    </row>
    <row r="1531" spans="1:2" x14ac:dyDescent="0.25">
      <c r="A1531" s="28" t="s">
        <v>30</v>
      </c>
      <c r="B1531" s="2">
        <v>0.33835291935804429</v>
      </c>
    </row>
    <row r="1532" spans="1:2" x14ac:dyDescent="0.25">
      <c r="A1532" s="28" t="s">
        <v>88</v>
      </c>
      <c r="B1532" s="2">
        <v>49.334619044823732</v>
      </c>
    </row>
    <row r="1533" spans="1:2" x14ac:dyDescent="0.25">
      <c r="A1533" s="28" t="s">
        <v>82</v>
      </c>
      <c r="B1533" s="2">
        <v>19.676728322958009</v>
      </c>
    </row>
    <row r="1534" spans="1:2" x14ac:dyDescent="0.25">
      <c r="A1534" s="28" t="s">
        <v>79</v>
      </c>
      <c r="B1534" s="2">
        <v>13.511699956218088</v>
      </c>
    </row>
    <row r="1535" spans="1:2" x14ac:dyDescent="0.25">
      <c r="A1535" s="28" t="s">
        <v>87</v>
      </c>
      <c r="B1535" s="2">
        <v>2.9621294349363607</v>
      </c>
    </row>
    <row r="1536" spans="1:2" x14ac:dyDescent="0.25">
      <c r="A1536" s="28" t="s">
        <v>80</v>
      </c>
      <c r="B1536" s="2">
        <v>10.953763655663687</v>
      </c>
    </row>
    <row r="1537" spans="1:2" x14ac:dyDescent="0.25">
      <c r="A1537" s="28" t="s">
        <v>86</v>
      </c>
      <c r="B1537" s="2">
        <v>1.089825497247793</v>
      </c>
    </row>
    <row r="1538" spans="1:2" x14ac:dyDescent="0.25">
      <c r="A1538" s="28" t="s">
        <v>85</v>
      </c>
      <c r="B1538" s="2">
        <v>40.751870574859367</v>
      </c>
    </row>
    <row r="1539" spans="1:2" x14ac:dyDescent="0.25">
      <c r="A1539" s="6" t="s">
        <v>239</v>
      </c>
      <c r="B1539" s="2">
        <v>5.422887006423152</v>
      </c>
    </row>
    <row r="1540" spans="1:2" x14ac:dyDescent="0.25">
      <c r="A1540" s="28" t="s">
        <v>31</v>
      </c>
      <c r="B1540" s="2">
        <v>0.40914423889881829</v>
      </c>
    </row>
    <row r="1541" spans="1:2" x14ac:dyDescent="0.25">
      <c r="A1541" s="28" t="s">
        <v>29</v>
      </c>
      <c r="B1541" s="2">
        <v>0.32072948560400744</v>
      </c>
    </row>
    <row r="1542" spans="1:2" x14ac:dyDescent="0.25">
      <c r="A1542" s="28" t="s">
        <v>30</v>
      </c>
      <c r="B1542" s="2">
        <v>3.8454384332084111E-2</v>
      </c>
    </row>
    <row r="1543" spans="1:2" x14ac:dyDescent="0.25">
      <c r="A1543" s="28" t="s">
        <v>88</v>
      </c>
      <c r="B1543" s="2">
        <v>0.21515461286935034</v>
      </c>
    </row>
    <row r="1544" spans="1:2" x14ac:dyDescent="0.25">
      <c r="A1544" s="28" t="s">
        <v>82</v>
      </c>
      <c r="B1544" s="2">
        <v>2.6471693788599358</v>
      </c>
    </row>
    <row r="1545" spans="1:2" x14ac:dyDescent="0.25">
      <c r="A1545" s="28" t="s">
        <v>87</v>
      </c>
      <c r="B1545" s="2">
        <v>0.38412359834797272</v>
      </c>
    </row>
    <row r="1546" spans="1:2" x14ac:dyDescent="0.25">
      <c r="A1546" s="28" t="s">
        <v>80</v>
      </c>
      <c r="B1546" s="2">
        <v>4.0014592472258505E-2</v>
      </c>
    </row>
    <row r="1547" spans="1:2" x14ac:dyDescent="0.25">
      <c r="A1547" s="28" t="s">
        <v>86</v>
      </c>
      <c r="B1547" s="2">
        <v>8.6109722129206856E-4</v>
      </c>
    </row>
    <row r="1548" spans="1:2" x14ac:dyDescent="0.25">
      <c r="A1548" s="28" t="s">
        <v>85</v>
      </c>
      <c r="B1548" s="2">
        <v>1.3672356178174325</v>
      </c>
    </row>
    <row r="1549" spans="1:2" x14ac:dyDescent="0.25">
      <c r="A1549" s="6" t="s">
        <v>241</v>
      </c>
      <c r="B1549" s="2">
        <v>262.55068457323625</v>
      </c>
    </row>
    <row r="1550" spans="1:2" x14ac:dyDescent="0.25">
      <c r="A1550" s="28" t="s">
        <v>31</v>
      </c>
      <c r="B1550" s="2">
        <v>6.2660107397464122</v>
      </c>
    </row>
    <row r="1551" spans="1:2" x14ac:dyDescent="0.25">
      <c r="A1551" s="28" t="s">
        <v>29</v>
      </c>
      <c r="B1551" s="2">
        <v>3.8568216726267415</v>
      </c>
    </row>
    <row r="1552" spans="1:2" x14ac:dyDescent="0.25">
      <c r="A1552" s="28" t="s">
        <v>30</v>
      </c>
      <c r="B1552" s="2">
        <v>1.3948330591929941</v>
      </c>
    </row>
    <row r="1553" spans="1:2" x14ac:dyDescent="0.25">
      <c r="A1553" s="28" t="s">
        <v>88</v>
      </c>
      <c r="B1553" s="2">
        <v>33.918240461354436</v>
      </c>
    </row>
    <row r="1554" spans="1:2" x14ac:dyDescent="0.25">
      <c r="A1554" s="28" t="s">
        <v>82</v>
      </c>
      <c r="B1554" s="2">
        <v>91.500509455717818</v>
      </c>
    </row>
    <row r="1555" spans="1:2" x14ac:dyDescent="0.25">
      <c r="A1555" s="28" t="s">
        <v>79</v>
      </c>
      <c r="B1555" s="2">
        <v>0.94259758354438805</v>
      </c>
    </row>
    <row r="1556" spans="1:2" x14ac:dyDescent="0.25">
      <c r="A1556" s="28" t="s">
        <v>87</v>
      </c>
      <c r="B1556" s="2">
        <v>17.193210053727803</v>
      </c>
    </row>
    <row r="1557" spans="1:2" x14ac:dyDescent="0.25">
      <c r="A1557" s="28" t="s">
        <v>80</v>
      </c>
      <c r="B1557" s="2">
        <v>8.1316277017918726</v>
      </c>
    </row>
    <row r="1558" spans="1:2" x14ac:dyDescent="0.25">
      <c r="A1558" s="28" t="s">
        <v>86</v>
      </c>
      <c r="B1558" s="2">
        <v>0.55151495849625332</v>
      </c>
    </row>
    <row r="1559" spans="1:2" x14ac:dyDescent="0.25">
      <c r="A1559" s="28" t="s">
        <v>85</v>
      </c>
      <c r="B1559" s="2">
        <v>98.795318887037553</v>
      </c>
    </row>
    <row r="1560" spans="1:2" x14ac:dyDescent="0.25">
      <c r="A1560" s="6" t="s">
        <v>53</v>
      </c>
      <c r="B1560" s="2">
        <v>8.1059955002158937</v>
      </c>
    </row>
    <row r="1561" spans="1:2" x14ac:dyDescent="0.25">
      <c r="A1561" s="28" t="s">
        <v>30</v>
      </c>
      <c r="B1561" s="2">
        <v>1.0812043705092707E-2</v>
      </c>
    </row>
    <row r="1562" spans="1:2" x14ac:dyDescent="0.25">
      <c r="A1562" s="28" t="s">
        <v>88</v>
      </c>
      <c r="B1562" s="2">
        <v>0.48305944874418999</v>
      </c>
    </row>
    <row r="1563" spans="1:2" x14ac:dyDescent="0.25">
      <c r="A1563" s="28" t="s">
        <v>82</v>
      </c>
      <c r="B1563" s="2">
        <v>2.449421846750087</v>
      </c>
    </row>
    <row r="1564" spans="1:2" x14ac:dyDescent="0.25">
      <c r="A1564" s="28" t="s">
        <v>87</v>
      </c>
      <c r="B1564" s="2">
        <v>1.4537319623944012</v>
      </c>
    </row>
    <row r="1565" spans="1:2" x14ac:dyDescent="0.25">
      <c r="A1565" s="28" t="s">
        <v>86</v>
      </c>
      <c r="B1565" s="2">
        <v>0.8412644445348666</v>
      </c>
    </row>
    <row r="1566" spans="1:2" x14ac:dyDescent="0.25">
      <c r="A1566" s="28" t="s">
        <v>85</v>
      </c>
      <c r="B1566" s="2">
        <v>2.8677057540872561</v>
      </c>
    </row>
    <row r="1567" spans="1:2" x14ac:dyDescent="0.25">
      <c r="A1567" s="6" t="s">
        <v>230</v>
      </c>
      <c r="B1567" s="2">
        <v>94.671544916920269</v>
      </c>
    </row>
    <row r="1568" spans="1:2" x14ac:dyDescent="0.25">
      <c r="A1568" s="28" t="s">
        <v>29</v>
      </c>
      <c r="B1568" s="2">
        <v>1.4120951558665052E-3</v>
      </c>
    </row>
    <row r="1569" spans="1:2" x14ac:dyDescent="0.25">
      <c r="A1569" s="28" t="s">
        <v>82</v>
      </c>
      <c r="B1569" s="2">
        <v>2.6203412290250703</v>
      </c>
    </row>
    <row r="1570" spans="1:2" x14ac:dyDescent="0.25">
      <c r="A1570" s="28" t="s">
        <v>79</v>
      </c>
      <c r="B1570" s="2">
        <v>1.7146182933757981</v>
      </c>
    </row>
    <row r="1571" spans="1:2" x14ac:dyDescent="0.25">
      <c r="A1571" s="28" t="s">
        <v>87</v>
      </c>
      <c r="B1571" s="2">
        <v>13.119322251126111</v>
      </c>
    </row>
    <row r="1572" spans="1:2" x14ac:dyDescent="0.25">
      <c r="A1572" s="28" t="s">
        <v>85</v>
      </c>
      <c r="B1572" s="2">
        <v>77.215851048237425</v>
      </c>
    </row>
    <row r="1573" spans="1:2" x14ac:dyDescent="0.25">
      <c r="A1573" s="6" t="s">
        <v>19</v>
      </c>
      <c r="B1573" s="2">
        <v>0.24855959348613987</v>
      </c>
    </row>
    <row r="1574" spans="1:2" x14ac:dyDescent="0.25">
      <c r="A1574" s="28" t="s">
        <v>31</v>
      </c>
      <c r="B1574" s="2">
        <v>1.2328662748217626E-4</v>
      </c>
    </row>
    <row r="1575" spans="1:2" x14ac:dyDescent="0.25">
      <c r="A1575" s="28" t="s">
        <v>29</v>
      </c>
      <c r="B1575" s="2">
        <v>5.0675980065660435E-4</v>
      </c>
    </row>
    <row r="1576" spans="1:2" x14ac:dyDescent="0.25">
      <c r="A1576" s="28" t="s">
        <v>30</v>
      </c>
      <c r="B1576" s="2">
        <v>1.5836222681627785E-3</v>
      </c>
    </row>
    <row r="1577" spans="1:2" x14ac:dyDescent="0.25">
      <c r="A1577" s="28" t="s">
        <v>88</v>
      </c>
      <c r="B1577" s="2">
        <v>9.8507799430411335E-3</v>
      </c>
    </row>
    <row r="1578" spans="1:2" x14ac:dyDescent="0.25">
      <c r="A1578" s="28" t="s">
        <v>82</v>
      </c>
      <c r="B1578" s="2">
        <v>8.6939199046204355E-2</v>
      </c>
    </row>
    <row r="1579" spans="1:2" x14ac:dyDescent="0.25">
      <c r="A1579" s="28" t="s">
        <v>79</v>
      </c>
      <c r="B1579" s="2">
        <v>3.0680100099616013E-3</v>
      </c>
    </row>
    <row r="1580" spans="1:2" x14ac:dyDescent="0.25">
      <c r="A1580" s="28" t="s">
        <v>87</v>
      </c>
      <c r="B1580" s="2">
        <v>3.7360970621942487E-3</v>
      </c>
    </row>
    <row r="1581" spans="1:2" x14ac:dyDescent="0.25">
      <c r="A1581" s="28" t="s">
        <v>86</v>
      </c>
      <c r="B1581" s="2">
        <v>2.8130011538316433E-2</v>
      </c>
    </row>
    <row r="1582" spans="1:2" x14ac:dyDescent="0.25">
      <c r="A1582" s="28" t="s">
        <v>85</v>
      </c>
      <c r="B1582" s="2">
        <v>0.11462182719012054</v>
      </c>
    </row>
    <row r="1583" spans="1:2" x14ac:dyDescent="0.25">
      <c r="A1583" s="6" t="s">
        <v>243</v>
      </c>
      <c r="B1583" s="2">
        <v>74.615491526221433</v>
      </c>
    </row>
    <row r="1584" spans="1:2" x14ac:dyDescent="0.25">
      <c r="A1584" s="28" t="s">
        <v>31</v>
      </c>
      <c r="B1584" s="2">
        <v>4.2464801917535908</v>
      </c>
    </row>
    <row r="1585" spans="1:2" x14ac:dyDescent="0.25">
      <c r="A1585" s="28" t="s">
        <v>29</v>
      </c>
      <c r="B1585" s="2">
        <v>1.5219698656507368</v>
      </c>
    </row>
    <row r="1586" spans="1:2" x14ac:dyDescent="0.25">
      <c r="A1586" s="28" t="s">
        <v>30</v>
      </c>
      <c r="B1586" s="2">
        <v>0.19431054658750341</v>
      </c>
    </row>
    <row r="1587" spans="1:2" x14ac:dyDescent="0.25">
      <c r="A1587" s="28" t="s">
        <v>88</v>
      </c>
      <c r="B1587" s="2">
        <v>11.354944150808121</v>
      </c>
    </row>
    <row r="1588" spans="1:2" x14ac:dyDescent="0.25">
      <c r="A1588" s="28" t="s">
        <v>82</v>
      </c>
      <c r="B1588" s="2">
        <v>14.539673509569399</v>
      </c>
    </row>
    <row r="1589" spans="1:2" x14ac:dyDescent="0.25">
      <c r="A1589" s="28" t="s">
        <v>79</v>
      </c>
      <c r="B1589" s="2">
        <v>5.3698688494247762</v>
      </c>
    </row>
    <row r="1590" spans="1:2" x14ac:dyDescent="0.25">
      <c r="A1590" s="28" t="s">
        <v>87</v>
      </c>
      <c r="B1590" s="2">
        <v>2.0590131923101156</v>
      </c>
    </row>
    <row r="1591" spans="1:2" x14ac:dyDescent="0.25">
      <c r="A1591" s="28" t="s">
        <v>80</v>
      </c>
      <c r="B1591" s="2">
        <v>2.6134904173507443</v>
      </c>
    </row>
    <row r="1592" spans="1:2" x14ac:dyDescent="0.25">
      <c r="A1592" s="28" t="s">
        <v>86</v>
      </c>
      <c r="B1592" s="2">
        <v>0.44684464283718972</v>
      </c>
    </row>
    <row r="1593" spans="1:2" x14ac:dyDescent="0.25">
      <c r="A1593" s="28" t="s">
        <v>85</v>
      </c>
      <c r="B1593" s="2">
        <v>32.268896159929241</v>
      </c>
    </row>
    <row r="1594" spans="1:2" x14ac:dyDescent="0.25">
      <c r="A1594" s="6" t="s">
        <v>52</v>
      </c>
      <c r="B1594" s="2">
        <v>4.5963835581752122</v>
      </c>
    </row>
    <row r="1595" spans="1:2" x14ac:dyDescent="0.25">
      <c r="A1595" s="28" t="s">
        <v>29</v>
      </c>
      <c r="B1595" s="2">
        <v>2.9823274112528901E-3</v>
      </c>
    </row>
    <row r="1596" spans="1:2" x14ac:dyDescent="0.25">
      <c r="A1596" s="28" t="s">
        <v>30</v>
      </c>
      <c r="B1596" s="2">
        <v>6.926388126877514E-3</v>
      </c>
    </row>
    <row r="1597" spans="1:2" x14ac:dyDescent="0.25">
      <c r="A1597" s="28" t="s">
        <v>88</v>
      </c>
      <c r="B1597" s="2">
        <v>0.10324616573369859</v>
      </c>
    </row>
    <row r="1598" spans="1:2" x14ac:dyDescent="0.25">
      <c r="A1598" s="28" t="s">
        <v>82</v>
      </c>
      <c r="B1598" s="2">
        <v>0.23853177760423186</v>
      </c>
    </row>
    <row r="1599" spans="1:2" x14ac:dyDescent="0.25">
      <c r="A1599" s="28" t="s">
        <v>87</v>
      </c>
      <c r="B1599" s="2">
        <v>6.6194829859709259E-2</v>
      </c>
    </row>
    <row r="1600" spans="1:2" x14ac:dyDescent="0.25">
      <c r="A1600" s="28" t="s">
        <v>85</v>
      </c>
      <c r="B1600" s="2">
        <v>4.1785020694394417</v>
      </c>
    </row>
    <row r="1601" spans="1:2" x14ac:dyDescent="0.25">
      <c r="A1601" s="6" t="s">
        <v>245</v>
      </c>
      <c r="B1601" s="2">
        <v>37.166852998846821</v>
      </c>
    </row>
    <row r="1602" spans="1:2" x14ac:dyDescent="0.25">
      <c r="A1602" s="28" t="s">
        <v>31</v>
      </c>
      <c r="B1602" s="2">
        <v>0.39658785975104688</v>
      </c>
    </row>
    <row r="1603" spans="1:2" x14ac:dyDescent="0.25">
      <c r="A1603" s="28" t="s">
        <v>29</v>
      </c>
      <c r="B1603" s="2">
        <v>0.59763425509145285</v>
      </c>
    </row>
    <row r="1604" spans="1:2" x14ac:dyDescent="0.25">
      <c r="A1604" s="28" t="s">
        <v>30</v>
      </c>
      <c r="B1604" s="2">
        <v>0.10706668041060628</v>
      </c>
    </row>
    <row r="1605" spans="1:2" x14ac:dyDescent="0.25">
      <c r="A1605" s="28" t="s">
        <v>88</v>
      </c>
      <c r="B1605" s="2">
        <v>2.7643132038948379</v>
      </c>
    </row>
    <row r="1606" spans="1:2" x14ac:dyDescent="0.25">
      <c r="A1606" s="28" t="s">
        <v>82</v>
      </c>
      <c r="B1606" s="2">
        <v>16.25601245658013</v>
      </c>
    </row>
    <row r="1607" spans="1:2" x14ac:dyDescent="0.25">
      <c r="A1607" s="28" t="s">
        <v>79</v>
      </c>
      <c r="B1607" s="2">
        <v>0.68222920265054965</v>
      </c>
    </row>
    <row r="1608" spans="1:2" x14ac:dyDescent="0.25">
      <c r="A1608" s="28" t="s">
        <v>87</v>
      </c>
      <c r="B1608" s="2">
        <v>1.0844479394592277</v>
      </c>
    </row>
    <row r="1609" spans="1:2" x14ac:dyDescent="0.25">
      <c r="A1609" s="28" t="s">
        <v>80</v>
      </c>
      <c r="B1609" s="2">
        <v>2.9740949185146417</v>
      </c>
    </row>
    <row r="1610" spans="1:2" x14ac:dyDescent="0.25">
      <c r="A1610" s="28" t="s">
        <v>86</v>
      </c>
      <c r="B1610" s="2">
        <v>1.7499396123432285</v>
      </c>
    </row>
    <row r="1611" spans="1:2" x14ac:dyDescent="0.25">
      <c r="A1611" s="28" t="s">
        <v>85</v>
      </c>
      <c r="B1611" s="2">
        <v>10.554526870151093</v>
      </c>
    </row>
    <row r="1612" spans="1:2" x14ac:dyDescent="0.25">
      <c r="A1612" s="6" t="s">
        <v>247</v>
      </c>
      <c r="B1612" s="2">
        <v>812.30256381596405</v>
      </c>
    </row>
    <row r="1613" spans="1:2" x14ac:dyDescent="0.25">
      <c r="A1613" s="28" t="s">
        <v>31</v>
      </c>
      <c r="B1613" s="2">
        <v>22.893786104784294</v>
      </c>
    </row>
    <row r="1614" spans="1:2" x14ac:dyDescent="0.25">
      <c r="A1614" s="28" t="s">
        <v>29</v>
      </c>
      <c r="B1614" s="2">
        <v>15.618493617423942</v>
      </c>
    </row>
    <row r="1615" spans="1:2" x14ac:dyDescent="0.25">
      <c r="A1615" s="28" t="s">
        <v>30</v>
      </c>
      <c r="B1615" s="2">
        <v>10.756098625411523</v>
      </c>
    </row>
    <row r="1616" spans="1:2" x14ac:dyDescent="0.25">
      <c r="A1616" s="28" t="s">
        <v>88</v>
      </c>
      <c r="B1616" s="2">
        <v>81.060376109294907</v>
      </c>
    </row>
    <row r="1617" spans="1:2" x14ac:dyDescent="0.25">
      <c r="A1617" s="28" t="s">
        <v>82</v>
      </c>
      <c r="B1617" s="2">
        <v>318.80995269927553</v>
      </c>
    </row>
    <row r="1618" spans="1:2" x14ac:dyDescent="0.25">
      <c r="A1618" s="28" t="s">
        <v>79</v>
      </c>
      <c r="B1618" s="2">
        <v>2.0929948295941174</v>
      </c>
    </row>
    <row r="1619" spans="1:2" x14ac:dyDescent="0.25">
      <c r="A1619" s="28" t="s">
        <v>87</v>
      </c>
      <c r="B1619" s="2">
        <v>0.6269925571953634</v>
      </c>
    </row>
    <row r="1620" spans="1:2" x14ac:dyDescent="0.25">
      <c r="A1620" s="28" t="s">
        <v>80</v>
      </c>
      <c r="B1620" s="2">
        <v>3.1640363268692062</v>
      </c>
    </row>
    <row r="1621" spans="1:2" x14ac:dyDescent="0.25">
      <c r="A1621" s="28" t="s">
        <v>86</v>
      </c>
      <c r="B1621" s="2">
        <v>0.20329768970542508</v>
      </c>
    </row>
    <row r="1622" spans="1:2" x14ac:dyDescent="0.25">
      <c r="A1622" s="28" t="s">
        <v>85</v>
      </c>
      <c r="B1622" s="2">
        <v>357.07653525640973</v>
      </c>
    </row>
    <row r="1623" spans="1:2" x14ac:dyDescent="0.25">
      <c r="A1623" s="6" t="s">
        <v>20</v>
      </c>
      <c r="B1623" s="2">
        <v>80.556401022994677</v>
      </c>
    </row>
    <row r="1624" spans="1:2" x14ac:dyDescent="0.25">
      <c r="A1624" s="28" t="s">
        <v>31</v>
      </c>
      <c r="B1624" s="2">
        <v>2.0814168000244342</v>
      </c>
    </row>
    <row r="1625" spans="1:2" x14ac:dyDescent="0.25">
      <c r="A1625" s="28" t="s">
        <v>29</v>
      </c>
      <c r="B1625" s="2">
        <v>1.6618516962360492</v>
      </c>
    </row>
    <row r="1626" spans="1:2" x14ac:dyDescent="0.25">
      <c r="A1626" s="28" t="s">
        <v>30</v>
      </c>
      <c r="B1626" s="2">
        <v>9.2465295110325165</v>
      </c>
    </row>
    <row r="1627" spans="1:2" x14ac:dyDescent="0.25">
      <c r="A1627" s="28" t="s">
        <v>88</v>
      </c>
      <c r="B1627" s="2">
        <v>14.049795046079568</v>
      </c>
    </row>
    <row r="1628" spans="1:2" x14ac:dyDescent="0.25">
      <c r="A1628" s="28" t="s">
        <v>82</v>
      </c>
      <c r="B1628" s="2">
        <v>50.975698698798254</v>
      </c>
    </row>
    <row r="1629" spans="1:2" x14ac:dyDescent="0.25">
      <c r="A1629" s="28" t="s">
        <v>79</v>
      </c>
      <c r="B1629" s="2">
        <v>0.20111866620951616</v>
      </c>
    </row>
    <row r="1630" spans="1:2" x14ac:dyDescent="0.25">
      <c r="A1630" s="28" t="s">
        <v>80</v>
      </c>
      <c r="B1630" s="2">
        <v>0.24616968934283906</v>
      </c>
    </row>
    <row r="1631" spans="1:2" x14ac:dyDescent="0.25">
      <c r="A1631" s="28" t="s">
        <v>86</v>
      </c>
      <c r="B1631" s="2">
        <v>0.19630269299363567</v>
      </c>
    </row>
    <row r="1632" spans="1:2" x14ac:dyDescent="0.25">
      <c r="A1632" s="28" t="s">
        <v>85</v>
      </c>
      <c r="B1632" s="2">
        <v>1.8975182222778719</v>
      </c>
    </row>
    <row r="1633" spans="1:2" x14ac:dyDescent="0.25">
      <c r="A1633" s="6" t="s">
        <v>21</v>
      </c>
      <c r="B1633" s="2">
        <v>111.70893422524591</v>
      </c>
    </row>
    <row r="1634" spans="1:2" x14ac:dyDescent="0.25">
      <c r="A1634" s="28" t="s">
        <v>31</v>
      </c>
      <c r="B1634" s="2">
        <v>1.5552756415803082</v>
      </c>
    </row>
    <row r="1635" spans="1:2" x14ac:dyDescent="0.25">
      <c r="A1635" s="28" t="s">
        <v>29</v>
      </c>
      <c r="B1635" s="2">
        <v>0.48332375085061807</v>
      </c>
    </row>
    <row r="1636" spans="1:2" x14ac:dyDescent="0.25">
      <c r="A1636" s="28" t="s">
        <v>30</v>
      </c>
      <c r="B1636" s="2">
        <v>0.65720795582923797</v>
      </c>
    </row>
    <row r="1637" spans="1:2" x14ac:dyDescent="0.25">
      <c r="A1637" s="28" t="s">
        <v>88</v>
      </c>
      <c r="B1637" s="2">
        <v>8.2242348973885324</v>
      </c>
    </row>
    <row r="1638" spans="1:2" x14ac:dyDescent="0.25">
      <c r="A1638" s="28" t="s">
        <v>82</v>
      </c>
      <c r="B1638" s="2">
        <v>29.00640292900205</v>
      </c>
    </row>
    <row r="1639" spans="1:2" x14ac:dyDescent="0.25">
      <c r="A1639" s="28" t="s">
        <v>79</v>
      </c>
      <c r="B1639" s="2">
        <v>0.25755680774161166</v>
      </c>
    </row>
    <row r="1640" spans="1:2" x14ac:dyDescent="0.25">
      <c r="A1640" s="28" t="s">
        <v>87</v>
      </c>
      <c r="B1640" s="2">
        <v>4.7325532392559984</v>
      </c>
    </row>
    <row r="1641" spans="1:2" x14ac:dyDescent="0.25">
      <c r="A1641" s="28" t="s">
        <v>80</v>
      </c>
      <c r="B1641" s="2">
        <v>8.8357561707229166</v>
      </c>
    </row>
    <row r="1642" spans="1:2" x14ac:dyDescent="0.25">
      <c r="A1642" s="28" t="s">
        <v>86</v>
      </c>
      <c r="B1642" s="2">
        <v>2.1610640908393788</v>
      </c>
    </row>
    <row r="1643" spans="1:2" x14ac:dyDescent="0.25">
      <c r="A1643" s="28" t="s">
        <v>85</v>
      </c>
      <c r="B1643" s="2">
        <v>55.795558742035254</v>
      </c>
    </row>
    <row r="1644" spans="1:2" x14ac:dyDescent="0.25">
      <c r="A1644" s="6" t="s">
        <v>22</v>
      </c>
      <c r="B1644" s="2">
        <v>10.572492611374628</v>
      </c>
    </row>
    <row r="1645" spans="1:2" x14ac:dyDescent="0.25">
      <c r="A1645" s="28" t="s">
        <v>31</v>
      </c>
      <c r="B1645" s="2">
        <v>0.23207405834567046</v>
      </c>
    </row>
    <row r="1646" spans="1:2" x14ac:dyDescent="0.25">
      <c r="A1646" s="28" t="s">
        <v>29</v>
      </c>
      <c r="B1646" s="2">
        <v>5.7077910610332044E-2</v>
      </c>
    </row>
    <row r="1647" spans="1:2" x14ac:dyDescent="0.25">
      <c r="A1647" s="28" t="s">
        <v>30</v>
      </c>
      <c r="B1647" s="2">
        <v>0.39869141003283898</v>
      </c>
    </row>
    <row r="1648" spans="1:2" x14ac:dyDescent="0.25">
      <c r="A1648" s="28" t="s">
        <v>88</v>
      </c>
      <c r="B1648" s="2">
        <v>2.1338271798344097</v>
      </c>
    </row>
    <row r="1649" spans="1:2" x14ac:dyDescent="0.25">
      <c r="A1649" s="28" t="s">
        <v>82</v>
      </c>
      <c r="B1649" s="2">
        <v>4.135819083767287</v>
      </c>
    </row>
    <row r="1650" spans="1:2" x14ac:dyDescent="0.25">
      <c r="A1650" s="28" t="s">
        <v>79</v>
      </c>
      <c r="B1650" s="2">
        <v>1.8973453284269168E-2</v>
      </c>
    </row>
    <row r="1651" spans="1:2" x14ac:dyDescent="0.25">
      <c r="A1651" s="28" t="s">
        <v>87</v>
      </c>
      <c r="B1651" s="2">
        <v>9.7923965718795247E-3</v>
      </c>
    </row>
    <row r="1652" spans="1:2" x14ac:dyDescent="0.25">
      <c r="A1652" s="28" t="s">
        <v>80</v>
      </c>
      <c r="B1652" s="2">
        <v>0.43012071402342061</v>
      </c>
    </row>
    <row r="1653" spans="1:2" x14ac:dyDescent="0.25">
      <c r="A1653" s="28" t="s">
        <v>86</v>
      </c>
      <c r="B1653" s="2">
        <v>6.8760723972100092E-3</v>
      </c>
    </row>
    <row r="1654" spans="1:2" x14ac:dyDescent="0.25">
      <c r="A1654" s="28" t="s">
        <v>85</v>
      </c>
      <c r="B1654" s="2">
        <v>3.1492403325073095</v>
      </c>
    </row>
    <row r="1655" spans="1:2" x14ac:dyDescent="0.25">
      <c r="A1655" s="6" t="s">
        <v>25</v>
      </c>
      <c r="B1655" s="2">
        <v>15.468904225094118</v>
      </c>
    </row>
    <row r="1656" spans="1:2" x14ac:dyDescent="0.25">
      <c r="A1656" s="28" t="s">
        <v>31</v>
      </c>
      <c r="B1656" s="2">
        <v>3.0915067968704628E-2</v>
      </c>
    </row>
    <row r="1657" spans="1:2" x14ac:dyDescent="0.25">
      <c r="A1657" s="28" t="s">
        <v>29</v>
      </c>
      <c r="B1657" s="2">
        <v>3.0226757655294899E-3</v>
      </c>
    </row>
    <row r="1658" spans="1:2" x14ac:dyDescent="0.25">
      <c r="A1658" s="28" t="s">
        <v>30</v>
      </c>
      <c r="B1658" s="2">
        <v>8.0028749676534228E-3</v>
      </c>
    </row>
    <row r="1659" spans="1:2" x14ac:dyDescent="0.25">
      <c r="A1659" s="28" t="s">
        <v>88</v>
      </c>
      <c r="B1659" s="2">
        <v>0.70004800987765869</v>
      </c>
    </row>
    <row r="1660" spans="1:2" x14ac:dyDescent="0.25">
      <c r="A1660" s="28" t="s">
        <v>82</v>
      </c>
      <c r="B1660" s="2">
        <v>7.4062420151309691</v>
      </c>
    </row>
    <row r="1661" spans="1:2" x14ac:dyDescent="0.25">
      <c r="A1661" s="28" t="s">
        <v>79</v>
      </c>
      <c r="B1661" s="2">
        <v>9.2962585458813418E-3</v>
      </c>
    </row>
    <row r="1662" spans="1:2" x14ac:dyDescent="0.25">
      <c r="A1662" s="28" t="s">
        <v>87</v>
      </c>
      <c r="B1662" s="2">
        <v>1.3539556724145381</v>
      </c>
    </row>
    <row r="1663" spans="1:2" x14ac:dyDescent="0.25">
      <c r="A1663" s="28" t="s">
        <v>80</v>
      </c>
      <c r="B1663" s="2">
        <v>0.13870062146088316</v>
      </c>
    </row>
    <row r="1664" spans="1:2" x14ac:dyDescent="0.25">
      <c r="A1664" s="28" t="s">
        <v>86</v>
      </c>
      <c r="B1664" s="2">
        <v>6.9449327282977605E-2</v>
      </c>
    </row>
    <row r="1665" spans="1:2" x14ac:dyDescent="0.25">
      <c r="A1665" s="28" t="s">
        <v>85</v>
      </c>
      <c r="B1665" s="2">
        <v>5.749271701679322</v>
      </c>
    </row>
    <row r="1666" spans="1:2" x14ac:dyDescent="0.25">
      <c r="A1666" s="6" t="s">
        <v>23</v>
      </c>
      <c r="B1666" s="2">
        <v>37.98934102113423</v>
      </c>
    </row>
    <row r="1667" spans="1:2" x14ac:dyDescent="0.25">
      <c r="A1667" s="28" t="s">
        <v>31</v>
      </c>
      <c r="B1667" s="2">
        <v>0.59691142498658389</v>
      </c>
    </row>
    <row r="1668" spans="1:2" x14ac:dyDescent="0.25">
      <c r="A1668" s="28" t="s">
        <v>29</v>
      </c>
      <c r="B1668" s="2">
        <v>2.2316335223609349</v>
      </c>
    </row>
    <row r="1669" spans="1:2" x14ac:dyDescent="0.25">
      <c r="A1669" s="28" t="s">
        <v>30</v>
      </c>
      <c r="B1669" s="2">
        <v>0.24959629322252458</v>
      </c>
    </row>
    <row r="1670" spans="1:2" x14ac:dyDescent="0.25">
      <c r="A1670" s="28" t="s">
        <v>88</v>
      </c>
      <c r="B1670" s="2">
        <v>10.084916274976612</v>
      </c>
    </row>
    <row r="1671" spans="1:2" x14ac:dyDescent="0.25">
      <c r="A1671" s="28" t="s">
        <v>82</v>
      </c>
      <c r="B1671" s="2">
        <v>12.483360351963153</v>
      </c>
    </row>
    <row r="1672" spans="1:2" x14ac:dyDescent="0.25">
      <c r="A1672" s="28" t="s">
        <v>79</v>
      </c>
      <c r="B1672" s="2">
        <v>3.7177815089471218</v>
      </c>
    </row>
    <row r="1673" spans="1:2" x14ac:dyDescent="0.25">
      <c r="A1673" s="28" t="s">
        <v>87</v>
      </c>
      <c r="B1673" s="2">
        <v>2.4043599265073023</v>
      </c>
    </row>
    <row r="1674" spans="1:2" x14ac:dyDescent="0.25">
      <c r="A1674" s="28" t="s">
        <v>80</v>
      </c>
      <c r="B1674" s="2">
        <v>3.7948472822601366E-2</v>
      </c>
    </row>
    <row r="1675" spans="1:2" x14ac:dyDescent="0.25">
      <c r="A1675" s="28" t="s">
        <v>86</v>
      </c>
      <c r="B1675" s="2">
        <v>0.32746107377884826</v>
      </c>
    </row>
    <row r="1676" spans="1:2" x14ac:dyDescent="0.25">
      <c r="A1676" s="28" t="s">
        <v>85</v>
      </c>
      <c r="B1676" s="2">
        <v>5.8553721715685461</v>
      </c>
    </row>
    <row r="1677" spans="1:2" x14ac:dyDescent="0.25">
      <c r="A1677" s="6" t="s">
        <v>249</v>
      </c>
      <c r="B1677" s="2">
        <v>335.40778333183357</v>
      </c>
    </row>
    <row r="1678" spans="1:2" x14ac:dyDescent="0.25">
      <c r="A1678" s="28" t="s">
        <v>31</v>
      </c>
      <c r="B1678" s="2">
        <v>3.3507584935003667</v>
      </c>
    </row>
    <row r="1679" spans="1:2" x14ac:dyDescent="0.25">
      <c r="A1679" s="28" t="s">
        <v>29</v>
      </c>
      <c r="B1679" s="2">
        <v>2.4870569884978808</v>
      </c>
    </row>
    <row r="1680" spans="1:2" x14ac:dyDescent="0.25">
      <c r="A1680" s="28" t="s">
        <v>30</v>
      </c>
      <c r="B1680" s="2">
        <v>1.7971395929640794</v>
      </c>
    </row>
    <row r="1681" spans="1:2" x14ac:dyDescent="0.25">
      <c r="A1681" s="28" t="s">
        <v>88</v>
      </c>
      <c r="B1681" s="2">
        <v>13.139238710409366</v>
      </c>
    </row>
    <row r="1682" spans="1:2" x14ac:dyDescent="0.25">
      <c r="A1682" s="28" t="s">
        <v>82</v>
      </c>
      <c r="B1682" s="2">
        <v>119.04006245091037</v>
      </c>
    </row>
    <row r="1683" spans="1:2" x14ac:dyDescent="0.25">
      <c r="A1683" s="28" t="s">
        <v>79</v>
      </c>
      <c r="B1683" s="2">
        <v>46.926883111366116</v>
      </c>
    </row>
    <row r="1684" spans="1:2" x14ac:dyDescent="0.25">
      <c r="A1684" s="28" t="s">
        <v>87</v>
      </c>
      <c r="B1684" s="2">
        <v>7.0923228552993578</v>
      </c>
    </row>
    <row r="1685" spans="1:2" x14ac:dyDescent="0.25">
      <c r="A1685" s="28" t="s">
        <v>80</v>
      </c>
      <c r="B1685" s="2">
        <v>36.355088693697326</v>
      </c>
    </row>
    <row r="1686" spans="1:2" x14ac:dyDescent="0.25">
      <c r="A1686" s="28" t="s">
        <v>86</v>
      </c>
      <c r="B1686" s="2">
        <v>15.390057225140595</v>
      </c>
    </row>
    <row r="1687" spans="1:2" x14ac:dyDescent="0.25">
      <c r="A1687" s="28" t="s">
        <v>85</v>
      </c>
      <c r="B1687" s="2">
        <v>89.829175210048106</v>
      </c>
    </row>
    <row r="1688" spans="1:2" x14ac:dyDescent="0.25">
      <c r="A1688" s="6" t="s">
        <v>251</v>
      </c>
      <c r="B1688" s="2">
        <v>166.65296482328461</v>
      </c>
    </row>
    <row r="1689" spans="1:2" x14ac:dyDescent="0.25">
      <c r="A1689" s="28" t="s">
        <v>31</v>
      </c>
      <c r="B1689" s="2">
        <v>4.9075343868644925</v>
      </c>
    </row>
    <row r="1690" spans="1:2" x14ac:dyDescent="0.25">
      <c r="A1690" s="28" t="s">
        <v>29</v>
      </c>
      <c r="B1690" s="2">
        <v>19.556994780051557</v>
      </c>
    </row>
    <row r="1691" spans="1:2" x14ac:dyDescent="0.25">
      <c r="A1691" s="28" t="s">
        <v>30</v>
      </c>
      <c r="B1691" s="2">
        <v>4.5124971482900644</v>
      </c>
    </row>
    <row r="1692" spans="1:2" x14ac:dyDescent="0.25">
      <c r="A1692" s="28" t="s">
        <v>88</v>
      </c>
      <c r="B1692" s="2">
        <v>20.463943598206242</v>
      </c>
    </row>
    <row r="1693" spans="1:2" x14ac:dyDescent="0.25">
      <c r="A1693" s="28" t="s">
        <v>82</v>
      </c>
      <c r="B1693" s="2">
        <v>38.830359619861127</v>
      </c>
    </row>
    <row r="1694" spans="1:2" x14ac:dyDescent="0.25">
      <c r="A1694" s="28" t="s">
        <v>79</v>
      </c>
      <c r="B1694" s="2">
        <v>2.6499621647914138</v>
      </c>
    </row>
    <row r="1695" spans="1:2" x14ac:dyDescent="0.25">
      <c r="A1695" s="28" t="s">
        <v>87</v>
      </c>
      <c r="B1695" s="2">
        <v>0.4598300398275767</v>
      </c>
    </row>
    <row r="1696" spans="1:2" x14ac:dyDescent="0.25">
      <c r="A1696" s="28" t="s">
        <v>80</v>
      </c>
      <c r="B1696" s="2">
        <v>27.430121597611855</v>
      </c>
    </row>
    <row r="1697" spans="1:2" x14ac:dyDescent="0.25">
      <c r="A1697" s="28" t="s">
        <v>86</v>
      </c>
      <c r="B1697" s="2">
        <v>2.3217569935076354</v>
      </c>
    </row>
    <row r="1698" spans="1:2" x14ac:dyDescent="0.25">
      <c r="A1698" s="28" t="s">
        <v>85</v>
      </c>
      <c r="B1698" s="2">
        <v>45.519964494272628</v>
      </c>
    </row>
    <row r="1699" spans="1:2" x14ac:dyDescent="0.25">
      <c r="A1699" s="6" t="s">
        <v>229</v>
      </c>
      <c r="B1699" s="2">
        <v>36.488107058806101</v>
      </c>
    </row>
    <row r="1700" spans="1:2" x14ac:dyDescent="0.25">
      <c r="A1700" s="28" t="s">
        <v>31</v>
      </c>
      <c r="B1700" s="2">
        <v>0.56328430206967417</v>
      </c>
    </row>
    <row r="1701" spans="1:2" x14ac:dyDescent="0.25">
      <c r="A1701" s="28" t="s">
        <v>29</v>
      </c>
      <c r="B1701" s="2">
        <v>0.16700661507210776</v>
      </c>
    </row>
    <row r="1702" spans="1:2" x14ac:dyDescent="0.25">
      <c r="A1702" s="28" t="s">
        <v>30</v>
      </c>
      <c r="B1702" s="2">
        <v>0.37737457970689364</v>
      </c>
    </row>
    <row r="1703" spans="1:2" x14ac:dyDescent="0.25">
      <c r="A1703" s="28" t="s">
        <v>88</v>
      </c>
      <c r="B1703" s="2">
        <v>3.4460113635512997</v>
      </c>
    </row>
    <row r="1704" spans="1:2" x14ac:dyDescent="0.25">
      <c r="A1704" s="28" t="s">
        <v>82</v>
      </c>
      <c r="B1704" s="2">
        <v>10.391367440840201</v>
      </c>
    </row>
    <row r="1705" spans="1:2" x14ac:dyDescent="0.25">
      <c r="A1705" s="28" t="s">
        <v>79</v>
      </c>
      <c r="B1705" s="2">
        <v>0.42857011196745715</v>
      </c>
    </row>
    <row r="1706" spans="1:2" x14ac:dyDescent="0.25">
      <c r="A1706" s="28" t="s">
        <v>87</v>
      </c>
      <c r="B1706" s="2">
        <v>0.90435495336240745</v>
      </c>
    </row>
    <row r="1707" spans="1:2" x14ac:dyDescent="0.25">
      <c r="A1707" s="28" t="s">
        <v>80</v>
      </c>
      <c r="B1707" s="2">
        <v>4.4873172921921647</v>
      </c>
    </row>
    <row r="1708" spans="1:2" x14ac:dyDescent="0.25">
      <c r="A1708" s="28" t="s">
        <v>86</v>
      </c>
      <c r="B1708" s="2">
        <v>1.246493272074221</v>
      </c>
    </row>
    <row r="1709" spans="1:2" x14ac:dyDescent="0.25">
      <c r="A1709" s="28" t="s">
        <v>85</v>
      </c>
      <c r="B1709" s="2">
        <v>14.476327127969672</v>
      </c>
    </row>
    <row r="1710" spans="1:2" x14ac:dyDescent="0.25">
      <c r="A1710" s="6" t="s">
        <v>93</v>
      </c>
      <c r="B1710" s="2">
        <v>2235.4251468863868</v>
      </c>
    </row>
    <row r="1711" spans="1:2" x14ac:dyDescent="0.25">
      <c r="A1711" s="28" t="s">
        <v>31</v>
      </c>
      <c r="B1711" s="2">
        <v>48.025243271283131</v>
      </c>
    </row>
    <row r="1712" spans="1:2" x14ac:dyDescent="0.25">
      <c r="A1712" s="28" t="s">
        <v>29</v>
      </c>
      <c r="B1712" s="2">
        <v>50.353843014893513</v>
      </c>
    </row>
    <row r="1713" spans="1:2" x14ac:dyDescent="0.25">
      <c r="A1713" s="28" t="s">
        <v>30</v>
      </c>
      <c r="B1713" s="2">
        <v>30.095477635438691</v>
      </c>
    </row>
    <row r="1714" spans="1:2" x14ac:dyDescent="0.25">
      <c r="A1714" s="28" t="s">
        <v>88</v>
      </c>
      <c r="B1714" s="2">
        <v>251.48581905779</v>
      </c>
    </row>
    <row r="1715" spans="1:2" x14ac:dyDescent="0.25">
      <c r="A1715" s="28" t="s">
        <v>82</v>
      </c>
      <c r="B1715" s="2">
        <v>741.09459246565984</v>
      </c>
    </row>
    <row r="1716" spans="1:2" x14ac:dyDescent="0.25">
      <c r="A1716" s="28" t="s">
        <v>79</v>
      </c>
      <c r="B1716" s="2">
        <v>78.527218807671062</v>
      </c>
    </row>
    <row r="1717" spans="1:2" x14ac:dyDescent="0.25">
      <c r="A1717" s="28" t="s">
        <v>87</v>
      </c>
      <c r="B1717" s="2">
        <v>55.910070999658323</v>
      </c>
    </row>
    <row r="1718" spans="1:2" x14ac:dyDescent="0.25">
      <c r="A1718" s="28" t="s">
        <v>80</v>
      </c>
      <c r="B1718" s="2">
        <v>105.83825086453642</v>
      </c>
    </row>
    <row r="1719" spans="1:2" x14ac:dyDescent="0.25">
      <c r="A1719" s="28" t="s">
        <v>86</v>
      </c>
      <c r="B1719" s="2">
        <v>26.631138701938866</v>
      </c>
    </row>
    <row r="1720" spans="1:2" x14ac:dyDescent="0.25">
      <c r="A1720" s="28" t="s">
        <v>85</v>
      </c>
      <c r="B1720" s="2">
        <v>847.46349206751722</v>
      </c>
    </row>
    <row r="1721" spans="1:2" x14ac:dyDescent="0.25">
      <c r="A1721" s="3" t="s">
        <v>86</v>
      </c>
      <c r="B1721" s="2">
        <v>188.00899564199503</v>
      </c>
    </row>
    <row r="1722" spans="1:2" x14ac:dyDescent="0.25">
      <c r="A1722" s="6" t="s">
        <v>228</v>
      </c>
      <c r="B1722" s="2">
        <v>2.0415973126123621</v>
      </c>
    </row>
    <row r="1723" spans="1:2" x14ac:dyDescent="0.25">
      <c r="A1723" s="28" t="s">
        <v>31</v>
      </c>
      <c r="B1723" s="2">
        <v>6.4768709787891001E-3</v>
      </c>
    </row>
    <row r="1724" spans="1:2" x14ac:dyDescent="0.25">
      <c r="A1724" s="28" t="s">
        <v>29</v>
      </c>
      <c r="B1724" s="2">
        <v>6.2861052850027629E-3</v>
      </c>
    </row>
    <row r="1725" spans="1:2" x14ac:dyDescent="0.25">
      <c r="A1725" s="28" t="s">
        <v>30</v>
      </c>
      <c r="B1725" s="2">
        <v>2.1787183457316079E-2</v>
      </c>
    </row>
    <row r="1726" spans="1:2" x14ac:dyDescent="0.25">
      <c r="A1726" s="28" t="s">
        <v>88</v>
      </c>
      <c r="B1726" s="2">
        <v>0.29933025054036405</v>
      </c>
    </row>
    <row r="1727" spans="1:2" x14ac:dyDescent="0.25">
      <c r="A1727" s="28" t="s">
        <v>82</v>
      </c>
      <c r="B1727" s="2">
        <v>0.21403992736101657</v>
      </c>
    </row>
    <row r="1728" spans="1:2" x14ac:dyDescent="0.25">
      <c r="A1728" s="28" t="s">
        <v>79</v>
      </c>
      <c r="B1728" s="2">
        <v>5.2409029351564621E-2</v>
      </c>
    </row>
    <row r="1729" spans="1:2" x14ac:dyDescent="0.25">
      <c r="A1729" s="28" t="s">
        <v>87</v>
      </c>
      <c r="B1729" s="2">
        <v>3.400297161942941E-2</v>
      </c>
    </row>
    <row r="1730" spans="1:2" x14ac:dyDescent="0.25">
      <c r="A1730" s="28" t="s">
        <v>80</v>
      </c>
      <c r="B1730" s="2">
        <v>0.14380237555049732</v>
      </c>
    </row>
    <row r="1731" spans="1:2" x14ac:dyDescent="0.25">
      <c r="A1731" s="28" t="s">
        <v>84</v>
      </c>
      <c r="B1731" s="2">
        <v>0.15021839356725539</v>
      </c>
    </row>
    <row r="1732" spans="1:2" x14ac:dyDescent="0.25">
      <c r="A1732" s="28" t="s">
        <v>85</v>
      </c>
      <c r="B1732" s="2">
        <v>1.1132442049011269</v>
      </c>
    </row>
    <row r="1733" spans="1:2" x14ac:dyDescent="0.25">
      <c r="A1733" s="6" t="s">
        <v>241</v>
      </c>
      <c r="B1733" s="2">
        <v>11.927916337604135</v>
      </c>
    </row>
    <row r="1734" spans="1:2" x14ac:dyDescent="0.25">
      <c r="A1734" s="28" t="s">
        <v>31</v>
      </c>
      <c r="B1734" s="2">
        <v>0.87033717688978574</v>
      </c>
    </row>
    <row r="1735" spans="1:2" x14ac:dyDescent="0.25">
      <c r="A1735" s="28" t="s">
        <v>29</v>
      </c>
      <c r="B1735" s="2">
        <v>0.51353877100692491</v>
      </c>
    </row>
    <row r="1736" spans="1:2" x14ac:dyDescent="0.25">
      <c r="A1736" s="28" t="s">
        <v>30</v>
      </c>
      <c r="B1736" s="2">
        <v>0.15940542269698074</v>
      </c>
    </row>
    <row r="1737" spans="1:2" x14ac:dyDescent="0.25">
      <c r="A1737" s="28" t="s">
        <v>88</v>
      </c>
      <c r="B1737" s="2">
        <v>1.6402766120037495</v>
      </c>
    </row>
    <row r="1738" spans="1:2" x14ac:dyDescent="0.25">
      <c r="A1738" s="28" t="s">
        <v>82</v>
      </c>
      <c r="B1738" s="2">
        <v>1.1318402531168239</v>
      </c>
    </row>
    <row r="1739" spans="1:2" x14ac:dyDescent="0.25">
      <c r="A1739" s="28" t="s">
        <v>79</v>
      </c>
      <c r="B1739" s="2">
        <v>0.14332428791010335</v>
      </c>
    </row>
    <row r="1740" spans="1:2" x14ac:dyDescent="0.25">
      <c r="A1740" s="28" t="s">
        <v>87</v>
      </c>
      <c r="B1740" s="2">
        <v>0.35434440565383796</v>
      </c>
    </row>
    <row r="1741" spans="1:2" x14ac:dyDescent="0.25">
      <c r="A1741" s="28" t="s">
        <v>80</v>
      </c>
      <c r="B1741" s="2">
        <v>2.1444805401390057</v>
      </c>
    </row>
    <row r="1742" spans="1:2" x14ac:dyDescent="0.25">
      <c r="A1742" s="28" t="s">
        <v>84</v>
      </c>
      <c r="B1742" s="2">
        <v>3.2690027459117483</v>
      </c>
    </row>
    <row r="1743" spans="1:2" x14ac:dyDescent="0.25">
      <c r="A1743" s="28" t="s">
        <v>85</v>
      </c>
      <c r="B1743" s="2">
        <v>1.7013661222751733</v>
      </c>
    </row>
    <row r="1744" spans="1:2" x14ac:dyDescent="0.25">
      <c r="A1744" s="6" t="s">
        <v>53</v>
      </c>
      <c r="B1744" s="2">
        <v>0.22944814853000628</v>
      </c>
    </row>
    <row r="1745" spans="1:2" x14ac:dyDescent="0.25">
      <c r="A1745" s="28" t="s">
        <v>30</v>
      </c>
      <c r="B1745" s="2">
        <v>1.0944638853238283E-3</v>
      </c>
    </row>
    <row r="1746" spans="1:2" x14ac:dyDescent="0.25">
      <c r="A1746" s="28" t="s">
        <v>88</v>
      </c>
      <c r="B1746" s="2">
        <v>5.6233183186684056E-2</v>
      </c>
    </row>
    <row r="1747" spans="1:2" x14ac:dyDescent="0.25">
      <c r="A1747" s="28" t="s">
        <v>82</v>
      </c>
      <c r="B1747" s="2">
        <v>0.16064573439262086</v>
      </c>
    </row>
    <row r="1748" spans="1:2" x14ac:dyDescent="0.25">
      <c r="A1748" s="28" t="s">
        <v>87</v>
      </c>
      <c r="B1748" s="2">
        <v>1.3854342948670209E-4</v>
      </c>
    </row>
    <row r="1749" spans="1:2" x14ac:dyDescent="0.25">
      <c r="A1749" s="28" t="s">
        <v>84</v>
      </c>
      <c r="B1749" s="2">
        <v>1.1841062190233158E-4</v>
      </c>
    </row>
    <row r="1750" spans="1:2" x14ac:dyDescent="0.25">
      <c r="A1750" s="28" t="s">
        <v>85</v>
      </c>
      <c r="B1750" s="2">
        <v>1.1217813013988512E-2</v>
      </c>
    </row>
    <row r="1751" spans="1:2" x14ac:dyDescent="0.25">
      <c r="A1751" s="6" t="s">
        <v>230</v>
      </c>
      <c r="B1751" s="2">
        <v>1.3679183090953559</v>
      </c>
    </row>
    <row r="1752" spans="1:2" x14ac:dyDescent="0.25">
      <c r="A1752" s="28" t="s">
        <v>29</v>
      </c>
      <c r="B1752" s="2">
        <v>9.3755994637395097E-5</v>
      </c>
    </row>
    <row r="1753" spans="1:2" x14ac:dyDescent="0.25">
      <c r="A1753" s="28" t="s">
        <v>82</v>
      </c>
      <c r="B1753" s="2">
        <v>3.5671268209972795E-2</v>
      </c>
    </row>
    <row r="1754" spans="1:2" x14ac:dyDescent="0.25">
      <c r="A1754" s="28" t="s">
        <v>79</v>
      </c>
      <c r="B1754" s="2">
        <v>1.1935904023124374E-4</v>
      </c>
    </row>
    <row r="1755" spans="1:2" x14ac:dyDescent="0.25">
      <c r="A1755" s="28" t="s">
        <v>87</v>
      </c>
      <c r="B1755" s="2">
        <v>4.4698629279630525E-3</v>
      </c>
    </row>
    <row r="1756" spans="1:2" x14ac:dyDescent="0.25">
      <c r="A1756" s="28" t="s">
        <v>85</v>
      </c>
      <c r="B1756" s="2">
        <v>1.3275640629225514</v>
      </c>
    </row>
    <row r="1757" spans="1:2" x14ac:dyDescent="0.25">
      <c r="A1757" s="6" t="s">
        <v>19</v>
      </c>
      <c r="B1757" s="2">
        <v>0.8024886442434328</v>
      </c>
    </row>
    <row r="1758" spans="1:2" x14ac:dyDescent="0.25">
      <c r="A1758" s="28" t="s">
        <v>31</v>
      </c>
      <c r="B1758" s="2">
        <v>3.003094496310369E-4</v>
      </c>
    </row>
    <row r="1759" spans="1:2" x14ac:dyDescent="0.25">
      <c r="A1759" s="28" t="s">
        <v>29</v>
      </c>
      <c r="B1759" s="2">
        <v>6.5728190248718406E-4</v>
      </c>
    </row>
    <row r="1760" spans="1:2" x14ac:dyDescent="0.25">
      <c r="A1760" s="28" t="s">
        <v>30</v>
      </c>
      <c r="B1760" s="2">
        <v>1.9969204101239597E-3</v>
      </c>
    </row>
    <row r="1761" spans="1:2" x14ac:dyDescent="0.25">
      <c r="A1761" s="28" t="s">
        <v>88</v>
      </c>
      <c r="B1761" s="2">
        <v>1.2780861284678688E-2</v>
      </c>
    </row>
    <row r="1762" spans="1:2" x14ac:dyDescent="0.25">
      <c r="A1762" s="28" t="s">
        <v>82</v>
      </c>
      <c r="B1762" s="2">
        <v>1.1892696486303041E-2</v>
      </c>
    </row>
    <row r="1763" spans="1:2" x14ac:dyDescent="0.25">
      <c r="A1763" s="28" t="s">
        <v>79</v>
      </c>
      <c r="B1763" s="2">
        <v>3.3332336006447927E-4</v>
      </c>
    </row>
    <row r="1764" spans="1:2" x14ac:dyDescent="0.25">
      <c r="A1764" s="28" t="s">
        <v>87</v>
      </c>
      <c r="B1764" s="2">
        <v>1.4001133300366989E-2</v>
      </c>
    </row>
    <row r="1765" spans="1:2" x14ac:dyDescent="0.25">
      <c r="A1765" s="28" t="s">
        <v>84</v>
      </c>
      <c r="B1765" s="2">
        <v>4.1389232500864695E-2</v>
      </c>
    </row>
    <row r="1766" spans="1:2" x14ac:dyDescent="0.25">
      <c r="A1766" s="28" t="s">
        <v>85</v>
      </c>
      <c r="B1766" s="2">
        <v>0.71913688554891275</v>
      </c>
    </row>
    <row r="1767" spans="1:2" x14ac:dyDescent="0.25">
      <c r="A1767" s="6" t="s">
        <v>243</v>
      </c>
      <c r="B1767" s="2">
        <v>4.5542355599318247</v>
      </c>
    </row>
    <row r="1768" spans="1:2" x14ac:dyDescent="0.25">
      <c r="A1768" s="28" t="s">
        <v>31</v>
      </c>
      <c r="B1768" s="2">
        <v>0.18296501105907104</v>
      </c>
    </row>
    <row r="1769" spans="1:2" x14ac:dyDescent="0.25">
      <c r="A1769" s="28" t="s">
        <v>29</v>
      </c>
      <c r="B1769" s="2">
        <v>0.18951793137374071</v>
      </c>
    </row>
    <row r="1770" spans="1:2" x14ac:dyDescent="0.25">
      <c r="A1770" s="28" t="s">
        <v>30</v>
      </c>
      <c r="B1770" s="2">
        <v>6.5281846567253179E-2</v>
      </c>
    </row>
    <row r="1771" spans="1:2" x14ac:dyDescent="0.25">
      <c r="A1771" s="28" t="s">
        <v>88</v>
      </c>
      <c r="B1771" s="2">
        <v>0.28509463360261483</v>
      </c>
    </row>
    <row r="1772" spans="1:2" x14ac:dyDescent="0.25">
      <c r="A1772" s="28" t="s">
        <v>82</v>
      </c>
      <c r="B1772" s="2">
        <v>0.40727863133864872</v>
      </c>
    </row>
    <row r="1773" spans="1:2" x14ac:dyDescent="0.25">
      <c r="A1773" s="28" t="s">
        <v>79</v>
      </c>
      <c r="B1773" s="2">
        <v>0.49917488380612096</v>
      </c>
    </row>
    <row r="1774" spans="1:2" x14ac:dyDescent="0.25">
      <c r="A1774" s="28" t="s">
        <v>87</v>
      </c>
      <c r="B1774" s="2">
        <v>2.3389061281901816E-4</v>
      </c>
    </row>
    <row r="1775" spans="1:2" x14ac:dyDescent="0.25">
      <c r="A1775" s="28" t="s">
        <v>80</v>
      </c>
      <c r="B1775" s="2">
        <v>0.32523777964056161</v>
      </c>
    </row>
    <row r="1776" spans="1:2" x14ac:dyDescent="0.25">
      <c r="A1776" s="28" t="s">
        <v>84</v>
      </c>
      <c r="B1776" s="2">
        <v>0.26400631992440854</v>
      </c>
    </row>
    <row r="1777" spans="1:2" x14ac:dyDescent="0.25">
      <c r="A1777" s="28" t="s">
        <v>85</v>
      </c>
      <c r="B1777" s="2">
        <v>2.335444632006586</v>
      </c>
    </row>
    <row r="1778" spans="1:2" x14ac:dyDescent="0.25">
      <c r="A1778" s="6" t="s">
        <v>52</v>
      </c>
      <c r="B1778" s="2">
        <v>0.61619514159375599</v>
      </c>
    </row>
    <row r="1779" spans="1:2" x14ac:dyDescent="0.25">
      <c r="A1779" s="28" t="s">
        <v>29</v>
      </c>
      <c r="B1779" s="2">
        <v>6.3773897340108022E-4</v>
      </c>
    </row>
    <row r="1780" spans="1:2" x14ac:dyDescent="0.25">
      <c r="A1780" s="28" t="s">
        <v>30</v>
      </c>
      <c r="B1780" s="2">
        <v>4.1800591367658664E-4</v>
      </c>
    </row>
    <row r="1781" spans="1:2" x14ac:dyDescent="0.25">
      <c r="A1781" s="28" t="s">
        <v>88</v>
      </c>
      <c r="B1781" s="2">
        <v>1.0563874040224878E-2</v>
      </c>
    </row>
    <row r="1782" spans="1:2" x14ac:dyDescent="0.25">
      <c r="A1782" s="28" t="s">
        <v>82</v>
      </c>
      <c r="B1782" s="2">
        <v>3.7461501545977432E-3</v>
      </c>
    </row>
    <row r="1783" spans="1:2" x14ac:dyDescent="0.25">
      <c r="A1783" s="28" t="s">
        <v>87</v>
      </c>
      <c r="B1783" s="2">
        <v>1.0406944976401317E-2</v>
      </c>
    </row>
    <row r="1784" spans="1:2" x14ac:dyDescent="0.25">
      <c r="A1784" s="28" t="s">
        <v>85</v>
      </c>
      <c r="B1784" s="2">
        <v>0.59042242753545437</v>
      </c>
    </row>
    <row r="1785" spans="1:2" x14ac:dyDescent="0.25">
      <c r="A1785" s="6" t="s">
        <v>245</v>
      </c>
      <c r="B1785" s="2">
        <v>1.8672448812959543</v>
      </c>
    </row>
    <row r="1786" spans="1:2" x14ac:dyDescent="0.25">
      <c r="A1786" s="28" t="s">
        <v>31</v>
      </c>
      <c r="B1786" s="2">
        <v>5.0584413440932584E-2</v>
      </c>
    </row>
    <row r="1787" spans="1:2" x14ac:dyDescent="0.25">
      <c r="A1787" s="28" t="s">
        <v>29</v>
      </c>
      <c r="B1787" s="2">
        <v>5.5339308047257889E-2</v>
      </c>
    </row>
    <row r="1788" spans="1:2" x14ac:dyDescent="0.25">
      <c r="A1788" s="28" t="s">
        <v>30</v>
      </c>
      <c r="B1788" s="2">
        <v>5.9631753920884129E-2</v>
      </c>
    </row>
    <row r="1789" spans="1:2" x14ac:dyDescent="0.25">
      <c r="A1789" s="28" t="s">
        <v>88</v>
      </c>
      <c r="B1789" s="2">
        <v>3.1504612405741504E-2</v>
      </c>
    </row>
    <row r="1790" spans="1:2" x14ac:dyDescent="0.25">
      <c r="A1790" s="28" t="s">
        <v>82</v>
      </c>
      <c r="B1790" s="2">
        <v>0.2950471227608874</v>
      </c>
    </row>
    <row r="1791" spans="1:2" x14ac:dyDescent="0.25">
      <c r="A1791" s="28" t="s">
        <v>79</v>
      </c>
      <c r="B1791" s="2">
        <v>2.3528349926509266E-2</v>
      </c>
    </row>
    <row r="1792" spans="1:2" x14ac:dyDescent="0.25">
      <c r="A1792" s="28" t="s">
        <v>80</v>
      </c>
      <c r="B1792" s="2">
        <v>0.15518134924142102</v>
      </c>
    </row>
    <row r="1793" spans="1:2" x14ac:dyDescent="0.25">
      <c r="A1793" s="28" t="s">
        <v>84</v>
      </c>
      <c r="B1793" s="2">
        <v>0.82675221797836862</v>
      </c>
    </row>
    <row r="1794" spans="1:2" x14ac:dyDescent="0.25">
      <c r="A1794" s="28" t="s">
        <v>85</v>
      </c>
      <c r="B1794" s="2">
        <v>0.36967575357395194</v>
      </c>
    </row>
    <row r="1795" spans="1:2" x14ac:dyDescent="0.25">
      <c r="A1795" s="6" t="s">
        <v>247</v>
      </c>
      <c r="B1795" s="2">
        <v>27.282067164245461</v>
      </c>
    </row>
    <row r="1796" spans="1:2" x14ac:dyDescent="0.25">
      <c r="A1796" s="28" t="s">
        <v>31</v>
      </c>
      <c r="B1796" s="2">
        <v>1.4275764892304683</v>
      </c>
    </row>
    <row r="1797" spans="1:2" x14ac:dyDescent="0.25">
      <c r="A1797" s="28" t="s">
        <v>29</v>
      </c>
      <c r="B1797" s="2">
        <v>2.0178471532322217</v>
      </c>
    </row>
    <row r="1798" spans="1:2" x14ac:dyDescent="0.25">
      <c r="A1798" s="28" t="s">
        <v>30</v>
      </c>
      <c r="B1798" s="2">
        <v>1.9079713548165984</v>
      </c>
    </row>
    <row r="1799" spans="1:2" x14ac:dyDescent="0.25">
      <c r="A1799" s="28" t="s">
        <v>88</v>
      </c>
      <c r="B1799" s="2">
        <v>4.843922639237153</v>
      </c>
    </row>
    <row r="1800" spans="1:2" x14ac:dyDescent="0.25">
      <c r="A1800" s="28" t="s">
        <v>82</v>
      </c>
      <c r="B1800" s="2">
        <v>4.0119969785792113</v>
      </c>
    </row>
    <row r="1801" spans="1:2" x14ac:dyDescent="0.25">
      <c r="A1801" s="28" t="s">
        <v>79</v>
      </c>
      <c r="B1801" s="2">
        <v>0.42354303089269318</v>
      </c>
    </row>
    <row r="1802" spans="1:2" x14ac:dyDescent="0.25">
      <c r="A1802" s="28" t="s">
        <v>87</v>
      </c>
      <c r="B1802" s="2">
        <v>7.9229014230476989E-3</v>
      </c>
    </row>
    <row r="1803" spans="1:2" x14ac:dyDescent="0.25">
      <c r="A1803" s="28" t="s">
        <v>80</v>
      </c>
      <c r="B1803" s="2">
        <v>1.0063872962477025</v>
      </c>
    </row>
    <row r="1804" spans="1:2" x14ac:dyDescent="0.25">
      <c r="A1804" s="28" t="s">
        <v>84</v>
      </c>
      <c r="B1804" s="2">
        <v>8.1221731491676277</v>
      </c>
    </row>
    <row r="1805" spans="1:2" x14ac:dyDescent="0.25">
      <c r="A1805" s="28" t="s">
        <v>85</v>
      </c>
      <c r="B1805" s="2">
        <v>3.5127261714187386</v>
      </c>
    </row>
    <row r="1806" spans="1:2" x14ac:dyDescent="0.25">
      <c r="A1806" s="6" t="s">
        <v>20</v>
      </c>
      <c r="B1806" s="2">
        <v>10.180584935145244</v>
      </c>
    </row>
    <row r="1807" spans="1:2" x14ac:dyDescent="0.25">
      <c r="A1807" s="28" t="s">
        <v>31</v>
      </c>
      <c r="B1807" s="2">
        <v>0.28477935503997392</v>
      </c>
    </row>
    <row r="1808" spans="1:2" x14ac:dyDescent="0.25">
      <c r="A1808" s="28" t="s">
        <v>29</v>
      </c>
      <c r="B1808" s="2">
        <v>0.33495690399081779</v>
      </c>
    </row>
    <row r="1809" spans="1:2" x14ac:dyDescent="0.25">
      <c r="A1809" s="28" t="s">
        <v>30</v>
      </c>
      <c r="B1809" s="2">
        <v>0.63210323312943462</v>
      </c>
    </row>
    <row r="1810" spans="1:2" x14ac:dyDescent="0.25">
      <c r="A1810" s="28" t="s">
        <v>88</v>
      </c>
      <c r="B1810" s="2">
        <v>0.88719485819173771</v>
      </c>
    </row>
    <row r="1811" spans="1:2" x14ac:dyDescent="0.25">
      <c r="A1811" s="28" t="s">
        <v>82</v>
      </c>
      <c r="B1811" s="2">
        <v>4.0399780120872464</v>
      </c>
    </row>
    <row r="1812" spans="1:2" x14ac:dyDescent="0.25">
      <c r="A1812" s="28" t="s">
        <v>79</v>
      </c>
      <c r="B1812" s="2">
        <v>0.58054213965736912</v>
      </c>
    </row>
    <row r="1813" spans="1:2" x14ac:dyDescent="0.25">
      <c r="A1813" s="28" t="s">
        <v>80</v>
      </c>
      <c r="B1813" s="2">
        <v>1.2035684043355408</v>
      </c>
    </row>
    <row r="1814" spans="1:2" x14ac:dyDescent="0.25">
      <c r="A1814" s="28" t="s">
        <v>84</v>
      </c>
      <c r="B1814" s="2">
        <v>0.79483113669926186</v>
      </c>
    </row>
    <row r="1815" spans="1:2" x14ac:dyDescent="0.25">
      <c r="A1815" s="28" t="s">
        <v>85</v>
      </c>
      <c r="B1815" s="2">
        <v>1.4226308920138642</v>
      </c>
    </row>
    <row r="1816" spans="1:2" x14ac:dyDescent="0.25">
      <c r="A1816" s="6" t="s">
        <v>21</v>
      </c>
      <c r="B1816" s="2">
        <v>2.5654830684725649</v>
      </c>
    </row>
    <row r="1817" spans="1:2" x14ac:dyDescent="0.25">
      <c r="A1817" s="28" t="s">
        <v>31</v>
      </c>
      <c r="B1817" s="2">
        <v>2.7480463363447886E-2</v>
      </c>
    </row>
    <row r="1818" spans="1:2" x14ac:dyDescent="0.25">
      <c r="A1818" s="28" t="s">
        <v>29</v>
      </c>
      <c r="B1818" s="2">
        <v>6.6234966480987851E-3</v>
      </c>
    </row>
    <row r="1819" spans="1:2" x14ac:dyDescent="0.25">
      <c r="A1819" s="28" t="s">
        <v>30</v>
      </c>
      <c r="B1819" s="2">
        <v>3.795180970510759E-3</v>
      </c>
    </row>
    <row r="1820" spans="1:2" x14ac:dyDescent="0.25">
      <c r="A1820" s="28" t="s">
        <v>88</v>
      </c>
      <c r="B1820" s="2">
        <v>0.63271098976839435</v>
      </c>
    </row>
    <row r="1821" spans="1:2" x14ac:dyDescent="0.25">
      <c r="A1821" s="28" t="s">
        <v>82</v>
      </c>
      <c r="B1821" s="2">
        <v>0.69892399558579565</v>
      </c>
    </row>
    <row r="1822" spans="1:2" x14ac:dyDescent="0.25">
      <c r="A1822" s="28" t="s">
        <v>79</v>
      </c>
      <c r="B1822" s="2">
        <v>1.1303358337805698E-2</v>
      </c>
    </row>
    <row r="1823" spans="1:2" x14ac:dyDescent="0.25">
      <c r="A1823" s="28" t="s">
        <v>87</v>
      </c>
      <c r="B1823" s="2">
        <v>2.1089770734258266E-2</v>
      </c>
    </row>
    <row r="1824" spans="1:2" x14ac:dyDescent="0.25">
      <c r="A1824" s="28" t="s">
        <v>80</v>
      </c>
      <c r="B1824" s="2">
        <v>0.16897974253162115</v>
      </c>
    </row>
    <row r="1825" spans="1:2" x14ac:dyDescent="0.25">
      <c r="A1825" s="28" t="s">
        <v>84</v>
      </c>
      <c r="B1825" s="2">
        <v>0.34557611084563605</v>
      </c>
    </row>
    <row r="1826" spans="1:2" x14ac:dyDescent="0.25">
      <c r="A1826" s="28" t="s">
        <v>85</v>
      </c>
      <c r="B1826" s="2">
        <v>0.64899995968699598</v>
      </c>
    </row>
    <row r="1827" spans="1:2" x14ac:dyDescent="0.25">
      <c r="A1827" s="6" t="s">
        <v>22</v>
      </c>
      <c r="B1827" s="2">
        <v>1.3375863440128464</v>
      </c>
    </row>
    <row r="1828" spans="1:2" x14ac:dyDescent="0.25">
      <c r="A1828" s="28" t="s">
        <v>31</v>
      </c>
      <c r="B1828" s="2">
        <v>5.2919072815024559E-2</v>
      </c>
    </row>
    <row r="1829" spans="1:2" x14ac:dyDescent="0.25">
      <c r="A1829" s="28" t="s">
        <v>29</v>
      </c>
      <c r="B1829" s="2">
        <v>1.2102369786392207E-2</v>
      </c>
    </row>
    <row r="1830" spans="1:2" x14ac:dyDescent="0.25">
      <c r="A1830" s="28" t="s">
        <v>30</v>
      </c>
      <c r="B1830" s="2">
        <v>4.9353357377701058E-2</v>
      </c>
    </row>
    <row r="1831" spans="1:2" x14ac:dyDescent="0.25">
      <c r="A1831" s="28" t="s">
        <v>88</v>
      </c>
      <c r="B1831" s="2">
        <v>0.1363941789739555</v>
      </c>
    </row>
    <row r="1832" spans="1:2" x14ac:dyDescent="0.25">
      <c r="A1832" s="28" t="s">
        <v>82</v>
      </c>
      <c r="B1832" s="2">
        <v>0.16334482922185178</v>
      </c>
    </row>
    <row r="1833" spans="1:2" x14ac:dyDescent="0.25">
      <c r="A1833" s="28" t="s">
        <v>79</v>
      </c>
      <c r="B1833" s="2">
        <v>1.7366213968773712E-2</v>
      </c>
    </row>
    <row r="1834" spans="1:2" x14ac:dyDescent="0.25">
      <c r="A1834" s="28" t="s">
        <v>87</v>
      </c>
      <c r="B1834" s="2">
        <v>6.9852983786199089E-3</v>
      </c>
    </row>
    <row r="1835" spans="1:2" x14ac:dyDescent="0.25">
      <c r="A1835" s="28" t="s">
        <v>80</v>
      </c>
      <c r="B1835" s="2">
        <v>7.8075763286060126E-2</v>
      </c>
    </row>
    <row r="1836" spans="1:2" x14ac:dyDescent="0.25">
      <c r="A1836" s="28" t="s">
        <v>84</v>
      </c>
      <c r="B1836" s="2">
        <v>0.67948974553415176</v>
      </c>
    </row>
    <row r="1837" spans="1:2" x14ac:dyDescent="0.25">
      <c r="A1837" s="28" t="s">
        <v>85</v>
      </c>
      <c r="B1837" s="2">
        <v>0.1415555146703158</v>
      </c>
    </row>
    <row r="1838" spans="1:2" x14ac:dyDescent="0.25">
      <c r="A1838" s="6" t="s">
        <v>25</v>
      </c>
      <c r="B1838" s="2">
        <v>3.5683289323790968</v>
      </c>
    </row>
    <row r="1839" spans="1:2" x14ac:dyDescent="0.25">
      <c r="A1839" s="28" t="s">
        <v>31</v>
      </c>
      <c r="B1839" s="2">
        <v>7.9855649778022425E-2</v>
      </c>
    </row>
    <row r="1840" spans="1:2" x14ac:dyDescent="0.25">
      <c r="A1840" s="28" t="s">
        <v>29</v>
      </c>
      <c r="B1840" s="2">
        <v>1.2887043904588179E-2</v>
      </c>
    </row>
    <row r="1841" spans="1:2" x14ac:dyDescent="0.25">
      <c r="A1841" s="28" t="s">
        <v>30</v>
      </c>
      <c r="B1841" s="2">
        <v>2.42314635232915E-3</v>
      </c>
    </row>
    <row r="1842" spans="1:2" x14ac:dyDescent="0.25">
      <c r="A1842" s="28" t="s">
        <v>88</v>
      </c>
      <c r="B1842" s="2">
        <v>0.28258497703665736</v>
      </c>
    </row>
    <row r="1843" spans="1:2" x14ac:dyDescent="0.25">
      <c r="A1843" s="28" t="s">
        <v>82</v>
      </c>
      <c r="B1843" s="2">
        <v>0.22205015567044714</v>
      </c>
    </row>
    <row r="1844" spans="1:2" x14ac:dyDescent="0.25">
      <c r="A1844" s="28" t="s">
        <v>79</v>
      </c>
      <c r="B1844" s="2">
        <v>3.2180290839595518E-2</v>
      </c>
    </row>
    <row r="1845" spans="1:2" x14ac:dyDescent="0.25">
      <c r="A1845" s="28" t="s">
        <v>87</v>
      </c>
      <c r="B1845" s="2">
        <v>1.7198948024134005E-3</v>
      </c>
    </row>
    <row r="1846" spans="1:2" x14ac:dyDescent="0.25">
      <c r="A1846" s="28" t="s">
        <v>80</v>
      </c>
      <c r="B1846" s="2">
        <v>1.6939822984047914</v>
      </c>
    </row>
    <row r="1847" spans="1:2" x14ac:dyDescent="0.25">
      <c r="A1847" s="28" t="s">
        <v>84</v>
      </c>
      <c r="B1847" s="2">
        <v>0.92823420792023958</v>
      </c>
    </row>
    <row r="1848" spans="1:2" x14ac:dyDescent="0.25">
      <c r="A1848" s="28" t="s">
        <v>85</v>
      </c>
      <c r="B1848" s="2">
        <v>0.31241126767001293</v>
      </c>
    </row>
    <row r="1849" spans="1:2" x14ac:dyDescent="0.25">
      <c r="A1849" s="6" t="s">
        <v>23</v>
      </c>
      <c r="B1849" s="2">
        <v>1.237697476543085</v>
      </c>
    </row>
    <row r="1850" spans="1:2" x14ac:dyDescent="0.25">
      <c r="A1850" s="28" t="s">
        <v>31</v>
      </c>
      <c r="B1850" s="2">
        <v>5.1056892600497353E-2</v>
      </c>
    </row>
    <row r="1851" spans="1:2" x14ac:dyDescent="0.25">
      <c r="A1851" s="28" t="s">
        <v>29</v>
      </c>
      <c r="B1851" s="2">
        <v>0.18399116052302086</v>
      </c>
    </row>
    <row r="1852" spans="1:2" x14ac:dyDescent="0.25">
      <c r="A1852" s="28" t="s">
        <v>30</v>
      </c>
      <c r="B1852" s="2">
        <v>9.4638215735764558E-2</v>
      </c>
    </row>
    <row r="1853" spans="1:2" x14ac:dyDescent="0.25">
      <c r="A1853" s="28" t="s">
        <v>88</v>
      </c>
      <c r="B1853" s="2">
        <v>0.185106780604023</v>
      </c>
    </row>
    <row r="1854" spans="1:2" x14ac:dyDescent="0.25">
      <c r="A1854" s="28" t="s">
        <v>82</v>
      </c>
      <c r="B1854" s="2">
        <v>0.16579400683042317</v>
      </c>
    </row>
    <row r="1855" spans="1:2" x14ac:dyDescent="0.25">
      <c r="A1855" s="28" t="s">
        <v>79</v>
      </c>
      <c r="B1855" s="2">
        <v>4.4230038685921159E-2</v>
      </c>
    </row>
    <row r="1856" spans="1:2" x14ac:dyDescent="0.25">
      <c r="A1856" s="28" t="s">
        <v>87</v>
      </c>
      <c r="B1856" s="2">
        <v>9.9695449785652448E-3</v>
      </c>
    </row>
    <row r="1857" spans="1:2" x14ac:dyDescent="0.25">
      <c r="A1857" s="28" t="s">
        <v>80</v>
      </c>
      <c r="B1857" s="2">
        <v>5.9335659374027822E-2</v>
      </c>
    </row>
    <row r="1858" spans="1:2" x14ac:dyDescent="0.25">
      <c r="A1858" s="28" t="s">
        <v>84</v>
      </c>
      <c r="B1858" s="2">
        <v>0.26600680929790099</v>
      </c>
    </row>
    <row r="1859" spans="1:2" x14ac:dyDescent="0.25">
      <c r="A1859" s="28" t="s">
        <v>85</v>
      </c>
      <c r="B1859" s="2">
        <v>0.17756836791294092</v>
      </c>
    </row>
    <row r="1860" spans="1:2" x14ac:dyDescent="0.25">
      <c r="A1860" s="6" t="s">
        <v>249</v>
      </c>
      <c r="B1860" s="2">
        <v>12.850728410301382</v>
      </c>
    </row>
    <row r="1861" spans="1:2" x14ac:dyDescent="0.25">
      <c r="A1861" s="28" t="s">
        <v>31</v>
      </c>
      <c r="B1861" s="2">
        <v>0.13517409949012449</v>
      </c>
    </row>
    <row r="1862" spans="1:2" x14ac:dyDescent="0.25">
      <c r="A1862" s="28" t="s">
        <v>29</v>
      </c>
      <c r="B1862" s="2">
        <v>9.7486997082483345E-2</v>
      </c>
    </row>
    <row r="1863" spans="1:2" x14ac:dyDescent="0.25">
      <c r="A1863" s="28" t="s">
        <v>30</v>
      </c>
      <c r="B1863" s="2">
        <v>0.13431098010824744</v>
      </c>
    </row>
    <row r="1864" spans="1:2" x14ac:dyDescent="0.25">
      <c r="A1864" s="28" t="s">
        <v>88</v>
      </c>
      <c r="B1864" s="2">
        <v>0.36806801534268607</v>
      </c>
    </row>
    <row r="1865" spans="1:2" x14ac:dyDescent="0.25">
      <c r="A1865" s="28" t="s">
        <v>82</v>
      </c>
      <c r="B1865" s="2">
        <v>0.47638242131656827</v>
      </c>
    </row>
    <row r="1866" spans="1:2" x14ac:dyDescent="0.25">
      <c r="A1866" s="28" t="s">
        <v>79</v>
      </c>
      <c r="B1866" s="2">
        <v>0.17990324044411374</v>
      </c>
    </row>
    <row r="1867" spans="1:2" x14ac:dyDescent="0.25">
      <c r="A1867" s="28" t="s">
        <v>87</v>
      </c>
      <c r="B1867" s="2">
        <v>1.5471151440411292E-3</v>
      </c>
    </row>
    <row r="1868" spans="1:2" x14ac:dyDescent="0.25">
      <c r="A1868" s="28" t="s">
        <v>80</v>
      </c>
      <c r="B1868" s="2">
        <v>0.97924763014036176</v>
      </c>
    </row>
    <row r="1869" spans="1:2" x14ac:dyDescent="0.25">
      <c r="A1869" s="28" t="s">
        <v>84</v>
      </c>
      <c r="B1869" s="2">
        <v>7.9061414203995293</v>
      </c>
    </row>
    <row r="1870" spans="1:2" x14ac:dyDescent="0.25">
      <c r="A1870" s="28" t="s">
        <v>85</v>
      </c>
      <c r="B1870" s="2">
        <v>2.572466490833226</v>
      </c>
    </row>
    <row r="1871" spans="1:2" x14ac:dyDescent="0.25">
      <c r="A1871" s="6" t="s">
        <v>251</v>
      </c>
      <c r="B1871" s="2">
        <v>8.4727805486220102</v>
      </c>
    </row>
    <row r="1872" spans="1:2" x14ac:dyDescent="0.25">
      <c r="A1872" s="28" t="s">
        <v>31</v>
      </c>
      <c r="B1872" s="2">
        <v>0.32090962548405538</v>
      </c>
    </row>
    <row r="1873" spans="1:2" x14ac:dyDescent="0.25">
      <c r="A1873" s="28" t="s">
        <v>29</v>
      </c>
      <c r="B1873" s="2">
        <v>1.5591705049187472</v>
      </c>
    </row>
    <row r="1874" spans="1:2" x14ac:dyDescent="0.25">
      <c r="A1874" s="28" t="s">
        <v>30</v>
      </c>
      <c r="B1874" s="2">
        <v>0.30874661378481116</v>
      </c>
    </row>
    <row r="1875" spans="1:2" x14ac:dyDescent="0.25">
      <c r="A1875" s="28" t="s">
        <v>88</v>
      </c>
      <c r="B1875" s="2">
        <v>1.5181262815004712</v>
      </c>
    </row>
    <row r="1876" spans="1:2" x14ac:dyDescent="0.25">
      <c r="A1876" s="28" t="s">
        <v>82</v>
      </c>
      <c r="B1876" s="2">
        <v>0.94747403551095588</v>
      </c>
    </row>
    <row r="1877" spans="1:2" x14ac:dyDescent="0.25">
      <c r="A1877" s="28" t="s">
        <v>79</v>
      </c>
      <c r="B1877" s="2">
        <v>4.6330698150491602E-2</v>
      </c>
    </row>
    <row r="1878" spans="1:2" x14ac:dyDescent="0.25">
      <c r="A1878" s="28" t="s">
        <v>87</v>
      </c>
      <c r="B1878" s="2">
        <v>2.6687759634228453E-2</v>
      </c>
    </row>
    <row r="1879" spans="1:2" x14ac:dyDescent="0.25">
      <c r="A1879" s="28" t="s">
        <v>80</v>
      </c>
      <c r="B1879" s="2">
        <v>0.39960239955098803</v>
      </c>
    </row>
    <row r="1880" spans="1:2" x14ac:dyDescent="0.25">
      <c r="A1880" s="28" t="s">
        <v>84</v>
      </c>
      <c r="B1880" s="2">
        <v>1.8332314137215477</v>
      </c>
    </row>
    <row r="1881" spans="1:2" x14ac:dyDescent="0.25">
      <c r="A1881" s="28" t="s">
        <v>85</v>
      </c>
      <c r="B1881" s="2">
        <v>1.5125012163657146</v>
      </c>
    </row>
    <row r="1882" spans="1:2" x14ac:dyDescent="0.25">
      <c r="A1882" s="6" t="s">
        <v>229</v>
      </c>
      <c r="B1882" s="2">
        <v>3.1021966063689899</v>
      </c>
    </row>
    <row r="1883" spans="1:2" x14ac:dyDescent="0.25">
      <c r="A1883" s="28" t="s">
        <v>31</v>
      </c>
      <c r="B1883" s="2">
        <v>0.21001262969386453</v>
      </c>
    </row>
    <row r="1884" spans="1:2" x14ac:dyDescent="0.25">
      <c r="A1884" s="28" t="s">
        <v>29</v>
      </c>
      <c r="B1884" s="2">
        <v>7.1892905680351851E-2</v>
      </c>
    </row>
    <row r="1885" spans="1:2" x14ac:dyDescent="0.25">
      <c r="A1885" s="28" t="s">
        <v>30</v>
      </c>
      <c r="B1885" s="2">
        <v>7.6629260642778765E-2</v>
      </c>
    </row>
    <row r="1886" spans="1:2" x14ac:dyDescent="0.25">
      <c r="A1886" s="28" t="s">
        <v>88</v>
      </c>
      <c r="B1886" s="2">
        <v>0.344370256777904</v>
      </c>
    </row>
    <row r="1887" spans="1:2" x14ac:dyDescent="0.25">
      <c r="A1887" s="28" t="s">
        <v>82</v>
      </c>
      <c r="B1887" s="2">
        <v>0.33167829796182785</v>
      </c>
    </row>
    <row r="1888" spans="1:2" x14ac:dyDescent="0.25">
      <c r="A1888" s="28" t="s">
        <v>79</v>
      </c>
      <c r="B1888" s="2">
        <v>8.7547249187913817E-3</v>
      </c>
    </row>
    <row r="1889" spans="1:2" x14ac:dyDescent="0.25">
      <c r="A1889" s="28" t="s">
        <v>87</v>
      </c>
      <c r="B1889" s="2">
        <v>8.630303080345661E-2</v>
      </c>
    </row>
    <row r="1890" spans="1:2" x14ac:dyDescent="0.25">
      <c r="A1890" s="28" t="s">
        <v>80</v>
      </c>
      <c r="B1890" s="2">
        <v>8.9152509660439666E-2</v>
      </c>
    </row>
    <row r="1891" spans="1:2" x14ac:dyDescent="0.25">
      <c r="A1891" s="28" t="s">
        <v>84</v>
      </c>
      <c r="B1891" s="2">
        <v>0.76557190918280293</v>
      </c>
    </row>
    <row r="1892" spans="1:2" x14ac:dyDescent="0.25">
      <c r="A1892" s="28" t="s">
        <v>85</v>
      </c>
      <c r="B1892" s="2">
        <v>1.117831081046772</v>
      </c>
    </row>
    <row r="1893" spans="1:2" x14ac:dyDescent="0.25">
      <c r="A1893" s="6" t="s">
        <v>93</v>
      </c>
      <c r="B1893" s="2">
        <v>94.004497820997514</v>
      </c>
    </row>
    <row r="1894" spans="1:2" x14ac:dyDescent="0.25">
      <c r="A1894" s="28" t="s">
        <v>31</v>
      </c>
      <c r="B1894" s="2">
        <v>3.7004280593136891</v>
      </c>
    </row>
    <row r="1895" spans="1:2" x14ac:dyDescent="0.25">
      <c r="A1895" s="28" t="s">
        <v>29</v>
      </c>
      <c r="B1895" s="2">
        <v>5.0630294283501733</v>
      </c>
    </row>
    <row r="1896" spans="1:2" x14ac:dyDescent="0.25">
      <c r="A1896" s="28" t="s">
        <v>30</v>
      </c>
      <c r="B1896" s="2">
        <v>3.5195869397697352</v>
      </c>
    </row>
    <row r="1897" spans="1:2" x14ac:dyDescent="0.25">
      <c r="A1897" s="28" t="s">
        <v>88</v>
      </c>
      <c r="B1897" s="2">
        <v>11.53426300449704</v>
      </c>
    </row>
    <row r="1898" spans="1:2" x14ac:dyDescent="0.25">
      <c r="A1898" s="28" t="s">
        <v>82</v>
      </c>
      <c r="B1898" s="2">
        <v>13.317784516585197</v>
      </c>
    </row>
    <row r="1899" spans="1:2" x14ac:dyDescent="0.25">
      <c r="A1899" s="28" t="s">
        <v>79</v>
      </c>
      <c r="B1899" s="2">
        <v>2.0630429692901489</v>
      </c>
    </row>
    <row r="1900" spans="1:2" x14ac:dyDescent="0.25">
      <c r="A1900" s="28" t="s">
        <v>87</v>
      </c>
      <c r="B1900" s="2">
        <v>0.57982306841893516</v>
      </c>
    </row>
    <row r="1901" spans="1:2" x14ac:dyDescent="0.25">
      <c r="A1901" s="28" t="s">
        <v>80</v>
      </c>
      <c r="B1901" s="2">
        <v>8.4470337481030189</v>
      </c>
    </row>
    <row r="1902" spans="1:2" x14ac:dyDescent="0.25">
      <c r="A1902" s="28" t="s">
        <v>84</v>
      </c>
      <c r="B1902" s="2">
        <v>26.192743223273247</v>
      </c>
    </row>
    <row r="1903" spans="1:2" x14ac:dyDescent="0.25">
      <c r="A1903" s="28" t="s">
        <v>85</v>
      </c>
      <c r="B1903" s="2">
        <v>19.586762863396327</v>
      </c>
    </row>
    <row r="1904" spans="1:2" x14ac:dyDescent="0.25">
      <c r="A1904" s="3" t="s">
        <v>85</v>
      </c>
      <c r="B1904" s="2">
        <v>4547.1002365506674</v>
      </c>
    </row>
    <row r="1905" spans="1:2" x14ac:dyDescent="0.25">
      <c r="A1905" s="6" t="s">
        <v>228</v>
      </c>
      <c r="B1905" s="2">
        <v>63.45998338304414</v>
      </c>
    </row>
    <row r="1906" spans="1:2" x14ac:dyDescent="0.25">
      <c r="A1906" s="28" t="s">
        <v>31</v>
      </c>
      <c r="B1906" s="2">
        <v>1.562639362883931</v>
      </c>
    </row>
    <row r="1907" spans="1:2" x14ac:dyDescent="0.25">
      <c r="A1907" s="28" t="s">
        <v>29</v>
      </c>
      <c r="B1907" s="2">
        <v>0.39792442100239195</v>
      </c>
    </row>
    <row r="1908" spans="1:2" x14ac:dyDescent="0.25">
      <c r="A1908" s="28" t="s">
        <v>30</v>
      </c>
      <c r="B1908" s="2">
        <v>2.0125540074639225</v>
      </c>
    </row>
    <row r="1909" spans="1:2" x14ac:dyDescent="0.25">
      <c r="A1909" s="28" t="s">
        <v>88</v>
      </c>
      <c r="B1909" s="2">
        <v>25.995840083617029</v>
      </c>
    </row>
    <row r="1910" spans="1:2" x14ac:dyDescent="0.25">
      <c r="A1910" s="28" t="s">
        <v>82</v>
      </c>
      <c r="B1910" s="2">
        <v>10.845660624753759</v>
      </c>
    </row>
    <row r="1911" spans="1:2" x14ac:dyDescent="0.25">
      <c r="A1911" s="28" t="s">
        <v>79</v>
      </c>
      <c r="B1911" s="2">
        <v>2.3356955255114888</v>
      </c>
    </row>
    <row r="1912" spans="1:2" x14ac:dyDescent="0.25">
      <c r="A1912" s="28" t="s">
        <v>87</v>
      </c>
      <c r="B1912" s="2">
        <v>3.1569523174072276</v>
      </c>
    </row>
    <row r="1913" spans="1:2" x14ac:dyDescent="0.25">
      <c r="A1913" s="28" t="s">
        <v>80</v>
      </c>
      <c r="B1913" s="2">
        <v>10.020906743088863</v>
      </c>
    </row>
    <row r="1914" spans="1:2" x14ac:dyDescent="0.25">
      <c r="A1914" s="28" t="s">
        <v>84</v>
      </c>
      <c r="B1914" s="2">
        <v>6.0011438475077989</v>
      </c>
    </row>
    <row r="1915" spans="1:2" x14ac:dyDescent="0.25">
      <c r="A1915" s="28" t="s">
        <v>86</v>
      </c>
      <c r="B1915" s="2">
        <v>1.1306664498077272</v>
      </c>
    </row>
    <row r="1916" spans="1:2" x14ac:dyDescent="0.25">
      <c r="A1916" s="6" t="s">
        <v>239</v>
      </c>
      <c r="B1916" s="2">
        <v>13.849425518578792</v>
      </c>
    </row>
    <row r="1917" spans="1:2" x14ac:dyDescent="0.25">
      <c r="A1917" s="28" t="s">
        <v>31</v>
      </c>
      <c r="B1917" s="2">
        <v>1.3003869861433157</v>
      </c>
    </row>
    <row r="1918" spans="1:2" x14ac:dyDescent="0.25">
      <c r="A1918" s="28" t="s">
        <v>29</v>
      </c>
      <c r="B1918" s="2">
        <v>1.3043300291810545</v>
      </c>
    </row>
    <row r="1919" spans="1:2" x14ac:dyDescent="0.25">
      <c r="A1919" s="28" t="s">
        <v>30</v>
      </c>
      <c r="B1919" s="2">
        <v>1.0186484607281703</v>
      </c>
    </row>
    <row r="1920" spans="1:2" x14ac:dyDescent="0.25">
      <c r="A1920" s="28" t="s">
        <v>88</v>
      </c>
      <c r="B1920" s="2">
        <v>1.8543507597097779</v>
      </c>
    </row>
    <row r="1921" spans="1:2" x14ac:dyDescent="0.25">
      <c r="A1921" s="28" t="s">
        <v>82</v>
      </c>
      <c r="B1921" s="2">
        <v>4.8396654112484727</v>
      </c>
    </row>
    <row r="1922" spans="1:2" x14ac:dyDescent="0.25">
      <c r="A1922" s="28" t="s">
        <v>87</v>
      </c>
      <c r="B1922" s="2">
        <v>0.88516212127344174</v>
      </c>
    </row>
    <row r="1923" spans="1:2" x14ac:dyDescent="0.25">
      <c r="A1923" s="28" t="s">
        <v>80</v>
      </c>
      <c r="B1923" s="2">
        <v>0.31568780292582499</v>
      </c>
    </row>
    <row r="1924" spans="1:2" x14ac:dyDescent="0.25">
      <c r="A1924" s="28" t="s">
        <v>84</v>
      </c>
      <c r="B1924" s="2">
        <v>2.30842121744791</v>
      </c>
    </row>
    <row r="1925" spans="1:2" x14ac:dyDescent="0.25">
      <c r="A1925" s="28" t="s">
        <v>86</v>
      </c>
      <c r="B1925" s="2">
        <v>2.2772729920824526E-2</v>
      </c>
    </row>
    <row r="1926" spans="1:2" x14ac:dyDescent="0.25">
      <c r="A1926" s="6" t="s">
        <v>241</v>
      </c>
      <c r="B1926" s="2">
        <v>305.08956945076483</v>
      </c>
    </row>
    <row r="1927" spans="1:2" x14ac:dyDescent="0.25">
      <c r="A1927" s="28" t="s">
        <v>31</v>
      </c>
      <c r="B1927" s="2">
        <v>14.282161675309808</v>
      </c>
    </row>
    <row r="1928" spans="1:2" x14ac:dyDescent="0.25">
      <c r="A1928" s="28" t="s">
        <v>29</v>
      </c>
      <c r="B1928" s="2">
        <v>6.8999751515657008</v>
      </c>
    </row>
    <row r="1929" spans="1:2" x14ac:dyDescent="0.25">
      <c r="A1929" s="28" t="s">
        <v>30</v>
      </c>
      <c r="B1929" s="2">
        <v>7.560856460469477</v>
      </c>
    </row>
    <row r="1930" spans="1:2" x14ac:dyDescent="0.25">
      <c r="A1930" s="28" t="s">
        <v>88</v>
      </c>
      <c r="B1930" s="2">
        <v>45.95352240174023</v>
      </c>
    </row>
    <row r="1931" spans="1:2" x14ac:dyDescent="0.25">
      <c r="A1931" s="28" t="s">
        <v>82</v>
      </c>
      <c r="B1931" s="2">
        <v>64.801431886162547</v>
      </c>
    </row>
    <row r="1932" spans="1:2" x14ac:dyDescent="0.25">
      <c r="A1932" s="28" t="s">
        <v>79</v>
      </c>
      <c r="B1932" s="2">
        <v>8.5256074882850452</v>
      </c>
    </row>
    <row r="1933" spans="1:2" x14ac:dyDescent="0.25">
      <c r="A1933" s="28" t="s">
        <v>87</v>
      </c>
      <c r="B1933" s="2">
        <v>33.698058100419559</v>
      </c>
    </row>
    <row r="1934" spans="1:2" x14ac:dyDescent="0.25">
      <c r="A1934" s="28" t="s">
        <v>80</v>
      </c>
      <c r="B1934" s="2">
        <v>32.594665188531025</v>
      </c>
    </row>
    <row r="1935" spans="1:2" x14ac:dyDescent="0.25">
      <c r="A1935" s="28" t="s">
        <v>84</v>
      </c>
      <c r="B1935" s="2">
        <v>86.665005059719576</v>
      </c>
    </row>
    <row r="1936" spans="1:2" x14ac:dyDescent="0.25">
      <c r="A1936" s="28" t="s">
        <v>86</v>
      </c>
      <c r="B1936" s="2">
        <v>4.1082860385618751</v>
      </c>
    </row>
    <row r="1937" spans="1:2" x14ac:dyDescent="0.25">
      <c r="A1937" s="6" t="s">
        <v>53</v>
      </c>
      <c r="B1937" s="2">
        <v>14.554354605432497</v>
      </c>
    </row>
    <row r="1938" spans="1:2" x14ac:dyDescent="0.25">
      <c r="A1938" s="28" t="s">
        <v>30</v>
      </c>
      <c r="B1938" s="2">
        <v>0.70215884297166942</v>
      </c>
    </row>
    <row r="1939" spans="1:2" x14ac:dyDescent="0.25">
      <c r="A1939" s="28" t="s">
        <v>88</v>
      </c>
      <c r="B1939" s="2">
        <v>3.4666171447188563</v>
      </c>
    </row>
    <row r="1940" spans="1:2" x14ac:dyDescent="0.25">
      <c r="A1940" s="28" t="s">
        <v>82</v>
      </c>
      <c r="B1940" s="2">
        <v>5.3047402121894836</v>
      </c>
    </row>
    <row r="1941" spans="1:2" x14ac:dyDescent="0.25">
      <c r="A1941" s="28" t="s">
        <v>87</v>
      </c>
      <c r="B1941" s="2">
        <v>2.2146561542227032</v>
      </c>
    </row>
    <row r="1942" spans="1:2" x14ac:dyDescent="0.25">
      <c r="A1942" s="28" t="s">
        <v>84</v>
      </c>
      <c r="B1942" s="2">
        <v>1.4266305793097851</v>
      </c>
    </row>
    <row r="1943" spans="1:2" x14ac:dyDescent="0.25">
      <c r="A1943" s="28" t="s">
        <v>86</v>
      </c>
      <c r="B1943" s="2">
        <v>1.439551672019999</v>
      </c>
    </row>
    <row r="1944" spans="1:2" x14ac:dyDescent="0.25">
      <c r="A1944" s="6" t="s">
        <v>230</v>
      </c>
      <c r="B1944" s="2">
        <v>12.450654081850924</v>
      </c>
    </row>
    <row r="1945" spans="1:2" x14ac:dyDescent="0.25">
      <c r="A1945" s="28" t="s">
        <v>29</v>
      </c>
      <c r="B1945" s="2">
        <v>1.8857779455039539E-2</v>
      </c>
    </row>
    <row r="1946" spans="1:2" x14ac:dyDescent="0.25">
      <c r="A1946" s="28" t="s">
        <v>82</v>
      </c>
      <c r="B1946" s="2">
        <v>2.3769634013867988</v>
      </c>
    </row>
    <row r="1947" spans="1:2" x14ac:dyDescent="0.25">
      <c r="A1947" s="28" t="s">
        <v>79</v>
      </c>
      <c r="B1947" s="2">
        <v>3.3685967190437207</v>
      </c>
    </row>
    <row r="1948" spans="1:2" x14ac:dyDescent="0.25">
      <c r="A1948" s="28" t="s">
        <v>87</v>
      </c>
      <c r="B1948" s="2">
        <v>6.6862361819653655</v>
      </c>
    </row>
    <row r="1949" spans="1:2" x14ac:dyDescent="0.25">
      <c r="A1949" s="6" t="s">
        <v>19</v>
      </c>
      <c r="B1949" s="2">
        <v>3.7857694889102822</v>
      </c>
    </row>
    <row r="1950" spans="1:2" x14ac:dyDescent="0.25">
      <c r="A1950" s="28" t="s">
        <v>31</v>
      </c>
      <c r="B1950" s="2">
        <v>8.2828893794843379E-3</v>
      </c>
    </row>
    <row r="1951" spans="1:2" x14ac:dyDescent="0.25">
      <c r="A1951" s="28" t="s">
        <v>29</v>
      </c>
      <c r="B1951" s="2">
        <v>1.4519889880607255E-2</v>
      </c>
    </row>
    <row r="1952" spans="1:2" x14ac:dyDescent="0.25">
      <c r="A1952" s="28" t="s">
        <v>30</v>
      </c>
      <c r="B1952" s="2">
        <v>0.10868651266288257</v>
      </c>
    </row>
    <row r="1953" spans="1:2" x14ac:dyDescent="0.25">
      <c r="A1953" s="28" t="s">
        <v>88</v>
      </c>
      <c r="B1953" s="2">
        <v>0.15327602492418235</v>
      </c>
    </row>
    <row r="1954" spans="1:2" x14ac:dyDescent="0.25">
      <c r="A1954" s="28" t="s">
        <v>82</v>
      </c>
      <c r="B1954" s="2">
        <v>1.4982920807348672</v>
      </c>
    </row>
    <row r="1955" spans="1:2" x14ac:dyDescent="0.25">
      <c r="A1955" s="28" t="s">
        <v>79</v>
      </c>
      <c r="B1955" s="2">
        <v>2.0452090564369384E-2</v>
      </c>
    </row>
    <row r="1956" spans="1:2" x14ac:dyDescent="0.25">
      <c r="A1956" s="28" t="s">
        <v>87</v>
      </c>
      <c r="B1956" s="2">
        <v>0.36697400371698996</v>
      </c>
    </row>
    <row r="1957" spans="1:2" x14ac:dyDescent="0.25">
      <c r="A1957" s="28" t="s">
        <v>84</v>
      </c>
      <c r="B1957" s="2">
        <v>1.2143980146177336</v>
      </c>
    </row>
    <row r="1958" spans="1:2" x14ac:dyDescent="0.25">
      <c r="A1958" s="28" t="s">
        <v>86</v>
      </c>
      <c r="B1958" s="2">
        <v>0.40088798242916562</v>
      </c>
    </row>
    <row r="1959" spans="1:2" x14ac:dyDescent="0.25">
      <c r="A1959" s="6" t="s">
        <v>243</v>
      </c>
      <c r="B1959" s="2">
        <v>89.447225211679239</v>
      </c>
    </row>
    <row r="1960" spans="1:2" x14ac:dyDescent="0.25">
      <c r="A1960" s="28" t="s">
        <v>31</v>
      </c>
      <c r="B1960" s="2">
        <v>6.0999603841909478</v>
      </c>
    </row>
    <row r="1961" spans="1:2" x14ac:dyDescent="0.25">
      <c r="A1961" s="28" t="s">
        <v>29</v>
      </c>
      <c r="B1961" s="2">
        <v>3.161246599261875</v>
      </c>
    </row>
    <row r="1962" spans="1:2" x14ac:dyDescent="0.25">
      <c r="A1962" s="28" t="s">
        <v>30</v>
      </c>
      <c r="B1962" s="2">
        <v>3.2240386309248823</v>
      </c>
    </row>
    <row r="1963" spans="1:2" x14ac:dyDescent="0.25">
      <c r="A1963" s="28" t="s">
        <v>88</v>
      </c>
      <c r="B1963" s="2">
        <v>17.841928554401505</v>
      </c>
    </row>
    <row r="1964" spans="1:2" x14ac:dyDescent="0.25">
      <c r="A1964" s="28" t="s">
        <v>82</v>
      </c>
      <c r="B1964" s="2">
        <v>17.718133199686253</v>
      </c>
    </row>
    <row r="1965" spans="1:2" x14ac:dyDescent="0.25">
      <c r="A1965" s="28" t="s">
        <v>79</v>
      </c>
      <c r="B1965" s="2">
        <v>11.146508895894172</v>
      </c>
    </row>
    <row r="1966" spans="1:2" x14ac:dyDescent="0.25">
      <c r="A1966" s="28" t="s">
        <v>87</v>
      </c>
      <c r="B1966" s="2">
        <v>2.8897745205093868</v>
      </c>
    </row>
    <row r="1967" spans="1:2" x14ac:dyDescent="0.25">
      <c r="A1967" s="28" t="s">
        <v>80</v>
      </c>
      <c r="B1967" s="2">
        <v>13.212543782309323</v>
      </c>
    </row>
    <row r="1968" spans="1:2" x14ac:dyDescent="0.25">
      <c r="A1968" s="28" t="s">
        <v>84</v>
      </c>
      <c r="B1968" s="2">
        <v>11.316145465216445</v>
      </c>
    </row>
    <row r="1969" spans="1:2" x14ac:dyDescent="0.25">
      <c r="A1969" s="28" t="s">
        <v>86</v>
      </c>
      <c r="B1969" s="2">
        <v>2.8369451792844598</v>
      </c>
    </row>
    <row r="1970" spans="1:2" x14ac:dyDescent="0.25">
      <c r="A1970" s="6" t="s">
        <v>52</v>
      </c>
      <c r="B1970" s="2">
        <v>9.5610880318808604</v>
      </c>
    </row>
    <row r="1971" spans="1:2" x14ac:dyDescent="0.25">
      <c r="A1971" s="28" t="s">
        <v>29</v>
      </c>
      <c r="B1971" s="2">
        <v>0.10275239030099882</v>
      </c>
    </row>
    <row r="1972" spans="1:2" x14ac:dyDescent="0.25">
      <c r="A1972" s="28" t="s">
        <v>30</v>
      </c>
      <c r="B1972" s="2">
        <v>4.0343031303680874E-2</v>
      </c>
    </row>
    <row r="1973" spans="1:2" x14ac:dyDescent="0.25">
      <c r="A1973" s="28" t="s">
        <v>88</v>
      </c>
      <c r="B1973" s="2">
        <v>1.0050637845258779</v>
      </c>
    </row>
    <row r="1974" spans="1:2" x14ac:dyDescent="0.25">
      <c r="A1974" s="28" t="s">
        <v>82</v>
      </c>
      <c r="B1974" s="2">
        <v>1.1931387946175134</v>
      </c>
    </row>
    <row r="1975" spans="1:2" x14ac:dyDescent="0.25">
      <c r="A1975" s="28" t="s">
        <v>87</v>
      </c>
      <c r="B1975" s="2">
        <v>7.2197900311327894</v>
      </c>
    </row>
    <row r="1976" spans="1:2" x14ac:dyDescent="0.25">
      <c r="A1976" s="6" t="s">
        <v>245</v>
      </c>
      <c r="B1976" s="2">
        <v>103.0470609875475</v>
      </c>
    </row>
    <row r="1977" spans="1:2" x14ac:dyDescent="0.25">
      <c r="A1977" s="28" t="s">
        <v>31</v>
      </c>
      <c r="B1977" s="2">
        <v>1.4111284887659714</v>
      </c>
    </row>
    <row r="1978" spans="1:2" x14ac:dyDescent="0.25">
      <c r="A1978" s="28" t="s">
        <v>29</v>
      </c>
      <c r="B1978" s="2">
        <v>1.2810680642365997</v>
      </c>
    </row>
    <row r="1979" spans="1:2" x14ac:dyDescent="0.25">
      <c r="A1979" s="28" t="s">
        <v>30</v>
      </c>
      <c r="B1979" s="2">
        <v>2.5203781368388603</v>
      </c>
    </row>
    <row r="1980" spans="1:2" x14ac:dyDescent="0.25">
      <c r="A1980" s="28" t="s">
        <v>88</v>
      </c>
      <c r="B1980" s="2">
        <v>8.0853708377595108</v>
      </c>
    </row>
    <row r="1981" spans="1:2" x14ac:dyDescent="0.25">
      <c r="A1981" s="28" t="s">
        <v>82</v>
      </c>
      <c r="B1981" s="2">
        <v>26.769003215792619</v>
      </c>
    </row>
    <row r="1982" spans="1:2" x14ac:dyDescent="0.25">
      <c r="A1982" s="28" t="s">
        <v>79</v>
      </c>
      <c r="B1982" s="2">
        <v>2.613734645338464</v>
      </c>
    </row>
    <row r="1983" spans="1:2" x14ac:dyDescent="0.25">
      <c r="A1983" s="28" t="s">
        <v>87</v>
      </c>
      <c r="B1983" s="2">
        <v>13.388102701051466</v>
      </c>
    </row>
    <row r="1984" spans="1:2" x14ac:dyDescent="0.25">
      <c r="A1984" s="28" t="s">
        <v>80</v>
      </c>
      <c r="B1984" s="2">
        <v>6.5334575244472965</v>
      </c>
    </row>
    <row r="1985" spans="1:2" x14ac:dyDescent="0.25">
      <c r="A1985" s="28" t="s">
        <v>84</v>
      </c>
      <c r="B1985" s="2">
        <v>37.411487401288809</v>
      </c>
    </row>
    <row r="1986" spans="1:2" x14ac:dyDescent="0.25">
      <c r="A1986" s="28" t="s">
        <v>86</v>
      </c>
      <c r="B1986" s="2">
        <v>3.033329972027901</v>
      </c>
    </row>
    <row r="1987" spans="1:2" x14ac:dyDescent="0.25">
      <c r="A1987" s="6" t="s">
        <v>247</v>
      </c>
      <c r="B1987" s="2">
        <v>710.97989833882696</v>
      </c>
    </row>
    <row r="1988" spans="1:2" x14ac:dyDescent="0.25">
      <c r="A1988" s="28" t="s">
        <v>31</v>
      </c>
      <c r="B1988" s="2">
        <v>33.535626349915638</v>
      </c>
    </row>
    <row r="1989" spans="1:2" x14ac:dyDescent="0.25">
      <c r="A1989" s="28" t="s">
        <v>29</v>
      </c>
      <c r="B1989" s="2">
        <v>20.038626725482626</v>
      </c>
    </row>
    <row r="1990" spans="1:2" x14ac:dyDescent="0.25">
      <c r="A1990" s="28" t="s">
        <v>30</v>
      </c>
      <c r="B1990" s="2">
        <v>19.730292226321858</v>
      </c>
    </row>
    <row r="1991" spans="1:2" x14ac:dyDescent="0.25">
      <c r="A1991" s="28" t="s">
        <v>88</v>
      </c>
      <c r="B1991" s="2">
        <v>133.10745813781708</v>
      </c>
    </row>
    <row r="1992" spans="1:2" x14ac:dyDescent="0.25">
      <c r="A1992" s="28" t="s">
        <v>82</v>
      </c>
      <c r="B1992" s="2">
        <v>209.72751075671681</v>
      </c>
    </row>
    <row r="1993" spans="1:2" x14ac:dyDescent="0.25">
      <c r="A1993" s="28" t="s">
        <v>79</v>
      </c>
      <c r="B1993" s="2">
        <v>13.523253270968384</v>
      </c>
    </row>
    <row r="1994" spans="1:2" x14ac:dyDescent="0.25">
      <c r="A1994" s="28" t="s">
        <v>87</v>
      </c>
      <c r="B1994" s="2">
        <v>6.3623882616556449</v>
      </c>
    </row>
    <row r="1995" spans="1:2" x14ac:dyDescent="0.25">
      <c r="A1995" s="28" t="s">
        <v>80</v>
      </c>
      <c r="B1995" s="2">
        <v>17.398478012372955</v>
      </c>
    </row>
    <row r="1996" spans="1:2" x14ac:dyDescent="0.25">
      <c r="A1996" s="28" t="s">
        <v>84</v>
      </c>
      <c r="B1996" s="2">
        <v>252.51764240564808</v>
      </c>
    </row>
    <row r="1997" spans="1:2" x14ac:dyDescent="0.25">
      <c r="A1997" s="28" t="s">
        <v>86</v>
      </c>
      <c r="B1997" s="2">
        <v>5.0386221919278649</v>
      </c>
    </row>
    <row r="1998" spans="1:2" x14ac:dyDescent="0.25">
      <c r="A1998" s="6" t="s">
        <v>20</v>
      </c>
      <c r="B1998" s="2">
        <v>126.41773723255983</v>
      </c>
    </row>
    <row r="1999" spans="1:2" x14ac:dyDescent="0.25">
      <c r="A1999" s="28" t="s">
        <v>31</v>
      </c>
      <c r="B1999" s="2">
        <v>6.6650634334938967</v>
      </c>
    </row>
    <row r="2000" spans="1:2" x14ac:dyDescent="0.25">
      <c r="A2000" s="28" t="s">
        <v>29</v>
      </c>
      <c r="B2000" s="2">
        <v>2.5471131716978981</v>
      </c>
    </row>
    <row r="2001" spans="1:2" x14ac:dyDescent="0.25">
      <c r="A2001" s="28" t="s">
        <v>30</v>
      </c>
      <c r="B2001" s="2">
        <v>4.7636875993503889</v>
      </c>
    </row>
    <row r="2002" spans="1:2" x14ac:dyDescent="0.25">
      <c r="A2002" s="28" t="s">
        <v>88</v>
      </c>
      <c r="B2002" s="2">
        <v>13.22417650898865</v>
      </c>
    </row>
    <row r="2003" spans="1:2" x14ac:dyDescent="0.25">
      <c r="A2003" s="28" t="s">
        <v>82</v>
      </c>
      <c r="B2003" s="2">
        <v>54.504599713612237</v>
      </c>
    </row>
    <row r="2004" spans="1:2" x14ac:dyDescent="0.25">
      <c r="A2004" s="28" t="s">
        <v>79</v>
      </c>
      <c r="B2004" s="2">
        <v>18.37767033544225</v>
      </c>
    </row>
    <row r="2005" spans="1:2" x14ac:dyDescent="0.25">
      <c r="A2005" s="28" t="s">
        <v>80</v>
      </c>
      <c r="B2005" s="2">
        <v>5.4238082085896755</v>
      </c>
    </row>
    <row r="2006" spans="1:2" x14ac:dyDescent="0.25">
      <c r="A2006" s="28" t="s">
        <v>84</v>
      </c>
      <c r="B2006" s="2">
        <v>19.251467678732237</v>
      </c>
    </row>
    <row r="2007" spans="1:2" x14ac:dyDescent="0.25">
      <c r="A2007" s="28" t="s">
        <v>86</v>
      </c>
      <c r="B2007" s="2">
        <v>1.6601505826526095</v>
      </c>
    </row>
    <row r="2008" spans="1:2" x14ac:dyDescent="0.25">
      <c r="A2008" s="6" t="s">
        <v>21</v>
      </c>
      <c r="B2008" s="2">
        <v>87.514585321478819</v>
      </c>
    </row>
    <row r="2009" spans="1:2" x14ac:dyDescent="0.25">
      <c r="A2009" s="28" t="s">
        <v>31</v>
      </c>
      <c r="B2009" s="2">
        <v>0.57875134756218494</v>
      </c>
    </row>
    <row r="2010" spans="1:2" x14ac:dyDescent="0.25">
      <c r="A2010" s="28" t="s">
        <v>29</v>
      </c>
      <c r="B2010" s="2">
        <v>0.40657280854229066</v>
      </c>
    </row>
    <row r="2011" spans="1:2" x14ac:dyDescent="0.25">
      <c r="A2011" s="28" t="s">
        <v>30</v>
      </c>
      <c r="B2011" s="2">
        <v>1.4126962276790325</v>
      </c>
    </row>
    <row r="2012" spans="1:2" x14ac:dyDescent="0.25">
      <c r="A2012" s="28" t="s">
        <v>88</v>
      </c>
      <c r="B2012" s="2">
        <v>6.0863110110930023</v>
      </c>
    </row>
    <row r="2013" spans="1:2" x14ac:dyDescent="0.25">
      <c r="A2013" s="28" t="s">
        <v>82</v>
      </c>
      <c r="B2013" s="2">
        <v>50.211157013418251</v>
      </c>
    </row>
    <row r="2014" spans="1:2" x14ac:dyDescent="0.25">
      <c r="A2014" s="28" t="s">
        <v>79</v>
      </c>
      <c r="B2014" s="2">
        <v>1.2816213006719914</v>
      </c>
    </row>
    <row r="2015" spans="1:2" x14ac:dyDescent="0.25">
      <c r="A2015" s="28" t="s">
        <v>87</v>
      </c>
      <c r="B2015" s="2">
        <v>3.7757537453396632</v>
      </c>
    </row>
    <row r="2016" spans="1:2" x14ac:dyDescent="0.25">
      <c r="A2016" s="28" t="s">
        <v>80</v>
      </c>
      <c r="B2016" s="2">
        <v>5.7595794549003232</v>
      </c>
    </row>
    <row r="2017" spans="1:2" x14ac:dyDescent="0.25">
      <c r="A2017" s="28" t="s">
        <v>84</v>
      </c>
      <c r="B2017" s="2">
        <v>13.887150673337617</v>
      </c>
    </row>
    <row r="2018" spans="1:2" x14ac:dyDescent="0.25">
      <c r="A2018" s="28" t="s">
        <v>86</v>
      </c>
      <c r="B2018" s="2">
        <v>4.1149917389344708</v>
      </c>
    </row>
    <row r="2019" spans="1:2" x14ac:dyDescent="0.25">
      <c r="A2019" s="6" t="s">
        <v>22</v>
      </c>
      <c r="B2019" s="2">
        <v>29.092014459070125</v>
      </c>
    </row>
    <row r="2020" spans="1:2" x14ac:dyDescent="0.25">
      <c r="A2020" s="28" t="s">
        <v>31</v>
      </c>
      <c r="B2020" s="2">
        <v>0.50119026568575442</v>
      </c>
    </row>
    <row r="2021" spans="1:2" x14ac:dyDescent="0.25">
      <c r="A2021" s="28" t="s">
        <v>29</v>
      </c>
      <c r="B2021" s="2">
        <v>0.15910510919491219</v>
      </c>
    </row>
    <row r="2022" spans="1:2" x14ac:dyDescent="0.25">
      <c r="A2022" s="28" t="s">
        <v>30</v>
      </c>
      <c r="B2022" s="2">
        <v>0.66247073124500577</v>
      </c>
    </row>
    <row r="2023" spans="1:2" x14ac:dyDescent="0.25">
      <c r="A2023" s="28" t="s">
        <v>88</v>
      </c>
      <c r="B2023" s="2">
        <v>2.4060197337802509</v>
      </c>
    </row>
    <row r="2024" spans="1:2" x14ac:dyDescent="0.25">
      <c r="A2024" s="28" t="s">
        <v>82</v>
      </c>
      <c r="B2024" s="2">
        <v>4.9046792655071982</v>
      </c>
    </row>
    <row r="2025" spans="1:2" x14ac:dyDescent="0.25">
      <c r="A2025" s="28" t="s">
        <v>79</v>
      </c>
      <c r="B2025" s="2">
        <v>0.83286707585371733</v>
      </c>
    </row>
    <row r="2026" spans="1:2" x14ac:dyDescent="0.25">
      <c r="A2026" s="28" t="s">
        <v>87</v>
      </c>
      <c r="B2026" s="2">
        <v>1.008059277081873</v>
      </c>
    </row>
    <row r="2027" spans="1:2" x14ac:dyDescent="0.25">
      <c r="A2027" s="28" t="s">
        <v>80</v>
      </c>
      <c r="B2027" s="2">
        <v>1.7867306462051937</v>
      </c>
    </row>
    <row r="2028" spans="1:2" x14ac:dyDescent="0.25">
      <c r="A2028" s="28" t="s">
        <v>84</v>
      </c>
      <c r="B2028" s="2">
        <v>16.468373526889938</v>
      </c>
    </row>
    <row r="2029" spans="1:2" x14ac:dyDescent="0.25">
      <c r="A2029" s="28" t="s">
        <v>86</v>
      </c>
      <c r="B2029" s="2">
        <v>0.36251882762628324</v>
      </c>
    </row>
    <row r="2030" spans="1:2" x14ac:dyDescent="0.25">
      <c r="A2030" s="6" t="s">
        <v>25</v>
      </c>
      <c r="B2030" s="2">
        <v>135.16957817241016</v>
      </c>
    </row>
    <row r="2031" spans="1:2" x14ac:dyDescent="0.25">
      <c r="A2031" s="28" t="s">
        <v>31</v>
      </c>
      <c r="B2031" s="2">
        <v>1.7593832466369539</v>
      </c>
    </row>
    <row r="2032" spans="1:2" x14ac:dyDescent="0.25">
      <c r="A2032" s="28" t="s">
        <v>29</v>
      </c>
      <c r="B2032" s="2">
        <v>0.96975879395588482</v>
      </c>
    </row>
    <row r="2033" spans="1:2" x14ac:dyDescent="0.25">
      <c r="A2033" s="28" t="s">
        <v>30</v>
      </c>
      <c r="B2033" s="2">
        <v>3.0024025619291992</v>
      </c>
    </row>
    <row r="2034" spans="1:2" x14ac:dyDescent="0.25">
      <c r="A2034" s="28" t="s">
        <v>88</v>
      </c>
      <c r="B2034" s="2">
        <v>20.924961335911451</v>
      </c>
    </row>
    <row r="2035" spans="1:2" x14ac:dyDescent="0.25">
      <c r="A2035" s="28" t="s">
        <v>82</v>
      </c>
      <c r="B2035" s="2">
        <v>9.192963772255899</v>
      </c>
    </row>
    <row r="2036" spans="1:2" x14ac:dyDescent="0.25">
      <c r="A2036" s="28" t="s">
        <v>79</v>
      </c>
      <c r="B2036" s="2">
        <v>1.7183137276583575</v>
      </c>
    </row>
    <row r="2037" spans="1:2" x14ac:dyDescent="0.25">
      <c r="A2037" s="28" t="s">
        <v>87</v>
      </c>
      <c r="B2037" s="2">
        <v>5.9515912043570758</v>
      </c>
    </row>
    <row r="2038" spans="1:2" x14ac:dyDescent="0.25">
      <c r="A2038" s="28" t="s">
        <v>80</v>
      </c>
      <c r="B2038" s="2">
        <v>21.318172365963491</v>
      </c>
    </row>
    <row r="2039" spans="1:2" x14ac:dyDescent="0.25">
      <c r="A2039" s="28" t="s">
        <v>84</v>
      </c>
      <c r="B2039" s="2">
        <v>68.269941671257669</v>
      </c>
    </row>
    <row r="2040" spans="1:2" x14ac:dyDescent="0.25">
      <c r="A2040" s="28" t="s">
        <v>86</v>
      </c>
      <c r="B2040" s="2">
        <v>2.0620894924841737</v>
      </c>
    </row>
    <row r="2041" spans="1:2" x14ac:dyDescent="0.25">
      <c r="A2041" s="6" t="s">
        <v>23</v>
      </c>
      <c r="B2041" s="2">
        <v>29.725588828339628</v>
      </c>
    </row>
    <row r="2042" spans="1:2" x14ac:dyDescent="0.25">
      <c r="A2042" s="28" t="s">
        <v>31</v>
      </c>
      <c r="B2042" s="2">
        <v>1.1367552856691434</v>
      </c>
    </row>
    <row r="2043" spans="1:2" x14ac:dyDescent="0.25">
      <c r="A2043" s="28" t="s">
        <v>29</v>
      </c>
      <c r="B2043" s="2">
        <v>2.7464946533425203</v>
      </c>
    </row>
    <row r="2044" spans="1:2" x14ac:dyDescent="0.25">
      <c r="A2044" s="28" t="s">
        <v>30</v>
      </c>
      <c r="B2044" s="2">
        <v>1.4849065428825259</v>
      </c>
    </row>
    <row r="2045" spans="1:2" x14ac:dyDescent="0.25">
      <c r="A2045" s="28" t="s">
        <v>88</v>
      </c>
      <c r="B2045" s="2">
        <v>6.4954685795639824</v>
      </c>
    </row>
    <row r="2046" spans="1:2" x14ac:dyDescent="0.25">
      <c r="A2046" s="28" t="s">
        <v>82</v>
      </c>
      <c r="B2046" s="2">
        <v>5.8330310033733896</v>
      </c>
    </row>
    <row r="2047" spans="1:2" x14ac:dyDescent="0.25">
      <c r="A2047" s="28" t="s">
        <v>79</v>
      </c>
      <c r="B2047" s="2">
        <v>1.963263026613062</v>
      </c>
    </row>
    <row r="2048" spans="1:2" x14ac:dyDescent="0.25">
      <c r="A2048" s="28" t="s">
        <v>87</v>
      </c>
      <c r="B2048" s="2">
        <v>1.9290094566209106</v>
      </c>
    </row>
    <row r="2049" spans="1:2" x14ac:dyDescent="0.25">
      <c r="A2049" s="28" t="s">
        <v>80</v>
      </c>
      <c r="B2049" s="2">
        <v>1.0745381556434039</v>
      </c>
    </row>
    <row r="2050" spans="1:2" x14ac:dyDescent="0.25">
      <c r="A2050" s="28" t="s">
        <v>84</v>
      </c>
      <c r="B2050" s="2">
        <v>6.2402352373213859</v>
      </c>
    </row>
    <row r="2051" spans="1:2" x14ac:dyDescent="0.25">
      <c r="A2051" s="28" t="s">
        <v>86</v>
      </c>
      <c r="B2051" s="2">
        <v>0.82188688730930548</v>
      </c>
    </row>
    <row r="2052" spans="1:2" x14ac:dyDescent="0.25">
      <c r="A2052" s="6" t="s">
        <v>249</v>
      </c>
      <c r="B2052" s="2">
        <v>254.16306672148252</v>
      </c>
    </row>
    <row r="2053" spans="1:2" x14ac:dyDescent="0.25">
      <c r="A2053" s="28" t="s">
        <v>31</v>
      </c>
      <c r="B2053" s="2">
        <v>5.0258783331439565</v>
      </c>
    </row>
    <row r="2054" spans="1:2" x14ac:dyDescent="0.25">
      <c r="A2054" s="28" t="s">
        <v>29</v>
      </c>
      <c r="B2054" s="2">
        <v>2.475983066826112</v>
      </c>
    </row>
    <row r="2055" spans="1:2" x14ac:dyDescent="0.25">
      <c r="A2055" s="28" t="s">
        <v>30</v>
      </c>
      <c r="B2055" s="2">
        <v>5.5174171964966074</v>
      </c>
    </row>
    <row r="2056" spans="1:2" x14ac:dyDescent="0.25">
      <c r="A2056" s="28" t="s">
        <v>88</v>
      </c>
      <c r="B2056" s="2">
        <v>19.738526866359873</v>
      </c>
    </row>
    <row r="2057" spans="1:2" x14ac:dyDescent="0.25">
      <c r="A2057" s="28" t="s">
        <v>82</v>
      </c>
      <c r="B2057" s="2">
        <v>27.947869461916074</v>
      </c>
    </row>
    <row r="2058" spans="1:2" x14ac:dyDescent="0.25">
      <c r="A2058" s="28" t="s">
        <v>79</v>
      </c>
      <c r="B2058" s="2">
        <v>8.8702693975347255</v>
      </c>
    </row>
    <row r="2059" spans="1:2" x14ac:dyDescent="0.25">
      <c r="A2059" s="28" t="s">
        <v>87</v>
      </c>
      <c r="B2059" s="2">
        <v>4.2005336944529654</v>
      </c>
    </row>
    <row r="2060" spans="1:2" x14ac:dyDescent="0.25">
      <c r="A2060" s="28" t="s">
        <v>80</v>
      </c>
      <c r="B2060" s="2">
        <v>21.865191035681654</v>
      </c>
    </row>
    <row r="2061" spans="1:2" x14ac:dyDescent="0.25">
      <c r="A2061" s="28" t="s">
        <v>84</v>
      </c>
      <c r="B2061" s="2">
        <v>155.54264370593529</v>
      </c>
    </row>
    <row r="2062" spans="1:2" x14ac:dyDescent="0.25">
      <c r="A2062" s="28" t="s">
        <v>86</v>
      </c>
      <c r="B2062" s="2">
        <v>2.9787539631352522</v>
      </c>
    </row>
    <row r="2063" spans="1:2" x14ac:dyDescent="0.25">
      <c r="A2063" s="6" t="s">
        <v>251</v>
      </c>
      <c r="B2063" s="2">
        <v>208.46415862724129</v>
      </c>
    </row>
    <row r="2064" spans="1:2" x14ac:dyDescent="0.25">
      <c r="A2064" s="28" t="s">
        <v>31</v>
      </c>
      <c r="B2064" s="2">
        <v>11.396924045308449</v>
      </c>
    </row>
    <row r="2065" spans="1:2" x14ac:dyDescent="0.25">
      <c r="A2065" s="28" t="s">
        <v>29</v>
      </c>
      <c r="B2065" s="2">
        <v>21.544185019310511</v>
      </c>
    </row>
    <row r="2066" spans="1:2" x14ac:dyDescent="0.25">
      <c r="A2066" s="28" t="s">
        <v>30</v>
      </c>
      <c r="B2066" s="2">
        <v>13.651515948958551</v>
      </c>
    </row>
    <row r="2067" spans="1:2" x14ac:dyDescent="0.25">
      <c r="A2067" s="28" t="s">
        <v>88</v>
      </c>
      <c r="B2067" s="2">
        <v>51.202842252292896</v>
      </c>
    </row>
    <row r="2068" spans="1:2" x14ac:dyDescent="0.25">
      <c r="A2068" s="28" t="s">
        <v>82</v>
      </c>
      <c r="B2068" s="2">
        <v>45.99994311317797</v>
      </c>
    </row>
    <row r="2069" spans="1:2" x14ac:dyDescent="0.25">
      <c r="A2069" s="28" t="s">
        <v>79</v>
      </c>
      <c r="B2069" s="2">
        <v>5.569972161426282</v>
      </c>
    </row>
    <row r="2070" spans="1:2" x14ac:dyDescent="0.25">
      <c r="A2070" s="28" t="s">
        <v>87</v>
      </c>
      <c r="B2070" s="2">
        <v>2.106840115143978</v>
      </c>
    </row>
    <row r="2071" spans="1:2" x14ac:dyDescent="0.25">
      <c r="A2071" s="28" t="s">
        <v>80</v>
      </c>
      <c r="B2071" s="2">
        <v>21.904596131639032</v>
      </c>
    </row>
    <row r="2072" spans="1:2" x14ac:dyDescent="0.25">
      <c r="A2072" s="28" t="s">
        <v>84</v>
      </c>
      <c r="B2072" s="2">
        <v>33.781602188337764</v>
      </c>
    </row>
    <row r="2073" spans="1:2" x14ac:dyDescent="0.25">
      <c r="A2073" s="28" t="s">
        <v>86</v>
      </c>
      <c r="B2073" s="2">
        <v>1.305737651645877</v>
      </c>
    </row>
    <row r="2074" spans="1:2" x14ac:dyDescent="0.25">
      <c r="A2074" s="6" t="s">
        <v>229</v>
      </c>
      <c r="B2074" s="2">
        <v>76.778359814235358</v>
      </c>
    </row>
    <row r="2075" spans="1:2" x14ac:dyDescent="0.25">
      <c r="A2075" s="28" t="s">
        <v>31</v>
      </c>
      <c r="B2075" s="2">
        <v>3.006964728901472</v>
      </c>
    </row>
    <row r="2076" spans="1:2" x14ac:dyDescent="0.25">
      <c r="A2076" s="28" t="s">
        <v>29</v>
      </c>
      <c r="B2076" s="2">
        <v>1.2488063387751998</v>
      </c>
    </row>
    <row r="2077" spans="1:2" x14ac:dyDescent="0.25">
      <c r="A2077" s="28" t="s">
        <v>30</v>
      </c>
      <c r="B2077" s="2">
        <v>3.6005384973997212</v>
      </c>
    </row>
    <row r="2078" spans="1:2" x14ac:dyDescent="0.25">
      <c r="A2078" s="28" t="s">
        <v>88</v>
      </c>
      <c r="B2078" s="2">
        <v>11.570238090793643</v>
      </c>
    </row>
    <row r="2079" spans="1:2" x14ac:dyDescent="0.25">
      <c r="A2079" s="28" t="s">
        <v>82</v>
      </c>
      <c r="B2079" s="2">
        <v>19.723772679880131</v>
      </c>
    </row>
    <row r="2080" spans="1:2" x14ac:dyDescent="0.25">
      <c r="A2080" s="28" t="s">
        <v>79</v>
      </c>
      <c r="B2080" s="2">
        <v>1.1944584828645064</v>
      </c>
    </row>
    <row r="2081" spans="1:2" x14ac:dyDescent="0.25">
      <c r="A2081" s="28" t="s">
        <v>87</v>
      </c>
      <c r="B2081" s="2">
        <v>3.481980520057494</v>
      </c>
    </row>
    <row r="2082" spans="1:2" x14ac:dyDescent="0.25">
      <c r="A2082" s="28" t="s">
        <v>80</v>
      </c>
      <c r="B2082" s="2">
        <v>5.0453396742589938</v>
      </c>
    </row>
    <row r="2083" spans="1:2" x14ac:dyDescent="0.25">
      <c r="A2083" s="28" t="s">
        <v>84</v>
      </c>
      <c r="B2083" s="2">
        <v>26.518563370233959</v>
      </c>
    </row>
    <row r="2084" spans="1:2" x14ac:dyDescent="0.25">
      <c r="A2084" s="28" t="s">
        <v>86</v>
      </c>
      <c r="B2084" s="2">
        <v>1.3876974310702304</v>
      </c>
    </row>
    <row r="2085" spans="1:2" x14ac:dyDescent="0.25">
      <c r="A2085" s="6" t="s">
        <v>93</v>
      </c>
      <c r="B2085" s="2">
        <v>2273.5501182753337</v>
      </c>
    </row>
    <row r="2086" spans="1:2" x14ac:dyDescent="0.25">
      <c r="A2086" s="28" t="s">
        <v>31</v>
      </c>
      <c r="B2086" s="2">
        <v>88.271096822990899</v>
      </c>
    </row>
    <row r="2087" spans="1:2" x14ac:dyDescent="0.25">
      <c r="A2087" s="28" t="s">
        <v>29</v>
      </c>
      <c r="B2087" s="2">
        <v>65.317320012012217</v>
      </c>
    </row>
    <row r="2088" spans="1:2" x14ac:dyDescent="0.25">
      <c r="A2088" s="28" t="s">
        <v>30</v>
      </c>
      <c r="B2088" s="2">
        <v>71.013591615626439</v>
      </c>
    </row>
    <row r="2089" spans="1:2" x14ac:dyDescent="0.25">
      <c r="A2089" s="28" t="s">
        <v>88</v>
      </c>
      <c r="B2089" s="2">
        <v>369.11197210799776</v>
      </c>
    </row>
    <row r="2090" spans="1:2" x14ac:dyDescent="0.25">
      <c r="A2090" s="28" t="s">
        <v>82</v>
      </c>
      <c r="B2090" s="2">
        <v>563.39255560643028</v>
      </c>
    </row>
    <row r="2091" spans="1:2" x14ac:dyDescent="0.25">
      <c r="A2091" s="28" t="s">
        <v>79</v>
      </c>
      <c r="B2091" s="2">
        <v>81.342284143670526</v>
      </c>
    </row>
    <row r="2092" spans="1:2" x14ac:dyDescent="0.25">
      <c r="A2092" s="28" t="s">
        <v>87</v>
      </c>
      <c r="B2092" s="2">
        <v>99.321862406408542</v>
      </c>
    </row>
    <row r="2093" spans="1:2" x14ac:dyDescent="0.25">
      <c r="A2093" s="28" t="s">
        <v>80</v>
      </c>
      <c r="B2093" s="2">
        <v>164.25369472655706</v>
      </c>
    </row>
    <row r="2094" spans="1:2" x14ac:dyDescent="0.25">
      <c r="A2094" s="28" t="s">
        <v>84</v>
      </c>
      <c r="B2094" s="2">
        <v>738.82085204280202</v>
      </c>
    </row>
    <row r="2095" spans="1:2" x14ac:dyDescent="0.25">
      <c r="A2095" s="28" t="s">
        <v>86</v>
      </c>
      <c r="B2095" s="2">
        <v>32.704888790838012</v>
      </c>
    </row>
    <row r="2096" spans="1:2" x14ac:dyDescent="0.25">
      <c r="A2096" s="1" t="s">
        <v>2</v>
      </c>
      <c r="B2096" s="2">
        <v>22004.59766807095</v>
      </c>
    </row>
  </sheetData>
  <sortState ref="A3:B311">
    <sortCondition ref="A5" customList="AUT,BAW,DEU,BRD,FRA,EUE,EUN,EUS,EU28,SWZ,USA,OEC,BRZ,RUS,IND,CHI,RSA,ARB,OPE,ROW"/>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7"/>
  <dimension ref="A3:H15"/>
  <sheetViews>
    <sheetView workbookViewId="0">
      <selection activeCell="E5" sqref="E5"/>
    </sheetView>
  </sheetViews>
  <sheetFormatPr baseColWidth="10" defaultRowHeight="15" x14ac:dyDescent="0.25"/>
  <cols>
    <col min="1" max="1" width="22.42578125" bestFit="1" customWidth="1"/>
    <col min="2" max="2" width="23.7109375" bestFit="1" customWidth="1"/>
    <col min="3" max="19" width="12" bestFit="1" customWidth="1"/>
    <col min="20" max="20" width="13.42578125" customWidth="1"/>
    <col min="21" max="21" width="15.5703125" customWidth="1"/>
    <col min="22" max="38" width="12" bestFit="1" customWidth="1"/>
    <col min="39" max="39" width="12.7109375" customWidth="1"/>
    <col min="40" max="40" width="12" customWidth="1"/>
    <col min="41" max="57" width="12" bestFit="1" customWidth="1"/>
    <col min="58" max="58" width="13.42578125" customWidth="1"/>
    <col min="59" max="59" width="12" customWidth="1"/>
    <col min="60" max="76" width="12" bestFit="1" customWidth="1"/>
    <col min="77" max="77" width="12.28515625" customWidth="1"/>
    <col min="78" max="96" width="12" bestFit="1" customWidth="1"/>
    <col min="97" max="97" width="12" customWidth="1"/>
    <col min="98" max="114" width="12" bestFit="1" customWidth="1"/>
    <col min="115" max="115" width="12.7109375" customWidth="1"/>
    <col min="116" max="116" width="12" customWidth="1"/>
    <col min="117" max="133" width="12" bestFit="1" customWidth="1"/>
    <col min="134" max="134" width="12.42578125" customWidth="1"/>
    <col min="135" max="135" width="12" customWidth="1"/>
    <col min="136" max="152" width="12" bestFit="1" customWidth="1"/>
    <col min="153" max="153" width="12.85546875" customWidth="1"/>
    <col min="154" max="154" width="12" customWidth="1"/>
    <col min="155" max="171" width="12" bestFit="1" customWidth="1"/>
    <col min="172" max="172" width="12.42578125" customWidth="1"/>
    <col min="173" max="173" width="12" customWidth="1"/>
    <col min="174" max="190" width="12" bestFit="1" customWidth="1"/>
    <col min="191" max="191" width="12.42578125" customWidth="1"/>
    <col min="192" max="192" width="12" customWidth="1"/>
    <col min="193" max="209" width="12" bestFit="1" customWidth="1"/>
    <col min="210" max="210" width="12.28515625" customWidth="1"/>
    <col min="211" max="211" width="12" customWidth="1"/>
    <col min="212" max="228" width="12" bestFit="1" customWidth="1"/>
    <col min="229" max="229" width="12.5703125" customWidth="1"/>
    <col min="230" max="230" width="12" customWidth="1"/>
    <col min="231" max="247" width="12" bestFit="1" customWidth="1"/>
    <col min="248" max="248" width="12.5703125" customWidth="1"/>
    <col min="249" max="249" width="12" customWidth="1"/>
    <col min="250" max="266" width="12" bestFit="1" customWidth="1"/>
    <col min="267" max="267" width="13.5703125" customWidth="1"/>
    <col min="268" max="268" width="12" customWidth="1"/>
    <col min="269" max="285" width="12" bestFit="1" customWidth="1"/>
    <col min="286" max="286" width="12.42578125" customWidth="1"/>
    <col min="287" max="287" width="12" customWidth="1"/>
    <col min="288" max="290" width="12" bestFit="1" customWidth="1"/>
    <col min="291" max="291" width="12" customWidth="1"/>
    <col min="292" max="304" width="12" bestFit="1" customWidth="1"/>
    <col min="305" max="305" width="12.5703125" customWidth="1"/>
    <col min="306" max="306" width="12" customWidth="1"/>
    <col min="307" max="308" width="12" bestFit="1" customWidth="1"/>
    <col min="309" max="309" width="4.42578125" customWidth="1"/>
    <col min="310" max="323" width="12" bestFit="1" customWidth="1"/>
    <col min="324" max="324" width="13" customWidth="1"/>
    <col min="325" max="326" width="12" customWidth="1"/>
    <col min="327" max="342" width="12" bestFit="1" customWidth="1"/>
    <col min="343" max="343" width="12.7109375" bestFit="1" customWidth="1"/>
    <col min="344" max="344" width="15.5703125" bestFit="1" customWidth="1"/>
  </cols>
  <sheetData>
    <row r="3" spans="1:8" x14ac:dyDescent="0.25">
      <c r="A3" s="4" t="s">
        <v>92</v>
      </c>
      <c r="B3" s="4" t="s">
        <v>0</v>
      </c>
    </row>
    <row r="4" spans="1:8" x14ac:dyDescent="0.25">
      <c r="A4" s="4" t="s">
        <v>3</v>
      </c>
      <c r="B4" t="s">
        <v>53</v>
      </c>
      <c r="C4" t="s">
        <v>230</v>
      </c>
      <c r="D4" t="s">
        <v>19</v>
      </c>
      <c r="E4" t="s">
        <v>52</v>
      </c>
      <c r="F4" t="s">
        <v>25</v>
      </c>
      <c r="G4" t="s">
        <v>229</v>
      </c>
      <c r="H4" t="s">
        <v>2</v>
      </c>
    </row>
    <row r="5" spans="1:8" x14ac:dyDescent="0.25">
      <c r="A5" s="1" t="s">
        <v>27</v>
      </c>
      <c r="B5" s="2">
        <v>8.6648970756002388</v>
      </c>
      <c r="C5" s="2">
        <v>11.913214489328174</v>
      </c>
      <c r="D5" s="2">
        <v>9.9117676264289702</v>
      </c>
      <c r="E5" s="2">
        <v>9.9020226282941071</v>
      </c>
      <c r="F5" s="2">
        <v>10.914505214838734</v>
      </c>
      <c r="G5" s="2">
        <v>9.7575489471888215</v>
      </c>
      <c r="H5" s="2">
        <v>61.063955981679037</v>
      </c>
    </row>
    <row r="6" spans="1:8" x14ac:dyDescent="0.25">
      <c r="A6" s="3" t="s">
        <v>10</v>
      </c>
      <c r="B6" s="2">
        <v>1.0006432172882325</v>
      </c>
      <c r="C6" s="2">
        <v>1.1721376077954395</v>
      </c>
      <c r="D6" s="2">
        <v>1.0071462551224915</v>
      </c>
      <c r="E6" s="2">
        <v>1.0334682184342483</v>
      </c>
      <c r="F6" s="2">
        <v>1.0806223173114946</v>
      </c>
      <c r="G6" s="2">
        <v>0.9997012234934054</v>
      </c>
      <c r="H6" s="2">
        <v>6.2937188394453116</v>
      </c>
    </row>
    <row r="7" spans="1:8" x14ac:dyDescent="0.25">
      <c r="A7" s="3" t="s">
        <v>11</v>
      </c>
      <c r="B7" s="2">
        <v>1.0610516018017626</v>
      </c>
      <c r="C7" s="2">
        <v>1.3247526029625105</v>
      </c>
      <c r="D7" s="2">
        <v>1.0476506041475133</v>
      </c>
      <c r="E7" s="2">
        <v>1.0766595105218038</v>
      </c>
      <c r="F7" s="2">
        <v>1.1881981492301281</v>
      </c>
      <c r="G7" s="2">
        <v>1.0220996119259393</v>
      </c>
      <c r="H7" s="2">
        <v>6.7204120805896581</v>
      </c>
    </row>
    <row r="8" spans="1:8" x14ac:dyDescent="0.25">
      <c r="A8" s="3" t="s">
        <v>12</v>
      </c>
      <c r="B8" s="2">
        <v>0.93612632401187779</v>
      </c>
      <c r="C8" s="2">
        <v>1.35486460602393</v>
      </c>
      <c r="D8" s="2">
        <v>1.0116533086667039</v>
      </c>
      <c r="E8" s="2">
        <v>1.1093293736871217</v>
      </c>
      <c r="F8" s="2">
        <v>1.1979930320618766</v>
      </c>
      <c r="G8" s="2">
        <v>1.0264874239551449</v>
      </c>
      <c r="H8" s="2">
        <v>6.636454068406656</v>
      </c>
    </row>
    <row r="9" spans="1:8" x14ac:dyDescent="0.25">
      <c r="A9" s="3" t="s">
        <v>13</v>
      </c>
      <c r="B9" s="2">
        <v>0.9241573753789144</v>
      </c>
      <c r="C9" s="2">
        <v>1.3971000067983885</v>
      </c>
      <c r="D9" s="2">
        <v>1.0741025488138125</v>
      </c>
      <c r="E9" s="2">
        <v>1.1285204060951124</v>
      </c>
      <c r="F9" s="2">
        <v>1.2273980152969448</v>
      </c>
      <c r="G9" s="2">
        <v>1.0534662176159293</v>
      </c>
      <c r="H9" s="2">
        <v>6.8047445699991016</v>
      </c>
    </row>
    <row r="10" spans="1:8" x14ac:dyDescent="0.25">
      <c r="A10" s="3" t="s">
        <v>223</v>
      </c>
      <c r="B10" s="2">
        <v>0.99906781368685105</v>
      </c>
      <c r="C10" s="2">
        <v>0.99999121611844122</v>
      </c>
      <c r="D10" s="2">
        <v>1.000449937918432</v>
      </c>
      <c r="E10" s="2">
        <v>0.9999898883972087</v>
      </c>
      <c r="F10" s="2">
        <v>0.99998931764512189</v>
      </c>
      <c r="G10" s="2">
        <v>1.0000251759690735</v>
      </c>
      <c r="H10" s="2">
        <v>5.9995133497351283</v>
      </c>
    </row>
    <row r="11" spans="1:8" x14ac:dyDescent="0.25">
      <c r="A11" s="3" t="s">
        <v>14</v>
      </c>
      <c r="B11" s="2">
        <v>0.92924526238030403</v>
      </c>
      <c r="C11" s="2">
        <v>1.4163472454406509</v>
      </c>
      <c r="D11" s="2">
        <v>1.1150864014392146</v>
      </c>
      <c r="E11" s="2">
        <v>1.1379521452042878</v>
      </c>
      <c r="F11" s="2">
        <v>1.2442796468979278</v>
      </c>
      <c r="G11" s="2">
        <v>1.0791588906518248</v>
      </c>
      <c r="H11" s="2">
        <v>6.9220695920142097</v>
      </c>
    </row>
    <row r="12" spans="1:8" x14ac:dyDescent="0.25">
      <c r="A12" s="3" t="s">
        <v>15</v>
      </c>
      <c r="B12" s="2">
        <v>0.96384932264992018</v>
      </c>
      <c r="C12" s="2">
        <v>1.4379966577543939</v>
      </c>
      <c r="D12" s="2">
        <v>1.1680357380711945</v>
      </c>
      <c r="E12" s="2">
        <v>1.1442310275549374</v>
      </c>
      <c r="F12" s="2">
        <v>1.2752870051400533</v>
      </c>
      <c r="G12" s="2">
        <v>1.1200108874599177</v>
      </c>
      <c r="H12" s="2">
        <v>7.1094106386304174</v>
      </c>
    </row>
    <row r="13" spans="1:8" x14ac:dyDescent="0.25">
      <c r="A13" s="3" t="s">
        <v>16</v>
      </c>
      <c r="B13" s="2">
        <v>0.99705487771411405</v>
      </c>
      <c r="C13" s="2">
        <v>1.4836941287161991</v>
      </c>
      <c r="D13" s="2">
        <v>1.2231137015503111</v>
      </c>
      <c r="E13" s="2">
        <v>1.1532317256737339</v>
      </c>
      <c r="F13" s="2">
        <v>1.3481232208661156</v>
      </c>
      <c r="G13" s="2">
        <v>1.1862607887215941</v>
      </c>
      <c r="H13" s="2">
        <v>7.3914784432420682</v>
      </c>
    </row>
    <row r="14" spans="1:8" x14ac:dyDescent="0.25">
      <c r="A14" s="3" t="s">
        <v>17</v>
      </c>
      <c r="B14" s="2">
        <v>0.85370128068826279</v>
      </c>
      <c r="C14" s="2">
        <v>1.3263304177182207</v>
      </c>
      <c r="D14" s="2">
        <v>1.2645291306992956</v>
      </c>
      <c r="E14" s="2">
        <v>1.1186403327256524</v>
      </c>
      <c r="F14" s="2">
        <v>1.3526145103890699</v>
      </c>
      <c r="G14" s="2">
        <v>1.2703387273959925</v>
      </c>
      <c r="H14" s="2">
        <v>7.1861543996164929</v>
      </c>
    </row>
    <row r="15" spans="1:8" x14ac:dyDescent="0.25">
      <c r="A15" s="1" t="s">
        <v>2</v>
      </c>
      <c r="B15" s="2">
        <v>8.6648970756002388</v>
      </c>
      <c r="C15" s="2">
        <v>11.913214489328174</v>
      </c>
      <c r="D15" s="2">
        <v>9.9117676264289702</v>
      </c>
      <c r="E15" s="2">
        <v>9.9020226282941071</v>
      </c>
      <c r="F15" s="2">
        <v>10.914505214838734</v>
      </c>
      <c r="G15" s="2">
        <v>9.7575489471888215</v>
      </c>
      <c r="H15" s="2">
        <v>61.063955981679037</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8"/>
  <dimension ref="A3:AM16"/>
  <sheetViews>
    <sheetView workbookViewId="0">
      <selection activeCell="E11" sqref="E11"/>
    </sheetView>
  </sheetViews>
  <sheetFormatPr baseColWidth="10" defaultRowHeight="15" x14ac:dyDescent="0.25"/>
  <cols>
    <col min="1" max="1" width="22.42578125" bestFit="1" customWidth="1"/>
    <col min="2" max="2" width="23.7109375" bestFit="1" customWidth="1"/>
    <col min="3" max="51" width="12" customWidth="1"/>
    <col min="52" max="52" width="12.7109375" customWidth="1"/>
    <col min="53" max="68" width="12" customWidth="1"/>
    <col min="69" max="69" width="12.42578125" customWidth="1"/>
    <col min="70" max="172" width="12" customWidth="1"/>
    <col min="173" max="173" width="12.5703125" customWidth="1"/>
    <col min="174" max="191" width="12" customWidth="1"/>
    <col min="192" max="192" width="12.85546875" customWidth="1"/>
    <col min="193" max="208" width="12" customWidth="1"/>
    <col min="209" max="209" width="12.5703125" customWidth="1"/>
    <col min="210" max="227" width="12" customWidth="1"/>
    <col min="228" max="228" width="13.5703125" customWidth="1"/>
    <col min="229" max="266" width="12" customWidth="1"/>
    <col min="267" max="267" width="12.42578125" customWidth="1"/>
    <col min="268" max="326" width="12" customWidth="1"/>
    <col min="327" max="327" width="13.42578125" customWidth="1"/>
    <col min="328" max="328" width="15.5703125" customWidth="1"/>
    <col min="329" max="358" width="12" customWidth="1"/>
    <col min="359" max="359" width="12.5703125" customWidth="1"/>
    <col min="360" max="396" width="12" customWidth="1"/>
    <col min="397" max="397" width="12" bestFit="1" customWidth="1"/>
    <col min="398" max="415" width="12" customWidth="1"/>
    <col min="416" max="416" width="12.7109375" bestFit="1" customWidth="1"/>
    <col min="417" max="431" width="12" customWidth="1"/>
    <col min="432" max="432" width="12.42578125" bestFit="1" customWidth="1"/>
    <col min="433" max="444" width="12" customWidth="1"/>
    <col min="445" max="445" width="12" bestFit="1" customWidth="1"/>
    <col min="446" max="462" width="12" customWidth="1"/>
    <col min="463" max="463" width="12" bestFit="1" customWidth="1"/>
    <col min="464" max="481" width="12" customWidth="1"/>
    <col min="482" max="482" width="12" bestFit="1" customWidth="1"/>
    <col min="483" max="499" width="12" customWidth="1"/>
    <col min="500" max="500" width="12" bestFit="1" customWidth="1"/>
    <col min="501" max="537" width="12" customWidth="1"/>
    <col min="538" max="538" width="12.5703125" bestFit="1" customWidth="1"/>
    <col min="539" max="556" width="12" customWidth="1"/>
    <col min="557" max="557" width="12.85546875" bestFit="1" customWidth="1"/>
    <col min="558" max="575" width="12" customWidth="1"/>
    <col min="576" max="576" width="12.5703125" bestFit="1" customWidth="1"/>
    <col min="577" max="594" width="12" customWidth="1"/>
    <col min="595" max="595" width="13.5703125" bestFit="1" customWidth="1"/>
    <col min="596" max="631" width="12" customWidth="1"/>
    <col min="632" max="632" width="12.42578125" bestFit="1" customWidth="1"/>
    <col min="633" max="650" width="12" customWidth="1"/>
    <col min="651" max="651" width="12" bestFit="1" customWidth="1"/>
    <col min="652" max="669" width="12" customWidth="1"/>
    <col min="670" max="670" width="12" bestFit="1" customWidth="1"/>
    <col min="671" max="688" width="12" customWidth="1"/>
    <col min="689" max="689" width="12" bestFit="1" customWidth="1"/>
    <col min="690" max="690" width="12.7109375" bestFit="1" customWidth="1"/>
    <col min="691" max="700" width="12" customWidth="1"/>
    <col min="701" max="701" width="12" bestFit="1" customWidth="1"/>
    <col min="702" max="720" width="12" customWidth="1"/>
    <col min="721" max="721" width="12" bestFit="1" customWidth="1"/>
    <col min="722" max="740" width="12" customWidth="1"/>
    <col min="741" max="741" width="12.7109375" bestFit="1" customWidth="1"/>
    <col min="742" max="757" width="12" customWidth="1"/>
    <col min="758" max="758" width="12.42578125" bestFit="1" customWidth="1"/>
    <col min="759" max="775" width="12" customWidth="1"/>
    <col min="776" max="776" width="12" bestFit="1" customWidth="1"/>
    <col min="777" max="794" width="12" customWidth="1"/>
    <col min="795" max="795" width="12" bestFit="1" customWidth="1"/>
    <col min="796" max="803" width="12" customWidth="1"/>
    <col min="804" max="804" width="12" bestFit="1" customWidth="1"/>
    <col min="805" max="822" width="12" customWidth="1"/>
    <col min="823" max="823" width="12" bestFit="1" customWidth="1"/>
    <col min="824" max="861" width="12" customWidth="1"/>
    <col min="862" max="862" width="12.5703125" bestFit="1" customWidth="1"/>
    <col min="863" max="880" width="12" customWidth="1"/>
    <col min="881" max="881" width="12.85546875" bestFit="1" customWidth="1"/>
    <col min="882" max="897" width="12" customWidth="1"/>
    <col min="898" max="898" width="12.5703125" bestFit="1" customWidth="1"/>
    <col min="899" max="916" width="12" customWidth="1"/>
    <col min="917" max="917" width="13.5703125" bestFit="1" customWidth="1"/>
    <col min="918" max="955" width="12" customWidth="1"/>
    <col min="956" max="956" width="12.42578125" bestFit="1" customWidth="1"/>
    <col min="957" max="975" width="12" customWidth="1"/>
    <col min="976" max="976" width="12" bestFit="1" customWidth="1"/>
    <col min="977" max="995" width="12" customWidth="1"/>
    <col min="996" max="996" width="12" bestFit="1" customWidth="1"/>
    <col min="997" max="1014" width="12" customWidth="1"/>
    <col min="1015" max="1015" width="12" bestFit="1" customWidth="1"/>
    <col min="1016" max="1016" width="13.42578125" bestFit="1" customWidth="1"/>
    <col min="1017" max="1035" width="12" customWidth="1"/>
    <col min="1036" max="1036" width="12" bestFit="1" customWidth="1"/>
    <col min="1037" max="1055" width="12" customWidth="1"/>
    <col min="1056" max="1056" width="12" bestFit="1" customWidth="1"/>
    <col min="1057" max="1075" width="12" customWidth="1"/>
    <col min="1076" max="1076" width="12.7109375" bestFit="1" customWidth="1"/>
    <col min="1077" max="1089" width="12" customWidth="1"/>
    <col min="1090" max="1090" width="12.42578125" bestFit="1" customWidth="1"/>
    <col min="1091" max="1101" width="12" customWidth="1"/>
    <col min="1102" max="1102" width="12" bestFit="1" customWidth="1"/>
    <col min="1103" max="1120" width="12" customWidth="1"/>
    <col min="1121" max="1121" width="12" bestFit="1" customWidth="1"/>
    <col min="1122" max="1140" width="12" customWidth="1"/>
    <col min="1141" max="1141" width="12" bestFit="1" customWidth="1"/>
    <col min="1142" max="1159" width="12" customWidth="1"/>
    <col min="1160" max="1160" width="12" bestFit="1" customWidth="1"/>
    <col min="1161" max="1199" width="12" customWidth="1"/>
    <col min="1200" max="1200" width="12.5703125" bestFit="1" customWidth="1"/>
    <col min="1201" max="1219" width="12" customWidth="1"/>
    <col min="1220" max="1220" width="12.85546875" bestFit="1" customWidth="1"/>
    <col min="1221" max="1239" width="12" customWidth="1"/>
    <col min="1240" max="1240" width="12.5703125" bestFit="1" customWidth="1"/>
    <col min="1241" max="1259" width="12" customWidth="1"/>
    <col min="1260" max="1260" width="13.5703125" bestFit="1" customWidth="1"/>
    <col min="1261" max="1298" width="12" customWidth="1"/>
    <col min="1299" max="1299" width="12.42578125" bestFit="1" customWidth="1"/>
    <col min="1300" max="1318" width="12" customWidth="1"/>
    <col min="1319" max="1319" width="12" bestFit="1" customWidth="1"/>
    <col min="1320" max="1338" width="12" customWidth="1"/>
    <col min="1339" max="1339" width="12" bestFit="1" customWidth="1"/>
    <col min="1340" max="1358" width="12" customWidth="1"/>
    <col min="1359" max="1359" width="12" bestFit="1" customWidth="1"/>
    <col min="1360" max="1360" width="12.28515625" bestFit="1" customWidth="1"/>
    <col min="1361" max="1379" width="12" customWidth="1"/>
    <col min="1380" max="1380" width="12" bestFit="1" customWidth="1"/>
    <col min="1381" max="1400" width="12" customWidth="1"/>
    <col min="1401" max="1401" width="12" bestFit="1" customWidth="1"/>
    <col min="1402" max="1421" width="12" customWidth="1"/>
    <col min="1422" max="1422" width="12.7109375" bestFit="1" customWidth="1"/>
    <col min="1423" max="1441" width="12" customWidth="1"/>
    <col min="1442" max="1442" width="12.42578125" bestFit="1" customWidth="1"/>
    <col min="1443" max="1461" width="12" customWidth="1"/>
    <col min="1462" max="1462" width="12" bestFit="1" customWidth="1"/>
    <col min="1463" max="1482" width="12" customWidth="1"/>
    <col min="1483" max="1483" width="12" bestFit="1" customWidth="1"/>
    <col min="1484" max="1503" width="12" customWidth="1"/>
    <col min="1504" max="1504" width="12" bestFit="1" customWidth="1"/>
    <col min="1505" max="1524" width="12" customWidth="1"/>
    <col min="1525" max="1525" width="12" bestFit="1" customWidth="1"/>
    <col min="1526" max="1566" width="12" customWidth="1"/>
    <col min="1567" max="1567" width="12.5703125" bestFit="1" customWidth="1"/>
    <col min="1568" max="1587" width="12" customWidth="1"/>
    <col min="1588" max="1588" width="12.85546875" bestFit="1" customWidth="1"/>
    <col min="1589" max="1608" width="12" customWidth="1"/>
    <col min="1609" max="1609" width="12.5703125" bestFit="1" customWidth="1"/>
    <col min="1610" max="1629" width="12" customWidth="1"/>
    <col min="1630" max="1630" width="13.5703125" bestFit="1" customWidth="1"/>
    <col min="1631" max="1670" width="12" customWidth="1"/>
    <col min="1671" max="1671" width="12.42578125" bestFit="1" customWidth="1"/>
    <col min="1672" max="1691" width="12" customWidth="1"/>
    <col min="1692" max="1692" width="12" bestFit="1" customWidth="1"/>
    <col min="1693" max="1712" width="12" customWidth="1"/>
    <col min="1713" max="1713" width="12" bestFit="1" customWidth="1"/>
    <col min="1714" max="1733" width="12" customWidth="1"/>
    <col min="1734" max="1735" width="12" bestFit="1" customWidth="1"/>
    <col min="1736" max="1754" width="12" customWidth="1"/>
    <col min="1755" max="1755" width="12" bestFit="1" customWidth="1"/>
    <col min="1756" max="1774" width="12" customWidth="1"/>
    <col min="1775" max="1775" width="12" bestFit="1" customWidth="1"/>
    <col min="1776" max="1794" width="12" customWidth="1"/>
    <col min="1795" max="1795" width="12.7109375" bestFit="1" customWidth="1"/>
    <col min="1796" max="1814" width="12" customWidth="1"/>
    <col min="1815" max="1815" width="12.42578125" bestFit="1" customWidth="1"/>
    <col min="1816" max="1833" width="12" customWidth="1"/>
    <col min="1834" max="1834" width="12" bestFit="1" customWidth="1"/>
    <col min="1835" max="1852" width="12" customWidth="1"/>
    <col min="1853" max="1853" width="12" bestFit="1" customWidth="1"/>
    <col min="1854" max="1872" width="12" customWidth="1"/>
    <col min="1873" max="1873" width="12" bestFit="1" customWidth="1"/>
    <col min="1874" max="1891" width="12" customWidth="1"/>
    <col min="1892" max="1892" width="12" bestFit="1" customWidth="1"/>
    <col min="1893" max="1931" width="12" customWidth="1"/>
    <col min="1932" max="1932" width="12.5703125" bestFit="1" customWidth="1"/>
    <col min="1933" max="1951" width="12" customWidth="1"/>
    <col min="1952" max="1952" width="12.85546875" bestFit="1" customWidth="1"/>
    <col min="1953" max="1971" width="12" customWidth="1"/>
    <col min="1972" max="1972" width="12.5703125" bestFit="1" customWidth="1"/>
    <col min="1973" max="1991" width="12" customWidth="1"/>
    <col min="1992" max="1992" width="13.5703125" bestFit="1" customWidth="1"/>
    <col min="1993" max="2030" width="12" customWidth="1"/>
    <col min="2031" max="2031" width="12.42578125" bestFit="1" customWidth="1"/>
    <col min="2032" max="2050" width="12" customWidth="1"/>
    <col min="2051" max="2051" width="12" bestFit="1" customWidth="1"/>
    <col min="2052" max="2070" width="12" customWidth="1"/>
    <col min="2071" max="2071" width="12" bestFit="1" customWidth="1"/>
    <col min="2072" max="2090" width="12" customWidth="1"/>
    <col min="2091" max="2091" width="12" bestFit="1" customWidth="1"/>
    <col min="2092" max="2092" width="12.7109375" bestFit="1" customWidth="1"/>
    <col min="2093" max="2112" width="12" customWidth="1"/>
    <col min="2113" max="2113" width="12" bestFit="1" customWidth="1"/>
    <col min="2114" max="2133" width="12" customWidth="1"/>
    <col min="2134" max="2134" width="12" bestFit="1" customWidth="1"/>
    <col min="2135" max="2154" width="12" customWidth="1"/>
    <col min="2155" max="2155" width="12.7109375" bestFit="1" customWidth="1"/>
    <col min="2156" max="2175" width="12" customWidth="1"/>
    <col min="2176" max="2176" width="12.42578125" bestFit="1" customWidth="1"/>
    <col min="2177" max="2196" width="12" customWidth="1"/>
    <col min="2197" max="2197" width="12" bestFit="1" customWidth="1"/>
    <col min="2198" max="2216" width="12" customWidth="1"/>
    <col min="2217" max="2217" width="12" bestFit="1" customWidth="1"/>
    <col min="2218" max="2237" width="12" customWidth="1"/>
    <col min="2238" max="2238" width="12" bestFit="1" customWidth="1"/>
    <col min="2239" max="2258" width="12" customWidth="1"/>
    <col min="2259" max="2259" width="12" bestFit="1" customWidth="1"/>
    <col min="2260" max="2300" width="12" customWidth="1"/>
    <col min="2301" max="2301" width="12.5703125" bestFit="1" customWidth="1"/>
    <col min="2302" max="2321" width="12" customWidth="1"/>
    <col min="2322" max="2322" width="12.85546875" bestFit="1" customWidth="1"/>
    <col min="2323" max="2342" width="12" customWidth="1"/>
    <col min="2343" max="2343" width="12.5703125" bestFit="1" customWidth="1"/>
    <col min="2344" max="2363" width="12" customWidth="1"/>
    <col min="2364" max="2364" width="13.5703125" bestFit="1" customWidth="1"/>
    <col min="2365" max="2404" width="12" customWidth="1"/>
    <col min="2405" max="2405" width="12.42578125" bestFit="1" customWidth="1"/>
    <col min="2406" max="2425" width="12" customWidth="1"/>
    <col min="2426" max="2426" width="12" bestFit="1" customWidth="1"/>
    <col min="2427" max="2446" width="12" customWidth="1"/>
    <col min="2447" max="2447" width="12" bestFit="1" customWidth="1"/>
    <col min="2448" max="2467" width="12" customWidth="1"/>
    <col min="2468" max="2468" width="12" bestFit="1" customWidth="1"/>
    <col min="2469" max="2469" width="12.42578125" bestFit="1" customWidth="1"/>
    <col min="2470" max="2489" width="12" customWidth="1"/>
    <col min="2490" max="2490" width="12" bestFit="1" customWidth="1"/>
    <col min="2491" max="2510" width="12" customWidth="1"/>
    <col min="2511" max="2511" width="12" bestFit="1" customWidth="1"/>
    <col min="2512" max="2531" width="12" customWidth="1"/>
    <col min="2532" max="2532" width="12.7109375" bestFit="1" customWidth="1"/>
    <col min="2533" max="2552" width="12" customWidth="1"/>
    <col min="2553" max="2553" width="12.42578125" bestFit="1" customWidth="1"/>
    <col min="2554" max="2572" width="12" customWidth="1"/>
    <col min="2573" max="2573" width="12" bestFit="1" customWidth="1"/>
    <col min="2574" max="2593" width="12" customWidth="1"/>
    <col min="2594" max="2594" width="12" bestFit="1" customWidth="1"/>
    <col min="2595" max="2614" width="12" customWidth="1"/>
    <col min="2615" max="2615" width="12" bestFit="1" customWidth="1"/>
    <col min="2616" max="2635" width="12" customWidth="1"/>
    <col min="2636" max="2636" width="12" bestFit="1" customWidth="1"/>
    <col min="2637" max="2677" width="12" customWidth="1"/>
    <col min="2678" max="2678" width="12.5703125" bestFit="1" customWidth="1"/>
    <col min="2679" max="2698" width="12" customWidth="1"/>
    <col min="2699" max="2699" width="12.85546875" bestFit="1" customWidth="1"/>
    <col min="2700" max="2719" width="12" customWidth="1"/>
    <col min="2720" max="2720" width="12.5703125" bestFit="1" customWidth="1"/>
    <col min="2721" max="2740" width="12" customWidth="1"/>
    <col min="2741" max="2741" width="13.5703125" bestFit="1" customWidth="1"/>
    <col min="2742" max="2781" width="12" customWidth="1"/>
    <col min="2782" max="2782" width="12.42578125" bestFit="1" customWidth="1"/>
    <col min="2783" max="2802" width="12" customWidth="1"/>
    <col min="2803" max="2803" width="12" bestFit="1" customWidth="1"/>
    <col min="2804" max="2823" width="12" customWidth="1"/>
    <col min="2824" max="2824" width="12" bestFit="1" customWidth="1"/>
    <col min="2825" max="2844" width="12" customWidth="1"/>
    <col min="2845" max="2845" width="12" bestFit="1" customWidth="1"/>
    <col min="2846" max="2846" width="12.85546875" bestFit="1" customWidth="1"/>
    <col min="2847" max="2865" width="12" customWidth="1"/>
    <col min="2866" max="2866" width="12" bestFit="1" customWidth="1"/>
    <col min="2867" max="2886" width="12" customWidth="1"/>
    <col min="2887" max="2887" width="12" bestFit="1" customWidth="1"/>
    <col min="2888" max="2907" width="12" customWidth="1"/>
    <col min="2908" max="2908" width="12.7109375" bestFit="1" customWidth="1"/>
    <col min="2909" max="2927" width="12" customWidth="1"/>
    <col min="2928" max="2928" width="12.42578125" bestFit="1" customWidth="1"/>
    <col min="2929" max="2947" width="12" customWidth="1"/>
    <col min="2948" max="2948" width="12" bestFit="1" customWidth="1"/>
    <col min="2949" max="2967" width="12" customWidth="1"/>
    <col min="2968" max="2968" width="12" bestFit="1" customWidth="1"/>
    <col min="2969" max="2987" width="12" customWidth="1"/>
    <col min="2988" max="2988" width="12" bestFit="1" customWidth="1"/>
    <col min="2989" max="3007" width="12" customWidth="1"/>
    <col min="3008" max="3008" width="12" bestFit="1" customWidth="1"/>
    <col min="3009" max="3049" width="12" customWidth="1"/>
    <col min="3050" max="3050" width="12.5703125" bestFit="1" customWidth="1"/>
    <col min="3051" max="3069" width="12" customWidth="1"/>
    <col min="3070" max="3070" width="12.85546875" bestFit="1" customWidth="1"/>
    <col min="3071" max="3090" width="12" customWidth="1"/>
    <col min="3091" max="3091" width="12.5703125" bestFit="1" customWidth="1"/>
    <col min="3092" max="3111" width="12" customWidth="1"/>
    <col min="3112" max="3112" width="13.5703125" bestFit="1" customWidth="1"/>
    <col min="3113" max="3152" width="12" customWidth="1"/>
    <col min="3153" max="3153" width="12.42578125" bestFit="1" customWidth="1"/>
    <col min="3154" max="3173" width="12" customWidth="1"/>
    <col min="3174" max="3174" width="12" bestFit="1" customWidth="1"/>
    <col min="3175" max="3194" width="12" customWidth="1"/>
    <col min="3195" max="3195" width="12" bestFit="1" customWidth="1"/>
    <col min="3196" max="3215" width="12" customWidth="1"/>
    <col min="3216" max="3216" width="12" bestFit="1" customWidth="1"/>
    <col min="3217" max="3217" width="12.42578125" bestFit="1" customWidth="1"/>
    <col min="3218" max="3234" width="12" customWidth="1"/>
    <col min="3235" max="3235" width="12" bestFit="1" customWidth="1"/>
    <col min="3236" max="3252" width="12" customWidth="1"/>
    <col min="3253" max="3253" width="12" bestFit="1" customWidth="1"/>
    <col min="3254" max="3270" width="12" customWidth="1"/>
    <col min="3271" max="3271" width="12.7109375" bestFit="1" customWidth="1"/>
    <col min="3272" max="3286" width="12" customWidth="1"/>
    <col min="3287" max="3287" width="12.42578125" bestFit="1" customWidth="1"/>
    <col min="3288" max="3303" width="12" customWidth="1"/>
    <col min="3304" max="3304" width="12" bestFit="1" customWidth="1"/>
    <col min="3305" max="3320" width="12" customWidth="1"/>
    <col min="3321" max="3321" width="12" bestFit="1" customWidth="1"/>
    <col min="3322" max="3338" width="12" customWidth="1"/>
    <col min="3339" max="3339" width="12" bestFit="1" customWidth="1"/>
    <col min="3340" max="3355" width="12" customWidth="1"/>
    <col min="3356" max="3356" width="12" bestFit="1" customWidth="1"/>
    <col min="3357" max="3391" width="12" customWidth="1"/>
    <col min="3392" max="3392" width="12.5703125" bestFit="1" customWidth="1"/>
    <col min="3393" max="3409" width="12" customWidth="1"/>
    <col min="3410" max="3410" width="12.85546875" bestFit="1" customWidth="1"/>
    <col min="3411" max="3427" width="12" customWidth="1"/>
    <col min="3428" max="3428" width="12.5703125" bestFit="1" customWidth="1"/>
    <col min="3429" max="3445" width="12" customWidth="1"/>
    <col min="3446" max="3446" width="13.5703125" bestFit="1" customWidth="1"/>
    <col min="3447" max="3480" width="12" customWidth="1"/>
    <col min="3481" max="3481" width="12.42578125" bestFit="1" customWidth="1"/>
    <col min="3482" max="3498" width="12" customWidth="1"/>
    <col min="3499" max="3499" width="12" bestFit="1" customWidth="1"/>
    <col min="3500" max="3516" width="12" customWidth="1"/>
    <col min="3517" max="3517" width="12" bestFit="1" customWidth="1"/>
    <col min="3518" max="3534" width="12" customWidth="1"/>
    <col min="3535" max="3535" width="12" bestFit="1" customWidth="1"/>
    <col min="3536" max="3536" width="12.42578125" bestFit="1" customWidth="1"/>
    <col min="3537" max="3556" width="12" customWidth="1"/>
    <col min="3557" max="3557" width="12" bestFit="1" customWidth="1"/>
    <col min="3558" max="3577" width="12" customWidth="1"/>
    <col min="3578" max="3578" width="12" bestFit="1" customWidth="1"/>
    <col min="3579" max="3598" width="12" customWidth="1"/>
    <col min="3599" max="3599" width="12.7109375" bestFit="1" customWidth="1"/>
    <col min="3600" max="3617" width="12" customWidth="1"/>
    <col min="3618" max="3618" width="12.42578125" bestFit="1" customWidth="1"/>
    <col min="3619" max="3632" width="12" customWidth="1"/>
    <col min="3633" max="3633" width="12" bestFit="1" customWidth="1"/>
    <col min="3634" max="3652" width="12" customWidth="1"/>
    <col min="3653" max="3653" width="12" bestFit="1" customWidth="1"/>
    <col min="3654" max="3673" width="12" customWidth="1"/>
    <col min="3674" max="3674" width="12" bestFit="1" customWidth="1"/>
    <col min="3675" max="3693" width="12" customWidth="1"/>
    <col min="3694" max="3694" width="12" bestFit="1" customWidth="1"/>
    <col min="3695" max="3735" width="12" customWidth="1"/>
    <col min="3736" max="3736" width="12.5703125" bestFit="1" customWidth="1"/>
    <col min="3737" max="3756" width="12" customWidth="1"/>
    <col min="3757" max="3757" width="12.85546875" bestFit="1" customWidth="1"/>
    <col min="3758" max="3777" width="12" customWidth="1"/>
    <col min="3778" max="3778" width="12.5703125" bestFit="1" customWidth="1"/>
    <col min="3779" max="3798" width="12" customWidth="1"/>
    <col min="3799" max="3799" width="13.5703125" bestFit="1" customWidth="1"/>
    <col min="3800" max="3839" width="12" customWidth="1"/>
    <col min="3840" max="3840" width="12.42578125" bestFit="1" customWidth="1"/>
    <col min="3841" max="3860" width="12" customWidth="1"/>
    <col min="3861" max="3861" width="12" bestFit="1" customWidth="1"/>
    <col min="3862" max="3881" width="12" customWidth="1"/>
    <col min="3882" max="3882" width="12" bestFit="1" customWidth="1"/>
    <col min="3883" max="3902" width="12" customWidth="1"/>
    <col min="3903" max="3903" width="12" bestFit="1" customWidth="1"/>
    <col min="3904" max="3904" width="12.28515625" bestFit="1" customWidth="1"/>
    <col min="3905" max="3924" width="12" customWidth="1"/>
    <col min="3925" max="3925" width="12" bestFit="1" customWidth="1"/>
    <col min="3926" max="3945" width="12" customWidth="1"/>
    <col min="3946" max="3946" width="12" bestFit="1" customWidth="1"/>
    <col min="3947" max="3966" width="12" customWidth="1"/>
    <col min="3967" max="3967" width="12.7109375" bestFit="1" customWidth="1"/>
    <col min="3968" max="3987" width="12" customWidth="1"/>
    <col min="3988" max="3988" width="12.42578125" bestFit="1" customWidth="1"/>
    <col min="3989" max="4008" width="12" customWidth="1"/>
    <col min="4009" max="4009" width="12" bestFit="1" customWidth="1"/>
    <col min="4010" max="4029" width="12" customWidth="1"/>
    <col min="4030" max="4030" width="12" bestFit="1" customWidth="1"/>
    <col min="4031" max="4050" width="12" customWidth="1"/>
    <col min="4051" max="4051" width="12" bestFit="1" customWidth="1"/>
    <col min="4052" max="4071" width="12" customWidth="1"/>
    <col min="4072" max="4072" width="12" bestFit="1" customWidth="1"/>
    <col min="4073" max="4113" width="12" customWidth="1"/>
    <col min="4114" max="4114" width="12.5703125" bestFit="1" customWidth="1"/>
    <col min="4115" max="4134" width="12" customWidth="1"/>
    <col min="4135" max="4135" width="12.85546875" bestFit="1" customWidth="1"/>
    <col min="4136" max="4155" width="12" customWidth="1"/>
    <col min="4156" max="4156" width="12.5703125" bestFit="1" customWidth="1"/>
    <col min="4157" max="4176" width="12" customWidth="1"/>
    <col min="4177" max="4177" width="13.5703125" bestFit="1" customWidth="1"/>
    <col min="4178" max="4218" width="12" customWidth="1"/>
    <col min="4219" max="4219" width="12.42578125" bestFit="1" customWidth="1"/>
    <col min="4220" max="4239" width="12" customWidth="1"/>
    <col min="4240" max="4240" width="12" bestFit="1" customWidth="1"/>
    <col min="4241" max="4260" width="12" customWidth="1"/>
    <col min="4261" max="4261" width="12" bestFit="1" customWidth="1"/>
    <col min="4262" max="4281" width="12" customWidth="1"/>
    <col min="4282" max="4282" width="12" bestFit="1" customWidth="1"/>
    <col min="4283" max="4283" width="12.5703125" bestFit="1" customWidth="1"/>
    <col min="4284" max="4303" width="12" customWidth="1"/>
    <col min="4304" max="4304" width="12" bestFit="1" customWidth="1"/>
    <col min="4305" max="4324" width="12" customWidth="1"/>
    <col min="4325" max="4325" width="12" bestFit="1" customWidth="1"/>
    <col min="4326" max="4345" width="12" customWidth="1"/>
    <col min="4346" max="4346" width="12.7109375" bestFit="1" customWidth="1"/>
    <col min="4347" max="4364" width="12" customWidth="1"/>
    <col min="4365" max="4365" width="12.42578125" bestFit="1" customWidth="1"/>
    <col min="4366" max="4377" width="12" customWidth="1"/>
    <col min="4378" max="4378" width="12" bestFit="1" customWidth="1"/>
    <col min="4379" max="4397" width="12" customWidth="1"/>
    <col min="4398" max="4398" width="12" bestFit="1" customWidth="1"/>
    <col min="4399" max="4418" width="12" customWidth="1"/>
    <col min="4419" max="4419" width="12" bestFit="1" customWidth="1"/>
    <col min="4420" max="4438" width="12" customWidth="1"/>
    <col min="4439" max="4439" width="12" bestFit="1" customWidth="1"/>
    <col min="4440" max="4480" width="12" customWidth="1"/>
    <col min="4481" max="4481" width="12.5703125" bestFit="1" customWidth="1"/>
    <col min="4482" max="4501" width="12" customWidth="1"/>
    <col min="4502" max="4502" width="12.85546875" bestFit="1" customWidth="1"/>
    <col min="4503" max="4522" width="12" customWidth="1"/>
    <col min="4523" max="4523" width="12.5703125" bestFit="1" customWidth="1"/>
    <col min="4524" max="4543" width="12" customWidth="1"/>
    <col min="4544" max="4544" width="13.5703125" bestFit="1" customWidth="1"/>
    <col min="4545" max="4585" width="12" customWidth="1"/>
    <col min="4586" max="4586" width="12.42578125" bestFit="1" customWidth="1"/>
    <col min="4587" max="4606" width="12" customWidth="1"/>
    <col min="4607" max="4607" width="12" bestFit="1" customWidth="1"/>
    <col min="4608" max="4627" width="12" customWidth="1"/>
    <col min="4628" max="4628" width="12" bestFit="1" customWidth="1"/>
    <col min="4629" max="4648" width="12" customWidth="1"/>
    <col min="4649" max="4649" width="12" bestFit="1" customWidth="1"/>
    <col min="4650" max="4650" width="12.5703125" bestFit="1" customWidth="1"/>
    <col min="4651" max="4670" width="12" customWidth="1"/>
    <col min="4671" max="4671" width="12" bestFit="1" customWidth="1"/>
    <col min="4672" max="4691" width="12" customWidth="1"/>
    <col min="4692" max="4692" width="12" bestFit="1" customWidth="1"/>
    <col min="4693" max="4712" width="12" customWidth="1"/>
    <col min="4713" max="4713" width="12.7109375" bestFit="1" customWidth="1"/>
    <col min="4714" max="4733" width="12" customWidth="1"/>
    <col min="4734" max="4734" width="12.42578125" bestFit="1" customWidth="1"/>
    <col min="4735" max="4754" width="12" customWidth="1"/>
    <col min="4755" max="4755" width="12" bestFit="1" customWidth="1"/>
    <col min="4756" max="4775" width="12" customWidth="1"/>
    <col min="4776" max="4776" width="12" bestFit="1" customWidth="1"/>
    <col min="4777" max="4796" width="12" customWidth="1"/>
    <col min="4797" max="4797" width="12" bestFit="1" customWidth="1"/>
    <col min="4798" max="4817" width="12" customWidth="1"/>
    <col min="4818" max="4818" width="12" bestFit="1" customWidth="1"/>
    <col min="4819" max="4859" width="12" customWidth="1"/>
    <col min="4860" max="4860" width="12.5703125" bestFit="1" customWidth="1"/>
    <col min="4861" max="4880" width="12" customWidth="1"/>
    <col min="4881" max="4881" width="12.85546875" bestFit="1" customWidth="1"/>
    <col min="4882" max="4901" width="12" customWidth="1"/>
    <col min="4902" max="4902" width="12.5703125" bestFit="1" customWidth="1"/>
    <col min="4903" max="4922" width="12" customWidth="1"/>
    <col min="4923" max="4923" width="13.5703125" bestFit="1" customWidth="1"/>
    <col min="4924" max="4964" width="12" customWidth="1"/>
    <col min="4965" max="4965" width="12.42578125" bestFit="1" customWidth="1"/>
    <col min="4966" max="4985" width="12" customWidth="1"/>
    <col min="4986" max="4986" width="12" bestFit="1" customWidth="1"/>
    <col min="4987" max="5006" width="12" customWidth="1"/>
    <col min="5007" max="5007" width="12" bestFit="1" customWidth="1"/>
    <col min="5008" max="5027" width="12" customWidth="1"/>
    <col min="5028" max="5028" width="12" bestFit="1" customWidth="1"/>
    <col min="5029" max="5029" width="13.5703125" bestFit="1" customWidth="1"/>
    <col min="5030" max="5048" width="12" customWidth="1"/>
    <col min="5049" max="5049" width="12" bestFit="1" customWidth="1"/>
    <col min="5050" max="5068" width="12" customWidth="1"/>
    <col min="5069" max="5069" width="12" bestFit="1" customWidth="1"/>
    <col min="5070" max="5088" width="12" customWidth="1"/>
    <col min="5089" max="5089" width="12.7109375" bestFit="1" customWidth="1"/>
    <col min="5090" max="5107" width="12" customWidth="1"/>
    <col min="5108" max="5108" width="12.42578125" bestFit="1" customWidth="1"/>
    <col min="5109" max="5112" width="12" customWidth="1"/>
    <col min="5113" max="5113" width="12" bestFit="1" customWidth="1"/>
    <col min="5114" max="5131" width="12" customWidth="1"/>
    <col min="5132" max="5132" width="12" bestFit="1" customWidth="1"/>
    <col min="5133" max="5151" width="12" customWidth="1"/>
    <col min="5152" max="5152" width="12" bestFit="1" customWidth="1"/>
    <col min="5153" max="5170" width="12" customWidth="1"/>
    <col min="5171" max="5171" width="12" bestFit="1" customWidth="1"/>
    <col min="5172" max="5210" width="12" customWidth="1"/>
    <col min="5211" max="5211" width="12.5703125" bestFit="1" customWidth="1"/>
    <col min="5212" max="5230" width="12" customWidth="1"/>
    <col min="5231" max="5231" width="12.85546875" bestFit="1" customWidth="1"/>
    <col min="5232" max="5250" width="12" customWidth="1"/>
    <col min="5251" max="5251" width="12.5703125" bestFit="1" customWidth="1"/>
    <col min="5252" max="5270" width="12" customWidth="1"/>
    <col min="5271" max="5271" width="13.5703125" bestFit="1" customWidth="1"/>
    <col min="5272" max="5309" width="12" customWidth="1"/>
    <col min="5310" max="5310" width="12.42578125" bestFit="1" customWidth="1"/>
    <col min="5311" max="5329" width="12" customWidth="1"/>
    <col min="5330" max="5330" width="12" bestFit="1" customWidth="1"/>
    <col min="5331" max="5349" width="12" customWidth="1"/>
    <col min="5350" max="5350" width="12" bestFit="1" customWidth="1"/>
    <col min="5351" max="5369" width="12" customWidth="1"/>
    <col min="5370" max="5370" width="12" bestFit="1" customWidth="1"/>
    <col min="5371" max="5371" width="12.42578125" bestFit="1" customWidth="1"/>
    <col min="5372" max="5391" width="12" customWidth="1"/>
    <col min="5392" max="5392" width="12" bestFit="1" customWidth="1"/>
    <col min="5393" max="5412" width="12" customWidth="1"/>
    <col min="5413" max="5413" width="12" bestFit="1" customWidth="1"/>
    <col min="5414" max="5433" width="12" customWidth="1"/>
    <col min="5434" max="5434" width="12.7109375" bestFit="1" customWidth="1"/>
    <col min="5435" max="5453" width="12" customWidth="1"/>
    <col min="5454" max="5454" width="12.42578125" bestFit="1" customWidth="1"/>
    <col min="5455" max="5474" width="12" customWidth="1"/>
    <col min="5475" max="5475" width="12" bestFit="1" customWidth="1"/>
    <col min="5476" max="5494" width="12" customWidth="1"/>
    <col min="5495" max="5495" width="12" bestFit="1" customWidth="1"/>
    <col min="5496" max="5515" width="12" customWidth="1"/>
    <col min="5516" max="5516" width="12" bestFit="1" customWidth="1"/>
    <col min="5517" max="5535" width="12" customWidth="1"/>
    <col min="5536" max="5536" width="12" bestFit="1" customWidth="1"/>
    <col min="5537" max="5577" width="12" customWidth="1"/>
    <col min="5578" max="5578" width="12.5703125" bestFit="1" customWidth="1"/>
    <col min="5579" max="5598" width="12" customWidth="1"/>
    <col min="5599" max="5599" width="12.85546875" bestFit="1" customWidth="1"/>
    <col min="5600" max="5619" width="12" customWidth="1"/>
    <col min="5620" max="5620" width="12.5703125" bestFit="1" customWidth="1"/>
    <col min="5621" max="5640" width="12" customWidth="1"/>
    <col min="5641" max="5641" width="13.5703125" bestFit="1" customWidth="1"/>
    <col min="5642" max="5681" width="12" customWidth="1"/>
    <col min="5682" max="5682" width="12.42578125" bestFit="1" customWidth="1"/>
    <col min="5683" max="5702" width="12" customWidth="1"/>
    <col min="5703" max="5703" width="12" bestFit="1" customWidth="1"/>
    <col min="5704" max="5723" width="12" customWidth="1"/>
    <col min="5724" max="5724" width="12" bestFit="1" customWidth="1"/>
    <col min="5725" max="5744" width="12" customWidth="1"/>
    <col min="5745" max="5745" width="12" bestFit="1" customWidth="1"/>
    <col min="5746" max="5746" width="12.5703125" bestFit="1" customWidth="1"/>
    <col min="5747" max="5763" width="12" customWidth="1"/>
    <col min="5764" max="5764" width="12" bestFit="1" customWidth="1"/>
    <col min="5765" max="5781" width="12" customWidth="1"/>
    <col min="5782" max="5782" width="12" bestFit="1" customWidth="1"/>
    <col min="5783" max="5799" width="12" customWidth="1"/>
    <col min="5800" max="5800" width="12.7109375" bestFit="1" customWidth="1"/>
    <col min="5801" max="5814" width="12" customWidth="1"/>
    <col min="5815" max="5815" width="12" bestFit="1" customWidth="1"/>
    <col min="5816" max="5831" width="12" customWidth="1"/>
    <col min="5832" max="5832" width="12" bestFit="1" customWidth="1"/>
    <col min="5833" max="5849" width="12" customWidth="1"/>
    <col min="5850" max="5850" width="12" bestFit="1" customWidth="1"/>
    <col min="5851" max="5865" width="12" customWidth="1"/>
    <col min="5866" max="5866" width="12" bestFit="1" customWidth="1"/>
    <col min="5867" max="5901" width="12" customWidth="1"/>
    <col min="5902" max="5902" width="12.5703125" bestFit="1" customWidth="1"/>
    <col min="5903" max="5919" width="12" customWidth="1"/>
    <col min="5920" max="5920" width="12.85546875" bestFit="1" customWidth="1"/>
    <col min="5921" max="5937" width="12" customWidth="1"/>
    <col min="5938" max="5938" width="12.5703125" bestFit="1" customWidth="1"/>
    <col min="5939" max="5955" width="12" customWidth="1"/>
    <col min="5956" max="5956" width="13.5703125" bestFit="1" customWidth="1"/>
    <col min="5957" max="5990" width="12" customWidth="1"/>
    <col min="5991" max="5991" width="12.42578125" bestFit="1" customWidth="1"/>
    <col min="5992" max="6008" width="12" customWidth="1"/>
    <col min="6009" max="6009" width="12" bestFit="1" customWidth="1"/>
    <col min="6010" max="6026" width="12" customWidth="1"/>
    <col min="6027" max="6027" width="12" bestFit="1" customWidth="1"/>
    <col min="6028" max="6044" width="12" customWidth="1"/>
    <col min="6045" max="6045" width="12" bestFit="1" customWidth="1"/>
    <col min="6046" max="6046" width="13" bestFit="1" customWidth="1"/>
    <col min="6047" max="6066" width="12" customWidth="1"/>
    <col min="6067" max="6067" width="12" bestFit="1" customWidth="1"/>
    <col min="6068" max="6087" width="12" customWidth="1"/>
    <col min="6088" max="6088" width="12" bestFit="1" customWidth="1"/>
    <col min="6089" max="6108" width="12" customWidth="1"/>
    <col min="6109" max="6109" width="12.7109375" bestFit="1" customWidth="1"/>
    <col min="6110" max="6128" width="12" customWidth="1"/>
    <col min="6129" max="6129" width="12.42578125" bestFit="1" customWidth="1"/>
    <col min="6130" max="6145" width="12" customWidth="1"/>
    <col min="6146" max="6146" width="12" bestFit="1" customWidth="1"/>
    <col min="6147" max="6165" width="12" customWidth="1"/>
    <col min="6166" max="6166" width="12" bestFit="1" customWidth="1"/>
    <col min="6167" max="6186" width="12" customWidth="1"/>
    <col min="6187" max="6187" width="12" bestFit="1" customWidth="1"/>
    <col min="6188" max="6207" width="12" customWidth="1"/>
    <col min="6208" max="6208" width="12" bestFit="1" customWidth="1"/>
    <col min="6209" max="6249" width="12" customWidth="1"/>
    <col min="6250" max="6250" width="12.5703125" bestFit="1" customWidth="1"/>
    <col min="6251" max="6270" width="12" customWidth="1"/>
    <col min="6271" max="6271" width="12.85546875" bestFit="1" customWidth="1"/>
    <col min="6272" max="6291" width="12" customWidth="1"/>
    <col min="6292" max="6292" width="12.5703125" bestFit="1" customWidth="1"/>
    <col min="6293" max="6312" width="12" customWidth="1"/>
    <col min="6313" max="6313" width="13.5703125" bestFit="1" customWidth="1"/>
    <col min="6314" max="6353" width="12" customWidth="1"/>
    <col min="6354" max="6354" width="12.42578125" bestFit="1" customWidth="1"/>
    <col min="6355" max="6374" width="12" customWidth="1"/>
    <col min="6375" max="6375" width="12" bestFit="1" customWidth="1"/>
    <col min="6376" max="6395" width="12" customWidth="1"/>
    <col min="6396" max="6396" width="12" bestFit="1" customWidth="1"/>
    <col min="6397" max="6416" width="12" customWidth="1"/>
    <col min="6417" max="6417" width="12" bestFit="1" customWidth="1"/>
    <col min="6418" max="6418" width="12.7109375" bestFit="1" customWidth="1"/>
    <col min="6419" max="6419" width="15.5703125" bestFit="1" customWidth="1"/>
  </cols>
  <sheetData>
    <row r="3" spans="1:39" x14ac:dyDescent="0.25">
      <c r="A3" s="4" t="s">
        <v>91</v>
      </c>
      <c r="B3" s="4" t="s">
        <v>0</v>
      </c>
    </row>
    <row r="4" spans="1:39" x14ac:dyDescent="0.25">
      <c r="B4" t="s">
        <v>27</v>
      </c>
      <c r="AL4" t="s">
        <v>48</v>
      </c>
      <c r="AM4" t="s">
        <v>2</v>
      </c>
    </row>
    <row r="5" spans="1:39" x14ac:dyDescent="0.25">
      <c r="B5" t="s">
        <v>228</v>
      </c>
      <c r="C5" t="s">
        <v>238</v>
      </c>
      <c r="D5" t="s">
        <v>239</v>
      </c>
      <c r="E5" t="s">
        <v>240</v>
      </c>
      <c r="F5" t="s">
        <v>241</v>
      </c>
      <c r="G5" t="s">
        <v>242</v>
      </c>
      <c r="H5" t="s">
        <v>53</v>
      </c>
      <c r="I5" t="s">
        <v>116</v>
      </c>
      <c r="J5" t="s">
        <v>230</v>
      </c>
      <c r="K5" t="s">
        <v>256</v>
      </c>
      <c r="L5" t="s">
        <v>19</v>
      </c>
      <c r="M5" t="s">
        <v>33</v>
      </c>
      <c r="N5" t="s">
        <v>243</v>
      </c>
      <c r="O5" t="s">
        <v>244</v>
      </c>
      <c r="P5" t="s">
        <v>52</v>
      </c>
      <c r="Q5" t="s">
        <v>117</v>
      </c>
      <c r="R5" t="s">
        <v>245</v>
      </c>
      <c r="S5" t="s">
        <v>246</v>
      </c>
      <c r="T5" t="s">
        <v>247</v>
      </c>
      <c r="U5" t="s">
        <v>248</v>
      </c>
      <c r="V5" t="s">
        <v>20</v>
      </c>
      <c r="W5" t="s">
        <v>95</v>
      </c>
      <c r="X5" t="s">
        <v>21</v>
      </c>
      <c r="Y5" t="s">
        <v>118</v>
      </c>
      <c r="Z5" t="s">
        <v>22</v>
      </c>
      <c r="AA5" t="s">
        <v>119</v>
      </c>
      <c r="AB5" t="s">
        <v>25</v>
      </c>
      <c r="AC5" t="s">
        <v>120</v>
      </c>
      <c r="AD5" t="s">
        <v>23</v>
      </c>
      <c r="AE5" t="s">
        <v>121</v>
      </c>
      <c r="AF5" t="s">
        <v>249</v>
      </c>
      <c r="AG5" t="s">
        <v>250</v>
      </c>
      <c r="AH5" t="s">
        <v>251</v>
      </c>
      <c r="AI5" t="s">
        <v>252</v>
      </c>
      <c r="AJ5" t="s">
        <v>229</v>
      </c>
      <c r="AK5" t="s">
        <v>253</v>
      </c>
    </row>
    <row r="6" spans="1:39" x14ac:dyDescent="0.25">
      <c r="A6" s="4" t="s">
        <v>3</v>
      </c>
      <c r="B6" t="s">
        <v>21</v>
      </c>
      <c r="D6" t="s">
        <v>21</v>
      </c>
      <c r="F6" t="s">
        <v>21</v>
      </c>
      <c r="H6" t="s">
        <v>21</v>
      </c>
      <c r="J6" t="s">
        <v>21</v>
      </c>
      <c r="L6" t="s">
        <v>21</v>
      </c>
      <c r="N6" t="s">
        <v>21</v>
      </c>
      <c r="P6" t="s">
        <v>21</v>
      </c>
      <c r="R6" t="s">
        <v>21</v>
      </c>
      <c r="T6" t="s">
        <v>21</v>
      </c>
      <c r="V6" t="s">
        <v>21</v>
      </c>
      <c r="X6" t="s">
        <v>21</v>
      </c>
      <c r="Z6" t="s">
        <v>21</v>
      </c>
      <c r="AB6" t="s">
        <v>21</v>
      </c>
      <c r="AD6" t="s">
        <v>21</v>
      </c>
      <c r="AF6" t="s">
        <v>21</v>
      </c>
      <c r="AH6" t="s">
        <v>21</v>
      </c>
      <c r="AJ6" t="s">
        <v>21</v>
      </c>
    </row>
    <row r="7" spans="1:39" x14ac:dyDescent="0.25">
      <c r="A7" s="1" t="s">
        <v>10</v>
      </c>
      <c r="B7" s="2">
        <v>4.5256760344520057E-3</v>
      </c>
      <c r="C7" s="2">
        <v>4.5256760344520057E-3</v>
      </c>
      <c r="D7" s="2">
        <v>0.48433615057278967</v>
      </c>
      <c r="E7" s="2">
        <v>0.48433615057278967</v>
      </c>
      <c r="F7" s="2">
        <v>0.92344643791422487</v>
      </c>
      <c r="G7" s="2">
        <v>0.92344643791422487</v>
      </c>
      <c r="H7" s="2">
        <v>3.2909098861892997E-3</v>
      </c>
      <c r="I7" s="2">
        <v>3.2909098861892997E-3</v>
      </c>
      <c r="J7" s="2">
        <v>1.1323015071725874E-3</v>
      </c>
      <c r="K7" s="2">
        <v>1.1323015071725874E-3</v>
      </c>
      <c r="L7" s="2">
        <v>1.5562738130614404</v>
      </c>
      <c r="M7" s="2">
        <v>1.5562738130614404</v>
      </c>
      <c r="N7" s="2">
        <v>8.7715690026008552E-3</v>
      </c>
      <c r="O7" s="2">
        <v>8.7715690026008552E-3</v>
      </c>
      <c r="P7" s="2">
        <v>0.22370171828114807</v>
      </c>
      <c r="Q7" s="2">
        <v>0.22370171828114807</v>
      </c>
      <c r="R7" s="2">
        <v>0.71924275644252667</v>
      </c>
      <c r="S7" s="2">
        <v>0.71924275644252667</v>
      </c>
      <c r="T7" s="2">
        <v>0.89328004515767623</v>
      </c>
      <c r="U7" s="2">
        <v>0.89328004515767623</v>
      </c>
      <c r="V7" s="2">
        <v>6.9610832106036233E-2</v>
      </c>
      <c r="W7" s="2">
        <v>6.9610832106036233E-2</v>
      </c>
      <c r="X7" s="2">
        <v>14.730824240403965</v>
      </c>
      <c r="Y7" s="2">
        <v>14.730824240403965</v>
      </c>
      <c r="Z7" s="2">
        <v>0.21802761901828818</v>
      </c>
      <c r="AA7" s="2">
        <v>0.21802761901828818</v>
      </c>
      <c r="AB7" s="2">
        <v>0.21768296228199505</v>
      </c>
      <c r="AC7" s="2">
        <v>0.21768296228199505</v>
      </c>
      <c r="AD7" s="2">
        <v>0.23035995032395556</v>
      </c>
      <c r="AE7" s="2">
        <v>0.23035995032395556</v>
      </c>
      <c r="AF7" s="2">
        <v>5.390755409029464</v>
      </c>
      <c r="AG7" s="2">
        <v>5.390755409029464</v>
      </c>
      <c r="AH7" s="2">
        <v>6.4009834440858047</v>
      </c>
      <c r="AI7" s="2">
        <v>6.4009834440858047</v>
      </c>
      <c r="AJ7" s="2">
        <v>2.989436859614123</v>
      </c>
      <c r="AK7" s="2">
        <v>2.989436859614123</v>
      </c>
      <c r="AL7" s="2">
        <v>35.065682694723847</v>
      </c>
      <c r="AM7" s="2">
        <v>35.065682694723847</v>
      </c>
    </row>
    <row r="8" spans="1:39" x14ac:dyDescent="0.25">
      <c r="A8" s="1" t="s">
        <v>11</v>
      </c>
      <c r="B8" s="2">
        <v>4.779633341032625E-3</v>
      </c>
      <c r="C8" s="2">
        <v>4.779633341032625E-3</v>
      </c>
      <c r="D8" s="2">
        <v>0.51151456620456259</v>
      </c>
      <c r="E8" s="2">
        <v>0.51151456620456259</v>
      </c>
      <c r="F8" s="2">
        <v>0.97526542989661491</v>
      </c>
      <c r="G8" s="2">
        <v>0.97526542989661491</v>
      </c>
      <c r="H8" s="2">
        <v>2.795052990357086E-3</v>
      </c>
      <c r="I8" s="2">
        <v>2.795052990357086E-3</v>
      </c>
      <c r="J8" s="2">
        <v>1.1958403550286171E-3</v>
      </c>
      <c r="K8" s="2">
        <v>1.1958403550286171E-3</v>
      </c>
      <c r="L8" s="2">
        <v>1.5550732872893804</v>
      </c>
      <c r="M8" s="2">
        <v>1.5550732872893804</v>
      </c>
      <c r="N8" s="2">
        <v>9.26378365107078E-3</v>
      </c>
      <c r="O8" s="2">
        <v>9.26378365107078E-3</v>
      </c>
      <c r="P8" s="2">
        <v>0.20468345157405915</v>
      </c>
      <c r="Q8" s="2">
        <v>0.20468345157405915</v>
      </c>
      <c r="R8" s="2">
        <v>0.75960290414494203</v>
      </c>
      <c r="S8" s="2">
        <v>0.75960290414494203</v>
      </c>
      <c r="T8" s="2">
        <v>0.94340625670342293</v>
      </c>
      <c r="U8" s="2">
        <v>0.94340625670342293</v>
      </c>
      <c r="V8" s="2">
        <v>7.3517028505404716E-2</v>
      </c>
      <c r="W8" s="2">
        <v>7.3517028505404716E-2</v>
      </c>
      <c r="X8" s="2">
        <v>15.557441174388385</v>
      </c>
      <c r="Y8" s="2">
        <v>15.557441174388385</v>
      </c>
      <c r="Z8" s="2">
        <v>0.2302621904866311</v>
      </c>
      <c r="AA8" s="2">
        <v>0.2302621904866311</v>
      </c>
      <c r="AB8" s="2">
        <v>0.23072284337509513</v>
      </c>
      <c r="AC8" s="2">
        <v>0.23072284337509513</v>
      </c>
      <c r="AD8" s="2">
        <v>0.24328654782739365</v>
      </c>
      <c r="AE8" s="2">
        <v>0.24328654782739365</v>
      </c>
      <c r="AF8" s="2">
        <v>5.6932564527829843</v>
      </c>
      <c r="AG8" s="2">
        <v>5.6932564527829843</v>
      </c>
      <c r="AH8" s="2">
        <v>6.7601732098914784</v>
      </c>
      <c r="AI8" s="2">
        <v>6.7601732098914784</v>
      </c>
      <c r="AJ8" s="2">
        <v>3.1571884457376211</v>
      </c>
      <c r="AK8" s="2">
        <v>3.1571884457376211</v>
      </c>
      <c r="AL8" s="2">
        <v>36.913428099145463</v>
      </c>
      <c r="AM8" s="2">
        <v>36.913428099145463</v>
      </c>
    </row>
    <row r="9" spans="1:39" x14ac:dyDescent="0.25">
      <c r="A9" s="1" t="s">
        <v>12</v>
      </c>
      <c r="B9" s="2">
        <v>4.81287401780348E-3</v>
      </c>
      <c r="C9" s="2">
        <v>4.81287401780348E-3</v>
      </c>
      <c r="D9" s="2">
        <v>0.51507197095626611</v>
      </c>
      <c r="E9" s="2">
        <v>0.51507197095626611</v>
      </c>
      <c r="F9" s="2">
        <v>0.98204805956878527</v>
      </c>
      <c r="G9" s="2">
        <v>0.98204805956878527</v>
      </c>
      <c r="H9" s="2">
        <v>2.2675003859190354E-3</v>
      </c>
      <c r="I9" s="2">
        <v>2.2675003859190354E-3</v>
      </c>
      <c r="J9" s="2">
        <v>1.2041570060925798E-3</v>
      </c>
      <c r="K9" s="2">
        <v>1.2041570060925798E-3</v>
      </c>
      <c r="L9" s="2">
        <v>1.5110612093404798</v>
      </c>
      <c r="M9" s="2">
        <v>1.5110612093404798</v>
      </c>
      <c r="N9" s="2">
        <v>9.32821002356609E-3</v>
      </c>
      <c r="O9" s="2">
        <v>9.32821002356609E-3</v>
      </c>
      <c r="P9" s="2">
        <v>0.15363183246976406</v>
      </c>
      <c r="Q9" s="2">
        <v>0.15363183246976406</v>
      </c>
      <c r="R9" s="2">
        <v>0.76488567644341909</v>
      </c>
      <c r="S9" s="2">
        <v>0.76488567644341909</v>
      </c>
      <c r="T9" s="2">
        <v>0.949967316978374</v>
      </c>
      <c r="U9" s="2">
        <v>0.949967316978374</v>
      </c>
      <c r="V9" s="2">
        <v>7.4028313703941293E-2</v>
      </c>
      <c r="W9" s="2">
        <v>7.4028313703941293E-2</v>
      </c>
      <c r="X9" s="2">
        <v>15.665637731856474</v>
      </c>
      <c r="Y9" s="2">
        <v>15.665637731856474</v>
      </c>
      <c r="Z9" s="2">
        <v>0.23186358341792684</v>
      </c>
      <c r="AA9" s="2">
        <v>0.23186358341792684</v>
      </c>
      <c r="AB9" s="2">
        <v>0.26567874344421477</v>
      </c>
      <c r="AC9" s="2">
        <v>0.26567874344421477</v>
      </c>
      <c r="AD9" s="2">
        <v>0.24497852060480349</v>
      </c>
      <c r="AE9" s="2">
        <v>0.24497852060480349</v>
      </c>
      <c r="AF9" s="2">
        <v>5.7328510584812653</v>
      </c>
      <c r="AG9" s="2">
        <v>5.7328510584812653</v>
      </c>
      <c r="AH9" s="2">
        <v>6.8071878481600381</v>
      </c>
      <c r="AI9" s="2">
        <v>6.8071878481600381</v>
      </c>
      <c r="AJ9" s="2">
        <v>3.1791455862003599</v>
      </c>
      <c r="AK9" s="2">
        <v>3.1791455862003599</v>
      </c>
      <c r="AL9" s="2">
        <v>37.095650193059498</v>
      </c>
      <c r="AM9" s="2">
        <v>37.095650193059498</v>
      </c>
    </row>
    <row r="10" spans="1:39" x14ac:dyDescent="0.25">
      <c r="A10" s="1" t="s">
        <v>13</v>
      </c>
      <c r="B10" s="2">
        <v>4.8411023602086944E-3</v>
      </c>
      <c r="C10" s="2">
        <v>4.8411023602086944E-3</v>
      </c>
      <c r="D10" s="2">
        <v>0.51809295756545182</v>
      </c>
      <c r="E10" s="2">
        <v>0.51809295756545182</v>
      </c>
      <c r="F10" s="2">
        <v>0.98780794208001188</v>
      </c>
      <c r="G10" s="2">
        <v>0.98780794208001188</v>
      </c>
      <c r="H10" s="2">
        <v>1.7528906345069472E-3</v>
      </c>
      <c r="I10" s="2">
        <v>1.7528906345069472E-3</v>
      </c>
      <c r="J10" s="2">
        <v>1.2112195961690869E-3</v>
      </c>
      <c r="K10" s="2">
        <v>1.2112195961690869E-3</v>
      </c>
      <c r="L10" s="2">
        <v>1.4124230214695093</v>
      </c>
      <c r="M10" s="2">
        <v>1.4124230214695093</v>
      </c>
      <c r="N10" s="2">
        <v>9.3829215962353343E-3</v>
      </c>
      <c r="O10" s="2">
        <v>9.3829215962353343E-3</v>
      </c>
      <c r="P10" s="2">
        <v>0.1068418906339538</v>
      </c>
      <c r="Q10" s="2">
        <v>0.1068418906339538</v>
      </c>
      <c r="R10" s="2">
        <v>0.76937186384321776</v>
      </c>
      <c r="S10" s="2">
        <v>0.76937186384321776</v>
      </c>
      <c r="T10" s="2">
        <v>0.95553904035991932</v>
      </c>
      <c r="U10" s="2">
        <v>0.95553904035991932</v>
      </c>
      <c r="V10" s="2">
        <v>7.4462502627064012E-2</v>
      </c>
      <c r="W10" s="2">
        <v>7.4462502627064012E-2</v>
      </c>
      <c r="X10" s="2">
        <v>15.757519419233928</v>
      </c>
      <c r="Y10" s="2">
        <v>15.757519419233928</v>
      </c>
      <c r="Z10" s="2">
        <v>0.233223503623569</v>
      </c>
      <c r="AA10" s="2">
        <v>0.233223503623569</v>
      </c>
      <c r="AB10" s="2">
        <v>0.29307599763649095</v>
      </c>
      <c r="AC10" s="2">
        <v>0.29307599763649095</v>
      </c>
      <c r="AD10" s="2">
        <v>0.24641536219591398</v>
      </c>
      <c r="AE10" s="2">
        <v>0.24641536219591398</v>
      </c>
      <c r="AF10" s="2">
        <v>5.7664752260863752</v>
      </c>
      <c r="AG10" s="2">
        <v>5.7664752260863752</v>
      </c>
      <c r="AH10" s="2">
        <v>6.8471131877146698</v>
      </c>
      <c r="AI10" s="2">
        <v>6.8471131877146698</v>
      </c>
      <c r="AJ10" s="2">
        <v>3.1977918274755979</v>
      </c>
      <c r="AK10" s="2">
        <v>3.1977918274755979</v>
      </c>
      <c r="AL10" s="2">
        <v>37.183341876732797</v>
      </c>
      <c r="AM10" s="2">
        <v>37.183341876732797</v>
      </c>
    </row>
    <row r="11" spans="1:39" x14ac:dyDescent="0.25">
      <c r="A11" s="1" t="s">
        <v>223</v>
      </c>
      <c r="B11" s="2">
        <v>4.2083449934963713E-3</v>
      </c>
      <c r="C11" s="2">
        <v>4.2083449934963713E-3</v>
      </c>
      <c r="D11" s="2">
        <v>0.45037550167443813</v>
      </c>
      <c r="E11" s="2">
        <v>0.45037550167443813</v>
      </c>
      <c r="F11" s="2">
        <v>0.85869628408542198</v>
      </c>
      <c r="G11" s="2">
        <v>0.85869628408542198</v>
      </c>
      <c r="H11" s="2">
        <v>3.7386110676516518E-3</v>
      </c>
      <c r="I11" s="2">
        <v>3.7386110676516518E-3</v>
      </c>
      <c r="J11" s="2">
        <v>1.0529068679603665E-3</v>
      </c>
      <c r="K11" s="2">
        <v>1.0529068679603665E-3</v>
      </c>
      <c r="L11" s="2">
        <v>1.642128083828222</v>
      </c>
      <c r="M11" s="2">
        <v>1.642128083828222</v>
      </c>
      <c r="N11" s="2">
        <v>8.156524730492113E-3</v>
      </c>
      <c r="O11" s="2">
        <v>8.156524730492113E-3</v>
      </c>
      <c r="P11" s="2">
        <v>0.24105356813408155</v>
      </c>
      <c r="Q11" s="2">
        <v>0.24105356813408155</v>
      </c>
      <c r="R11" s="2">
        <v>0.6688109423081896</v>
      </c>
      <c r="S11" s="2">
        <v>0.6688109423081896</v>
      </c>
      <c r="T11" s="2">
        <v>0.83064509638165207</v>
      </c>
      <c r="U11" s="2">
        <v>0.83064509638165207</v>
      </c>
      <c r="V11" s="2">
        <v>6.4729864567521042E-2</v>
      </c>
      <c r="W11" s="2">
        <v>6.4729864567521042E-2</v>
      </c>
      <c r="X11" s="2">
        <v>13.697929319345413</v>
      </c>
      <c r="Y11" s="2">
        <v>13.697929319345413</v>
      </c>
      <c r="Z11" s="2">
        <v>0.20273997342159458</v>
      </c>
      <c r="AA11" s="2">
        <v>0.20273997342159458</v>
      </c>
      <c r="AB11" s="2">
        <v>0.22890803470801474</v>
      </c>
      <c r="AC11" s="2">
        <v>0.22890803470801474</v>
      </c>
      <c r="AD11" s="2">
        <v>0.21420758716885832</v>
      </c>
      <c r="AE11" s="2">
        <v>0.21420758716885832</v>
      </c>
      <c r="AF11" s="2">
        <v>5.0127667919782049</v>
      </c>
      <c r="AG11" s="2">
        <v>5.0127667919782049</v>
      </c>
      <c r="AH11" s="2">
        <v>5.9521597271452515</v>
      </c>
      <c r="AI11" s="2">
        <v>5.9521597271452515</v>
      </c>
      <c r="AJ11" s="2">
        <v>2.7798237314735093</v>
      </c>
      <c r="AK11" s="2">
        <v>2.7798237314735093</v>
      </c>
      <c r="AL11" s="2">
        <v>32.862130893879964</v>
      </c>
      <c r="AM11" s="2">
        <v>32.862130893879964</v>
      </c>
    </row>
    <row r="12" spans="1:39" x14ac:dyDescent="0.25">
      <c r="A12" s="1" t="s">
        <v>14</v>
      </c>
      <c r="B12" s="2">
        <v>4.9055249123814114E-3</v>
      </c>
      <c r="C12" s="2">
        <v>4.9055249123814114E-3</v>
      </c>
      <c r="D12" s="2">
        <v>0.52498743491908473</v>
      </c>
      <c r="E12" s="2">
        <v>0.52498743491908473</v>
      </c>
      <c r="F12" s="2">
        <v>1.0009531110829104</v>
      </c>
      <c r="G12" s="2">
        <v>1.0009531110829104</v>
      </c>
      <c r="H12" s="2">
        <v>1.3722043997262349E-3</v>
      </c>
      <c r="I12" s="2">
        <v>1.3722043997262349E-3</v>
      </c>
      <c r="J12" s="2">
        <v>1.2273377964922582E-3</v>
      </c>
      <c r="K12" s="2">
        <v>1.2273377964922582E-3</v>
      </c>
      <c r="L12" s="2">
        <v>1.3166521528691739</v>
      </c>
      <c r="M12" s="2">
        <v>1.3166521528691739</v>
      </c>
      <c r="N12" s="2">
        <v>9.5077840162152184E-3</v>
      </c>
      <c r="O12" s="2">
        <v>9.5077840162152184E-3</v>
      </c>
      <c r="P12" s="2">
        <v>7.0446374492912703E-2</v>
      </c>
      <c r="Q12" s="2">
        <v>7.0446374492912703E-2</v>
      </c>
      <c r="R12" s="2">
        <v>0.77961021357241544</v>
      </c>
      <c r="S12" s="2">
        <v>0.77961021357241544</v>
      </c>
      <c r="T12" s="2">
        <v>0.96825479373597512</v>
      </c>
      <c r="U12" s="2">
        <v>0.96825479373597512</v>
      </c>
      <c r="V12" s="2">
        <v>7.5453405959295214E-2</v>
      </c>
      <c r="W12" s="2">
        <v>7.5453405959295214E-2</v>
      </c>
      <c r="X12" s="2">
        <v>15.967211250012411</v>
      </c>
      <c r="Y12" s="2">
        <v>15.967211250012411</v>
      </c>
      <c r="Z12" s="2">
        <v>0.23632710528537018</v>
      </c>
      <c r="AA12" s="2">
        <v>0.23632710528537018</v>
      </c>
      <c r="AB12" s="2">
        <v>0.31651541838578195</v>
      </c>
      <c r="AC12" s="2">
        <v>0.31651541838578195</v>
      </c>
      <c r="AD12" s="2">
        <v>0.24969451337803047</v>
      </c>
      <c r="AE12" s="2">
        <v>0.24969451337803047</v>
      </c>
      <c r="AF12" s="2">
        <v>5.8432120978696886</v>
      </c>
      <c r="AG12" s="2">
        <v>5.8432120978696886</v>
      </c>
      <c r="AH12" s="2">
        <v>6.9382305559805699</v>
      </c>
      <c r="AI12" s="2">
        <v>6.9382305559805699</v>
      </c>
      <c r="AJ12" s="2">
        <v>3.2403461664493673</v>
      </c>
      <c r="AK12" s="2">
        <v>3.2403461664493673</v>
      </c>
      <c r="AL12" s="2">
        <v>37.544907445117808</v>
      </c>
      <c r="AM12" s="2">
        <v>37.544907445117808</v>
      </c>
    </row>
    <row r="13" spans="1:39" x14ac:dyDescent="0.25">
      <c r="A13" s="1" t="s">
        <v>15</v>
      </c>
      <c r="B13" s="2">
        <v>4.9921853163384742E-3</v>
      </c>
      <c r="C13" s="2">
        <v>4.9921853163384742E-3</v>
      </c>
      <c r="D13" s="2">
        <v>0.53426179882408509</v>
      </c>
      <c r="E13" s="2">
        <v>0.53426179882408509</v>
      </c>
      <c r="F13" s="2">
        <v>1.018635826490101</v>
      </c>
      <c r="G13" s="2">
        <v>1.018635826490101</v>
      </c>
      <c r="H13" s="2">
        <v>1.072634106821901E-3</v>
      </c>
      <c r="I13" s="2">
        <v>1.072634106821901E-3</v>
      </c>
      <c r="J13" s="2">
        <v>1.2490197961019915E-3</v>
      </c>
      <c r="K13" s="2">
        <v>1.2490197961019915E-3</v>
      </c>
      <c r="L13" s="2">
        <v>1.2076934729821032</v>
      </c>
      <c r="M13" s="2">
        <v>1.2076934729821032</v>
      </c>
      <c r="N13" s="2">
        <v>9.6757473673954545E-3</v>
      </c>
      <c r="O13" s="2">
        <v>9.6757473673954545E-3</v>
      </c>
      <c r="P13" s="2">
        <v>4.4738571701131553E-2</v>
      </c>
      <c r="Q13" s="2">
        <v>4.4738571701131553E-2</v>
      </c>
      <c r="R13" s="2">
        <v>0.79338271238629654</v>
      </c>
      <c r="S13" s="2">
        <v>0.79338271238629654</v>
      </c>
      <c r="T13" s="2">
        <v>0.9853598646625823</v>
      </c>
      <c r="U13" s="2">
        <v>0.9853598646625823</v>
      </c>
      <c r="V13" s="2">
        <v>7.6786356613335313E-2</v>
      </c>
      <c r="W13" s="2">
        <v>7.6786356613335313E-2</v>
      </c>
      <c r="X13" s="2">
        <v>16.2492860537712</v>
      </c>
      <c r="Y13" s="2">
        <v>16.2492860537712</v>
      </c>
      <c r="Z13" s="2">
        <v>0.24050203106310744</v>
      </c>
      <c r="AA13" s="2">
        <v>0.24050203106310744</v>
      </c>
      <c r="AB13" s="2">
        <v>0.3258197808798684</v>
      </c>
      <c r="AC13" s="2">
        <v>0.3258197808798684</v>
      </c>
      <c r="AD13" s="2">
        <v>0.25410558615448037</v>
      </c>
      <c r="AE13" s="2">
        <v>0.25410558615448037</v>
      </c>
      <c r="AF13" s="2">
        <v>5.9464375691194844</v>
      </c>
      <c r="AG13" s="2">
        <v>5.9464375691194844</v>
      </c>
      <c r="AH13" s="2">
        <v>7.0608004895693126</v>
      </c>
      <c r="AI13" s="2">
        <v>7.0608004895693126</v>
      </c>
      <c r="AJ13" s="2">
        <v>3.2975897260603819</v>
      </c>
      <c r="AK13" s="2">
        <v>3.2975897260603819</v>
      </c>
      <c r="AL13" s="2">
        <v>38.052389426864131</v>
      </c>
      <c r="AM13" s="2">
        <v>38.052389426864131</v>
      </c>
    </row>
    <row r="14" spans="1:39" x14ac:dyDescent="0.25">
      <c r="A14" s="1" t="s">
        <v>16</v>
      </c>
      <c r="B14" s="2">
        <v>5.0450472445435534E-3</v>
      </c>
      <c r="C14" s="2">
        <v>5.0450472445435534E-3</v>
      </c>
      <c r="D14" s="2">
        <v>0.53991906253978172</v>
      </c>
      <c r="E14" s="2">
        <v>0.53991906253978172</v>
      </c>
      <c r="F14" s="2">
        <v>1.0294220955315987</v>
      </c>
      <c r="G14" s="2">
        <v>1.0294220955315987</v>
      </c>
      <c r="H14" s="2">
        <v>8.1924648934552887E-4</v>
      </c>
      <c r="I14" s="2">
        <v>8.1924648934552887E-4</v>
      </c>
      <c r="J14" s="2">
        <v>1.2622455861326974E-3</v>
      </c>
      <c r="K14" s="2">
        <v>1.2622455861326974E-3</v>
      </c>
      <c r="L14" s="2">
        <v>1.0725305287455627</v>
      </c>
      <c r="M14" s="2">
        <v>1.0725305287455627</v>
      </c>
      <c r="N14" s="2">
        <v>9.7782032319627746E-3</v>
      </c>
      <c r="O14" s="2">
        <v>9.7782032319627746E-3</v>
      </c>
      <c r="P14" s="2">
        <v>2.7338484927999885E-2</v>
      </c>
      <c r="Q14" s="2">
        <v>2.7338484927999885E-2</v>
      </c>
      <c r="R14" s="2">
        <v>0.80178379073650408</v>
      </c>
      <c r="S14" s="2">
        <v>0.80178379073650408</v>
      </c>
      <c r="T14" s="2">
        <v>0.99579377669134561</v>
      </c>
      <c r="U14" s="2">
        <v>0.99579377669134561</v>
      </c>
      <c r="V14" s="2">
        <v>7.7599442389045425E-2</v>
      </c>
      <c r="W14" s="2">
        <v>7.7599442389045425E-2</v>
      </c>
      <c r="X14" s="2">
        <v>16.421348695345621</v>
      </c>
      <c r="Y14" s="2">
        <v>16.421348695345621</v>
      </c>
      <c r="Z14" s="2">
        <v>0.24304869155217726</v>
      </c>
      <c r="AA14" s="2">
        <v>0.24304869155217726</v>
      </c>
      <c r="AB14" s="2">
        <v>0.31286265536450875</v>
      </c>
      <c r="AC14" s="2">
        <v>0.31286265536450875</v>
      </c>
      <c r="AD14" s="2">
        <v>0.25679629381067365</v>
      </c>
      <c r="AE14" s="2">
        <v>0.25679629381067365</v>
      </c>
      <c r="AF14" s="2">
        <v>6.009404012858262</v>
      </c>
      <c r="AG14" s="2">
        <v>6.009404012858262</v>
      </c>
      <c r="AH14" s="2">
        <v>7.1355668503709495</v>
      </c>
      <c r="AI14" s="2">
        <v>7.1355668503709495</v>
      </c>
      <c r="AJ14" s="2">
        <v>3.3325076909000089</v>
      </c>
      <c r="AK14" s="2">
        <v>3.3325076909000089</v>
      </c>
      <c r="AL14" s="2">
        <v>38.272826814316026</v>
      </c>
      <c r="AM14" s="2">
        <v>38.272826814316026</v>
      </c>
    </row>
    <row r="15" spans="1:39" x14ac:dyDescent="0.25">
      <c r="A15" s="1" t="s">
        <v>17</v>
      </c>
      <c r="B15" s="2">
        <v>4.9923088704110817E-3</v>
      </c>
      <c r="C15" s="2">
        <v>4.9923088704110817E-3</v>
      </c>
      <c r="D15" s="2">
        <v>0.53427502153456163</v>
      </c>
      <c r="E15" s="2">
        <v>0.53427502153456163</v>
      </c>
      <c r="F15" s="2">
        <v>1.0186610372138405</v>
      </c>
      <c r="G15" s="2">
        <v>1.0186610372138405</v>
      </c>
      <c r="H15" s="2">
        <v>5.7707396899154455E-4</v>
      </c>
      <c r="I15" s="2">
        <v>5.7707396899154455E-4</v>
      </c>
      <c r="J15" s="2">
        <v>1.2490507087129618E-3</v>
      </c>
      <c r="K15" s="2">
        <v>1.2490507087129618E-3</v>
      </c>
      <c r="L15" s="2">
        <v>0.89693214278745115</v>
      </c>
      <c r="M15" s="2">
        <v>0.89693214278745115</v>
      </c>
      <c r="N15" s="2">
        <v>9.6759868372702715E-3</v>
      </c>
      <c r="O15" s="2">
        <v>9.6759868372702715E-3</v>
      </c>
      <c r="P15" s="2">
        <v>1.4535806093290114E-2</v>
      </c>
      <c r="Q15" s="2">
        <v>1.4535806093290114E-2</v>
      </c>
      <c r="R15" s="2">
        <v>0.79340234820889532</v>
      </c>
      <c r="S15" s="2">
        <v>0.79340234820889532</v>
      </c>
      <c r="T15" s="2">
        <v>0.98538425182302369</v>
      </c>
      <c r="U15" s="2">
        <v>0.98538425182302369</v>
      </c>
      <c r="V15" s="2">
        <v>7.6788257036993296E-2</v>
      </c>
      <c r="W15" s="2">
        <v>7.6788257036993296E-2</v>
      </c>
      <c r="X15" s="2">
        <v>16.249688215418193</v>
      </c>
      <c r="Y15" s="2">
        <v>16.249688215418193</v>
      </c>
      <c r="Z15" s="2">
        <v>0.24050798336726389</v>
      </c>
      <c r="AA15" s="2">
        <v>0.24050798336726389</v>
      </c>
      <c r="AB15" s="2">
        <v>0.27634141896529968</v>
      </c>
      <c r="AC15" s="2">
        <v>0.27634141896529968</v>
      </c>
      <c r="AD15" s="2">
        <v>0.25411187513977479</v>
      </c>
      <c r="AE15" s="2">
        <v>0.25411187513977479</v>
      </c>
      <c r="AF15" s="2">
        <v>5.9465847404548038</v>
      </c>
      <c r="AG15" s="2">
        <v>5.9465847404548038</v>
      </c>
      <c r="AH15" s="2">
        <v>7.0609752408257407</v>
      </c>
      <c r="AI15" s="2">
        <v>7.0609752408257407</v>
      </c>
      <c r="AJ15" s="2">
        <v>3.2976713397454969</v>
      </c>
      <c r="AK15" s="2">
        <v>3.2976713397454969</v>
      </c>
      <c r="AL15" s="2">
        <v>37.662354099000012</v>
      </c>
      <c r="AM15" s="2">
        <v>37.662354099000012</v>
      </c>
    </row>
    <row r="16" spans="1:39" x14ac:dyDescent="0.25">
      <c r="A16" s="1" t="s">
        <v>2</v>
      </c>
      <c r="B16" s="2">
        <v>4.3102697090667705E-2</v>
      </c>
      <c r="C16" s="2">
        <v>4.3102697090667705E-2</v>
      </c>
      <c r="D16" s="2">
        <v>4.612834464791022</v>
      </c>
      <c r="E16" s="2">
        <v>4.612834464791022</v>
      </c>
      <c r="F16" s="2">
        <v>8.7949362238635107</v>
      </c>
      <c r="G16" s="2">
        <v>8.7949362238635107</v>
      </c>
      <c r="H16" s="2">
        <v>1.7686123929509228E-2</v>
      </c>
      <c r="I16" s="2">
        <v>1.7686123929509228E-2</v>
      </c>
      <c r="J16" s="2">
        <v>1.0784079219863147E-2</v>
      </c>
      <c r="K16" s="2">
        <v>1.0784079219863147E-2</v>
      </c>
      <c r="L16" s="2">
        <v>12.170767712373324</v>
      </c>
      <c r="M16" s="2">
        <v>12.170767712373324</v>
      </c>
      <c r="N16" s="2">
        <v>8.3540730456808904E-2</v>
      </c>
      <c r="O16" s="2">
        <v>8.3540730456808904E-2</v>
      </c>
      <c r="P16" s="2">
        <v>1.0869716983083408</v>
      </c>
      <c r="Q16" s="2">
        <v>1.0869716983083408</v>
      </c>
      <c r="R16" s="2">
        <v>6.850093208086407</v>
      </c>
      <c r="S16" s="2">
        <v>6.850093208086407</v>
      </c>
      <c r="T16" s="2">
        <v>8.507630442493971</v>
      </c>
      <c r="U16" s="2">
        <v>8.507630442493971</v>
      </c>
      <c r="V16" s="2">
        <v>0.6629760035086365</v>
      </c>
      <c r="W16" s="2">
        <v>0.6629760035086365</v>
      </c>
      <c r="X16" s="2">
        <v>140.29688609977561</v>
      </c>
      <c r="Y16" s="2">
        <v>140.29688609977561</v>
      </c>
      <c r="Z16" s="2">
        <v>2.0765026812359286</v>
      </c>
      <c r="AA16" s="2">
        <v>2.0765026812359286</v>
      </c>
      <c r="AB16" s="2">
        <v>2.4676078550412694</v>
      </c>
      <c r="AC16" s="2">
        <v>2.4676078550412694</v>
      </c>
      <c r="AD16" s="2">
        <v>2.1939562366038841</v>
      </c>
      <c r="AE16" s="2">
        <v>2.1939562366038841</v>
      </c>
      <c r="AF16" s="2">
        <v>51.34174335866053</v>
      </c>
      <c r="AG16" s="2">
        <v>51.34174335866053</v>
      </c>
      <c r="AH16" s="2">
        <v>60.963190553743807</v>
      </c>
      <c r="AI16" s="2">
        <v>60.963190553743807</v>
      </c>
      <c r="AJ16" s="2">
        <v>28.471501373656466</v>
      </c>
      <c r="AK16" s="2">
        <v>28.471501373656466</v>
      </c>
      <c r="AL16" s="2">
        <v>330.65271154283954</v>
      </c>
      <c r="AM16" s="2">
        <v>330.65271154283954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9"/>
  <dimension ref="A3:D15"/>
  <sheetViews>
    <sheetView workbookViewId="0">
      <selection activeCell="D6" sqref="D6"/>
    </sheetView>
  </sheetViews>
  <sheetFormatPr baseColWidth="10" defaultRowHeight="15" x14ac:dyDescent="0.25"/>
  <cols>
    <col min="1" max="1" width="22.42578125" bestFit="1" customWidth="1"/>
    <col min="2" max="2" width="23.7109375" bestFit="1" customWidth="1"/>
    <col min="3" max="8" width="8.140625" bestFit="1" customWidth="1"/>
    <col min="9" max="9" width="8.85546875" bestFit="1" customWidth="1"/>
    <col min="10" max="19" width="8.140625" bestFit="1" customWidth="1"/>
    <col min="20" max="20" width="12.7109375" bestFit="1" customWidth="1"/>
    <col min="21" max="21" width="15.5703125" bestFit="1" customWidth="1"/>
    <col min="22" max="22" width="12" bestFit="1" customWidth="1"/>
    <col min="23" max="23" width="12" customWidth="1"/>
    <col min="24" max="26" width="12.7109375" bestFit="1" customWidth="1"/>
    <col min="27" max="27" width="12" bestFit="1" customWidth="1"/>
    <col min="28" max="29" width="12.7109375" bestFit="1" customWidth="1"/>
    <col min="30" max="31" width="12" bestFit="1" customWidth="1"/>
    <col min="32" max="33" width="12.7109375" bestFit="1" customWidth="1"/>
    <col min="34" max="34" width="12" customWidth="1"/>
    <col min="35" max="37" width="12" bestFit="1" customWidth="1"/>
    <col min="38" max="38" width="12.7109375" bestFit="1" customWidth="1"/>
    <col min="39" max="39" width="13.42578125" bestFit="1" customWidth="1"/>
    <col min="40" max="40" width="15.5703125" bestFit="1" customWidth="1"/>
    <col min="41" max="42" width="12" bestFit="1" customWidth="1"/>
    <col min="43" max="45" width="12.7109375" bestFit="1" customWidth="1"/>
    <col min="46" max="46" width="12" bestFit="1" customWidth="1"/>
    <col min="47" max="48" width="12.7109375" bestFit="1" customWidth="1"/>
    <col min="49" max="50" width="12" bestFit="1" customWidth="1"/>
    <col min="51" max="52" width="12.7109375" bestFit="1" customWidth="1"/>
    <col min="53" max="56" width="12" bestFit="1" customWidth="1"/>
    <col min="57" max="57" width="12.7109375" bestFit="1" customWidth="1"/>
    <col min="58" max="58" width="13.42578125" bestFit="1" customWidth="1"/>
    <col min="59" max="61" width="12" bestFit="1" customWidth="1"/>
    <col min="62" max="63" width="12.7109375" bestFit="1" customWidth="1"/>
    <col min="64" max="65" width="12" bestFit="1" customWidth="1"/>
    <col min="66" max="66" width="12.7109375" bestFit="1" customWidth="1"/>
    <col min="67" max="69" width="12" bestFit="1" customWidth="1"/>
    <col min="70" max="70" width="12.7109375" bestFit="1" customWidth="1"/>
    <col min="71" max="71" width="12" bestFit="1" customWidth="1"/>
    <col min="72" max="72" width="12.7109375" bestFit="1" customWidth="1"/>
    <col min="73" max="76" width="12" bestFit="1" customWidth="1"/>
    <col min="77" max="77" width="12.28515625" bestFit="1" customWidth="1"/>
    <col min="78" max="79" width="12" bestFit="1" customWidth="1"/>
    <col min="80" max="80" width="12.7109375" bestFit="1" customWidth="1"/>
    <col min="81" max="81" width="12" bestFit="1" customWidth="1"/>
    <col min="82" max="82" width="12.7109375" bestFit="1" customWidth="1"/>
    <col min="83" max="84" width="12" bestFit="1" customWidth="1"/>
    <col min="85" max="85" width="12.7109375" bestFit="1" customWidth="1"/>
    <col min="86" max="88" width="12" bestFit="1" customWidth="1"/>
    <col min="89" max="89" width="12.7109375" bestFit="1" customWidth="1"/>
    <col min="90" max="91" width="12" bestFit="1" customWidth="1"/>
    <col min="92" max="92" width="12.7109375" bestFit="1" customWidth="1"/>
    <col min="93" max="98" width="12" bestFit="1" customWidth="1"/>
    <col min="99" max="101" width="12.7109375" bestFit="1" customWidth="1"/>
    <col min="102" max="103" width="12" bestFit="1" customWidth="1"/>
    <col min="104" max="105" width="12.7109375" bestFit="1" customWidth="1"/>
    <col min="106" max="107" width="12" bestFit="1" customWidth="1"/>
    <col min="108" max="110" width="12.7109375" bestFit="1" customWidth="1"/>
    <col min="111" max="114" width="12" bestFit="1" customWidth="1"/>
    <col min="115" max="115" width="12.7109375" bestFit="1" customWidth="1"/>
    <col min="116" max="117" width="12" bestFit="1" customWidth="1"/>
    <col min="118" max="120" width="12.7109375" bestFit="1" customWidth="1"/>
    <col min="121" max="122" width="12" bestFit="1" customWidth="1"/>
    <col min="123" max="124" width="12.7109375" bestFit="1" customWidth="1"/>
    <col min="125" max="126" width="12" bestFit="1" customWidth="1"/>
    <col min="127" max="127" width="12.7109375" bestFit="1" customWidth="1"/>
    <col min="128" max="128" width="12" bestFit="1" customWidth="1"/>
    <col min="129" max="129" width="12.7109375" bestFit="1" customWidth="1"/>
    <col min="130" max="133" width="12" bestFit="1" customWidth="1"/>
    <col min="134" max="134" width="12.42578125" bestFit="1" customWidth="1"/>
    <col min="135" max="136" width="12" bestFit="1" customWidth="1"/>
    <col min="137" max="139" width="12.7109375" bestFit="1" customWidth="1"/>
    <col min="140" max="142" width="12" bestFit="1" customWidth="1"/>
    <col min="143" max="143" width="12.7109375" bestFit="1" customWidth="1"/>
    <col min="144" max="145" width="12" bestFit="1" customWidth="1"/>
    <col min="146" max="148" width="12.7109375" bestFit="1" customWidth="1"/>
    <col min="149" max="152" width="12" bestFit="1" customWidth="1"/>
    <col min="153" max="153" width="12.85546875" bestFit="1" customWidth="1"/>
    <col min="154" max="155" width="12" bestFit="1" customWidth="1"/>
    <col min="156" max="158" width="12.7109375" bestFit="1" customWidth="1"/>
    <col min="159" max="160" width="12" bestFit="1" customWidth="1"/>
    <col min="161" max="162" width="12.7109375" bestFit="1" customWidth="1"/>
    <col min="163" max="164" width="12" bestFit="1" customWidth="1"/>
    <col min="165" max="167" width="12.7109375" bestFit="1" customWidth="1"/>
    <col min="168" max="171" width="12" bestFit="1" customWidth="1"/>
    <col min="172" max="172" width="12.42578125" bestFit="1" customWidth="1"/>
    <col min="173" max="174" width="12" bestFit="1" customWidth="1"/>
    <col min="175" max="177" width="12.7109375" bestFit="1" customWidth="1"/>
    <col min="178" max="179" width="12" bestFit="1" customWidth="1"/>
    <col min="180" max="181" width="12.7109375" bestFit="1" customWidth="1"/>
    <col min="182" max="183" width="12" bestFit="1" customWidth="1"/>
    <col min="184" max="186" width="12.7109375" bestFit="1" customWidth="1"/>
    <col min="187" max="190" width="12" bestFit="1" customWidth="1"/>
    <col min="191" max="191" width="12.42578125" bestFit="1" customWidth="1"/>
    <col min="192" max="194" width="12" bestFit="1" customWidth="1"/>
    <col min="195" max="196" width="12.7109375" bestFit="1" customWidth="1"/>
    <col min="197" max="198" width="12" bestFit="1" customWidth="1"/>
    <col min="199" max="199" width="12.7109375" bestFit="1" customWidth="1"/>
    <col min="200" max="202" width="12" bestFit="1" customWidth="1"/>
    <col min="203" max="203" width="12.7109375" bestFit="1" customWidth="1"/>
    <col min="204" max="209" width="12" bestFit="1" customWidth="1"/>
    <col min="210" max="210" width="12.28515625" bestFit="1" customWidth="1"/>
    <col min="211" max="212" width="12" bestFit="1" customWidth="1"/>
    <col min="213" max="215" width="12.7109375" bestFit="1" customWidth="1"/>
    <col min="216" max="218" width="12" bestFit="1" customWidth="1"/>
    <col min="219" max="219" width="12.7109375" bestFit="1" customWidth="1"/>
    <col min="220" max="222" width="12" bestFit="1" customWidth="1"/>
    <col min="223" max="223" width="12.7109375" bestFit="1" customWidth="1"/>
    <col min="224" max="228" width="12" bestFit="1" customWidth="1"/>
    <col min="229" max="229" width="12.5703125" bestFit="1" customWidth="1"/>
    <col min="230" max="237" width="12" bestFit="1" customWidth="1"/>
    <col min="238" max="238" width="12.7109375" bestFit="1" customWidth="1"/>
    <col min="239" max="241" width="12" bestFit="1" customWidth="1"/>
    <col min="242" max="242" width="12.7109375" bestFit="1" customWidth="1"/>
    <col min="243" max="247" width="12" bestFit="1" customWidth="1"/>
    <col min="248" max="248" width="12.5703125" bestFit="1" customWidth="1"/>
    <col min="249" max="251" width="12" bestFit="1" customWidth="1"/>
    <col min="252" max="253" width="12.7109375" bestFit="1" customWidth="1"/>
    <col min="254" max="255" width="12" bestFit="1" customWidth="1"/>
    <col min="256" max="257" width="12.7109375" bestFit="1" customWidth="1"/>
    <col min="258" max="261" width="12" bestFit="1" customWidth="1"/>
    <col min="262" max="262" width="12.7109375" bestFit="1" customWidth="1"/>
    <col min="263" max="266" width="12" bestFit="1" customWidth="1"/>
    <col min="267" max="267" width="13.5703125" bestFit="1" customWidth="1"/>
    <col min="268" max="271" width="12" bestFit="1" customWidth="1"/>
    <col min="272" max="272" width="12.7109375" bestFit="1" customWidth="1"/>
    <col min="273" max="274" width="12" bestFit="1" customWidth="1"/>
    <col min="275" max="275" width="12.7109375" bestFit="1" customWidth="1"/>
    <col min="276" max="279" width="12" bestFit="1" customWidth="1"/>
    <col min="280" max="280" width="12.7109375" bestFit="1" customWidth="1"/>
    <col min="281" max="285" width="12" bestFit="1" customWidth="1"/>
    <col min="286" max="286" width="12.42578125" bestFit="1" customWidth="1"/>
    <col min="287" max="288" width="12" bestFit="1" customWidth="1"/>
    <col min="289" max="290" width="12.7109375" bestFit="1" customWidth="1"/>
    <col min="291" max="295" width="12" bestFit="1" customWidth="1"/>
    <col min="296" max="296" width="12.7109375" bestFit="1" customWidth="1"/>
    <col min="297" max="298" width="12" bestFit="1" customWidth="1"/>
    <col min="299" max="299" width="12.7109375" bestFit="1" customWidth="1"/>
    <col min="300" max="301" width="12" bestFit="1" customWidth="1"/>
    <col min="302" max="302" width="12.7109375" bestFit="1" customWidth="1"/>
    <col min="303" max="304" width="12" bestFit="1" customWidth="1"/>
    <col min="305" max="305" width="12.5703125" bestFit="1" customWidth="1"/>
    <col min="306" max="306" width="12.7109375" bestFit="1" customWidth="1"/>
    <col min="307" max="308" width="12" bestFit="1" customWidth="1"/>
    <col min="309" max="309" width="12.7109375" bestFit="1" customWidth="1"/>
    <col min="310" max="311" width="12" bestFit="1" customWidth="1"/>
    <col min="312" max="313" width="12.7109375" bestFit="1" customWidth="1"/>
    <col min="314" max="315" width="12" bestFit="1" customWidth="1"/>
    <col min="316" max="320" width="12.7109375" bestFit="1" customWidth="1"/>
    <col min="321" max="322" width="12" bestFit="1" customWidth="1"/>
    <col min="323" max="323" width="13" bestFit="1" customWidth="1"/>
    <col min="324" max="327" width="12" bestFit="1" customWidth="1"/>
    <col min="328" max="328" width="12.7109375" bestFit="1" customWidth="1"/>
    <col min="329" max="331" width="12" bestFit="1" customWidth="1"/>
    <col min="332" max="332" width="12.7109375" bestFit="1" customWidth="1"/>
    <col min="333" max="334" width="12" bestFit="1" customWidth="1"/>
    <col min="335" max="336" width="12.7109375" bestFit="1" customWidth="1"/>
    <col min="337" max="341" width="12" bestFit="1" customWidth="1"/>
    <col min="342" max="342" width="12.7109375" bestFit="1" customWidth="1"/>
    <col min="343" max="343" width="15.5703125" bestFit="1" customWidth="1"/>
  </cols>
  <sheetData>
    <row r="3" spans="1:4" x14ac:dyDescent="0.25">
      <c r="A3" s="4" t="s">
        <v>90</v>
      </c>
      <c r="B3" s="4" t="s">
        <v>0</v>
      </c>
    </row>
    <row r="4" spans="1:4" x14ac:dyDescent="0.25">
      <c r="B4" t="s">
        <v>27</v>
      </c>
      <c r="C4" t="s">
        <v>48</v>
      </c>
      <c r="D4" t="s">
        <v>2</v>
      </c>
    </row>
    <row r="5" spans="1:4" x14ac:dyDescent="0.25">
      <c r="A5" s="4" t="s">
        <v>3</v>
      </c>
      <c r="B5" t="s">
        <v>25</v>
      </c>
    </row>
    <row r="6" spans="1:4" x14ac:dyDescent="0.25">
      <c r="A6" s="1" t="s">
        <v>10</v>
      </c>
      <c r="B6" s="2">
        <v>7.9955784826136664</v>
      </c>
      <c r="C6" s="2">
        <v>7.9955784826136664</v>
      </c>
      <c r="D6" s="2">
        <v>7.9955784826136664</v>
      </c>
    </row>
    <row r="7" spans="1:4" x14ac:dyDescent="0.25">
      <c r="A7" s="1" t="s">
        <v>11</v>
      </c>
      <c r="B7" s="2">
        <v>8.6396611781611057</v>
      </c>
      <c r="C7" s="2">
        <v>8.6396611781611057</v>
      </c>
      <c r="D7" s="2">
        <v>8.6396611781611057</v>
      </c>
    </row>
    <row r="8" spans="1:4" x14ac:dyDescent="0.25">
      <c r="A8" s="1" t="s">
        <v>12</v>
      </c>
      <c r="B8" s="2">
        <v>9.5400730115318737</v>
      </c>
      <c r="C8" s="2">
        <v>9.5400730115318737</v>
      </c>
      <c r="D8" s="2">
        <v>9.5400730115318737</v>
      </c>
    </row>
    <row r="9" spans="1:4" x14ac:dyDescent="0.25">
      <c r="A9" s="1" t="s">
        <v>13</v>
      </c>
      <c r="B9" s="2">
        <v>10.312427630105034</v>
      </c>
      <c r="C9" s="2">
        <v>10.312427630105034</v>
      </c>
      <c r="D9" s="2">
        <v>10.312427630105034</v>
      </c>
    </row>
    <row r="10" spans="1:4" x14ac:dyDescent="0.25">
      <c r="A10" s="1" t="s">
        <v>223</v>
      </c>
      <c r="B10" s="2">
        <v>3.7791323622186042</v>
      </c>
      <c r="C10" s="2">
        <v>3.7791323622186042</v>
      </c>
      <c r="D10" s="2">
        <v>3.7791323622186042</v>
      </c>
    </row>
    <row r="11" spans="1:4" x14ac:dyDescent="0.25">
      <c r="A11" s="1" t="s">
        <v>14</v>
      </c>
      <c r="B11" s="2">
        <v>10.796990108562795</v>
      </c>
      <c r="C11" s="2">
        <v>10.796990108562795</v>
      </c>
      <c r="D11" s="2">
        <v>10.796990108562795</v>
      </c>
    </row>
    <row r="12" spans="1:4" x14ac:dyDescent="0.25">
      <c r="A12" s="1" t="s">
        <v>15</v>
      </c>
      <c r="B12" s="2">
        <v>10.763844365408758</v>
      </c>
      <c r="C12" s="2">
        <v>10.763844365408758</v>
      </c>
      <c r="D12" s="2">
        <v>10.763844365408758</v>
      </c>
    </row>
    <row r="13" spans="1:4" x14ac:dyDescent="0.25">
      <c r="A13" s="1" t="s">
        <v>16</v>
      </c>
      <c r="B13" s="2">
        <v>9.8206316475086055</v>
      </c>
      <c r="C13" s="2">
        <v>9.8206316475086055</v>
      </c>
      <c r="D13" s="2">
        <v>9.8206316475086055</v>
      </c>
    </row>
    <row r="14" spans="1:4" x14ac:dyDescent="0.25">
      <c r="A14" s="1" t="s">
        <v>17</v>
      </c>
      <c r="B14" s="2">
        <v>7.2967929141141354</v>
      </c>
      <c r="C14" s="2">
        <v>7.2967929141141354</v>
      </c>
      <c r="D14" s="2">
        <v>7.2967929141141354</v>
      </c>
    </row>
    <row r="15" spans="1:4" x14ac:dyDescent="0.25">
      <c r="A15" s="1" t="s">
        <v>2</v>
      </c>
      <c r="B15" s="2">
        <v>78.945131700224579</v>
      </c>
      <c r="C15" s="2">
        <v>78.945131700224579</v>
      </c>
      <c r="D15" s="2">
        <v>78.945131700224579</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0"/>
  <dimension ref="A3:U9"/>
  <sheetViews>
    <sheetView workbookViewId="0"/>
  </sheetViews>
  <sheetFormatPr baseColWidth="10" defaultRowHeight="15" x14ac:dyDescent="0.25"/>
  <cols>
    <col min="1" max="1" width="22.42578125" bestFit="1" customWidth="1"/>
    <col min="2" max="2" width="23.7109375" bestFit="1" customWidth="1"/>
    <col min="3" max="19" width="12" bestFit="1" customWidth="1"/>
    <col min="20" max="20" width="15.5703125" bestFit="1" customWidth="1"/>
  </cols>
  <sheetData>
    <row r="3" spans="1:21" x14ac:dyDescent="0.25">
      <c r="A3" s="4" t="s">
        <v>96</v>
      </c>
      <c r="B3" s="4" t="s">
        <v>0</v>
      </c>
    </row>
    <row r="4" spans="1:21" x14ac:dyDescent="0.25">
      <c r="A4" s="4" t="s">
        <v>3</v>
      </c>
      <c r="B4" t="s">
        <v>79</v>
      </c>
      <c r="C4" t="s">
        <v>84</v>
      </c>
      <c r="D4" t="s">
        <v>27</v>
      </c>
      <c r="E4" t="s">
        <v>29</v>
      </c>
      <c r="F4" t="s">
        <v>30</v>
      </c>
      <c r="G4" t="s">
        <v>31</v>
      </c>
      <c r="H4" t="s">
        <v>80</v>
      </c>
      <c r="I4" t="s">
        <v>82</v>
      </c>
      <c r="J4" t="s">
        <v>85</v>
      </c>
      <c r="K4" t="s">
        <v>86</v>
      </c>
      <c r="L4" t="s">
        <v>87</v>
      </c>
      <c r="M4" t="s">
        <v>88</v>
      </c>
      <c r="N4" t="s">
        <v>68</v>
      </c>
      <c r="O4" t="s">
        <v>224</v>
      </c>
      <c r="P4" t="s">
        <v>225</v>
      </c>
      <c r="Q4" t="s">
        <v>220</v>
      </c>
      <c r="R4" t="s">
        <v>226</v>
      </c>
      <c r="S4" t="s">
        <v>219</v>
      </c>
      <c r="T4" t="s">
        <v>227</v>
      </c>
      <c r="U4" t="s">
        <v>2</v>
      </c>
    </row>
    <row r="5" spans="1:21" x14ac:dyDescent="0.25">
      <c r="A5" s="1" t="s">
        <v>10</v>
      </c>
      <c r="B5" s="2">
        <v>1599.1867921024609</v>
      </c>
      <c r="C5" s="2">
        <v>3700.7577334332491</v>
      </c>
      <c r="D5" s="2">
        <v>2157.8551262181722</v>
      </c>
      <c r="E5" s="2">
        <v>840.85597748144232</v>
      </c>
      <c r="F5" s="2">
        <v>974.54510021355475</v>
      </c>
      <c r="G5" s="2">
        <v>1820.9040091607972</v>
      </c>
      <c r="H5" s="2">
        <v>1313.7980670453944</v>
      </c>
      <c r="I5" s="2">
        <v>7701.3293562956287</v>
      </c>
      <c r="J5" s="2">
        <v>4536.1764825645214</v>
      </c>
      <c r="K5" s="2">
        <v>272.26399221746618</v>
      </c>
      <c r="L5" s="2">
        <v>1107.1818779410094</v>
      </c>
      <c r="M5" s="2">
        <v>10357.611501850979</v>
      </c>
      <c r="N5" s="2">
        <v>11215.874463065209</v>
      </c>
      <c r="O5" s="2">
        <v>1370.3257385852664</v>
      </c>
      <c r="P5" s="2">
        <v>352.02519796661613</v>
      </c>
      <c r="Q5" s="2">
        <v>1060.5904953086704</v>
      </c>
      <c r="R5" s="2">
        <v>1786.2166834384586</v>
      </c>
      <c r="S5" s="2">
        <v>852.55613469223067</v>
      </c>
      <c r="T5" s="2">
        <v>2386.8782131043572</v>
      </c>
      <c r="U5" s="2">
        <v>55406.932942685475</v>
      </c>
    </row>
    <row r="6" spans="1:21" x14ac:dyDescent="0.25">
      <c r="A6" s="1" t="s">
        <v>11</v>
      </c>
      <c r="B6" s="2">
        <v>1837.5342413359779</v>
      </c>
      <c r="C6" s="2">
        <v>5107.4915497263491</v>
      </c>
      <c r="D6" s="2">
        <v>2337.7694606548721</v>
      </c>
      <c r="E6" s="2">
        <v>930.54770005687089</v>
      </c>
      <c r="F6" s="2">
        <v>1053.5455246159074</v>
      </c>
      <c r="G6" s="2">
        <v>2013.6582616907333</v>
      </c>
      <c r="H6" s="2">
        <v>1804.4030523744377</v>
      </c>
      <c r="I6" s="2">
        <v>8729.0371319124133</v>
      </c>
      <c r="J6" s="2">
        <v>5528.8437827058951</v>
      </c>
      <c r="K6" s="2">
        <v>323.66592944517464</v>
      </c>
      <c r="L6" s="2">
        <v>1344.2986499015567</v>
      </c>
      <c r="M6" s="2">
        <v>11330.749139992164</v>
      </c>
      <c r="N6" s="2">
        <v>12260.442212395983</v>
      </c>
      <c r="O6" s="2">
        <v>1435.5811324528192</v>
      </c>
      <c r="P6" s="2">
        <v>415.52211178722098</v>
      </c>
      <c r="Q6" s="2">
        <v>1136.0585712356692</v>
      </c>
      <c r="R6" s="2">
        <v>1999.1563192742099</v>
      </c>
      <c r="S6" s="2">
        <v>938.60313062767887</v>
      </c>
      <c r="T6" s="2">
        <v>3036.0613775403476</v>
      </c>
      <c r="U6" s="2">
        <v>63562.969279726276</v>
      </c>
    </row>
    <row r="7" spans="1:21" x14ac:dyDescent="0.25">
      <c r="A7" s="1" t="s">
        <v>12</v>
      </c>
      <c r="B7" s="2">
        <v>2097.8429122961793</v>
      </c>
      <c r="C7" s="2">
        <v>6812.1684156036026</v>
      </c>
      <c r="D7" s="2">
        <v>2511.445284110438</v>
      </c>
      <c r="E7" s="2">
        <v>1048.2786586695461</v>
      </c>
      <c r="F7" s="2">
        <v>1158.7256742374213</v>
      </c>
      <c r="G7" s="2">
        <v>2179.4186638099904</v>
      </c>
      <c r="H7" s="2">
        <v>2411.7201676284412</v>
      </c>
      <c r="I7" s="2">
        <v>9895.0313176488689</v>
      </c>
      <c r="J7" s="2">
        <v>6791.8974212740977</v>
      </c>
      <c r="K7" s="2">
        <v>384.07899094801138</v>
      </c>
      <c r="L7" s="2">
        <v>1629.0338866310447</v>
      </c>
      <c r="M7" s="2">
        <v>12344.947250464929</v>
      </c>
      <c r="N7" s="2">
        <v>13420.269460120391</v>
      </c>
      <c r="O7" s="2">
        <v>1562.3213845007292</v>
      </c>
      <c r="P7" s="2">
        <v>484.83078070565722</v>
      </c>
      <c r="Q7" s="2">
        <v>1254.2798405413712</v>
      </c>
      <c r="R7" s="2">
        <v>2193.1691080886671</v>
      </c>
      <c r="S7" s="2">
        <v>1027.8000654565706</v>
      </c>
      <c r="T7" s="2">
        <v>3771.2965908856954</v>
      </c>
      <c r="U7" s="2">
        <v>72978.555873621648</v>
      </c>
    </row>
    <row r="8" spans="1:21" x14ac:dyDescent="0.25">
      <c r="A8" s="1" t="s">
        <v>13</v>
      </c>
      <c r="B8" s="2">
        <v>2364.1356943199826</v>
      </c>
      <c r="C8" s="2">
        <v>8777.339454248624</v>
      </c>
      <c r="D8" s="2">
        <v>2668.8316596690493</v>
      </c>
      <c r="E8" s="2">
        <v>1148.8178777568419</v>
      </c>
      <c r="F8" s="2">
        <v>1252.297873597096</v>
      </c>
      <c r="G8" s="2">
        <v>2318.7364310954426</v>
      </c>
      <c r="H8" s="2">
        <v>3101.7221069828834</v>
      </c>
      <c r="I8" s="2">
        <v>11053.934776582646</v>
      </c>
      <c r="J8" s="2">
        <v>8163.4885386504138</v>
      </c>
      <c r="K8" s="2">
        <v>449.74777299225036</v>
      </c>
      <c r="L8" s="2">
        <v>1930.8597381659661</v>
      </c>
      <c r="M8" s="2">
        <v>13261.945473244534</v>
      </c>
      <c r="N8" s="2">
        <v>14301.714194028182</v>
      </c>
      <c r="O8" s="2">
        <v>1612.4820067351548</v>
      </c>
      <c r="P8" s="2">
        <v>559.9515463617339</v>
      </c>
      <c r="Q8" s="2">
        <v>1272.7702832387499</v>
      </c>
      <c r="R8" s="2">
        <v>2360.7836977507054</v>
      </c>
      <c r="S8" s="2">
        <v>1107.042817823411</v>
      </c>
      <c r="T8" s="2">
        <v>4563.3695178556509</v>
      </c>
      <c r="U8" s="2">
        <v>82269.971461099325</v>
      </c>
    </row>
    <row r="9" spans="1:21" x14ac:dyDescent="0.25">
      <c r="A9" s="1" t="s">
        <v>2</v>
      </c>
      <c r="B9" s="2">
        <v>7898.6996400546013</v>
      </c>
      <c r="C9" s="2">
        <v>24397.757153011826</v>
      </c>
      <c r="D9" s="2">
        <v>9675.9015306525307</v>
      </c>
      <c r="E9" s="2">
        <v>3968.5002139647013</v>
      </c>
      <c r="F9" s="2">
        <v>4439.1141726639798</v>
      </c>
      <c r="G9" s="2">
        <v>8332.717365756962</v>
      </c>
      <c r="H9" s="2">
        <v>8631.6433940311563</v>
      </c>
      <c r="I9" s="2">
        <v>37379.332582439558</v>
      </c>
      <c r="J9" s="2">
        <v>25020.406225194929</v>
      </c>
      <c r="K9" s="2">
        <v>1429.7566856029025</v>
      </c>
      <c r="L9" s="2">
        <v>6011.374152639577</v>
      </c>
      <c r="M9" s="2">
        <v>47295.253365552606</v>
      </c>
      <c r="N9" s="2">
        <v>51198.300329609767</v>
      </c>
      <c r="O9" s="2">
        <v>5980.7102622739694</v>
      </c>
      <c r="P9" s="2">
        <v>1812.3296368212282</v>
      </c>
      <c r="Q9" s="2">
        <v>4723.6991903244616</v>
      </c>
      <c r="R9" s="2">
        <v>8339.3258085520411</v>
      </c>
      <c r="S9" s="2">
        <v>3926.0021485998909</v>
      </c>
      <c r="T9" s="2">
        <v>13757.605699386051</v>
      </c>
      <c r="U9" s="2">
        <v>274218.42955713271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1"/>
  <dimension ref="A3:T185"/>
  <sheetViews>
    <sheetView workbookViewId="0">
      <selection activeCell="H5" sqref="H5"/>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20" x14ac:dyDescent="0.25">
      <c r="A3" s="4" t="s">
        <v>103</v>
      </c>
      <c r="B3" s="4" t="s">
        <v>0</v>
      </c>
    </row>
    <row r="4" spans="1:20" x14ac:dyDescent="0.25">
      <c r="A4" s="4" t="s">
        <v>3</v>
      </c>
      <c r="B4" t="s">
        <v>228</v>
      </c>
      <c r="C4" t="s">
        <v>239</v>
      </c>
      <c r="D4" t="s">
        <v>241</v>
      </c>
      <c r="E4" t="s">
        <v>53</v>
      </c>
      <c r="F4" t="s">
        <v>230</v>
      </c>
      <c r="G4" t="s">
        <v>19</v>
      </c>
      <c r="H4" t="s">
        <v>243</v>
      </c>
      <c r="I4" t="s">
        <v>52</v>
      </c>
      <c r="J4" t="s">
        <v>245</v>
      </c>
      <c r="K4" t="s">
        <v>247</v>
      </c>
      <c r="L4" t="s">
        <v>20</v>
      </c>
      <c r="M4" t="s">
        <v>21</v>
      </c>
      <c r="N4" t="s">
        <v>22</v>
      </c>
      <c r="O4" t="s">
        <v>25</v>
      </c>
      <c r="P4" t="s">
        <v>23</v>
      </c>
      <c r="Q4" t="s">
        <v>249</v>
      </c>
      <c r="R4" t="s">
        <v>251</v>
      </c>
      <c r="S4" t="s">
        <v>229</v>
      </c>
      <c r="T4" t="s">
        <v>2</v>
      </c>
    </row>
    <row r="5" spans="1:20" x14ac:dyDescent="0.25">
      <c r="A5" s="1" t="s">
        <v>79</v>
      </c>
      <c r="B5" s="2">
        <v>145.19146844535601</v>
      </c>
      <c r="C5" s="2">
        <v>2006.2572808712905</v>
      </c>
      <c r="D5" s="2">
        <v>1.0186656930892438E-2</v>
      </c>
      <c r="E5" s="2"/>
      <c r="F5" s="2">
        <v>1.0073359662766178E-4</v>
      </c>
      <c r="G5" s="2"/>
      <c r="H5" s="2">
        <v>3.8333392013839727E-3</v>
      </c>
      <c r="I5" s="2"/>
      <c r="J5" s="2">
        <v>1.7377456544472477E-3</v>
      </c>
      <c r="K5" s="2">
        <v>1415.6774880280298</v>
      </c>
      <c r="L5" s="2">
        <v>355.33078959995385</v>
      </c>
      <c r="M5" s="2">
        <v>8.2844012818884087E-3</v>
      </c>
      <c r="N5" s="2">
        <v>4.7305229023147655E-3</v>
      </c>
      <c r="O5" s="2"/>
      <c r="P5" s="2">
        <v>1.1979705730217179E-2</v>
      </c>
      <c r="Q5" s="2">
        <v>261.11071731941041</v>
      </c>
      <c r="R5" s="2">
        <v>486.82090034066971</v>
      </c>
      <c r="S5" s="2">
        <v>50.630260526299814</v>
      </c>
      <c r="T5" s="2">
        <v>4721.0597582363071</v>
      </c>
    </row>
    <row r="6" spans="1:20" x14ac:dyDescent="0.25">
      <c r="A6" s="3" t="s">
        <v>10</v>
      </c>
      <c r="B6" s="2">
        <v>11.465740744036612</v>
      </c>
      <c r="C6" s="2">
        <v>155.79245768075697</v>
      </c>
      <c r="D6" s="2">
        <v>7.4080061722540513E-4</v>
      </c>
      <c r="E6" s="2"/>
      <c r="F6" s="2">
        <v>8.94660834636626E-6</v>
      </c>
      <c r="G6" s="2"/>
      <c r="H6" s="2">
        <v>2.866658893735953E-4</v>
      </c>
      <c r="I6" s="2"/>
      <c r="J6" s="2">
        <v>1.278204032297533E-4</v>
      </c>
      <c r="K6" s="2">
        <v>101.92505030108833</v>
      </c>
      <c r="L6" s="2">
        <v>25.587819695810794</v>
      </c>
      <c r="M6" s="2">
        <v>6.0029917531929261E-4</v>
      </c>
      <c r="N6" s="2">
        <v>3.414150458035095E-4</v>
      </c>
      <c r="O6" s="2"/>
      <c r="P6" s="2">
        <v>8.6713723159537008E-4</v>
      </c>
      <c r="Q6" s="2">
        <v>18.953218535157838</v>
      </c>
      <c r="R6" s="2">
        <v>35.325642449596558</v>
      </c>
      <c r="S6" s="2">
        <v>3.8600761058252404</v>
      </c>
      <c r="T6" s="2">
        <v>352.91297859724324</v>
      </c>
    </row>
    <row r="7" spans="1:20" x14ac:dyDescent="0.25">
      <c r="A7" s="3" t="s">
        <v>11</v>
      </c>
      <c r="B7" s="2">
        <v>12.711894833114897</v>
      </c>
      <c r="C7" s="2">
        <v>175.56128677818899</v>
      </c>
      <c r="D7" s="2">
        <v>8.4726356710352355E-4</v>
      </c>
      <c r="E7" s="2"/>
      <c r="F7" s="2">
        <v>8.9230617543370727E-6</v>
      </c>
      <c r="G7" s="2"/>
      <c r="H7" s="2">
        <v>3.2575925203047365E-4</v>
      </c>
      <c r="I7" s="2"/>
      <c r="J7" s="2">
        <v>1.4539506048768828E-4</v>
      </c>
      <c r="K7" s="2">
        <v>117.74551227726182</v>
      </c>
      <c r="L7" s="2">
        <v>29.556019630957653</v>
      </c>
      <c r="M7" s="2">
        <v>6.8555946696562944E-4</v>
      </c>
      <c r="N7" s="2">
        <v>3.9170478289594148E-4</v>
      </c>
      <c r="O7" s="2"/>
      <c r="P7" s="2">
        <v>9.9772004479151133E-4</v>
      </c>
      <c r="Q7" s="2">
        <v>21.779723057862356</v>
      </c>
      <c r="R7" s="2">
        <v>40.802794585619026</v>
      </c>
      <c r="S7" s="2">
        <v>4.3421793797609212</v>
      </c>
      <c r="T7" s="2">
        <v>402.50281286800163</v>
      </c>
    </row>
    <row r="8" spans="1:20" x14ac:dyDescent="0.25">
      <c r="A8" s="3" t="s">
        <v>12</v>
      </c>
      <c r="B8" s="2">
        <v>14.126180268517317</v>
      </c>
      <c r="C8" s="2">
        <v>196.60749543018505</v>
      </c>
      <c r="D8" s="2">
        <v>9.702355305060865E-4</v>
      </c>
      <c r="E8" s="2"/>
      <c r="F8" s="2">
        <v>9.7551118252034895E-6</v>
      </c>
      <c r="G8" s="2"/>
      <c r="H8" s="2">
        <v>3.6887682804179434E-4</v>
      </c>
      <c r="I8" s="2"/>
      <c r="J8" s="2">
        <v>1.660582775103706E-4</v>
      </c>
      <c r="K8" s="2">
        <v>135.11401087815679</v>
      </c>
      <c r="L8" s="2">
        <v>33.91520753238126</v>
      </c>
      <c r="M8" s="2">
        <v>7.9095829822891663E-4</v>
      </c>
      <c r="N8" s="2">
        <v>4.5006967254554588E-4</v>
      </c>
      <c r="O8" s="2"/>
      <c r="P8" s="2">
        <v>1.1428434349902215E-3</v>
      </c>
      <c r="Q8" s="2">
        <v>24.911538143984949</v>
      </c>
      <c r="R8" s="2">
        <v>46.640351659775796</v>
      </c>
      <c r="S8" s="2">
        <v>4.9057629918281025</v>
      </c>
      <c r="T8" s="2">
        <v>456.22444570198286</v>
      </c>
    </row>
    <row r="9" spans="1:20" x14ac:dyDescent="0.25">
      <c r="A9" s="3" t="s">
        <v>13</v>
      </c>
      <c r="B9" s="2">
        <v>15.634443091512955</v>
      </c>
      <c r="C9" s="2">
        <v>218.12477721906893</v>
      </c>
      <c r="D9" s="2">
        <v>1.095931885749139E-3</v>
      </c>
      <c r="E9" s="2"/>
      <c r="F9" s="2">
        <v>1.0548058742813129E-5</v>
      </c>
      <c r="G9" s="2"/>
      <c r="H9" s="2">
        <v>4.1355155542936441E-4</v>
      </c>
      <c r="I9" s="2"/>
      <c r="J9" s="2">
        <v>1.8704765297774037E-4</v>
      </c>
      <c r="K9" s="2">
        <v>152.82262651306908</v>
      </c>
      <c r="L9" s="2">
        <v>38.364427307965869</v>
      </c>
      <c r="M9" s="2">
        <v>8.9456114905750656E-4</v>
      </c>
      <c r="N9" s="2">
        <v>5.0924945382959459E-4</v>
      </c>
      <c r="O9" s="2"/>
      <c r="P9" s="2">
        <v>1.29137112391156E-3</v>
      </c>
      <c r="Q9" s="2">
        <v>28.134079238328336</v>
      </c>
      <c r="R9" s="2">
        <v>52.622022482497499</v>
      </c>
      <c r="S9" s="2">
        <v>5.4743646086139925</v>
      </c>
      <c r="T9" s="2">
        <v>511.18114272193634</v>
      </c>
    </row>
    <row r="10" spans="1:20" x14ac:dyDescent="0.25">
      <c r="A10" s="3" t="s">
        <v>223</v>
      </c>
      <c r="B10" s="2">
        <v>10.695443699966219</v>
      </c>
      <c r="C10" s="2">
        <v>141.74299236518755</v>
      </c>
      <c r="D10" s="2">
        <v>6.6833994466040719E-4</v>
      </c>
      <c r="E10" s="2"/>
      <c r="F10" s="2">
        <v>9.4567512905794569E-6</v>
      </c>
      <c r="G10" s="2"/>
      <c r="H10" s="2">
        <v>2.6031828453534353E-4</v>
      </c>
      <c r="I10" s="2"/>
      <c r="J10" s="2">
        <v>1.1602746946376038E-4</v>
      </c>
      <c r="K10" s="2">
        <v>90.935547421711732</v>
      </c>
      <c r="L10" s="2">
        <v>22.829123694819682</v>
      </c>
      <c r="M10" s="2">
        <v>5.4177659293709992E-4</v>
      </c>
      <c r="N10" s="2">
        <v>3.068037507175449E-4</v>
      </c>
      <c r="O10" s="2"/>
      <c r="P10" s="2">
        <v>7.7780340582958238E-4</v>
      </c>
      <c r="Q10" s="2">
        <v>17.032393072119163</v>
      </c>
      <c r="R10" s="2">
        <v>31.482142169983426</v>
      </c>
      <c r="S10" s="2">
        <v>3.5180137824149322</v>
      </c>
      <c r="T10" s="2">
        <v>318.2383367324021</v>
      </c>
    </row>
    <row r="11" spans="1:20" x14ac:dyDescent="0.25">
      <c r="A11" s="3" t="s">
        <v>14</v>
      </c>
      <c r="B11" s="2">
        <v>17.303946686248707</v>
      </c>
      <c r="C11" s="2">
        <v>241.31275733495787</v>
      </c>
      <c r="D11" s="2">
        <v>1.2334710942037449E-3</v>
      </c>
      <c r="E11" s="2"/>
      <c r="F11" s="2">
        <v>1.1446444130996347E-5</v>
      </c>
      <c r="G11" s="2"/>
      <c r="H11" s="2">
        <v>4.6245361327715913E-4</v>
      </c>
      <c r="I11" s="2"/>
      <c r="J11" s="2">
        <v>2.0989495027094198E-4</v>
      </c>
      <c r="K11" s="2">
        <v>172.09567004822046</v>
      </c>
      <c r="L11" s="2">
        <v>43.20468582574361</v>
      </c>
      <c r="M11" s="2">
        <v>1.0040501740521872E-3</v>
      </c>
      <c r="N11" s="2">
        <v>5.7359497004063383E-4</v>
      </c>
      <c r="O11" s="2"/>
      <c r="P11" s="2">
        <v>1.4533452076830383E-3</v>
      </c>
      <c r="Q11" s="2">
        <v>31.663232109398724</v>
      </c>
      <c r="R11" s="2">
        <v>59.150664333964443</v>
      </c>
      <c r="S11" s="2">
        <v>6.0891530194405785</v>
      </c>
      <c r="T11" s="2">
        <v>570.82505761442803</v>
      </c>
    </row>
    <row r="12" spans="1:20" x14ac:dyDescent="0.25">
      <c r="A12" s="3" t="s">
        <v>15</v>
      </c>
      <c r="B12" s="2">
        <v>19.09105331359682</v>
      </c>
      <c r="C12" s="2">
        <v>265.64282332830157</v>
      </c>
      <c r="D12" s="2">
        <v>1.3790520314637552E-3</v>
      </c>
      <c r="E12" s="2"/>
      <c r="F12" s="2">
        <v>1.2353707753303682E-5</v>
      </c>
      <c r="G12" s="2"/>
      <c r="H12" s="2">
        <v>5.1433788143553428E-4</v>
      </c>
      <c r="I12" s="2"/>
      <c r="J12" s="2">
        <v>2.3420347799633475E-4</v>
      </c>
      <c r="K12" s="2">
        <v>192.45765348925963</v>
      </c>
      <c r="L12" s="2">
        <v>48.310767067747435</v>
      </c>
      <c r="M12" s="2">
        <v>1.1208922624508226E-3</v>
      </c>
      <c r="N12" s="2">
        <v>6.4157164628156653E-4</v>
      </c>
      <c r="O12" s="2"/>
      <c r="P12" s="2">
        <v>1.6251895886637854E-3</v>
      </c>
      <c r="Q12" s="2">
        <v>35.40210156351818</v>
      </c>
      <c r="R12" s="2">
        <v>66.037649961711935</v>
      </c>
      <c r="S12" s="2">
        <v>6.731923302185014</v>
      </c>
      <c r="T12" s="2">
        <v>633.67949962691659</v>
      </c>
    </row>
    <row r="13" spans="1:20" x14ac:dyDescent="0.25">
      <c r="A13" s="3" t="s">
        <v>16</v>
      </c>
      <c r="B13" s="2">
        <v>21.005366275192632</v>
      </c>
      <c r="C13" s="2">
        <v>291.47949985776961</v>
      </c>
      <c r="D13" s="2">
        <v>1.5322867561065078E-3</v>
      </c>
      <c r="E13" s="2"/>
      <c r="F13" s="2">
        <v>1.3100498431222326E-5</v>
      </c>
      <c r="G13" s="2"/>
      <c r="H13" s="2">
        <v>5.6965873703404167E-4</v>
      </c>
      <c r="I13" s="2"/>
      <c r="J13" s="2">
        <v>2.6004065908614136E-4</v>
      </c>
      <c r="K13" s="2">
        <v>214.08922518643527</v>
      </c>
      <c r="L13" s="2">
        <v>53.720897474495573</v>
      </c>
      <c r="M13" s="2">
        <v>1.245474096452915E-3</v>
      </c>
      <c r="N13" s="2">
        <v>7.130968820419489E-4</v>
      </c>
      <c r="O13" s="2"/>
      <c r="P13" s="2">
        <v>1.8086521991277818E-3</v>
      </c>
      <c r="Q13" s="2">
        <v>39.381668199698538</v>
      </c>
      <c r="R13" s="2">
        <v>73.395316627893891</v>
      </c>
      <c r="S13" s="2">
        <v>7.3985056610777278</v>
      </c>
      <c r="T13" s="2">
        <v>700.47662159239144</v>
      </c>
    </row>
    <row r="14" spans="1:20" x14ac:dyDescent="0.25">
      <c r="A14" s="3" t="s">
        <v>17</v>
      </c>
      <c r="B14" s="2">
        <v>23.157399533169876</v>
      </c>
      <c r="C14" s="2">
        <v>319.99319087687383</v>
      </c>
      <c r="D14" s="2">
        <v>1.7192755038738694E-3</v>
      </c>
      <c r="E14" s="2"/>
      <c r="F14" s="2">
        <v>1.6203354352840013E-5</v>
      </c>
      <c r="G14" s="2"/>
      <c r="H14" s="2">
        <v>6.317171602266662E-4</v>
      </c>
      <c r="I14" s="2"/>
      <c r="J14" s="2">
        <v>2.9125770342451667E-4</v>
      </c>
      <c r="K14" s="2">
        <v>238.4921919128266</v>
      </c>
      <c r="L14" s="2">
        <v>59.841841370031979</v>
      </c>
      <c r="M14" s="2">
        <v>1.4008300664240388E-3</v>
      </c>
      <c r="N14" s="2">
        <v>8.0301669815847953E-4</v>
      </c>
      <c r="O14" s="2"/>
      <c r="P14" s="2">
        <v>2.015643493624329E-3</v>
      </c>
      <c r="Q14" s="2">
        <v>43.852763399342329</v>
      </c>
      <c r="R14" s="2">
        <v>81.364316069627208</v>
      </c>
      <c r="S14" s="2">
        <v>8.3102816751533037</v>
      </c>
      <c r="T14" s="2">
        <v>775.01886278100517</v>
      </c>
    </row>
    <row r="15" spans="1:20" x14ac:dyDescent="0.25">
      <c r="A15" s="1" t="s">
        <v>84</v>
      </c>
      <c r="B15" s="2">
        <v>1115.6365417894524</v>
      </c>
      <c r="C15" s="2">
        <v>38586.838644527808</v>
      </c>
      <c r="D15" s="2">
        <v>11.305775501885817</v>
      </c>
      <c r="E15" s="2">
        <v>1.7541755900574051E-5</v>
      </c>
      <c r="F15" s="2">
        <v>1.6423092820840921E-4</v>
      </c>
      <c r="G15" s="2">
        <v>1.966543076950943E-4</v>
      </c>
      <c r="H15" s="2">
        <v>0.60685428654561235</v>
      </c>
      <c r="I15" s="2">
        <v>9.8976968997472074E-5</v>
      </c>
      <c r="J15" s="2">
        <v>0.15362608682081808</v>
      </c>
      <c r="K15" s="2">
        <v>18551.677915553861</v>
      </c>
      <c r="L15" s="2">
        <v>6013.546371112413</v>
      </c>
      <c r="M15" s="2">
        <v>4.2980959495559627</v>
      </c>
      <c r="N15" s="2">
        <v>1.7409070245580174</v>
      </c>
      <c r="O15" s="2"/>
      <c r="P15" s="2">
        <v>5.5883746995012427</v>
      </c>
      <c r="Q15" s="2">
        <v>1178.3278603819406</v>
      </c>
      <c r="R15" s="2">
        <v>6279.9237514191364</v>
      </c>
      <c r="S15" s="2">
        <v>236.3621942362179</v>
      </c>
      <c r="T15" s="2">
        <v>71986.00738997366</v>
      </c>
    </row>
    <row r="16" spans="1:20" x14ac:dyDescent="0.25">
      <c r="A16" s="3" t="s">
        <v>10</v>
      </c>
      <c r="B16" s="2">
        <v>49.41483874979285</v>
      </c>
      <c r="C16" s="2">
        <v>1674.348991770956</v>
      </c>
      <c r="D16" s="2">
        <v>0.45927846144082346</v>
      </c>
      <c r="E16" s="2">
        <v>8.9072020843399759E-7</v>
      </c>
      <c r="F16" s="2">
        <v>8.754723417312954E-6</v>
      </c>
      <c r="G16" s="2">
        <v>7.3516496073524293E-6</v>
      </c>
      <c r="H16" s="2">
        <v>2.6191318934067658E-2</v>
      </c>
      <c r="I16" s="2">
        <v>5.9281835572470861E-6</v>
      </c>
      <c r="J16" s="2">
        <v>6.0538361590442812E-3</v>
      </c>
      <c r="K16" s="2">
        <v>790.61851478163533</v>
      </c>
      <c r="L16" s="2">
        <v>253.68136248482466</v>
      </c>
      <c r="M16" s="2">
        <v>0.17591702324828667</v>
      </c>
      <c r="N16" s="2">
        <v>7.0619830071321957E-2</v>
      </c>
      <c r="O16" s="2"/>
      <c r="P16" s="2">
        <v>0.235717561899806</v>
      </c>
      <c r="Q16" s="2">
        <v>49.722562262884303</v>
      </c>
      <c r="R16" s="2">
        <v>268.19760028581669</v>
      </c>
      <c r="S16" s="2">
        <v>9.3982147139655385</v>
      </c>
      <c r="T16" s="2">
        <v>3096.3558860069056</v>
      </c>
    </row>
    <row r="17" spans="1:20" x14ac:dyDescent="0.25">
      <c r="A17" s="3" t="s">
        <v>11</v>
      </c>
      <c r="B17" s="2">
        <v>66.864356763238575</v>
      </c>
      <c r="C17" s="2">
        <v>2284.1494403728252</v>
      </c>
      <c r="D17" s="2">
        <v>0.6371813469871187</v>
      </c>
      <c r="E17" s="2">
        <v>1.1460672042303817E-6</v>
      </c>
      <c r="F17" s="2">
        <v>1.0437491994285874E-5</v>
      </c>
      <c r="G17" s="2">
        <v>9.9795753248272064E-6</v>
      </c>
      <c r="H17" s="2">
        <v>3.5758718419927123E-2</v>
      </c>
      <c r="I17" s="2">
        <v>7.3664166775475277E-6</v>
      </c>
      <c r="J17" s="2">
        <v>8.4839053947654963E-3</v>
      </c>
      <c r="K17" s="2">
        <v>1084.9641722152562</v>
      </c>
      <c r="L17" s="2">
        <v>349.14418814187906</v>
      </c>
      <c r="M17" s="2">
        <v>0.24397709689464414</v>
      </c>
      <c r="N17" s="2">
        <v>9.8228793923102062E-2</v>
      </c>
      <c r="O17" s="2"/>
      <c r="P17" s="2">
        <v>0.32427718112210918</v>
      </c>
      <c r="Q17" s="2">
        <v>68.387236638616642</v>
      </c>
      <c r="R17" s="2">
        <v>368.96103535539305</v>
      </c>
      <c r="S17" s="2">
        <v>13.131847176975183</v>
      </c>
      <c r="T17" s="2">
        <v>4236.9502126364769</v>
      </c>
    </row>
    <row r="18" spans="1:20" x14ac:dyDescent="0.25">
      <c r="A18" s="3" t="s">
        <v>12</v>
      </c>
      <c r="B18" s="2">
        <v>87.620127740026277</v>
      </c>
      <c r="C18" s="2">
        <v>3018.7510029393161</v>
      </c>
      <c r="D18" s="2">
        <v>0.85999966520628346</v>
      </c>
      <c r="E18" s="2">
        <v>1.5092027583545988E-6</v>
      </c>
      <c r="F18" s="2">
        <v>1.3298905441678962E-5</v>
      </c>
      <c r="G18" s="2">
        <v>1.5671541835570727E-5</v>
      </c>
      <c r="H18" s="2">
        <v>4.7248904450872098E-2</v>
      </c>
      <c r="I18" s="2">
        <v>8.763113760898895E-6</v>
      </c>
      <c r="J18" s="2">
        <v>1.1566285747937936E-2</v>
      </c>
      <c r="K18" s="2">
        <v>1442.2427428102883</v>
      </c>
      <c r="L18" s="2">
        <v>465.37319151891842</v>
      </c>
      <c r="M18" s="2">
        <v>0.32943431563608072</v>
      </c>
      <c r="N18" s="2">
        <v>0.13251792730905157</v>
      </c>
      <c r="O18" s="2"/>
      <c r="P18" s="2">
        <v>0.43269644686368675</v>
      </c>
      <c r="Q18" s="2">
        <v>91.159927438643223</v>
      </c>
      <c r="R18" s="2">
        <v>488.98745160603983</v>
      </c>
      <c r="S18" s="2">
        <v>17.771393370066164</v>
      </c>
      <c r="T18" s="2">
        <v>5613.7193402112762</v>
      </c>
    </row>
    <row r="19" spans="1:20" x14ac:dyDescent="0.25">
      <c r="A19" s="3" t="s">
        <v>13</v>
      </c>
      <c r="B19" s="2">
        <v>111.7030449498734</v>
      </c>
      <c r="C19" s="2">
        <v>3861.408116394759</v>
      </c>
      <c r="D19" s="2">
        <v>1.1164582603847035</v>
      </c>
      <c r="E19" s="2">
        <v>1.8335809841208561E-6</v>
      </c>
      <c r="F19" s="2">
        <v>1.6413116207895486E-5</v>
      </c>
      <c r="G19" s="2">
        <v>1.9996452914749965E-5</v>
      </c>
      <c r="H19" s="2">
        <v>6.0560946476584117E-2</v>
      </c>
      <c r="I19" s="2">
        <v>1.0439984809419092E-5</v>
      </c>
      <c r="J19" s="2">
        <v>1.510160700123064E-2</v>
      </c>
      <c r="K19" s="2">
        <v>1852.2515981424028</v>
      </c>
      <c r="L19" s="2">
        <v>598.95283852449279</v>
      </c>
      <c r="M19" s="2">
        <v>0.42633425832167338</v>
      </c>
      <c r="N19" s="2">
        <v>0.17196736926747819</v>
      </c>
      <c r="O19" s="2"/>
      <c r="P19" s="2">
        <v>0.55681966428430096</v>
      </c>
      <c r="Q19" s="2">
        <v>117.37712390469804</v>
      </c>
      <c r="R19" s="2">
        <v>627.80026518439445</v>
      </c>
      <c r="S19" s="2">
        <v>23.201907734462793</v>
      </c>
      <c r="T19" s="2">
        <v>7195.0421856239545</v>
      </c>
    </row>
    <row r="20" spans="1:20" x14ac:dyDescent="0.25">
      <c r="A20" s="3" t="s">
        <v>223</v>
      </c>
      <c r="B20" s="2">
        <v>37.422483905944375</v>
      </c>
      <c r="C20" s="2">
        <v>1248.506150700181</v>
      </c>
      <c r="D20" s="2">
        <v>0.34114575932749791</v>
      </c>
      <c r="E20" s="2">
        <v>6.9498842975296758E-7</v>
      </c>
      <c r="F20" s="2">
        <v>7.7146748524345269E-6</v>
      </c>
      <c r="G20" s="2">
        <v>5.5555655133138168E-6</v>
      </c>
      <c r="H20" s="2">
        <v>1.9745311348101029E-2</v>
      </c>
      <c r="I20" s="2">
        <v>4.7224451778287453E-6</v>
      </c>
      <c r="J20" s="2">
        <v>4.4533841226337594E-3</v>
      </c>
      <c r="K20" s="2">
        <v>591.74912897637864</v>
      </c>
      <c r="L20" s="2">
        <v>190.03699611336157</v>
      </c>
      <c r="M20" s="2">
        <v>0.13063903415351488</v>
      </c>
      <c r="N20" s="2">
        <v>5.2379001771788031E-2</v>
      </c>
      <c r="O20" s="2"/>
      <c r="P20" s="2">
        <v>0.17601082594651563</v>
      </c>
      <c r="Q20" s="2">
        <v>37.276314568693508</v>
      </c>
      <c r="R20" s="2">
        <v>199.33268378911444</v>
      </c>
      <c r="S20" s="2">
        <v>6.9282192750414087</v>
      </c>
      <c r="T20" s="2">
        <v>2311.9763693330592</v>
      </c>
    </row>
    <row r="21" spans="1:20" x14ac:dyDescent="0.25">
      <c r="A21" s="3" t="s">
        <v>14</v>
      </c>
      <c r="B21" s="2">
        <v>139.35943800948459</v>
      </c>
      <c r="C21" s="2">
        <v>4828.013276939645</v>
      </c>
      <c r="D21" s="2">
        <v>1.4136911721784171</v>
      </c>
      <c r="E21" s="2">
        <v>2.2000138228715021E-6</v>
      </c>
      <c r="F21" s="2">
        <v>1.9915597316689276E-5</v>
      </c>
      <c r="G21" s="2">
        <v>2.5043043265951176E-5</v>
      </c>
      <c r="H21" s="2">
        <v>7.587952337784977E-2</v>
      </c>
      <c r="I21" s="2">
        <v>1.2190862708467029E-5</v>
      </c>
      <c r="J21" s="2">
        <v>1.9215494863824567E-2</v>
      </c>
      <c r="K21" s="2">
        <v>2323.188550478555</v>
      </c>
      <c r="L21" s="2">
        <v>752.78821698327806</v>
      </c>
      <c r="M21" s="2">
        <v>0.53838551922242739</v>
      </c>
      <c r="N21" s="2">
        <v>0.21773758198835269</v>
      </c>
      <c r="O21" s="2"/>
      <c r="P21" s="2">
        <v>0.69975549799072845</v>
      </c>
      <c r="Q21" s="2">
        <v>147.57680531327105</v>
      </c>
      <c r="R21" s="2">
        <v>786.86886677850885</v>
      </c>
      <c r="S21" s="2">
        <v>29.515261578588902</v>
      </c>
      <c r="T21" s="2">
        <v>9010.2751402204685</v>
      </c>
    </row>
    <row r="22" spans="1:20" x14ac:dyDescent="0.25">
      <c r="A22" s="3" t="s">
        <v>15</v>
      </c>
      <c r="B22" s="2">
        <v>170.85469601214376</v>
      </c>
      <c r="C22" s="2">
        <v>5929.8235514508215</v>
      </c>
      <c r="D22" s="2">
        <v>1.7545849737633128</v>
      </c>
      <c r="E22" s="2">
        <v>2.5855366948112729E-6</v>
      </c>
      <c r="F22" s="2">
        <v>2.3745608185904552E-5</v>
      </c>
      <c r="G22" s="2">
        <v>3.0587097859104443E-5</v>
      </c>
      <c r="H22" s="2">
        <v>9.3355312201582899E-2</v>
      </c>
      <c r="I22" s="2">
        <v>1.4115281741219833E-5</v>
      </c>
      <c r="J22" s="2">
        <v>2.3945846389646423E-2</v>
      </c>
      <c r="K22" s="2">
        <v>2860.5056816777292</v>
      </c>
      <c r="L22" s="2">
        <v>928.56607901268512</v>
      </c>
      <c r="M22" s="2">
        <v>0.66668118745972327</v>
      </c>
      <c r="N22" s="2">
        <v>0.27025873173718296</v>
      </c>
      <c r="O22" s="2"/>
      <c r="P22" s="2">
        <v>0.86298469321080939</v>
      </c>
      <c r="Q22" s="2">
        <v>182.02906058106913</v>
      </c>
      <c r="R22" s="2">
        <v>968.72994361679025</v>
      </c>
      <c r="S22" s="2">
        <v>36.784150788400197</v>
      </c>
      <c r="T22" s="2">
        <v>11080.965044917928</v>
      </c>
    </row>
    <row r="23" spans="1:20" x14ac:dyDescent="0.25">
      <c r="A23" s="3" t="s">
        <v>16</v>
      </c>
      <c r="B23" s="2">
        <v>206.38741811334356</v>
      </c>
      <c r="C23" s="2">
        <v>7172.7864166343934</v>
      </c>
      <c r="D23" s="2">
        <v>2.1394971486168841</v>
      </c>
      <c r="E23" s="2">
        <v>3.0399795486791282E-6</v>
      </c>
      <c r="F23" s="2">
        <v>2.7491118994774305E-5</v>
      </c>
      <c r="G23" s="2">
        <v>3.7138607620304999E-5</v>
      </c>
      <c r="H23" s="2">
        <v>0.11306969214407031</v>
      </c>
      <c r="I23" s="2">
        <v>1.6154945821039369E-5</v>
      </c>
      <c r="J23" s="2">
        <v>2.9313776480938174E-2</v>
      </c>
      <c r="K23" s="2">
        <v>3465.7359764953776</v>
      </c>
      <c r="L23" s="2">
        <v>1126.7045980338089</v>
      </c>
      <c r="M23" s="2">
        <v>0.81179663297213889</v>
      </c>
      <c r="N23" s="2">
        <v>0.32981746689883473</v>
      </c>
      <c r="O23" s="2"/>
      <c r="P23" s="2">
        <v>1.0470431205189823</v>
      </c>
      <c r="Q23" s="2">
        <v>220.79268593052402</v>
      </c>
      <c r="R23" s="2">
        <v>1173.1010543770433</v>
      </c>
      <c r="S23" s="2">
        <v>45.021234194795284</v>
      </c>
      <c r="T23" s="2">
        <v>13415.000005441569</v>
      </c>
    </row>
    <row r="24" spans="1:20" x14ac:dyDescent="0.25">
      <c r="A24" s="3" t="s">
        <v>17</v>
      </c>
      <c r="B24" s="2">
        <v>246.01013754560503</v>
      </c>
      <c r="C24" s="2">
        <v>8569.0516973249105</v>
      </c>
      <c r="D24" s="2">
        <v>2.5839387139807748</v>
      </c>
      <c r="E24" s="2">
        <v>3.6416662493193459E-6</v>
      </c>
      <c r="F24" s="2">
        <v>3.6459691797433301E-5</v>
      </c>
      <c r="G24" s="2">
        <v>4.5330773753919546E-5</v>
      </c>
      <c r="H24" s="2">
        <v>0.13504455919255734</v>
      </c>
      <c r="I24" s="2">
        <v>1.9295734743804485E-5</v>
      </c>
      <c r="J24" s="2">
        <v>3.549195066079678E-2</v>
      </c>
      <c r="K24" s="2">
        <v>4140.4215499762367</v>
      </c>
      <c r="L24" s="2">
        <v>1348.2989002991642</v>
      </c>
      <c r="M24" s="2">
        <v>0.97493088164747366</v>
      </c>
      <c r="N24" s="2">
        <v>0.39738032159090542</v>
      </c>
      <c r="O24" s="2"/>
      <c r="P24" s="2">
        <v>1.2530697076643045</v>
      </c>
      <c r="Q24" s="2">
        <v>264.00614374354069</v>
      </c>
      <c r="R24" s="2">
        <v>1397.9448504260354</v>
      </c>
      <c r="S24" s="2">
        <v>54.609965403922423</v>
      </c>
      <c r="T24" s="2">
        <v>16025.723205582019</v>
      </c>
    </row>
    <row r="25" spans="1:20" x14ac:dyDescent="0.25">
      <c r="A25" s="1" t="s">
        <v>27</v>
      </c>
      <c r="B25" s="2">
        <v>20.688667877596835</v>
      </c>
      <c r="C25" s="2">
        <v>2293.3447994282797</v>
      </c>
      <c r="D25" s="2">
        <v>9.5791207254412161</v>
      </c>
      <c r="E25" s="2"/>
      <c r="F25" s="2"/>
      <c r="G25" s="2"/>
      <c r="H25" s="2">
        <v>3.9649450870013802E-3</v>
      </c>
      <c r="I25" s="2"/>
      <c r="J25" s="2">
        <v>2.059878048819999</v>
      </c>
      <c r="K25" s="2">
        <v>2091.8978077148981</v>
      </c>
      <c r="L25" s="2">
        <v>426.07121023332132</v>
      </c>
      <c r="M25" s="2">
        <v>10.078556208966276</v>
      </c>
      <c r="N25" s="2">
        <v>1.3564239531837039</v>
      </c>
      <c r="O25" s="2"/>
      <c r="P25" s="2">
        <v>9.1688098313361639</v>
      </c>
      <c r="Q25" s="2">
        <v>310.10000763372608</v>
      </c>
      <c r="R25" s="2">
        <v>661.612900194948</v>
      </c>
      <c r="S25" s="2">
        <v>4.1630620301308472</v>
      </c>
      <c r="T25" s="2">
        <v>5840.1252088257343</v>
      </c>
    </row>
    <row r="26" spans="1:20" x14ac:dyDescent="0.25">
      <c r="A26" s="3" t="s">
        <v>10</v>
      </c>
      <c r="B26" s="2">
        <v>1.8219505098114361</v>
      </c>
      <c r="C26" s="2">
        <v>202.25570887383239</v>
      </c>
      <c r="D26" s="2">
        <v>0.83312068595961508</v>
      </c>
      <c r="E26" s="2"/>
      <c r="F26" s="2"/>
      <c r="G26" s="2"/>
      <c r="H26" s="2">
        <v>3.4988273415095849E-4</v>
      </c>
      <c r="I26" s="2"/>
      <c r="J26" s="2">
        <v>0.18675512891052429</v>
      </c>
      <c r="K26" s="2">
        <v>181.08954528840709</v>
      </c>
      <c r="L26" s="2">
        <v>37.249727356438719</v>
      </c>
      <c r="M26" s="2">
        <v>0.87308056792226985</v>
      </c>
      <c r="N26" s="2">
        <v>0.12451123991099784</v>
      </c>
      <c r="O26" s="2"/>
      <c r="P26" s="2">
        <v>0.80795714289483078</v>
      </c>
      <c r="Q26" s="2">
        <v>26.923815804083258</v>
      </c>
      <c r="R26" s="2">
        <v>56.762132562635514</v>
      </c>
      <c r="S26" s="2">
        <v>0.40808379042741372</v>
      </c>
      <c r="T26" s="2">
        <v>509.33673883396818</v>
      </c>
    </row>
    <row r="27" spans="1:20" x14ac:dyDescent="0.25">
      <c r="A27" s="3" t="s">
        <v>11</v>
      </c>
      <c r="B27" s="2">
        <v>1.9787022103950123</v>
      </c>
      <c r="C27" s="2">
        <v>220.01215844188616</v>
      </c>
      <c r="D27" s="2">
        <v>0.8992144614259856</v>
      </c>
      <c r="E27" s="2"/>
      <c r="F27" s="2"/>
      <c r="G27" s="2"/>
      <c r="H27" s="2">
        <v>3.7977149611515123E-4</v>
      </c>
      <c r="I27" s="2"/>
      <c r="J27" s="2">
        <v>0.20082655926441847</v>
      </c>
      <c r="K27" s="2">
        <v>197.42362318282196</v>
      </c>
      <c r="L27" s="2">
        <v>40.461905511349954</v>
      </c>
      <c r="M27" s="2">
        <v>0.94827625639777613</v>
      </c>
      <c r="N27" s="2">
        <v>0.13397669131914702</v>
      </c>
      <c r="O27" s="2"/>
      <c r="P27" s="2">
        <v>0.87713290080810469</v>
      </c>
      <c r="Q27" s="2">
        <v>29.312138373103416</v>
      </c>
      <c r="R27" s="2">
        <v>61.906849439693097</v>
      </c>
      <c r="S27" s="2">
        <v>0.42802499408961497</v>
      </c>
      <c r="T27" s="2">
        <v>554.58320879405073</v>
      </c>
    </row>
    <row r="28" spans="1:20" x14ac:dyDescent="0.25">
      <c r="A28" s="3" t="s">
        <v>12</v>
      </c>
      <c r="B28" s="2">
        <v>2.1193293636868265</v>
      </c>
      <c r="C28" s="2">
        <v>235.64158683985539</v>
      </c>
      <c r="D28" s="2">
        <v>0.97147510624074085</v>
      </c>
      <c r="E28" s="2"/>
      <c r="F28" s="2"/>
      <c r="G28" s="2"/>
      <c r="H28" s="2">
        <v>4.0723863314057592E-4</v>
      </c>
      <c r="I28" s="2"/>
      <c r="J28" s="2">
        <v>0.2157447034655485</v>
      </c>
      <c r="K28" s="2">
        <v>212.60272222168243</v>
      </c>
      <c r="L28" s="2">
        <v>43.472552818708081</v>
      </c>
      <c r="M28" s="2">
        <v>1.0284027889590994</v>
      </c>
      <c r="N28" s="2">
        <v>0.14290658458829353</v>
      </c>
      <c r="O28" s="2"/>
      <c r="P28" s="2">
        <v>0.94328238952841181</v>
      </c>
      <c r="Q28" s="2">
        <v>31.577258464835822</v>
      </c>
      <c r="R28" s="2">
        <v>66.637066636851998</v>
      </c>
      <c r="S28" s="2">
        <v>0.45233314880834968</v>
      </c>
      <c r="T28" s="2">
        <v>595.80506830584397</v>
      </c>
    </row>
    <row r="29" spans="1:20" x14ac:dyDescent="0.25">
      <c r="A29" s="3" t="s">
        <v>13</v>
      </c>
      <c r="B29" s="2">
        <v>2.2463637063859863</v>
      </c>
      <c r="C29" s="2">
        <v>249.13783913128614</v>
      </c>
      <c r="D29" s="2">
        <v>1.0363274914095482</v>
      </c>
      <c r="E29" s="2"/>
      <c r="F29" s="2"/>
      <c r="G29" s="2"/>
      <c r="H29" s="2">
        <v>4.3187643644447375E-4</v>
      </c>
      <c r="I29" s="2"/>
      <c r="J29" s="2">
        <v>0.22731014750673104</v>
      </c>
      <c r="K29" s="2">
        <v>226.48184108497995</v>
      </c>
      <c r="L29" s="2">
        <v>46.16547844777805</v>
      </c>
      <c r="M29" s="2">
        <v>1.0959130508290724</v>
      </c>
      <c r="N29" s="2">
        <v>0.15006632862049343</v>
      </c>
      <c r="O29" s="2"/>
      <c r="P29" s="2">
        <v>1.0003551629050633</v>
      </c>
      <c r="Q29" s="2">
        <v>33.624980957136621</v>
      </c>
      <c r="R29" s="2">
        <v>71.247640298457469</v>
      </c>
      <c r="S29" s="2">
        <v>0.46976875770781074</v>
      </c>
      <c r="T29" s="2">
        <v>632.88431644143918</v>
      </c>
    </row>
    <row r="30" spans="1:20" x14ac:dyDescent="0.25">
      <c r="A30" s="3" t="s">
        <v>223</v>
      </c>
      <c r="B30" s="2">
        <v>1.7052502338452573</v>
      </c>
      <c r="C30" s="2">
        <v>189.00767000808207</v>
      </c>
      <c r="D30" s="2">
        <v>0.77318490598226985</v>
      </c>
      <c r="E30" s="2"/>
      <c r="F30" s="2"/>
      <c r="G30" s="2"/>
      <c r="H30" s="2">
        <v>3.2659897606643698E-4</v>
      </c>
      <c r="I30" s="2"/>
      <c r="J30" s="2">
        <v>0.17278567033546172</v>
      </c>
      <c r="K30" s="2">
        <v>167.98346114344423</v>
      </c>
      <c r="L30" s="2">
        <v>34.620541800291214</v>
      </c>
      <c r="M30" s="2">
        <v>0.80849242849602942</v>
      </c>
      <c r="N30" s="2">
        <v>0.11573388457911282</v>
      </c>
      <c r="O30" s="2"/>
      <c r="P30" s="2">
        <v>0.75180261960223749</v>
      </c>
      <c r="Q30" s="2">
        <v>25.020548037377161</v>
      </c>
      <c r="R30" s="2">
        <v>53.271607184477851</v>
      </c>
      <c r="S30" s="2">
        <v>0.37917583771254387</v>
      </c>
      <c r="T30" s="2">
        <v>474.6105803532015</v>
      </c>
    </row>
    <row r="31" spans="1:20" x14ac:dyDescent="0.25">
      <c r="A31" s="3" t="s">
        <v>14</v>
      </c>
      <c r="B31" s="2">
        <v>2.4036702362914775</v>
      </c>
      <c r="C31" s="2">
        <v>266.12529042909779</v>
      </c>
      <c r="D31" s="2">
        <v>1.117065760223396</v>
      </c>
      <c r="E31" s="2"/>
      <c r="F31" s="2"/>
      <c r="G31" s="2"/>
      <c r="H31" s="2">
        <v>4.6216477495712721E-4</v>
      </c>
      <c r="I31" s="2"/>
      <c r="J31" s="2">
        <v>0.24156270179912295</v>
      </c>
      <c r="K31" s="2">
        <v>243.76384627331893</v>
      </c>
      <c r="L31" s="2">
        <v>49.560530590194034</v>
      </c>
      <c r="M31" s="2">
        <v>1.1792382289515329</v>
      </c>
      <c r="N31" s="2">
        <v>0.15882719979088084</v>
      </c>
      <c r="O31" s="2"/>
      <c r="P31" s="2">
        <v>1.0704625759265571</v>
      </c>
      <c r="Q31" s="2">
        <v>36.167287724543939</v>
      </c>
      <c r="R31" s="2">
        <v>76.917664001631508</v>
      </c>
      <c r="S31" s="2">
        <v>0.4886057957312388</v>
      </c>
      <c r="T31" s="2">
        <v>679.19451368227521</v>
      </c>
    </row>
    <row r="32" spans="1:20" x14ac:dyDescent="0.25">
      <c r="A32" s="3" t="s">
        <v>15</v>
      </c>
      <c r="B32" s="2">
        <v>2.5951582706353173</v>
      </c>
      <c r="C32" s="2">
        <v>287.04604794886899</v>
      </c>
      <c r="D32" s="2">
        <v>1.213295696826677</v>
      </c>
      <c r="E32" s="2"/>
      <c r="F32" s="2"/>
      <c r="G32" s="2"/>
      <c r="H32" s="2">
        <v>4.9837966247855397E-4</v>
      </c>
      <c r="I32" s="2"/>
      <c r="J32" s="2">
        <v>0.25794224500362073</v>
      </c>
      <c r="K32" s="2">
        <v>264.71829331628953</v>
      </c>
      <c r="L32" s="2">
        <v>53.703950292499322</v>
      </c>
      <c r="M32" s="2">
        <v>1.2786243025857327</v>
      </c>
      <c r="N32" s="2">
        <v>0.16887891087705884</v>
      </c>
      <c r="O32" s="2"/>
      <c r="P32" s="2">
        <v>1.1539268646052407</v>
      </c>
      <c r="Q32" s="2">
        <v>39.228996515296245</v>
      </c>
      <c r="R32" s="2">
        <v>83.838681760488441</v>
      </c>
      <c r="S32" s="2">
        <v>0.50639380218004981</v>
      </c>
      <c r="T32" s="2">
        <v>735.71068830581873</v>
      </c>
    </row>
    <row r="33" spans="1:20" x14ac:dyDescent="0.25">
      <c r="A33" s="3" t="s">
        <v>16</v>
      </c>
      <c r="B33" s="2">
        <v>2.8039645597073357</v>
      </c>
      <c r="C33" s="2">
        <v>310.10149929922522</v>
      </c>
      <c r="D33" s="2">
        <v>1.313278397568139</v>
      </c>
      <c r="E33" s="2"/>
      <c r="F33" s="2"/>
      <c r="G33" s="2"/>
      <c r="H33" s="2">
        <v>5.3649795441367346E-4</v>
      </c>
      <c r="I33" s="2"/>
      <c r="J33" s="2">
        <v>0.27319184071617203</v>
      </c>
      <c r="K33" s="2">
        <v>287.40517111095977</v>
      </c>
      <c r="L33" s="2">
        <v>58.16243613033901</v>
      </c>
      <c r="M33" s="2">
        <v>1.3835423661304445</v>
      </c>
      <c r="N33" s="2">
        <v>0.17800987332296075</v>
      </c>
      <c r="O33" s="2"/>
      <c r="P33" s="2">
        <v>1.2414483303720425</v>
      </c>
      <c r="Q33" s="2">
        <v>42.497659140848278</v>
      </c>
      <c r="R33" s="2">
        <v>91.486783853394826</v>
      </c>
      <c r="S33" s="2">
        <v>0.51483027801510661</v>
      </c>
      <c r="T33" s="2">
        <v>797.36235167855364</v>
      </c>
    </row>
    <row r="34" spans="1:20" x14ac:dyDescent="0.25">
      <c r="A34" s="3" t="s">
        <v>17</v>
      </c>
      <c r="B34" s="2">
        <v>3.0142787868381871</v>
      </c>
      <c r="C34" s="2">
        <v>334.01699845614559</v>
      </c>
      <c r="D34" s="2">
        <v>1.4221582198048444</v>
      </c>
      <c r="E34" s="2"/>
      <c r="F34" s="2"/>
      <c r="G34" s="2"/>
      <c r="H34" s="2">
        <v>5.7253441923442959E-4</v>
      </c>
      <c r="I34" s="2"/>
      <c r="J34" s="2">
        <v>0.28375905181839939</v>
      </c>
      <c r="K34" s="2">
        <v>310.42930409299385</v>
      </c>
      <c r="L34" s="2">
        <v>62.674087285722926</v>
      </c>
      <c r="M34" s="2">
        <v>1.482986218694319</v>
      </c>
      <c r="N34" s="2">
        <v>0.18351324017475878</v>
      </c>
      <c r="O34" s="2"/>
      <c r="P34" s="2">
        <v>1.3224418446936752</v>
      </c>
      <c r="Q34" s="2">
        <v>45.747322616501329</v>
      </c>
      <c r="R34" s="2">
        <v>99.544474457317307</v>
      </c>
      <c r="S34" s="2">
        <v>0.51584562545871837</v>
      </c>
      <c r="T34" s="2">
        <v>860.63774243058322</v>
      </c>
    </row>
    <row r="35" spans="1:20" x14ac:dyDescent="0.25">
      <c r="A35" s="1" t="s">
        <v>29</v>
      </c>
      <c r="B35" s="2">
        <v>3.7454307323894329</v>
      </c>
      <c r="C35" s="2">
        <v>1183.463379339418</v>
      </c>
      <c r="D35" s="2">
        <v>5.1331573494450417E-3</v>
      </c>
      <c r="E35" s="2"/>
      <c r="F35" s="2">
        <v>7.2921866915566047E-4</v>
      </c>
      <c r="G35" s="2"/>
      <c r="H35" s="2">
        <v>2.1799283905712874E-3</v>
      </c>
      <c r="I35" s="2">
        <v>2.40377754652761E-4</v>
      </c>
      <c r="J35" s="2">
        <v>9.6662137396882647E-4</v>
      </c>
      <c r="K35" s="2">
        <v>524.59473567223881</v>
      </c>
      <c r="L35" s="2">
        <v>75.441346377404372</v>
      </c>
      <c r="M35" s="2">
        <v>3.4946312852543078E-3</v>
      </c>
      <c r="N35" s="2">
        <v>1.9305453585984436E-3</v>
      </c>
      <c r="O35" s="2"/>
      <c r="P35" s="2">
        <v>5.2630768653255944E-3</v>
      </c>
      <c r="Q35" s="2">
        <v>20.625420398405971</v>
      </c>
      <c r="R35" s="2">
        <v>606.68710713014389</v>
      </c>
      <c r="S35" s="2">
        <v>1.6779991770427611</v>
      </c>
      <c r="T35" s="2">
        <v>2416.2553563840902</v>
      </c>
    </row>
    <row r="36" spans="1:20" x14ac:dyDescent="0.25">
      <c r="A36" s="3" t="s">
        <v>10</v>
      </c>
      <c r="B36" s="2">
        <v>0.3153316519350613</v>
      </c>
      <c r="C36" s="2">
        <v>97.710294755455706</v>
      </c>
      <c r="D36" s="2">
        <v>4.1281220313506165E-4</v>
      </c>
      <c r="E36" s="2"/>
      <c r="F36" s="2">
        <v>7.1001894381782509E-5</v>
      </c>
      <c r="G36" s="2"/>
      <c r="H36" s="2">
        <v>1.7981507171826693E-4</v>
      </c>
      <c r="I36" s="2">
        <v>2.1951426543534756E-5</v>
      </c>
      <c r="J36" s="2">
        <v>8.190660489239763E-5</v>
      </c>
      <c r="K36" s="2">
        <v>42.440822940057153</v>
      </c>
      <c r="L36" s="2">
        <v>6.1521098548857225</v>
      </c>
      <c r="M36" s="2">
        <v>2.8804494060124814E-4</v>
      </c>
      <c r="N36" s="2">
        <v>1.6928804447295616E-4</v>
      </c>
      <c r="O36" s="2"/>
      <c r="P36" s="2">
        <v>4.3582173901580068E-4</v>
      </c>
      <c r="Q36" s="2">
        <v>1.6841718886106334</v>
      </c>
      <c r="R36" s="2">
        <v>48.437261116994883</v>
      </c>
      <c r="S36" s="2">
        <v>0.15961422002742484</v>
      </c>
      <c r="T36" s="2">
        <v>196.90126706989133</v>
      </c>
    </row>
    <row r="37" spans="1:20" x14ac:dyDescent="0.25">
      <c r="A37" s="3" t="s">
        <v>11</v>
      </c>
      <c r="B37" s="2">
        <v>0.34824628549378961</v>
      </c>
      <c r="C37" s="2">
        <v>108.59766569660988</v>
      </c>
      <c r="D37" s="2">
        <v>4.5769423792874753E-4</v>
      </c>
      <c r="E37" s="2"/>
      <c r="F37" s="2">
        <v>6.8538481001362926E-5</v>
      </c>
      <c r="G37" s="2"/>
      <c r="H37" s="2">
        <v>1.9962024190704251E-4</v>
      </c>
      <c r="I37" s="2">
        <v>2.3072390650441119E-5</v>
      </c>
      <c r="J37" s="2">
        <v>8.9835010583040625E-5</v>
      </c>
      <c r="K37" s="2">
        <v>47.376011098633072</v>
      </c>
      <c r="L37" s="2">
        <v>6.847446191087541</v>
      </c>
      <c r="M37" s="2">
        <v>3.1868782128485415E-4</v>
      </c>
      <c r="N37" s="2">
        <v>1.8532604089781281E-4</v>
      </c>
      <c r="O37" s="2"/>
      <c r="P37" s="2">
        <v>4.805801027476462E-4</v>
      </c>
      <c r="Q37" s="2">
        <v>1.8734443671894401</v>
      </c>
      <c r="R37" s="2">
        <v>54.267617699121438</v>
      </c>
      <c r="S37" s="2">
        <v>0.16933218857375432</v>
      </c>
      <c r="T37" s="2">
        <v>219.48158688103589</v>
      </c>
    </row>
    <row r="38" spans="1:20" x14ac:dyDescent="0.25">
      <c r="A38" s="3" t="s">
        <v>12</v>
      </c>
      <c r="B38" s="2">
        <v>0.3898967995456577</v>
      </c>
      <c r="C38" s="2">
        <v>122.21699649969135</v>
      </c>
      <c r="D38" s="2">
        <v>5.1822487194957165E-4</v>
      </c>
      <c r="E38" s="2"/>
      <c r="F38" s="2">
        <v>7.3890682176424886E-5</v>
      </c>
      <c r="G38" s="2"/>
      <c r="H38" s="2">
        <v>2.2424471704429098E-4</v>
      </c>
      <c r="I38" s="2">
        <v>2.4457583377540174E-5</v>
      </c>
      <c r="J38" s="2">
        <v>1.011269182635915E-4</v>
      </c>
      <c r="K38" s="2">
        <v>53.402666856932122</v>
      </c>
      <c r="L38" s="2">
        <v>7.7018696897778627</v>
      </c>
      <c r="M38" s="2">
        <v>3.6011334903953015E-4</v>
      </c>
      <c r="N38" s="2">
        <v>2.0648707626577822E-4</v>
      </c>
      <c r="O38" s="2"/>
      <c r="P38" s="2">
        <v>5.4187384880410503E-4</v>
      </c>
      <c r="Q38" s="2">
        <v>2.1126565078332629</v>
      </c>
      <c r="R38" s="2">
        <v>61.267664795471241</v>
      </c>
      <c r="S38" s="2">
        <v>0.1852877805287286</v>
      </c>
      <c r="T38" s="2">
        <v>247.27908934882717</v>
      </c>
    </row>
    <row r="39" spans="1:20" x14ac:dyDescent="0.25">
      <c r="A39" s="3" t="s">
        <v>13</v>
      </c>
      <c r="B39" s="2">
        <v>0.42503246156903363</v>
      </c>
      <c r="C39" s="2">
        <v>133.21131317734717</v>
      </c>
      <c r="D39" s="2">
        <v>5.7171782775953953E-4</v>
      </c>
      <c r="E39" s="2"/>
      <c r="F39" s="2">
        <v>7.8201439805672545E-5</v>
      </c>
      <c r="G39" s="2"/>
      <c r="H39" s="2">
        <v>2.4559196391960952E-4</v>
      </c>
      <c r="I39" s="2">
        <v>2.6567787669500358E-5</v>
      </c>
      <c r="J39" s="2">
        <v>1.1008039008280429E-4</v>
      </c>
      <c r="K39" s="2">
        <v>58.703167582532004</v>
      </c>
      <c r="L39" s="2">
        <v>8.4487094625468711</v>
      </c>
      <c r="M39" s="2">
        <v>3.9412101962912454E-4</v>
      </c>
      <c r="N39" s="2">
        <v>2.2290723213997158E-4</v>
      </c>
      <c r="O39" s="2"/>
      <c r="P39" s="2">
        <v>5.9248868778296433E-4</v>
      </c>
      <c r="Q39" s="2">
        <v>2.3186792652302533</v>
      </c>
      <c r="R39" s="2">
        <v>67.616854647121102</v>
      </c>
      <c r="S39" s="2">
        <v>0.19631384428454901</v>
      </c>
      <c r="T39" s="2">
        <v>270.92231211697981</v>
      </c>
    </row>
    <row r="40" spans="1:20" x14ac:dyDescent="0.25">
      <c r="A40" s="3" t="s">
        <v>223</v>
      </c>
      <c r="B40" s="2">
        <v>0.29457981437163067</v>
      </c>
      <c r="C40" s="2">
        <v>90.370890489749655</v>
      </c>
      <c r="D40" s="2">
        <v>3.8252454278601847E-4</v>
      </c>
      <c r="E40" s="2"/>
      <c r="F40" s="2">
        <v>7.7550994145968849E-5</v>
      </c>
      <c r="G40" s="2"/>
      <c r="H40" s="2">
        <v>1.6681302860630255E-4</v>
      </c>
      <c r="I40" s="2">
        <v>2.098640161352145E-5</v>
      </c>
      <c r="J40" s="2">
        <v>7.6409067791372525E-5</v>
      </c>
      <c r="K40" s="2">
        <v>39.103356453684512</v>
      </c>
      <c r="L40" s="2">
        <v>5.6868518225767906</v>
      </c>
      <c r="M40" s="2">
        <v>2.6717950354353373E-4</v>
      </c>
      <c r="N40" s="2">
        <v>1.5837003159894613E-4</v>
      </c>
      <c r="O40" s="2"/>
      <c r="P40" s="2">
        <v>4.0609921463418308E-4</v>
      </c>
      <c r="Q40" s="2">
        <v>1.5565013796986171</v>
      </c>
      <c r="R40" s="2">
        <v>44.412849282500638</v>
      </c>
      <c r="S40" s="2">
        <v>0.15469581248763192</v>
      </c>
      <c r="T40" s="2">
        <v>181.58128098785417</v>
      </c>
    </row>
    <row r="41" spans="1:20" x14ac:dyDescent="0.25">
      <c r="A41" s="3" t="s">
        <v>14</v>
      </c>
      <c r="B41" s="2">
        <v>0.45839282270311049</v>
      </c>
      <c r="C41" s="2">
        <v>143.96250438971649</v>
      </c>
      <c r="D41" s="2">
        <v>6.2516136257494451E-4</v>
      </c>
      <c r="E41" s="2"/>
      <c r="F41" s="2">
        <v>8.260232060878974E-5</v>
      </c>
      <c r="G41" s="2"/>
      <c r="H41" s="2">
        <v>2.662120106880037E-4</v>
      </c>
      <c r="I41" s="2">
        <v>2.8535415354667849E-5</v>
      </c>
      <c r="J41" s="2">
        <v>1.184316898867939E-4</v>
      </c>
      <c r="K41" s="2">
        <v>63.933880734113025</v>
      </c>
      <c r="L41" s="2">
        <v>9.1843497697470085</v>
      </c>
      <c r="M41" s="2">
        <v>4.2678427781979396E-4</v>
      </c>
      <c r="N41" s="2">
        <v>2.3729749286780262E-4</v>
      </c>
      <c r="O41" s="2"/>
      <c r="P41" s="2">
        <v>6.4054270836429183E-4</v>
      </c>
      <c r="Q41" s="2">
        <v>2.5190429606068792</v>
      </c>
      <c r="R41" s="2">
        <v>73.958580468609981</v>
      </c>
      <c r="S41" s="2">
        <v>0.20416181934295397</v>
      </c>
      <c r="T41" s="2">
        <v>294.22333853211762</v>
      </c>
    </row>
    <row r="42" spans="1:20" x14ac:dyDescent="0.25">
      <c r="A42" s="3" t="s">
        <v>15</v>
      </c>
      <c r="B42" s="2">
        <v>0.48813633436051296</v>
      </c>
      <c r="C42" s="2">
        <v>154.27849974882395</v>
      </c>
      <c r="D42" s="2">
        <v>6.7698459569378894E-4</v>
      </c>
      <c r="E42" s="2"/>
      <c r="F42" s="2">
        <v>8.6547238603043908E-5</v>
      </c>
      <c r="G42" s="2"/>
      <c r="H42" s="2">
        <v>2.8548095902905068E-4</v>
      </c>
      <c r="I42" s="2">
        <v>3.0278104409271461E-5</v>
      </c>
      <c r="J42" s="2">
        <v>1.2583881689245076E-4</v>
      </c>
      <c r="K42" s="2">
        <v>69.010560507773548</v>
      </c>
      <c r="L42" s="2">
        <v>9.8947426954119795</v>
      </c>
      <c r="M42" s="2">
        <v>4.5777077968782784E-4</v>
      </c>
      <c r="N42" s="2">
        <v>2.4866244576890651E-4</v>
      </c>
      <c r="O42" s="2"/>
      <c r="P42" s="2">
        <v>6.8698541272699547E-4</v>
      </c>
      <c r="Q42" s="2">
        <v>2.7093590837613792</v>
      </c>
      <c r="R42" s="2">
        <v>80.178168537322463</v>
      </c>
      <c r="S42" s="2">
        <v>0.20753998032153473</v>
      </c>
      <c r="T42" s="2">
        <v>316.76960543612819</v>
      </c>
    </row>
    <row r="43" spans="1:20" x14ac:dyDescent="0.25">
      <c r="A43" s="3" t="s">
        <v>16</v>
      </c>
      <c r="B43" s="2">
        <v>0.51035700002364337</v>
      </c>
      <c r="C43" s="2">
        <v>163.49646492385295</v>
      </c>
      <c r="D43" s="2">
        <v>7.2284192034952836E-4</v>
      </c>
      <c r="E43" s="2"/>
      <c r="F43" s="2">
        <v>8.8429666092485913E-5</v>
      </c>
      <c r="G43" s="2"/>
      <c r="H43" s="2">
        <v>3.0164618838380777E-4</v>
      </c>
      <c r="I43" s="2">
        <v>3.1309708610775812E-5</v>
      </c>
      <c r="J43" s="2">
        <v>1.3104903734127138E-4</v>
      </c>
      <c r="K43" s="2">
        <v>73.616037531548329</v>
      </c>
      <c r="L43" s="2">
        <v>10.530974954370759</v>
      </c>
      <c r="M43" s="2">
        <v>4.8400809658878858E-4</v>
      </c>
      <c r="N43" s="2">
        <v>2.5412671164355493E-4</v>
      </c>
      <c r="O43" s="2"/>
      <c r="P43" s="2">
        <v>7.2785955296250356E-4</v>
      </c>
      <c r="Q43" s="2">
        <v>2.8737225373865316</v>
      </c>
      <c r="R43" s="2">
        <v>85.965477611803493</v>
      </c>
      <c r="S43" s="2">
        <v>0.20446879328106096</v>
      </c>
      <c r="T43" s="2">
        <v>337.20024462314871</v>
      </c>
    </row>
    <row r="44" spans="1:20" x14ac:dyDescent="0.25">
      <c r="A44" s="3" t="s">
        <v>17</v>
      </c>
      <c r="B44" s="2">
        <v>0.51545756238699347</v>
      </c>
      <c r="C44" s="2">
        <v>169.61874965817088</v>
      </c>
      <c r="D44" s="2">
        <v>7.6519578726784085E-4</v>
      </c>
      <c r="E44" s="2"/>
      <c r="F44" s="2">
        <v>1.0245595234012921E-4</v>
      </c>
      <c r="G44" s="2"/>
      <c r="H44" s="2">
        <v>3.1050420927491263E-4</v>
      </c>
      <c r="I44" s="2">
        <v>3.321893642350803E-5</v>
      </c>
      <c r="J44" s="2">
        <v>1.3194383823510389E-4</v>
      </c>
      <c r="K44" s="2">
        <v>77.008231966965099</v>
      </c>
      <c r="L44" s="2">
        <v>10.994291936999838</v>
      </c>
      <c r="M44" s="2">
        <v>4.9792149705960703E-4</v>
      </c>
      <c r="N44" s="2">
        <v>2.4808028294271458E-4</v>
      </c>
      <c r="O44" s="2"/>
      <c r="P44" s="2">
        <v>7.5082559828710388E-4</v>
      </c>
      <c r="Q44" s="2">
        <v>2.9778424080889758</v>
      </c>
      <c r="R44" s="2">
        <v>90.582632971198692</v>
      </c>
      <c r="S44" s="2">
        <v>0.19658473819512279</v>
      </c>
      <c r="T44" s="2">
        <v>351.89663138810738</v>
      </c>
    </row>
    <row r="45" spans="1:20" x14ac:dyDescent="0.25">
      <c r="A45" s="1" t="s">
        <v>30</v>
      </c>
      <c r="B45" s="2">
        <v>7.0198621190139967</v>
      </c>
      <c r="C45" s="2">
        <v>1691.6945806779624</v>
      </c>
      <c r="D45" s="2">
        <v>0.20143651949182204</v>
      </c>
      <c r="E45" s="2"/>
      <c r="F45" s="2">
        <v>1.3198095031820758E-4</v>
      </c>
      <c r="G45" s="2"/>
      <c r="H45" s="2">
        <v>0.20121282277446773</v>
      </c>
      <c r="I45" s="2">
        <v>1.4917535839660456E-4</v>
      </c>
      <c r="J45" s="2">
        <v>9.5469974418968258E-4</v>
      </c>
      <c r="K45" s="2">
        <v>729.66325141361983</v>
      </c>
      <c r="L45" s="2">
        <v>195.25537904312108</v>
      </c>
      <c r="M45" s="2">
        <v>4.8933857678503207E-3</v>
      </c>
      <c r="N45" s="2">
        <v>1.2445771730687778</v>
      </c>
      <c r="O45" s="2"/>
      <c r="P45" s="2">
        <v>6.3820685319009264E-3</v>
      </c>
      <c r="Q45" s="2">
        <v>37.251776583850372</v>
      </c>
      <c r="R45" s="2">
        <v>271.3740350248554</v>
      </c>
      <c r="S45" s="2">
        <v>2.064463957065608</v>
      </c>
      <c r="T45" s="2">
        <v>2935.9830866451766</v>
      </c>
    </row>
    <row r="46" spans="1:20" x14ac:dyDescent="0.25">
      <c r="A46" s="3" t="s">
        <v>10</v>
      </c>
      <c r="B46" s="2">
        <v>0.6323879725726802</v>
      </c>
      <c r="C46" s="2">
        <v>145.36031049995253</v>
      </c>
      <c r="D46" s="2">
        <v>1.7487033229199769E-2</v>
      </c>
      <c r="E46" s="2"/>
      <c r="F46" s="2">
        <v>1.3354049851573735E-5</v>
      </c>
      <c r="G46" s="2"/>
      <c r="H46" s="2">
        <v>1.7391262409589943E-2</v>
      </c>
      <c r="I46" s="2">
        <v>1.469092422557261E-5</v>
      </c>
      <c r="J46" s="2">
        <v>8.6654506435262976E-5</v>
      </c>
      <c r="K46" s="2">
        <v>62.321754292399433</v>
      </c>
      <c r="L46" s="2">
        <v>16.890141810678053</v>
      </c>
      <c r="M46" s="2">
        <v>4.2623608202473626E-4</v>
      </c>
      <c r="N46" s="2">
        <v>0.11663943513506514</v>
      </c>
      <c r="O46" s="2"/>
      <c r="P46" s="2">
        <v>5.5192399268080307E-4</v>
      </c>
      <c r="Q46" s="2">
        <v>3.1894375367485046</v>
      </c>
      <c r="R46" s="2">
        <v>22.218247874206153</v>
      </c>
      <c r="S46" s="2">
        <v>0.21308656603452275</v>
      </c>
      <c r="T46" s="2">
        <v>250.97797714292096</v>
      </c>
    </row>
    <row r="47" spans="1:20" x14ac:dyDescent="0.25">
      <c r="A47" s="3" t="s">
        <v>11</v>
      </c>
      <c r="B47" s="2">
        <v>0.67815876088703542</v>
      </c>
      <c r="C47" s="2">
        <v>158.10084927451277</v>
      </c>
      <c r="D47" s="2">
        <v>1.8769881904303277E-2</v>
      </c>
      <c r="E47" s="2"/>
      <c r="F47" s="2">
        <v>1.2605181633163068E-5</v>
      </c>
      <c r="G47" s="2"/>
      <c r="H47" s="2">
        <v>1.8883401811436992E-2</v>
      </c>
      <c r="I47" s="2">
        <v>1.4967136245687788E-5</v>
      </c>
      <c r="J47" s="2">
        <v>9.2488133767769999E-5</v>
      </c>
      <c r="K47" s="2">
        <v>67.771067064038618</v>
      </c>
      <c r="L47" s="2">
        <v>18.29187267355541</v>
      </c>
      <c r="M47" s="2">
        <v>4.5975915494399531E-4</v>
      </c>
      <c r="N47" s="2">
        <v>0.12422208390053549</v>
      </c>
      <c r="O47" s="2"/>
      <c r="P47" s="2">
        <v>5.987167775035082E-4</v>
      </c>
      <c r="Q47" s="2">
        <v>3.4657243509222178</v>
      </c>
      <c r="R47" s="2">
        <v>24.512930392836576</v>
      </c>
      <c r="S47" s="2">
        <v>0.2198483668379545</v>
      </c>
      <c r="T47" s="2">
        <v>273.20350478759099</v>
      </c>
    </row>
    <row r="48" spans="1:20" x14ac:dyDescent="0.25">
      <c r="A48" s="3" t="s">
        <v>12</v>
      </c>
      <c r="B48" s="2">
        <v>0.73593385630924846</v>
      </c>
      <c r="C48" s="2">
        <v>173.45930095431331</v>
      </c>
      <c r="D48" s="2">
        <v>2.0695539477556778E-2</v>
      </c>
      <c r="E48" s="2"/>
      <c r="F48" s="2">
        <v>1.3354661912317811E-5</v>
      </c>
      <c r="G48" s="2"/>
      <c r="H48" s="2">
        <v>2.0725613862023064E-2</v>
      </c>
      <c r="I48" s="2">
        <v>1.5233902374390657E-5</v>
      </c>
      <c r="J48" s="2">
        <v>1.0150990013286909E-4</v>
      </c>
      <c r="K48" s="2">
        <v>74.638617838119075</v>
      </c>
      <c r="L48" s="2">
        <v>20.094081354585125</v>
      </c>
      <c r="M48" s="2">
        <v>5.0755162003199988E-4</v>
      </c>
      <c r="N48" s="2">
        <v>0.13495724962962499</v>
      </c>
      <c r="O48" s="2"/>
      <c r="P48" s="2">
        <v>6.5899644087103241E-4</v>
      </c>
      <c r="Q48" s="2">
        <v>3.8164453242190128</v>
      </c>
      <c r="R48" s="2">
        <v>27.221337899376529</v>
      </c>
      <c r="S48" s="2">
        <v>0.23385015202806339</v>
      </c>
      <c r="T48" s="2">
        <v>300.3772424284449</v>
      </c>
    </row>
    <row r="49" spans="1:20" x14ac:dyDescent="0.25">
      <c r="A49" s="3" t="s">
        <v>13</v>
      </c>
      <c r="B49" s="2">
        <v>0.78762980985180575</v>
      </c>
      <c r="C49" s="2">
        <v>187.91343923808012</v>
      </c>
      <c r="D49" s="2">
        <v>2.2412356336471026E-2</v>
      </c>
      <c r="E49" s="2"/>
      <c r="F49" s="2">
        <v>1.4015069172619352E-5</v>
      </c>
      <c r="G49" s="2"/>
      <c r="H49" s="2">
        <v>2.2429764173692742E-2</v>
      </c>
      <c r="I49" s="2">
        <v>1.6023962504128085E-5</v>
      </c>
      <c r="J49" s="2">
        <v>1.085659385383932E-4</v>
      </c>
      <c r="K49" s="2">
        <v>81.022263744374541</v>
      </c>
      <c r="L49" s="2">
        <v>21.728059829336662</v>
      </c>
      <c r="M49" s="2">
        <v>5.4816646430646708E-4</v>
      </c>
      <c r="N49" s="2">
        <v>0.14346663605149018</v>
      </c>
      <c r="O49" s="2"/>
      <c r="P49" s="2">
        <v>7.1319449833967194E-4</v>
      </c>
      <c r="Q49" s="2">
        <v>4.1417579272738152</v>
      </c>
      <c r="R49" s="2">
        <v>29.901328943866744</v>
      </c>
      <c r="S49" s="2">
        <v>0.24202526278287614</v>
      </c>
      <c r="T49" s="2">
        <v>325.92621347806107</v>
      </c>
    </row>
    <row r="50" spans="1:20" x14ac:dyDescent="0.25">
      <c r="A50" s="3" t="s">
        <v>223</v>
      </c>
      <c r="B50" s="2">
        <v>0.5962243292328433</v>
      </c>
      <c r="C50" s="2">
        <v>136.21635845335246</v>
      </c>
      <c r="D50" s="2">
        <v>1.6205191346011616E-2</v>
      </c>
      <c r="E50" s="2"/>
      <c r="F50" s="2">
        <v>1.4554589412940953E-5</v>
      </c>
      <c r="G50" s="2"/>
      <c r="H50" s="2">
        <v>1.6255278542868269E-2</v>
      </c>
      <c r="I50" s="2">
        <v>1.3903479121182721E-5</v>
      </c>
      <c r="J50" s="2">
        <v>8.024010258190493E-5</v>
      </c>
      <c r="K50" s="2">
        <v>57.778161635362139</v>
      </c>
      <c r="L50" s="2">
        <v>15.694630008323246</v>
      </c>
      <c r="M50" s="2">
        <v>3.947620722735778E-4</v>
      </c>
      <c r="N50" s="2">
        <v>0.1083053512171442</v>
      </c>
      <c r="O50" s="2"/>
      <c r="P50" s="2">
        <v>5.1319507368461758E-4</v>
      </c>
      <c r="Q50" s="2">
        <v>2.9655325994091783</v>
      </c>
      <c r="R50" s="2">
        <v>20.61669603183357</v>
      </c>
      <c r="S50" s="2">
        <v>0.19841488844115171</v>
      </c>
      <c r="T50" s="2">
        <v>234.20780042237777</v>
      </c>
    </row>
    <row r="51" spans="1:20" x14ac:dyDescent="0.25">
      <c r="A51" s="3" t="s">
        <v>14</v>
      </c>
      <c r="B51" s="2">
        <v>0.83835441681220046</v>
      </c>
      <c r="C51" s="2">
        <v>202.5423114406818</v>
      </c>
      <c r="D51" s="2">
        <v>2.4143125829423073E-2</v>
      </c>
      <c r="E51" s="2"/>
      <c r="F51" s="2">
        <v>1.4721947823310045E-5</v>
      </c>
      <c r="G51" s="2"/>
      <c r="H51" s="2">
        <v>2.4131739487049823E-2</v>
      </c>
      <c r="I51" s="2">
        <v>1.7136389027305307E-5</v>
      </c>
      <c r="J51" s="2">
        <v>1.151740164541684E-4</v>
      </c>
      <c r="K51" s="2">
        <v>87.460520204848891</v>
      </c>
      <c r="L51" s="2">
        <v>23.37091880808601</v>
      </c>
      <c r="M51" s="2">
        <v>5.8832254911016528E-4</v>
      </c>
      <c r="N51" s="2">
        <v>0.15083269084836076</v>
      </c>
      <c r="O51" s="2"/>
      <c r="P51" s="2">
        <v>7.6687532465204405E-4</v>
      </c>
      <c r="Q51" s="2">
        <v>4.4683565536423977</v>
      </c>
      <c r="R51" s="2">
        <v>32.64081120485541</v>
      </c>
      <c r="S51" s="2">
        <v>0.24590735992509616</v>
      </c>
      <c r="T51" s="2">
        <v>351.76778977524367</v>
      </c>
    </row>
    <row r="52" spans="1:20" x14ac:dyDescent="0.25">
      <c r="A52" s="3" t="s">
        <v>15</v>
      </c>
      <c r="B52" s="2">
        <v>0.88309497244200075</v>
      </c>
      <c r="C52" s="2">
        <v>216.29602410106943</v>
      </c>
      <c r="D52" s="2">
        <v>2.5736422465858669E-2</v>
      </c>
      <c r="E52" s="2"/>
      <c r="F52" s="2">
        <v>1.5319430982052211E-5</v>
      </c>
      <c r="G52" s="2"/>
      <c r="H52" s="2">
        <v>2.5700849443142222E-2</v>
      </c>
      <c r="I52" s="2">
        <v>1.8064143824002714E-5</v>
      </c>
      <c r="J52" s="2">
        <v>1.2047430003740162E-4</v>
      </c>
      <c r="K52" s="2">
        <v>93.559641922425683</v>
      </c>
      <c r="L52" s="2">
        <v>24.908532648137513</v>
      </c>
      <c r="M52" s="2">
        <v>6.2469081403977722E-4</v>
      </c>
      <c r="N52" s="2">
        <v>0.15571205057728385</v>
      </c>
      <c r="O52" s="2"/>
      <c r="P52" s="2">
        <v>8.1598243372147218E-4</v>
      </c>
      <c r="Q52" s="2">
        <v>4.7748821061186337</v>
      </c>
      <c r="R52" s="2">
        <v>35.321594518308387</v>
      </c>
      <c r="S52" s="2">
        <v>0.24390974949169117</v>
      </c>
      <c r="T52" s="2">
        <v>376.19642387160224</v>
      </c>
    </row>
    <row r="53" spans="1:20" x14ac:dyDescent="0.25">
      <c r="A53" s="3" t="s">
        <v>16</v>
      </c>
      <c r="B53" s="2">
        <v>0.91735162918207769</v>
      </c>
      <c r="C53" s="2">
        <v>228.4035597168195</v>
      </c>
      <c r="D53" s="2">
        <v>2.7062601089303591E-2</v>
      </c>
      <c r="E53" s="2"/>
      <c r="F53" s="2">
        <v>1.55589166098767E-5</v>
      </c>
      <c r="G53" s="2"/>
      <c r="H53" s="2">
        <v>2.704169317753332E-2</v>
      </c>
      <c r="I53" s="2">
        <v>1.8797421257166282E-5</v>
      </c>
      <c r="J53" s="2">
        <v>1.236329562686224E-4</v>
      </c>
      <c r="K53" s="2">
        <v>99.084241864785156</v>
      </c>
      <c r="L53" s="2">
        <v>26.271746763338644</v>
      </c>
      <c r="M53" s="2">
        <v>6.5497806267847522E-4</v>
      </c>
      <c r="N53" s="2">
        <v>0.15654428350135816</v>
      </c>
      <c r="O53" s="2"/>
      <c r="P53" s="2">
        <v>8.5745558953369294E-4</v>
      </c>
      <c r="Q53" s="2">
        <v>5.0467915385120472</v>
      </c>
      <c r="R53" s="2">
        <v>37.839184176895934</v>
      </c>
      <c r="S53" s="2">
        <v>0.23558303177632081</v>
      </c>
      <c r="T53" s="2">
        <v>398.01077772202422</v>
      </c>
    </row>
    <row r="54" spans="1:20" x14ac:dyDescent="0.25">
      <c r="A54" s="3" t="s">
        <v>17</v>
      </c>
      <c r="B54" s="2">
        <v>0.95072637172410401</v>
      </c>
      <c r="C54" s="2">
        <v>243.40242699918053</v>
      </c>
      <c r="D54" s="2">
        <v>2.8924367813694257E-2</v>
      </c>
      <c r="E54" s="2"/>
      <c r="F54" s="2">
        <v>1.8497102920353713E-5</v>
      </c>
      <c r="G54" s="2"/>
      <c r="H54" s="2">
        <v>2.8653219867131357E-2</v>
      </c>
      <c r="I54" s="2">
        <v>2.0357999817168413E-5</v>
      </c>
      <c r="J54" s="2">
        <v>1.2595988997329011E-4</v>
      </c>
      <c r="K54" s="2">
        <v>106.02698284726632</v>
      </c>
      <c r="L54" s="2">
        <v>28.005395147080421</v>
      </c>
      <c r="M54" s="2">
        <v>6.8891894844112669E-4</v>
      </c>
      <c r="N54" s="2">
        <v>0.15389739220791501</v>
      </c>
      <c r="O54" s="2"/>
      <c r="P54" s="2">
        <v>9.0572840091408357E-4</v>
      </c>
      <c r="Q54" s="2">
        <v>5.3828486470045664</v>
      </c>
      <c r="R54" s="2">
        <v>41.101903982676099</v>
      </c>
      <c r="S54" s="2">
        <v>0.23183857974793151</v>
      </c>
      <c r="T54" s="2">
        <v>425.31535701691081</v>
      </c>
    </row>
    <row r="55" spans="1:20" x14ac:dyDescent="0.25">
      <c r="A55" s="1" t="s">
        <v>31</v>
      </c>
      <c r="B55" s="2">
        <v>4.9470369765623978</v>
      </c>
      <c r="C55" s="2">
        <v>2673.1647910112329</v>
      </c>
      <c r="D55" s="2">
        <v>9.8692571321788089E-3</v>
      </c>
      <c r="E55" s="2"/>
      <c r="F55" s="2"/>
      <c r="G55" s="2"/>
      <c r="H55" s="2">
        <v>3.5776220077387432E-3</v>
      </c>
      <c r="I55" s="2"/>
      <c r="J55" s="2">
        <v>1.546177199093958E-3</v>
      </c>
      <c r="K55" s="2">
        <v>684.7357502737068</v>
      </c>
      <c r="L55" s="2">
        <v>72.870066434360112</v>
      </c>
      <c r="M55" s="2">
        <v>7.0267527406770117E-3</v>
      </c>
      <c r="N55" s="2">
        <v>4.0019545314444512E-3</v>
      </c>
      <c r="O55" s="2"/>
      <c r="P55" s="2">
        <v>1.055611927709591E-2</v>
      </c>
      <c r="Q55" s="2">
        <v>67.536316929951695</v>
      </c>
      <c r="R55" s="2">
        <v>1359.9493786038281</v>
      </c>
      <c r="S55" s="2">
        <v>3.7141957987280154</v>
      </c>
      <c r="T55" s="2">
        <v>4866.954113911258</v>
      </c>
    </row>
    <row r="56" spans="1:20" x14ac:dyDescent="0.25">
      <c r="A56" s="3" t="s">
        <v>10</v>
      </c>
      <c r="B56" s="2">
        <v>0.47534105155986861</v>
      </c>
      <c r="C56" s="2">
        <v>245.45783801389624</v>
      </c>
      <c r="D56" s="2">
        <v>8.9735389068024759E-4</v>
      </c>
      <c r="E56" s="2"/>
      <c r="F56" s="2"/>
      <c r="G56" s="2"/>
      <c r="H56" s="2">
        <v>3.2643538850581793E-4</v>
      </c>
      <c r="I56" s="2"/>
      <c r="J56" s="2">
        <v>1.458311914349252E-4</v>
      </c>
      <c r="K56" s="2">
        <v>61.471001280937301</v>
      </c>
      <c r="L56" s="2">
        <v>6.5885853691043179</v>
      </c>
      <c r="M56" s="2">
        <v>6.3776807936718441E-4</v>
      </c>
      <c r="N56" s="2">
        <v>3.8085775572295889E-4</v>
      </c>
      <c r="O56" s="2"/>
      <c r="P56" s="2">
        <v>9.5182747362795958E-4</v>
      </c>
      <c r="Q56" s="2">
        <v>6.0575176367071935</v>
      </c>
      <c r="R56" s="2">
        <v>119.50428620856933</v>
      </c>
      <c r="S56" s="2">
        <v>0.39294660229403566</v>
      </c>
      <c r="T56" s="2">
        <v>439.95085623684759</v>
      </c>
    </row>
    <row r="57" spans="1:20" x14ac:dyDescent="0.25">
      <c r="A57" s="3" t="s">
        <v>11</v>
      </c>
      <c r="B57" s="2">
        <v>0.51590589365595241</v>
      </c>
      <c r="C57" s="2">
        <v>269.83795588767879</v>
      </c>
      <c r="D57" s="2">
        <v>9.8397082433163336E-4</v>
      </c>
      <c r="E57" s="2"/>
      <c r="F57" s="2"/>
      <c r="G57" s="2"/>
      <c r="H57" s="2">
        <v>3.5976274659512943E-4</v>
      </c>
      <c r="I57" s="2"/>
      <c r="J57" s="2">
        <v>1.5935491241831485E-4</v>
      </c>
      <c r="K57" s="2">
        <v>68.136043629701248</v>
      </c>
      <c r="L57" s="2">
        <v>7.2797965981092085</v>
      </c>
      <c r="M57" s="2">
        <v>7.0219535052812689E-4</v>
      </c>
      <c r="N57" s="2">
        <v>4.1639629720203585E-4</v>
      </c>
      <c r="O57" s="2"/>
      <c r="P57" s="2">
        <v>1.0545568792286188E-3</v>
      </c>
      <c r="Q57" s="2">
        <v>6.7162771939776533</v>
      </c>
      <c r="R57" s="2">
        <v>133.3577916481261</v>
      </c>
      <c r="S57" s="2">
        <v>0.41583805938587542</v>
      </c>
      <c r="T57" s="2">
        <v>486.26328514764515</v>
      </c>
    </row>
    <row r="58" spans="1:20" x14ac:dyDescent="0.25">
      <c r="A58" s="3" t="s">
        <v>12</v>
      </c>
      <c r="B58" s="2">
        <v>0.54693717317045476</v>
      </c>
      <c r="C58" s="2">
        <v>288.61925328621635</v>
      </c>
      <c r="D58" s="2">
        <v>1.0654268558066991E-3</v>
      </c>
      <c r="E58" s="2"/>
      <c r="F58" s="2"/>
      <c r="G58" s="2"/>
      <c r="H58" s="2">
        <v>3.8773677411675579E-4</v>
      </c>
      <c r="I58" s="2"/>
      <c r="J58" s="2">
        <v>1.713614554309107E-4</v>
      </c>
      <c r="K58" s="2">
        <v>73.770275294810858</v>
      </c>
      <c r="L58" s="2">
        <v>7.8708124976753933</v>
      </c>
      <c r="M58" s="2">
        <v>7.6112553768282987E-4</v>
      </c>
      <c r="N58" s="2">
        <v>4.4618006460349336E-4</v>
      </c>
      <c r="O58" s="2"/>
      <c r="P58" s="2">
        <v>1.140418383057355E-3</v>
      </c>
      <c r="Q58" s="2">
        <v>7.2775023139172683</v>
      </c>
      <c r="R58" s="2">
        <v>145.15678578578724</v>
      </c>
      <c r="S58" s="2">
        <v>0.43804341143138587</v>
      </c>
      <c r="T58" s="2">
        <v>523.6835820120798</v>
      </c>
    </row>
    <row r="59" spans="1:20" x14ac:dyDescent="0.25">
      <c r="A59" s="3" t="s">
        <v>13</v>
      </c>
      <c r="B59" s="2">
        <v>0.57162997753029698</v>
      </c>
      <c r="C59" s="2">
        <v>304.81632066099519</v>
      </c>
      <c r="D59" s="2">
        <v>1.1328334231504023E-3</v>
      </c>
      <c r="E59" s="2"/>
      <c r="F59" s="2"/>
      <c r="G59" s="2"/>
      <c r="H59" s="2">
        <v>4.1128801977829082E-4</v>
      </c>
      <c r="I59" s="2"/>
      <c r="J59" s="2">
        <v>1.8022692921372242E-4</v>
      </c>
      <c r="K59" s="2">
        <v>78.537900628765541</v>
      </c>
      <c r="L59" s="2">
        <v>8.3613230390054607</v>
      </c>
      <c r="M59" s="2">
        <v>8.0742735296486794E-4</v>
      </c>
      <c r="N59" s="2">
        <v>4.6864289101952202E-4</v>
      </c>
      <c r="O59" s="2"/>
      <c r="P59" s="2">
        <v>1.2126237898649754E-3</v>
      </c>
      <c r="Q59" s="2">
        <v>7.7539336491564841</v>
      </c>
      <c r="R59" s="2">
        <v>155.55132734138357</v>
      </c>
      <c r="S59" s="2">
        <v>0.44859563817970344</v>
      </c>
      <c r="T59" s="2">
        <v>556.04524397742216</v>
      </c>
    </row>
    <row r="60" spans="1:20" x14ac:dyDescent="0.25">
      <c r="A60" s="3" t="s">
        <v>223</v>
      </c>
      <c r="B60" s="2">
        <v>0.43523797163548761</v>
      </c>
      <c r="C60" s="2">
        <v>224.42077774800418</v>
      </c>
      <c r="D60" s="2">
        <v>8.1501055811669459E-4</v>
      </c>
      <c r="E60" s="2"/>
      <c r="F60" s="2"/>
      <c r="G60" s="2"/>
      <c r="H60" s="2">
        <v>2.9770699563401215E-4</v>
      </c>
      <c r="I60" s="2"/>
      <c r="J60" s="2">
        <v>1.3216376906966798E-4</v>
      </c>
      <c r="K60" s="2">
        <v>55.647561679555707</v>
      </c>
      <c r="L60" s="2">
        <v>5.982835942414666</v>
      </c>
      <c r="M60" s="2">
        <v>5.7759878829297465E-4</v>
      </c>
      <c r="N60" s="2">
        <v>3.4502329025241446E-4</v>
      </c>
      <c r="O60" s="2"/>
      <c r="P60" s="2">
        <v>8.6135517563700132E-4</v>
      </c>
      <c r="Q60" s="2">
        <v>5.4833744025390896</v>
      </c>
      <c r="R60" s="2">
        <v>108.48993587449112</v>
      </c>
      <c r="S60" s="2">
        <v>0.35733177522982373</v>
      </c>
      <c r="T60" s="2">
        <v>400.82008425244715</v>
      </c>
    </row>
    <row r="61" spans="1:20" x14ac:dyDescent="0.25">
      <c r="A61" s="3" t="s">
        <v>14</v>
      </c>
      <c r="B61" s="2">
        <v>0.59211787741805311</v>
      </c>
      <c r="C61" s="2">
        <v>319.71662072710251</v>
      </c>
      <c r="D61" s="2">
        <v>1.1922149131733868E-3</v>
      </c>
      <c r="E61" s="2"/>
      <c r="F61" s="2"/>
      <c r="G61" s="2"/>
      <c r="H61" s="2">
        <v>4.3176898570505725E-4</v>
      </c>
      <c r="I61" s="2"/>
      <c r="J61" s="2">
        <v>1.8718661937234084E-4</v>
      </c>
      <c r="K61" s="2">
        <v>82.760282459197711</v>
      </c>
      <c r="L61" s="2">
        <v>8.7947671541249584</v>
      </c>
      <c r="M61" s="2">
        <v>8.4784508573281848E-4</v>
      </c>
      <c r="N61" s="2">
        <v>4.8549191112386841E-4</v>
      </c>
      <c r="O61" s="2"/>
      <c r="P61" s="2">
        <v>1.275512369196816E-3</v>
      </c>
      <c r="Q61" s="2">
        <v>8.1744745231824165</v>
      </c>
      <c r="R61" s="2">
        <v>164.892270317341</v>
      </c>
      <c r="S61" s="2">
        <v>0.44893950050617881</v>
      </c>
      <c r="T61" s="2">
        <v>585.38389257875713</v>
      </c>
    </row>
    <row r="62" spans="1:20" x14ac:dyDescent="0.25">
      <c r="A62" s="3" t="s">
        <v>15</v>
      </c>
      <c r="B62" s="2">
        <v>0.60549848156837804</v>
      </c>
      <c r="C62" s="2">
        <v>331.80454866014651</v>
      </c>
      <c r="D62" s="2">
        <v>1.240852646497389E-3</v>
      </c>
      <c r="E62" s="2"/>
      <c r="F62" s="2"/>
      <c r="G62" s="2"/>
      <c r="H62" s="2">
        <v>4.4801339444111869E-4</v>
      </c>
      <c r="I62" s="2"/>
      <c r="J62" s="2">
        <v>1.9195291446110456E-4</v>
      </c>
      <c r="K62" s="2">
        <v>86.28366457613464</v>
      </c>
      <c r="L62" s="2">
        <v>9.1546168528825724</v>
      </c>
      <c r="M62" s="2">
        <v>8.8239591299510596E-4</v>
      </c>
      <c r="N62" s="2">
        <v>4.955374445708852E-4</v>
      </c>
      <c r="O62" s="2"/>
      <c r="P62" s="2">
        <v>1.327129218553505E-3</v>
      </c>
      <c r="Q62" s="2">
        <v>8.5190891128120931</v>
      </c>
      <c r="R62" s="2">
        <v>172.71337270473521</v>
      </c>
      <c r="S62" s="2">
        <v>0.43688339222399958</v>
      </c>
      <c r="T62" s="2">
        <v>609.52225966203491</v>
      </c>
    </row>
    <row r="63" spans="1:20" x14ac:dyDescent="0.25">
      <c r="A63" s="3" t="s">
        <v>16</v>
      </c>
      <c r="B63" s="2">
        <v>0.60769549930229505</v>
      </c>
      <c r="C63" s="2">
        <v>340.58525038715823</v>
      </c>
      <c r="D63" s="2">
        <v>1.2640057933435314E-3</v>
      </c>
      <c r="E63" s="2"/>
      <c r="F63" s="2"/>
      <c r="G63" s="2"/>
      <c r="H63" s="2">
        <v>4.5630813745308418E-4</v>
      </c>
      <c r="I63" s="2"/>
      <c r="J63" s="2">
        <v>1.9170118470409117E-4</v>
      </c>
      <c r="K63" s="2">
        <v>88.413103205203925</v>
      </c>
      <c r="L63" s="2">
        <v>9.3611039357206867</v>
      </c>
      <c r="M63" s="2">
        <v>9.0096717772273802E-4</v>
      </c>
      <c r="N63" s="2">
        <v>4.9149833089853474E-4</v>
      </c>
      <c r="O63" s="2"/>
      <c r="P63" s="2">
        <v>1.3573195553656043E-3</v>
      </c>
      <c r="Q63" s="2">
        <v>8.7210059591292275</v>
      </c>
      <c r="R63" s="2">
        <v>178.02100377753493</v>
      </c>
      <c r="S63" s="2">
        <v>0.40694233727013268</v>
      </c>
      <c r="T63" s="2">
        <v>626.120766901499</v>
      </c>
    </row>
    <row r="64" spans="1:20" x14ac:dyDescent="0.25">
      <c r="A64" s="3" t="s">
        <v>17</v>
      </c>
      <c r="B64" s="2">
        <v>0.59667305072161203</v>
      </c>
      <c r="C64" s="2">
        <v>347.9062256400349</v>
      </c>
      <c r="D64" s="2">
        <v>1.2775882270788235E-3</v>
      </c>
      <c r="E64" s="2"/>
      <c r="F64" s="2"/>
      <c r="G64" s="2"/>
      <c r="H64" s="2">
        <v>4.586015655094767E-4</v>
      </c>
      <c r="I64" s="2"/>
      <c r="J64" s="2">
        <v>1.863982229888804E-4</v>
      </c>
      <c r="K64" s="2">
        <v>89.715917519399909</v>
      </c>
      <c r="L64" s="2">
        <v>9.4762250453228543</v>
      </c>
      <c r="M64" s="2">
        <v>9.0942945539036616E-4</v>
      </c>
      <c r="N64" s="2">
        <v>4.7232654605073866E-4</v>
      </c>
      <c r="O64" s="2"/>
      <c r="P64" s="2">
        <v>1.3753764325640748E-3</v>
      </c>
      <c r="Q64" s="2">
        <v>8.8331421385302633</v>
      </c>
      <c r="R64" s="2">
        <v>182.26260494585941</v>
      </c>
      <c r="S64" s="2">
        <v>0.36867508220688072</v>
      </c>
      <c r="T64" s="2">
        <v>639.1641431425254</v>
      </c>
    </row>
    <row r="65" spans="1:20" x14ac:dyDescent="0.25">
      <c r="A65" s="1" t="s">
        <v>80</v>
      </c>
      <c r="B65" s="2">
        <v>26.356414358108289</v>
      </c>
      <c r="C65" s="2">
        <v>5957.2125581792097</v>
      </c>
      <c r="D65" s="2">
        <v>125.19353855149259</v>
      </c>
      <c r="E65" s="2"/>
      <c r="F65" s="2"/>
      <c r="G65" s="2"/>
      <c r="H65" s="2">
        <v>8.0398700107047957E-3</v>
      </c>
      <c r="I65" s="2"/>
      <c r="J65" s="2">
        <v>264.26998161083219</v>
      </c>
      <c r="K65" s="2">
        <v>3028.4201452924754</v>
      </c>
      <c r="L65" s="2">
        <v>631.5228147315845</v>
      </c>
      <c r="M65" s="2">
        <v>288.89731935396298</v>
      </c>
      <c r="N65" s="2">
        <v>43.961842436095026</v>
      </c>
      <c r="O65" s="2"/>
      <c r="P65" s="2">
        <v>4.2744319092779242E-3</v>
      </c>
      <c r="Q65" s="2">
        <v>959.89197169764816</v>
      </c>
      <c r="R65" s="2">
        <v>640.8285414539946</v>
      </c>
      <c r="S65" s="2">
        <v>346.90431952220018</v>
      </c>
      <c r="T65" s="2">
        <v>12313.471761489522</v>
      </c>
    </row>
    <row r="66" spans="1:20" x14ac:dyDescent="0.25">
      <c r="A66" s="3" t="s">
        <v>10</v>
      </c>
      <c r="B66" s="2">
        <v>1.1367843645815312</v>
      </c>
      <c r="C66" s="2">
        <v>281.09740276005476</v>
      </c>
      <c r="D66" s="2">
        <v>5.2059919163271076</v>
      </c>
      <c r="E66" s="2"/>
      <c r="F66" s="2"/>
      <c r="G66" s="2"/>
      <c r="H66" s="2">
        <v>3.6110774101119224E-4</v>
      </c>
      <c r="I66" s="2"/>
      <c r="J66" s="2">
        <v>10.831168102333777</v>
      </c>
      <c r="K66" s="2">
        <v>133.08288670688552</v>
      </c>
      <c r="L66" s="2">
        <v>28.001302320612012</v>
      </c>
      <c r="M66" s="2">
        <v>12.595166496875352</v>
      </c>
      <c r="N66" s="2">
        <v>1.7942261539728128</v>
      </c>
      <c r="O66" s="2"/>
      <c r="P66" s="2">
        <v>1.9092063461941859E-4</v>
      </c>
      <c r="Q66" s="2">
        <v>42.601595704240879</v>
      </c>
      <c r="R66" s="2">
        <v>26.612315107240615</v>
      </c>
      <c r="S66" s="2">
        <v>15.365128515384454</v>
      </c>
      <c r="T66" s="2">
        <v>558.32452017688456</v>
      </c>
    </row>
    <row r="67" spans="1:20" x14ac:dyDescent="0.25">
      <c r="A67" s="3" t="s">
        <v>11</v>
      </c>
      <c r="B67" s="2">
        <v>1.5585650116669876</v>
      </c>
      <c r="C67" s="2">
        <v>374.60079455081001</v>
      </c>
      <c r="D67" s="2">
        <v>7.1162856813035509</v>
      </c>
      <c r="E67" s="2"/>
      <c r="F67" s="2"/>
      <c r="G67" s="2"/>
      <c r="H67" s="2">
        <v>4.8865160260265657E-4</v>
      </c>
      <c r="I67" s="2"/>
      <c r="J67" s="2">
        <v>14.906196053290785</v>
      </c>
      <c r="K67" s="2">
        <v>180.31628825564451</v>
      </c>
      <c r="L67" s="2">
        <v>37.923907504358922</v>
      </c>
      <c r="M67" s="2">
        <v>16.981936160176293</v>
      </c>
      <c r="N67" s="2">
        <v>2.471628915255677</v>
      </c>
      <c r="O67" s="2"/>
      <c r="P67" s="2">
        <v>2.5777236914666682E-4</v>
      </c>
      <c r="Q67" s="2">
        <v>57.650185667054032</v>
      </c>
      <c r="R67" s="2">
        <v>36.917176696935172</v>
      </c>
      <c r="S67" s="2">
        <v>20.671599626100804</v>
      </c>
      <c r="T67" s="2">
        <v>751.11531054656859</v>
      </c>
    </row>
    <row r="68" spans="1:20" x14ac:dyDescent="0.25">
      <c r="A68" s="3" t="s">
        <v>12</v>
      </c>
      <c r="B68" s="2">
        <v>2.0691367383730852</v>
      </c>
      <c r="C68" s="2">
        <v>486.068720921573</v>
      </c>
      <c r="D68" s="2">
        <v>9.5973736298845349</v>
      </c>
      <c r="E68" s="2"/>
      <c r="F68" s="2"/>
      <c r="G68" s="2"/>
      <c r="H68" s="2">
        <v>6.4208566248419221E-4</v>
      </c>
      <c r="I68" s="2"/>
      <c r="J68" s="2">
        <v>20.272657206699495</v>
      </c>
      <c r="K68" s="2">
        <v>239.20554791643076</v>
      </c>
      <c r="L68" s="2">
        <v>50.118187493562289</v>
      </c>
      <c r="M68" s="2">
        <v>22.739656503295002</v>
      </c>
      <c r="N68" s="2">
        <v>3.3575840405831072</v>
      </c>
      <c r="O68" s="2"/>
      <c r="P68" s="2">
        <v>3.4216108669349126E-4</v>
      </c>
      <c r="Q68" s="2">
        <v>76.232988077471376</v>
      </c>
      <c r="R68" s="2">
        <v>49.366302078247465</v>
      </c>
      <c r="S68" s="2">
        <v>27.342332813215304</v>
      </c>
      <c r="T68" s="2">
        <v>986.37147166608474</v>
      </c>
    </row>
    <row r="69" spans="1:20" x14ac:dyDescent="0.25">
      <c r="A69" s="3" t="s">
        <v>13</v>
      </c>
      <c r="B69" s="2">
        <v>2.6477387629939826</v>
      </c>
      <c r="C69" s="2">
        <v>610.23904233065707</v>
      </c>
      <c r="D69" s="2">
        <v>12.391911877788115</v>
      </c>
      <c r="E69" s="2"/>
      <c r="F69" s="2"/>
      <c r="G69" s="2"/>
      <c r="H69" s="2">
        <v>8.1482050983845331E-4</v>
      </c>
      <c r="I69" s="2"/>
      <c r="J69" s="2">
        <v>26.206865156970174</v>
      </c>
      <c r="K69" s="2">
        <v>304.84809134145604</v>
      </c>
      <c r="L69" s="2">
        <v>63.758811591599894</v>
      </c>
      <c r="M69" s="2">
        <v>28.999651051781001</v>
      </c>
      <c r="N69" s="2">
        <v>4.3486624778969514</v>
      </c>
      <c r="O69" s="2"/>
      <c r="P69" s="2">
        <v>4.3400437880189912E-4</v>
      </c>
      <c r="Q69" s="2">
        <v>96.986757629893361</v>
      </c>
      <c r="R69" s="2">
        <v>63.778679911715173</v>
      </c>
      <c r="S69" s="2">
        <v>34.856687534061933</v>
      </c>
      <c r="T69" s="2">
        <v>1249.0641484917023</v>
      </c>
    </row>
    <row r="70" spans="1:20" x14ac:dyDescent="0.25">
      <c r="A70" s="3" t="s">
        <v>223</v>
      </c>
      <c r="B70" s="2">
        <v>0.88389913497155448</v>
      </c>
      <c r="C70" s="2">
        <v>215.13029777122063</v>
      </c>
      <c r="D70" s="2">
        <v>4.007234651305887</v>
      </c>
      <c r="E70" s="2"/>
      <c r="F70" s="2"/>
      <c r="G70" s="2"/>
      <c r="H70" s="2">
        <v>2.7928682180520517E-4</v>
      </c>
      <c r="I70" s="2"/>
      <c r="J70" s="2">
        <v>8.2895903655118595</v>
      </c>
      <c r="K70" s="2">
        <v>102.86728311610337</v>
      </c>
      <c r="L70" s="2">
        <v>21.582050954524753</v>
      </c>
      <c r="M70" s="2">
        <v>9.8059946600431349</v>
      </c>
      <c r="N70" s="2">
        <v>1.3687748033791167</v>
      </c>
      <c r="O70" s="2"/>
      <c r="P70" s="2">
        <v>1.4638880009201194E-4</v>
      </c>
      <c r="Q70" s="2">
        <v>32.907051956400181</v>
      </c>
      <c r="R70" s="2">
        <v>20.085532814319148</v>
      </c>
      <c r="S70" s="2">
        <v>11.80605210756986</v>
      </c>
      <c r="T70" s="2">
        <v>428.73418801097137</v>
      </c>
    </row>
    <row r="71" spans="1:20" x14ac:dyDescent="0.25">
      <c r="A71" s="3" t="s">
        <v>14</v>
      </c>
      <c r="B71" s="2">
        <v>3.3126702777879338</v>
      </c>
      <c r="C71" s="2">
        <v>749.9779185219337</v>
      </c>
      <c r="D71" s="2">
        <v>15.638860844577477</v>
      </c>
      <c r="E71" s="2"/>
      <c r="F71" s="2"/>
      <c r="G71" s="2"/>
      <c r="H71" s="2">
        <v>1.0115044597534481E-3</v>
      </c>
      <c r="I71" s="2"/>
      <c r="J71" s="2">
        <v>33.096539697819303</v>
      </c>
      <c r="K71" s="2">
        <v>380.14678956163993</v>
      </c>
      <c r="L71" s="2">
        <v>79.35610276274717</v>
      </c>
      <c r="M71" s="2">
        <v>36.20867035846544</v>
      </c>
      <c r="N71" s="2">
        <v>5.4992657064365229</v>
      </c>
      <c r="O71" s="2"/>
      <c r="P71" s="2">
        <v>5.38331373633275E-4</v>
      </c>
      <c r="Q71" s="2">
        <v>120.69622266350294</v>
      </c>
      <c r="R71" s="2">
        <v>80.471879715082025</v>
      </c>
      <c r="S71" s="2">
        <v>43.442625158801214</v>
      </c>
      <c r="T71" s="2">
        <v>1547.8490951046272</v>
      </c>
    </row>
    <row r="72" spans="1:20" x14ac:dyDescent="0.25">
      <c r="A72" s="3" t="s">
        <v>15</v>
      </c>
      <c r="B72" s="2">
        <v>4.0565915695975123</v>
      </c>
      <c r="C72" s="2">
        <v>904.31102054748146</v>
      </c>
      <c r="D72" s="2">
        <v>19.311504680310009</v>
      </c>
      <c r="E72" s="2"/>
      <c r="F72" s="2"/>
      <c r="G72" s="2"/>
      <c r="H72" s="2">
        <v>1.2302195193105412E-3</v>
      </c>
      <c r="I72" s="2"/>
      <c r="J72" s="2">
        <v>40.892271501827665</v>
      </c>
      <c r="K72" s="2">
        <v>464.49933336010673</v>
      </c>
      <c r="L72" s="2">
        <v>96.78044051957248</v>
      </c>
      <c r="M72" s="2">
        <v>44.321689377097712</v>
      </c>
      <c r="N72" s="2">
        <v>6.8004808088369186</v>
      </c>
      <c r="O72" s="2"/>
      <c r="P72" s="2">
        <v>6.5430856847419245E-4</v>
      </c>
      <c r="Q72" s="2">
        <v>147.12951491734046</v>
      </c>
      <c r="R72" s="2">
        <v>99.348840765885697</v>
      </c>
      <c r="S72" s="2">
        <v>53.028031585381392</v>
      </c>
      <c r="T72" s="2">
        <v>1880.4816041615256</v>
      </c>
    </row>
    <row r="73" spans="1:20" x14ac:dyDescent="0.25">
      <c r="A73" s="3" t="s">
        <v>16</v>
      </c>
      <c r="B73" s="2">
        <v>4.8811120490936295</v>
      </c>
      <c r="C73" s="2">
        <v>1072.7821357920218</v>
      </c>
      <c r="D73" s="2">
        <v>23.370667796282547</v>
      </c>
      <c r="E73" s="2"/>
      <c r="F73" s="2"/>
      <c r="G73" s="2"/>
      <c r="H73" s="2">
        <v>1.4707010311988313E-3</v>
      </c>
      <c r="I73" s="2"/>
      <c r="J73" s="2">
        <v>49.569227681812791</v>
      </c>
      <c r="K73" s="2">
        <v>557.68651881144604</v>
      </c>
      <c r="L73" s="2">
        <v>115.98701797878121</v>
      </c>
      <c r="M73" s="2">
        <v>53.315421181054923</v>
      </c>
      <c r="N73" s="2">
        <v>8.2439768554931536</v>
      </c>
      <c r="O73" s="2"/>
      <c r="P73" s="2">
        <v>7.8144047530655139E-4</v>
      </c>
      <c r="Q73" s="2">
        <v>176.16745264035012</v>
      </c>
      <c r="R73" s="2">
        <v>120.4015556802089</v>
      </c>
      <c r="S73" s="2">
        <v>63.504335448206298</v>
      </c>
      <c r="T73" s="2">
        <v>2245.9116740562581</v>
      </c>
    </row>
    <row r="74" spans="1:20" x14ac:dyDescent="0.25">
      <c r="A74" s="3" t="s">
        <v>17</v>
      </c>
      <c r="B74" s="2">
        <v>5.8099164490420696</v>
      </c>
      <c r="C74" s="2">
        <v>1263.0052249834566</v>
      </c>
      <c r="D74" s="2">
        <v>28.55370747371337</v>
      </c>
      <c r="E74" s="2"/>
      <c r="F74" s="2"/>
      <c r="G74" s="2"/>
      <c r="H74" s="2">
        <v>1.7414926627002758E-3</v>
      </c>
      <c r="I74" s="2"/>
      <c r="J74" s="2">
        <v>60.205465844566312</v>
      </c>
      <c r="K74" s="2">
        <v>665.76740622276247</v>
      </c>
      <c r="L74" s="2">
        <v>138.01499360582577</v>
      </c>
      <c r="M74" s="2">
        <v>63.929133565174141</v>
      </c>
      <c r="N74" s="2">
        <v>10.077242674240761</v>
      </c>
      <c r="O74" s="2"/>
      <c r="P74" s="2">
        <v>9.291042225104179E-4</v>
      </c>
      <c r="Q74" s="2">
        <v>209.52020244139487</v>
      </c>
      <c r="R74" s="2">
        <v>143.84625868436038</v>
      </c>
      <c r="S74" s="2">
        <v>76.887526733478907</v>
      </c>
      <c r="T74" s="2">
        <v>2665.6197492749002</v>
      </c>
    </row>
    <row r="75" spans="1:20" x14ac:dyDescent="0.25">
      <c r="A75" s="1" t="s">
        <v>82</v>
      </c>
      <c r="B75" s="2">
        <v>41.696245686859797</v>
      </c>
      <c r="C75" s="2">
        <v>13780.0370888299</v>
      </c>
      <c r="D75" s="2">
        <v>38.583989811688234</v>
      </c>
      <c r="E75" s="2">
        <v>6.8645340539377872E-4</v>
      </c>
      <c r="F75" s="2">
        <v>9.5404289161446332E-2</v>
      </c>
      <c r="G75" s="2">
        <v>4.1889054640744444E-3</v>
      </c>
      <c r="H75" s="2">
        <v>4.751978097872855</v>
      </c>
      <c r="I75" s="2">
        <v>2.4523964444456654E-2</v>
      </c>
      <c r="J75" s="2">
        <v>1.9527535706407051</v>
      </c>
      <c r="K75" s="2">
        <v>6409.8908758182597</v>
      </c>
      <c r="L75" s="2">
        <v>1443.9164210549552</v>
      </c>
      <c r="M75" s="2">
        <v>25.055748350262512</v>
      </c>
      <c r="N75" s="2">
        <v>3.1057018220961745</v>
      </c>
      <c r="O75" s="2">
        <v>8.322939925790527E-4</v>
      </c>
      <c r="P75" s="2">
        <v>32.271853953549773</v>
      </c>
      <c r="Q75" s="2">
        <v>617.92267549289693</v>
      </c>
      <c r="R75" s="2">
        <v>5397.7197916214445</v>
      </c>
      <c r="S75" s="2">
        <v>189.51893259532511</v>
      </c>
      <c r="T75" s="2">
        <v>27986.549692612221</v>
      </c>
    </row>
    <row r="76" spans="1:20" x14ac:dyDescent="0.25">
      <c r="A76" s="3" t="s">
        <v>10</v>
      </c>
      <c r="B76" s="2">
        <v>3.2295575210236516</v>
      </c>
      <c r="C76" s="2">
        <v>1108.9819806018593</v>
      </c>
      <c r="D76" s="2">
        <v>2.9039379389238413</v>
      </c>
      <c r="E76" s="2">
        <v>6.2093041828013157E-5</v>
      </c>
      <c r="F76" s="2">
        <v>8.6169863711331191E-3</v>
      </c>
      <c r="G76" s="2">
        <v>2.9888473538041311E-4</v>
      </c>
      <c r="H76" s="2">
        <v>0.36492441903897843</v>
      </c>
      <c r="I76" s="2">
        <v>2.2273258944430674E-3</v>
      </c>
      <c r="J76" s="2">
        <v>0.14591311326497178</v>
      </c>
      <c r="K76" s="2">
        <v>490.70883341593492</v>
      </c>
      <c r="L76" s="2">
        <v>111.37362671307238</v>
      </c>
      <c r="M76" s="2">
        <v>1.8672689049410638</v>
      </c>
      <c r="N76" s="2">
        <v>0.23583080207184326</v>
      </c>
      <c r="O76" s="2">
        <v>7.0114021210564378E-5</v>
      </c>
      <c r="P76" s="2">
        <v>2.4837216873689107</v>
      </c>
      <c r="Q76" s="2">
        <v>47.213138997180778</v>
      </c>
      <c r="R76" s="2">
        <v>412.95860372399727</v>
      </c>
      <c r="S76" s="2">
        <v>14.259894594915718</v>
      </c>
      <c r="T76" s="2">
        <v>2196.7385078376578</v>
      </c>
    </row>
    <row r="77" spans="1:20" x14ac:dyDescent="0.25">
      <c r="A77" s="3" t="s">
        <v>11</v>
      </c>
      <c r="B77" s="2">
        <v>3.6288963650768831</v>
      </c>
      <c r="C77" s="2">
        <v>1238.4193422949486</v>
      </c>
      <c r="D77" s="2">
        <v>3.2617737490428547</v>
      </c>
      <c r="E77" s="2">
        <v>6.4619710458540481E-5</v>
      </c>
      <c r="F77" s="2">
        <v>8.5062092492787927E-3</v>
      </c>
      <c r="G77" s="2">
        <v>3.2679503025309387E-4</v>
      </c>
      <c r="H77" s="2">
        <v>0.412260290674755</v>
      </c>
      <c r="I77" s="2">
        <v>2.3424011013448206E-3</v>
      </c>
      <c r="J77" s="2">
        <v>0.16467948700290802</v>
      </c>
      <c r="K77" s="2">
        <v>555.3823368731662</v>
      </c>
      <c r="L77" s="2">
        <v>125.81066601376754</v>
      </c>
      <c r="M77" s="2">
        <v>2.1178499422966728</v>
      </c>
      <c r="N77" s="2">
        <v>0.26571664674438472</v>
      </c>
      <c r="O77" s="2">
        <v>7.1823200907472929E-5</v>
      </c>
      <c r="P77" s="2">
        <v>2.8031691586705083</v>
      </c>
      <c r="Q77" s="2">
        <v>53.400551042982613</v>
      </c>
      <c r="R77" s="2">
        <v>469.49417577320196</v>
      </c>
      <c r="S77" s="2">
        <v>16.002099707139497</v>
      </c>
      <c r="T77" s="2">
        <v>2471.174829193008</v>
      </c>
    </row>
    <row r="78" spans="1:20" x14ac:dyDescent="0.25">
      <c r="A78" s="3" t="s">
        <v>12</v>
      </c>
      <c r="B78" s="2">
        <v>4.088109942846013</v>
      </c>
      <c r="C78" s="2">
        <v>1380.0669618922534</v>
      </c>
      <c r="D78" s="2">
        <v>3.718048495199695</v>
      </c>
      <c r="E78" s="2">
        <v>7.3408008705222726E-5</v>
      </c>
      <c r="F78" s="2">
        <v>9.2993437086871574E-3</v>
      </c>
      <c r="G78" s="2">
        <v>4.1637072212527055E-4</v>
      </c>
      <c r="H78" s="2">
        <v>0.46571716389177031</v>
      </c>
      <c r="I78" s="2">
        <v>2.4709623085995814E-3</v>
      </c>
      <c r="J78" s="2">
        <v>0.18879783372912004</v>
      </c>
      <c r="K78" s="2">
        <v>628.708532596189</v>
      </c>
      <c r="L78" s="2">
        <v>142.07887501478356</v>
      </c>
      <c r="M78" s="2">
        <v>2.431796218486395</v>
      </c>
      <c r="N78" s="2">
        <v>0.30246791820666152</v>
      </c>
      <c r="O78" s="2">
        <v>7.9962150141948751E-5</v>
      </c>
      <c r="P78" s="2">
        <v>3.1758531751307686</v>
      </c>
      <c r="Q78" s="2">
        <v>60.533262228857353</v>
      </c>
      <c r="R78" s="2">
        <v>530.59227158291833</v>
      </c>
      <c r="S78" s="2">
        <v>18.199400672601502</v>
      </c>
      <c r="T78" s="2">
        <v>2774.5624347819917</v>
      </c>
    </row>
    <row r="79" spans="1:20" x14ac:dyDescent="0.25">
      <c r="A79" s="3" t="s">
        <v>13</v>
      </c>
      <c r="B79" s="2">
        <v>4.5539159555716289</v>
      </c>
      <c r="C79" s="2">
        <v>1519.908797537799</v>
      </c>
      <c r="D79" s="2">
        <v>4.173263427945618</v>
      </c>
      <c r="E79" s="2">
        <v>7.6968228456469507E-5</v>
      </c>
      <c r="F79" s="2">
        <v>1.0040915633010567E-2</v>
      </c>
      <c r="G79" s="2">
        <v>4.6715481838535943E-4</v>
      </c>
      <c r="H79" s="2">
        <v>0.51946875709019447</v>
      </c>
      <c r="I79" s="2">
        <v>2.6547055897061834E-3</v>
      </c>
      <c r="J79" s="2">
        <v>0.21197786991380627</v>
      </c>
      <c r="K79" s="2">
        <v>701.22237272629775</v>
      </c>
      <c r="L79" s="2">
        <v>158.15613375038953</v>
      </c>
      <c r="M79" s="2">
        <v>2.7300397112446015</v>
      </c>
      <c r="N79" s="2">
        <v>0.3382492095329484</v>
      </c>
      <c r="O79" s="2">
        <v>8.7793664348837557E-5</v>
      </c>
      <c r="P79" s="2">
        <v>3.5366678421338045</v>
      </c>
      <c r="Q79" s="2">
        <v>67.594505189988126</v>
      </c>
      <c r="R79" s="2">
        <v>591.70840410646861</v>
      </c>
      <c r="S79" s="2">
        <v>20.433109172858671</v>
      </c>
      <c r="T79" s="2">
        <v>3075.1002327951683</v>
      </c>
    </row>
    <row r="80" spans="1:20" x14ac:dyDescent="0.25">
      <c r="A80" s="3" t="s">
        <v>223</v>
      </c>
      <c r="B80" s="2">
        <v>2.95609106566293</v>
      </c>
      <c r="C80" s="2">
        <v>1007.9415116993562</v>
      </c>
      <c r="D80" s="2">
        <v>2.6565083476381637</v>
      </c>
      <c r="E80" s="2">
        <v>5.9110384718081158E-5</v>
      </c>
      <c r="F80" s="2">
        <v>9.1580774803134077E-3</v>
      </c>
      <c r="G80" s="2">
        <v>2.7964638071141225E-4</v>
      </c>
      <c r="H80" s="2">
        <v>0.33221513044463019</v>
      </c>
      <c r="I80" s="2">
        <v>2.1108155910287479E-3</v>
      </c>
      <c r="J80" s="2">
        <v>0.13292073014336014</v>
      </c>
      <c r="K80" s="2">
        <v>444.09230453298306</v>
      </c>
      <c r="L80" s="2">
        <v>101.01593376461551</v>
      </c>
      <c r="M80" s="2">
        <v>1.690891120835881</v>
      </c>
      <c r="N80" s="2">
        <v>0.21475812327043303</v>
      </c>
      <c r="O80" s="2">
        <v>7.1122427633478203E-5</v>
      </c>
      <c r="P80" s="2">
        <v>2.2512910217412929</v>
      </c>
      <c r="Q80" s="2">
        <v>42.822910962343457</v>
      </c>
      <c r="R80" s="2">
        <v>372.48475833341212</v>
      </c>
      <c r="S80" s="2">
        <v>13.041917082342032</v>
      </c>
      <c r="T80" s="2">
        <v>1991.6456906870535</v>
      </c>
    </row>
    <row r="81" spans="1:20" x14ac:dyDescent="0.25">
      <c r="A81" s="3" t="s">
        <v>14</v>
      </c>
      <c r="B81" s="2">
        <v>5.0432008906951893</v>
      </c>
      <c r="C81" s="2">
        <v>1663.6500642374431</v>
      </c>
      <c r="D81" s="2">
        <v>4.6621851947011335</v>
      </c>
      <c r="E81" s="2">
        <v>8.0965661634269096E-5</v>
      </c>
      <c r="F81" s="2">
        <v>1.0855214151618811E-2</v>
      </c>
      <c r="G81" s="2">
        <v>5.1633447945800121E-4</v>
      </c>
      <c r="H81" s="2">
        <v>0.57596599557252948</v>
      </c>
      <c r="I81" s="2">
        <v>2.8394068245963734E-3</v>
      </c>
      <c r="J81" s="2">
        <v>0.23673167420909819</v>
      </c>
      <c r="K81" s="2">
        <v>777.46874428247952</v>
      </c>
      <c r="L81" s="2">
        <v>175.0169078319293</v>
      </c>
      <c r="M81" s="2">
        <v>3.0464708108806038</v>
      </c>
      <c r="N81" s="2">
        <v>0.37622977494006565</v>
      </c>
      <c r="O81" s="2">
        <v>9.6425970407816561E-5</v>
      </c>
      <c r="P81" s="2">
        <v>3.9142673985471643</v>
      </c>
      <c r="Q81" s="2">
        <v>75.020802294855059</v>
      </c>
      <c r="R81" s="2">
        <v>655.78203628282972</v>
      </c>
      <c r="S81" s="2">
        <v>22.850307518969387</v>
      </c>
      <c r="T81" s="2">
        <v>3387.6583025351397</v>
      </c>
    </row>
    <row r="82" spans="1:20" x14ac:dyDescent="0.25">
      <c r="A82" s="3" t="s">
        <v>15</v>
      </c>
      <c r="B82" s="2">
        <v>5.5425659179074884</v>
      </c>
      <c r="C82" s="2">
        <v>1806.9092439973599</v>
      </c>
      <c r="D82" s="2">
        <v>5.1705910901712775</v>
      </c>
      <c r="E82" s="2">
        <v>8.4569578945002246E-5</v>
      </c>
      <c r="F82" s="2">
        <v>1.1652988457056536E-2</v>
      </c>
      <c r="G82" s="2">
        <v>5.6733511869607877E-4</v>
      </c>
      <c r="H82" s="2">
        <v>0.63362331384532489</v>
      </c>
      <c r="I82" s="2">
        <v>3.0347552815060182E-3</v>
      </c>
      <c r="J82" s="2">
        <v>0.26244246646394953</v>
      </c>
      <c r="K82" s="2">
        <v>855.45094481375463</v>
      </c>
      <c r="L82" s="2">
        <v>192.20727146814815</v>
      </c>
      <c r="M82" s="2">
        <v>3.3736583877118997</v>
      </c>
      <c r="N82" s="2">
        <v>0.41533642077074118</v>
      </c>
      <c r="O82" s="2">
        <v>1.0518314624862294E-4</v>
      </c>
      <c r="P82" s="2">
        <v>4.298941469455877</v>
      </c>
      <c r="Q82" s="2">
        <v>82.581668319244741</v>
      </c>
      <c r="R82" s="2">
        <v>720.86283507760947</v>
      </c>
      <c r="S82" s="2">
        <v>25.375368497186638</v>
      </c>
      <c r="T82" s="2">
        <v>3703.0999360712126</v>
      </c>
    </row>
    <row r="83" spans="1:20" x14ac:dyDescent="0.25">
      <c r="A83" s="3" t="s">
        <v>16</v>
      </c>
      <c r="B83" s="2">
        <v>6.0489389783950003</v>
      </c>
      <c r="C83" s="2">
        <v>1951.0081598114909</v>
      </c>
      <c r="D83" s="2">
        <v>5.6906375574858252</v>
      </c>
      <c r="E83" s="2">
        <v>8.8517665970150235E-5</v>
      </c>
      <c r="F83" s="2">
        <v>1.2263235045214094E-2</v>
      </c>
      <c r="G83" s="2">
        <v>6.20885125567076E-4</v>
      </c>
      <c r="H83" s="2">
        <v>0.6924133765787025</v>
      </c>
      <c r="I83" s="2">
        <v>3.224806840017727E-3</v>
      </c>
      <c r="J83" s="2">
        <v>0.28897484524818717</v>
      </c>
      <c r="K83" s="2">
        <v>935.39673854662351</v>
      </c>
      <c r="L83" s="2">
        <v>209.7291606462604</v>
      </c>
      <c r="M83" s="2">
        <v>3.7117866455736217</v>
      </c>
      <c r="N83" s="2">
        <v>0.45541788311392478</v>
      </c>
      <c r="O83" s="2">
        <v>1.1275721817597261E-4</v>
      </c>
      <c r="P83" s="2">
        <v>4.6921306889440775</v>
      </c>
      <c r="Q83" s="2">
        <v>90.255312140831151</v>
      </c>
      <c r="R83" s="2">
        <v>787.60024902471207</v>
      </c>
      <c r="S83" s="2">
        <v>27.980433114713641</v>
      </c>
      <c r="T83" s="2">
        <v>4023.566663461866</v>
      </c>
    </row>
    <row r="84" spans="1:20" x14ac:dyDescent="0.25">
      <c r="A84" s="3" t="s">
        <v>17</v>
      </c>
      <c r="B84" s="2">
        <v>6.6049690496810127</v>
      </c>
      <c r="C84" s="2">
        <v>2103.1510267573899</v>
      </c>
      <c r="D84" s="2">
        <v>6.3470440105798271</v>
      </c>
      <c r="E84" s="2">
        <v>9.6201124678030171E-5</v>
      </c>
      <c r="F84" s="2">
        <v>1.5011319065133852E-2</v>
      </c>
      <c r="G84" s="2">
        <v>6.9549905349773926E-4</v>
      </c>
      <c r="H84" s="2">
        <v>0.75538965073596931</v>
      </c>
      <c r="I84" s="2">
        <v>3.618785013214137E-3</v>
      </c>
      <c r="J84" s="2">
        <v>0.32031555066530371</v>
      </c>
      <c r="K84" s="2">
        <v>1021.4600680308311</v>
      </c>
      <c r="L84" s="2">
        <v>228.52784585198873</v>
      </c>
      <c r="M84" s="2">
        <v>4.0859866082917735</v>
      </c>
      <c r="N84" s="2">
        <v>0.50169504344517202</v>
      </c>
      <c r="O84" s="2">
        <v>1.3711219350433874E-4</v>
      </c>
      <c r="P84" s="2">
        <v>5.1158115115573679</v>
      </c>
      <c r="Q84" s="2">
        <v>98.500524316613721</v>
      </c>
      <c r="R84" s="2">
        <v>856.23645771629572</v>
      </c>
      <c r="S84" s="2">
        <v>31.376402234598043</v>
      </c>
      <c r="T84" s="2">
        <v>4363.0030952491234</v>
      </c>
    </row>
    <row r="85" spans="1:20" x14ac:dyDescent="0.25">
      <c r="A85" s="1" t="s">
        <v>85</v>
      </c>
      <c r="B85" s="2">
        <v>367.48474869489689</v>
      </c>
      <c r="C85" s="2">
        <v>10475.704717033783</v>
      </c>
      <c r="D85" s="2">
        <v>46.498359700340146</v>
      </c>
      <c r="E85" s="2">
        <v>3.1067910495477244E-5</v>
      </c>
      <c r="F85" s="2">
        <v>2.5348180332246936E-2</v>
      </c>
      <c r="G85" s="2">
        <v>8.9108098176358716E-2</v>
      </c>
      <c r="H85" s="2">
        <v>144.26529121803063</v>
      </c>
      <c r="I85" s="2">
        <v>5.0087053916368562E-3</v>
      </c>
      <c r="J85" s="2">
        <v>26.655321287453706</v>
      </c>
      <c r="K85" s="2">
        <v>5742.0663339595712</v>
      </c>
      <c r="L85" s="2">
        <v>1290.0970859350855</v>
      </c>
      <c r="M85" s="2">
        <v>36.305873509699232</v>
      </c>
      <c r="N85" s="2">
        <v>27.779002898218685</v>
      </c>
      <c r="O85" s="2">
        <v>0.13119509309367922</v>
      </c>
      <c r="P85" s="2">
        <v>33.156597176342821</v>
      </c>
      <c r="Q85" s="2">
        <v>754.22591363187234</v>
      </c>
      <c r="R85" s="2">
        <v>2040.2209147715876</v>
      </c>
      <c r="S85" s="2">
        <v>251.7419948327107</v>
      </c>
      <c r="T85" s="2">
        <v>21236.452845794498</v>
      </c>
    </row>
    <row r="86" spans="1:20" x14ac:dyDescent="0.25">
      <c r="A86" s="3" t="s">
        <v>10</v>
      </c>
      <c r="B86" s="2">
        <v>21.802268885248573</v>
      </c>
      <c r="C86" s="2">
        <v>616.13235197944209</v>
      </c>
      <c r="D86" s="2">
        <v>2.7291862493972934</v>
      </c>
      <c r="E86" s="2">
        <v>2.2840215406993581E-6</v>
      </c>
      <c r="F86" s="2">
        <v>1.8336818398035925E-3</v>
      </c>
      <c r="G86" s="2">
        <v>4.8220946197603566E-3</v>
      </c>
      <c r="H86" s="2">
        <v>8.5070157680866725</v>
      </c>
      <c r="I86" s="2">
        <v>4.0191647113425199E-4</v>
      </c>
      <c r="J86" s="2">
        <v>1.544517022217945</v>
      </c>
      <c r="K86" s="2">
        <v>341.97423735283621</v>
      </c>
      <c r="L86" s="2">
        <v>77.156712478601008</v>
      </c>
      <c r="M86" s="2">
        <v>2.1178794381949766</v>
      </c>
      <c r="N86" s="2">
        <v>1.6316755223871655</v>
      </c>
      <c r="O86" s="2">
        <v>8.8937876651609994E-3</v>
      </c>
      <c r="P86" s="2">
        <v>1.9451738083543031</v>
      </c>
      <c r="Q86" s="2">
        <v>44.26260342527388</v>
      </c>
      <c r="R86" s="2">
        <v>118.37009489933399</v>
      </c>
      <c r="S86" s="2">
        <v>14.803197720154047</v>
      </c>
      <c r="T86" s="2">
        <v>1252.9928683141457</v>
      </c>
    </row>
    <row r="87" spans="1:20" x14ac:dyDescent="0.25">
      <c r="A87" s="3" t="s">
        <v>11</v>
      </c>
      <c r="B87" s="2">
        <v>26.542177875845486</v>
      </c>
      <c r="C87" s="2">
        <v>751.34496675885748</v>
      </c>
      <c r="D87" s="2">
        <v>3.3010744740782774</v>
      </c>
      <c r="E87" s="2">
        <v>2.519408806475041E-6</v>
      </c>
      <c r="F87" s="2">
        <v>1.937114749312796E-3</v>
      </c>
      <c r="G87" s="2">
        <v>5.5219597642501292E-3</v>
      </c>
      <c r="H87" s="2">
        <v>10.360569067385462</v>
      </c>
      <c r="I87" s="2">
        <v>4.4607326468881536E-4</v>
      </c>
      <c r="J87" s="2">
        <v>1.8701275726157731</v>
      </c>
      <c r="K87" s="2">
        <v>415.69582542824327</v>
      </c>
      <c r="L87" s="2">
        <v>93.648226397145464</v>
      </c>
      <c r="M87" s="2">
        <v>2.5762339747499765</v>
      </c>
      <c r="N87" s="2">
        <v>1.978575553447288</v>
      </c>
      <c r="O87" s="2">
        <v>9.7520054812784505E-3</v>
      </c>
      <c r="P87" s="2">
        <v>2.3682031094475056</v>
      </c>
      <c r="Q87" s="2">
        <v>53.91853231567449</v>
      </c>
      <c r="R87" s="2">
        <v>145.17130145185612</v>
      </c>
      <c r="S87" s="2">
        <v>17.818486730218879</v>
      </c>
      <c r="T87" s="2">
        <v>1526.6119603822337</v>
      </c>
    </row>
    <row r="88" spans="1:20" x14ac:dyDescent="0.25">
      <c r="A88" s="3" t="s">
        <v>12</v>
      </c>
      <c r="B88" s="2">
        <v>32.365892097814005</v>
      </c>
      <c r="C88" s="2">
        <v>919.33542730440161</v>
      </c>
      <c r="D88" s="2">
        <v>4.0601348167235907</v>
      </c>
      <c r="E88" s="2">
        <v>3.1156344000949356E-6</v>
      </c>
      <c r="F88" s="2">
        <v>2.2743977294502971E-3</v>
      </c>
      <c r="G88" s="2">
        <v>8.2587072827473434E-3</v>
      </c>
      <c r="H88" s="2">
        <v>12.640608130741754</v>
      </c>
      <c r="I88" s="2">
        <v>4.8996709995146595E-4</v>
      </c>
      <c r="J88" s="2">
        <v>2.3377539161860335</v>
      </c>
      <c r="K88" s="2">
        <v>507.32348747643186</v>
      </c>
      <c r="L88" s="2">
        <v>114.13741205795189</v>
      </c>
      <c r="M88" s="2">
        <v>3.1829909356275405</v>
      </c>
      <c r="N88" s="2">
        <v>2.4416187239546363</v>
      </c>
      <c r="O88" s="2">
        <v>1.1647351430041735E-2</v>
      </c>
      <c r="P88" s="2">
        <v>2.9135131721817338</v>
      </c>
      <c r="Q88" s="2">
        <v>66.14831652605902</v>
      </c>
      <c r="R88" s="2">
        <v>177.54772007907454</v>
      </c>
      <c r="S88" s="2">
        <v>21.778677126295054</v>
      </c>
      <c r="T88" s="2">
        <v>1866.2362259026193</v>
      </c>
    </row>
    <row r="89" spans="1:20" x14ac:dyDescent="0.25">
      <c r="A89" s="3" t="s">
        <v>13</v>
      </c>
      <c r="B89" s="2">
        <v>38.84751599777794</v>
      </c>
      <c r="C89" s="2">
        <v>1103.9749833289354</v>
      </c>
      <c r="D89" s="2">
        <v>4.8715705448192992</v>
      </c>
      <c r="E89" s="2">
        <v>3.4563300502973156E-6</v>
      </c>
      <c r="F89" s="2">
        <v>2.6185214908801967E-3</v>
      </c>
      <c r="G89" s="2">
        <v>9.6560189357008056E-3</v>
      </c>
      <c r="H89" s="2">
        <v>15.169639496604216</v>
      </c>
      <c r="I89" s="2">
        <v>5.4443926588950092E-4</v>
      </c>
      <c r="J89" s="2">
        <v>2.8039107862565213</v>
      </c>
      <c r="K89" s="2">
        <v>605.90888839462298</v>
      </c>
      <c r="L89" s="2">
        <v>136.20390871370208</v>
      </c>
      <c r="M89" s="2">
        <v>3.8171556576234895</v>
      </c>
      <c r="N89" s="2">
        <v>2.9252274416236643</v>
      </c>
      <c r="O89" s="2">
        <v>1.3598059468904683E-2</v>
      </c>
      <c r="P89" s="2">
        <v>3.493962829142141</v>
      </c>
      <c r="Q89" s="2">
        <v>79.355405216503456</v>
      </c>
      <c r="R89" s="2">
        <v>213.79131463866119</v>
      </c>
      <c r="S89" s="2">
        <v>26.176126751669969</v>
      </c>
      <c r="T89" s="2">
        <v>2237.3660302934341</v>
      </c>
    </row>
    <row r="90" spans="1:20" x14ac:dyDescent="0.25">
      <c r="A90" s="3" t="s">
        <v>223</v>
      </c>
      <c r="B90" s="2">
        <v>19.05576237418903</v>
      </c>
      <c r="C90" s="2">
        <v>534.58544340287597</v>
      </c>
      <c r="D90" s="2">
        <v>2.3802889434834817</v>
      </c>
      <c r="E90" s="2">
        <v>2.0949199991205072E-6</v>
      </c>
      <c r="F90" s="2">
        <v>1.8715148179510516E-3</v>
      </c>
      <c r="G90" s="2">
        <v>4.3720973951139712E-3</v>
      </c>
      <c r="H90" s="2">
        <v>7.4128734265168896</v>
      </c>
      <c r="I90" s="2">
        <v>3.6734499674584301E-4</v>
      </c>
      <c r="J90" s="2">
        <v>1.3418951635926233</v>
      </c>
      <c r="K90" s="2">
        <v>296.57200512700871</v>
      </c>
      <c r="L90" s="2">
        <v>67.056510859795381</v>
      </c>
      <c r="M90" s="2">
        <v>1.8380689011891942</v>
      </c>
      <c r="N90" s="2">
        <v>1.4186115869029763</v>
      </c>
      <c r="O90" s="2">
        <v>8.6493994502599546E-3</v>
      </c>
      <c r="P90" s="2">
        <v>1.6857965628355625</v>
      </c>
      <c r="Q90" s="2">
        <v>38.411491773876804</v>
      </c>
      <c r="R90" s="2">
        <v>101.80168695445064</v>
      </c>
      <c r="S90" s="2">
        <v>12.997817562573045</v>
      </c>
      <c r="T90" s="2">
        <v>1086.5735150908706</v>
      </c>
    </row>
    <row r="91" spans="1:20" x14ac:dyDescent="0.25">
      <c r="A91" s="3" t="s">
        <v>14</v>
      </c>
      <c r="B91" s="2">
        <v>45.586770339991929</v>
      </c>
      <c r="C91" s="2">
        <v>1299.0314372963803</v>
      </c>
      <c r="D91" s="2">
        <v>5.7472355786536591</v>
      </c>
      <c r="E91" s="2">
        <v>3.8099477315182785E-6</v>
      </c>
      <c r="F91" s="2">
        <v>2.9844036724943602E-3</v>
      </c>
      <c r="G91" s="2">
        <v>1.1190845541625728E-2</v>
      </c>
      <c r="H91" s="2">
        <v>17.867504563851558</v>
      </c>
      <c r="I91" s="2">
        <v>5.9608002179836566E-4</v>
      </c>
      <c r="J91" s="2">
        <v>3.3065520067520464</v>
      </c>
      <c r="K91" s="2">
        <v>711.3208594113255</v>
      </c>
      <c r="L91" s="2">
        <v>159.80797987296751</v>
      </c>
      <c r="M91" s="2">
        <v>4.5003611633478275</v>
      </c>
      <c r="N91" s="2">
        <v>3.4438812392471894</v>
      </c>
      <c r="O91" s="2">
        <v>1.5680469652297153E-2</v>
      </c>
      <c r="P91" s="2">
        <v>4.1130553431038495</v>
      </c>
      <c r="Q91" s="2">
        <v>93.509232631999055</v>
      </c>
      <c r="R91" s="2">
        <v>252.8108044543732</v>
      </c>
      <c r="S91" s="2">
        <v>30.949081194303854</v>
      </c>
      <c r="T91" s="2">
        <v>2632.0252107051342</v>
      </c>
    </row>
    <row r="92" spans="1:20" x14ac:dyDescent="0.25">
      <c r="A92" s="3" t="s">
        <v>15</v>
      </c>
      <c r="B92" s="2">
        <v>52.919037888254877</v>
      </c>
      <c r="C92" s="2">
        <v>1511.5821703450974</v>
      </c>
      <c r="D92" s="2">
        <v>6.7008245116368688</v>
      </c>
      <c r="E92" s="2">
        <v>4.1509319748094633E-6</v>
      </c>
      <c r="F92" s="2">
        <v>3.3664479817407228E-3</v>
      </c>
      <c r="G92" s="2">
        <v>1.2861165596675349E-2</v>
      </c>
      <c r="H92" s="2">
        <v>20.809079441417794</v>
      </c>
      <c r="I92" s="2">
        <v>6.5061683648854696E-4</v>
      </c>
      <c r="J92" s="2">
        <v>3.8533908453619019</v>
      </c>
      <c r="K92" s="2">
        <v>825.90988086735751</v>
      </c>
      <c r="L92" s="2">
        <v>185.42535869586851</v>
      </c>
      <c r="M92" s="2">
        <v>5.2462802212708288</v>
      </c>
      <c r="N92" s="2">
        <v>4.0064853186965808</v>
      </c>
      <c r="O92" s="2">
        <v>1.7871599109262191E-2</v>
      </c>
      <c r="P92" s="2">
        <v>4.7871628852857802</v>
      </c>
      <c r="Q92" s="2">
        <v>108.91379267566109</v>
      </c>
      <c r="R92" s="2">
        <v>295.55179858640219</v>
      </c>
      <c r="S92" s="2">
        <v>36.172082335625007</v>
      </c>
      <c r="T92" s="2">
        <v>3061.9120985983923</v>
      </c>
    </row>
    <row r="93" spans="1:20" x14ac:dyDescent="0.25">
      <c r="A93" s="3" t="s">
        <v>16</v>
      </c>
      <c r="B93" s="2">
        <v>60.830527486894368</v>
      </c>
      <c r="C93" s="2">
        <v>1741.2919514353721</v>
      </c>
      <c r="D93" s="2">
        <v>7.716648329494987</v>
      </c>
      <c r="E93" s="2">
        <v>4.5189535586053522E-6</v>
      </c>
      <c r="F93" s="2">
        <v>3.7099055184331804E-3</v>
      </c>
      <c r="G93" s="2">
        <v>1.4786976282660324E-2</v>
      </c>
      <c r="H93" s="2">
        <v>23.986133673839827</v>
      </c>
      <c r="I93" s="2">
        <v>7.0563777370928008E-4</v>
      </c>
      <c r="J93" s="2">
        <v>4.4394430923098653</v>
      </c>
      <c r="K93" s="2">
        <v>949.41188909294726</v>
      </c>
      <c r="L93" s="2">
        <v>212.91695848652807</v>
      </c>
      <c r="M93" s="2">
        <v>6.053104816572259</v>
      </c>
      <c r="N93" s="2">
        <v>4.6091046726610765</v>
      </c>
      <c r="O93" s="2">
        <v>1.9917166360495356E-2</v>
      </c>
      <c r="P93" s="2">
        <v>5.5142980663031098</v>
      </c>
      <c r="Q93" s="2">
        <v>125.50425716013113</v>
      </c>
      <c r="R93" s="2">
        <v>342.08725185592817</v>
      </c>
      <c r="S93" s="2">
        <v>41.743636821380733</v>
      </c>
      <c r="T93" s="2">
        <v>3526.1443291952514</v>
      </c>
    </row>
    <row r="94" spans="1:20" x14ac:dyDescent="0.25">
      <c r="A94" s="3" t="s">
        <v>17</v>
      </c>
      <c r="B94" s="2">
        <v>69.534795748880725</v>
      </c>
      <c r="C94" s="2">
        <v>1998.4259851824199</v>
      </c>
      <c r="D94" s="2">
        <v>8.9913962520526898</v>
      </c>
      <c r="E94" s="2">
        <v>5.1177624338569923E-6</v>
      </c>
      <c r="F94" s="2">
        <v>4.752192532180741E-3</v>
      </c>
      <c r="G94" s="2">
        <v>1.7638232757824713E-2</v>
      </c>
      <c r="H94" s="2">
        <v>27.511867649586456</v>
      </c>
      <c r="I94" s="2">
        <v>8.0662966123078617E-4</v>
      </c>
      <c r="J94" s="2">
        <v>5.1577308821609975</v>
      </c>
      <c r="K94" s="2">
        <v>1087.9492608087987</v>
      </c>
      <c r="L94" s="2">
        <v>243.74401837252543</v>
      </c>
      <c r="M94" s="2">
        <v>6.9737984011231413</v>
      </c>
      <c r="N94" s="2">
        <v>5.3238228392981108</v>
      </c>
      <c r="O94" s="2">
        <v>2.5185254475978688E-2</v>
      </c>
      <c r="P94" s="2">
        <v>6.3354313996888347</v>
      </c>
      <c r="Q94" s="2">
        <v>144.20228190669337</v>
      </c>
      <c r="R94" s="2">
        <v>393.08894185150768</v>
      </c>
      <c r="S94" s="2">
        <v>49.30288859049012</v>
      </c>
      <c r="T94" s="2">
        <v>4046.5906073124156</v>
      </c>
    </row>
    <row r="95" spans="1:20" x14ac:dyDescent="0.25">
      <c r="A95" s="1" t="s">
        <v>86</v>
      </c>
      <c r="B95" s="2">
        <v>5.8819834361909205E-2</v>
      </c>
      <c r="C95" s="2">
        <v>361.29805920202909</v>
      </c>
      <c r="D95" s="2">
        <v>0.43872081982675121</v>
      </c>
      <c r="E95" s="2"/>
      <c r="F95" s="2"/>
      <c r="G95" s="2"/>
      <c r="H95" s="2">
        <v>8.3291308387219208E-4</v>
      </c>
      <c r="I95" s="2"/>
      <c r="J95" s="2">
        <v>3.4097044306379318E-4</v>
      </c>
      <c r="K95" s="2">
        <v>345.7892140607259</v>
      </c>
      <c r="L95" s="2">
        <v>135.79052783981732</v>
      </c>
      <c r="M95" s="2">
        <v>1.2243991738862467E-3</v>
      </c>
      <c r="N95" s="2">
        <v>0.16781624989841137</v>
      </c>
      <c r="O95" s="2"/>
      <c r="P95" s="2">
        <v>0.22307160962587974</v>
      </c>
      <c r="Q95" s="2">
        <v>32.799481548747565</v>
      </c>
      <c r="R95" s="2">
        <v>49.801175697384693</v>
      </c>
      <c r="S95" s="2">
        <v>0.91080535849339817</v>
      </c>
      <c r="T95" s="2">
        <v>927.28009050361186</v>
      </c>
    </row>
    <row r="96" spans="1:20" x14ac:dyDescent="0.25">
      <c r="A96" s="3" t="s">
        <v>10</v>
      </c>
      <c r="B96" s="2">
        <v>3.7412127876581061E-3</v>
      </c>
      <c r="C96" s="2">
        <v>23.662542421698873</v>
      </c>
      <c r="D96" s="2">
        <v>2.7932289337295923E-2</v>
      </c>
      <c r="E96" s="2"/>
      <c r="F96" s="2"/>
      <c r="G96" s="2"/>
      <c r="H96" s="2">
        <v>5.3625859292578941E-5</v>
      </c>
      <c r="I96" s="2"/>
      <c r="J96" s="2">
        <v>2.1684883195016475E-5</v>
      </c>
      <c r="K96" s="2">
        <v>22.300018693999871</v>
      </c>
      <c r="L96" s="2">
        <v>8.7897985183937681</v>
      </c>
      <c r="M96" s="2">
        <v>7.6198045516878398E-5</v>
      </c>
      <c r="N96" s="2">
        <v>1.0747936313917858E-2</v>
      </c>
      <c r="O96" s="2"/>
      <c r="P96" s="2">
        <v>1.4429324735378331E-2</v>
      </c>
      <c r="Q96" s="2">
        <v>2.1025286145188735</v>
      </c>
      <c r="R96" s="2">
        <v>3.2124487194650935</v>
      </c>
      <c r="S96" s="2">
        <v>5.6551249903147922E-2</v>
      </c>
      <c r="T96" s="2">
        <v>60.180890489941888</v>
      </c>
    </row>
    <row r="97" spans="1:20" x14ac:dyDescent="0.25">
      <c r="A97" s="3" t="s">
        <v>11</v>
      </c>
      <c r="B97" s="2">
        <v>4.4551801976800655E-3</v>
      </c>
      <c r="C97" s="2">
        <v>28.017681936918066</v>
      </c>
      <c r="D97" s="2">
        <v>3.3220840408106619E-2</v>
      </c>
      <c r="E97" s="2"/>
      <c r="F97" s="2"/>
      <c r="G97" s="2"/>
      <c r="H97" s="2">
        <v>6.3716970101110578E-5</v>
      </c>
      <c r="I97" s="2"/>
      <c r="J97" s="2">
        <v>2.5807263257129307E-5</v>
      </c>
      <c r="K97" s="2">
        <v>26.524871542624577</v>
      </c>
      <c r="L97" s="2">
        <v>10.442183540063441</v>
      </c>
      <c r="M97" s="2">
        <v>9.1163033434154067E-5</v>
      </c>
      <c r="N97" s="2">
        <v>1.2781938811606948E-2</v>
      </c>
      <c r="O97" s="2"/>
      <c r="P97" s="2">
        <v>1.7124390872199254E-2</v>
      </c>
      <c r="Q97" s="2">
        <v>2.501516554477047</v>
      </c>
      <c r="R97" s="2">
        <v>3.8152942433877328</v>
      </c>
      <c r="S97" s="2">
        <v>6.7224517637439252E-2</v>
      </c>
      <c r="T97" s="2">
        <v>71.436535372664707</v>
      </c>
    </row>
    <row r="98" spans="1:20" x14ac:dyDescent="0.25">
      <c r="A98" s="3" t="s">
        <v>12</v>
      </c>
      <c r="B98" s="2">
        <v>5.2946794314280114E-3</v>
      </c>
      <c r="C98" s="2">
        <v>33.030394061277349</v>
      </c>
      <c r="D98" s="2">
        <v>3.95559466322601E-2</v>
      </c>
      <c r="E98" s="2"/>
      <c r="F98" s="2"/>
      <c r="G98" s="2"/>
      <c r="H98" s="2">
        <v>7.5390616827170147E-5</v>
      </c>
      <c r="I98" s="2"/>
      <c r="J98" s="2">
        <v>3.0773912315776078E-5</v>
      </c>
      <c r="K98" s="2">
        <v>31.395155746885546</v>
      </c>
      <c r="L98" s="2">
        <v>12.346269939074988</v>
      </c>
      <c r="M98" s="2">
        <v>1.0965644139423142E-4</v>
      </c>
      <c r="N98" s="2">
        <v>1.5221271706501281E-2</v>
      </c>
      <c r="O98" s="2"/>
      <c r="P98" s="2">
        <v>2.0275517797201253E-2</v>
      </c>
      <c r="Q98" s="2">
        <v>2.9731388145013473</v>
      </c>
      <c r="R98" s="2">
        <v>4.5066822324900953</v>
      </c>
      <c r="S98" s="2">
        <v>8.0862405719394917E-2</v>
      </c>
      <c r="T98" s="2">
        <v>84.413066436486673</v>
      </c>
    </row>
    <row r="99" spans="1:20" x14ac:dyDescent="0.25">
      <c r="A99" s="3" t="s">
        <v>13</v>
      </c>
      <c r="B99" s="2">
        <v>6.2108384084538573E-3</v>
      </c>
      <c r="C99" s="2">
        <v>38.453660793136741</v>
      </c>
      <c r="D99" s="2">
        <v>4.6370339932035688E-2</v>
      </c>
      <c r="E99" s="2"/>
      <c r="F99" s="2"/>
      <c r="G99" s="2"/>
      <c r="H99" s="2">
        <v>8.8177902371081699E-5</v>
      </c>
      <c r="I99" s="2"/>
      <c r="J99" s="2">
        <v>3.6073094155272546E-5</v>
      </c>
      <c r="K99" s="2">
        <v>36.669958356427962</v>
      </c>
      <c r="L99" s="2">
        <v>14.409037440053378</v>
      </c>
      <c r="M99" s="2">
        <v>1.2910615712234981E-4</v>
      </c>
      <c r="N99" s="2">
        <v>1.7808394224449041E-2</v>
      </c>
      <c r="O99" s="2"/>
      <c r="P99" s="2">
        <v>2.3674544660942036E-2</v>
      </c>
      <c r="Q99" s="2">
        <v>3.478421889607191</v>
      </c>
      <c r="R99" s="2">
        <v>5.2686530425795066</v>
      </c>
      <c r="S99" s="2">
        <v>9.5535147750005447E-2</v>
      </c>
      <c r="T99" s="2">
        <v>98.469584143934313</v>
      </c>
    </row>
    <row r="100" spans="1:20" x14ac:dyDescent="0.25">
      <c r="A100" s="3" t="s">
        <v>223</v>
      </c>
      <c r="B100" s="2">
        <v>3.3010318688645526E-3</v>
      </c>
      <c r="C100" s="2">
        <v>20.856343416390342</v>
      </c>
      <c r="D100" s="2">
        <v>2.4545854961650689E-2</v>
      </c>
      <c r="E100" s="2"/>
      <c r="F100" s="2"/>
      <c r="G100" s="2"/>
      <c r="H100" s="2">
        <v>4.7277675349928055E-5</v>
      </c>
      <c r="I100" s="2"/>
      <c r="J100" s="2">
        <v>1.9026594837058984E-5</v>
      </c>
      <c r="K100" s="2">
        <v>19.587949493406519</v>
      </c>
      <c r="L100" s="2">
        <v>7.7350071365318387</v>
      </c>
      <c r="M100" s="2">
        <v>6.6914532527160881E-5</v>
      </c>
      <c r="N100" s="2">
        <v>9.4211430341732873E-3</v>
      </c>
      <c r="O100" s="2"/>
      <c r="P100" s="2">
        <v>1.269429078684643E-2</v>
      </c>
      <c r="Q100" s="2">
        <v>1.8459440449107547</v>
      </c>
      <c r="R100" s="2">
        <v>2.8298325693416184</v>
      </c>
      <c r="S100" s="2">
        <v>4.9511891728280029E-2</v>
      </c>
      <c r="T100" s="2">
        <v>52.954684091763603</v>
      </c>
    </row>
    <row r="101" spans="1:20" x14ac:dyDescent="0.25">
      <c r="A101" s="3" t="s">
        <v>14</v>
      </c>
      <c r="B101" s="2">
        <v>7.2264648353677031E-3</v>
      </c>
      <c r="C101" s="2">
        <v>44.408789897749422</v>
      </c>
      <c r="D101" s="2">
        <v>5.3935734484846114E-2</v>
      </c>
      <c r="E101" s="2"/>
      <c r="F101" s="2"/>
      <c r="G101" s="2"/>
      <c r="H101" s="2">
        <v>1.0233295464206331E-4</v>
      </c>
      <c r="I101" s="2"/>
      <c r="J101" s="2">
        <v>4.1943681347169705E-5</v>
      </c>
      <c r="K101" s="2">
        <v>42.499958949133976</v>
      </c>
      <c r="L101" s="2">
        <v>16.688711826730046</v>
      </c>
      <c r="M101" s="2">
        <v>1.5079762787152586E-4</v>
      </c>
      <c r="N101" s="2">
        <v>2.066426724521683E-2</v>
      </c>
      <c r="O101" s="2"/>
      <c r="P101" s="2">
        <v>2.7427474516203434E-2</v>
      </c>
      <c r="Q101" s="2">
        <v>4.0369621653586165</v>
      </c>
      <c r="R101" s="2">
        <v>6.1145424077595489</v>
      </c>
      <c r="S101" s="2">
        <v>0.11181408704107011</v>
      </c>
      <c r="T101" s="2">
        <v>113.97032834911816</v>
      </c>
    </row>
    <row r="102" spans="1:20" x14ac:dyDescent="0.25">
      <c r="A102" s="3" t="s">
        <v>15</v>
      </c>
      <c r="B102" s="2">
        <v>8.3158986980976096E-3</v>
      </c>
      <c r="C102" s="2">
        <v>50.734195006463409</v>
      </c>
      <c r="D102" s="2">
        <v>6.2031157581033274E-2</v>
      </c>
      <c r="E102" s="2"/>
      <c r="F102" s="2"/>
      <c r="G102" s="2"/>
      <c r="H102" s="2">
        <v>1.1746783175425886E-4</v>
      </c>
      <c r="I102" s="2"/>
      <c r="J102" s="2">
        <v>4.8215009299469525E-5</v>
      </c>
      <c r="K102" s="2">
        <v>48.72833378396875</v>
      </c>
      <c r="L102" s="2">
        <v>19.122361365084846</v>
      </c>
      <c r="M102" s="2">
        <v>1.7415797415089589E-4</v>
      </c>
      <c r="N102" s="2">
        <v>2.3701572242905374E-2</v>
      </c>
      <c r="O102" s="2"/>
      <c r="P102" s="2">
        <v>3.1426903883472808E-2</v>
      </c>
      <c r="Q102" s="2">
        <v>4.632162519257478</v>
      </c>
      <c r="R102" s="2">
        <v>7.0204671068207833</v>
      </c>
      <c r="S102" s="2">
        <v>0.12920938963173523</v>
      </c>
      <c r="T102" s="2">
        <v>130.49254454444772</v>
      </c>
    </row>
    <row r="103" spans="1:20" x14ac:dyDescent="0.25">
      <c r="A103" s="3" t="s">
        <v>16</v>
      </c>
      <c r="B103" s="2">
        <v>9.4684872828574608E-3</v>
      </c>
      <c r="C103" s="2">
        <v>57.379332346804723</v>
      </c>
      <c r="D103" s="2">
        <v>7.0573589934367284E-2</v>
      </c>
      <c r="E103" s="2"/>
      <c r="F103" s="2"/>
      <c r="G103" s="2"/>
      <c r="H103" s="2">
        <v>1.3349116130428469E-4</v>
      </c>
      <c r="I103" s="2"/>
      <c r="J103" s="2">
        <v>5.4836178690705063E-5</v>
      </c>
      <c r="K103" s="2">
        <v>55.324047204169275</v>
      </c>
      <c r="L103" s="2">
        <v>21.689819920367722</v>
      </c>
      <c r="M103" s="2">
        <v>1.9899676152151463E-4</v>
      </c>
      <c r="N103" s="2">
        <v>2.6893997045683564E-2</v>
      </c>
      <c r="O103" s="2"/>
      <c r="P103" s="2">
        <v>3.5651219206704582E-2</v>
      </c>
      <c r="Q103" s="2">
        <v>5.260263331525695</v>
      </c>
      <c r="R103" s="2">
        <v>7.9857931592355893</v>
      </c>
      <c r="S103" s="2">
        <v>0.14728653224871874</v>
      </c>
      <c r="T103" s="2">
        <v>147.92951711192285</v>
      </c>
    </row>
    <row r="104" spans="1:20" x14ac:dyDescent="0.25">
      <c r="A104" s="3" t="s">
        <v>17</v>
      </c>
      <c r="B104" s="2">
        <v>1.0806040851501835E-2</v>
      </c>
      <c r="C104" s="2">
        <v>64.755119321590229</v>
      </c>
      <c r="D104" s="2">
        <v>8.05550665551555E-2</v>
      </c>
      <c r="E104" s="2"/>
      <c r="F104" s="2"/>
      <c r="G104" s="2"/>
      <c r="H104" s="2">
        <v>1.5143211222971571E-4</v>
      </c>
      <c r="I104" s="2"/>
      <c r="J104" s="2">
        <v>6.2609825966195487E-5</v>
      </c>
      <c r="K104" s="2">
        <v>62.758920290109415</v>
      </c>
      <c r="L104" s="2">
        <v>24.567338153517287</v>
      </c>
      <c r="M104" s="2">
        <v>2.2740860034753567E-4</v>
      </c>
      <c r="N104" s="2">
        <v>3.05757292739572E-2</v>
      </c>
      <c r="O104" s="2"/>
      <c r="P104" s="2">
        <v>4.0367943166931611E-2</v>
      </c>
      <c r="Q104" s="2">
        <v>5.9685436145905646</v>
      </c>
      <c r="R104" s="2">
        <v>9.0474622163047247</v>
      </c>
      <c r="S104" s="2">
        <v>0.17281013683360663</v>
      </c>
      <c r="T104" s="2">
        <v>167.43293996333193</v>
      </c>
    </row>
    <row r="105" spans="1:20" x14ac:dyDescent="0.25">
      <c r="A105" s="1" t="s">
        <v>87</v>
      </c>
      <c r="B105" s="2">
        <v>2.6288195959950245</v>
      </c>
      <c r="C105" s="2">
        <v>3267.5083511083053</v>
      </c>
      <c r="D105" s="2">
        <v>1.5427384848782786E-2</v>
      </c>
      <c r="E105" s="2"/>
      <c r="F105" s="2">
        <v>1.5844735459761639E-3</v>
      </c>
      <c r="G105" s="2"/>
      <c r="H105" s="2">
        <v>5.8794871823779063E-3</v>
      </c>
      <c r="I105" s="2"/>
      <c r="J105" s="2">
        <v>2.0873848352202444E-3</v>
      </c>
      <c r="K105" s="2">
        <v>1415.8936992539661</v>
      </c>
      <c r="L105" s="2">
        <v>284.40406103597616</v>
      </c>
      <c r="M105" s="2">
        <v>8.7773728100347566E-3</v>
      </c>
      <c r="N105" s="2">
        <v>5.3245305862477223E-3</v>
      </c>
      <c r="O105" s="2"/>
      <c r="P105" s="2">
        <v>7.7737957515536014</v>
      </c>
      <c r="Q105" s="2">
        <v>64.156750028643302</v>
      </c>
      <c r="R105" s="2">
        <v>473.34215305973532</v>
      </c>
      <c r="S105" s="2">
        <v>31.879576798390026</v>
      </c>
      <c r="T105" s="2">
        <v>5547.6262872663729</v>
      </c>
    </row>
    <row r="106" spans="1:20" x14ac:dyDescent="0.25">
      <c r="A106" s="3" t="s">
        <v>10</v>
      </c>
      <c r="B106" s="2">
        <v>0.16135461140137358</v>
      </c>
      <c r="C106" s="2">
        <v>200.23984397140126</v>
      </c>
      <c r="D106" s="2">
        <v>8.683767982339501E-4</v>
      </c>
      <c r="E106" s="2"/>
      <c r="F106" s="2">
        <v>1.1771242926172999E-4</v>
      </c>
      <c r="G106" s="2"/>
      <c r="H106" s="2">
        <v>3.5906882664218172E-4</v>
      </c>
      <c r="I106" s="2"/>
      <c r="J106" s="2">
        <v>1.2039892125887836E-4</v>
      </c>
      <c r="K106" s="2">
        <v>85.842545223651982</v>
      </c>
      <c r="L106" s="2">
        <v>17.344932642195893</v>
      </c>
      <c r="M106" s="2">
        <v>5.1701337512797651E-4</v>
      </c>
      <c r="N106" s="2">
        <v>3.1650038602674241E-4</v>
      </c>
      <c r="O106" s="2"/>
      <c r="P106" s="2">
        <v>0.45172201938960665</v>
      </c>
      <c r="Q106" s="2">
        <v>3.8644131092778617</v>
      </c>
      <c r="R106" s="2">
        <v>28.966542683277918</v>
      </c>
      <c r="S106" s="2">
        <v>1.8874406477691521</v>
      </c>
      <c r="T106" s="2">
        <v>338.76109397910159</v>
      </c>
    </row>
    <row r="107" spans="1:20" x14ac:dyDescent="0.25">
      <c r="A107" s="3" t="s">
        <v>11</v>
      </c>
      <c r="B107" s="2">
        <v>0.19500857537710115</v>
      </c>
      <c r="C107" s="2">
        <v>241.93240237795834</v>
      </c>
      <c r="D107" s="2">
        <v>1.0709839217585421E-3</v>
      </c>
      <c r="E107" s="2"/>
      <c r="F107" s="2">
        <v>1.2394147496168787E-4</v>
      </c>
      <c r="G107" s="2"/>
      <c r="H107" s="2">
        <v>4.3452835561541694E-4</v>
      </c>
      <c r="I107" s="2"/>
      <c r="J107" s="2">
        <v>1.4763020732946514E-4</v>
      </c>
      <c r="K107" s="2">
        <v>104.61844088295059</v>
      </c>
      <c r="L107" s="2">
        <v>21.125169645474749</v>
      </c>
      <c r="M107" s="2">
        <v>6.2937628754755625E-4</v>
      </c>
      <c r="N107" s="2">
        <v>3.8726892897199521E-4</v>
      </c>
      <c r="O107" s="2"/>
      <c r="P107" s="2">
        <v>0.55195964577980006</v>
      </c>
      <c r="Q107" s="2">
        <v>4.7064131040487531</v>
      </c>
      <c r="R107" s="2">
        <v>34.957444555543425</v>
      </c>
      <c r="S107" s="2">
        <v>2.2968685880322188</v>
      </c>
      <c r="T107" s="2">
        <v>410.38650110434111</v>
      </c>
    </row>
    <row r="108" spans="1:20" x14ac:dyDescent="0.25">
      <c r="A108" s="3" t="s">
        <v>12</v>
      </c>
      <c r="B108" s="2">
        <v>0.23412787951201669</v>
      </c>
      <c r="C108" s="2">
        <v>288.70244856388251</v>
      </c>
      <c r="D108" s="2">
        <v>1.3503040333391271E-3</v>
      </c>
      <c r="E108" s="2"/>
      <c r="F108" s="2">
        <v>1.4353931735484161E-4</v>
      </c>
      <c r="G108" s="2"/>
      <c r="H108" s="2">
        <v>5.2256672094058351E-4</v>
      </c>
      <c r="I108" s="2"/>
      <c r="J108" s="2">
        <v>1.8467872537064256E-4</v>
      </c>
      <c r="K108" s="2">
        <v>126.91551768391041</v>
      </c>
      <c r="L108" s="2">
        <v>25.649646324614288</v>
      </c>
      <c r="M108" s="2">
        <v>7.7862557170221803E-4</v>
      </c>
      <c r="N108" s="2">
        <v>4.735507799250559E-4</v>
      </c>
      <c r="O108" s="2"/>
      <c r="P108" s="2">
        <v>0.69348648921642853</v>
      </c>
      <c r="Q108" s="2">
        <v>5.7160557743566613</v>
      </c>
      <c r="R108" s="2">
        <v>41.546920008165209</v>
      </c>
      <c r="S108" s="2">
        <v>2.783460650930865</v>
      </c>
      <c r="T108" s="2">
        <v>492.24511663973703</v>
      </c>
    </row>
    <row r="109" spans="1:20" x14ac:dyDescent="0.25">
      <c r="A109" s="3" t="s">
        <v>13</v>
      </c>
      <c r="B109" s="2">
        <v>0.27603195468523378</v>
      </c>
      <c r="C109" s="2">
        <v>341.12277131042629</v>
      </c>
      <c r="D109" s="2">
        <v>1.6122547207718381E-3</v>
      </c>
      <c r="E109" s="2"/>
      <c r="F109" s="2">
        <v>1.629163335205596E-4</v>
      </c>
      <c r="G109" s="2"/>
      <c r="H109" s="2">
        <v>6.1674334959037921E-4</v>
      </c>
      <c r="I109" s="2"/>
      <c r="J109" s="2">
        <v>2.1938770601791216E-4</v>
      </c>
      <c r="K109" s="2">
        <v>149.45165220618625</v>
      </c>
      <c r="L109" s="2">
        <v>30.129858655873971</v>
      </c>
      <c r="M109" s="2">
        <v>9.2224646582037451E-4</v>
      </c>
      <c r="N109" s="2">
        <v>5.6032132890977237E-4</v>
      </c>
      <c r="O109" s="2"/>
      <c r="P109" s="2">
        <v>0.82101608167159468</v>
      </c>
      <c r="Q109" s="2">
        <v>6.7509605457282253</v>
      </c>
      <c r="R109" s="2">
        <v>49.209502536193199</v>
      </c>
      <c r="S109" s="2">
        <v>3.3119931465018562</v>
      </c>
      <c r="T109" s="2">
        <v>581.07788030717131</v>
      </c>
    </row>
    <row r="110" spans="1:20" x14ac:dyDescent="0.25">
      <c r="A110" s="3" t="s">
        <v>223</v>
      </c>
      <c r="B110" s="2">
        <v>0.13599481356594303</v>
      </c>
      <c r="C110" s="2">
        <v>169.59104027902063</v>
      </c>
      <c r="D110" s="2">
        <v>7.0054151756235533E-4</v>
      </c>
      <c r="E110" s="2"/>
      <c r="F110" s="2">
        <v>1.1652924631983968E-4</v>
      </c>
      <c r="G110" s="2"/>
      <c r="H110" s="2">
        <v>3.0368553063318219E-4</v>
      </c>
      <c r="I110" s="2"/>
      <c r="J110" s="2">
        <v>9.8785714642545929E-5</v>
      </c>
      <c r="K110" s="2">
        <v>71.182538275379727</v>
      </c>
      <c r="L110" s="2">
        <v>14.420134439382073</v>
      </c>
      <c r="M110" s="2">
        <v>4.3312424565547243E-4</v>
      </c>
      <c r="N110" s="2">
        <v>2.5879442668645506E-4</v>
      </c>
      <c r="O110" s="2"/>
      <c r="P110" s="2">
        <v>0.37423090952430343</v>
      </c>
      <c r="Q110" s="2">
        <v>3.2135574658928694</v>
      </c>
      <c r="R110" s="2">
        <v>24.634219562882947</v>
      </c>
      <c r="S110" s="2">
        <v>1.5683858742438042</v>
      </c>
      <c r="T110" s="2">
        <v>285.12201308057382</v>
      </c>
    </row>
    <row r="111" spans="1:20" x14ac:dyDescent="0.25">
      <c r="A111" s="3" t="s">
        <v>14</v>
      </c>
      <c r="B111" s="2">
        <v>0.3232687758576499</v>
      </c>
      <c r="C111" s="2">
        <v>400.66740702569496</v>
      </c>
      <c r="D111" s="2">
        <v>1.9072597806876674E-3</v>
      </c>
      <c r="E111" s="2"/>
      <c r="F111" s="2">
        <v>1.8512719778375928E-4</v>
      </c>
      <c r="G111" s="2"/>
      <c r="H111" s="2">
        <v>7.232100747486482E-4</v>
      </c>
      <c r="I111" s="2"/>
      <c r="J111" s="2">
        <v>2.5864457103793849E-4</v>
      </c>
      <c r="K111" s="2">
        <v>174.78061129158124</v>
      </c>
      <c r="L111" s="2">
        <v>35.144922017784452</v>
      </c>
      <c r="M111" s="2">
        <v>1.0854482247266203E-3</v>
      </c>
      <c r="N111" s="2">
        <v>6.5789701152316833E-4</v>
      </c>
      <c r="O111" s="2"/>
      <c r="P111" s="2">
        <v>0.96526470806050235</v>
      </c>
      <c r="Q111" s="2">
        <v>7.9180720839343914</v>
      </c>
      <c r="R111" s="2">
        <v>57.955888460275879</v>
      </c>
      <c r="S111" s="2">
        <v>3.9122886617826431</v>
      </c>
      <c r="T111" s="2">
        <v>681.67254061183212</v>
      </c>
    </row>
    <row r="112" spans="1:20" x14ac:dyDescent="0.25">
      <c r="A112" s="3" t="s">
        <v>15</v>
      </c>
      <c r="B112" s="2">
        <v>0.37520870245193477</v>
      </c>
      <c r="C112" s="2">
        <v>466.56431519476581</v>
      </c>
      <c r="D112" s="2">
        <v>2.2305051741843716E-3</v>
      </c>
      <c r="E112" s="2"/>
      <c r="F112" s="2">
        <v>2.0863922911725649E-4</v>
      </c>
      <c r="G112" s="2"/>
      <c r="H112" s="2">
        <v>8.4030817279491488E-4</v>
      </c>
      <c r="I112" s="2"/>
      <c r="J112" s="2">
        <v>3.0173307176396802E-4</v>
      </c>
      <c r="K112" s="2">
        <v>202.49246166681354</v>
      </c>
      <c r="L112" s="2">
        <v>40.607755091503662</v>
      </c>
      <c r="M112" s="2">
        <v>1.2647566180772529E-3</v>
      </c>
      <c r="N112" s="2">
        <v>7.6501802669412598E-4</v>
      </c>
      <c r="O112" s="2"/>
      <c r="P112" s="2">
        <v>1.1228887736358584</v>
      </c>
      <c r="Q112" s="2">
        <v>9.1964750905374242</v>
      </c>
      <c r="R112" s="2">
        <v>67.664163437318848</v>
      </c>
      <c r="S112" s="2">
        <v>4.5776933592070739</v>
      </c>
      <c r="T112" s="2">
        <v>792.60657227652666</v>
      </c>
    </row>
    <row r="113" spans="1:20" x14ac:dyDescent="0.25">
      <c r="A113" s="3" t="s">
        <v>16</v>
      </c>
      <c r="B113" s="2">
        <v>0.43254616091187797</v>
      </c>
      <c r="C113" s="2">
        <v>539.86903622347461</v>
      </c>
      <c r="D113" s="2">
        <v>2.5817831764803493E-3</v>
      </c>
      <c r="E113" s="2"/>
      <c r="F113" s="2">
        <v>2.3064118738816533E-4</v>
      </c>
      <c r="G113" s="2"/>
      <c r="H113" s="2">
        <v>9.6982142082439947E-4</v>
      </c>
      <c r="I113" s="2"/>
      <c r="J113" s="2">
        <v>3.4941444952385546E-4</v>
      </c>
      <c r="K113" s="2">
        <v>233.13769228971617</v>
      </c>
      <c r="L113" s="2">
        <v>46.611992196220889</v>
      </c>
      <c r="M113" s="2">
        <v>1.4641352431836252E-3</v>
      </c>
      <c r="N113" s="2">
        <v>8.8354576391703142E-4</v>
      </c>
      <c r="O113" s="2"/>
      <c r="P113" s="2">
        <v>1.2975507609831745</v>
      </c>
      <c r="Q113" s="2">
        <v>10.608306495395372</v>
      </c>
      <c r="R113" s="2">
        <v>78.487754864011123</v>
      </c>
      <c r="S113" s="2">
        <v>5.312462857312914</v>
      </c>
      <c r="T113" s="2">
        <v>915.76382118926733</v>
      </c>
    </row>
    <row r="114" spans="1:20" x14ac:dyDescent="0.25">
      <c r="A114" s="3" t="s">
        <v>17</v>
      </c>
      <c r="B114" s="2">
        <v>0.49527812223189321</v>
      </c>
      <c r="C114" s="2">
        <v>618.81908616168096</v>
      </c>
      <c r="D114" s="2">
        <v>3.1053757257645835E-3</v>
      </c>
      <c r="E114" s="2"/>
      <c r="F114" s="2">
        <v>2.9542713026832381E-4</v>
      </c>
      <c r="G114" s="2"/>
      <c r="H114" s="2">
        <v>1.1095547305882008E-3</v>
      </c>
      <c r="I114" s="2"/>
      <c r="J114" s="2">
        <v>4.0671146827503835E-4</v>
      </c>
      <c r="K114" s="2">
        <v>267.47223973377623</v>
      </c>
      <c r="L114" s="2">
        <v>53.369650022926209</v>
      </c>
      <c r="M114" s="2">
        <v>1.6826467781936604E-3</v>
      </c>
      <c r="N114" s="2">
        <v>1.0216339335933752E-3</v>
      </c>
      <c r="O114" s="2"/>
      <c r="P114" s="2">
        <v>1.495676363292334</v>
      </c>
      <c r="Q114" s="2">
        <v>12.182496359471745</v>
      </c>
      <c r="R114" s="2">
        <v>89.919716952066779</v>
      </c>
      <c r="S114" s="2">
        <v>6.2289830126094969</v>
      </c>
      <c r="T114" s="2">
        <v>1049.9907480778222</v>
      </c>
    </row>
    <row r="115" spans="1:20" x14ac:dyDescent="0.25">
      <c r="A115" s="1" t="s">
        <v>88</v>
      </c>
      <c r="B115" s="2">
        <v>1.1611373688985318</v>
      </c>
      <c r="C115" s="2">
        <v>11069.468491972777</v>
      </c>
      <c r="D115" s="2">
        <v>29.429650110414435</v>
      </c>
      <c r="E115" s="2">
        <v>5.9619997987661186E-6</v>
      </c>
      <c r="F115" s="2">
        <v>9.6579308941476482E-4</v>
      </c>
      <c r="G115" s="2"/>
      <c r="H115" s="2">
        <v>4.3401637414915768E-2</v>
      </c>
      <c r="I115" s="2">
        <v>2.4936626218532868E-4</v>
      </c>
      <c r="J115" s="2">
        <v>0.26869989596298599</v>
      </c>
      <c r="K115" s="2">
        <v>6783.1120563571549</v>
      </c>
      <c r="L115" s="2">
        <v>2201.712552052717</v>
      </c>
      <c r="M115" s="2">
        <v>2.385771473433512</v>
      </c>
      <c r="N115" s="2">
        <v>2.2298924438855009E-2</v>
      </c>
      <c r="O115" s="2"/>
      <c r="P115" s="2">
        <v>5.5698167463866299E-2</v>
      </c>
      <c r="Q115" s="2">
        <v>980.38026924729695</v>
      </c>
      <c r="R115" s="2">
        <v>3428.3120832194563</v>
      </c>
      <c r="S115" s="2">
        <v>286.16845581827698</v>
      </c>
      <c r="T115" s="2">
        <v>24782.521787367059</v>
      </c>
    </row>
    <row r="116" spans="1:20" x14ac:dyDescent="0.25">
      <c r="A116" s="3" t="s">
        <v>10</v>
      </c>
      <c r="B116" s="2">
        <v>9.9554651707095473E-2</v>
      </c>
      <c r="C116" s="2">
        <v>999.28785980890882</v>
      </c>
      <c r="D116" s="2">
        <v>2.5357722045422766</v>
      </c>
      <c r="E116" s="2">
        <v>5.8145987509285746E-7</v>
      </c>
      <c r="F116" s="2">
        <v>9.9325667520849511E-5</v>
      </c>
      <c r="G116" s="2"/>
      <c r="H116" s="2">
        <v>3.7825056084061087E-3</v>
      </c>
      <c r="I116" s="2">
        <v>2.4674901043382509E-5</v>
      </c>
      <c r="J116" s="2">
        <v>2.3366716237716422E-2</v>
      </c>
      <c r="K116" s="2">
        <v>593.50545796215295</v>
      </c>
      <c r="L116" s="2">
        <v>193.49000951938373</v>
      </c>
      <c r="M116" s="2">
        <v>0.20525959787003992</v>
      </c>
      <c r="N116" s="2">
        <v>1.9508089763077498E-3</v>
      </c>
      <c r="O116" s="2"/>
      <c r="P116" s="2">
        <v>4.9104193456624857E-3</v>
      </c>
      <c r="Q116" s="2">
        <v>85.584392069289123</v>
      </c>
      <c r="R116" s="2">
        <v>297.35660503767701</v>
      </c>
      <c r="S116" s="2">
        <v>24.707764746199949</v>
      </c>
      <c r="T116" s="2">
        <v>2196.8068106299274</v>
      </c>
    </row>
    <row r="117" spans="1:20" x14ac:dyDescent="0.25">
      <c r="A117" s="3" t="s">
        <v>11</v>
      </c>
      <c r="B117" s="2">
        <v>0.10874977158697578</v>
      </c>
      <c r="C117" s="2">
        <v>1093.3649930118668</v>
      </c>
      <c r="D117" s="2">
        <v>2.7616360992136784</v>
      </c>
      <c r="E117" s="2">
        <v>5.9235525907518873E-7</v>
      </c>
      <c r="F117" s="2">
        <v>9.4535191530300289E-5</v>
      </c>
      <c r="G117" s="2"/>
      <c r="H117" s="2">
        <v>4.1367461474465959E-3</v>
      </c>
      <c r="I117" s="2">
        <v>2.5149434037001262E-5</v>
      </c>
      <c r="J117" s="2">
        <v>2.5523180032545952E-2</v>
      </c>
      <c r="K117" s="2">
        <v>649.91584475684965</v>
      </c>
      <c r="L117" s="2">
        <v>211.35901424737168</v>
      </c>
      <c r="M117" s="2">
        <v>0.22468404160203392</v>
      </c>
      <c r="N117" s="2">
        <v>2.129673671958307E-3</v>
      </c>
      <c r="O117" s="2"/>
      <c r="P117" s="2">
        <v>5.3714649944034314E-3</v>
      </c>
      <c r="Q117" s="2">
        <v>93.75661950359283</v>
      </c>
      <c r="R117" s="2">
        <v>325.68224093459372</v>
      </c>
      <c r="S117" s="2">
        <v>26.521939579052848</v>
      </c>
      <c r="T117" s="2">
        <v>2403.7330032875575</v>
      </c>
    </row>
    <row r="118" spans="1:20" x14ac:dyDescent="0.25">
      <c r="A118" s="3" t="s">
        <v>12</v>
      </c>
      <c r="B118" s="2">
        <v>0.118735002544474</v>
      </c>
      <c r="C118" s="2">
        <v>1178.7653936934291</v>
      </c>
      <c r="D118" s="2">
        <v>3.0202100248573043</v>
      </c>
      <c r="E118" s="2">
        <v>6.4065523014557265E-7</v>
      </c>
      <c r="F118" s="2">
        <v>9.8920205257453986E-5</v>
      </c>
      <c r="G118" s="2"/>
      <c r="H118" s="2">
        <v>4.5000211461590648E-3</v>
      </c>
      <c r="I118" s="2">
        <v>2.5910163163290805E-5</v>
      </c>
      <c r="J118" s="2">
        <v>2.7897500552616278E-2</v>
      </c>
      <c r="K118" s="2">
        <v>706.35977513601404</v>
      </c>
      <c r="L118" s="2">
        <v>229.44176948137905</v>
      </c>
      <c r="M118" s="2">
        <v>0.24666025717275078</v>
      </c>
      <c r="N118" s="2">
        <v>2.3197834252614478E-3</v>
      </c>
      <c r="O118" s="2"/>
      <c r="P118" s="2">
        <v>5.8305453818142594E-3</v>
      </c>
      <c r="Q118" s="2">
        <v>102.05732234977972</v>
      </c>
      <c r="R118" s="2">
        <v>353.95528998372674</v>
      </c>
      <c r="S118" s="2">
        <v>29.011403314853542</v>
      </c>
      <c r="T118" s="2">
        <v>2603.0172325652866</v>
      </c>
    </row>
    <row r="119" spans="1:20" x14ac:dyDescent="0.25">
      <c r="A119" s="3" t="s">
        <v>13</v>
      </c>
      <c r="B119" s="2">
        <v>0.12808649293858121</v>
      </c>
      <c r="C119" s="2">
        <v>1243.1571913446155</v>
      </c>
      <c r="D119" s="2">
        <v>3.2462703602307612</v>
      </c>
      <c r="E119" s="2">
        <v>6.6533543352032133E-7</v>
      </c>
      <c r="F119" s="2">
        <v>1.0218159848897431E-4</v>
      </c>
      <c r="G119" s="2"/>
      <c r="H119" s="2">
        <v>4.8183502685967012E-3</v>
      </c>
      <c r="I119" s="2">
        <v>2.7065352870875609E-5</v>
      </c>
      <c r="J119" s="2">
        <v>2.9842758878277649E-2</v>
      </c>
      <c r="K119" s="2">
        <v>754.32485541037954</v>
      </c>
      <c r="L119" s="2">
        <v>244.81729573744744</v>
      </c>
      <c r="M119" s="2">
        <v>0.26467657031995157</v>
      </c>
      <c r="N119" s="2">
        <v>2.4779264550684839E-3</v>
      </c>
      <c r="O119" s="2"/>
      <c r="P119" s="2">
        <v>6.209354147762098E-3</v>
      </c>
      <c r="Q119" s="2">
        <v>109.06573963121737</v>
      </c>
      <c r="R119" s="2">
        <v>379.95050063513446</v>
      </c>
      <c r="S119" s="2">
        <v>31.205614018125353</v>
      </c>
      <c r="T119" s="2">
        <v>2766.2037085024449</v>
      </c>
    </row>
    <row r="120" spans="1:20" x14ac:dyDescent="0.25">
      <c r="A120" s="3" t="s">
        <v>223</v>
      </c>
      <c r="B120" s="2">
        <v>9.3645268846045029E-2</v>
      </c>
      <c r="C120" s="2">
        <v>932.28644181457435</v>
      </c>
      <c r="D120" s="2">
        <v>2.3881484141202725</v>
      </c>
      <c r="E120" s="2">
        <v>5.6091906727042948E-7</v>
      </c>
      <c r="F120" s="2">
        <v>1.0915237244904537E-4</v>
      </c>
      <c r="G120" s="2"/>
      <c r="H120" s="2">
        <v>3.5455557527712938E-3</v>
      </c>
      <c r="I120" s="2">
        <v>2.4139075086115406E-5</v>
      </c>
      <c r="J120" s="2">
        <v>2.186426141539477E-2</v>
      </c>
      <c r="K120" s="2">
        <v>553.91154166147646</v>
      </c>
      <c r="L120" s="2">
        <v>181.03708469310885</v>
      </c>
      <c r="M120" s="2">
        <v>0.19189449514705373</v>
      </c>
      <c r="N120" s="2">
        <v>1.8282918447237997E-3</v>
      </c>
      <c r="O120" s="2"/>
      <c r="P120" s="2">
        <v>4.5912954653804282E-3</v>
      </c>
      <c r="Q120" s="2">
        <v>79.902489504068868</v>
      </c>
      <c r="R120" s="2">
        <v>276.75370107167015</v>
      </c>
      <c r="S120" s="2">
        <v>23.676281978253481</v>
      </c>
      <c r="T120" s="2">
        <v>2050.2731921581108</v>
      </c>
    </row>
    <row r="121" spans="1:20" x14ac:dyDescent="0.25">
      <c r="A121" s="3" t="s">
        <v>14</v>
      </c>
      <c r="B121" s="2">
        <v>0.13814456075029893</v>
      </c>
      <c r="C121" s="2">
        <v>1311.7836915712314</v>
      </c>
      <c r="D121" s="2">
        <v>3.4941479868138425</v>
      </c>
      <c r="E121" s="2">
        <v>6.9120952568716001E-7</v>
      </c>
      <c r="F121" s="2">
        <v>1.0643941533738002E-4</v>
      </c>
      <c r="G121" s="2"/>
      <c r="H121" s="2">
        <v>5.1598335633003395E-3</v>
      </c>
      <c r="I121" s="2">
        <v>2.8314987836816158E-5</v>
      </c>
      <c r="J121" s="2">
        <v>3.1956462700361239E-2</v>
      </c>
      <c r="K121" s="2">
        <v>806.33065456123188</v>
      </c>
      <c r="L121" s="2">
        <v>261.48923197924552</v>
      </c>
      <c r="M121" s="2">
        <v>0.28428847987585681</v>
      </c>
      <c r="N121" s="2">
        <v>2.6491378990662236E-3</v>
      </c>
      <c r="O121" s="2"/>
      <c r="P121" s="2">
        <v>6.6154476825445417E-3</v>
      </c>
      <c r="Q121" s="2">
        <v>116.6465270742375</v>
      </c>
      <c r="R121" s="2">
        <v>407.89603348542624</v>
      </c>
      <c r="S121" s="2">
        <v>33.680553346169759</v>
      </c>
      <c r="T121" s="2">
        <v>2941.7897893724407</v>
      </c>
    </row>
    <row r="122" spans="1:20" x14ac:dyDescent="0.25">
      <c r="A122" s="3" t="s">
        <v>15</v>
      </c>
      <c r="B122" s="2">
        <v>0.14803736576014562</v>
      </c>
      <c r="C122" s="2">
        <v>1376.2274771561931</v>
      </c>
      <c r="D122" s="2">
        <v>3.7375229853754406</v>
      </c>
      <c r="E122" s="2">
        <v>7.1142018995608944E-7</v>
      </c>
      <c r="F122" s="2">
        <v>1.1024363736019221E-4</v>
      </c>
      <c r="G122" s="2"/>
      <c r="H122" s="2">
        <v>5.4909556280584209E-3</v>
      </c>
      <c r="I122" s="2">
        <v>2.9562793499237135E-5</v>
      </c>
      <c r="J122" s="2">
        <v>3.4006183824250386E-2</v>
      </c>
      <c r="K122" s="2">
        <v>856.4899674359898</v>
      </c>
      <c r="L122" s="2">
        <v>277.52139647669378</v>
      </c>
      <c r="M122" s="2">
        <v>0.30338834596904907</v>
      </c>
      <c r="N122" s="2">
        <v>2.8145779184398346E-3</v>
      </c>
      <c r="O122" s="2"/>
      <c r="P122" s="2">
        <v>7.0061058197304505E-3</v>
      </c>
      <c r="Q122" s="2">
        <v>123.94022327420373</v>
      </c>
      <c r="R122" s="2">
        <v>435.26798328404885</v>
      </c>
      <c r="S122" s="2">
        <v>36.174995960735629</v>
      </c>
      <c r="T122" s="2">
        <v>3109.8604506260103</v>
      </c>
    </row>
    <row r="123" spans="1:20" x14ac:dyDescent="0.25">
      <c r="A123" s="3" t="s">
        <v>16</v>
      </c>
      <c r="B123" s="2">
        <v>0.15771638641425531</v>
      </c>
      <c r="C123" s="2">
        <v>1437.3206182809101</v>
      </c>
      <c r="D123" s="2">
        <v>3.9735845847715692</v>
      </c>
      <c r="E123" s="2">
        <v>7.3250709400944408E-7</v>
      </c>
      <c r="F123" s="2">
        <v>1.1213555676362443E-4</v>
      </c>
      <c r="G123" s="2"/>
      <c r="H123" s="2">
        <v>5.812474372409099E-3</v>
      </c>
      <c r="I123" s="2">
        <v>3.0683508336239107E-5</v>
      </c>
      <c r="J123" s="2">
        <v>3.598698036873893E-2</v>
      </c>
      <c r="K123" s="2">
        <v>905.33169024743381</v>
      </c>
      <c r="L123" s="2">
        <v>293.01222744592405</v>
      </c>
      <c r="M123" s="2">
        <v>0.32212622896833032</v>
      </c>
      <c r="N123" s="2">
        <v>2.9734672330926993E-3</v>
      </c>
      <c r="O123" s="2"/>
      <c r="P123" s="2">
        <v>7.3833058637618309E-3</v>
      </c>
      <c r="Q123" s="2">
        <v>130.979559839036</v>
      </c>
      <c r="R123" s="2">
        <v>462.06256349084913</v>
      </c>
      <c r="S123" s="2">
        <v>38.593966944783006</v>
      </c>
      <c r="T123" s="2">
        <v>3271.8063532285005</v>
      </c>
    </row>
    <row r="124" spans="1:20" x14ac:dyDescent="0.25">
      <c r="A124" s="3" t="s">
        <v>17</v>
      </c>
      <c r="B124" s="2">
        <v>0.16846786835066049</v>
      </c>
      <c r="C124" s="2">
        <v>1497.2748252910462</v>
      </c>
      <c r="D124" s="2">
        <v>4.2723574504892889</v>
      </c>
      <c r="E124" s="2">
        <v>7.8613812400905562E-7</v>
      </c>
      <c r="F124" s="2">
        <v>1.3285944470694465E-4</v>
      </c>
      <c r="G124" s="2"/>
      <c r="H124" s="2">
        <v>6.1551949277681341E-3</v>
      </c>
      <c r="I124" s="2">
        <v>3.3866046312370657E-5</v>
      </c>
      <c r="J124" s="2">
        <v>3.8255851953084355E-2</v>
      </c>
      <c r="K124" s="2">
        <v>956.94226918562822</v>
      </c>
      <c r="L124" s="2">
        <v>309.54452247216307</v>
      </c>
      <c r="M124" s="2">
        <v>0.34279345650844595</v>
      </c>
      <c r="N124" s="2">
        <v>3.1552570149364642E-3</v>
      </c>
      <c r="O124" s="2"/>
      <c r="P124" s="2">
        <v>7.7802287628067736E-3</v>
      </c>
      <c r="Q124" s="2">
        <v>138.44739600187177</v>
      </c>
      <c r="R124" s="2">
        <v>489.38716529632967</v>
      </c>
      <c r="S124" s="2">
        <v>42.595935930103423</v>
      </c>
      <c r="T124" s="2">
        <v>3439.0312469967785</v>
      </c>
    </row>
    <row r="125" spans="1:20" x14ac:dyDescent="0.25">
      <c r="A125" s="1" t="s">
        <v>224</v>
      </c>
      <c r="B125" s="2">
        <v>1.127554738800175</v>
      </c>
      <c r="C125" s="2">
        <v>1856.3378304052135</v>
      </c>
      <c r="D125" s="2">
        <v>6.4114537484619869E-3</v>
      </c>
      <c r="E125" s="2"/>
      <c r="F125" s="2"/>
      <c r="G125" s="2"/>
      <c r="H125" s="2">
        <v>2.5816504814263224E-3</v>
      </c>
      <c r="I125" s="2"/>
      <c r="J125" s="2">
        <v>1.0827209751392939E-3</v>
      </c>
      <c r="K125" s="2">
        <v>753.57872347500097</v>
      </c>
      <c r="L125" s="2">
        <v>120.70329429883657</v>
      </c>
      <c r="M125" s="2">
        <v>5.2399322161472287E-3</v>
      </c>
      <c r="N125" s="2">
        <v>2.5972611908880619E-3</v>
      </c>
      <c r="O125" s="2"/>
      <c r="P125" s="2">
        <v>7.1706708452585442E-3</v>
      </c>
      <c r="Q125" s="2">
        <v>4.9976915960901529</v>
      </c>
      <c r="R125" s="2">
        <v>461.8431715030639</v>
      </c>
      <c r="S125" s="2">
        <v>2.112506279548326</v>
      </c>
      <c r="T125" s="2">
        <v>3200.7258559860111</v>
      </c>
    </row>
    <row r="126" spans="1:20" x14ac:dyDescent="0.25">
      <c r="A126" s="3" t="s">
        <v>10</v>
      </c>
      <c r="B126" s="2">
        <v>0.11657869867205294</v>
      </c>
      <c r="C126" s="2">
        <v>187.11113329350246</v>
      </c>
      <c r="D126" s="2">
        <v>6.4234677849074411E-4</v>
      </c>
      <c r="E126" s="2"/>
      <c r="F126" s="2"/>
      <c r="G126" s="2"/>
      <c r="H126" s="2">
        <v>2.6120791492812627E-4</v>
      </c>
      <c r="I126" s="2"/>
      <c r="J126" s="2">
        <v>1.1219645815286766E-4</v>
      </c>
      <c r="K126" s="2">
        <v>74.978449837600039</v>
      </c>
      <c r="L126" s="2">
        <v>12.041939816945339</v>
      </c>
      <c r="M126" s="2">
        <v>5.2177351964653718E-4</v>
      </c>
      <c r="N126" s="2">
        <v>2.7675772752689385E-4</v>
      </c>
      <c r="O126" s="2"/>
      <c r="P126" s="2">
        <v>7.2119345033464768E-4</v>
      </c>
      <c r="Q126" s="2">
        <v>0.49600957769800047</v>
      </c>
      <c r="R126" s="2">
        <v>45.631122841381334</v>
      </c>
      <c r="S126" s="2">
        <v>0.24694210747554421</v>
      </c>
      <c r="T126" s="2">
        <v>320.62471164912381</v>
      </c>
    </row>
    <row r="127" spans="1:20" x14ac:dyDescent="0.25">
      <c r="A127" s="3" t="s">
        <v>11</v>
      </c>
      <c r="B127" s="2">
        <v>0.12145007736689628</v>
      </c>
      <c r="C127" s="2">
        <v>196.39165807482772</v>
      </c>
      <c r="D127" s="2">
        <v>6.6924214912480301E-4</v>
      </c>
      <c r="E127" s="2"/>
      <c r="F127" s="2"/>
      <c r="G127" s="2"/>
      <c r="H127" s="2">
        <v>2.7372718011190058E-4</v>
      </c>
      <c r="I127" s="2"/>
      <c r="J127" s="2">
        <v>1.1619836078769767E-4</v>
      </c>
      <c r="K127" s="2">
        <v>78.978505573170978</v>
      </c>
      <c r="L127" s="2">
        <v>12.653899111133489</v>
      </c>
      <c r="M127" s="2">
        <v>5.4741474454475568E-4</v>
      </c>
      <c r="N127" s="2">
        <v>2.8642840410736452E-4</v>
      </c>
      <c r="O127" s="2"/>
      <c r="P127" s="2">
        <v>7.5609220863741083E-4</v>
      </c>
      <c r="Q127" s="2">
        <v>0.52267013953090991</v>
      </c>
      <c r="R127" s="2">
        <v>48.22812702393378</v>
      </c>
      <c r="S127" s="2">
        <v>0.24674703474388102</v>
      </c>
      <c r="T127" s="2">
        <v>337.14570613775493</v>
      </c>
    </row>
    <row r="128" spans="1:20" x14ac:dyDescent="0.25">
      <c r="A128" s="3" t="s">
        <v>12</v>
      </c>
      <c r="B128" s="2">
        <v>0.13171886690105997</v>
      </c>
      <c r="C128" s="2">
        <v>213.60335777834737</v>
      </c>
      <c r="D128" s="2">
        <v>7.3331974764463085E-4</v>
      </c>
      <c r="E128" s="2"/>
      <c r="F128" s="2"/>
      <c r="G128" s="2"/>
      <c r="H128" s="2">
        <v>2.981775269489729E-4</v>
      </c>
      <c r="I128" s="2"/>
      <c r="J128" s="2">
        <v>1.2745507460506914E-4</v>
      </c>
      <c r="K128" s="2">
        <v>86.326481343396892</v>
      </c>
      <c r="L128" s="2">
        <v>13.821437301400493</v>
      </c>
      <c r="M128" s="2">
        <v>6.0171026978890333E-4</v>
      </c>
      <c r="N128" s="2">
        <v>3.1017500505162664E-4</v>
      </c>
      <c r="O128" s="2"/>
      <c r="P128" s="2">
        <v>8.2776716350540136E-4</v>
      </c>
      <c r="Q128" s="2">
        <v>0.57180058647275889</v>
      </c>
      <c r="R128" s="2">
        <v>52.606761267235896</v>
      </c>
      <c r="S128" s="2">
        <v>0.26117637686401346</v>
      </c>
      <c r="T128" s="2">
        <v>367.32563212540595</v>
      </c>
    </row>
    <row r="129" spans="1:20" x14ac:dyDescent="0.25">
      <c r="A129" s="3" t="s">
        <v>13</v>
      </c>
      <c r="B129" s="2">
        <v>0.13510299300170961</v>
      </c>
      <c r="C129" s="2">
        <v>220.63226681922143</v>
      </c>
      <c r="D129" s="2">
        <v>7.5863964374075013E-4</v>
      </c>
      <c r="E129" s="2"/>
      <c r="F129" s="2"/>
      <c r="G129" s="2"/>
      <c r="H129" s="2">
        <v>3.0756223090465238E-4</v>
      </c>
      <c r="I129" s="2"/>
      <c r="J129" s="2">
        <v>1.3022286501339063E-4</v>
      </c>
      <c r="K129" s="2">
        <v>89.457141943285691</v>
      </c>
      <c r="L129" s="2">
        <v>14.299964244054379</v>
      </c>
      <c r="M129" s="2">
        <v>6.2260287589271717E-4</v>
      </c>
      <c r="N129" s="2">
        <v>3.1526421334428082E-4</v>
      </c>
      <c r="O129" s="2"/>
      <c r="P129" s="2">
        <v>8.5358176351690656E-4</v>
      </c>
      <c r="Q129" s="2">
        <v>0.59322727826059829</v>
      </c>
      <c r="R129" s="2">
        <v>54.75187840728934</v>
      </c>
      <c r="S129" s="2">
        <v>0.25871137259293803</v>
      </c>
      <c r="T129" s="2">
        <v>380.13128093129842</v>
      </c>
    </row>
    <row r="130" spans="1:20" x14ac:dyDescent="0.25">
      <c r="A130" s="3" t="s">
        <v>223</v>
      </c>
      <c r="B130" s="2">
        <v>0.11251733024003691</v>
      </c>
      <c r="C130" s="2">
        <v>179.38020016692991</v>
      </c>
      <c r="D130" s="2">
        <v>6.1861328647367655E-4</v>
      </c>
      <c r="E130" s="2"/>
      <c r="F130" s="2"/>
      <c r="G130" s="2"/>
      <c r="H130" s="2">
        <v>2.5063596022745254E-4</v>
      </c>
      <c r="I130" s="2"/>
      <c r="J130" s="2">
        <v>1.0819849706433447E-4</v>
      </c>
      <c r="K130" s="2">
        <v>71.560615776198887</v>
      </c>
      <c r="L130" s="2">
        <v>11.530128782027449</v>
      </c>
      <c r="M130" s="2">
        <v>4.9925533138992667E-4</v>
      </c>
      <c r="N130" s="2">
        <v>2.6742961542183347E-4</v>
      </c>
      <c r="O130" s="2"/>
      <c r="P130" s="2">
        <v>6.9002851767945256E-4</v>
      </c>
      <c r="Q130" s="2">
        <v>0.47334169818048499</v>
      </c>
      <c r="R130" s="2">
        <v>43.449376553908941</v>
      </c>
      <c r="S130" s="2">
        <v>0.24725209385033198</v>
      </c>
      <c r="T130" s="2">
        <v>306.75586656254421</v>
      </c>
    </row>
    <row r="131" spans="1:20" x14ac:dyDescent="0.25">
      <c r="A131" s="3" t="s">
        <v>14</v>
      </c>
      <c r="B131" s="2">
        <v>0.13487136432038441</v>
      </c>
      <c r="C131" s="2">
        <v>221.59299370913183</v>
      </c>
      <c r="D131" s="2">
        <v>7.6535882324912116E-4</v>
      </c>
      <c r="E131" s="2"/>
      <c r="F131" s="2"/>
      <c r="G131" s="2"/>
      <c r="H131" s="2">
        <v>3.0864811757152979E-4</v>
      </c>
      <c r="I131" s="2"/>
      <c r="J131" s="2">
        <v>1.2951849046163971E-4</v>
      </c>
      <c r="K131" s="2">
        <v>90.329702246176737</v>
      </c>
      <c r="L131" s="2">
        <v>14.424127597262018</v>
      </c>
      <c r="M131" s="2">
        <v>6.2808032514583619E-4</v>
      </c>
      <c r="N131" s="2">
        <v>3.1091776570616548E-4</v>
      </c>
      <c r="O131" s="2"/>
      <c r="P131" s="2">
        <v>8.5755538801501354E-4</v>
      </c>
      <c r="Q131" s="2">
        <v>0.59948218031773781</v>
      </c>
      <c r="R131" s="2">
        <v>55.362042578865008</v>
      </c>
      <c r="S131" s="2">
        <v>0.24651412961083624</v>
      </c>
      <c r="T131" s="2">
        <v>382.69273388459476</v>
      </c>
    </row>
    <row r="132" spans="1:20" x14ac:dyDescent="0.25">
      <c r="A132" s="3" t="s">
        <v>15</v>
      </c>
      <c r="B132" s="2">
        <v>0.12827271577344287</v>
      </c>
      <c r="C132" s="2">
        <v>212.38581674415002</v>
      </c>
      <c r="D132" s="2">
        <v>7.3887404146596265E-4</v>
      </c>
      <c r="E132" s="2"/>
      <c r="F132" s="2"/>
      <c r="G132" s="2"/>
      <c r="H132" s="2">
        <v>2.9573259739539541E-4</v>
      </c>
      <c r="I132" s="2"/>
      <c r="J132" s="2">
        <v>1.2288801306019293E-4</v>
      </c>
      <c r="K132" s="2">
        <v>87.225229112660216</v>
      </c>
      <c r="L132" s="2">
        <v>13.93385584215782</v>
      </c>
      <c r="M132" s="2">
        <v>6.066430527498824E-4</v>
      </c>
      <c r="N132" s="2">
        <v>2.9109172278739319E-4</v>
      </c>
      <c r="O132" s="2"/>
      <c r="P132" s="2">
        <v>8.233178262706597E-4</v>
      </c>
      <c r="Q132" s="2">
        <v>0.57896788446247183</v>
      </c>
      <c r="R132" s="2">
        <v>53.459327223162767</v>
      </c>
      <c r="S132" s="2">
        <v>0.22129982498384979</v>
      </c>
      <c r="T132" s="2">
        <v>367.93564789460436</v>
      </c>
    </row>
    <row r="133" spans="1:20" x14ac:dyDescent="0.25">
      <c r="A133" s="3" t="s">
        <v>16</v>
      </c>
      <c r="B133" s="2">
        <v>0.1238663978632938</v>
      </c>
      <c r="C133" s="2">
        <v>208.89369560380626</v>
      </c>
      <c r="D133" s="2">
        <v>7.2857426202637473E-4</v>
      </c>
      <c r="E133" s="2"/>
      <c r="F133" s="2"/>
      <c r="G133" s="2"/>
      <c r="H133" s="2">
        <v>2.8966422384905363E-4</v>
      </c>
      <c r="I133" s="2"/>
      <c r="J133" s="2">
        <v>1.1841302852295915E-4</v>
      </c>
      <c r="K133" s="2">
        <v>86.025901446385731</v>
      </c>
      <c r="L133" s="2">
        <v>13.764003735218532</v>
      </c>
      <c r="M133" s="2">
        <v>5.9817595444915106E-4</v>
      </c>
      <c r="N133" s="2">
        <v>2.7513140019795081E-4</v>
      </c>
      <c r="O133" s="2"/>
      <c r="P133" s="2">
        <v>8.0884159058022061E-4</v>
      </c>
      <c r="Q133" s="2">
        <v>0.57138725370821486</v>
      </c>
      <c r="R133" s="2">
        <v>52.973900916430644</v>
      </c>
      <c r="S133" s="2">
        <v>0.1989364130051415</v>
      </c>
      <c r="T133" s="2">
        <v>362.55451056687741</v>
      </c>
    </row>
    <row r="134" spans="1:20" x14ac:dyDescent="0.25">
      <c r="A134" s="3" t="s">
        <v>17</v>
      </c>
      <c r="B134" s="2">
        <v>0.1231762946612982</v>
      </c>
      <c r="C134" s="2">
        <v>216.34670821529636</v>
      </c>
      <c r="D134" s="2">
        <v>7.5648501624592398E-4</v>
      </c>
      <c r="E134" s="2"/>
      <c r="F134" s="2"/>
      <c r="G134" s="2"/>
      <c r="H134" s="2">
        <v>2.9629472948923877E-4</v>
      </c>
      <c r="I134" s="2"/>
      <c r="J134" s="2">
        <v>1.1763018747114248E-4</v>
      </c>
      <c r="K134" s="2">
        <v>88.696696196125814</v>
      </c>
      <c r="L134" s="2">
        <v>14.233937868637041</v>
      </c>
      <c r="M134" s="2">
        <v>6.1427614253951966E-4</v>
      </c>
      <c r="N134" s="2">
        <v>2.6406533674455272E-4</v>
      </c>
      <c r="O134" s="2"/>
      <c r="P134" s="2">
        <v>8.3229293671883086E-4</v>
      </c>
      <c r="Q134" s="2">
        <v>0.59080499745897586</v>
      </c>
      <c r="R134" s="2">
        <v>55.380634690856169</v>
      </c>
      <c r="S134" s="2">
        <v>0.18492692642179007</v>
      </c>
      <c r="T134" s="2">
        <v>375.55976623380661</v>
      </c>
    </row>
    <row r="135" spans="1:20" x14ac:dyDescent="0.25">
      <c r="A135" s="1" t="s">
        <v>225</v>
      </c>
      <c r="B135" s="2">
        <v>5.033066339341289E-2</v>
      </c>
      <c r="C135" s="2">
        <v>653.25202831665717</v>
      </c>
      <c r="D135" s="2">
        <v>2.7865473813798842E-3</v>
      </c>
      <c r="E135" s="2"/>
      <c r="F135" s="2"/>
      <c r="G135" s="2"/>
      <c r="H135" s="2">
        <v>9.6815764916751866E-4</v>
      </c>
      <c r="I135" s="2"/>
      <c r="J135" s="2">
        <v>5.599950287051346E-4</v>
      </c>
      <c r="K135" s="2">
        <v>402.59157253168183</v>
      </c>
      <c r="L135" s="2">
        <v>91.9381506348046</v>
      </c>
      <c r="M135" s="2">
        <v>2.0334048475490361E-3</v>
      </c>
      <c r="N135" s="2">
        <v>1.0918672952634056E-3</v>
      </c>
      <c r="O135" s="2"/>
      <c r="P135" s="2">
        <v>3.0116909448791255E-3</v>
      </c>
      <c r="Q135" s="2">
        <v>2.0061089035495714</v>
      </c>
      <c r="R135" s="2">
        <v>192.19238605741322</v>
      </c>
      <c r="S135" s="2">
        <v>0.96852691635498456</v>
      </c>
      <c r="T135" s="2">
        <v>1343.0095556870017</v>
      </c>
    </row>
    <row r="136" spans="1:20" x14ac:dyDescent="0.25">
      <c r="A136" s="3" t="s">
        <v>10</v>
      </c>
      <c r="B136" s="2">
        <v>3.5933508769346117E-3</v>
      </c>
      <c r="C136" s="2">
        <v>43.158152376612811</v>
      </c>
      <c r="D136" s="2">
        <v>1.8894256505489049E-4</v>
      </c>
      <c r="E136" s="2"/>
      <c r="F136" s="2"/>
      <c r="G136" s="2"/>
      <c r="H136" s="2">
        <v>6.6011167287162857E-5</v>
      </c>
      <c r="I136" s="2"/>
      <c r="J136" s="2">
        <v>3.8816246401553541E-5</v>
      </c>
      <c r="K136" s="2">
        <v>27.138862014207866</v>
      </c>
      <c r="L136" s="2">
        <v>6.2100671986257403</v>
      </c>
      <c r="M136" s="2">
        <v>1.3821734436740075E-4</v>
      </c>
      <c r="N136" s="2">
        <v>7.612139129876326E-5</v>
      </c>
      <c r="O136" s="2"/>
      <c r="P136" s="2">
        <v>2.0138985694955372E-4</v>
      </c>
      <c r="Q136" s="2">
        <v>0.13484809610043613</v>
      </c>
      <c r="R136" s="2">
        <v>12.466535427019751</v>
      </c>
      <c r="S136" s="2">
        <v>7.3484111913240682E-2</v>
      </c>
      <c r="T136" s="2">
        <v>89.186252073928159</v>
      </c>
    </row>
    <row r="137" spans="1:20" x14ac:dyDescent="0.25">
      <c r="A137" s="3" t="s">
        <v>11</v>
      </c>
      <c r="B137" s="2">
        <v>4.2019762442746288E-3</v>
      </c>
      <c r="C137" s="2">
        <v>51.018311910874282</v>
      </c>
      <c r="D137" s="2">
        <v>2.2109755200698744E-4</v>
      </c>
      <c r="E137" s="2"/>
      <c r="F137" s="2"/>
      <c r="G137" s="2"/>
      <c r="H137" s="2">
        <v>7.7726542776858636E-5</v>
      </c>
      <c r="I137" s="2"/>
      <c r="J137" s="2">
        <v>4.5383703760405579E-5</v>
      </c>
      <c r="K137" s="2">
        <v>31.946297465829272</v>
      </c>
      <c r="L137" s="2">
        <v>7.2945893036602198</v>
      </c>
      <c r="M137" s="2">
        <v>1.6216671379908204E-4</v>
      </c>
      <c r="N137" s="2">
        <v>8.9311914376433618E-5</v>
      </c>
      <c r="O137" s="2"/>
      <c r="P137" s="2">
        <v>2.3760862257004979E-4</v>
      </c>
      <c r="Q137" s="2">
        <v>0.15892249040744152</v>
      </c>
      <c r="R137" s="2">
        <v>14.80133673230155</v>
      </c>
      <c r="S137" s="2">
        <v>8.5083063242529414E-2</v>
      </c>
      <c r="T137" s="2">
        <v>105.30957623760887</v>
      </c>
    </row>
    <row r="138" spans="1:20" x14ac:dyDescent="0.25">
      <c r="A138" s="3" t="s">
        <v>12</v>
      </c>
      <c r="B138" s="2">
        <v>4.8462265154390729E-3</v>
      </c>
      <c r="C138" s="2">
        <v>59.500452630388558</v>
      </c>
      <c r="D138" s="2">
        <v>2.5777002921562433E-4</v>
      </c>
      <c r="E138" s="2"/>
      <c r="F138" s="2"/>
      <c r="G138" s="2"/>
      <c r="H138" s="2">
        <v>9.0225559386371518E-5</v>
      </c>
      <c r="I138" s="2"/>
      <c r="J138" s="2">
        <v>5.2790723553306972E-5</v>
      </c>
      <c r="K138" s="2">
        <v>37.131246444234421</v>
      </c>
      <c r="L138" s="2">
        <v>8.4698481813143438</v>
      </c>
      <c r="M138" s="2">
        <v>1.8889985317632261E-4</v>
      </c>
      <c r="N138" s="2">
        <v>1.0333512871070174E-4</v>
      </c>
      <c r="O138" s="2"/>
      <c r="P138" s="2">
        <v>2.7678234353329366E-4</v>
      </c>
      <c r="Q138" s="2">
        <v>0.18499805159615273</v>
      </c>
      <c r="R138" s="2">
        <v>17.341650904858966</v>
      </c>
      <c r="S138" s="2">
        <v>9.8321864715713567E-2</v>
      </c>
      <c r="T138" s="2">
        <v>122.73233410726117</v>
      </c>
    </row>
    <row r="139" spans="1:20" x14ac:dyDescent="0.25">
      <c r="A139" s="3" t="s">
        <v>13</v>
      </c>
      <c r="B139" s="2">
        <v>5.4964557364588556E-3</v>
      </c>
      <c r="C139" s="2">
        <v>68.666807026843017</v>
      </c>
      <c r="D139" s="2">
        <v>2.968976217526876E-4</v>
      </c>
      <c r="E139" s="2"/>
      <c r="F139" s="2"/>
      <c r="G139" s="2"/>
      <c r="H139" s="2">
        <v>1.0348924689907903E-4</v>
      </c>
      <c r="I139" s="2"/>
      <c r="J139" s="2">
        <v>6.0450751242138361E-5</v>
      </c>
      <c r="K139" s="2">
        <v>42.731326158656628</v>
      </c>
      <c r="L139" s="2">
        <v>9.7407962841092726</v>
      </c>
      <c r="M139" s="2">
        <v>2.1702187969223257E-4</v>
      </c>
      <c r="N139" s="2">
        <v>1.180249810457044E-4</v>
      </c>
      <c r="O139" s="2"/>
      <c r="P139" s="2">
        <v>3.1886722140825417E-4</v>
      </c>
      <c r="Q139" s="2">
        <v>0.21298612112055326</v>
      </c>
      <c r="R139" s="2">
        <v>20.162603049199404</v>
      </c>
      <c r="S139" s="2">
        <v>0.11110064122608139</v>
      </c>
      <c r="T139" s="2">
        <v>141.63223048859345</v>
      </c>
    </row>
    <row r="140" spans="1:20" x14ac:dyDescent="0.25">
      <c r="A140" s="3" t="s">
        <v>223</v>
      </c>
      <c r="B140" s="2">
        <v>3.2207160580283579E-3</v>
      </c>
      <c r="C140" s="2">
        <v>38.430592866210773</v>
      </c>
      <c r="D140" s="2">
        <v>1.6798089159083279E-4</v>
      </c>
      <c r="E140" s="2"/>
      <c r="F140" s="2"/>
      <c r="G140" s="2"/>
      <c r="H140" s="2">
        <v>5.8666658357753863E-5</v>
      </c>
      <c r="I140" s="2"/>
      <c r="J140" s="2">
        <v>3.4483817641368973E-5</v>
      </c>
      <c r="K140" s="2">
        <v>24.094070355211318</v>
      </c>
      <c r="L140" s="2">
        <v>5.5413733331729986</v>
      </c>
      <c r="M140" s="2">
        <v>1.2288640518973227E-4</v>
      </c>
      <c r="N140" s="2">
        <v>6.7651204065610093E-5</v>
      </c>
      <c r="O140" s="2"/>
      <c r="P140" s="2">
        <v>1.7881275817084081E-4</v>
      </c>
      <c r="Q140" s="2">
        <v>0.11959586560345813</v>
      </c>
      <c r="R140" s="2">
        <v>10.976415709514439</v>
      </c>
      <c r="S140" s="2">
        <v>6.5867774712364907E-2</v>
      </c>
      <c r="T140" s="2">
        <v>79.231767102218384</v>
      </c>
    </row>
    <row r="141" spans="1:20" x14ac:dyDescent="0.25">
      <c r="A141" s="3" t="s">
        <v>14</v>
      </c>
      <c r="B141" s="2">
        <v>6.2159416073535962E-3</v>
      </c>
      <c r="C141" s="2">
        <v>79.332735562530985</v>
      </c>
      <c r="D141" s="2">
        <v>3.4170081346667977E-4</v>
      </c>
      <c r="E141" s="2"/>
      <c r="F141" s="2"/>
      <c r="G141" s="2"/>
      <c r="H141" s="2">
        <v>1.1859366366180979E-4</v>
      </c>
      <c r="I141" s="2"/>
      <c r="J141" s="2">
        <v>6.9119059317166576E-5</v>
      </c>
      <c r="K141" s="2">
        <v>49.1614385113946</v>
      </c>
      <c r="L141" s="2">
        <v>11.206184421244373</v>
      </c>
      <c r="M141" s="2">
        <v>2.4918850839494275E-4</v>
      </c>
      <c r="N141" s="2">
        <v>1.345942315628995E-4</v>
      </c>
      <c r="O141" s="2"/>
      <c r="P141" s="2">
        <v>3.6740107468679803E-4</v>
      </c>
      <c r="Q141" s="2">
        <v>0.24512464320772573</v>
      </c>
      <c r="R141" s="2">
        <v>23.432807029304094</v>
      </c>
      <c r="S141" s="2">
        <v>0.12376106551955789</v>
      </c>
      <c r="T141" s="2">
        <v>163.50954777215975</v>
      </c>
    </row>
    <row r="142" spans="1:20" x14ac:dyDescent="0.25">
      <c r="A142" s="3" t="s">
        <v>15</v>
      </c>
      <c r="B142" s="2">
        <v>6.9596091400766736E-3</v>
      </c>
      <c r="C142" s="2">
        <v>91.216206232894223</v>
      </c>
      <c r="D142" s="2">
        <v>3.8980958528728887E-4</v>
      </c>
      <c r="E142" s="2"/>
      <c r="F142" s="2"/>
      <c r="G142" s="2"/>
      <c r="H142" s="2">
        <v>1.3489744001691451E-4</v>
      </c>
      <c r="I142" s="2"/>
      <c r="J142" s="2">
        <v>7.8214061421825695E-5</v>
      </c>
      <c r="K142" s="2">
        <v>56.172206655581789</v>
      </c>
      <c r="L142" s="2">
        <v>12.808300293431989</v>
      </c>
      <c r="M142" s="2">
        <v>2.8390366981550759E-4</v>
      </c>
      <c r="N142" s="2">
        <v>1.5201413539011067E-4</v>
      </c>
      <c r="O142" s="2"/>
      <c r="P142" s="2">
        <v>4.2069863319116639E-4</v>
      </c>
      <c r="Q142" s="2">
        <v>0.28017514418836531</v>
      </c>
      <c r="R142" s="2">
        <v>27.051198600772377</v>
      </c>
      <c r="S142" s="2">
        <v>0.13431311055152467</v>
      </c>
      <c r="T142" s="2">
        <v>187.67081918408545</v>
      </c>
    </row>
    <row r="143" spans="1:20" x14ac:dyDescent="0.25">
      <c r="A143" s="3" t="s">
        <v>16</v>
      </c>
      <c r="B143" s="2">
        <v>7.6546263119667262E-3</v>
      </c>
      <c r="C143" s="2">
        <v>104.06375173292022</v>
      </c>
      <c r="D143" s="2">
        <v>4.3769109056677579E-4</v>
      </c>
      <c r="E143" s="2"/>
      <c r="F143" s="2"/>
      <c r="G143" s="2"/>
      <c r="H143" s="2">
        <v>1.5151713241934867E-4</v>
      </c>
      <c r="I143" s="2"/>
      <c r="J143" s="2">
        <v>8.6874376192163028E-5</v>
      </c>
      <c r="K143" s="2">
        <v>63.470701356439797</v>
      </c>
      <c r="L143" s="2">
        <v>14.48460632863396</v>
      </c>
      <c r="M143" s="2">
        <v>3.1915185283984225E-4</v>
      </c>
      <c r="N143" s="2">
        <v>1.6874144411357337E-4</v>
      </c>
      <c r="O143" s="2"/>
      <c r="P143" s="2">
        <v>4.7676194880643438E-4</v>
      </c>
      <c r="Q143" s="2">
        <v>0.31660584476972609</v>
      </c>
      <c r="R143" s="2">
        <v>30.918624833606966</v>
      </c>
      <c r="S143" s="2">
        <v>0.13980702727450223</v>
      </c>
      <c r="T143" s="2">
        <v>213.40339248780208</v>
      </c>
    </row>
    <row r="144" spans="1:20" x14ac:dyDescent="0.25">
      <c r="A144" s="3" t="s">
        <v>17</v>
      </c>
      <c r="B144" s="2">
        <v>8.1417609028803656E-3</v>
      </c>
      <c r="C144" s="2">
        <v>117.86501797738232</v>
      </c>
      <c r="D144" s="2">
        <v>4.8465723243811698E-4</v>
      </c>
      <c r="E144" s="2"/>
      <c r="F144" s="2"/>
      <c r="G144" s="2"/>
      <c r="H144" s="2">
        <v>1.6703023836221972E-4</v>
      </c>
      <c r="I144" s="2"/>
      <c r="J144" s="2">
        <v>9.386228917520592E-5</v>
      </c>
      <c r="K144" s="2">
        <v>70.745423570126079</v>
      </c>
      <c r="L144" s="2">
        <v>16.182385290611695</v>
      </c>
      <c r="M144" s="2">
        <v>3.5196862027397338E-4</v>
      </c>
      <c r="N144" s="2">
        <v>1.8207286469960898E-4</v>
      </c>
      <c r="O144" s="2"/>
      <c r="P144" s="2">
        <v>5.3336848556273411E-4</v>
      </c>
      <c r="Q144" s="2">
        <v>0.35285264655571241</v>
      </c>
      <c r="R144" s="2">
        <v>35.041213770835654</v>
      </c>
      <c r="S144" s="2">
        <v>0.13678825719946988</v>
      </c>
      <c r="T144" s="2">
        <v>240.33363623334427</v>
      </c>
    </row>
    <row r="145" spans="1:20" x14ac:dyDescent="0.25">
      <c r="A145" s="1" t="s">
        <v>220</v>
      </c>
      <c r="B145" s="2">
        <v>4.6747160213191323</v>
      </c>
      <c r="C145" s="2">
        <v>1501.6211599818357</v>
      </c>
      <c r="D145" s="2">
        <v>0.83445126574423423</v>
      </c>
      <c r="E145" s="2"/>
      <c r="F145" s="2"/>
      <c r="G145" s="2"/>
      <c r="H145" s="2">
        <v>2.2028296137883677E-3</v>
      </c>
      <c r="I145" s="2"/>
      <c r="J145" s="2">
        <v>1.0611436128126733E-3</v>
      </c>
      <c r="K145" s="2">
        <v>511.90644636142724</v>
      </c>
      <c r="L145" s="2">
        <v>161.14775095145271</v>
      </c>
      <c r="M145" s="2">
        <v>4.192416948585089E-3</v>
      </c>
      <c r="N145" s="2">
        <v>2.3146387387094707E-3</v>
      </c>
      <c r="O145" s="2"/>
      <c r="P145" s="2">
        <v>6.3521094700940764E-3</v>
      </c>
      <c r="Q145" s="2">
        <v>118.06306097118171</v>
      </c>
      <c r="R145" s="2">
        <v>525.57253448852919</v>
      </c>
      <c r="S145" s="2">
        <v>2.0540156872280857</v>
      </c>
      <c r="T145" s="2">
        <v>2825.8902588671026</v>
      </c>
    </row>
    <row r="146" spans="1:20" x14ac:dyDescent="0.25">
      <c r="A146" s="3" t="s">
        <v>10</v>
      </c>
      <c r="B146" s="2">
        <v>0.45231418513166105</v>
      </c>
      <c r="C146" s="2">
        <v>142.69294309532481</v>
      </c>
      <c r="D146" s="2">
        <v>7.9182608232762616E-2</v>
      </c>
      <c r="E146" s="2"/>
      <c r="F146" s="2"/>
      <c r="G146" s="2"/>
      <c r="H146" s="2">
        <v>2.1069817121938101E-4</v>
      </c>
      <c r="I146" s="2"/>
      <c r="J146" s="2">
        <v>1.0295024947796423E-4</v>
      </c>
      <c r="K146" s="2">
        <v>48.132145449515583</v>
      </c>
      <c r="L146" s="2">
        <v>15.248597713963687</v>
      </c>
      <c r="M146" s="2">
        <v>3.9856454396789201E-4</v>
      </c>
      <c r="N146" s="2">
        <v>2.381716619405818E-4</v>
      </c>
      <c r="O146" s="2"/>
      <c r="P146" s="2">
        <v>6.0619790728975141E-4</v>
      </c>
      <c r="Q146" s="2">
        <v>11.149515576694219</v>
      </c>
      <c r="R146" s="2">
        <v>48.538070423578112</v>
      </c>
      <c r="S146" s="2">
        <v>0.22933997008315521</v>
      </c>
      <c r="T146" s="2">
        <v>266.52366560505789</v>
      </c>
    </row>
    <row r="147" spans="1:20" x14ac:dyDescent="0.25">
      <c r="A147" s="3" t="s">
        <v>11</v>
      </c>
      <c r="B147" s="2">
        <v>0.48123844217334111</v>
      </c>
      <c r="C147" s="2">
        <v>152.80696492317873</v>
      </c>
      <c r="D147" s="2">
        <v>8.40079300627838E-2</v>
      </c>
      <c r="E147" s="2"/>
      <c r="F147" s="2"/>
      <c r="G147" s="2"/>
      <c r="H147" s="2">
        <v>2.2503474716360606E-4</v>
      </c>
      <c r="I147" s="2"/>
      <c r="J147" s="2">
        <v>1.0909149118970586E-4</v>
      </c>
      <c r="K147" s="2">
        <v>51.665355872763897</v>
      </c>
      <c r="L147" s="2">
        <v>16.319438238310347</v>
      </c>
      <c r="M147" s="2">
        <v>4.2445725127924073E-4</v>
      </c>
      <c r="N147" s="2">
        <v>2.4976142466698911E-4</v>
      </c>
      <c r="O147" s="2"/>
      <c r="P147" s="2">
        <v>6.4795766741425234E-4</v>
      </c>
      <c r="Q147" s="2">
        <v>11.950549976090135</v>
      </c>
      <c r="R147" s="2">
        <v>52.457167087462352</v>
      </c>
      <c r="S147" s="2">
        <v>0.23306716313261017</v>
      </c>
      <c r="T147" s="2">
        <v>285.99944593575589</v>
      </c>
    </row>
    <row r="148" spans="1:20" x14ac:dyDescent="0.25">
      <c r="A148" s="3" t="s">
        <v>12</v>
      </c>
      <c r="B148" s="2">
        <v>0.52831816106431972</v>
      </c>
      <c r="C148" s="2">
        <v>168.49410737541714</v>
      </c>
      <c r="D148" s="2">
        <v>9.2700645182357794E-2</v>
      </c>
      <c r="E148" s="2"/>
      <c r="F148" s="2"/>
      <c r="G148" s="2"/>
      <c r="H148" s="2">
        <v>2.4767511487165748E-4</v>
      </c>
      <c r="I148" s="2"/>
      <c r="J148" s="2">
        <v>1.2038429572065333E-4</v>
      </c>
      <c r="K148" s="2">
        <v>57.012740547498737</v>
      </c>
      <c r="L148" s="2">
        <v>17.973328347603371</v>
      </c>
      <c r="M148" s="2">
        <v>4.699912144290372E-4</v>
      </c>
      <c r="N148" s="2">
        <v>2.7177671315718136E-4</v>
      </c>
      <c r="O148" s="2"/>
      <c r="P148" s="2">
        <v>7.1438088406038797E-4</v>
      </c>
      <c r="Q148" s="2">
        <v>13.201812840628925</v>
      </c>
      <c r="R148" s="2">
        <v>58.114060624030984</v>
      </c>
      <c r="S148" s="2">
        <v>0.24863034477653001</v>
      </c>
      <c r="T148" s="2">
        <v>315.66752309442461</v>
      </c>
    </row>
    <row r="149" spans="1:20" x14ac:dyDescent="0.25">
      <c r="A149" s="3" t="s">
        <v>13</v>
      </c>
      <c r="B149" s="2">
        <v>0.53343093700730249</v>
      </c>
      <c r="C149" s="2">
        <v>170.77189403654222</v>
      </c>
      <c r="D149" s="2">
        <v>9.4348637321088114E-2</v>
      </c>
      <c r="E149" s="2"/>
      <c r="F149" s="2"/>
      <c r="G149" s="2"/>
      <c r="H149" s="2">
        <v>2.5081690798714202E-4</v>
      </c>
      <c r="I149" s="2"/>
      <c r="J149" s="2">
        <v>1.2139900332150432E-4</v>
      </c>
      <c r="K149" s="2">
        <v>58.069050488794851</v>
      </c>
      <c r="L149" s="2">
        <v>18.273671132654222</v>
      </c>
      <c r="M149" s="2">
        <v>4.7621116193661688E-4</v>
      </c>
      <c r="N149" s="2">
        <v>2.703521976546321E-4</v>
      </c>
      <c r="O149" s="2"/>
      <c r="P149" s="2">
        <v>7.2286894989596201E-4</v>
      </c>
      <c r="Q149" s="2">
        <v>13.42756006201434</v>
      </c>
      <c r="R149" s="2">
        <v>59.318847099511125</v>
      </c>
      <c r="S149" s="2">
        <v>0.2417327330158632</v>
      </c>
      <c r="T149" s="2">
        <v>320.73237677508178</v>
      </c>
    </row>
    <row r="150" spans="1:20" x14ac:dyDescent="0.25">
      <c r="A150" s="3" t="s">
        <v>223</v>
      </c>
      <c r="B150" s="2">
        <v>0.43259280046882659</v>
      </c>
      <c r="C150" s="2">
        <v>135.41398458356633</v>
      </c>
      <c r="D150" s="2">
        <v>7.5759002451647003E-2</v>
      </c>
      <c r="E150" s="2"/>
      <c r="F150" s="2"/>
      <c r="G150" s="2"/>
      <c r="H150" s="2">
        <v>2.0060903911916673E-4</v>
      </c>
      <c r="I150" s="2"/>
      <c r="J150" s="2">
        <v>9.8373090698209063E-5</v>
      </c>
      <c r="K150" s="2">
        <v>45.587978142886854</v>
      </c>
      <c r="L150" s="2">
        <v>14.496206128184498</v>
      </c>
      <c r="M150" s="2">
        <v>3.7973374564491164E-4</v>
      </c>
      <c r="N150" s="2">
        <v>2.2998291046261496E-4</v>
      </c>
      <c r="O150" s="2"/>
      <c r="P150" s="2">
        <v>5.7571253689828628E-4</v>
      </c>
      <c r="Q150" s="2">
        <v>10.569415335374503</v>
      </c>
      <c r="R150" s="2">
        <v>45.632464042899045</v>
      </c>
      <c r="S150" s="2">
        <v>0.22876968076906726</v>
      </c>
      <c r="T150" s="2">
        <v>252.4386541279236</v>
      </c>
    </row>
    <row r="151" spans="1:20" x14ac:dyDescent="0.25">
      <c r="A151" s="3" t="s">
        <v>14</v>
      </c>
      <c r="B151" s="2">
        <v>0.54791172702118929</v>
      </c>
      <c r="C151" s="2">
        <v>176.17607896424789</v>
      </c>
      <c r="D151" s="2">
        <v>9.7759887257744149E-2</v>
      </c>
      <c r="E151" s="2"/>
      <c r="F151" s="2"/>
      <c r="G151" s="2"/>
      <c r="H151" s="2">
        <v>2.5835993290968797E-4</v>
      </c>
      <c r="I151" s="2"/>
      <c r="J151" s="2">
        <v>1.2458744439879555E-4</v>
      </c>
      <c r="K151" s="2">
        <v>60.145307763455669</v>
      </c>
      <c r="L151" s="2">
        <v>18.899597251249826</v>
      </c>
      <c r="M151" s="2">
        <v>4.915688791202324E-4</v>
      </c>
      <c r="N151" s="2">
        <v>2.7234080684111674E-4</v>
      </c>
      <c r="O151" s="2"/>
      <c r="P151" s="2">
        <v>7.4456917027069787E-4</v>
      </c>
      <c r="Q151" s="2">
        <v>13.884814567736406</v>
      </c>
      <c r="R151" s="2">
        <v>61.652431419738456</v>
      </c>
      <c r="S151" s="2">
        <v>0.23629334083393397</v>
      </c>
      <c r="T151" s="2">
        <v>331.64208634777458</v>
      </c>
    </row>
    <row r="152" spans="1:20" x14ac:dyDescent="0.25">
      <c r="A152" s="3" t="s">
        <v>15</v>
      </c>
      <c r="B152" s="2">
        <v>0.56012804829097873</v>
      </c>
      <c r="C152" s="2">
        <v>181.1283087921407</v>
      </c>
      <c r="D152" s="2">
        <v>0.10091553845234177</v>
      </c>
      <c r="E152" s="2"/>
      <c r="F152" s="2"/>
      <c r="G152" s="2"/>
      <c r="H152" s="2">
        <v>2.650329106664607E-4</v>
      </c>
      <c r="I152" s="2"/>
      <c r="J152" s="2">
        <v>1.2723968807895166E-4</v>
      </c>
      <c r="K152" s="2">
        <v>62.077164864119617</v>
      </c>
      <c r="L152" s="2">
        <v>19.479866649224245</v>
      </c>
      <c r="M152" s="2">
        <v>5.0605806351256986E-4</v>
      </c>
      <c r="N152" s="2">
        <v>2.7101038518763485E-4</v>
      </c>
      <c r="O152" s="2"/>
      <c r="P152" s="2">
        <v>7.6448216651517473E-4</v>
      </c>
      <c r="Q152" s="2">
        <v>14.296678322605457</v>
      </c>
      <c r="R152" s="2">
        <v>64.00459968725454</v>
      </c>
      <c r="S152" s="2">
        <v>0.22666765957176219</v>
      </c>
      <c r="T152" s="2">
        <v>341.8762633848736</v>
      </c>
    </row>
    <row r="153" spans="1:20" x14ac:dyDescent="0.25">
      <c r="A153" s="3" t="s">
        <v>16</v>
      </c>
      <c r="B153" s="2">
        <v>0.57015999962954067</v>
      </c>
      <c r="C153" s="2">
        <v>185.93400817068718</v>
      </c>
      <c r="D153" s="2">
        <v>0.10370469315347514</v>
      </c>
      <c r="E153" s="2"/>
      <c r="F153" s="2"/>
      <c r="G153" s="2"/>
      <c r="H153" s="2">
        <v>2.7113711081418179E-4</v>
      </c>
      <c r="I153" s="2"/>
      <c r="J153" s="2">
        <v>1.2905535803987814E-4</v>
      </c>
      <c r="K153" s="2">
        <v>63.961051307444734</v>
      </c>
      <c r="L153" s="2">
        <v>20.03723635757294</v>
      </c>
      <c r="M153" s="2">
        <v>5.1971914767140871E-4</v>
      </c>
      <c r="N153" s="2">
        <v>2.6462416336227708E-4</v>
      </c>
      <c r="O153" s="2"/>
      <c r="P153" s="2">
        <v>7.8367945820546729E-4</v>
      </c>
      <c r="Q153" s="2">
        <v>14.680018263072364</v>
      </c>
      <c r="R153" s="2">
        <v>66.685568929926291</v>
      </c>
      <c r="S153" s="2">
        <v>0.21267984065967682</v>
      </c>
      <c r="T153" s="2">
        <v>352.1863957773844</v>
      </c>
    </row>
    <row r="154" spans="1:20" x14ac:dyDescent="0.25">
      <c r="A154" s="3" t="s">
        <v>17</v>
      </c>
      <c r="B154" s="2">
        <v>0.56862172053197313</v>
      </c>
      <c r="C154" s="2">
        <v>188.20287004073077</v>
      </c>
      <c r="D154" s="2">
        <v>0.10607232363003377</v>
      </c>
      <c r="E154" s="2"/>
      <c r="F154" s="2"/>
      <c r="G154" s="2"/>
      <c r="H154" s="2">
        <v>2.7346567903708397E-4</v>
      </c>
      <c r="I154" s="2"/>
      <c r="J154" s="2">
        <v>1.2806299188701111E-4</v>
      </c>
      <c r="K154" s="2">
        <v>65.255651924947301</v>
      </c>
      <c r="L154" s="2">
        <v>20.419809132689558</v>
      </c>
      <c r="M154" s="2">
        <v>5.2611294102317986E-4</v>
      </c>
      <c r="N154" s="2">
        <v>2.4661847543644297E-4</v>
      </c>
      <c r="O154" s="2"/>
      <c r="P154" s="2">
        <v>7.9226072954409618E-4</v>
      </c>
      <c r="Q154" s="2">
        <v>14.902696026965375</v>
      </c>
      <c r="R154" s="2">
        <v>69.169325174128289</v>
      </c>
      <c r="S154" s="2">
        <v>0.19683495438548648</v>
      </c>
      <c r="T154" s="2">
        <v>358.82384781882575</v>
      </c>
    </row>
    <row r="155" spans="1:20" x14ac:dyDescent="0.25">
      <c r="A155" s="1" t="s">
        <v>226</v>
      </c>
      <c r="B155" s="2">
        <v>8.6056024034012371</v>
      </c>
      <c r="C155" s="2">
        <v>1532.3743958061598</v>
      </c>
      <c r="D155" s="2">
        <v>10.783577757635753</v>
      </c>
      <c r="E155" s="2"/>
      <c r="F155" s="2">
        <v>4.5479409220323327E-3</v>
      </c>
      <c r="G155" s="2"/>
      <c r="H155" s="2">
        <v>2.7409404844782417E-3</v>
      </c>
      <c r="I155" s="2">
        <v>1.5214911976886517E-3</v>
      </c>
      <c r="J155" s="2">
        <v>1.1443353303010587E-3</v>
      </c>
      <c r="K155" s="2">
        <v>941.53169704605614</v>
      </c>
      <c r="L155" s="2">
        <v>230.93796670809732</v>
      </c>
      <c r="M155" s="2">
        <v>1.4549687037693559E-2</v>
      </c>
      <c r="N155" s="2">
        <v>4.679512928946</v>
      </c>
      <c r="O155" s="2"/>
      <c r="P155" s="2">
        <v>11.625891470916603</v>
      </c>
      <c r="Q155" s="2">
        <v>178.95989589814587</v>
      </c>
      <c r="R155" s="2">
        <v>513.78205772192382</v>
      </c>
      <c r="S155" s="2">
        <v>15.448043006665614</v>
      </c>
      <c r="T155" s="2">
        <v>3448.7531451429199</v>
      </c>
    </row>
    <row r="156" spans="1:20" x14ac:dyDescent="0.25">
      <c r="A156" s="3" t="s">
        <v>10</v>
      </c>
      <c r="B156" s="2">
        <v>0.74791379660982937</v>
      </c>
      <c r="C156" s="2">
        <v>131.21985924448688</v>
      </c>
      <c r="D156" s="2">
        <v>0.91987497213925151</v>
      </c>
      <c r="E156" s="2"/>
      <c r="F156" s="2">
        <v>4.6876403245281099E-4</v>
      </c>
      <c r="G156" s="2"/>
      <c r="H156" s="2">
        <v>2.3665452813973994E-4</v>
      </c>
      <c r="I156" s="2">
        <v>1.3957996714343516E-4</v>
      </c>
      <c r="J156" s="2">
        <v>1.0147697596370697E-4</v>
      </c>
      <c r="K156" s="2">
        <v>80.078489231449609</v>
      </c>
      <c r="L156" s="2">
        <v>19.874869931557591</v>
      </c>
      <c r="M156" s="2">
        <v>1.2339173681462966E-3</v>
      </c>
      <c r="N156" s="2">
        <v>0.42346624510037456</v>
      </c>
      <c r="O156" s="2"/>
      <c r="P156" s="2">
        <v>0.99382072451970516</v>
      </c>
      <c r="Q156" s="2">
        <v>15.214817679720516</v>
      </c>
      <c r="R156" s="2">
        <v>42.937985042807782</v>
      </c>
      <c r="S156" s="2">
        <v>1.5029970774528201</v>
      </c>
      <c r="T156" s="2">
        <v>293.91627433871622</v>
      </c>
    </row>
    <row r="157" spans="1:20" x14ac:dyDescent="0.25">
      <c r="A157" s="3" t="s">
        <v>11</v>
      </c>
      <c r="B157" s="2">
        <v>0.83203889784437246</v>
      </c>
      <c r="C157" s="2">
        <v>146.67853962538518</v>
      </c>
      <c r="D157" s="2">
        <v>1.0209792618387448</v>
      </c>
      <c r="E157" s="2"/>
      <c r="F157" s="2">
        <v>4.5508703431536225E-4</v>
      </c>
      <c r="G157" s="2"/>
      <c r="H157" s="2">
        <v>2.6429675786165881E-4</v>
      </c>
      <c r="I157" s="2">
        <v>1.480289726107877E-4</v>
      </c>
      <c r="J157" s="2">
        <v>1.1219680422423366E-4</v>
      </c>
      <c r="K157" s="2">
        <v>89.796508590332138</v>
      </c>
      <c r="L157" s="2">
        <v>22.191786408843228</v>
      </c>
      <c r="M157" s="2">
        <v>1.3779913042522224E-3</v>
      </c>
      <c r="N157" s="2">
        <v>0.46795600957000616</v>
      </c>
      <c r="O157" s="2"/>
      <c r="P157" s="2">
        <v>1.1143050659547904</v>
      </c>
      <c r="Q157" s="2">
        <v>17.065682106066557</v>
      </c>
      <c r="R157" s="2">
        <v>48.449651181306443</v>
      </c>
      <c r="S157" s="2">
        <v>1.6158001452715323</v>
      </c>
      <c r="T157" s="2">
        <v>329.23560489328617</v>
      </c>
    </row>
    <row r="158" spans="1:20" x14ac:dyDescent="0.25">
      <c r="A158" s="3" t="s">
        <v>12</v>
      </c>
      <c r="B158" s="2">
        <v>0.90644673059317871</v>
      </c>
      <c r="C158" s="2">
        <v>160.1086638553945</v>
      </c>
      <c r="D158" s="2">
        <v>1.1247668674222886</v>
      </c>
      <c r="E158" s="2"/>
      <c r="F158" s="2">
        <v>4.7768397095071573E-4</v>
      </c>
      <c r="G158" s="2"/>
      <c r="H158" s="2">
        <v>2.8932316899408367E-4</v>
      </c>
      <c r="I158" s="2">
        <v>1.5702487968038633E-4</v>
      </c>
      <c r="J158" s="2">
        <v>1.2309045874018089E-4</v>
      </c>
      <c r="K158" s="2">
        <v>98.675986505992512</v>
      </c>
      <c r="L158" s="2">
        <v>24.320523827744022</v>
      </c>
      <c r="M158" s="2">
        <v>1.5260562842516637E-3</v>
      </c>
      <c r="N158" s="2">
        <v>0.50942474558067696</v>
      </c>
      <c r="O158" s="2"/>
      <c r="P158" s="2">
        <v>1.2230512109020062</v>
      </c>
      <c r="Q158" s="2">
        <v>18.781730252575887</v>
      </c>
      <c r="R158" s="2">
        <v>53.324896844320548</v>
      </c>
      <c r="S158" s="2">
        <v>1.7360895380855277</v>
      </c>
      <c r="T158" s="2">
        <v>360.71415355737383</v>
      </c>
    </row>
    <row r="159" spans="1:20" x14ac:dyDescent="0.25">
      <c r="A159" s="3" t="s">
        <v>13</v>
      </c>
      <c r="B159" s="2">
        <v>0.97164848084102018</v>
      </c>
      <c r="C159" s="2">
        <v>172.12777539354124</v>
      </c>
      <c r="D159" s="2">
        <v>1.2137826344773657</v>
      </c>
      <c r="E159" s="2"/>
      <c r="F159" s="2">
        <v>4.9309392625080024E-4</v>
      </c>
      <c r="G159" s="2"/>
      <c r="H159" s="2">
        <v>3.1089265133827228E-4</v>
      </c>
      <c r="I159" s="2">
        <v>1.7053091948238106E-4</v>
      </c>
      <c r="J159" s="2">
        <v>1.3138186538385328E-4</v>
      </c>
      <c r="K159" s="2">
        <v>106.37087985308044</v>
      </c>
      <c r="L159" s="2">
        <v>26.127875195281245</v>
      </c>
      <c r="M159" s="2">
        <v>1.6456825745888098E-3</v>
      </c>
      <c r="N159" s="2">
        <v>0.54069137566264946</v>
      </c>
      <c r="O159" s="2"/>
      <c r="P159" s="2">
        <v>1.3160519151481915</v>
      </c>
      <c r="Q159" s="2">
        <v>20.265230284523682</v>
      </c>
      <c r="R159" s="2">
        <v>57.739401019286277</v>
      </c>
      <c r="S159" s="2">
        <v>1.8165644126213933</v>
      </c>
      <c r="T159" s="2">
        <v>388.49265214640059</v>
      </c>
    </row>
    <row r="160" spans="1:20" x14ac:dyDescent="0.25">
      <c r="A160" s="3" t="s">
        <v>223</v>
      </c>
      <c r="B160" s="2">
        <v>0.6782663422054499</v>
      </c>
      <c r="C160" s="2">
        <v>118.7427509579279</v>
      </c>
      <c r="D160" s="2">
        <v>0.83408762896783695</v>
      </c>
      <c r="E160" s="2"/>
      <c r="F160" s="2">
        <v>4.9833794482451773E-4</v>
      </c>
      <c r="G160" s="2"/>
      <c r="H160" s="2">
        <v>2.1362347281618318E-4</v>
      </c>
      <c r="I160" s="2">
        <v>1.3184102792020982E-4</v>
      </c>
      <c r="J160" s="2">
        <v>9.1815516597063576E-5</v>
      </c>
      <c r="K160" s="2">
        <v>71.937662393358238</v>
      </c>
      <c r="L160" s="2">
        <v>17.926120236674876</v>
      </c>
      <c r="M160" s="2">
        <v>1.1137555779133857E-3</v>
      </c>
      <c r="N160" s="2">
        <v>0.38324539811085073</v>
      </c>
      <c r="O160" s="2"/>
      <c r="P160" s="2">
        <v>0.88979035161958675</v>
      </c>
      <c r="Q160" s="2">
        <v>13.65194337642566</v>
      </c>
      <c r="R160" s="2">
        <v>38.394005397073222</v>
      </c>
      <c r="S160" s="2">
        <v>1.4029680593524365</v>
      </c>
      <c r="T160" s="2">
        <v>264.8428895152561</v>
      </c>
    </row>
    <row r="161" spans="1:20" x14ac:dyDescent="0.25">
      <c r="A161" s="3" t="s">
        <v>14</v>
      </c>
      <c r="B161" s="2">
        <v>1.0364288895313656</v>
      </c>
      <c r="C161" s="2">
        <v>184.29291504668785</v>
      </c>
      <c r="D161" s="2">
        <v>1.3041600707920709</v>
      </c>
      <c r="E161" s="2"/>
      <c r="F161" s="2">
        <v>5.0996191164921084E-4</v>
      </c>
      <c r="G161" s="2"/>
      <c r="H161" s="2">
        <v>3.3210036669363221E-4</v>
      </c>
      <c r="I161" s="2">
        <v>1.8247817693260835E-4</v>
      </c>
      <c r="J161" s="2">
        <v>1.3934817873876684E-4</v>
      </c>
      <c r="K161" s="2">
        <v>114.05141238751749</v>
      </c>
      <c r="L161" s="2">
        <v>27.927379440371745</v>
      </c>
      <c r="M161" s="2">
        <v>1.7654257865243486E-3</v>
      </c>
      <c r="N161" s="2">
        <v>0.56978852194407803</v>
      </c>
      <c r="O161" s="2"/>
      <c r="P161" s="2">
        <v>1.4084434153538312</v>
      </c>
      <c r="Q161" s="2">
        <v>21.734181192417687</v>
      </c>
      <c r="R161" s="2">
        <v>62.18776718527343</v>
      </c>
      <c r="S161" s="2">
        <v>1.8741526740871575</v>
      </c>
      <c r="T161" s="2">
        <v>416.38955813839726</v>
      </c>
    </row>
    <row r="162" spans="1:20" x14ac:dyDescent="0.25">
      <c r="A162" s="3" t="s">
        <v>15</v>
      </c>
      <c r="B162" s="2">
        <v>1.0979591188815543</v>
      </c>
      <c r="C162" s="2">
        <v>196.18938688172588</v>
      </c>
      <c r="D162" s="2">
        <v>1.3895572712338067</v>
      </c>
      <c r="E162" s="2"/>
      <c r="F162" s="2">
        <v>5.2340485717211269E-4</v>
      </c>
      <c r="G162" s="2"/>
      <c r="H162" s="2">
        <v>3.5157588174641234E-4</v>
      </c>
      <c r="I162" s="2">
        <v>1.9151859905115336E-4</v>
      </c>
      <c r="J162" s="2">
        <v>1.4604474633065121E-4</v>
      </c>
      <c r="K162" s="2">
        <v>121.31609258977684</v>
      </c>
      <c r="L162" s="2">
        <v>29.614403460484812</v>
      </c>
      <c r="M162" s="2">
        <v>1.8783324811331157E-3</v>
      </c>
      <c r="N162" s="2">
        <v>0.59259713696775496</v>
      </c>
      <c r="O162" s="2"/>
      <c r="P162" s="2">
        <v>1.495509637776014</v>
      </c>
      <c r="Q162" s="2">
        <v>23.100600065886272</v>
      </c>
      <c r="R162" s="2">
        <v>66.516580638965081</v>
      </c>
      <c r="S162" s="2">
        <v>1.892944887647569</v>
      </c>
      <c r="T162" s="2">
        <v>443.20872256591105</v>
      </c>
    </row>
    <row r="163" spans="1:20" x14ac:dyDescent="0.25">
      <c r="A163" s="3" t="s">
        <v>16</v>
      </c>
      <c r="B163" s="2">
        <v>1.1521757959223116</v>
      </c>
      <c r="C163" s="2">
        <v>207.39220496024282</v>
      </c>
      <c r="D163" s="2">
        <v>1.4607561976081627</v>
      </c>
      <c r="E163" s="2"/>
      <c r="F163" s="2">
        <v>5.2418142906648446E-4</v>
      </c>
      <c r="G163" s="2"/>
      <c r="H163" s="2">
        <v>3.6750469639802209E-4</v>
      </c>
      <c r="I163" s="2">
        <v>1.9553159792126175E-4</v>
      </c>
      <c r="J163" s="2">
        <v>1.5006364192486006E-4</v>
      </c>
      <c r="K163" s="2">
        <v>127.64863705265256</v>
      </c>
      <c r="L163" s="2">
        <v>31.048380621479993</v>
      </c>
      <c r="M163" s="2">
        <v>1.9748529560251267E-3</v>
      </c>
      <c r="N163" s="2">
        <v>0.60309505418119125</v>
      </c>
      <c r="O163" s="2"/>
      <c r="P163" s="2">
        <v>1.5707079543599465</v>
      </c>
      <c r="Q163" s="2">
        <v>24.249194447662958</v>
      </c>
      <c r="R163" s="2">
        <v>70.563009457560227</v>
      </c>
      <c r="S163" s="2">
        <v>1.8513690123504181</v>
      </c>
      <c r="T163" s="2">
        <v>467.54274268834183</v>
      </c>
    </row>
    <row r="164" spans="1:20" x14ac:dyDescent="0.25">
      <c r="A164" s="3" t="s">
        <v>17</v>
      </c>
      <c r="B164" s="2">
        <v>1.182724350972155</v>
      </c>
      <c r="C164" s="2">
        <v>215.62229984076754</v>
      </c>
      <c r="D164" s="2">
        <v>1.5156128531562241</v>
      </c>
      <c r="E164" s="2"/>
      <c r="F164" s="2">
        <v>5.9742581535031825E-4</v>
      </c>
      <c r="G164" s="2"/>
      <c r="H164" s="2">
        <v>3.7496896049023741E-4</v>
      </c>
      <c r="I164" s="2">
        <v>2.0495705694642793E-4</v>
      </c>
      <c r="J164" s="2">
        <v>1.4891714239774213E-4</v>
      </c>
      <c r="K164" s="2">
        <v>131.65602844189618</v>
      </c>
      <c r="L164" s="2">
        <v>31.906627585659795</v>
      </c>
      <c r="M164" s="2">
        <v>2.033672704858591E-3</v>
      </c>
      <c r="N164" s="2">
        <v>0.58924844182841829</v>
      </c>
      <c r="O164" s="2"/>
      <c r="P164" s="2">
        <v>1.6142111952825311</v>
      </c>
      <c r="Q164" s="2">
        <v>24.89651649286662</v>
      </c>
      <c r="R164" s="2">
        <v>73.668760955330924</v>
      </c>
      <c r="S164" s="2">
        <v>1.7551571997967566</v>
      </c>
      <c r="T164" s="2">
        <v>484.41054729923724</v>
      </c>
    </row>
    <row r="165" spans="1:20" x14ac:dyDescent="0.25">
      <c r="A165" s="1" t="s">
        <v>219</v>
      </c>
      <c r="B165" s="2">
        <v>1.5790656746730687</v>
      </c>
      <c r="C165" s="2">
        <v>1441.6222075261303</v>
      </c>
      <c r="D165" s="2">
        <v>5.4314775232158965E-3</v>
      </c>
      <c r="E165" s="2"/>
      <c r="F165" s="2">
        <v>1.9472195260140277E-3</v>
      </c>
      <c r="G165" s="2">
        <v>1.0921326196554422E-3</v>
      </c>
      <c r="H165" s="2">
        <v>2.7119628085680307E-3</v>
      </c>
      <c r="I165" s="2">
        <v>2.1105694661802195E-3</v>
      </c>
      <c r="J165" s="2">
        <v>1.0493170186308871E-3</v>
      </c>
      <c r="K165" s="2">
        <v>361.3550630913968</v>
      </c>
      <c r="L165" s="2">
        <v>121.27036322291066</v>
      </c>
      <c r="M165" s="2">
        <v>4.114144923780625E-3</v>
      </c>
      <c r="N165" s="2">
        <v>2.1925450064773145E-3</v>
      </c>
      <c r="O165" s="2"/>
      <c r="P165" s="2">
        <v>5.6869601655489656E-3</v>
      </c>
      <c r="Q165" s="2">
        <v>3.9745782903821452</v>
      </c>
      <c r="R165" s="2">
        <v>588.21094914480818</v>
      </c>
      <c r="S165" s="2">
        <v>2.0711622144675976</v>
      </c>
      <c r="T165" s="2">
        <v>2520.1097254938263</v>
      </c>
    </row>
    <row r="166" spans="1:20" x14ac:dyDescent="0.25">
      <c r="A166" s="3" t="s">
        <v>10</v>
      </c>
      <c r="B166" s="2">
        <v>0.14251497783947428</v>
      </c>
      <c r="C166" s="2">
        <v>128.77733222824264</v>
      </c>
      <c r="D166" s="2">
        <v>4.6753599326516439E-4</v>
      </c>
      <c r="E166" s="2"/>
      <c r="F166" s="2">
        <v>1.9684969510736392E-4</v>
      </c>
      <c r="G166" s="2">
        <v>1.1101252244526079E-4</v>
      </c>
      <c r="H166" s="2">
        <v>2.38189868980883E-4</v>
      </c>
      <c r="I166" s="2">
        <v>1.9200425942439973E-4</v>
      </c>
      <c r="J166" s="2">
        <v>9.1894800330788985E-5</v>
      </c>
      <c r="K166" s="2">
        <v>31.129475410953809</v>
      </c>
      <c r="L166" s="2">
        <v>10.501237320869388</v>
      </c>
      <c r="M166" s="2">
        <v>3.5353231312168612E-4</v>
      </c>
      <c r="N166" s="2">
        <v>1.9628770259566352E-4</v>
      </c>
      <c r="O166" s="2"/>
      <c r="P166" s="2">
        <v>4.9848840390546534E-4</v>
      </c>
      <c r="Q166" s="2">
        <v>0.34145887199557695</v>
      </c>
      <c r="R166" s="2">
        <v>49.62566611814534</v>
      </c>
      <c r="S166" s="2">
        <v>0.2042107751715948</v>
      </c>
      <c r="T166" s="2">
        <v>220.72424149877699</v>
      </c>
    </row>
    <row r="167" spans="1:20" x14ac:dyDescent="0.25">
      <c r="A167" s="3" t="s">
        <v>11</v>
      </c>
      <c r="B167" s="2">
        <v>0.15462866622921342</v>
      </c>
      <c r="C167" s="2">
        <v>139.88639289995038</v>
      </c>
      <c r="D167" s="2">
        <v>5.098149571484249E-4</v>
      </c>
      <c r="E167" s="2"/>
      <c r="F167" s="2">
        <v>1.8859992504466157E-4</v>
      </c>
      <c r="G167" s="2">
        <v>1.1355470926163894E-4</v>
      </c>
      <c r="H167" s="2">
        <v>2.6081948865716489E-4</v>
      </c>
      <c r="I167" s="2">
        <v>2.0134802490336505E-4</v>
      </c>
      <c r="J167" s="2">
        <v>1.0024739902169292E-4</v>
      </c>
      <c r="K167" s="2">
        <v>34.250826537103961</v>
      </c>
      <c r="L167" s="2">
        <v>11.529464835881567</v>
      </c>
      <c r="M167" s="2">
        <v>3.8769944543746239E-4</v>
      </c>
      <c r="N167" s="2">
        <v>2.1393217408724672E-4</v>
      </c>
      <c r="O167" s="2"/>
      <c r="P167" s="2">
        <v>5.4523471813346439E-4</v>
      </c>
      <c r="Q167" s="2">
        <v>0.37558973967464709</v>
      </c>
      <c r="R167" s="2">
        <v>55.059318628763648</v>
      </c>
      <c r="S167" s="2">
        <v>0.21631895058765371</v>
      </c>
      <c r="T167" s="2">
        <v>241.4750615090328</v>
      </c>
    </row>
    <row r="168" spans="1:20" x14ac:dyDescent="0.25">
      <c r="A168" s="3" t="s">
        <v>12</v>
      </c>
      <c r="B168" s="2">
        <v>0.16721822069119582</v>
      </c>
      <c r="C168" s="2">
        <v>150.94555222281178</v>
      </c>
      <c r="D168" s="2">
        <v>5.604653336996313E-4</v>
      </c>
      <c r="E168" s="2"/>
      <c r="F168" s="2">
        <v>1.9921958422970646E-4</v>
      </c>
      <c r="G168" s="2">
        <v>1.2989548532712429E-4</v>
      </c>
      <c r="H168" s="2">
        <v>2.8421413058006643E-4</v>
      </c>
      <c r="I168" s="2">
        <v>2.1437625738525168E-4</v>
      </c>
      <c r="J168" s="2">
        <v>1.1013916627775967E-4</v>
      </c>
      <c r="K168" s="2">
        <v>37.488127482520916</v>
      </c>
      <c r="L168" s="2">
        <v>12.608241321132395</v>
      </c>
      <c r="M168" s="2">
        <v>4.2754117276661799E-4</v>
      </c>
      <c r="N168" s="2">
        <v>2.3266378452510794E-4</v>
      </c>
      <c r="O168" s="2"/>
      <c r="P168" s="2">
        <v>5.939522797207481E-4</v>
      </c>
      <c r="Q168" s="2">
        <v>0.41192361151622287</v>
      </c>
      <c r="R168" s="2">
        <v>60.482499328228933</v>
      </c>
      <c r="S168" s="2">
        <v>0.23183973058836035</v>
      </c>
      <c r="T168" s="2">
        <v>262.33815438468434</v>
      </c>
    </row>
    <row r="169" spans="1:20" x14ac:dyDescent="0.25">
      <c r="A169" s="3" t="s">
        <v>13</v>
      </c>
      <c r="B169" s="2">
        <v>0.17819935372655121</v>
      </c>
      <c r="C169" s="2">
        <v>160.96367387566167</v>
      </c>
      <c r="D169" s="2">
        <v>6.0495125382029264E-4</v>
      </c>
      <c r="E169" s="2"/>
      <c r="F169" s="2">
        <v>2.0787418449052044E-4</v>
      </c>
      <c r="G169" s="2">
        <v>1.2683547384455431E-4</v>
      </c>
      <c r="H169" s="2">
        <v>3.0484212885507743E-4</v>
      </c>
      <c r="I169" s="2">
        <v>2.3411618962460118E-4</v>
      </c>
      <c r="J169" s="2">
        <v>1.1818365782485294E-4</v>
      </c>
      <c r="K169" s="2">
        <v>40.383340819608996</v>
      </c>
      <c r="L169" s="2">
        <v>13.557763247732289</v>
      </c>
      <c r="M169" s="2">
        <v>4.6051620393906172E-4</v>
      </c>
      <c r="N169" s="2">
        <v>2.4832292984691332E-4</v>
      </c>
      <c r="O169" s="2"/>
      <c r="P169" s="2">
        <v>6.3655599626006134E-4</v>
      </c>
      <c r="Q169" s="2">
        <v>0.44444465252612764</v>
      </c>
      <c r="R169" s="2">
        <v>65.578225606192035</v>
      </c>
      <c r="S169" s="2">
        <v>0.24205239040066512</v>
      </c>
      <c r="T169" s="2">
        <v>281.35064214386682</v>
      </c>
    </row>
    <row r="170" spans="1:20" x14ac:dyDescent="0.25">
      <c r="A170" s="3" t="s">
        <v>223</v>
      </c>
      <c r="B170" s="2">
        <v>0.13261704061241644</v>
      </c>
      <c r="C170" s="2">
        <v>118.9102704943076</v>
      </c>
      <c r="D170" s="2">
        <v>4.3405319012062492E-4</v>
      </c>
      <c r="E170" s="2"/>
      <c r="F170" s="2">
        <v>2.1347577566257743E-4</v>
      </c>
      <c r="G170" s="2">
        <v>1.0699549484987214E-4</v>
      </c>
      <c r="H170" s="2">
        <v>2.2081577612900616E-4</v>
      </c>
      <c r="I170" s="2">
        <v>1.8463767136783616E-4</v>
      </c>
      <c r="J170" s="2">
        <v>8.4938957410491441E-5</v>
      </c>
      <c r="K170" s="2">
        <v>28.706313560741464</v>
      </c>
      <c r="L170" s="2">
        <v>9.7166270371106709</v>
      </c>
      <c r="M170" s="2">
        <v>3.2664319219046173E-4</v>
      </c>
      <c r="N170" s="2">
        <v>1.8182801745901975E-4</v>
      </c>
      <c r="O170" s="2"/>
      <c r="P170" s="2">
        <v>4.6055858513909876E-4</v>
      </c>
      <c r="Q170" s="2">
        <v>0.31492535602665372</v>
      </c>
      <c r="R170" s="2">
        <v>45.617096520046871</v>
      </c>
      <c r="S170" s="2">
        <v>0.1942303317344716</v>
      </c>
      <c r="T170" s="2">
        <v>203.59429428724044</v>
      </c>
    </row>
    <row r="171" spans="1:20" x14ac:dyDescent="0.25">
      <c r="A171" s="3" t="s">
        <v>14</v>
      </c>
      <c r="B171" s="2">
        <v>0.18846969078707609</v>
      </c>
      <c r="C171" s="2">
        <v>170.80546950826502</v>
      </c>
      <c r="D171" s="2">
        <v>6.493297229216695E-4</v>
      </c>
      <c r="E171" s="2"/>
      <c r="F171" s="2">
        <v>2.1708294328047812E-4</v>
      </c>
      <c r="G171" s="2">
        <v>1.2266338928209594E-4</v>
      </c>
      <c r="H171" s="2">
        <v>3.2457838468849922E-4</v>
      </c>
      <c r="I171" s="2">
        <v>2.5167032888245139E-4</v>
      </c>
      <c r="J171" s="2">
        <v>1.2596226048491199E-4</v>
      </c>
      <c r="K171" s="2">
        <v>43.235691747599724</v>
      </c>
      <c r="L171" s="2">
        <v>14.495677723086768</v>
      </c>
      <c r="M171" s="2">
        <v>4.9306512144646139E-4</v>
      </c>
      <c r="N171" s="2">
        <v>2.6294029581527053E-4</v>
      </c>
      <c r="O171" s="2"/>
      <c r="P171" s="2">
        <v>6.7795782379837302E-4</v>
      </c>
      <c r="Q171" s="2">
        <v>0.47643945768532409</v>
      </c>
      <c r="R171" s="2">
        <v>70.588466093505971</v>
      </c>
      <c r="S171" s="2">
        <v>0.24836365315983708</v>
      </c>
      <c r="T171" s="2">
        <v>300.04170312436037</v>
      </c>
    </row>
    <row r="172" spans="1:20" x14ac:dyDescent="0.25">
      <c r="A172" s="3" t="s">
        <v>15</v>
      </c>
      <c r="B172" s="2">
        <v>0.19791372629452197</v>
      </c>
      <c r="C172" s="2">
        <v>180.50058403448966</v>
      </c>
      <c r="D172" s="2">
        <v>6.9269684568086715E-4</v>
      </c>
      <c r="E172" s="2"/>
      <c r="F172" s="2">
        <v>2.2538948882663549E-4</v>
      </c>
      <c r="G172" s="2">
        <v>1.2029849984825894E-4</v>
      </c>
      <c r="H172" s="2">
        <v>3.4318242024109738E-4</v>
      </c>
      <c r="I172" s="2">
        <v>2.6524197712387648E-4</v>
      </c>
      <c r="J172" s="2">
        <v>1.3325801045903035E-4</v>
      </c>
      <c r="K172" s="2">
        <v>46.027302859908914</v>
      </c>
      <c r="L172" s="2">
        <v>15.411402363685648</v>
      </c>
      <c r="M172" s="2">
        <v>5.2495451127111974E-4</v>
      </c>
      <c r="N172" s="2">
        <v>2.7609395574499485E-4</v>
      </c>
      <c r="O172" s="2"/>
      <c r="P172" s="2">
        <v>7.1834753906980218E-4</v>
      </c>
      <c r="Q172" s="2">
        <v>0.50746861437275315</v>
      </c>
      <c r="R172" s="2">
        <v>75.533967231152729</v>
      </c>
      <c r="S172" s="2">
        <v>0.24987383671170749</v>
      </c>
      <c r="T172" s="2">
        <v>318.43181212986417</v>
      </c>
    </row>
    <row r="173" spans="1:20" x14ac:dyDescent="0.25">
      <c r="A173" s="3" t="s">
        <v>16</v>
      </c>
      <c r="B173" s="2">
        <v>0.2064549891541192</v>
      </c>
      <c r="C173" s="2">
        <v>190.72046911752221</v>
      </c>
      <c r="D173" s="2">
        <v>7.3425781062401961E-4</v>
      </c>
      <c r="E173" s="2"/>
      <c r="F173" s="2">
        <v>2.2971028865303528E-4</v>
      </c>
      <c r="G173" s="2">
        <v>1.2565922566686524E-4</v>
      </c>
      <c r="H173" s="2">
        <v>3.6103479211522827E-4</v>
      </c>
      <c r="I173" s="2">
        <v>2.7376373862473012E-4</v>
      </c>
      <c r="J173" s="2">
        <v>1.398469098792974E-4</v>
      </c>
      <c r="K173" s="2">
        <v>48.820920223655897</v>
      </c>
      <c r="L173" s="2">
        <v>16.318211260725086</v>
      </c>
      <c r="M173" s="2">
        <v>5.5644632781884471E-4</v>
      </c>
      <c r="N173" s="2">
        <v>2.87460760388798E-4</v>
      </c>
      <c r="O173" s="2"/>
      <c r="P173" s="2">
        <v>7.5975117213235267E-4</v>
      </c>
      <c r="Q173" s="2">
        <v>0.53794236297425668</v>
      </c>
      <c r="R173" s="2">
        <v>80.58305985156737</v>
      </c>
      <c r="S173" s="2">
        <v>0.24569484998572208</v>
      </c>
      <c r="T173" s="2">
        <v>337.4362205866106</v>
      </c>
    </row>
    <row r="174" spans="1:20" x14ac:dyDescent="0.25">
      <c r="A174" s="3" t="s">
        <v>17</v>
      </c>
      <c r="B174" s="2">
        <v>0.21104900933850029</v>
      </c>
      <c r="C174" s="2">
        <v>200.11246314487929</v>
      </c>
      <c r="D174" s="2">
        <v>7.7837241593520245E-4</v>
      </c>
      <c r="E174" s="2"/>
      <c r="F174" s="2">
        <v>2.6901764071904914E-4</v>
      </c>
      <c r="G174" s="2">
        <v>1.3521781912977175E-4</v>
      </c>
      <c r="H174" s="2">
        <v>3.7428581832100788E-4</v>
      </c>
      <c r="I174" s="2">
        <v>2.9341101884370794E-4</v>
      </c>
      <c r="J174" s="2">
        <v>1.4484585694206139E-4</v>
      </c>
      <c r="K174" s="2">
        <v>51.313064449303099</v>
      </c>
      <c r="L174" s="2">
        <v>17.131738112686847</v>
      </c>
      <c r="M174" s="2">
        <v>5.8374663578890861E-4</v>
      </c>
      <c r="N174" s="2">
        <v>2.9301538601430021E-4</v>
      </c>
      <c r="O174" s="2"/>
      <c r="P174" s="2">
        <v>7.9611364738959949E-4</v>
      </c>
      <c r="Q174" s="2">
        <v>0.56438562361058309</v>
      </c>
      <c r="R174" s="2">
        <v>85.142649767205242</v>
      </c>
      <c r="S174" s="2">
        <v>0.23857769612758517</v>
      </c>
      <c r="T174" s="2">
        <v>354.71759582939023</v>
      </c>
    </row>
    <row r="175" spans="1:20" x14ac:dyDescent="0.25">
      <c r="A175" s="1" t="s">
        <v>227</v>
      </c>
      <c r="B175" s="2">
        <v>142.3651988713857</v>
      </c>
      <c r="C175" s="2">
        <v>10482.387000364255</v>
      </c>
      <c r="D175" s="2">
        <v>567.69704352142492</v>
      </c>
      <c r="E175" s="2"/>
      <c r="F175" s="2">
        <v>3.653776378296629E-2</v>
      </c>
      <c r="G175" s="2">
        <v>4.1615088148276254E-2</v>
      </c>
      <c r="H175" s="2">
        <v>107.94919807152496</v>
      </c>
      <c r="I175" s="2">
        <v>1.0902116457162768E-2</v>
      </c>
      <c r="J175" s="2">
        <v>15.528827738268264</v>
      </c>
      <c r="K175" s="2">
        <v>2102.5071917785949</v>
      </c>
      <c r="L175" s="2">
        <v>670.58571398883191</v>
      </c>
      <c r="M175" s="2">
        <v>35.266612892278793</v>
      </c>
      <c r="N175" s="2">
        <v>56.102272523400238</v>
      </c>
      <c r="O175" s="2">
        <v>0.13760142567863484</v>
      </c>
      <c r="P175" s="2">
        <v>11.830596101601815</v>
      </c>
      <c r="Q175" s="2">
        <v>449.8835186651915</v>
      </c>
      <c r="R175" s="2">
        <v>2151.2263256476413</v>
      </c>
      <c r="S175" s="2">
        <v>155.65759597901507</v>
      </c>
      <c r="T175" s="2">
        <v>16949.213752537482</v>
      </c>
    </row>
    <row r="176" spans="1:20" x14ac:dyDescent="0.25">
      <c r="A176" s="3" t="s">
        <v>10</v>
      </c>
      <c r="B176" s="2">
        <v>8.5151722979380349</v>
      </c>
      <c r="C176" s="2">
        <v>585.191175709969</v>
      </c>
      <c r="D176" s="2">
        <v>31.194698553235039</v>
      </c>
      <c r="E176" s="2"/>
      <c r="F176" s="2">
        <v>2.505313808318298E-3</v>
      </c>
      <c r="G176" s="2">
        <v>1.9941251950459427E-3</v>
      </c>
      <c r="H176" s="2">
        <v>6.1421311792272073</v>
      </c>
      <c r="I176" s="2">
        <v>8.0253666368076905E-4</v>
      </c>
      <c r="J176" s="2">
        <v>0.80690357730134743</v>
      </c>
      <c r="K176" s="2">
        <v>116.22275320923831</v>
      </c>
      <c r="L176" s="2">
        <v>36.819488026966425</v>
      </c>
      <c r="M176" s="2">
        <v>1.8941312842654017</v>
      </c>
      <c r="N176" s="2">
        <v>2.9989539356450918</v>
      </c>
      <c r="O176" s="2">
        <v>8.795455908750513E-3</v>
      </c>
      <c r="P176" s="2">
        <v>0.65535274810841282</v>
      </c>
      <c r="Q176" s="2">
        <v>24.653441390262593</v>
      </c>
      <c r="R176" s="2">
        <v>115.82228602004449</v>
      </c>
      <c r="S176" s="2">
        <v>8.6257974483604976</v>
      </c>
      <c r="T176" s="2">
        <v>939.55638281213771</v>
      </c>
    </row>
    <row r="177" spans="1:20" x14ac:dyDescent="0.25">
      <c r="A177" s="3" t="s">
        <v>11</v>
      </c>
      <c r="B177" s="2">
        <v>10.608162606528495</v>
      </c>
      <c r="C177" s="2">
        <v>743.22018810546638</v>
      </c>
      <c r="D177" s="2">
        <v>39.616955935029601</v>
      </c>
      <c r="E177" s="2"/>
      <c r="F177" s="2">
        <v>2.7641505245799727E-3</v>
      </c>
      <c r="G177" s="2">
        <v>2.3740461334312911E-3</v>
      </c>
      <c r="H177" s="2">
        <v>7.7686181100123335</v>
      </c>
      <c r="I177" s="2">
        <v>9.3545857960128961E-4</v>
      </c>
      <c r="J177" s="2">
        <v>1.0406961907227861</v>
      </c>
      <c r="K177" s="2">
        <v>148.45648772028463</v>
      </c>
      <c r="L177" s="2">
        <v>47.088999123747243</v>
      </c>
      <c r="M177" s="2">
        <v>2.4236609133510152</v>
      </c>
      <c r="N177" s="2">
        <v>3.8485992511837024</v>
      </c>
      <c r="O177" s="2">
        <v>1.0163719493543003E-2</v>
      </c>
      <c r="P177" s="2">
        <v>0.83375113573201243</v>
      </c>
      <c r="Q177" s="2">
        <v>31.490163621678665</v>
      </c>
      <c r="R177" s="2">
        <v>148.54483799197945</v>
      </c>
      <c r="S177" s="2">
        <v>10.868761342327661</v>
      </c>
      <c r="T177" s="2">
        <v>1195.826119422775</v>
      </c>
    </row>
    <row r="178" spans="1:20" x14ac:dyDescent="0.25">
      <c r="A178" s="3" t="s">
        <v>12</v>
      </c>
      <c r="B178" s="2">
        <v>12.805302646916255</v>
      </c>
      <c r="C178" s="2">
        <v>915.67063771798189</v>
      </c>
      <c r="D178" s="2">
        <v>49.291729756788726</v>
      </c>
      <c r="E178" s="2"/>
      <c r="F178" s="2">
        <v>3.2814253789540167E-3</v>
      </c>
      <c r="G178" s="2">
        <v>3.7928433621214242E-3</v>
      </c>
      <c r="H178" s="2">
        <v>9.5160735529536034</v>
      </c>
      <c r="I178" s="2">
        <v>1.0509018195344339E-3</v>
      </c>
      <c r="J178" s="2">
        <v>1.3232172099737831</v>
      </c>
      <c r="K178" s="2">
        <v>183.80531974196154</v>
      </c>
      <c r="L178" s="2">
        <v>58.356873896428155</v>
      </c>
      <c r="M178" s="2">
        <v>3.0560999515135236</v>
      </c>
      <c r="N178" s="2">
        <v>4.8157925368585044</v>
      </c>
      <c r="O178" s="2">
        <v>1.2252864358028109E-2</v>
      </c>
      <c r="P178" s="2">
        <v>1.0344183764554962</v>
      </c>
      <c r="Q178" s="2">
        <v>39.102773958742894</v>
      </c>
      <c r="R178" s="2">
        <v>184.6086733549246</v>
      </c>
      <c r="S178" s="2">
        <v>13.461857580367342</v>
      </c>
      <c r="T178" s="2">
        <v>1476.8691483167852</v>
      </c>
    </row>
    <row r="179" spans="1:20" x14ac:dyDescent="0.25">
      <c r="A179" s="3" t="s">
        <v>13</v>
      </c>
      <c r="B179" s="2">
        <v>15.19728536472331</v>
      </c>
      <c r="C179" s="2">
        <v>1104.9378854211579</v>
      </c>
      <c r="D179" s="2">
        <v>59.666308830684194</v>
      </c>
      <c r="E179" s="2"/>
      <c r="F179" s="2">
        <v>3.8021919914279648E-3</v>
      </c>
      <c r="G179" s="2">
        <v>4.5024739006498679E-3</v>
      </c>
      <c r="H179" s="2">
        <v>11.434006392356103</v>
      </c>
      <c r="I179" s="2">
        <v>1.1876751247087672E-3</v>
      </c>
      <c r="J179" s="2">
        <v>1.620205193823022</v>
      </c>
      <c r="K179" s="2">
        <v>221.91515027485494</v>
      </c>
      <c r="L179" s="2">
        <v>70.618425615294029</v>
      </c>
      <c r="M179" s="2">
        <v>3.7087028030736344</v>
      </c>
      <c r="N179" s="2">
        <v>5.8699567268053823</v>
      </c>
      <c r="O179" s="2">
        <v>1.4401642617355718E-2</v>
      </c>
      <c r="P179" s="2">
        <v>1.2490577021317808</v>
      </c>
      <c r="Q179" s="2">
        <v>47.358937016742807</v>
      </c>
      <c r="R179" s="2">
        <v>224.88045522472783</v>
      </c>
      <c r="S179" s="2">
        <v>16.287346377139798</v>
      </c>
      <c r="T179" s="2">
        <v>1784.767616927149</v>
      </c>
    </row>
    <row r="180" spans="1:20" x14ac:dyDescent="0.25">
      <c r="A180" s="3" t="s">
        <v>223</v>
      </c>
      <c r="B180" s="2">
        <v>7.0347652686973783</v>
      </c>
      <c r="C180" s="2">
        <v>479.04403982639093</v>
      </c>
      <c r="D180" s="2">
        <v>25.592878231694904</v>
      </c>
      <c r="E180" s="2"/>
      <c r="F180" s="2">
        <v>2.4091798009389345E-3</v>
      </c>
      <c r="G180" s="2">
        <v>1.7385376693941689E-3</v>
      </c>
      <c r="H180" s="2">
        <v>5.0330503933611892</v>
      </c>
      <c r="I180" s="2">
        <v>6.9437370644859285E-4</v>
      </c>
      <c r="J180" s="2">
        <v>0.66077742736850487</v>
      </c>
      <c r="K180" s="2">
        <v>94.965970998218665</v>
      </c>
      <c r="L180" s="2">
        <v>30.16483481472909</v>
      </c>
      <c r="M180" s="2">
        <v>1.546083562047315</v>
      </c>
      <c r="N180" s="2">
        <v>2.4577776647658638</v>
      </c>
      <c r="O180" s="2">
        <v>8.0101791486572975E-3</v>
      </c>
      <c r="P180" s="2">
        <v>0.53605552602937034</v>
      </c>
      <c r="Q180" s="2">
        <v>20.129991153393313</v>
      </c>
      <c r="R180" s="2">
        <v>93.725662707346117</v>
      </c>
      <c r="S180" s="2">
        <v>7.0692035784984038</v>
      </c>
      <c r="T180" s="2">
        <v>767.9739434228668</v>
      </c>
    </row>
    <row r="181" spans="1:20" x14ac:dyDescent="0.25">
      <c r="A181" s="3" t="s">
        <v>14</v>
      </c>
      <c r="B181" s="2">
        <v>17.805287758105397</v>
      </c>
      <c r="C181" s="2">
        <v>1314.6770340289677</v>
      </c>
      <c r="D181" s="2">
        <v>71.19070874719003</v>
      </c>
      <c r="E181" s="2"/>
      <c r="F181" s="2">
        <v>4.3772884774332804E-3</v>
      </c>
      <c r="G181" s="2">
        <v>5.3595086092083303E-3</v>
      </c>
      <c r="H181" s="2">
        <v>13.546009139990682</v>
      </c>
      <c r="I181" s="2">
        <v>1.3293900422413456E-3</v>
      </c>
      <c r="J181" s="2">
        <v>1.9542151988930216</v>
      </c>
      <c r="K181" s="2">
        <v>264.17095520758966</v>
      </c>
      <c r="L181" s="2">
        <v>84.240586085152728</v>
      </c>
      <c r="M181" s="2">
        <v>4.4378526671893486</v>
      </c>
      <c r="N181" s="2">
        <v>7.0471019308017553</v>
      </c>
      <c r="O181" s="2">
        <v>1.6763330661410024E-2</v>
      </c>
      <c r="P181" s="2">
        <v>1.4867627037584981</v>
      </c>
      <c r="Q181" s="2">
        <v>56.532486161279884</v>
      </c>
      <c r="R181" s="2">
        <v>269.97327193307177</v>
      </c>
      <c r="S181" s="2">
        <v>19.427956880758597</v>
      </c>
      <c r="T181" s="2">
        <v>2126.5180579605394</v>
      </c>
    </row>
    <row r="182" spans="1:20" x14ac:dyDescent="0.25">
      <c r="A182" s="3" t="s">
        <v>15</v>
      </c>
      <c r="B182" s="2">
        <v>20.576642684612469</v>
      </c>
      <c r="C182" s="2">
        <v>1540.1687537910425</v>
      </c>
      <c r="D182" s="2">
        <v>83.527379960570073</v>
      </c>
      <c r="E182" s="2"/>
      <c r="F182" s="2">
        <v>4.9652437353779246E-3</v>
      </c>
      <c r="G182" s="2">
        <v>6.2439702942139602E-3</v>
      </c>
      <c r="H182" s="2">
        <v>15.803539613238719</v>
      </c>
      <c r="I182" s="2">
        <v>1.4713996201430074E-3</v>
      </c>
      <c r="J182" s="2">
        <v>2.3159146680909335</v>
      </c>
      <c r="K182" s="2">
        <v>309.52736760641324</v>
      </c>
      <c r="L182" s="2">
        <v>98.899017907304923</v>
      </c>
      <c r="M182" s="2">
        <v>5.2233500379862727</v>
      </c>
      <c r="N182" s="2">
        <v>8.3170586484171078</v>
      </c>
      <c r="O182" s="2">
        <v>1.9197961961231136E-2</v>
      </c>
      <c r="P182" s="2">
        <v>1.7413536203067492</v>
      </c>
      <c r="Q182" s="2">
        <v>66.38786408572733</v>
      </c>
      <c r="R182" s="2">
        <v>318.90684288781762</v>
      </c>
      <c r="S182" s="2">
        <v>22.792931578789705</v>
      </c>
      <c r="T182" s="2">
        <v>2494.2198956659286</v>
      </c>
    </row>
    <row r="183" spans="1:20" x14ac:dyDescent="0.25">
      <c r="A183" s="3" t="s">
        <v>16</v>
      </c>
      <c r="B183" s="2">
        <v>23.512961141221595</v>
      </c>
      <c r="C183" s="2">
        <v>1780.958951758827</v>
      </c>
      <c r="D183" s="2">
        <v>96.444315027505198</v>
      </c>
      <c r="E183" s="2"/>
      <c r="F183" s="2">
        <v>5.484633527490592E-3</v>
      </c>
      <c r="G183" s="2">
        <v>7.0978123172260495E-3</v>
      </c>
      <c r="H183" s="2">
        <v>18.197621171719234</v>
      </c>
      <c r="I183" s="2">
        <v>1.6017473631076491E-3</v>
      </c>
      <c r="J183" s="2">
        <v>2.7024144936360375</v>
      </c>
      <c r="K183" s="2">
        <v>357.91318461722699</v>
      </c>
      <c r="L183" s="2">
        <v>114.55535874552581</v>
      </c>
      <c r="M183" s="2">
        <v>6.0612593003439326</v>
      </c>
      <c r="N183" s="2">
        <v>9.6707249998323412</v>
      </c>
      <c r="O183" s="2">
        <v>2.1444205010134717E-2</v>
      </c>
      <c r="P183" s="2">
        <v>2.0109116188950678</v>
      </c>
      <c r="Q183" s="2">
        <v>76.875724904649019</v>
      </c>
      <c r="R183" s="2">
        <v>371.53787345042645</v>
      </c>
      <c r="S183" s="2">
        <v>26.292907661790775</v>
      </c>
      <c r="T183" s="2">
        <v>2886.7698372898167</v>
      </c>
    </row>
    <row r="184" spans="1:20" x14ac:dyDescent="0.25">
      <c r="A184" s="3" t="s">
        <v>17</v>
      </c>
      <c r="B184" s="2">
        <v>26.309619102642781</v>
      </c>
      <c r="C184" s="2">
        <v>2018.5183340044509</v>
      </c>
      <c r="D184" s="2">
        <v>111.17206847872707</v>
      </c>
      <c r="E184" s="2"/>
      <c r="F184" s="2">
        <v>6.9483365384453034E-3</v>
      </c>
      <c r="G184" s="2">
        <v>8.5117706669852189E-3</v>
      </c>
      <c r="H184" s="2">
        <v>20.508148518665894</v>
      </c>
      <c r="I184" s="2">
        <v>1.8286335376969131E-3</v>
      </c>
      <c r="J184" s="2">
        <v>3.1044837784588277</v>
      </c>
      <c r="K184" s="2">
        <v>405.53000240280682</v>
      </c>
      <c r="L184" s="2">
        <v>129.84212977368344</v>
      </c>
      <c r="M184" s="2">
        <v>6.9154723725083489</v>
      </c>
      <c r="N184" s="2">
        <v>11.076306829090491</v>
      </c>
      <c r="O184" s="2">
        <v>2.6572066519524328E-2</v>
      </c>
      <c r="P184" s="2">
        <v>2.2829326701844281</v>
      </c>
      <c r="Q184" s="2">
        <v>87.352136372714995</v>
      </c>
      <c r="R184" s="2">
        <v>423.2264220773028</v>
      </c>
      <c r="S184" s="2">
        <v>30.830833530982286</v>
      </c>
      <c r="T184" s="2">
        <v>3276.7127507194818</v>
      </c>
    </row>
    <row r="185" spans="1:20" x14ac:dyDescent="0.25">
      <c r="A185" s="1" t="s">
        <v>2</v>
      </c>
      <c r="B185" s="2">
        <v>1895.0176618524649</v>
      </c>
      <c r="C185" s="2">
        <v>110813.58736458218</v>
      </c>
      <c r="D185" s="2">
        <v>840.60091022030019</v>
      </c>
      <c r="E185" s="2">
        <v>7.4102507158859614E-4</v>
      </c>
      <c r="F185" s="2">
        <v>0.16746182450440683</v>
      </c>
      <c r="G185" s="2">
        <v>0.13620087871605993</v>
      </c>
      <c r="H185" s="2">
        <v>257.85744978016453</v>
      </c>
      <c r="I185" s="2">
        <v>4.4804743301357301E-2</v>
      </c>
      <c r="J185" s="2">
        <v>310.90161935001407</v>
      </c>
      <c r="K185" s="2">
        <v>52796.889967682648</v>
      </c>
      <c r="L185" s="2">
        <v>14522.541865255633</v>
      </c>
      <c r="M185" s="2">
        <v>402.35180826719255</v>
      </c>
      <c r="N185" s="2">
        <v>140.18453979951391</v>
      </c>
      <c r="O185" s="2">
        <v>0.26962881276489309</v>
      </c>
      <c r="P185" s="2">
        <v>111.7553655956313</v>
      </c>
      <c r="Q185" s="2">
        <v>6042.2140152189295</v>
      </c>
      <c r="R185" s="2">
        <v>26129.420157100551</v>
      </c>
      <c r="S185" s="2">
        <v>1584.0481107341616</v>
      </c>
      <c r="T185" s="2">
        <v>215847.98967272381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2"/>
  <dimension ref="A3:M31"/>
  <sheetViews>
    <sheetView workbookViewId="0">
      <selection activeCell="F14" sqref="F14"/>
    </sheetView>
  </sheetViews>
  <sheetFormatPr baseColWidth="10" defaultRowHeight="15" x14ac:dyDescent="0.25"/>
  <cols>
    <col min="1" max="1" width="23.42578125" bestFit="1" customWidth="1"/>
    <col min="2" max="2" width="23.7109375" bestFit="1" customWidth="1"/>
    <col min="3" max="19" width="12" bestFit="1" customWidth="1"/>
    <col min="20" max="20" width="15.5703125" bestFit="1" customWidth="1"/>
  </cols>
  <sheetData>
    <row r="3" spans="1:13" x14ac:dyDescent="0.25">
      <c r="A3" s="4" t="s">
        <v>97</v>
      </c>
      <c r="B3" s="4" t="s">
        <v>0</v>
      </c>
    </row>
    <row r="4" spans="1:13" x14ac:dyDescent="0.25">
      <c r="A4" s="4" t="s">
        <v>3</v>
      </c>
      <c r="B4" t="s">
        <v>79</v>
      </c>
      <c r="C4" t="s">
        <v>27</v>
      </c>
      <c r="D4" t="s">
        <v>29</v>
      </c>
      <c r="E4" t="s">
        <v>30</v>
      </c>
      <c r="F4" t="s">
        <v>31</v>
      </c>
      <c r="G4" t="s">
        <v>80</v>
      </c>
      <c r="H4" t="s">
        <v>82</v>
      </c>
      <c r="I4" t="s">
        <v>85</v>
      </c>
      <c r="J4" t="s">
        <v>86</v>
      </c>
      <c r="K4" t="s">
        <v>87</v>
      </c>
      <c r="L4" t="s">
        <v>88</v>
      </c>
      <c r="M4" t="s">
        <v>2</v>
      </c>
    </row>
    <row r="5" spans="1:13" x14ac:dyDescent="0.25">
      <c r="A5" s="1" t="s">
        <v>10</v>
      </c>
      <c r="B5" s="2">
        <v>378.61310870846091</v>
      </c>
      <c r="C5" s="2">
        <v>512.16826249159215</v>
      </c>
      <c r="D5" s="2">
        <v>197.7480131384213</v>
      </c>
      <c r="E5" s="2">
        <v>252.54962504038025</v>
      </c>
      <c r="F5" s="2">
        <v>440.96735140756891</v>
      </c>
      <c r="G5" s="2">
        <v>593.21815765822657</v>
      </c>
      <c r="H5" s="2">
        <v>2281.4148595903057</v>
      </c>
      <c r="I5" s="2">
        <v>1285.9783046752841</v>
      </c>
      <c r="J5" s="2">
        <v>63.611675374651682</v>
      </c>
      <c r="K5" s="2">
        <v>355.49802865653214</v>
      </c>
      <c r="L5" s="2">
        <v>2211.7856052162624</v>
      </c>
      <c r="M5" s="2">
        <v>8573.5529919576875</v>
      </c>
    </row>
    <row r="6" spans="1:13" x14ac:dyDescent="0.25">
      <c r="A6" s="1" t="s">
        <v>11</v>
      </c>
      <c r="B6" s="2">
        <v>431.88879464652234</v>
      </c>
      <c r="C6" s="2">
        <v>557.66572757700465</v>
      </c>
      <c r="D6" s="2">
        <v>220.42215139199988</v>
      </c>
      <c r="E6" s="2">
        <v>274.9068471065724</v>
      </c>
      <c r="F6" s="2">
        <v>487.36850306535291</v>
      </c>
      <c r="G6" s="2">
        <v>798.39198027575753</v>
      </c>
      <c r="H6" s="2">
        <v>2566.0692888351919</v>
      </c>
      <c r="I6" s="2">
        <v>1566.7237834094431</v>
      </c>
      <c r="J6" s="2">
        <v>75.508802497966201</v>
      </c>
      <c r="K6" s="2">
        <v>430.64878270786949</v>
      </c>
      <c r="L6" s="2">
        <v>2420.0952349820445</v>
      </c>
      <c r="M6" s="2">
        <v>9829.6898964957254</v>
      </c>
    </row>
    <row r="7" spans="1:13" x14ac:dyDescent="0.25">
      <c r="A7" s="1" t="s">
        <v>12</v>
      </c>
      <c r="B7" s="2">
        <v>489.56647918771125</v>
      </c>
      <c r="C7" s="2">
        <v>599.11186726769779</v>
      </c>
      <c r="D7" s="2">
        <v>248.33587066776676</v>
      </c>
      <c r="E7" s="2">
        <v>302.24137481303819</v>
      </c>
      <c r="F7" s="2">
        <v>524.82187405702246</v>
      </c>
      <c r="G7" s="2">
        <v>1048.9759403132869</v>
      </c>
      <c r="H7" s="2">
        <v>2880.5228243930974</v>
      </c>
      <c r="I7" s="2">
        <v>1915.218832476045</v>
      </c>
      <c r="J7" s="2">
        <v>89.224197546611862</v>
      </c>
      <c r="K7" s="2">
        <v>516.48821467076016</v>
      </c>
      <c r="L7" s="2">
        <v>2620.7812854584636</v>
      </c>
      <c r="M7" s="2">
        <v>11235.288760851501</v>
      </c>
    </row>
    <row r="8" spans="1:13" x14ac:dyDescent="0.25">
      <c r="A8" s="1" t="s">
        <v>13</v>
      </c>
      <c r="B8" s="2">
        <v>548.51958841359271</v>
      </c>
      <c r="C8" s="2">
        <v>636.3813073748529</v>
      </c>
      <c r="D8" s="2">
        <v>272.06752657641727</v>
      </c>
      <c r="E8" s="2">
        <v>327.93054758773479</v>
      </c>
      <c r="F8" s="2">
        <v>557.18185953059481</v>
      </c>
      <c r="G8" s="2">
        <v>1328.5898248465721</v>
      </c>
      <c r="H8" s="2">
        <v>3191.857620000827</v>
      </c>
      <c r="I8" s="2">
        <v>2295.9397011220831</v>
      </c>
      <c r="J8" s="2">
        <v>104.08067654904787</v>
      </c>
      <c r="K8" s="2">
        <v>609.70976353794606</v>
      </c>
      <c r="L8" s="2">
        <v>2785.0295547056185</v>
      </c>
      <c r="M8" s="2">
        <v>12657.287970245288</v>
      </c>
    </row>
    <row r="9" spans="1:13" x14ac:dyDescent="0.25">
      <c r="A9" s="1" t="s">
        <v>223</v>
      </c>
      <c r="B9" s="2">
        <v>341.33490468655128</v>
      </c>
      <c r="C9" s="2">
        <v>477.24745400283535</v>
      </c>
      <c r="D9" s="2">
        <v>182.362798651785</v>
      </c>
      <c r="E9" s="2">
        <v>235.67005313282112</v>
      </c>
      <c r="F9" s="2">
        <v>401.74417258642694</v>
      </c>
      <c r="G9" s="2">
        <v>455.69011117316609</v>
      </c>
      <c r="H9" s="2">
        <v>2068.4849212131339</v>
      </c>
      <c r="I9" s="2">
        <v>1115.2034770674868</v>
      </c>
      <c r="J9" s="2">
        <v>55.973208409437589</v>
      </c>
      <c r="K9" s="2">
        <v>299.21002489622805</v>
      </c>
      <c r="L9" s="2">
        <v>2064.2785328147843</v>
      </c>
      <c r="M9" s="2">
        <v>7697.1996586346559</v>
      </c>
    </row>
    <row r="10" spans="1:13" x14ac:dyDescent="0.25">
      <c r="A10" s="1" t="s">
        <v>14</v>
      </c>
      <c r="B10" s="2">
        <v>612.45560134928201</v>
      </c>
      <c r="C10" s="2">
        <v>682.91914277223066</v>
      </c>
      <c r="D10" s="2">
        <v>295.44491570187313</v>
      </c>
      <c r="E10" s="2">
        <v>353.90589482407438</v>
      </c>
      <c r="F10" s="2">
        <v>586.50900928309704</v>
      </c>
      <c r="G10" s="2">
        <v>1646.5823132520882</v>
      </c>
      <c r="H10" s="2">
        <v>3515.3813775907256</v>
      </c>
      <c r="I10" s="2">
        <v>2700.8042895437297</v>
      </c>
      <c r="J10" s="2">
        <v>120.46274195490412</v>
      </c>
      <c r="K10" s="2">
        <v>715.27856847590067</v>
      </c>
      <c r="L10" s="2">
        <v>2961.6089819299204</v>
      </c>
      <c r="M10" s="2">
        <v>14191.352836677826</v>
      </c>
    </row>
    <row r="11" spans="1:13" x14ac:dyDescent="0.25">
      <c r="A11" s="1" t="s">
        <v>15</v>
      </c>
      <c r="B11" s="2">
        <v>679.79407797986994</v>
      </c>
      <c r="C11" s="2">
        <v>739.7048117831514</v>
      </c>
      <c r="D11" s="2">
        <v>318.05257502167717</v>
      </c>
      <c r="E11" s="2">
        <v>378.44715759124273</v>
      </c>
      <c r="F11" s="2">
        <v>610.61450613318709</v>
      </c>
      <c r="G11" s="2">
        <v>2000.510703879479</v>
      </c>
      <c r="H11" s="2">
        <v>3841.5809696619744</v>
      </c>
      <c r="I11" s="2">
        <v>3141.7695151780085</v>
      </c>
      <c r="J11" s="2">
        <v>137.92351385004721</v>
      </c>
      <c r="K11" s="2">
        <v>831.70042967662698</v>
      </c>
      <c r="L11" s="2">
        <v>3130.4446740864441</v>
      </c>
      <c r="M11" s="2">
        <v>15810.542934841709</v>
      </c>
    </row>
    <row r="12" spans="1:13" x14ac:dyDescent="0.25">
      <c r="A12" s="1" t="s">
        <v>16</v>
      </c>
      <c r="B12" s="2">
        <v>751.31859448018724</v>
      </c>
      <c r="C12" s="2">
        <v>801.64264741056752</v>
      </c>
      <c r="D12" s="2">
        <v>338.5204179829264</v>
      </c>
      <c r="E12" s="2">
        <v>400.34134120485874</v>
      </c>
      <c r="F12" s="2">
        <v>627.19476579125217</v>
      </c>
      <c r="G12" s="2">
        <v>2389.2319351473488</v>
      </c>
      <c r="H12" s="2">
        <v>4172.6742906558748</v>
      </c>
      <c r="I12" s="2">
        <v>3617.9079239440553</v>
      </c>
      <c r="J12" s="2">
        <v>156.34998757155407</v>
      </c>
      <c r="K12" s="2">
        <v>960.94719408001993</v>
      </c>
      <c r="L12" s="2">
        <v>3292.936594559299</v>
      </c>
      <c r="M12" s="2">
        <v>17509.065692827942</v>
      </c>
    </row>
    <row r="13" spans="1:13" x14ac:dyDescent="0.25">
      <c r="A13" s="1" t="s">
        <v>17</v>
      </c>
      <c r="B13" s="2">
        <v>831.11395199634762</v>
      </c>
      <c r="C13" s="2">
        <v>865.20234585253763</v>
      </c>
      <c r="D13" s="2">
        <v>353.19770619641537</v>
      </c>
      <c r="E13" s="2">
        <v>427.72317692665467</v>
      </c>
      <c r="F13" s="2">
        <v>640.21654095624649</v>
      </c>
      <c r="G13" s="2">
        <v>2835.5433431089778</v>
      </c>
      <c r="H13" s="2">
        <v>4523.1036167254606</v>
      </c>
      <c r="I13" s="2">
        <v>4151.7279745324067</v>
      </c>
      <c r="J13" s="2">
        <v>176.95768295014506</v>
      </c>
      <c r="K13" s="2">
        <v>1101.7758095675658</v>
      </c>
      <c r="L13" s="2">
        <v>3460.369837386575</v>
      </c>
      <c r="M13" s="2">
        <v>19366.931986199332</v>
      </c>
    </row>
    <row r="14" spans="1:13" x14ac:dyDescent="0.25">
      <c r="A14" s="1" t="s">
        <v>2</v>
      </c>
      <c r="B14" s="2">
        <v>5064.6051014485256</v>
      </c>
      <c r="C14" s="2">
        <v>5872.0435665324694</v>
      </c>
      <c r="D14" s="2">
        <v>2426.1519753292823</v>
      </c>
      <c r="E14" s="2">
        <v>2953.7160182273765</v>
      </c>
      <c r="F14" s="2">
        <v>4876.6185828107491</v>
      </c>
      <c r="G14" s="2">
        <v>13096.734309654901</v>
      </c>
      <c r="H14" s="2">
        <v>29041.089768666592</v>
      </c>
      <c r="I14" s="2">
        <v>21791.27380194854</v>
      </c>
      <c r="J14" s="2">
        <v>980.09248670436568</v>
      </c>
      <c r="K14" s="2">
        <v>5821.2568162694479</v>
      </c>
      <c r="L14" s="2">
        <v>24947.330301139409</v>
      </c>
      <c r="M14" s="2">
        <v>116870.91272873168</v>
      </c>
    </row>
    <row r="23" spans="10:11" x14ac:dyDescent="0.25">
      <c r="K23" s="9" t="e">
        <f>GETPIVOTDATA("vinv_pinv_yr",$A$3,"year","2007")/GETPIVOTDATA("GDPreal",GDPreal...pivot!$A$3,"Year","2007")</f>
        <v>#REF!</v>
      </c>
    </row>
    <row r="24" spans="10:11" x14ac:dyDescent="0.25">
      <c r="K24" s="9">
        <f>GETPIVOTDATA("vinv_pinv_yr",$A$3,"year","2020")/GETPIVOTDATA("GDPreal",GDPreal...pivot!$A$3,"Year","2020")</f>
        <v>0.65725037317492918</v>
      </c>
    </row>
    <row r="25" spans="10:11" x14ac:dyDescent="0.25">
      <c r="K25" s="9">
        <f>GETPIVOTDATA("vinv_pinv_yr",$A$3,"year","2050")/GETPIVOTDATA("GDPreal",GDPreal...pivot!$A$3,"Year","2050")</f>
        <v>0.95247937929316806</v>
      </c>
    </row>
    <row r="26" spans="10:11" x14ac:dyDescent="0.25">
      <c r="K26" s="7"/>
    </row>
    <row r="27" spans="10:11" x14ac:dyDescent="0.25">
      <c r="K27" s="7"/>
    </row>
    <row r="28" spans="10:11" x14ac:dyDescent="0.25">
      <c r="K28" s="7"/>
    </row>
    <row r="29" spans="10:11" x14ac:dyDescent="0.25">
      <c r="K29" s="7"/>
    </row>
    <row r="30" spans="10:11" x14ac:dyDescent="0.25">
      <c r="K30" s="7"/>
    </row>
    <row r="31" spans="10:11" x14ac:dyDescent="0.25">
      <c r="J31" s="7">
        <f>13/540</f>
        <v>2.4074074074074074E-2</v>
      </c>
      <c r="K31"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3"/>
  <dimension ref="A3:F14"/>
  <sheetViews>
    <sheetView topLeftCell="A7" workbookViewId="0">
      <selection activeCell="O49" sqref="O49"/>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6" x14ac:dyDescent="0.25">
      <c r="A3" s="4" t="s">
        <v>104</v>
      </c>
      <c r="B3" s="4" t="s">
        <v>0</v>
      </c>
    </row>
    <row r="4" spans="1:6" x14ac:dyDescent="0.25">
      <c r="A4" s="4" t="s">
        <v>3</v>
      </c>
      <c r="B4" t="s">
        <v>27</v>
      </c>
      <c r="C4" t="s">
        <v>29</v>
      </c>
      <c r="D4" t="s">
        <v>30</v>
      </c>
      <c r="E4" t="s">
        <v>31</v>
      </c>
      <c r="F4" t="s">
        <v>2</v>
      </c>
    </row>
    <row r="5" spans="1:6" x14ac:dyDescent="0.25">
      <c r="A5" s="1" t="s">
        <v>10</v>
      </c>
      <c r="B5" s="2">
        <v>512.16826249159226</v>
      </c>
      <c r="C5" s="2">
        <v>197.74801313842127</v>
      </c>
      <c r="D5" s="2">
        <v>252.54962504038076</v>
      </c>
      <c r="E5" s="2">
        <v>440.96735140756874</v>
      </c>
      <c r="F5" s="2">
        <v>1403.4332520779631</v>
      </c>
    </row>
    <row r="6" spans="1:6" x14ac:dyDescent="0.25">
      <c r="A6" s="1" t="s">
        <v>11</v>
      </c>
      <c r="B6" s="2">
        <v>557.6657275770043</v>
      </c>
      <c r="C6" s="2">
        <v>220.42215139199962</v>
      </c>
      <c r="D6" s="2">
        <v>274.90684710657229</v>
      </c>
      <c r="E6" s="2">
        <v>487.3685030653582</v>
      </c>
      <c r="F6" s="2">
        <v>1540.3632291409344</v>
      </c>
    </row>
    <row r="7" spans="1:6" x14ac:dyDescent="0.25">
      <c r="A7" s="1" t="s">
        <v>12</v>
      </c>
      <c r="B7" s="2">
        <v>599.11186726773883</v>
      </c>
      <c r="C7" s="2">
        <v>248.33587066776764</v>
      </c>
      <c r="D7" s="2">
        <v>302.24137481303615</v>
      </c>
      <c r="E7" s="2">
        <v>524.82187405702246</v>
      </c>
      <c r="F7" s="2">
        <v>1674.5109868055652</v>
      </c>
    </row>
    <row r="8" spans="1:6" x14ac:dyDescent="0.25">
      <c r="A8" s="1" t="s">
        <v>13</v>
      </c>
      <c r="B8" s="2">
        <v>636.38130737485312</v>
      </c>
      <c r="C8" s="2">
        <v>272.06752657641715</v>
      </c>
      <c r="D8" s="2">
        <v>327.93054758773991</v>
      </c>
      <c r="E8" s="2">
        <v>557.18185953059503</v>
      </c>
      <c r="F8" s="2">
        <v>1793.5612410696053</v>
      </c>
    </row>
    <row r="9" spans="1:6" x14ac:dyDescent="0.25">
      <c r="A9" s="1" t="s">
        <v>223</v>
      </c>
      <c r="B9" s="2">
        <v>477.24745400134299</v>
      </c>
      <c r="C9" s="2">
        <v>182.36279865122972</v>
      </c>
      <c r="D9" s="2">
        <v>235.67005313231743</v>
      </c>
      <c r="E9" s="2">
        <v>401.74417258594877</v>
      </c>
      <c r="F9" s="2">
        <v>1297.024478370839</v>
      </c>
    </row>
    <row r="10" spans="1:6" x14ac:dyDescent="0.25">
      <c r="A10" s="1" t="s">
        <v>14</v>
      </c>
      <c r="B10" s="2">
        <v>682.91914277223486</v>
      </c>
      <c r="C10" s="2">
        <v>295.44491570187665</v>
      </c>
      <c r="D10" s="2">
        <v>353.90589482407563</v>
      </c>
      <c r="E10" s="2">
        <v>586.50900928309375</v>
      </c>
      <c r="F10" s="2">
        <v>1918.7789625812809</v>
      </c>
    </row>
    <row r="11" spans="1:6" x14ac:dyDescent="0.25">
      <c r="A11" s="1" t="s">
        <v>15</v>
      </c>
      <c r="B11" s="2">
        <v>739.70481178315151</v>
      </c>
      <c r="C11" s="2">
        <v>318.05257502168007</v>
      </c>
      <c r="D11" s="2">
        <v>378.44715759374964</v>
      </c>
      <c r="E11" s="2">
        <v>610.61450613317948</v>
      </c>
      <c r="F11" s="2">
        <v>2046.8190505317607</v>
      </c>
    </row>
    <row r="12" spans="1:6" x14ac:dyDescent="0.25">
      <c r="A12" s="1" t="s">
        <v>16</v>
      </c>
      <c r="B12" s="2">
        <v>801.64264741056559</v>
      </c>
      <c r="C12" s="2">
        <v>338.52041798292612</v>
      </c>
      <c r="D12" s="2">
        <v>400.34134120485874</v>
      </c>
      <c r="E12" s="2">
        <v>627.19476579125239</v>
      </c>
      <c r="F12" s="2">
        <v>2167.6991723896026</v>
      </c>
    </row>
    <row r="13" spans="1:6" x14ac:dyDescent="0.25">
      <c r="A13" s="1" t="s">
        <v>17</v>
      </c>
      <c r="B13" s="2">
        <v>865.20234585252842</v>
      </c>
      <c r="C13" s="2">
        <v>353.19770619641423</v>
      </c>
      <c r="D13" s="2">
        <v>427.72317692664353</v>
      </c>
      <c r="E13" s="2">
        <v>640.21654095624694</v>
      </c>
      <c r="F13" s="2">
        <v>2286.339769931833</v>
      </c>
    </row>
    <row r="14" spans="1:6" x14ac:dyDescent="0.25">
      <c r="A14" s="1" t="s">
        <v>2</v>
      </c>
      <c r="B14" s="2">
        <v>5872.0435665310124</v>
      </c>
      <c r="C14" s="2">
        <v>2426.1519753287325</v>
      </c>
      <c r="D14" s="2">
        <v>2953.7160182293746</v>
      </c>
      <c r="E14" s="2">
        <v>4876.6185828102653</v>
      </c>
      <c r="F14" s="2">
        <v>16128.530142899384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4"/>
  <dimension ref="A3:C14"/>
  <sheetViews>
    <sheetView workbookViewId="0">
      <selection activeCell="B8" sqref="B8"/>
    </sheetView>
  </sheetViews>
  <sheetFormatPr baseColWidth="10" defaultRowHeight="15" x14ac:dyDescent="0.25"/>
  <cols>
    <col min="1" max="1" width="22.85546875" bestFit="1" customWidth="1"/>
    <col min="2" max="2" width="23.7109375" bestFit="1" customWidth="1"/>
    <col min="3" max="19" width="12" bestFit="1" customWidth="1"/>
    <col min="20" max="20" width="12" customWidth="1"/>
    <col min="21" max="33" width="12" bestFit="1" customWidth="1"/>
    <col min="34" max="34" width="12.7109375" bestFit="1" customWidth="1"/>
    <col min="35" max="44" width="12" bestFit="1" customWidth="1"/>
    <col min="45" max="45" width="12.42578125" bestFit="1" customWidth="1"/>
    <col min="46" max="110" width="12" bestFit="1" customWidth="1"/>
    <col min="111" max="111" width="12.5703125" bestFit="1" customWidth="1"/>
    <col min="112" max="121" width="12" bestFit="1" customWidth="1"/>
    <col min="122" max="122" width="12.85546875" bestFit="1" customWidth="1"/>
    <col min="123" max="132" width="12" bestFit="1" customWidth="1"/>
    <col min="133" max="133" width="12.5703125" bestFit="1" customWidth="1"/>
    <col min="134" max="143" width="12" bestFit="1" customWidth="1"/>
    <col min="144" max="144" width="13.5703125" bestFit="1" customWidth="1"/>
    <col min="145" max="165" width="12" bestFit="1" customWidth="1"/>
    <col min="166" max="166" width="12.42578125" bestFit="1" customWidth="1"/>
    <col min="167" max="199" width="12" bestFit="1" customWidth="1"/>
    <col min="200" max="200" width="15.5703125" bestFit="1" customWidth="1"/>
  </cols>
  <sheetData>
    <row r="3" spans="1:3" x14ac:dyDescent="0.25">
      <c r="A3" s="4" t="s">
        <v>105</v>
      </c>
      <c r="B3" s="4" t="s">
        <v>0</v>
      </c>
    </row>
    <row r="4" spans="1:3" x14ac:dyDescent="0.25">
      <c r="A4" s="4" t="s">
        <v>3</v>
      </c>
      <c r="B4" t="s">
        <v>27</v>
      </c>
      <c r="C4" t="s">
        <v>2</v>
      </c>
    </row>
    <row r="5" spans="1:3" x14ac:dyDescent="0.25">
      <c r="A5" s="1" t="s">
        <v>10</v>
      </c>
      <c r="B5" s="2">
        <v>2157.8551262181736</v>
      </c>
      <c r="C5" s="2">
        <v>2157.8551262181736</v>
      </c>
    </row>
    <row r="6" spans="1:3" x14ac:dyDescent="0.25">
      <c r="A6" s="1" t="s">
        <v>11</v>
      </c>
      <c r="B6" s="2">
        <v>2337.7694606548716</v>
      </c>
      <c r="C6" s="2">
        <v>2337.7694606548716</v>
      </c>
    </row>
    <row r="7" spans="1:3" x14ac:dyDescent="0.25">
      <c r="A7" s="1" t="s">
        <v>12</v>
      </c>
      <c r="B7" s="2">
        <v>2511.4452841104217</v>
      </c>
      <c r="C7" s="2">
        <v>2511.4452841104217</v>
      </c>
    </row>
    <row r="8" spans="1:3" x14ac:dyDescent="0.25">
      <c r="A8" s="1" t="s">
        <v>13</v>
      </c>
      <c r="B8" s="2">
        <v>2668.8316596690493</v>
      </c>
      <c r="C8" s="2">
        <v>2668.8316596690493</v>
      </c>
    </row>
    <row r="9" spans="1:3" x14ac:dyDescent="0.25">
      <c r="A9" s="1" t="s">
        <v>223</v>
      </c>
      <c r="B9" s="2">
        <v>2011.832660701021</v>
      </c>
      <c r="C9" s="2">
        <v>2011.832660701021</v>
      </c>
    </row>
    <row r="10" spans="1:3" x14ac:dyDescent="0.25">
      <c r="A10" s="1" t="s">
        <v>14</v>
      </c>
      <c r="B10" s="2">
        <v>2861.224486153671</v>
      </c>
      <c r="C10" s="2">
        <v>2861.224486153671</v>
      </c>
    </row>
    <row r="11" spans="1:3" x14ac:dyDescent="0.25">
      <c r="A11" s="1" t="s">
        <v>15</v>
      </c>
      <c r="B11" s="2">
        <v>3089.1550301092825</v>
      </c>
      <c r="C11" s="2">
        <v>3089.1550301092825</v>
      </c>
    </row>
    <row r="12" spans="1:3" x14ac:dyDescent="0.25">
      <c r="A12" s="1" t="s">
        <v>16</v>
      </c>
      <c r="B12" s="2">
        <v>3324.6491845086121</v>
      </c>
      <c r="C12" s="2">
        <v>3324.6491845086121</v>
      </c>
    </row>
    <row r="13" spans="1:3" x14ac:dyDescent="0.25">
      <c r="A13" s="1" t="s">
        <v>17</v>
      </c>
      <c r="B13" s="2">
        <v>3543.0310828157608</v>
      </c>
      <c r="C13" s="2">
        <v>3543.0310828157608</v>
      </c>
    </row>
    <row r="14" spans="1:3" x14ac:dyDescent="0.25">
      <c r="A14" s="1" t="s">
        <v>2</v>
      </c>
      <c r="B14" s="2">
        <v>24505.793974940862</v>
      </c>
      <c r="C14" s="2">
        <v>24505.793974940862</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6"/>
  <dimension ref="A3:H185"/>
  <sheetViews>
    <sheetView workbookViewId="0">
      <selection activeCell="G47" sqref="G47"/>
    </sheetView>
  </sheetViews>
  <sheetFormatPr baseColWidth="10" defaultRowHeight="15" x14ac:dyDescent="0.25"/>
  <cols>
    <col min="1" max="1" width="22.85546875" customWidth="1"/>
    <col min="2" max="2" width="23.7109375" customWidth="1"/>
    <col min="3" max="11" width="12" bestFit="1" customWidth="1"/>
    <col min="12" max="12" width="12" customWidth="1"/>
    <col min="13" max="13" width="8" customWidth="1"/>
    <col min="14" max="14" width="8.42578125" customWidth="1"/>
    <col min="15" max="19" width="15.5703125" customWidth="1"/>
    <col min="20" max="20" width="15.5703125" bestFit="1" customWidth="1"/>
  </cols>
  <sheetData>
    <row r="3" spans="1:8" x14ac:dyDescent="0.25">
      <c r="A3" s="4" t="s">
        <v>113</v>
      </c>
      <c r="B3" s="4" t="s">
        <v>0</v>
      </c>
    </row>
    <row r="4" spans="1:8" x14ac:dyDescent="0.25">
      <c r="A4" s="4" t="s">
        <v>3</v>
      </c>
      <c r="B4" t="s">
        <v>45</v>
      </c>
      <c r="C4" t="s">
        <v>40</v>
      </c>
      <c r="D4" t="s">
        <v>5</v>
      </c>
      <c r="E4" t="s">
        <v>4</v>
      </c>
      <c r="F4" t="s">
        <v>44</v>
      </c>
      <c r="G4" t="s">
        <v>36</v>
      </c>
      <c r="H4" t="s">
        <v>2</v>
      </c>
    </row>
    <row r="5" spans="1:8" x14ac:dyDescent="0.25">
      <c r="A5" s="1" t="s">
        <v>79</v>
      </c>
      <c r="B5" s="2">
        <v>4.553518158247261</v>
      </c>
      <c r="C5" s="2">
        <v>4.553518158247261</v>
      </c>
      <c r="D5" s="2">
        <v>4.553518158247261</v>
      </c>
      <c r="E5" s="2">
        <v>4.553518158247261</v>
      </c>
      <c r="F5" s="2">
        <v>4.553518158247261</v>
      </c>
      <c r="G5" s="2">
        <v>4.553518158247261</v>
      </c>
      <c r="H5" s="2">
        <v>27.321108949483559</v>
      </c>
    </row>
    <row r="6" spans="1:8" x14ac:dyDescent="0.25">
      <c r="A6" s="3" t="s">
        <v>10</v>
      </c>
      <c r="B6" s="2">
        <v>0.81537269759999997</v>
      </c>
      <c r="C6" s="2">
        <v>0.81537269759999997</v>
      </c>
      <c r="D6" s="2">
        <v>0.81537269759999997</v>
      </c>
      <c r="E6" s="2">
        <v>0.81537269759999997</v>
      </c>
      <c r="F6" s="2">
        <v>0.81537269759999997</v>
      </c>
      <c r="G6" s="2">
        <v>0.81537269759999997</v>
      </c>
      <c r="H6" s="2">
        <v>4.8922361855999998</v>
      </c>
    </row>
    <row r="7" spans="1:8" x14ac:dyDescent="0.25">
      <c r="A7" s="3" t="s">
        <v>11</v>
      </c>
      <c r="B7" s="2">
        <v>0.664832635991501</v>
      </c>
      <c r="C7" s="2">
        <v>0.664832635991501</v>
      </c>
      <c r="D7" s="2">
        <v>0.664832635991501</v>
      </c>
      <c r="E7" s="2">
        <v>0.664832635991501</v>
      </c>
      <c r="F7" s="2">
        <v>0.664832635991501</v>
      </c>
      <c r="G7" s="2">
        <v>0.664832635991501</v>
      </c>
      <c r="H7" s="2">
        <v>3.9889958159490058</v>
      </c>
    </row>
    <row r="8" spans="1:8" x14ac:dyDescent="0.25">
      <c r="A8" s="3" t="s">
        <v>12</v>
      </c>
      <c r="B8" s="2">
        <v>0.54208637986090902</v>
      </c>
      <c r="C8" s="2">
        <v>0.54208637986090902</v>
      </c>
      <c r="D8" s="2">
        <v>0.54208637986090902</v>
      </c>
      <c r="E8" s="2">
        <v>0.54208637986090902</v>
      </c>
      <c r="F8" s="2">
        <v>0.54208637986090902</v>
      </c>
      <c r="G8" s="2">
        <v>0.54208637986090902</v>
      </c>
      <c r="H8" s="2">
        <v>3.2525182791654546</v>
      </c>
    </row>
    <row r="9" spans="1:8" x14ac:dyDescent="0.25">
      <c r="A9" s="3" t="s">
        <v>13</v>
      </c>
      <c r="B9" s="2">
        <v>0.44200243387940769</v>
      </c>
      <c r="C9" s="2">
        <v>0.44200243387940769</v>
      </c>
      <c r="D9" s="2">
        <v>0.44200243387940769</v>
      </c>
      <c r="E9" s="2">
        <v>0.44200243387940769</v>
      </c>
      <c r="F9" s="2">
        <v>0.44200243387940769</v>
      </c>
      <c r="G9" s="2">
        <v>0.44200243387940769</v>
      </c>
      <c r="H9" s="2">
        <v>2.652014603276446</v>
      </c>
    </row>
    <row r="10" spans="1:8" x14ac:dyDescent="0.25">
      <c r="A10" s="3" t="s">
        <v>14</v>
      </c>
      <c r="B10" s="2">
        <v>0.36039671685801827</v>
      </c>
      <c r="C10" s="2">
        <v>0.36039671685801827</v>
      </c>
      <c r="D10" s="2">
        <v>0.36039671685801827</v>
      </c>
      <c r="E10" s="2">
        <v>0.36039671685801827</v>
      </c>
      <c r="F10" s="2">
        <v>0.36039671685801827</v>
      </c>
      <c r="G10" s="2">
        <v>0.36039671685801827</v>
      </c>
      <c r="H10" s="2">
        <v>2.1623803011481098</v>
      </c>
    </row>
    <row r="11" spans="1:8" x14ac:dyDescent="0.25">
      <c r="A11" s="3" t="s">
        <v>15</v>
      </c>
      <c r="B11" s="2">
        <v>0.29385764323070573</v>
      </c>
      <c r="C11" s="2">
        <v>0.29385764323070573</v>
      </c>
      <c r="D11" s="2">
        <v>0.29385764323070573</v>
      </c>
      <c r="E11" s="2">
        <v>0.29385764323070573</v>
      </c>
      <c r="F11" s="2">
        <v>0.29385764323070573</v>
      </c>
      <c r="G11" s="2">
        <v>0.29385764323070573</v>
      </c>
      <c r="H11" s="2">
        <v>1.7631458593842342</v>
      </c>
    </row>
    <row r="12" spans="1:8" x14ac:dyDescent="0.25">
      <c r="A12" s="3" t="s">
        <v>16</v>
      </c>
      <c r="B12" s="2">
        <v>0.2396034992713989</v>
      </c>
      <c r="C12" s="2">
        <v>0.2396034992713989</v>
      </c>
      <c r="D12" s="2">
        <v>0.2396034992713989</v>
      </c>
      <c r="E12" s="2">
        <v>0.2396034992713989</v>
      </c>
      <c r="F12" s="2">
        <v>0.2396034992713989</v>
      </c>
      <c r="G12" s="2">
        <v>0.2396034992713989</v>
      </c>
      <c r="H12" s="2">
        <v>1.4376209956283934</v>
      </c>
    </row>
    <row r="13" spans="1:8" x14ac:dyDescent="0.25">
      <c r="A13" s="3" t="s">
        <v>17</v>
      </c>
      <c r="B13" s="2">
        <v>0.19536615155532014</v>
      </c>
      <c r="C13" s="2">
        <v>0.19536615155532014</v>
      </c>
      <c r="D13" s="2">
        <v>0.19536615155532014</v>
      </c>
      <c r="E13" s="2">
        <v>0.19536615155532014</v>
      </c>
      <c r="F13" s="2">
        <v>0.19536615155532014</v>
      </c>
      <c r="G13" s="2">
        <v>0.19536615155532014</v>
      </c>
      <c r="H13" s="2">
        <v>1.1721969093319209</v>
      </c>
    </row>
    <row r="14" spans="1:8" x14ac:dyDescent="0.25">
      <c r="A14" s="3" t="s">
        <v>223</v>
      </c>
      <c r="B14" s="2">
        <v>1</v>
      </c>
      <c r="C14" s="2">
        <v>1</v>
      </c>
      <c r="D14" s="2">
        <v>1</v>
      </c>
      <c r="E14" s="2">
        <v>1</v>
      </c>
      <c r="F14" s="2">
        <v>1</v>
      </c>
      <c r="G14" s="2">
        <v>1</v>
      </c>
      <c r="H14" s="2">
        <v>6</v>
      </c>
    </row>
    <row r="15" spans="1:8" x14ac:dyDescent="0.25">
      <c r="A15" s="1" t="s">
        <v>84</v>
      </c>
      <c r="B15" s="2">
        <v>4.553518158247261</v>
      </c>
      <c r="C15" s="2">
        <v>4.553518158247261</v>
      </c>
      <c r="D15" s="2">
        <v>4.553518158247261</v>
      </c>
      <c r="E15" s="2">
        <v>4.553518158247261</v>
      </c>
      <c r="F15" s="2">
        <v>4.553518158247261</v>
      </c>
      <c r="G15" s="2">
        <v>4.553518158247261</v>
      </c>
      <c r="H15" s="2">
        <v>27.321108949483559</v>
      </c>
    </row>
    <row r="16" spans="1:8" x14ac:dyDescent="0.25">
      <c r="A16" s="3" t="s">
        <v>10</v>
      </c>
      <c r="B16" s="2">
        <v>0.81537269759999997</v>
      </c>
      <c r="C16" s="2">
        <v>0.81537269759999997</v>
      </c>
      <c r="D16" s="2">
        <v>0.81537269759999997</v>
      </c>
      <c r="E16" s="2">
        <v>0.81537269759999997</v>
      </c>
      <c r="F16" s="2">
        <v>0.81537269759999997</v>
      </c>
      <c r="G16" s="2">
        <v>0.81537269759999997</v>
      </c>
      <c r="H16" s="2">
        <v>4.8922361855999998</v>
      </c>
    </row>
    <row r="17" spans="1:8" x14ac:dyDescent="0.25">
      <c r="A17" s="3" t="s">
        <v>11</v>
      </c>
      <c r="B17" s="2">
        <v>0.664832635991501</v>
      </c>
      <c r="C17" s="2">
        <v>0.664832635991501</v>
      </c>
      <c r="D17" s="2">
        <v>0.664832635991501</v>
      </c>
      <c r="E17" s="2">
        <v>0.664832635991501</v>
      </c>
      <c r="F17" s="2">
        <v>0.664832635991501</v>
      </c>
      <c r="G17" s="2">
        <v>0.664832635991501</v>
      </c>
      <c r="H17" s="2">
        <v>3.9889958159490058</v>
      </c>
    </row>
    <row r="18" spans="1:8" x14ac:dyDescent="0.25">
      <c r="A18" s="3" t="s">
        <v>12</v>
      </c>
      <c r="B18" s="2">
        <v>0.54208637986090902</v>
      </c>
      <c r="C18" s="2">
        <v>0.54208637986090902</v>
      </c>
      <c r="D18" s="2">
        <v>0.54208637986090902</v>
      </c>
      <c r="E18" s="2">
        <v>0.54208637986090902</v>
      </c>
      <c r="F18" s="2">
        <v>0.54208637986090902</v>
      </c>
      <c r="G18" s="2">
        <v>0.54208637986090902</v>
      </c>
      <c r="H18" s="2">
        <v>3.2525182791654546</v>
      </c>
    </row>
    <row r="19" spans="1:8" x14ac:dyDescent="0.25">
      <c r="A19" s="3" t="s">
        <v>13</v>
      </c>
      <c r="B19" s="2">
        <v>0.44200243387940769</v>
      </c>
      <c r="C19" s="2">
        <v>0.44200243387940769</v>
      </c>
      <c r="D19" s="2">
        <v>0.44200243387940769</v>
      </c>
      <c r="E19" s="2">
        <v>0.44200243387940769</v>
      </c>
      <c r="F19" s="2">
        <v>0.44200243387940769</v>
      </c>
      <c r="G19" s="2">
        <v>0.44200243387940769</v>
      </c>
      <c r="H19" s="2">
        <v>2.652014603276446</v>
      </c>
    </row>
    <row r="20" spans="1:8" x14ac:dyDescent="0.25">
      <c r="A20" s="3" t="s">
        <v>14</v>
      </c>
      <c r="B20" s="2">
        <v>0.36039671685801827</v>
      </c>
      <c r="C20" s="2">
        <v>0.36039671685801827</v>
      </c>
      <c r="D20" s="2">
        <v>0.36039671685801827</v>
      </c>
      <c r="E20" s="2">
        <v>0.36039671685801827</v>
      </c>
      <c r="F20" s="2">
        <v>0.36039671685801827</v>
      </c>
      <c r="G20" s="2">
        <v>0.36039671685801827</v>
      </c>
      <c r="H20" s="2">
        <v>2.1623803011481098</v>
      </c>
    </row>
    <row r="21" spans="1:8" x14ac:dyDescent="0.25">
      <c r="A21" s="3" t="s">
        <v>15</v>
      </c>
      <c r="B21" s="2">
        <v>0.29385764323070573</v>
      </c>
      <c r="C21" s="2">
        <v>0.29385764323070573</v>
      </c>
      <c r="D21" s="2">
        <v>0.29385764323070573</v>
      </c>
      <c r="E21" s="2">
        <v>0.29385764323070573</v>
      </c>
      <c r="F21" s="2">
        <v>0.29385764323070573</v>
      </c>
      <c r="G21" s="2">
        <v>0.29385764323070573</v>
      </c>
      <c r="H21" s="2">
        <v>1.7631458593842342</v>
      </c>
    </row>
    <row r="22" spans="1:8" x14ac:dyDescent="0.25">
      <c r="A22" s="3" t="s">
        <v>16</v>
      </c>
      <c r="B22" s="2">
        <v>0.2396034992713989</v>
      </c>
      <c r="C22" s="2">
        <v>0.2396034992713989</v>
      </c>
      <c r="D22" s="2">
        <v>0.2396034992713989</v>
      </c>
      <c r="E22" s="2">
        <v>0.2396034992713989</v>
      </c>
      <c r="F22" s="2">
        <v>0.2396034992713989</v>
      </c>
      <c r="G22" s="2">
        <v>0.2396034992713989</v>
      </c>
      <c r="H22" s="2">
        <v>1.4376209956283934</v>
      </c>
    </row>
    <row r="23" spans="1:8" x14ac:dyDescent="0.25">
      <c r="A23" s="3" t="s">
        <v>17</v>
      </c>
      <c r="B23" s="2">
        <v>0.19536615155532014</v>
      </c>
      <c r="C23" s="2">
        <v>0.19536615155532014</v>
      </c>
      <c r="D23" s="2">
        <v>0.19536615155532014</v>
      </c>
      <c r="E23" s="2">
        <v>0.19536615155532014</v>
      </c>
      <c r="F23" s="2">
        <v>0.19536615155532014</v>
      </c>
      <c r="G23" s="2">
        <v>0.19536615155532014</v>
      </c>
      <c r="H23" s="2">
        <v>1.1721969093319209</v>
      </c>
    </row>
    <row r="24" spans="1:8" x14ac:dyDescent="0.25">
      <c r="A24" s="3" t="s">
        <v>223</v>
      </c>
      <c r="B24" s="2">
        <v>1</v>
      </c>
      <c r="C24" s="2">
        <v>1</v>
      </c>
      <c r="D24" s="2">
        <v>1</v>
      </c>
      <c r="E24" s="2">
        <v>1</v>
      </c>
      <c r="F24" s="2">
        <v>1</v>
      </c>
      <c r="G24" s="2">
        <v>1</v>
      </c>
      <c r="H24" s="2">
        <v>6</v>
      </c>
    </row>
    <row r="25" spans="1:8" x14ac:dyDescent="0.25">
      <c r="A25" s="1" t="s">
        <v>27</v>
      </c>
      <c r="B25" s="2">
        <v>5.7990637890793719</v>
      </c>
      <c r="C25" s="2">
        <v>1.7493752797312101</v>
      </c>
      <c r="D25" s="2">
        <v>1.6167234814547189</v>
      </c>
      <c r="E25" s="2">
        <v>2.3541832252247641</v>
      </c>
      <c r="F25" s="2">
        <v>3.1000000000000005</v>
      </c>
      <c r="G25" s="2">
        <v>2.0645161290322669</v>
      </c>
      <c r="H25" s="2">
        <v>16.683861904522331</v>
      </c>
    </row>
    <row r="26" spans="1:8" x14ac:dyDescent="0.25">
      <c r="A26" s="3" t="s">
        <v>10</v>
      </c>
      <c r="B26" s="2">
        <v>0.98354526404715137</v>
      </c>
      <c r="C26" s="2">
        <v>0.61168248754514043</v>
      </c>
      <c r="D26" s="2">
        <v>0.61670718999652663</v>
      </c>
      <c r="E26" s="2">
        <v>0.67582785943413981</v>
      </c>
      <c r="F26" s="2">
        <v>0.8</v>
      </c>
      <c r="G26" s="2">
        <v>0.99999999999999822</v>
      </c>
      <c r="H26" s="2">
        <v>4.6877628010229566</v>
      </c>
    </row>
    <row r="27" spans="1:8" x14ac:dyDescent="0.25">
      <c r="A27" s="3" t="s">
        <v>11</v>
      </c>
      <c r="B27" s="2">
        <v>0.98073913932161216</v>
      </c>
      <c r="C27" s="2">
        <v>0.13769279218606972</v>
      </c>
      <c r="D27" s="2">
        <v>1.6281695033125754E-5</v>
      </c>
      <c r="E27" s="2">
        <v>0.33548124855930722</v>
      </c>
      <c r="F27" s="2">
        <v>0.60000000000000009</v>
      </c>
      <c r="G27" s="2">
        <v>6.4516129032268887E-2</v>
      </c>
      <c r="H27" s="2">
        <v>2.1184455907942912</v>
      </c>
    </row>
    <row r="28" spans="1:8" x14ac:dyDescent="0.25">
      <c r="A28" s="3" t="s">
        <v>12</v>
      </c>
      <c r="B28" s="2">
        <v>0.90118334162890557</v>
      </c>
      <c r="C28" s="2"/>
      <c r="D28" s="2">
        <v>9.763159124494276E-9</v>
      </c>
      <c r="E28" s="2">
        <v>0.22670124915757969</v>
      </c>
      <c r="F28" s="2">
        <v>0.40000000000000008</v>
      </c>
      <c r="G28" s="2"/>
      <c r="H28" s="2">
        <v>1.5278846005496445</v>
      </c>
    </row>
    <row r="29" spans="1:8" x14ac:dyDescent="0.25">
      <c r="A29" s="3" t="s">
        <v>13</v>
      </c>
      <c r="B29" s="2">
        <v>0.71146433311420665</v>
      </c>
      <c r="C29" s="2"/>
      <c r="D29" s="2"/>
      <c r="E29" s="2">
        <v>7.7511468354029459E-2</v>
      </c>
      <c r="F29" s="2">
        <v>0.20000000000000009</v>
      </c>
      <c r="G29" s="2"/>
      <c r="H29" s="2">
        <v>0.98897580146823616</v>
      </c>
    </row>
    <row r="30" spans="1:8" x14ac:dyDescent="0.25">
      <c r="A30" s="3" t="s">
        <v>14</v>
      </c>
      <c r="B30" s="2">
        <v>0.38521513324380202</v>
      </c>
      <c r="C30" s="2"/>
      <c r="D30" s="2"/>
      <c r="E30" s="2">
        <v>2.6501961276011933E-2</v>
      </c>
      <c r="F30" s="2">
        <v>0.10000000000000007</v>
      </c>
      <c r="G30" s="2"/>
      <c r="H30" s="2">
        <v>0.51171709451981406</v>
      </c>
    </row>
    <row r="31" spans="1:8" x14ac:dyDescent="0.25">
      <c r="A31" s="3" t="s">
        <v>15</v>
      </c>
      <c r="B31" s="2">
        <v>0.36972463855787968</v>
      </c>
      <c r="C31" s="2"/>
      <c r="D31" s="2"/>
      <c r="E31" s="2">
        <v>9.0612907533537124E-3</v>
      </c>
      <c r="F31" s="2"/>
      <c r="G31" s="2"/>
      <c r="H31" s="2">
        <v>0.37878592931123339</v>
      </c>
    </row>
    <row r="32" spans="1:8" x14ac:dyDescent="0.25">
      <c r="A32" s="3" t="s">
        <v>16</v>
      </c>
      <c r="B32" s="2">
        <v>0.32492864992714682</v>
      </c>
      <c r="C32" s="2"/>
      <c r="D32" s="2"/>
      <c r="E32" s="2">
        <v>3.0981476903421509E-3</v>
      </c>
      <c r="F32" s="2"/>
      <c r="G32" s="2"/>
      <c r="H32" s="2">
        <v>0.32802679761748899</v>
      </c>
    </row>
    <row r="33" spans="1:8" x14ac:dyDescent="0.25">
      <c r="A33" s="3" t="s">
        <v>17</v>
      </c>
      <c r="B33" s="2">
        <v>0.14226328923866777</v>
      </c>
      <c r="C33" s="2"/>
      <c r="D33" s="2"/>
      <c r="E33" s="2"/>
      <c r="F33" s="2"/>
      <c r="G33" s="2"/>
      <c r="H33" s="2">
        <v>0.14226328923866777</v>
      </c>
    </row>
    <row r="34" spans="1:8" x14ac:dyDescent="0.25">
      <c r="A34" s="3" t="s">
        <v>223</v>
      </c>
      <c r="B34" s="2">
        <v>1</v>
      </c>
      <c r="C34" s="2">
        <v>1</v>
      </c>
      <c r="D34" s="2">
        <v>1</v>
      </c>
      <c r="E34" s="2">
        <v>1</v>
      </c>
      <c r="F34" s="2">
        <v>1</v>
      </c>
      <c r="G34" s="2">
        <v>1</v>
      </c>
      <c r="H34" s="2">
        <v>6</v>
      </c>
    </row>
    <row r="35" spans="1:8" x14ac:dyDescent="0.25">
      <c r="A35" s="1" t="s">
        <v>29</v>
      </c>
      <c r="B35" s="2">
        <v>4.553518158247261</v>
      </c>
      <c r="C35" s="2">
        <v>4.553518158247261</v>
      </c>
      <c r="D35" s="2">
        <v>4.553518158247261</v>
      </c>
      <c r="E35" s="2">
        <v>4.553518158247261</v>
      </c>
      <c r="F35" s="2">
        <v>4.553518158247261</v>
      </c>
      <c r="G35" s="2">
        <v>4.553518158247261</v>
      </c>
      <c r="H35" s="2">
        <v>27.321108949483559</v>
      </c>
    </row>
    <row r="36" spans="1:8" x14ac:dyDescent="0.25">
      <c r="A36" s="3" t="s">
        <v>10</v>
      </c>
      <c r="B36" s="2">
        <v>0.81537269759999997</v>
      </c>
      <c r="C36" s="2">
        <v>0.81537269759999997</v>
      </c>
      <c r="D36" s="2">
        <v>0.81537269759999997</v>
      </c>
      <c r="E36" s="2">
        <v>0.81537269759999997</v>
      </c>
      <c r="F36" s="2">
        <v>0.81537269759999997</v>
      </c>
      <c r="G36" s="2">
        <v>0.81537269759999997</v>
      </c>
      <c r="H36" s="2">
        <v>4.8922361855999998</v>
      </c>
    </row>
    <row r="37" spans="1:8" x14ac:dyDescent="0.25">
      <c r="A37" s="3" t="s">
        <v>11</v>
      </c>
      <c r="B37" s="2">
        <v>0.664832635991501</v>
      </c>
      <c r="C37" s="2">
        <v>0.664832635991501</v>
      </c>
      <c r="D37" s="2">
        <v>0.664832635991501</v>
      </c>
      <c r="E37" s="2">
        <v>0.664832635991501</v>
      </c>
      <c r="F37" s="2">
        <v>0.664832635991501</v>
      </c>
      <c r="G37" s="2">
        <v>0.664832635991501</v>
      </c>
      <c r="H37" s="2">
        <v>3.9889958159490058</v>
      </c>
    </row>
    <row r="38" spans="1:8" x14ac:dyDescent="0.25">
      <c r="A38" s="3" t="s">
        <v>12</v>
      </c>
      <c r="B38" s="2">
        <v>0.54208637986090902</v>
      </c>
      <c r="C38" s="2">
        <v>0.54208637986090902</v>
      </c>
      <c r="D38" s="2">
        <v>0.54208637986090902</v>
      </c>
      <c r="E38" s="2">
        <v>0.54208637986090902</v>
      </c>
      <c r="F38" s="2">
        <v>0.54208637986090902</v>
      </c>
      <c r="G38" s="2">
        <v>0.54208637986090902</v>
      </c>
      <c r="H38" s="2">
        <v>3.2525182791654546</v>
      </c>
    </row>
    <row r="39" spans="1:8" x14ac:dyDescent="0.25">
      <c r="A39" s="3" t="s">
        <v>13</v>
      </c>
      <c r="B39" s="2">
        <v>0.44200243387940769</v>
      </c>
      <c r="C39" s="2">
        <v>0.44200243387940769</v>
      </c>
      <c r="D39" s="2">
        <v>0.44200243387940769</v>
      </c>
      <c r="E39" s="2">
        <v>0.44200243387940769</v>
      </c>
      <c r="F39" s="2">
        <v>0.44200243387940769</v>
      </c>
      <c r="G39" s="2">
        <v>0.44200243387940769</v>
      </c>
      <c r="H39" s="2">
        <v>2.652014603276446</v>
      </c>
    </row>
    <row r="40" spans="1:8" x14ac:dyDescent="0.25">
      <c r="A40" s="3" t="s">
        <v>14</v>
      </c>
      <c r="B40" s="2">
        <v>0.36039671685801827</v>
      </c>
      <c r="C40" s="2">
        <v>0.36039671685801827</v>
      </c>
      <c r="D40" s="2">
        <v>0.36039671685801827</v>
      </c>
      <c r="E40" s="2">
        <v>0.36039671685801827</v>
      </c>
      <c r="F40" s="2">
        <v>0.36039671685801827</v>
      </c>
      <c r="G40" s="2">
        <v>0.36039671685801827</v>
      </c>
      <c r="H40" s="2">
        <v>2.1623803011481098</v>
      </c>
    </row>
    <row r="41" spans="1:8" x14ac:dyDescent="0.25">
      <c r="A41" s="3" t="s">
        <v>15</v>
      </c>
      <c r="B41" s="2">
        <v>0.29385764323070573</v>
      </c>
      <c r="C41" s="2">
        <v>0.29385764323070573</v>
      </c>
      <c r="D41" s="2">
        <v>0.29385764323070573</v>
      </c>
      <c r="E41" s="2">
        <v>0.29385764323070573</v>
      </c>
      <c r="F41" s="2">
        <v>0.29385764323070573</v>
      </c>
      <c r="G41" s="2">
        <v>0.29385764323070573</v>
      </c>
      <c r="H41" s="2">
        <v>1.7631458593842342</v>
      </c>
    </row>
    <row r="42" spans="1:8" x14ac:dyDescent="0.25">
      <c r="A42" s="3" t="s">
        <v>16</v>
      </c>
      <c r="B42" s="2">
        <v>0.2396034992713989</v>
      </c>
      <c r="C42" s="2">
        <v>0.2396034992713989</v>
      </c>
      <c r="D42" s="2">
        <v>0.2396034992713989</v>
      </c>
      <c r="E42" s="2">
        <v>0.2396034992713989</v>
      </c>
      <c r="F42" s="2">
        <v>0.2396034992713989</v>
      </c>
      <c r="G42" s="2">
        <v>0.2396034992713989</v>
      </c>
      <c r="H42" s="2">
        <v>1.4376209956283934</v>
      </c>
    </row>
    <row r="43" spans="1:8" x14ac:dyDescent="0.25">
      <c r="A43" s="3" t="s">
        <v>17</v>
      </c>
      <c r="B43" s="2">
        <v>0.19536615155532014</v>
      </c>
      <c r="C43" s="2">
        <v>0.19536615155532014</v>
      </c>
      <c r="D43" s="2">
        <v>0.19536615155532014</v>
      </c>
      <c r="E43" s="2">
        <v>0.19536615155532014</v>
      </c>
      <c r="F43" s="2">
        <v>0.19536615155532014</v>
      </c>
      <c r="G43" s="2">
        <v>0.19536615155532014</v>
      </c>
      <c r="H43" s="2">
        <v>1.1721969093319209</v>
      </c>
    </row>
    <row r="44" spans="1:8" x14ac:dyDescent="0.25">
      <c r="A44" s="3" t="s">
        <v>223</v>
      </c>
      <c r="B44" s="2">
        <v>1</v>
      </c>
      <c r="C44" s="2">
        <v>1</v>
      </c>
      <c r="D44" s="2">
        <v>1</v>
      </c>
      <c r="E44" s="2">
        <v>1</v>
      </c>
      <c r="F44" s="2">
        <v>1</v>
      </c>
      <c r="G44" s="2">
        <v>1</v>
      </c>
      <c r="H44" s="2">
        <v>6</v>
      </c>
    </row>
    <row r="45" spans="1:8" x14ac:dyDescent="0.25">
      <c r="A45" s="1" t="s">
        <v>30</v>
      </c>
      <c r="B45" s="2">
        <v>4.553518158247261</v>
      </c>
      <c r="C45" s="2">
        <v>4.553518158247261</v>
      </c>
      <c r="D45" s="2">
        <v>4.553518158247261</v>
      </c>
      <c r="E45" s="2">
        <v>4.553518158247261</v>
      </c>
      <c r="F45" s="2">
        <v>4.553518158247261</v>
      </c>
      <c r="G45" s="2">
        <v>4.553518158247261</v>
      </c>
      <c r="H45" s="2">
        <v>27.321108949483559</v>
      </c>
    </row>
    <row r="46" spans="1:8" x14ac:dyDescent="0.25">
      <c r="A46" s="3" t="s">
        <v>10</v>
      </c>
      <c r="B46" s="2">
        <v>0.81537269759999997</v>
      </c>
      <c r="C46" s="2">
        <v>0.81537269759999997</v>
      </c>
      <c r="D46" s="2">
        <v>0.81537269759999997</v>
      </c>
      <c r="E46" s="2">
        <v>0.81537269759999997</v>
      </c>
      <c r="F46" s="2">
        <v>0.81537269759999997</v>
      </c>
      <c r="G46" s="2">
        <v>0.81537269759999997</v>
      </c>
      <c r="H46" s="2">
        <v>4.8922361855999998</v>
      </c>
    </row>
    <row r="47" spans="1:8" x14ac:dyDescent="0.25">
      <c r="A47" s="3" t="s">
        <v>11</v>
      </c>
      <c r="B47" s="2">
        <v>0.664832635991501</v>
      </c>
      <c r="C47" s="2">
        <v>0.664832635991501</v>
      </c>
      <c r="D47" s="2">
        <v>0.664832635991501</v>
      </c>
      <c r="E47" s="2">
        <v>0.664832635991501</v>
      </c>
      <c r="F47" s="2">
        <v>0.664832635991501</v>
      </c>
      <c r="G47" s="2">
        <v>0.664832635991501</v>
      </c>
      <c r="H47" s="2">
        <v>3.9889958159490058</v>
      </c>
    </row>
    <row r="48" spans="1:8" x14ac:dyDescent="0.25">
      <c r="A48" s="3" t="s">
        <v>12</v>
      </c>
      <c r="B48" s="2">
        <v>0.54208637986090902</v>
      </c>
      <c r="C48" s="2">
        <v>0.54208637986090902</v>
      </c>
      <c r="D48" s="2">
        <v>0.54208637986090902</v>
      </c>
      <c r="E48" s="2">
        <v>0.54208637986090902</v>
      </c>
      <c r="F48" s="2">
        <v>0.54208637986090902</v>
      </c>
      <c r="G48" s="2">
        <v>0.54208637986090902</v>
      </c>
      <c r="H48" s="2">
        <v>3.2525182791654546</v>
      </c>
    </row>
    <row r="49" spans="1:8" x14ac:dyDescent="0.25">
      <c r="A49" s="3" t="s">
        <v>13</v>
      </c>
      <c r="B49" s="2">
        <v>0.44200243387940769</v>
      </c>
      <c r="C49" s="2">
        <v>0.44200243387940769</v>
      </c>
      <c r="D49" s="2">
        <v>0.44200243387940769</v>
      </c>
      <c r="E49" s="2">
        <v>0.44200243387940769</v>
      </c>
      <c r="F49" s="2">
        <v>0.44200243387940769</v>
      </c>
      <c r="G49" s="2">
        <v>0.44200243387940769</v>
      </c>
      <c r="H49" s="2">
        <v>2.652014603276446</v>
      </c>
    </row>
    <row r="50" spans="1:8" x14ac:dyDescent="0.25">
      <c r="A50" s="3" t="s">
        <v>14</v>
      </c>
      <c r="B50" s="2">
        <v>0.36039671685801827</v>
      </c>
      <c r="C50" s="2">
        <v>0.36039671685801827</v>
      </c>
      <c r="D50" s="2">
        <v>0.36039671685801827</v>
      </c>
      <c r="E50" s="2">
        <v>0.36039671685801827</v>
      </c>
      <c r="F50" s="2">
        <v>0.36039671685801827</v>
      </c>
      <c r="G50" s="2">
        <v>0.36039671685801827</v>
      </c>
      <c r="H50" s="2">
        <v>2.1623803011481098</v>
      </c>
    </row>
    <row r="51" spans="1:8" x14ac:dyDescent="0.25">
      <c r="A51" s="3" t="s">
        <v>15</v>
      </c>
      <c r="B51" s="2">
        <v>0.29385764323070573</v>
      </c>
      <c r="C51" s="2">
        <v>0.29385764323070573</v>
      </c>
      <c r="D51" s="2">
        <v>0.29385764323070573</v>
      </c>
      <c r="E51" s="2">
        <v>0.29385764323070573</v>
      </c>
      <c r="F51" s="2">
        <v>0.29385764323070573</v>
      </c>
      <c r="G51" s="2">
        <v>0.29385764323070573</v>
      </c>
      <c r="H51" s="2">
        <v>1.7631458593842342</v>
      </c>
    </row>
    <row r="52" spans="1:8" x14ac:dyDescent="0.25">
      <c r="A52" s="3" t="s">
        <v>16</v>
      </c>
      <c r="B52" s="2">
        <v>0.2396034992713989</v>
      </c>
      <c r="C52" s="2">
        <v>0.2396034992713989</v>
      </c>
      <c r="D52" s="2">
        <v>0.2396034992713989</v>
      </c>
      <c r="E52" s="2">
        <v>0.2396034992713989</v>
      </c>
      <c r="F52" s="2">
        <v>0.2396034992713989</v>
      </c>
      <c r="G52" s="2">
        <v>0.2396034992713989</v>
      </c>
      <c r="H52" s="2">
        <v>1.4376209956283934</v>
      </c>
    </row>
    <row r="53" spans="1:8" x14ac:dyDescent="0.25">
      <c r="A53" s="3" t="s">
        <v>17</v>
      </c>
      <c r="B53" s="2">
        <v>0.19536615155532014</v>
      </c>
      <c r="C53" s="2">
        <v>0.19536615155532014</v>
      </c>
      <c r="D53" s="2">
        <v>0.19536615155532014</v>
      </c>
      <c r="E53" s="2">
        <v>0.19536615155532014</v>
      </c>
      <c r="F53" s="2">
        <v>0.19536615155532014</v>
      </c>
      <c r="G53" s="2">
        <v>0.19536615155532014</v>
      </c>
      <c r="H53" s="2">
        <v>1.1721969093319209</v>
      </c>
    </row>
    <row r="54" spans="1:8" x14ac:dyDescent="0.25">
      <c r="A54" s="3" t="s">
        <v>223</v>
      </c>
      <c r="B54" s="2">
        <v>1</v>
      </c>
      <c r="C54" s="2">
        <v>1</v>
      </c>
      <c r="D54" s="2">
        <v>1</v>
      </c>
      <c r="E54" s="2">
        <v>1</v>
      </c>
      <c r="F54" s="2">
        <v>1</v>
      </c>
      <c r="G54" s="2">
        <v>1</v>
      </c>
      <c r="H54" s="2">
        <v>6</v>
      </c>
    </row>
    <row r="55" spans="1:8" x14ac:dyDescent="0.25">
      <c r="A55" s="1" t="s">
        <v>31</v>
      </c>
      <c r="B55" s="2">
        <v>2.2223424215276957</v>
      </c>
      <c r="C55" s="2">
        <v>3.443787140614301</v>
      </c>
      <c r="D55" s="2">
        <v>2.2590275799227517</v>
      </c>
      <c r="E55" s="2">
        <v>3.1943721245408172</v>
      </c>
      <c r="F55" s="2">
        <v>2.7883918071344569</v>
      </c>
      <c r="G55" s="2">
        <v>1.8878241262683215</v>
      </c>
      <c r="H55" s="2">
        <v>15.795745200008344</v>
      </c>
    </row>
    <row r="56" spans="1:8" x14ac:dyDescent="0.25">
      <c r="A56" s="3" t="s">
        <v>10</v>
      </c>
      <c r="B56" s="2">
        <v>0.58878315106235546</v>
      </c>
      <c r="C56" s="2">
        <v>0.97361516476635801</v>
      </c>
      <c r="D56" s="2">
        <v>0.67019193853388437</v>
      </c>
      <c r="E56" s="2">
        <v>0.87482740876228504</v>
      </c>
      <c r="F56" s="2">
        <v>0.96449921599372757</v>
      </c>
      <c r="G56" s="2">
        <v>0.79763246899661711</v>
      </c>
      <c r="H56" s="2">
        <v>4.8695493481152274</v>
      </c>
    </row>
    <row r="57" spans="1:8" x14ac:dyDescent="0.25">
      <c r="A57" s="3" t="s">
        <v>11</v>
      </c>
      <c r="B57" s="2">
        <v>0.43357955409813936</v>
      </c>
      <c r="C57" s="2">
        <v>0.86899483937426147</v>
      </c>
      <c r="D57" s="2">
        <v>0.407005553793582</v>
      </c>
      <c r="E57" s="2">
        <v>0.76879482489525641</v>
      </c>
      <c r="F57" s="2">
        <v>0.61221089768718162</v>
      </c>
      <c r="G57" s="2">
        <v>6.2006764374296648E-2</v>
      </c>
      <c r="H57" s="2">
        <v>3.1525924342227172</v>
      </c>
    </row>
    <row r="58" spans="1:8" x14ac:dyDescent="0.25">
      <c r="A58" s="3" t="s">
        <v>12</v>
      </c>
      <c r="B58" s="2">
        <v>0.1998106860938795</v>
      </c>
      <c r="C58" s="2">
        <v>0.49799129460002628</v>
      </c>
      <c r="D58" s="2">
        <v>0.15391090560935528</v>
      </c>
      <c r="E58" s="2">
        <v>0.55070743301421987</v>
      </c>
      <c r="F58" s="2">
        <v>0.21168169345354748</v>
      </c>
      <c r="G58" s="2">
        <v>2.8184892897407762E-2</v>
      </c>
      <c r="H58" s="2">
        <v>1.6422869056684362</v>
      </c>
    </row>
    <row r="59" spans="1:8" x14ac:dyDescent="0.25">
      <c r="A59" s="3" t="s">
        <v>13</v>
      </c>
      <c r="B59" s="2">
        <v>3.3806054664303088E-5</v>
      </c>
      <c r="C59" s="2">
        <v>8.5485613872085142E-2</v>
      </c>
      <c r="D59" s="2">
        <v>2.3634026703040035E-2</v>
      </c>
      <c r="E59" s="2">
        <v>8.4915738113576742E-6</v>
      </c>
      <c r="F59" s="2"/>
      <c r="G59" s="2"/>
      <c r="H59" s="2">
        <v>0.10916193820360083</v>
      </c>
    </row>
    <row r="60" spans="1:8" x14ac:dyDescent="0.25">
      <c r="A60" s="3" t="s">
        <v>14</v>
      </c>
      <c r="B60" s="2">
        <v>3.3806054664303088E-5</v>
      </c>
      <c r="C60" s="2">
        <v>1.4674533989508118E-2</v>
      </c>
      <c r="D60" s="2">
        <v>3.629159454221661E-3</v>
      </c>
      <c r="E60" s="2">
        <v>8.4915738113576742E-6</v>
      </c>
      <c r="F60" s="2"/>
      <c r="G60" s="2"/>
      <c r="H60" s="2">
        <v>1.8345991072205442E-2</v>
      </c>
    </row>
    <row r="61" spans="1:8" x14ac:dyDescent="0.25">
      <c r="A61" s="3" t="s">
        <v>15</v>
      </c>
      <c r="B61" s="2">
        <v>3.3806054664303088E-5</v>
      </c>
      <c r="C61" s="2">
        <v>2.5190431238108916E-3</v>
      </c>
      <c r="D61" s="2">
        <v>5.5728118232481775E-4</v>
      </c>
      <c r="E61" s="2">
        <v>8.4915738113576742E-6</v>
      </c>
      <c r="F61" s="2"/>
      <c r="G61" s="2"/>
      <c r="H61" s="2">
        <v>3.1186219346113699E-3</v>
      </c>
    </row>
    <row r="62" spans="1:8" x14ac:dyDescent="0.25">
      <c r="A62" s="3" t="s">
        <v>16</v>
      </c>
      <c r="B62" s="2">
        <v>3.3806054664303088E-5</v>
      </c>
      <c r="C62" s="2">
        <v>4.3242110885128248E-4</v>
      </c>
      <c r="D62" s="2">
        <v>8.557417222659688E-5</v>
      </c>
      <c r="E62" s="2">
        <v>8.4915738113576742E-6</v>
      </c>
      <c r="F62" s="2"/>
      <c r="G62" s="2"/>
      <c r="H62" s="2">
        <v>5.6029290955354012E-4</v>
      </c>
    </row>
    <row r="63" spans="1:8" x14ac:dyDescent="0.25">
      <c r="A63" s="3" t="s">
        <v>17</v>
      </c>
      <c r="B63" s="2">
        <v>3.3806054664303088E-5</v>
      </c>
      <c r="C63" s="2">
        <v>7.4229779400239508E-5</v>
      </c>
      <c r="D63" s="2">
        <v>1.3140474117066106E-5</v>
      </c>
      <c r="E63" s="2">
        <v>8.4915738113576742E-6</v>
      </c>
      <c r="F63" s="2"/>
      <c r="G63" s="2"/>
      <c r="H63" s="2">
        <v>1.2966788199296638E-4</v>
      </c>
    </row>
    <row r="64" spans="1:8" x14ac:dyDescent="0.25">
      <c r="A64" s="3" t="s">
        <v>223</v>
      </c>
      <c r="B64" s="2">
        <v>1</v>
      </c>
      <c r="C64" s="2">
        <v>1</v>
      </c>
      <c r="D64" s="2">
        <v>1</v>
      </c>
      <c r="E64" s="2">
        <v>1</v>
      </c>
      <c r="F64" s="2">
        <v>1</v>
      </c>
      <c r="G64" s="2">
        <v>1</v>
      </c>
      <c r="H64" s="2">
        <v>6</v>
      </c>
    </row>
    <row r="65" spans="1:8" x14ac:dyDescent="0.25">
      <c r="A65" s="1" t="s">
        <v>80</v>
      </c>
      <c r="B65" s="2">
        <v>4.553518158247261</v>
      </c>
      <c r="C65" s="2">
        <v>4.553518158247261</v>
      </c>
      <c r="D65" s="2">
        <v>4.553518158247261</v>
      </c>
      <c r="E65" s="2">
        <v>4.553518158247261</v>
      </c>
      <c r="F65" s="2">
        <v>4.553518158247261</v>
      </c>
      <c r="G65" s="2">
        <v>4.553518158247261</v>
      </c>
      <c r="H65" s="2">
        <v>27.321108949483559</v>
      </c>
    </row>
    <row r="66" spans="1:8" x14ac:dyDescent="0.25">
      <c r="A66" s="3" t="s">
        <v>10</v>
      </c>
      <c r="B66" s="2">
        <v>0.81537269759999997</v>
      </c>
      <c r="C66" s="2">
        <v>0.81537269759999997</v>
      </c>
      <c r="D66" s="2">
        <v>0.81537269759999997</v>
      </c>
      <c r="E66" s="2">
        <v>0.81537269759999997</v>
      </c>
      <c r="F66" s="2">
        <v>0.81537269759999997</v>
      </c>
      <c r="G66" s="2">
        <v>0.81537269759999997</v>
      </c>
      <c r="H66" s="2">
        <v>4.8922361855999998</v>
      </c>
    </row>
    <row r="67" spans="1:8" x14ac:dyDescent="0.25">
      <c r="A67" s="3" t="s">
        <v>11</v>
      </c>
      <c r="B67" s="2">
        <v>0.664832635991501</v>
      </c>
      <c r="C67" s="2">
        <v>0.664832635991501</v>
      </c>
      <c r="D67" s="2">
        <v>0.664832635991501</v>
      </c>
      <c r="E67" s="2">
        <v>0.664832635991501</v>
      </c>
      <c r="F67" s="2">
        <v>0.664832635991501</v>
      </c>
      <c r="G67" s="2">
        <v>0.664832635991501</v>
      </c>
      <c r="H67" s="2">
        <v>3.9889958159490058</v>
      </c>
    </row>
    <row r="68" spans="1:8" x14ac:dyDescent="0.25">
      <c r="A68" s="3" t="s">
        <v>12</v>
      </c>
      <c r="B68" s="2">
        <v>0.54208637986090902</v>
      </c>
      <c r="C68" s="2">
        <v>0.54208637986090902</v>
      </c>
      <c r="D68" s="2">
        <v>0.54208637986090902</v>
      </c>
      <c r="E68" s="2">
        <v>0.54208637986090902</v>
      </c>
      <c r="F68" s="2">
        <v>0.54208637986090902</v>
      </c>
      <c r="G68" s="2">
        <v>0.54208637986090902</v>
      </c>
      <c r="H68" s="2">
        <v>3.2525182791654546</v>
      </c>
    </row>
    <row r="69" spans="1:8" x14ac:dyDescent="0.25">
      <c r="A69" s="3" t="s">
        <v>13</v>
      </c>
      <c r="B69" s="2">
        <v>0.44200243387940769</v>
      </c>
      <c r="C69" s="2">
        <v>0.44200243387940769</v>
      </c>
      <c r="D69" s="2">
        <v>0.44200243387940769</v>
      </c>
      <c r="E69" s="2">
        <v>0.44200243387940769</v>
      </c>
      <c r="F69" s="2">
        <v>0.44200243387940769</v>
      </c>
      <c r="G69" s="2">
        <v>0.44200243387940769</v>
      </c>
      <c r="H69" s="2">
        <v>2.652014603276446</v>
      </c>
    </row>
    <row r="70" spans="1:8" x14ac:dyDescent="0.25">
      <c r="A70" s="3" t="s">
        <v>14</v>
      </c>
      <c r="B70" s="2">
        <v>0.36039671685801827</v>
      </c>
      <c r="C70" s="2">
        <v>0.36039671685801827</v>
      </c>
      <c r="D70" s="2">
        <v>0.36039671685801827</v>
      </c>
      <c r="E70" s="2">
        <v>0.36039671685801827</v>
      </c>
      <c r="F70" s="2">
        <v>0.36039671685801827</v>
      </c>
      <c r="G70" s="2">
        <v>0.36039671685801827</v>
      </c>
      <c r="H70" s="2">
        <v>2.1623803011481098</v>
      </c>
    </row>
    <row r="71" spans="1:8" x14ac:dyDescent="0.25">
      <c r="A71" s="3" t="s">
        <v>15</v>
      </c>
      <c r="B71" s="2">
        <v>0.29385764323070573</v>
      </c>
      <c r="C71" s="2">
        <v>0.29385764323070573</v>
      </c>
      <c r="D71" s="2">
        <v>0.29385764323070573</v>
      </c>
      <c r="E71" s="2">
        <v>0.29385764323070573</v>
      </c>
      <c r="F71" s="2">
        <v>0.29385764323070573</v>
      </c>
      <c r="G71" s="2">
        <v>0.29385764323070573</v>
      </c>
      <c r="H71" s="2">
        <v>1.7631458593842342</v>
      </c>
    </row>
    <row r="72" spans="1:8" x14ac:dyDescent="0.25">
      <c r="A72" s="3" t="s">
        <v>16</v>
      </c>
      <c r="B72" s="2">
        <v>0.2396034992713989</v>
      </c>
      <c r="C72" s="2">
        <v>0.2396034992713989</v>
      </c>
      <c r="D72" s="2">
        <v>0.2396034992713989</v>
      </c>
      <c r="E72" s="2">
        <v>0.2396034992713989</v>
      </c>
      <c r="F72" s="2">
        <v>0.2396034992713989</v>
      </c>
      <c r="G72" s="2">
        <v>0.2396034992713989</v>
      </c>
      <c r="H72" s="2">
        <v>1.4376209956283934</v>
      </c>
    </row>
    <row r="73" spans="1:8" x14ac:dyDescent="0.25">
      <c r="A73" s="3" t="s">
        <v>17</v>
      </c>
      <c r="B73" s="2">
        <v>0.19536615155532014</v>
      </c>
      <c r="C73" s="2">
        <v>0.19536615155532014</v>
      </c>
      <c r="D73" s="2">
        <v>0.19536615155532014</v>
      </c>
      <c r="E73" s="2">
        <v>0.19536615155532014</v>
      </c>
      <c r="F73" s="2">
        <v>0.19536615155532014</v>
      </c>
      <c r="G73" s="2">
        <v>0.19536615155532014</v>
      </c>
      <c r="H73" s="2">
        <v>1.1721969093319209</v>
      </c>
    </row>
    <row r="74" spans="1:8" x14ac:dyDescent="0.25">
      <c r="A74" s="3" t="s">
        <v>223</v>
      </c>
      <c r="B74" s="2">
        <v>1</v>
      </c>
      <c r="C74" s="2">
        <v>1</v>
      </c>
      <c r="D74" s="2">
        <v>1</v>
      </c>
      <c r="E74" s="2">
        <v>1</v>
      </c>
      <c r="F74" s="2">
        <v>1</v>
      </c>
      <c r="G74" s="2">
        <v>1</v>
      </c>
      <c r="H74" s="2">
        <v>6</v>
      </c>
    </row>
    <row r="75" spans="1:8" x14ac:dyDescent="0.25">
      <c r="A75" s="1" t="s">
        <v>82</v>
      </c>
      <c r="B75" s="2">
        <v>4.553518158247261</v>
      </c>
      <c r="C75" s="2">
        <v>4.553518158247261</v>
      </c>
      <c r="D75" s="2">
        <v>4.553518158247261</v>
      </c>
      <c r="E75" s="2">
        <v>4.553518158247261</v>
      </c>
      <c r="F75" s="2">
        <v>4.553518158247261</v>
      </c>
      <c r="G75" s="2">
        <v>4.553518158247261</v>
      </c>
      <c r="H75" s="2">
        <v>27.321108949483559</v>
      </c>
    </row>
    <row r="76" spans="1:8" x14ac:dyDescent="0.25">
      <c r="A76" s="3" t="s">
        <v>10</v>
      </c>
      <c r="B76" s="2">
        <v>0.81537269759999997</v>
      </c>
      <c r="C76" s="2">
        <v>0.81537269759999997</v>
      </c>
      <c r="D76" s="2">
        <v>0.81537269759999997</v>
      </c>
      <c r="E76" s="2">
        <v>0.81537269759999997</v>
      </c>
      <c r="F76" s="2">
        <v>0.81537269759999997</v>
      </c>
      <c r="G76" s="2">
        <v>0.81537269759999997</v>
      </c>
      <c r="H76" s="2">
        <v>4.8922361855999998</v>
      </c>
    </row>
    <row r="77" spans="1:8" x14ac:dyDescent="0.25">
      <c r="A77" s="3" t="s">
        <v>11</v>
      </c>
      <c r="B77" s="2">
        <v>0.664832635991501</v>
      </c>
      <c r="C77" s="2">
        <v>0.664832635991501</v>
      </c>
      <c r="D77" s="2">
        <v>0.664832635991501</v>
      </c>
      <c r="E77" s="2">
        <v>0.664832635991501</v>
      </c>
      <c r="F77" s="2">
        <v>0.664832635991501</v>
      </c>
      <c r="G77" s="2">
        <v>0.664832635991501</v>
      </c>
      <c r="H77" s="2">
        <v>3.9889958159490058</v>
      </c>
    </row>
    <row r="78" spans="1:8" x14ac:dyDescent="0.25">
      <c r="A78" s="3" t="s">
        <v>12</v>
      </c>
      <c r="B78" s="2">
        <v>0.54208637986090902</v>
      </c>
      <c r="C78" s="2">
        <v>0.54208637986090902</v>
      </c>
      <c r="D78" s="2">
        <v>0.54208637986090902</v>
      </c>
      <c r="E78" s="2">
        <v>0.54208637986090902</v>
      </c>
      <c r="F78" s="2">
        <v>0.54208637986090902</v>
      </c>
      <c r="G78" s="2">
        <v>0.54208637986090902</v>
      </c>
      <c r="H78" s="2">
        <v>3.2525182791654546</v>
      </c>
    </row>
    <row r="79" spans="1:8" x14ac:dyDescent="0.25">
      <c r="A79" s="3" t="s">
        <v>13</v>
      </c>
      <c r="B79" s="2">
        <v>0.44200243387940769</v>
      </c>
      <c r="C79" s="2">
        <v>0.44200243387940769</v>
      </c>
      <c r="D79" s="2">
        <v>0.44200243387940769</v>
      </c>
      <c r="E79" s="2">
        <v>0.44200243387940769</v>
      </c>
      <c r="F79" s="2">
        <v>0.44200243387940769</v>
      </c>
      <c r="G79" s="2">
        <v>0.44200243387940769</v>
      </c>
      <c r="H79" s="2">
        <v>2.652014603276446</v>
      </c>
    </row>
    <row r="80" spans="1:8" x14ac:dyDescent="0.25">
      <c r="A80" s="3" t="s">
        <v>14</v>
      </c>
      <c r="B80" s="2">
        <v>0.36039671685801827</v>
      </c>
      <c r="C80" s="2">
        <v>0.36039671685801827</v>
      </c>
      <c r="D80" s="2">
        <v>0.36039671685801827</v>
      </c>
      <c r="E80" s="2">
        <v>0.36039671685801827</v>
      </c>
      <c r="F80" s="2">
        <v>0.36039671685801827</v>
      </c>
      <c r="G80" s="2">
        <v>0.36039671685801827</v>
      </c>
      <c r="H80" s="2">
        <v>2.1623803011481098</v>
      </c>
    </row>
    <row r="81" spans="1:8" x14ac:dyDescent="0.25">
      <c r="A81" s="3" t="s">
        <v>15</v>
      </c>
      <c r="B81" s="2">
        <v>0.29385764323070573</v>
      </c>
      <c r="C81" s="2">
        <v>0.29385764323070573</v>
      </c>
      <c r="D81" s="2">
        <v>0.29385764323070573</v>
      </c>
      <c r="E81" s="2">
        <v>0.29385764323070573</v>
      </c>
      <c r="F81" s="2">
        <v>0.29385764323070573</v>
      </c>
      <c r="G81" s="2">
        <v>0.29385764323070573</v>
      </c>
      <c r="H81" s="2">
        <v>1.7631458593842342</v>
      </c>
    </row>
    <row r="82" spans="1:8" x14ac:dyDescent="0.25">
      <c r="A82" s="3" t="s">
        <v>16</v>
      </c>
      <c r="B82" s="2">
        <v>0.2396034992713989</v>
      </c>
      <c r="C82" s="2">
        <v>0.2396034992713989</v>
      </c>
      <c r="D82" s="2">
        <v>0.2396034992713989</v>
      </c>
      <c r="E82" s="2">
        <v>0.2396034992713989</v>
      </c>
      <c r="F82" s="2">
        <v>0.2396034992713989</v>
      </c>
      <c r="G82" s="2">
        <v>0.2396034992713989</v>
      </c>
      <c r="H82" s="2">
        <v>1.4376209956283934</v>
      </c>
    </row>
    <row r="83" spans="1:8" x14ac:dyDescent="0.25">
      <c r="A83" s="3" t="s">
        <v>17</v>
      </c>
      <c r="B83" s="2">
        <v>0.19536615155532014</v>
      </c>
      <c r="C83" s="2">
        <v>0.19536615155532014</v>
      </c>
      <c r="D83" s="2">
        <v>0.19536615155532014</v>
      </c>
      <c r="E83" s="2">
        <v>0.19536615155532014</v>
      </c>
      <c r="F83" s="2">
        <v>0.19536615155532014</v>
      </c>
      <c r="G83" s="2">
        <v>0.19536615155532014</v>
      </c>
      <c r="H83" s="2">
        <v>1.1721969093319209</v>
      </c>
    </row>
    <row r="84" spans="1:8" x14ac:dyDescent="0.25">
      <c r="A84" s="3" t="s">
        <v>223</v>
      </c>
      <c r="B84" s="2">
        <v>1</v>
      </c>
      <c r="C84" s="2">
        <v>1</v>
      </c>
      <c r="D84" s="2">
        <v>1</v>
      </c>
      <c r="E84" s="2">
        <v>1</v>
      </c>
      <c r="F84" s="2">
        <v>1</v>
      </c>
      <c r="G84" s="2">
        <v>1</v>
      </c>
      <c r="H84" s="2">
        <v>6</v>
      </c>
    </row>
    <row r="85" spans="1:8" x14ac:dyDescent="0.25">
      <c r="A85" s="1" t="s">
        <v>85</v>
      </c>
      <c r="B85" s="2">
        <v>4.553518158247261</v>
      </c>
      <c r="C85" s="2">
        <v>4.553518158247261</v>
      </c>
      <c r="D85" s="2">
        <v>4.553518158247261</v>
      </c>
      <c r="E85" s="2">
        <v>4.553518158247261</v>
      </c>
      <c r="F85" s="2">
        <v>4.553518158247261</v>
      </c>
      <c r="G85" s="2">
        <v>4.553518158247261</v>
      </c>
      <c r="H85" s="2">
        <v>27.321108949483559</v>
      </c>
    </row>
    <row r="86" spans="1:8" x14ac:dyDescent="0.25">
      <c r="A86" s="3" t="s">
        <v>10</v>
      </c>
      <c r="B86" s="2">
        <v>0.81537269759999997</v>
      </c>
      <c r="C86" s="2">
        <v>0.81537269759999997</v>
      </c>
      <c r="D86" s="2">
        <v>0.81537269759999997</v>
      </c>
      <c r="E86" s="2">
        <v>0.81537269759999997</v>
      </c>
      <c r="F86" s="2">
        <v>0.81537269759999997</v>
      </c>
      <c r="G86" s="2">
        <v>0.81537269759999997</v>
      </c>
      <c r="H86" s="2">
        <v>4.8922361855999998</v>
      </c>
    </row>
    <row r="87" spans="1:8" x14ac:dyDescent="0.25">
      <c r="A87" s="3" t="s">
        <v>11</v>
      </c>
      <c r="B87" s="2">
        <v>0.664832635991501</v>
      </c>
      <c r="C87" s="2">
        <v>0.664832635991501</v>
      </c>
      <c r="D87" s="2">
        <v>0.664832635991501</v>
      </c>
      <c r="E87" s="2">
        <v>0.664832635991501</v>
      </c>
      <c r="F87" s="2">
        <v>0.664832635991501</v>
      </c>
      <c r="G87" s="2">
        <v>0.664832635991501</v>
      </c>
      <c r="H87" s="2">
        <v>3.9889958159490058</v>
      </c>
    </row>
    <row r="88" spans="1:8" x14ac:dyDescent="0.25">
      <c r="A88" s="3" t="s">
        <v>12</v>
      </c>
      <c r="B88" s="2">
        <v>0.54208637986090902</v>
      </c>
      <c r="C88" s="2">
        <v>0.54208637986090902</v>
      </c>
      <c r="D88" s="2">
        <v>0.54208637986090902</v>
      </c>
      <c r="E88" s="2">
        <v>0.54208637986090902</v>
      </c>
      <c r="F88" s="2">
        <v>0.54208637986090902</v>
      </c>
      <c r="G88" s="2">
        <v>0.54208637986090902</v>
      </c>
      <c r="H88" s="2">
        <v>3.2525182791654546</v>
      </c>
    </row>
    <row r="89" spans="1:8" x14ac:dyDescent="0.25">
      <c r="A89" s="3" t="s">
        <v>13</v>
      </c>
      <c r="B89" s="2">
        <v>0.44200243387940769</v>
      </c>
      <c r="C89" s="2">
        <v>0.44200243387940769</v>
      </c>
      <c r="D89" s="2">
        <v>0.44200243387940769</v>
      </c>
      <c r="E89" s="2">
        <v>0.44200243387940769</v>
      </c>
      <c r="F89" s="2">
        <v>0.44200243387940769</v>
      </c>
      <c r="G89" s="2">
        <v>0.44200243387940769</v>
      </c>
      <c r="H89" s="2">
        <v>2.652014603276446</v>
      </c>
    </row>
    <row r="90" spans="1:8" x14ac:dyDescent="0.25">
      <c r="A90" s="3" t="s">
        <v>14</v>
      </c>
      <c r="B90" s="2">
        <v>0.36039671685801827</v>
      </c>
      <c r="C90" s="2">
        <v>0.36039671685801827</v>
      </c>
      <c r="D90" s="2">
        <v>0.36039671685801827</v>
      </c>
      <c r="E90" s="2">
        <v>0.36039671685801827</v>
      </c>
      <c r="F90" s="2">
        <v>0.36039671685801827</v>
      </c>
      <c r="G90" s="2">
        <v>0.36039671685801827</v>
      </c>
      <c r="H90" s="2">
        <v>2.1623803011481098</v>
      </c>
    </row>
    <row r="91" spans="1:8" x14ac:dyDescent="0.25">
      <c r="A91" s="3" t="s">
        <v>15</v>
      </c>
      <c r="B91" s="2">
        <v>0.29385764323070573</v>
      </c>
      <c r="C91" s="2">
        <v>0.29385764323070573</v>
      </c>
      <c r="D91" s="2">
        <v>0.29385764323070573</v>
      </c>
      <c r="E91" s="2">
        <v>0.29385764323070573</v>
      </c>
      <c r="F91" s="2">
        <v>0.29385764323070573</v>
      </c>
      <c r="G91" s="2">
        <v>0.29385764323070573</v>
      </c>
      <c r="H91" s="2">
        <v>1.7631458593842342</v>
      </c>
    </row>
    <row r="92" spans="1:8" x14ac:dyDescent="0.25">
      <c r="A92" s="3" t="s">
        <v>16</v>
      </c>
      <c r="B92" s="2">
        <v>0.2396034992713989</v>
      </c>
      <c r="C92" s="2">
        <v>0.2396034992713989</v>
      </c>
      <c r="D92" s="2">
        <v>0.2396034992713989</v>
      </c>
      <c r="E92" s="2">
        <v>0.2396034992713989</v>
      </c>
      <c r="F92" s="2">
        <v>0.2396034992713989</v>
      </c>
      <c r="G92" s="2">
        <v>0.2396034992713989</v>
      </c>
      <c r="H92" s="2">
        <v>1.4376209956283934</v>
      </c>
    </row>
    <row r="93" spans="1:8" x14ac:dyDescent="0.25">
      <c r="A93" s="3" t="s">
        <v>17</v>
      </c>
      <c r="B93" s="2">
        <v>0.19536615155532014</v>
      </c>
      <c r="C93" s="2">
        <v>0.19536615155532014</v>
      </c>
      <c r="D93" s="2">
        <v>0.19536615155532014</v>
      </c>
      <c r="E93" s="2">
        <v>0.19536615155532014</v>
      </c>
      <c r="F93" s="2">
        <v>0.19536615155532014</v>
      </c>
      <c r="G93" s="2">
        <v>0.19536615155532014</v>
      </c>
      <c r="H93" s="2">
        <v>1.1721969093319209</v>
      </c>
    </row>
    <row r="94" spans="1:8" x14ac:dyDescent="0.25">
      <c r="A94" s="3" t="s">
        <v>223</v>
      </c>
      <c r="B94" s="2">
        <v>1</v>
      </c>
      <c r="C94" s="2">
        <v>1</v>
      </c>
      <c r="D94" s="2">
        <v>1</v>
      </c>
      <c r="E94" s="2">
        <v>1</v>
      </c>
      <c r="F94" s="2">
        <v>1</v>
      </c>
      <c r="G94" s="2">
        <v>1</v>
      </c>
      <c r="H94" s="2">
        <v>6</v>
      </c>
    </row>
    <row r="95" spans="1:8" x14ac:dyDescent="0.25">
      <c r="A95" s="1" t="s">
        <v>86</v>
      </c>
      <c r="B95" s="2">
        <v>4.553518158247261</v>
      </c>
      <c r="C95" s="2">
        <v>4.553518158247261</v>
      </c>
      <c r="D95" s="2">
        <v>4.553518158247261</v>
      </c>
      <c r="E95" s="2">
        <v>4.553518158247261</v>
      </c>
      <c r="F95" s="2">
        <v>4.553518158247261</v>
      </c>
      <c r="G95" s="2">
        <v>4.553518158247261</v>
      </c>
      <c r="H95" s="2">
        <v>27.321108949483559</v>
      </c>
    </row>
    <row r="96" spans="1:8" x14ac:dyDescent="0.25">
      <c r="A96" s="3" t="s">
        <v>10</v>
      </c>
      <c r="B96" s="2">
        <v>0.81537269759999997</v>
      </c>
      <c r="C96" s="2">
        <v>0.81537269759999997</v>
      </c>
      <c r="D96" s="2">
        <v>0.81537269759999997</v>
      </c>
      <c r="E96" s="2">
        <v>0.81537269759999997</v>
      </c>
      <c r="F96" s="2">
        <v>0.81537269759999997</v>
      </c>
      <c r="G96" s="2">
        <v>0.81537269759999997</v>
      </c>
      <c r="H96" s="2">
        <v>4.8922361855999998</v>
      </c>
    </row>
    <row r="97" spans="1:8" x14ac:dyDescent="0.25">
      <c r="A97" s="3" t="s">
        <v>11</v>
      </c>
      <c r="B97" s="2">
        <v>0.664832635991501</v>
      </c>
      <c r="C97" s="2">
        <v>0.664832635991501</v>
      </c>
      <c r="D97" s="2">
        <v>0.664832635991501</v>
      </c>
      <c r="E97" s="2">
        <v>0.664832635991501</v>
      </c>
      <c r="F97" s="2">
        <v>0.664832635991501</v>
      </c>
      <c r="G97" s="2">
        <v>0.664832635991501</v>
      </c>
      <c r="H97" s="2">
        <v>3.9889958159490058</v>
      </c>
    </row>
    <row r="98" spans="1:8" x14ac:dyDescent="0.25">
      <c r="A98" s="3" t="s">
        <v>12</v>
      </c>
      <c r="B98" s="2">
        <v>0.54208637986090902</v>
      </c>
      <c r="C98" s="2">
        <v>0.54208637986090902</v>
      </c>
      <c r="D98" s="2">
        <v>0.54208637986090902</v>
      </c>
      <c r="E98" s="2">
        <v>0.54208637986090902</v>
      </c>
      <c r="F98" s="2">
        <v>0.54208637986090902</v>
      </c>
      <c r="G98" s="2">
        <v>0.54208637986090902</v>
      </c>
      <c r="H98" s="2">
        <v>3.2525182791654546</v>
      </c>
    </row>
    <row r="99" spans="1:8" x14ac:dyDescent="0.25">
      <c r="A99" s="3" t="s">
        <v>13</v>
      </c>
      <c r="B99" s="2">
        <v>0.44200243387940769</v>
      </c>
      <c r="C99" s="2">
        <v>0.44200243387940769</v>
      </c>
      <c r="D99" s="2">
        <v>0.44200243387940769</v>
      </c>
      <c r="E99" s="2">
        <v>0.44200243387940769</v>
      </c>
      <c r="F99" s="2">
        <v>0.44200243387940769</v>
      </c>
      <c r="G99" s="2">
        <v>0.44200243387940769</v>
      </c>
      <c r="H99" s="2">
        <v>2.652014603276446</v>
      </c>
    </row>
    <row r="100" spans="1:8" x14ac:dyDescent="0.25">
      <c r="A100" s="3" t="s">
        <v>14</v>
      </c>
      <c r="B100" s="2">
        <v>0.36039671685801827</v>
      </c>
      <c r="C100" s="2">
        <v>0.36039671685801827</v>
      </c>
      <c r="D100" s="2">
        <v>0.36039671685801827</v>
      </c>
      <c r="E100" s="2">
        <v>0.36039671685801827</v>
      </c>
      <c r="F100" s="2">
        <v>0.36039671685801827</v>
      </c>
      <c r="G100" s="2">
        <v>0.36039671685801827</v>
      </c>
      <c r="H100" s="2">
        <v>2.1623803011481098</v>
      </c>
    </row>
    <row r="101" spans="1:8" x14ac:dyDescent="0.25">
      <c r="A101" s="3" t="s">
        <v>15</v>
      </c>
      <c r="B101" s="2">
        <v>0.29385764323070573</v>
      </c>
      <c r="C101" s="2">
        <v>0.29385764323070573</v>
      </c>
      <c r="D101" s="2">
        <v>0.29385764323070573</v>
      </c>
      <c r="E101" s="2">
        <v>0.29385764323070573</v>
      </c>
      <c r="F101" s="2">
        <v>0.29385764323070573</v>
      </c>
      <c r="G101" s="2">
        <v>0.29385764323070573</v>
      </c>
      <c r="H101" s="2">
        <v>1.7631458593842342</v>
      </c>
    </row>
    <row r="102" spans="1:8" x14ac:dyDescent="0.25">
      <c r="A102" s="3" t="s">
        <v>16</v>
      </c>
      <c r="B102" s="2">
        <v>0.2396034992713989</v>
      </c>
      <c r="C102" s="2">
        <v>0.2396034992713989</v>
      </c>
      <c r="D102" s="2">
        <v>0.2396034992713989</v>
      </c>
      <c r="E102" s="2">
        <v>0.2396034992713989</v>
      </c>
      <c r="F102" s="2">
        <v>0.2396034992713989</v>
      </c>
      <c r="G102" s="2">
        <v>0.2396034992713989</v>
      </c>
      <c r="H102" s="2">
        <v>1.4376209956283934</v>
      </c>
    </row>
    <row r="103" spans="1:8" x14ac:dyDescent="0.25">
      <c r="A103" s="3" t="s">
        <v>17</v>
      </c>
      <c r="B103" s="2">
        <v>0.19536615155532014</v>
      </c>
      <c r="C103" s="2">
        <v>0.19536615155532014</v>
      </c>
      <c r="D103" s="2">
        <v>0.19536615155532014</v>
      </c>
      <c r="E103" s="2">
        <v>0.19536615155532014</v>
      </c>
      <c r="F103" s="2">
        <v>0.19536615155532014</v>
      </c>
      <c r="G103" s="2">
        <v>0.19536615155532014</v>
      </c>
      <c r="H103" s="2">
        <v>1.1721969093319209</v>
      </c>
    </row>
    <row r="104" spans="1:8" x14ac:dyDescent="0.25">
      <c r="A104" s="3" t="s">
        <v>223</v>
      </c>
      <c r="B104" s="2">
        <v>1</v>
      </c>
      <c r="C104" s="2">
        <v>1</v>
      </c>
      <c r="D104" s="2">
        <v>1</v>
      </c>
      <c r="E104" s="2">
        <v>1</v>
      </c>
      <c r="F104" s="2">
        <v>1</v>
      </c>
      <c r="G104" s="2">
        <v>1</v>
      </c>
      <c r="H104" s="2">
        <v>6</v>
      </c>
    </row>
    <row r="105" spans="1:8" x14ac:dyDescent="0.25">
      <c r="A105" s="1" t="s">
        <v>87</v>
      </c>
      <c r="B105" s="2">
        <v>4.553518158247261</v>
      </c>
      <c r="C105" s="2">
        <v>4.553518158247261</v>
      </c>
      <c r="D105" s="2">
        <v>4.553518158247261</v>
      </c>
      <c r="E105" s="2">
        <v>4.553518158247261</v>
      </c>
      <c r="F105" s="2">
        <v>4.553518158247261</v>
      </c>
      <c r="G105" s="2">
        <v>4.553518158247261</v>
      </c>
      <c r="H105" s="2">
        <v>27.321108949483559</v>
      </c>
    </row>
    <row r="106" spans="1:8" x14ac:dyDescent="0.25">
      <c r="A106" s="3" t="s">
        <v>10</v>
      </c>
      <c r="B106" s="2">
        <v>0.81537269759999997</v>
      </c>
      <c r="C106" s="2">
        <v>0.81537269759999997</v>
      </c>
      <c r="D106" s="2">
        <v>0.81537269759999997</v>
      </c>
      <c r="E106" s="2">
        <v>0.81537269759999997</v>
      </c>
      <c r="F106" s="2">
        <v>0.81537269759999997</v>
      </c>
      <c r="G106" s="2">
        <v>0.81537269759999997</v>
      </c>
      <c r="H106" s="2">
        <v>4.8922361855999998</v>
      </c>
    </row>
    <row r="107" spans="1:8" x14ac:dyDescent="0.25">
      <c r="A107" s="3" t="s">
        <v>11</v>
      </c>
      <c r="B107" s="2">
        <v>0.664832635991501</v>
      </c>
      <c r="C107" s="2">
        <v>0.664832635991501</v>
      </c>
      <c r="D107" s="2">
        <v>0.664832635991501</v>
      </c>
      <c r="E107" s="2">
        <v>0.664832635991501</v>
      </c>
      <c r="F107" s="2">
        <v>0.664832635991501</v>
      </c>
      <c r="G107" s="2">
        <v>0.664832635991501</v>
      </c>
      <c r="H107" s="2">
        <v>3.9889958159490058</v>
      </c>
    </row>
    <row r="108" spans="1:8" x14ac:dyDescent="0.25">
      <c r="A108" s="3" t="s">
        <v>12</v>
      </c>
      <c r="B108" s="2">
        <v>0.54208637986090902</v>
      </c>
      <c r="C108" s="2">
        <v>0.54208637986090902</v>
      </c>
      <c r="D108" s="2">
        <v>0.54208637986090902</v>
      </c>
      <c r="E108" s="2">
        <v>0.54208637986090902</v>
      </c>
      <c r="F108" s="2">
        <v>0.54208637986090902</v>
      </c>
      <c r="G108" s="2">
        <v>0.54208637986090902</v>
      </c>
      <c r="H108" s="2">
        <v>3.2525182791654546</v>
      </c>
    </row>
    <row r="109" spans="1:8" x14ac:dyDescent="0.25">
      <c r="A109" s="3" t="s">
        <v>13</v>
      </c>
      <c r="B109" s="2">
        <v>0.44200243387940769</v>
      </c>
      <c r="C109" s="2">
        <v>0.44200243387940769</v>
      </c>
      <c r="D109" s="2">
        <v>0.44200243387940769</v>
      </c>
      <c r="E109" s="2">
        <v>0.44200243387940769</v>
      </c>
      <c r="F109" s="2">
        <v>0.44200243387940769</v>
      </c>
      <c r="G109" s="2">
        <v>0.44200243387940769</v>
      </c>
      <c r="H109" s="2">
        <v>2.652014603276446</v>
      </c>
    </row>
    <row r="110" spans="1:8" x14ac:dyDescent="0.25">
      <c r="A110" s="3" t="s">
        <v>14</v>
      </c>
      <c r="B110" s="2">
        <v>0.36039671685801827</v>
      </c>
      <c r="C110" s="2">
        <v>0.36039671685801827</v>
      </c>
      <c r="D110" s="2">
        <v>0.36039671685801827</v>
      </c>
      <c r="E110" s="2">
        <v>0.36039671685801827</v>
      </c>
      <c r="F110" s="2">
        <v>0.36039671685801827</v>
      </c>
      <c r="G110" s="2">
        <v>0.36039671685801827</v>
      </c>
      <c r="H110" s="2">
        <v>2.1623803011481098</v>
      </c>
    </row>
    <row r="111" spans="1:8" x14ac:dyDescent="0.25">
      <c r="A111" s="3" t="s">
        <v>15</v>
      </c>
      <c r="B111" s="2">
        <v>0.29385764323070573</v>
      </c>
      <c r="C111" s="2">
        <v>0.29385764323070573</v>
      </c>
      <c r="D111" s="2">
        <v>0.29385764323070573</v>
      </c>
      <c r="E111" s="2">
        <v>0.29385764323070573</v>
      </c>
      <c r="F111" s="2">
        <v>0.29385764323070573</v>
      </c>
      <c r="G111" s="2">
        <v>0.29385764323070573</v>
      </c>
      <c r="H111" s="2">
        <v>1.7631458593842342</v>
      </c>
    </row>
    <row r="112" spans="1:8" x14ac:dyDescent="0.25">
      <c r="A112" s="3" t="s">
        <v>16</v>
      </c>
      <c r="B112" s="2">
        <v>0.2396034992713989</v>
      </c>
      <c r="C112" s="2">
        <v>0.2396034992713989</v>
      </c>
      <c r="D112" s="2">
        <v>0.2396034992713989</v>
      </c>
      <c r="E112" s="2">
        <v>0.2396034992713989</v>
      </c>
      <c r="F112" s="2">
        <v>0.2396034992713989</v>
      </c>
      <c r="G112" s="2">
        <v>0.2396034992713989</v>
      </c>
      <c r="H112" s="2">
        <v>1.4376209956283934</v>
      </c>
    </row>
    <row r="113" spans="1:8" x14ac:dyDescent="0.25">
      <c r="A113" s="3" t="s">
        <v>17</v>
      </c>
      <c r="B113" s="2">
        <v>0.19536615155532014</v>
      </c>
      <c r="C113" s="2">
        <v>0.19536615155532014</v>
      </c>
      <c r="D113" s="2">
        <v>0.19536615155532014</v>
      </c>
      <c r="E113" s="2">
        <v>0.19536615155532014</v>
      </c>
      <c r="F113" s="2">
        <v>0.19536615155532014</v>
      </c>
      <c r="G113" s="2">
        <v>0.19536615155532014</v>
      </c>
      <c r="H113" s="2">
        <v>1.1721969093319209</v>
      </c>
    </row>
    <row r="114" spans="1:8" x14ac:dyDescent="0.25">
      <c r="A114" s="3" t="s">
        <v>223</v>
      </c>
      <c r="B114" s="2">
        <v>1</v>
      </c>
      <c r="C114" s="2">
        <v>1</v>
      </c>
      <c r="D114" s="2">
        <v>1</v>
      </c>
      <c r="E114" s="2">
        <v>1</v>
      </c>
      <c r="F114" s="2">
        <v>1</v>
      </c>
      <c r="G114" s="2">
        <v>1</v>
      </c>
      <c r="H114" s="2">
        <v>6</v>
      </c>
    </row>
    <row r="115" spans="1:8" x14ac:dyDescent="0.25">
      <c r="A115" s="1" t="s">
        <v>88</v>
      </c>
      <c r="B115" s="2">
        <v>4.553518158247261</v>
      </c>
      <c r="C115" s="2">
        <v>4.553518158247261</v>
      </c>
      <c r="D115" s="2">
        <v>4.553518158247261</v>
      </c>
      <c r="E115" s="2">
        <v>4.553518158247261</v>
      </c>
      <c r="F115" s="2">
        <v>4.553518158247261</v>
      </c>
      <c r="G115" s="2">
        <v>4.553518158247261</v>
      </c>
      <c r="H115" s="2">
        <v>27.321108949483559</v>
      </c>
    </row>
    <row r="116" spans="1:8" x14ac:dyDescent="0.25">
      <c r="A116" s="3" t="s">
        <v>10</v>
      </c>
      <c r="B116" s="2">
        <v>0.81537269759999997</v>
      </c>
      <c r="C116" s="2">
        <v>0.81537269759999997</v>
      </c>
      <c r="D116" s="2">
        <v>0.81537269759999997</v>
      </c>
      <c r="E116" s="2">
        <v>0.81537269759999997</v>
      </c>
      <c r="F116" s="2">
        <v>0.81537269759999997</v>
      </c>
      <c r="G116" s="2">
        <v>0.81537269759999997</v>
      </c>
      <c r="H116" s="2">
        <v>4.8922361855999998</v>
      </c>
    </row>
    <row r="117" spans="1:8" x14ac:dyDescent="0.25">
      <c r="A117" s="3" t="s">
        <v>11</v>
      </c>
      <c r="B117" s="2">
        <v>0.664832635991501</v>
      </c>
      <c r="C117" s="2">
        <v>0.664832635991501</v>
      </c>
      <c r="D117" s="2">
        <v>0.664832635991501</v>
      </c>
      <c r="E117" s="2">
        <v>0.664832635991501</v>
      </c>
      <c r="F117" s="2">
        <v>0.664832635991501</v>
      </c>
      <c r="G117" s="2">
        <v>0.664832635991501</v>
      </c>
      <c r="H117" s="2">
        <v>3.9889958159490058</v>
      </c>
    </row>
    <row r="118" spans="1:8" x14ac:dyDescent="0.25">
      <c r="A118" s="3" t="s">
        <v>12</v>
      </c>
      <c r="B118" s="2">
        <v>0.54208637986090902</v>
      </c>
      <c r="C118" s="2">
        <v>0.54208637986090902</v>
      </c>
      <c r="D118" s="2">
        <v>0.54208637986090902</v>
      </c>
      <c r="E118" s="2">
        <v>0.54208637986090902</v>
      </c>
      <c r="F118" s="2">
        <v>0.54208637986090902</v>
      </c>
      <c r="G118" s="2">
        <v>0.54208637986090902</v>
      </c>
      <c r="H118" s="2">
        <v>3.2525182791654546</v>
      </c>
    </row>
    <row r="119" spans="1:8" x14ac:dyDescent="0.25">
      <c r="A119" s="3" t="s">
        <v>13</v>
      </c>
      <c r="B119" s="2">
        <v>0.44200243387940769</v>
      </c>
      <c r="C119" s="2">
        <v>0.44200243387940769</v>
      </c>
      <c r="D119" s="2">
        <v>0.44200243387940769</v>
      </c>
      <c r="E119" s="2">
        <v>0.44200243387940769</v>
      </c>
      <c r="F119" s="2">
        <v>0.44200243387940769</v>
      </c>
      <c r="G119" s="2">
        <v>0.44200243387940769</v>
      </c>
      <c r="H119" s="2">
        <v>2.652014603276446</v>
      </c>
    </row>
    <row r="120" spans="1:8" x14ac:dyDescent="0.25">
      <c r="A120" s="3" t="s">
        <v>14</v>
      </c>
      <c r="B120" s="2">
        <v>0.36039671685801827</v>
      </c>
      <c r="C120" s="2">
        <v>0.36039671685801827</v>
      </c>
      <c r="D120" s="2">
        <v>0.36039671685801827</v>
      </c>
      <c r="E120" s="2">
        <v>0.36039671685801827</v>
      </c>
      <c r="F120" s="2">
        <v>0.36039671685801827</v>
      </c>
      <c r="G120" s="2">
        <v>0.36039671685801827</v>
      </c>
      <c r="H120" s="2">
        <v>2.1623803011481098</v>
      </c>
    </row>
    <row r="121" spans="1:8" x14ac:dyDescent="0.25">
      <c r="A121" s="3" t="s">
        <v>15</v>
      </c>
      <c r="B121" s="2">
        <v>0.29385764323070573</v>
      </c>
      <c r="C121" s="2">
        <v>0.29385764323070573</v>
      </c>
      <c r="D121" s="2">
        <v>0.29385764323070573</v>
      </c>
      <c r="E121" s="2">
        <v>0.29385764323070573</v>
      </c>
      <c r="F121" s="2">
        <v>0.29385764323070573</v>
      </c>
      <c r="G121" s="2">
        <v>0.29385764323070573</v>
      </c>
      <c r="H121" s="2">
        <v>1.7631458593842342</v>
      </c>
    </row>
    <row r="122" spans="1:8" x14ac:dyDescent="0.25">
      <c r="A122" s="3" t="s">
        <v>16</v>
      </c>
      <c r="B122" s="2">
        <v>0.2396034992713989</v>
      </c>
      <c r="C122" s="2">
        <v>0.2396034992713989</v>
      </c>
      <c r="D122" s="2">
        <v>0.2396034992713989</v>
      </c>
      <c r="E122" s="2">
        <v>0.2396034992713989</v>
      </c>
      <c r="F122" s="2">
        <v>0.2396034992713989</v>
      </c>
      <c r="G122" s="2">
        <v>0.2396034992713989</v>
      </c>
      <c r="H122" s="2">
        <v>1.4376209956283934</v>
      </c>
    </row>
    <row r="123" spans="1:8" x14ac:dyDescent="0.25">
      <c r="A123" s="3" t="s">
        <v>17</v>
      </c>
      <c r="B123" s="2">
        <v>0.19536615155532014</v>
      </c>
      <c r="C123" s="2">
        <v>0.19536615155532014</v>
      </c>
      <c r="D123" s="2">
        <v>0.19536615155532014</v>
      </c>
      <c r="E123" s="2">
        <v>0.19536615155532014</v>
      </c>
      <c r="F123" s="2">
        <v>0.19536615155532014</v>
      </c>
      <c r="G123" s="2">
        <v>0.19536615155532014</v>
      </c>
      <c r="H123" s="2">
        <v>1.1721969093319209</v>
      </c>
    </row>
    <row r="124" spans="1:8" x14ac:dyDescent="0.25">
      <c r="A124" s="3" t="s">
        <v>223</v>
      </c>
      <c r="B124" s="2">
        <v>1</v>
      </c>
      <c r="C124" s="2">
        <v>1</v>
      </c>
      <c r="D124" s="2">
        <v>1</v>
      </c>
      <c r="E124" s="2">
        <v>1</v>
      </c>
      <c r="F124" s="2">
        <v>1</v>
      </c>
      <c r="G124" s="2">
        <v>1</v>
      </c>
      <c r="H124" s="2">
        <v>6</v>
      </c>
    </row>
    <row r="125" spans="1:8" x14ac:dyDescent="0.25">
      <c r="A125" s="1" t="s">
        <v>224</v>
      </c>
      <c r="B125" s="2">
        <v>2.2223424215276957</v>
      </c>
      <c r="C125" s="2">
        <v>3.443787140614301</v>
      </c>
      <c r="D125" s="2">
        <v>2.2590275799227517</v>
      </c>
      <c r="E125" s="2">
        <v>3.1943721245408172</v>
      </c>
      <c r="F125" s="2">
        <v>2.7883918071344569</v>
      </c>
      <c r="G125" s="2">
        <v>1.8878241262683215</v>
      </c>
      <c r="H125" s="2">
        <v>15.795745200008344</v>
      </c>
    </row>
    <row r="126" spans="1:8" x14ac:dyDescent="0.25">
      <c r="A126" s="3" t="s">
        <v>10</v>
      </c>
      <c r="B126" s="2">
        <v>0.58878315106235546</v>
      </c>
      <c r="C126" s="2">
        <v>0.97361516476635801</v>
      </c>
      <c r="D126" s="2">
        <v>0.67019193853388437</v>
      </c>
      <c r="E126" s="2">
        <v>0.87482740876228504</v>
      </c>
      <c r="F126" s="2">
        <v>0.96449921599372757</v>
      </c>
      <c r="G126" s="2">
        <v>0.79763246899661711</v>
      </c>
      <c r="H126" s="2">
        <v>4.8695493481152274</v>
      </c>
    </row>
    <row r="127" spans="1:8" x14ac:dyDescent="0.25">
      <c r="A127" s="3" t="s">
        <v>11</v>
      </c>
      <c r="B127" s="2">
        <v>0.43357955409813936</v>
      </c>
      <c r="C127" s="2">
        <v>0.86899483937426147</v>
      </c>
      <c r="D127" s="2">
        <v>0.407005553793582</v>
      </c>
      <c r="E127" s="2">
        <v>0.76879482489525641</v>
      </c>
      <c r="F127" s="2">
        <v>0.61221089768718162</v>
      </c>
      <c r="G127" s="2">
        <v>6.2006764374296648E-2</v>
      </c>
      <c r="H127" s="2">
        <v>3.1525924342227172</v>
      </c>
    </row>
    <row r="128" spans="1:8" x14ac:dyDescent="0.25">
      <c r="A128" s="3" t="s">
        <v>12</v>
      </c>
      <c r="B128" s="2">
        <v>0.1998106860938795</v>
      </c>
      <c r="C128" s="2">
        <v>0.49799129460002628</v>
      </c>
      <c r="D128" s="2">
        <v>0.15391090560935528</v>
      </c>
      <c r="E128" s="2">
        <v>0.55070743301421987</v>
      </c>
      <c r="F128" s="2">
        <v>0.21168169345354748</v>
      </c>
      <c r="G128" s="2">
        <v>2.8184892897407762E-2</v>
      </c>
      <c r="H128" s="2">
        <v>1.6422869056684362</v>
      </c>
    </row>
    <row r="129" spans="1:8" x14ac:dyDescent="0.25">
      <c r="A129" s="3" t="s">
        <v>13</v>
      </c>
      <c r="B129" s="2">
        <v>3.3806054664303088E-5</v>
      </c>
      <c r="C129" s="2">
        <v>8.5485613872085142E-2</v>
      </c>
      <c r="D129" s="2">
        <v>2.3634026703040035E-2</v>
      </c>
      <c r="E129" s="2">
        <v>8.4915738113576742E-6</v>
      </c>
      <c r="F129" s="2"/>
      <c r="G129" s="2"/>
      <c r="H129" s="2">
        <v>0.10916193820360083</v>
      </c>
    </row>
    <row r="130" spans="1:8" x14ac:dyDescent="0.25">
      <c r="A130" s="3" t="s">
        <v>14</v>
      </c>
      <c r="B130" s="2">
        <v>3.3806054664303088E-5</v>
      </c>
      <c r="C130" s="2">
        <v>1.4674533989508118E-2</v>
      </c>
      <c r="D130" s="2">
        <v>3.629159454221661E-3</v>
      </c>
      <c r="E130" s="2">
        <v>8.4915738113576742E-6</v>
      </c>
      <c r="F130" s="2"/>
      <c r="G130" s="2"/>
      <c r="H130" s="2">
        <v>1.8345991072205442E-2</v>
      </c>
    </row>
    <row r="131" spans="1:8" x14ac:dyDescent="0.25">
      <c r="A131" s="3" t="s">
        <v>15</v>
      </c>
      <c r="B131" s="2">
        <v>3.3806054664303088E-5</v>
      </c>
      <c r="C131" s="2">
        <v>2.5190431238108916E-3</v>
      </c>
      <c r="D131" s="2">
        <v>5.5728118232481775E-4</v>
      </c>
      <c r="E131" s="2">
        <v>8.4915738113576742E-6</v>
      </c>
      <c r="F131" s="2"/>
      <c r="G131" s="2"/>
      <c r="H131" s="2">
        <v>3.1186219346113699E-3</v>
      </c>
    </row>
    <row r="132" spans="1:8" x14ac:dyDescent="0.25">
      <c r="A132" s="3" t="s">
        <v>16</v>
      </c>
      <c r="B132" s="2">
        <v>3.3806054664303088E-5</v>
      </c>
      <c r="C132" s="2">
        <v>4.3242110885128248E-4</v>
      </c>
      <c r="D132" s="2">
        <v>8.557417222659688E-5</v>
      </c>
      <c r="E132" s="2">
        <v>8.4915738113576742E-6</v>
      </c>
      <c r="F132" s="2"/>
      <c r="G132" s="2"/>
      <c r="H132" s="2">
        <v>5.6029290955354012E-4</v>
      </c>
    </row>
    <row r="133" spans="1:8" x14ac:dyDescent="0.25">
      <c r="A133" s="3" t="s">
        <v>17</v>
      </c>
      <c r="B133" s="2">
        <v>3.3806054664303088E-5</v>
      </c>
      <c r="C133" s="2">
        <v>7.4229779400239508E-5</v>
      </c>
      <c r="D133" s="2">
        <v>1.3140474117066106E-5</v>
      </c>
      <c r="E133" s="2">
        <v>8.4915738113576742E-6</v>
      </c>
      <c r="F133" s="2"/>
      <c r="G133" s="2"/>
      <c r="H133" s="2">
        <v>1.2966788199296638E-4</v>
      </c>
    </row>
    <row r="134" spans="1:8" x14ac:dyDescent="0.25">
      <c r="A134" s="3" t="s">
        <v>223</v>
      </c>
      <c r="B134" s="2">
        <v>1</v>
      </c>
      <c r="C134" s="2">
        <v>1</v>
      </c>
      <c r="D134" s="2">
        <v>1</v>
      </c>
      <c r="E134" s="2">
        <v>1</v>
      </c>
      <c r="F134" s="2">
        <v>1</v>
      </c>
      <c r="G134" s="2">
        <v>1</v>
      </c>
      <c r="H134" s="2">
        <v>6</v>
      </c>
    </row>
    <row r="135" spans="1:8" x14ac:dyDescent="0.25">
      <c r="A135" s="1" t="s">
        <v>225</v>
      </c>
      <c r="B135" s="2">
        <v>2.1632286002691181</v>
      </c>
      <c r="C135" s="2">
        <v>3.489421381660665</v>
      </c>
      <c r="D135" s="2">
        <v>2.2435748365662747</v>
      </c>
      <c r="E135" s="2">
        <v>3.0614104676226028</v>
      </c>
      <c r="F135" s="2">
        <v>2.9063122637102365</v>
      </c>
      <c r="G135" s="2">
        <v>2.0299630552158332</v>
      </c>
      <c r="H135" s="2">
        <v>15.893910605044731</v>
      </c>
    </row>
    <row r="136" spans="1:8" x14ac:dyDescent="0.25">
      <c r="A136" s="3" t="s">
        <v>10</v>
      </c>
      <c r="B136" s="2">
        <v>0.583148865404854</v>
      </c>
      <c r="C136" s="2">
        <v>0.97188243107385131</v>
      </c>
      <c r="D136" s="2">
        <v>0.65064800666238976</v>
      </c>
      <c r="E136" s="2">
        <v>0.85699110277114787</v>
      </c>
      <c r="F136" s="2">
        <v>0.96808408708788918</v>
      </c>
      <c r="G136" s="2">
        <v>0.81786922209695545</v>
      </c>
      <c r="H136" s="2">
        <v>4.8486237150970872</v>
      </c>
    </row>
    <row r="137" spans="1:8" x14ac:dyDescent="0.25">
      <c r="A137" s="3" t="s">
        <v>11</v>
      </c>
      <c r="B137" s="2">
        <v>0.40836386340868419</v>
      </c>
      <c r="C137" s="2">
        <v>0.87789171084345363</v>
      </c>
      <c r="D137" s="2">
        <v>0.38717522002542676</v>
      </c>
      <c r="E137" s="2">
        <v>0.72877169623747784</v>
      </c>
      <c r="F137" s="2">
        <v>0.63961591538683704</v>
      </c>
      <c r="G137" s="2">
        <v>0.1390088677839714</v>
      </c>
      <c r="H137" s="2">
        <v>3.1808272736858507</v>
      </c>
    </row>
    <row r="138" spans="1:8" x14ac:dyDescent="0.25">
      <c r="A138" s="3" t="s">
        <v>12</v>
      </c>
      <c r="B138" s="2">
        <v>0.17139920690451757</v>
      </c>
      <c r="C138" s="2">
        <v>0.50634640302591438</v>
      </c>
      <c r="D138" s="2">
        <v>0.15991548118948964</v>
      </c>
      <c r="E138" s="2">
        <v>0.47561466701342037</v>
      </c>
      <c r="F138" s="2">
        <v>0.19907484082367344</v>
      </c>
      <c r="G138" s="2">
        <v>7.3084965334906493E-2</v>
      </c>
      <c r="H138" s="2">
        <v>1.5854355642919216</v>
      </c>
    </row>
    <row r="139" spans="1:8" x14ac:dyDescent="0.25">
      <c r="A139" s="3" t="s">
        <v>13</v>
      </c>
      <c r="B139" s="2">
        <v>6.3332910212539979E-5</v>
      </c>
      <c r="C139" s="2">
        <v>0.10555418013364863</v>
      </c>
      <c r="D139" s="2">
        <v>3.5640257998849782E-2</v>
      </c>
      <c r="E139" s="2">
        <v>6.6003201114302537E-6</v>
      </c>
      <c r="F139" s="2">
        <v>1.9907484082367338E-2</v>
      </c>
      <c r="G139" s="2"/>
      <c r="H139" s="2">
        <v>0.16117185544518972</v>
      </c>
    </row>
    <row r="140" spans="1:8" x14ac:dyDescent="0.25">
      <c r="A140" s="3" t="s">
        <v>14</v>
      </c>
      <c r="B140" s="2">
        <v>6.3332910212539979E-5</v>
      </c>
      <c r="C140" s="2">
        <v>2.2004076413112233E-2</v>
      </c>
      <c r="D140" s="2">
        <v>7.9431208334322344E-3</v>
      </c>
      <c r="E140" s="2">
        <v>6.6003201114302537E-6</v>
      </c>
      <c r="F140" s="2">
        <v>1.9907484082367338E-2</v>
      </c>
      <c r="G140" s="2"/>
      <c r="H140" s="2">
        <v>4.9924614559235775E-2</v>
      </c>
    </row>
    <row r="141" spans="1:8" x14ac:dyDescent="0.25">
      <c r="A141" s="3" t="s">
        <v>15</v>
      </c>
      <c r="B141" s="2">
        <v>6.3332910212539979E-5</v>
      </c>
      <c r="C141" s="2">
        <v>4.5870223062794181E-3</v>
      </c>
      <c r="D141" s="2">
        <v>1.7702781101231479E-3</v>
      </c>
      <c r="E141" s="2">
        <v>6.6003201114302537E-6</v>
      </c>
      <c r="F141" s="2">
        <v>1.9907484082367338E-2</v>
      </c>
      <c r="G141" s="2"/>
      <c r="H141" s="2">
        <v>2.6334717729093876E-2</v>
      </c>
    </row>
    <row r="142" spans="1:8" x14ac:dyDescent="0.25">
      <c r="A142" s="3" t="s">
        <v>16</v>
      </c>
      <c r="B142" s="2">
        <v>6.3332910212539979E-5</v>
      </c>
      <c r="C142" s="2">
        <v>9.5622162199758369E-4</v>
      </c>
      <c r="D142" s="2">
        <v>3.9454071679116432E-4</v>
      </c>
      <c r="E142" s="2">
        <v>6.6003201114302537E-6</v>
      </c>
      <c r="F142" s="2">
        <v>1.9907484082367338E-2</v>
      </c>
      <c r="G142" s="2"/>
      <c r="H142" s="2">
        <v>2.1328179651480057E-2</v>
      </c>
    </row>
    <row r="143" spans="1:8" x14ac:dyDescent="0.25">
      <c r="A143" s="3" t="s">
        <v>17</v>
      </c>
      <c r="B143" s="2">
        <v>6.3332910212539979E-5</v>
      </c>
      <c r="C143" s="2">
        <v>1.9933624240805941E-4</v>
      </c>
      <c r="D143" s="2">
        <v>8.7931029772071915E-5</v>
      </c>
      <c r="E143" s="2">
        <v>6.6003201114302537E-6</v>
      </c>
      <c r="F143" s="2">
        <v>1.9907484082367338E-2</v>
      </c>
      <c r="G143" s="2"/>
      <c r="H143" s="2">
        <v>2.0264684584871441E-2</v>
      </c>
    </row>
    <row r="144" spans="1:8" x14ac:dyDescent="0.25">
      <c r="A144" s="3" t="s">
        <v>223</v>
      </c>
      <c r="B144" s="2">
        <v>1</v>
      </c>
      <c r="C144" s="2">
        <v>1</v>
      </c>
      <c r="D144" s="2">
        <v>1</v>
      </c>
      <c r="E144" s="2">
        <v>1</v>
      </c>
      <c r="F144" s="2">
        <v>1</v>
      </c>
      <c r="G144" s="2">
        <v>1</v>
      </c>
      <c r="H144" s="2">
        <v>6</v>
      </c>
    </row>
    <row r="145" spans="1:8" x14ac:dyDescent="0.25">
      <c r="A145" s="1" t="s">
        <v>220</v>
      </c>
      <c r="B145" s="2">
        <v>1.742208655054768</v>
      </c>
      <c r="C145" s="2">
        <v>4.1488240637515688</v>
      </c>
      <c r="D145" s="2">
        <v>2.3944096232027401</v>
      </c>
      <c r="E145" s="2">
        <v>2.1434885091337659</v>
      </c>
      <c r="F145" s="2">
        <v>2.8977674688315447</v>
      </c>
      <c r="G145" s="2">
        <v>4.1666666666666625</v>
      </c>
      <c r="H145" s="2">
        <v>17.493364986641051</v>
      </c>
    </row>
    <row r="146" spans="1:8" x14ac:dyDescent="0.25">
      <c r="A146" s="3" t="s">
        <v>10</v>
      </c>
      <c r="B146" s="2">
        <v>0.53244029448734065</v>
      </c>
      <c r="C146" s="2">
        <v>0.95628782784129129</v>
      </c>
      <c r="D146" s="2">
        <v>0.47475261981893857</v>
      </c>
      <c r="E146" s="2">
        <v>0.69646434885091346</v>
      </c>
      <c r="F146" s="2">
        <v>1.0003479269353435</v>
      </c>
      <c r="G146" s="2">
        <v>1</v>
      </c>
      <c r="H146" s="2">
        <v>4.6602930179338271</v>
      </c>
    </row>
    <row r="147" spans="1:8" x14ac:dyDescent="0.25">
      <c r="A147" s="3" t="s">
        <v>11</v>
      </c>
      <c r="B147" s="2">
        <v>0.19974142574968573</v>
      </c>
      <c r="C147" s="2">
        <v>0.95628782784129129</v>
      </c>
      <c r="D147" s="2">
        <v>0.23022486637734893</v>
      </c>
      <c r="E147" s="2">
        <v>0.41417206835592224</v>
      </c>
      <c r="F147" s="2">
        <v>0.89463612641345303</v>
      </c>
      <c r="G147" s="2">
        <v>1</v>
      </c>
      <c r="H147" s="2">
        <v>3.6950623147377013</v>
      </c>
    </row>
    <row r="148" spans="1:8" x14ac:dyDescent="0.25">
      <c r="A148" s="3" t="s">
        <v>12</v>
      </c>
      <c r="B148" s="2">
        <v>9.9191955467767788E-3</v>
      </c>
      <c r="C148" s="2">
        <v>0.58349024882313383</v>
      </c>
      <c r="D148" s="2">
        <v>0.1673560033414152</v>
      </c>
      <c r="E148" s="2">
        <v>3.2852091926929852E-2</v>
      </c>
      <c r="F148" s="2">
        <v>4.639025804581345E-4</v>
      </c>
      <c r="G148" s="2">
        <v>1.1666666666666623</v>
      </c>
      <c r="H148" s="2">
        <v>1.960748108885376</v>
      </c>
    </row>
    <row r="149" spans="1:8" x14ac:dyDescent="0.25">
      <c r="A149" s="3" t="s">
        <v>13</v>
      </c>
      <c r="B149" s="2">
        <v>2.1547854192963082E-5</v>
      </c>
      <c r="C149" s="2">
        <v>0.31489576328177532</v>
      </c>
      <c r="D149" s="2">
        <v>0.14169773775323774</v>
      </c>
      <c r="E149" s="2"/>
      <c r="F149" s="2">
        <v>4.639025804581345E-4</v>
      </c>
      <c r="G149" s="2"/>
      <c r="H149" s="2">
        <v>0.45707895146966415</v>
      </c>
    </row>
    <row r="150" spans="1:8" x14ac:dyDescent="0.25">
      <c r="A150" s="3" t="s">
        <v>14</v>
      </c>
      <c r="B150" s="2">
        <v>2.1547854192963082E-5</v>
      </c>
      <c r="C150" s="2">
        <v>0.16994172898829166</v>
      </c>
      <c r="D150" s="2">
        <v>0.11997328140912061</v>
      </c>
      <c r="E150" s="2"/>
      <c r="F150" s="2">
        <v>4.639025804581345E-4</v>
      </c>
      <c r="G150" s="2"/>
      <c r="H150" s="2">
        <v>0.29040046083206339</v>
      </c>
    </row>
    <row r="151" spans="1:8" x14ac:dyDescent="0.25">
      <c r="A151" s="3" t="s">
        <v>15</v>
      </c>
      <c r="B151" s="2">
        <v>2.1547854192963082E-5</v>
      </c>
      <c r="C151" s="2">
        <v>9.1713495763000696E-2</v>
      </c>
      <c r="D151" s="2">
        <v>0.10157952046586685</v>
      </c>
      <c r="E151" s="2"/>
      <c r="F151" s="2">
        <v>4.639025804581345E-4</v>
      </c>
      <c r="G151" s="2"/>
      <c r="H151" s="2">
        <v>0.19377846666351867</v>
      </c>
    </row>
    <row r="152" spans="1:8" x14ac:dyDescent="0.25">
      <c r="A152" s="3" t="s">
        <v>16</v>
      </c>
      <c r="B152" s="2">
        <v>2.1547854192963082E-5</v>
      </c>
      <c r="C152" s="2">
        <v>4.9495585075808299E-2</v>
      </c>
      <c r="D152" s="2">
        <v>8.6005807767220388E-2</v>
      </c>
      <c r="E152" s="2"/>
      <c r="F152" s="2">
        <v>4.639025804581345E-4</v>
      </c>
      <c r="G152" s="2"/>
      <c r="H152" s="2">
        <v>0.13598684327767979</v>
      </c>
    </row>
    <row r="153" spans="1:8" x14ac:dyDescent="0.25">
      <c r="A153" s="3" t="s">
        <v>17</v>
      </c>
      <c r="B153" s="2">
        <v>2.1547854192963082E-5</v>
      </c>
      <c r="C153" s="2">
        <v>2.6711586136976006E-2</v>
      </c>
      <c r="D153" s="2">
        <v>7.2819786269591957E-2</v>
      </c>
      <c r="E153" s="2"/>
      <c r="F153" s="2">
        <v>4.639025804581345E-4</v>
      </c>
      <c r="G153" s="2"/>
      <c r="H153" s="2">
        <v>0.10001682284121906</v>
      </c>
    </row>
    <row r="154" spans="1:8" x14ac:dyDescent="0.25">
      <c r="A154" s="3" t="s">
        <v>223</v>
      </c>
      <c r="B154" s="2">
        <v>1</v>
      </c>
      <c r="C154" s="2">
        <v>1</v>
      </c>
      <c r="D154" s="2">
        <v>1</v>
      </c>
      <c r="E154" s="2">
        <v>1</v>
      </c>
      <c r="F154" s="2">
        <v>1</v>
      </c>
      <c r="G154" s="2">
        <v>1</v>
      </c>
      <c r="H154" s="2">
        <v>6</v>
      </c>
    </row>
    <row r="155" spans="1:8" x14ac:dyDescent="0.25">
      <c r="A155" s="1" t="s">
        <v>226</v>
      </c>
      <c r="B155" s="2">
        <v>2.2223424215276957</v>
      </c>
      <c r="C155" s="2">
        <v>3.443787140614301</v>
      </c>
      <c r="D155" s="2">
        <v>2.2590275799227517</v>
      </c>
      <c r="E155" s="2">
        <v>3.1943721245408172</v>
      </c>
      <c r="F155" s="2">
        <v>2.7883918071344569</v>
      </c>
      <c r="G155" s="2">
        <v>1.8878241262683215</v>
      </c>
      <c r="H155" s="2">
        <v>15.795745200008344</v>
      </c>
    </row>
    <row r="156" spans="1:8" x14ac:dyDescent="0.25">
      <c r="A156" s="3" t="s">
        <v>10</v>
      </c>
      <c r="B156" s="2">
        <v>0.58878315106235546</v>
      </c>
      <c r="C156" s="2">
        <v>0.97361516476635801</v>
      </c>
      <c r="D156" s="2">
        <v>0.67019193853388437</v>
      </c>
      <c r="E156" s="2">
        <v>0.87482740876228504</v>
      </c>
      <c r="F156" s="2">
        <v>0.96449921599372757</v>
      </c>
      <c r="G156" s="2">
        <v>0.79763246899661711</v>
      </c>
      <c r="H156" s="2">
        <v>4.8695493481152274</v>
      </c>
    </row>
    <row r="157" spans="1:8" x14ac:dyDescent="0.25">
      <c r="A157" s="3" t="s">
        <v>11</v>
      </c>
      <c r="B157" s="2">
        <v>0.43357955409813936</v>
      </c>
      <c r="C157" s="2">
        <v>0.86899483937426147</v>
      </c>
      <c r="D157" s="2">
        <v>0.407005553793582</v>
      </c>
      <c r="E157" s="2">
        <v>0.76879482489525641</v>
      </c>
      <c r="F157" s="2">
        <v>0.61221089768718162</v>
      </c>
      <c r="G157" s="2">
        <v>6.2006764374296648E-2</v>
      </c>
      <c r="H157" s="2">
        <v>3.1525924342227172</v>
      </c>
    </row>
    <row r="158" spans="1:8" x14ac:dyDescent="0.25">
      <c r="A158" s="3" t="s">
        <v>12</v>
      </c>
      <c r="B158" s="2">
        <v>0.1998106860938795</v>
      </c>
      <c r="C158" s="2">
        <v>0.49799129460002628</v>
      </c>
      <c r="D158" s="2">
        <v>0.15391090560935528</v>
      </c>
      <c r="E158" s="2">
        <v>0.55070743301421987</v>
      </c>
      <c r="F158" s="2">
        <v>0.21168169345354748</v>
      </c>
      <c r="G158" s="2">
        <v>2.8184892897407762E-2</v>
      </c>
      <c r="H158" s="2">
        <v>1.6422869056684362</v>
      </c>
    </row>
    <row r="159" spans="1:8" x14ac:dyDescent="0.25">
      <c r="A159" s="3" t="s">
        <v>13</v>
      </c>
      <c r="B159" s="2">
        <v>3.3806054664303088E-5</v>
      </c>
      <c r="C159" s="2">
        <v>8.5485613872085142E-2</v>
      </c>
      <c r="D159" s="2">
        <v>2.3634026703040035E-2</v>
      </c>
      <c r="E159" s="2">
        <v>8.4915738113576742E-6</v>
      </c>
      <c r="F159" s="2"/>
      <c r="G159" s="2"/>
      <c r="H159" s="2">
        <v>0.10916193820360083</v>
      </c>
    </row>
    <row r="160" spans="1:8" x14ac:dyDescent="0.25">
      <c r="A160" s="3" t="s">
        <v>14</v>
      </c>
      <c r="B160" s="2">
        <v>3.3806054664303088E-5</v>
      </c>
      <c r="C160" s="2">
        <v>1.4674533989508118E-2</v>
      </c>
      <c r="D160" s="2">
        <v>3.629159454221661E-3</v>
      </c>
      <c r="E160" s="2">
        <v>8.4915738113576742E-6</v>
      </c>
      <c r="F160" s="2"/>
      <c r="G160" s="2"/>
      <c r="H160" s="2">
        <v>1.8345991072205442E-2</v>
      </c>
    </row>
    <row r="161" spans="1:8" x14ac:dyDescent="0.25">
      <c r="A161" s="3" t="s">
        <v>15</v>
      </c>
      <c r="B161" s="2">
        <v>3.3806054664303088E-5</v>
      </c>
      <c r="C161" s="2">
        <v>2.5190431238108916E-3</v>
      </c>
      <c r="D161" s="2">
        <v>5.5728118232481775E-4</v>
      </c>
      <c r="E161" s="2">
        <v>8.4915738113576742E-6</v>
      </c>
      <c r="F161" s="2"/>
      <c r="G161" s="2"/>
      <c r="H161" s="2">
        <v>3.1186219346113699E-3</v>
      </c>
    </row>
    <row r="162" spans="1:8" x14ac:dyDescent="0.25">
      <c r="A162" s="3" t="s">
        <v>16</v>
      </c>
      <c r="B162" s="2">
        <v>3.3806054664303088E-5</v>
      </c>
      <c r="C162" s="2">
        <v>4.3242110885128248E-4</v>
      </c>
      <c r="D162" s="2">
        <v>8.557417222659688E-5</v>
      </c>
      <c r="E162" s="2">
        <v>8.4915738113576742E-6</v>
      </c>
      <c r="F162" s="2"/>
      <c r="G162" s="2"/>
      <c r="H162" s="2">
        <v>5.6029290955354012E-4</v>
      </c>
    </row>
    <row r="163" spans="1:8" x14ac:dyDescent="0.25">
      <c r="A163" s="3" t="s">
        <v>17</v>
      </c>
      <c r="B163" s="2">
        <v>3.3806054664303088E-5</v>
      </c>
      <c r="C163" s="2">
        <v>7.4229779400239508E-5</v>
      </c>
      <c r="D163" s="2">
        <v>1.3140474117066106E-5</v>
      </c>
      <c r="E163" s="2">
        <v>8.4915738113576742E-6</v>
      </c>
      <c r="F163" s="2"/>
      <c r="G163" s="2"/>
      <c r="H163" s="2">
        <v>1.2966788199296638E-4</v>
      </c>
    </row>
    <row r="164" spans="1:8" x14ac:dyDescent="0.25">
      <c r="A164" s="3" t="s">
        <v>223</v>
      </c>
      <c r="B164" s="2">
        <v>1</v>
      </c>
      <c r="C164" s="2">
        <v>1</v>
      </c>
      <c r="D164" s="2">
        <v>1</v>
      </c>
      <c r="E164" s="2">
        <v>1</v>
      </c>
      <c r="F164" s="2">
        <v>1</v>
      </c>
      <c r="G164" s="2">
        <v>1</v>
      </c>
      <c r="H164" s="2">
        <v>6</v>
      </c>
    </row>
    <row r="165" spans="1:8" x14ac:dyDescent="0.25">
      <c r="A165" s="1" t="s">
        <v>219</v>
      </c>
      <c r="B165" s="2">
        <v>4.553518158247261</v>
      </c>
      <c r="C165" s="2">
        <v>4.553518158247261</v>
      </c>
      <c r="D165" s="2">
        <v>4.553518158247261</v>
      </c>
      <c r="E165" s="2">
        <v>4.553518158247261</v>
      </c>
      <c r="F165" s="2">
        <v>4.553518158247261</v>
      </c>
      <c r="G165" s="2">
        <v>4.553518158247261</v>
      </c>
      <c r="H165" s="2">
        <v>27.321108949483559</v>
      </c>
    </row>
    <row r="166" spans="1:8" x14ac:dyDescent="0.25">
      <c r="A166" s="3" t="s">
        <v>10</v>
      </c>
      <c r="B166" s="2">
        <v>0.81537269759999997</v>
      </c>
      <c r="C166" s="2">
        <v>0.81537269759999997</v>
      </c>
      <c r="D166" s="2">
        <v>0.81537269759999997</v>
      </c>
      <c r="E166" s="2">
        <v>0.81537269759999997</v>
      </c>
      <c r="F166" s="2">
        <v>0.81537269759999997</v>
      </c>
      <c r="G166" s="2">
        <v>0.81537269759999997</v>
      </c>
      <c r="H166" s="2">
        <v>4.8922361855999998</v>
      </c>
    </row>
    <row r="167" spans="1:8" x14ac:dyDescent="0.25">
      <c r="A167" s="3" t="s">
        <v>11</v>
      </c>
      <c r="B167" s="2">
        <v>0.664832635991501</v>
      </c>
      <c r="C167" s="2">
        <v>0.664832635991501</v>
      </c>
      <c r="D167" s="2">
        <v>0.664832635991501</v>
      </c>
      <c r="E167" s="2">
        <v>0.664832635991501</v>
      </c>
      <c r="F167" s="2">
        <v>0.664832635991501</v>
      </c>
      <c r="G167" s="2">
        <v>0.664832635991501</v>
      </c>
      <c r="H167" s="2">
        <v>3.9889958159490058</v>
      </c>
    </row>
    <row r="168" spans="1:8" x14ac:dyDescent="0.25">
      <c r="A168" s="3" t="s">
        <v>12</v>
      </c>
      <c r="B168" s="2">
        <v>0.54208637986090902</v>
      </c>
      <c r="C168" s="2">
        <v>0.54208637986090902</v>
      </c>
      <c r="D168" s="2">
        <v>0.54208637986090902</v>
      </c>
      <c r="E168" s="2">
        <v>0.54208637986090902</v>
      </c>
      <c r="F168" s="2">
        <v>0.54208637986090902</v>
      </c>
      <c r="G168" s="2">
        <v>0.54208637986090902</v>
      </c>
      <c r="H168" s="2">
        <v>3.2525182791654546</v>
      </c>
    </row>
    <row r="169" spans="1:8" x14ac:dyDescent="0.25">
      <c r="A169" s="3" t="s">
        <v>13</v>
      </c>
      <c r="B169" s="2">
        <v>0.44200243387940769</v>
      </c>
      <c r="C169" s="2">
        <v>0.44200243387940769</v>
      </c>
      <c r="D169" s="2">
        <v>0.44200243387940769</v>
      </c>
      <c r="E169" s="2">
        <v>0.44200243387940769</v>
      </c>
      <c r="F169" s="2">
        <v>0.44200243387940769</v>
      </c>
      <c r="G169" s="2">
        <v>0.44200243387940769</v>
      </c>
      <c r="H169" s="2">
        <v>2.652014603276446</v>
      </c>
    </row>
    <row r="170" spans="1:8" x14ac:dyDescent="0.25">
      <c r="A170" s="3" t="s">
        <v>14</v>
      </c>
      <c r="B170" s="2">
        <v>0.36039671685801827</v>
      </c>
      <c r="C170" s="2">
        <v>0.36039671685801827</v>
      </c>
      <c r="D170" s="2">
        <v>0.36039671685801827</v>
      </c>
      <c r="E170" s="2">
        <v>0.36039671685801827</v>
      </c>
      <c r="F170" s="2">
        <v>0.36039671685801827</v>
      </c>
      <c r="G170" s="2">
        <v>0.36039671685801827</v>
      </c>
      <c r="H170" s="2">
        <v>2.1623803011481098</v>
      </c>
    </row>
    <row r="171" spans="1:8" x14ac:dyDescent="0.25">
      <c r="A171" s="3" t="s">
        <v>15</v>
      </c>
      <c r="B171" s="2">
        <v>0.29385764323070573</v>
      </c>
      <c r="C171" s="2">
        <v>0.29385764323070573</v>
      </c>
      <c r="D171" s="2">
        <v>0.29385764323070573</v>
      </c>
      <c r="E171" s="2">
        <v>0.29385764323070573</v>
      </c>
      <c r="F171" s="2">
        <v>0.29385764323070573</v>
      </c>
      <c r="G171" s="2">
        <v>0.29385764323070573</v>
      </c>
      <c r="H171" s="2">
        <v>1.7631458593842342</v>
      </c>
    </row>
    <row r="172" spans="1:8" x14ac:dyDescent="0.25">
      <c r="A172" s="3" t="s">
        <v>16</v>
      </c>
      <c r="B172" s="2">
        <v>0.2396034992713989</v>
      </c>
      <c r="C172" s="2">
        <v>0.2396034992713989</v>
      </c>
      <c r="D172" s="2">
        <v>0.2396034992713989</v>
      </c>
      <c r="E172" s="2">
        <v>0.2396034992713989</v>
      </c>
      <c r="F172" s="2">
        <v>0.2396034992713989</v>
      </c>
      <c r="G172" s="2">
        <v>0.2396034992713989</v>
      </c>
      <c r="H172" s="2">
        <v>1.4376209956283934</v>
      </c>
    </row>
    <row r="173" spans="1:8" x14ac:dyDescent="0.25">
      <c r="A173" s="3" t="s">
        <v>17</v>
      </c>
      <c r="B173" s="2">
        <v>0.19536615155532014</v>
      </c>
      <c r="C173" s="2">
        <v>0.19536615155532014</v>
      </c>
      <c r="D173" s="2">
        <v>0.19536615155532014</v>
      </c>
      <c r="E173" s="2">
        <v>0.19536615155532014</v>
      </c>
      <c r="F173" s="2">
        <v>0.19536615155532014</v>
      </c>
      <c r="G173" s="2">
        <v>0.19536615155532014</v>
      </c>
      <c r="H173" s="2">
        <v>1.1721969093319209</v>
      </c>
    </row>
    <row r="174" spans="1:8" x14ac:dyDescent="0.25">
      <c r="A174" s="3" t="s">
        <v>223</v>
      </c>
      <c r="B174" s="2">
        <v>1</v>
      </c>
      <c r="C174" s="2">
        <v>1</v>
      </c>
      <c r="D174" s="2">
        <v>1</v>
      </c>
      <c r="E174" s="2">
        <v>1</v>
      </c>
      <c r="F174" s="2">
        <v>1</v>
      </c>
      <c r="G174" s="2">
        <v>1</v>
      </c>
      <c r="H174" s="2">
        <v>6</v>
      </c>
    </row>
    <row r="175" spans="1:8" x14ac:dyDescent="0.25">
      <c r="A175" s="1" t="s">
        <v>227</v>
      </c>
      <c r="B175" s="2">
        <v>4.553518158247261</v>
      </c>
      <c r="C175" s="2">
        <v>4.553518158247261</v>
      </c>
      <c r="D175" s="2">
        <v>4.553518158247261</v>
      </c>
      <c r="E175" s="2">
        <v>4.553518158247261</v>
      </c>
      <c r="F175" s="2">
        <v>4.553518158247261</v>
      </c>
      <c r="G175" s="2">
        <v>4.553518158247261</v>
      </c>
      <c r="H175" s="2">
        <v>27.321108949483559</v>
      </c>
    </row>
    <row r="176" spans="1:8" x14ac:dyDescent="0.25">
      <c r="A176" s="3" t="s">
        <v>10</v>
      </c>
      <c r="B176" s="2">
        <v>0.81537269759999997</v>
      </c>
      <c r="C176" s="2">
        <v>0.81537269759999997</v>
      </c>
      <c r="D176" s="2">
        <v>0.81537269759999997</v>
      </c>
      <c r="E176" s="2">
        <v>0.81537269759999997</v>
      </c>
      <c r="F176" s="2">
        <v>0.81537269759999997</v>
      </c>
      <c r="G176" s="2">
        <v>0.81537269759999997</v>
      </c>
      <c r="H176" s="2">
        <v>4.8922361855999998</v>
      </c>
    </row>
    <row r="177" spans="1:8" x14ac:dyDescent="0.25">
      <c r="A177" s="3" t="s">
        <v>11</v>
      </c>
      <c r="B177" s="2">
        <v>0.664832635991501</v>
      </c>
      <c r="C177" s="2">
        <v>0.664832635991501</v>
      </c>
      <c r="D177" s="2">
        <v>0.664832635991501</v>
      </c>
      <c r="E177" s="2">
        <v>0.664832635991501</v>
      </c>
      <c r="F177" s="2">
        <v>0.664832635991501</v>
      </c>
      <c r="G177" s="2">
        <v>0.664832635991501</v>
      </c>
      <c r="H177" s="2">
        <v>3.9889958159490058</v>
      </c>
    </row>
    <row r="178" spans="1:8" x14ac:dyDescent="0.25">
      <c r="A178" s="3" t="s">
        <v>12</v>
      </c>
      <c r="B178" s="2">
        <v>0.54208637986090902</v>
      </c>
      <c r="C178" s="2">
        <v>0.54208637986090902</v>
      </c>
      <c r="D178" s="2">
        <v>0.54208637986090902</v>
      </c>
      <c r="E178" s="2">
        <v>0.54208637986090902</v>
      </c>
      <c r="F178" s="2">
        <v>0.54208637986090902</v>
      </c>
      <c r="G178" s="2">
        <v>0.54208637986090902</v>
      </c>
      <c r="H178" s="2">
        <v>3.2525182791654546</v>
      </c>
    </row>
    <row r="179" spans="1:8" x14ac:dyDescent="0.25">
      <c r="A179" s="3" t="s">
        <v>13</v>
      </c>
      <c r="B179" s="2">
        <v>0.44200243387940769</v>
      </c>
      <c r="C179" s="2">
        <v>0.44200243387940769</v>
      </c>
      <c r="D179" s="2">
        <v>0.44200243387940769</v>
      </c>
      <c r="E179" s="2">
        <v>0.44200243387940769</v>
      </c>
      <c r="F179" s="2">
        <v>0.44200243387940769</v>
      </c>
      <c r="G179" s="2">
        <v>0.44200243387940769</v>
      </c>
      <c r="H179" s="2">
        <v>2.652014603276446</v>
      </c>
    </row>
    <row r="180" spans="1:8" x14ac:dyDescent="0.25">
      <c r="A180" s="3" t="s">
        <v>14</v>
      </c>
      <c r="B180" s="2">
        <v>0.36039671685801827</v>
      </c>
      <c r="C180" s="2">
        <v>0.36039671685801827</v>
      </c>
      <c r="D180" s="2">
        <v>0.36039671685801827</v>
      </c>
      <c r="E180" s="2">
        <v>0.36039671685801827</v>
      </c>
      <c r="F180" s="2">
        <v>0.36039671685801827</v>
      </c>
      <c r="G180" s="2">
        <v>0.36039671685801827</v>
      </c>
      <c r="H180" s="2">
        <v>2.1623803011481098</v>
      </c>
    </row>
    <row r="181" spans="1:8" x14ac:dyDescent="0.25">
      <c r="A181" s="3" t="s">
        <v>15</v>
      </c>
      <c r="B181" s="2">
        <v>0.29385764323070573</v>
      </c>
      <c r="C181" s="2">
        <v>0.29385764323070573</v>
      </c>
      <c r="D181" s="2">
        <v>0.29385764323070573</v>
      </c>
      <c r="E181" s="2">
        <v>0.29385764323070573</v>
      </c>
      <c r="F181" s="2">
        <v>0.29385764323070573</v>
      </c>
      <c r="G181" s="2">
        <v>0.29385764323070573</v>
      </c>
      <c r="H181" s="2">
        <v>1.7631458593842342</v>
      </c>
    </row>
    <row r="182" spans="1:8" x14ac:dyDescent="0.25">
      <c r="A182" s="3" t="s">
        <v>16</v>
      </c>
      <c r="B182" s="2">
        <v>0.2396034992713989</v>
      </c>
      <c r="C182" s="2">
        <v>0.2396034992713989</v>
      </c>
      <c r="D182" s="2">
        <v>0.2396034992713989</v>
      </c>
      <c r="E182" s="2">
        <v>0.2396034992713989</v>
      </c>
      <c r="F182" s="2">
        <v>0.2396034992713989</v>
      </c>
      <c r="G182" s="2">
        <v>0.2396034992713989</v>
      </c>
      <c r="H182" s="2">
        <v>1.4376209956283934</v>
      </c>
    </row>
    <row r="183" spans="1:8" x14ac:dyDescent="0.25">
      <c r="A183" s="3" t="s">
        <v>17</v>
      </c>
      <c r="B183" s="2">
        <v>0.19536615155532014</v>
      </c>
      <c r="C183" s="2">
        <v>0.19536615155532014</v>
      </c>
      <c r="D183" s="2">
        <v>0.19536615155532014</v>
      </c>
      <c r="E183" s="2">
        <v>0.19536615155532014</v>
      </c>
      <c r="F183" s="2">
        <v>0.19536615155532014</v>
      </c>
      <c r="G183" s="2">
        <v>0.19536615155532014</v>
      </c>
      <c r="H183" s="2">
        <v>1.1721969093319209</v>
      </c>
    </row>
    <row r="184" spans="1:8" x14ac:dyDescent="0.25">
      <c r="A184" s="3" t="s">
        <v>223</v>
      </c>
      <c r="B184" s="2">
        <v>1</v>
      </c>
      <c r="C184" s="2">
        <v>1</v>
      </c>
      <c r="D184" s="2">
        <v>1</v>
      </c>
      <c r="E184" s="2">
        <v>1</v>
      </c>
      <c r="F184" s="2">
        <v>1</v>
      </c>
      <c r="G184" s="2">
        <v>1</v>
      </c>
      <c r="H184" s="2">
        <v>6</v>
      </c>
    </row>
    <row r="185" spans="1:8" x14ac:dyDescent="0.25">
      <c r="A185" s="1" t="s">
        <v>2</v>
      </c>
      <c r="B185" s="2">
        <v>71.013746207953545</v>
      </c>
      <c r="C185" s="2">
        <v>74.36120004595351</v>
      </c>
      <c r="D185" s="2">
        <v>67.674008579959136</v>
      </c>
      <c r="E185" s="2">
        <v>71.784416474570719</v>
      </c>
      <c r="F185" s="2">
        <v>71.911473052912285</v>
      </c>
      <c r="G185" s="2">
        <v>68.566836128686887</v>
      </c>
      <c r="H185" s="2">
        <v>425.31168049003571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6"/>
  <dimension ref="A3:C23"/>
  <sheetViews>
    <sheetView workbookViewId="0">
      <selection activeCell="A10" sqref="A10"/>
    </sheetView>
  </sheetViews>
  <sheetFormatPr baseColWidth="10" defaultRowHeight="15" x14ac:dyDescent="0.25"/>
  <cols>
    <col min="1" max="1" width="22.42578125" bestFit="1" customWidth="1"/>
    <col min="2" max="2" width="17.7109375" customWidth="1"/>
    <col min="3" max="3" width="8.140625" bestFit="1" customWidth="1"/>
    <col min="4" max="4" width="8.140625" customWidth="1"/>
    <col min="5" max="5" width="8.140625" bestFit="1" customWidth="1"/>
    <col min="6" max="6" width="8.140625" customWidth="1"/>
    <col min="7" max="8" width="8.140625" bestFit="1" customWidth="1"/>
    <col min="9" max="9" width="12" bestFit="1" customWidth="1"/>
    <col min="10" max="10" width="15.5703125" bestFit="1" customWidth="1"/>
    <col min="11" max="11" width="12.85546875" bestFit="1" customWidth="1"/>
    <col min="12" max="12" width="8.140625" customWidth="1"/>
    <col min="13" max="13" width="12.42578125" customWidth="1"/>
    <col min="14" max="14" width="8.140625" bestFit="1" customWidth="1"/>
    <col min="15" max="15" width="12.42578125" customWidth="1"/>
    <col min="16" max="16" width="15.5703125" customWidth="1"/>
    <col min="17" max="17" width="12.85546875" bestFit="1" customWidth="1"/>
    <col min="18" max="18" width="8.140625" customWidth="1"/>
    <col min="19" max="19" width="12.42578125" bestFit="1" customWidth="1"/>
    <col min="20" max="20" width="8.140625" customWidth="1"/>
    <col min="21" max="21" width="12.42578125" bestFit="1" customWidth="1"/>
    <col min="22" max="22" width="8.140625" customWidth="1"/>
    <col min="23" max="23" width="12.28515625" bestFit="1" customWidth="1"/>
    <col min="24" max="24" width="8.140625" customWidth="1"/>
    <col min="25" max="25" width="12.5703125" bestFit="1" customWidth="1"/>
    <col min="26" max="26" width="8.140625" customWidth="1"/>
    <col min="27" max="27" width="12.5703125" bestFit="1" customWidth="1"/>
    <col min="28" max="28" width="8.140625" customWidth="1"/>
    <col min="29" max="29" width="13.5703125" bestFit="1" customWidth="1"/>
    <col min="30" max="30" width="8.140625" customWidth="1"/>
    <col min="31" max="31" width="12.42578125" bestFit="1" customWidth="1"/>
    <col min="32" max="32" width="9.140625" customWidth="1"/>
    <col min="33" max="33" width="12.5703125" bestFit="1" customWidth="1"/>
    <col min="34" max="34" width="8.140625" customWidth="1"/>
    <col min="35" max="35" width="13" bestFit="1" customWidth="1"/>
    <col min="36" max="36" width="8.140625" customWidth="1"/>
    <col min="37" max="37" width="12.7109375" bestFit="1" customWidth="1"/>
    <col min="38" max="38" width="15.5703125" bestFit="1" customWidth="1"/>
    <col min="39" max="39" width="12" bestFit="1" customWidth="1"/>
    <col min="40" max="40" width="12.85546875" bestFit="1" customWidth="1"/>
    <col min="41" max="44" width="12" bestFit="1" customWidth="1"/>
    <col min="45" max="45" width="12.42578125" bestFit="1" customWidth="1"/>
    <col min="46" max="48" width="12" bestFit="1" customWidth="1"/>
    <col min="49" max="49" width="12.42578125" bestFit="1" customWidth="1"/>
    <col min="50" max="53" width="12" bestFit="1" customWidth="1"/>
    <col min="54" max="54" width="12.28515625" bestFit="1" customWidth="1"/>
    <col min="55" max="58" width="12" bestFit="1" customWidth="1"/>
    <col min="59" max="59" width="12.5703125" bestFit="1" customWidth="1"/>
    <col min="60" max="60" width="12" bestFit="1" customWidth="1"/>
    <col min="61" max="61" width="11" customWidth="1"/>
    <col min="62" max="63" width="12" bestFit="1" customWidth="1"/>
    <col min="64" max="64" width="12.5703125" bestFit="1" customWidth="1"/>
    <col min="65" max="68" width="12" bestFit="1" customWidth="1"/>
    <col min="69" max="69" width="13.5703125" bestFit="1" customWidth="1"/>
    <col min="70" max="73" width="12" bestFit="1" customWidth="1"/>
    <col min="74" max="74" width="12.42578125" bestFit="1" customWidth="1"/>
    <col min="75" max="78" width="12" bestFit="1" customWidth="1"/>
    <col min="79" max="79" width="12.5703125" bestFit="1" customWidth="1"/>
    <col min="80" max="82" width="12" bestFit="1" customWidth="1"/>
    <col min="83" max="83" width="13" bestFit="1" customWidth="1"/>
    <col min="84" max="87" width="12" bestFit="1" customWidth="1"/>
    <col min="88" max="88" width="12.7109375" bestFit="1" customWidth="1"/>
    <col min="89" max="89" width="15.5703125" bestFit="1" customWidth="1"/>
  </cols>
  <sheetData>
    <row r="3" spans="1:3" x14ac:dyDescent="0.25">
      <c r="A3" s="4" t="s">
        <v>56</v>
      </c>
      <c r="B3" s="4" t="s">
        <v>0</v>
      </c>
    </row>
    <row r="4" spans="1:3" x14ac:dyDescent="0.25">
      <c r="A4" s="4" t="s">
        <v>3</v>
      </c>
      <c r="B4" t="s">
        <v>13</v>
      </c>
      <c r="C4" t="s">
        <v>2</v>
      </c>
    </row>
    <row r="5" spans="1:3" x14ac:dyDescent="0.25">
      <c r="A5" s="1" t="s">
        <v>84</v>
      </c>
      <c r="B5" s="2">
        <v>7714.9422892538923</v>
      </c>
      <c r="C5" s="2">
        <v>7714.9422892538923</v>
      </c>
    </row>
    <row r="6" spans="1:3" x14ac:dyDescent="0.25">
      <c r="A6" s="1" t="s">
        <v>82</v>
      </c>
      <c r="B6" s="2">
        <v>5924.4357949168589</v>
      </c>
      <c r="C6" s="2">
        <v>5924.4357949168589</v>
      </c>
    </row>
    <row r="7" spans="1:3" x14ac:dyDescent="0.25">
      <c r="A7" s="1" t="s">
        <v>85</v>
      </c>
      <c r="B7" s="2">
        <v>4501.3437815308562</v>
      </c>
      <c r="C7" s="2">
        <v>4501.3437815308562</v>
      </c>
    </row>
    <row r="8" spans="1:3" x14ac:dyDescent="0.25">
      <c r="A8" s="1" t="s">
        <v>88</v>
      </c>
      <c r="B8" s="2">
        <v>4049.3033967676902</v>
      </c>
      <c r="C8" s="2">
        <v>4049.3033967676902</v>
      </c>
    </row>
    <row r="9" spans="1:3" x14ac:dyDescent="0.25">
      <c r="A9" s="1" t="s">
        <v>227</v>
      </c>
      <c r="B9" s="2">
        <v>3796.7323482436027</v>
      </c>
      <c r="C9" s="2">
        <v>3796.7323482436027</v>
      </c>
    </row>
    <row r="10" spans="1:3" x14ac:dyDescent="0.25">
      <c r="A10" s="1" t="s">
        <v>80</v>
      </c>
      <c r="B10" s="2">
        <v>2289.6568398196773</v>
      </c>
      <c r="C10" s="2">
        <v>2289.6568398196773</v>
      </c>
    </row>
    <row r="11" spans="1:3" x14ac:dyDescent="0.25">
      <c r="A11" s="1" t="s">
        <v>27</v>
      </c>
      <c r="B11" s="2">
        <v>1275.3471112039285</v>
      </c>
      <c r="C11" s="2">
        <v>1275.3471112039285</v>
      </c>
    </row>
    <row r="12" spans="1:3" x14ac:dyDescent="0.25">
      <c r="A12" s="1" t="s">
        <v>87</v>
      </c>
      <c r="B12" s="2">
        <v>1031.6642949884092</v>
      </c>
      <c r="C12" s="2">
        <v>1031.6642949884092</v>
      </c>
    </row>
    <row r="13" spans="1:3" x14ac:dyDescent="0.25">
      <c r="A13" s="1" t="s">
        <v>31</v>
      </c>
      <c r="B13" s="2">
        <v>926.36370751339746</v>
      </c>
      <c r="C13" s="2">
        <v>926.36370751339746</v>
      </c>
    </row>
    <row r="14" spans="1:3" x14ac:dyDescent="0.25">
      <c r="A14" s="1" t="s">
        <v>79</v>
      </c>
      <c r="B14" s="2">
        <v>913.98325608880668</v>
      </c>
      <c r="C14" s="2">
        <v>913.98325608880668</v>
      </c>
    </row>
    <row r="15" spans="1:3" x14ac:dyDescent="0.25">
      <c r="A15" s="1" t="s">
        <v>224</v>
      </c>
      <c r="B15" s="2">
        <v>899.46851698731462</v>
      </c>
      <c r="C15" s="2">
        <v>899.46851698731462</v>
      </c>
    </row>
    <row r="16" spans="1:3" x14ac:dyDescent="0.25">
      <c r="A16" s="1" t="s">
        <v>226</v>
      </c>
      <c r="B16" s="2">
        <v>803.31229031731357</v>
      </c>
      <c r="C16" s="2">
        <v>803.31229031731357</v>
      </c>
    </row>
    <row r="17" spans="1:3" x14ac:dyDescent="0.25">
      <c r="A17" s="1" t="s">
        <v>30</v>
      </c>
      <c r="B17" s="2">
        <v>635.38874231614432</v>
      </c>
      <c r="C17" s="2">
        <v>635.38874231614432</v>
      </c>
    </row>
    <row r="18" spans="1:3" x14ac:dyDescent="0.25">
      <c r="A18" s="1" t="s">
        <v>220</v>
      </c>
      <c r="B18" s="2">
        <v>625.71800397807556</v>
      </c>
      <c r="C18" s="2">
        <v>625.71800397807556</v>
      </c>
    </row>
    <row r="19" spans="1:3" x14ac:dyDescent="0.25">
      <c r="A19" s="1" t="s">
        <v>219</v>
      </c>
      <c r="B19" s="2">
        <v>561.3538905135058</v>
      </c>
      <c r="C19" s="2">
        <v>561.3538905135058</v>
      </c>
    </row>
    <row r="20" spans="1:3" x14ac:dyDescent="0.25">
      <c r="A20" s="1" t="s">
        <v>29</v>
      </c>
      <c r="B20" s="2">
        <v>533.31873277331715</v>
      </c>
      <c r="C20" s="2">
        <v>533.31873277331715</v>
      </c>
    </row>
    <row r="21" spans="1:3" x14ac:dyDescent="0.25">
      <c r="A21" s="1" t="s">
        <v>225</v>
      </c>
      <c r="B21" s="2">
        <v>286.22717747731173</v>
      </c>
      <c r="C21" s="2">
        <v>286.22717747731173</v>
      </c>
    </row>
    <row r="22" spans="1:3" x14ac:dyDescent="0.25">
      <c r="A22" s="1" t="s">
        <v>86</v>
      </c>
      <c r="B22" s="2">
        <v>244.57673841588957</v>
      </c>
      <c r="C22" s="2">
        <v>244.57673841588957</v>
      </c>
    </row>
    <row r="23" spans="1:3" x14ac:dyDescent="0.25">
      <c r="A23" s="1" t="s">
        <v>2</v>
      </c>
      <c r="B23" s="2">
        <v>37013.136913105991</v>
      </c>
      <c r="C23" s="2">
        <v>37013.136913105991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7"/>
  <dimension ref="A3:T14"/>
  <sheetViews>
    <sheetView workbookViewId="0">
      <selection activeCell="A7" sqref="A7"/>
    </sheetView>
  </sheetViews>
  <sheetFormatPr baseColWidth="10" defaultRowHeight="15" x14ac:dyDescent="0.25"/>
  <cols>
    <col min="1" max="1" width="22.42578125" bestFit="1" customWidth="1"/>
    <col min="2" max="2" width="23.7109375" customWidth="1"/>
    <col min="3" max="7" width="12" customWidth="1"/>
    <col min="8" max="8" width="5" customWidth="1"/>
    <col min="9" max="9" width="5.5703125" customWidth="1"/>
    <col min="10" max="10" width="12" customWidth="1"/>
    <col min="11" max="11" width="5.42578125" customWidth="1"/>
    <col min="12" max="12" width="6" customWidth="1"/>
    <col min="13" max="13" width="12" customWidth="1"/>
    <col min="14" max="16" width="12" bestFit="1" customWidth="1"/>
    <col min="17" max="17" width="6" customWidth="1"/>
    <col min="18" max="20" width="15.5703125" customWidth="1"/>
    <col min="21" max="21" width="15.5703125" bestFit="1" customWidth="1"/>
    <col min="22" max="22" width="12" bestFit="1" customWidth="1"/>
    <col min="23" max="23" width="14.140625" bestFit="1" customWidth="1"/>
    <col min="24" max="27" width="12" bestFit="1" customWidth="1"/>
    <col min="28" max="28" width="12.5703125" bestFit="1" customWidth="1"/>
    <col min="29" max="33" width="12" bestFit="1" customWidth="1"/>
    <col min="34" max="34" width="13.140625" bestFit="1" customWidth="1"/>
    <col min="35" max="37" width="12" bestFit="1" customWidth="1"/>
    <col min="38" max="38" width="13.85546875" bestFit="1" customWidth="1"/>
    <col min="39" max="41" width="12" bestFit="1" customWidth="1"/>
    <col min="42" max="42" width="14.42578125" bestFit="1" customWidth="1"/>
    <col min="43" max="43" width="12" bestFit="1" customWidth="1"/>
    <col min="44" max="44" width="11" customWidth="1"/>
    <col min="45" max="45" width="12" customWidth="1"/>
    <col min="46" max="50" width="12" bestFit="1" customWidth="1"/>
    <col min="51" max="51" width="13.85546875" bestFit="1" customWidth="1"/>
    <col min="52" max="52" width="6.85546875" customWidth="1"/>
    <col min="53" max="61" width="5" customWidth="1"/>
    <col min="62" max="62" width="13" bestFit="1" customWidth="1"/>
    <col min="63" max="63" width="7.42578125" customWidth="1"/>
    <col min="64" max="72" width="5" customWidth="1"/>
    <col min="73" max="73" width="13.5703125" bestFit="1" customWidth="1"/>
    <col min="74" max="74" width="12" bestFit="1" customWidth="1"/>
    <col min="75" max="75" width="10" customWidth="1"/>
    <col min="76" max="76" width="12" bestFit="1" customWidth="1"/>
    <col min="77" max="77" width="13" bestFit="1" customWidth="1"/>
    <col min="78" max="78" width="7.28515625" customWidth="1"/>
    <col min="79" max="87" width="5" customWidth="1"/>
    <col min="88" max="88" width="13.42578125" bestFit="1" customWidth="1"/>
    <col min="89" max="89" width="7.85546875" customWidth="1"/>
    <col min="90" max="98" width="5" customWidth="1"/>
    <col min="99" max="99" width="14" bestFit="1" customWidth="1"/>
    <col min="100" max="100" width="12" customWidth="1"/>
    <col min="101" max="108" width="12" bestFit="1" customWidth="1"/>
    <col min="109" max="109" width="11" customWidth="1"/>
    <col min="110" max="110" width="16.5703125" bestFit="1" customWidth="1"/>
    <col min="111" max="111" width="12" customWidth="1"/>
    <col min="112" max="114" width="12" bestFit="1" customWidth="1"/>
    <col min="115" max="115" width="10" customWidth="1"/>
    <col min="116" max="120" width="12" bestFit="1" customWidth="1"/>
    <col min="121" max="121" width="13.28515625" bestFit="1" customWidth="1"/>
    <col min="122" max="122" width="12" customWidth="1"/>
    <col min="123" max="125" width="12" bestFit="1" customWidth="1"/>
    <col min="126" max="126" width="10" customWidth="1"/>
    <col min="127" max="131" width="12" bestFit="1" customWidth="1"/>
    <col min="132" max="132" width="16.140625" bestFit="1" customWidth="1"/>
    <col min="133" max="133" width="12" customWidth="1"/>
    <col min="134" max="137" width="12" bestFit="1" customWidth="1"/>
    <col min="138" max="138" width="10" customWidth="1"/>
    <col min="139" max="139" width="12" bestFit="1" customWidth="1"/>
    <col min="140" max="140" width="11" customWidth="1"/>
    <col min="141" max="142" width="12" bestFit="1" customWidth="1"/>
    <col min="143" max="143" width="16.5703125" bestFit="1" customWidth="1"/>
    <col min="144" max="144" width="12" customWidth="1"/>
    <col min="145" max="153" width="12" bestFit="1" customWidth="1"/>
    <col min="154" max="154" width="16.5703125" bestFit="1" customWidth="1"/>
    <col min="155" max="155" width="7.85546875" customWidth="1"/>
    <col min="156" max="164" width="5" customWidth="1"/>
    <col min="165" max="165" width="14" bestFit="1" customWidth="1"/>
    <col min="166" max="166" width="15.5703125" customWidth="1"/>
    <col min="167" max="176" width="12" bestFit="1" customWidth="1"/>
    <col min="177" max="177" width="16.5703125" bestFit="1" customWidth="1"/>
    <col min="178" max="187" width="12" bestFit="1" customWidth="1"/>
    <col min="188" max="188" width="16.5703125" bestFit="1" customWidth="1"/>
    <col min="189" max="198" width="12" bestFit="1" customWidth="1"/>
    <col min="199" max="199" width="14" bestFit="1" customWidth="1"/>
    <col min="200" max="200" width="15.5703125" bestFit="1" customWidth="1"/>
  </cols>
  <sheetData>
    <row r="3" spans="1:20" x14ac:dyDescent="0.25">
      <c r="A3" s="4" t="s">
        <v>106</v>
      </c>
      <c r="B3" s="4" t="s">
        <v>0</v>
      </c>
    </row>
    <row r="4" spans="1:20" x14ac:dyDescent="0.25">
      <c r="A4" s="4" t="s">
        <v>3</v>
      </c>
      <c r="B4" t="s">
        <v>79</v>
      </c>
      <c r="C4" t="s">
        <v>84</v>
      </c>
      <c r="D4" t="s">
        <v>27</v>
      </c>
      <c r="E4" t="s">
        <v>29</v>
      </c>
      <c r="F4" t="s">
        <v>30</v>
      </c>
      <c r="G4" t="s">
        <v>31</v>
      </c>
      <c r="H4" t="s">
        <v>80</v>
      </c>
      <c r="I4" t="s">
        <v>82</v>
      </c>
      <c r="J4" t="s">
        <v>85</v>
      </c>
      <c r="K4" t="s">
        <v>86</v>
      </c>
      <c r="L4" t="s">
        <v>87</v>
      </c>
      <c r="M4" t="s">
        <v>88</v>
      </c>
      <c r="N4" t="s">
        <v>224</v>
      </c>
      <c r="O4" t="s">
        <v>225</v>
      </c>
      <c r="P4" t="s">
        <v>220</v>
      </c>
      <c r="Q4" t="s">
        <v>226</v>
      </c>
      <c r="R4" t="s">
        <v>219</v>
      </c>
      <c r="S4" t="s">
        <v>227</v>
      </c>
      <c r="T4" t="s">
        <v>2</v>
      </c>
    </row>
    <row r="5" spans="1:20" x14ac:dyDescent="0.25">
      <c r="A5" s="1" t="s">
        <v>10</v>
      </c>
      <c r="B5" s="2">
        <v>1.0734487141286464</v>
      </c>
      <c r="C5" s="2">
        <v>1.0339378101946795</v>
      </c>
      <c r="D5" s="2">
        <v>1.0170294818147922</v>
      </c>
      <c r="E5" s="2">
        <v>1.0053674432130928</v>
      </c>
      <c r="F5" s="2">
        <v>1.0184677230148143</v>
      </c>
      <c r="G5" s="2">
        <v>1.0526826684691069</v>
      </c>
      <c r="H5" s="2">
        <v>0.98755382198785169</v>
      </c>
      <c r="I5" s="2">
        <v>1.0110690805726956</v>
      </c>
      <c r="J5" s="2">
        <v>1.0149628698260131</v>
      </c>
      <c r="K5" s="2">
        <v>1.0137453529466398</v>
      </c>
      <c r="L5" s="2">
        <v>1.0913268622547152</v>
      </c>
      <c r="M5" s="2">
        <v>1.008658659441154</v>
      </c>
      <c r="N5" s="2">
        <v>1.0038139672823798</v>
      </c>
      <c r="O5" s="2">
        <v>1.0198365058834862</v>
      </c>
      <c r="P5" s="2">
        <v>1.0027646928781855</v>
      </c>
      <c r="Q5" s="2">
        <v>1.0473967337396859</v>
      </c>
      <c r="R5" s="2">
        <v>0.99890136226357029</v>
      </c>
      <c r="S5" s="2">
        <v>1.0098926831991941</v>
      </c>
      <c r="T5" s="2">
        <v>18.410856433110702</v>
      </c>
    </row>
    <row r="6" spans="1:20" x14ac:dyDescent="0.25">
      <c r="A6" s="1" t="s">
        <v>11</v>
      </c>
      <c r="B6" s="2">
        <v>1.1176703435030013</v>
      </c>
      <c r="C6" s="2">
        <v>0.9302324575633597</v>
      </c>
      <c r="D6" s="2">
        <v>0.9716979855407093</v>
      </c>
      <c r="E6" s="2">
        <v>0.97863403981019526</v>
      </c>
      <c r="F6" s="2">
        <v>0.97781104916135864</v>
      </c>
      <c r="G6" s="2">
        <v>1.0370237150292658</v>
      </c>
      <c r="H6" s="2">
        <v>0.87288263274606892</v>
      </c>
      <c r="I6" s="2">
        <v>0.97299764246851794</v>
      </c>
      <c r="J6" s="2">
        <v>0.98596085160706626</v>
      </c>
      <c r="K6" s="2">
        <v>0.98042828107387825</v>
      </c>
      <c r="L6" s="2">
        <v>1.098394465518975</v>
      </c>
      <c r="M6" s="2">
        <v>0.98226331440690162</v>
      </c>
      <c r="N6" s="2">
        <v>0.98988119135368757</v>
      </c>
      <c r="O6" s="2">
        <v>0.98823534694307724</v>
      </c>
      <c r="P6" s="2">
        <v>0.982943963101925</v>
      </c>
      <c r="Q6" s="2">
        <v>1.0273029163639582</v>
      </c>
      <c r="R6" s="2">
        <v>0.94606594799126098</v>
      </c>
      <c r="S6" s="2">
        <v>0.93255483740824929</v>
      </c>
      <c r="T6" s="2">
        <v>17.772980981591456</v>
      </c>
    </row>
    <row r="7" spans="1:20" x14ac:dyDescent="0.25">
      <c r="A7" s="1" t="s">
        <v>12</v>
      </c>
      <c r="B7" s="2">
        <v>1.1439572672811544</v>
      </c>
      <c r="C7" s="2">
        <v>0.8473791211022379</v>
      </c>
      <c r="D7" s="2">
        <v>0.93103052347351545</v>
      </c>
      <c r="E7" s="2">
        <v>0.96114737912614523</v>
      </c>
      <c r="F7" s="2">
        <v>0.95194548716767979</v>
      </c>
      <c r="G7" s="2">
        <v>1.0072974295649897</v>
      </c>
      <c r="H7" s="2">
        <v>0.79551751249662983</v>
      </c>
      <c r="I7" s="2">
        <v>0.94592879237142258</v>
      </c>
      <c r="J7" s="2">
        <v>0.9818044131055701</v>
      </c>
      <c r="K7" s="2">
        <v>0.95598951839147395</v>
      </c>
      <c r="L7" s="2">
        <v>1.1178876430470088</v>
      </c>
      <c r="M7" s="2">
        <v>0.95686444669306148</v>
      </c>
      <c r="N7" s="2">
        <v>0.98290702796410301</v>
      </c>
      <c r="O7" s="2">
        <v>0.95796241123815395</v>
      </c>
      <c r="P7" s="2">
        <v>0.9628638979709937</v>
      </c>
      <c r="Q7" s="2">
        <v>0.99690514685729981</v>
      </c>
      <c r="R7" s="2">
        <v>0.90443913912165896</v>
      </c>
      <c r="S7" s="2">
        <v>0.8655920192674067</v>
      </c>
      <c r="T7" s="2">
        <v>17.267419176240505</v>
      </c>
    </row>
    <row r="8" spans="1:20" x14ac:dyDescent="0.25">
      <c r="A8" s="1" t="s">
        <v>13</v>
      </c>
      <c r="B8" s="2">
        <v>1.166573510963443</v>
      </c>
      <c r="C8" s="2">
        <v>0.78698025530885318</v>
      </c>
      <c r="D8" s="2">
        <v>0.90232351400642163</v>
      </c>
      <c r="E8" s="2">
        <v>0.93972865390358884</v>
      </c>
      <c r="F8" s="2">
        <v>0.94085934147969785</v>
      </c>
      <c r="G8" s="2">
        <v>0.98669121518441105</v>
      </c>
      <c r="H8" s="2">
        <v>0.74069419744103915</v>
      </c>
      <c r="I8" s="2">
        <v>0.92840192516382447</v>
      </c>
      <c r="J8" s="2">
        <v>0.96703849003637621</v>
      </c>
      <c r="K8" s="2">
        <v>0.93930483569241574</v>
      </c>
      <c r="L8" s="2">
        <v>1.1019757951538576</v>
      </c>
      <c r="M8" s="2">
        <v>0.93956849182903968</v>
      </c>
      <c r="N8" s="2">
        <v>0.98030690642802698</v>
      </c>
      <c r="O8" s="2">
        <v>0.9378856881961446</v>
      </c>
      <c r="P8" s="2">
        <v>0.96900913539491007</v>
      </c>
      <c r="Q8" s="2">
        <v>0.9771571518598462</v>
      </c>
      <c r="R8" s="2">
        <v>0.87406769497918746</v>
      </c>
      <c r="S8" s="2">
        <v>0.81106244998347488</v>
      </c>
      <c r="T8" s="2">
        <v>16.889629253004557</v>
      </c>
    </row>
    <row r="9" spans="1:20" x14ac:dyDescent="0.25">
      <c r="A9" s="1" t="s">
        <v>223</v>
      </c>
      <c r="B9" s="2">
        <v>0.99999869616437009</v>
      </c>
      <c r="C9" s="2">
        <v>1.0000003746349186</v>
      </c>
      <c r="D9" s="2">
        <v>0.99999005189776202</v>
      </c>
      <c r="E9" s="2">
        <v>0.99998803678749304</v>
      </c>
      <c r="F9" s="2">
        <v>0.9999537711800538</v>
      </c>
      <c r="G9" s="2">
        <v>0.99999088180988738</v>
      </c>
      <c r="H9" s="2">
        <v>0.99999971713710978</v>
      </c>
      <c r="I9" s="2">
        <v>0.99999890439808514</v>
      </c>
      <c r="J9" s="2">
        <v>0.99999831405704809</v>
      </c>
      <c r="K9" s="2">
        <v>1.0000044141041253</v>
      </c>
      <c r="L9" s="2">
        <v>0.99997256770136833</v>
      </c>
      <c r="M9" s="2">
        <v>0.99999890204332254</v>
      </c>
      <c r="N9" s="2">
        <v>0.9999931080044534</v>
      </c>
      <c r="O9" s="2">
        <v>1.0018812577221741</v>
      </c>
      <c r="P9" s="2">
        <v>0.99999258865558727</v>
      </c>
      <c r="Q9" s="2">
        <v>0.99998877759107696</v>
      </c>
      <c r="R9" s="2">
        <v>0.99998628243420884</v>
      </c>
      <c r="S9" s="2">
        <v>0.99999164999269419</v>
      </c>
      <c r="T9" s="2">
        <v>18.001728296315736</v>
      </c>
    </row>
    <row r="10" spans="1:20" x14ac:dyDescent="0.25">
      <c r="A10" s="1" t="s">
        <v>14</v>
      </c>
      <c r="B10" s="2">
        <v>1.1661951946178177</v>
      </c>
      <c r="C10" s="2">
        <v>0.72892576358122096</v>
      </c>
      <c r="D10" s="2">
        <v>0.88020221687930178</v>
      </c>
      <c r="E10" s="2">
        <v>0.90516377106302404</v>
      </c>
      <c r="F10" s="2">
        <v>0.9179749934490643</v>
      </c>
      <c r="G10" s="2">
        <v>0.95100838406602106</v>
      </c>
      <c r="H10" s="2">
        <v>0.68814457601206958</v>
      </c>
      <c r="I10" s="2">
        <v>0.90221932296877427</v>
      </c>
      <c r="J10" s="2">
        <v>0.93237513050303156</v>
      </c>
      <c r="K10" s="2">
        <v>0.91246457775353862</v>
      </c>
      <c r="L10" s="2">
        <v>1.0730064188630757</v>
      </c>
      <c r="M10" s="2">
        <v>0.91854030311132662</v>
      </c>
      <c r="N10" s="2">
        <v>0.97796619542899399</v>
      </c>
      <c r="O10" s="2">
        <v>0.90452199830147018</v>
      </c>
      <c r="P10" s="2">
        <v>0.95033910733605031</v>
      </c>
      <c r="Q10" s="2">
        <v>0.94236861313326825</v>
      </c>
      <c r="R10" s="2">
        <v>0.84002831981333903</v>
      </c>
      <c r="S10" s="2">
        <v>0.75771644866783128</v>
      </c>
      <c r="T10" s="2">
        <v>16.349161335549219</v>
      </c>
    </row>
    <row r="11" spans="1:20" x14ac:dyDescent="0.25">
      <c r="A11" s="1" t="s">
        <v>15</v>
      </c>
      <c r="B11" s="2">
        <v>1.1612740764958127</v>
      </c>
      <c r="C11" s="2">
        <v>0.68390760971354747</v>
      </c>
      <c r="D11" s="2">
        <v>0.8725522405522339</v>
      </c>
      <c r="E11" s="2">
        <v>0.87484638808606408</v>
      </c>
      <c r="F11" s="2">
        <v>0.90030933208980635</v>
      </c>
      <c r="G11" s="2">
        <v>0.91947560023990982</v>
      </c>
      <c r="H11" s="2">
        <v>0.64661822352724663</v>
      </c>
      <c r="I11" s="2">
        <v>0.8792236189328797</v>
      </c>
      <c r="J11" s="2">
        <v>0.90195213595587376</v>
      </c>
      <c r="K11" s="2">
        <v>0.88710090044229539</v>
      </c>
      <c r="L11" s="2">
        <v>1.0455755906037272</v>
      </c>
      <c r="M11" s="2">
        <v>0.90035826301792143</v>
      </c>
      <c r="N11" s="2">
        <v>0.98103745548372756</v>
      </c>
      <c r="O11" s="2">
        <v>0.86902771417867708</v>
      </c>
      <c r="P11" s="2">
        <v>0.92201722831904209</v>
      </c>
      <c r="Q11" s="2">
        <v>0.90722724556077849</v>
      </c>
      <c r="R11" s="2">
        <v>0.81180707381712303</v>
      </c>
      <c r="S11" s="2">
        <v>0.71321512100591933</v>
      </c>
      <c r="T11" s="2">
        <v>15.877525818022587</v>
      </c>
    </row>
    <row r="12" spans="1:20" x14ac:dyDescent="0.25">
      <c r="A12" s="1" t="s">
        <v>16</v>
      </c>
      <c r="B12" s="2">
        <v>1.1546227527243762</v>
      </c>
      <c r="C12" s="2">
        <v>0.64863079161508963</v>
      </c>
      <c r="D12" s="2">
        <v>0.86803327570313038</v>
      </c>
      <c r="E12" s="2">
        <v>0.84388358120111495</v>
      </c>
      <c r="F12" s="2">
        <v>0.88636934921773514</v>
      </c>
      <c r="G12" s="2">
        <v>0.88526550435694407</v>
      </c>
      <c r="H12" s="2">
        <v>0.61288243019609345</v>
      </c>
      <c r="I12" s="2">
        <v>0.85954012092464949</v>
      </c>
      <c r="J12" s="2">
        <v>0.87496212965583242</v>
      </c>
      <c r="K12" s="2">
        <v>0.86421221117444069</v>
      </c>
      <c r="L12" s="2">
        <v>1.0225645821413221</v>
      </c>
      <c r="M12" s="2">
        <v>0.8850793298712103</v>
      </c>
      <c r="N12" s="2">
        <v>0.9582167710446744</v>
      </c>
      <c r="O12" s="2">
        <v>0.82742765328397727</v>
      </c>
      <c r="P12" s="2">
        <v>0.87546038466025256</v>
      </c>
      <c r="Q12" s="2">
        <v>0.86858584849360432</v>
      </c>
      <c r="R12" s="2">
        <v>0.78280104838723163</v>
      </c>
      <c r="S12" s="2">
        <v>0.67543826188236866</v>
      </c>
      <c r="T12" s="2">
        <v>15.393976026534046</v>
      </c>
    </row>
    <row r="13" spans="1:20" x14ac:dyDescent="0.25">
      <c r="A13" s="1" t="s">
        <v>17</v>
      </c>
      <c r="B13" s="2">
        <v>1.1574815325808698</v>
      </c>
      <c r="C13" s="2">
        <v>0.62085414117703741</v>
      </c>
      <c r="D13" s="2">
        <v>0.86045249434700277</v>
      </c>
      <c r="E13" s="2">
        <v>0.79753650380752583</v>
      </c>
      <c r="F13" s="2">
        <v>0.85737643851442447</v>
      </c>
      <c r="G13" s="2">
        <v>0.83992372050418251</v>
      </c>
      <c r="H13" s="2">
        <v>0.59206459573154091</v>
      </c>
      <c r="I13" s="2">
        <v>0.85001072807278799</v>
      </c>
      <c r="J13" s="2">
        <v>0.86419305643062005</v>
      </c>
      <c r="K13" s="2">
        <v>0.85222303547984335</v>
      </c>
      <c r="L13" s="2">
        <v>1.025393782616842</v>
      </c>
      <c r="M13" s="2">
        <v>0.8802690183095635</v>
      </c>
      <c r="N13" s="2">
        <v>0.89855322806846227</v>
      </c>
      <c r="O13" s="2">
        <v>0.77215775197039005</v>
      </c>
      <c r="P13" s="2">
        <v>0.81151895434275212</v>
      </c>
      <c r="Q13" s="2">
        <v>0.81908386708722369</v>
      </c>
      <c r="R13" s="2">
        <v>0.74821209093749774</v>
      </c>
      <c r="S13" s="2">
        <v>0.65220408616938852</v>
      </c>
      <c r="T13" s="2">
        <v>14.899509026147955</v>
      </c>
    </row>
    <row r="14" spans="1:20" x14ac:dyDescent="0.25">
      <c r="A14" s="1" t="s">
        <v>2</v>
      </c>
      <c r="B14" s="2">
        <v>10.141222088459493</v>
      </c>
      <c r="C14" s="2">
        <v>7.2808483248909441</v>
      </c>
      <c r="D14" s="2">
        <v>8.303311784214868</v>
      </c>
      <c r="E14" s="2">
        <v>8.3062957969982438</v>
      </c>
      <c r="F14" s="2">
        <v>8.4510674852746348</v>
      </c>
      <c r="G14" s="2">
        <v>8.6793591192247188</v>
      </c>
      <c r="H14" s="2">
        <v>6.9363577072756506</v>
      </c>
      <c r="I14" s="2">
        <v>8.3493901358736373</v>
      </c>
      <c r="J14" s="2">
        <v>8.5232473911774314</v>
      </c>
      <c r="K14" s="2">
        <v>8.4054731270586505</v>
      </c>
      <c r="L14" s="2">
        <v>9.5760977079008924</v>
      </c>
      <c r="M14" s="2">
        <v>8.4716007287235016</v>
      </c>
      <c r="N14" s="2">
        <v>8.7726758510585103</v>
      </c>
      <c r="O14" s="2">
        <v>8.2789363277175507</v>
      </c>
      <c r="P14" s="2">
        <v>8.4769099526596978</v>
      </c>
      <c r="Q14" s="2">
        <v>8.5860163006867438</v>
      </c>
      <c r="R14" s="2">
        <v>7.9063089597450791</v>
      </c>
      <c r="S14" s="2">
        <v>7.4176675575765261</v>
      </c>
      <c r="T14" s="2">
        <v>150.86278634651677</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8"/>
  <dimension ref="A3:R185"/>
  <sheetViews>
    <sheetView workbookViewId="0">
      <selection activeCell="E6" sqref="E6"/>
    </sheetView>
  </sheetViews>
  <sheetFormatPr baseColWidth="10" defaultRowHeight="15" x14ac:dyDescent="0.25"/>
  <cols>
    <col min="1" max="1" width="22.42578125" bestFit="1" customWidth="1"/>
    <col min="2" max="2" width="23.7109375" customWidth="1"/>
    <col min="3" max="7" width="12" customWidth="1"/>
    <col min="8" max="8" width="5" customWidth="1"/>
    <col min="9" max="9" width="5.5703125" customWidth="1"/>
    <col min="10" max="10" width="12" customWidth="1"/>
    <col min="11" max="11" width="5.42578125" customWidth="1"/>
    <col min="12" max="12" width="6" customWidth="1"/>
    <col min="13" max="13" width="12" customWidth="1"/>
    <col min="14" max="16" width="12" bestFit="1" customWidth="1"/>
    <col min="17" max="17" width="6" customWidth="1"/>
    <col min="18" max="20" width="15.5703125" customWidth="1"/>
    <col min="21" max="21" width="15.5703125" bestFit="1" customWidth="1"/>
    <col min="22" max="22" width="12" bestFit="1" customWidth="1"/>
    <col min="23" max="23" width="14.140625" bestFit="1" customWidth="1"/>
    <col min="24" max="27" width="12" bestFit="1" customWidth="1"/>
    <col min="28" max="28" width="12.5703125" bestFit="1" customWidth="1"/>
    <col min="29" max="33" width="12" bestFit="1" customWidth="1"/>
    <col min="34" max="34" width="13.140625" bestFit="1" customWidth="1"/>
    <col min="35" max="37" width="12" bestFit="1" customWidth="1"/>
    <col min="38" max="38" width="13.85546875" bestFit="1" customWidth="1"/>
    <col min="39" max="41" width="12" bestFit="1" customWidth="1"/>
    <col min="42" max="42" width="14.42578125" bestFit="1" customWidth="1"/>
    <col min="43" max="43" width="12" bestFit="1" customWidth="1"/>
    <col min="44" max="44" width="11" customWidth="1"/>
    <col min="45" max="45" width="12" customWidth="1"/>
    <col min="46" max="50" width="12" bestFit="1" customWidth="1"/>
    <col min="51" max="51" width="13.85546875" bestFit="1" customWidth="1"/>
    <col min="52" max="52" width="6.85546875" customWidth="1"/>
    <col min="53" max="61" width="5" customWidth="1"/>
    <col min="62" max="62" width="13" bestFit="1" customWidth="1"/>
    <col min="63" max="63" width="7.42578125" customWidth="1"/>
    <col min="64" max="72" width="5" customWidth="1"/>
    <col min="73" max="73" width="13.5703125" bestFit="1" customWidth="1"/>
    <col min="74" max="74" width="12" bestFit="1" customWidth="1"/>
    <col min="75" max="75" width="10" customWidth="1"/>
    <col min="76" max="76" width="12" bestFit="1" customWidth="1"/>
    <col min="77" max="77" width="13" bestFit="1" customWidth="1"/>
    <col min="78" max="78" width="7.28515625" customWidth="1"/>
    <col min="79" max="87" width="5" customWidth="1"/>
    <col min="88" max="88" width="13.42578125" bestFit="1" customWidth="1"/>
    <col min="89" max="89" width="7.85546875" customWidth="1"/>
    <col min="90" max="98" width="5" customWidth="1"/>
    <col min="99" max="99" width="14" bestFit="1" customWidth="1"/>
    <col min="100" max="100" width="12" customWidth="1"/>
    <col min="101" max="108" width="12" bestFit="1" customWidth="1"/>
    <col min="109" max="109" width="11" customWidth="1"/>
    <col min="110" max="110" width="16.5703125" bestFit="1" customWidth="1"/>
    <col min="111" max="111" width="12" customWidth="1"/>
    <col min="112" max="114" width="12" bestFit="1" customWidth="1"/>
    <col min="115" max="115" width="10" customWidth="1"/>
    <col min="116" max="120" width="12" bestFit="1" customWidth="1"/>
    <col min="121" max="121" width="13.28515625" bestFit="1" customWidth="1"/>
    <col min="122" max="122" width="12" customWidth="1"/>
    <col min="123" max="125" width="12" bestFit="1" customWidth="1"/>
    <col min="126" max="126" width="10" customWidth="1"/>
    <col min="127" max="131" width="12" bestFit="1" customWidth="1"/>
    <col min="132" max="132" width="16.140625" bestFit="1" customWidth="1"/>
    <col min="133" max="133" width="12" customWidth="1"/>
    <col min="134" max="137" width="12" bestFit="1" customWidth="1"/>
    <col min="138" max="138" width="10" customWidth="1"/>
    <col min="139" max="139" width="12" bestFit="1" customWidth="1"/>
    <col min="140" max="140" width="11" customWidth="1"/>
    <col min="141" max="142" width="12" bestFit="1" customWidth="1"/>
    <col min="143" max="143" width="16.5703125" bestFit="1" customWidth="1"/>
    <col min="144" max="144" width="12" customWidth="1"/>
    <col min="145" max="153" width="12" bestFit="1" customWidth="1"/>
    <col min="154" max="154" width="16.5703125" bestFit="1" customWidth="1"/>
    <col min="155" max="155" width="7.85546875" customWidth="1"/>
    <col min="156" max="164" width="5" customWidth="1"/>
    <col min="165" max="165" width="14" bestFit="1" customWidth="1"/>
    <col min="166" max="166" width="15.5703125" customWidth="1"/>
    <col min="167" max="176" width="12" bestFit="1" customWidth="1"/>
    <col min="177" max="177" width="16.5703125" bestFit="1" customWidth="1"/>
    <col min="178" max="187" width="12" bestFit="1" customWidth="1"/>
    <col min="188" max="188" width="16.5703125" bestFit="1" customWidth="1"/>
    <col min="189" max="198" width="12" bestFit="1" customWidth="1"/>
    <col min="199" max="199" width="14" bestFit="1" customWidth="1"/>
    <col min="200" max="200" width="15.5703125" bestFit="1" customWidth="1"/>
  </cols>
  <sheetData>
    <row r="3" spans="1:18" x14ac:dyDescent="0.25">
      <c r="A3" s="4" t="s">
        <v>107</v>
      </c>
      <c r="B3" s="4" t="s">
        <v>0</v>
      </c>
    </row>
    <row r="4" spans="1:18" x14ac:dyDescent="0.25">
      <c r="A4" s="4" t="s">
        <v>3</v>
      </c>
      <c r="B4" t="s">
        <v>45</v>
      </c>
      <c r="C4" t="s">
        <v>5</v>
      </c>
      <c r="D4" t="s">
        <v>7</v>
      </c>
      <c r="E4" t="s">
        <v>4</v>
      </c>
      <c r="F4" t="s">
        <v>6</v>
      </c>
      <c r="G4" t="s">
        <v>8</v>
      </c>
      <c r="H4" t="s">
        <v>39</v>
      </c>
      <c r="I4" t="s">
        <v>37</v>
      </c>
      <c r="J4" t="s">
        <v>9</v>
      </c>
      <c r="K4" t="s">
        <v>43</v>
      </c>
      <c r="L4" t="s">
        <v>38</v>
      </c>
      <c r="M4" t="s">
        <v>44</v>
      </c>
      <c r="N4" t="s">
        <v>35</v>
      </c>
      <c r="O4" t="s">
        <v>36</v>
      </c>
      <c r="P4" t="s">
        <v>34</v>
      </c>
      <c r="Q4" t="s">
        <v>42</v>
      </c>
      <c r="R4" t="s">
        <v>2</v>
      </c>
    </row>
    <row r="5" spans="1:18" x14ac:dyDescent="0.25">
      <c r="A5" s="1" t="s">
        <v>79</v>
      </c>
      <c r="B5" s="2">
        <v>4.9428115081887762</v>
      </c>
      <c r="C5" s="2">
        <v>5.7912233462048768</v>
      </c>
      <c r="D5" s="2">
        <v>7.6387557484349475</v>
      </c>
      <c r="E5" s="2">
        <v>8.8015379062033592</v>
      </c>
      <c r="F5" s="2">
        <v>8.9680744731244282</v>
      </c>
      <c r="G5" s="2">
        <v>9.9281770778049392</v>
      </c>
      <c r="H5" s="2">
        <v>9</v>
      </c>
      <c r="I5" s="2">
        <v>9</v>
      </c>
      <c r="J5" s="2">
        <v>6.6541751833153855</v>
      </c>
      <c r="K5" s="2">
        <v>11.871007131335954</v>
      </c>
      <c r="L5" s="2">
        <v>11.352694421811377</v>
      </c>
      <c r="M5" s="2">
        <v>10.348449821999036</v>
      </c>
      <c r="N5" s="2">
        <v>10.166315557716864</v>
      </c>
      <c r="O5" s="2">
        <v>10.231930030642335</v>
      </c>
      <c r="P5" s="2">
        <v>9</v>
      </c>
      <c r="Q5" s="2">
        <v>9</v>
      </c>
      <c r="R5" s="2">
        <v>142.6951522067823</v>
      </c>
    </row>
    <row r="6" spans="1:18" x14ac:dyDescent="0.25">
      <c r="A6" s="3" t="s">
        <v>10</v>
      </c>
      <c r="B6" s="2">
        <v>1.1019428267721827</v>
      </c>
      <c r="C6" s="2">
        <v>1.1091175594424045</v>
      </c>
      <c r="D6" s="2">
        <v>1.0937171496200888</v>
      </c>
      <c r="E6" s="2">
        <v>1.1069068175190051</v>
      </c>
      <c r="F6" s="2">
        <v>1.1031431784059786</v>
      </c>
      <c r="G6" s="2">
        <v>1.07894397332327</v>
      </c>
      <c r="H6" s="2">
        <v>1</v>
      </c>
      <c r="I6" s="2">
        <v>1</v>
      </c>
      <c r="J6" s="2">
        <v>1.2248112820352033</v>
      </c>
      <c r="K6" s="2">
        <v>1.2588665115668287</v>
      </c>
      <c r="L6" s="2">
        <v>1.2222145441090448</v>
      </c>
      <c r="M6" s="2">
        <v>1.0834014628784687</v>
      </c>
      <c r="N6" s="2">
        <v>1.074653907755645</v>
      </c>
      <c r="O6" s="2">
        <v>1.0778052570746171</v>
      </c>
      <c r="P6" s="2">
        <v>1</v>
      </c>
      <c r="Q6" s="2">
        <v>1</v>
      </c>
      <c r="R6" s="2">
        <v>17.535524470502736</v>
      </c>
    </row>
    <row r="7" spans="1:18" x14ac:dyDescent="0.25">
      <c r="A7" s="3" t="s">
        <v>11</v>
      </c>
      <c r="B7" s="2">
        <v>1.1579586264146091</v>
      </c>
      <c r="C7" s="2">
        <v>1.1708033187425935</v>
      </c>
      <c r="D7" s="2">
        <v>1.1501305514407663</v>
      </c>
      <c r="E7" s="2">
        <v>1.1711166742564787</v>
      </c>
      <c r="F7" s="2">
        <v>1.1652885027924444</v>
      </c>
      <c r="G7" s="2">
        <v>1.1265019957188207</v>
      </c>
      <c r="H7" s="2">
        <v>1</v>
      </c>
      <c r="I7" s="2">
        <v>1</v>
      </c>
      <c r="J7" s="2">
        <v>1.3745697922890827</v>
      </c>
      <c r="K7" s="2">
        <v>1.3760303244501093</v>
      </c>
      <c r="L7" s="2">
        <v>1.3697526593769698</v>
      </c>
      <c r="M7" s="2">
        <v>1.1349437717473938</v>
      </c>
      <c r="N7" s="2">
        <v>1.1197620061488602</v>
      </c>
      <c r="O7" s="2">
        <v>1.125231312637899</v>
      </c>
      <c r="P7" s="2">
        <v>1</v>
      </c>
      <c r="Q7" s="2">
        <v>1</v>
      </c>
      <c r="R7" s="2">
        <v>18.442089536016027</v>
      </c>
    </row>
    <row r="8" spans="1:18" x14ac:dyDescent="0.25">
      <c r="A8" s="3" t="s">
        <v>12</v>
      </c>
      <c r="B8" s="2">
        <v>0.64358272759953983</v>
      </c>
      <c r="C8" s="2">
        <v>0.62159851591182103</v>
      </c>
      <c r="D8" s="2">
        <v>0.75027300122055596</v>
      </c>
      <c r="E8" s="2">
        <v>0.9124188927691943</v>
      </c>
      <c r="F8" s="2">
        <v>0.93955986082546572</v>
      </c>
      <c r="G8" s="2">
        <v>1.106085757557647</v>
      </c>
      <c r="H8" s="2">
        <v>1</v>
      </c>
      <c r="I8" s="2">
        <v>1</v>
      </c>
      <c r="J8" s="2">
        <v>0.5551124967019182</v>
      </c>
      <c r="K8" s="2">
        <v>1.6145950635819153</v>
      </c>
      <c r="L8" s="2">
        <v>1.470610211691864</v>
      </c>
      <c r="M8" s="2">
        <v>1.1654895216810854</v>
      </c>
      <c r="N8" s="2">
        <v>1.1465646356816934</v>
      </c>
      <c r="O8" s="2">
        <v>1.1533824198266149</v>
      </c>
      <c r="P8" s="2">
        <v>1</v>
      </c>
      <c r="Q8" s="2">
        <v>1</v>
      </c>
      <c r="R8" s="2">
        <v>16.079273105049317</v>
      </c>
    </row>
    <row r="9" spans="1:18" x14ac:dyDescent="0.25">
      <c r="A9" s="3" t="s">
        <v>13</v>
      </c>
      <c r="B9" s="2">
        <v>0.27829113381762094</v>
      </c>
      <c r="C9" s="2">
        <v>0.45158669984183208</v>
      </c>
      <c r="D9" s="2">
        <v>0.760242783654136</v>
      </c>
      <c r="E9" s="2">
        <v>0.93371062671009442</v>
      </c>
      <c r="F9" s="2">
        <v>0.96061006666202564</v>
      </c>
      <c r="G9" s="2">
        <v>1.1283834012217191</v>
      </c>
      <c r="H9" s="2">
        <v>1</v>
      </c>
      <c r="I9" s="2">
        <v>1</v>
      </c>
      <c r="J9" s="2">
        <v>0.57603519054560348</v>
      </c>
      <c r="K9" s="2">
        <v>1.276804398614102</v>
      </c>
      <c r="L9" s="2">
        <v>1.2320045378427869</v>
      </c>
      <c r="M9" s="2">
        <v>1.1920071617896724</v>
      </c>
      <c r="N9" s="2">
        <v>1.1696533036593877</v>
      </c>
      <c r="O9" s="2">
        <v>1.1777063926044875</v>
      </c>
      <c r="P9" s="2">
        <v>1</v>
      </c>
      <c r="Q9" s="2">
        <v>1</v>
      </c>
      <c r="R9" s="2">
        <v>15.137035696963469</v>
      </c>
    </row>
    <row r="10" spans="1:18" x14ac:dyDescent="0.25">
      <c r="A10" s="3" t="s">
        <v>223</v>
      </c>
      <c r="B10" s="2">
        <v>0.99999869671277508</v>
      </c>
      <c r="C10" s="2">
        <v>1.0000071216150286</v>
      </c>
      <c r="D10" s="2">
        <v>0.99999869845725986</v>
      </c>
      <c r="E10" s="2">
        <v>0.99999869852810541</v>
      </c>
      <c r="F10" s="2">
        <v>0.9999986961908458</v>
      </c>
      <c r="G10" s="2">
        <v>0.9999986961664773</v>
      </c>
      <c r="H10" s="2">
        <v>1</v>
      </c>
      <c r="I10" s="2">
        <v>1</v>
      </c>
      <c r="J10" s="2">
        <v>0.9999986961663162</v>
      </c>
      <c r="K10" s="2">
        <v>1.000120009405415</v>
      </c>
      <c r="L10" s="2">
        <v>1.0000536284603168</v>
      </c>
      <c r="M10" s="2">
        <v>0.99999869581149747</v>
      </c>
      <c r="N10" s="2">
        <v>0.99999870069202512</v>
      </c>
      <c r="O10" s="2">
        <v>0.9999983942630154</v>
      </c>
      <c r="P10" s="2">
        <v>1</v>
      </c>
      <c r="Q10" s="2">
        <v>1</v>
      </c>
      <c r="R10" s="2">
        <v>16.000168732469078</v>
      </c>
    </row>
    <row r="11" spans="1:18" x14ac:dyDescent="0.25">
      <c r="A11" s="3" t="s">
        <v>14</v>
      </c>
      <c r="B11" s="2">
        <v>0.24959006302794512</v>
      </c>
      <c r="C11" s="2">
        <v>0.41906621260137672</v>
      </c>
      <c r="D11" s="2">
        <v>0.74597560622317793</v>
      </c>
      <c r="E11" s="2">
        <v>0.92855115723012349</v>
      </c>
      <c r="F11" s="2">
        <v>0.95805918155014136</v>
      </c>
      <c r="G11" s="2">
        <v>1.1291209034435215</v>
      </c>
      <c r="H11" s="2">
        <v>1</v>
      </c>
      <c r="I11" s="2">
        <v>1</v>
      </c>
      <c r="J11" s="2">
        <v>0.52608323639315235</v>
      </c>
      <c r="K11" s="2">
        <v>1.3024121022322659</v>
      </c>
      <c r="L11" s="2">
        <v>1.247051046305264</v>
      </c>
      <c r="M11" s="2">
        <v>1.1952282761384958</v>
      </c>
      <c r="N11" s="2">
        <v>1.1697108461505441</v>
      </c>
      <c r="O11" s="2">
        <v>1.1789036278161023</v>
      </c>
      <c r="P11" s="2">
        <v>1</v>
      </c>
      <c r="Q11" s="2">
        <v>1</v>
      </c>
      <c r="R11" s="2">
        <v>15.049752259112111</v>
      </c>
    </row>
    <row r="12" spans="1:18" x14ac:dyDescent="0.25">
      <c r="A12" s="3" t="s">
        <v>15</v>
      </c>
      <c r="B12" s="2">
        <v>0.19716022538854452</v>
      </c>
      <c r="C12" s="2">
        <v>0.38146674236114048</v>
      </c>
      <c r="D12" s="2">
        <v>0.73424621796201806</v>
      </c>
      <c r="E12" s="2">
        <v>0.92538215278575098</v>
      </c>
      <c r="F12" s="2">
        <v>0.95374538379965323</v>
      </c>
      <c r="G12" s="2">
        <v>1.1236071147412219</v>
      </c>
      <c r="H12" s="2">
        <v>1</v>
      </c>
      <c r="I12" s="2">
        <v>1</v>
      </c>
      <c r="J12" s="2">
        <v>0.49315029426067503</v>
      </c>
      <c r="K12" s="2">
        <v>1.3248926756427863</v>
      </c>
      <c r="L12" s="2">
        <v>1.2583950704704332</v>
      </c>
      <c r="M12" s="2">
        <v>1.1934233787419231</v>
      </c>
      <c r="N12" s="2">
        <v>1.165167074376392</v>
      </c>
      <c r="O12" s="2">
        <v>1.1753465492787847</v>
      </c>
      <c r="P12" s="2">
        <v>1</v>
      </c>
      <c r="Q12" s="2">
        <v>1</v>
      </c>
      <c r="R12" s="2">
        <v>14.925982879809323</v>
      </c>
    </row>
    <row r="13" spans="1:18" x14ac:dyDescent="0.25">
      <c r="A13" s="3" t="s">
        <v>16</v>
      </c>
      <c r="B13" s="2">
        <v>0.15832292063701711</v>
      </c>
      <c r="C13" s="2">
        <v>0.32632848238349682</v>
      </c>
      <c r="D13" s="2">
        <v>0.70393961352615664</v>
      </c>
      <c r="E13" s="2">
        <v>0.91082519031023479</v>
      </c>
      <c r="F13" s="2">
        <v>0.94232273304582526</v>
      </c>
      <c r="G13" s="2">
        <v>1.1162970888160759</v>
      </c>
      <c r="H13" s="2">
        <v>1</v>
      </c>
      <c r="I13" s="2">
        <v>1</v>
      </c>
      <c r="J13" s="2">
        <v>0.43219456879221413</v>
      </c>
      <c r="K13" s="2">
        <v>1.3461663967153739</v>
      </c>
      <c r="L13" s="2">
        <v>1.2683195343085398</v>
      </c>
      <c r="M13" s="2">
        <v>1.1895073573697155</v>
      </c>
      <c r="N13" s="2">
        <v>1.1588469713148142</v>
      </c>
      <c r="O13" s="2">
        <v>1.1698925291866833</v>
      </c>
      <c r="P13" s="2">
        <v>1</v>
      </c>
      <c r="Q13" s="2">
        <v>1</v>
      </c>
      <c r="R13" s="2">
        <v>14.722963386406146</v>
      </c>
    </row>
    <row r="14" spans="1:18" x14ac:dyDescent="0.25">
      <c r="A14" s="3" t="s">
        <v>17</v>
      </c>
      <c r="B14" s="2">
        <v>0.1559642878185423</v>
      </c>
      <c r="C14" s="2">
        <v>0.3112486933051839</v>
      </c>
      <c r="D14" s="2">
        <v>0.70023212633078746</v>
      </c>
      <c r="E14" s="2">
        <v>0.912627696094372</v>
      </c>
      <c r="F14" s="2">
        <v>0.94534686985204641</v>
      </c>
      <c r="G14" s="2">
        <v>1.1192381468161876</v>
      </c>
      <c r="H14" s="2">
        <v>1</v>
      </c>
      <c r="I14" s="2">
        <v>1</v>
      </c>
      <c r="J14" s="2">
        <v>0.47221962613122098</v>
      </c>
      <c r="K14" s="2">
        <v>1.3711196491271578</v>
      </c>
      <c r="L14" s="2">
        <v>1.2842931892461569</v>
      </c>
      <c r="M14" s="2">
        <v>1.1944501958407838</v>
      </c>
      <c r="N14" s="2">
        <v>1.1619581119375022</v>
      </c>
      <c r="O14" s="2">
        <v>1.1736635479541304</v>
      </c>
      <c r="P14" s="2">
        <v>1</v>
      </c>
      <c r="Q14" s="2">
        <v>1</v>
      </c>
      <c r="R14" s="2">
        <v>14.802362140454072</v>
      </c>
    </row>
    <row r="15" spans="1:18" x14ac:dyDescent="0.25">
      <c r="A15" s="1" t="s">
        <v>84</v>
      </c>
      <c r="B15" s="2">
        <v>9</v>
      </c>
      <c r="C15" s="2">
        <v>3.1431862586909176</v>
      </c>
      <c r="D15" s="2">
        <v>3.1592057826866959</v>
      </c>
      <c r="E15" s="2">
        <v>31.810771165877703</v>
      </c>
      <c r="F15" s="2">
        <v>17.866668323494107</v>
      </c>
      <c r="G15" s="2">
        <v>9.4963830505555524</v>
      </c>
      <c r="H15" s="2">
        <v>1061.6639800917483</v>
      </c>
      <c r="I15" s="2">
        <v>9</v>
      </c>
      <c r="J15" s="2">
        <v>110.67797311650909</v>
      </c>
      <c r="K15" s="2">
        <v>3.3366020386155442</v>
      </c>
      <c r="L15" s="2">
        <v>3.9112941141990065</v>
      </c>
      <c r="M15" s="2">
        <v>8.6600369847634955</v>
      </c>
      <c r="N15" s="2">
        <v>7.4893814115212649</v>
      </c>
      <c r="O15" s="2">
        <v>7.9327429976123875</v>
      </c>
      <c r="P15" s="2">
        <v>9</v>
      </c>
      <c r="Q15" s="2">
        <v>9.5081748931751449</v>
      </c>
      <c r="R15" s="2">
        <v>1305.656400229449</v>
      </c>
    </row>
    <row r="16" spans="1:18" x14ac:dyDescent="0.25">
      <c r="A16" s="3" t="s">
        <v>10</v>
      </c>
      <c r="B16" s="2">
        <v>1</v>
      </c>
      <c r="C16" s="2">
        <v>1.1020677922531645</v>
      </c>
      <c r="D16" s="2">
        <v>1.0740904810293945</v>
      </c>
      <c r="E16" s="2">
        <v>2.2905036770186609</v>
      </c>
      <c r="F16" s="2">
        <v>1.9565358115680112</v>
      </c>
      <c r="G16" s="2">
        <v>1.2370855530485221</v>
      </c>
      <c r="H16" s="2">
        <v>49.901983663247357</v>
      </c>
      <c r="I16" s="2">
        <v>1</v>
      </c>
      <c r="J16" s="2">
        <v>9.5994120791062869</v>
      </c>
      <c r="K16" s="2">
        <v>1.2607076693883432</v>
      </c>
      <c r="L16" s="2">
        <v>1.1908856616874846</v>
      </c>
      <c r="M16" s="2">
        <v>1.1127003090064582</v>
      </c>
      <c r="N16" s="2">
        <v>1.0434752454773941</v>
      </c>
      <c r="O16" s="2">
        <v>1.068413925704859</v>
      </c>
      <c r="P16" s="2">
        <v>1</v>
      </c>
      <c r="Q16" s="2">
        <v>1.0974201815325964</v>
      </c>
      <c r="R16" s="2">
        <v>76.935282050068537</v>
      </c>
    </row>
    <row r="17" spans="1:18" x14ac:dyDescent="0.25">
      <c r="A17" s="3" t="s">
        <v>11</v>
      </c>
      <c r="B17" s="2">
        <v>1</v>
      </c>
      <c r="C17" s="2">
        <v>1.0411180918023406</v>
      </c>
      <c r="D17" s="2">
        <v>0.99619051413196014</v>
      </c>
      <c r="E17" s="2">
        <v>3.293906063504116</v>
      </c>
      <c r="F17" s="2">
        <v>2.711047055506091</v>
      </c>
      <c r="G17" s="2">
        <v>1.3231120168857531</v>
      </c>
      <c r="H17" s="2">
        <v>93.443238446582384</v>
      </c>
      <c r="I17" s="2">
        <v>1</v>
      </c>
      <c r="J17" s="2">
        <v>16.804984583072152</v>
      </c>
      <c r="K17" s="2">
        <v>1.0758939945844499</v>
      </c>
      <c r="L17" s="2">
        <v>1.1613307438426279</v>
      </c>
      <c r="M17" s="2">
        <v>1.0723711376848932</v>
      </c>
      <c r="N17" s="2">
        <v>0.97563784962702904</v>
      </c>
      <c r="O17" s="2">
        <v>0.9924497502907339</v>
      </c>
      <c r="P17" s="2">
        <v>1</v>
      </c>
      <c r="Q17" s="2">
        <v>1.1822074333861752</v>
      </c>
      <c r="R17" s="2">
        <v>129.07348768090071</v>
      </c>
    </row>
    <row r="18" spans="1:18" x14ac:dyDescent="0.25">
      <c r="A18" s="3" t="s">
        <v>12</v>
      </c>
      <c r="B18" s="2">
        <v>1</v>
      </c>
      <c r="C18" s="2"/>
      <c r="D18" s="2">
        <v>8.7737280123313569E-2</v>
      </c>
      <c r="E18" s="2">
        <v>2.501108383497328</v>
      </c>
      <c r="F18" s="2">
        <v>1.1950459813266889</v>
      </c>
      <c r="G18" s="2">
        <v>0.87741679986376753</v>
      </c>
      <c r="H18" s="2">
        <v>93.219345835894202</v>
      </c>
      <c r="I18" s="2">
        <v>1</v>
      </c>
      <c r="J18" s="2">
        <v>8.5440347153654237</v>
      </c>
      <c r="K18" s="2"/>
      <c r="L18" s="2">
        <v>0.21117094444485693</v>
      </c>
      <c r="M18" s="2">
        <v>0.89410060268488667</v>
      </c>
      <c r="N18" s="2">
        <v>0.8663686833706864</v>
      </c>
      <c r="O18" s="2">
        <v>0.916022984662068</v>
      </c>
      <c r="P18" s="2">
        <v>1</v>
      </c>
      <c r="Q18" s="2">
        <v>0.97377605274436907</v>
      </c>
      <c r="R18" s="2">
        <v>113.28612826397759</v>
      </c>
    </row>
    <row r="19" spans="1:18" x14ac:dyDescent="0.25">
      <c r="A19" s="3" t="s">
        <v>13</v>
      </c>
      <c r="B19" s="2">
        <v>1</v>
      </c>
      <c r="C19" s="2"/>
      <c r="D19" s="2">
        <v>1.1871327669182462E-3</v>
      </c>
      <c r="E19" s="2">
        <v>3.288851540433674</v>
      </c>
      <c r="F19" s="2">
        <v>1.6022575991890546</v>
      </c>
      <c r="G19" s="2">
        <v>0.9239611796285836</v>
      </c>
      <c r="H19" s="2">
        <v>128.6840914118302</v>
      </c>
      <c r="I19" s="2">
        <v>1</v>
      </c>
      <c r="J19" s="2">
        <v>11.979678989898888</v>
      </c>
      <c r="K19" s="2"/>
      <c r="L19" s="2">
        <v>0.16021057346640247</v>
      </c>
      <c r="M19" s="2">
        <v>0.97410477557479402</v>
      </c>
      <c r="N19" s="2">
        <v>0.80963936053384089</v>
      </c>
      <c r="O19" s="2">
        <v>0.86888886035976254</v>
      </c>
      <c r="P19" s="2">
        <v>1</v>
      </c>
      <c r="Q19" s="2">
        <v>1.0298287936950574</v>
      </c>
      <c r="R19" s="2">
        <v>153.32270021737719</v>
      </c>
    </row>
    <row r="20" spans="1:18" x14ac:dyDescent="0.25">
      <c r="A20" s="3" t="s">
        <v>223</v>
      </c>
      <c r="B20" s="2">
        <v>1</v>
      </c>
      <c r="C20" s="2">
        <v>1.0000003746354125</v>
      </c>
      <c r="D20" s="2">
        <v>1.0000003746351098</v>
      </c>
      <c r="E20" s="2">
        <v>1.0000003751282702</v>
      </c>
      <c r="F20" s="2">
        <v>1.0000003748192905</v>
      </c>
      <c r="G20" s="2">
        <v>1.0000003746363246</v>
      </c>
      <c r="H20" s="2">
        <v>1.0000003718449959</v>
      </c>
      <c r="I20" s="2">
        <v>1</v>
      </c>
      <c r="J20" s="2">
        <v>1.000000374634552</v>
      </c>
      <c r="K20" s="2">
        <v>1.000000374642751</v>
      </c>
      <c r="L20" s="2">
        <v>1.0000003746406407</v>
      </c>
      <c r="M20" s="2">
        <v>1.0000003799260104</v>
      </c>
      <c r="N20" s="2">
        <v>1.000000376905043</v>
      </c>
      <c r="O20" s="2">
        <v>1.0000003775230379</v>
      </c>
      <c r="P20" s="2">
        <v>1</v>
      </c>
      <c r="Q20" s="2">
        <v>1.0000003480999624</v>
      </c>
      <c r="R20" s="2">
        <v>16.000004852071399</v>
      </c>
    </row>
    <row r="21" spans="1:18" x14ac:dyDescent="0.25">
      <c r="A21" s="3" t="s">
        <v>14</v>
      </c>
      <c r="B21" s="2">
        <v>1</v>
      </c>
      <c r="C21" s="2"/>
      <c r="D21" s="2"/>
      <c r="E21" s="2">
        <v>3.931125401660855</v>
      </c>
      <c r="F21" s="2">
        <v>1.8526833520366668</v>
      </c>
      <c r="G21" s="2">
        <v>0.97619980245712346</v>
      </c>
      <c r="H21" s="2">
        <v>156.01733586208769</v>
      </c>
      <c r="I21" s="2">
        <v>1</v>
      </c>
      <c r="J21" s="2">
        <v>13.763582941067256</v>
      </c>
      <c r="K21" s="2"/>
      <c r="L21" s="2">
        <v>0.11108316771843285</v>
      </c>
      <c r="M21" s="2">
        <v>0.93725315003207321</v>
      </c>
      <c r="N21" s="2">
        <v>0.75415234594494118</v>
      </c>
      <c r="O21" s="2">
        <v>0.82011533912958989</v>
      </c>
      <c r="P21" s="2">
        <v>1</v>
      </c>
      <c r="Q21" s="2">
        <v>1.0535973020253122</v>
      </c>
      <c r="R21" s="2">
        <v>183.2171286641599</v>
      </c>
    </row>
    <row r="22" spans="1:18" x14ac:dyDescent="0.25">
      <c r="A22" s="3" t="s">
        <v>15</v>
      </c>
      <c r="B22" s="2">
        <v>1</v>
      </c>
      <c r="C22" s="2"/>
      <c r="D22" s="2"/>
      <c r="E22" s="2">
        <v>4.6140750204713248</v>
      </c>
      <c r="F22" s="2">
        <v>2.2189280462943639</v>
      </c>
      <c r="G22" s="2">
        <v>1.0130903653884193</v>
      </c>
      <c r="H22" s="2">
        <v>169.58972582059195</v>
      </c>
      <c r="I22" s="2">
        <v>1</v>
      </c>
      <c r="J22" s="2">
        <v>15.537036145372701</v>
      </c>
      <c r="K22" s="2"/>
      <c r="L22" s="2">
        <v>7.5773315014443454E-2</v>
      </c>
      <c r="M22" s="2">
        <v>0.9108453843725588</v>
      </c>
      <c r="N22" s="2">
        <v>0.7113877433729221</v>
      </c>
      <c r="O22" s="2">
        <v>0.78324336976867126</v>
      </c>
      <c r="P22" s="2">
        <v>1</v>
      </c>
      <c r="Q22" s="2">
        <v>1.0764902695364433</v>
      </c>
      <c r="R22" s="2">
        <v>199.53059548018376</v>
      </c>
    </row>
    <row r="23" spans="1:18" x14ac:dyDescent="0.25">
      <c r="A23" s="3" t="s">
        <v>16</v>
      </c>
      <c r="B23" s="2">
        <v>1</v>
      </c>
      <c r="C23" s="2"/>
      <c r="D23" s="2"/>
      <c r="E23" s="2">
        <v>5.1709873832057145</v>
      </c>
      <c r="F23" s="2">
        <v>2.5421153979946132</v>
      </c>
      <c r="G23" s="2">
        <v>1.0604932168943018</v>
      </c>
      <c r="H23" s="2">
        <v>182.23034643415644</v>
      </c>
      <c r="I23" s="2">
        <v>1</v>
      </c>
      <c r="J23" s="2">
        <v>17.072431336849412</v>
      </c>
      <c r="K23" s="2"/>
      <c r="L23" s="2">
        <v>8.3933338411747583E-4</v>
      </c>
      <c r="M23" s="2">
        <v>0.88945149471594076</v>
      </c>
      <c r="N23" s="2">
        <v>0.67779202352600709</v>
      </c>
      <c r="O23" s="2">
        <v>0.75404342152316928</v>
      </c>
      <c r="P23" s="2">
        <v>1</v>
      </c>
      <c r="Q23" s="2">
        <v>1.0684460444322337</v>
      </c>
      <c r="R23" s="2">
        <v>214.4669460866819</v>
      </c>
    </row>
    <row r="24" spans="1:18" x14ac:dyDescent="0.25">
      <c r="A24" s="3" t="s">
        <v>17</v>
      </c>
      <c r="B24" s="2">
        <v>1</v>
      </c>
      <c r="C24" s="2"/>
      <c r="D24" s="2"/>
      <c r="E24" s="2">
        <v>5.7202133209577593</v>
      </c>
      <c r="F24" s="2">
        <v>2.7880547047593263</v>
      </c>
      <c r="G24" s="2">
        <v>1.0850237417527584</v>
      </c>
      <c r="H24" s="2">
        <v>187.57791224551309</v>
      </c>
      <c r="I24" s="2">
        <v>1</v>
      </c>
      <c r="J24" s="2">
        <v>16.376811951142436</v>
      </c>
      <c r="K24" s="2"/>
      <c r="L24" s="2"/>
      <c r="M24" s="2">
        <v>0.86920975076587947</v>
      </c>
      <c r="N24" s="2">
        <v>0.65092778276340135</v>
      </c>
      <c r="O24" s="2">
        <v>0.72956496865049514</v>
      </c>
      <c r="P24" s="2">
        <v>1</v>
      </c>
      <c r="Q24" s="2">
        <v>1.0264084677229939</v>
      </c>
      <c r="R24" s="2">
        <v>219.82412693402816</v>
      </c>
    </row>
    <row r="25" spans="1:18" x14ac:dyDescent="0.25">
      <c r="A25" s="1" t="s">
        <v>27</v>
      </c>
      <c r="B25" s="2">
        <v>2.9848045279880804</v>
      </c>
      <c r="C25" s="2">
        <v>2.8924740521506678</v>
      </c>
      <c r="D25" s="2">
        <v>3.0211240309399883</v>
      </c>
      <c r="E25" s="2">
        <v>44.235312765846501</v>
      </c>
      <c r="F25" s="2">
        <v>4.8772081594943568</v>
      </c>
      <c r="G25" s="2">
        <v>11.641850436510847</v>
      </c>
      <c r="H25" s="2">
        <v>9</v>
      </c>
      <c r="I25" s="2">
        <v>9</v>
      </c>
      <c r="J25" s="2">
        <v>5.5784289907771045</v>
      </c>
      <c r="K25" s="2">
        <v>30.591564294434384</v>
      </c>
      <c r="L25" s="2">
        <v>16.284619702957208</v>
      </c>
      <c r="M25" s="2">
        <v>68.921636824093937</v>
      </c>
      <c r="N25" s="2">
        <v>17.371718607524222</v>
      </c>
      <c r="O25" s="2">
        <v>27.735934183062049</v>
      </c>
      <c r="P25" s="2">
        <v>8.6884797995406657</v>
      </c>
      <c r="Q25" s="2">
        <v>28.828413950207079</v>
      </c>
      <c r="R25" s="2">
        <v>291.65357032552708</v>
      </c>
    </row>
    <row r="26" spans="1:18" x14ac:dyDescent="0.25">
      <c r="A26" s="3" t="s">
        <v>10</v>
      </c>
      <c r="B26" s="2">
        <v>0.91640189960193541</v>
      </c>
      <c r="C26" s="2">
        <v>1.0676944838932534</v>
      </c>
      <c r="D26" s="2">
        <v>1.0470966313225449</v>
      </c>
      <c r="E26" s="2">
        <v>2.1670557047862391</v>
      </c>
      <c r="F26" s="2">
        <v>1.8754294290230185</v>
      </c>
      <c r="G26" s="2">
        <v>1.2056825057152187</v>
      </c>
      <c r="H26" s="2">
        <v>1</v>
      </c>
      <c r="I26" s="2">
        <v>1</v>
      </c>
      <c r="J26" s="2">
        <v>2.0775007463459656</v>
      </c>
      <c r="K26" s="2">
        <v>1.652287433611902</v>
      </c>
      <c r="L26" s="2">
        <v>1.4422526919614809</v>
      </c>
      <c r="M26" s="2">
        <v>1.4035825805535487</v>
      </c>
      <c r="N26" s="2">
        <v>1.0217745007323167</v>
      </c>
      <c r="O26" s="2">
        <v>1.0424100083708494</v>
      </c>
      <c r="P26" s="2">
        <v>1.017029481814794</v>
      </c>
      <c r="Q26" s="2">
        <v>1.0531245457230489</v>
      </c>
      <c r="R26" s="2">
        <v>20.989322643456116</v>
      </c>
    </row>
    <row r="27" spans="1:18" x14ac:dyDescent="0.25">
      <c r="A27" s="3" t="s">
        <v>11</v>
      </c>
      <c r="B27" s="2">
        <v>1.0490255026135447</v>
      </c>
      <c r="C27" s="2">
        <v>0.82478951758759389</v>
      </c>
      <c r="D27" s="2">
        <v>0.97403734782093143</v>
      </c>
      <c r="E27" s="2">
        <v>4.6659036863859127</v>
      </c>
      <c r="F27" s="2">
        <v>1.9826837590851822</v>
      </c>
      <c r="G27" s="2">
        <v>1.2537281222158481</v>
      </c>
      <c r="H27" s="2">
        <v>1</v>
      </c>
      <c r="I27" s="2">
        <v>1</v>
      </c>
      <c r="J27" s="2">
        <v>2.5009381925974941</v>
      </c>
      <c r="K27" s="2">
        <v>3.8060128379280047</v>
      </c>
      <c r="L27" s="2">
        <v>3.1595491479804685</v>
      </c>
      <c r="M27" s="2">
        <v>2.8513025824091427</v>
      </c>
      <c r="N27" s="2">
        <v>1.4392239024382969</v>
      </c>
      <c r="O27" s="2">
        <v>2.1940758693377505</v>
      </c>
      <c r="P27" s="2">
        <v>0.97169798554071019</v>
      </c>
      <c r="Q27" s="2">
        <v>1.5971577195451518</v>
      </c>
      <c r="R27" s="2">
        <v>31.270126173486034</v>
      </c>
    </row>
    <row r="28" spans="1:18" x14ac:dyDescent="0.25">
      <c r="A28" s="3" t="s">
        <v>12</v>
      </c>
      <c r="B28" s="2"/>
      <c r="C28" s="2"/>
      <c r="D28" s="2"/>
      <c r="E28" s="2">
        <v>3.6085043063925069</v>
      </c>
      <c r="F28" s="2">
        <v>1.9104920066790081E-2</v>
      </c>
      <c r="G28" s="2">
        <v>0.6994053690853429</v>
      </c>
      <c r="H28" s="2">
        <v>1</v>
      </c>
      <c r="I28" s="2">
        <v>1</v>
      </c>
      <c r="J28" s="2"/>
      <c r="K28" s="2">
        <v>5.391246298079726</v>
      </c>
      <c r="L28" s="2">
        <v>4.178896512142928</v>
      </c>
      <c r="M28" s="2">
        <v>3.8377076625552156</v>
      </c>
      <c r="N28" s="2">
        <v>1.558422455515547</v>
      </c>
      <c r="O28" s="2">
        <v>2.374550238193557</v>
      </c>
      <c r="P28" s="2">
        <v>0.20006451922466936</v>
      </c>
      <c r="Q28" s="2">
        <v>1.9007126571711603</v>
      </c>
      <c r="R28" s="2">
        <v>25.768614938427437</v>
      </c>
    </row>
    <row r="29" spans="1:18" x14ac:dyDescent="0.25">
      <c r="A29" s="3" t="s">
        <v>13</v>
      </c>
      <c r="B29" s="2"/>
      <c r="C29" s="2"/>
      <c r="D29" s="2"/>
      <c r="E29" s="2">
        <v>4.8513772046062442</v>
      </c>
      <c r="F29" s="2"/>
      <c r="G29" s="2">
        <v>0.62623741908425301</v>
      </c>
      <c r="H29" s="2">
        <v>1</v>
      </c>
      <c r="I29" s="2">
        <v>1</v>
      </c>
      <c r="J29" s="2"/>
      <c r="K29" s="2">
        <v>3.647215400517954</v>
      </c>
      <c r="L29" s="2">
        <v>1.2010354669881407</v>
      </c>
      <c r="M29" s="2">
        <v>5.9698600424834041</v>
      </c>
      <c r="N29" s="2">
        <v>1.8245009009779403</v>
      </c>
      <c r="O29" s="2">
        <v>2.9091152706211529</v>
      </c>
      <c r="P29" s="2">
        <v>7.9487164101846045E-2</v>
      </c>
      <c r="Q29" s="2">
        <v>2.6314208845854856</v>
      </c>
      <c r="R29" s="2">
        <v>25.74024975396642</v>
      </c>
    </row>
    <row r="30" spans="1:18" x14ac:dyDescent="0.25">
      <c r="A30" s="3" t="s">
        <v>223</v>
      </c>
      <c r="B30" s="2">
        <v>1.0193771257726003</v>
      </c>
      <c r="C30" s="2">
        <v>0.99999005066982027</v>
      </c>
      <c r="D30" s="2">
        <v>0.99999005179651201</v>
      </c>
      <c r="E30" s="2">
        <v>0.99999005147941866</v>
      </c>
      <c r="F30" s="2">
        <v>0.99999005131936625</v>
      </c>
      <c r="G30" s="2">
        <v>0.99999005185509704</v>
      </c>
      <c r="H30" s="2">
        <v>1</v>
      </c>
      <c r="I30" s="2">
        <v>1</v>
      </c>
      <c r="J30" s="2">
        <v>0.99999005183364409</v>
      </c>
      <c r="K30" s="2">
        <v>1.0077723135428338</v>
      </c>
      <c r="L30" s="2">
        <v>1.0040771827029495</v>
      </c>
      <c r="M30" s="2">
        <v>0.99999006391532907</v>
      </c>
      <c r="N30" s="2">
        <v>0.99999005380533112</v>
      </c>
      <c r="O30" s="2">
        <v>0.99999005331683244</v>
      </c>
      <c r="P30" s="2">
        <v>0.99999005195990853</v>
      </c>
      <c r="Q30" s="2">
        <v>1.0000004851292636</v>
      </c>
      <c r="R30" s="2">
        <v>16.031127639098905</v>
      </c>
    </row>
    <row r="31" spans="1:18" x14ac:dyDescent="0.25">
      <c r="A31" s="3" t="s">
        <v>14</v>
      </c>
      <c r="B31" s="2"/>
      <c r="C31" s="2"/>
      <c r="D31" s="2"/>
      <c r="E31" s="2">
        <v>3.8501585066554558</v>
      </c>
      <c r="F31" s="2"/>
      <c r="G31" s="2">
        <v>0.75728034662525956</v>
      </c>
      <c r="H31" s="2">
        <v>1</v>
      </c>
      <c r="I31" s="2">
        <v>1</v>
      </c>
      <c r="J31" s="2"/>
      <c r="K31" s="2">
        <v>4.242528329293199</v>
      </c>
      <c r="L31" s="2">
        <v>1.2058564391992308</v>
      </c>
      <c r="M31" s="2">
        <v>8.3373143406670707</v>
      </c>
      <c r="N31" s="2">
        <v>2.1116988504111807</v>
      </c>
      <c r="O31" s="2">
        <v>3.4958933920981643</v>
      </c>
      <c r="P31" s="2">
        <v>0.32147524137881489</v>
      </c>
      <c r="Q31" s="2">
        <v>3.4367924857989602</v>
      </c>
      <c r="R31" s="2">
        <v>29.758997932127333</v>
      </c>
    </row>
    <row r="32" spans="1:18" x14ac:dyDescent="0.25">
      <c r="A32" s="3" t="s">
        <v>15</v>
      </c>
      <c r="B32" s="2"/>
      <c r="C32" s="2"/>
      <c r="D32" s="2"/>
      <c r="E32" s="2">
        <v>1.008854511066851</v>
      </c>
      <c r="F32" s="2"/>
      <c r="G32" s="2">
        <v>0.9403181197621836</v>
      </c>
      <c r="H32" s="2">
        <v>1</v>
      </c>
      <c r="I32" s="2">
        <v>1</v>
      </c>
      <c r="J32" s="2"/>
      <c r="K32" s="2">
        <v>4.505831191721926</v>
      </c>
      <c r="L32" s="2">
        <v>1.1093210287952073</v>
      </c>
      <c r="M32" s="2">
        <v>11.050116302743065</v>
      </c>
      <c r="N32" s="2">
        <v>2.4016558290671353</v>
      </c>
      <c r="O32" s="2">
        <v>4.0867835580274736</v>
      </c>
      <c r="P32" s="2">
        <v>0.73534700883384707</v>
      </c>
      <c r="Q32" s="2">
        <v>4.3312814908990118</v>
      </c>
      <c r="R32" s="2">
        <v>32.169509040916701</v>
      </c>
    </row>
    <row r="33" spans="1:18" x14ac:dyDescent="0.25">
      <c r="A33" s="3" t="s">
        <v>16</v>
      </c>
      <c r="B33" s="2"/>
      <c r="C33" s="2"/>
      <c r="D33" s="2"/>
      <c r="E33" s="2">
        <v>3.8179674189586139</v>
      </c>
      <c r="F33" s="2"/>
      <c r="G33" s="2">
        <v>1.4997013307314313</v>
      </c>
      <c r="H33" s="2">
        <v>1</v>
      </c>
      <c r="I33" s="2">
        <v>1</v>
      </c>
      <c r="J33" s="2"/>
      <c r="K33" s="2">
        <v>4.0602860474818057</v>
      </c>
      <c r="L33" s="2">
        <v>1.2817069329729938</v>
      </c>
      <c r="M33" s="2">
        <v>14.601029861547028</v>
      </c>
      <c r="N33" s="2">
        <v>2.7642668637348145</v>
      </c>
      <c r="O33" s="2">
        <v>4.8232822238082118</v>
      </c>
      <c r="P33" s="2">
        <v>1.4462465671918583</v>
      </c>
      <c r="Q33" s="2">
        <v>5.5424534621775203</v>
      </c>
      <c r="R33" s="2">
        <v>41.836940708604274</v>
      </c>
    </row>
    <row r="34" spans="1:18" x14ac:dyDescent="0.25">
      <c r="A34" s="3" t="s">
        <v>17</v>
      </c>
      <c r="B34" s="2"/>
      <c r="C34" s="2"/>
      <c r="D34" s="2"/>
      <c r="E34" s="2">
        <v>19.26550137551526</v>
      </c>
      <c r="F34" s="2"/>
      <c r="G34" s="2">
        <v>3.6595071714362115</v>
      </c>
      <c r="H34" s="2">
        <v>1</v>
      </c>
      <c r="I34" s="2">
        <v>1</v>
      </c>
      <c r="J34" s="2"/>
      <c r="K34" s="2">
        <v>2.2783844422570327</v>
      </c>
      <c r="L34" s="2">
        <v>1.7019243002138074</v>
      </c>
      <c r="M34" s="2">
        <v>19.870733387220138</v>
      </c>
      <c r="N34" s="2">
        <v>3.2501852508416595</v>
      </c>
      <c r="O34" s="2">
        <v>5.8098335692880596</v>
      </c>
      <c r="P34" s="2">
        <v>2.9171417794942176</v>
      </c>
      <c r="Q34" s="2">
        <v>7.3354702191774761</v>
      </c>
      <c r="R34" s="2">
        <v>68.088681495443865</v>
      </c>
    </row>
    <row r="35" spans="1:18" x14ac:dyDescent="0.25">
      <c r="A35" s="1" t="s">
        <v>29</v>
      </c>
      <c r="B35" s="2">
        <v>2.7550319550237918</v>
      </c>
      <c r="C35" s="2">
        <v>3.0538200810208491</v>
      </c>
      <c r="D35" s="2">
        <v>3.2252279033600217</v>
      </c>
      <c r="E35" s="2">
        <v>2.9937803039797073</v>
      </c>
      <c r="F35" s="2">
        <v>2.9777453082438274</v>
      </c>
      <c r="G35" s="2">
        <v>4.0076581037384695</v>
      </c>
      <c r="H35" s="2">
        <v>0.99998736587050174</v>
      </c>
      <c r="I35" s="2">
        <v>0.99998803010487258</v>
      </c>
      <c r="J35" s="2">
        <v>2.1896660817771241</v>
      </c>
      <c r="K35" s="2">
        <v>9.2390763749123614</v>
      </c>
      <c r="L35" s="2">
        <v>8.9808202058533855</v>
      </c>
      <c r="M35" s="2">
        <v>14.033110847148278</v>
      </c>
      <c r="N35" s="2">
        <v>8.6400549679380703</v>
      </c>
      <c r="O35" s="2">
        <v>8.4322090009275499</v>
      </c>
      <c r="P35" s="2">
        <v>8.3062957974694669</v>
      </c>
      <c r="Q35" s="2">
        <v>9</v>
      </c>
      <c r="R35" s="2">
        <v>89.834472327368289</v>
      </c>
    </row>
    <row r="36" spans="1:18" x14ac:dyDescent="0.25">
      <c r="A36" s="3" t="s">
        <v>10</v>
      </c>
      <c r="B36" s="2">
        <v>1.0295495744527554</v>
      </c>
      <c r="C36" s="2">
        <v>1.0308291356858819</v>
      </c>
      <c r="D36" s="2">
        <v>1.0213048691883955</v>
      </c>
      <c r="E36" s="2">
        <v>0.97418563423939175</v>
      </c>
      <c r="F36" s="2">
        <v>0.96726710039091046</v>
      </c>
      <c r="G36" s="2">
        <v>0.99717026839826017</v>
      </c>
      <c r="H36" s="2"/>
      <c r="I36" s="2"/>
      <c r="J36" s="2">
        <v>0.74532708653227853</v>
      </c>
      <c r="K36" s="2">
        <v>1.4872951246233188</v>
      </c>
      <c r="L36" s="2">
        <v>1.3894583372101421</v>
      </c>
      <c r="M36" s="2">
        <v>1.2854707928298847</v>
      </c>
      <c r="N36" s="2">
        <v>1.0053136121851149</v>
      </c>
      <c r="O36" s="2">
        <v>1.0051728488312268</v>
      </c>
      <c r="P36" s="2">
        <v>1.0053674432131017</v>
      </c>
      <c r="Q36" s="2">
        <v>1</v>
      </c>
      <c r="R36" s="2">
        <v>14.943711827780662</v>
      </c>
    </row>
    <row r="37" spans="1:18" x14ac:dyDescent="0.25">
      <c r="A37" s="3" t="s">
        <v>11</v>
      </c>
      <c r="B37" s="2">
        <v>0.72549434745246477</v>
      </c>
      <c r="C37" s="2">
        <v>1.0230029114727437</v>
      </c>
      <c r="D37" s="2">
        <v>1.0562706528724761</v>
      </c>
      <c r="E37" s="2">
        <v>1.0196066374482917</v>
      </c>
      <c r="F37" s="2">
        <v>1.0104901714051466</v>
      </c>
      <c r="G37" s="2">
        <v>0.97503664339085416</v>
      </c>
      <c r="H37" s="2"/>
      <c r="I37" s="2"/>
      <c r="J37" s="2">
        <v>0.44435095915665707</v>
      </c>
      <c r="K37" s="2">
        <v>2.0565758123047475</v>
      </c>
      <c r="L37" s="2">
        <v>1.8542028104705457</v>
      </c>
      <c r="M37" s="2">
        <v>1.5891332003431711</v>
      </c>
      <c r="N37" s="2">
        <v>0.97902620880419577</v>
      </c>
      <c r="O37" s="2">
        <v>0.98005165566032149</v>
      </c>
      <c r="P37" s="2">
        <v>0.97863403981020036</v>
      </c>
      <c r="Q37" s="2">
        <v>1</v>
      </c>
      <c r="R37" s="2">
        <v>15.691876050591819</v>
      </c>
    </row>
    <row r="38" spans="1:18" x14ac:dyDescent="0.25">
      <c r="A38" s="3" t="s">
        <v>12</v>
      </c>
      <c r="B38" s="2"/>
      <c r="C38" s="2"/>
      <c r="D38" s="2">
        <v>0.14766434481124552</v>
      </c>
      <c r="E38" s="2"/>
      <c r="F38" s="2"/>
      <c r="G38" s="2">
        <v>0.52360115507678973</v>
      </c>
      <c r="H38" s="2"/>
      <c r="I38" s="2"/>
      <c r="J38" s="2"/>
      <c r="K38" s="2">
        <v>1.8923812077031328</v>
      </c>
      <c r="L38" s="2">
        <v>1.7473934162926672</v>
      </c>
      <c r="M38" s="2">
        <v>1.4683707125524668</v>
      </c>
      <c r="N38" s="2">
        <v>0.96238188640094302</v>
      </c>
      <c r="O38" s="2">
        <v>0.96560989708009404</v>
      </c>
      <c r="P38" s="2">
        <v>0.96114737912613935</v>
      </c>
      <c r="Q38" s="2">
        <v>1</v>
      </c>
      <c r="R38" s="2">
        <v>9.6685499990434778</v>
      </c>
    </row>
    <row r="39" spans="1:18" x14ac:dyDescent="0.25">
      <c r="A39" s="3" t="s">
        <v>13</v>
      </c>
      <c r="B39" s="2"/>
      <c r="C39" s="2"/>
      <c r="D39" s="2"/>
      <c r="E39" s="2"/>
      <c r="F39" s="2"/>
      <c r="G39" s="2">
        <v>0.36466867687145088</v>
      </c>
      <c r="H39" s="2"/>
      <c r="I39" s="2"/>
      <c r="J39" s="2"/>
      <c r="K39" s="2">
        <v>1.029367623804595</v>
      </c>
      <c r="L39" s="2">
        <v>0.99303804215628955</v>
      </c>
      <c r="M39" s="2">
        <v>1.5992814333480201</v>
      </c>
      <c r="N39" s="2">
        <v>0.9858976298250447</v>
      </c>
      <c r="O39" s="2">
        <v>0.9490902458319237</v>
      </c>
      <c r="P39" s="2">
        <v>0.93972865390384219</v>
      </c>
      <c r="Q39" s="2">
        <v>1</v>
      </c>
      <c r="R39" s="2">
        <v>7.8610723057411658</v>
      </c>
    </row>
    <row r="40" spans="1:18" x14ac:dyDescent="0.25">
      <c r="A40" s="3" t="s">
        <v>223</v>
      </c>
      <c r="B40" s="2">
        <v>0.99998803311857165</v>
      </c>
      <c r="C40" s="2">
        <v>0.99998803386222379</v>
      </c>
      <c r="D40" s="2">
        <v>0.99998803648790469</v>
      </c>
      <c r="E40" s="2">
        <v>0.99998803229202404</v>
      </c>
      <c r="F40" s="2">
        <v>0.99998803644777035</v>
      </c>
      <c r="G40" s="2">
        <v>0.99998803677888204</v>
      </c>
      <c r="H40" s="2">
        <v>0.99998736587050174</v>
      </c>
      <c r="I40" s="2">
        <v>0.99998803010487258</v>
      </c>
      <c r="J40" s="2">
        <v>0.99998803608818854</v>
      </c>
      <c r="K40" s="2">
        <v>0.99998809465427196</v>
      </c>
      <c r="L40" s="2">
        <v>0.99998804428767418</v>
      </c>
      <c r="M40" s="2">
        <v>0.99998803872454101</v>
      </c>
      <c r="N40" s="2">
        <v>0.99998803913116097</v>
      </c>
      <c r="O40" s="2">
        <v>0.99998804385131324</v>
      </c>
      <c r="P40" s="2">
        <v>0.99998803726335117</v>
      </c>
      <c r="Q40" s="2">
        <v>1</v>
      </c>
      <c r="R40" s="2">
        <v>15.999819938963254</v>
      </c>
    </row>
    <row r="41" spans="1:18" x14ac:dyDescent="0.25">
      <c r="A41" s="3" t="s">
        <v>14</v>
      </c>
      <c r="B41" s="2"/>
      <c r="C41" s="2"/>
      <c r="D41" s="2"/>
      <c r="E41" s="2"/>
      <c r="F41" s="2"/>
      <c r="G41" s="2">
        <v>0.14719332322223311</v>
      </c>
      <c r="H41" s="2"/>
      <c r="I41" s="2"/>
      <c r="J41" s="2"/>
      <c r="K41" s="2">
        <v>1.0443060342968573</v>
      </c>
      <c r="L41" s="2">
        <v>0.98791337257526946</v>
      </c>
      <c r="M41" s="2">
        <v>1.8706938863252924</v>
      </c>
      <c r="N41" s="2">
        <v>1.0186133638054298</v>
      </c>
      <c r="O41" s="2">
        <v>0.92144060756128299</v>
      </c>
      <c r="P41" s="2">
        <v>0.90516377106256096</v>
      </c>
      <c r="Q41" s="2">
        <v>1</v>
      </c>
      <c r="R41" s="2">
        <v>7.8953243588489261</v>
      </c>
    </row>
    <row r="42" spans="1:18" x14ac:dyDescent="0.25">
      <c r="A42" s="3" t="s">
        <v>15</v>
      </c>
      <c r="B42" s="2"/>
      <c r="C42" s="2"/>
      <c r="D42" s="2"/>
      <c r="E42" s="2"/>
      <c r="F42" s="2"/>
      <c r="G42" s="2"/>
      <c r="H42" s="2"/>
      <c r="I42" s="2"/>
      <c r="J42" s="2"/>
      <c r="K42" s="2">
        <v>0.72916247752543828</v>
      </c>
      <c r="L42" s="2">
        <v>1.0088261828607969</v>
      </c>
      <c r="M42" s="2">
        <v>1.9506150343788369</v>
      </c>
      <c r="N42" s="2">
        <v>0.99037736977628743</v>
      </c>
      <c r="O42" s="2">
        <v>0.89916259346297067</v>
      </c>
      <c r="P42" s="2">
        <v>0.87484638808347115</v>
      </c>
      <c r="Q42" s="2">
        <v>1</v>
      </c>
      <c r="R42" s="2">
        <v>7.4529900460878009</v>
      </c>
    </row>
    <row r="43" spans="1:18" x14ac:dyDescent="0.25">
      <c r="A43" s="3" t="s">
        <v>16</v>
      </c>
      <c r="B43" s="2"/>
      <c r="C43" s="2"/>
      <c r="D43" s="2"/>
      <c r="E43" s="2"/>
      <c r="F43" s="2"/>
      <c r="G43" s="2"/>
      <c r="H43" s="2"/>
      <c r="I43" s="2"/>
      <c r="J43" s="2"/>
      <c r="K43" s="2"/>
      <c r="L43" s="2"/>
      <c r="M43" s="2">
        <v>1.7681392979062105</v>
      </c>
      <c r="N43" s="2">
        <v>0.8903009638871876</v>
      </c>
      <c r="O43" s="2">
        <v>0.87576941428216992</v>
      </c>
      <c r="P43" s="2">
        <v>0.84388358120039486</v>
      </c>
      <c r="Q43" s="2">
        <v>1</v>
      </c>
      <c r="R43" s="2">
        <v>5.378093257275963</v>
      </c>
    </row>
    <row r="44" spans="1:18" x14ac:dyDescent="0.25">
      <c r="A44" s="3" t="s">
        <v>17</v>
      </c>
      <c r="B44" s="2"/>
      <c r="C44" s="2"/>
      <c r="D44" s="2"/>
      <c r="E44" s="2"/>
      <c r="F44" s="2"/>
      <c r="G44" s="2"/>
      <c r="H44" s="2"/>
      <c r="I44" s="2"/>
      <c r="J44" s="2"/>
      <c r="K44" s="2"/>
      <c r="L44" s="2"/>
      <c r="M44" s="2">
        <v>1.501418450739854</v>
      </c>
      <c r="N44" s="2">
        <v>0.80815589412270694</v>
      </c>
      <c r="O44" s="2">
        <v>0.83592369436624725</v>
      </c>
      <c r="P44" s="2">
        <v>0.79753650380640595</v>
      </c>
      <c r="Q44" s="2">
        <v>1</v>
      </c>
      <c r="R44" s="2">
        <v>4.9430345430352141</v>
      </c>
    </row>
    <row r="45" spans="1:18" x14ac:dyDescent="0.25">
      <c r="A45" s="1" t="s">
        <v>30</v>
      </c>
      <c r="B45" s="2">
        <v>2.7460691283605345</v>
      </c>
      <c r="C45" s="2">
        <v>9</v>
      </c>
      <c r="D45" s="2">
        <v>3.177085081149063</v>
      </c>
      <c r="E45" s="2">
        <v>9</v>
      </c>
      <c r="F45" s="2">
        <v>4.1708440752346343</v>
      </c>
      <c r="G45" s="2">
        <v>4.1235499728044163</v>
      </c>
      <c r="H45" s="2">
        <v>9</v>
      </c>
      <c r="I45" s="2">
        <v>11.379585101097316</v>
      </c>
      <c r="J45" s="2">
        <v>5.777490834644702</v>
      </c>
      <c r="K45" s="2">
        <v>10.373144005268658</v>
      </c>
      <c r="L45" s="2">
        <v>10.275689264097675</v>
      </c>
      <c r="M45" s="2">
        <v>17.134151107506369</v>
      </c>
      <c r="N45" s="2">
        <v>10.497747141583156</v>
      </c>
      <c r="O45" s="2">
        <v>9.1766632233006238</v>
      </c>
      <c r="P45" s="2">
        <v>8.451067485282401</v>
      </c>
      <c r="Q45" s="2">
        <v>9</v>
      </c>
      <c r="R45" s="2">
        <v>133.28308642032954</v>
      </c>
    </row>
    <row r="46" spans="1:18" x14ac:dyDescent="0.25">
      <c r="A46" s="3" t="s">
        <v>10</v>
      </c>
      <c r="B46" s="2">
        <v>1.0418675709290359</v>
      </c>
      <c r="C46" s="2">
        <v>1</v>
      </c>
      <c r="D46" s="2">
        <v>1.0336269274075693</v>
      </c>
      <c r="E46" s="2">
        <v>1</v>
      </c>
      <c r="F46" s="2">
        <v>1.4832200995369362</v>
      </c>
      <c r="G46" s="2">
        <v>1.1185904793935766</v>
      </c>
      <c r="H46" s="2">
        <v>1</v>
      </c>
      <c r="I46" s="2">
        <v>1.8897100985072433</v>
      </c>
      <c r="J46" s="2">
        <v>1.216009966508764</v>
      </c>
      <c r="K46" s="2">
        <v>1.4328643234959924</v>
      </c>
      <c r="L46" s="2">
        <v>1.2826472886005422</v>
      </c>
      <c r="M46" s="2">
        <v>1.186737305237993</v>
      </c>
      <c r="N46" s="2">
        <v>1.0264465310659983</v>
      </c>
      <c r="O46" s="2">
        <v>1.047309689497373</v>
      </c>
      <c r="P46" s="2">
        <v>1.0184677230148154</v>
      </c>
      <c r="Q46" s="2">
        <v>1</v>
      </c>
      <c r="R46" s="2">
        <v>18.777498003195841</v>
      </c>
    </row>
    <row r="47" spans="1:18" x14ac:dyDescent="0.25">
      <c r="A47" s="3" t="s">
        <v>11</v>
      </c>
      <c r="B47" s="2">
        <v>0.70424778641965868</v>
      </c>
      <c r="C47" s="2">
        <v>1</v>
      </c>
      <c r="D47" s="2">
        <v>1.0565803945257302</v>
      </c>
      <c r="E47" s="2">
        <v>1</v>
      </c>
      <c r="F47" s="2">
        <v>1.6876702044826137</v>
      </c>
      <c r="G47" s="2">
        <v>1.1307377691456912</v>
      </c>
      <c r="H47" s="2">
        <v>1</v>
      </c>
      <c r="I47" s="2">
        <v>2.7023791457072015</v>
      </c>
      <c r="J47" s="2">
        <v>1.266459296636598</v>
      </c>
      <c r="K47" s="2">
        <v>2.3034064899824389</v>
      </c>
      <c r="L47" s="2">
        <v>1.9707963368680177</v>
      </c>
      <c r="M47" s="2">
        <v>1.5923144360790977</v>
      </c>
      <c r="N47" s="2">
        <v>1.1833337976187446</v>
      </c>
      <c r="O47" s="2">
        <v>1.015464061422817</v>
      </c>
      <c r="P47" s="2">
        <v>0.97781104916135941</v>
      </c>
      <c r="Q47" s="2">
        <v>1</v>
      </c>
      <c r="R47" s="2">
        <v>21.591200768049969</v>
      </c>
    </row>
    <row r="48" spans="1:18" x14ac:dyDescent="0.25">
      <c r="A48" s="3" t="s">
        <v>12</v>
      </c>
      <c r="B48" s="2"/>
      <c r="C48" s="2">
        <v>1</v>
      </c>
      <c r="D48" s="2">
        <v>8.6923988187668874E-2</v>
      </c>
      <c r="E48" s="2">
        <v>1</v>
      </c>
      <c r="F48" s="2"/>
      <c r="G48" s="2">
        <v>0.4849814089427017</v>
      </c>
      <c r="H48" s="2">
        <v>1</v>
      </c>
      <c r="I48" s="2">
        <v>2.0562431843963869</v>
      </c>
      <c r="J48" s="2">
        <v>0.81821085884439393</v>
      </c>
      <c r="K48" s="2">
        <v>2.3076208961394529</v>
      </c>
      <c r="L48" s="2">
        <v>1.8646183384624038</v>
      </c>
      <c r="M48" s="2">
        <v>1.4694455387460903</v>
      </c>
      <c r="N48" s="2">
        <v>1.1260434308131786</v>
      </c>
      <c r="O48" s="2">
        <v>0.99549824709683066</v>
      </c>
      <c r="P48" s="2">
        <v>0.95194548716767857</v>
      </c>
      <c r="Q48" s="2">
        <v>1</v>
      </c>
      <c r="R48" s="2">
        <v>16.161531378796788</v>
      </c>
    </row>
    <row r="49" spans="1:18" x14ac:dyDescent="0.25">
      <c r="A49" s="3" t="s">
        <v>13</v>
      </c>
      <c r="B49" s="2"/>
      <c r="C49" s="2">
        <v>1</v>
      </c>
      <c r="D49" s="2"/>
      <c r="E49" s="2">
        <v>1</v>
      </c>
      <c r="F49" s="2"/>
      <c r="G49" s="2">
        <v>0.32511520050569265</v>
      </c>
      <c r="H49" s="2">
        <v>1</v>
      </c>
      <c r="I49" s="2">
        <v>2.1886702238713616</v>
      </c>
      <c r="J49" s="2">
        <v>0.89016255116211118</v>
      </c>
      <c r="K49" s="2">
        <v>1.0210278389824188</v>
      </c>
      <c r="L49" s="2">
        <v>0.98868974592190617</v>
      </c>
      <c r="M49" s="2">
        <v>1.7855611833084732</v>
      </c>
      <c r="N49" s="2">
        <v>1.1991845384776008</v>
      </c>
      <c r="O49" s="2">
        <v>0.99814280383977727</v>
      </c>
      <c r="P49" s="2">
        <v>0.94085934147969907</v>
      </c>
      <c r="Q49" s="2">
        <v>1</v>
      </c>
      <c r="R49" s="2">
        <v>14.337413427549041</v>
      </c>
    </row>
    <row r="50" spans="1:18" x14ac:dyDescent="0.25">
      <c r="A50" s="3" t="s">
        <v>223</v>
      </c>
      <c r="B50" s="2">
        <v>0.99995377101183969</v>
      </c>
      <c r="C50" s="2">
        <v>1</v>
      </c>
      <c r="D50" s="2">
        <v>0.99995377102809491</v>
      </c>
      <c r="E50" s="2">
        <v>1</v>
      </c>
      <c r="F50" s="2">
        <v>0.99995377121508433</v>
      </c>
      <c r="G50" s="2">
        <v>0.99995377114693851</v>
      </c>
      <c r="H50" s="2">
        <v>1</v>
      </c>
      <c r="I50" s="2">
        <v>0.99995377113518324</v>
      </c>
      <c r="J50" s="2">
        <v>0.99995377107020167</v>
      </c>
      <c r="K50" s="2">
        <v>0.99995378426830372</v>
      </c>
      <c r="L50" s="2">
        <v>0.99995377883076408</v>
      </c>
      <c r="M50" s="2">
        <v>0.99995377370575911</v>
      </c>
      <c r="N50" s="2">
        <v>0.99995377122802687</v>
      </c>
      <c r="O50" s="2">
        <v>0.99995377396664165</v>
      </c>
      <c r="P50" s="2">
        <v>0.99995377118777851</v>
      </c>
      <c r="Q50" s="2">
        <v>1</v>
      </c>
      <c r="R50" s="2">
        <v>15.999445279794616</v>
      </c>
    </row>
    <row r="51" spans="1:18" x14ac:dyDescent="0.25">
      <c r="A51" s="3" t="s">
        <v>14</v>
      </c>
      <c r="B51" s="2"/>
      <c r="C51" s="2">
        <v>1</v>
      </c>
      <c r="D51" s="2"/>
      <c r="E51" s="2">
        <v>1</v>
      </c>
      <c r="F51" s="2"/>
      <c r="G51" s="2">
        <v>6.4171343669815237E-2</v>
      </c>
      <c r="H51" s="2">
        <v>1</v>
      </c>
      <c r="I51" s="2">
        <v>1.5426286774799376</v>
      </c>
      <c r="J51" s="2">
        <v>0.51951469276647511</v>
      </c>
      <c r="K51" s="2">
        <v>1.050791723750754</v>
      </c>
      <c r="L51" s="2">
        <v>0.99721657036904798</v>
      </c>
      <c r="M51" s="2">
        <v>2.1098324000054589</v>
      </c>
      <c r="N51" s="2">
        <v>1.2476564440542446</v>
      </c>
      <c r="O51" s="2">
        <v>1.0313499384449043</v>
      </c>
      <c r="P51" s="2">
        <v>0.91797499344906475</v>
      </c>
      <c r="Q51" s="2">
        <v>1</v>
      </c>
      <c r="R51" s="2">
        <v>13.481136783989703</v>
      </c>
    </row>
    <row r="52" spans="1:18" x14ac:dyDescent="0.25">
      <c r="A52" s="3" t="s">
        <v>15</v>
      </c>
      <c r="B52" s="2"/>
      <c r="C52" s="2">
        <v>1</v>
      </c>
      <c r="D52" s="2"/>
      <c r="E52" s="2">
        <v>1</v>
      </c>
      <c r="F52" s="2"/>
      <c r="G52" s="2"/>
      <c r="H52" s="2">
        <v>1</v>
      </c>
      <c r="I52" s="2"/>
      <c r="J52" s="2">
        <v>6.7179697656158277E-2</v>
      </c>
      <c r="K52" s="2">
        <v>1.1280984744451477</v>
      </c>
      <c r="L52" s="2">
        <v>1.0362136790121079</v>
      </c>
      <c r="M52" s="2">
        <v>2.5079134897643622</v>
      </c>
      <c r="N52" s="2">
        <v>1.290067089410865</v>
      </c>
      <c r="O52" s="2">
        <v>1.0653265982845406</v>
      </c>
      <c r="P52" s="2">
        <v>0.9003093320898492</v>
      </c>
      <c r="Q52" s="2">
        <v>1</v>
      </c>
      <c r="R52" s="2">
        <v>11.99510836066303</v>
      </c>
    </row>
    <row r="53" spans="1:18" x14ac:dyDescent="0.25">
      <c r="A53" s="3" t="s">
        <v>16</v>
      </c>
      <c r="B53" s="2"/>
      <c r="C53" s="2">
        <v>1</v>
      </c>
      <c r="D53" s="2"/>
      <c r="E53" s="2">
        <v>1</v>
      </c>
      <c r="F53" s="2"/>
      <c r="G53" s="2"/>
      <c r="H53" s="2">
        <v>1</v>
      </c>
      <c r="I53" s="2"/>
      <c r="J53" s="2"/>
      <c r="K53" s="2">
        <v>0.12938047420414972</v>
      </c>
      <c r="L53" s="2">
        <v>1.1355535260328866</v>
      </c>
      <c r="M53" s="2">
        <v>2.769654959622851</v>
      </c>
      <c r="N53" s="2">
        <v>1.2716556516132955</v>
      </c>
      <c r="O53" s="2">
        <v>1.0356240531915684</v>
      </c>
      <c r="P53" s="2">
        <v>0.88636934921773358</v>
      </c>
      <c r="Q53" s="2">
        <v>1</v>
      </c>
      <c r="R53" s="2">
        <v>11.228238013882486</v>
      </c>
    </row>
    <row r="54" spans="1:18" x14ac:dyDescent="0.25">
      <c r="A54" s="3" t="s">
        <v>17</v>
      </c>
      <c r="B54" s="2"/>
      <c r="C54" s="2">
        <v>1</v>
      </c>
      <c r="D54" s="2"/>
      <c r="E54" s="2">
        <v>1</v>
      </c>
      <c r="F54" s="2"/>
      <c r="G54" s="2"/>
      <c r="H54" s="2">
        <v>1</v>
      </c>
      <c r="I54" s="2"/>
      <c r="J54" s="2"/>
      <c r="K54" s="2"/>
      <c r="L54" s="2"/>
      <c r="M54" s="2">
        <v>2.7127380210362819</v>
      </c>
      <c r="N54" s="2">
        <v>1.1534058873012023</v>
      </c>
      <c r="O54" s="2">
        <v>0.98799405755617042</v>
      </c>
      <c r="P54" s="2">
        <v>0.85737643851442336</v>
      </c>
      <c r="Q54" s="2">
        <v>1</v>
      </c>
      <c r="R54" s="2">
        <v>9.7115144044080779</v>
      </c>
    </row>
    <row r="55" spans="1:18" x14ac:dyDescent="0.25">
      <c r="A55" s="1" t="s">
        <v>31</v>
      </c>
      <c r="B55" s="2">
        <v>9</v>
      </c>
      <c r="C55" s="2">
        <v>9</v>
      </c>
      <c r="D55" s="2">
        <v>3.2519601815989181</v>
      </c>
      <c r="E55" s="2">
        <v>9</v>
      </c>
      <c r="F55" s="2">
        <v>17.184963858761851</v>
      </c>
      <c r="G55" s="2">
        <v>5.0435700572108288</v>
      </c>
      <c r="H55" s="2">
        <v>9</v>
      </c>
      <c r="I55" s="2">
        <v>60.047430365880913</v>
      </c>
      <c r="J55" s="2">
        <v>5.2458386731360829</v>
      </c>
      <c r="K55" s="2">
        <v>9</v>
      </c>
      <c r="L55" s="2">
        <v>11.0324505847769</v>
      </c>
      <c r="M55" s="2">
        <v>29.667867968850409</v>
      </c>
      <c r="N55" s="2">
        <v>9.4355724980864313</v>
      </c>
      <c r="O55" s="2">
        <v>10.699315786616994</v>
      </c>
      <c r="P55" s="2">
        <v>8.6793591193113091</v>
      </c>
      <c r="Q55" s="2">
        <v>9</v>
      </c>
      <c r="R55" s="2">
        <v>214.28832909423062</v>
      </c>
    </row>
    <row r="56" spans="1:18" x14ac:dyDescent="0.25">
      <c r="A56" s="3" t="s">
        <v>10</v>
      </c>
      <c r="B56" s="2">
        <v>1</v>
      </c>
      <c r="C56" s="2">
        <v>1</v>
      </c>
      <c r="D56" s="2">
        <v>1.0788350217203417</v>
      </c>
      <c r="E56" s="2">
        <v>1</v>
      </c>
      <c r="F56" s="2">
        <v>1.649250646242735</v>
      </c>
      <c r="G56" s="2">
        <v>1.2320504156733076</v>
      </c>
      <c r="H56" s="2">
        <v>1</v>
      </c>
      <c r="I56" s="2">
        <v>5.3312778084063188</v>
      </c>
      <c r="J56" s="2">
        <v>2.0034815692712367</v>
      </c>
      <c r="K56" s="2">
        <v>1</v>
      </c>
      <c r="L56" s="2">
        <v>1.2127911865488714</v>
      </c>
      <c r="M56" s="2">
        <v>1.1327971133073664</v>
      </c>
      <c r="N56" s="2">
        <v>1.0623838159757648</v>
      </c>
      <c r="O56" s="2">
        <v>1.0877505614369887</v>
      </c>
      <c r="P56" s="2">
        <v>1.0526826684691517</v>
      </c>
      <c r="Q56" s="2">
        <v>1</v>
      </c>
      <c r="R56" s="2">
        <v>22.843300807052081</v>
      </c>
    </row>
    <row r="57" spans="1:18" x14ac:dyDescent="0.25">
      <c r="A57" s="3" t="s">
        <v>11</v>
      </c>
      <c r="B57" s="2">
        <v>1</v>
      </c>
      <c r="C57" s="2">
        <v>1</v>
      </c>
      <c r="D57" s="2">
        <v>1.173134279132191</v>
      </c>
      <c r="E57" s="2">
        <v>1</v>
      </c>
      <c r="F57" s="2">
        <v>1.9403048647998484</v>
      </c>
      <c r="G57" s="2">
        <v>1.2996959065052334</v>
      </c>
      <c r="H57" s="2">
        <v>1</v>
      </c>
      <c r="I57" s="2">
        <v>9.8540857243756648</v>
      </c>
      <c r="J57" s="2">
        <v>2.2423662222398475</v>
      </c>
      <c r="K57" s="2">
        <v>1</v>
      </c>
      <c r="L57" s="2">
        <v>1.9923040825647276</v>
      </c>
      <c r="M57" s="2">
        <v>1.9401057925164766</v>
      </c>
      <c r="N57" s="2">
        <v>1.0499396956291696</v>
      </c>
      <c r="O57" s="2">
        <v>1.2712008581673817</v>
      </c>
      <c r="P57" s="2">
        <v>1.0370237150292596</v>
      </c>
      <c r="Q57" s="2">
        <v>1</v>
      </c>
      <c r="R57" s="2">
        <v>29.800161140959805</v>
      </c>
    </row>
    <row r="58" spans="1:18" x14ac:dyDescent="0.25">
      <c r="A58" s="3" t="s">
        <v>12</v>
      </c>
      <c r="B58" s="2">
        <v>1</v>
      </c>
      <c r="C58" s="2">
        <v>1</v>
      </c>
      <c r="D58" s="2"/>
      <c r="E58" s="2">
        <v>1</v>
      </c>
      <c r="F58" s="2">
        <v>1.3213249388638779</v>
      </c>
      <c r="G58" s="2">
        <v>0.66104654653632866</v>
      </c>
      <c r="H58" s="2">
        <v>1</v>
      </c>
      <c r="I58" s="2">
        <v>17.556975978876487</v>
      </c>
      <c r="J58" s="2"/>
      <c r="K58" s="2">
        <v>1</v>
      </c>
      <c r="L58" s="2">
        <v>2.5607654469033618</v>
      </c>
      <c r="M58" s="2">
        <v>2.7325549439046926</v>
      </c>
      <c r="N58" s="2">
        <v>1.0571930531338714</v>
      </c>
      <c r="O58" s="2">
        <v>1.274100023668203</v>
      </c>
      <c r="P58" s="2">
        <v>1.0072974295649886</v>
      </c>
      <c r="Q58" s="2">
        <v>1</v>
      </c>
      <c r="R58" s="2">
        <v>34.171258361451805</v>
      </c>
    </row>
    <row r="59" spans="1:18" x14ac:dyDescent="0.25">
      <c r="A59" s="3" t="s">
        <v>13</v>
      </c>
      <c r="B59" s="2">
        <v>1</v>
      </c>
      <c r="C59" s="2">
        <v>1</v>
      </c>
      <c r="D59" s="2"/>
      <c r="E59" s="2">
        <v>1</v>
      </c>
      <c r="F59" s="2">
        <v>4.4284557685572272</v>
      </c>
      <c r="G59" s="2">
        <v>0.60049253748899079</v>
      </c>
      <c r="H59" s="2">
        <v>1</v>
      </c>
      <c r="I59" s="2">
        <v>16.499059435620602</v>
      </c>
      <c r="J59" s="2"/>
      <c r="K59" s="2">
        <v>1</v>
      </c>
      <c r="L59" s="2">
        <v>1.0825792638832807</v>
      </c>
      <c r="M59" s="2">
        <v>3.5114544204059142</v>
      </c>
      <c r="N59" s="2">
        <v>1.0998721339782336</v>
      </c>
      <c r="O59" s="2">
        <v>1.3187183993701288</v>
      </c>
      <c r="P59" s="2">
        <v>0.98669121518446801</v>
      </c>
      <c r="Q59" s="2">
        <v>1</v>
      </c>
      <c r="R59" s="2">
        <v>35.527323174488842</v>
      </c>
    </row>
    <row r="60" spans="1:18" x14ac:dyDescent="0.25">
      <c r="A60" s="3" t="s">
        <v>223</v>
      </c>
      <c r="B60" s="2">
        <v>1</v>
      </c>
      <c r="C60" s="2">
        <v>1</v>
      </c>
      <c r="D60" s="2">
        <v>0.99999088074638498</v>
      </c>
      <c r="E60" s="2">
        <v>1</v>
      </c>
      <c r="F60" s="2">
        <v>0.99999088001235692</v>
      </c>
      <c r="G60" s="2">
        <v>0.99999088173253226</v>
      </c>
      <c r="H60" s="2">
        <v>1</v>
      </c>
      <c r="I60" s="2">
        <v>0.99999087961762068</v>
      </c>
      <c r="J60" s="2">
        <v>0.99999088162499905</v>
      </c>
      <c r="K60" s="2">
        <v>1</v>
      </c>
      <c r="L60" s="2">
        <v>0.99999088269973568</v>
      </c>
      <c r="M60" s="2">
        <v>0.9999908803098031</v>
      </c>
      <c r="N60" s="2">
        <v>0.99999088709887141</v>
      </c>
      <c r="O60" s="2">
        <v>0.99999088284191806</v>
      </c>
      <c r="P60" s="2">
        <v>0.99999088189631036</v>
      </c>
      <c r="Q60" s="2">
        <v>1</v>
      </c>
      <c r="R60" s="2">
        <v>15.999908818580531</v>
      </c>
    </row>
    <row r="61" spans="1:18" x14ac:dyDescent="0.25">
      <c r="A61" s="3" t="s">
        <v>14</v>
      </c>
      <c r="B61" s="2">
        <v>1</v>
      </c>
      <c r="C61" s="2">
        <v>1</v>
      </c>
      <c r="D61" s="2"/>
      <c r="E61" s="2">
        <v>1</v>
      </c>
      <c r="F61" s="2">
        <v>6.8456367602858057</v>
      </c>
      <c r="G61" s="2">
        <v>0.25029376927443669</v>
      </c>
      <c r="H61" s="2">
        <v>1</v>
      </c>
      <c r="I61" s="2">
        <v>9.8060405389842202</v>
      </c>
      <c r="J61" s="2"/>
      <c r="K61" s="2">
        <v>1</v>
      </c>
      <c r="L61" s="2">
        <v>1.102460957063935</v>
      </c>
      <c r="M61" s="2">
        <v>4.6608731545628981</v>
      </c>
      <c r="N61" s="2">
        <v>1.1582839955925901</v>
      </c>
      <c r="O61" s="2">
        <v>1.3869011172212944</v>
      </c>
      <c r="P61" s="2">
        <v>0.95100838406609889</v>
      </c>
      <c r="Q61" s="2">
        <v>1</v>
      </c>
      <c r="R61" s="2">
        <v>32.161498677051284</v>
      </c>
    </row>
    <row r="62" spans="1:18" x14ac:dyDescent="0.25">
      <c r="A62" s="3" t="s">
        <v>15</v>
      </c>
      <c r="B62" s="2">
        <v>1</v>
      </c>
      <c r="C62" s="2">
        <v>1</v>
      </c>
      <c r="D62" s="2"/>
      <c r="E62" s="2">
        <v>1</v>
      </c>
      <c r="F62" s="2"/>
      <c r="G62" s="2"/>
      <c r="H62" s="2">
        <v>1</v>
      </c>
      <c r="I62" s="2"/>
      <c r="J62" s="2"/>
      <c r="K62" s="2">
        <v>1</v>
      </c>
      <c r="L62" s="2">
        <v>1.1660669904259005</v>
      </c>
      <c r="M62" s="2">
        <v>4.8119428686671277</v>
      </c>
      <c r="N62" s="2">
        <v>1.0775669903729084</v>
      </c>
      <c r="O62" s="2">
        <v>1.2180656847045452</v>
      </c>
      <c r="P62" s="2">
        <v>0.91947560023990937</v>
      </c>
      <c r="Q62" s="2">
        <v>1</v>
      </c>
      <c r="R62" s="2">
        <v>15.19311813441039</v>
      </c>
    </row>
    <row r="63" spans="1:18" x14ac:dyDescent="0.25">
      <c r="A63" s="3" t="s">
        <v>16</v>
      </c>
      <c r="B63" s="2">
        <v>1</v>
      </c>
      <c r="C63" s="2">
        <v>1</v>
      </c>
      <c r="D63" s="2"/>
      <c r="E63" s="2">
        <v>1</v>
      </c>
      <c r="F63" s="2"/>
      <c r="G63" s="2"/>
      <c r="H63" s="2">
        <v>1</v>
      </c>
      <c r="I63" s="2"/>
      <c r="J63" s="2"/>
      <c r="K63" s="2">
        <v>1</v>
      </c>
      <c r="L63" s="2">
        <v>0.91549177468708709</v>
      </c>
      <c r="M63" s="2">
        <v>5.2874170099479079</v>
      </c>
      <c r="N63" s="2">
        <v>1.0426065275342717</v>
      </c>
      <c r="O63" s="2">
        <v>1.1298338969123005</v>
      </c>
      <c r="P63" s="2">
        <v>0.88526550435694218</v>
      </c>
      <c r="Q63" s="2">
        <v>1</v>
      </c>
      <c r="R63" s="2">
        <v>15.26061471343851</v>
      </c>
    </row>
    <row r="64" spans="1:18" x14ac:dyDescent="0.25">
      <c r="A64" s="3" t="s">
        <v>17</v>
      </c>
      <c r="B64" s="2">
        <v>1</v>
      </c>
      <c r="C64" s="2">
        <v>1</v>
      </c>
      <c r="D64" s="2"/>
      <c r="E64" s="2">
        <v>1</v>
      </c>
      <c r="F64" s="2"/>
      <c r="G64" s="2"/>
      <c r="H64" s="2">
        <v>1</v>
      </c>
      <c r="I64" s="2"/>
      <c r="J64" s="2"/>
      <c r="K64" s="2">
        <v>1</v>
      </c>
      <c r="L64" s="2"/>
      <c r="M64" s="2">
        <v>4.5907317852282237</v>
      </c>
      <c r="N64" s="2">
        <v>0.88773539877075058</v>
      </c>
      <c r="O64" s="2">
        <v>1.0127543622942343</v>
      </c>
      <c r="P64" s="2">
        <v>0.83992372050418063</v>
      </c>
      <c r="Q64" s="2">
        <v>1</v>
      </c>
      <c r="R64" s="2">
        <v>13.331145266797391</v>
      </c>
    </row>
    <row r="65" spans="1:18" x14ac:dyDescent="0.25">
      <c r="A65" s="1" t="s">
        <v>80</v>
      </c>
      <c r="B65" s="2">
        <v>3.3764513026731358</v>
      </c>
      <c r="C65" s="2">
        <v>3.0369552187301361</v>
      </c>
      <c r="D65" s="2">
        <v>4.1400188918317573</v>
      </c>
      <c r="E65" s="2">
        <v>20.492443918399864</v>
      </c>
      <c r="F65" s="2">
        <v>7.2001157170900854</v>
      </c>
      <c r="G65" s="2">
        <v>6.8642192371985011</v>
      </c>
      <c r="H65" s="2">
        <v>9</v>
      </c>
      <c r="I65" s="2">
        <v>9</v>
      </c>
      <c r="J65" s="2">
        <v>19.608768415706404</v>
      </c>
      <c r="K65" s="2">
        <v>6.8465063532515327</v>
      </c>
      <c r="L65" s="2">
        <v>8.3180966063367467</v>
      </c>
      <c r="M65" s="2">
        <v>7.759033696209384</v>
      </c>
      <c r="N65" s="2">
        <v>7.0359764309856097</v>
      </c>
      <c r="O65" s="2">
        <v>7.2964614616500976</v>
      </c>
      <c r="P65" s="2">
        <v>9</v>
      </c>
      <c r="Q65" s="2">
        <v>9</v>
      </c>
      <c r="R65" s="2">
        <v>137.97504725006326</v>
      </c>
    </row>
    <row r="66" spans="1:18" x14ac:dyDescent="0.25">
      <c r="A66" s="3" t="s">
        <v>10</v>
      </c>
      <c r="B66" s="2">
        <v>1.0053816218787801</v>
      </c>
      <c r="C66" s="2">
        <v>1.0231009999444225</v>
      </c>
      <c r="D66" s="2">
        <v>1.0085036848120721</v>
      </c>
      <c r="E66" s="2">
        <v>1.713676598567508</v>
      </c>
      <c r="F66" s="2">
        <v>1.5206889565914092</v>
      </c>
      <c r="G66" s="2">
        <v>1.1049453623617032</v>
      </c>
      <c r="H66" s="2">
        <v>1</v>
      </c>
      <c r="I66" s="2">
        <v>1</v>
      </c>
      <c r="J66" s="2">
        <v>2.9432277831808342</v>
      </c>
      <c r="K66" s="2">
        <v>1.2573517700807466</v>
      </c>
      <c r="L66" s="2">
        <v>1.2421449356679799</v>
      </c>
      <c r="M66" s="2">
        <v>1.0324191975986121</v>
      </c>
      <c r="N66" s="2">
        <v>0.99298662119667058</v>
      </c>
      <c r="O66" s="2">
        <v>1.0071924047829772</v>
      </c>
      <c r="P66" s="2">
        <v>1</v>
      </c>
      <c r="Q66" s="2">
        <v>1</v>
      </c>
      <c r="R66" s="2">
        <v>19.851619936663713</v>
      </c>
    </row>
    <row r="67" spans="1:18" x14ac:dyDescent="0.25">
      <c r="A67" s="3" t="s">
        <v>11</v>
      </c>
      <c r="B67" s="2">
        <v>0.90337310732897647</v>
      </c>
      <c r="C67" s="2">
        <v>0.93093528918637458</v>
      </c>
      <c r="D67" s="2">
        <v>0.90800619313016051</v>
      </c>
      <c r="E67" s="2">
        <v>2.2060028536338185</v>
      </c>
      <c r="F67" s="2">
        <v>1.8789824036848131</v>
      </c>
      <c r="G67" s="2">
        <v>1.094322178850053</v>
      </c>
      <c r="H67" s="2">
        <v>1</v>
      </c>
      <c r="I67" s="2">
        <v>1</v>
      </c>
      <c r="J67" s="2">
        <v>4.4796207359398084</v>
      </c>
      <c r="K67" s="2">
        <v>1.2925956274561834</v>
      </c>
      <c r="L67" s="2">
        <v>1.3781294054116415</v>
      </c>
      <c r="M67" s="2">
        <v>0.95129026387478688</v>
      </c>
      <c r="N67" s="2">
        <v>0.88237709829454058</v>
      </c>
      <c r="O67" s="2">
        <v>0.90720341361455104</v>
      </c>
      <c r="P67" s="2">
        <v>1</v>
      </c>
      <c r="Q67" s="2">
        <v>1</v>
      </c>
      <c r="R67" s="2">
        <v>21.812838570405706</v>
      </c>
    </row>
    <row r="68" spans="1:18" x14ac:dyDescent="0.25">
      <c r="A68" s="3" t="s">
        <v>12</v>
      </c>
      <c r="B68" s="2">
        <v>0.23028230389848395</v>
      </c>
      <c r="C68" s="2">
        <v>8.2919212459666866E-2</v>
      </c>
      <c r="D68" s="2">
        <v>0.37183084246006559</v>
      </c>
      <c r="E68" s="2">
        <v>1.5744494961510624</v>
      </c>
      <c r="F68" s="2">
        <v>0.36416566762677105</v>
      </c>
      <c r="G68" s="2">
        <v>0.63707650647126235</v>
      </c>
      <c r="H68" s="2">
        <v>1</v>
      </c>
      <c r="I68" s="2">
        <v>1</v>
      </c>
      <c r="J68" s="2">
        <v>0.95267926409315162</v>
      </c>
      <c r="K68" s="2">
        <v>0.55243184409329926</v>
      </c>
      <c r="L68" s="2">
        <v>0.93225991588738055</v>
      </c>
      <c r="M68" s="2">
        <v>0.88301384289840079</v>
      </c>
      <c r="N68" s="2">
        <v>0.80611253779934222</v>
      </c>
      <c r="O68" s="2">
        <v>0.83381662088713737</v>
      </c>
      <c r="P68" s="2">
        <v>1</v>
      </c>
      <c r="Q68" s="2">
        <v>1</v>
      </c>
      <c r="R68" s="2">
        <v>12.221038054726023</v>
      </c>
    </row>
    <row r="69" spans="1:18" x14ac:dyDescent="0.25">
      <c r="A69" s="3" t="s">
        <v>13</v>
      </c>
      <c r="B69" s="2">
        <v>0.14883523870909082</v>
      </c>
      <c r="C69" s="2"/>
      <c r="D69" s="2">
        <v>0.29512845555680017</v>
      </c>
      <c r="E69" s="2">
        <v>1.9465064956991527</v>
      </c>
      <c r="F69" s="2">
        <v>0.31671320634745859</v>
      </c>
      <c r="G69" s="2">
        <v>0.62097095746921027</v>
      </c>
      <c r="H69" s="2">
        <v>1</v>
      </c>
      <c r="I69" s="2">
        <v>1</v>
      </c>
      <c r="J69" s="2">
        <v>1.5960997906241328</v>
      </c>
      <c r="K69" s="2">
        <v>0.5398020633786198</v>
      </c>
      <c r="L69" s="2">
        <v>0.80402204628596141</v>
      </c>
      <c r="M69" s="2">
        <v>0.84329484422652612</v>
      </c>
      <c r="N69" s="2">
        <v>0.75311822002819162</v>
      </c>
      <c r="O69" s="2">
        <v>0.78560480440620484</v>
      </c>
      <c r="P69" s="2">
        <v>1</v>
      </c>
      <c r="Q69" s="2">
        <v>1</v>
      </c>
      <c r="R69" s="2">
        <v>12.650096122731348</v>
      </c>
    </row>
    <row r="70" spans="1:18" x14ac:dyDescent="0.25">
      <c r="A70" s="3" t="s">
        <v>223</v>
      </c>
      <c r="B70" s="2">
        <v>0.99999971713608404</v>
      </c>
      <c r="C70" s="2">
        <v>0.99999971713967228</v>
      </c>
      <c r="D70" s="2">
        <v>0.99999971713861335</v>
      </c>
      <c r="E70" s="2">
        <v>0.99999971739179638</v>
      </c>
      <c r="F70" s="2">
        <v>0.99999971714719305</v>
      </c>
      <c r="G70" s="2">
        <v>0.999999717137799</v>
      </c>
      <c r="H70" s="2">
        <v>1</v>
      </c>
      <c r="I70" s="2">
        <v>1</v>
      </c>
      <c r="J70" s="2">
        <v>0.9999997171367444</v>
      </c>
      <c r="K70" s="2">
        <v>1.0000265876883043</v>
      </c>
      <c r="L70" s="2">
        <v>1.0000130122435245</v>
      </c>
      <c r="M70" s="2">
        <v>0.99999972357414368</v>
      </c>
      <c r="N70" s="2">
        <v>0.99999972180859353</v>
      </c>
      <c r="O70" s="2">
        <v>0.99999971997174131</v>
      </c>
      <c r="P70" s="2">
        <v>1</v>
      </c>
      <c r="Q70" s="2">
        <v>1</v>
      </c>
      <c r="R70" s="2">
        <v>16.000036785514212</v>
      </c>
    </row>
    <row r="71" spans="1:18" x14ac:dyDescent="0.25">
      <c r="A71" s="3" t="s">
        <v>14</v>
      </c>
      <c r="B71" s="2">
        <v>7.8022182777746349E-2</v>
      </c>
      <c r="C71" s="2"/>
      <c r="D71" s="2">
        <v>0.22954536195669487</v>
      </c>
      <c r="E71" s="2">
        <v>2.3542282744833716</v>
      </c>
      <c r="F71" s="2">
        <v>0.35603429139907705</v>
      </c>
      <c r="G71" s="2">
        <v>0.60871202217340914</v>
      </c>
      <c r="H71" s="2">
        <v>1</v>
      </c>
      <c r="I71" s="2">
        <v>1</v>
      </c>
      <c r="J71" s="2">
        <v>1.8217870739105275</v>
      </c>
      <c r="K71" s="2">
        <v>0.55442297232712368</v>
      </c>
      <c r="L71" s="2">
        <v>0.76780444930842062</v>
      </c>
      <c r="M71" s="2">
        <v>0.80215631364224671</v>
      </c>
      <c r="N71" s="2">
        <v>0.70195037939025628</v>
      </c>
      <c r="O71" s="2">
        <v>0.73805007399606581</v>
      </c>
      <c r="P71" s="2">
        <v>1</v>
      </c>
      <c r="Q71" s="2">
        <v>1</v>
      </c>
      <c r="R71" s="2">
        <v>13.012713395364941</v>
      </c>
    </row>
    <row r="72" spans="1:18" x14ac:dyDescent="0.25">
      <c r="A72" s="3" t="s">
        <v>15</v>
      </c>
      <c r="B72" s="2">
        <v>1.0557130943973645E-2</v>
      </c>
      <c r="C72" s="2"/>
      <c r="D72" s="2">
        <v>0.16322421434399645</v>
      </c>
      <c r="E72" s="2">
        <v>2.7618510575162936</v>
      </c>
      <c r="F72" s="2">
        <v>0.46732727808360297</v>
      </c>
      <c r="G72" s="2">
        <v>0.5988632776235665</v>
      </c>
      <c r="H72" s="2">
        <v>1</v>
      </c>
      <c r="I72" s="2">
        <v>1</v>
      </c>
      <c r="J72" s="2">
        <v>2.1331602713841322</v>
      </c>
      <c r="K72" s="2">
        <v>0.54610653602568693</v>
      </c>
      <c r="L72" s="2">
        <v>0.74372858113180029</v>
      </c>
      <c r="M72" s="2">
        <v>0.77046643972314621</v>
      </c>
      <c r="N72" s="2">
        <v>0.66161513610139688</v>
      </c>
      <c r="O72" s="2">
        <v>0.7008293687042636</v>
      </c>
      <c r="P72" s="2">
        <v>1</v>
      </c>
      <c r="Q72" s="2">
        <v>1</v>
      </c>
      <c r="R72" s="2">
        <v>13.557729291581856</v>
      </c>
    </row>
    <row r="73" spans="1:18" x14ac:dyDescent="0.25">
      <c r="A73" s="3" t="s">
        <v>16</v>
      </c>
      <c r="B73" s="2"/>
      <c r="C73" s="2"/>
      <c r="D73" s="2">
        <v>0.1000056402158131</v>
      </c>
      <c r="E73" s="2">
        <v>3.1543790658920754</v>
      </c>
      <c r="F73" s="2">
        <v>0.57998682872308449</v>
      </c>
      <c r="G73" s="2">
        <v>0.59552233910975139</v>
      </c>
      <c r="H73" s="2">
        <v>1</v>
      </c>
      <c r="I73" s="2">
        <v>1</v>
      </c>
      <c r="J73" s="2">
        <v>2.3487132049514909</v>
      </c>
      <c r="K73" s="2">
        <v>0.5488592850365438</v>
      </c>
      <c r="L73" s="2">
        <v>0.72797504432449645</v>
      </c>
      <c r="M73" s="2">
        <v>0.74583956544333385</v>
      </c>
      <c r="N73" s="2">
        <v>0.62898235130417679</v>
      </c>
      <c r="O73" s="2">
        <v>0.67108075410786072</v>
      </c>
      <c r="P73" s="2">
        <v>1</v>
      </c>
      <c r="Q73" s="2">
        <v>1</v>
      </c>
      <c r="R73" s="2">
        <v>14.101344079108628</v>
      </c>
    </row>
    <row r="74" spans="1:18" x14ac:dyDescent="0.25">
      <c r="A74" s="3" t="s">
        <v>17</v>
      </c>
      <c r="B74" s="2"/>
      <c r="C74" s="2"/>
      <c r="D74" s="2">
        <v>6.3774782217541098E-2</v>
      </c>
      <c r="E74" s="2">
        <v>3.7813503590647852</v>
      </c>
      <c r="F74" s="2">
        <v>0.71621736748667597</v>
      </c>
      <c r="G74" s="2">
        <v>0.60380687600174499</v>
      </c>
      <c r="H74" s="2">
        <v>1</v>
      </c>
      <c r="I74" s="2">
        <v>1</v>
      </c>
      <c r="J74" s="2">
        <v>2.3334805744855855</v>
      </c>
      <c r="K74" s="2">
        <v>0.55490966716502499</v>
      </c>
      <c r="L74" s="2">
        <v>0.72201921607554165</v>
      </c>
      <c r="M74" s="2">
        <v>0.73055350522818818</v>
      </c>
      <c r="N74" s="2">
        <v>0.60883436506244126</v>
      </c>
      <c r="O74" s="2">
        <v>0.65268430117929643</v>
      </c>
      <c r="P74" s="2">
        <v>1</v>
      </c>
      <c r="Q74" s="2">
        <v>1</v>
      </c>
      <c r="R74" s="2">
        <v>14.767631013966824</v>
      </c>
    </row>
    <row r="75" spans="1:18" x14ac:dyDescent="0.25">
      <c r="A75" s="1" t="s">
        <v>82</v>
      </c>
      <c r="B75" s="2">
        <v>3.0870250562413735</v>
      </c>
      <c r="C75" s="2">
        <v>5.6631344472781757</v>
      </c>
      <c r="D75" s="2">
        <v>5.34575376916096</v>
      </c>
      <c r="E75" s="2">
        <v>6.6981883555677122</v>
      </c>
      <c r="F75" s="2">
        <v>5.4620842102648046</v>
      </c>
      <c r="G75" s="2">
        <v>7.0859297014632894</v>
      </c>
      <c r="H75" s="2">
        <v>8.0177278045313329</v>
      </c>
      <c r="I75" s="2">
        <v>28.326281882880771</v>
      </c>
      <c r="J75" s="2">
        <v>6.2030137083660426</v>
      </c>
      <c r="K75" s="2">
        <v>6.2217856500289699</v>
      </c>
      <c r="L75" s="2">
        <v>8.5274348069276353</v>
      </c>
      <c r="M75" s="2">
        <v>8.8465974255451432</v>
      </c>
      <c r="N75" s="2">
        <v>8.4418319117423</v>
      </c>
      <c r="O75" s="2">
        <v>8.6835506419339712</v>
      </c>
      <c r="P75" s="2">
        <v>8.3493901358714187</v>
      </c>
      <c r="Q75" s="2">
        <v>9.193719761261276</v>
      </c>
      <c r="R75" s="2">
        <v>134.15344926906519</v>
      </c>
    </row>
    <row r="76" spans="1:18" x14ac:dyDescent="0.25">
      <c r="A76" s="3" t="s">
        <v>10</v>
      </c>
      <c r="B76" s="2">
        <v>1.0533576187752942</v>
      </c>
      <c r="C76" s="2">
        <v>1.0331260963861337</v>
      </c>
      <c r="D76" s="2">
        <v>1.0354203996253755</v>
      </c>
      <c r="E76" s="2">
        <v>1.0644308731006229</v>
      </c>
      <c r="F76" s="2">
        <v>1.1042420996204998</v>
      </c>
      <c r="G76" s="2">
        <v>1.0523380867443275</v>
      </c>
      <c r="H76" s="2">
        <v>1.031024306989738</v>
      </c>
      <c r="I76" s="2">
        <v>1.1889689754100754</v>
      </c>
      <c r="J76" s="2">
        <v>1.1079122817326246</v>
      </c>
      <c r="K76" s="2">
        <v>1.1755572715997191</v>
      </c>
      <c r="L76" s="2">
        <v>1.1984181129760425</v>
      </c>
      <c r="M76" s="2">
        <v>1.0253987546805419</v>
      </c>
      <c r="N76" s="2">
        <v>1.0137332819111238</v>
      </c>
      <c r="O76" s="2">
        <v>1.0206996956492411</v>
      </c>
      <c r="P76" s="2">
        <v>1.011069080572697</v>
      </c>
      <c r="Q76" s="2">
        <v>1.0288023382794769</v>
      </c>
      <c r="R76" s="2">
        <v>17.144499274053533</v>
      </c>
    </row>
    <row r="77" spans="1:18" x14ac:dyDescent="0.25">
      <c r="A77" s="3" t="s">
        <v>11</v>
      </c>
      <c r="B77" s="2">
        <v>1.033668533049545</v>
      </c>
      <c r="C77" s="2">
        <v>1.0083107874765809</v>
      </c>
      <c r="D77" s="2">
        <v>1.0129647219711766</v>
      </c>
      <c r="E77" s="2">
        <v>1.076974202385367</v>
      </c>
      <c r="F77" s="2">
        <v>1.1541373378887843</v>
      </c>
      <c r="G77" s="2">
        <v>1.053260765487918</v>
      </c>
      <c r="H77" s="2">
        <v>1.0132453651251394</v>
      </c>
      <c r="I77" s="2">
        <v>1.7530412418242522</v>
      </c>
      <c r="J77" s="2">
        <v>1.1664907117013639</v>
      </c>
      <c r="K77" s="2">
        <v>1.2520466874824976</v>
      </c>
      <c r="L77" s="2">
        <v>1.3382248240034125</v>
      </c>
      <c r="M77" s="2">
        <v>1.0021203084691932</v>
      </c>
      <c r="N77" s="2">
        <v>0.97841218668483565</v>
      </c>
      <c r="O77" s="2">
        <v>0.99257025461676562</v>
      </c>
      <c r="P77" s="2">
        <v>0.97299764246851828</v>
      </c>
      <c r="Q77" s="2">
        <v>1.1138824865000339</v>
      </c>
      <c r="R77" s="2">
        <v>17.922348057135384</v>
      </c>
    </row>
    <row r="78" spans="1:18" x14ac:dyDescent="0.25">
      <c r="A78" s="3" t="s">
        <v>12</v>
      </c>
      <c r="B78" s="2"/>
      <c r="C78" s="2">
        <v>0.51550139154868257</v>
      </c>
      <c r="D78" s="2">
        <v>0.47117193359029913</v>
      </c>
      <c r="E78" s="2">
        <v>0.51332348682780926</v>
      </c>
      <c r="F78" s="2">
        <v>0.1921521428685547</v>
      </c>
      <c r="G78" s="2">
        <v>0.6126579085188707</v>
      </c>
      <c r="H78" s="2">
        <v>0.87383184205039632</v>
      </c>
      <c r="I78" s="2">
        <v>0.9719881678782627</v>
      </c>
      <c r="J78" s="2">
        <v>0.32885029658391701</v>
      </c>
      <c r="K78" s="2">
        <v>0.67733937617085438</v>
      </c>
      <c r="L78" s="2">
        <v>0.89059682320516764</v>
      </c>
      <c r="M78" s="2">
        <v>0.98452640739633379</v>
      </c>
      <c r="N78" s="2">
        <v>0.95310493830606491</v>
      </c>
      <c r="O78" s="2">
        <v>0.97186927883893159</v>
      </c>
      <c r="P78" s="2">
        <v>0.94592879237142202</v>
      </c>
      <c r="Q78" s="2">
        <v>0.9936941265977669</v>
      </c>
      <c r="R78" s="2">
        <v>10.896536912753332</v>
      </c>
    </row>
    <row r="79" spans="1:18" x14ac:dyDescent="0.25">
      <c r="A79" s="3" t="s">
        <v>13</v>
      </c>
      <c r="B79" s="2"/>
      <c r="C79" s="2">
        <v>0.4773820955261035</v>
      </c>
      <c r="D79" s="2">
        <v>0.43088859656747996</v>
      </c>
      <c r="E79" s="2">
        <v>0.52876375565648015</v>
      </c>
      <c r="F79" s="2">
        <v>0.23471883180059111</v>
      </c>
      <c r="G79" s="2">
        <v>0.62137509717492412</v>
      </c>
      <c r="H79" s="2">
        <v>0.83455358110481581</v>
      </c>
      <c r="I79" s="2">
        <v>2.35748634712593</v>
      </c>
      <c r="J79" s="2">
        <v>0.39124069718630355</v>
      </c>
      <c r="K79" s="2">
        <v>0.53435631978706055</v>
      </c>
      <c r="L79" s="2">
        <v>0.86252404077073563</v>
      </c>
      <c r="M79" s="2">
        <v>0.98093547868872999</v>
      </c>
      <c r="N79" s="2">
        <v>0.93816906878912376</v>
      </c>
      <c r="O79" s="2">
        <v>0.96370840419548531</v>
      </c>
      <c r="P79" s="2">
        <v>0.92840192516382491</v>
      </c>
      <c r="Q79" s="2">
        <v>1.0069847165719579</v>
      </c>
      <c r="R79" s="2">
        <v>12.091488956109547</v>
      </c>
    </row>
    <row r="80" spans="1:18" x14ac:dyDescent="0.25">
      <c r="A80" s="3" t="s">
        <v>223</v>
      </c>
      <c r="B80" s="2">
        <v>0.99999890441653427</v>
      </c>
      <c r="C80" s="2">
        <v>0.99999890440013617</v>
      </c>
      <c r="D80" s="2">
        <v>0.99999890440419237</v>
      </c>
      <c r="E80" s="2">
        <v>0.99999890440126771</v>
      </c>
      <c r="F80" s="2">
        <v>0.99999890440039108</v>
      </c>
      <c r="G80" s="2">
        <v>0.99999890439950034</v>
      </c>
      <c r="H80" s="2">
        <v>0.99999890439686601</v>
      </c>
      <c r="I80" s="2">
        <v>0.99999890439398353</v>
      </c>
      <c r="J80" s="2">
        <v>0.99999890439821537</v>
      </c>
      <c r="K80" s="2">
        <v>1.0000900801467738</v>
      </c>
      <c r="L80" s="2">
        <v>1.0000400853847971</v>
      </c>
      <c r="M80" s="2">
        <v>0.9999989105377598</v>
      </c>
      <c r="N80" s="2">
        <v>0.99999890527416369</v>
      </c>
      <c r="O80" s="2">
        <v>0.99999891124915175</v>
      </c>
      <c r="P80" s="2">
        <v>0.99999890439586803</v>
      </c>
      <c r="Q80" s="2">
        <v>0.99999890494131716</v>
      </c>
      <c r="R80" s="2">
        <v>16.00011484154092</v>
      </c>
    </row>
    <row r="81" spans="1:18" x14ac:dyDescent="0.25">
      <c r="A81" s="3" t="s">
        <v>14</v>
      </c>
      <c r="B81" s="2"/>
      <c r="C81" s="2">
        <v>0.44081910299072952</v>
      </c>
      <c r="D81" s="2">
        <v>0.39466548686380287</v>
      </c>
      <c r="E81" s="2">
        <v>0.54942764199866889</v>
      </c>
      <c r="F81" s="2">
        <v>0.28646721465544106</v>
      </c>
      <c r="G81" s="2">
        <v>0.63601775359482382</v>
      </c>
      <c r="H81" s="2">
        <v>0.83917837922153238</v>
      </c>
      <c r="I81" s="2">
        <v>3.8572761537436526</v>
      </c>
      <c r="J81" s="2">
        <v>0.42354861696527196</v>
      </c>
      <c r="K81" s="2">
        <v>0.49442077991941374</v>
      </c>
      <c r="L81" s="2">
        <v>0.8655406251396357</v>
      </c>
      <c r="M81" s="2">
        <v>0.96956700783543204</v>
      </c>
      <c r="N81" s="2">
        <v>0.91474073940674583</v>
      </c>
      <c r="O81" s="2">
        <v>0.94748200633965118</v>
      </c>
      <c r="P81" s="2">
        <v>0.90221932296877427</v>
      </c>
      <c r="Q81" s="2">
        <v>1.022281692242921</v>
      </c>
      <c r="R81" s="2">
        <v>13.543652523886495</v>
      </c>
    </row>
    <row r="82" spans="1:18" x14ac:dyDescent="0.25">
      <c r="A82" s="3" t="s">
        <v>15</v>
      </c>
      <c r="B82" s="2"/>
      <c r="C82" s="2">
        <v>0.41902734036618794</v>
      </c>
      <c r="D82" s="2">
        <v>0.36029307997273369</v>
      </c>
      <c r="E82" s="2">
        <v>0.59961010729039144</v>
      </c>
      <c r="F82" s="2">
        <v>0.38281727333002341</v>
      </c>
      <c r="G82" s="2">
        <v>0.66134611504473872</v>
      </c>
      <c r="H82" s="2">
        <v>0.80938469430465976</v>
      </c>
      <c r="I82" s="2">
        <v>5.0911026074976213</v>
      </c>
      <c r="J82" s="2">
        <v>0.50131241620460465</v>
      </c>
      <c r="K82" s="2">
        <v>0.4284863130983998</v>
      </c>
      <c r="L82" s="2">
        <v>0.84505790677512005</v>
      </c>
      <c r="M82" s="2">
        <v>0.96213619085294266</v>
      </c>
      <c r="N82" s="2">
        <v>0.89463889071972891</v>
      </c>
      <c r="O82" s="2">
        <v>0.93494707084869511</v>
      </c>
      <c r="P82" s="2">
        <v>0.87922361893287904</v>
      </c>
      <c r="Q82" s="2">
        <v>1.0241224897317205</v>
      </c>
      <c r="R82" s="2">
        <v>14.79350611497045</v>
      </c>
    </row>
    <row r="83" spans="1:18" x14ac:dyDescent="0.25">
      <c r="A83" s="3" t="s">
        <v>16</v>
      </c>
      <c r="B83" s="2"/>
      <c r="C83" s="2">
        <v>0.38285917149199383</v>
      </c>
      <c r="D83" s="2">
        <v>0.3227541952956417</v>
      </c>
      <c r="E83" s="2">
        <v>0.64477292989971902</v>
      </c>
      <c r="F83" s="2">
        <v>0.48321293012623118</v>
      </c>
      <c r="G83" s="2">
        <v>0.69639200602144669</v>
      </c>
      <c r="H83" s="2">
        <v>0.80523460844915473</v>
      </c>
      <c r="I83" s="2">
        <v>5.5474951144809577</v>
      </c>
      <c r="J83" s="2">
        <v>0.57945268291889584</v>
      </c>
      <c r="K83" s="2">
        <v>0.36251598919461253</v>
      </c>
      <c r="L83" s="2">
        <v>0.80630921767585917</v>
      </c>
      <c r="M83" s="2">
        <v>0.95860076558220253</v>
      </c>
      <c r="N83" s="2">
        <v>0.87795767487252629</v>
      </c>
      <c r="O83" s="2">
        <v>0.92611628538958002</v>
      </c>
      <c r="P83" s="2">
        <v>0.85954012092464849</v>
      </c>
      <c r="Q83" s="2">
        <v>1.0137276540192308</v>
      </c>
      <c r="R83" s="2">
        <v>15.266941346342701</v>
      </c>
    </row>
    <row r="84" spans="1:18" x14ac:dyDescent="0.25">
      <c r="A84" s="3" t="s">
        <v>17</v>
      </c>
      <c r="B84" s="2"/>
      <c r="C84" s="2">
        <v>0.38610955709162853</v>
      </c>
      <c r="D84" s="2">
        <v>0.3175964508702579</v>
      </c>
      <c r="E84" s="2">
        <v>0.72088645400738605</v>
      </c>
      <c r="F84" s="2">
        <v>0.62433747557428776</v>
      </c>
      <c r="G84" s="2">
        <v>0.75254306447673891</v>
      </c>
      <c r="H84" s="2">
        <v>0.81127612288902906</v>
      </c>
      <c r="I84" s="2">
        <v>6.5589243705260341</v>
      </c>
      <c r="J84" s="2">
        <v>0.7042071006748456</v>
      </c>
      <c r="K84" s="2">
        <v>0.29697283262963814</v>
      </c>
      <c r="L84" s="2">
        <v>0.72072317099686589</v>
      </c>
      <c r="M84" s="2">
        <v>0.96331360150200662</v>
      </c>
      <c r="N84" s="2">
        <v>0.87107622577798738</v>
      </c>
      <c r="O84" s="2">
        <v>0.92615873480646937</v>
      </c>
      <c r="P84" s="2">
        <v>0.85001072807278788</v>
      </c>
      <c r="Q84" s="2">
        <v>0.99022535237685227</v>
      </c>
      <c r="R84" s="2">
        <v>16.494361242272813</v>
      </c>
    </row>
    <row r="85" spans="1:18" x14ac:dyDescent="0.25">
      <c r="A85" s="1" t="s">
        <v>85</v>
      </c>
      <c r="B85" s="2">
        <v>3.1244570614784406</v>
      </c>
      <c r="C85" s="2">
        <v>3.4812492533984796</v>
      </c>
      <c r="D85" s="2">
        <v>4.3154809130929035</v>
      </c>
      <c r="E85" s="2">
        <v>3.6096987063967898</v>
      </c>
      <c r="F85" s="2">
        <v>3.8980889454673564</v>
      </c>
      <c r="G85" s="2">
        <v>5.9460409611714082</v>
      </c>
      <c r="H85" s="2">
        <v>16.784035421087857</v>
      </c>
      <c r="I85" s="2">
        <v>8.2658431479166889</v>
      </c>
      <c r="J85" s="2">
        <v>5.311971271877848</v>
      </c>
      <c r="K85" s="2">
        <v>9.3902085051048587</v>
      </c>
      <c r="L85" s="2">
        <v>10.942379892316534</v>
      </c>
      <c r="M85" s="2">
        <v>13.208932272383407</v>
      </c>
      <c r="N85" s="2">
        <v>11.547431125897106</v>
      </c>
      <c r="O85" s="2">
        <v>13.733130610797453</v>
      </c>
      <c r="P85" s="2">
        <v>8.5232473911715676</v>
      </c>
      <c r="Q85" s="2">
        <v>12.334181097517231</v>
      </c>
      <c r="R85" s="2">
        <v>134.41637657707594</v>
      </c>
    </row>
    <row r="86" spans="1:18" x14ac:dyDescent="0.25">
      <c r="A86" s="3" t="s">
        <v>10</v>
      </c>
      <c r="B86" s="2">
        <v>1.0599612969920165</v>
      </c>
      <c r="C86" s="2">
        <v>1.0555334251919681</v>
      </c>
      <c r="D86" s="2">
        <v>1.0473776124961034</v>
      </c>
      <c r="E86" s="2">
        <v>1.2365123509022211</v>
      </c>
      <c r="F86" s="2">
        <v>1.3421694482798978</v>
      </c>
      <c r="G86" s="2">
        <v>1.0761561316691517</v>
      </c>
      <c r="H86" s="2">
        <v>1.3426355632935569</v>
      </c>
      <c r="I86" s="2">
        <v>1.827599325946347</v>
      </c>
      <c r="J86" s="2">
        <v>1.1955487473805979</v>
      </c>
      <c r="K86" s="2">
        <v>1.4838879861745595</v>
      </c>
      <c r="L86" s="2">
        <v>1.4868674089777258</v>
      </c>
      <c r="M86" s="2">
        <v>1.2427512944566019</v>
      </c>
      <c r="N86" s="2">
        <v>1.1215952032402765</v>
      </c>
      <c r="O86" s="2">
        <v>1.2045986375773068</v>
      </c>
      <c r="P86" s="2">
        <v>1.0149628698260325</v>
      </c>
      <c r="Q86" s="2">
        <v>1.1782716466574239</v>
      </c>
      <c r="R86" s="2">
        <v>19.916428949061785</v>
      </c>
    </row>
    <row r="87" spans="1:18" x14ac:dyDescent="0.25">
      <c r="A87" s="3" t="s">
        <v>11</v>
      </c>
      <c r="B87" s="2">
        <v>1.0644974504093214</v>
      </c>
      <c r="C87" s="2">
        <v>1.0558743383167097</v>
      </c>
      <c r="D87" s="2">
        <v>1.0425677304677563</v>
      </c>
      <c r="E87" s="2">
        <v>1.3731880414357873</v>
      </c>
      <c r="F87" s="2">
        <v>1.5559211831237179</v>
      </c>
      <c r="G87" s="2">
        <v>1.0928237969775234</v>
      </c>
      <c r="H87" s="2">
        <v>2.0584833147520798</v>
      </c>
      <c r="I87" s="2">
        <v>3.1240590573817504</v>
      </c>
      <c r="J87" s="2">
        <v>1.3026430327674869</v>
      </c>
      <c r="K87" s="2">
        <v>1.982900532752087</v>
      </c>
      <c r="L87" s="2">
        <v>2.0487273679985392</v>
      </c>
      <c r="M87" s="2">
        <v>1.5496345136990606</v>
      </c>
      <c r="N87" s="2">
        <v>1.2786590194717553</v>
      </c>
      <c r="O87" s="2">
        <v>1.4691036101934698</v>
      </c>
      <c r="P87" s="2">
        <v>0.98596085160707259</v>
      </c>
      <c r="Q87" s="2">
        <v>1.3974074967459382</v>
      </c>
      <c r="R87" s="2">
        <v>24.382451338100054</v>
      </c>
    </row>
    <row r="88" spans="1:18" x14ac:dyDescent="0.25">
      <c r="A88" s="3" t="s">
        <v>12</v>
      </c>
      <c r="B88" s="2"/>
      <c r="C88" s="2">
        <v>0.17443674710072801</v>
      </c>
      <c r="D88" s="2">
        <v>0.33844831438390821</v>
      </c>
      <c r="E88" s="2"/>
      <c r="F88" s="2"/>
      <c r="G88" s="2">
        <v>0.55900214610052801</v>
      </c>
      <c r="H88" s="2"/>
      <c r="I88" s="2">
        <v>0.42436851189901498</v>
      </c>
      <c r="J88" s="2">
        <v>0.38384685734991258</v>
      </c>
      <c r="K88" s="2">
        <v>0.51979245105043725</v>
      </c>
      <c r="L88" s="2">
        <v>1.0473719617685089</v>
      </c>
      <c r="M88" s="2">
        <v>1.1495479289756334</v>
      </c>
      <c r="N88" s="2">
        <v>1.1145296990948124</v>
      </c>
      <c r="O88" s="2">
        <v>1.2587897001659565</v>
      </c>
      <c r="P88" s="2">
        <v>0.98180441310556432</v>
      </c>
      <c r="Q88" s="2">
        <v>1.1412768488611602</v>
      </c>
      <c r="R88" s="2">
        <v>9.0932155798561656</v>
      </c>
    </row>
    <row r="89" spans="1:18" x14ac:dyDescent="0.25">
      <c r="A89" s="3" t="s">
        <v>13</v>
      </c>
      <c r="B89" s="2"/>
      <c r="C89" s="2">
        <v>0.11702637824624364</v>
      </c>
      <c r="D89" s="2">
        <v>0.28906862604386152</v>
      </c>
      <c r="E89" s="2"/>
      <c r="F89" s="2"/>
      <c r="G89" s="2">
        <v>0.5283053837584798</v>
      </c>
      <c r="H89" s="2">
        <v>0.92979528703163083</v>
      </c>
      <c r="I89" s="2">
        <v>1.0788925625827628</v>
      </c>
      <c r="J89" s="2">
        <v>0.38827063401094802</v>
      </c>
      <c r="K89" s="2">
        <v>0.71483497620484837</v>
      </c>
      <c r="L89" s="2">
        <v>1.0746977171190619</v>
      </c>
      <c r="M89" s="2">
        <v>1.3522145798439875</v>
      </c>
      <c r="N89" s="2">
        <v>1.2337482704463523</v>
      </c>
      <c r="O89" s="2">
        <v>1.4583845606798993</v>
      </c>
      <c r="P89" s="2">
        <v>0.96703849003637943</v>
      </c>
      <c r="Q89" s="2">
        <v>1.2909135991434328</v>
      </c>
      <c r="R89" s="2">
        <v>11.42319106514789</v>
      </c>
    </row>
    <row r="90" spans="1:18" x14ac:dyDescent="0.25">
      <c r="A90" s="3" t="s">
        <v>223</v>
      </c>
      <c r="B90" s="2">
        <v>0.9999983140771026</v>
      </c>
      <c r="C90" s="2">
        <v>0.99999831406483308</v>
      </c>
      <c r="D90" s="2">
        <v>0.99999831407035267</v>
      </c>
      <c r="E90" s="2">
        <v>0.99999831405878126</v>
      </c>
      <c r="F90" s="2">
        <v>0.99999831406374118</v>
      </c>
      <c r="G90" s="2">
        <v>0.999998314057712</v>
      </c>
      <c r="H90" s="2">
        <v>0.99999831404727269</v>
      </c>
      <c r="I90" s="2">
        <v>0.99999831405281259</v>
      </c>
      <c r="J90" s="2">
        <v>0.99999831405770667</v>
      </c>
      <c r="K90" s="2">
        <v>0.99999831429482722</v>
      </c>
      <c r="L90" s="2">
        <v>0.99999831436092645</v>
      </c>
      <c r="M90" s="2">
        <v>0.99995620882706115</v>
      </c>
      <c r="N90" s="2">
        <v>0.99997664687681798</v>
      </c>
      <c r="O90" s="2">
        <v>0.99996564373002883</v>
      </c>
      <c r="P90" s="2">
        <v>0.99999831405127459</v>
      </c>
      <c r="Q90" s="2">
        <v>0.99997021818995324</v>
      </c>
      <c r="R90" s="2">
        <v>15.999848486881204</v>
      </c>
    </row>
    <row r="91" spans="1:18" x14ac:dyDescent="0.25">
      <c r="A91" s="3" t="s">
        <v>14</v>
      </c>
      <c r="B91" s="2"/>
      <c r="C91" s="2">
        <v>7.8380050477997162E-2</v>
      </c>
      <c r="D91" s="2">
        <v>0.24983481881800443</v>
      </c>
      <c r="E91" s="2"/>
      <c r="F91" s="2"/>
      <c r="G91" s="2">
        <v>0.48055731668226265</v>
      </c>
      <c r="H91" s="2">
        <v>1.8095411912838333</v>
      </c>
      <c r="I91" s="2">
        <v>0.8109253760540005</v>
      </c>
      <c r="J91" s="2">
        <v>0.32412887894488446</v>
      </c>
      <c r="K91" s="2">
        <v>0.8382262008775051</v>
      </c>
      <c r="L91" s="2">
        <v>1.0672781392151611</v>
      </c>
      <c r="M91" s="2">
        <v>1.5178407437087234</v>
      </c>
      <c r="N91" s="2">
        <v>1.3322616150104991</v>
      </c>
      <c r="O91" s="2">
        <v>1.6295794097987732</v>
      </c>
      <c r="P91" s="2">
        <v>0.93237513050303067</v>
      </c>
      <c r="Q91" s="2">
        <v>1.4163689496716731</v>
      </c>
      <c r="R91" s="2">
        <v>12.487297821046347</v>
      </c>
    </row>
    <row r="92" spans="1:18" x14ac:dyDescent="0.25">
      <c r="A92" s="3" t="s">
        <v>15</v>
      </c>
      <c r="B92" s="2"/>
      <c r="C92" s="2"/>
      <c r="D92" s="2">
        <v>0.17125718686512059</v>
      </c>
      <c r="E92" s="2"/>
      <c r="F92" s="2"/>
      <c r="G92" s="2">
        <v>0.43505574481204096</v>
      </c>
      <c r="H92" s="2">
        <v>2.6525356580853674</v>
      </c>
      <c r="I92" s="2"/>
      <c r="J92" s="2">
        <v>0.27545983798739898</v>
      </c>
      <c r="K92" s="2">
        <v>0.93396994223646279</v>
      </c>
      <c r="L92" s="2">
        <v>1.066246838247243</v>
      </c>
      <c r="M92" s="2">
        <v>1.6845758456475459</v>
      </c>
      <c r="N92" s="2">
        <v>1.4304339285757397</v>
      </c>
      <c r="O92" s="2">
        <v>1.7985494510402253</v>
      </c>
      <c r="P92" s="2">
        <v>0.90195213595585044</v>
      </c>
      <c r="Q92" s="2">
        <v>1.5433960001058258</v>
      </c>
      <c r="R92" s="2">
        <v>12.89343256955882</v>
      </c>
    </row>
    <row r="93" spans="1:18" x14ac:dyDescent="0.25">
      <c r="A93" s="3" t="s">
        <v>16</v>
      </c>
      <c r="B93" s="2"/>
      <c r="C93" s="2"/>
      <c r="D93" s="2">
        <v>0.10306962048592781</v>
      </c>
      <c r="E93" s="2"/>
      <c r="F93" s="2"/>
      <c r="G93" s="2">
        <v>0.39010274297774394</v>
      </c>
      <c r="H93" s="2">
        <v>2.984032154075261</v>
      </c>
      <c r="I93" s="2"/>
      <c r="J93" s="2">
        <v>0.20565969764262401</v>
      </c>
      <c r="K93" s="2">
        <v>0.97998299602629957</v>
      </c>
      <c r="L93" s="2">
        <v>1.0693389976438312</v>
      </c>
      <c r="M93" s="2">
        <v>1.829464579613018</v>
      </c>
      <c r="N93" s="2">
        <v>1.5097716945255417</v>
      </c>
      <c r="O93" s="2">
        <v>1.9363383157411513</v>
      </c>
      <c r="P93" s="2">
        <v>0.874962129655803</v>
      </c>
      <c r="Q93" s="2">
        <v>1.6561656978378685</v>
      </c>
      <c r="R93" s="2">
        <v>13.53888862622507</v>
      </c>
    </row>
    <row r="94" spans="1:18" x14ac:dyDescent="0.25">
      <c r="A94" s="3" t="s">
        <v>17</v>
      </c>
      <c r="B94" s="2"/>
      <c r="C94" s="2"/>
      <c r="D94" s="2">
        <v>7.385868946186859E-2</v>
      </c>
      <c r="E94" s="2"/>
      <c r="F94" s="2"/>
      <c r="G94" s="2">
        <v>0.3840393841359665</v>
      </c>
      <c r="H94" s="2">
        <v>4.0070139385188561</v>
      </c>
      <c r="I94" s="2"/>
      <c r="J94" s="2">
        <v>0.23641527173628812</v>
      </c>
      <c r="K94" s="2">
        <v>0.93661510548783067</v>
      </c>
      <c r="L94" s="2">
        <v>1.0818531469855381</v>
      </c>
      <c r="M94" s="2">
        <v>1.8829465776117731</v>
      </c>
      <c r="N94" s="2">
        <v>1.5264550486553088</v>
      </c>
      <c r="O94" s="2">
        <v>1.9778212818706411</v>
      </c>
      <c r="P94" s="2">
        <v>0.86419305643056077</v>
      </c>
      <c r="Q94" s="2">
        <v>1.7104106403039556</v>
      </c>
      <c r="R94" s="2">
        <v>14.681622141198586</v>
      </c>
    </row>
    <row r="95" spans="1:18" x14ac:dyDescent="0.25">
      <c r="A95" s="1" t="s">
        <v>86</v>
      </c>
      <c r="B95" s="2">
        <v>9</v>
      </c>
      <c r="C95" s="2">
        <v>3.2366108048127069</v>
      </c>
      <c r="D95" s="2">
        <v>3.1342660566735758</v>
      </c>
      <c r="E95" s="2">
        <v>9</v>
      </c>
      <c r="F95" s="2">
        <v>9</v>
      </c>
      <c r="G95" s="2">
        <v>9</v>
      </c>
      <c r="H95" s="2">
        <v>9</v>
      </c>
      <c r="I95" s="2">
        <v>4231.0801506640728</v>
      </c>
      <c r="J95" s="2">
        <v>224.71662157663613</v>
      </c>
      <c r="K95" s="2">
        <v>3.3465787285535056</v>
      </c>
      <c r="L95" s="2">
        <v>5.6546645168052869</v>
      </c>
      <c r="M95" s="2">
        <v>9.6639984114532709</v>
      </c>
      <c r="N95" s="2">
        <v>8.5697001833703155</v>
      </c>
      <c r="O95" s="2">
        <v>8.9983040920349389</v>
      </c>
      <c r="P95" s="2">
        <v>8.4054731270780252</v>
      </c>
      <c r="Q95" s="2">
        <v>9</v>
      </c>
      <c r="R95" s="2">
        <v>4560.8063681614913</v>
      </c>
    </row>
    <row r="96" spans="1:18" x14ac:dyDescent="0.25">
      <c r="A96" s="3" t="s">
        <v>10</v>
      </c>
      <c r="B96" s="2">
        <v>1</v>
      </c>
      <c r="C96" s="2">
        <v>1.1119012644013904</v>
      </c>
      <c r="D96" s="2">
        <v>1.0695214085481417</v>
      </c>
      <c r="E96" s="2">
        <v>1</v>
      </c>
      <c r="F96" s="2">
        <v>1</v>
      </c>
      <c r="G96" s="2">
        <v>1</v>
      </c>
      <c r="H96" s="2">
        <v>1</v>
      </c>
      <c r="I96" s="2">
        <v>158.79515028591453</v>
      </c>
      <c r="J96" s="2">
        <v>48.253031408529743</v>
      </c>
      <c r="K96" s="2">
        <v>1.1261360728607526</v>
      </c>
      <c r="L96" s="2">
        <v>1.1118930957471518</v>
      </c>
      <c r="M96" s="2">
        <v>1.0913319016007126</v>
      </c>
      <c r="N96" s="2">
        <v>1.0231675816466728</v>
      </c>
      <c r="O96" s="2">
        <v>1.0477067283221382</v>
      </c>
      <c r="P96" s="2">
        <v>1.0137453529464937</v>
      </c>
      <c r="Q96" s="2">
        <v>1</v>
      </c>
      <c r="R96" s="2">
        <v>221.64358510051775</v>
      </c>
    </row>
    <row r="97" spans="1:18" x14ac:dyDescent="0.25">
      <c r="A97" s="3" t="s">
        <v>11</v>
      </c>
      <c r="B97" s="2">
        <v>1</v>
      </c>
      <c r="C97" s="2">
        <v>1.1247051262101504</v>
      </c>
      <c r="D97" s="2">
        <v>1.0647402339357828</v>
      </c>
      <c r="E97" s="2">
        <v>1</v>
      </c>
      <c r="F97" s="2">
        <v>1</v>
      </c>
      <c r="G97" s="2">
        <v>1</v>
      </c>
      <c r="H97" s="2">
        <v>1</v>
      </c>
      <c r="I97" s="2">
        <v>355.39659235611907</v>
      </c>
      <c r="J97" s="2">
        <v>85.172599599232242</v>
      </c>
      <c r="K97" s="2">
        <v>1.2201889923028559</v>
      </c>
      <c r="L97" s="2">
        <v>1.2558199611206071</v>
      </c>
      <c r="M97" s="2">
        <v>1.118201163618266</v>
      </c>
      <c r="N97" s="2">
        <v>0.99713789500417505</v>
      </c>
      <c r="O97" s="2">
        <v>1.0407345661155984</v>
      </c>
      <c r="P97" s="2">
        <v>0.98042828107336921</v>
      </c>
      <c r="Q97" s="2">
        <v>1</v>
      </c>
      <c r="R97" s="2">
        <v>455.37114817473213</v>
      </c>
    </row>
    <row r="98" spans="1:18" x14ac:dyDescent="0.25">
      <c r="A98" s="3" t="s">
        <v>12</v>
      </c>
      <c r="B98" s="2">
        <v>1</v>
      </c>
      <c r="C98" s="2"/>
      <c r="D98" s="2"/>
      <c r="E98" s="2">
        <v>1</v>
      </c>
      <c r="F98" s="2">
        <v>1</v>
      </c>
      <c r="G98" s="2">
        <v>1</v>
      </c>
      <c r="H98" s="2">
        <v>1</v>
      </c>
      <c r="I98" s="2">
        <v>206.17535479575784</v>
      </c>
      <c r="J98" s="2">
        <v>23.447312808448981</v>
      </c>
      <c r="K98" s="2"/>
      <c r="L98" s="2">
        <v>0.21574656131475353</v>
      </c>
      <c r="M98" s="2">
        <v>1.0012237766332603</v>
      </c>
      <c r="N98" s="2">
        <v>0.97309646878188205</v>
      </c>
      <c r="O98" s="2">
        <v>1.0177354798130074</v>
      </c>
      <c r="P98" s="2">
        <v>0.95598951839157875</v>
      </c>
      <c r="Q98" s="2">
        <v>1</v>
      </c>
      <c r="R98" s="2">
        <v>239.78645940914129</v>
      </c>
    </row>
    <row r="99" spans="1:18" x14ac:dyDescent="0.25">
      <c r="A99" s="3" t="s">
        <v>13</v>
      </c>
      <c r="B99" s="2">
        <v>1</v>
      </c>
      <c r="C99" s="2"/>
      <c r="D99" s="2"/>
      <c r="E99" s="2">
        <v>1</v>
      </c>
      <c r="F99" s="2">
        <v>1</v>
      </c>
      <c r="G99" s="2">
        <v>1</v>
      </c>
      <c r="H99" s="2">
        <v>1</v>
      </c>
      <c r="I99" s="2">
        <v>419.6114302797414</v>
      </c>
      <c r="J99" s="2">
        <v>19.794366282706665</v>
      </c>
      <c r="K99" s="2"/>
      <c r="L99" s="2">
        <v>0.28830115901151043</v>
      </c>
      <c r="M99" s="2">
        <v>1.1062106754704415</v>
      </c>
      <c r="N99" s="2">
        <v>0.95954094895684672</v>
      </c>
      <c r="O99" s="2">
        <v>1.0123632697089862</v>
      </c>
      <c r="P99" s="2">
        <v>0.93930483569404777</v>
      </c>
      <c r="Q99" s="2">
        <v>1</v>
      </c>
      <c r="R99" s="2">
        <v>449.71151745128986</v>
      </c>
    </row>
    <row r="100" spans="1:18" x14ac:dyDescent="0.25">
      <c r="A100" s="3" t="s">
        <v>223</v>
      </c>
      <c r="B100" s="2">
        <v>1</v>
      </c>
      <c r="C100" s="2">
        <v>1.0000044142011664</v>
      </c>
      <c r="D100" s="2">
        <v>1.0000044141896516</v>
      </c>
      <c r="E100" s="2">
        <v>1</v>
      </c>
      <c r="F100" s="2">
        <v>1</v>
      </c>
      <c r="G100" s="2">
        <v>1</v>
      </c>
      <c r="H100" s="2">
        <v>1</v>
      </c>
      <c r="I100" s="2">
        <v>1.0000011110510294</v>
      </c>
      <c r="J100" s="2">
        <v>1.0000047159016203</v>
      </c>
      <c r="K100" s="2">
        <v>1.0002536633898973</v>
      </c>
      <c r="L100" s="2">
        <v>1.0002249013403053</v>
      </c>
      <c r="M100" s="2">
        <v>1.000003697399874</v>
      </c>
      <c r="N100" s="2">
        <v>1.0000299198309244</v>
      </c>
      <c r="O100" s="2">
        <v>1.0000043764872113</v>
      </c>
      <c r="P100" s="2">
        <v>1.0000044141231026</v>
      </c>
      <c r="Q100" s="2">
        <v>1</v>
      </c>
      <c r="R100" s="2">
        <v>16.000535627914779</v>
      </c>
    </row>
    <row r="101" spans="1:18" x14ac:dyDescent="0.25">
      <c r="A101" s="3" t="s">
        <v>14</v>
      </c>
      <c r="B101" s="2">
        <v>1</v>
      </c>
      <c r="C101" s="2"/>
      <c r="D101" s="2"/>
      <c r="E101" s="2">
        <v>1</v>
      </c>
      <c r="F101" s="2">
        <v>1</v>
      </c>
      <c r="G101" s="2">
        <v>1</v>
      </c>
      <c r="H101" s="2">
        <v>1</v>
      </c>
      <c r="I101" s="2">
        <v>603.02323665515712</v>
      </c>
      <c r="J101" s="2">
        <v>10.399015748924276</v>
      </c>
      <c r="K101" s="2"/>
      <c r="L101" s="2">
        <v>0.3500674889934936</v>
      </c>
      <c r="M101" s="2">
        <v>1.0979883875132008</v>
      </c>
      <c r="N101" s="2">
        <v>0.93495462804855933</v>
      </c>
      <c r="O101" s="2">
        <v>0.99367251512840593</v>
      </c>
      <c r="P101" s="2">
        <v>0.91246457775287448</v>
      </c>
      <c r="Q101" s="2">
        <v>1</v>
      </c>
      <c r="R101" s="2">
        <v>623.71140000151797</v>
      </c>
    </row>
    <row r="102" spans="1:18" x14ac:dyDescent="0.25">
      <c r="A102" s="3" t="s">
        <v>15</v>
      </c>
      <c r="B102" s="2">
        <v>1</v>
      </c>
      <c r="C102" s="2"/>
      <c r="D102" s="2"/>
      <c r="E102" s="2">
        <v>1</v>
      </c>
      <c r="F102" s="2">
        <v>1</v>
      </c>
      <c r="G102" s="2">
        <v>1</v>
      </c>
      <c r="H102" s="2">
        <v>1</v>
      </c>
      <c r="I102" s="2">
        <v>759.09396066446652</v>
      </c>
      <c r="J102" s="2">
        <v>12.642598077703337</v>
      </c>
      <c r="K102" s="2"/>
      <c r="L102" s="2">
        <v>0.42616359322966163</v>
      </c>
      <c r="M102" s="2">
        <v>1.0902710742106514</v>
      </c>
      <c r="N102" s="2">
        <v>0.91172731454229139</v>
      </c>
      <c r="O102" s="2">
        <v>0.97603304729268159</v>
      </c>
      <c r="P102" s="2">
        <v>0.8871009004422491</v>
      </c>
      <c r="Q102" s="2">
        <v>1</v>
      </c>
      <c r="R102" s="2">
        <v>782.02785467188767</v>
      </c>
    </row>
    <row r="103" spans="1:18" x14ac:dyDescent="0.25">
      <c r="A103" s="3" t="s">
        <v>16</v>
      </c>
      <c r="B103" s="2">
        <v>1</v>
      </c>
      <c r="C103" s="2"/>
      <c r="D103" s="2"/>
      <c r="E103" s="2">
        <v>1</v>
      </c>
      <c r="F103" s="2">
        <v>1</v>
      </c>
      <c r="G103" s="2">
        <v>1</v>
      </c>
      <c r="H103" s="2">
        <v>1</v>
      </c>
      <c r="I103" s="2">
        <v>820.74050687528256</v>
      </c>
      <c r="J103" s="2">
        <v>12.188016791083157</v>
      </c>
      <c r="K103" s="2"/>
      <c r="L103" s="2">
        <v>0.47201869009625552</v>
      </c>
      <c r="M103" s="2">
        <v>1.0821524841616261</v>
      </c>
      <c r="N103" s="2">
        <v>0.89062679988886817</v>
      </c>
      <c r="O103" s="2">
        <v>0.95960956222941551</v>
      </c>
      <c r="P103" s="2">
        <v>0.86421221117447067</v>
      </c>
      <c r="Q103" s="2">
        <v>1</v>
      </c>
      <c r="R103" s="2">
        <v>843.19714341391625</v>
      </c>
    </row>
    <row r="104" spans="1:18" x14ac:dyDescent="0.25">
      <c r="A104" s="3" t="s">
        <v>17</v>
      </c>
      <c r="B104" s="2">
        <v>1</v>
      </c>
      <c r="C104" s="2"/>
      <c r="D104" s="2"/>
      <c r="E104" s="2">
        <v>1</v>
      </c>
      <c r="F104" s="2">
        <v>1</v>
      </c>
      <c r="G104" s="2">
        <v>1</v>
      </c>
      <c r="H104" s="2">
        <v>1</v>
      </c>
      <c r="I104" s="2">
        <v>907.24391764058259</v>
      </c>
      <c r="J104" s="2">
        <v>11.81967614410612</v>
      </c>
      <c r="K104" s="2"/>
      <c r="L104" s="2">
        <v>0.53442906595154727</v>
      </c>
      <c r="M104" s="2">
        <v>1.0766152508452373</v>
      </c>
      <c r="N104" s="2">
        <v>0.87941862667009507</v>
      </c>
      <c r="O104" s="2">
        <v>0.95044454693749325</v>
      </c>
      <c r="P104" s="2">
        <v>0.85222303547983858</v>
      </c>
      <c r="Q104" s="2">
        <v>1</v>
      </c>
      <c r="R104" s="2">
        <v>929.3567243105731</v>
      </c>
    </row>
    <row r="105" spans="1:18" x14ac:dyDescent="0.25">
      <c r="A105" s="1" t="s">
        <v>87</v>
      </c>
      <c r="B105" s="2">
        <v>4.2087815713803058</v>
      </c>
      <c r="C105" s="2">
        <v>4.3297085974443963</v>
      </c>
      <c r="D105" s="2">
        <v>3.8503031329135551</v>
      </c>
      <c r="E105" s="2">
        <v>32.191822244496088</v>
      </c>
      <c r="F105" s="2">
        <v>32.032608021310047</v>
      </c>
      <c r="G105" s="2">
        <v>9.5475511542891152</v>
      </c>
      <c r="H105" s="2">
        <v>9</v>
      </c>
      <c r="I105" s="2">
        <v>9</v>
      </c>
      <c r="J105" s="2">
        <v>125.10241182980623</v>
      </c>
      <c r="K105" s="2">
        <v>5.3992824275211539</v>
      </c>
      <c r="L105" s="2">
        <v>4.6653815648617796</v>
      </c>
      <c r="M105" s="2">
        <v>13.99476727067473</v>
      </c>
      <c r="N105" s="2">
        <v>10.93705563344805</v>
      </c>
      <c r="O105" s="2">
        <v>9</v>
      </c>
      <c r="P105" s="2">
        <v>9.5348686319504665</v>
      </c>
      <c r="Q105" s="2">
        <v>9</v>
      </c>
      <c r="R105" s="2">
        <v>291.79454208009594</v>
      </c>
    </row>
    <row r="106" spans="1:18" x14ac:dyDescent="0.25">
      <c r="A106" s="3" t="s">
        <v>10</v>
      </c>
      <c r="B106" s="2">
        <v>1.4394677352906509</v>
      </c>
      <c r="C106" s="2">
        <v>1.4911220199174997</v>
      </c>
      <c r="D106" s="2">
        <v>1.328606637699131</v>
      </c>
      <c r="E106" s="2">
        <v>11.920487962429174</v>
      </c>
      <c r="F106" s="2">
        <v>11.850875169638659</v>
      </c>
      <c r="G106" s="2">
        <v>3.4618004504634596</v>
      </c>
      <c r="H106" s="2">
        <v>1</v>
      </c>
      <c r="I106" s="2">
        <v>1</v>
      </c>
      <c r="J106" s="2">
        <v>18.638143636653229</v>
      </c>
      <c r="K106" s="2">
        <v>1.8063435374859336</v>
      </c>
      <c r="L106" s="2">
        <v>1.512917536135842</v>
      </c>
      <c r="M106" s="2">
        <v>1.5843985837213341</v>
      </c>
      <c r="N106" s="2">
        <v>1.1340033162450891</v>
      </c>
      <c r="O106" s="2">
        <v>1</v>
      </c>
      <c r="P106" s="2">
        <v>1.0913268622547456</v>
      </c>
      <c r="Q106" s="2">
        <v>1</v>
      </c>
      <c r="R106" s="2">
        <v>61.259493447934751</v>
      </c>
    </row>
    <row r="107" spans="1:18" x14ac:dyDescent="0.25">
      <c r="A107" s="3" t="s">
        <v>11</v>
      </c>
      <c r="B107" s="2">
        <v>1.769341267299019</v>
      </c>
      <c r="C107" s="2">
        <v>1.8386140089072958</v>
      </c>
      <c r="D107" s="2">
        <v>1.5217239153091346</v>
      </c>
      <c r="E107" s="2">
        <v>19.271361714384277</v>
      </c>
      <c r="F107" s="2">
        <v>19.181760283967098</v>
      </c>
      <c r="G107" s="2">
        <v>5.0857781361083196</v>
      </c>
      <c r="H107" s="2">
        <v>1</v>
      </c>
      <c r="I107" s="2">
        <v>1</v>
      </c>
      <c r="J107" s="2">
        <v>31.784804239665078</v>
      </c>
      <c r="K107" s="2">
        <v>2.5929662793990125</v>
      </c>
      <c r="L107" s="2">
        <v>2.1524914304569855</v>
      </c>
      <c r="M107" s="2">
        <v>1.9454696677238374</v>
      </c>
      <c r="N107" s="2">
        <v>1.2330992289667149</v>
      </c>
      <c r="O107" s="2">
        <v>1</v>
      </c>
      <c r="P107" s="2">
        <v>1.0983944655190883</v>
      </c>
      <c r="Q107" s="2">
        <v>1</v>
      </c>
      <c r="R107" s="2">
        <v>93.475804637705863</v>
      </c>
    </row>
    <row r="108" spans="1:18" x14ac:dyDescent="0.25">
      <c r="A108" s="3" t="s">
        <v>12</v>
      </c>
      <c r="B108" s="2"/>
      <c r="C108" s="2"/>
      <c r="D108" s="2"/>
      <c r="E108" s="2"/>
      <c r="F108" s="2"/>
      <c r="G108" s="2"/>
      <c r="H108" s="2">
        <v>1</v>
      </c>
      <c r="I108" s="2">
        <v>1</v>
      </c>
      <c r="J108" s="2">
        <v>9.7735055135854676</v>
      </c>
      <c r="K108" s="2"/>
      <c r="L108" s="2"/>
      <c r="M108" s="2">
        <v>0.29475769783201594</v>
      </c>
      <c r="N108" s="2">
        <v>0.97016743082282753</v>
      </c>
      <c r="O108" s="2">
        <v>1</v>
      </c>
      <c r="P108" s="2">
        <v>1.0766585671931637</v>
      </c>
      <c r="Q108" s="2">
        <v>1</v>
      </c>
      <c r="R108" s="2">
        <v>16.115089209433478</v>
      </c>
    </row>
    <row r="109" spans="1:18" x14ac:dyDescent="0.25">
      <c r="A109" s="3" t="s">
        <v>13</v>
      </c>
      <c r="B109" s="2"/>
      <c r="C109" s="2"/>
      <c r="D109" s="2"/>
      <c r="E109" s="2"/>
      <c r="F109" s="2"/>
      <c r="G109" s="2"/>
      <c r="H109" s="2">
        <v>1</v>
      </c>
      <c r="I109" s="2">
        <v>1</v>
      </c>
      <c r="J109" s="2">
        <v>12.114035459307495</v>
      </c>
      <c r="K109" s="2"/>
      <c r="L109" s="2"/>
      <c r="M109" s="2">
        <v>1.0521530204210134</v>
      </c>
      <c r="N109" s="2">
        <v>1.1057254540302823</v>
      </c>
      <c r="O109" s="2">
        <v>1</v>
      </c>
      <c r="P109" s="2">
        <v>1.1019757951537243</v>
      </c>
      <c r="Q109" s="2">
        <v>1</v>
      </c>
      <c r="R109" s="2">
        <v>19.373889728912513</v>
      </c>
    </row>
    <row r="110" spans="1:18" x14ac:dyDescent="0.25">
      <c r="A110" s="3" t="s">
        <v>223</v>
      </c>
      <c r="B110" s="2">
        <v>0.9999725687906359</v>
      </c>
      <c r="C110" s="2">
        <v>0.99997256861960071</v>
      </c>
      <c r="D110" s="2">
        <v>0.99997257990528987</v>
      </c>
      <c r="E110" s="2">
        <v>0.99997256768263909</v>
      </c>
      <c r="F110" s="2">
        <v>0.999972567704287</v>
      </c>
      <c r="G110" s="2">
        <v>0.99997256771733523</v>
      </c>
      <c r="H110" s="2">
        <v>1</v>
      </c>
      <c r="I110" s="2">
        <v>1</v>
      </c>
      <c r="J110" s="2">
        <v>0.99997256770281828</v>
      </c>
      <c r="K110" s="2">
        <v>0.99997261063620835</v>
      </c>
      <c r="L110" s="2">
        <v>0.99997259826895213</v>
      </c>
      <c r="M110" s="2">
        <v>0.9999732227277921</v>
      </c>
      <c r="N110" s="2">
        <v>1.0002511032816617</v>
      </c>
      <c r="O110" s="2">
        <v>1</v>
      </c>
      <c r="P110" s="2">
        <v>0.99997256760471698</v>
      </c>
      <c r="Q110" s="2">
        <v>1</v>
      </c>
      <c r="R110" s="2">
        <v>15.999950090641937</v>
      </c>
    </row>
    <row r="111" spans="1:18" x14ac:dyDescent="0.25">
      <c r="A111" s="3" t="s">
        <v>14</v>
      </c>
      <c r="B111" s="2"/>
      <c r="C111" s="2"/>
      <c r="D111" s="2"/>
      <c r="E111" s="2"/>
      <c r="F111" s="2"/>
      <c r="G111" s="2"/>
      <c r="H111" s="2">
        <v>1</v>
      </c>
      <c r="I111" s="2">
        <v>1</v>
      </c>
      <c r="J111" s="2">
        <v>12.638405804759584</v>
      </c>
      <c r="K111" s="2"/>
      <c r="L111" s="2"/>
      <c r="M111" s="2">
        <v>1.7766402843879276</v>
      </c>
      <c r="N111" s="2">
        <v>1.2210109313587898</v>
      </c>
      <c r="O111" s="2">
        <v>1</v>
      </c>
      <c r="P111" s="2">
        <v>1.0730064188639847</v>
      </c>
      <c r="Q111" s="2">
        <v>1</v>
      </c>
      <c r="R111" s="2">
        <v>20.70906343937029</v>
      </c>
    </row>
    <row r="112" spans="1:18" x14ac:dyDescent="0.25">
      <c r="A112" s="3" t="s">
        <v>15</v>
      </c>
      <c r="B112" s="2"/>
      <c r="C112" s="2"/>
      <c r="D112" s="2"/>
      <c r="E112" s="2"/>
      <c r="F112" s="2"/>
      <c r="G112" s="2"/>
      <c r="H112" s="2">
        <v>1</v>
      </c>
      <c r="I112" s="2">
        <v>1</v>
      </c>
      <c r="J112" s="2">
        <v>13.20321621852727</v>
      </c>
      <c r="K112" s="2"/>
      <c r="L112" s="2"/>
      <c r="M112" s="2">
        <v>2.0668777696569189</v>
      </c>
      <c r="N112" s="2">
        <v>1.3465646762807837</v>
      </c>
      <c r="O112" s="2">
        <v>1</v>
      </c>
      <c r="P112" s="2">
        <v>1.0455755906036663</v>
      </c>
      <c r="Q112" s="2">
        <v>1</v>
      </c>
      <c r="R112" s="2">
        <v>21.66223425506864</v>
      </c>
    </row>
    <row r="113" spans="1:18" x14ac:dyDescent="0.25">
      <c r="A113" s="3" t="s">
        <v>16</v>
      </c>
      <c r="B113" s="2"/>
      <c r="C113" s="2"/>
      <c r="D113" s="2"/>
      <c r="E113" s="2"/>
      <c r="F113" s="2"/>
      <c r="G113" s="2"/>
      <c r="H113" s="2">
        <v>1</v>
      </c>
      <c r="I113" s="2">
        <v>1</v>
      </c>
      <c r="J113" s="2">
        <v>13.56760016133085</v>
      </c>
      <c r="K113" s="2"/>
      <c r="L113" s="2"/>
      <c r="M113" s="2">
        <v>2.1250458070069209</v>
      </c>
      <c r="N113" s="2">
        <v>1.4417672567689821</v>
      </c>
      <c r="O113" s="2">
        <v>1</v>
      </c>
      <c r="P113" s="2">
        <v>1.0225645821413933</v>
      </c>
      <c r="Q113" s="2">
        <v>1</v>
      </c>
      <c r="R113" s="2">
        <v>22.156977807248147</v>
      </c>
    </row>
    <row r="114" spans="1:18" x14ac:dyDescent="0.25">
      <c r="A114" s="3" t="s">
        <v>17</v>
      </c>
      <c r="B114" s="2"/>
      <c r="C114" s="2"/>
      <c r="D114" s="2"/>
      <c r="E114" s="2"/>
      <c r="F114" s="2"/>
      <c r="G114" s="2"/>
      <c r="H114" s="2">
        <v>1</v>
      </c>
      <c r="I114" s="2">
        <v>1</v>
      </c>
      <c r="J114" s="2">
        <v>12.382728228274445</v>
      </c>
      <c r="K114" s="2"/>
      <c r="L114" s="2"/>
      <c r="M114" s="2">
        <v>2.1494512171969702</v>
      </c>
      <c r="N114" s="2">
        <v>1.4844662356929204</v>
      </c>
      <c r="O114" s="2">
        <v>1</v>
      </c>
      <c r="P114" s="2">
        <v>1.025393782615984</v>
      </c>
      <c r="Q114" s="2">
        <v>1</v>
      </c>
      <c r="R114" s="2">
        <v>21.04203946378032</v>
      </c>
    </row>
    <row r="115" spans="1:18" x14ac:dyDescent="0.25">
      <c r="A115" s="1" t="s">
        <v>88</v>
      </c>
      <c r="B115" s="2">
        <v>4.3367493329605109</v>
      </c>
      <c r="C115" s="2">
        <v>5.7129236989297754</v>
      </c>
      <c r="D115" s="2">
        <v>6.8722109294102465</v>
      </c>
      <c r="E115" s="2">
        <v>7.7134821394455333</v>
      </c>
      <c r="F115" s="2">
        <v>7.2922899385247799</v>
      </c>
      <c r="G115" s="2">
        <v>8.2500654875579773</v>
      </c>
      <c r="H115" s="2">
        <v>9</v>
      </c>
      <c r="I115" s="2">
        <v>9</v>
      </c>
      <c r="J115" s="2">
        <v>8.4237236511718603</v>
      </c>
      <c r="K115" s="2">
        <v>7.3286272042532472</v>
      </c>
      <c r="L115" s="2">
        <v>7.7452200844135257</v>
      </c>
      <c r="M115" s="2">
        <v>8.950655756208846</v>
      </c>
      <c r="N115" s="2">
        <v>8.5296100325118811</v>
      </c>
      <c r="O115" s="2">
        <v>8.6812938925168819</v>
      </c>
      <c r="P115" s="2">
        <v>8.4716007287232191</v>
      </c>
      <c r="Q115" s="2">
        <v>9.1802513829123118</v>
      </c>
      <c r="R115" s="2">
        <v>125.48870425954061</v>
      </c>
    </row>
    <row r="116" spans="1:18" x14ac:dyDescent="0.25">
      <c r="A116" s="3" t="s">
        <v>10</v>
      </c>
      <c r="B116" s="2">
        <v>1.0258207284736154</v>
      </c>
      <c r="C116" s="2">
        <v>1.0330220098472003</v>
      </c>
      <c r="D116" s="2">
        <v>1.0227905763656095</v>
      </c>
      <c r="E116" s="2">
        <v>1.0777132509816916</v>
      </c>
      <c r="F116" s="2">
        <v>1.1148167492727969</v>
      </c>
      <c r="G116" s="2">
        <v>1.0287684646967961</v>
      </c>
      <c r="H116" s="2">
        <v>1</v>
      </c>
      <c r="I116" s="2">
        <v>1</v>
      </c>
      <c r="J116" s="2">
        <v>1.5583812970413258</v>
      </c>
      <c r="K116" s="2">
        <v>1.0393239402439574</v>
      </c>
      <c r="L116" s="2">
        <v>1.0400093035061666</v>
      </c>
      <c r="M116" s="2">
        <v>1.0241712883230214</v>
      </c>
      <c r="N116" s="2">
        <v>1.0105371034252941</v>
      </c>
      <c r="O116" s="2">
        <v>1.0154488879901724</v>
      </c>
      <c r="P116" s="2">
        <v>1.0086586594411542</v>
      </c>
      <c r="Q116" s="2">
        <v>1.0211617992725559</v>
      </c>
      <c r="R116" s="2">
        <v>17.02062405888136</v>
      </c>
    </row>
    <row r="117" spans="1:18" x14ac:dyDescent="0.25">
      <c r="A117" s="3" t="s">
        <v>11</v>
      </c>
      <c r="B117" s="2">
        <v>1.0064176413903203</v>
      </c>
      <c r="C117" s="2">
        <v>1.018606920320124</v>
      </c>
      <c r="D117" s="2">
        <v>1.0048062592635263</v>
      </c>
      <c r="E117" s="2">
        <v>1.1209280988385304</v>
      </c>
      <c r="F117" s="2">
        <v>1.1927322110953682</v>
      </c>
      <c r="G117" s="2">
        <v>1.0216378758098432</v>
      </c>
      <c r="H117" s="2">
        <v>1</v>
      </c>
      <c r="I117" s="2">
        <v>1</v>
      </c>
      <c r="J117" s="2">
        <v>2.1074536884207333</v>
      </c>
      <c r="K117" s="2">
        <v>1.0579150532726582</v>
      </c>
      <c r="L117" s="2">
        <v>1.0665142188076882</v>
      </c>
      <c r="M117" s="2">
        <v>1.0129932873647205</v>
      </c>
      <c r="N117" s="2">
        <v>0.9859844423707258</v>
      </c>
      <c r="O117" s="2">
        <v>0.99571451615798312</v>
      </c>
      <c r="P117" s="2">
        <v>0.9822633144069014</v>
      </c>
      <c r="Q117" s="2">
        <v>1.0685433314394495</v>
      </c>
      <c r="R117" s="2">
        <v>17.642510858958573</v>
      </c>
    </row>
    <row r="118" spans="1:18" x14ac:dyDescent="0.25">
      <c r="A118" s="3" t="s">
        <v>12</v>
      </c>
      <c r="B118" s="2">
        <v>0.27593908554725122</v>
      </c>
      <c r="C118" s="2">
        <v>0.49833997524013041</v>
      </c>
      <c r="D118" s="2">
        <v>0.68982489811319914</v>
      </c>
      <c r="E118" s="2">
        <v>0.67011358911440655</v>
      </c>
      <c r="F118" s="2">
        <v>0.49568220132132568</v>
      </c>
      <c r="G118" s="2">
        <v>0.86621282899593854</v>
      </c>
      <c r="H118" s="2">
        <v>1</v>
      </c>
      <c r="I118" s="2">
        <v>1</v>
      </c>
      <c r="J118" s="2">
        <v>1.199162873194356</v>
      </c>
      <c r="K118" s="2">
        <v>0.75661332549838234</v>
      </c>
      <c r="L118" s="2">
        <v>0.8264244813932321</v>
      </c>
      <c r="M118" s="2">
        <v>0.9975864705317653</v>
      </c>
      <c r="N118" s="2">
        <v>0.96179552255054657</v>
      </c>
      <c r="O118" s="2">
        <v>0.97468939341725425</v>
      </c>
      <c r="P118" s="2">
        <v>0.95686444669306125</v>
      </c>
      <c r="Q118" s="2">
        <v>0.98968629313219758</v>
      </c>
      <c r="R118" s="2">
        <v>13.158935384743048</v>
      </c>
    </row>
    <row r="119" spans="1:18" x14ac:dyDescent="0.25">
      <c r="A119" s="3" t="s">
        <v>13</v>
      </c>
      <c r="B119" s="2">
        <v>0.24642144957438708</v>
      </c>
      <c r="C119" s="2">
        <v>0.4713289613071438</v>
      </c>
      <c r="D119" s="2">
        <v>0.66674834567940056</v>
      </c>
      <c r="E119" s="2">
        <v>0.69037671152358682</v>
      </c>
      <c r="F119" s="2">
        <v>0.54753904463508818</v>
      </c>
      <c r="G119" s="2">
        <v>0.86283729877917081</v>
      </c>
      <c r="H119" s="2">
        <v>1</v>
      </c>
      <c r="I119" s="2">
        <v>1</v>
      </c>
      <c r="J119" s="2">
        <v>0.41347243906126979</v>
      </c>
      <c r="K119" s="2">
        <v>0.73719858849768793</v>
      </c>
      <c r="L119" s="2">
        <v>0.81027383734616931</v>
      </c>
      <c r="M119" s="2">
        <v>0.99307377342973946</v>
      </c>
      <c r="N119" s="2">
        <v>0.94604750553802286</v>
      </c>
      <c r="O119" s="2">
        <v>0.96298895733367695</v>
      </c>
      <c r="P119" s="2">
        <v>0.93956849182903968</v>
      </c>
      <c r="Q119" s="2">
        <v>1.0139937798308944</v>
      </c>
      <c r="R119" s="2">
        <v>12.301869184365275</v>
      </c>
    </row>
    <row r="120" spans="1:18" x14ac:dyDescent="0.25">
      <c r="A120" s="3" t="s">
        <v>223</v>
      </c>
      <c r="B120" s="2">
        <v>0.99999890205369746</v>
      </c>
      <c r="C120" s="2">
        <v>0.99999890204436614</v>
      </c>
      <c r="D120" s="2">
        <v>0.99999890204411801</v>
      </c>
      <c r="E120" s="2">
        <v>0.99999890204242292</v>
      </c>
      <c r="F120" s="2">
        <v>0.99999890204321107</v>
      </c>
      <c r="G120" s="2">
        <v>0.99999890204342667</v>
      </c>
      <c r="H120" s="2">
        <v>1</v>
      </c>
      <c r="I120" s="2">
        <v>1</v>
      </c>
      <c r="J120" s="2">
        <v>0.99999890204332975</v>
      </c>
      <c r="K120" s="2">
        <v>1.0000415820867514</v>
      </c>
      <c r="L120" s="2">
        <v>1.0000180334700028</v>
      </c>
      <c r="M120" s="2">
        <v>0.9999989019978045</v>
      </c>
      <c r="N120" s="2">
        <v>0.99999890546553316</v>
      </c>
      <c r="O120" s="2">
        <v>0.99999890443714046</v>
      </c>
      <c r="P120" s="2">
        <v>0.99999890204304187</v>
      </c>
      <c r="Q120" s="2">
        <v>0.99999890389794988</v>
      </c>
      <c r="R120" s="2">
        <v>16.000046447712794</v>
      </c>
    </row>
    <row r="121" spans="1:18" x14ac:dyDescent="0.25">
      <c r="A121" s="3" t="s">
        <v>14</v>
      </c>
      <c r="B121" s="2">
        <v>0.21537071572417019</v>
      </c>
      <c r="C121" s="2">
        <v>0.44345827412544059</v>
      </c>
      <c r="D121" s="2">
        <v>0.64646332566684617</v>
      </c>
      <c r="E121" s="2">
        <v>0.71335854631958284</v>
      </c>
      <c r="F121" s="2">
        <v>0.59865561423653568</v>
      </c>
      <c r="G121" s="2">
        <v>0.85924265471640582</v>
      </c>
      <c r="H121" s="2">
        <v>1</v>
      </c>
      <c r="I121" s="2">
        <v>1</v>
      </c>
      <c r="J121" s="2">
        <v>6.6634055842937745E-2</v>
      </c>
      <c r="K121" s="2">
        <v>0.7146853751232225</v>
      </c>
      <c r="L121" s="2">
        <v>0.7881779355105587</v>
      </c>
      <c r="M121" s="2">
        <v>0.98438089012146957</v>
      </c>
      <c r="N121" s="2">
        <v>0.92651301181440571</v>
      </c>
      <c r="O121" s="2">
        <v>0.94736020865538662</v>
      </c>
      <c r="P121" s="2">
        <v>0.91854030311132673</v>
      </c>
      <c r="Q121" s="2">
        <v>1.0247362020860216</v>
      </c>
      <c r="R121" s="2">
        <v>11.84757711305431</v>
      </c>
    </row>
    <row r="122" spans="1:18" x14ac:dyDescent="0.25">
      <c r="A122" s="3" t="s">
        <v>15</v>
      </c>
      <c r="B122" s="2">
        <v>0.19495751106879042</v>
      </c>
      <c r="C122" s="2">
        <v>0.42409275723142681</v>
      </c>
      <c r="D122" s="2">
        <v>0.62503326410441762</v>
      </c>
      <c r="E122" s="2">
        <v>0.75907502054857057</v>
      </c>
      <c r="F122" s="2">
        <v>0.68433009163132685</v>
      </c>
      <c r="G122" s="2">
        <v>0.86105975117554001</v>
      </c>
      <c r="H122" s="2">
        <v>1</v>
      </c>
      <c r="I122" s="2">
        <v>1</v>
      </c>
      <c r="J122" s="2">
        <v>0.2960107561466393</v>
      </c>
      <c r="K122" s="2">
        <v>0.69337396955088038</v>
      </c>
      <c r="L122" s="2">
        <v>0.76552737217590783</v>
      </c>
      <c r="M122" s="2">
        <v>0.97886323377817652</v>
      </c>
      <c r="N122" s="2">
        <v>0.9098645151509912</v>
      </c>
      <c r="O122" s="2">
        <v>0.93472165373187743</v>
      </c>
      <c r="P122" s="2">
        <v>0.90035826301792121</v>
      </c>
      <c r="Q122" s="2">
        <v>1.0308795560953152</v>
      </c>
      <c r="R122" s="2">
        <v>12.058147715407781</v>
      </c>
    </row>
    <row r="123" spans="1:18" x14ac:dyDescent="0.25">
      <c r="A123" s="3" t="s">
        <v>16</v>
      </c>
      <c r="B123" s="2">
        <v>0.17672691733258808</v>
      </c>
      <c r="C123" s="2">
        <v>0.40575612598903221</v>
      </c>
      <c r="D123" s="2">
        <v>0.6070528006228112</v>
      </c>
      <c r="E123" s="2">
        <v>0.80822162123229757</v>
      </c>
      <c r="F123" s="2">
        <v>0.77414737931585997</v>
      </c>
      <c r="G123" s="2">
        <v>0.86674116384168265</v>
      </c>
      <c r="H123" s="2">
        <v>1</v>
      </c>
      <c r="I123" s="2">
        <v>1</v>
      </c>
      <c r="J123" s="2">
        <v>0.6501978484081169</v>
      </c>
      <c r="K123" s="2">
        <v>0.67000390820775568</v>
      </c>
      <c r="L123" s="2">
        <v>0.73915374473161721</v>
      </c>
      <c r="M123" s="2">
        <v>0.97645525827400181</v>
      </c>
      <c r="N123" s="2">
        <v>0.8961441397316392</v>
      </c>
      <c r="O123" s="2">
        <v>0.92507662786643419</v>
      </c>
      <c r="P123" s="2">
        <v>0.8850793298712103</v>
      </c>
      <c r="Q123" s="2">
        <v>1.0269539768072893</v>
      </c>
      <c r="R123" s="2">
        <v>12.407710842232339</v>
      </c>
    </row>
    <row r="124" spans="1:18" x14ac:dyDescent="0.25">
      <c r="A124" s="3" t="s">
        <v>17</v>
      </c>
      <c r="B124" s="2">
        <v>0.19509638179569092</v>
      </c>
      <c r="C124" s="2">
        <v>0.41831977282491101</v>
      </c>
      <c r="D124" s="2">
        <v>0.60949255755031817</v>
      </c>
      <c r="E124" s="2">
        <v>0.87369639884444406</v>
      </c>
      <c r="F124" s="2">
        <v>0.88438774497326866</v>
      </c>
      <c r="G124" s="2">
        <v>0.8835665474991734</v>
      </c>
      <c r="H124" s="2">
        <v>1</v>
      </c>
      <c r="I124" s="2">
        <v>1</v>
      </c>
      <c r="J124" s="2">
        <v>1.1324117910131519</v>
      </c>
      <c r="K124" s="2">
        <v>0.65947146177195148</v>
      </c>
      <c r="L124" s="2">
        <v>0.70912115747218352</v>
      </c>
      <c r="M124" s="2">
        <v>0.98313265238814773</v>
      </c>
      <c r="N124" s="2">
        <v>0.89272488646472214</v>
      </c>
      <c r="O124" s="2">
        <v>0.9252947429269559</v>
      </c>
      <c r="P124" s="2">
        <v>0.88026901830956361</v>
      </c>
      <c r="Q124" s="2">
        <v>1.0042975403506385</v>
      </c>
      <c r="R124" s="2">
        <v>13.051282654185123</v>
      </c>
    </row>
    <row r="125" spans="1:18" x14ac:dyDescent="0.25">
      <c r="A125" s="1" t="s">
        <v>224</v>
      </c>
      <c r="B125" s="2">
        <v>2.6785153955577119</v>
      </c>
      <c r="C125" s="2">
        <v>3.1425931064594979</v>
      </c>
      <c r="D125" s="2">
        <v>3.2366126802306381</v>
      </c>
      <c r="E125" s="2">
        <v>3.0087093705207382</v>
      </c>
      <c r="F125" s="2">
        <v>2.9999571683287996</v>
      </c>
      <c r="G125" s="2">
        <v>5.0791633925461035</v>
      </c>
      <c r="H125" s="2">
        <v>9</v>
      </c>
      <c r="I125" s="2">
        <v>9</v>
      </c>
      <c r="J125" s="2">
        <v>2.9898214153823917</v>
      </c>
      <c r="K125" s="2">
        <v>9.7852920003754846</v>
      </c>
      <c r="L125" s="2">
        <v>9.9779325252826681</v>
      </c>
      <c r="M125" s="2">
        <v>17.836881119462625</v>
      </c>
      <c r="N125" s="2">
        <v>8.8396104957734494</v>
      </c>
      <c r="O125" s="2">
        <v>9.0146325272634407</v>
      </c>
      <c r="P125" s="2">
        <v>8.7923593526498607</v>
      </c>
      <c r="Q125" s="2">
        <v>12.710006772823132</v>
      </c>
      <c r="R125" s="2">
        <v>118.09208732265652</v>
      </c>
    </row>
    <row r="126" spans="1:18" x14ac:dyDescent="0.25">
      <c r="A126" s="3" t="s">
        <v>10</v>
      </c>
      <c r="B126" s="2">
        <v>1.026870304605376</v>
      </c>
      <c r="C126" s="2">
        <v>1.0276519503208839</v>
      </c>
      <c r="D126" s="2">
        <v>1.0188069043074142</v>
      </c>
      <c r="E126" s="2">
        <v>0.99754604499507771</v>
      </c>
      <c r="F126" s="2">
        <v>0.99627316228285678</v>
      </c>
      <c r="G126" s="2">
        <v>1.0021894289588971</v>
      </c>
      <c r="H126" s="2">
        <v>1</v>
      </c>
      <c r="I126" s="2">
        <v>1</v>
      </c>
      <c r="J126" s="2">
        <v>0.95612107824910242</v>
      </c>
      <c r="K126" s="2">
        <v>1.2349664493385379</v>
      </c>
      <c r="L126" s="2">
        <v>1.2346495743186805</v>
      </c>
      <c r="M126" s="2">
        <v>1.0700811634123673</v>
      </c>
      <c r="N126" s="2">
        <v>1.0040740044601242</v>
      </c>
      <c r="O126" s="2">
        <v>1.0047539460321</v>
      </c>
      <c r="P126" s="2">
        <v>1.0038139672823816</v>
      </c>
      <c r="Q126" s="2">
        <v>1.0055447882280122</v>
      </c>
      <c r="R126" s="2">
        <v>16.583342766791812</v>
      </c>
    </row>
    <row r="127" spans="1:18" x14ac:dyDescent="0.25">
      <c r="A127" s="3" t="s">
        <v>11</v>
      </c>
      <c r="B127" s="2">
        <v>0.65165261553124232</v>
      </c>
      <c r="C127" s="2">
        <v>1.1149480495958355</v>
      </c>
      <c r="D127" s="2">
        <v>1.0474352746953672</v>
      </c>
      <c r="E127" s="2">
        <v>1.0111702175424655</v>
      </c>
      <c r="F127" s="2">
        <v>1.0036908981184305</v>
      </c>
      <c r="G127" s="2">
        <v>0.99096483802758661</v>
      </c>
      <c r="H127" s="2">
        <v>1</v>
      </c>
      <c r="I127" s="2">
        <v>1</v>
      </c>
      <c r="J127" s="2">
        <v>1.0337072291652118</v>
      </c>
      <c r="K127" s="2">
        <v>1.7422629701831429</v>
      </c>
      <c r="L127" s="2">
        <v>1.7163348042591124</v>
      </c>
      <c r="M127" s="2">
        <v>1.2641733491822893</v>
      </c>
      <c r="N127" s="2">
        <v>0.99107229007656861</v>
      </c>
      <c r="O127" s="2">
        <v>0.99418679036602342</v>
      </c>
      <c r="P127" s="2">
        <v>0.98988119135318886</v>
      </c>
      <c r="Q127" s="2">
        <v>1.1727698041692005</v>
      </c>
      <c r="R127" s="2">
        <v>17.724250322265668</v>
      </c>
    </row>
    <row r="128" spans="1:18" x14ac:dyDescent="0.25">
      <c r="A128" s="3" t="s">
        <v>12</v>
      </c>
      <c r="B128" s="2"/>
      <c r="C128" s="2"/>
      <c r="D128" s="2">
        <v>0.17037739336885754</v>
      </c>
      <c r="E128" s="2"/>
      <c r="F128" s="2"/>
      <c r="G128" s="2">
        <v>0.69669098814597374</v>
      </c>
      <c r="H128" s="2">
        <v>1</v>
      </c>
      <c r="I128" s="2">
        <v>1</v>
      </c>
      <c r="J128" s="2"/>
      <c r="K128" s="2">
        <v>1.4939452220189613</v>
      </c>
      <c r="L128" s="2">
        <v>1.5915730688450347</v>
      </c>
      <c r="M128" s="2">
        <v>1.3247621521374591</v>
      </c>
      <c r="N128" s="2">
        <v>0.98539459490566572</v>
      </c>
      <c r="O128" s="2">
        <v>0.99189912787674117</v>
      </c>
      <c r="P128" s="2">
        <v>0.98290702796410201</v>
      </c>
      <c r="Q128" s="2">
        <v>1.1099541643104509</v>
      </c>
      <c r="R128" s="2">
        <v>11.347503739573245</v>
      </c>
    </row>
    <row r="129" spans="1:18" x14ac:dyDescent="0.25">
      <c r="A129" s="3" t="s">
        <v>13</v>
      </c>
      <c r="B129" s="2"/>
      <c r="C129" s="2"/>
      <c r="D129" s="2"/>
      <c r="E129" s="2"/>
      <c r="F129" s="2"/>
      <c r="G129" s="2">
        <v>0.59757097802020087</v>
      </c>
      <c r="H129" s="2">
        <v>1</v>
      </c>
      <c r="I129" s="2">
        <v>1</v>
      </c>
      <c r="J129" s="2"/>
      <c r="K129" s="2">
        <v>1.07307826902971</v>
      </c>
      <c r="L129" s="2">
        <v>1.035656478903511</v>
      </c>
      <c r="M129" s="2">
        <v>1.8599037727736589</v>
      </c>
      <c r="N129" s="2">
        <v>0.98513749206591361</v>
      </c>
      <c r="O129" s="2">
        <v>0.9977685995757769</v>
      </c>
      <c r="P129" s="2">
        <v>0.98030690642802898</v>
      </c>
      <c r="Q129" s="2">
        <v>1.3375978436348601</v>
      </c>
      <c r="R129" s="2">
        <v>10.86702034043166</v>
      </c>
    </row>
    <row r="130" spans="1:18" x14ac:dyDescent="0.25">
      <c r="A130" s="3" t="s">
        <v>223</v>
      </c>
      <c r="B130" s="2">
        <v>0.99999247542109382</v>
      </c>
      <c r="C130" s="2">
        <v>0.9999931065427784</v>
      </c>
      <c r="D130" s="2">
        <v>0.99999310785899875</v>
      </c>
      <c r="E130" s="2">
        <v>0.99999310798319496</v>
      </c>
      <c r="F130" s="2">
        <v>0.99999310792751206</v>
      </c>
      <c r="G130" s="2">
        <v>0.99999310800324526</v>
      </c>
      <c r="H130" s="2">
        <v>1</v>
      </c>
      <c r="I130" s="2">
        <v>1</v>
      </c>
      <c r="J130" s="2">
        <v>0.99999310796807739</v>
      </c>
      <c r="K130" s="2">
        <v>1.00042242170211</v>
      </c>
      <c r="L130" s="2">
        <v>1.0003614160456027</v>
      </c>
      <c r="M130" s="2">
        <v>0.99999311316395345</v>
      </c>
      <c r="N130" s="2">
        <v>0.99999311114453582</v>
      </c>
      <c r="O130" s="2">
        <v>0.9999931100564371</v>
      </c>
      <c r="P130" s="2">
        <v>0.99999310815519882</v>
      </c>
      <c r="Q130" s="2">
        <v>0.99999310892145055</v>
      </c>
      <c r="R130" s="2">
        <v>16.000700510894188</v>
      </c>
    </row>
    <row r="131" spans="1:18" x14ac:dyDescent="0.25">
      <c r="A131" s="3" t="s">
        <v>14</v>
      </c>
      <c r="B131" s="2"/>
      <c r="C131" s="2"/>
      <c r="D131" s="2"/>
      <c r="E131" s="2"/>
      <c r="F131" s="2"/>
      <c r="G131" s="2">
        <v>0.48425510696324536</v>
      </c>
      <c r="H131" s="2">
        <v>1</v>
      </c>
      <c r="I131" s="2">
        <v>1</v>
      </c>
      <c r="J131" s="2"/>
      <c r="K131" s="2">
        <v>1.1251480889434586</v>
      </c>
      <c r="L131" s="2">
        <v>1.0657783674271479</v>
      </c>
      <c r="M131" s="2">
        <v>2.3923768357790536</v>
      </c>
      <c r="N131" s="2">
        <v>0.98603429432514966</v>
      </c>
      <c r="O131" s="2">
        <v>1.007130919597415</v>
      </c>
      <c r="P131" s="2">
        <v>0.97796619542898167</v>
      </c>
      <c r="Q131" s="2">
        <v>1.5916382590872646</v>
      </c>
      <c r="R131" s="2">
        <v>11.630328067551718</v>
      </c>
    </row>
    <row r="132" spans="1:18" x14ac:dyDescent="0.25">
      <c r="A132" s="3" t="s">
        <v>15</v>
      </c>
      <c r="B132" s="2"/>
      <c r="C132" s="2"/>
      <c r="D132" s="2"/>
      <c r="E132" s="2"/>
      <c r="F132" s="2"/>
      <c r="G132" s="2">
        <v>0.27881837650406011</v>
      </c>
      <c r="H132" s="2">
        <v>1</v>
      </c>
      <c r="I132" s="2">
        <v>1</v>
      </c>
      <c r="J132" s="2"/>
      <c r="K132" s="2">
        <v>1.221581550001742</v>
      </c>
      <c r="L132" s="2">
        <v>1.1245517041137347</v>
      </c>
      <c r="M132" s="2">
        <v>2.9967197396848144</v>
      </c>
      <c r="N132" s="2">
        <v>0.99339518725776255</v>
      </c>
      <c r="O132" s="2">
        <v>1.025708434522616</v>
      </c>
      <c r="P132" s="2">
        <v>0.98103745548332044</v>
      </c>
      <c r="Q132" s="2">
        <v>1.8806958548804962</v>
      </c>
      <c r="R132" s="2">
        <v>12.502508302448547</v>
      </c>
    </row>
    <row r="133" spans="1:18" x14ac:dyDescent="0.25">
      <c r="A133" s="3" t="s">
        <v>16</v>
      </c>
      <c r="B133" s="2"/>
      <c r="C133" s="2"/>
      <c r="D133" s="2"/>
      <c r="E133" s="2"/>
      <c r="F133" s="2"/>
      <c r="G133" s="2">
        <v>2.8680567922894407E-2</v>
      </c>
      <c r="H133" s="2">
        <v>1</v>
      </c>
      <c r="I133" s="2">
        <v>1</v>
      </c>
      <c r="J133" s="2"/>
      <c r="K133" s="2">
        <v>0.89388702915782137</v>
      </c>
      <c r="L133" s="2">
        <v>1.2090271113698434</v>
      </c>
      <c r="M133" s="2">
        <v>3.1430265995158675</v>
      </c>
      <c r="N133" s="2">
        <v>0.97519487263364935</v>
      </c>
      <c r="O133" s="2">
        <v>1.0195895598805504</v>
      </c>
      <c r="P133" s="2">
        <v>0.97790027248618705</v>
      </c>
      <c r="Q133" s="2">
        <v>1.9190087060028664</v>
      </c>
      <c r="R133" s="2">
        <v>12.166314718969678</v>
      </c>
    </row>
    <row r="134" spans="1:18" x14ac:dyDescent="0.25">
      <c r="A134" s="3" t="s">
        <v>17</v>
      </c>
      <c r="B134" s="2"/>
      <c r="C134" s="2"/>
      <c r="D134" s="2"/>
      <c r="E134" s="2"/>
      <c r="F134" s="2"/>
      <c r="G134" s="2"/>
      <c r="H134" s="2">
        <v>1</v>
      </c>
      <c r="I134" s="2">
        <v>1</v>
      </c>
      <c r="J134" s="2"/>
      <c r="K134" s="2"/>
      <c r="L134" s="2"/>
      <c r="M134" s="2">
        <v>2.7858443938131616</v>
      </c>
      <c r="N134" s="2">
        <v>0.91931464890408121</v>
      </c>
      <c r="O134" s="2">
        <v>0.97360203935578027</v>
      </c>
      <c r="P134" s="2">
        <v>0.89855322806847227</v>
      </c>
      <c r="Q134" s="2">
        <v>1.6928042435885298</v>
      </c>
      <c r="R134" s="2">
        <v>9.2701185537300255</v>
      </c>
    </row>
    <row r="135" spans="1:18" x14ac:dyDescent="0.25">
      <c r="A135" s="1" t="s">
        <v>225</v>
      </c>
      <c r="B135" s="2">
        <v>2.1960597411556115</v>
      </c>
      <c r="C135" s="2">
        <v>2.6324898602836617</v>
      </c>
      <c r="D135" s="2">
        <v>2.9864235586468983</v>
      </c>
      <c r="E135" s="2">
        <v>20.772708478454689</v>
      </c>
      <c r="F135" s="2">
        <v>75.241411530619615</v>
      </c>
      <c r="G135" s="2">
        <v>18.876675778288885</v>
      </c>
      <c r="H135" s="2">
        <v>153.23417300686964</v>
      </c>
      <c r="I135" s="2">
        <v>9</v>
      </c>
      <c r="J135" s="2">
        <v>30.752735892755297</v>
      </c>
      <c r="K135" s="2">
        <v>7.9841415221585352</v>
      </c>
      <c r="L135" s="2">
        <v>8.2830434633876671</v>
      </c>
      <c r="M135" s="2">
        <v>9.1001036728337628</v>
      </c>
      <c r="N135" s="2">
        <v>8.4297497681763733</v>
      </c>
      <c r="O135" s="2">
        <v>9</v>
      </c>
      <c r="P135" s="2">
        <v>8.278936328419217</v>
      </c>
      <c r="Q135" s="2">
        <v>9</v>
      </c>
      <c r="R135" s="2">
        <v>375.76865260204988</v>
      </c>
    </row>
    <row r="136" spans="1:18" x14ac:dyDescent="0.25">
      <c r="A136" s="3" t="s">
        <v>10</v>
      </c>
      <c r="B136" s="2">
        <v>1.042328266552722</v>
      </c>
      <c r="C136" s="2">
        <v>1.0469047405540604</v>
      </c>
      <c r="D136" s="2">
        <v>1.0360130674882351</v>
      </c>
      <c r="E136" s="2">
        <v>1.2811495233351249</v>
      </c>
      <c r="F136" s="2">
        <v>1.3919100073840383</v>
      </c>
      <c r="G136" s="2">
        <v>1.0968762056252301</v>
      </c>
      <c r="H136" s="2">
        <v>3.6227401728596345</v>
      </c>
      <c r="I136" s="2">
        <v>1</v>
      </c>
      <c r="J136" s="2">
        <v>1.4550372480439944</v>
      </c>
      <c r="K136" s="2">
        <v>1.4213688330589389</v>
      </c>
      <c r="L136" s="2">
        <v>1.3200950144590569</v>
      </c>
      <c r="M136" s="2">
        <v>1.0459859919630241</v>
      </c>
      <c r="N136" s="2">
        <v>1.0246390543963406</v>
      </c>
      <c r="O136" s="2">
        <v>1</v>
      </c>
      <c r="P136" s="2">
        <v>1.0198365058834959</v>
      </c>
      <c r="Q136" s="2">
        <v>1</v>
      </c>
      <c r="R136" s="2">
        <v>20.804884631603898</v>
      </c>
    </row>
    <row r="137" spans="1:18" x14ac:dyDescent="0.25">
      <c r="A137" s="3" t="s">
        <v>11</v>
      </c>
      <c r="B137" s="2">
        <v>0.15185021724687928</v>
      </c>
      <c r="C137" s="2">
        <v>0.58370386239483574</v>
      </c>
      <c r="D137" s="2">
        <v>0.75844126658523647</v>
      </c>
      <c r="E137" s="2">
        <v>0.93940718343041296</v>
      </c>
      <c r="F137" s="2">
        <v>0.85774153049833191</v>
      </c>
      <c r="G137" s="2">
        <v>0.9603331976624464</v>
      </c>
      <c r="H137" s="2">
        <v>3.340920834117282</v>
      </c>
      <c r="I137" s="2">
        <v>1</v>
      </c>
      <c r="J137" s="2">
        <v>1.1889126823975247</v>
      </c>
      <c r="K137" s="2">
        <v>1.7036744582004337</v>
      </c>
      <c r="L137" s="2">
        <v>1.6012749933499379</v>
      </c>
      <c r="M137" s="2">
        <v>1.0397797826392412</v>
      </c>
      <c r="N137" s="2">
        <v>0.99770186453353571</v>
      </c>
      <c r="O137" s="2">
        <v>1</v>
      </c>
      <c r="P137" s="2">
        <v>0.98823534694308024</v>
      </c>
      <c r="Q137" s="2">
        <v>1</v>
      </c>
      <c r="R137" s="2">
        <v>18.111977219999179</v>
      </c>
    </row>
    <row r="138" spans="1:18" x14ac:dyDescent="0.25">
      <c r="A138" s="3" t="s">
        <v>12</v>
      </c>
      <c r="B138" s="2"/>
      <c r="C138" s="2"/>
      <c r="D138" s="2">
        <v>0.19008796692392238</v>
      </c>
      <c r="E138" s="2">
        <v>0.77993615143162631</v>
      </c>
      <c r="F138" s="2">
        <v>0.74294744179572181</v>
      </c>
      <c r="G138" s="2">
        <v>0.90479897759427497</v>
      </c>
      <c r="H138" s="2">
        <v>2.1287123081959769</v>
      </c>
      <c r="I138" s="2">
        <v>1</v>
      </c>
      <c r="J138" s="2">
        <v>0.87349906333651117</v>
      </c>
      <c r="K138" s="2">
        <v>1.9250379426576956</v>
      </c>
      <c r="L138" s="2">
        <v>1.8253167084423314</v>
      </c>
      <c r="M138" s="2">
        <v>1.0341958360161552</v>
      </c>
      <c r="N138" s="2">
        <v>0.97196324265623735</v>
      </c>
      <c r="O138" s="2">
        <v>1</v>
      </c>
      <c r="P138" s="2">
        <v>0.95796241123814874</v>
      </c>
      <c r="Q138" s="2">
        <v>1</v>
      </c>
      <c r="R138" s="2">
        <v>15.334458050288601</v>
      </c>
    </row>
    <row r="139" spans="1:18" x14ac:dyDescent="0.25">
      <c r="A139" s="3" t="s">
        <v>13</v>
      </c>
      <c r="B139" s="2"/>
      <c r="C139" s="2"/>
      <c r="D139" s="2"/>
      <c r="E139" s="2">
        <v>0.96888277171132198</v>
      </c>
      <c r="F139" s="2">
        <v>0.98087115254036905</v>
      </c>
      <c r="G139" s="2">
        <v>0.95673984427232339</v>
      </c>
      <c r="H139" s="2">
        <v>2.8461881828743434</v>
      </c>
      <c r="I139" s="2">
        <v>1</v>
      </c>
      <c r="J139" s="2">
        <v>1.2063303026098777</v>
      </c>
      <c r="K139" s="2">
        <v>1.0216332245524415</v>
      </c>
      <c r="L139" s="2">
        <v>0.98662197306702526</v>
      </c>
      <c r="M139" s="2">
        <v>1.0385727560420137</v>
      </c>
      <c r="N139" s="2">
        <v>0.95637761062785098</v>
      </c>
      <c r="O139" s="2">
        <v>1</v>
      </c>
      <c r="P139" s="2">
        <v>0.93788568819604745</v>
      </c>
      <c r="Q139" s="2">
        <v>1</v>
      </c>
      <c r="R139" s="2">
        <v>14.900103506493615</v>
      </c>
    </row>
    <row r="140" spans="1:18" x14ac:dyDescent="0.25">
      <c r="A140" s="3" t="s">
        <v>223</v>
      </c>
      <c r="B140" s="2">
        <v>1.0018812573560105</v>
      </c>
      <c r="C140" s="2">
        <v>1.0018812573347655</v>
      </c>
      <c r="D140" s="2">
        <v>1.0018812576495044</v>
      </c>
      <c r="E140" s="2">
        <v>1.0018812609766623</v>
      </c>
      <c r="F140" s="2">
        <v>1.0018812248822422</v>
      </c>
      <c r="G140" s="2">
        <v>1.0018812559650878</v>
      </c>
      <c r="H140" s="2">
        <v>1.0018812599703322</v>
      </c>
      <c r="I140" s="2">
        <v>1</v>
      </c>
      <c r="J140" s="2">
        <v>1.001881237756536</v>
      </c>
      <c r="K140" s="2">
        <v>1.0180416949110198</v>
      </c>
      <c r="L140" s="2">
        <v>1.0190315431346411</v>
      </c>
      <c r="M140" s="2">
        <v>1.0018812514884716</v>
      </c>
      <c r="N140" s="2">
        <v>1.0018812604494094</v>
      </c>
      <c r="O140" s="2">
        <v>1</v>
      </c>
      <c r="P140" s="2">
        <v>1.0018812584240204</v>
      </c>
      <c r="Q140" s="2">
        <v>1</v>
      </c>
      <c r="R140" s="2">
        <v>16.057767020298705</v>
      </c>
    </row>
    <row r="141" spans="1:18" x14ac:dyDescent="0.25">
      <c r="A141" s="3" t="s">
        <v>14</v>
      </c>
      <c r="B141" s="2"/>
      <c r="C141" s="2"/>
      <c r="D141" s="2"/>
      <c r="E141" s="2">
        <v>1.8933031709391264</v>
      </c>
      <c r="F141" s="2">
        <v>2.1413452696445421</v>
      </c>
      <c r="G141" s="2">
        <v>1.1048052379127196</v>
      </c>
      <c r="H141" s="2">
        <v>4.7614924514785502</v>
      </c>
      <c r="I141" s="2">
        <v>1</v>
      </c>
      <c r="J141" s="2">
        <v>1.5843056209641218</v>
      </c>
      <c r="K141" s="2">
        <v>0.89438536877800623</v>
      </c>
      <c r="L141" s="2">
        <v>0.98644682380803472</v>
      </c>
      <c r="M141" s="2">
        <v>1.0250192008926147</v>
      </c>
      <c r="N141" s="2">
        <v>0.92665219723530512</v>
      </c>
      <c r="O141" s="2">
        <v>1</v>
      </c>
      <c r="P141" s="2">
        <v>0.90452199830147273</v>
      </c>
      <c r="Q141" s="2">
        <v>1</v>
      </c>
      <c r="R141" s="2">
        <v>19.222277339954491</v>
      </c>
    </row>
    <row r="142" spans="1:18" x14ac:dyDescent="0.25">
      <c r="A142" s="3" t="s">
        <v>15</v>
      </c>
      <c r="B142" s="2"/>
      <c r="C142" s="2"/>
      <c r="D142" s="2"/>
      <c r="E142" s="2">
        <v>4.344598502288016</v>
      </c>
      <c r="F142" s="2">
        <v>4.2004755140806243</v>
      </c>
      <c r="G142" s="2">
        <v>1.3722692468532627</v>
      </c>
      <c r="H142" s="2">
        <v>10.22047338116043</v>
      </c>
      <c r="I142" s="2">
        <v>1</v>
      </c>
      <c r="J142" s="2">
        <v>2.3821192419187711</v>
      </c>
      <c r="K142" s="2"/>
      <c r="L142" s="2">
        <v>0.54425640712663947</v>
      </c>
      <c r="M142" s="2">
        <v>1.0059924514577043</v>
      </c>
      <c r="N142" s="2">
        <v>0.89418229667776239</v>
      </c>
      <c r="O142" s="2">
        <v>1</v>
      </c>
      <c r="P142" s="2">
        <v>0.86902771417865554</v>
      </c>
      <c r="Q142" s="2">
        <v>1</v>
      </c>
      <c r="R142" s="2">
        <v>28.833394755741867</v>
      </c>
    </row>
    <row r="143" spans="1:18" x14ac:dyDescent="0.25">
      <c r="A143" s="3" t="s">
        <v>16</v>
      </c>
      <c r="B143" s="2"/>
      <c r="C143" s="2"/>
      <c r="D143" s="2"/>
      <c r="E143" s="2">
        <v>9.5635499143423992</v>
      </c>
      <c r="F143" s="2">
        <v>23.614000330547572</v>
      </c>
      <c r="G143" s="2">
        <v>2.5033635940712728</v>
      </c>
      <c r="H143" s="2">
        <v>39.014303058944265</v>
      </c>
      <c r="I143" s="2">
        <v>1</v>
      </c>
      <c r="J143" s="2">
        <v>4.5870252012862478</v>
      </c>
      <c r="K143" s="2"/>
      <c r="L143" s="2"/>
      <c r="M143" s="2">
        <v>0.97773787848217397</v>
      </c>
      <c r="N143" s="2">
        <v>0.85503323247378815</v>
      </c>
      <c r="O143" s="2">
        <v>1</v>
      </c>
      <c r="P143" s="2">
        <v>0.82742765328393053</v>
      </c>
      <c r="Q143" s="2">
        <v>1</v>
      </c>
      <c r="R143" s="2">
        <v>84.942440863431656</v>
      </c>
    </row>
    <row r="144" spans="1:18" x14ac:dyDescent="0.25">
      <c r="A144" s="3" t="s">
        <v>17</v>
      </c>
      <c r="B144" s="2"/>
      <c r="C144" s="2"/>
      <c r="D144" s="2"/>
      <c r="E144" s="2"/>
      <c r="F144" s="2">
        <v>40.310239059246179</v>
      </c>
      <c r="G144" s="2">
        <v>8.9756082183322654</v>
      </c>
      <c r="H144" s="2">
        <v>86.297461357268816</v>
      </c>
      <c r="I144" s="2">
        <v>1</v>
      </c>
      <c r="J144" s="2">
        <v>16.47362529444171</v>
      </c>
      <c r="K144" s="2"/>
      <c r="L144" s="2"/>
      <c r="M144" s="2">
        <v>0.9309385238523642</v>
      </c>
      <c r="N144" s="2">
        <v>0.80131900912614351</v>
      </c>
      <c r="O144" s="2">
        <v>1</v>
      </c>
      <c r="P144" s="2">
        <v>0.77215775197036618</v>
      </c>
      <c r="Q144" s="2">
        <v>1</v>
      </c>
      <c r="R144" s="2">
        <v>157.56134921423782</v>
      </c>
    </row>
    <row r="145" spans="1:18" x14ac:dyDescent="0.25">
      <c r="A145" s="1" t="s">
        <v>220</v>
      </c>
      <c r="B145" s="2">
        <v>3.0842147272893352</v>
      </c>
      <c r="C145" s="2">
        <v>3.0823620426887501</v>
      </c>
      <c r="D145" s="2">
        <v>3.4234960054086665</v>
      </c>
      <c r="E145" s="2">
        <v>3.1594486146822862</v>
      </c>
      <c r="F145" s="2">
        <v>3.0450255926147349</v>
      </c>
      <c r="G145" s="2">
        <v>6.5370028864717584</v>
      </c>
      <c r="H145" s="2">
        <v>9</v>
      </c>
      <c r="I145" s="2">
        <v>3.4165163363223714</v>
      </c>
      <c r="J145" s="2">
        <v>3.0816107039879528</v>
      </c>
      <c r="K145" s="2">
        <v>7.5415562660216562</v>
      </c>
      <c r="L145" s="2">
        <v>7.8705283167737541</v>
      </c>
      <c r="M145" s="2">
        <v>12.759420678396387</v>
      </c>
      <c r="N145" s="2">
        <v>8.5274462872544898</v>
      </c>
      <c r="O145" s="2">
        <v>8.6595896428350621</v>
      </c>
      <c r="P145" s="2">
        <v>8.4769099527214582</v>
      </c>
      <c r="Q145" s="2">
        <v>10.63881875954532</v>
      </c>
      <c r="R145" s="2">
        <v>102.30394681301398</v>
      </c>
    </row>
    <row r="146" spans="1:18" x14ac:dyDescent="0.25">
      <c r="A146" s="3" t="s">
        <v>10</v>
      </c>
      <c r="B146" s="2">
        <v>1.0169450328560405</v>
      </c>
      <c r="C146" s="2">
        <v>1.0173001085641542</v>
      </c>
      <c r="D146" s="2">
        <v>1.0119067647375994</v>
      </c>
      <c r="E146" s="2">
        <v>1.0091573007353294</v>
      </c>
      <c r="F146" s="2">
        <v>1.0104555236261614</v>
      </c>
      <c r="G146" s="2">
        <v>1.0044215472813127</v>
      </c>
      <c r="H146" s="2">
        <v>1</v>
      </c>
      <c r="I146" s="2">
        <v>1.079341118240438</v>
      </c>
      <c r="J146" s="2">
        <v>1.0197816875368073</v>
      </c>
      <c r="K146" s="2">
        <v>1.195714020862658</v>
      </c>
      <c r="L146" s="2">
        <v>1.1882313733969343</v>
      </c>
      <c r="M146" s="2">
        <v>1.072423724632583</v>
      </c>
      <c r="N146" s="2">
        <v>1.003242557041564</v>
      </c>
      <c r="O146" s="2">
        <v>1.0044920723917738</v>
      </c>
      <c r="P146" s="2">
        <v>1.0027646928781868</v>
      </c>
      <c r="Q146" s="2">
        <v>1.0059453858420935</v>
      </c>
      <c r="R146" s="2">
        <v>16.642122910623637</v>
      </c>
    </row>
    <row r="147" spans="1:18" x14ac:dyDescent="0.25">
      <c r="A147" s="3" t="s">
        <v>11</v>
      </c>
      <c r="B147" s="2">
        <v>1.0672771195199857</v>
      </c>
      <c r="C147" s="2">
        <v>1.0650693464769267</v>
      </c>
      <c r="D147" s="2">
        <v>1.0244849722620326</v>
      </c>
      <c r="E147" s="2">
        <v>1.0335502630458915</v>
      </c>
      <c r="F147" s="2">
        <v>1.0345774810358979</v>
      </c>
      <c r="G147" s="2">
        <v>0.99119989820704424</v>
      </c>
      <c r="H147" s="2">
        <v>1</v>
      </c>
      <c r="I147" s="2">
        <v>1.3371826298274416</v>
      </c>
      <c r="J147" s="2">
        <v>1.0618364278832713</v>
      </c>
      <c r="K147" s="2">
        <v>1.4667897988370948</v>
      </c>
      <c r="L147" s="2">
        <v>1.4333947105683429</v>
      </c>
      <c r="M147" s="2">
        <v>1.2057029413815077</v>
      </c>
      <c r="N147" s="2">
        <v>0.98436925318058066</v>
      </c>
      <c r="O147" s="2">
        <v>0.98809611836824129</v>
      </c>
      <c r="P147" s="2">
        <v>0.98294396310192567</v>
      </c>
      <c r="Q147" s="2">
        <v>1.1220181670129481</v>
      </c>
      <c r="R147" s="2">
        <v>17.798493090709137</v>
      </c>
    </row>
    <row r="148" spans="1:18" x14ac:dyDescent="0.25">
      <c r="A148" s="3" t="s">
        <v>12</v>
      </c>
      <c r="B148" s="2"/>
      <c r="C148" s="2"/>
      <c r="D148" s="2">
        <v>0.38711167993979073</v>
      </c>
      <c r="E148" s="2">
        <v>0.11674846229227798</v>
      </c>
      <c r="F148" s="2"/>
      <c r="G148" s="2">
        <v>0.74589578170159132</v>
      </c>
      <c r="H148" s="2">
        <v>1</v>
      </c>
      <c r="I148" s="2"/>
      <c r="J148" s="2"/>
      <c r="K148" s="2">
        <v>1.291224182300855</v>
      </c>
      <c r="L148" s="2">
        <v>1.328028154351734</v>
      </c>
      <c r="M148" s="2">
        <v>1.3043963226419615</v>
      </c>
      <c r="N148" s="2">
        <v>0.96550167739533177</v>
      </c>
      <c r="O148" s="2">
        <v>0.97239898581958317</v>
      </c>
      <c r="P148" s="2">
        <v>0.96286389797099303</v>
      </c>
      <c r="Q148" s="2">
        <v>1.0939381931697045</v>
      </c>
      <c r="R148" s="2">
        <v>10.168107337583821</v>
      </c>
    </row>
    <row r="149" spans="1:18" x14ac:dyDescent="0.25">
      <c r="A149" s="3" t="s">
        <v>13</v>
      </c>
      <c r="B149" s="2"/>
      <c r="C149" s="2"/>
      <c r="D149" s="2"/>
      <c r="E149" s="2"/>
      <c r="F149" s="2"/>
      <c r="G149" s="2">
        <v>0.68007335128995594</v>
      </c>
      <c r="H149" s="2">
        <v>1</v>
      </c>
      <c r="I149" s="2"/>
      <c r="J149" s="2"/>
      <c r="K149" s="2">
        <v>1.0279067251356648</v>
      </c>
      <c r="L149" s="2">
        <v>1.0041488225799371</v>
      </c>
      <c r="M149" s="2">
        <v>1.5724028437044584</v>
      </c>
      <c r="N149" s="2">
        <v>0.97357570811809302</v>
      </c>
      <c r="O149" s="2">
        <v>0.9855164658738722</v>
      </c>
      <c r="P149" s="2">
        <v>0.9690091353949104</v>
      </c>
      <c r="Q149" s="2">
        <v>1.2533920846126161</v>
      </c>
      <c r="R149" s="2">
        <v>9.4660251367095078</v>
      </c>
    </row>
    <row r="150" spans="1:18" x14ac:dyDescent="0.25">
      <c r="A150" s="3" t="s">
        <v>223</v>
      </c>
      <c r="B150" s="2">
        <v>0.99999257491330906</v>
      </c>
      <c r="C150" s="2">
        <v>0.99999258764766907</v>
      </c>
      <c r="D150" s="2">
        <v>0.99999258846924366</v>
      </c>
      <c r="E150" s="2">
        <v>0.99999258860878737</v>
      </c>
      <c r="F150" s="2">
        <v>0.99999258795267554</v>
      </c>
      <c r="G150" s="2">
        <v>0.9999925886338723</v>
      </c>
      <c r="H150" s="2">
        <v>1</v>
      </c>
      <c r="I150" s="2">
        <v>0.99999258825449189</v>
      </c>
      <c r="J150" s="2">
        <v>0.99999258856787421</v>
      </c>
      <c r="K150" s="2">
        <v>1.0001635967613984</v>
      </c>
      <c r="L150" s="2">
        <v>1.000133566903642</v>
      </c>
      <c r="M150" s="2">
        <v>0.99999259055601808</v>
      </c>
      <c r="N150" s="2">
        <v>0.99999259331573664</v>
      </c>
      <c r="O150" s="2">
        <v>0.99999259242356198</v>
      </c>
      <c r="P150" s="2">
        <v>0.99999258871738383</v>
      </c>
      <c r="Q150" s="2">
        <v>0.99999260876448159</v>
      </c>
      <c r="R150" s="2">
        <v>16.000200830490144</v>
      </c>
    </row>
    <row r="151" spans="1:18" x14ac:dyDescent="0.25">
      <c r="A151" s="3" t="s">
        <v>14</v>
      </c>
      <c r="B151" s="2"/>
      <c r="C151" s="2"/>
      <c r="D151" s="2"/>
      <c r="E151" s="2"/>
      <c r="F151" s="2"/>
      <c r="G151" s="2">
        <v>0.56937862160495623</v>
      </c>
      <c r="H151" s="2">
        <v>1</v>
      </c>
      <c r="I151" s="2"/>
      <c r="J151" s="2"/>
      <c r="K151" s="2">
        <v>1.0471926379068308</v>
      </c>
      <c r="L151" s="2">
        <v>1.0081241901937728</v>
      </c>
      <c r="M151" s="2">
        <v>1.7403084255209018</v>
      </c>
      <c r="N151" s="2">
        <v>0.95720795772643819</v>
      </c>
      <c r="O151" s="2">
        <v>0.97516875941533543</v>
      </c>
      <c r="P151" s="2">
        <v>0.95033910733605143</v>
      </c>
      <c r="Q151" s="2">
        <v>1.3500785240979238</v>
      </c>
      <c r="R151" s="2">
        <v>9.5977982238022097</v>
      </c>
    </row>
    <row r="152" spans="1:18" x14ac:dyDescent="0.25">
      <c r="A152" s="3" t="s">
        <v>15</v>
      </c>
      <c r="B152" s="2"/>
      <c r="C152" s="2"/>
      <c r="D152" s="2"/>
      <c r="E152" s="2"/>
      <c r="F152" s="2"/>
      <c r="G152" s="2">
        <v>0.43770307857500357</v>
      </c>
      <c r="H152" s="2">
        <v>1</v>
      </c>
      <c r="I152" s="2"/>
      <c r="J152" s="2"/>
      <c r="K152" s="2">
        <v>0.51256530421715507</v>
      </c>
      <c r="L152" s="2">
        <v>0.90846749877939093</v>
      </c>
      <c r="M152" s="2">
        <v>1.7839568453622383</v>
      </c>
      <c r="N152" s="2">
        <v>0.93138667559071642</v>
      </c>
      <c r="O152" s="2">
        <v>0.95588609092337851</v>
      </c>
      <c r="P152" s="2">
        <v>0.92201722831900468</v>
      </c>
      <c r="Q152" s="2">
        <v>1.372210470340836</v>
      </c>
      <c r="R152" s="2">
        <v>8.8241931921077246</v>
      </c>
    </row>
    <row r="153" spans="1:18" x14ac:dyDescent="0.25">
      <c r="A153" s="3" t="s">
        <v>16</v>
      </c>
      <c r="B153" s="2"/>
      <c r="C153" s="2"/>
      <c r="D153" s="2"/>
      <c r="E153" s="2"/>
      <c r="F153" s="2"/>
      <c r="G153" s="2">
        <v>0.32408322358041469</v>
      </c>
      <c r="H153" s="2">
        <v>1</v>
      </c>
      <c r="I153" s="2"/>
      <c r="J153" s="2"/>
      <c r="K153" s="2"/>
      <c r="L153" s="2"/>
      <c r="M153" s="2">
        <v>1.6555759542884168</v>
      </c>
      <c r="N153" s="2">
        <v>0.88713569963297823</v>
      </c>
      <c r="O153" s="2">
        <v>0.91766454607474401</v>
      </c>
      <c r="P153" s="2">
        <v>0.87546038466025</v>
      </c>
      <c r="Q153" s="2">
        <v>1.2913291166173824</v>
      </c>
      <c r="R153" s="2">
        <v>6.9512489248541858</v>
      </c>
    </row>
    <row r="154" spans="1:18" x14ac:dyDescent="0.25">
      <c r="A154" s="3" t="s">
        <v>17</v>
      </c>
      <c r="B154" s="2"/>
      <c r="C154" s="2"/>
      <c r="D154" s="2"/>
      <c r="E154" s="2"/>
      <c r="F154" s="2"/>
      <c r="G154" s="2">
        <v>0.78425479559760769</v>
      </c>
      <c r="H154" s="2">
        <v>1</v>
      </c>
      <c r="I154" s="2"/>
      <c r="J154" s="2"/>
      <c r="K154" s="2"/>
      <c r="L154" s="2"/>
      <c r="M154" s="2">
        <v>1.4246610303083025</v>
      </c>
      <c r="N154" s="2">
        <v>0.8250341652530514</v>
      </c>
      <c r="O154" s="2">
        <v>0.86037401154457194</v>
      </c>
      <c r="P154" s="2">
        <v>0.81151895434275112</v>
      </c>
      <c r="Q154" s="2">
        <v>1.1499142090873347</v>
      </c>
      <c r="R154" s="2">
        <v>6.8557571661336194</v>
      </c>
    </row>
    <row r="155" spans="1:18" x14ac:dyDescent="0.25">
      <c r="A155" s="1" t="s">
        <v>226</v>
      </c>
      <c r="B155" s="2">
        <v>9</v>
      </c>
      <c r="C155" s="2">
        <v>9</v>
      </c>
      <c r="D155" s="2">
        <v>3.2185154425262956</v>
      </c>
      <c r="E155" s="2">
        <v>9</v>
      </c>
      <c r="F155" s="2">
        <v>3.7611549634702213</v>
      </c>
      <c r="G155" s="2">
        <v>4.384947137182734</v>
      </c>
      <c r="H155" s="2">
        <v>9</v>
      </c>
      <c r="I155" s="2">
        <v>9</v>
      </c>
      <c r="J155" s="2">
        <v>6.2479981080018145</v>
      </c>
      <c r="K155" s="2">
        <v>9.5095762362519309</v>
      </c>
      <c r="L155" s="2">
        <v>10.016702412656704</v>
      </c>
      <c r="M155" s="2">
        <v>15.522462613591152</v>
      </c>
      <c r="N155" s="2">
        <v>8.6851071167417082</v>
      </c>
      <c r="O155" s="2">
        <v>8.9442118528920389</v>
      </c>
      <c r="P155" s="2">
        <v>8.5860163007404271</v>
      </c>
      <c r="Q155" s="2">
        <v>9</v>
      </c>
      <c r="R155" s="2">
        <v>132.876692184055</v>
      </c>
    </row>
    <row r="156" spans="1:18" x14ac:dyDescent="0.25">
      <c r="A156" s="3" t="s">
        <v>10</v>
      </c>
      <c r="B156" s="2">
        <v>1</v>
      </c>
      <c r="C156" s="2">
        <v>1</v>
      </c>
      <c r="D156" s="2">
        <v>1.0710565278066573</v>
      </c>
      <c r="E156" s="2">
        <v>1</v>
      </c>
      <c r="F156" s="2">
        <v>1.2327877419957181</v>
      </c>
      <c r="G156" s="2">
        <v>1.0851675860437644</v>
      </c>
      <c r="H156" s="2">
        <v>1</v>
      </c>
      <c r="I156" s="2">
        <v>1</v>
      </c>
      <c r="J156" s="2">
        <v>1.1622416087212168</v>
      </c>
      <c r="K156" s="2">
        <v>1.5224552430890155</v>
      </c>
      <c r="L156" s="2">
        <v>1.5061012799357514</v>
      </c>
      <c r="M156" s="2">
        <v>1.1563630874269291</v>
      </c>
      <c r="N156" s="2">
        <v>1.049385848602032</v>
      </c>
      <c r="O156" s="2">
        <v>1.0545870273418427</v>
      </c>
      <c r="P156" s="2">
        <v>1.0473967337397219</v>
      </c>
      <c r="Q156" s="2">
        <v>1</v>
      </c>
      <c r="R156" s="2">
        <v>17.887542684702648</v>
      </c>
    </row>
    <row r="157" spans="1:18" x14ac:dyDescent="0.25">
      <c r="A157" s="3" t="s">
        <v>11</v>
      </c>
      <c r="B157" s="2">
        <v>1</v>
      </c>
      <c r="C157" s="2">
        <v>1</v>
      </c>
      <c r="D157" s="2">
        <v>1.1474701372818208</v>
      </c>
      <c r="E157" s="2">
        <v>1</v>
      </c>
      <c r="F157" s="2">
        <v>1.5283784440660575</v>
      </c>
      <c r="G157" s="2">
        <v>1.1213174919079267</v>
      </c>
      <c r="H157" s="2">
        <v>1</v>
      </c>
      <c r="I157" s="2">
        <v>1</v>
      </c>
      <c r="J157" s="2">
        <v>1.2718247557967826</v>
      </c>
      <c r="K157" s="2">
        <v>2.2516681089371064</v>
      </c>
      <c r="L157" s="2">
        <v>2.1894862006871856</v>
      </c>
      <c r="M157" s="2">
        <v>1.5206240987106223</v>
      </c>
      <c r="N157" s="2">
        <v>1.0317303218297944</v>
      </c>
      <c r="O157" s="2">
        <v>1.0433071926659432</v>
      </c>
      <c r="P157" s="2">
        <v>1.0273029163639587</v>
      </c>
      <c r="Q157" s="2">
        <v>1</v>
      </c>
      <c r="R157" s="2">
        <v>20.133109668247197</v>
      </c>
    </row>
    <row r="158" spans="1:18" x14ac:dyDescent="0.25">
      <c r="A158" s="3" t="s">
        <v>12</v>
      </c>
      <c r="B158" s="2">
        <v>1</v>
      </c>
      <c r="C158" s="2">
        <v>1</v>
      </c>
      <c r="D158" s="2"/>
      <c r="E158" s="2">
        <v>1</v>
      </c>
      <c r="F158" s="2"/>
      <c r="G158" s="2">
        <v>0.5422072088592953</v>
      </c>
      <c r="H158" s="2">
        <v>1</v>
      </c>
      <c r="I158" s="2">
        <v>1</v>
      </c>
      <c r="J158" s="2">
        <v>0.12558163401842434</v>
      </c>
      <c r="K158" s="2">
        <v>2.4172189802556501</v>
      </c>
      <c r="L158" s="2">
        <v>2.3567672011865026</v>
      </c>
      <c r="M158" s="2">
        <v>1.6879998904764166</v>
      </c>
      <c r="N158" s="2">
        <v>1.0036745560298088</v>
      </c>
      <c r="O158" s="2">
        <v>1.0213753474577025</v>
      </c>
      <c r="P158" s="2">
        <v>0.99690514685730147</v>
      </c>
      <c r="Q158" s="2">
        <v>1</v>
      </c>
      <c r="R158" s="2">
        <v>16.151729965141101</v>
      </c>
    </row>
    <row r="159" spans="1:18" x14ac:dyDescent="0.25">
      <c r="A159" s="3" t="s">
        <v>13</v>
      </c>
      <c r="B159" s="2">
        <v>1</v>
      </c>
      <c r="C159" s="2">
        <v>1</v>
      </c>
      <c r="D159" s="2"/>
      <c r="E159" s="2">
        <v>1</v>
      </c>
      <c r="F159" s="2"/>
      <c r="G159" s="2">
        <v>0.41511272178212116</v>
      </c>
      <c r="H159" s="2">
        <v>1</v>
      </c>
      <c r="I159" s="2">
        <v>1</v>
      </c>
      <c r="J159" s="2">
        <v>0.17545789964753897</v>
      </c>
      <c r="K159" s="2">
        <v>1.1333908232096017</v>
      </c>
      <c r="L159" s="2">
        <v>1.0702560656573148</v>
      </c>
      <c r="M159" s="2">
        <v>2.0925291043527423</v>
      </c>
      <c r="N159" s="2">
        <v>0.98739484352531182</v>
      </c>
      <c r="O159" s="2">
        <v>1.0141645740420879</v>
      </c>
      <c r="P159" s="2">
        <v>0.97715715185988949</v>
      </c>
      <c r="Q159" s="2">
        <v>1</v>
      </c>
      <c r="R159" s="2">
        <v>13.865463184076608</v>
      </c>
    </row>
    <row r="160" spans="1:18" x14ac:dyDescent="0.25">
      <c r="A160" s="3" t="s">
        <v>223</v>
      </c>
      <c r="B160" s="2">
        <v>1</v>
      </c>
      <c r="C160" s="2">
        <v>1</v>
      </c>
      <c r="D160" s="2">
        <v>0.99998877743781744</v>
      </c>
      <c r="E160" s="2">
        <v>1</v>
      </c>
      <c r="F160" s="2">
        <v>0.99998877740844549</v>
      </c>
      <c r="G160" s="2">
        <v>0.99998877757684501</v>
      </c>
      <c r="H160" s="2">
        <v>1</v>
      </c>
      <c r="I160" s="2">
        <v>1</v>
      </c>
      <c r="J160" s="2">
        <v>0.99998877758610505</v>
      </c>
      <c r="K160" s="2">
        <v>1.0004738856303976</v>
      </c>
      <c r="L160" s="2">
        <v>1.0006958879194932</v>
      </c>
      <c r="M160" s="2">
        <v>0.99998877876294379</v>
      </c>
      <c r="N160" s="2">
        <v>0.99998877887762994</v>
      </c>
      <c r="O160" s="2">
        <v>0.99998878133625613</v>
      </c>
      <c r="P160" s="2">
        <v>0.99998877764450622</v>
      </c>
      <c r="Q160" s="2">
        <v>1</v>
      </c>
      <c r="R160" s="2">
        <v>16.001080000180437</v>
      </c>
    </row>
    <row r="161" spans="1:18" x14ac:dyDescent="0.25">
      <c r="A161" s="3" t="s">
        <v>14</v>
      </c>
      <c r="B161" s="2">
        <v>1</v>
      </c>
      <c r="C161" s="2">
        <v>1</v>
      </c>
      <c r="D161" s="2"/>
      <c r="E161" s="2">
        <v>1</v>
      </c>
      <c r="F161" s="2"/>
      <c r="G161" s="2">
        <v>0.22115335101278039</v>
      </c>
      <c r="H161" s="2">
        <v>1</v>
      </c>
      <c r="I161" s="2">
        <v>1</v>
      </c>
      <c r="J161" s="2">
        <v>0.1397366841461688</v>
      </c>
      <c r="K161" s="2">
        <v>1.1843691951301591</v>
      </c>
      <c r="L161" s="2">
        <v>1.0865756319864293</v>
      </c>
      <c r="M161" s="2">
        <v>2.1772083882783795</v>
      </c>
      <c r="N161" s="2">
        <v>0.95615649597344055</v>
      </c>
      <c r="O161" s="2">
        <v>0.99220934043080256</v>
      </c>
      <c r="P161" s="2">
        <v>0.94236861313326048</v>
      </c>
      <c r="Q161" s="2">
        <v>1</v>
      </c>
      <c r="R161" s="2">
        <v>13.69977770009142</v>
      </c>
    </row>
    <row r="162" spans="1:18" x14ac:dyDescent="0.25">
      <c r="A162" s="3" t="s">
        <v>15</v>
      </c>
      <c r="B162" s="2">
        <v>1</v>
      </c>
      <c r="C162" s="2">
        <v>1</v>
      </c>
      <c r="D162" s="2"/>
      <c r="E162" s="2">
        <v>1</v>
      </c>
      <c r="F162" s="2"/>
      <c r="G162" s="2"/>
      <c r="H162" s="2">
        <v>1</v>
      </c>
      <c r="I162" s="2">
        <v>1</v>
      </c>
      <c r="J162" s="2">
        <v>0.22023738755060415</v>
      </c>
      <c r="K162" s="2"/>
      <c r="L162" s="2">
        <v>0.80682014528402657</v>
      </c>
      <c r="M162" s="2">
        <v>2.1259593775495786</v>
      </c>
      <c r="N162" s="2">
        <v>0.92468286188831283</v>
      </c>
      <c r="O162" s="2">
        <v>0.97032617285056111</v>
      </c>
      <c r="P162" s="2">
        <v>0.9072272455607846</v>
      </c>
      <c r="Q162" s="2">
        <v>1</v>
      </c>
      <c r="R162" s="2">
        <v>11.955253190683868</v>
      </c>
    </row>
    <row r="163" spans="1:18" x14ac:dyDescent="0.25">
      <c r="A163" s="3" t="s">
        <v>16</v>
      </c>
      <c r="B163" s="2">
        <v>1</v>
      </c>
      <c r="C163" s="2">
        <v>1</v>
      </c>
      <c r="D163" s="2"/>
      <c r="E163" s="2">
        <v>1</v>
      </c>
      <c r="F163" s="2"/>
      <c r="G163" s="2"/>
      <c r="H163" s="2">
        <v>1</v>
      </c>
      <c r="I163" s="2">
        <v>1</v>
      </c>
      <c r="J163" s="2">
        <v>0.44887860719759387</v>
      </c>
      <c r="K163" s="2"/>
      <c r="L163" s="2"/>
      <c r="M163" s="2">
        <v>1.9974134328183566</v>
      </c>
      <c r="N163" s="2">
        <v>0.88951084192566521</v>
      </c>
      <c r="O163" s="2">
        <v>0.94422595300632095</v>
      </c>
      <c r="P163" s="2">
        <v>0.86858584849378084</v>
      </c>
      <c r="Q163" s="2">
        <v>1</v>
      </c>
      <c r="R163" s="2">
        <v>11.148614683441718</v>
      </c>
    </row>
    <row r="164" spans="1:18" x14ac:dyDescent="0.25">
      <c r="A164" s="3" t="s">
        <v>17</v>
      </c>
      <c r="B164" s="2">
        <v>1</v>
      </c>
      <c r="C164" s="2">
        <v>1</v>
      </c>
      <c r="D164" s="2"/>
      <c r="E164" s="2">
        <v>1</v>
      </c>
      <c r="F164" s="2"/>
      <c r="G164" s="2"/>
      <c r="H164" s="2">
        <v>1</v>
      </c>
      <c r="I164" s="2">
        <v>1</v>
      </c>
      <c r="J164" s="2">
        <v>1.7040507533373797</v>
      </c>
      <c r="K164" s="2"/>
      <c r="L164" s="2"/>
      <c r="M164" s="2">
        <v>1.7643764552151815</v>
      </c>
      <c r="N164" s="2">
        <v>0.84258256808971255</v>
      </c>
      <c r="O164" s="2">
        <v>0.90402746376052001</v>
      </c>
      <c r="P164" s="2">
        <v>0.81908386708722336</v>
      </c>
      <c r="Q164" s="2">
        <v>1</v>
      </c>
      <c r="R164" s="2">
        <v>12.034121107490019</v>
      </c>
    </row>
    <row r="165" spans="1:18" x14ac:dyDescent="0.25">
      <c r="A165" s="1" t="s">
        <v>219</v>
      </c>
      <c r="B165" s="2">
        <v>9</v>
      </c>
      <c r="C165" s="2">
        <v>2.3244655656830049</v>
      </c>
      <c r="D165" s="2">
        <v>2.9360375984784484</v>
      </c>
      <c r="E165" s="2">
        <v>3.5124317973622667</v>
      </c>
      <c r="F165" s="2">
        <v>3.2540502850734372</v>
      </c>
      <c r="G165" s="2">
        <v>5.4611413422170187</v>
      </c>
      <c r="H165" s="2">
        <v>9.7119251082585762</v>
      </c>
      <c r="I165" s="2">
        <v>9</v>
      </c>
      <c r="J165" s="2">
        <v>4.4839762532194394</v>
      </c>
      <c r="K165" s="2">
        <v>7.1520163153761391</v>
      </c>
      <c r="L165" s="2">
        <v>7.2743607005229824</v>
      </c>
      <c r="M165" s="2">
        <v>12.642552741623385</v>
      </c>
      <c r="N165" s="2">
        <v>7.9644567810375841</v>
      </c>
      <c r="O165" s="2">
        <v>9</v>
      </c>
      <c r="P165" s="2">
        <v>7.9063089597931393</v>
      </c>
      <c r="Q165" s="2">
        <v>9</v>
      </c>
      <c r="R165" s="2">
        <v>110.62372344864542</v>
      </c>
    </row>
    <row r="166" spans="1:18" x14ac:dyDescent="0.25">
      <c r="A166" s="3" t="s">
        <v>10</v>
      </c>
      <c r="B166" s="2">
        <v>1</v>
      </c>
      <c r="C166" s="2">
        <v>0.92327461124727994</v>
      </c>
      <c r="D166" s="2">
        <v>1.010491266357695</v>
      </c>
      <c r="E166" s="2">
        <v>1.0542365648081478</v>
      </c>
      <c r="F166" s="2">
        <v>1.0772658580514238</v>
      </c>
      <c r="G166" s="2">
        <v>1.0152505277818751</v>
      </c>
      <c r="H166" s="2">
        <v>0.75082727934492954</v>
      </c>
      <c r="I166" s="2">
        <v>1</v>
      </c>
      <c r="J166" s="2">
        <v>1.0961528344420435</v>
      </c>
      <c r="K166" s="2">
        <v>1.1482990551453822</v>
      </c>
      <c r="L166" s="2">
        <v>1.1325315300246876</v>
      </c>
      <c r="M166" s="2">
        <v>1.0888954082802986</v>
      </c>
      <c r="N166" s="2">
        <v>1.0000656805399093</v>
      </c>
      <c r="O166" s="2">
        <v>1</v>
      </c>
      <c r="P166" s="2">
        <v>0.99890136226361992</v>
      </c>
      <c r="Q166" s="2">
        <v>1</v>
      </c>
      <c r="R166" s="2">
        <v>16.296191978287297</v>
      </c>
    </row>
    <row r="167" spans="1:18" x14ac:dyDescent="0.25">
      <c r="A167" s="3" t="s">
        <v>11</v>
      </c>
      <c r="B167" s="2">
        <v>1</v>
      </c>
      <c r="C167" s="2">
        <v>0.40120467629152146</v>
      </c>
      <c r="D167" s="2">
        <v>0.92556005002471098</v>
      </c>
      <c r="E167" s="2">
        <v>1.0848382313057039</v>
      </c>
      <c r="F167" s="2">
        <v>1.1476961462577659</v>
      </c>
      <c r="G167" s="2">
        <v>0.986829875922135</v>
      </c>
      <c r="H167" s="2">
        <v>1.1084269050837774</v>
      </c>
      <c r="I167" s="2">
        <v>1</v>
      </c>
      <c r="J167" s="2">
        <v>1.1665985702203538</v>
      </c>
      <c r="K167" s="2">
        <v>1.3207195677250949</v>
      </c>
      <c r="L167" s="2">
        <v>1.3066104371176388</v>
      </c>
      <c r="M167" s="2">
        <v>1.1846920694501379</v>
      </c>
      <c r="N167" s="2">
        <v>0.94857282289813283</v>
      </c>
      <c r="O167" s="2">
        <v>1</v>
      </c>
      <c r="P167" s="2">
        <v>0.94606594799131094</v>
      </c>
      <c r="Q167" s="2">
        <v>1</v>
      </c>
      <c r="R167" s="2">
        <v>16.527815300288285</v>
      </c>
    </row>
    <row r="168" spans="1:18" x14ac:dyDescent="0.25">
      <c r="A168" s="3" t="s">
        <v>12</v>
      </c>
      <c r="B168" s="2">
        <v>1</v>
      </c>
      <c r="C168" s="2"/>
      <c r="D168" s="2"/>
      <c r="E168" s="2">
        <v>0.26778158593371226</v>
      </c>
      <c r="F168" s="2">
        <v>2.9101998457962061E-2</v>
      </c>
      <c r="G168" s="2">
        <v>0.71845847240460559</v>
      </c>
      <c r="H168" s="2"/>
      <c r="I168" s="2">
        <v>1</v>
      </c>
      <c r="J168" s="2">
        <v>0.3699850377233827</v>
      </c>
      <c r="K168" s="2">
        <v>0.95169023697060207</v>
      </c>
      <c r="L168" s="2">
        <v>1.0527380680920977</v>
      </c>
      <c r="M168" s="2">
        <v>1.0139335989367353</v>
      </c>
      <c r="N168" s="2">
        <v>0.90807494843223746</v>
      </c>
      <c r="O168" s="2">
        <v>1</v>
      </c>
      <c r="P168" s="2">
        <v>0.90443913912165741</v>
      </c>
      <c r="Q168" s="2">
        <v>1</v>
      </c>
      <c r="R168" s="2">
        <v>10.216203086072994</v>
      </c>
    </row>
    <row r="169" spans="1:18" x14ac:dyDescent="0.25">
      <c r="A169" s="3" t="s">
        <v>13</v>
      </c>
      <c r="B169" s="2">
        <v>1</v>
      </c>
      <c r="C169" s="2"/>
      <c r="D169" s="2"/>
      <c r="E169" s="2">
        <v>0.10558913289204319</v>
      </c>
      <c r="F169" s="2"/>
      <c r="G169" s="2">
        <v>0.6489104860942625</v>
      </c>
      <c r="H169" s="2">
        <v>1.4291190625481147</v>
      </c>
      <c r="I169" s="2">
        <v>1</v>
      </c>
      <c r="J169" s="2">
        <v>0.36120841894048317</v>
      </c>
      <c r="K169" s="2">
        <v>0.94570024169502265</v>
      </c>
      <c r="L169" s="2">
        <v>0.91545803628120248</v>
      </c>
      <c r="M169" s="2">
        <v>1.2638088260543288</v>
      </c>
      <c r="N169" s="2">
        <v>0.87958936296115631</v>
      </c>
      <c r="O169" s="2">
        <v>1</v>
      </c>
      <c r="P169" s="2">
        <v>0.87406769497918835</v>
      </c>
      <c r="Q169" s="2">
        <v>1</v>
      </c>
      <c r="R169" s="2">
        <v>11.423451262445804</v>
      </c>
    </row>
    <row r="170" spans="1:18" x14ac:dyDescent="0.25">
      <c r="A170" s="3" t="s">
        <v>223</v>
      </c>
      <c r="B170" s="2">
        <v>1</v>
      </c>
      <c r="C170" s="2">
        <v>0.9999862781442036</v>
      </c>
      <c r="D170" s="2">
        <v>0.99998628209604234</v>
      </c>
      <c r="E170" s="2">
        <v>0.99998628242265986</v>
      </c>
      <c r="F170" s="2">
        <v>0.99998628230628528</v>
      </c>
      <c r="G170" s="2">
        <v>0.99998628239996157</v>
      </c>
      <c r="H170" s="2">
        <v>0.99998639466262529</v>
      </c>
      <c r="I170" s="2">
        <v>1</v>
      </c>
      <c r="J170" s="2">
        <v>0.99998628232320974</v>
      </c>
      <c r="K170" s="2">
        <v>1.0001366974978121</v>
      </c>
      <c r="L170" s="2">
        <v>1.0001066110689127</v>
      </c>
      <c r="M170" s="2">
        <v>0.99998628353347507</v>
      </c>
      <c r="N170" s="2">
        <v>0.99998628352150276</v>
      </c>
      <c r="O170" s="2">
        <v>1</v>
      </c>
      <c r="P170" s="2">
        <v>0.99998628248203514</v>
      </c>
      <c r="Q170" s="2">
        <v>1</v>
      </c>
      <c r="R170" s="2">
        <v>16.000106242458727</v>
      </c>
    </row>
    <row r="171" spans="1:18" x14ac:dyDescent="0.25">
      <c r="A171" s="3" t="s">
        <v>14</v>
      </c>
      <c r="B171" s="2">
        <v>1</v>
      </c>
      <c r="C171" s="2"/>
      <c r="D171" s="2"/>
      <c r="E171" s="2"/>
      <c r="F171" s="2"/>
      <c r="G171" s="2">
        <v>0.56745188962322168</v>
      </c>
      <c r="H171" s="2">
        <v>2.9160766578145005</v>
      </c>
      <c r="I171" s="2">
        <v>1</v>
      </c>
      <c r="J171" s="2">
        <v>0.18698935327277091</v>
      </c>
      <c r="K171" s="2">
        <v>0.95329858270767864</v>
      </c>
      <c r="L171" s="2">
        <v>0.90547754720223272</v>
      </c>
      <c r="M171" s="2">
        <v>1.5690707153952506</v>
      </c>
      <c r="N171" s="2">
        <v>0.84785051993207294</v>
      </c>
      <c r="O171" s="2">
        <v>1</v>
      </c>
      <c r="P171" s="2">
        <v>0.84002831981343151</v>
      </c>
      <c r="Q171" s="2">
        <v>1</v>
      </c>
      <c r="R171" s="2">
        <v>12.786243585761159</v>
      </c>
    </row>
    <row r="172" spans="1:18" x14ac:dyDescent="0.25">
      <c r="A172" s="3" t="s">
        <v>15</v>
      </c>
      <c r="B172" s="2">
        <v>1</v>
      </c>
      <c r="C172" s="2"/>
      <c r="D172" s="2"/>
      <c r="E172" s="2"/>
      <c r="F172" s="2"/>
      <c r="G172" s="2">
        <v>0.52425380799095733</v>
      </c>
      <c r="H172" s="2">
        <v>2.5074888088046294</v>
      </c>
      <c r="I172" s="2">
        <v>1</v>
      </c>
      <c r="J172" s="2">
        <v>0.30305575629719483</v>
      </c>
      <c r="K172" s="2">
        <v>0.83217193363454756</v>
      </c>
      <c r="L172" s="2">
        <v>0.91849417260696975</v>
      </c>
      <c r="M172" s="2">
        <v>1.8639839401170988</v>
      </c>
      <c r="N172" s="2">
        <v>0.82224198277540927</v>
      </c>
      <c r="O172" s="2">
        <v>1</v>
      </c>
      <c r="P172" s="2">
        <v>0.81180707381717454</v>
      </c>
      <c r="Q172" s="2">
        <v>1</v>
      </c>
      <c r="R172" s="2">
        <v>12.583497476043981</v>
      </c>
    </row>
    <row r="173" spans="1:18" x14ac:dyDescent="0.25">
      <c r="A173" s="3" t="s">
        <v>16</v>
      </c>
      <c r="B173" s="2">
        <v>1</v>
      </c>
      <c r="C173" s="2"/>
      <c r="D173" s="2"/>
      <c r="E173" s="2"/>
      <c r="F173" s="2"/>
      <c r="G173" s="2"/>
      <c r="H173" s="2"/>
      <c r="I173" s="2">
        <v>1</v>
      </c>
      <c r="J173" s="2"/>
      <c r="K173" s="2"/>
      <c r="L173" s="2">
        <v>4.2944298129242033E-2</v>
      </c>
      <c r="M173" s="2">
        <v>1.8951945727151118</v>
      </c>
      <c r="N173" s="2">
        <v>0.79544578208124816</v>
      </c>
      <c r="O173" s="2">
        <v>1</v>
      </c>
      <c r="P173" s="2">
        <v>0.78280104838722619</v>
      </c>
      <c r="Q173" s="2">
        <v>1</v>
      </c>
      <c r="R173" s="2">
        <v>7.5163857013128279</v>
      </c>
    </row>
    <row r="174" spans="1:18" x14ac:dyDescent="0.25">
      <c r="A174" s="3" t="s">
        <v>17</v>
      </c>
      <c r="B174" s="2">
        <v>1</v>
      </c>
      <c r="C174" s="2"/>
      <c r="D174" s="2"/>
      <c r="E174" s="2"/>
      <c r="F174" s="2"/>
      <c r="G174" s="2"/>
      <c r="H174" s="2"/>
      <c r="I174" s="2">
        <v>1</v>
      </c>
      <c r="J174" s="2"/>
      <c r="K174" s="2"/>
      <c r="L174" s="2"/>
      <c r="M174" s="2">
        <v>1.7629873271409497</v>
      </c>
      <c r="N174" s="2">
        <v>0.76262939789591466</v>
      </c>
      <c r="O174" s="2">
        <v>1</v>
      </c>
      <c r="P174" s="2">
        <v>0.74821209093749508</v>
      </c>
      <c r="Q174" s="2">
        <v>1</v>
      </c>
      <c r="R174" s="2">
        <v>7.27382881597436</v>
      </c>
    </row>
    <row r="175" spans="1:18" x14ac:dyDescent="0.25">
      <c r="A175" s="1" t="s">
        <v>227</v>
      </c>
      <c r="B175" s="2">
        <v>3.0871492896785155</v>
      </c>
      <c r="C175" s="2">
        <v>9</v>
      </c>
      <c r="D175" s="2">
        <v>3.0558599029159392</v>
      </c>
      <c r="E175" s="2">
        <v>4.1588635905783615</v>
      </c>
      <c r="F175" s="2">
        <v>4.1601602031034082</v>
      </c>
      <c r="G175" s="2">
        <v>5.2420061671532512</v>
      </c>
      <c r="H175" s="2">
        <v>6.5132089971554894</v>
      </c>
      <c r="I175" s="2">
        <v>6.2355715851315248</v>
      </c>
      <c r="J175" s="2">
        <v>5.3570690435477655</v>
      </c>
      <c r="K175" s="2">
        <v>7.3145141357764407</v>
      </c>
      <c r="L175" s="2">
        <v>10.533411025032809</v>
      </c>
      <c r="M175" s="2">
        <v>8.6998098873307832</v>
      </c>
      <c r="N175" s="2">
        <v>7.6560460408918889</v>
      </c>
      <c r="O175" s="2">
        <v>7.7197129258390085</v>
      </c>
      <c r="P175" s="2">
        <v>7.4176675560761041</v>
      </c>
      <c r="Q175" s="2">
        <v>9</v>
      </c>
      <c r="R175" s="2">
        <v>105.15105035021131</v>
      </c>
    </row>
    <row r="176" spans="1:18" x14ac:dyDescent="0.25">
      <c r="A176" s="3" t="s">
        <v>10</v>
      </c>
      <c r="B176" s="2">
        <v>1.0678472819746738</v>
      </c>
      <c r="C176" s="2">
        <v>1</v>
      </c>
      <c r="D176" s="2">
        <v>1.0531771679129291</v>
      </c>
      <c r="E176" s="2">
        <v>1.4911945429809501</v>
      </c>
      <c r="F176" s="2">
        <v>1.4899489904219323</v>
      </c>
      <c r="G176" s="2">
        <v>1.108490126702832</v>
      </c>
      <c r="H176" s="2">
        <v>2.3014868581397656</v>
      </c>
      <c r="I176" s="2">
        <v>2.0974177370617135</v>
      </c>
      <c r="J176" s="2">
        <v>1.2515649254529086</v>
      </c>
      <c r="K176" s="2">
        <v>1.8376569874391231</v>
      </c>
      <c r="L176" s="2">
        <v>1.6859702002508299</v>
      </c>
      <c r="M176" s="2">
        <v>1.1108029570791684</v>
      </c>
      <c r="N176" s="2">
        <v>1.0286541245454868</v>
      </c>
      <c r="O176" s="2">
        <v>1.033664992414618</v>
      </c>
      <c r="P176" s="2">
        <v>1.0098926831994157</v>
      </c>
      <c r="Q176" s="2">
        <v>1</v>
      </c>
      <c r="R176" s="2">
        <v>21.567769575576346</v>
      </c>
    </row>
    <row r="177" spans="1:18" x14ac:dyDescent="0.25">
      <c r="A177" s="3" t="s">
        <v>11</v>
      </c>
      <c r="B177" s="2">
        <v>1.0193103576427629</v>
      </c>
      <c r="C177" s="2">
        <v>1</v>
      </c>
      <c r="D177" s="2">
        <v>1.0026910848036494</v>
      </c>
      <c r="E177" s="2">
        <v>1.6676773975950652</v>
      </c>
      <c r="F177" s="2">
        <v>1.6702195626660465</v>
      </c>
      <c r="G177" s="2">
        <v>1.0851042440670002</v>
      </c>
      <c r="H177" s="2">
        <v>3.2117304890318024</v>
      </c>
      <c r="I177" s="2">
        <v>3.1381621980852161</v>
      </c>
      <c r="J177" s="2">
        <v>1.310761034230862</v>
      </c>
      <c r="K177" s="2">
        <v>2.4049523906903261</v>
      </c>
      <c r="L177" s="2">
        <v>2.2565425793736722</v>
      </c>
      <c r="M177" s="2">
        <v>1.0961459005708274</v>
      </c>
      <c r="N177" s="2">
        <v>0.96297001772580315</v>
      </c>
      <c r="O177" s="2">
        <v>0.97109340061789373</v>
      </c>
      <c r="P177" s="2">
        <v>0.93255483740895273</v>
      </c>
      <c r="Q177" s="2">
        <v>1</v>
      </c>
      <c r="R177" s="2">
        <v>24.729915494509878</v>
      </c>
    </row>
    <row r="178" spans="1:18" x14ac:dyDescent="0.25">
      <c r="A178" s="3" t="s">
        <v>12</v>
      </c>
      <c r="B178" s="2"/>
      <c r="C178" s="2">
        <v>1</v>
      </c>
      <c r="D178" s="2"/>
      <c r="E178" s="2"/>
      <c r="F178" s="2"/>
      <c r="G178" s="2">
        <v>0.50712179463003504</v>
      </c>
      <c r="H178" s="2"/>
      <c r="I178" s="2"/>
      <c r="J178" s="2">
        <v>0.48281795525752513</v>
      </c>
      <c r="K178" s="2">
        <v>0.38231525402070199</v>
      </c>
      <c r="L178" s="2">
        <v>0.97094976703701485</v>
      </c>
      <c r="M178" s="2">
        <v>1.0104780831658564</v>
      </c>
      <c r="N178" s="2">
        <v>0.89252952752053427</v>
      </c>
      <c r="O178" s="2">
        <v>0.89972408329172948</v>
      </c>
      <c r="P178" s="2">
        <v>0.86559201926731522</v>
      </c>
      <c r="Q178" s="2">
        <v>1</v>
      </c>
      <c r="R178" s="2">
        <v>8.0115284841907126</v>
      </c>
    </row>
    <row r="179" spans="1:18" x14ac:dyDescent="0.25">
      <c r="A179" s="3" t="s">
        <v>13</v>
      </c>
      <c r="B179" s="2"/>
      <c r="C179" s="2">
        <v>1</v>
      </c>
      <c r="D179" s="2"/>
      <c r="E179" s="2"/>
      <c r="F179" s="2"/>
      <c r="G179" s="2">
        <v>0.43482790733185173</v>
      </c>
      <c r="H179" s="2"/>
      <c r="I179" s="2"/>
      <c r="J179" s="2">
        <v>0.42723015318776364</v>
      </c>
      <c r="K179" s="2">
        <v>0.43061496426770313</v>
      </c>
      <c r="L179" s="2">
        <v>0.94554952228634503</v>
      </c>
      <c r="M179" s="2">
        <v>0.97191766683793224</v>
      </c>
      <c r="N179" s="2">
        <v>0.84096897601818577</v>
      </c>
      <c r="O179" s="2">
        <v>0.84895650489878349</v>
      </c>
      <c r="P179" s="2">
        <v>0.81106244998212784</v>
      </c>
      <c r="Q179" s="2">
        <v>1</v>
      </c>
      <c r="R179" s="2">
        <v>7.7111281448106928</v>
      </c>
    </row>
    <row r="180" spans="1:18" x14ac:dyDescent="0.25">
      <c r="A180" s="3" t="s">
        <v>223</v>
      </c>
      <c r="B180" s="2">
        <v>0.99999165006107893</v>
      </c>
      <c r="C180" s="2">
        <v>1</v>
      </c>
      <c r="D180" s="2">
        <v>0.99999165019936043</v>
      </c>
      <c r="E180" s="2">
        <v>0.99999165000234624</v>
      </c>
      <c r="F180" s="2">
        <v>0.99999165001542967</v>
      </c>
      <c r="G180" s="2">
        <v>0.99999164999844325</v>
      </c>
      <c r="H180" s="2">
        <v>0.99999164998392109</v>
      </c>
      <c r="I180" s="2">
        <v>0.999991649984595</v>
      </c>
      <c r="J180" s="2">
        <v>0.99999164999249113</v>
      </c>
      <c r="K180" s="2">
        <v>1.0001550739471146</v>
      </c>
      <c r="L180" s="2">
        <v>1.0000842977712423</v>
      </c>
      <c r="M180" s="2">
        <v>0.99999165205155582</v>
      </c>
      <c r="N180" s="2">
        <v>0.99999164969444976</v>
      </c>
      <c r="O180" s="2">
        <v>0.99999165561326919</v>
      </c>
      <c r="P180" s="2">
        <v>0.99999164852519984</v>
      </c>
      <c r="Q180" s="2">
        <v>1</v>
      </c>
      <c r="R180" s="2">
        <v>16.000139177840495</v>
      </c>
    </row>
    <row r="181" spans="1:18" x14ac:dyDescent="0.25">
      <c r="A181" s="3" t="s">
        <v>14</v>
      </c>
      <c r="B181" s="2"/>
      <c r="C181" s="2">
        <v>1</v>
      </c>
      <c r="D181" s="2"/>
      <c r="E181" s="2"/>
      <c r="F181" s="2"/>
      <c r="G181" s="2">
        <v>0.36492409530434272</v>
      </c>
      <c r="H181" s="2"/>
      <c r="I181" s="2"/>
      <c r="J181" s="2">
        <v>0.33714587180520605</v>
      </c>
      <c r="K181" s="2">
        <v>0.36570151292869835</v>
      </c>
      <c r="L181" s="2">
        <v>0.92541488464579025</v>
      </c>
      <c r="M181" s="2">
        <v>0.92672154162883846</v>
      </c>
      <c r="N181" s="2">
        <v>0.7891382161836169</v>
      </c>
      <c r="O181" s="2">
        <v>0.79753044060140432</v>
      </c>
      <c r="P181" s="2">
        <v>0.75771644866510224</v>
      </c>
      <c r="Q181" s="2">
        <v>1</v>
      </c>
      <c r="R181" s="2">
        <v>7.2642930117629998</v>
      </c>
    </row>
    <row r="182" spans="1:18" x14ac:dyDescent="0.25">
      <c r="A182" s="3" t="s">
        <v>15</v>
      </c>
      <c r="B182" s="2"/>
      <c r="C182" s="2">
        <v>1</v>
      </c>
      <c r="D182" s="2"/>
      <c r="E182" s="2"/>
      <c r="F182" s="2"/>
      <c r="G182" s="2">
        <v>0.29888699651036077</v>
      </c>
      <c r="H182" s="2"/>
      <c r="I182" s="2"/>
      <c r="J182" s="2">
        <v>0.25034626875768762</v>
      </c>
      <c r="K182" s="2">
        <v>0.3198172088887351</v>
      </c>
      <c r="L182" s="2">
        <v>0.91628786846853028</v>
      </c>
      <c r="M182" s="2">
        <v>0.88946481596384097</v>
      </c>
      <c r="N182" s="2">
        <v>0.7459838193405528</v>
      </c>
      <c r="O182" s="2">
        <v>0.75473578560430021</v>
      </c>
      <c r="P182" s="2">
        <v>0.71321512100079154</v>
      </c>
      <c r="Q182" s="2">
        <v>1</v>
      </c>
      <c r="R182" s="2">
        <v>6.8887378845347991</v>
      </c>
    </row>
    <row r="183" spans="1:18" x14ac:dyDescent="0.25">
      <c r="A183" s="3" t="s">
        <v>16</v>
      </c>
      <c r="B183" s="2"/>
      <c r="C183" s="2">
        <v>1</v>
      </c>
      <c r="D183" s="2"/>
      <c r="E183" s="2"/>
      <c r="F183" s="2"/>
      <c r="G183" s="2">
        <v>0.23353769283109768</v>
      </c>
      <c r="H183" s="2"/>
      <c r="I183" s="2"/>
      <c r="J183" s="2">
        <v>0.15630669777386139</v>
      </c>
      <c r="K183" s="2">
        <v>0.418690374749981</v>
      </c>
      <c r="L183" s="2">
        <v>0.91455172255120387</v>
      </c>
      <c r="M183" s="2">
        <v>0.86086778624841798</v>
      </c>
      <c r="N183" s="2">
        <v>0.70991369208262822</v>
      </c>
      <c r="O183" s="2">
        <v>0.71912149817991577</v>
      </c>
      <c r="P183" s="2">
        <v>0.67543826187745559</v>
      </c>
      <c r="Q183" s="2">
        <v>1</v>
      </c>
      <c r="R183" s="2">
        <v>6.6884277262945613</v>
      </c>
    </row>
    <row r="184" spans="1:18" x14ac:dyDescent="0.25">
      <c r="A184" s="3" t="s">
        <v>17</v>
      </c>
      <c r="B184" s="2"/>
      <c r="C184" s="2">
        <v>1</v>
      </c>
      <c r="D184" s="2"/>
      <c r="E184" s="2"/>
      <c r="F184" s="2"/>
      <c r="G184" s="2">
        <v>0.20912165977728811</v>
      </c>
      <c r="H184" s="2"/>
      <c r="I184" s="2"/>
      <c r="J184" s="2">
        <v>0.14090448708945963</v>
      </c>
      <c r="K184" s="2">
        <v>0.15461036884405754</v>
      </c>
      <c r="L184" s="2">
        <v>0.91806018264818035</v>
      </c>
      <c r="M184" s="2">
        <v>0.83341948378434527</v>
      </c>
      <c r="N184" s="2">
        <v>0.68589601778063214</v>
      </c>
      <c r="O184" s="2">
        <v>0.69489456461709509</v>
      </c>
      <c r="P184" s="2">
        <v>0.65220408614974357</v>
      </c>
      <c r="Q184" s="2">
        <v>1</v>
      </c>
      <c r="R184" s="2">
        <v>6.2891108506908013</v>
      </c>
    </row>
    <row r="185" spans="1:18" x14ac:dyDescent="0.25">
      <c r="A185" s="1" t="s">
        <v>2</v>
      </c>
      <c r="B185" s="2">
        <v>87.608120597976125</v>
      </c>
      <c r="C185" s="2">
        <v>87.5231963337759</v>
      </c>
      <c r="D185" s="2">
        <v>69.988337609459535</v>
      </c>
      <c r="E185" s="2">
        <v>229.15919935781167</v>
      </c>
      <c r="F185" s="2">
        <v>213.39245077422052</v>
      </c>
      <c r="G185" s="2">
        <v>136.515931944165</v>
      </c>
      <c r="H185" s="2">
        <v>1355.9250377955213</v>
      </c>
      <c r="I185" s="2">
        <v>4439.7513671134075</v>
      </c>
      <c r="J185" s="2">
        <v>578.40329475061833</v>
      </c>
      <c r="K185" s="2">
        <v>162.23147918924036</v>
      </c>
      <c r="L185" s="2">
        <v>161.64672420901368</v>
      </c>
      <c r="M185" s="2">
        <v>287.75046910007444</v>
      </c>
      <c r="N185" s="2">
        <v>168.76481199220078</v>
      </c>
      <c r="O185" s="2">
        <v>182.93968286992481</v>
      </c>
      <c r="P185" s="2">
        <v>153.86798066679867</v>
      </c>
      <c r="Q185" s="2">
        <v>191.39356661744151</v>
      </c>
      <c r="R185" s="2">
        <v>8506.8616509216445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9"/>
  <dimension ref="A3:C14"/>
  <sheetViews>
    <sheetView workbookViewId="0">
      <selection activeCell="B6" sqref="B6"/>
    </sheetView>
  </sheetViews>
  <sheetFormatPr baseColWidth="10" defaultRowHeight="15" x14ac:dyDescent="0.25"/>
  <cols>
    <col min="1" max="1" width="22.42578125" bestFit="1" customWidth="1"/>
    <col min="2" max="2" width="23.7109375" customWidth="1"/>
    <col min="3" max="7" width="12" customWidth="1"/>
    <col min="8" max="8" width="5" customWidth="1"/>
    <col min="9" max="9" width="5.5703125" customWidth="1"/>
    <col min="10" max="10" width="12" customWidth="1"/>
    <col min="11" max="11" width="5.42578125" customWidth="1"/>
    <col min="12" max="12" width="6" customWidth="1"/>
    <col min="13" max="13" width="12" customWidth="1"/>
    <col min="14" max="16" width="12" bestFit="1" customWidth="1"/>
    <col min="17" max="17" width="6" customWidth="1"/>
    <col min="18" max="20" width="15.5703125" customWidth="1"/>
    <col min="21" max="21" width="15.5703125" bestFit="1" customWidth="1"/>
    <col min="22" max="22" width="12" bestFit="1" customWidth="1"/>
    <col min="23" max="23" width="14.140625" bestFit="1" customWidth="1"/>
    <col min="24" max="27" width="12" bestFit="1" customWidth="1"/>
    <col min="28" max="28" width="12.5703125" bestFit="1" customWidth="1"/>
    <col min="29" max="33" width="12" bestFit="1" customWidth="1"/>
    <col min="34" max="34" width="13.140625" bestFit="1" customWidth="1"/>
    <col min="35" max="37" width="12" bestFit="1" customWidth="1"/>
    <col min="38" max="38" width="13.85546875" bestFit="1" customWidth="1"/>
    <col min="39" max="41" width="12" bestFit="1" customWidth="1"/>
    <col min="42" max="42" width="14.42578125" bestFit="1" customWidth="1"/>
    <col min="43" max="43" width="12" bestFit="1" customWidth="1"/>
    <col min="44" max="44" width="11" customWidth="1"/>
    <col min="45" max="45" width="12" customWidth="1"/>
    <col min="46" max="50" width="12" bestFit="1" customWidth="1"/>
    <col min="51" max="51" width="13.85546875" bestFit="1" customWidth="1"/>
    <col min="52" max="52" width="6.85546875" customWidth="1"/>
    <col min="53" max="61" width="5" customWidth="1"/>
    <col min="62" max="62" width="13" bestFit="1" customWidth="1"/>
    <col min="63" max="63" width="7.42578125" customWidth="1"/>
    <col min="64" max="72" width="5" customWidth="1"/>
    <col min="73" max="73" width="13.5703125" bestFit="1" customWidth="1"/>
    <col min="74" max="74" width="12" bestFit="1" customWidth="1"/>
    <col min="75" max="75" width="10" customWidth="1"/>
    <col min="76" max="76" width="12" bestFit="1" customWidth="1"/>
    <col min="77" max="77" width="13" bestFit="1" customWidth="1"/>
    <col min="78" max="78" width="7.28515625" customWidth="1"/>
    <col min="79" max="87" width="5" customWidth="1"/>
    <col min="88" max="88" width="13.42578125" bestFit="1" customWidth="1"/>
    <col min="89" max="89" width="7.85546875" customWidth="1"/>
    <col min="90" max="98" width="5" customWidth="1"/>
    <col min="99" max="99" width="14" bestFit="1" customWidth="1"/>
    <col min="100" max="100" width="12" customWidth="1"/>
    <col min="101" max="108" width="12" bestFit="1" customWidth="1"/>
    <col min="109" max="109" width="11" customWidth="1"/>
    <col min="110" max="110" width="16.5703125" bestFit="1" customWidth="1"/>
    <col min="111" max="111" width="12" customWidth="1"/>
    <col min="112" max="114" width="12" bestFit="1" customWidth="1"/>
    <col min="115" max="115" width="10" customWidth="1"/>
    <col min="116" max="120" width="12" bestFit="1" customWidth="1"/>
    <col min="121" max="121" width="13.28515625" bestFit="1" customWidth="1"/>
    <col min="122" max="122" width="12" customWidth="1"/>
    <col min="123" max="125" width="12" bestFit="1" customWidth="1"/>
    <col min="126" max="126" width="10" customWidth="1"/>
    <col min="127" max="131" width="12" bestFit="1" customWidth="1"/>
    <col min="132" max="132" width="16.140625" bestFit="1" customWidth="1"/>
    <col min="133" max="133" width="12" customWidth="1"/>
    <col min="134" max="137" width="12" bestFit="1" customWidth="1"/>
    <col min="138" max="138" width="10" customWidth="1"/>
    <col min="139" max="139" width="12" bestFit="1" customWidth="1"/>
    <col min="140" max="140" width="11" customWidth="1"/>
    <col min="141" max="142" width="12" bestFit="1" customWidth="1"/>
    <col min="143" max="143" width="16.5703125" bestFit="1" customWidth="1"/>
    <col min="144" max="144" width="12" customWidth="1"/>
    <col min="145" max="153" width="12" bestFit="1" customWidth="1"/>
    <col min="154" max="154" width="16.5703125" bestFit="1" customWidth="1"/>
    <col min="155" max="155" width="7.85546875" customWidth="1"/>
    <col min="156" max="164" width="5" customWidth="1"/>
    <col min="165" max="165" width="14" bestFit="1" customWidth="1"/>
    <col min="166" max="166" width="15.5703125" customWidth="1"/>
    <col min="167" max="176" width="12" bestFit="1" customWidth="1"/>
    <col min="177" max="177" width="16.5703125" bestFit="1" customWidth="1"/>
    <col min="178" max="187" width="12" bestFit="1" customWidth="1"/>
    <col min="188" max="188" width="16.5703125" bestFit="1" customWidth="1"/>
    <col min="189" max="198" width="12" bestFit="1" customWidth="1"/>
    <col min="199" max="199" width="14" bestFit="1" customWidth="1"/>
    <col min="200" max="200" width="15.5703125" bestFit="1" customWidth="1"/>
  </cols>
  <sheetData>
    <row r="3" spans="1:3" x14ac:dyDescent="0.25">
      <c r="A3" s="4" t="s">
        <v>108</v>
      </c>
      <c r="B3" s="4" t="s">
        <v>0</v>
      </c>
    </row>
    <row r="4" spans="1:3" x14ac:dyDescent="0.25">
      <c r="A4" s="4" t="s">
        <v>3</v>
      </c>
      <c r="B4" t="s">
        <v>27</v>
      </c>
      <c r="C4" t="s">
        <v>2</v>
      </c>
    </row>
    <row r="5" spans="1:3" x14ac:dyDescent="0.25">
      <c r="A5" s="1" t="s">
        <v>10</v>
      </c>
      <c r="B5" s="2">
        <v>1.0195415564425767</v>
      </c>
      <c r="C5" s="2">
        <v>1.0195415564425767</v>
      </c>
    </row>
    <row r="6" spans="1:3" x14ac:dyDescent="0.25">
      <c r="A6" s="1" t="s">
        <v>11</v>
      </c>
      <c r="B6" s="2">
        <v>1.0300152400847953</v>
      </c>
      <c r="C6" s="2">
        <v>1.0300152400847953</v>
      </c>
    </row>
    <row r="7" spans="1:3" x14ac:dyDescent="0.25">
      <c r="A7" s="1" t="s">
        <v>12</v>
      </c>
      <c r="B7" s="2">
        <v>1.0357684551047186</v>
      </c>
      <c r="C7" s="2">
        <v>1.0357684551047186</v>
      </c>
    </row>
    <row r="8" spans="1:3" x14ac:dyDescent="0.25">
      <c r="A8" s="1" t="s">
        <v>13</v>
      </c>
      <c r="B8" s="2">
        <v>1.0327628576233905</v>
      </c>
      <c r="C8" s="2">
        <v>1.0327628576233905</v>
      </c>
    </row>
    <row r="9" spans="1:3" x14ac:dyDescent="0.25">
      <c r="A9" s="1" t="s">
        <v>223</v>
      </c>
      <c r="B9" s="2">
        <v>0.9999636228939468</v>
      </c>
      <c r="C9" s="2">
        <v>0.9999636228939468</v>
      </c>
    </row>
    <row r="10" spans="1:3" x14ac:dyDescent="0.25">
      <c r="A10" s="1" t="s">
        <v>14</v>
      </c>
      <c r="B10" s="2">
        <v>1.0011732895080689</v>
      </c>
      <c r="C10" s="2">
        <v>1.0011732895080689</v>
      </c>
    </row>
    <row r="11" spans="1:3" x14ac:dyDescent="0.25">
      <c r="A11" s="1" t="s">
        <v>15</v>
      </c>
      <c r="B11" s="2">
        <v>0.95121526248896726</v>
      </c>
      <c r="C11" s="2">
        <v>0.95121526248896726</v>
      </c>
    </row>
    <row r="12" spans="1:3" x14ac:dyDescent="0.25">
      <c r="A12" s="1" t="s">
        <v>16</v>
      </c>
      <c r="B12" s="2">
        <v>0.8986661811785166</v>
      </c>
      <c r="C12" s="2">
        <v>0.8986661811785166</v>
      </c>
    </row>
    <row r="13" spans="1:3" x14ac:dyDescent="0.25">
      <c r="A13" s="1" t="s">
        <v>17</v>
      </c>
      <c r="B13" s="2">
        <v>0.84366145385371705</v>
      </c>
      <c r="C13" s="2">
        <v>0.84366145385371705</v>
      </c>
    </row>
    <row r="14" spans="1:3" x14ac:dyDescent="0.25">
      <c r="A14" s="1" t="s">
        <v>2</v>
      </c>
      <c r="B14" s="2">
        <v>8.8127679191786967</v>
      </c>
      <c r="C14" s="2">
        <v>8.8127679191786967</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0"/>
  <dimension ref="A3:C14"/>
  <sheetViews>
    <sheetView workbookViewId="0">
      <selection activeCell="C6" sqref="C6"/>
    </sheetView>
  </sheetViews>
  <sheetFormatPr baseColWidth="10" defaultRowHeight="15" x14ac:dyDescent="0.25"/>
  <cols>
    <col min="1" max="1" width="22.42578125" bestFit="1" customWidth="1"/>
    <col min="2" max="2" width="23.7109375" customWidth="1"/>
    <col min="3" max="7" width="12" customWidth="1"/>
    <col min="8" max="8" width="5" customWidth="1"/>
    <col min="9" max="9" width="5.5703125" customWidth="1"/>
    <col min="10" max="10" width="12" customWidth="1"/>
    <col min="11" max="11" width="5.42578125" customWidth="1"/>
    <col min="12" max="12" width="6" customWidth="1"/>
    <col min="13" max="13" width="12" customWidth="1"/>
    <col min="14" max="16" width="12" bestFit="1" customWidth="1"/>
    <col min="17" max="17" width="6" customWidth="1"/>
    <col min="18" max="20" width="15.5703125" customWidth="1"/>
    <col min="21" max="21" width="15.5703125" bestFit="1" customWidth="1"/>
    <col min="22" max="22" width="12" bestFit="1" customWidth="1"/>
    <col min="23" max="23" width="14.140625" bestFit="1" customWidth="1"/>
    <col min="24" max="27" width="12" bestFit="1" customWidth="1"/>
    <col min="28" max="28" width="12.5703125" bestFit="1" customWidth="1"/>
    <col min="29" max="33" width="12" bestFit="1" customWidth="1"/>
    <col min="34" max="34" width="13.140625" bestFit="1" customWidth="1"/>
    <col min="35" max="37" width="12" bestFit="1" customWidth="1"/>
    <col min="38" max="38" width="13.85546875" bestFit="1" customWidth="1"/>
    <col min="39" max="41" width="12" bestFit="1" customWidth="1"/>
    <col min="42" max="42" width="14.42578125" bestFit="1" customWidth="1"/>
    <col min="43" max="43" width="12" bestFit="1" customWidth="1"/>
    <col min="44" max="44" width="11" customWidth="1"/>
    <col min="45" max="45" width="12" customWidth="1"/>
    <col min="46" max="50" width="12" bestFit="1" customWidth="1"/>
    <col min="51" max="51" width="13.85546875" bestFit="1" customWidth="1"/>
    <col min="52" max="52" width="6.85546875" customWidth="1"/>
    <col min="53" max="61" width="5" customWidth="1"/>
    <col min="62" max="62" width="13" bestFit="1" customWidth="1"/>
    <col min="63" max="63" width="7.42578125" customWidth="1"/>
    <col min="64" max="72" width="5" customWidth="1"/>
    <col min="73" max="73" width="13.5703125" bestFit="1" customWidth="1"/>
    <col min="74" max="74" width="12" bestFit="1" customWidth="1"/>
    <col min="75" max="75" width="10" customWidth="1"/>
    <col min="76" max="76" width="12" bestFit="1" customWidth="1"/>
    <col min="77" max="77" width="13" bestFit="1" customWidth="1"/>
    <col min="78" max="78" width="7.28515625" customWidth="1"/>
    <col min="79" max="87" width="5" customWidth="1"/>
    <col min="88" max="88" width="13.42578125" bestFit="1" customWidth="1"/>
    <col min="89" max="89" width="7.85546875" customWidth="1"/>
    <col min="90" max="98" width="5" customWidth="1"/>
    <col min="99" max="99" width="14" bestFit="1" customWidth="1"/>
    <col min="100" max="100" width="12" customWidth="1"/>
    <col min="101" max="108" width="12" bestFit="1" customWidth="1"/>
    <col min="109" max="109" width="11" customWidth="1"/>
    <col min="110" max="110" width="16.5703125" bestFit="1" customWidth="1"/>
    <col min="111" max="111" width="12" customWidth="1"/>
    <col min="112" max="114" width="12" bestFit="1" customWidth="1"/>
    <col min="115" max="115" width="10" customWidth="1"/>
    <col min="116" max="120" width="12" bestFit="1" customWidth="1"/>
    <col min="121" max="121" width="13.28515625" bestFit="1" customWidth="1"/>
    <col min="122" max="122" width="12" customWidth="1"/>
    <col min="123" max="125" width="12" bestFit="1" customWidth="1"/>
    <col min="126" max="126" width="10" customWidth="1"/>
    <col min="127" max="131" width="12" bestFit="1" customWidth="1"/>
    <col min="132" max="132" width="16.140625" bestFit="1" customWidth="1"/>
    <col min="133" max="133" width="12" customWidth="1"/>
    <col min="134" max="137" width="12" bestFit="1" customWidth="1"/>
    <col min="138" max="138" width="10" customWidth="1"/>
    <col min="139" max="139" width="12" bestFit="1" customWidth="1"/>
    <col min="140" max="140" width="11" customWidth="1"/>
    <col min="141" max="142" width="12" bestFit="1" customWidth="1"/>
    <col min="143" max="143" width="16.5703125" bestFit="1" customWidth="1"/>
    <col min="144" max="144" width="12" customWidth="1"/>
    <col min="145" max="153" width="12" bestFit="1" customWidth="1"/>
    <col min="154" max="154" width="16.5703125" bestFit="1" customWidth="1"/>
    <col min="155" max="155" width="7.85546875" customWidth="1"/>
    <col min="156" max="164" width="5" customWidth="1"/>
    <col min="165" max="165" width="14" bestFit="1" customWidth="1"/>
    <col min="166" max="166" width="15.5703125" customWidth="1"/>
    <col min="167" max="176" width="12" bestFit="1" customWidth="1"/>
    <col min="177" max="177" width="16.5703125" bestFit="1" customWidth="1"/>
    <col min="178" max="187" width="12" bestFit="1" customWidth="1"/>
    <col min="188" max="188" width="16.5703125" bestFit="1" customWidth="1"/>
    <col min="189" max="198" width="12" bestFit="1" customWidth="1"/>
    <col min="199" max="199" width="14" bestFit="1" customWidth="1"/>
    <col min="200" max="200" width="15.5703125" bestFit="1" customWidth="1"/>
  </cols>
  <sheetData>
    <row r="3" spans="1:3" x14ac:dyDescent="0.25">
      <c r="A3" s="4" t="s">
        <v>109</v>
      </c>
      <c r="B3" s="4" t="s">
        <v>0</v>
      </c>
    </row>
    <row r="4" spans="1:3" x14ac:dyDescent="0.25">
      <c r="A4" s="4" t="s">
        <v>3</v>
      </c>
      <c r="B4" t="s">
        <v>27</v>
      </c>
      <c r="C4" t="s">
        <v>2</v>
      </c>
    </row>
    <row r="5" spans="1:3" x14ac:dyDescent="0.25">
      <c r="A5" s="1" t="s">
        <v>10</v>
      </c>
      <c r="B5" s="2">
        <v>1.0030964151339927</v>
      </c>
      <c r="C5" s="2">
        <v>1.0030964151339927</v>
      </c>
    </row>
    <row r="6" spans="1:3" x14ac:dyDescent="0.25">
      <c r="A6" s="1" t="s">
        <v>11</v>
      </c>
      <c r="B6" s="2">
        <v>0.99290127046410526</v>
      </c>
      <c r="C6" s="2">
        <v>0.99290127046410526</v>
      </c>
    </row>
    <row r="7" spans="1:3" x14ac:dyDescent="0.25">
      <c r="A7" s="1" t="s">
        <v>12</v>
      </c>
      <c r="B7" s="2">
        <v>1.0101599500623306</v>
      </c>
      <c r="C7" s="2">
        <v>1.0101599500623306</v>
      </c>
    </row>
    <row r="8" spans="1:3" x14ac:dyDescent="0.25">
      <c r="A8" s="1" t="s">
        <v>13</v>
      </c>
      <c r="B8" s="2">
        <v>1.0646933383494022</v>
      </c>
      <c r="C8" s="2">
        <v>1.0646933383494022</v>
      </c>
    </row>
    <row r="9" spans="1:3" x14ac:dyDescent="0.25">
      <c r="A9" s="1" t="s">
        <v>223</v>
      </c>
      <c r="B9" s="2">
        <v>1.0000118082734026</v>
      </c>
      <c r="C9" s="2">
        <v>1.0000118082734026</v>
      </c>
    </row>
    <row r="10" spans="1:3" x14ac:dyDescent="0.25">
      <c r="A10" s="1" t="s">
        <v>14</v>
      </c>
      <c r="B10" s="2">
        <v>1.1021248275228621</v>
      </c>
      <c r="C10" s="2">
        <v>1.1021248275228621</v>
      </c>
    </row>
    <row r="11" spans="1:3" x14ac:dyDescent="0.25">
      <c r="A11" s="1" t="s">
        <v>15</v>
      </c>
      <c r="B11" s="2">
        <v>1.1301070394294122</v>
      </c>
      <c r="C11" s="2">
        <v>1.1301070394294122</v>
      </c>
    </row>
    <row r="12" spans="1:3" x14ac:dyDescent="0.25">
      <c r="A12" s="1" t="s">
        <v>16</v>
      </c>
      <c r="B12" s="2">
        <v>1.1436396828813975</v>
      </c>
      <c r="C12" s="2">
        <v>1.1436396828813975</v>
      </c>
    </row>
    <row r="13" spans="1:3" x14ac:dyDescent="0.25">
      <c r="A13" s="1" t="s">
        <v>17</v>
      </c>
      <c r="B13" s="2">
        <v>1.1440361881341343</v>
      </c>
      <c r="C13" s="2">
        <v>1.1440361881341343</v>
      </c>
    </row>
    <row r="14" spans="1:3" x14ac:dyDescent="0.25">
      <c r="A14" s="1" t="s">
        <v>2</v>
      </c>
      <c r="B14" s="2">
        <v>9.5907705202510378</v>
      </c>
      <c r="C14" s="2">
        <v>9.5907705202510378</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7"/>
  <dimension ref="A3:L9"/>
  <sheetViews>
    <sheetView workbookViewId="0">
      <selection activeCell="G6" sqref="G6"/>
    </sheetView>
  </sheetViews>
  <sheetFormatPr baseColWidth="10" defaultRowHeight="15" x14ac:dyDescent="0.25"/>
  <cols>
    <col min="1" max="1" width="22.85546875" bestFit="1" customWidth="1"/>
    <col min="2" max="2" width="23.7109375" bestFit="1" customWidth="1"/>
    <col min="3" max="11" width="12" bestFit="1" customWidth="1"/>
    <col min="12" max="12" width="15.5703125" bestFit="1" customWidth="1"/>
  </cols>
  <sheetData>
    <row r="3" spans="1:12" x14ac:dyDescent="0.25">
      <c r="A3" s="4" t="s">
        <v>57</v>
      </c>
      <c r="B3" s="4" t="s">
        <v>0</v>
      </c>
    </row>
    <row r="4" spans="1:12" x14ac:dyDescent="0.25">
      <c r="A4" s="4" t="s">
        <v>3</v>
      </c>
      <c r="B4" t="s">
        <v>27</v>
      </c>
      <c r="C4" t="s">
        <v>29</v>
      </c>
      <c r="D4" t="s">
        <v>30</v>
      </c>
      <c r="E4" t="s">
        <v>31</v>
      </c>
      <c r="F4" t="s">
        <v>68</v>
      </c>
      <c r="G4" t="s">
        <v>224</v>
      </c>
      <c r="H4" t="s">
        <v>225</v>
      </c>
      <c r="I4" t="s">
        <v>220</v>
      </c>
      <c r="J4" t="s">
        <v>226</v>
      </c>
      <c r="K4" t="s">
        <v>219</v>
      </c>
      <c r="L4" t="s">
        <v>2</v>
      </c>
    </row>
    <row r="5" spans="1:12" x14ac:dyDescent="0.25">
      <c r="A5" s="1" t="s">
        <v>10</v>
      </c>
      <c r="B5" s="2">
        <v>5.8382427376404866E-2</v>
      </c>
      <c r="C5" s="2">
        <v>1.7789877427242053E-2</v>
      </c>
      <c r="D5" s="2">
        <v>1.0887104992107729E-2</v>
      </c>
      <c r="E5" s="2">
        <v>3.5815878951407656E-3</v>
      </c>
      <c r="F5" s="2">
        <v>0.22393840619787905</v>
      </c>
      <c r="G5" s="2">
        <v>2.5861384057978973E-2</v>
      </c>
      <c r="H5" s="2">
        <v>3.8828794938991683E-2</v>
      </c>
      <c r="I5" s="2">
        <v>3.3537484108365309E-2</v>
      </c>
      <c r="J5" s="2">
        <v>2.6047795778806896E-2</v>
      </c>
      <c r="K5" s="2">
        <v>9.0219496228407855E-3</v>
      </c>
      <c r="L5" s="2">
        <v>0.44787681239575816</v>
      </c>
    </row>
    <row r="6" spans="1:12" x14ac:dyDescent="0.25">
      <c r="A6" s="1" t="s">
        <v>11</v>
      </c>
      <c r="B6" s="2">
        <v>0.17754790965105233</v>
      </c>
      <c r="C6" s="2">
        <v>1.6739260614398364E-2</v>
      </c>
      <c r="D6" s="2">
        <v>1.9396479184793668E-2</v>
      </c>
      <c r="E6" s="2">
        <v>5.6264036479386379E-3</v>
      </c>
      <c r="F6" s="2">
        <v>0.35734517579619607</v>
      </c>
      <c r="G6" s="2">
        <v>3.9231784389532773E-2</v>
      </c>
      <c r="H6" s="2">
        <v>3.4025891564464797E-2</v>
      </c>
      <c r="I6" s="2">
        <v>3.6911606845634035E-2</v>
      </c>
      <c r="J6" s="2">
        <v>1.6172208406268328E-2</v>
      </c>
      <c r="K6" s="2">
        <v>1.1693631492113145E-2</v>
      </c>
      <c r="L6" s="2">
        <v>0.71469035159239214</v>
      </c>
    </row>
    <row r="7" spans="1:12" x14ac:dyDescent="0.25">
      <c r="A7" s="1" t="s">
        <v>12</v>
      </c>
      <c r="B7" s="2">
        <v>0.16751785136358283</v>
      </c>
      <c r="C7" s="2">
        <v>1.9602124430662681E-2</v>
      </c>
      <c r="D7" s="2">
        <v>3.5233458053782592E-2</v>
      </c>
      <c r="E7" s="2">
        <v>1.1309232803970216E-2</v>
      </c>
      <c r="F7" s="2">
        <v>0.43144632982455056</v>
      </c>
      <c r="G7" s="2">
        <v>7.5327219108848292E-2</v>
      </c>
      <c r="H7" s="2">
        <v>2.5375451323433659E-2</v>
      </c>
      <c r="I7" s="2">
        <v>4.1663103420978988E-2</v>
      </c>
      <c r="J7" s="2">
        <v>4.2123770003507116E-2</v>
      </c>
      <c r="K7" s="2">
        <v>1.3294119315784222E-2</v>
      </c>
      <c r="L7" s="2">
        <v>0.86289265964910111</v>
      </c>
    </row>
    <row r="8" spans="1:12" x14ac:dyDescent="0.25">
      <c r="A8" s="1" t="s">
        <v>13</v>
      </c>
      <c r="B8" s="2">
        <v>0.14079750722339412</v>
      </c>
      <c r="C8" s="2">
        <v>1.6512084041552362E-2</v>
      </c>
      <c r="D8" s="2">
        <v>3.2094789931406298E-2</v>
      </c>
      <c r="E8" s="2">
        <v>1.0384363795674376E-2</v>
      </c>
      <c r="F8" s="2">
        <v>0.34046154407871659</v>
      </c>
      <c r="G8" s="2">
        <v>6.0754285012857089E-2</v>
      </c>
      <c r="H8" s="2">
        <v>8.6288903127517431E-3</v>
      </c>
      <c r="I8" s="2">
        <v>2.7078703388128296E-2</v>
      </c>
      <c r="J8" s="2">
        <v>3.2198484667930981E-2</v>
      </c>
      <c r="K8" s="2">
        <v>1.2012435705021344E-2</v>
      </c>
      <c r="L8" s="2">
        <v>0.68092308815743308</v>
      </c>
    </row>
    <row r="9" spans="1:12" x14ac:dyDescent="0.25">
      <c r="A9" s="1" t="s">
        <v>2</v>
      </c>
      <c r="B9" s="2">
        <v>0.54424569561443414</v>
      </c>
      <c r="C9" s="2">
        <v>7.0643346513855454E-2</v>
      </c>
      <c r="D9" s="2">
        <v>9.7611832162090295E-2</v>
      </c>
      <c r="E9" s="2">
        <v>3.0901588142723993E-2</v>
      </c>
      <c r="F9" s="2">
        <v>1.3531914558973424</v>
      </c>
      <c r="G9" s="2">
        <v>0.20117467256921714</v>
      </c>
      <c r="H9" s="2">
        <v>0.10685902813964188</v>
      </c>
      <c r="I9" s="2">
        <v>0.13919089776310661</v>
      </c>
      <c r="J9" s="2">
        <v>0.11654225885651331</v>
      </c>
      <c r="K9" s="2">
        <v>4.6022136135759499E-2</v>
      </c>
      <c r="L9" s="2">
        <v>2.7063829117946847</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8"/>
  <dimension ref="A3:L14"/>
  <sheetViews>
    <sheetView workbookViewId="0">
      <selection activeCell="G6" sqref="G6"/>
    </sheetView>
  </sheetViews>
  <sheetFormatPr baseColWidth="10" defaultRowHeight="15" x14ac:dyDescent="0.25"/>
  <cols>
    <col min="1" max="1" width="22.7109375" customWidth="1"/>
    <col min="2" max="2" width="23.7109375" bestFit="1" customWidth="1"/>
    <col min="3" max="11" width="12" bestFit="1" customWidth="1"/>
    <col min="12" max="12" width="15.5703125" bestFit="1" customWidth="1"/>
  </cols>
  <sheetData>
    <row r="3" spans="1:12" x14ac:dyDescent="0.25">
      <c r="A3" s="4" t="s">
        <v>58</v>
      </c>
      <c r="B3" s="4" t="s">
        <v>0</v>
      </c>
    </row>
    <row r="4" spans="1:12" x14ac:dyDescent="0.25">
      <c r="A4" s="4" t="s">
        <v>3</v>
      </c>
      <c r="B4" t="s">
        <v>27</v>
      </c>
      <c r="C4" t="s">
        <v>29</v>
      </c>
      <c r="D4" t="s">
        <v>30</v>
      </c>
      <c r="E4" t="s">
        <v>31</v>
      </c>
      <c r="F4" t="s">
        <v>68</v>
      </c>
      <c r="G4" t="s">
        <v>224</v>
      </c>
      <c r="H4" t="s">
        <v>225</v>
      </c>
      <c r="I4" t="s">
        <v>220</v>
      </c>
      <c r="J4" t="s">
        <v>226</v>
      </c>
      <c r="K4" t="s">
        <v>219</v>
      </c>
      <c r="L4" t="s">
        <v>2</v>
      </c>
    </row>
    <row r="5" spans="1:12" x14ac:dyDescent="0.25">
      <c r="A5" s="1" t="s">
        <v>10</v>
      </c>
      <c r="B5" s="2">
        <v>0.21413933979436547</v>
      </c>
      <c r="C5" s="2">
        <v>5.2748967107960787E-2</v>
      </c>
      <c r="D5" s="2">
        <v>0.16151880280538844</v>
      </c>
      <c r="E5" s="2">
        <v>2.5596391658868796E-2</v>
      </c>
      <c r="F5" s="2">
        <v>0.8372186761828817</v>
      </c>
      <c r="G5" s="2">
        <v>8.8650097321383375E-2</v>
      </c>
      <c r="H5" s="2">
        <v>9.4723549744730851E-2</v>
      </c>
      <c r="I5" s="2">
        <v>4.6289738991147571E-2</v>
      </c>
      <c r="J5" s="2">
        <v>0.10858096291456007</v>
      </c>
      <c r="K5" s="2">
        <v>4.4970825844476328E-2</v>
      </c>
      <c r="L5" s="2">
        <v>1.6744373523657632</v>
      </c>
    </row>
    <row r="6" spans="1:12" x14ac:dyDescent="0.25">
      <c r="A6" s="1" t="s">
        <v>11</v>
      </c>
      <c r="B6" s="2">
        <v>0.15096714078083293</v>
      </c>
      <c r="C6" s="2">
        <v>4.1889346075061049E-2</v>
      </c>
      <c r="D6" s="2">
        <v>0.12912953505073099</v>
      </c>
      <c r="E6" s="2">
        <v>1.8979703865681728E-2</v>
      </c>
      <c r="F6" s="2">
        <v>0.60148035596229699</v>
      </c>
      <c r="G6" s="2">
        <v>6.6944320975559593E-2</v>
      </c>
      <c r="H6" s="2">
        <v>5.8941764776277994E-2</v>
      </c>
      <c r="I6" s="2">
        <v>2.3236776859341848E-2</v>
      </c>
      <c r="J6" s="2">
        <v>7.587483618013198E-2</v>
      </c>
      <c r="K6" s="2">
        <v>3.5516931398678959E-2</v>
      </c>
      <c r="L6" s="2">
        <v>1.202960711924594</v>
      </c>
    </row>
    <row r="7" spans="1:12" x14ac:dyDescent="0.25">
      <c r="A7" s="1" t="s">
        <v>12</v>
      </c>
      <c r="B7" s="2">
        <v>6.8131473324455211E-2</v>
      </c>
      <c r="C7" s="2">
        <v>1.8088486718744329E-2</v>
      </c>
      <c r="D7" s="2">
        <v>3.461708968564492E-2</v>
      </c>
      <c r="E7" s="2">
        <v>8.5617279195370939E-3</v>
      </c>
      <c r="F7" s="2">
        <v>0.1952638490833617</v>
      </c>
      <c r="G7" s="2">
        <v>6.004915993732771E-3</v>
      </c>
      <c r="H7" s="2">
        <v>8.7617656412667007E-3</v>
      </c>
      <c r="I7" s="2">
        <v>4.3084829757024535E-3</v>
      </c>
      <c r="J7" s="2">
        <v>2.2106830723552164E-2</v>
      </c>
      <c r="K7" s="2">
        <v>2.4683076100726058E-2</v>
      </c>
      <c r="L7" s="2">
        <v>0.39052769816672345</v>
      </c>
    </row>
    <row r="8" spans="1:12" x14ac:dyDescent="0.25">
      <c r="A8" s="1" t="s">
        <v>13</v>
      </c>
      <c r="B8" s="2">
        <v>1.8110620330549911E-2</v>
      </c>
      <c r="C8" s="2">
        <v>6.1652776257161354E-3</v>
      </c>
      <c r="D8" s="2">
        <v>8.7545234092310086E-3</v>
      </c>
      <c r="E8" s="2">
        <v>4.9515279692019127E-5</v>
      </c>
      <c r="F8" s="2">
        <v>4.6225762273655206E-2</v>
      </c>
      <c r="G8" s="2">
        <v>2.9189851554404752E-4</v>
      </c>
      <c r="H8" s="2">
        <v>2.9279648188340379E-4</v>
      </c>
      <c r="I8" s="2">
        <v>1.842565436254176E-4</v>
      </c>
      <c r="J8" s="2">
        <v>9.2795636984943934E-4</v>
      </c>
      <c r="K8" s="2">
        <v>1.1448917717563825E-2</v>
      </c>
      <c r="L8" s="2">
        <v>9.2451524547310426E-2</v>
      </c>
    </row>
    <row r="9" spans="1:12" x14ac:dyDescent="0.25">
      <c r="A9" s="1" t="s">
        <v>223</v>
      </c>
      <c r="B9" s="2">
        <v>0.28149503234003598</v>
      </c>
      <c r="C9" s="2">
        <v>6.6100755575180067E-2</v>
      </c>
      <c r="D9" s="2">
        <v>0.20632949690590752</v>
      </c>
      <c r="E9" s="2">
        <v>3.6230372737932469E-2</v>
      </c>
      <c r="F9" s="2">
        <v>1.1517460002647288</v>
      </c>
      <c r="G9" s="2">
        <v>0.11599170600764973</v>
      </c>
      <c r="H9" s="2">
        <v>0.15360834967570206</v>
      </c>
      <c r="I9" s="2">
        <v>8.4836636105749555E-2</v>
      </c>
      <c r="J9" s="2">
        <v>0.15030280830322126</v>
      </c>
      <c r="K9" s="2">
        <v>5.685084261335039E-2</v>
      </c>
      <c r="L9" s="2">
        <v>2.3034920005294577</v>
      </c>
    </row>
    <row r="10" spans="1:12" x14ac:dyDescent="0.25">
      <c r="A10" s="1" t="s">
        <v>14</v>
      </c>
      <c r="B10" s="2">
        <v>4.0699395647641008E-3</v>
      </c>
      <c r="C10" s="2">
        <v>4.3570473614724095E-3</v>
      </c>
      <c r="D10" s="2">
        <v>6.2722544868621189E-3</v>
      </c>
      <c r="E10" s="2">
        <v>4.8521664540818741E-5</v>
      </c>
      <c r="F10" s="2">
        <v>1.7854079701393275E-2</v>
      </c>
      <c r="G10" s="2">
        <v>2.8605989300795645E-4</v>
      </c>
      <c r="H10" s="2">
        <v>2.8694055236589831E-4</v>
      </c>
      <c r="I10" s="2">
        <v>1.8057141218161068E-4</v>
      </c>
      <c r="J10" s="2">
        <v>9.0939080289151981E-4</v>
      </c>
      <c r="K10" s="2">
        <v>1.4433539633068421E-3</v>
      </c>
      <c r="L10" s="2">
        <v>3.5708159402786557E-2</v>
      </c>
    </row>
    <row r="11" spans="1:12" x14ac:dyDescent="0.25">
      <c r="A11" s="1" t="s">
        <v>15</v>
      </c>
      <c r="B11" s="2">
        <v>1.147764809566676E-3</v>
      </c>
      <c r="C11" s="2">
        <v>6.9271391082034316E-4</v>
      </c>
      <c r="D11" s="2">
        <v>2.793483810753109E-3</v>
      </c>
      <c r="E11" s="2">
        <v>4.7436131371352522E-5</v>
      </c>
      <c r="F11" s="2">
        <v>7.1116999522334795E-3</v>
      </c>
      <c r="G11" s="2">
        <v>2.8033784896700056E-4</v>
      </c>
      <c r="H11" s="2">
        <v>1.7930592778880855E-4</v>
      </c>
      <c r="I11" s="2">
        <v>1.7695998424924013E-4</v>
      </c>
      <c r="J11" s="2">
        <v>6.5459829117253958E-4</v>
      </c>
      <c r="K11" s="2">
        <v>1.1390992375444101E-3</v>
      </c>
      <c r="L11" s="2">
        <v>1.4223399904466963E-2</v>
      </c>
    </row>
    <row r="12" spans="1:12" x14ac:dyDescent="0.25">
      <c r="A12" s="1" t="s">
        <v>16</v>
      </c>
      <c r="B12" s="2">
        <v>6.7040207475531832E-4</v>
      </c>
      <c r="C12" s="2">
        <v>2.0663708838928924E-4</v>
      </c>
      <c r="D12" s="2">
        <v>5.1043094427392465E-4</v>
      </c>
      <c r="E12" s="2">
        <v>4.6487408722245621E-5</v>
      </c>
      <c r="F12" s="2">
        <v>2.4798811688451139E-3</v>
      </c>
      <c r="G12" s="2">
        <v>2.7473008598937295E-4</v>
      </c>
      <c r="H12" s="2">
        <v>3.5788901455805263E-5</v>
      </c>
      <c r="I12" s="2">
        <v>5.6464127801866265E-5</v>
      </c>
      <c r="J12" s="2">
        <v>7.7678274891656025E-5</v>
      </c>
      <c r="K12" s="2">
        <v>6.0126226256563544E-4</v>
      </c>
      <c r="L12" s="2">
        <v>4.9597623376902277E-3</v>
      </c>
    </row>
    <row r="13" spans="1:12" x14ac:dyDescent="0.25">
      <c r="A13" s="1" t="s">
        <v>17</v>
      </c>
      <c r="B13" s="2">
        <v>5.5773386462280644E-4</v>
      </c>
      <c r="C13" s="2">
        <v>1.5390362874606503E-5</v>
      </c>
      <c r="D13" s="2">
        <v>4.8453506601450871E-5</v>
      </c>
      <c r="E13" s="2">
        <v>6.1663294325193326E-6</v>
      </c>
      <c r="F13" s="2">
        <v>7.2460967549448627E-4</v>
      </c>
      <c r="G13" s="2">
        <v>2.8599906124086278E-5</v>
      </c>
      <c r="H13" s="2">
        <v>2.1109659315032955E-6</v>
      </c>
      <c r="I13" s="2">
        <v>3.222938572719271E-6</v>
      </c>
      <c r="J13" s="2">
        <v>3.0871142655552742E-6</v>
      </c>
      <c r="K13" s="2">
        <v>5.9844687069238897E-5</v>
      </c>
      <c r="L13" s="2">
        <v>1.4492193509889723E-3</v>
      </c>
    </row>
    <row r="14" spans="1:12" x14ac:dyDescent="0.25">
      <c r="A14" s="1" t="s">
        <v>2</v>
      </c>
      <c r="B14" s="2">
        <v>0.73928944688394838</v>
      </c>
      <c r="C14" s="2">
        <v>0.19026462182621898</v>
      </c>
      <c r="D14" s="2">
        <v>0.54997407060539338</v>
      </c>
      <c r="E14" s="2">
        <v>8.9566322995779046E-2</v>
      </c>
      <c r="F14" s="2">
        <v>2.8601049142648911</v>
      </c>
      <c r="G14" s="2">
        <v>0.27875266654795794</v>
      </c>
      <c r="H14" s="2">
        <v>0.31683237266740299</v>
      </c>
      <c r="I14" s="2">
        <v>0.15927310993837226</v>
      </c>
      <c r="J14" s="2">
        <v>0.35943814897453619</v>
      </c>
      <c r="K14" s="2">
        <v>0.17671415382528169</v>
      </c>
      <c r="L14" s="2">
        <v>5.7202098285297822</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9"/>
  <dimension ref="A3:G14"/>
  <sheetViews>
    <sheetView workbookViewId="0">
      <selection activeCell="G5" sqref="G5"/>
    </sheetView>
  </sheetViews>
  <sheetFormatPr baseColWidth="10" defaultRowHeight="15" x14ac:dyDescent="0.25"/>
  <cols>
    <col min="1" max="1" width="22.42578125" bestFit="1" customWidth="1"/>
    <col min="2" max="2" width="23.7109375" bestFit="1" customWidth="1"/>
    <col min="3" max="6" width="12" bestFit="1" customWidth="1"/>
    <col min="7" max="7" width="15.5703125" bestFit="1" customWidth="1"/>
    <col min="8" max="8" width="8.140625" bestFit="1" customWidth="1"/>
    <col min="9" max="10" width="15.5703125" bestFit="1" customWidth="1"/>
    <col min="11" max="11" width="15.5703125" customWidth="1"/>
    <col min="12" max="12" width="15.5703125" bestFit="1" customWidth="1"/>
  </cols>
  <sheetData>
    <row r="3" spans="1:7" x14ac:dyDescent="0.25">
      <c r="A3" s="4" t="s">
        <v>59</v>
      </c>
      <c r="B3" s="4" t="s">
        <v>0</v>
      </c>
    </row>
    <row r="4" spans="1:7" x14ac:dyDescent="0.25">
      <c r="A4" s="4" t="s">
        <v>3</v>
      </c>
      <c r="B4" t="s">
        <v>27</v>
      </c>
      <c r="C4" t="s">
        <v>29</v>
      </c>
      <c r="D4" t="s">
        <v>30</v>
      </c>
      <c r="E4" t="s">
        <v>31</v>
      </c>
      <c r="F4" t="s">
        <v>68</v>
      </c>
      <c r="G4" t="s">
        <v>2</v>
      </c>
    </row>
    <row r="5" spans="1:7" x14ac:dyDescent="0.25">
      <c r="A5" s="1" t="s">
        <v>10</v>
      </c>
      <c r="B5" s="2">
        <v>6.6945268018540838E-2</v>
      </c>
      <c r="C5" s="2">
        <v>2.246373256759544E-2</v>
      </c>
      <c r="D5" s="2">
        <v>5.5293394980633036E-2</v>
      </c>
      <c r="E5" s="2">
        <v>4.1549919948505522E-2</v>
      </c>
      <c r="F5" s="2">
        <v>0.37051112824661009</v>
      </c>
      <c r="G5" s="2">
        <v>0.55676344376188491</v>
      </c>
    </row>
    <row r="6" spans="1:7" x14ac:dyDescent="0.25">
      <c r="A6" s="1" t="s">
        <v>11</v>
      </c>
      <c r="B6" s="2">
        <v>6.1266170854017712E-2</v>
      </c>
      <c r="C6" s="2">
        <v>2.1581389241378805E-2</v>
      </c>
      <c r="D6" s="2">
        <v>5.0922289389844014E-2</v>
      </c>
      <c r="E6" s="2">
        <v>3.9443103536128239E-2</v>
      </c>
      <c r="F6" s="2">
        <v>0.34288851178072044</v>
      </c>
      <c r="G6" s="2">
        <v>0.51610146480208918</v>
      </c>
    </row>
    <row r="7" spans="1:7" x14ac:dyDescent="0.25">
      <c r="A7" s="1" t="s">
        <v>12</v>
      </c>
      <c r="B7" s="2">
        <v>5.2364866534763493E-2</v>
      </c>
      <c r="C7" s="2">
        <v>2.0814694082338246E-2</v>
      </c>
      <c r="D7" s="2">
        <v>4.5251448781897866E-2</v>
      </c>
      <c r="E7" s="2">
        <v>3.5261010633328108E-2</v>
      </c>
      <c r="F7" s="2">
        <v>0.3042927653285431</v>
      </c>
      <c r="G7" s="2">
        <v>0.45798478536087084</v>
      </c>
    </row>
    <row r="8" spans="1:7" x14ac:dyDescent="0.25">
      <c r="A8" s="1" t="s">
        <v>13</v>
      </c>
      <c r="B8" s="2">
        <v>4.3390991448315201E-2</v>
      </c>
      <c r="C8" s="2">
        <v>1.9295624678468789E-2</v>
      </c>
      <c r="D8" s="2">
        <v>3.9168940783117251E-2</v>
      </c>
      <c r="E8" s="2">
        <v>3.1250245398278212E-2</v>
      </c>
      <c r="F8" s="2">
        <v>0.25971486398423294</v>
      </c>
      <c r="G8" s="2">
        <v>0.39282066629241241</v>
      </c>
    </row>
    <row r="9" spans="1:7" x14ac:dyDescent="0.25">
      <c r="A9" s="1" t="s">
        <v>223</v>
      </c>
      <c r="B9" s="2">
        <v>7.414394866530355E-2</v>
      </c>
      <c r="C9" s="2">
        <v>2.3358109391934476E-2</v>
      </c>
      <c r="D9" s="2">
        <v>6.0360725827271533E-2</v>
      </c>
      <c r="E9" s="2">
        <v>4.5456889026220304E-2</v>
      </c>
      <c r="F9" s="2">
        <v>0.39559271001693913</v>
      </c>
      <c r="G9" s="2">
        <v>0.59891238292766902</v>
      </c>
    </row>
    <row r="10" spans="1:7" x14ac:dyDescent="0.25">
      <c r="A10" s="1" t="s">
        <v>14</v>
      </c>
      <c r="B10" s="2">
        <v>3.5835980112187936E-2</v>
      </c>
      <c r="C10" s="2">
        <v>1.7253242372905073E-2</v>
      </c>
      <c r="D10" s="2">
        <v>3.3155954796226426E-2</v>
      </c>
      <c r="E10" s="2">
        <v>2.7052983227985862E-2</v>
      </c>
      <c r="F10" s="2">
        <v>0.21760382153222343</v>
      </c>
      <c r="G10" s="2">
        <v>0.33090198204152876</v>
      </c>
    </row>
    <row r="11" spans="1:7" x14ac:dyDescent="0.25">
      <c r="A11" s="1" t="s">
        <v>15</v>
      </c>
      <c r="B11" s="2">
        <v>2.9317833314657732E-2</v>
      </c>
      <c r="C11" s="2">
        <v>1.4861617297960709E-2</v>
      </c>
      <c r="D11" s="2">
        <v>2.697969888236014E-2</v>
      </c>
      <c r="E11" s="2">
        <v>2.2814565024796608E-2</v>
      </c>
      <c r="F11" s="2">
        <v>0.17700940521023134</v>
      </c>
      <c r="G11" s="2">
        <v>0.27098311973000655</v>
      </c>
    </row>
    <row r="12" spans="1:7" x14ac:dyDescent="0.25">
      <c r="A12" s="1" t="s">
        <v>16</v>
      </c>
      <c r="B12" s="2">
        <v>2.3043412603763445E-2</v>
      </c>
      <c r="C12" s="2">
        <v>1.2039015499840194E-2</v>
      </c>
      <c r="D12" s="2">
        <v>2.058296828847505E-2</v>
      </c>
      <c r="E12" s="2">
        <v>1.796154061881319E-2</v>
      </c>
      <c r="F12" s="2">
        <v>0.13682473105803891</v>
      </c>
      <c r="G12" s="2">
        <v>0.21045166806893079</v>
      </c>
    </row>
    <row r="13" spans="1:7" x14ac:dyDescent="0.25">
      <c r="A13" s="1" t="s">
        <v>17</v>
      </c>
      <c r="B13" s="2">
        <v>1.6166857863436752E-2</v>
      </c>
      <c r="C13" s="2">
        <v>8.4642112277564449E-3</v>
      </c>
      <c r="D13" s="2">
        <v>1.3571914769691124E-2</v>
      </c>
      <c r="E13" s="2">
        <v>1.2425115743913771E-2</v>
      </c>
      <c r="F13" s="2">
        <v>9.3330838979607797E-2</v>
      </c>
      <c r="G13" s="2">
        <v>0.14395893858440589</v>
      </c>
    </row>
    <row r="14" spans="1:7" x14ac:dyDescent="0.25">
      <c r="A14" s="1" t="s">
        <v>2</v>
      </c>
      <c r="B14" s="2">
        <v>0.4024753294149867</v>
      </c>
      <c r="C14" s="2">
        <v>0.16013163636017816</v>
      </c>
      <c r="D14" s="2">
        <v>0.34528733649951637</v>
      </c>
      <c r="E14" s="2">
        <v>0.27321537315796979</v>
      </c>
      <c r="F14" s="2">
        <v>2.297768776137147</v>
      </c>
      <c r="G14" s="2">
        <v>3.4788784515697984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3:G14"/>
  <sheetViews>
    <sheetView workbookViewId="0">
      <selection activeCell="K31" sqref="K31"/>
    </sheetView>
  </sheetViews>
  <sheetFormatPr baseColWidth="10" defaultRowHeight="15" x14ac:dyDescent="0.25"/>
  <cols>
    <col min="1" max="1" width="22.42578125" bestFit="1" customWidth="1"/>
    <col min="2" max="2" width="23.7109375" bestFit="1" customWidth="1"/>
    <col min="3" max="6" width="12" bestFit="1" customWidth="1"/>
    <col min="7" max="7" width="15.5703125" bestFit="1" customWidth="1"/>
    <col min="8" max="8" width="8.140625" bestFit="1" customWidth="1"/>
    <col min="9" max="11" width="15.5703125" bestFit="1" customWidth="1"/>
    <col min="12" max="12" width="12" bestFit="1" customWidth="1"/>
    <col min="13" max="13" width="15.5703125" bestFit="1" customWidth="1"/>
  </cols>
  <sheetData>
    <row r="3" spans="1:7" x14ac:dyDescent="0.25">
      <c r="A3" s="4" t="s">
        <v>60</v>
      </c>
      <c r="B3" s="4" t="s">
        <v>0</v>
      </c>
    </row>
    <row r="4" spans="1:7" x14ac:dyDescent="0.25">
      <c r="A4" s="4" t="s">
        <v>3</v>
      </c>
      <c r="B4" t="s">
        <v>27</v>
      </c>
      <c r="C4" t="s">
        <v>29</v>
      </c>
      <c r="D4" t="s">
        <v>30</v>
      </c>
      <c r="E4" t="s">
        <v>31</v>
      </c>
      <c r="F4" t="s">
        <v>68</v>
      </c>
      <c r="G4" t="s">
        <v>2</v>
      </c>
    </row>
    <row r="5" spans="1:7" x14ac:dyDescent="0.25">
      <c r="A5" s="1" t="s">
        <v>10</v>
      </c>
      <c r="B5" s="2">
        <v>0.33946703518931115</v>
      </c>
      <c r="C5" s="2">
        <v>9.3002577102798287E-2</v>
      </c>
      <c r="D5" s="2">
        <v>0.22769930277812925</v>
      </c>
      <c r="E5" s="2">
        <v>7.0727899502515082E-2</v>
      </c>
      <c r="F5" s="2">
        <v>1.431668210627371</v>
      </c>
      <c r="G5" s="2">
        <v>2.1625650252001249</v>
      </c>
    </row>
    <row r="6" spans="1:7" x14ac:dyDescent="0.25">
      <c r="A6" s="1" t="s">
        <v>11</v>
      </c>
      <c r="B6" s="2">
        <v>0.38978122128590292</v>
      </c>
      <c r="C6" s="2">
        <v>8.0209995930838218E-2</v>
      </c>
      <c r="D6" s="2">
        <v>0.19944830362536864</v>
      </c>
      <c r="E6" s="2">
        <v>6.4049211049748617E-2</v>
      </c>
      <c r="F6" s="2">
        <v>1.3017140435392134</v>
      </c>
      <c r="G6" s="2">
        <v>2.0352027754310718</v>
      </c>
    </row>
    <row r="7" spans="1:7" x14ac:dyDescent="0.25">
      <c r="A7" s="1" t="s">
        <v>12</v>
      </c>
      <c r="B7" s="2">
        <v>0.28801419122280159</v>
      </c>
      <c r="C7" s="2">
        <v>5.8505305231745255E-2</v>
      </c>
      <c r="D7" s="2">
        <v>0.11510199652132536</v>
      </c>
      <c r="E7" s="2">
        <v>5.5131971356835417E-2</v>
      </c>
      <c r="F7" s="2">
        <v>0.93100294423645535</v>
      </c>
      <c r="G7" s="2">
        <v>1.447756408569163</v>
      </c>
    </row>
    <row r="8" spans="1:7" x14ac:dyDescent="0.25">
      <c r="A8" s="1" t="s">
        <v>13</v>
      </c>
      <c r="B8" s="2">
        <v>0.20229911900225925</v>
      </c>
      <c r="C8" s="2">
        <v>4.197298634573729E-2</v>
      </c>
      <c r="D8" s="2">
        <v>8.0018254123754559E-2</v>
      </c>
      <c r="E8" s="2">
        <v>4.1684124473644606E-2</v>
      </c>
      <c r="F8" s="2">
        <v>0.64640217033660485</v>
      </c>
      <c r="G8" s="2">
        <v>1.0123766542820005</v>
      </c>
    </row>
    <row r="9" spans="1:7" x14ac:dyDescent="0.25">
      <c r="A9" s="1" t="s">
        <v>223</v>
      </c>
      <c r="B9" s="2">
        <v>0.35833953406107699</v>
      </c>
      <c r="C9" s="2">
        <v>9.0375731526525699E-2</v>
      </c>
      <c r="D9" s="2">
        <v>0.26926816253787506</v>
      </c>
      <c r="E9" s="2">
        <v>8.2206679866722393E-2</v>
      </c>
      <c r="F9" s="2">
        <v>1.565579900707107</v>
      </c>
      <c r="G9" s="2">
        <v>2.365770008699307</v>
      </c>
    </row>
    <row r="10" spans="1:7" x14ac:dyDescent="0.25">
      <c r="A10" s="1" t="s">
        <v>14</v>
      </c>
      <c r="B10" s="2">
        <v>0.14663364912644611</v>
      </c>
      <c r="C10" s="2">
        <v>2.9221565175436948E-2</v>
      </c>
      <c r="D10" s="2">
        <v>5.6088015210732658E-2</v>
      </c>
      <c r="E10" s="2">
        <v>3.3296340193306323E-2</v>
      </c>
      <c r="F10" s="2">
        <v>0.45180662797295323</v>
      </c>
      <c r="G10" s="2">
        <v>0.71704619767887523</v>
      </c>
    </row>
    <row r="11" spans="1:7" x14ac:dyDescent="0.25">
      <c r="A11" s="1" t="s">
        <v>15</v>
      </c>
      <c r="B11" s="2">
        <v>0.10307699211647164</v>
      </c>
      <c r="C11" s="2">
        <v>1.96629878570369E-2</v>
      </c>
      <c r="D11" s="2">
        <v>3.6766374978359648E-2</v>
      </c>
      <c r="E11" s="2">
        <v>2.6965527488957031E-2</v>
      </c>
      <c r="F11" s="2">
        <v>0.30302297226222841</v>
      </c>
      <c r="G11" s="2">
        <v>0.48949485470305365</v>
      </c>
    </row>
    <row r="12" spans="1:7" x14ac:dyDescent="0.25">
      <c r="A12" s="1" t="s">
        <v>16</v>
      </c>
      <c r="B12" s="2">
        <v>6.6132321066528818E-2</v>
      </c>
      <c r="C12" s="2">
        <v>1.340608784838675E-2</v>
      </c>
      <c r="D12" s="2">
        <v>2.3035379205845689E-2</v>
      </c>
      <c r="E12" s="2">
        <v>1.8977147683786662E-2</v>
      </c>
      <c r="F12" s="2">
        <v>0.19353228481660023</v>
      </c>
      <c r="G12" s="2">
        <v>0.31508322062114813</v>
      </c>
    </row>
    <row r="13" spans="1:7" x14ac:dyDescent="0.25">
      <c r="A13" s="1" t="s">
        <v>17</v>
      </c>
      <c r="B13" s="2">
        <v>4.0126570931664593E-2</v>
      </c>
      <c r="C13" s="2">
        <v>8.579988932682147E-3</v>
      </c>
      <c r="D13" s="2">
        <v>1.3724151963122761E-2</v>
      </c>
      <c r="E13" s="2">
        <v>1.2489680034014699E-2</v>
      </c>
      <c r="F13" s="2">
        <v>0.11847797904516422</v>
      </c>
      <c r="G13" s="2">
        <v>0.19339837090664841</v>
      </c>
    </row>
    <row r="14" spans="1:7" x14ac:dyDescent="0.25">
      <c r="A14" s="1" t="s">
        <v>2</v>
      </c>
      <c r="B14" s="2">
        <v>1.933870634002463</v>
      </c>
      <c r="C14" s="2">
        <v>0.43493722595118745</v>
      </c>
      <c r="D14" s="2">
        <v>1.0211499409445137</v>
      </c>
      <c r="E14" s="2">
        <v>0.40552858164953087</v>
      </c>
      <c r="F14" s="2">
        <v>6.9432071335436971</v>
      </c>
      <c r="G14" s="2">
        <v>10.738693516091393</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1"/>
  <dimension ref="A3:C6"/>
  <sheetViews>
    <sheetView workbookViewId="0">
      <selection activeCell="S1" sqref="S1"/>
    </sheetView>
  </sheetViews>
  <sheetFormatPr baseColWidth="10" defaultRowHeight="15" x14ac:dyDescent="0.25"/>
  <cols>
    <col min="1" max="1" width="22.42578125" bestFit="1" customWidth="1"/>
    <col min="2" max="2" width="23.7109375" bestFit="1" customWidth="1"/>
    <col min="3" max="18" width="8.140625" customWidth="1"/>
    <col min="19" max="19" width="15.5703125" bestFit="1" customWidth="1"/>
    <col min="20" max="20" width="12" bestFit="1" customWidth="1"/>
    <col min="21" max="21" width="15.5703125" bestFit="1" customWidth="1"/>
  </cols>
  <sheetData>
    <row r="3" spans="1:3" x14ac:dyDescent="0.25">
      <c r="A3" s="4" t="s">
        <v>144</v>
      </c>
      <c r="B3" s="4" t="s">
        <v>0</v>
      </c>
    </row>
    <row r="4" spans="1:3" x14ac:dyDescent="0.25">
      <c r="A4" s="4" t="s">
        <v>3</v>
      </c>
      <c r="B4" t="s">
        <v>127</v>
      </c>
      <c r="C4" t="s">
        <v>2</v>
      </c>
    </row>
    <row r="5" spans="1:3" x14ac:dyDescent="0.25">
      <c r="A5" s="1" t="s">
        <v>127</v>
      </c>
      <c r="B5" s="5" t="e">
        <v>#N/A</v>
      </c>
      <c r="C5" s="5" t="e">
        <v>#N/A</v>
      </c>
    </row>
    <row r="6" spans="1:3" x14ac:dyDescent="0.25">
      <c r="A6" s="1" t="s">
        <v>2</v>
      </c>
      <c r="B6" s="5"/>
      <c r="C6" s="5"/>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2"/>
  <dimension ref="A3:MQ15"/>
  <sheetViews>
    <sheetView workbookViewId="0">
      <selection activeCell="D6" sqref="D6"/>
    </sheetView>
  </sheetViews>
  <sheetFormatPr baseColWidth="10" defaultRowHeight="15" x14ac:dyDescent="0.25"/>
  <cols>
    <col min="1" max="1" width="22.42578125" bestFit="1" customWidth="1"/>
    <col min="2" max="2" width="23.7109375" bestFit="1" customWidth="1"/>
    <col min="3" max="10" width="12" bestFit="1" customWidth="1"/>
    <col min="11" max="11" width="15.5703125" bestFit="1" customWidth="1"/>
    <col min="12" max="12" width="12" bestFit="1" customWidth="1"/>
    <col min="13" max="13" width="15.5703125" bestFit="1" customWidth="1"/>
  </cols>
  <sheetData>
    <row r="3" spans="1:355" x14ac:dyDescent="0.25">
      <c r="A3" s="4" t="s">
        <v>128</v>
      </c>
      <c r="B3" s="4" t="s">
        <v>0</v>
      </c>
    </row>
    <row r="4" spans="1:355" x14ac:dyDescent="0.25">
      <c r="B4" t="s">
        <v>31</v>
      </c>
      <c r="AD4" t="s">
        <v>196</v>
      </c>
      <c r="AE4" t="s">
        <v>27</v>
      </c>
      <c r="BJ4" t="s">
        <v>48</v>
      </c>
      <c r="BK4" t="s">
        <v>29</v>
      </c>
      <c r="CR4" t="s">
        <v>194</v>
      </c>
      <c r="CS4" t="s">
        <v>30</v>
      </c>
      <c r="DW4" t="s">
        <v>195</v>
      </c>
      <c r="DX4" t="s">
        <v>68</v>
      </c>
      <c r="FE4" t="s">
        <v>193</v>
      </c>
      <c r="FF4" t="s">
        <v>396</v>
      </c>
      <c r="GM4" t="s">
        <v>397</v>
      </c>
      <c r="GN4" t="s">
        <v>224</v>
      </c>
      <c r="HS4" t="s">
        <v>232</v>
      </c>
      <c r="HT4" t="s">
        <v>225</v>
      </c>
      <c r="IZ4" t="s">
        <v>233</v>
      </c>
      <c r="JA4" t="s">
        <v>220</v>
      </c>
      <c r="KG4" t="s">
        <v>234</v>
      </c>
      <c r="KH4" t="s">
        <v>226</v>
      </c>
      <c r="LJ4" t="s">
        <v>235</v>
      </c>
      <c r="LK4" t="s">
        <v>219</v>
      </c>
      <c r="MP4" t="s">
        <v>236</v>
      </c>
      <c r="MQ4" t="s">
        <v>2</v>
      </c>
    </row>
    <row r="5" spans="1:355" x14ac:dyDescent="0.25">
      <c r="A5" s="4" t="s">
        <v>3</v>
      </c>
      <c r="B5" t="s">
        <v>25</v>
      </c>
      <c r="C5" t="s">
        <v>23</v>
      </c>
      <c r="D5" t="s">
        <v>22</v>
      </c>
      <c r="E5" t="s">
        <v>21</v>
      </c>
      <c r="F5" t="s">
        <v>20</v>
      </c>
      <c r="G5" t="s">
        <v>19</v>
      </c>
      <c r="H5" t="s">
        <v>241</v>
      </c>
      <c r="I5" t="s">
        <v>245</v>
      </c>
      <c r="J5" t="s">
        <v>247</v>
      </c>
      <c r="K5" t="s">
        <v>243</v>
      </c>
      <c r="L5" t="s">
        <v>249</v>
      </c>
      <c r="M5" t="s">
        <v>239</v>
      </c>
      <c r="N5" t="s">
        <v>229</v>
      </c>
      <c r="O5" t="s">
        <v>228</v>
      </c>
      <c r="P5" t="s">
        <v>251</v>
      </c>
      <c r="Q5" t="s">
        <v>7</v>
      </c>
      <c r="R5" t="s">
        <v>6</v>
      </c>
      <c r="S5" t="s">
        <v>38</v>
      </c>
      <c r="T5" t="s">
        <v>9</v>
      </c>
      <c r="U5" t="s">
        <v>8</v>
      </c>
      <c r="V5" t="s">
        <v>93</v>
      </c>
      <c r="W5" t="s">
        <v>398</v>
      </c>
      <c r="X5" t="s">
        <v>399</v>
      </c>
      <c r="Y5" t="s">
        <v>143</v>
      </c>
      <c r="Z5" t="s">
        <v>400</v>
      </c>
      <c r="AA5" t="s">
        <v>401</v>
      </c>
      <c r="AB5" t="s">
        <v>213</v>
      </c>
      <c r="AC5" t="s">
        <v>37</v>
      </c>
      <c r="AE5" t="s">
        <v>25</v>
      </c>
      <c r="AF5" t="s">
        <v>23</v>
      </c>
      <c r="AG5" t="s">
        <v>22</v>
      </c>
      <c r="AH5" t="s">
        <v>21</v>
      </c>
      <c r="AI5" t="s">
        <v>20</v>
      </c>
      <c r="AJ5" t="s">
        <v>19</v>
      </c>
      <c r="AK5" t="s">
        <v>241</v>
      </c>
      <c r="AL5" t="s">
        <v>245</v>
      </c>
      <c r="AM5" t="s">
        <v>247</v>
      </c>
      <c r="AN5" t="s">
        <v>243</v>
      </c>
      <c r="AO5" t="s">
        <v>249</v>
      </c>
      <c r="AP5" t="s">
        <v>239</v>
      </c>
      <c r="AQ5" t="s">
        <v>229</v>
      </c>
      <c r="AR5" t="s">
        <v>228</v>
      </c>
      <c r="AS5" t="s">
        <v>251</v>
      </c>
      <c r="AT5" t="s">
        <v>5</v>
      </c>
      <c r="AU5" t="s">
        <v>4</v>
      </c>
      <c r="AV5" t="s">
        <v>7</v>
      </c>
      <c r="AW5" t="s">
        <v>6</v>
      </c>
      <c r="AX5" t="s">
        <v>38</v>
      </c>
      <c r="AY5" t="s">
        <v>9</v>
      </c>
      <c r="AZ5" t="s">
        <v>8</v>
      </c>
      <c r="BA5" t="s">
        <v>93</v>
      </c>
      <c r="BB5" t="s">
        <v>398</v>
      </c>
      <c r="BC5" t="s">
        <v>399</v>
      </c>
      <c r="BD5" t="s">
        <v>143</v>
      </c>
      <c r="BE5" t="s">
        <v>400</v>
      </c>
      <c r="BF5" t="s">
        <v>401</v>
      </c>
      <c r="BG5" t="s">
        <v>213</v>
      </c>
      <c r="BH5" t="s">
        <v>45</v>
      </c>
      <c r="BI5" t="s">
        <v>43</v>
      </c>
      <c r="BK5" t="s">
        <v>25</v>
      </c>
      <c r="BL5" t="s">
        <v>23</v>
      </c>
      <c r="BM5" t="s">
        <v>22</v>
      </c>
      <c r="BN5" t="s">
        <v>21</v>
      </c>
      <c r="BO5" t="s">
        <v>20</v>
      </c>
      <c r="BP5" t="s">
        <v>19</v>
      </c>
      <c r="BQ5" t="s">
        <v>241</v>
      </c>
      <c r="BR5" t="s">
        <v>245</v>
      </c>
      <c r="BS5" t="s">
        <v>247</v>
      </c>
      <c r="BT5" t="s">
        <v>243</v>
      </c>
      <c r="BU5" t="s">
        <v>249</v>
      </c>
      <c r="BV5" t="s">
        <v>239</v>
      </c>
      <c r="BW5" t="s">
        <v>229</v>
      </c>
      <c r="BX5" t="s">
        <v>228</v>
      </c>
      <c r="BY5" t="s">
        <v>251</v>
      </c>
      <c r="BZ5" t="s">
        <v>5</v>
      </c>
      <c r="CA5" t="s">
        <v>4</v>
      </c>
      <c r="CB5" t="s">
        <v>7</v>
      </c>
      <c r="CC5" t="s">
        <v>6</v>
      </c>
      <c r="CD5" t="s">
        <v>38</v>
      </c>
      <c r="CE5" t="s">
        <v>9</v>
      </c>
      <c r="CF5" t="s">
        <v>8</v>
      </c>
      <c r="CG5" t="s">
        <v>93</v>
      </c>
      <c r="CH5" t="s">
        <v>398</v>
      </c>
      <c r="CI5" t="s">
        <v>399</v>
      </c>
      <c r="CJ5" t="s">
        <v>143</v>
      </c>
      <c r="CK5" t="s">
        <v>400</v>
      </c>
      <c r="CL5" t="s">
        <v>401</v>
      </c>
      <c r="CM5" t="s">
        <v>213</v>
      </c>
      <c r="CN5" t="s">
        <v>45</v>
      </c>
      <c r="CO5" t="s">
        <v>43</v>
      </c>
      <c r="CP5" t="s">
        <v>39</v>
      </c>
      <c r="CQ5" t="s">
        <v>37</v>
      </c>
      <c r="CS5" t="s">
        <v>25</v>
      </c>
      <c r="CT5" t="s">
        <v>23</v>
      </c>
      <c r="CU5" t="s">
        <v>22</v>
      </c>
      <c r="CV5" t="s">
        <v>21</v>
      </c>
      <c r="CW5" t="s">
        <v>20</v>
      </c>
      <c r="CX5" t="s">
        <v>19</v>
      </c>
      <c r="CY5" t="s">
        <v>241</v>
      </c>
      <c r="CZ5" t="s">
        <v>245</v>
      </c>
      <c r="DA5" t="s">
        <v>247</v>
      </c>
      <c r="DB5" t="s">
        <v>243</v>
      </c>
      <c r="DC5" t="s">
        <v>249</v>
      </c>
      <c r="DD5" t="s">
        <v>239</v>
      </c>
      <c r="DE5" t="s">
        <v>229</v>
      </c>
      <c r="DF5" t="s">
        <v>228</v>
      </c>
      <c r="DG5" t="s">
        <v>251</v>
      </c>
      <c r="DH5" t="s">
        <v>7</v>
      </c>
      <c r="DI5" t="s">
        <v>6</v>
      </c>
      <c r="DJ5" t="s">
        <v>38</v>
      </c>
      <c r="DK5" t="s">
        <v>9</v>
      </c>
      <c r="DL5" t="s">
        <v>8</v>
      </c>
      <c r="DM5" t="s">
        <v>93</v>
      </c>
      <c r="DN5" t="s">
        <v>398</v>
      </c>
      <c r="DO5" t="s">
        <v>399</v>
      </c>
      <c r="DP5" t="s">
        <v>143</v>
      </c>
      <c r="DQ5" t="s">
        <v>400</v>
      </c>
      <c r="DR5" t="s">
        <v>401</v>
      </c>
      <c r="DS5" t="s">
        <v>213</v>
      </c>
      <c r="DT5" t="s">
        <v>45</v>
      </c>
      <c r="DU5" t="s">
        <v>43</v>
      </c>
      <c r="DV5" t="s">
        <v>37</v>
      </c>
      <c r="DX5" t="s">
        <v>25</v>
      </c>
      <c r="DY5" t="s">
        <v>23</v>
      </c>
      <c r="DZ5" t="s">
        <v>22</v>
      </c>
      <c r="EA5" t="s">
        <v>21</v>
      </c>
      <c r="EB5" t="s">
        <v>20</v>
      </c>
      <c r="EC5" t="s">
        <v>19</v>
      </c>
      <c r="ED5" t="s">
        <v>241</v>
      </c>
      <c r="EE5" t="s">
        <v>245</v>
      </c>
      <c r="EF5" t="s">
        <v>247</v>
      </c>
      <c r="EG5" t="s">
        <v>243</v>
      </c>
      <c r="EH5" t="s">
        <v>249</v>
      </c>
      <c r="EI5" t="s">
        <v>239</v>
      </c>
      <c r="EJ5" t="s">
        <v>229</v>
      </c>
      <c r="EK5" t="s">
        <v>228</v>
      </c>
      <c r="EL5" t="s">
        <v>251</v>
      </c>
      <c r="EM5" t="s">
        <v>5</v>
      </c>
      <c r="EN5" t="s">
        <v>4</v>
      </c>
      <c r="EO5" t="s">
        <v>7</v>
      </c>
      <c r="EP5" t="s">
        <v>6</v>
      </c>
      <c r="EQ5" t="s">
        <v>38</v>
      </c>
      <c r="ER5" t="s">
        <v>9</v>
      </c>
      <c r="ES5" t="s">
        <v>8</v>
      </c>
      <c r="ET5" t="s">
        <v>93</v>
      </c>
      <c r="EU5" t="s">
        <v>398</v>
      </c>
      <c r="EV5" t="s">
        <v>399</v>
      </c>
      <c r="EW5" t="s">
        <v>143</v>
      </c>
      <c r="EX5" t="s">
        <v>400</v>
      </c>
      <c r="EY5" t="s">
        <v>401</v>
      </c>
      <c r="EZ5" t="s">
        <v>213</v>
      </c>
      <c r="FA5" t="s">
        <v>45</v>
      </c>
      <c r="FB5" t="s">
        <v>43</v>
      </c>
      <c r="FC5" t="s">
        <v>39</v>
      </c>
      <c r="FD5" t="s">
        <v>37</v>
      </c>
      <c r="FF5" t="s">
        <v>25</v>
      </c>
      <c r="FG5" t="s">
        <v>23</v>
      </c>
      <c r="FH5" t="s">
        <v>22</v>
      </c>
      <c r="FI5" t="s">
        <v>21</v>
      </c>
      <c r="FJ5" t="s">
        <v>20</v>
      </c>
      <c r="FK5" t="s">
        <v>19</v>
      </c>
      <c r="FL5" t="s">
        <v>241</v>
      </c>
      <c r="FM5" t="s">
        <v>245</v>
      </c>
      <c r="FN5" t="s">
        <v>247</v>
      </c>
      <c r="FO5" t="s">
        <v>243</v>
      </c>
      <c r="FP5" t="s">
        <v>249</v>
      </c>
      <c r="FQ5" t="s">
        <v>239</v>
      </c>
      <c r="FR5" t="s">
        <v>229</v>
      </c>
      <c r="FS5" t="s">
        <v>228</v>
      </c>
      <c r="FT5" t="s">
        <v>251</v>
      </c>
      <c r="FU5" t="s">
        <v>5</v>
      </c>
      <c r="FV5" t="s">
        <v>4</v>
      </c>
      <c r="FW5" t="s">
        <v>7</v>
      </c>
      <c r="FX5" t="s">
        <v>6</v>
      </c>
      <c r="FY5" t="s">
        <v>38</v>
      </c>
      <c r="FZ5" t="s">
        <v>9</v>
      </c>
      <c r="GA5" t="s">
        <v>8</v>
      </c>
      <c r="GB5" t="s">
        <v>93</v>
      </c>
      <c r="GC5" t="s">
        <v>398</v>
      </c>
      <c r="GD5" t="s">
        <v>399</v>
      </c>
      <c r="GE5" t="s">
        <v>143</v>
      </c>
      <c r="GF5" t="s">
        <v>400</v>
      </c>
      <c r="GG5" t="s">
        <v>401</v>
      </c>
      <c r="GH5" t="s">
        <v>213</v>
      </c>
      <c r="GI5" t="s">
        <v>45</v>
      </c>
      <c r="GJ5" t="s">
        <v>43</v>
      </c>
      <c r="GK5" t="s">
        <v>39</v>
      </c>
      <c r="GL5" t="s">
        <v>37</v>
      </c>
      <c r="GN5" t="s">
        <v>25</v>
      </c>
      <c r="GO5" t="s">
        <v>23</v>
      </c>
      <c r="GP5" t="s">
        <v>22</v>
      </c>
      <c r="GQ5" t="s">
        <v>21</v>
      </c>
      <c r="GR5" t="s">
        <v>20</v>
      </c>
      <c r="GS5" t="s">
        <v>19</v>
      </c>
      <c r="GT5" t="s">
        <v>241</v>
      </c>
      <c r="GU5" t="s">
        <v>245</v>
      </c>
      <c r="GV5" t="s">
        <v>247</v>
      </c>
      <c r="GW5" t="s">
        <v>243</v>
      </c>
      <c r="GX5" t="s">
        <v>249</v>
      </c>
      <c r="GY5" t="s">
        <v>239</v>
      </c>
      <c r="GZ5" t="s">
        <v>229</v>
      </c>
      <c r="HA5" t="s">
        <v>228</v>
      </c>
      <c r="HB5" t="s">
        <v>251</v>
      </c>
      <c r="HC5" t="s">
        <v>5</v>
      </c>
      <c r="HD5" t="s">
        <v>4</v>
      </c>
      <c r="HE5" t="s">
        <v>7</v>
      </c>
      <c r="HF5" t="s">
        <v>6</v>
      </c>
      <c r="HG5" t="s">
        <v>38</v>
      </c>
      <c r="HH5" t="s">
        <v>9</v>
      </c>
      <c r="HI5" t="s">
        <v>8</v>
      </c>
      <c r="HJ5" t="s">
        <v>93</v>
      </c>
      <c r="HK5" t="s">
        <v>398</v>
      </c>
      <c r="HL5" t="s">
        <v>399</v>
      </c>
      <c r="HM5" t="s">
        <v>143</v>
      </c>
      <c r="HN5" t="s">
        <v>400</v>
      </c>
      <c r="HO5" t="s">
        <v>401</v>
      </c>
      <c r="HP5" t="s">
        <v>213</v>
      </c>
      <c r="HQ5" t="s">
        <v>45</v>
      </c>
      <c r="HR5" t="s">
        <v>43</v>
      </c>
      <c r="HT5" t="s">
        <v>25</v>
      </c>
      <c r="HU5" t="s">
        <v>23</v>
      </c>
      <c r="HV5" t="s">
        <v>22</v>
      </c>
      <c r="HW5" t="s">
        <v>21</v>
      </c>
      <c r="HX5" t="s">
        <v>20</v>
      </c>
      <c r="HY5" t="s">
        <v>19</v>
      </c>
      <c r="HZ5" t="s">
        <v>241</v>
      </c>
      <c r="IA5" t="s">
        <v>245</v>
      </c>
      <c r="IB5" t="s">
        <v>247</v>
      </c>
      <c r="IC5" t="s">
        <v>243</v>
      </c>
      <c r="ID5" t="s">
        <v>249</v>
      </c>
      <c r="IE5" t="s">
        <v>239</v>
      </c>
      <c r="IF5" t="s">
        <v>229</v>
      </c>
      <c r="IG5" t="s">
        <v>228</v>
      </c>
      <c r="IH5" t="s">
        <v>251</v>
      </c>
      <c r="II5" t="s">
        <v>5</v>
      </c>
      <c r="IJ5" t="s">
        <v>4</v>
      </c>
      <c r="IK5" t="s">
        <v>7</v>
      </c>
      <c r="IL5" t="s">
        <v>6</v>
      </c>
      <c r="IM5" t="s">
        <v>38</v>
      </c>
      <c r="IN5" t="s">
        <v>9</v>
      </c>
      <c r="IO5" t="s">
        <v>8</v>
      </c>
      <c r="IP5" t="s">
        <v>93</v>
      </c>
      <c r="IQ5" t="s">
        <v>398</v>
      </c>
      <c r="IR5" t="s">
        <v>399</v>
      </c>
      <c r="IS5" t="s">
        <v>143</v>
      </c>
      <c r="IT5" t="s">
        <v>400</v>
      </c>
      <c r="IU5" t="s">
        <v>401</v>
      </c>
      <c r="IV5" t="s">
        <v>213</v>
      </c>
      <c r="IW5" t="s">
        <v>45</v>
      </c>
      <c r="IX5" t="s">
        <v>43</v>
      </c>
      <c r="IY5" t="s">
        <v>39</v>
      </c>
      <c r="JA5" t="s">
        <v>25</v>
      </c>
      <c r="JB5" t="s">
        <v>23</v>
      </c>
      <c r="JC5" t="s">
        <v>22</v>
      </c>
      <c r="JD5" t="s">
        <v>21</v>
      </c>
      <c r="JE5" t="s">
        <v>20</v>
      </c>
      <c r="JF5" t="s">
        <v>19</v>
      </c>
      <c r="JG5" t="s">
        <v>241</v>
      </c>
      <c r="JH5" t="s">
        <v>245</v>
      </c>
      <c r="JI5" t="s">
        <v>247</v>
      </c>
      <c r="JJ5" t="s">
        <v>243</v>
      </c>
      <c r="JK5" t="s">
        <v>249</v>
      </c>
      <c r="JL5" t="s">
        <v>239</v>
      </c>
      <c r="JM5" t="s">
        <v>229</v>
      </c>
      <c r="JN5" t="s">
        <v>228</v>
      </c>
      <c r="JO5" t="s">
        <v>251</v>
      </c>
      <c r="JP5" t="s">
        <v>5</v>
      </c>
      <c r="JQ5" t="s">
        <v>4</v>
      </c>
      <c r="JR5" t="s">
        <v>7</v>
      </c>
      <c r="JS5" t="s">
        <v>6</v>
      </c>
      <c r="JT5" t="s">
        <v>38</v>
      </c>
      <c r="JU5" t="s">
        <v>9</v>
      </c>
      <c r="JV5" t="s">
        <v>8</v>
      </c>
      <c r="JW5" t="s">
        <v>93</v>
      </c>
      <c r="JX5" t="s">
        <v>398</v>
      </c>
      <c r="JY5" t="s">
        <v>399</v>
      </c>
      <c r="JZ5" t="s">
        <v>143</v>
      </c>
      <c r="KA5" t="s">
        <v>400</v>
      </c>
      <c r="KB5" t="s">
        <v>401</v>
      </c>
      <c r="KC5" t="s">
        <v>213</v>
      </c>
      <c r="KD5" t="s">
        <v>45</v>
      </c>
      <c r="KE5" t="s">
        <v>43</v>
      </c>
      <c r="KF5" t="s">
        <v>37</v>
      </c>
      <c r="KH5" t="s">
        <v>25</v>
      </c>
      <c r="KI5" t="s">
        <v>23</v>
      </c>
      <c r="KJ5" t="s">
        <v>22</v>
      </c>
      <c r="KK5" t="s">
        <v>21</v>
      </c>
      <c r="KL5" t="s">
        <v>20</v>
      </c>
      <c r="KM5" t="s">
        <v>19</v>
      </c>
      <c r="KN5" t="s">
        <v>241</v>
      </c>
      <c r="KO5" t="s">
        <v>245</v>
      </c>
      <c r="KP5" t="s">
        <v>247</v>
      </c>
      <c r="KQ5" t="s">
        <v>243</v>
      </c>
      <c r="KR5" t="s">
        <v>249</v>
      </c>
      <c r="KS5" t="s">
        <v>239</v>
      </c>
      <c r="KT5" t="s">
        <v>229</v>
      </c>
      <c r="KU5" t="s">
        <v>228</v>
      </c>
      <c r="KV5" t="s">
        <v>251</v>
      </c>
      <c r="KW5" t="s">
        <v>7</v>
      </c>
      <c r="KX5" t="s">
        <v>6</v>
      </c>
      <c r="KY5" t="s">
        <v>38</v>
      </c>
      <c r="KZ5" t="s">
        <v>9</v>
      </c>
      <c r="LA5" t="s">
        <v>8</v>
      </c>
      <c r="LB5" t="s">
        <v>93</v>
      </c>
      <c r="LC5" t="s">
        <v>398</v>
      </c>
      <c r="LD5" t="s">
        <v>399</v>
      </c>
      <c r="LE5" t="s">
        <v>143</v>
      </c>
      <c r="LF5" t="s">
        <v>400</v>
      </c>
      <c r="LG5" t="s">
        <v>401</v>
      </c>
      <c r="LH5" t="s">
        <v>213</v>
      </c>
      <c r="LI5" t="s">
        <v>43</v>
      </c>
      <c r="LK5" t="s">
        <v>25</v>
      </c>
      <c r="LL5" t="s">
        <v>23</v>
      </c>
      <c r="LM5" t="s">
        <v>22</v>
      </c>
      <c r="LN5" t="s">
        <v>21</v>
      </c>
      <c r="LO5" t="s">
        <v>20</v>
      </c>
      <c r="LP5" t="s">
        <v>19</v>
      </c>
      <c r="LQ5" t="s">
        <v>241</v>
      </c>
      <c r="LR5" t="s">
        <v>245</v>
      </c>
      <c r="LS5" t="s">
        <v>247</v>
      </c>
      <c r="LT5" t="s">
        <v>243</v>
      </c>
      <c r="LU5" t="s">
        <v>249</v>
      </c>
      <c r="LV5" t="s">
        <v>239</v>
      </c>
      <c r="LW5" t="s">
        <v>229</v>
      </c>
      <c r="LX5" t="s">
        <v>228</v>
      </c>
      <c r="LY5" t="s">
        <v>251</v>
      </c>
      <c r="LZ5" t="s">
        <v>5</v>
      </c>
      <c r="MA5" t="s">
        <v>4</v>
      </c>
      <c r="MB5" t="s">
        <v>7</v>
      </c>
      <c r="MC5" t="s">
        <v>6</v>
      </c>
      <c r="MD5" t="s">
        <v>38</v>
      </c>
      <c r="ME5" t="s">
        <v>9</v>
      </c>
      <c r="MF5" t="s">
        <v>8</v>
      </c>
      <c r="MG5" t="s">
        <v>93</v>
      </c>
      <c r="MH5" t="s">
        <v>398</v>
      </c>
      <c r="MI5" t="s">
        <v>399</v>
      </c>
      <c r="MJ5" t="s">
        <v>143</v>
      </c>
      <c r="MK5" t="s">
        <v>400</v>
      </c>
      <c r="ML5" t="s">
        <v>401</v>
      </c>
      <c r="MM5" t="s">
        <v>213</v>
      </c>
      <c r="MN5" t="s">
        <v>43</v>
      </c>
      <c r="MO5" t="s">
        <v>39</v>
      </c>
    </row>
    <row r="6" spans="1:355" x14ac:dyDescent="0.25">
      <c r="A6" s="1" t="s">
        <v>223</v>
      </c>
      <c r="B6" s="2">
        <v>1.3914261161079435E-2</v>
      </c>
      <c r="C6" s="2">
        <v>2.1222387473052028E-3</v>
      </c>
      <c r="D6" s="2">
        <v>9.3603239203658064E-3</v>
      </c>
      <c r="E6" s="2">
        <v>1.0768204555792818E-3</v>
      </c>
      <c r="F6" s="2">
        <v>8.7320996657091208E-4</v>
      </c>
      <c r="G6" s="2">
        <v>3.6749790840502089E-2</v>
      </c>
      <c r="H6" s="2">
        <v>1.2030140935780958E-2</v>
      </c>
      <c r="I6" s="2">
        <v>6.9531038061096265E-3</v>
      </c>
      <c r="J6" s="2">
        <v>1.3867798333822912E-3</v>
      </c>
      <c r="K6" s="2">
        <v>7.0304716125083383E-3</v>
      </c>
      <c r="L6" s="2">
        <v>3.2470349746590819E-3</v>
      </c>
      <c r="M6" s="2">
        <v>3.0876369270731192E-3</v>
      </c>
      <c r="N6" s="2">
        <v>0.14090061228314812</v>
      </c>
      <c r="O6" s="2">
        <v>1.0571052447829837E-2</v>
      </c>
      <c r="P6" s="2">
        <v>3.0847467467612046E-2</v>
      </c>
      <c r="Q6" s="2">
        <v>1.3961488143600157E-2</v>
      </c>
      <c r="R6" s="2">
        <v>9.0789530115856013E-3</v>
      </c>
      <c r="S6" s="2">
        <v>5.4359188758527207E-5</v>
      </c>
      <c r="T6" s="2">
        <v>2.1960915323382983E-3</v>
      </c>
      <c r="U6" s="2">
        <v>9.2631326123222488E-3</v>
      </c>
      <c r="V6" s="2">
        <v>0.35383742732246071</v>
      </c>
      <c r="W6" s="2">
        <v>7.3686481942954601E-2</v>
      </c>
      <c r="X6" s="2">
        <v>0.19794426551278374</v>
      </c>
      <c r="Y6" s="2">
        <v>0.28015094537950613</v>
      </c>
      <c r="Z6" s="2">
        <v>5.1941810256962381E-4</v>
      </c>
      <c r="AA6" s="2">
        <v>3.6230372737932469E-2</v>
      </c>
      <c r="AB6" s="2">
        <v>8.2206679866722393E-2</v>
      </c>
      <c r="AC6" s="2">
        <v>2.1957663518972596E-3</v>
      </c>
      <c r="AD6" s="2">
        <v>1.3414763270849381</v>
      </c>
      <c r="AE6" s="2">
        <v>2.0350785584000552E-2</v>
      </c>
      <c r="AF6" s="2">
        <v>6.2739312777398328E-3</v>
      </c>
      <c r="AG6" s="2">
        <v>1.3357564414929213E-2</v>
      </c>
      <c r="AH6" s="2">
        <v>2.4485888052677997E-3</v>
      </c>
      <c r="AI6" s="2">
        <v>2.1035221165422394E-3</v>
      </c>
      <c r="AJ6" s="2">
        <v>0.28419558539577344</v>
      </c>
      <c r="AK6" s="2">
        <v>1.9230647422110128E-2</v>
      </c>
      <c r="AL6" s="2">
        <v>1.2482431161256025E-2</v>
      </c>
      <c r="AM6" s="2">
        <v>4.2788831985082409E-3</v>
      </c>
      <c r="AN6" s="2">
        <v>8.030609003581355E-3</v>
      </c>
      <c r="AO6" s="2">
        <v>4.0184372614397827E-3</v>
      </c>
      <c r="AP6" s="2">
        <v>2.1104896074950575E-4</v>
      </c>
      <c r="AQ6" s="2">
        <v>0.13941586051152666</v>
      </c>
      <c r="AR6" s="2">
        <v>4.0128333029968636E-6</v>
      </c>
      <c r="AS6" s="2">
        <v>4.1477165732752612E-2</v>
      </c>
      <c r="AT6" s="2">
        <v>2.9404922371349642E-2</v>
      </c>
      <c r="AU6" s="2">
        <v>2.7810090786464993E-2</v>
      </c>
      <c r="AV6" s="2">
        <v>7.9369011186375918E-2</v>
      </c>
      <c r="AW6" s="2">
        <v>7.2404252489014585E-3</v>
      </c>
      <c r="AX6" s="2">
        <v>1.8673104142310145E-4</v>
      </c>
      <c r="AY6" s="2">
        <v>5.0649748669709541E-3</v>
      </c>
      <c r="AZ6" s="2">
        <v>7.6523398455891449E-3</v>
      </c>
      <c r="BA6" s="2">
        <v>0.69122330823812006</v>
      </c>
      <c r="BB6" s="2">
        <v>0.1333442345586397</v>
      </c>
      <c r="BC6" s="2">
        <v>0.1995395396184034</v>
      </c>
      <c r="BD6" s="2">
        <v>0.55787907367948031</v>
      </c>
      <c r="BE6" s="2">
        <v>2.7005530557374911E-3</v>
      </c>
      <c r="BF6" s="2">
        <v>0.28149503234003598</v>
      </c>
      <c r="BG6" s="2">
        <v>0.35833953406107699</v>
      </c>
      <c r="BH6" s="2">
        <v>0.12698928352688946</v>
      </c>
      <c r="BI6" s="2">
        <v>4.7780652180881984E-4</v>
      </c>
      <c r="BJ6" s="2">
        <v>3.0665959346267484</v>
      </c>
      <c r="BK6" s="2">
        <v>8.2389301207333419E-3</v>
      </c>
      <c r="BL6" s="2">
        <v>3.436773858595291E-3</v>
      </c>
      <c r="BM6" s="2">
        <v>4.5172965852586684E-3</v>
      </c>
      <c r="BN6" s="2">
        <v>1.2215305132568122E-3</v>
      </c>
      <c r="BO6" s="2">
        <v>1.5435623595154367E-4</v>
      </c>
      <c r="BP6" s="2">
        <v>6.7017622134591226E-2</v>
      </c>
      <c r="BQ6" s="2">
        <v>2.4412609860374876E-3</v>
      </c>
      <c r="BR6" s="2">
        <v>3.5023173280528765E-3</v>
      </c>
      <c r="BS6" s="2">
        <v>1.0231566512348348E-3</v>
      </c>
      <c r="BT6" s="2">
        <v>3.00219425378043E-3</v>
      </c>
      <c r="BU6" s="2">
        <v>2.0662520534325173E-3</v>
      </c>
      <c r="BV6" s="2">
        <v>1.8941510331104048E-3</v>
      </c>
      <c r="BW6" s="2">
        <v>9.7363240026162354E-2</v>
      </c>
      <c r="BX6" s="2">
        <v>5.301620485899633E-3</v>
      </c>
      <c r="BY6" s="2">
        <v>7.9563737800686461E-3</v>
      </c>
      <c r="BZ6" s="2">
        <v>8.5182505374169406E-3</v>
      </c>
      <c r="CA6" s="2">
        <v>1.5210296510495208E-3</v>
      </c>
      <c r="CB6" s="2">
        <v>1.8086122170480421E-2</v>
      </c>
      <c r="CC6" s="2">
        <v>8.9933926347786665E-3</v>
      </c>
      <c r="CD6" s="2">
        <v>7.0478896667296496E-5</v>
      </c>
      <c r="CE6" s="2">
        <v>5.1595485764925524E-3</v>
      </c>
      <c r="CF6" s="2">
        <v>9.1476512072707506E-3</v>
      </c>
      <c r="CG6" s="2">
        <v>0.24298362954531108</v>
      </c>
      <c r="CH6" s="2">
        <v>3.3846553499145032E-2</v>
      </c>
      <c r="CI6" s="2">
        <v>0.11876134451964036</v>
      </c>
      <c r="CJ6" s="2">
        <v>0.20913707604616605</v>
      </c>
      <c r="CK6" s="2">
        <v>9.1686655941115923E-4</v>
      </c>
      <c r="CL6" s="2">
        <v>6.6100755575180067E-2</v>
      </c>
      <c r="CM6" s="2">
        <v>9.0375731526525699E-2</v>
      </c>
      <c r="CN6" s="2">
        <v>9.4754304840460324E-3</v>
      </c>
      <c r="CO6" s="2">
        <v>4.0554978423913285E-5</v>
      </c>
      <c r="CP6" s="2">
        <v>8.4698147399071475E-4</v>
      </c>
      <c r="CQ6" s="2">
        <v>5.1581815239744181E-3</v>
      </c>
      <c r="CR6" s="2">
        <v>1.0382766554521368</v>
      </c>
      <c r="CS6" s="2">
        <v>1.5923360501027509E-2</v>
      </c>
      <c r="CT6" s="2">
        <v>3.470031036492004E-3</v>
      </c>
      <c r="CU6" s="2">
        <v>1.3920491524572583E-2</v>
      </c>
      <c r="CV6" s="2">
        <v>2.9835102164091727E-3</v>
      </c>
      <c r="CW6" s="2">
        <v>1.0121525165635074E-3</v>
      </c>
      <c r="CX6" s="2">
        <v>0.20890743671060352</v>
      </c>
      <c r="CY6" s="2">
        <v>1.2950931479394119E-2</v>
      </c>
      <c r="CZ6" s="2">
        <v>1.1112401069376141E-2</v>
      </c>
      <c r="DA6" s="2">
        <v>2.5723206967083975E-3</v>
      </c>
      <c r="DB6" s="2">
        <v>5.4740309422820193E-3</v>
      </c>
      <c r="DC6" s="2">
        <v>3.7481865826925745E-3</v>
      </c>
      <c r="DD6" s="2">
        <v>4.764270375299879E-3</v>
      </c>
      <c r="DE6" s="2">
        <v>0.18494454095975446</v>
      </c>
      <c r="DF6" s="2">
        <v>9.6755235385055233E-3</v>
      </c>
      <c r="DG6" s="2">
        <v>2.0655731337600285E-2</v>
      </c>
      <c r="DH6" s="2">
        <v>2.1454904007033836E-2</v>
      </c>
      <c r="DI6" s="2">
        <v>2.6200688336493323E-2</v>
      </c>
      <c r="DJ6" s="2">
        <v>1.4406916074679931E-4</v>
      </c>
      <c r="DK6" s="2">
        <v>2.8591371630861395E-3</v>
      </c>
      <c r="DL6" s="2">
        <v>6.876024827048844E-3</v>
      </c>
      <c r="DM6" s="2">
        <v>0.60777638384357791</v>
      </c>
      <c r="DN6" s="2">
        <v>0.10566146435629614</v>
      </c>
      <c r="DO6" s="2">
        <v>0.23284675694940665</v>
      </c>
      <c r="DP6" s="2">
        <v>0.50211491948728171</v>
      </c>
      <c r="DQ6" s="2">
        <v>2.5779398046959878E-3</v>
      </c>
      <c r="DR6" s="2">
        <v>0.20632949690590752</v>
      </c>
      <c r="DS6" s="2">
        <v>0.26926816253787506</v>
      </c>
      <c r="DT6" s="2">
        <v>0.13964914538594378</v>
      </c>
      <c r="DU6" s="2">
        <v>2.8464272407994508E-4</v>
      </c>
      <c r="DV6" s="2">
        <v>1.1438825106170843E-2</v>
      </c>
      <c r="DW6" s="2">
        <v>2.6375974800829258</v>
      </c>
      <c r="DX6" s="2">
        <v>0.12400250541273077</v>
      </c>
      <c r="DY6" s="2">
        <v>2.5995571335823885E-2</v>
      </c>
      <c r="DZ6" s="2">
        <v>8.3913979231394736E-2</v>
      </c>
      <c r="EA6" s="2">
        <v>1.2557098115715384E-2</v>
      </c>
      <c r="EB6" s="2">
        <v>6.7141861607957227E-3</v>
      </c>
      <c r="EC6" s="2">
        <v>1.169987190690168</v>
      </c>
      <c r="ED6" s="2">
        <v>9.2081125242654563E-2</v>
      </c>
      <c r="EE6" s="2">
        <v>5.7042430678619735E-2</v>
      </c>
      <c r="EF6" s="2">
        <v>2.1456308239949422E-2</v>
      </c>
      <c r="EG6" s="2">
        <v>4.618575956142492E-2</v>
      </c>
      <c r="EH6" s="2">
        <v>2.5497808714303086E-2</v>
      </c>
      <c r="EI6" s="2">
        <v>1.717266994182242E-2</v>
      </c>
      <c r="EJ6" s="2">
        <v>1.0398617293480015</v>
      </c>
      <c r="EK6" s="2">
        <v>5.6389560798046606E-2</v>
      </c>
      <c r="EL6" s="2">
        <v>0.18484597848157222</v>
      </c>
      <c r="EM6" s="2">
        <v>0.12092200604591048</v>
      </c>
      <c r="EN6" s="2">
        <v>0.13729619659321066</v>
      </c>
      <c r="EO6" s="2">
        <v>0.33772848084866575</v>
      </c>
      <c r="EP6" s="2">
        <v>9.4548699788677026E-2</v>
      </c>
      <c r="EQ6" s="2">
        <v>9.3764508093844103E-4</v>
      </c>
      <c r="ER6" s="2">
        <v>4.3085227379391432E-2</v>
      </c>
      <c r="ES6" s="2">
        <v>6.985373544813557E-2</v>
      </c>
      <c r="ET6" s="2">
        <v>3.6365518143875128</v>
      </c>
      <c r="EU6" s="2">
        <v>0.67284791243448994</v>
      </c>
      <c r="EV6" s="2">
        <v>1.3981240012459157</v>
      </c>
      <c r="EW6" s="2">
        <v>2.9637039019530227</v>
      </c>
      <c r="EX6" s="2">
        <v>1.8241190425439143E-2</v>
      </c>
      <c r="EY6" s="2">
        <v>1.1517460002647288</v>
      </c>
      <c r="EZ6" s="2">
        <v>1.5655799007071072</v>
      </c>
      <c r="FA6" s="2">
        <v>0.33516000664527712</v>
      </c>
      <c r="FB6" s="2">
        <v>2.3789891207406789E-3</v>
      </c>
      <c r="FC6" s="2">
        <v>4.0358739707461793E-3</v>
      </c>
      <c r="FD6" s="2">
        <v>2.4040329768474845E-2</v>
      </c>
      <c r="FE6" s="2">
        <v>15.540485814061409</v>
      </c>
      <c r="FF6" s="2">
        <v>0.12400250541273077</v>
      </c>
      <c r="FG6" s="2">
        <v>2.5995571335823885E-2</v>
      </c>
      <c r="FH6" s="2">
        <v>8.3913979231394736E-2</v>
      </c>
      <c r="FI6" s="2">
        <v>1.2557098115715384E-2</v>
      </c>
      <c r="FJ6" s="2">
        <v>6.7141861607957227E-3</v>
      </c>
      <c r="FK6" s="2">
        <v>1.169987190690168</v>
      </c>
      <c r="FL6" s="2">
        <v>9.2081125242654563E-2</v>
      </c>
      <c r="FM6" s="2">
        <v>5.7042430678619735E-2</v>
      </c>
      <c r="FN6" s="2">
        <v>2.1456308239949422E-2</v>
      </c>
      <c r="FO6" s="2">
        <v>4.618575956142492E-2</v>
      </c>
      <c r="FP6" s="2">
        <v>2.5497808714303086E-2</v>
      </c>
      <c r="FQ6" s="2">
        <v>1.717266994182242E-2</v>
      </c>
      <c r="FR6" s="2">
        <v>1.0398617293480015</v>
      </c>
      <c r="FS6" s="2">
        <v>5.6389560798046606E-2</v>
      </c>
      <c r="FT6" s="2">
        <v>0.18484597848157222</v>
      </c>
      <c r="FU6" s="2">
        <v>0.12092200604591048</v>
      </c>
      <c r="FV6" s="2">
        <v>0.13729619659321066</v>
      </c>
      <c r="FW6" s="2">
        <v>0.33772848084866575</v>
      </c>
      <c r="FX6" s="2">
        <v>9.4548699788677026E-2</v>
      </c>
      <c r="FY6" s="2">
        <v>9.3764508093844103E-4</v>
      </c>
      <c r="FZ6" s="2">
        <v>4.3085227379391432E-2</v>
      </c>
      <c r="GA6" s="2">
        <v>6.985373544813557E-2</v>
      </c>
      <c r="GB6" s="2">
        <v>3.6365518143875128</v>
      </c>
      <c r="GC6" s="2">
        <v>0.67284791243448994</v>
      </c>
      <c r="GD6" s="2">
        <v>1.3981240012459157</v>
      </c>
      <c r="GE6" s="2">
        <v>2.9637039019530227</v>
      </c>
      <c r="GF6" s="2">
        <v>1.8241190425439143E-2</v>
      </c>
      <c r="GG6" s="2">
        <v>1.1517460002647288</v>
      </c>
      <c r="GH6" s="2">
        <v>1.5655799007071072</v>
      </c>
      <c r="GI6" s="2">
        <v>0.33516000664527712</v>
      </c>
      <c r="GJ6" s="2">
        <v>2.3789891207406789E-3</v>
      </c>
      <c r="GK6" s="2">
        <v>4.0358739707461793E-3</v>
      </c>
      <c r="GL6" s="2">
        <v>2.4040329768474845E-2</v>
      </c>
      <c r="GM6" s="2">
        <v>15.540485814061409</v>
      </c>
      <c r="GN6" s="2">
        <v>1.4482414393637294E-2</v>
      </c>
      <c r="GO6" s="2">
        <v>2.4338901056204089E-3</v>
      </c>
      <c r="GP6" s="2">
        <v>1.3077832966472828E-2</v>
      </c>
      <c r="GQ6" s="2">
        <v>1.4339825475321289E-3</v>
      </c>
      <c r="GR6" s="2">
        <v>1.3106486271466576E-5</v>
      </c>
      <c r="GS6" s="2">
        <v>0.11770077012507624</v>
      </c>
      <c r="GT6" s="2">
        <v>4.7754206024252267E-3</v>
      </c>
      <c r="GU6" s="2">
        <v>8.9937511260304876E-3</v>
      </c>
      <c r="GV6" s="2">
        <v>5.2182425903812696E-3</v>
      </c>
      <c r="GW6" s="2">
        <v>3.5559828937261995E-3</v>
      </c>
      <c r="GX6" s="2">
        <v>2.406299967254057E-3</v>
      </c>
      <c r="GY6" s="2">
        <v>1.0467175188032813E-3</v>
      </c>
      <c r="GZ6" s="2">
        <v>0.1065520434961308</v>
      </c>
      <c r="HA6" s="2">
        <v>6.2922644104968619E-3</v>
      </c>
      <c r="HB6" s="2">
        <v>2.2121749508119772E-2</v>
      </c>
      <c r="HC6" s="2">
        <v>1.3266301243264252E-2</v>
      </c>
      <c r="HD6" s="2">
        <v>4.8326044736395284E-2</v>
      </c>
      <c r="HE6" s="2">
        <v>2.6813787777373064E-2</v>
      </c>
      <c r="HF6" s="2">
        <v>7.2914871827675148E-3</v>
      </c>
      <c r="HG6" s="2">
        <v>9.472168963302899E-5</v>
      </c>
      <c r="HH6" s="2">
        <v>1.7736017117343364E-2</v>
      </c>
      <c r="HI6" s="2">
        <v>3.6284267189371756E-3</v>
      </c>
      <c r="HJ6" s="2">
        <v>0.38598023767970935</v>
      </c>
      <c r="HK6" s="2">
        <v>7.587576894173112E-2</v>
      </c>
      <c r="HL6" s="2">
        <v>0.14720640687118369</v>
      </c>
      <c r="HM6" s="2">
        <v>0.31010446873797826</v>
      </c>
      <c r="HN6" s="2">
        <v>1.7090641174265142E-3</v>
      </c>
      <c r="HO6" s="2">
        <v>0.11599170600764973</v>
      </c>
      <c r="HP6" s="2">
        <v>0.16289806186679462</v>
      </c>
      <c r="HQ6" s="2">
        <v>3.1745045938033585E-4</v>
      </c>
      <c r="HR6" s="2">
        <v>2.2653319998222903E-4</v>
      </c>
      <c r="HS6" s="2">
        <v>1.6275709530855273</v>
      </c>
      <c r="HT6" s="2">
        <v>6.8571306522244918E-3</v>
      </c>
      <c r="HU6" s="2">
        <v>1.618787718828613E-3</v>
      </c>
      <c r="HV6" s="2">
        <v>6.5869747332631418E-3</v>
      </c>
      <c r="HW6" s="2">
        <v>8.8553328417556012E-4</v>
      </c>
      <c r="HX6" s="2">
        <v>2.2416115311493854E-4</v>
      </c>
      <c r="HY6" s="2">
        <v>0.15924680791258397</v>
      </c>
      <c r="HZ6" s="2">
        <v>7.1485648824955728E-3</v>
      </c>
      <c r="IA6" s="2">
        <v>2.5567805676633957E-3</v>
      </c>
      <c r="IB6" s="2">
        <v>8.5331380178942573E-4</v>
      </c>
      <c r="IC6" s="2">
        <v>4.5496813235608299E-3</v>
      </c>
      <c r="ID6" s="2">
        <v>1.6122061439695278E-3</v>
      </c>
      <c r="IE6" s="2">
        <v>5.7723919373239613E-4</v>
      </c>
      <c r="IF6" s="2">
        <v>3.4950893862949445E-2</v>
      </c>
      <c r="IG6" s="2">
        <v>9.8715443707603975E-3</v>
      </c>
      <c r="IH6" s="2">
        <v>1.021704711914902E-2</v>
      </c>
      <c r="II6" s="2">
        <v>4.7775876607763772E-2</v>
      </c>
      <c r="IJ6" s="2">
        <v>1.9862720171508869E-3</v>
      </c>
      <c r="IK6" s="2">
        <v>4.8032653188931775E-2</v>
      </c>
      <c r="IL6" s="2">
        <v>8.237358496903821E-4</v>
      </c>
      <c r="IM6" s="2">
        <v>9.840935782174268E-5</v>
      </c>
      <c r="IN6" s="2">
        <v>3.5169634138140191E-4</v>
      </c>
      <c r="IO6" s="2">
        <v>8.0860516543206226E-4</v>
      </c>
      <c r="IP6" s="2">
        <v>0.2920744243762301</v>
      </c>
      <c r="IQ6" s="2">
        <v>4.4317757655969348E-2</v>
      </c>
      <c r="IR6" s="2">
        <v>6.2856086969025976E-2</v>
      </c>
      <c r="IS6" s="2">
        <v>0.24775666672026075</v>
      </c>
      <c r="IT6" s="2">
        <v>5.6384582368818681E-3</v>
      </c>
      <c r="IU6" s="2">
        <v>0.15360834967570206</v>
      </c>
      <c r="IV6" s="2">
        <v>0.18490057975123475</v>
      </c>
      <c r="IW6" s="2">
        <v>5.6013393547889437E-2</v>
      </c>
      <c r="IX6" s="2">
        <v>2.2386468521147065E-4</v>
      </c>
      <c r="IY6" s="2">
        <v>3.1323011513110046E-3</v>
      </c>
      <c r="IZ6" s="2">
        <v>1.3981557980181498</v>
      </c>
      <c r="JA6" s="2">
        <v>1.6431178131033137E-2</v>
      </c>
      <c r="JB6" s="2">
        <v>2.5503929936934247E-3</v>
      </c>
      <c r="JC6" s="2">
        <v>1.2656208813506938E-2</v>
      </c>
      <c r="JD6" s="2">
        <v>1.1532922860129238E-3</v>
      </c>
      <c r="JE6" s="2">
        <v>6.9744031001715574E-4</v>
      </c>
      <c r="JF6" s="2">
        <v>8.6056008293960637E-2</v>
      </c>
      <c r="JG6" s="2">
        <v>9.5939087847553214E-3</v>
      </c>
      <c r="JH6" s="2">
        <v>3.5851911332165248E-3</v>
      </c>
      <c r="JI6" s="2">
        <v>2.1421591378295991E-3</v>
      </c>
      <c r="JJ6" s="2">
        <v>2.8206482748068134E-3</v>
      </c>
      <c r="JK6" s="2">
        <v>2.668984491151214E-3</v>
      </c>
      <c r="JL6" s="2">
        <v>1.4569899430143312E-3</v>
      </c>
      <c r="JM6" s="2">
        <v>0.11608837213050092</v>
      </c>
      <c r="JN6" s="2">
        <v>6.0041712781113265E-3</v>
      </c>
      <c r="JO6" s="2">
        <v>1.2164188614224587E-2</v>
      </c>
      <c r="JP6" s="2">
        <v>1.6004773320182599E-2</v>
      </c>
      <c r="JQ6" s="2">
        <v>3.1497754287388782E-2</v>
      </c>
      <c r="JR6" s="2">
        <v>1.9697884931158621E-2</v>
      </c>
      <c r="JS6" s="2">
        <v>2.0524701949404373E-3</v>
      </c>
      <c r="JT6" s="2">
        <v>5.0478500135081624E-5</v>
      </c>
      <c r="JU6" s="2">
        <v>5.2475552434348626E-3</v>
      </c>
      <c r="JV6" s="2">
        <v>3.3899035470768822E-3</v>
      </c>
      <c r="JW6" s="2">
        <v>0.32215689936142217</v>
      </c>
      <c r="JX6" s="2">
        <v>4.6087764745587366E-2</v>
      </c>
      <c r="JY6" s="2">
        <v>0.14404295417965593</v>
      </c>
      <c r="JZ6" s="2">
        <v>0.27606913461583482</v>
      </c>
      <c r="KA6" s="2">
        <v>1.2193721882110939E-3</v>
      </c>
      <c r="KB6" s="2">
        <v>8.4836636105749555E-2</v>
      </c>
      <c r="KC6" s="2">
        <v>0.13202618043617892</v>
      </c>
      <c r="KD6" s="2">
        <v>2.7153032411281002E-3</v>
      </c>
      <c r="KE6" s="2">
        <v>1.5232824208296806E-4</v>
      </c>
      <c r="KF6" s="2">
        <v>5.2475567864323251E-3</v>
      </c>
      <c r="KG6" s="2">
        <v>1.3685640845424352</v>
      </c>
      <c r="KH6" s="2">
        <v>1.4109206865209332E-2</v>
      </c>
      <c r="KI6" s="2">
        <v>2.8858973828538633E-3</v>
      </c>
      <c r="KJ6" s="2">
        <v>6.6093873354654033E-3</v>
      </c>
      <c r="KK6" s="2">
        <v>7.9774279430231006E-4</v>
      </c>
      <c r="KL6" s="2">
        <v>1.3760881675468442E-3</v>
      </c>
      <c r="KM6" s="2">
        <v>0.15243636639343111</v>
      </c>
      <c r="KN6" s="2">
        <v>6.9810109285026491E-3</v>
      </c>
      <c r="KO6" s="2">
        <v>3.8400132136049694E-3</v>
      </c>
      <c r="KP6" s="2">
        <v>3.2021417502751805E-3</v>
      </c>
      <c r="KQ6" s="2">
        <v>6.876735922149475E-3</v>
      </c>
      <c r="KR6" s="2">
        <v>4.1834603325216586E-3</v>
      </c>
      <c r="KS6" s="2">
        <v>2.1472550637529697E-3</v>
      </c>
      <c r="KT6" s="2">
        <v>0.12035491198430096</v>
      </c>
      <c r="KU6" s="2">
        <v>1.1626204516477277E-3</v>
      </c>
      <c r="KV6" s="2">
        <v>1.9619635116019597E-2</v>
      </c>
      <c r="KW6" s="2">
        <v>9.6015937614916683E-2</v>
      </c>
      <c r="KX6" s="2">
        <v>2.628162766938345E-2</v>
      </c>
      <c r="KY6" s="2">
        <v>1.7568103408257318E-4</v>
      </c>
      <c r="KZ6" s="2">
        <v>2.9886462352511716E-3</v>
      </c>
      <c r="LA6" s="2">
        <v>2.6128978341107022E-2</v>
      </c>
      <c r="LB6" s="2">
        <v>0.45461710951724066</v>
      </c>
      <c r="LC6" s="2">
        <v>0.10803463581565664</v>
      </c>
      <c r="LD6" s="2">
        <v>0.15892284878821442</v>
      </c>
      <c r="LE6" s="2">
        <v>0.34658247370158402</v>
      </c>
      <c r="LF6" s="2">
        <v>2.1335580902098459E-3</v>
      </c>
      <c r="LG6" s="2">
        <v>0.15030280830322126</v>
      </c>
      <c r="LH6" s="2">
        <v>0.18765962491336963</v>
      </c>
      <c r="LI6" s="2">
        <v>8.454954986902185E-4</v>
      </c>
      <c r="LJ6" s="2">
        <v>1.9072718992245112</v>
      </c>
      <c r="LK6" s="2">
        <v>1.3695238003785663E-2</v>
      </c>
      <c r="LL6" s="2">
        <v>1.2036282146952418E-3</v>
      </c>
      <c r="LM6" s="2">
        <v>3.8278989375601499E-3</v>
      </c>
      <c r="LN6" s="2">
        <v>5.5609721317939587E-4</v>
      </c>
      <c r="LO6" s="2">
        <v>2.6014920821711683E-4</v>
      </c>
      <c r="LP6" s="2">
        <v>5.7676802883645954E-2</v>
      </c>
      <c r="LQ6" s="2">
        <v>1.6929239221153098E-2</v>
      </c>
      <c r="LR6" s="2">
        <v>4.0164412733096943E-3</v>
      </c>
      <c r="LS6" s="2">
        <v>7.7931057984018072E-4</v>
      </c>
      <c r="LT6" s="2">
        <v>4.8454053350294604E-3</v>
      </c>
      <c r="LU6" s="2">
        <v>1.5469469071826721E-3</v>
      </c>
      <c r="LV6" s="2">
        <v>1.9873609262865341E-3</v>
      </c>
      <c r="LW6" s="2">
        <v>9.9291254093527709E-2</v>
      </c>
      <c r="LX6" s="2">
        <v>7.5067509814923054E-3</v>
      </c>
      <c r="LY6" s="2">
        <v>1.9786619806025644E-2</v>
      </c>
      <c r="LZ6" s="2">
        <v>5.9518819659332726E-3</v>
      </c>
      <c r="MA6" s="2">
        <v>2.6155005114761196E-2</v>
      </c>
      <c r="MB6" s="2">
        <v>1.4296691828795295E-2</v>
      </c>
      <c r="MC6" s="2">
        <v>6.5859196601361957E-3</v>
      </c>
      <c r="MD6" s="2">
        <v>6.271621167029002E-5</v>
      </c>
      <c r="ME6" s="2">
        <v>1.481560303092686E-3</v>
      </c>
      <c r="MF6" s="2">
        <v>2.9586731833514458E-3</v>
      </c>
      <c r="MG6" s="2">
        <v>0.28590239450344085</v>
      </c>
      <c r="MH6" s="2">
        <v>5.199325091851003E-2</v>
      </c>
      <c r="MI6" s="2">
        <v>0.13600379783760164</v>
      </c>
      <c r="MJ6" s="2">
        <v>0.23390914358493084</v>
      </c>
      <c r="MK6" s="2">
        <v>8.2596027029555822E-4</v>
      </c>
      <c r="ML6" s="2">
        <v>5.685084261335039E-2</v>
      </c>
      <c r="MM6" s="2">
        <v>9.7905345747329189E-2</v>
      </c>
      <c r="MN6" s="2">
        <v>1.2776327046111415E-4</v>
      </c>
      <c r="MO6" s="2">
        <v>5.6591345444459876E-5</v>
      </c>
      <c r="MP6" s="2">
        <v>1.1549766819440352</v>
      </c>
      <c r="MQ6" s="2">
        <v>46.621457442184202</v>
      </c>
    </row>
    <row r="7" spans="1:355" x14ac:dyDescent="0.25">
      <c r="A7" s="1" t="s">
        <v>10</v>
      </c>
      <c r="B7" s="2">
        <v>1.1909117289467792E-2</v>
      </c>
      <c r="C7" s="2">
        <v>1.9786899527985563E-3</v>
      </c>
      <c r="D7" s="2">
        <v>8.6573218516232744E-3</v>
      </c>
      <c r="E7" s="2">
        <v>1.0149987451109164E-3</v>
      </c>
      <c r="F7" s="2">
        <v>8.2129430884898054E-4</v>
      </c>
      <c r="G7" s="2">
        <v>2.9177979554009557E-2</v>
      </c>
      <c r="H7" s="2">
        <v>1.1555443514711109E-2</v>
      </c>
      <c r="I7" s="2">
        <v>6.4343485947938716E-3</v>
      </c>
      <c r="J7" s="2">
        <v>1.2958710996309926E-3</v>
      </c>
      <c r="K7" s="2">
        <v>6.4669978247377802E-3</v>
      </c>
      <c r="L7" s="2">
        <v>2.9954603927799732E-3</v>
      </c>
      <c r="M7" s="2">
        <v>2.8440891301137693E-3</v>
      </c>
      <c r="N7" s="2">
        <v>0.13857961012409009</v>
      </c>
      <c r="O7" s="2">
        <v>9.8173036639755476E-3</v>
      </c>
      <c r="P7" s="2">
        <v>2.8754437380628505E-2</v>
      </c>
      <c r="Q7" s="2">
        <v>1.1441870885733861E-2</v>
      </c>
      <c r="R7" s="2">
        <v>6.9290581399305507E-3</v>
      </c>
      <c r="S7" s="2">
        <v>5.328214523279722E-5</v>
      </c>
      <c r="T7" s="2">
        <v>1.6645149484307608E-3</v>
      </c>
      <c r="U7" s="2">
        <v>7.7373416188125307E-3</v>
      </c>
      <c r="V7" s="2">
        <v>0.329471947990847</v>
      </c>
      <c r="W7" s="2">
        <v>6.7168984563526254E-2</v>
      </c>
      <c r="X7" s="2">
        <v>0.19157506392480561</v>
      </c>
      <c r="Y7" s="2">
        <v>0.26230296342732073</v>
      </c>
      <c r="Z7" s="2">
        <v>3.5815878951407656E-3</v>
      </c>
      <c r="AA7" s="2">
        <v>2.5596391658868796E-2</v>
      </c>
      <c r="AB7" s="2">
        <v>7.0727899502515082E-2</v>
      </c>
      <c r="AC7" s="2">
        <v>1.351911815869058E-3</v>
      </c>
      <c r="AD7" s="2">
        <v>1.2419057819443549</v>
      </c>
      <c r="AE7" s="2">
        <v>1.7142928931309583E-2</v>
      </c>
      <c r="AF7" s="2">
        <v>5.7166479332601784E-3</v>
      </c>
      <c r="AG7" s="2">
        <v>1.1957061306883274E-2</v>
      </c>
      <c r="AH7" s="2">
        <v>2.2758260523630261E-3</v>
      </c>
      <c r="AI7" s="2">
        <v>1.9521143618676544E-3</v>
      </c>
      <c r="AJ7" s="2">
        <v>0.27252176717077031</v>
      </c>
      <c r="AK7" s="2">
        <v>1.8312750301304456E-2</v>
      </c>
      <c r="AL7" s="2">
        <v>1.1540053493420318E-2</v>
      </c>
      <c r="AM7" s="2">
        <v>3.8380128677992986E-3</v>
      </c>
      <c r="AN7" s="2">
        <v>7.3358138594055104E-3</v>
      </c>
      <c r="AO7" s="2">
        <v>3.5980991872401709E-3</v>
      </c>
      <c r="AP7" s="2">
        <v>1.8910512919535622E-4</v>
      </c>
      <c r="AQ7" s="2">
        <v>0.13417929672918039</v>
      </c>
      <c r="AR7" s="2">
        <v>3.3665265776376884E-6</v>
      </c>
      <c r="AS7" s="2">
        <v>3.7801067315063809E-2</v>
      </c>
      <c r="AT7" s="2">
        <v>2.6455446799646152E-2</v>
      </c>
      <c r="AU7" s="2">
        <v>2.7353709326141108E-2</v>
      </c>
      <c r="AV7" s="2">
        <v>7.7354857195947924E-2</v>
      </c>
      <c r="AW7" s="2">
        <v>6.8814493269348295E-3</v>
      </c>
      <c r="AX7" s="2">
        <v>1.830314824656386E-4</v>
      </c>
      <c r="AY7" s="2">
        <v>4.3899883455277419E-3</v>
      </c>
      <c r="AZ7" s="2">
        <v>7.033230905287912E-3</v>
      </c>
      <c r="BA7" s="2">
        <v>0.6479724495578506</v>
      </c>
      <c r="BB7" s="2">
        <v>0.11960853839220965</v>
      </c>
      <c r="BC7" s="2">
        <v>0.18889687597632981</v>
      </c>
      <c r="BD7" s="2">
        <v>0.52836391116564096</v>
      </c>
      <c r="BE7" s="2">
        <v>5.8382427376404866E-2</v>
      </c>
      <c r="BF7" s="2">
        <v>0.21413933979436547</v>
      </c>
      <c r="BG7" s="2">
        <v>0.33946703518931115</v>
      </c>
      <c r="BH7" s="2">
        <v>0.12240171367765995</v>
      </c>
      <c r="BI7" s="2">
        <v>4.6834011115904511E-4</v>
      </c>
      <c r="BJ7" s="2">
        <v>2.8977162557885237</v>
      </c>
      <c r="BK7" s="2">
        <v>7.3012625029740949E-3</v>
      </c>
      <c r="BL7" s="2">
        <v>3.5668245542136924E-3</v>
      </c>
      <c r="BM7" s="2">
        <v>4.481280269224645E-3</v>
      </c>
      <c r="BN7" s="2">
        <v>1.2151989577130868E-3</v>
      </c>
      <c r="BO7" s="2">
        <v>1.6483238519699082E-4</v>
      </c>
      <c r="BP7" s="2">
        <v>7.0538844535202844E-2</v>
      </c>
      <c r="BQ7" s="2">
        <v>2.5878608568797833E-3</v>
      </c>
      <c r="BR7" s="2">
        <v>3.3113054265901339E-3</v>
      </c>
      <c r="BS7" s="2">
        <v>1.1111201940627747E-3</v>
      </c>
      <c r="BT7" s="2">
        <v>3.1566068160416511E-3</v>
      </c>
      <c r="BU7" s="2">
        <v>2.1122839494516783E-3</v>
      </c>
      <c r="BV7" s="2">
        <v>1.9225927988355911E-3</v>
      </c>
      <c r="BW7" s="2">
        <v>9.1923037544975508E-2</v>
      </c>
      <c r="BX7" s="2">
        <v>5.3807308385579481E-3</v>
      </c>
      <c r="BY7" s="2">
        <v>8.339625401474083E-3</v>
      </c>
      <c r="BZ7" s="2">
        <v>9.1528885991505483E-3</v>
      </c>
      <c r="CA7" s="2">
        <v>2.205491459416242E-3</v>
      </c>
      <c r="CB7" s="2">
        <v>2.0819002946884203E-2</v>
      </c>
      <c r="CC7" s="2">
        <v>1.1095081046225936E-2</v>
      </c>
      <c r="CD7" s="2">
        <v>6.9082501664237793E-5</v>
      </c>
      <c r="CE7" s="2">
        <v>4.1520430214397339E-3</v>
      </c>
      <c r="CF7" s="2">
        <v>1.0010220504699654E-2</v>
      </c>
      <c r="CG7" s="2">
        <v>0.2405627950602319</v>
      </c>
      <c r="CH7" s="2">
        <v>3.344938802883738E-2</v>
      </c>
      <c r="CI7" s="2">
        <v>0.11411082992859622</v>
      </c>
      <c r="CJ7" s="2">
        <v>0.20711340703139453</v>
      </c>
      <c r="CK7" s="2">
        <v>1.7789877427242053E-2</v>
      </c>
      <c r="CL7" s="2">
        <v>5.2748967107960787E-2</v>
      </c>
      <c r="CM7" s="2">
        <v>9.3002577102798287E-2</v>
      </c>
      <c r="CN7" s="2">
        <v>8.782578572061597E-3</v>
      </c>
      <c r="CO7" s="2">
        <v>3.9751479478138833E-5</v>
      </c>
      <c r="CP7" s="2">
        <v>5.0701140383976114E-4</v>
      </c>
      <c r="CQ7" s="2">
        <v>3.7056930003427999E-3</v>
      </c>
      <c r="CR7" s="2">
        <v>1.0364300932536583</v>
      </c>
      <c r="CS7" s="2">
        <v>1.3777385466342497E-2</v>
      </c>
      <c r="CT7" s="2">
        <v>3.2156768278948557E-3</v>
      </c>
      <c r="CU7" s="2">
        <v>1.2896949994833521E-2</v>
      </c>
      <c r="CV7" s="2">
        <v>2.7656722254735121E-3</v>
      </c>
      <c r="CW7" s="2">
        <v>9.4544351542369572E-4</v>
      </c>
      <c r="CX7" s="2">
        <v>0.17240590779749621</v>
      </c>
      <c r="CY7" s="2">
        <v>1.2382088714136092E-2</v>
      </c>
      <c r="CZ7" s="2">
        <v>1.0255621751952562E-2</v>
      </c>
      <c r="DA7" s="2">
        <v>2.349650415106663E-3</v>
      </c>
      <c r="DB7" s="2">
        <v>5.0682373580665544E-3</v>
      </c>
      <c r="DC7" s="2">
        <v>3.4107863216299951E-3</v>
      </c>
      <c r="DD7" s="2">
        <v>4.359085301524992E-3</v>
      </c>
      <c r="DE7" s="2">
        <v>0.18138713234014439</v>
      </c>
      <c r="DF7" s="2">
        <v>8.7428694083825382E-3</v>
      </c>
      <c r="DG7" s="2">
        <v>1.9296773984098181E-2</v>
      </c>
      <c r="DH7" s="2">
        <v>2.0817707868867809E-2</v>
      </c>
      <c r="DI7" s="2">
        <v>2.3893594072603434E-2</v>
      </c>
      <c r="DJ7" s="2">
        <v>1.4121360399307076E-4</v>
      </c>
      <c r="DK7" s="2">
        <v>2.1478779685924548E-3</v>
      </c>
      <c r="DL7" s="2">
        <v>5.6732390112861552E-3</v>
      </c>
      <c r="DM7" s="2">
        <v>0.54919446289016205</v>
      </c>
      <c r="DN7" s="2">
        <v>9.5935181467655797E-2</v>
      </c>
      <c r="DO7" s="2">
        <v>0.22555997864437702</v>
      </c>
      <c r="DP7" s="2">
        <v>0.45325928142250627</v>
      </c>
      <c r="DQ7" s="2">
        <v>1.0887104992107729E-2</v>
      </c>
      <c r="DR7" s="2">
        <v>0.16151880280538844</v>
      </c>
      <c r="DS7" s="2">
        <v>0.22769930277812922</v>
      </c>
      <c r="DT7" s="2">
        <v>0.11126541016163059</v>
      </c>
      <c r="DU7" s="2">
        <v>2.7900287197318168E-4</v>
      </c>
      <c r="DV7" s="2">
        <v>8.1878622385494638E-3</v>
      </c>
      <c r="DW7" s="2">
        <v>2.3497193042203288</v>
      </c>
      <c r="DX7" s="2">
        <v>0.10759195738849367</v>
      </c>
      <c r="DY7" s="2">
        <v>2.5415180836586219E-2</v>
      </c>
      <c r="DZ7" s="2">
        <v>8.0370189306878462E-2</v>
      </c>
      <c r="EA7" s="2">
        <v>1.2263675764910935E-2</v>
      </c>
      <c r="EB7" s="2">
        <v>6.5819175446731725E-3</v>
      </c>
      <c r="EC7" s="2">
        <v>1.0611570823807608</v>
      </c>
      <c r="ED7" s="2">
        <v>9.0297319545330795E-2</v>
      </c>
      <c r="EE7" s="2">
        <v>5.4572805404410049E-2</v>
      </c>
      <c r="EF7" s="2">
        <v>2.1342065098128752E-2</v>
      </c>
      <c r="EG7" s="2">
        <v>4.4885861560535409E-2</v>
      </c>
      <c r="EH7" s="2">
        <v>2.4835619549591254E-2</v>
      </c>
      <c r="EI7" s="2">
        <v>1.6528739383724365E-2</v>
      </c>
      <c r="EJ7" s="2">
        <v>1.0036632732594815</v>
      </c>
      <c r="EK7" s="2">
        <v>5.4667021275197472E-2</v>
      </c>
      <c r="EL7" s="2">
        <v>0.17968716535526461</v>
      </c>
      <c r="EM7" s="2">
        <v>0.10175279644169134</v>
      </c>
      <c r="EN7" s="2">
        <v>0.1388385122270395</v>
      </c>
      <c r="EO7" s="2">
        <v>0.31347335323997899</v>
      </c>
      <c r="EP7" s="2">
        <v>9.0446165474605683E-2</v>
      </c>
      <c r="EQ7" s="2">
        <v>9.1906689773461176E-4</v>
      </c>
      <c r="ER7" s="2">
        <v>3.6956084916011413E-2</v>
      </c>
      <c r="ES7" s="2">
        <v>6.9018997598380788E-2</v>
      </c>
      <c r="ET7" s="2">
        <v>3.4173966539960321</v>
      </c>
      <c r="EU7" s="2">
        <v>0.63353678034206418</v>
      </c>
      <c r="EV7" s="2">
        <v>1.3521916630265964</v>
      </c>
      <c r="EW7" s="2">
        <v>2.783859873653967</v>
      </c>
      <c r="EX7" s="2">
        <v>0.22393840619787905</v>
      </c>
      <c r="EY7" s="2">
        <v>0.8372186761828817</v>
      </c>
      <c r="EZ7" s="2">
        <v>1.4316682106273708</v>
      </c>
      <c r="FA7" s="2">
        <v>0.28814922096143736</v>
      </c>
      <c r="FB7" s="2">
        <v>2.3318555945488427E-3</v>
      </c>
      <c r="FC7" s="2">
        <v>2.4800120462793967E-3</v>
      </c>
      <c r="FD7" s="2">
        <v>1.6791016983052791E-2</v>
      </c>
      <c r="FE7" s="2">
        <v>14.524827220061519</v>
      </c>
      <c r="FF7" s="2">
        <v>0.10759195738849367</v>
      </c>
      <c r="FG7" s="2">
        <v>2.5415180836586219E-2</v>
      </c>
      <c r="FH7" s="2">
        <v>8.0370189306878462E-2</v>
      </c>
      <c r="FI7" s="2">
        <v>1.2263675764910935E-2</v>
      </c>
      <c r="FJ7" s="2">
        <v>6.5819175446731725E-3</v>
      </c>
      <c r="FK7" s="2">
        <v>1.0611570823807608</v>
      </c>
      <c r="FL7" s="2">
        <v>9.0297319545330795E-2</v>
      </c>
      <c r="FM7" s="2">
        <v>5.4572805404410049E-2</v>
      </c>
      <c r="FN7" s="2">
        <v>2.1342065098128752E-2</v>
      </c>
      <c r="FO7" s="2">
        <v>4.4885861560535409E-2</v>
      </c>
      <c r="FP7" s="2">
        <v>2.4835619549591254E-2</v>
      </c>
      <c r="FQ7" s="2">
        <v>1.6528739383724365E-2</v>
      </c>
      <c r="FR7" s="2">
        <v>1.0036632732594815</v>
      </c>
      <c r="FS7" s="2">
        <v>5.4667021275197472E-2</v>
      </c>
      <c r="FT7" s="2">
        <v>0.17968716535526461</v>
      </c>
      <c r="FU7" s="2">
        <v>0.10175279644169134</v>
      </c>
      <c r="FV7" s="2">
        <v>0.1388385122270395</v>
      </c>
      <c r="FW7" s="2">
        <v>0.31347335323997899</v>
      </c>
      <c r="FX7" s="2">
        <v>9.0446165474605683E-2</v>
      </c>
      <c r="FY7" s="2">
        <v>9.1906689773461176E-4</v>
      </c>
      <c r="FZ7" s="2">
        <v>3.6956084916011413E-2</v>
      </c>
      <c r="GA7" s="2">
        <v>6.9018997598380788E-2</v>
      </c>
      <c r="GB7" s="2">
        <v>3.4173966539960321</v>
      </c>
      <c r="GC7" s="2">
        <v>0.63353678034206418</v>
      </c>
      <c r="GD7" s="2">
        <v>1.3521916630265964</v>
      </c>
      <c r="GE7" s="2">
        <v>2.783859873653967</v>
      </c>
      <c r="GF7" s="2">
        <v>0.22393840619787905</v>
      </c>
      <c r="GG7" s="2">
        <v>0.8372186761828817</v>
      </c>
      <c r="GH7" s="2">
        <v>1.4316682106273708</v>
      </c>
      <c r="GI7" s="2">
        <v>0.28814922096143736</v>
      </c>
      <c r="GJ7" s="2">
        <v>2.3318555945488427E-3</v>
      </c>
      <c r="GK7" s="2">
        <v>2.4800120462793967E-3</v>
      </c>
      <c r="GL7" s="2">
        <v>1.6791016983052791E-2</v>
      </c>
      <c r="GM7" s="2">
        <v>14.524827220061519</v>
      </c>
      <c r="GN7" s="2">
        <v>1.2905810932789296E-2</v>
      </c>
      <c r="GO7" s="2">
        <v>2.5224000799969745E-3</v>
      </c>
      <c r="GP7" s="2">
        <v>1.3239956587343119E-2</v>
      </c>
      <c r="GQ7" s="2">
        <v>1.5086310810135471E-3</v>
      </c>
      <c r="GR7" s="2">
        <v>1.3445702465447562E-5</v>
      </c>
      <c r="GS7" s="2">
        <v>0.11451148137936233</v>
      </c>
      <c r="GT7" s="2">
        <v>5.0499088006649463E-3</v>
      </c>
      <c r="GU7" s="2">
        <v>8.9812651415968961E-3</v>
      </c>
      <c r="GV7" s="2">
        <v>5.4968929574353079E-3</v>
      </c>
      <c r="GW7" s="2">
        <v>3.6870997864158245E-3</v>
      </c>
      <c r="GX7" s="2">
        <v>2.5371041994981282E-3</v>
      </c>
      <c r="GY7" s="2">
        <v>1.0674799452634956E-3</v>
      </c>
      <c r="GZ7" s="2">
        <v>0.10098567609915036</v>
      </c>
      <c r="HA7" s="2">
        <v>6.2641865703412253E-3</v>
      </c>
      <c r="HB7" s="2">
        <v>2.2732943852925347E-2</v>
      </c>
      <c r="HC7" s="2">
        <v>1.0175622595763949E-2</v>
      </c>
      <c r="HD7" s="2">
        <v>4.9724640763889563E-2</v>
      </c>
      <c r="HE7" s="2">
        <v>2.6122728826133285E-2</v>
      </c>
      <c r="HF7" s="2">
        <v>7.762471878951174E-3</v>
      </c>
      <c r="HG7" s="2">
        <v>9.2845042112964479E-5</v>
      </c>
      <c r="HH7" s="2">
        <v>1.5924117597592699E-2</v>
      </c>
      <c r="HI7" s="2">
        <v>4.2847593908144459E-3</v>
      </c>
      <c r="HJ7" s="2">
        <v>0.37607261390118191</v>
      </c>
      <c r="HK7" s="2">
        <v>7.4568330784919645E-2</v>
      </c>
      <c r="HL7" s="2">
        <v>0.14278482911349513</v>
      </c>
      <c r="HM7" s="2">
        <v>0.30150428311626226</v>
      </c>
      <c r="HN7" s="2">
        <v>2.5861384057978973E-2</v>
      </c>
      <c r="HO7" s="2">
        <v>8.8650097321383375E-2</v>
      </c>
      <c r="HP7" s="2">
        <v>0.1587194540027671</v>
      </c>
      <c r="HQ7" s="2">
        <v>2.0225021044855388E-4</v>
      </c>
      <c r="HR7" s="2">
        <v>2.2204507365570993E-4</v>
      </c>
      <c r="HS7" s="2">
        <v>1.5841767567936127</v>
      </c>
      <c r="HT7" s="2">
        <v>5.7626160665575693E-3</v>
      </c>
      <c r="HU7" s="2">
        <v>1.5409671014451434E-3</v>
      </c>
      <c r="HV7" s="2">
        <v>6.2668572747258088E-3</v>
      </c>
      <c r="HW7" s="2">
        <v>8.7275149175777725E-4</v>
      </c>
      <c r="HX7" s="2">
        <v>2.1087492978209165E-4</v>
      </c>
      <c r="HY7" s="2">
        <v>0.13355234468372257</v>
      </c>
      <c r="HZ7" s="2">
        <v>6.756019678219774E-3</v>
      </c>
      <c r="IA7" s="2">
        <v>2.5049632406216036E-3</v>
      </c>
      <c r="IB7" s="2">
        <v>8.2701380519059934E-4</v>
      </c>
      <c r="IC7" s="2">
        <v>4.3163657765056627E-3</v>
      </c>
      <c r="ID7" s="2">
        <v>1.5410208437844953E-3</v>
      </c>
      <c r="IE7" s="2">
        <v>5.5380302069449826E-4</v>
      </c>
      <c r="IF7" s="2">
        <v>3.476408551876211E-2</v>
      </c>
      <c r="IG7" s="2">
        <v>9.391231633284914E-3</v>
      </c>
      <c r="IH7" s="2">
        <v>9.991941024510979E-3</v>
      </c>
      <c r="II7" s="2">
        <v>3.8371246263625064E-2</v>
      </c>
      <c r="IJ7" s="2">
        <v>1.8303264935035824E-3</v>
      </c>
      <c r="IK7" s="2">
        <v>4.5736157178784001E-2</v>
      </c>
      <c r="IL7" s="2">
        <v>7.2114088258958008E-4</v>
      </c>
      <c r="IM7" s="2">
        <v>9.6459647975577294E-5</v>
      </c>
      <c r="IN7" s="2">
        <v>2.8656039953746165E-4</v>
      </c>
      <c r="IO7" s="2">
        <v>7.3483787182225784E-4</v>
      </c>
      <c r="IP7" s="2">
        <v>0.25987860059001</v>
      </c>
      <c r="IQ7" s="2">
        <v>4.1025744500444383E-2</v>
      </c>
      <c r="IR7" s="2">
        <v>6.1596336552515354E-2</v>
      </c>
      <c r="IS7" s="2">
        <v>0.21885285608956559</v>
      </c>
      <c r="IT7" s="2">
        <v>3.8828794938991683E-2</v>
      </c>
      <c r="IU7" s="2">
        <v>9.4723549744730851E-2</v>
      </c>
      <c r="IV7" s="2">
        <v>0.15725651953705022</v>
      </c>
      <c r="IW7" s="2">
        <v>4.362698107268366E-2</v>
      </c>
      <c r="IX7" s="2">
        <v>2.1942942674139961E-4</v>
      </c>
      <c r="IY7" s="2">
        <v>1.9292054464599652E-3</v>
      </c>
      <c r="IZ7" s="2">
        <v>1.2245676027265964</v>
      </c>
      <c r="JA7" s="2">
        <v>1.4372309495433029E-2</v>
      </c>
      <c r="JB7" s="2">
        <v>2.6122838691400615E-3</v>
      </c>
      <c r="JC7" s="2">
        <v>1.244713755104998E-2</v>
      </c>
      <c r="JD7" s="2">
        <v>1.181345243521931E-3</v>
      </c>
      <c r="JE7" s="2">
        <v>7.2721576901839022E-4</v>
      </c>
      <c r="JF7" s="2">
        <v>7.9827223099512887E-2</v>
      </c>
      <c r="JG7" s="2">
        <v>9.4614527788981148E-3</v>
      </c>
      <c r="JH7" s="2">
        <v>3.5643098921446393E-3</v>
      </c>
      <c r="JI7" s="2">
        <v>2.2034871408263173E-3</v>
      </c>
      <c r="JJ7" s="2">
        <v>2.8602463090119799E-3</v>
      </c>
      <c r="JK7" s="2">
        <v>2.7081471276664678E-3</v>
      </c>
      <c r="JL7" s="2">
        <v>1.4562942794928934E-3</v>
      </c>
      <c r="JM7" s="2">
        <v>0.10711636108303754</v>
      </c>
      <c r="JN7" s="2">
        <v>6.0283546062275426E-3</v>
      </c>
      <c r="JO7" s="2">
        <v>1.2388025334429125E-2</v>
      </c>
      <c r="JP7" s="2">
        <v>1.2901596104811165E-2</v>
      </c>
      <c r="JQ7" s="2">
        <v>3.1477342137209222E-2</v>
      </c>
      <c r="JR7" s="2">
        <v>1.9637261215191215E-2</v>
      </c>
      <c r="JS7" s="2">
        <v>2.0878607376497204E-3</v>
      </c>
      <c r="JT7" s="2">
        <v>4.947840882853229E-5</v>
      </c>
      <c r="JU7" s="2">
        <v>4.5031880041215095E-3</v>
      </c>
      <c r="JV7" s="2">
        <v>3.6053490152966883E-3</v>
      </c>
      <c r="JW7" s="2">
        <v>0.30296204741196775</v>
      </c>
      <c r="JX7" s="2">
        <v>4.4007853832556856E-2</v>
      </c>
      <c r="JY7" s="2">
        <v>0.13548813164971027</v>
      </c>
      <c r="JZ7" s="2">
        <v>0.25895419357941091</v>
      </c>
      <c r="KA7" s="2">
        <v>3.3537484108365309E-2</v>
      </c>
      <c r="KB7" s="2">
        <v>4.6289738991147571E-2</v>
      </c>
      <c r="KC7" s="2">
        <v>0.12346606192970065</v>
      </c>
      <c r="KD7" s="2">
        <v>1.8702872669529877E-3</v>
      </c>
      <c r="KE7" s="2">
        <v>1.4931028116037565E-4</v>
      </c>
      <c r="KF7" s="2">
        <v>3.5455499282914704E-3</v>
      </c>
      <c r="KG7" s="2">
        <v>1.2834869281817831</v>
      </c>
      <c r="KH7" s="2">
        <v>1.2493491258831108E-2</v>
      </c>
      <c r="KI7" s="2">
        <v>3.0299703658790179E-3</v>
      </c>
      <c r="KJ7" s="2">
        <v>6.6292955943162094E-3</v>
      </c>
      <c r="KK7" s="2">
        <v>8.5705936062543584E-4</v>
      </c>
      <c r="KL7" s="2">
        <v>1.4777937198866076E-3</v>
      </c>
      <c r="KM7" s="2">
        <v>0.13462875869336699</v>
      </c>
      <c r="KN7" s="2">
        <v>7.259848184732744E-3</v>
      </c>
      <c r="KO7" s="2">
        <v>3.9497328678933987E-3</v>
      </c>
      <c r="KP7" s="2">
        <v>3.4193314525288602E-3</v>
      </c>
      <c r="KQ7" s="2">
        <v>7.0309969231080877E-3</v>
      </c>
      <c r="KR7" s="2">
        <v>4.3506811618652949E-3</v>
      </c>
      <c r="KS7" s="2">
        <v>2.1638260134696882E-3</v>
      </c>
      <c r="KT7" s="2">
        <v>0.11902480821496292</v>
      </c>
      <c r="KU7" s="2">
        <v>1.2039388659990412E-3</v>
      </c>
      <c r="KV7" s="2">
        <v>2.030010167047748E-2</v>
      </c>
      <c r="KW7" s="2">
        <v>7.9081922816860509E-2</v>
      </c>
      <c r="KX7" s="2">
        <v>2.4856869919688704E-2</v>
      </c>
      <c r="KY7" s="2">
        <v>1.7220040127523319E-4</v>
      </c>
      <c r="KZ7" s="2">
        <v>2.6526741636118309E-3</v>
      </c>
      <c r="LA7" s="2">
        <v>2.7036347037199291E-2</v>
      </c>
      <c r="LB7" s="2">
        <v>0.4344345199935406</v>
      </c>
      <c r="LC7" s="2">
        <v>0.10661488564559775</v>
      </c>
      <c r="LD7" s="2">
        <v>0.158971478022298</v>
      </c>
      <c r="LE7" s="2">
        <v>0.32781963434794287</v>
      </c>
      <c r="LF7" s="2">
        <v>2.6047795778806896E-2</v>
      </c>
      <c r="LG7" s="2">
        <v>0.10858096291456007</v>
      </c>
      <c r="LH7" s="2">
        <v>0.1688481563256449</v>
      </c>
      <c r="LI7" s="2">
        <v>8.2874435473142118E-4</v>
      </c>
      <c r="LJ7" s="2">
        <v>1.7937658260697011</v>
      </c>
      <c r="LK7" s="2">
        <v>1.1927035444788708E-2</v>
      </c>
      <c r="LL7" s="2">
        <v>1.2317201519577391E-3</v>
      </c>
      <c r="LM7" s="2">
        <v>3.7943288768786223E-3</v>
      </c>
      <c r="LN7" s="2">
        <v>5.7219260733170165E-4</v>
      </c>
      <c r="LO7" s="2">
        <v>2.6890285218331383E-4</v>
      </c>
      <c r="LP7" s="2">
        <v>5.3992775467317108E-2</v>
      </c>
      <c r="LQ7" s="2">
        <v>1.6931946715783762E-2</v>
      </c>
      <c r="LR7" s="2">
        <v>4.0312049953966211E-3</v>
      </c>
      <c r="LS7" s="2">
        <v>8.0068516554794285E-4</v>
      </c>
      <c r="LT7" s="2">
        <v>4.9634969072423606E-3</v>
      </c>
      <c r="LU7" s="2">
        <v>1.5820363656750514E-3</v>
      </c>
      <c r="LV7" s="2">
        <v>1.9724637651340822E-3</v>
      </c>
      <c r="LW7" s="2">
        <v>9.570326560517807E-2</v>
      </c>
      <c r="LX7" s="2">
        <v>7.8350391618510814E-3</v>
      </c>
      <c r="LY7" s="2">
        <v>2.0082249391657092E-2</v>
      </c>
      <c r="LZ7" s="2">
        <v>4.6959960786944624E-3</v>
      </c>
      <c r="MA7" s="2">
        <v>2.6247002046879804E-2</v>
      </c>
      <c r="MB7" s="2">
        <v>1.2461844305576198E-2</v>
      </c>
      <c r="MC7" s="2">
        <v>6.2186394700317641E-3</v>
      </c>
      <c r="MD7" s="2">
        <v>6.1473664186560215E-5</v>
      </c>
      <c r="ME7" s="2">
        <v>1.235120467157223E-3</v>
      </c>
      <c r="MF7" s="2">
        <v>2.9036722431618604E-3</v>
      </c>
      <c r="MG7" s="2">
        <v>0.27684721660023986</v>
      </c>
      <c r="MH7" s="2">
        <v>5.1157873126316575E-2</v>
      </c>
      <c r="MI7" s="2">
        <v>0.133208139214469</v>
      </c>
      <c r="MJ7" s="2">
        <v>0.22568934347392328</v>
      </c>
      <c r="MK7" s="2">
        <v>9.0219496228407855E-3</v>
      </c>
      <c r="ML7" s="2">
        <v>4.4970825844476328E-2</v>
      </c>
      <c r="MM7" s="2">
        <v>9.2481204259454261E-2</v>
      </c>
      <c r="MN7" s="2">
        <v>1.2523199564957088E-4</v>
      </c>
      <c r="MO7" s="2">
        <v>4.3795195979670653E-5</v>
      </c>
      <c r="MP7" s="2">
        <v>1.1130586710829604</v>
      </c>
      <c r="MQ7" s="2">
        <v>43.574481660184524</v>
      </c>
    </row>
    <row r="8" spans="1:355" x14ac:dyDescent="0.25">
      <c r="A8" s="1" t="s">
        <v>11</v>
      </c>
      <c r="B8" s="2">
        <v>1.0910686213730659E-2</v>
      </c>
      <c r="C8" s="2">
        <v>1.8597149237672467E-3</v>
      </c>
      <c r="D8" s="2">
        <v>8.1041856732777841E-3</v>
      </c>
      <c r="E8" s="2">
        <v>9.3766973110341503E-4</v>
      </c>
      <c r="F8" s="2">
        <v>8.052483995220418E-4</v>
      </c>
      <c r="G8" s="2">
        <v>2.4606107513620371E-2</v>
      </c>
      <c r="H8" s="2">
        <v>1.1533517423975639E-2</v>
      </c>
      <c r="I8" s="2">
        <v>6.0973295702734954E-3</v>
      </c>
      <c r="J8" s="2">
        <v>1.2504108019002385E-3</v>
      </c>
      <c r="K8" s="2">
        <v>6.0087888637047979E-3</v>
      </c>
      <c r="L8" s="2">
        <v>2.7953294665072465E-3</v>
      </c>
      <c r="M8" s="2">
        <v>2.7528100661346785E-3</v>
      </c>
      <c r="N8" s="2">
        <v>0.13602221937699668</v>
      </c>
      <c r="O8" s="2">
        <v>9.6611617556706386E-3</v>
      </c>
      <c r="P8" s="2">
        <v>2.7232515747673065E-2</v>
      </c>
      <c r="Q8" s="2">
        <v>9.5403064106418488E-3</v>
      </c>
      <c r="R8" s="2">
        <v>5.9403505598965558E-3</v>
      </c>
      <c r="S8" s="2">
        <v>5.2222582074041414E-5</v>
      </c>
      <c r="T8" s="2">
        <v>1.3871988310001501E-3</v>
      </c>
      <c r="U8" s="2">
        <v>6.6832907732977034E-3</v>
      </c>
      <c r="V8" s="2">
        <v>0.31688814498162166</v>
      </c>
      <c r="W8" s="2">
        <v>6.6310449453763659E-2</v>
      </c>
      <c r="X8" s="2">
        <v>0.18652848447810941</v>
      </c>
      <c r="Y8" s="2">
        <v>0.25057769552785802</v>
      </c>
      <c r="Z8" s="2">
        <v>5.6264036479386379E-3</v>
      </c>
      <c r="AA8" s="2">
        <v>1.8979703865681728E-2</v>
      </c>
      <c r="AB8" s="2">
        <v>6.4049211049748617E-2</v>
      </c>
      <c r="AC8" s="2">
        <v>1.002738356710066E-3</v>
      </c>
      <c r="AD8" s="2">
        <v>1.1841438960462003</v>
      </c>
      <c r="AE8" s="2">
        <v>1.5691540793529517E-2</v>
      </c>
      <c r="AF8" s="2">
        <v>5.4938425037282671E-3</v>
      </c>
      <c r="AG8" s="2">
        <v>1.0874926902002001E-2</v>
      </c>
      <c r="AH8" s="2">
        <v>2.1237412379137319E-3</v>
      </c>
      <c r="AI8" s="2">
        <v>1.9363862263186028E-3</v>
      </c>
      <c r="AJ8" s="2">
        <v>0.32851505043188522</v>
      </c>
      <c r="AK8" s="2">
        <v>1.6684506935296658E-2</v>
      </c>
      <c r="AL8" s="2">
        <v>1.0397612481547537E-2</v>
      </c>
      <c r="AM8" s="2">
        <v>3.724907578425717E-3</v>
      </c>
      <c r="AN8" s="2">
        <v>7.0123889104374906E-3</v>
      </c>
      <c r="AO8" s="2">
        <v>3.3761936975893062E-3</v>
      </c>
      <c r="AP8" s="2">
        <v>1.8047545775328816E-4</v>
      </c>
      <c r="AQ8" s="2">
        <v>0.13111663317680611</v>
      </c>
      <c r="AR8" s="2">
        <v>2.7777445335189519E-6</v>
      </c>
      <c r="AS8" s="2">
        <v>3.6479499042545084E-2</v>
      </c>
      <c r="AT8" s="2">
        <v>3.9001670257554813E-2</v>
      </c>
      <c r="AU8" s="2">
        <v>2.9659848674414659E-2</v>
      </c>
      <c r="AV8" s="2">
        <v>0.11359094399486787</v>
      </c>
      <c r="AW8" s="2">
        <v>1.3532529932957917E-2</v>
      </c>
      <c r="AX8" s="2">
        <v>1.7939187657213724E-4</v>
      </c>
      <c r="AY8" s="2">
        <v>4.3462784343462312E-3</v>
      </c>
      <c r="AZ8" s="2">
        <v>8.1339168113635958E-3</v>
      </c>
      <c r="BA8" s="2">
        <v>0.6884510373849555</v>
      </c>
      <c r="BB8" s="2">
        <v>0.11484055426464347</v>
      </c>
      <c r="BC8" s="2">
        <v>0.18382926183440912</v>
      </c>
      <c r="BD8" s="2">
        <v>0.57361048312031204</v>
      </c>
      <c r="BE8" s="2">
        <v>0.17754790965105233</v>
      </c>
      <c r="BF8" s="2">
        <v>0.15096714078083293</v>
      </c>
      <c r="BG8" s="2">
        <v>0.38978122128590292</v>
      </c>
      <c r="BH8" s="2">
        <v>0.11961144334654228</v>
      </c>
      <c r="BI8" s="2">
        <v>4.5902710326577715E-4</v>
      </c>
      <c r="BJ8" s="2">
        <v>3.1811531418743053</v>
      </c>
      <c r="BK8" s="2">
        <v>6.7769763408651092E-3</v>
      </c>
      <c r="BL8" s="2">
        <v>3.5340948840949572E-3</v>
      </c>
      <c r="BM8" s="2">
        <v>4.2833745051708769E-3</v>
      </c>
      <c r="BN8" s="2">
        <v>1.0970906826461588E-3</v>
      </c>
      <c r="BO8" s="2">
        <v>1.7081785234203642E-4</v>
      </c>
      <c r="BP8" s="2">
        <v>5.862860668945942E-2</v>
      </c>
      <c r="BQ8" s="2">
        <v>2.7553462676615597E-3</v>
      </c>
      <c r="BR8" s="2">
        <v>3.1345065609401433E-3</v>
      </c>
      <c r="BS8" s="2">
        <v>1.1414447461292503E-3</v>
      </c>
      <c r="BT8" s="2">
        <v>3.1737423592343222E-3</v>
      </c>
      <c r="BU8" s="2">
        <v>2.0606015078877297E-3</v>
      </c>
      <c r="BV8" s="2">
        <v>1.9577246458775547E-3</v>
      </c>
      <c r="BW8" s="2">
        <v>8.9997639765980214E-2</v>
      </c>
      <c r="BX8" s="2">
        <v>5.4460046490197771E-3</v>
      </c>
      <c r="BY8" s="2">
        <v>8.444976132280119E-3</v>
      </c>
      <c r="BZ8" s="2">
        <v>5.3706359570335474E-3</v>
      </c>
      <c r="CA8" s="2">
        <v>2.1354492676405818E-3</v>
      </c>
      <c r="CB8" s="2">
        <v>1.7557766556034873E-2</v>
      </c>
      <c r="CC8" s="2">
        <v>1.064261808045595E-2</v>
      </c>
      <c r="CD8" s="2">
        <v>6.7708755560839083E-5</v>
      </c>
      <c r="CE8" s="2">
        <v>3.3477479704078212E-3</v>
      </c>
      <c r="CF8" s="2">
        <v>1.0548331104942773E-2</v>
      </c>
      <c r="CG8" s="2">
        <v>0.22597787041411582</v>
      </c>
      <c r="CH8" s="2">
        <v>3.3374922824526587E-2</v>
      </c>
      <c r="CI8" s="2">
        <v>0.112392951658751</v>
      </c>
      <c r="CJ8" s="2">
        <v>0.19260294758958924</v>
      </c>
      <c r="CK8" s="2">
        <v>1.6739260614398364E-2</v>
      </c>
      <c r="CL8" s="2">
        <v>4.1889346075061049E-2</v>
      </c>
      <c r="CM8" s="2">
        <v>8.0209995930838232E-2</v>
      </c>
      <c r="CN8" s="2">
        <v>5.9773821102144173E-3</v>
      </c>
      <c r="CO8" s="2">
        <v>3.8961006579782124E-5</v>
      </c>
      <c r="CP8" s="2">
        <v>3.1167760188910323E-4</v>
      </c>
      <c r="CQ8" s="2">
        <v>2.630328278699732E-3</v>
      </c>
      <c r="CR8" s="2">
        <v>0.95441884938632859</v>
      </c>
      <c r="CS8" s="2">
        <v>1.2265104765295062E-2</v>
      </c>
      <c r="CT8" s="2">
        <v>3.1255017263098739E-3</v>
      </c>
      <c r="CU8" s="2">
        <v>1.2101213695514111E-2</v>
      </c>
      <c r="CV8" s="2">
        <v>2.6077081774115583E-3</v>
      </c>
      <c r="CW8" s="2">
        <v>9.4859332400028631E-4</v>
      </c>
      <c r="CX8" s="2">
        <v>0.14852601423552464</v>
      </c>
      <c r="CY8" s="2">
        <v>1.1490061676222902E-2</v>
      </c>
      <c r="CZ8" s="2">
        <v>9.3326993490905046E-3</v>
      </c>
      <c r="DA8" s="2">
        <v>2.3441415540062767E-3</v>
      </c>
      <c r="DB8" s="2">
        <v>4.8385228801504313E-3</v>
      </c>
      <c r="DC8" s="2">
        <v>3.3123422019917946E-3</v>
      </c>
      <c r="DD8" s="2">
        <v>4.2374981871813192E-3</v>
      </c>
      <c r="DE8" s="2">
        <v>0.16741467644443436</v>
      </c>
      <c r="DF8" s="2">
        <v>8.5883074831054809E-3</v>
      </c>
      <c r="DG8" s="2">
        <v>1.863419916690278E-2</v>
      </c>
      <c r="DH8" s="2">
        <v>2.075159902602727E-2</v>
      </c>
      <c r="DI8" s="2">
        <v>2.5836042150407586E-2</v>
      </c>
      <c r="DJ8" s="2">
        <v>1.3840481591259637E-4</v>
      </c>
      <c r="DK8" s="2">
        <v>1.7216375443353026E-3</v>
      </c>
      <c r="DL8" s="2">
        <v>4.9780694365112593E-3</v>
      </c>
      <c r="DM8" s="2">
        <v>0.50250332963949651</v>
      </c>
      <c r="DN8" s="2">
        <v>9.2736744772355051E-2</v>
      </c>
      <c r="DO8" s="2">
        <v>0.21031828124177274</v>
      </c>
      <c r="DP8" s="2">
        <v>0.4097665848671414</v>
      </c>
      <c r="DQ8" s="2">
        <v>1.9396479184793668E-2</v>
      </c>
      <c r="DR8" s="2">
        <v>0.12912953505073099</v>
      </c>
      <c r="DS8" s="2">
        <v>0.19944830362536867</v>
      </c>
      <c r="DT8" s="2">
        <v>8.811463021394346E-2</v>
      </c>
      <c r="DU8" s="2">
        <v>2.7345459246004566E-4</v>
      </c>
      <c r="DV8" s="2">
        <v>6.7121764559271288E-3</v>
      </c>
      <c r="DW8" s="2">
        <v>2.1215918574843249</v>
      </c>
      <c r="DX8" s="2">
        <v>9.7821252777536546E-2</v>
      </c>
      <c r="DY8" s="2">
        <v>2.4438101992213707E-2</v>
      </c>
      <c r="DZ8" s="2">
        <v>7.4795758318708827E-2</v>
      </c>
      <c r="EA8" s="2">
        <v>1.1533546194277329E-2</v>
      </c>
      <c r="EB8" s="2">
        <v>6.4812255080768637E-3</v>
      </c>
      <c r="EC8" s="2">
        <v>0.95882553175849305</v>
      </c>
      <c r="ED8" s="2">
        <v>8.3678172507439377E-2</v>
      </c>
      <c r="EE8" s="2">
        <v>5.0621679990544656E-2</v>
      </c>
      <c r="EF8" s="2">
        <v>2.077469482416372E-2</v>
      </c>
      <c r="EG8" s="2">
        <v>4.2370390486358774E-2</v>
      </c>
      <c r="EH8" s="2">
        <v>2.3511766553152093E-2</v>
      </c>
      <c r="EI8" s="2">
        <v>1.6081985830952734E-2</v>
      </c>
      <c r="EJ8" s="2">
        <v>0.97259570445606558</v>
      </c>
      <c r="EK8" s="2">
        <v>5.2674774989458023E-2</v>
      </c>
      <c r="EL8" s="2">
        <v>0.1720900659970748</v>
      </c>
      <c r="EM8" s="2">
        <v>7.7892533247675519E-2</v>
      </c>
      <c r="EN8" s="2">
        <v>0.13435959966046496</v>
      </c>
      <c r="EO8" s="2">
        <v>0.28617968150374068</v>
      </c>
      <c r="EP8" s="2">
        <v>9.1775147285013209E-2</v>
      </c>
      <c r="EQ8" s="2">
        <v>9.0079031892931097E-4</v>
      </c>
      <c r="ER8" s="2">
        <v>3.3263183932334413E-2</v>
      </c>
      <c r="ES8" s="2">
        <v>6.8235161966186592E-2</v>
      </c>
      <c r="ET8" s="2">
        <v>3.2143393889969927</v>
      </c>
      <c r="EU8" s="2">
        <v>0.60604473681247661</v>
      </c>
      <c r="EV8" s="2">
        <v>1.3065806086453027</v>
      </c>
      <c r="EW8" s="2">
        <v>2.6082946521845161</v>
      </c>
      <c r="EX8" s="2">
        <v>0.35734517579619607</v>
      </c>
      <c r="EY8" s="2">
        <v>0.60148035596229699</v>
      </c>
      <c r="EZ8" s="2">
        <v>1.3017140435392136</v>
      </c>
      <c r="FA8" s="2">
        <v>0.24829621153625131</v>
      </c>
      <c r="FB8" s="2">
        <v>2.2854860460763088E-3</v>
      </c>
      <c r="FC8" s="2">
        <v>2.6135916501871751E-3</v>
      </c>
      <c r="FD8" s="2">
        <v>1.3024144611633686E-2</v>
      </c>
      <c r="FE8" s="2">
        <v>13.562919145880006</v>
      </c>
      <c r="FF8" s="2">
        <v>9.7821252777536546E-2</v>
      </c>
      <c r="FG8" s="2">
        <v>2.4438101992213707E-2</v>
      </c>
      <c r="FH8" s="2">
        <v>7.4795758318708827E-2</v>
      </c>
      <c r="FI8" s="2">
        <v>1.1533546194277329E-2</v>
      </c>
      <c r="FJ8" s="2">
        <v>6.4812255080768637E-3</v>
      </c>
      <c r="FK8" s="2">
        <v>0.95882553175849305</v>
      </c>
      <c r="FL8" s="2">
        <v>8.3678172507439377E-2</v>
      </c>
      <c r="FM8" s="2">
        <v>5.0621679990544656E-2</v>
      </c>
      <c r="FN8" s="2">
        <v>2.077469482416372E-2</v>
      </c>
      <c r="FO8" s="2">
        <v>4.2370390486358774E-2</v>
      </c>
      <c r="FP8" s="2">
        <v>2.3511766553152093E-2</v>
      </c>
      <c r="FQ8" s="2">
        <v>1.6081985830952734E-2</v>
      </c>
      <c r="FR8" s="2">
        <v>0.97259570445606558</v>
      </c>
      <c r="FS8" s="2">
        <v>5.2674774989458023E-2</v>
      </c>
      <c r="FT8" s="2">
        <v>0.1720900659970748</v>
      </c>
      <c r="FU8" s="2">
        <v>7.7892533247675519E-2</v>
      </c>
      <c r="FV8" s="2">
        <v>0.13435959966046496</v>
      </c>
      <c r="FW8" s="2">
        <v>0.28617968150374068</v>
      </c>
      <c r="FX8" s="2">
        <v>9.1775147285013209E-2</v>
      </c>
      <c r="FY8" s="2">
        <v>9.0079031892931097E-4</v>
      </c>
      <c r="FZ8" s="2">
        <v>3.3263183932334413E-2</v>
      </c>
      <c r="GA8" s="2">
        <v>6.8235161966186592E-2</v>
      </c>
      <c r="GB8" s="2">
        <v>3.2143393889969927</v>
      </c>
      <c r="GC8" s="2">
        <v>0.60604473681247661</v>
      </c>
      <c r="GD8" s="2">
        <v>1.3065806086453027</v>
      </c>
      <c r="GE8" s="2">
        <v>2.6082946521845161</v>
      </c>
      <c r="GF8" s="2">
        <v>0.35734517579619607</v>
      </c>
      <c r="GG8" s="2">
        <v>0.60148035596229699</v>
      </c>
      <c r="GH8" s="2">
        <v>1.3017140435392136</v>
      </c>
      <c r="GI8" s="2">
        <v>0.24829621153625131</v>
      </c>
      <c r="GJ8" s="2">
        <v>2.2854860460763088E-3</v>
      </c>
      <c r="GK8" s="2">
        <v>2.6135916501871751E-3</v>
      </c>
      <c r="GL8" s="2">
        <v>1.3024144611633686E-2</v>
      </c>
      <c r="GM8" s="2">
        <v>13.562919145880006</v>
      </c>
      <c r="GN8" s="2">
        <v>1.1699910843129118E-2</v>
      </c>
      <c r="GO8" s="2">
        <v>2.4638576459599187E-3</v>
      </c>
      <c r="GP8" s="2">
        <v>1.2639656956377754E-2</v>
      </c>
      <c r="GQ8" s="2">
        <v>1.4628129671871554E-3</v>
      </c>
      <c r="GR8" s="2">
        <v>1.0924721449948062E-5</v>
      </c>
      <c r="GS8" s="2">
        <v>0.10617610536509235</v>
      </c>
      <c r="GT8" s="2">
        <v>4.8486342648959525E-3</v>
      </c>
      <c r="GU8" s="2">
        <v>8.4453080809999172E-3</v>
      </c>
      <c r="GV8" s="2">
        <v>5.4535556974893446E-3</v>
      </c>
      <c r="GW8" s="2">
        <v>3.5322273685885553E-3</v>
      </c>
      <c r="GX8" s="2">
        <v>2.4662596020016267E-3</v>
      </c>
      <c r="GY8" s="2">
        <v>1.0249048497276314E-3</v>
      </c>
      <c r="GZ8" s="2">
        <v>9.662015046274014E-2</v>
      </c>
      <c r="HA8" s="2">
        <v>6.0915841068467542E-3</v>
      </c>
      <c r="HB8" s="2">
        <v>2.1744355517994314E-2</v>
      </c>
      <c r="HC8" s="2">
        <v>5.2493583732637402E-3</v>
      </c>
      <c r="HD8" s="2">
        <v>4.9306045172986708E-2</v>
      </c>
      <c r="HE8" s="2">
        <v>2.3115625700764419E-2</v>
      </c>
      <c r="HF8" s="2">
        <v>8.2278394177506837E-3</v>
      </c>
      <c r="HG8" s="2">
        <v>9.0998805657895241E-5</v>
      </c>
      <c r="HH8" s="2">
        <v>1.4845520132299539E-2</v>
      </c>
      <c r="HI8" s="2">
        <v>4.9925777017396037E-3</v>
      </c>
      <c r="HJ8" s="2">
        <v>0.35576851336872828</v>
      </c>
      <c r="HK8" s="2">
        <v>7.1088264918247809E-2</v>
      </c>
      <c r="HL8" s="2">
        <v>0.13694396232683831</v>
      </c>
      <c r="HM8" s="2">
        <v>0.28468024845048046</v>
      </c>
      <c r="HN8" s="2">
        <v>3.9231784389532773E-2</v>
      </c>
      <c r="HO8" s="2">
        <v>6.6944320975559593E-2</v>
      </c>
      <c r="HP8" s="2">
        <v>0.14773628612364217</v>
      </c>
      <c r="HQ8" s="2">
        <v>1.3051038415452836E-4</v>
      </c>
      <c r="HR8" s="2">
        <v>2.1762967647523612E-4</v>
      </c>
      <c r="HS8" s="2">
        <v>1.4932497343686022</v>
      </c>
      <c r="HT8" s="2">
        <v>5.1509362153972652E-3</v>
      </c>
      <c r="HU8" s="2">
        <v>1.3999547566897724E-3</v>
      </c>
      <c r="HV8" s="2">
        <v>5.6866990770217561E-3</v>
      </c>
      <c r="HW8" s="2">
        <v>8.4438435909365574E-4</v>
      </c>
      <c r="HX8" s="2">
        <v>1.9489645927584737E-4</v>
      </c>
      <c r="HY8" s="2">
        <v>9.2967656340742777E-2</v>
      </c>
      <c r="HZ8" s="2">
        <v>6.2308146214490306E-3</v>
      </c>
      <c r="IA8" s="2">
        <v>2.4296670752502877E-3</v>
      </c>
      <c r="IB8" s="2">
        <v>7.5216665487623697E-4</v>
      </c>
      <c r="IC8" s="2">
        <v>3.8667314466185642E-3</v>
      </c>
      <c r="ID8" s="2">
        <v>1.3912440752717977E-3</v>
      </c>
      <c r="IE8" s="2">
        <v>5.2867262344683387E-4</v>
      </c>
      <c r="IF8" s="2">
        <v>3.6040665663842737E-2</v>
      </c>
      <c r="IG8" s="2">
        <v>8.7562543204365122E-3</v>
      </c>
      <c r="IH8" s="2">
        <v>9.460950857471357E-3</v>
      </c>
      <c r="II8" s="2">
        <v>1.8659833034224249E-2</v>
      </c>
      <c r="IJ8" s="2">
        <v>2.2426790958915512E-3</v>
      </c>
      <c r="IK8" s="2">
        <v>3.3841187505003201E-2</v>
      </c>
      <c r="IL8" s="2">
        <v>8.3633895566384683E-4</v>
      </c>
      <c r="IM8" s="2">
        <v>9.4541534549246638E-5</v>
      </c>
      <c r="IN8" s="2">
        <v>2.8528682424496497E-4</v>
      </c>
      <c r="IO8" s="2">
        <v>7.046621571311462E-4</v>
      </c>
      <c r="IP8" s="2">
        <v>0.21122843387451595</v>
      </c>
      <c r="IQ8" s="2">
        <v>3.5526739327631514E-2</v>
      </c>
      <c r="IR8" s="2">
        <v>6.099158210123988E-2</v>
      </c>
      <c r="IS8" s="2">
        <v>0.17570169454688445</v>
      </c>
      <c r="IT8" s="2">
        <v>3.4025891564464797E-2</v>
      </c>
      <c r="IU8" s="2">
        <v>5.8941764776277994E-2</v>
      </c>
      <c r="IV8" s="2">
        <v>0.11471011244564455</v>
      </c>
      <c r="IW8" s="2">
        <v>3.3820457233241688E-2</v>
      </c>
      <c r="IX8" s="2">
        <v>2.1506604214217129E-4</v>
      </c>
      <c r="IY8" s="2">
        <v>2.2676039586507143E-3</v>
      </c>
      <c r="IZ8" s="2">
        <v>0.95979556952428624</v>
      </c>
      <c r="JA8" s="2">
        <v>1.2740741732272557E-2</v>
      </c>
      <c r="JB8" s="2">
        <v>2.4591016692775002E-3</v>
      </c>
      <c r="JC8" s="2">
        <v>1.1587684076502156E-2</v>
      </c>
      <c r="JD8" s="2">
        <v>1.1105842868902476E-3</v>
      </c>
      <c r="JE8" s="2">
        <v>6.9148201838833815E-4</v>
      </c>
      <c r="JF8" s="2">
        <v>6.0148383704975869E-2</v>
      </c>
      <c r="JG8" s="2">
        <v>8.0906454066392748E-3</v>
      </c>
      <c r="JH8" s="2">
        <v>3.3091780331341962E-3</v>
      </c>
      <c r="JI8" s="2">
        <v>2.0606606138386285E-3</v>
      </c>
      <c r="JJ8" s="2">
        <v>2.6807894471469647E-3</v>
      </c>
      <c r="JK8" s="2">
        <v>2.5174257843483239E-3</v>
      </c>
      <c r="JL8" s="2">
        <v>1.3796101490766762E-3</v>
      </c>
      <c r="JM8" s="2">
        <v>0.10110135967444273</v>
      </c>
      <c r="JN8" s="2">
        <v>5.8956379863619283E-3</v>
      </c>
      <c r="JO8" s="2">
        <v>1.1669226287117307E-2</v>
      </c>
      <c r="JP8" s="2">
        <v>5.858628380162911E-3</v>
      </c>
      <c r="JQ8" s="2">
        <v>2.5965912048251522E-2</v>
      </c>
      <c r="JR8" s="2">
        <v>1.5442195141556092E-2</v>
      </c>
      <c r="JS8" s="2">
        <v>1.834933463647965E-3</v>
      </c>
      <c r="JT8" s="2">
        <v>4.8494523849024224E-5</v>
      </c>
      <c r="JU8" s="2">
        <v>3.8422567051030225E-3</v>
      </c>
      <c r="JV8" s="2">
        <v>3.6889324487744055E-3</v>
      </c>
      <c r="JW8" s="2">
        <v>0.26940320566725173</v>
      </c>
      <c r="JX8" s="2">
        <v>4.1960694796839074E-2</v>
      </c>
      <c r="JY8" s="2">
        <v>0.1279961919607209</v>
      </c>
      <c r="JZ8" s="2">
        <v>0.22744251087041267</v>
      </c>
      <c r="KA8" s="2">
        <v>3.6911606845634035E-2</v>
      </c>
      <c r="KB8" s="2">
        <v>2.3236776859341848E-2</v>
      </c>
      <c r="KC8" s="2">
        <v>9.94463189096918E-2</v>
      </c>
      <c r="KD8" s="2">
        <v>6.4178824815492815E-4</v>
      </c>
      <c r="KE8" s="2">
        <v>1.4634122517924583E-4</v>
      </c>
      <c r="KF8" s="2">
        <v>2.6789015202967597E-3</v>
      </c>
      <c r="KG8" s="2">
        <v>1.1139882004852804</v>
      </c>
      <c r="KH8" s="2">
        <v>1.141183707522515E-2</v>
      </c>
      <c r="KI8" s="2">
        <v>2.9117339104055154E-3</v>
      </c>
      <c r="KJ8" s="2">
        <v>6.0306807834560362E-3</v>
      </c>
      <c r="KK8" s="2">
        <v>8.1518760964503778E-4</v>
      </c>
      <c r="KL8" s="2">
        <v>1.4585920074448697E-3</v>
      </c>
      <c r="KM8" s="2">
        <v>9.2047044586400298E-2</v>
      </c>
      <c r="KN8" s="2">
        <v>6.7429882047387148E-3</v>
      </c>
      <c r="KO8" s="2">
        <v>3.7128878226443175E-3</v>
      </c>
      <c r="KP8" s="2">
        <v>3.2866395267160766E-3</v>
      </c>
      <c r="KQ8" s="2">
        <v>6.4798207413348232E-3</v>
      </c>
      <c r="KR8" s="2">
        <v>4.1170869423952901E-3</v>
      </c>
      <c r="KS8" s="2">
        <v>2.1184897383355428E-3</v>
      </c>
      <c r="KT8" s="2">
        <v>0.1194220790809524</v>
      </c>
      <c r="KU8" s="2">
        <v>1.1816893735879226E-3</v>
      </c>
      <c r="KV8" s="2">
        <v>1.9042431583303435E-2</v>
      </c>
      <c r="KW8" s="2">
        <v>4.3339060908379953E-2</v>
      </c>
      <c r="KX8" s="2">
        <v>1.9517349622104361E-2</v>
      </c>
      <c r="KY8" s="2">
        <v>1.6877617280593388E-4</v>
      </c>
      <c r="KZ8" s="2">
        <v>2.4615093253256347E-3</v>
      </c>
      <c r="LA8" s="2">
        <v>2.574808389803741E-2</v>
      </c>
      <c r="LB8" s="2">
        <v>0.38096968232914746</v>
      </c>
      <c r="LC8" s="2">
        <v>0.10019049334256201</v>
      </c>
      <c r="LD8" s="2">
        <v>0.15710682899407036</v>
      </c>
      <c r="LE8" s="2">
        <v>0.28077918898658544</v>
      </c>
      <c r="LF8" s="2">
        <v>1.6172208406268328E-2</v>
      </c>
      <c r="LG8" s="2">
        <v>7.587483618013198E-2</v>
      </c>
      <c r="LH8" s="2">
        <v>0.12367235999251507</v>
      </c>
      <c r="LI8" s="2">
        <v>8.1226465974700848E-4</v>
      </c>
      <c r="LJ8" s="2">
        <v>1.5075918318042665</v>
      </c>
      <c r="LK8" s="2">
        <v>1.1173518798092115E-2</v>
      </c>
      <c r="LL8" s="2">
        <v>1.1902999719806569E-3</v>
      </c>
      <c r="LM8" s="2">
        <v>3.487336649386353E-3</v>
      </c>
      <c r="LN8" s="2">
        <v>5.3436714238636962E-4</v>
      </c>
      <c r="LO8" s="2">
        <v>2.6428449933489368E-4</v>
      </c>
      <c r="LP8" s="2">
        <v>4.7210562890792111E-2</v>
      </c>
      <c r="LQ8" s="2">
        <v>1.5301657706559628E-2</v>
      </c>
      <c r="LR8" s="2">
        <v>3.7624910166642526E-3</v>
      </c>
      <c r="LS8" s="2">
        <v>7.6076765078195207E-4</v>
      </c>
      <c r="LT8" s="2">
        <v>4.7773784691428215E-3</v>
      </c>
      <c r="LU8" s="2">
        <v>1.4752832751589802E-3</v>
      </c>
      <c r="LV8" s="2">
        <v>1.9018001134192089E-3</v>
      </c>
      <c r="LW8" s="2">
        <v>9.4860280809870301E-2</v>
      </c>
      <c r="LX8" s="2">
        <v>7.0513575698954879E-3</v>
      </c>
      <c r="LY8" s="2">
        <v>1.9381911661787325E-2</v>
      </c>
      <c r="LZ8" s="2">
        <v>3.7524072454362513E-3</v>
      </c>
      <c r="MA8" s="2">
        <v>2.5049665401279918E-2</v>
      </c>
      <c r="MB8" s="2">
        <v>9.0009962604651501E-3</v>
      </c>
      <c r="MC8" s="2">
        <v>5.4071451021283469E-3</v>
      </c>
      <c r="MD8" s="2">
        <v>6.0251251947596869E-5</v>
      </c>
      <c r="ME8" s="2">
        <v>1.025748165271747E-3</v>
      </c>
      <c r="MF8" s="2">
        <v>2.7572976343886954E-3</v>
      </c>
      <c r="MG8" s="2">
        <v>0.26314917133715987</v>
      </c>
      <c r="MH8" s="2">
        <v>5.0015873111907437E-2</v>
      </c>
      <c r="MI8" s="2">
        <v>0.13047306404939096</v>
      </c>
      <c r="MJ8" s="2">
        <v>0.21313329822525245</v>
      </c>
      <c r="MK8" s="2">
        <v>1.1693631492113145E-2</v>
      </c>
      <c r="ML8" s="2">
        <v>3.5516931398678959E-2</v>
      </c>
      <c r="MM8" s="2">
        <v>8.2660234175861477E-2</v>
      </c>
      <c r="MN8" s="2">
        <v>1.227417402270422E-4</v>
      </c>
      <c r="MO8" s="2">
        <v>3.4310089647357614E-5</v>
      </c>
      <c r="MP8" s="2">
        <v>1.0469860649064087</v>
      </c>
      <c r="MQ8" s="2">
        <v>40.688757437640021</v>
      </c>
    </row>
    <row r="9" spans="1:355" x14ac:dyDescent="0.25">
      <c r="A9" s="1" t="s">
        <v>12</v>
      </c>
      <c r="B9" s="2">
        <v>1.0013013199484676E-2</v>
      </c>
      <c r="C9" s="2">
        <v>1.5623012084278129E-3</v>
      </c>
      <c r="D9" s="2">
        <v>7.0516373844118014E-3</v>
      </c>
      <c r="E9" s="2">
        <v>7.3214682711472408E-4</v>
      </c>
      <c r="F9" s="2">
        <v>7.4146006687438818E-4</v>
      </c>
      <c r="G9" s="2">
        <v>1.987096072350731E-2</v>
      </c>
      <c r="H9" s="2">
        <v>1.0609755006443273E-2</v>
      </c>
      <c r="I9" s="2">
        <v>5.2921570074458187E-3</v>
      </c>
      <c r="J9" s="2">
        <v>1.1102779384964654E-3</v>
      </c>
      <c r="K9" s="2">
        <v>5.1788416970855629E-3</v>
      </c>
      <c r="L9" s="2">
        <v>2.3644659801155253E-3</v>
      </c>
      <c r="M9" s="2">
        <v>2.5731044424853119E-3</v>
      </c>
      <c r="N9" s="2">
        <v>0.13284369151906864</v>
      </c>
      <c r="O9" s="2">
        <v>9.3740017818681534E-3</v>
      </c>
      <c r="P9" s="2">
        <v>2.4134570277103591E-2</v>
      </c>
      <c r="Q9" s="2">
        <v>7.483198894652046E-3</v>
      </c>
      <c r="R9" s="2">
        <v>4.1194092653429742E-3</v>
      </c>
      <c r="S9" s="2">
        <v>5.118413452024749E-5</v>
      </c>
      <c r="T9" s="2">
        <v>1.6848239335043847E-3</v>
      </c>
      <c r="U9" s="2">
        <v>5.9542730877056183E-3</v>
      </c>
      <c r="V9" s="2">
        <v>0.29766044924200263</v>
      </c>
      <c r="W9" s="2">
        <v>6.4208064182069577E-2</v>
      </c>
      <c r="X9" s="2">
        <v>0.17832041370309762</v>
      </c>
      <c r="Y9" s="2">
        <v>0.23345238505993304</v>
      </c>
      <c r="Z9" s="2">
        <v>1.1309232803970216E-2</v>
      </c>
      <c r="AA9" s="2">
        <v>8.5617279195370939E-3</v>
      </c>
      <c r="AB9" s="2">
        <v>5.5131971356835417E-2</v>
      </c>
      <c r="AC9" s="2">
        <v>5.7807140778203805E-4</v>
      </c>
      <c r="AD9" s="2">
        <v>1.1019675900508858</v>
      </c>
      <c r="AE9" s="2">
        <v>1.4553448621570413E-2</v>
      </c>
      <c r="AF9" s="2">
        <v>5.0284238938068668E-3</v>
      </c>
      <c r="AG9" s="2">
        <v>9.1881965863098436E-3</v>
      </c>
      <c r="AH9" s="2">
        <v>1.7345666345083817E-3</v>
      </c>
      <c r="AI9" s="2">
        <v>1.8542801151201064E-3</v>
      </c>
      <c r="AJ9" s="2">
        <v>0.23564932468803806</v>
      </c>
      <c r="AK9" s="2">
        <v>1.3313212476588491E-2</v>
      </c>
      <c r="AL9" s="2">
        <v>8.5470183219794951E-3</v>
      </c>
      <c r="AM9" s="2">
        <v>3.3805034083757182E-3</v>
      </c>
      <c r="AN9" s="2">
        <v>6.296177108331376E-3</v>
      </c>
      <c r="AO9" s="2">
        <v>2.9348407010439679E-3</v>
      </c>
      <c r="AP9" s="2">
        <v>1.7327211256224948E-4</v>
      </c>
      <c r="AQ9" s="2">
        <v>0.12933647957694261</v>
      </c>
      <c r="AR9" s="2">
        <v>1.9696174435742515E-6</v>
      </c>
      <c r="AS9" s="2">
        <v>3.3647493958771764E-2</v>
      </c>
      <c r="AT9" s="2">
        <v>2.8486603921307998E-2</v>
      </c>
      <c r="AU9" s="2">
        <v>3.0212688113840307E-2</v>
      </c>
      <c r="AV9" s="2">
        <v>9.357861379677164E-2</v>
      </c>
      <c r="AW9" s="2">
        <v>1.5476295461683002E-2</v>
      </c>
      <c r="AX9" s="2">
        <v>1.7582480075862197E-4</v>
      </c>
      <c r="AY9" s="2">
        <v>3.9467571127137138E-3</v>
      </c>
      <c r="AZ9" s="2">
        <v>3.7544605422630732E-3</v>
      </c>
      <c r="BA9" s="2">
        <v>0.57350461700456012</v>
      </c>
      <c r="BB9" s="2">
        <v>0.10786540918316717</v>
      </c>
      <c r="BC9" s="2">
        <v>0.17762501659859137</v>
      </c>
      <c r="BD9" s="2">
        <v>0.4656392078213929</v>
      </c>
      <c r="BE9" s="2">
        <v>0.16751785136358283</v>
      </c>
      <c r="BF9" s="2">
        <v>6.8131473324455211E-2</v>
      </c>
      <c r="BG9" s="2">
        <v>0.28801419122280159</v>
      </c>
      <c r="BH9" s="2">
        <v>5.9568181251412028E-2</v>
      </c>
      <c r="BI9" s="2">
        <v>4.4989968728766441E-4</v>
      </c>
      <c r="BJ9" s="2">
        <v>2.5495862990279825</v>
      </c>
      <c r="BK9" s="2">
        <v>6.4371975368733092E-3</v>
      </c>
      <c r="BL9" s="2">
        <v>3.5754590325326498E-3</v>
      </c>
      <c r="BM9" s="2">
        <v>4.0962537098777271E-3</v>
      </c>
      <c r="BN9" s="2">
        <v>9.8455129570615548E-4</v>
      </c>
      <c r="BO9" s="2">
        <v>1.8049283716597281E-4</v>
      </c>
      <c r="BP9" s="2">
        <v>3.7690611149407013E-2</v>
      </c>
      <c r="BQ9" s="2">
        <v>2.699134818730286E-3</v>
      </c>
      <c r="BR9" s="2">
        <v>3.0220976886181196E-3</v>
      </c>
      <c r="BS9" s="2">
        <v>1.1553541206068955E-3</v>
      </c>
      <c r="BT9" s="2">
        <v>3.1968802117633872E-3</v>
      </c>
      <c r="BU9" s="2">
        <v>2.0609998692199647E-3</v>
      </c>
      <c r="BV9" s="2">
        <v>2.0467873145959292E-3</v>
      </c>
      <c r="BW9" s="2">
        <v>9.0962915126788918E-2</v>
      </c>
      <c r="BX9" s="2">
        <v>5.7012818337397447E-3</v>
      </c>
      <c r="BY9" s="2">
        <v>8.6921182651342882E-3</v>
      </c>
      <c r="BZ9" s="2">
        <v>1.3695901234895076E-3</v>
      </c>
      <c r="CA9" s="2">
        <v>1.3220334364688916E-3</v>
      </c>
      <c r="CB9" s="2">
        <v>1.1528952368411794E-2</v>
      </c>
      <c r="CC9" s="2">
        <v>1.0232728511298311E-2</v>
      </c>
      <c r="CD9" s="2">
        <v>6.6362386098500284E-5</v>
      </c>
      <c r="CE9" s="2">
        <v>2.369682306546082E-3</v>
      </c>
      <c r="CF9" s="2">
        <v>9.0777829442019488E-3</v>
      </c>
      <c r="CG9" s="2">
        <v>0.20570500433264038</v>
      </c>
      <c r="CH9" s="2">
        <v>3.3202869521880007E-2</v>
      </c>
      <c r="CI9" s="2">
        <v>0.11399682957901509</v>
      </c>
      <c r="CJ9" s="2">
        <v>0.17250213481076038</v>
      </c>
      <c r="CK9" s="2">
        <v>1.9602124430662681E-2</v>
      </c>
      <c r="CL9" s="2">
        <v>1.8088486718744329E-2</v>
      </c>
      <c r="CM9" s="2">
        <v>5.8505305231745262E-2</v>
      </c>
      <c r="CN9" s="2">
        <v>4.1689387350000035E-4</v>
      </c>
      <c r="CO9" s="2">
        <v>3.8186286622798063E-5</v>
      </c>
      <c r="CP9" s="2">
        <v>8.6831378494868513E-5</v>
      </c>
      <c r="CQ9" s="2">
        <v>1.1815675342743055E-3</v>
      </c>
      <c r="CR9" s="2">
        <v>0.83179550058561547</v>
      </c>
      <c r="CS9" s="2">
        <v>1.1078588338366604E-2</v>
      </c>
      <c r="CT9" s="2">
        <v>2.9366453188564546E-3</v>
      </c>
      <c r="CU9" s="2">
        <v>1.1036910349841162E-2</v>
      </c>
      <c r="CV9" s="2">
        <v>2.3823445170891256E-3</v>
      </c>
      <c r="CW9" s="2">
        <v>9.4656933138555059E-4</v>
      </c>
      <c r="CX9" s="2">
        <v>6.985054773942749E-2</v>
      </c>
      <c r="CY9" s="2">
        <v>9.7390094561537154E-3</v>
      </c>
      <c r="CZ9" s="2">
        <v>8.0779508015908046E-3</v>
      </c>
      <c r="DA9" s="2">
        <v>2.2515911214993174E-3</v>
      </c>
      <c r="DB9" s="2">
        <v>4.4822157405693779E-3</v>
      </c>
      <c r="DC9" s="2">
        <v>3.1148074485948985E-3</v>
      </c>
      <c r="DD9" s="2">
        <v>4.1605067933334801E-3</v>
      </c>
      <c r="DE9" s="2">
        <v>0.15682223948194157</v>
      </c>
      <c r="DF9" s="2">
        <v>8.5344038687790863E-3</v>
      </c>
      <c r="DG9" s="2">
        <v>1.7577574255522407E-2</v>
      </c>
      <c r="DH9" s="2">
        <v>1.2967385250683092E-2</v>
      </c>
      <c r="DI9" s="2">
        <v>3.0801624872615476E-2</v>
      </c>
      <c r="DJ9" s="2">
        <v>1.3565201184766561E-4</v>
      </c>
      <c r="DK9" s="2">
        <v>1.8360534690865134E-3</v>
      </c>
      <c r="DL9" s="2">
        <v>4.8296275045708742E-3</v>
      </c>
      <c r="DM9" s="2">
        <v>0.40195608289249896</v>
      </c>
      <c r="DN9" s="2">
        <v>8.8964178329547866E-2</v>
      </c>
      <c r="DO9" s="2">
        <v>0.19788990804162571</v>
      </c>
      <c r="DP9" s="2">
        <v>0.31299190456295106</v>
      </c>
      <c r="DQ9" s="2">
        <v>3.5233458053782592E-2</v>
      </c>
      <c r="DR9" s="2">
        <v>3.461708968564492E-2</v>
      </c>
      <c r="DS9" s="2">
        <v>0.11510199652132537</v>
      </c>
      <c r="DT9" s="2">
        <v>1.3836712685994752E-2</v>
      </c>
      <c r="DU9" s="2">
        <v>2.6801688307986308E-4</v>
      </c>
      <c r="DV9" s="2">
        <v>5.1754750615492671E-3</v>
      </c>
      <c r="DW9" s="2">
        <v>1.5695970703897548</v>
      </c>
      <c r="DX9" s="2">
        <v>9.1127806544163109E-2</v>
      </c>
      <c r="DY9" s="2">
        <v>2.2606340202148009E-2</v>
      </c>
      <c r="DZ9" s="2">
        <v>6.679360358569697E-2</v>
      </c>
      <c r="EA9" s="2">
        <v>1.0094749135571759E-2</v>
      </c>
      <c r="EB9" s="2">
        <v>6.1699819658513786E-3</v>
      </c>
      <c r="EC9" s="2">
        <v>0.62671017890791214</v>
      </c>
      <c r="ED9" s="2">
        <v>6.9291260885567155E-2</v>
      </c>
      <c r="EE9" s="2">
        <v>4.4379004975396097E-2</v>
      </c>
      <c r="EF9" s="2">
        <v>1.9356895637465163E-2</v>
      </c>
      <c r="EG9" s="2">
        <v>3.8428348490894951E-2</v>
      </c>
      <c r="EH9" s="2">
        <v>2.13309579418768E-2</v>
      </c>
      <c r="EI9" s="2">
        <v>1.5606581223687037E-2</v>
      </c>
      <c r="EJ9" s="2">
        <v>0.95570513434031068</v>
      </c>
      <c r="EK9" s="2">
        <v>5.1097769313397538E-2</v>
      </c>
      <c r="EL9" s="2">
        <v>0.15836066614393568</v>
      </c>
      <c r="EM9" s="2">
        <v>3.7269458617649701E-2</v>
      </c>
      <c r="EN9" s="2">
        <v>0.11914179009389847</v>
      </c>
      <c r="EO9" s="2">
        <v>0.19243435828118066</v>
      </c>
      <c r="EP9" s="2">
        <v>8.9060147938932882E-2</v>
      </c>
      <c r="EQ9" s="2">
        <v>8.8287796796723708E-4</v>
      </c>
      <c r="ER9" s="2">
        <v>3.3660777416872623E-2</v>
      </c>
      <c r="ES9" s="2">
        <v>5.5049986771768616E-2</v>
      </c>
      <c r="ET9" s="2">
        <v>2.7667731450077406</v>
      </c>
      <c r="EU9" s="2">
        <v>0.56971386571386595</v>
      </c>
      <c r="EV9" s="2">
        <v>1.2660563350574192</v>
      </c>
      <c r="EW9" s="2">
        <v>2.1970592792938746</v>
      </c>
      <c r="EX9" s="2">
        <v>0.43144632982455056</v>
      </c>
      <c r="EY9" s="2">
        <v>0.1952638490833617</v>
      </c>
      <c r="EZ9" s="2">
        <v>0.93100294423645535</v>
      </c>
      <c r="FA9" s="2">
        <v>8.2316480765232999E-2</v>
      </c>
      <c r="FB9" s="2">
        <v>2.2400405614141092E-3</v>
      </c>
      <c r="FC9" s="2">
        <v>3.9669633668586246E-3</v>
      </c>
      <c r="FD9" s="2">
        <v>1.0687297126136312E-2</v>
      </c>
      <c r="FE9" s="2">
        <v>11.181085206419056</v>
      </c>
      <c r="FF9" s="2">
        <v>9.1127806544163109E-2</v>
      </c>
      <c r="FG9" s="2">
        <v>2.2606340202148009E-2</v>
      </c>
      <c r="FH9" s="2">
        <v>6.679360358569697E-2</v>
      </c>
      <c r="FI9" s="2">
        <v>1.0094749135571759E-2</v>
      </c>
      <c r="FJ9" s="2">
        <v>6.1699819658513786E-3</v>
      </c>
      <c r="FK9" s="2">
        <v>0.62671017890791214</v>
      </c>
      <c r="FL9" s="2">
        <v>6.9291260885567155E-2</v>
      </c>
      <c r="FM9" s="2">
        <v>4.4379004975396097E-2</v>
      </c>
      <c r="FN9" s="2">
        <v>1.9356895637465163E-2</v>
      </c>
      <c r="FO9" s="2">
        <v>3.8428348490894951E-2</v>
      </c>
      <c r="FP9" s="2">
        <v>2.13309579418768E-2</v>
      </c>
      <c r="FQ9" s="2">
        <v>1.5606581223687037E-2</v>
      </c>
      <c r="FR9" s="2">
        <v>0.95570513434031068</v>
      </c>
      <c r="FS9" s="2">
        <v>5.1097769313397538E-2</v>
      </c>
      <c r="FT9" s="2">
        <v>0.15836066614393568</v>
      </c>
      <c r="FU9" s="2">
        <v>3.7269458617649701E-2</v>
      </c>
      <c r="FV9" s="2">
        <v>0.11914179009389847</v>
      </c>
      <c r="FW9" s="2">
        <v>0.19243435828118066</v>
      </c>
      <c r="FX9" s="2">
        <v>8.9060147938932882E-2</v>
      </c>
      <c r="FY9" s="2">
        <v>8.8287796796723708E-4</v>
      </c>
      <c r="FZ9" s="2">
        <v>3.3660777416872623E-2</v>
      </c>
      <c r="GA9" s="2">
        <v>5.5049986771768616E-2</v>
      </c>
      <c r="GB9" s="2">
        <v>2.7667731450077406</v>
      </c>
      <c r="GC9" s="2">
        <v>0.56971386571386595</v>
      </c>
      <c r="GD9" s="2">
        <v>1.2660563350574192</v>
      </c>
      <c r="GE9" s="2">
        <v>2.1970592792938746</v>
      </c>
      <c r="GF9" s="2">
        <v>0.43144632982455056</v>
      </c>
      <c r="GG9" s="2">
        <v>0.1952638490833617</v>
      </c>
      <c r="GH9" s="2">
        <v>0.93100294423645535</v>
      </c>
      <c r="GI9" s="2">
        <v>8.2316480765232999E-2</v>
      </c>
      <c r="GJ9" s="2">
        <v>2.2400405614141092E-3</v>
      </c>
      <c r="GK9" s="2">
        <v>3.9669633668586246E-3</v>
      </c>
      <c r="GL9" s="2">
        <v>1.0687297126136312E-2</v>
      </c>
      <c r="GM9" s="2">
        <v>11.181085206419056</v>
      </c>
      <c r="GN9" s="2">
        <v>1.126894301683181E-2</v>
      </c>
      <c r="GO9" s="2">
        <v>2.3986861692676339E-3</v>
      </c>
      <c r="GP9" s="2">
        <v>1.1828427496677571E-2</v>
      </c>
      <c r="GQ9" s="2">
        <v>1.3395088316398311E-3</v>
      </c>
      <c r="GR9" s="2">
        <v>8.0474086562576957E-6</v>
      </c>
      <c r="GS9" s="2">
        <v>8.1332135102581068E-2</v>
      </c>
      <c r="GT9" s="2">
        <v>4.2289247554975215E-3</v>
      </c>
      <c r="GU9" s="2">
        <v>7.9276651076485207E-3</v>
      </c>
      <c r="GV9" s="2">
        <v>5.360820812553106E-3</v>
      </c>
      <c r="GW9" s="2">
        <v>3.4016174199635986E-3</v>
      </c>
      <c r="GX9" s="2">
        <v>2.357223191502166E-3</v>
      </c>
      <c r="GY9" s="2">
        <v>9.9741495657702448E-4</v>
      </c>
      <c r="GZ9" s="2">
        <v>9.5513917971093265E-2</v>
      </c>
      <c r="HA9" s="2">
        <v>6.267526910672983E-3</v>
      </c>
      <c r="HB9" s="2">
        <v>2.0733922298343123E-2</v>
      </c>
      <c r="HC9" s="2">
        <v>1.773056269666475E-3</v>
      </c>
      <c r="HD9" s="2">
        <v>4.0918451710840686E-2</v>
      </c>
      <c r="HE9" s="2">
        <v>1.2725798965874528E-2</v>
      </c>
      <c r="HF9" s="2">
        <v>6.6041336040756462E-3</v>
      </c>
      <c r="HG9" s="2">
        <v>8.918936129041931E-5</v>
      </c>
      <c r="HH9" s="2">
        <v>1.5453195010392511E-2</v>
      </c>
      <c r="HI9" s="2">
        <v>3.5350033093108297E-3</v>
      </c>
      <c r="HJ9" s="2">
        <v>0.3224466282726256</v>
      </c>
      <c r="HK9" s="2">
        <v>6.7481846823120126E-2</v>
      </c>
      <c r="HL9" s="2">
        <v>0.13464049096936151</v>
      </c>
      <c r="HM9" s="2">
        <v>0.25496478144950546</v>
      </c>
      <c r="HN9" s="2">
        <v>7.5327219108848292E-2</v>
      </c>
      <c r="HO9" s="2">
        <v>6.004915993732771E-3</v>
      </c>
      <c r="HP9" s="2">
        <v>0.12032429048014395</v>
      </c>
      <c r="HQ9" s="2">
        <v>2.0004600150000016E-5</v>
      </c>
      <c r="HR9" s="2">
        <v>2.1330227097996295E-4</v>
      </c>
      <c r="HS9" s="2">
        <v>1.3174870896494242</v>
      </c>
      <c r="HT9" s="2">
        <v>4.6090945633474809E-3</v>
      </c>
      <c r="HU9" s="2">
        <v>1.2000233251221086E-3</v>
      </c>
      <c r="HV9" s="2">
        <v>4.7670352476060444E-3</v>
      </c>
      <c r="HW9" s="2">
        <v>7.2953939230100903E-4</v>
      </c>
      <c r="HX9" s="2">
        <v>1.6959661255240867E-4</v>
      </c>
      <c r="HY9" s="2">
        <v>3.4137216964700352E-2</v>
      </c>
      <c r="HZ9" s="2">
        <v>5.4012742004114975E-3</v>
      </c>
      <c r="IA9" s="2">
        <v>2.1248719057874979E-3</v>
      </c>
      <c r="IB9" s="2">
        <v>6.2559353747184689E-4</v>
      </c>
      <c r="IC9" s="2">
        <v>3.2990428603436196E-3</v>
      </c>
      <c r="ID9" s="2">
        <v>1.1858298554205285E-3</v>
      </c>
      <c r="IE9" s="2">
        <v>4.962395288116132E-4</v>
      </c>
      <c r="IF9" s="2">
        <v>3.6917378692327217E-2</v>
      </c>
      <c r="IG9" s="2">
        <v>8.1296541039722701E-3</v>
      </c>
      <c r="IH9" s="2">
        <v>8.4757404051288825E-3</v>
      </c>
      <c r="II9" s="2">
        <v>3.2674415415541946E-3</v>
      </c>
      <c r="IJ9" s="2">
        <v>1.0889662438924655E-3</v>
      </c>
      <c r="IK9" s="2">
        <v>1.6205430150211773E-2</v>
      </c>
      <c r="IL9" s="2">
        <v>4.6249307805490219E-4</v>
      </c>
      <c r="IM9" s="2">
        <v>9.2661645619529788E-5</v>
      </c>
      <c r="IN9" s="2">
        <v>2.7465102879682869E-4</v>
      </c>
      <c r="IO9" s="2">
        <v>5.4357977985858405E-4</v>
      </c>
      <c r="IP9" s="2">
        <v>0.14254752823536362</v>
      </c>
      <c r="IQ9" s="2">
        <v>3.0279397040059244E-2</v>
      </c>
      <c r="IR9" s="2">
        <v>5.9299075596028386E-2</v>
      </c>
      <c r="IS9" s="2">
        <v>0.11226813119530438</v>
      </c>
      <c r="IT9" s="2">
        <v>2.5375451323433659E-2</v>
      </c>
      <c r="IU9" s="2">
        <v>8.7617656412667007E-3</v>
      </c>
      <c r="IV9" s="2">
        <v>5.2969055599275998E-2</v>
      </c>
      <c r="IW9" s="2">
        <v>8.1361377170901146E-3</v>
      </c>
      <c r="IX9" s="2">
        <v>2.1078961178305991E-4</v>
      </c>
      <c r="IY9" s="2">
        <v>3.8550661678388985E-3</v>
      </c>
      <c r="IZ9" s="2">
        <v>0.57790575279073686</v>
      </c>
      <c r="JA9" s="2">
        <v>1.1904875597435086E-2</v>
      </c>
      <c r="JB9" s="2">
        <v>2.2374631938410941E-3</v>
      </c>
      <c r="JC9" s="2">
        <v>1.0741532593724467E-2</v>
      </c>
      <c r="JD9" s="2">
        <v>1.0222836541086441E-3</v>
      </c>
      <c r="JE9" s="2">
        <v>6.4362015786425934E-4</v>
      </c>
      <c r="JF9" s="2">
        <v>4.5971586396681439E-2</v>
      </c>
      <c r="JG9" s="2">
        <v>6.0276360763608164E-3</v>
      </c>
      <c r="JH9" s="2">
        <v>3.0093659727933255E-3</v>
      </c>
      <c r="JI9" s="2">
        <v>1.8443042326775857E-3</v>
      </c>
      <c r="JJ9" s="2">
        <v>2.5220915706144335E-3</v>
      </c>
      <c r="JK9" s="2">
        <v>2.3041792998032985E-3</v>
      </c>
      <c r="JL9" s="2">
        <v>1.3175881839147493E-3</v>
      </c>
      <c r="JM9" s="2">
        <v>9.8837178753095972E-2</v>
      </c>
      <c r="JN9" s="2">
        <v>5.9739714504775015E-3</v>
      </c>
      <c r="JO9" s="2">
        <v>1.0884555121262617E-2</v>
      </c>
      <c r="JP9" s="2">
        <v>2.0219240398277154E-3</v>
      </c>
      <c r="JQ9" s="2">
        <v>2.3273700328863042E-2</v>
      </c>
      <c r="JR9" s="2">
        <v>8.3257610920802888E-3</v>
      </c>
      <c r="JS9" s="2">
        <v>1.4678982557352145E-3</v>
      </c>
      <c r="JT9" s="2">
        <v>4.7530245811550403E-5</v>
      </c>
      <c r="JU9" s="2">
        <v>4.0119955802527625E-3</v>
      </c>
      <c r="JV9" s="2">
        <v>2.5886117571559488E-3</v>
      </c>
      <c r="JW9" s="2">
        <v>0.24631795179852906</v>
      </c>
      <c r="JX9" s="2">
        <v>4.1075719543873727E-2</v>
      </c>
      <c r="JY9" s="2">
        <v>0.12432748876971041</v>
      </c>
      <c r="JZ9" s="2">
        <v>0.20524223225465532</v>
      </c>
      <c r="KA9" s="2">
        <v>4.1663103420978988E-2</v>
      </c>
      <c r="KB9" s="2">
        <v>4.3084829757024535E-3</v>
      </c>
      <c r="KC9" s="2">
        <v>8.0914743484944873E-2</v>
      </c>
      <c r="KD9" s="2">
        <v>3.3855063708610784E-4</v>
      </c>
      <c r="KE9" s="2">
        <v>1.4343133733811438E-4</v>
      </c>
      <c r="KF9" s="2">
        <v>3.7521831225307005E-3</v>
      </c>
      <c r="KG9" s="2">
        <v>0.99506354089973148</v>
      </c>
      <c r="KH9" s="2">
        <v>1.0614555527032487E-2</v>
      </c>
      <c r="KI9" s="2">
        <v>2.5641349891433783E-3</v>
      </c>
      <c r="KJ9" s="2">
        <v>5.0860045142494268E-3</v>
      </c>
      <c r="KK9" s="2">
        <v>7.1896745995752469E-4</v>
      </c>
      <c r="KL9" s="2">
        <v>1.3725681756015791E-3</v>
      </c>
      <c r="KM9" s="2">
        <v>6.4230600727059273E-2</v>
      </c>
      <c r="KN9" s="2">
        <v>5.465219426122549E-3</v>
      </c>
      <c r="KO9" s="2">
        <v>3.2488213958627161E-3</v>
      </c>
      <c r="KP9" s="2">
        <v>2.9447752236366966E-3</v>
      </c>
      <c r="KQ9" s="2">
        <v>5.5596625999959817E-3</v>
      </c>
      <c r="KR9" s="2">
        <v>3.7133080601120436E-3</v>
      </c>
      <c r="KS9" s="2">
        <v>2.0378355945276177E-3</v>
      </c>
      <c r="KT9" s="2">
        <v>0.11972031842219254</v>
      </c>
      <c r="KU9" s="2">
        <v>1.1279746553637124E-3</v>
      </c>
      <c r="KV9" s="2">
        <v>1.632624976069761E-2</v>
      </c>
      <c r="KW9" s="2">
        <v>2.3079124301880763E-2</v>
      </c>
      <c r="KX9" s="2">
        <v>1.4861489618227901E-2</v>
      </c>
      <c r="KY9" s="2">
        <v>1.6542018194154543E-4</v>
      </c>
      <c r="KZ9" s="2">
        <v>2.8979292090092713E-3</v>
      </c>
      <c r="LA9" s="2">
        <v>2.2430524042506828E-2</v>
      </c>
      <c r="LB9" s="2">
        <v>0.3336024965733464</v>
      </c>
      <c r="LC9" s="2">
        <v>8.8871500041791313E-2</v>
      </c>
      <c r="LD9" s="2">
        <v>0.15280269249212777</v>
      </c>
      <c r="LE9" s="2">
        <v>0.24473099653155511</v>
      </c>
      <c r="LF9" s="2">
        <v>4.2123770003507116E-2</v>
      </c>
      <c r="LG9" s="2">
        <v>2.2106830723552164E-2</v>
      </c>
      <c r="LH9" s="2">
        <v>9.1928304039427353E-2</v>
      </c>
      <c r="LI9" s="2">
        <v>7.9611337349296647E-4</v>
      </c>
      <c r="LJ9" s="2">
        <v>1.2851281876639218</v>
      </c>
      <c r="LK9" s="2">
        <v>1.0648090143221241E-2</v>
      </c>
      <c r="LL9" s="2">
        <v>1.1032030711500133E-3</v>
      </c>
      <c r="LM9" s="2">
        <v>2.9976057029989364E-3</v>
      </c>
      <c r="LN9" s="2">
        <v>4.5084052314636226E-4</v>
      </c>
      <c r="LO9" s="2">
        <v>2.5334726063085523E-4</v>
      </c>
      <c r="LP9" s="2">
        <v>3.7977195416510269E-2</v>
      </c>
      <c r="LQ9" s="2">
        <v>1.180709466925901E-2</v>
      </c>
      <c r="LR9" s="2">
        <v>3.1290567736697943E-3</v>
      </c>
      <c r="LS9" s="2">
        <v>6.8367524214753034E-4</v>
      </c>
      <c r="LT9" s="2">
        <v>4.4918192822276026E-3</v>
      </c>
      <c r="LU9" s="2">
        <v>1.2953035360644084E-3</v>
      </c>
      <c r="LV9" s="2">
        <v>1.8038322968790624E-3</v>
      </c>
      <c r="LW9" s="2">
        <v>9.4751014796859961E-2</v>
      </c>
      <c r="LX9" s="2">
        <v>5.9869850910805175E-3</v>
      </c>
      <c r="LY9" s="2">
        <v>1.788844180197138E-2</v>
      </c>
      <c r="LZ9" s="2">
        <v>3.5084272180381108E-4</v>
      </c>
      <c r="MA9" s="2">
        <v>2.2325950259993083E-2</v>
      </c>
      <c r="MB9" s="2">
        <v>6.5400934606147801E-3</v>
      </c>
      <c r="MC9" s="2">
        <v>5.034075271899455E-3</v>
      </c>
      <c r="MD9" s="2">
        <v>5.9053200079156712E-5</v>
      </c>
      <c r="ME9" s="2">
        <v>1.1856897665705423E-3</v>
      </c>
      <c r="MF9" s="2">
        <v>2.3361238041949089E-3</v>
      </c>
      <c r="MG9" s="2">
        <v>0.24303238665617383</v>
      </c>
      <c r="MH9" s="2">
        <v>4.7764881048356925E-2</v>
      </c>
      <c r="MI9" s="2">
        <v>0.12715441930786131</v>
      </c>
      <c r="MJ9" s="2">
        <v>0.19526750560781692</v>
      </c>
      <c r="MK9" s="2">
        <v>1.3294119315784222E-2</v>
      </c>
      <c r="ML9" s="2">
        <v>2.4683076100726058E-2</v>
      </c>
      <c r="MM9" s="2">
        <v>6.8113086299955633E-2</v>
      </c>
      <c r="MN9" s="2">
        <v>1.2030111082968016E-4</v>
      </c>
      <c r="MO9" s="2">
        <v>2.5065820524858011E-5</v>
      </c>
      <c r="MP9" s="2">
        <v>0.95255417536100206</v>
      </c>
      <c r="MQ9" s="2">
        <v>33.543255619257152</v>
      </c>
    </row>
    <row r="10" spans="1:355" x14ac:dyDescent="0.25">
      <c r="A10" s="1" t="s">
        <v>13</v>
      </c>
      <c r="B10" s="2">
        <v>8.76061379887276E-3</v>
      </c>
      <c r="C10" s="2">
        <v>1.300609591385555E-3</v>
      </c>
      <c r="D10" s="2">
        <v>6.1567330328279046E-3</v>
      </c>
      <c r="E10" s="2">
        <v>5.844409595079904E-4</v>
      </c>
      <c r="F10" s="2">
        <v>6.6067293201797057E-4</v>
      </c>
      <c r="G10" s="2">
        <v>1.0433879075366394E-2</v>
      </c>
      <c r="H10" s="2">
        <v>9.7361089929220747E-3</v>
      </c>
      <c r="I10" s="2">
        <v>4.7117390227619299E-3</v>
      </c>
      <c r="J10" s="2">
        <v>9.9076083738927991E-4</v>
      </c>
      <c r="K10" s="2">
        <v>4.3992524193515181E-3</v>
      </c>
      <c r="L10" s="2">
        <v>2.0103827642653474E-3</v>
      </c>
      <c r="M10" s="2">
        <v>2.3484317050625567E-3</v>
      </c>
      <c r="N10" s="2">
        <v>0.12224997392718803</v>
      </c>
      <c r="O10" s="2">
        <v>8.7116022491969345E-3</v>
      </c>
      <c r="P10" s="2">
        <v>2.1242835540594827E-2</v>
      </c>
      <c r="Q10" s="2">
        <v>3.3330068438172048E-3</v>
      </c>
      <c r="R10" s="2">
        <v>1.2248580150005068E-3</v>
      </c>
      <c r="S10" s="2">
        <v>1.6109234152775673E-4</v>
      </c>
      <c r="T10" s="2">
        <v>1.3292905504335767E-3</v>
      </c>
      <c r="U10" s="2">
        <v>3.634290809974434E-3</v>
      </c>
      <c r="V10" s="2">
        <v>0.26417167429394195</v>
      </c>
      <c r="W10" s="2">
        <v>5.9873637445230915E-2</v>
      </c>
      <c r="X10" s="2">
        <v>0.16261391237506648</v>
      </c>
      <c r="Y10" s="2">
        <v>0.20429803684871106</v>
      </c>
      <c r="Z10" s="2">
        <v>1.0384363795674376E-2</v>
      </c>
      <c r="AA10" s="2">
        <v>4.9515279692019127E-5</v>
      </c>
      <c r="AB10" s="2">
        <v>4.1684124473644606E-2</v>
      </c>
      <c r="AC10" s="2">
        <v>7.513405146129153E-4</v>
      </c>
      <c r="AD10" s="2">
        <v>0.95780718043603885</v>
      </c>
      <c r="AE10" s="2">
        <v>1.3104191719125483E-2</v>
      </c>
      <c r="AF10" s="2">
        <v>4.3277427753757886E-3</v>
      </c>
      <c r="AG10" s="2">
        <v>7.4517666157918709E-3</v>
      </c>
      <c r="AH10" s="2">
        <v>1.3702915664215833E-3</v>
      </c>
      <c r="AI10" s="2">
        <v>1.6753005512101069E-3</v>
      </c>
      <c r="AJ10" s="2">
        <v>0.15890812755394404</v>
      </c>
      <c r="AK10" s="2">
        <v>1.0280846691676639E-2</v>
      </c>
      <c r="AL10" s="2">
        <v>6.8561520799238426E-3</v>
      </c>
      <c r="AM10" s="2">
        <v>2.9386277813856334E-3</v>
      </c>
      <c r="AN10" s="2">
        <v>5.3670122238315774E-3</v>
      </c>
      <c r="AO10" s="2">
        <v>2.4461053252633593E-3</v>
      </c>
      <c r="AP10" s="2">
        <v>1.6210604560345349E-4</v>
      </c>
      <c r="AQ10" s="2">
        <v>0.12111867232698471</v>
      </c>
      <c r="AR10" s="2">
        <v>1.3468809622073401E-6</v>
      </c>
      <c r="AS10" s="2">
        <v>3.0148584525705947E-2</v>
      </c>
      <c r="AT10" s="2">
        <v>1.3193515632989079E-2</v>
      </c>
      <c r="AU10" s="2">
        <v>2.8362987783125567E-2</v>
      </c>
      <c r="AV10" s="2">
        <v>6.9393707411407282E-2</v>
      </c>
      <c r="AW10" s="2">
        <v>1.6487396850164766E-2</v>
      </c>
      <c r="AX10" s="2">
        <v>2.1805026898800402E-3</v>
      </c>
      <c r="AY10" s="2">
        <v>5.4785883490385068E-3</v>
      </c>
      <c r="AZ10" s="2">
        <v>2.8919531147939218E-3</v>
      </c>
      <c r="BA10" s="2">
        <v>0.46492997469944536</v>
      </c>
      <c r="BB10" s="2">
        <v>9.8773100036239139E-2</v>
      </c>
      <c r="BC10" s="2">
        <v>0.16385775566094701</v>
      </c>
      <c r="BD10" s="2">
        <v>0.36615687466320623</v>
      </c>
      <c r="BE10" s="2">
        <v>0.14079750722339412</v>
      </c>
      <c r="BF10" s="2">
        <v>1.8110620330549911E-2</v>
      </c>
      <c r="BG10" s="2">
        <v>0.20229911900225925</v>
      </c>
      <c r="BH10" s="2">
        <v>1.5340015529795409E-2</v>
      </c>
      <c r="BI10" s="2">
        <v>5.579460192749487E-3</v>
      </c>
      <c r="BJ10" s="2">
        <v>1.9799899538331913</v>
      </c>
      <c r="BK10" s="2">
        <v>5.8358529516205878E-3</v>
      </c>
      <c r="BL10" s="2">
        <v>3.3874574957716589E-3</v>
      </c>
      <c r="BM10" s="2">
        <v>3.6992583246172389E-3</v>
      </c>
      <c r="BN10" s="2">
        <v>8.7629907079371657E-4</v>
      </c>
      <c r="BO10" s="2">
        <v>1.8126698398710574E-4</v>
      </c>
      <c r="BP10" s="2">
        <v>2.2677361667268497E-2</v>
      </c>
      <c r="BQ10" s="2">
        <v>2.6673782057708285E-3</v>
      </c>
      <c r="BR10" s="2">
        <v>2.829378629894757E-3</v>
      </c>
      <c r="BS10" s="2">
        <v>1.1140347622446533E-3</v>
      </c>
      <c r="BT10" s="2">
        <v>3.0207531967568237E-3</v>
      </c>
      <c r="BU10" s="2">
        <v>1.9379117481026259E-3</v>
      </c>
      <c r="BV10" s="2">
        <v>2.0229077150075948E-3</v>
      </c>
      <c r="BW10" s="2">
        <v>8.6412074380721848E-2</v>
      </c>
      <c r="BX10" s="2">
        <v>5.5475579621301211E-3</v>
      </c>
      <c r="BY10" s="2">
        <v>8.4597562976108775E-3</v>
      </c>
      <c r="BZ10" s="2">
        <v>2.6527439772493412E-4</v>
      </c>
      <c r="CA10" s="2">
        <v>8.4275710636215267E-4</v>
      </c>
      <c r="CB10" s="2">
        <v>3.3544276555873111E-3</v>
      </c>
      <c r="CC10" s="2">
        <v>5.051519450218E-3</v>
      </c>
      <c r="CD10" s="2">
        <v>1.4739235227746408E-4</v>
      </c>
      <c r="CE10" s="2">
        <v>1.707440395002043E-3</v>
      </c>
      <c r="CF10" s="2">
        <v>8.1173053981757823E-3</v>
      </c>
      <c r="CG10" s="2">
        <v>0.18271337371652011</v>
      </c>
      <c r="CH10" s="2">
        <v>3.2044124324221192E-2</v>
      </c>
      <c r="CI10" s="2">
        <v>0.10869626304656166</v>
      </c>
      <c r="CJ10" s="2">
        <v>0.15066924939229892</v>
      </c>
      <c r="CK10" s="2">
        <v>1.6512084041552362E-2</v>
      </c>
      <c r="CL10" s="2">
        <v>6.1652776257161354E-3</v>
      </c>
      <c r="CM10" s="2">
        <v>4.1972986345737283E-2</v>
      </c>
      <c r="CN10" s="2">
        <v>2.4702521490000025E-3</v>
      </c>
      <c r="CO10" s="2">
        <v>9.7469335259591462E-5</v>
      </c>
      <c r="CP10" s="2">
        <v>2.7370798770188302E-5</v>
      </c>
      <c r="CQ10" s="2">
        <v>5.9615262889102668E-4</v>
      </c>
      <c r="CR10" s="2">
        <v>0.71211996955217505</v>
      </c>
      <c r="CS10" s="2">
        <v>9.4374209781336819E-3</v>
      </c>
      <c r="CT10" s="2">
        <v>2.661064000223964E-3</v>
      </c>
      <c r="CU10" s="2">
        <v>9.865653883515603E-3</v>
      </c>
      <c r="CV10" s="2">
        <v>2.1269820253438064E-3</v>
      </c>
      <c r="CW10" s="2">
        <v>8.9284250660663156E-4</v>
      </c>
      <c r="CX10" s="2">
        <v>4.0849313340637308E-2</v>
      </c>
      <c r="CY10" s="2">
        <v>8.1385243592470603E-3</v>
      </c>
      <c r="CZ10" s="2">
        <v>6.9392955366531358E-3</v>
      </c>
      <c r="DA10" s="2">
        <v>2.0911841456623293E-3</v>
      </c>
      <c r="DB10" s="2">
        <v>4.0195841783586608E-3</v>
      </c>
      <c r="DC10" s="2">
        <v>2.8554718799389438E-3</v>
      </c>
      <c r="DD10" s="2">
        <v>3.9295711059257289E-3</v>
      </c>
      <c r="DE10" s="2">
        <v>0.13677666131886032</v>
      </c>
      <c r="DF10" s="2">
        <v>8.0853161195293052E-3</v>
      </c>
      <c r="DG10" s="2">
        <v>1.6008729986432987E-2</v>
      </c>
      <c r="DH10" s="2">
        <v>4.4727667080000557E-3</v>
      </c>
      <c r="DI10" s="2">
        <v>2.4480377468442342E-2</v>
      </c>
      <c r="DJ10" s="2">
        <v>3.7659584611376067E-4</v>
      </c>
      <c r="DK10" s="2">
        <v>1.3455753444167494E-3</v>
      </c>
      <c r="DL10" s="2">
        <v>3.7458414838865833E-3</v>
      </c>
      <c r="DM10" s="2">
        <v>0.33788551102810399</v>
      </c>
      <c r="DN10" s="2">
        <v>8.3207895663034506E-2</v>
      </c>
      <c r="DO10" s="2">
        <v>0.17465936124131493</v>
      </c>
      <c r="DP10" s="2">
        <v>0.2546776153650695</v>
      </c>
      <c r="DQ10" s="2">
        <v>3.2094789931406298E-2</v>
      </c>
      <c r="DR10" s="2">
        <v>8.7545234092310086E-3</v>
      </c>
      <c r="DS10" s="2">
        <v>8.0018254123754559E-2</v>
      </c>
      <c r="DT10" s="2">
        <v>8.4988305958666357E-4</v>
      </c>
      <c r="DU10" s="2">
        <v>1.4033618750915618E-3</v>
      </c>
      <c r="DV10" s="2">
        <v>4.1749115550995929E-3</v>
      </c>
      <c r="DW10" s="2">
        <v>1.2668248794676216</v>
      </c>
      <c r="DX10" s="2">
        <v>7.9639962200529435E-2</v>
      </c>
      <c r="DY10" s="2">
        <v>1.9798155727523071E-2</v>
      </c>
      <c r="DZ10" s="2">
        <v>5.7557736922994554E-2</v>
      </c>
      <c r="EA10" s="2">
        <v>8.5673787692983894E-3</v>
      </c>
      <c r="EB10" s="2">
        <v>5.5638124312970575E-3</v>
      </c>
      <c r="EC10" s="2">
        <v>0.38668730635237175</v>
      </c>
      <c r="ED10" s="2">
        <v>5.6070801814353199E-2</v>
      </c>
      <c r="EE10" s="2">
        <v>3.8080828549534325E-2</v>
      </c>
      <c r="EF10" s="2">
        <v>1.7168907145543932E-2</v>
      </c>
      <c r="EG10" s="2">
        <v>3.3301826759259634E-2</v>
      </c>
      <c r="EH10" s="2">
        <v>1.8647865444605928E-2</v>
      </c>
      <c r="EI10" s="2">
        <v>1.4493160188961907E-2</v>
      </c>
      <c r="EJ10" s="2">
        <v>0.8785714301061982</v>
      </c>
      <c r="EK10" s="2">
        <v>4.6631790422977111E-2</v>
      </c>
      <c r="EL10" s="2">
        <v>0.13976219576107052</v>
      </c>
      <c r="EM10" s="2">
        <v>1.4108394754083502E-2</v>
      </c>
      <c r="EN10" s="2">
        <v>8.7727030508989459E-2</v>
      </c>
      <c r="EO10" s="2">
        <v>0.1010118617063062</v>
      </c>
      <c r="EP10" s="2">
        <v>6.3595843873839111E-2</v>
      </c>
      <c r="EQ10" s="2">
        <v>3.952384300027533E-3</v>
      </c>
      <c r="ER10" s="2">
        <v>3.1692088146284256E-2</v>
      </c>
      <c r="ES10" s="2">
        <v>4.1466201878894111E-2</v>
      </c>
      <c r="ET10" s="2">
        <v>2.3192068749789589</v>
      </c>
      <c r="EU10" s="2">
        <v>0.51866371638244013</v>
      </c>
      <c r="EV10" s="2">
        <v>1.1541409882599143</v>
      </c>
      <c r="EW10" s="2">
        <v>1.8005431585965193</v>
      </c>
      <c r="EX10" s="2">
        <v>0.34046154407871659</v>
      </c>
      <c r="EY10" s="2">
        <v>4.6225762273655206E-2</v>
      </c>
      <c r="EZ10" s="2">
        <v>0.64640217033660485</v>
      </c>
      <c r="FA10" s="2">
        <v>1.9681717794213377E-2</v>
      </c>
      <c r="FB10" s="2">
        <v>1.1231520608764556E-2</v>
      </c>
      <c r="FC10" s="2">
        <v>2.7058582302696178E-3</v>
      </c>
      <c r="FD10" s="2">
        <v>9.5144045507001111E-3</v>
      </c>
      <c r="FE10" s="2">
        <v>9.0128746798557025</v>
      </c>
      <c r="FF10" s="2">
        <v>7.9639962200529435E-2</v>
      </c>
      <c r="FG10" s="2">
        <v>1.9798155727523071E-2</v>
      </c>
      <c r="FH10" s="2">
        <v>5.7557736922994554E-2</v>
      </c>
      <c r="FI10" s="2">
        <v>8.5673787692983894E-3</v>
      </c>
      <c r="FJ10" s="2">
        <v>5.5638124312970575E-3</v>
      </c>
      <c r="FK10" s="2">
        <v>0.38668730635237175</v>
      </c>
      <c r="FL10" s="2">
        <v>5.6070801814353199E-2</v>
      </c>
      <c r="FM10" s="2">
        <v>3.8080828549534325E-2</v>
      </c>
      <c r="FN10" s="2">
        <v>1.7168907145543932E-2</v>
      </c>
      <c r="FO10" s="2">
        <v>3.3301826759259634E-2</v>
      </c>
      <c r="FP10" s="2">
        <v>1.8647865444605928E-2</v>
      </c>
      <c r="FQ10" s="2">
        <v>1.4493160188961907E-2</v>
      </c>
      <c r="FR10" s="2">
        <v>0.8785714301061982</v>
      </c>
      <c r="FS10" s="2">
        <v>4.6631790422977111E-2</v>
      </c>
      <c r="FT10" s="2">
        <v>0.13976219576107052</v>
      </c>
      <c r="FU10" s="2">
        <v>1.4108394754083502E-2</v>
      </c>
      <c r="FV10" s="2">
        <v>8.7727030508989459E-2</v>
      </c>
      <c r="FW10" s="2">
        <v>0.1010118617063062</v>
      </c>
      <c r="FX10" s="2">
        <v>6.3595843873839111E-2</v>
      </c>
      <c r="FY10" s="2">
        <v>3.952384300027533E-3</v>
      </c>
      <c r="FZ10" s="2">
        <v>3.1692088146284256E-2</v>
      </c>
      <c r="GA10" s="2">
        <v>4.1466201878894111E-2</v>
      </c>
      <c r="GB10" s="2">
        <v>2.3192068749789589</v>
      </c>
      <c r="GC10" s="2">
        <v>0.51866371638244013</v>
      </c>
      <c r="GD10" s="2">
        <v>1.1541409882599143</v>
      </c>
      <c r="GE10" s="2">
        <v>1.8005431585965193</v>
      </c>
      <c r="GF10" s="2">
        <v>0.34046154407871659</v>
      </c>
      <c r="GG10" s="2">
        <v>4.6225762273655206E-2</v>
      </c>
      <c r="GH10" s="2">
        <v>0.64640217033660485</v>
      </c>
      <c r="GI10" s="2">
        <v>1.9681717794213377E-2</v>
      </c>
      <c r="GJ10" s="2">
        <v>1.1231520608764556E-2</v>
      </c>
      <c r="GK10" s="2">
        <v>2.7058582302696178E-3</v>
      </c>
      <c r="GL10" s="2">
        <v>9.5144045507001111E-3</v>
      </c>
      <c r="GM10" s="2">
        <v>9.0128746798557025</v>
      </c>
      <c r="GN10" s="2">
        <v>9.7628872500459315E-3</v>
      </c>
      <c r="GO10" s="2">
        <v>2.1034185297401807E-3</v>
      </c>
      <c r="GP10" s="2">
        <v>1.0441827449465698E-2</v>
      </c>
      <c r="GQ10" s="2">
        <v>1.131316355776136E-3</v>
      </c>
      <c r="GR10" s="2">
        <v>5.7749768185467904E-6</v>
      </c>
      <c r="GS10" s="2">
        <v>6.1046183528401132E-2</v>
      </c>
      <c r="GT10" s="2">
        <v>3.4895715343564093E-3</v>
      </c>
      <c r="GU10" s="2">
        <v>6.8041110424731351E-3</v>
      </c>
      <c r="GV10" s="2">
        <v>4.8184064829160534E-3</v>
      </c>
      <c r="GW10" s="2">
        <v>2.9413723933607418E-3</v>
      </c>
      <c r="GX10" s="2">
        <v>2.0669172657632171E-3</v>
      </c>
      <c r="GY10" s="2">
        <v>8.7749289202136748E-4</v>
      </c>
      <c r="GZ10" s="2">
        <v>8.674474374734957E-2</v>
      </c>
      <c r="HA10" s="2">
        <v>5.7865932711884454E-3</v>
      </c>
      <c r="HB10" s="2">
        <v>1.7858707091040829E-2</v>
      </c>
      <c r="HC10" s="2">
        <v>1.168125469299343E-4</v>
      </c>
      <c r="HD10" s="2">
        <v>3.0148068741505628E-2</v>
      </c>
      <c r="HE10" s="2">
        <v>6.9632603414256583E-3</v>
      </c>
      <c r="HF10" s="2">
        <v>5.4623128300355225E-3</v>
      </c>
      <c r="HG10" s="2">
        <v>2.1575223773271033E-4</v>
      </c>
      <c r="HH10" s="2">
        <v>1.4469616571541199E-2</v>
      </c>
      <c r="HI10" s="2">
        <v>3.0355400214641761E-3</v>
      </c>
      <c r="HJ10" s="2">
        <v>0.27663141006240216</v>
      </c>
      <c r="HK10" s="2">
        <v>6.0752086251684788E-2</v>
      </c>
      <c r="HL10" s="2">
        <v>0.12110000812045876</v>
      </c>
      <c r="HM10" s="2">
        <v>0.21587932381071739</v>
      </c>
      <c r="HN10" s="2">
        <v>6.0754285012857089E-2</v>
      </c>
      <c r="HO10" s="2">
        <v>2.9189851554404752E-4</v>
      </c>
      <c r="HP10" s="2">
        <v>9.4779315690258617E-2</v>
      </c>
      <c r="HQ10" s="2">
        <v>3.0899966613979522E-5</v>
      </c>
      <c r="HR10" s="2">
        <v>6.0392027115232475E-4</v>
      </c>
      <c r="HS10" s="2">
        <v>1.1071138348030412</v>
      </c>
      <c r="HT10" s="2">
        <v>3.869078745691373E-3</v>
      </c>
      <c r="HU10" s="2">
        <v>1.0425601523617392E-3</v>
      </c>
      <c r="HV10" s="2">
        <v>3.9927087520550807E-3</v>
      </c>
      <c r="HW10" s="2">
        <v>6.5183279953110417E-4</v>
      </c>
      <c r="HX10" s="2">
        <v>1.4864648287000941E-4</v>
      </c>
      <c r="HY10" s="2">
        <v>8.9216867946351457E-3</v>
      </c>
      <c r="HZ10" s="2">
        <v>4.7037428129983166E-3</v>
      </c>
      <c r="IA10" s="2">
        <v>1.9248190505939903E-3</v>
      </c>
      <c r="IB10" s="2">
        <v>5.191478380521191E-4</v>
      </c>
      <c r="IC10" s="2">
        <v>2.7805187904820046E-3</v>
      </c>
      <c r="ID10" s="2">
        <v>1.0220585574713193E-3</v>
      </c>
      <c r="IE10" s="2">
        <v>4.6512459401242066E-4</v>
      </c>
      <c r="IF10" s="2">
        <v>3.5882030526186312E-2</v>
      </c>
      <c r="IG10" s="2">
        <v>7.2821721160042201E-3</v>
      </c>
      <c r="IH10" s="2">
        <v>7.6708942507078392E-3</v>
      </c>
      <c r="II10" s="2">
        <v>1.1233207167338074E-4</v>
      </c>
      <c r="IJ10" s="2">
        <v>2.2981878834435257E-4</v>
      </c>
      <c r="IK10" s="2">
        <v>3.6859996155737054E-3</v>
      </c>
      <c r="IL10" s="2">
        <v>1.6561113759012112E-4</v>
      </c>
      <c r="IM10" s="2">
        <v>2.1751145960901896E-4</v>
      </c>
      <c r="IN10" s="2">
        <v>2.2589622395466369E-4</v>
      </c>
      <c r="IO10" s="2">
        <v>3.9124733053552051E-4</v>
      </c>
      <c r="IP10" s="2">
        <v>0.10636736600592221</v>
      </c>
      <c r="IQ10" s="2">
        <v>2.5490343742269213E-2</v>
      </c>
      <c r="IR10" s="2">
        <v>5.5770593155786252E-2</v>
      </c>
      <c r="IS10" s="2">
        <v>8.0877022263652995E-2</v>
      </c>
      <c r="IT10" s="2">
        <v>8.6288903127517431E-3</v>
      </c>
      <c r="IU10" s="2">
        <v>2.9279648188340379E-4</v>
      </c>
      <c r="IV10" s="2">
        <v>2.510642910786675E-2</v>
      </c>
      <c r="IW10" s="2">
        <v>7.3470360346775197E-4</v>
      </c>
      <c r="IX10" s="2">
        <v>5.0083706390056048E-4</v>
      </c>
      <c r="IY10" s="2">
        <v>2.6577294999860709E-3</v>
      </c>
      <c r="IZ10" s="2">
        <v>0.39233215012842082</v>
      </c>
      <c r="JA10" s="2">
        <v>9.96655397027983E-3</v>
      </c>
      <c r="JB10" s="2">
        <v>1.8663096556325171E-3</v>
      </c>
      <c r="JC10" s="2">
        <v>9.2675510377093744E-3</v>
      </c>
      <c r="JD10" s="2">
        <v>8.6910139703008334E-4</v>
      </c>
      <c r="JE10" s="2">
        <v>5.4988166865230161E-4</v>
      </c>
      <c r="JF10" s="2">
        <v>2.7262959931753712E-2</v>
      </c>
      <c r="JG10" s="2">
        <v>4.2585896285370177E-3</v>
      </c>
      <c r="JH10" s="2">
        <v>2.5574489383603702E-3</v>
      </c>
      <c r="JI10" s="2">
        <v>1.5338894201372883E-3</v>
      </c>
      <c r="JJ10" s="2">
        <v>2.1531480923675534E-3</v>
      </c>
      <c r="JK10" s="2">
        <v>1.9508067513036083E-3</v>
      </c>
      <c r="JL10" s="2">
        <v>1.1516122050622025E-3</v>
      </c>
      <c r="JM10" s="2">
        <v>8.6446476054143309E-2</v>
      </c>
      <c r="JN10" s="2">
        <v>5.3416292834739462E-3</v>
      </c>
      <c r="JO10" s="2">
        <v>9.3203946407120208E-3</v>
      </c>
      <c r="JP10" s="2">
        <v>3.9110469382895574E-4</v>
      </c>
      <c r="JQ10" s="2">
        <v>1.1991989862225903E-2</v>
      </c>
      <c r="JR10" s="2">
        <v>3.5437464561011009E-3</v>
      </c>
      <c r="JS10" s="2">
        <v>9.2236731418001957E-4</v>
      </c>
      <c r="JT10" s="2">
        <v>8.3150155984667892E-5</v>
      </c>
      <c r="JU10" s="2">
        <v>3.4259673209301642E-3</v>
      </c>
      <c r="JV10" s="2">
        <v>2.3822300305995064E-3</v>
      </c>
      <c r="JW10" s="2">
        <v>0.20116866444521436</v>
      </c>
      <c r="JX10" s="2">
        <v>3.6672311770059231E-2</v>
      </c>
      <c r="JY10" s="2">
        <v>0.10844783811585224</v>
      </c>
      <c r="JZ10" s="2">
        <v>0.16449635267515514</v>
      </c>
      <c r="KA10" s="2">
        <v>2.7078703388128296E-2</v>
      </c>
      <c r="KB10" s="2">
        <v>1.842565436254176E-4</v>
      </c>
      <c r="KC10" s="2">
        <v>5.604851455930291E-2</v>
      </c>
      <c r="KD10" s="2">
        <v>2.5596348574957024E-4</v>
      </c>
      <c r="KE10" s="2">
        <v>2.7444076005725214E-4</v>
      </c>
      <c r="KF10" s="2">
        <v>3.991999852096576E-3</v>
      </c>
      <c r="KG10" s="2">
        <v>0.78585595410424647</v>
      </c>
      <c r="KH10" s="2">
        <v>9.2463726921962665E-3</v>
      </c>
      <c r="KI10" s="2">
        <v>2.1579465711015541E-3</v>
      </c>
      <c r="KJ10" s="2">
        <v>4.1755641442131784E-3</v>
      </c>
      <c r="KK10" s="2">
        <v>6.1899924811832673E-4</v>
      </c>
      <c r="KL10" s="2">
        <v>1.2230066669458161E-3</v>
      </c>
      <c r="KM10" s="2">
        <v>3.3126441037780417E-2</v>
      </c>
      <c r="KN10" s="2">
        <v>4.3966692421735926E-3</v>
      </c>
      <c r="KO10" s="2">
        <v>2.8520500046601452E-3</v>
      </c>
      <c r="KP10" s="2">
        <v>2.5840164370532766E-3</v>
      </c>
      <c r="KQ10" s="2">
        <v>4.709055646808259E-3</v>
      </c>
      <c r="KR10" s="2">
        <v>3.2934374088358603E-3</v>
      </c>
      <c r="KS10" s="2">
        <v>1.8843429730300866E-3</v>
      </c>
      <c r="KT10" s="2">
        <v>0.11373622457822413</v>
      </c>
      <c r="KU10" s="2">
        <v>1.0523697166516664E-3</v>
      </c>
      <c r="KV10" s="2">
        <v>1.3468450987586752E-2</v>
      </c>
      <c r="KW10" s="2">
        <v>4.9679221063708328E-3</v>
      </c>
      <c r="KX10" s="2">
        <v>6.9101470776825368E-3</v>
      </c>
      <c r="KY10" s="2">
        <v>4.8586893235426376E-4</v>
      </c>
      <c r="KZ10" s="2">
        <v>2.7404392259329389E-3</v>
      </c>
      <c r="LA10" s="2">
        <v>1.539585745060007E-2</v>
      </c>
      <c r="LB10" s="2">
        <v>0.27591926125747496</v>
      </c>
      <c r="LC10" s="2">
        <v>7.7394313902095599E-2</v>
      </c>
      <c r="LD10" s="2">
        <v>0.14195090441513586</v>
      </c>
      <c r="LE10" s="2">
        <v>0.19852494735537934</v>
      </c>
      <c r="LF10" s="2">
        <v>3.2198484667930981E-2</v>
      </c>
      <c r="LG10" s="2">
        <v>9.2795636984943934E-4</v>
      </c>
      <c r="LH10" s="2">
        <v>5.6574042940243478E-2</v>
      </c>
      <c r="LI10" s="2">
        <v>2.626206244839775E-3</v>
      </c>
      <c r="LJ10" s="2">
        <v>1.0151412993012694</v>
      </c>
      <c r="LK10" s="2">
        <v>9.6569900945635036E-3</v>
      </c>
      <c r="LL10" s="2">
        <v>9.5104695593011392E-4</v>
      </c>
      <c r="LM10" s="2">
        <v>2.5066736827986029E-3</v>
      </c>
      <c r="LN10" s="2">
        <v>3.38115346775644E-4</v>
      </c>
      <c r="LO10" s="2">
        <v>2.2641966218857028E-4</v>
      </c>
      <c r="LP10" s="2">
        <v>2.3461353422585172E-2</v>
      </c>
      <c r="LQ10" s="2">
        <v>8.3993703466712557E-3</v>
      </c>
      <c r="LR10" s="2">
        <v>2.6058342442130183E-3</v>
      </c>
      <c r="LS10" s="2">
        <v>5.788394407033004E-4</v>
      </c>
      <c r="LT10" s="2">
        <v>3.9111298179424873E-3</v>
      </c>
      <c r="LU10" s="2">
        <v>1.0647737436616459E-3</v>
      </c>
      <c r="LV10" s="2">
        <v>1.6515709532364934E-3</v>
      </c>
      <c r="LW10" s="2">
        <v>8.9204573246540006E-2</v>
      </c>
      <c r="LX10" s="2">
        <v>4.8232028238402672E-3</v>
      </c>
      <c r="LY10" s="2">
        <v>1.5583842440678444E-2</v>
      </c>
      <c r="LZ10" s="2">
        <v>2.9355410937218738E-5</v>
      </c>
      <c r="MA10" s="2">
        <v>1.6151408227425855E-2</v>
      </c>
      <c r="MB10" s="2">
        <v>1.2970245680230458E-3</v>
      </c>
      <c r="MC10" s="2">
        <v>2.8912537305253055E-3</v>
      </c>
      <c r="MD10" s="2">
        <v>8.4518284547849617E-5</v>
      </c>
      <c r="ME10" s="2">
        <v>9.6927416503441745E-4</v>
      </c>
      <c r="MF10" s="2">
        <v>1.8719362388641158E-3</v>
      </c>
      <c r="MG10" s="2">
        <v>0.20941963946993403</v>
      </c>
      <c r="MH10" s="2">
        <v>4.4455903247605483E-2</v>
      </c>
      <c r="MI10" s="2">
        <v>0.11704435212879122</v>
      </c>
      <c r="MJ10" s="2">
        <v>0.16496373622232854</v>
      </c>
      <c r="MK10" s="2">
        <v>1.2012435705021344E-2</v>
      </c>
      <c r="ML10" s="2">
        <v>1.1448917717563825E-2</v>
      </c>
      <c r="MM10" s="2">
        <v>4.7919384093537312E-2</v>
      </c>
      <c r="MN10" s="2">
        <v>1.45824865714002E-4</v>
      </c>
      <c r="MO10" s="2">
        <v>2.0757931513358858E-5</v>
      </c>
      <c r="MP10" s="2">
        <v>0.7956894582296955</v>
      </c>
      <c r="MQ10" s="2">
        <v>27.038624039567104</v>
      </c>
    </row>
    <row r="11" spans="1:355" x14ac:dyDescent="0.25">
      <c r="A11" s="1" t="s">
        <v>14</v>
      </c>
      <c r="B11" s="2">
        <v>7.2804516799243298E-3</v>
      </c>
      <c r="C11" s="2">
        <v>1.0804643279272998E-3</v>
      </c>
      <c r="D11" s="2">
        <v>5.3375180616203385E-3</v>
      </c>
      <c r="E11" s="2">
        <v>4.6857728307123537E-4</v>
      </c>
      <c r="F11" s="2">
        <v>5.7636059815841043E-4</v>
      </c>
      <c r="G11" s="2">
        <v>6.2433569653204618E-3</v>
      </c>
      <c r="H11" s="2">
        <v>8.753705240244743E-3</v>
      </c>
      <c r="I11" s="2">
        <v>4.1322666351979124E-3</v>
      </c>
      <c r="J11" s="2">
        <v>8.8752681513180464E-4</v>
      </c>
      <c r="K11" s="2">
        <v>3.7257956164525995E-3</v>
      </c>
      <c r="L11" s="2">
        <v>1.7164547313579088E-3</v>
      </c>
      <c r="M11" s="2">
        <v>2.0863140130762924E-3</v>
      </c>
      <c r="N11" s="2">
        <v>0.10629888184668337</v>
      </c>
      <c r="O11" s="2">
        <v>7.853820511375828E-3</v>
      </c>
      <c r="P11" s="2">
        <v>1.8547703886632343E-2</v>
      </c>
      <c r="Q11" s="2">
        <v>1.2822996451052895E-3</v>
      </c>
      <c r="R11" s="2">
        <v>4.4525461383436335E-4</v>
      </c>
      <c r="S11" s="2">
        <v>1.836484188932801E-4</v>
      </c>
      <c r="T11" s="2">
        <v>8.8902048494096599E-4</v>
      </c>
      <c r="U11" s="2">
        <v>1.9945121146862617E-3</v>
      </c>
      <c r="V11" s="2">
        <v>0.22869789226821671</v>
      </c>
      <c r="W11" s="2">
        <v>5.3708694056041804E-2</v>
      </c>
      <c r="X11" s="2">
        <v>0.14169285801886855</v>
      </c>
      <c r="Y11" s="2">
        <v>0.1749891982121749</v>
      </c>
      <c r="Z11" s="2">
        <v>6.1948353007796435E-3</v>
      </c>
      <c r="AA11" s="2">
        <v>4.8521664540818741E-5</v>
      </c>
      <c r="AB11" s="2">
        <v>3.3296340193306323E-2</v>
      </c>
      <c r="AC11" s="2">
        <v>1.4486216878603013E-3</v>
      </c>
      <c r="AD11" s="2">
        <v>0.81986089489142422</v>
      </c>
      <c r="AE11" s="2">
        <v>1.1388001962577101E-2</v>
      </c>
      <c r="AF11" s="2">
        <v>3.6863485153221681E-3</v>
      </c>
      <c r="AG11" s="2">
        <v>6.0855216156281526E-3</v>
      </c>
      <c r="AH11" s="2">
        <v>1.0905480664144792E-3</v>
      </c>
      <c r="AI11" s="2">
        <v>1.5172722814271818E-3</v>
      </c>
      <c r="AJ11" s="2">
        <v>0.11079766901425818</v>
      </c>
      <c r="AK11" s="2">
        <v>8.028387535626515E-3</v>
      </c>
      <c r="AL11" s="2">
        <v>5.5571724166195236E-3</v>
      </c>
      <c r="AM11" s="2">
        <v>2.5928842677023743E-3</v>
      </c>
      <c r="AN11" s="2">
        <v>4.5694501765300311E-3</v>
      </c>
      <c r="AO11" s="2">
        <v>2.0808749652398255E-3</v>
      </c>
      <c r="AP11" s="2">
        <v>1.5129879993237399E-4</v>
      </c>
      <c r="AQ11" s="2">
        <v>0.10902911287424552</v>
      </c>
      <c r="AR11" s="2">
        <v>9.5389524951353438E-7</v>
      </c>
      <c r="AS11" s="2">
        <v>2.7253940904785522E-2</v>
      </c>
      <c r="AT11" s="2">
        <v>3.4168321655092056E-3</v>
      </c>
      <c r="AU11" s="2">
        <v>2.9683731112616355E-2</v>
      </c>
      <c r="AV11" s="2">
        <v>3.8251415994638022E-2</v>
      </c>
      <c r="AW11" s="2">
        <v>1.313747814146555E-2</v>
      </c>
      <c r="AX11" s="2">
        <v>4.1352962829314648E-3</v>
      </c>
      <c r="AY11" s="2">
        <v>6.1473132736898058E-3</v>
      </c>
      <c r="AZ11" s="2">
        <v>2.6720172688581511E-3</v>
      </c>
      <c r="BA11" s="2">
        <v>0.38171583486945421</v>
      </c>
      <c r="BB11" s="2">
        <v>8.7886397577895736E-2</v>
      </c>
      <c r="BC11" s="2">
        <v>0.14719578816511233</v>
      </c>
      <c r="BD11" s="2">
        <v>0.29382943729155847</v>
      </c>
      <c r="BE11" s="2">
        <v>0.10672772944949409</v>
      </c>
      <c r="BF11" s="2">
        <v>4.0699395647641008E-3</v>
      </c>
      <c r="BG11" s="2">
        <v>0.14663364912644611</v>
      </c>
      <c r="BH11" s="2">
        <v>2.7722077548781345E-3</v>
      </c>
      <c r="BI11" s="2">
        <v>1.0581377019671484E-2</v>
      </c>
      <c r="BJ11" s="2">
        <v>1.5726858823505416</v>
      </c>
      <c r="BK11" s="2">
        <v>5.0147843154299395E-3</v>
      </c>
      <c r="BL11" s="2">
        <v>3.1179308273351549E-3</v>
      </c>
      <c r="BM11" s="2">
        <v>3.2464581573994709E-3</v>
      </c>
      <c r="BN11" s="2">
        <v>7.6826312752429271E-4</v>
      </c>
      <c r="BO11" s="2">
        <v>1.7715334039513207E-4</v>
      </c>
      <c r="BP11" s="2">
        <v>1.1968322802531874E-2</v>
      </c>
      <c r="BQ11" s="2">
        <v>2.558610780956868E-3</v>
      </c>
      <c r="BR11" s="2">
        <v>2.5471951642593474E-3</v>
      </c>
      <c r="BS11" s="2">
        <v>1.05092773181704E-3</v>
      </c>
      <c r="BT11" s="2">
        <v>2.765620210531439E-3</v>
      </c>
      <c r="BU11" s="2">
        <v>1.7787606706560122E-3</v>
      </c>
      <c r="BV11" s="2">
        <v>1.923947801813122E-3</v>
      </c>
      <c r="BW11" s="2">
        <v>7.7909423636943934E-2</v>
      </c>
      <c r="BX11" s="2">
        <v>5.2029133285518307E-3</v>
      </c>
      <c r="BY11" s="2">
        <v>8.0358192310406203E-3</v>
      </c>
      <c r="BZ11" s="2">
        <v>3.4046009076140337E-5</v>
      </c>
      <c r="CA11" s="2">
        <v>2.205458272015479E-4</v>
      </c>
      <c r="CB11" s="2">
        <v>9.6551975065529321E-4</v>
      </c>
      <c r="CC11" s="2">
        <v>2.1734698082464497E-3</v>
      </c>
      <c r="CD11" s="2">
        <v>1.402689955399987E-4</v>
      </c>
      <c r="CE11" s="2">
        <v>1.0602380925397743E-3</v>
      </c>
      <c r="CF11" s="2">
        <v>6.3634837658524714E-3</v>
      </c>
      <c r="CG11" s="2">
        <v>0.15779255063987427</v>
      </c>
      <c r="CH11" s="2">
        <v>2.9726419512688205E-2</v>
      </c>
      <c r="CI11" s="2">
        <v>9.8844565951749119E-2</v>
      </c>
      <c r="CJ11" s="2">
        <v>0.12806613112718607</v>
      </c>
      <c r="CK11" s="2">
        <v>7.6112754410594657E-3</v>
      </c>
      <c r="CL11" s="2">
        <v>4.3570473614724095E-3</v>
      </c>
      <c r="CM11" s="2">
        <v>2.9221565175436948E-2</v>
      </c>
      <c r="CN11" s="2">
        <v>6.5579152259312066E-4</v>
      </c>
      <c r="CO11" s="2">
        <v>7.6003986577826714E-5</v>
      </c>
      <c r="CP11" s="2">
        <v>8.2408764090982639E-6</v>
      </c>
      <c r="CQ11" s="2">
        <v>2.7071416784015304E-4</v>
      </c>
      <c r="CR11" s="2">
        <v>0.59565400913918443</v>
      </c>
      <c r="CS11" s="2">
        <v>7.6259444015646443E-3</v>
      </c>
      <c r="CT11" s="2">
        <v>2.3831093410399385E-3</v>
      </c>
      <c r="CU11" s="2">
        <v>8.6590345093992618E-3</v>
      </c>
      <c r="CV11" s="2">
        <v>1.8695233256464734E-3</v>
      </c>
      <c r="CW11" s="2">
        <v>8.2919608215611842E-4</v>
      </c>
      <c r="CX11" s="2">
        <v>2.2932060414506232E-2</v>
      </c>
      <c r="CY11" s="2">
        <v>6.7144264752414381E-3</v>
      </c>
      <c r="CZ11" s="2">
        <v>5.9039167433346702E-3</v>
      </c>
      <c r="DA11" s="2">
        <v>1.9275303309124409E-3</v>
      </c>
      <c r="DB11" s="2">
        <v>3.5752280846946577E-3</v>
      </c>
      <c r="DC11" s="2">
        <v>2.6008253839198288E-3</v>
      </c>
      <c r="DD11" s="2">
        <v>3.6011450046973216E-3</v>
      </c>
      <c r="DE11" s="2">
        <v>0.11246936190277007</v>
      </c>
      <c r="DF11" s="2">
        <v>7.4351609864523084E-3</v>
      </c>
      <c r="DG11" s="2">
        <v>1.4490607173019596E-2</v>
      </c>
      <c r="DH11" s="2">
        <v>1.3770775126071165E-3</v>
      </c>
      <c r="DI11" s="2">
        <v>1.2943178302053295E-2</v>
      </c>
      <c r="DJ11" s="2">
        <v>3.8168903449616726E-4</v>
      </c>
      <c r="DK11" s="2">
        <v>1.0234776954596006E-3</v>
      </c>
      <c r="DL11" s="2">
        <v>2.5842643573894203E-3</v>
      </c>
      <c r="DM11" s="2">
        <v>0.27781775527886005</v>
      </c>
      <c r="DN11" s="2">
        <v>7.4800685119505037E-2</v>
      </c>
      <c r="DO11" s="2">
        <v>0.14692905494862232</v>
      </c>
      <c r="DP11" s="2">
        <v>0.203017070159355</v>
      </c>
      <c r="DQ11" s="2">
        <v>1.6659805927644114E-2</v>
      </c>
      <c r="DR11" s="2">
        <v>6.2722544868621189E-3</v>
      </c>
      <c r="DS11" s="2">
        <v>5.6088015210732658E-2</v>
      </c>
      <c r="DT11" s="2">
        <v>4.6255848870504193E-5</v>
      </c>
      <c r="DU11" s="2">
        <v>1.0771696409795349E-3</v>
      </c>
      <c r="DV11" s="2">
        <v>3.4989480226505936E-3</v>
      </c>
      <c r="DW11" s="2">
        <v>1.0075337717054424</v>
      </c>
      <c r="DX11" s="2">
        <v>6.6169263792872177E-2</v>
      </c>
      <c r="DY11" s="2">
        <v>1.7189703051985583E-2</v>
      </c>
      <c r="DZ11" s="2">
        <v>4.9296888508535995E-2</v>
      </c>
      <c r="EA11" s="2">
        <v>7.2692999435326894E-3</v>
      </c>
      <c r="EB11" s="2">
        <v>4.985744352117902E-3</v>
      </c>
      <c r="EC11" s="2">
        <v>0.23420280644072988</v>
      </c>
      <c r="ED11" s="2">
        <v>4.5194411964591688E-2</v>
      </c>
      <c r="EE11" s="2">
        <v>3.2484254270705296E-2</v>
      </c>
      <c r="EF11" s="2">
        <v>1.5202267437552045E-2</v>
      </c>
      <c r="EG11" s="2">
        <v>2.8696655148888275E-2</v>
      </c>
      <c r="EH11" s="2">
        <v>1.6355858066748226E-2</v>
      </c>
      <c r="EI11" s="2">
        <v>1.3135905529855246E-2</v>
      </c>
      <c r="EJ11" s="2">
        <v>0.76812449006596828</v>
      </c>
      <c r="EK11" s="2">
        <v>4.1576665038657978E-2</v>
      </c>
      <c r="EL11" s="2">
        <v>0.12304108639267623</v>
      </c>
      <c r="EM11" s="2">
        <v>4.118546212208642E-3</v>
      </c>
      <c r="EN11" s="2">
        <v>5.6482297532914248E-2</v>
      </c>
      <c r="EO11" s="2">
        <v>4.7851865863683174E-2</v>
      </c>
      <c r="EP11" s="2">
        <v>3.6633012314177336E-2</v>
      </c>
      <c r="EQ11" s="2">
        <v>5.7165084440592932E-3</v>
      </c>
      <c r="ER11" s="2">
        <v>2.7643608256925439E-2</v>
      </c>
      <c r="ES11" s="2">
        <v>2.9690066151525609E-2</v>
      </c>
      <c r="ET11" s="2">
        <v>1.9191861824742145</v>
      </c>
      <c r="EU11" s="2">
        <v>0.45626088246879676</v>
      </c>
      <c r="EV11" s="2">
        <v>1.0111186720324643</v>
      </c>
      <c r="EW11" s="2">
        <v>1.4629253000054177</v>
      </c>
      <c r="EX11" s="2">
        <v>0.21634872673933658</v>
      </c>
      <c r="EY11" s="2">
        <v>1.7854079701393275E-2</v>
      </c>
      <c r="EZ11" s="2">
        <v>0.45180662797295323</v>
      </c>
      <c r="FA11" s="2">
        <v>3.6031743769572452E-3</v>
      </c>
      <c r="FB11" s="2">
        <v>1.4203147613232317E-2</v>
      </c>
      <c r="FC11" s="2">
        <v>8.8489426878689368E-4</v>
      </c>
      <c r="FD11" s="2">
        <v>7.3756854062596282E-3</v>
      </c>
      <c r="FE11" s="2">
        <v>7.232628577840722</v>
      </c>
      <c r="FF11" s="2">
        <v>6.6169263792872177E-2</v>
      </c>
      <c r="FG11" s="2">
        <v>1.7189703051985583E-2</v>
      </c>
      <c r="FH11" s="2">
        <v>4.9296888508535995E-2</v>
      </c>
      <c r="FI11" s="2">
        <v>7.2692999435326894E-3</v>
      </c>
      <c r="FJ11" s="2">
        <v>4.985744352117902E-3</v>
      </c>
      <c r="FK11" s="2">
        <v>0.23420280644072988</v>
      </c>
      <c r="FL11" s="2">
        <v>4.5194411964591688E-2</v>
      </c>
      <c r="FM11" s="2">
        <v>3.2484254270705296E-2</v>
      </c>
      <c r="FN11" s="2">
        <v>1.5202267437552045E-2</v>
      </c>
      <c r="FO11" s="2">
        <v>2.8696655148888275E-2</v>
      </c>
      <c r="FP11" s="2">
        <v>1.6355858066748226E-2</v>
      </c>
      <c r="FQ11" s="2">
        <v>1.3135905529855246E-2</v>
      </c>
      <c r="FR11" s="2">
        <v>0.76812449006596828</v>
      </c>
      <c r="FS11" s="2">
        <v>4.1576665038657978E-2</v>
      </c>
      <c r="FT11" s="2">
        <v>0.12304108639267623</v>
      </c>
      <c r="FU11" s="2">
        <v>4.118546212208642E-3</v>
      </c>
      <c r="FV11" s="2">
        <v>5.6482297532914248E-2</v>
      </c>
      <c r="FW11" s="2">
        <v>4.7851865863683174E-2</v>
      </c>
      <c r="FX11" s="2">
        <v>3.6633012314177336E-2</v>
      </c>
      <c r="FY11" s="2">
        <v>5.7165084440592932E-3</v>
      </c>
      <c r="FZ11" s="2">
        <v>2.7643608256925439E-2</v>
      </c>
      <c r="GA11" s="2">
        <v>2.9690066151525609E-2</v>
      </c>
      <c r="GB11" s="2">
        <v>1.9191861824742145</v>
      </c>
      <c r="GC11" s="2">
        <v>0.45626088246879676</v>
      </c>
      <c r="GD11" s="2">
        <v>1.0111186720324643</v>
      </c>
      <c r="GE11" s="2">
        <v>1.4629253000054177</v>
      </c>
      <c r="GF11" s="2">
        <v>0.21634872673933658</v>
      </c>
      <c r="GG11" s="2">
        <v>1.7854079701393275E-2</v>
      </c>
      <c r="GH11" s="2">
        <v>0.45180662797295323</v>
      </c>
      <c r="GI11" s="2">
        <v>3.6031743769572452E-3</v>
      </c>
      <c r="GJ11" s="2">
        <v>1.4203147613232317E-2</v>
      </c>
      <c r="GK11" s="2">
        <v>8.8489426878689368E-4</v>
      </c>
      <c r="GL11" s="2">
        <v>7.3756854062596282E-3</v>
      </c>
      <c r="GM11" s="2">
        <v>7.232628577840722</v>
      </c>
      <c r="GN11" s="2">
        <v>7.9419068600079575E-3</v>
      </c>
      <c r="GO11" s="2">
        <v>1.7846520469502595E-3</v>
      </c>
      <c r="GP11" s="2">
        <v>8.9905882518564809E-3</v>
      </c>
      <c r="GQ11" s="2">
        <v>9.3227266512538732E-4</v>
      </c>
      <c r="GR11" s="2">
        <v>4.4442239204218378E-6</v>
      </c>
      <c r="GS11" s="2">
        <v>3.9925191598475802E-2</v>
      </c>
      <c r="GT11" s="2">
        <v>2.8576018998089439E-3</v>
      </c>
      <c r="GU11" s="2">
        <v>5.6919744321152722E-3</v>
      </c>
      <c r="GV11" s="2">
        <v>4.2085729129369299E-3</v>
      </c>
      <c r="GW11" s="2">
        <v>2.4591448589961944E-3</v>
      </c>
      <c r="GX11" s="2">
        <v>1.7805303427088442E-3</v>
      </c>
      <c r="GY11" s="2">
        <v>7.4096473463600111E-4</v>
      </c>
      <c r="GZ11" s="2">
        <v>7.3788778960734464E-2</v>
      </c>
      <c r="HA11" s="2">
        <v>5.0701190613952601E-3</v>
      </c>
      <c r="HB11" s="2">
        <v>1.4870703823627976E-2</v>
      </c>
      <c r="HC11" s="2">
        <v>6.1340668403304086E-4</v>
      </c>
      <c r="HD11" s="2">
        <v>1.5972831821363092E-2</v>
      </c>
      <c r="HE11" s="2">
        <v>3.0166001615111685E-3</v>
      </c>
      <c r="HF11" s="2">
        <v>3.501627638408378E-3</v>
      </c>
      <c r="HG11" s="2">
        <v>2.6449343881905344E-4</v>
      </c>
      <c r="HH11" s="2">
        <v>1.2868807250879539E-2</v>
      </c>
      <c r="HI11" s="2">
        <v>2.8813105242782456E-3</v>
      </c>
      <c r="HJ11" s="2">
        <v>0.22243344988788205</v>
      </c>
      <c r="HK11" s="2">
        <v>5.1386003214585856E-2</v>
      </c>
      <c r="HL11" s="2">
        <v>0.10292325891895608</v>
      </c>
      <c r="HM11" s="2">
        <v>0.17104744667329619</v>
      </c>
      <c r="HN11" s="2">
        <v>3.9639131705467845E-2</v>
      </c>
      <c r="HO11" s="2">
        <v>2.8605989300795645E-4</v>
      </c>
      <c r="HP11" s="2">
        <v>6.8124187754340107E-2</v>
      </c>
      <c r="HQ11" s="2">
        <v>1.2172281326590963E-5</v>
      </c>
      <c r="HR11" s="2">
        <v>7.9394179785669699E-4</v>
      </c>
      <c r="HS11" s="2">
        <v>0.86681217631930818</v>
      </c>
      <c r="HT11" s="2">
        <v>3.1157054074394193E-3</v>
      </c>
      <c r="HU11" s="2">
        <v>9.2911042438017393E-4</v>
      </c>
      <c r="HV11" s="2">
        <v>3.4024374212465857E-3</v>
      </c>
      <c r="HW11" s="2">
        <v>5.8999429979056568E-4</v>
      </c>
      <c r="HX11" s="2">
        <v>1.3540093880678512E-4</v>
      </c>
      <c r="HY11" s="2">
        <v>2.2495183729084288E-3</v>
      </c>
      <c r="HZ11" s="2">
        <v>4.1504598055799773E-3</v>
      </c>
      <c r="IA11" s="2">
        <v>1.7782549565718024E-3</v>
      </c>
      <c r="IB11" s="2">
        <v>4.4734941535069409E-4</v>
      </c>
      <c r="IC11" s="2">
        <v>2.3778721498241414E-3</v>
      </c>
      <c r="ID11" s="2">
        <v>9.1140529291640728E-4</v>
      </c>
      <c r="IE11" s="2">
        <v>4.3464595723942417E-4</v>
      </c>
      <c r="IF11" s="2">
        <v>3.3406828875705626E-2</v>
      </c>
      <c r="IG11" s="2">
        <v>6.4666306371576237E-3</v>
      </c>
      <c r="IH11" s="2">
        <v>7.0411263852396544E-3</v>
      </c>
      <c r="II11" s="2">
        <v>7.7519205396040272E-6</v>
      </c>
      <c r="IJ11" s="2">
        <v>1.9063723750558478E-5</v>
      </c>
      <c r="IK11" s="2">
        <v>5.8492841197478585E-4</v>
      </c>
      <c r="IL11" s="2">
        <v>3.4020574710609793E-5</v>
      </c>
      <c r="IM11" s="2">
        <v>1.3429618112648672E-4</v>
      </c>
      <c r="IN11" s="2">
        <v>1.5015733568344306E-4</v>
      </c>
      <c r="IO11" s="2">
        <v>2.2553842412079914E-4</v>
      </c>
      <c r="IP11" s="2">
        <v>8.8876400015928267E-2</v>
      </c>
      <c r="IQ11" s="2">
        <v>2.1439659675770949E-2</v>
      </c>
      <c r="IR11" s="2">
        <v>5.1221259652240357E-2</v>
      </c>
      <c r="IS11" s="2">
        <v>6.7436740340157314E-2</v>
      </c>
      <c r="IT11" s="2">
        <v>1.9625778205425303E-3</v>
      </c>
      <c r="IU11" s="2">
        <v>2.8694055236589831E-4</v>
      </c>
      <c r="IV11" s="2">
        <v>1.6215480687916953E-2</v>
      </c>
      <c r="IW11" s="2">
        <v>3.3782895926347518E-5</v>
      </c>
      <c r="IX11" s="2">
        <v>1.9932060306500755E-4</v>
      </c>
      <c r="IY11" s="2">
        <v>8.6065830201078664E-4</v>
      </c>
      <c r="IZ11" s="2">
        <v>0.317125317457988</v>
      </c>
      <c r="JA11" s="2">
        <v>7.8660704931433761E-3</v>
      </c>
      <c r="JB11" s="2">
        <v>1.5932184942071129E-3</v>
      </c>
      <c r="JC11" s="2">
        <v>8.0211429762690207E-3</v>
      </c>
      <c r="JD11" s="2">
        <v>7.5907862565538357E-4</v>
      </c>
      <c r="JE11" s="2">
        <v>4.754902690950323E-4</v>
      </c>
      <c r="JF11" s="2">
        <v>1.1641566239401151E-2</v>
      </c>
      <c r="JG11" s="2">
        <v>3.1508586226310503E-3</v>
      </c>
      <c r="JH11" s="2">
        <v>2.2186969256543809E-3</v>
      </c>
      <c r="JI11" s="2">
        <v>1.2940333042565809E-3</v>
      </c>
      <c r="JJ11" s="2">
        <v>1.8791931818372598E-3</v>
      </c>
      <c r="JK11" s="2">
        <v>1.6826923189528064E-3</v>
      </c>
      <c r="JL11" s="2">
        <v>1.0140112322451036E-3</v>
      </c>
      <c r="JM11" s="2">
        <v>7.2383769519141439E-2</v>
      </c>
      <c r="JN11" s="2">
        <v>4.7327971816413352E-3</v>
      </c>
      <c r="JO11" s="2">
        <v>8.2103579537524691E-3</v>
      </c>
      <c r="JP11" s="2">
        <v>4.4096501560132015E-5</v>
      </c>
      <c r="JQ11" s="2">
        <v>3.4138716916342058E-3</v>
      </c>
      <c r="JR11" s="2">
        <v>1.0287916861943347E-3</v>
      </c>
      <c r="JS11" s="2">
        <v>3.8590779125017579E-4</v>
      </c>
      <c r="JT11" s="2">
        <v>6.9783861058757464E-5</v>
      </c>
      <c r="JU11" s="2">
        <v>2.4089172050265734E-3</v>
      </c>
      <c r="JV11" s="2">
        <v>1.8584511478059716E-3</v>
      </c>
      <c r="JW11" s="2">
        <v>0.15891818429718665</v>
      </c>
      <c r="JX11" s="2">
        <v>3.1995206959303163E-2</v>
      </c>
      <c r="JY11" s="2">
        <v>9.1672344960922025E-2</v>
      </c>
      <c r="JZ11" s="2">
        <v>0.12692297733788349</v>
      </c>
      <c r="KA11" s="2">
        <v>1.1460994827219538E-2</v>
      </c>
      <c r="KB11" s="2">
        <v>1.8057141218161068E-4</v>
      </c>
      <c r="KC11" s="2">
        <v>3.5250632376961473E-2</v>
      </c>
      <c r="KD11" s="2">
        <v>8.2964073362547374E-5</v>
      </c>
      <c r="KE11" s="2">
        <v>1.9138075359987199E-4</v>
      </c>
      <c r="KF11" s="2">
        <v>2.1574015279085799E-3</v>
      </c>
      <c r="KG11" s="2">
        <v>0.59496545574894255</v>
      </c>
      <c r="KH11" s="2">
        <v>7.6474441095897632E-3</v>
      </c>
      <c r="KI11" s="2">
        <v>1.8233438001627501E-3</v>
      </c>
      <c r="KJ11" s="2">
        <v>3.4727252679676744E-3</v>
      </c>
      <c r="KK11" s="2">
        <v>5.5530055564391347E-4</v>
      </c>
      <c r="KL11" s="2">
        <v>1.0751233652207834E-3</v>
      </c>
      <c r="KM11" s="2">
        <v>1.7099202246939966E-2</v>
      </c>
      <c r="KN11" s="2">
        <v>3.638697974573129E-3</v>
      </c>
      <c r="KO11" s="2">
        <v>2.5043599107396294E-3</v>
      </c>
      <c r="KP11" s="2">
        <v>2.3124295625858967E-3</v>
      </c>
      <c r="KQ11" s="2">
        <v>4.0625623319745403E-3</v>
      </c>
      <c r="KR11" s="2">
        <v>2.9477240804687472E-3</v>
      </c>
      <c r="KS11" s="2">
        <v>1.7070345453470061E-3</v>
      </c>
      <c r="KT11" s="2">
        <v>0.10319810972320866</v>
      </c>
      <c r="KU11" s="2">
        <v>9.8671392464833485E-4</v>
      </c>
      <c r="KV11" s="2">
        <v>1.1294991766433759E-2</v>
      </c>
      <c r="KW11" s="2">
        <v>9.4591563368502066E-4</v>
      </c>
      <c r="KX11" s="2">
        <v>2.5415610074594652E-3</v>
      </c>
      <c r="KY11" s="2">
        <v>3.183190294795726E-4</v>
      </c>
      <c r="KZ11" s="2">
        <v>2.3583208335839776E-3</v>
      </c>
      <c r="LA11" s="2">
        <v>9.8029638927146952E-3</v>
      </c>
      <c r="LB11" s="2">
        <v>0.23012765688329567</v>
      </c>
      <c r="LC11" s="2">
        <v>6.5801893717791091E-2</v>
      </c>
      <c r="LD11" s="2">
        <v>0.12758468929988773</v>
      </c>
      <c r="LE11" s="2">
        <v>0.16432576316550457</v>
      </c>
      <c r="LF11" s="2">
        <v>1.6189811444048446E-2</v>
      </c>
      <c r="LG11" s="2">
        <v>9.0939080289151981E-4</v>
      </c>
      <c r="LH11" s="2">
        <v>3.674107386561682E-2</v>
      </c>
      <c r="LI11" s="2">
        <v>1.1321218500172352E-3</v>
      </c>
      <c r="LJ11" s="2">
        <v>0.82310524459148038</v>
      </c>
      <c r="LK11" s="2">
        <v>8.2889545631956441E-3</v>
      </c>
      <c r="LL11" s="2">
        <v>7.9152527466072424E-4</v>
      </c>
      <c r="LM11" s="2">
        <v>2.0814622471490144E-3</v>
      </c>
      <c r="LN11" s="2">
        <v>2.3574199466095991E-4</v>
      </c>
      <c r="LO11" s="2">
        <v>1.9530325293803607E-4</v>
      </c>
      <c r="LP11" s="2">
        <v>1.1345918786387752E-2</v>
      </c>
      <c r="LQ11" s="2">
        <v>5.3416636299290178E-3</v>
      </c>
      <c r="LR11" s="2">
        <v>2.1504170862127582E-3</v>
      </c>
      <c r="LS11" s="2">
        <v>4.8101309685828655E-4</v>
      </c>
      <c r="LT11" s="2">
        <v>3.2817885380474108E-3</v>
      </c>
      <c r="LU11" s="2">
        <v>8.5659028052784906E-4</v>
      </c>
      <c r="LV11" s="2">
        <v>1.4765434408686008E-3</v>
      </c>
      <c r="LW11" s="2">
        <v>7.9640222726535287E-2</v>
      </c>
      <c r="LX11" s="2">
        <v>3.8275555121859528E-3</v>
      </c>
      <c r="LY11" s="2">
        <v>1.3295835268144299E-2</v>
      </c>
      <c r="LZ11" s="2">
        <v>2.4129314905185475E-6</v>
      </c>
      <c r="MA11" s="2">
        <v>7.1722533563484889E-3</v>
      </c>
      <c r="MB11" s="2">
        <v>3.9931706731215243E-4</v>
      </c>
      <c r="MC11" s="2">
        <v>1.4705144367490532E-3</v>
      </c>
      <c r="MD11" s="2">
        <v>8.8713201714511945E-5</v>
      </c>
      <c r="ME11" s="2">
        <v>7.3735608512176293E-4</v>
      </c>
      <c r="MF11" s="2">
        <v>1.307524655819594E-3</v>
      </c>
      <c r="MG11" s="2">
        <v>0.17280645833351643</v>
      </c>
      <c r="MH11" s="2">
        <v>3.9515922635214848E-2</v>
      </c>
      <c r="MI11" s="2">
        <v>0.10305485211610572</v>
      </c>
      <c r="MJ11" s="2">
        <v>0.1332905356983016</v>
      </c>
      <c r="MK11" s="2">
        <v>9.9025648230809098E-3</v>
      </c>
      <c r="ML11" s="2">
        <v>1.4433539633068421E-3</v>
      </c>
      <c r="MM11" s="2">
        <v>3.0235683582195871E-2</v>
      </c>
      <c r="MN11" s="2">
        <v>1.5183196146466158E-4</v>
      </c>
      <c r="MO11" s="2">
        <v>1.5995090367008817E-5</v>
      </c>
      <c r="MP11" s="2">
        <v>0.6348858256364116</v>
      </c>
      <c r="MQ11" s="2">
        <v>21.697885733522138</v>
      </c>
    </row>
    <row r="12" spans="1:355" x14ac:dyDescent="0.25">
      <c r="A12" s="1" t="s">
        <v>15</v>
      </c>
      <c r="B12" s="2">
        <v>5.5942480216046022E-3</v>
      </c>
      <c r="C12" s="2">
        <v>9.2206110941130343E-4</v>
      </c>
      <c r="D12" s="2">
        <v>4.5685679286406496E-3</v>
      </c>
      <c r="E12" s="2">
        <v>3.9881037110801529E-4</v>
      </c>
      <c r="F12" s="2">
        <v>5.0654966137399508E-4</v>
      </c>
      <c r="G12" s="2">
        <v>4.1509624641604213E-3</v>
      </c>
      <c r="H12" s="2">
        <v>7.7502020257480273E-3</v>
      </c>
      <c r="I12" s="2">
        <v>3.5806755682840077E-3</v>
      </c>
      <c r="J12" s="2">
        <v>8.1587705891010239E-4</v>
      </c>
      <c r="K12" s="2">
        <v>3.1794390798193495E-3</v>
      </c>
      <c r="L12" s="2">
        <v>1.4868758586944616E-3</v>
      </c>
      <c r="M12" s="2">
        <v>1.7917940573338364E-3</v>
      </c>
      <c r="N12" s="2">
        <v>8.5821745436460387E-2</v>
      </c>
      <c r="O12" s="2">
        <v>6.7347469822951079E-3</v>
      </c>
      <c r="P12" s="2">
        <v>1.6294614929273428E-2</v>
      </c>
      <c r="Q12" s="2">
        <v>1.6821786605607101E-4</v>
      </c>
      <c r="R12" s="2">
        <v>5.687317013767523E-4</v>
      </c>
      <c r="S12" s="2">
        <v>9.7201116722399751E-5</v>
      </c>
      <c r="T12" s="2">
        <v>3.8308187972358365E-4</v>
      </c>
      <c r="U12" s="2">
        <v>7.3879721276790835E-4</v>
      </c>
      <c r="V12" s="2">
        <v>0.18835643001871222</v>
      </c>
      <c r="W12" s="2">
        <v>4.4759259465594524E-2</v>
      </c>
      <c r="X12" s="2">
        <v>0.11663164306416066</v>
      </c>
      <c r="Y12" s="2">
        <v>0.14359717055311769</v>
      </c>
      <c r="Z12" s="2">
        <v>4.1035263327890686E-3</v>
      </c>
      <c r="AA12" s="2">
        <v>4.7436131371352522E-5</v>
      </c>
      <c r="AB12" s="2">
        <v>2.6965527488957027E-2</v>
      </c>
      <c r="AC12" s="2">
        <v>2.1949326875137058E-3</v>
      </c>
      <c r="AD12" s="2">
        <v>0.67220912607198058</v>
      </c>
      <c r="AE12" s="2">
        <v>9.3745010327611362E-3</v>
      </c>
      <c r="AF12" s="2">
        <v>3.1066297349467992E-3</v>
      </c>
      <c r="AG12" s="2">
        <v>4.9884912297410849E-3</v>
      </c>
      <c r="AH12" s="2">
        <v>8.8152174493200748E-4</v>
      </c>
      <c r="AI12" s="2">
        <v>1.3717548509260742E-3</v>
      </c>
      <c r="AJ12" s="2">
        <v>7.3759158801813912E-2</v>
      </c>
      <c r="AK12" s="2">
        <v>6.4802540585404038E-3</v>
      </c>
      <c r="AL12" s="2">
        <v>4.4864355137363005E-3</v>
      </c>
      <c r="AM12" s="2">
        <v>2.3199989309001332E-3</v>
      </c>
      <c r="AN12" s="2">
        <v>3.8813225800543635E-3</v>
      </c>
      <c r="AO12" s="2">
        <v>1.806952548039441E-3</v>
      </c>
      <c r="AP12" s="2">
        <v>1.3829662033666901E-4</v>
      </c>
      <c r="AQ12" s="2">
        <v>9.2548477388189887E-2</v>
      </c>
      <c r="AR12" s="2">
        <v>7.0654767567780664E-7</v>
      </c>
      <c r="AS12" s="2">
        <v>2.4534875308368186E-2</v>
      </c>
      <c r="AT12" s="2">
        <v>3.4846224670599636E-4</v>
      </c>
      <c r="AU12" s="2">
        <v>2.2061907546793786E-2</v>
      </c>
      <c r="AV12" s="2">
        <v>1.3516326362897742E-2</v>
      </c>
      <c r="AW12" s="2">
        <v>7.0468594188276357E-3</v>
      </c>
      <c r="AX12" s="2">
        <v>6.0240042882265107E-3</v>
      </c>
      <c r="AY12" s="2">
        <v>6.6450999761011797E-3</v>
      </c>
      <c r="AZ12" s="2">
        <v>2.3188068638170835E-3</v>
      </c>
      <c r="BA12" s="2">
        <v>0.30491827933465543</v>
      </c>
      <c r="BB12" s="2">
        <v>7.5238902443693328E-2</v>
      </c>
      <c r="BC12" s="2">
        <v>0.12660238477449043</v>
      </c>
      <c r="BD12" s="2">
        <v>0.22967937689096207</v>
      </c>
      <c r="BE12" s="2">
        <v>7.2611393992247253E-2</v>
      </c>
      <c r="BF12" s="2">
        <v>1.147764809566676E-3</v>
      </c>
      <c r="BG12" s="2">
        <v>0.10307699211647164</v>
      </c>
      <c r="BH12" s="2">
        <v>3.3966078125559254E-4</v>
      </c>
      <c r="BI12" s="2">
        <v>1.5458031317188399E-2</v>
      </c>
      <c r="BJ12" s="2">
        <v>1.2167136300548627</v>
      </c>
      <c r="BK12" s="2">
        <v>3.9947120802233428E-3</v>
      </c>
      <c r="BL12" s="2">
        <v>2.8618188098944461E-3</v>
      </c>
      <c r="BM12" s="2">
        <v>2.7505853970743589E-3</v>
      </c>
      <c r="BN12" s="2">
        <v>6.652329657168899E-4</v>
      </c>
      <c r="BO12" s="2">
        <v>1.7007414073778412E-4</v>
      </c>
      <c r="BP12" s="2">
        <v>4.8013705590761908E-3</v>
      </c>
      <c r="BQ12" s="2">
        <v>2.3882204940469283E-3</v>
      </c>
      <c r="BR12" s="2">
        <v>2.2010475510047429E-3</v>
      </c>
      <c r="BS12" s="2">
        <v>9.8423669688229459E-4</v>
      </c>
      <c r="BT12" s="2">
        <v>2.4633928793241517E-3</v>
      </c>
      <c r="BU12" s="2">
        <v>1.6097594498151303E-3</v>
      </c>
      <c r="BV12" s="2">
        <v>1.7502212547074025E-3</v>
      </c>
      <c r="BW12" s="2">
        <v>6.516932988111393E-2</v>
      </c>
      <c r="BX12" s="2">
        <v>4.6433576675544777E-3</v>
      </c>
      <c r="BY12" s="2">
        <v>7.5408348764653532E-3</v>
      </c>
      <c r="BZ12" s="2">
        <v>8.7783726745883835E-7</v>
      </c>
      <c r="CA12" s="2">
        <v>1.6307551697859233E-5</v>
      </c>
      <c r="CB12" s="2">
        <v>1.7776541919081328E-4</v>
      </c>
      <c r="CC12" s="2">
        <v>4.0418378849682606E-4</v>
      </c>
      <c r="CD12" s="2">
        <v>7.9572172216138841E-5</v>
      </c>
      <c r="CE12" s="2">
        <v>5.2400475281856888E-4</v>
      </c>
      <c r="CF12" s="2">
        <v>3.4268084701448709E-3</v>
      </c>
      <c r="CG12" s="2">
        <v>0.1295676749959509</v>
      </c>
      <c r="CH12" s="2">
        <v>2.5573480292313495E-2</v>
      </c>
      <c r="CI12" s="2">
        <v>8.4331206846600518E-2</v>
      </c>
      <c r="CJ12" s="2">
        <v>0.10399419470363741</v>
      </c>
      <c r="CK12" s="2">
        <v>4.1086566482558479E-3</v>
      </c>
      <c r="CL12" s="2">
        <v>6.9271391082034316E-4</v>
      </c>
      <c r="CM12" s="2">
        <v>1.96629878570369E-2</v>
      </c>
      <c r="CN12" s="2">
        <v>6.4641770892918639E-5</v>
      </c>
      <c r="CO12" s="2">
        <v>3.5387522926592265E-5</v>
      </c>
      <c r="CP12" s="2">
        <v>1.0174102414702443E-6</v>
      </c>
      <c r="CQ12" s="2">
        <v>7.0803863182673863E-5</v>
      </c>
      <c r="CR12" s="2">
        <v>0.47672648051732902</v>
      </c>
      <c r="CS12" s="2">
        <v>5.6795604018008471E-3</v>
      </c>
      <c r="CT12" s="2">
        <v>2.083963540191895E-3</v>
      </c>
      <c r="CU12" s="2">
        <v>7.3205516066685902E-3</v>
      </c>
      <c r="CV12" s="2">
        <v>1.5918045803322595E-3</v>
      </c>
      <c r="CW12" s="2">
        <v>7.5140377975128664E-4</v>
      </c>
      <c r="CX12" s="2">
        <v>9.7866760959995081E-3</v>
      </c>
      <c r="CY12" s="2">
        <v>5.417266750466534E-3</v>
      </c>
      <c r="CZ12" s="2">
        <v>4.8865520029000176E-3</v>
      </c>
      <c r="DA12" s="2">
        <v>1.7576087083067953E-3</v>
      </c>
      <c r="DB12" s="2">
        <v>3.1038292912341178E-3</v>
      </c>
      <c r="DC12" s="2">
        <v>2.3303353744944335E-3</v>
      </c>
      <c r="DD12" s="2">
        <v>3.1545972450672225E-3</v>
      </c>
      <c r="DE12" s="2">
        <v>8.5654020559803715E-2</v>
      </c>
      <c r="DF12" s="2">
        <v>6.5265710691487285E-3</v>
      </c>
      <c r="DG12" s="2">
        <v>1.2890900229448235E-2</v>
      </c>
      <c r="DH12" s="2">
        <v>3.9732966492717645E-4</v>
      </c>
      <c r="DI12" s="2">
        <v>4.4427237281044214E-3</v>
      </c>
      <c r="DJ12" s="2">
        <v>3.0760823617520164E-4</v>
      </c>
      <c r="DK12" s="2">
        <v>6.0858532436802954E-4</v>
      </c>
      <c r="DL12" s="2">
        <v>9.4344721732981217E-4</v>
      </c>
      <c r="DM12" s="2">
        <v>0.21632556706765932</v>
      </c>
      <c r="DN12" s="2">
        <v>6.3389925832045127E-2</v>
      </c>
      <c r="DO12" s="2">
        <v>0.11616926625725453</v>
      </c>
      <c r="DP12" s="2">
        <v>0.15293564123561418</v>
      </c>
      <c r="DQ12" s="2">
        <v>6.9931922852463991E-3</v>
      </c>
      <c r="DR12" s="2">
        <v>2.793483810753109E-3</v>
      </c>
      <c r="DS12" s="2">
        <v>3.6766374978359648E-2</v>
      </c>
      <c r="DT12" s="2">
        <v>2.2298771892031632E-6</v>
      </c>
      <c r="DU12" s="2">
        <v>5.62418247270493E-4</v>
      </c>
      <c r="DV12" s="2">
        <v>2.5223338006351704E-3</v>
      </c>
      <c r="DW12" s="2">
        <v>0.75809576879854601</v>
      </c>
      <c r="DX12" s="2">
        <v>5.0994753728452837E-2</v>
      </c>
      <c r="DY12" s="2">
        <v>1.4808652282836607E-2</v>
      </c>
      <c r="DZ12" s="2">
        <v>4.1230920781719561E-2</v>
      </c>
      <c r="EA12" s="2">
        <v>6.1398281115742186E-3</v>
      </c>
      <c r="EB12" s="2">
        <v>4.4257063742907058E-3</v>
      </c>
      <c r="EC12" s="2">
        <v>0.12601356705199712</v>
      </c>
      <c r="ED12" s="2">
        <v>3.6738804987861411E-2</v>
      </c>
      <c r="EE12" s="2">
        <v>2.7096445317786669E-2</v>
      </c>
      <c r="EF12" s="2">
        <v>1.3356998529402074E-2</v>
      </c>
      <c r="EG12" s="2">
        <v>2.4388843738541142E-2</v>
      </c>
      <c r="EH12" s="2">
        <v>1.4278457246567126E-2</v>
      </c>
      <c r="EI12" s="2">
        <v>1.1454924971356317E-2</v>
      </c>
      <c r="EJ12" s="2">
        <v>0.62542718529915842</v>
      </c>
      <c r="EK12" s="2">
        <v>3.5446242893072168E-2</v>
      </c>
      <c r="EL12" s="2">
        <v>0.1075662607871465</v>
      </c>
      <c r="EM12" s="2">
        <v>3.76870488931335E-4</v>
      </c>
      <c r="EN12" s="2">
        <v>2.7952346693055238E-2</v>
      </c>
      <c r="EO12" s="2">
        <v>1.5458795039322291E-2</v>
      </c>
      <c r="EP12" s="2">
        <v>1.4759681378112939E-2</v>
      </c>
      <c r="EQ12" s="2">
        <v>7.0974182865536847E-3</v>
      </c>
      <c r="ER12" s="2">
        <v>2.0682641400466554E-2</v>
      </c>
      <c r="ES12" s="2">
        <v>1.6131316291748896E-2</v>
      </c>
      <c r="ET12" s="2">
        <v>1.5191654875275671</v>
      </c>
      <c r="EU12" s="2">
        <v>0.37979789542580439</v>
      </c>
      <c r="EV12" s="2">
        <v>0.83634461983953445</v>
      </c>
      <c r="EW12" s="2">
        <v>1.139367592101763</v>
      </c>
      <c r="EX12" s="2">
        <v>0.11890186709976366</v>
      </c>
      <c r="EY12" s="2">
        <v>7.1116999522334795E-3</v>
      </c>
      <c r="EZ12" s="2">
        <v>0.30302297226222841</v>
      </c>
      <c r="FA12" s="2">
        <v>4.1495852271093247E-4</v>
      </c>
      <c r="FB12" s="2">
        <v>1.759042063694044E-2</v>
      </c>
      <c r="FC12" s="2">
        <v>1.1478471184283295E-4</v>
      </c>
      <c r="FD12" s="2">
        <v>5.4343336023119637E-3</v>
      </c>
      <c r="FE12" s="2">
        <v>5.5690932933626547</v>
      </c>
      <c r="FF12" s="2">
        <v>5.0994753728452837E-2</v>
      </c>
      <c r="FG12" s="2">
        <v>1.4808652282836607E-2</v>
      </c>
      <c r="FH12" s="2">
        <v>4.1230920781719561E-2</v>
      </c>
      <c r="FI12" s="2">
        <v>6.1398281115742186E-3</v>
      </c>
      <c r="FJ12" s="2">
        <v>4.4257063742907058E-3</v>
      </c>
      <c r="FK12" s="2">
        <v>0.12601356705199712</v>
      </c>
      <c r="FL12" s="2">
        <v>3.6738804987861411E-2</v>
      </c>
      <c r="FM12" s="2">
        <v>2.7096445317786669E-2</v>
      </c>
      <c r="FN12" s="2">
        <v>1.3356998529402074E-2</v>
      </c>
      <c r="FO12" s="2">
        <v>2.4388843738541142E-2</v>
      </c>
      <c r="FP12" s="2">
        <v>1.4278457246567126E-2</v>
      </c>
      <c r="FQ12" s="2">
        <v>1.1454924971356317E-2</v>
      </c>
      <c r="FR12" s="2">
        <v>0.62542718529915842</v>
      </c>
      <c r="FS12" s="2">
        <v>3.5446242893072168E-2</v>
      </c>
      <c r="FT12" s="2">
        <v>0.1075662607871465</v>
      </c>
      <c r="FU12" s="2">
        <v>3.76870488931335E-4</v>
      </c>
      <c r="FV12" s="2">
        <v>2.7952346693055238E-2</v>
      </c>
      <c r="FW12" s="2">
        <v>1.5458795039322291E-2</v>
      </c>
      <c r="FX12" s="2">
        <v>1.4759681378112939E-2</v>
      </c>
      <c r="FY12" s="2">
        <v>7.0974182865536847E-3</v>
      </c>
      <c r="FZ12" s="2">
        <v>2.0682641400466554E-2</v>
      </c>
      <c r="GA12" s="2">
        <v>1.6131316291748896E-2</v>
      </c>
      <c r="GB12" s="2">
        <v>1.5191654875275671</v>
      </c>
      <c r="GC12" s="2">
        <v>0.37979789542580439</v>
      </c>
      <c r="GD12" s="2">
        <v>0.83634461983953445</v>
      </c>
      <c r="GE12" s="2">
        <v>1.139367592101763</v>
      </c>
      <c r="GF12" s="2">
        <v>0.11890186709976366</v>
      </c>
      <c r="GG12" s="2">
        <v>7.1116999522334795E-3</v>
      </c>
      <c r="GH12" s="2">
        <v>0.30302297226222841</v>
      </c>
      <c r="GI12" s="2">
        <v>4.1495852271093247E-4</v>
      </c>
      <c r="GJ12" s="2">
        <v>1.759042063694044E-2</v>
      </c>
      <c r="GK12" s="2">
        <v>1.1478471184283295E-4</v>
      </c>
      <c r="GL12" s="2">
        <v>5.4343336023119637E-3</v>
      </c>
      <c r="GM12" s="2">
        <v>5.5690932933626547</v>
      </c>
      <c r="GN12" s="2">
        <v>5.7881387850621437E-3</v>
      </c>
      <c r="GO12" s="2">
        <v>1.4494352093052494E-3</v>
      </c>
      <c r="GP12" s="2">
        <v>7.3584256733189041E-3</v>
      </c>
      <c r="GQ12" s="2">
        <v>7.4042430359448803E-4</v>
      </c>
      <c r="GR12" s="2">
        <v>3.562254039885041E-6</v>
      </c>
      <c r="GS12" s="2">
        <v>1.9070045300750873E-2</v>
      </c>
      <c r="GT12" s="2">
        <v>2.3120082949788369E-3</v>
      </c>
      <c r="GU12" s="2">
        <v>4.4872952191963647E-3</v>
      </c>
      <c r="GV12" s="2">
        <v>3.5110929306693367E-3</v>
      </c>
      <c r="GW12" s="2">
        <v>1.9525871857249077E-3</v>
      </c>
      <c r="GX12" s="2">
        <v>1.4820096479998242E-3</v>
      </c>
      <c r="GY12" s="2">
        <v>5.8744373238967624E-4</v>
      </c>
      <c r="GZ12" s="2">
        <v>5.6631930806421815E-2</v>
      </c>
      <c r="HA12" s="2">
        <v>4.0607849718787429E-3</v>
      </c>
      <c r="HB12" s="2">
        <v>1.1798939381599368E-2</v>
      </c>
      <c r="HC12" s="2">
        <v>2.7065440646097782E-5</v>
      </c>
      <c r="HD12" s="2">
        <v>4.114245596364377E-3</v>
      </c>
      <c r="HE12" s="2">
        <v>8.3330102219505541E-4</v>
      </c>
      <c r="HF12" s="2">
        <v>1.4041745029473279E-3</v>
      </c>
      <c r="HG12" s="2">
        <v>2.4156245024978943E-4</v>
      </c>
      <c r="HH12" s="2">
        <v>9.365781654196324E-3</v>
      </c>
      <c r="HI12" s="2">
        <v>2.3862228714107659E-3</v>
      </c>
      <c r="HJ12" s="2">
        <v>0.16097281087857152</v>
      </c>
      <c r="HK12" s="2">
        <v>3.9738687181641086E-2</v>
      </c>
      <c r="HL12" s="2">
        <v>8.0028350910723564E-2</v>
      </c>
      <c r="HM12" s="2">
        <v>0.12123412369693042</v>
      </c>
      <c r="HN12" s="2">
        <v>1.8789707451783873E-2</v>
      </c>
      <c r="HO12" s="2">
        <v>2.8033784896700056E-4</v>
      </c>
      <c r="HP12" s="2">
        <v>4.1205772786206858E-2</v>
      </c>
      <c r="HQ12" s="2">
        <v>2.248740661173232E-6</v>
      </c>
      <c r="HR12" s="2">
        <v>6.954430220799606E-4</v>
      </c>
      <c r="HS12" s="2">
        <v>0.60255395975250547</v>
      </c>
      <c r="HT12" s="2">
        <v>2.4054616766310028E-3</v>
      </c>
      <c r="HU12" s="2">
        <v>8.272005219705609E-4</v>
      </c>
      <c r="HV12" s="2">
        <v>2.8959257023644146E-3</v>
      </c>
      <c r="HW12" s="2">
        <v>5.2935637992546493E-4</v>
      </c>
      <c r="HX12" s="2">
        <v>1.2587997797789129E-4</v>
      </c>
      <c r="HY12" s="2">
        <v>4.8233696192166318E-4</v>
      </c>
      <c r="HZ12" s="2">
        <v>3.6272698596611862E-3</v>
      </c>
      <c r="IA12" s="2">
        <v>1.6345832231129606E-3</v>
      </c>
      <c r="IB12" s="2">
        <v>3.9633500051182522E-4</v>
      </c>
      <c r="IC12" s="2">
        <v>2.0135927228020021E-3</v>
      </c>
      <c r="ID12" s="2">
        <v>8.2044892607584035E-4</v>
      </c>
      <c r="IE12" s="2">
        <v>3.942001142958641E-4</v>
      </c>
      <c r="IF12" s="2">
        <v>2.9368827670667817E-2</v>
      </c>
      <c r="IG12" s="2">
        <v>5.5677592151895062E-3</v>
      </c>
      <c r="IH12" s="2">
        <v>6.4143123069154507E-3</v>
      </c>
      <c r="II12" s="2">
        <v>2.4246357273169779E-8</v>
      </c>
      <c r="IJ12" s="2">
        <v>6.4281369969863378E-7</v>
      </c>
      <c r="IK12" s="2">
        <v>4.3795164258520681E-5</v>
      </c>
      <c r="IL12" s="2">
        <v>4.9544170137546294E-6</v>
      </c>
      <c r="IM12" s="2">
        <v>8.586755027547251E-5</v>
      </c>
      <c r="IN12" s="2">
        <v>6.5422792051433905E-5</v>
      </c>
      <c r="IO12" s="2">
        <v>8.6638605005329085E-5</v>
      </c>
      <c r="IP12" s="2">
        <v>7.4931404368498142E-2</v>
      </c>
      <c r="IQ12" s="2">
        <v>1.7427914108474694E-2</v>
      </c>
      <c r="IR12" s="2">
        <v>4.5101355934436191E-2</v>
      </c>
      <c r="IS12" s="2">
        <v>5.7503490260023445E-2</v>
      </c>
      <c r="IT12" s="2">
        <v>3.0303103413285458E-4</v>
      </c>
      <c r="IU12" s="2">
        <v>1.7930592778880855E-4</v>
      </c>
      <c r="IV12" s="2">
        <v>1.2402134325587254E-2</v>
      </c>
      <c r="IW12" s="2">
        <v>2.4177546063706891E-8</v>
      </c>
      <c r="IX12" s="2">
        <v>9.3438377513336044E-5</v>
      </c>
      <c r="IY12" s="2">
        <v>1.0152881820078078E-4</v>
      </c>
      <c r="IZ12" s="2">
        <v>0.26583446318088655</v>
      </c>
      <c r="JA12" s="2">
        <v>5.6923288864963494E-3</v>
      </c>
      <c r="JB12" s="2">
        <v>1.3601167922246778E-3</v>
      </c>
      <c r="JC12" s="2">
        <v>6.754062609032668E-3</v>
      </c>
      <c r="JD12" s="2">
        <v>6.6507557292092045E-4</v>
      </c>
      <c r="JE12" s="2">
        <v>4.0779795126225576E-4</v>
      </c>
      <c r="JF12" s="2">
        <v>3.6328263365122205E-3</v>
      </c>
      <c r="JG12" s="2">
        <v>2.4481675385692073E-3</v>
      </c>
      <c r="JH12" s="2">
        <v>1.9113195917492877E-3</v>
      </c>
      <c r="JI12" s="2">
        <v>1.0883092840310927E-3</v>
      </c>
      <c r="JJ12" s="2">
        <v>1.6220163975928339E-3</v>
      </c>
      <c r="JK12" s="2">
        <v>1.4423189646991573E-3</v>
      </c>
      <c r="JL12" s="2">
        <v>8.7117491762706218E-4</v>
      </c>
      <c r="JM12" s="2">
        <v>5.6185141281740701E-2</v>
      </c>
      <c r="JN12" s="2">
        <v>4.0241132451078057E-3</v>
      </c>
      <c r="JO12" s="2">
        <v>7.2524714372548919E-3</v>
      </c>
      <c r="JP12" s="2">
        <v>3.0242951076668426E-7</v>
      </c>
      <c r="JQ12" s="2">
        <v>3.0091428119361836E-4</v>
      </c>
      <c r="JR12" s="2">
        <v>1.6329362989002828E-4</v>
      </c>
      <c r="JS12" s="2">
        <v>8.573041665568411E-5</v>
      </c>
      <c r="JT12" s="2">
        <v>4.4045254605135995E-5</v>
      </c>
      <c r="JU12" s="2">
        <v>1.177945757910489E-3</v>
      </c>
      <c r="JV12" s="2">
        <v>1.0752634109559985E-3</v>
      </c>
      <c r="JW12" s="2">
        <v>0.1216864284554061</v>
      </c>
      <c r="JX12" s="2">
        <v>2.6329187648584964E-2</v>
      </c>
      <c r="JY12" s="2">
        <v>7.2893343479315809E-2</v>
      </c>
      <c r="JZ12" s="2">
        <v>9.5357240806821134E-2</v>
      </c>
      <c r="KA12" s="2">
        <v>3.4558663522629802E-3</v>
      </c>
      <c r="KB12" s="2">
        <v>1.7695998424924013E-4</v>
      </c>
      <c r="KC12" s="2">
        <v>2.2463897327505328E-2</v>
      </c>
      <c r="KD12" s="2">
        <v>6.1531751659811261E-6</v>
      </c>
      <c r="KE12" s="2">
        <v>1.3291472964410412E-4</v>
      </c>
      <c r="KF12" s="2">
        <v>6.4626325098041397E-4</v>
      </c>
      <c r="KG12" s="2">
        <v>0.44135299119747889</v>
      </c>
      <c r="KH12" s="2">
        <v>5.827662296750153E-3</v>
      </c>
      <c r="KI12" s="2">
        <v>1.5478362223042752E-3</v>
      </c>
      <c r="KJ12" s="2">
        <v>2.8694710952734087E-3</v>
      </c>
      <c r="KK12" s="2">
        <v>5.0794800471839205E-4</v>
      </c>
      <c r="KL12" s="2">
        <v>9.2440334139988543E-4</v>
      </c>
      <c r="KM12" s="2">
        <v>7.0085167972312326E-3</v>
      </c>
      <c r="KN12" s="2">
        <v>3.1344354842517733E-3</v>
      </c>
      <c r="KO12" s="2">
        <v>2.1394034946420832E-3</v>
      </c>
      <c r="KP12" s="2">
        <v>2.0820464362001803E-3</v>
      </c>
      <c r="KQ12" s="2">
        <v>3.4980349496444609E-3</v>
      </c>
      <c r="KR12" s="2">
        <v>2.6073159157904949E-3</v>
      </c>
      <c r="KS12" s="2">
        <v>1.4893739511369116E-3</v>
      </c>
      <c r="KT12" s="2">
        <v>8.7420579829644338E-2</v>
      </c>
      <c r="KU12" s="2">
        <v>9.114680170047725E-4</v>
      </c>
      <c r="KV12" s="2">
        <v>9.6290372135424789E-3</v>
      </c>
      <c r="KW12" s="2">
        <v>4.3923965307918546E-5</v>
      </c>
      <c r="KX12" s="2">
        <v>3.4422718712005216E-4</v>
      </c>
      <c r="KY12" s="2">
        <v>1.5329131818262194E-4</v>
      </c>
      <c r="KZ12" s="2">
        <v>1.5129038784280555E-3</v>
      </c>
      <c r="LA12" s="2">
        <v>4.4528634752026668E-3</v>
      </c>
      <c r="LB12" s="2">
        <v>0.18571661120697097</v>
      </c>
      <c r="LC12" s="2">
        <v>5.4119078157436148E-2</v>
      </c>
      <c r="LD12" s="2">
        <v>0.10856225965436353</v>
      </c>
      <c r="LE12" s="2">
        <v>0.13159753304953484</v>
      </c>
      <c r="LF12" s="2">
        <v>6.3539185060586933E-3</v>
      </c>
      <c r="LG12" s="2">
        <v>6.5459829117253958E-4</v>
      </c>
      <c r="LH12" s="2">
        <v>2.3035273395171314E-2</v>
      </c>
      <c r="LI12" s="2">
        <v>5.0130697298991767E-4</v>
      </c>
      <c r="LJ12" s="2">
        <v>0.64864532210747405</v>
      </c>
      <c r="LK12" s="2">
        <v>6.6381405471232554E-3</v>
      </c>
      <c r="LL12" s="2">
        <v>6.4959034258740074E-4</v>
      </c>
      <c r="LM12" s="2">
        <v>1.724839539605485E-3</v>
      </c>
      <c r="LN12" s="2">
        <v>1.5965418832578066E-4</v>
      </c>
      <c r="LO12" s="2">
        <v>1.6428041682164905E-4</v>
      </c>
      <c r="LP12" s="2">
        <v>3.3216737345310721E-3</v>
      </c>
      <c r="LQ12" s="2">
        <v>3.1809804815985214E-3</v>
      </c>
      <c r="LR12" s="2">
        <v>1.7691331531609082E-3</v>
      </c>
      <c r="LS12" s="2">
        <v>4.014934829903137E-4</v>
      </c>
      <c r="LT12" s="2">
        <v>2.6746286523449529E-3</v>
      </c>
      <c r="LU12" s="2">
        <v>6.9244056095834293E-4</v>
      </c>
      <c r="LV12" s="2">
        <v>1.2778230784616725E-3</v>
      </c>
      <c r="LW12" s="2">
        <v>6.6627132445115811E-2</v>
      </c>
      <c r="LX12" s="2">
        <v>2.9767351772173522E-3</v>
      </c>
      <c r="LY12" s="2">
        <v>1.1210275104279108E-2</v>
      </c>
      <c r="LZ12" s="2">
        <v>1.3828844374213696E-7</v>
      </c>
      <c r="MA12" s="2">
        <v>1.4583289033058954E-3</v>
      </c>
      <c r="MB12" s="2">
        <v>1.1484194459896648E-4</v>
      </c>
      <c r="MC12" s="2">
        <v>4.5809621757048459E-4</v>
      </c>
      <c r="MD12" s="2">
        <v>6.4265899900413988E-5</v>
      </c>
      <c r="ME12" s="2">
        <v>3.9981538486889113E-4</v>
      </c>
      <c r="MF12" s="2">
        <v>7.0246816511445969E-4</v>
      </c>
      <c r="MG12" s="2">
        <v>0.13669028120114265</v>
      </c>
      <c r="MH12" s="2">
        <v>3.3221460296021042E-2</v>
      </c>
      <c r="MI12" s="2">
        <v>8.6024808918189186E-2</v>
      </c>
      <c r="MJ12" s="2">
        <v>0.10346882090512162</v>
      </c>
      <c r="MK12" s="2">
        <v>2.1825744969866615E-3</v>
      </c>
      <c r="ML12" s="2">
        <v>1.1390992375444101E-3</v>
      </c>
      <c r="MM12" s="2">
        <v>1.744401198693242E-2</v>
      </c>
      <c r="MN12" s="2">
        <v>1.1148044732763679E-4</v>
      </c>
      <c r="MO12" s="2">
        <v>1.2238483400581918E-5</v>
      </c>
      <c r="MP12" s="2">
        <v>0.48696155168159067</v>
      </c>
      <c r="MQ12" s="2">
        <v>16.707279880087967</v>
      </c>
    </row>
    <row r="13" spans="1:355" x14ac:dyDescent="0.25">
      <c r="A13" s="1" t="s">
        <v>16</v>
      </c>
      <c r="B13" s="2">
        <v>3.6842455809875181E-3</v>
      </c>
      <c r="C13" s="2">
        <v>7.6664897686697727E-4</v>
      </c>
      <c r="D13" s="2">
        <v>3.7078714379284563E-3</v>
      </c>
      <c r="E13" s="2">
        <v>3.3816733767959035E-4</v>
      </c>
      <c r="F13" s="2">
        <v>4.2757823609582943E-4</v>
      </c>
      <c r="G13" s="2">
        <v>1.0156070649734728E-3</v>
      </c>
      <c r="H13" s="2">
        <v>6.5404057863490779E-3</v>
      </c>
      <c r="I13" s="2">
        <v>2.9242014990015692E-3</v>
      </c>
      <c r="J13" s="2">
        <v>7.3077305153370568E-4</v>
      </c>
      <c r="K13" s="2">
        <v>2.5934272261183733E-3</v>
      </c>
      <c r="L13" s="2">
        <v>1.2442837869857E-3</v>
      </c>
      <c r="M13" s="2">
        <v>1.43413630142504E-3</v>
      </c>
      <c r="N13" s="2">
        <v>6.1535339974439142E-2</v>
      </c>
      <c r="O13" s="2">
        <v>5.3978104416611047E-3</v>
      </c>
      <c r="P13" s="2">
        <v>1.3569385905346501E-2</v>
      </c>
      <c r="Q13" s="2">
        <v>7.9912347710485526E-6</v>
      </c>
      <c r="R13" s="2">
        <v>6.2347406302373437E-5</v>
      </c>
      <c r="S13" s="2">
        <v>4.6487408722245621E-5</v>
      </c>
      <c r="T13" s="2">
        <v>7.6192548194177774E-5</v>
      </c>
      <c r="U13" s="2">
        <v>1.2522924654717691E-4</v>
      </c>
      <c r="V13" s="2">
        <v>0.14012265872176544</v>
      </c>
      <c r="W13" s="2">
        <v>3.4212776114373372E-2</v>
      </c>
      <c r="X13" s="2">
        <v>8.6932734923605384E-2</v>
      </c>
      <c r="Y13" s="2">
        <v>0.10590988260739205</v>
      </c>
      <c r="Z13" s="2">
        <v>9.6911965625122725E-4</v>
      </c>
      <c r="AA13" s="2">
        <v>4.6487408722245621E-5</v>
      </c>
      <c r="AB13" s="2">
        <v>1.8977147683786662E-2</v>
      </c>
      <c r="AC13" s="2">
        <v>6.973592204364506E-4</v>
      </c>
      <c r="AD13" s="2">
        <v>0.49409629678826195</v>
      </c>
      <c r="AE13" s="2">
        <v>7.0059807949296379E-3</v>
      </c>
      <c r="AF13" s="2">
        <v>2.5550735658479424E-3</v>
      </c>
      <c r="AG13" s="2">
        <v>3.9796138959495315E-3</v>
      </c>
      <c r="AH13" s="2">
        <v>7.104285379602609E-4</v>
      </c>
      <c r="AI13" s="2">
        <v>1.2101455785134469E-3</v>
      </c>
      <c r="AJ13" s="2">
        <v>4.308890846276537E-2</v>
      </c>
      <c r="AK13" s="2">
        <v>5.3252869260039032E-3</v>
      </c>
      <c r="AL13" s="2">
        <v>3.4670288830721692E-3</v>
      </c>
      <c r="AM13" s="2">
        <v>2.0516844323283439E-3</v>
      </c>
      <c r="AN13" s="2">
        <v>3.2091410798080898E-3</v>
      </c>
      <c r="AO13" s="2">
        <v>1.5608862074726344E-3</v>
      </c>
      <c r="AP13" s="2">
        <v>1.2002393242475558E-4</v>
      </c>
      <c r="AQ13" s="2">
        <v>7.0992126151756846E-2</v>
      </c>
      <c r="AR13" s="2">
        <v>5.3529294201520403E-7</v>
      </c>
      <c r="AS13" s="2">
        <v>2.1333773127023711E-2</v>
      </c>
      <c r="AT13" s="2">
        <v>5.8116278318787859E-6</v>
      </c>
      <c r="AU13" s="2">
        <v>3.9256746770400201E-3</v>
      </c>
      <c r="AV13" s="2">
        <v>2.4400643081633542E-3</v>
      </c>
      <c r="AW13" s="2">
        <v>2.2355469630867893E-3</v>
      </c>
      <c r="AX13" s="2">
        <v>5.5741106306306815E-3</v>
      </c>
      <c r="AY13" s="2">
        <v>6.8426786398977811E-3</v>
      </c>
      <c r="AZ13" s="2">
        <v>1.8243121234636929E-3</v>
      </c>
      <c r="BA13" s="2">
        <v>0.22626374502436991</v>
      </c>
      <c r="BB13" s="2">
        <v>5.9653108155571274E-2</v>
      </c>
      <c r="BC13" s="2">
        <v>0.10047831580226985</v>
      </c>
      <c r="BD13" s="2">
        <v>0.16661063686879865</v>
      </c>
      <c r="BE13" s="2">
        <v>4.2418506388010049E-2</v>
      </c>
      <c r="BF13" s="2">
        <v>6.7040207475531832E-4</v>
      </c>
      <c r="BG13" s="2">
        <v>6.6132321066528804E-2</v>
      </c>
      <c r="BH13" s="2">
        <v>2.8944741145697791E-5</v>
      </c>
      <c r="BI13" s="2">
        <v>2.0211764751505479E-2</v>
      </c>
      <c r="BJ13" s="2">
        <v>0.8719265807118679</v>
      </c>
      <c r="BK13" s="2">
        <v>2.8116859137126879E-3</v>
      </c>
      <c r="BL13" s="2">
        <v>2.5736218169864844E-3</v>
      </c>
      <c r="BM13" s="2">
        <v>2.1792216697624112E-3</v>
      </c>
      <c r="BN13" s="2">
        <v>5.4560196492386265E-4</v>
      </c>
      <c r="BO13" s="2">
        <v>1.5801535586630326E-4</v>
      </c>
      <c r="BP13" s="2">
        <v>1.3670723485465564E-3</v>
      </c>
      <c r="BQ13" s="2">
        <v>2.1805305599890213E-3</v>
      </c>
      <c r="BR13" s="2">
        <v>1.7483535744657263E-3</v>
      </c>
      <c r="BS13" s="2">
        <v>9.0067199324189186E-4</v>
      </c>
      <c r="BT13" s="2">
        <v>2.0824693473809712E-3</v>
      </c>
      <c r="BU13" s="2">
        <v>1.4030131578550611E-3</v>
      </c>
      <c r="BV13" s="2">
        <v>1.4871439188010992E-3</v>
      </c>
      <c r="BW13" s="2">
        <v>4.8349650905146861E-2</v>
      </c>
      <c r="BX13" s="2">
        <v>3.8329176315777288E-3</v>
      </c>
      <c r="BY13" s="2">
        <v>6.8840801128019716E-3</v>
      </c>
      <c r="BZ13" s="2"/>
      <c r="CA13" s="2">
        <v>4.7357766753422265E-8</v>
      </c>
      <c r="CB13" s="2">
        <v>5.2963721125326858E-6</v>
      </c>
      <c r="CC13" s="2">
        <v>2.0203060747234414E-5</v>
      </c>
      <c r="CD13" s="2">
        <v>4.8541825242683537E-5</v>
      </c>
      <c r="CE13" s="2">
        <v>1.4371192476906892E-4</v>
      </c>
      <c r="CF13" s="2">
        <v>1.1342230244430242E-3</v>
      </c>
      <c r="CG13" s="2">
        <v>9.8085314763885489E-2</v>
      </c>
      <c r="CH13" s="2">
        <v>1.9581264492826853E-2</v>
      </c>
      <c r="CI13" s="2">
        <v>6.5097962422671893E-2</v>
      </c>
      <c r="CJ13" s="2">
        <v>7.850405027105864E-2</v>
      </c>
      <c r="CK13" s="2">
        <v>1.1604352601572673E-3</v>
      </c>
      <c r="CL13" s="2">
        <v>2.0663708838928924E-4</v>
      </c>
      <c r="CM13" s="2">
        <v>1.340608784838675E-2</v>
      </c>
      <c r="CN13" s="2">
        <v>6.654450877225427E-7</v>
      </c>
      <c r="CO13" s="2">
        <v>6.0392302948861986E-6</v>
      </c>
      <c r="CP13" s="2">
        <v>3.4309848482639114E-8</v>
      </c>
      <c r="CQ13" s="2">
        <v>8.3097982341679495E-6</v>
      </c>
      <c r="CR13" s="2">
        <v>0.35591287476698141</v>
      </c>
      <c r="CS13" s="2">
        <v>3.68857800443474E-3</v>
      </c>
      <c r="CT13" s="2">
        <v>1.7489352266879363E-3</v>
      </c>
      <c r="CU13" s="2">
        <v>5.7797730959914372E-3</v>
      </c>
      <c r="CV13" s="2">
        <v>1.2821950667611594E-3</v>
      </c>
      <c r="CW13" s="2">
        <v>6.5788484669692499E-4</v>
      </c>
      <c r="CX13" s="2">
        <v>2.452410917370639E-3</v>
      </c>
      <c r="CY13" s="2">
        <v>4.2738963076326747E-3</v>
      </c>
      <c r="CZ13" s="2">
        <v>3.8095905869671028E-3</v>
      </c>
      <c r="DA13" s="2">
        <v>1.565427028625084E-3</v>
      </c>
      <c r="DB13" s="2">
        <v>2.5815006487910877E-3</v>
      </c>
      <c r="DC13" s="2">
        <v>2.0187494038914487E-3</v>
      </c>
      <c r="DD13" s="2">
        <v>2.5893219240653285E-3</v>
      </c>
      <c r="DE13" s="2">
        <v>5.7606070381839618E-2</v>
      </c>
      <c r="DF13" s="2">
        <v>5.3433597725889587E-3</v>
      </c>
      <c r="DG13" s="2">
        <v>1.1136980078566314E-2</v>
      </c>
      <c r="DH13" s="2">
        <v>2.5897668352102635E-5</v>
      </c>
      <c r="DI13" s="2">
        <v>6.0045369705961785E-4</v>
      </c>
      <c r="DJ13" s="2">
        <v>1.3249638296452192E-4</v>
      </c>
      <c r="DK13" s="2">
        <v>1.4367399009606905E-4</v>
      </c>
      <c r="DL13" s="2">
        <v>2.2771840185008133E-4</v>
      </c>
      <c r="DM13" s="2">
        <v>0.15550763466868892</v>
      </c>
      <c r="DN13" s="2">
        <v>4.8972961377778471E-2</v>
      </c>
      <c r="DO13" s="2">
        <v>8.3499294085064762E-2</v>
      </c>
      <c r="DP13" s="2">
        <v>0.10653467329091044</v>
      </c>
      <c r="DQ13" s="2">
        <v>1.9419799730967142E-3</v>
      </c>
      <c r="DR13" s="2">
        <v>5.1043094427392465E-4</v>
      </c>
      <c r="DS13" s="2">
        <v>2.3035379205845689E-2</v>
      </c>
      <c r="DT13" s="2">
        <v>4.758688522448817E-8</v>
      </c>
      <c r="DU13" s="2">
        <v>2.4343017637611911E-4</v>
      </c>
      <c r="DV13" s="2">
        <v>1.0786930137869025E-3</v>
      </c>
      <c r="DW13" s="2">
        <v>0.52898943775394003</v>
      </c>
      <c r="DX13" s="2">
        <v>3.4923527726459659E-2</v>
      </c>
      <c r="DY13" s="2">
        <v>1.2500395024408344E-2</v>
      </c>
      <c r="DZ13" s="2">
        <v>3.2928685509952982E-2</v>
      </c>
      <c r="EA13" s="2">
        <v>5.0619659531846162E-3</v>
      </c>
      <c r="EB13" s="2">
        <v>3.8064237783170616E-3</v>
      </c>
      <c r="EC13" s="2">
        <v>5.6707553758561298E-2</v>
      </c>
      <c r="ED13" s="2">
        <v>2.9882222030187786E-2</v>
      </c>
      <c r="EE13" s="2">
        <v>2.152793481384551E-2</v>
      </c>
      <c r="EF13" s="2">
        <v>1.1535877915734136E-2</v>
      </c>
      <c r="EG13" s="2">
        <v>2.001581491571507E-2</v>
      </c>
      <c r="EH13" s="2">
        <v>1.2161529814466618E-2</v>
      </c>
      <c r="EI13" s="2">
        <v>9.407784926865434E-3</v>
      </c>
      <c r="EJ13" s="2">
        <v>0.45661186080448618</v>
      </c>
      <c r="EK13" s="2">
        <v>2.8424717219856309E-2</v>
      </c>
      <c r="EL13" s="2">
        <v>9.1647167686867703E-2</v>
      </c>
      <c r="EM13" s="2">
        <v>1.9875698636267749E-5</v>
      </c>
      <c r="EN13" s="2">
        <v>4.1485966632664115E-3</v>
      </c>
      <c r="EO13" s="2">
        <v>2.549307578631014E-3</v>
      </c>
      <c r="EP13" s="2">
        <v>3.1813290064884826E-3</v>
      </c>
      <c r="EQ13" s="2">
        <v>6.0666300975085003E-3</v>
      </c>
      <c r="ER13" s="2">
        <v>1.1982382163093381E-2</v>
      </c>
      <c r="ES13" s="2">
        <v>6.1098879390293044E-3</v>
      </c>
      <c r="ET13" s="2">
        <v>1.1191447848307721</v>
      </c>
      <c r="EU13" s="2">
        <v>0.29200132295186326</v>
      </c>
      <c r="EV13" s="2">
        <v>0.63361117706230841</v>
      </c>
      <c r="EW13" s="2">
        <v>0.82714346187890875</v>
      </c>
      <c r="EX13" s="2">
        <v>5.4227672589716183E-2</v>
      </c>
      <c r="EY13" s="2">
        <v>2.4798811688451139E-3</v>
      </c>
      <c r="EZ13" s="2">
        <v>0.1935322848166002</v>
      </c>
      <c r="FA13" s="2">
        <v>4.6176582145148581E-5</v>
      </c>
      <c r="FB13" s="2">
        <v>2.0752721431366347E-2</v>
      </c>
      <c r="FC13" s="2">
        <v>4.0697339769920769E-6</v>
      </c>
      <c r="FD13" s="2">
        <v>1.8465768644194518E-3</v>
      </c>
      <c r="FE13" s="2">
        <v>4.0059916009364853</v>
      </c>
      <c r="FF13" s="2">
        <v>3.4923527726459659E-2</v>
      </c>
      <c r="FG13" s="2">
        <v>1.2500395024408344E-2</v>
      </c>
      <c r="FH13" s="2">
        <v>3.2928685509952982E-2</v>
      </c>
      <c r="FI13" s="2">
        <v>5.0619659531846162E-3</v>
      </c>
      <c r="FJ13" s="2">
        <v>3.8064237783170616E-3</v>
      </c>
      <c r="FK13" s="2">
        <v>5.6707553758561298E-2</v>
      </c>
      <c r="FL13" s="2">
        <v>2.9882222030187786E-2</v>
      </c>
      <c r="FM13" s="2">
        <v>2.152793481384551E-2</v>
      </c>
      <c r="FN13" s="2">
        <v>1.1535877915734136E-2</v>
      </c>
      <c r="FO13" s="2">
        <v>2.001581491571507E-2</v>
      </c>
      <c r="FP13" s="2">
        <v>1.2161529814466618E-2</v>
      </c>
      <c r="FQ13" s="2">
        <v>9.407784926865434E-3</v>
      </c>
      <c r="FR13" s="2">
        <v>0.45661186080448618</v>
      </c>
      <c r="FS13" s="2">
        <v>2.8424717219856309E-2</v>
      </c>
      <c r="FT13" s="2">
        <v>9.1647167686867703E-2</v>
      </c>
      <c r="FU13" s="2">
        <v>1.9875698636267749E-5</v>
      </c>
      <c r="FV13" s="2">
        <v>4.1485966632664115E-3</v>
      </c>
      <c r="FW13" s="2">
        <v>2.549307578631014E-3</v>
      </c>
      <c r="FX13" s="2">
        <v>3.1813290064884826E-3</v>
      </c>
      <c r="FY13" s="2">
        <v>6.0666300975085003E-3</v>
      </c>
      <c r="FZ13" s="2">
        <v>1.1982382163093381E-2</v>
      </c>
      <c r="GA13" s="2">
        <v>6.1098879390293044E-3</v>
      </c>
      <c r="GB13" s="2">
        <v>1.1191447848307721</v>
      </c>
      <c r="GC13" s="2">
        <v>0.29200132295186326</v>
      </c>
      <c r="GD13" s="2">
        <v>0.63361117706230841</v>
      </c>
      <c r="GE13" s="2">
        <v>0.82714346187890875</v>
      </c>
      <c r="GF13" s="2">
        <v>5.4227672589716183E-2</v>
      </c>
      <c r="GG13" s="2">
        <v>2.4798811688451139E-3</v>
      </c>
      <c r="GH13" s="2">
        <v>0.1935322848166002</v>
      </c>
      <c r="GI13" s="2">
        <v>4.6176582145148581E-5</v>
      </c>
      <c r="GJ13" s="2">
        <v>2.0752721431366347E-2</v>
      </c>
      <c r="GK13" s="2">
        <v>4.0697339769920769E-6</v>
      </c>
      <c r="GL13" s="2">
        <v>1.8465768644194518E-3</v>
      </c>
      <c r="GM13" s="2">
        <v>4.0059916009364853</v>
      </c>
      <c r="GN13" s="2">
        <v>3.7234779910157892E-3</v>
      </c>
      <c r="GO13" s="2">
        <v>1.1785110568739814E-3</v>
      </c>
      <c r="GP13" s="2">
        <v>5.8057018187930879E-3</v>
      </c>
      <c r="GQ13" s="2">
        <v>5.86322776369789E-4</v>
      </c>
      <c r="GR13" s="2">
        <v>3.0712292628900012E-6</v>
      </c>
      <c r="GS13" s="2">
        <v>5.6581200160945319E-3</v>
      </c>
      <c r="GT13" s="2">
        <v>1.9223604225677776E-3</v>
      </c>
      <c r="GU13" s="2">
        <v>3.4012035205749844E-3</v>
      </c>
      <c r="GV13" s="2">
        <v>2.8743467580280499E-3</v>
      </c>
      <c r="GW13" s="2">
        <v>1.5591894437536735E-3</v>
      </c>
      <c r="GX13" s="2">
        <v>1.2402302703199697E-3</v>
      </c>
      <c r="GY13" s="2">
        <v>4.5801599500568785E-4</v>
      </c>
      <c r="GZ13" s="2">
        <v>3.8936659970564037E-2</v>
      </c>
      <c r="HA13" s="2">
        <v>3.0912980213612662E-3</v>
      </c>
      <c r="HB13" s="2">
        <v>9.3864456557195101E-3</v>
      </c>
      <c r="HC13" s="2">
        <v>3.0849717243487543E-8</v>
      </c>
      <c r="HD13" s="2">
        <v>1.4542082619520741E-4</v>
      </c>
      <c r="HE13" s="2">
        <v>5.5341447154482926E-5</v>
      </c>
      <c r="HF13" s="2">
        <v>1.956351846935983E-4</v>
      </c>
      <c r="HG13" s="2">
        <v>9.7856891003019608E-5</v>
      </c>
      <c r="HH13" s="2">
        <v>3.8067689066549884E-3</v>
      </c>
      <c r="HI13" s="2">
        <v>1.1633082736612864E-3</v>
      </c>
      <c r="HJ13" s="2">
        <v>0.10889979430290597</v>
      </c>
      <c r="HK13" s="2">
        <v>2.9074839356600955E-2</v>
      </c>
      <c r="HL13" s="2">
        <v>5.7549257344015087E-2</v>
      </c>
      <c r="HM13" s="2">
        <v>7.9824954946305024E-2</v>
      </c>
      <c r="HN13" s="2">
        <v>5.3833899301051584E-3</v>
      </c>
      <c r="HO13" s="2">
        <v>2.7473008598937295E-4</v>
      </c>
      <c r="HP13" s="2">
        <v>2.2275697602289941E-2</v>
      </c>
      <c r="HQ13" s="2">
        <v>4.827180630951212E-8</v>
      </c>
      <c r="HR13" s="2">
        <v>1.9370936520839608E-4</v>
      </c>
      <c r="HS13" s="2">
        <v>0.38876573853061114</v>
      </c>
      <c r="HT13" s="2">
        <v>1.6999318205807403E-3</v>
      </c>
      <c r="HU13" s="2">
        <v>7.114004527519574E-4</v>
      </c>
      <c r="HV13" s="2">
        <v>2.3877781452365087E-3</v>
      </c>
      <c r="HW13" s="2">
        <v>4.5575348457936756E-4</v>
      </c>
      <c r="HX13" s="2">
        <v>1.1693214954137574E-4</v>
      </c>
      <c r="HY13" s="2">
        <v>9.4864545684005813E-5</v>
      </c>
      <c r="HZ13" s="2">
        <v>3.0431370961588322E-3</v>
      </c>
      <c r="IA13" s="2">
        <v>1.4434653998110943E-3</v>
      </c>
      <c r="IB13" s="2">
        <v>3.5033811501529796E-4</v>
      </c>
      <c r="IC13" s="2">
        <v>1.6293644119238513E-3</v>
      </c>
      <c r="ID13" s="2">
        <v>7.2002583349062949E-4</v>
      </c>
      <c r="IE13" s="2">
        <v>3.3629929670188791E-4</v>
      </c>
      <c r="IF13" s="2">
        <v>2.3760728478088831E-2</v>
      </c>
      <c r="IG13" s="2">
        <v>4.5123043440632241E-3</v>
      </c>
      <c r="IH13" s="2">
        <v>5.6135074538578274E-3</v>
      </c>
      <c r="II13" s="2">
        <v>1.4033221087145476E-5</v>
      </c>
      <c r="IJ13" s="2"/>
      <c r="IK13" s="2">
        <v>1.4579979219419348E-6</v>
      </c>
      <c r="IL13" s="2">
        <v>9.8387166730044647E-8</v>
      </c>
      <c r="IM13" s="2">
        <v>3.0572440462933269E-5</v>
      </c>
      <c r="IN13" s="2">
        <v>1.2026362633955865E-5</v>
      </c>
      <c r="IO13" s="2">
        <v>1.4073943709104977E-5</v>
      </c>
      <c r="IP13" s="2">
        <v>5.9989500805655793E-2</v>
      </c>
      <c r="IQ13" s="2">
        <v>1.3113669778170363E-2</v>
      </c>
      <c r="IR13" s="2">
        <v>3.7039500082682926E-2</v>
      </c>
      <c r="IS13" s="2">
        <v>4.687583102748543E-2</v>
      </c>
      <c r="IT13" s="2">
        <v>5.907564422820057E-5</v>
      </c>
      <c r="IU13" s="2">
        <v>3.5788901455805263E-5</v>
      </c>
      <c r="IV13" s="2">
        <v>9.8363309448025061E-3</v>
      </c>
      <c r="IW13" s="2">
        <v>1.6428081340921289E-5</v>
      </c>
      <c r="IX13" s="2">
        <v>5.2164609928719915E-6</v>
      </c>
      <c r="IY13" s="2">
        <v>9.576503684009798E-7</v>
      </c>
      <c r="IZ13" s="2">
        <v>0.21392039275765048</v>
      </c>
      <c r="JA13" s="2">
        <v>3.6006264393008804E-3</v>
      </c>
      <c r="JB13" s="2">
        <v>1.1350300091698166E-3</v>
      </c>
      <c r="JC13" s="2">
        <v>5.4008478368490374E-3</v>
      </c>
      <c r="JD13" s="2">
        <v>5.7209948354510951E-4</v>
      </c>
      <c r="JE13" s="2">
        <v>3.3905857373768067E-4</v>
      </c>
      <c r="JF13" s="2">
        <v>7.1517523027543562E-4</v>
      </c>
      <c r="JG13" s="2">
        <v>1.9600304648890237E-3</v>
      </c>
      <c r="JH13" s="2">
        <v>1.5951220198872204E-3</v>
      </c>
      <c r="JI13" s="2">
        <v>8.8925288510681389E-4</v>
      </c>
      <c r="JJ13" s="2">
        <v>1.3534838121802436E-3</v>
      </c>
      <c r="JK13" s="2">
        <v>1.1978512811242621E-3</v>
      </c>
      <c r="JL13" s="2">
        <v>7.1274330521281656E-4</v>
      </c>
      <c r="JM13" s="2">
        <v>3.8428163899590105E-2</v>
      </c>
      <c r="JN13" s="2">
        <v>3.2213612480737489E-3</v>
      </c>
      <c r="JO13" s="2">
        <v>6.3118683455453449E-3</v>
      </c>
      <c r="JP13" s="2"/>
      <c r="JQ13" s="2">
        <v>1.5047320981335247E-6</v>
      </c>
      <c r="JR13" s="2">
        <v>4.2810097936951468E-6</v>
      </c>
      <c r="JS13" s="2">
        <v>5.8214405751491093E-6</v>
      </c>
      <c r="JT13" s="2">
        <v>3.2695837786360513E-5</v>
      </c>
      <c r="JU13" s="2">
        <v>2.6870916224867977E-4</v>
      </c>
      <c r="JV13" s="2">
        <v>3.1613746991670811E-4</v>
      </c>
      <c r="JW13" s="2">
        <v>8.7308035840554979E-2</v>
      </c>
      <c r="JX13" s="2">
        <v>1.987532100606744E-2</v>
      </c>
      <c r="JY13" s="2">
        <v>5.245378335057102E-2</v>
      </c>
      <c r="JZ13" s="2">
        <v>6.7432714834487539E-2</v>
      </c>
      <c r="KA13" s="2">
        <v>6.5871110247356932E-4</v>
      </c>
      <c r="KB13" s="2">
        <v>5.6464127801866265E-5</v>
      </c>
      <c r="KC13" s="2">
        <v>1.4978931483916526E-2</v>
      </c>
      <c r="KD13" s="2">
        <v>4.2455879272953327E-8</v>
      </c>
      <c r="KE13" s="2">
        <v>2.3768290015505755E-5</v>
      </c>
      <c r="KF13" s="2">
        <v>6.2214831961930701E-5</v>
      </c>
      <c r="KG13" s="2">
        <v>0.31091185181063585</v>
      </c>
      <c r="KH13" s="2">
        <v>3.9048262414850985E-3</v>
      </c>
      <c r="KI13" s="2">
        <v>1.2964321467930739E-3</v>
      </c>
      <c r="KJ13" s="2">
        <v>2.2784347572145343E-3</v>
      </c>
      <c r="KK13" s="2">
        <v>4.5887330679156822E-4</v>
      </c>
      <c r="KL13" s="2">
        <v>7.5903900575715287E-4</v>
      </c>
      <c r="KM13" s="2">
        <v>1.5858961045371184E-3</v>
      </c>
      <c r="KN13" s="2">
        <v>2.7424398696120921E-3</v>
      </c>
      <c r="KO13" s="2">
        <v>1.7046347890312297E-3</v>
      </c>
      <c r="KP13" s="2">
        <v>1.8343282910628584E-3</v>
      </c>
      <c r="KQ13" s="2">
        <v>2.899065785995138E-3</v>
      </c>
      <c r="KR13" s="2">
        <v>2.2090635757748825E-3</v>
      </c>
      <c r="KS13" s="2">
        <v>1.2203811594727295E-3</v>
      </c>
      <c r="KT13" s="2">
        <v>6.6112938370782096E-2</v>
      </c>
      <c r="KU13" s="2">
        <v>8.1066932070143869E-4</v>
      </c>
      <c r="KV13" s="2">
        <v>8.1576849398017296E-3</v>
      </c>
      <c r="KW13" s="2">
        <v>1.2089763084557804E-6</v>
      </c>
      <c r="KX13" s="2">
        <v>1.6703695328154699E-5</v>
      </c>
      <c r="KY13" s="2">
        <v>5.0239819289355194E-5</v>
      </c>
      <c r="KZ13" s="2">
        <v>5.1380749765119057E-4</v>
      </c>
      <c r="LA13" s="2">
        <v>9.7649766035766135E-4</v>
      </c>
      <c r="LB13" s="2">
        <v>0.13971144871389535</v>
      </c>
      <c r="LC13" s="2">
        <v>4.1736741049082607E-2</v>
      </c>
      <c r="LD13" s="2">
        <v>8.4003170449348033E-2</v>
      </c>
      <c r="LE13" s="2">
        <v>9.7974707664812741E-2</v>
      </c>
      <c r="LF13" s="2">
        <v>1.5082178296454624E-3</v>
      </c>
      <c r="LG13" s="2">
        <v>7.7678274891656025E-5</v>
      </c>
      <c r="LH13" s="2">
        <v>1.3971537215464715E-2</v>
      </c>
      <c r="LI13" s="2">
        <v>2.7438455602300828E-5</v>
      </c>
      <c r="LJ13" s="2">
        <v>0.47854410496649041</v>
      </c>
      <c r="LK13" s="2">
        <v>4.80417494001257E-3</v>
      </c>
      <c r="LL13" s="2">
        <v>5.3474177243017314E-4</v>
      </c>
      <c r="LM13" s="2">
        <v>1.409442852227978E-3</v>
      </c>
      <c r="LN13" s="2">
        <v>1.1252399457390821E-4</v>
      </c>
      <c r="LO13" s="2">
        <v>1.3469880284545794E-4</v>
      </c>
      <c r="LP13" s="2">
        <v>7.2949906831416811E-4</v>
      </c>
      <c r="LQ13" s="2">
        <v>1.8941345969853845E-3</v>
      </c>
      <c r="LR13" s="2">
        <v>1.4343345410344171E-3</v>
      </c>
      <c r="LS13" s="2">
        <v>3.3905536079209038E-4</v>
      </c>
      <c r="LT13" s="2">
        <v>2.1081731597636416E-3</v>
      </c>
      <c r="LU13" s="2">
        <v>5.6742629755202891E-4</v>
      </c>
      <c r="LV13" s="2">
        <v>1.0497190937560894E-3</v>
      </c>
      <c r="LW13" s="2">
        <v>5.0890182672278628E-2</v>
      </c>
      <c r="LX13" s="2">
        <v>2.2144611468868274E-3</v>
      </c>
      <c r="LY13" s="2">
        <v>9.2534420682047966E-3</v>
      </c>
      <c r="LZ13" s="2"/>
      <c r="MA13" s="2">
        <v>7.5949070166298147E-5</v>
      </c>
      <c r="MB13" s="2">
        <v>7.768564053399451E-6</v>
      </c>
      <c r="MC13" s="2">
        <v>4.4519171528835127E-5</v>
      </c>
      <c r="MD13" s="2">
        <v>5.3628861406699364E-5</v>
      </c>
      <c r="ME13" s="2">
        <v>1.748131309474675E-4</v>
      </c>
      <c r="MF13" s="2">
        <v>3.283877950805682E-4</v>
      </c>
      <c r="MG13" s="2">
        <v>0.1032566519890501</v>
      </c>
      <c r="MH13" s="2">
        <v>2.5780641621391945E-2</v>
      </c>
      <c r="MI13" s="2">
        <v>6.6557158602079558E-2</v>
      </c>
      <c r="MJ13" s="2">
        <v>7.7476010367658152E-2</v>
      </c>
      <c r="MK13" s="2">
        <v>1.2823680574853272E-4</v>
      </c>
      <c r="ML13" s="2">
        <v>6.0126226256563544E-4</v>
      </c>
      <c r="MM13" s="2">
        <v>1.0918851765578599E-2</v>
      </c>
      <c r="MN13" s="2">
        <v>4.1354701370791907E-5</v>
      </c>
      <c r="MO13" s="2">
        <v>3.0777737601084576E-6</v>
      </c>
      <c r="MP13" s="2">
        <v>0.36292432285004489</v>
      </c>
      <c r="MQ13" s="2">
        <v>12.017974802809452</v>
      </c>
    </row>
    <row r="14" spans="1:355" x14ac:dyDescent="0.25">
      <c r="A14" s="1" t="s">
        <v>17</v>
      </c>
      <c r="B14" s="2">
        <v>1.731259161087679E-3</v>
      </c>
      <c r="C14" s="2">
        <v>6.1057207715364305E-4</v>
      </c>
      <c r="D14" s="2">
        <v>2.7333194298398904E-3</v>
      </c>
      <c r="E14" s="2">
        <v>2.8675394540080132E-4</v>
      </c>
      <c r="F14" s="2">
        <v>3.4168256306007204E-4</v>
      </c>
      <c r="G14" s="2">
        <v>6.4564290100926951E-5</v>
      </c>
      <c r="H14" s="2">
        <v>4.9160259156799712E-3</v>
      </c>
      <c r="I14" s="2">
        <v>2.1471852147517843E-3</v>
      </c>
      <c r="J14" s="2">
        <v>6.390642309141081E-4</v>
      </c>
      <c r="K14" s="2">
        <v>1.9705200031057872E-3</v>
      </c>
      <c r="L14" s="2">
        <v>9.8014558612874317E-4</v>
      </c>
      <c r="M14" s="2">
        <v>1.0364366966996823E-3</v>
      </c>
      <c r="N14" s="2">
        <v>3.408599475529301E-2</v>
      </c>
      <c r="O14" s="2">
        <v>3.8869592648247088E-3</v>
      </c>
      <c r="P14" s="2">
        <v>1.0531818708432344E-2</v>
      </c>
      <c r="Q14" s="2">
        <v>1.2853602839739917E-7</v>
      </c>
      <c r="R14" s="2">
        <v>2.5754935117594125E-6</v>
      </c>
      <c r="S14" s="2">
        <v>6.1663294325193326E-6</v>
      </c>
      <c r="T14" s="2">
        <v>2.1624020187743352E-6</v>
      </c>
      <c r="U14" s="2">
        <v>3.0779965906091409E-6</v>
      </c>
      <c r="V14" s="2">
        <v>8.8591623637883019E-2</v>
      </c>
      <c r="W14" s="2">
        <v>2.262932179540986E-2</v>
      </c>
      <c r="X14" s="2">
        <v>5.3472621808458451E-2</v>
      </c>
      <c r="Y14" s="2">
        <v>6.5962301842473162E-2</v>
      </c>
      <c r="Z14" s="2">
        <v>5.8397960668407613E-5</v>
      </c>
      <c r="AA14" s="2">
        <v>6.1663294325193326E-6</v>
      </c>
      <c r="AB14" s="2">
        <v>1.2489680034014697E-2</v>
      </c>
      <c r="AC14" s="2">
        <v>5.0453532518867326E-5</v>
      </c>
      <c r="AD14" s="2">
        <v>0.30923697954091417</v>
      </c>
      <c r="AE14" s="2">
        <v>4.2323918828999479E-3</v>
      </c>
      <c r="AF14" s="2">
        <v>1.9600331307561714E-3</v>
      </c>
      <c r="AG14" s="2">
        <v>2.8939550136722085E-3</v>
      </c>
      <c r="AH14" s="2">
        <v>5.4339417512144664E-4</v>
      </c>
      <c r="AI14" s="2">
        <v>1.0049310535037168E-3</v>
      </c>
      <c r="AJ14" s="2">
        <v>2.3959713068227841E-2</v>
      </c>
      <c r="AK14" s="2">
        <v>4.2039533788298545E-3</v>
      </c>
      <c r="AL14" s="2">
        <v>2.3331302821571242E-3</v>
      </c>
      <c r="AM14" s="2">
        <v>1.730257959158381E-3</v>
      </c>
      <c r="AN14" s="2">
        <v>2.4638753114298302E-3</v>
      </c>
      <c r="AO14" s="2">
        <v>1.2847397286543071E-3</v>
      </c>
      <c r="AP14" s="2">
        <v>9.510080409187351E-5</v>
      </c>
      <c r="AQ14" s="2">
        <v>4.4289989508206729E-2</v>
      </c>
      <c r="AR14" s="2">
        <v>4.0324493619346377E-7</v>
      </c>
      <c r="AS14" s="2">
        <v>1.712862798570771E-2</v>
      </c>
      <c r="AT14" s="2">
        <v>1.5771520023666788E-7</v>
      </c>
      <c r="AU14" s="2">
        <v>1.4810500909586183E-4</v>
      </c>
      <c r="AV14" s="2">
        <v>1.0598164783906031E-4</v>
      </c>
      <c r="AW14" s="2">
        <v>2.0510921076935301E-4</v>
      </c>
      <c r="AX14" s="2">
        <v>2.5155328537677154E-3</v>
      </c>
      <c r="AY14" s="2">
        <v>6.4650263002716318E-3</v>
      </c>
      <c r="AZ14" s="2">
        <v>1.1223043452644544E-3</v>
      </c>
      <c r="BA14" s="2">
        <v>0.14947490827786672</v>
      </c>
      <c r="BB14" s="2">
        <v>4.1350411750513384E-2</v>
      </c>
      <c r="BC14" s="2">
        <v>6.7997925595688735E-2</v>
      </c>
      <c r="BD14" s="2">
        <v>0.10812449652735334</v>
      </c>
      <c r="BE14" s="2">
        <v>2.3401979203605032E-2</v>
      </c>
      <c r="BF14" s="2">
        <v>5.5773386462280644E-4</v>
      </c>
      <c r="BG14" s="2">
        <v>4.0126570931664593E-2</v>
      </c>
      <c r="BH14" s="2">
        <v>8.503432598513679E-7</v>
      </c>
      <c r="BI14" s="2">
        <v>1.3396645642759674E-2</v>
      </c>
      <c r="BJ14" s="2">
        <v>0.56311823574689568</v>
      </c>
      <c r="BK14" s="2">
        <v>1.4560476915765855E-3</v>
      </c>
      <c r="BL14" s="2">
        <v>2.1329168971759094E-3</v>
      </c>
      <c r="BM14" s="2">
        <v>1.4920765848052925E-3</v>
      </c>
      <c r="BN14" s="2">
        <v>3.8379672253698732E-4</v>
      </c>
      <c r="BO14" s="2">
        <v>1.3721084569351776E-4</v>
      </c>
      <c r="BP14" s="2">
        <v>1.1577770492570139E-4</v>
      </c>
      <c r="BQ14" s="2">
        <v>1.8524711031541908E-3</v>
      </c>
      <c r="BR14" s="2">
        <v>1.1469022285074799E-3</v>
      </c>
      <c r="BS14" s="2">
        <v>7.7310256733540382E-4</v>
      </c>
      <c r="BT14" s="2">
        <v>1.5770372707296192E-3</v>
      </c>
      <c r="BU14" s="2">
        <v>1.1117330199371404E-3</v>
      </c>
      <c r="BV14" s="2">
        <v>1.1298866339203345E-3</v>
      </c>
      <c r="BW14" s="2">
        <v>2.8407828692830817E-2</v>
      </c>
      <c r="BX14" s="2">
        <v>2.775024845795785E-3</v>
      </c>
      <c r="BY14" s="2">
        <v>5.8588130516918184E-3</v>
      </c>
      <c r="BZ14" s="2">
        <v>2.5618248916230596E-6</v>
      </c>
      <c r="CA14" s="2"/>
      <c r="CB14" s="2">
        <v>7.0246040124669729E-8</v>
      </c>
      <c r="CC14" s="2">
        <v>1.9788038221848723E-7</v>
      </c>
      <c r="CD14" s="2">
        <v>3.9114775742845005E-6</v>
      </c>
      <c r="CE14" s="2">
        <v>1.1022989792932788E-5</v>
      </c>
      <c r="CF14" s="2">
        <v>9.7557390737128675E-5</v>
      </c>
      <c r="CG14" s="2">
        <v>6.3018844011346123E-2</v>
      </c>
      <c r="CH14" s="2">
        <v>1.2668218150729533E-2</v>
      </c>
      <c r="CI14" s="2">
        <v>4.1770636927934437E-2</v>
      </c>
      <c r="CJ14" s="2">
        <v>5.0350625860616588E-2</v>
      </c>
      <c r="CK14" s="2">
        <v>1.0038734205109489E-4</v>
      </c>
      <c r="CL14" s="2">
        <v>1.5390362874606503E-5</v>
      </c>
      <c r="CM14" s="2">
        <v>8.579988932682147E-3</v>
      </c>
      <c r="CN14" s="2"/>
      <c r="CO14" s="2">
        <v>7.6925712158959256E-8</v>
      </c>
      <c r="CP14" s="2"/>
      <c r="CQ14" s="2">
        <v>3.7896979523025332E-7</v>
      </c>
      <c r="CR14" s="2">
        <v>0.22697049515377682</v>
      </c>
      <c r="CS14" s="2">
        <v>1.6723648012783559E-3</v>
      </c>
      <c r="CT14" s="2">
        <v>1.3555613202352532E-3</v>
      </c>
      <c r="CU14" s="2">
        <v>4.0093466631283478E-3</v>
      </c>
      <c r="CV14" s="2">
        <v>8.9774287782856742E-4</v>
      </c>
      <c r="CW14" s="2">
        <v>5.3903574873225685E-4</v>
      </c>
      <c r="CX14" s="2">
        <v>1.5223719343163589E-4</v>
      </c>
      <c r="CY14" s="2">
        <v>3.1258972433472177E-3</v>
      </c>
      <c r="CZ14" s="2">
        <v>2.5110018638733814E-3</v>
      </c>
      <c r="DA14" s="2">
        <v>1.3115908387630519E-3</v>
      </c>
      <c r="DB14" s="2">
        <v>1.9969767680531399E-3</v>
      </c>
      <c r="DC14" s="2">
        <v>1.6213472913316556E-3</v>
      </c>
      <c r="DD14" s="2">
        <v>1.9454750777097036E-3</v>
      </c>
      <c r="DE14" s="2">
        <v>3.0407353218638397E-2</v>
      </c>
      <c r="DF14" s="2">
        <v>3.969772855850073E-3</v>
      </c>
      <c r="DG14" s="2">
        <v>9.1324098084581019E-3</v>
      </c>
      <c r="DH14" s="2">
        <v>3.0965285888476463E-7</v>
      </c>
      <c r="DI14" s="2">
        <v>6.4921475147047037E-6</v>
      </c>
      <c r="DJ14" s="2">
        <v>3.0336593042510382E-5</v>
      </c>
      <c r="DK14" s="2">
        <v>1.2990627892432291E-5</v>
      </c>
      <c r="DL14" s="2">
        <v>2.2660029568216385E-5</v>
      </c>
      <c r="DM14" s="2">
        <v>9.8100391406412468E-2</v>
      </c>
      <c r="DN14" s="2">
        <v>3.3452277835753337E-2</v>
      </c>
      <c r="DO14" s="2">
        <v>5.0923961607536379E-2</v>
      </c>
      <c r="DP14" s="2">
        <v>6.4648113570659138E-2</v>
      </c>
      <c r="DQ14" s="2">
        <v>1.0378368683018502E-4</v>
      </c>
      <c r="DR14" s="2">
        <v>4.8453506601450871E-5</v>
      </c>
      <c r="DS14" s="2">
        <v>1.3724151963122761E-2</v>
      </c>
      <c r="DT14" s="2"/>
      <c r="DU14" s="2">
        <v>5.1262856665081993E-6</v>
      </c>
      <c r="DV14" s="2">
        <v>7.4321856888379163E-5</v>
      </c>
      <c r="DW14" s="2">
        <v>0.32580148434100648</v>
      </c>
      <c r="DX14" s="2">
        <v>1.8047185120194553E-2</v>
      </c>
      <c r="DY14" s="2">
        <v>9.87416768175782E-3</v>
      </c>
      <c r="DZ14" s="2">
        <v>2.3728406598162312E-2</v>
      </c>
      <c r="EA14" s="2">
        <v>3.8335790934784014E-3</v>
      </c>
      <c r="EB14" s="2">
        <v>3.0511586353170954E-3</v>
      </c>
      <c r="EC14" s="2">
        <v>2.5147140065556409E-2</v>
      </c>
      <c r="ED14" s="2">
        <v>2.2923998950408902E-2</v>
      </c>
      <c r="EE14" s="2">
        <v>1.4923501535605812E-2</v>
      </c>
      <c r="EF14" s="2">
        <v>9.4545074731682867E-3</v>
      </c>
      <c r="EG14" s="2">
        <v>1.5136223663798201E-2</v>
      </c>
      <c r="EH14" s="2">
        <v>9.669781139176754E-3</v>
      </c>
      <c r="EI14" s="2">
        <v>7.0058337501657294E-3</v>
      </c>
      <c r="EJ14" s="2">
        <v>0.26534690197685251</v>
      </c>
      <c r="EK14" s="2">
        <v>2.0474769289058718E-2</v>
      </c>
      <c r="EL14" s="2">
        <v>7.3163437856336735E-2</v>
      </c>
      <c r="EM14" s="2">
        <v>4.9629453365788042E-5</v>
      </c>
      <c r="EN14" s="2">
        <v>1.8723030122980508E-4</v>
      </c>
      <c r="EO14" s="2">
        <v>1.5033552129400485E-4</v>
      </c>
      <c r="EP14" s="2">
        <v>2.1789289032173744E-4</v>
      </c>
      <c r="EQ14" s="2">
        <v>2.5910378038491899E-3</v>
      </c>
      <c r="ER14" s="2">
        <v>6.8986780354107187E-3</v>
      </c>
      <c r="ES14" s="2">
        <v>1.4662238964559494E-3</v>
      </c>
      <c r="ET14" s="2">
        <v>0.71912409119657306</v>
      </c>
      <c r="EU14" s="2">
        <v>0.19734349836753487</v>
      </c>
      <c r="EV14" s="2">
        <v>0.403302613783874</v>
      </c>
      <c r="EW14" s="2">
        <v>0.52178059282903821</v>
      </c>
      <c r="EX14" s="2">
        <v>2.4422530390061922E-2</v>
      </c>
      <c r="EY14" s="2">
        <v>7.2460967549448627E-4</v>
      </c>
      <c r="EZ14" s="2">
        <v>0.11847797904516422</v>
      </c>
      <c r="FA14" s="2">
        <v>5.0134103731693961E-5</v>
      </c>
      <c r="FB14" s="2">
        <v>1.3410045168050397E-2</v>
      </c>
      <c r="FC14" s="2">
        <v>7.5528883622359695E-8</v>
      </c>
      <c r="FD14" s="2">
        <v>1.2585736296350205E-4</v>
      </c>
      <c r="FE14" s="2">
        <v>2.5321036481823351</v>
      </c>
      <c r="FF14" s="2">
        <v>1.8047185120194553E-2</v>
      </c>
      <c r="FG14" s="2">
        <v>9.87416768175782E-3</v>
      </c>
      <c r="FH14" s="2">
        <v>2.3728406598162312E-2</v>
      </c>
      <c r="FI14" s="2">
        <v>3.8335790934784014E-3</v>
      </c>
      <c r="FJ14" s="2">
        <v>3.0511586353170954E-3</v>
      </c>
      <c r="FK14" s="2">
        <v>2.5147140065556409E-2</v>
      </c>
      <c r="FL14" s="2">
        <v>2.2923998950408902E-2</v>
      </c>
      <c r="FM14" s="2">
        <v>1.4923501535605812E-2</v>
      </c>
      <c r="FN14" s="2">
        <v>9.4545074731682867E-3</v>
      </c>
      <c r="FO14" s="2">
        <v>1.5136223663798201E-2</v>
      </c>
      <c r="FP14" s="2">
        <v>9.669781139176754E-3</v>
      </c>
      <c r="FQ14" s="2">
        <v>7.0058337501657294E-3</v>
      </c>
      <c r="FR14" s="2">
        <v>0.26534690197685251</v>
      </c>
      <c r="FS14" s="2">
        <v>2.0474769289058718E-2</v>
      </c>
      <c r="FT14" s="2">
        <v>7.3163437856336735E-2</v>
      </c>
      <c r="FU14" s="2">
        <v>4.9629453365788042E-5</v>
      </c>
      <c r="FV14" s="2">
        <v>1.8723030122980508E-4</v>
      </c>
      <c r="FW14" s="2">
        <v>1.5033552129400485E-4</v>
      </c>
      <c r="FX14" s="2">
        <v>2.1789289032173744E-4</v>
      </c>
      <c r="FY14" s="2">
        <v>2.5910378038491899E-3</v>
      </c>
      <c r="FZ14" s="2">
        <v>6.8986780354107187E-3</v>
      </c>
      <c r="GA14" s="2">
        <v>1.4662238964559494E-3</v>
      </c>
      <c r="GB14" s="2">
        <v>0.71912409119657306</v>
      </c>
      <c r="GC14" s="2">
        <v>0.19734349836753487</v>
      </c>
      <c r="GD14" s="2">
        <v>0.403302613783874</v>
      </c>
      <c r="GE14" s="2">
        <v>0.52178059282903821</v>
      </c>
      <c r="GF14" s="2">
        <v>2.4422530390061922E-2</v>
      </c>
      <c r="GG14" s="2">
        <v>7.2460967549448627E-4</v>
      </c>
      <c r="GH14" s="2">
        <v>0.11847797904516422</v>
      </c>
      <c r="GI14" s="2">
        <v>5.0134103731693961E-5</v>
      </c>
      <c r="GJ14" s="2">
        <v>1.3410045168050397E-2</v>
      </c>
      <c r="GK14" s="2">
        <v>7.5528883622359695E-8</v>
      </c>
      <c r="GL14" s="2">
        <v>1.2585736296350205E-4</v>
      </c>
      <c r="GM14" s="2">
        <v>2.5321036481823351</v>
      </c>
      <c r="GN14" s="2">
        <v>1.7765889865507341E-3</v>
      </c>
      <c r="GO14" s="2">
        <v>9.5061872985084282E-4</v>
      </c>
      <c r="GP14" s="2">
        <v>4.2627440078441495E-3</v>
      </c>
      <c r="GQ14" s="2">
        <v>4.5140978724301736E-4</v>
      </c>
      <c r="GR14" s="2">
        <v>2.8747435689545035E-6</v>
      </c>
      <c r="GS14" s="2">
        <v>4.8253787772124237E-4</v>
      </c>
      <c r="GT14" s="2">
        <v>1.6103350926232429E-3</v>
      </c>
      <c r="GU14" s="2">
        <v>2.2844289862700251E-3</v>
      </c>
      <c r="GV14" s="2">
        <v>2.2663470759574644E-3</v>
      </c>
      <c r="GW14" s="2">
        <v>1.2316042699011211E-3</v>
      </c>
      <c r="GX14" s="2">
        <v>1.0368080994604461E-3</v>
      </c>
      <c r="GY14" s="2">
        <v>3.4084664089945071E-4</v>
      </c>
      <c r="GZ14" s="2">
        <v>2.0371724833913047E-2</v>
      </c>
      <c r="HA14" s="2">
        <v>2.1925543020283405E-3</v>
      </c>
      <c r="HB14" s="2">
        <v>7.3468701413991547E-3</v>
      </c>
      <c r="HC14" s="2"/>
      <c r="HD14" s="2">
        <v>5.4877789222523965E-8</v>
      </c>
      <c r="HE14" s="2">
        <v>6.5613240415994563E-7</v>
      </c>
      <c r="HF14" s="2">
        <v>2.9381918784066868E-6</v>
      </c>
      <c r="HG14" s="2">
        <v>2.1741656755982366E-5</v>
      </c>
      <c r="HH14" s="2">
        <v>3.2695169696799598E-4</v>
      </c>
      <c r="HI14" s="2">
        <v>1.2333707255737095E-4</v>
      </c>
      <c r="HJ14" s="2">
        <v>6.611324722200021E-2</v>
      </c>
      <c r="HK14" s="2">
        <v>1.9504953646768991E-2</v>
      </c>
      <c r="HL14" s="2">
        <v>3.4789630107127975E-2</v>
      </c>
      <c r="HM14" s="2">
        <v>4.6608293575231226E-2</v>
      </c>
      <c r="HN14" s="2">
        <v>4.539379715971561E-4</v>
      </c>
      <c r="HO14" s="2">
        <v>2.8599906124086278E-5</v>
      </c>
      <c r="HP14" s="2">
        <v>1.1818663468103254E-2</v>
      </c>
      <c r="HQ14" s="2"/>
      <c r="HR14" s="2">
        <v>6.8582493681039116E-6</v>
      </c>
      <c r="HS14" s="2">
        <v>0.22640815734990538</v>
      </c>
      <c r="HT14" s="2">
        <v>9.6168842194633577E-4</v>
      </c>
      <c r="HU14" s="2">
        <v>5.6308449076833346E-4</v>
      </c>
      <c r="HV14" s="2">
        <v>1.80134875567019E-3</v>
      </c>
      <c r="HW14" s="2">
        <v>3.5994759254313636E-4</v>
      </c>
      <c r="HX14" s="2">
        <v>1.0526536624818799E-4</v>
      </c>
      <c r="HY14" s="2">
        <v>1.4729141667076419E-4</v>
      </c>
      <c r="HZ14" s="2">
        <v>2.2176548754378957E-3</v>
      </c>
      <c r="IA14" s="2">
        <v>1.148725945507794E-3</v>
      </c>
      <c r="IB14" s="2">
        <v>2.9675608656281542E-4</v>
      </c>
      <c r="IC14" s="2">
        <v>1.1856296916288749E-3</v>
      </c>
      <c r="ID14" s="2">
        <v>5.8733385538032581E-4</v>
      </c>
      <c r="IE14" s="2">
        <v>2.5747241724634914E-4</v>
      </c>
      <c r="IF14" s="2">
        <v>1.6228568047850233E-2</v>
      </c>
      <c r="IG14" s="2">
        <v>3.2713106519995398E-3</v>
      </c>
      <c r="IH14" s="2">
        <v>4.4704453627575219E-3</v>
      </c>
      <c r="II14" s="2">
        <v>4.209917833429097E-5</v>
      </c>
      <c r="IJ14" s="2">
        <v>3.9045650397028575E-5</v>
      </c>
      <c r="IK14" s="2">
        <v>1.416578377843885E-5</v>
      </c>
      <c r="IL14" s="2"/>
      <c r="IM14" s="2">
        <v>2.0610407063335522E-6</v>
      </c>
      <c r="IN14" s="2">
        <v>2.8899266509772195E-7</v>
      </c>
      <c r="IO14" s="2">
        <v>2.9708509256218234E-7</v>
      </c>
      <c r="IP14" s="2">
        <v>4.2131137210962642E-2</v>
      </c>
      <c r="IQ14" s="2">
        <v>8.5286142327443502E-3</v>
      </c>
      <c r="IR14" s="2">
        <v>2.6402781479673849E-2</v>
      </c>
      <c r="IS14" s="2">
        <v>3.3602522978218294E-2</v>
      </c>
      <c r="IT14" s="2">
        <v>1.4518045073926093E-4</v>
      </c>
      <c r="IU14" s="2">
        <v>2.1109659315032955E-6</v>
      </c>
      <c r="IV14" s="2">
        <v>7.1997414985444496E-3</v>
      </c>
      <c r="IW14" s="2">
        <v>4.9283760471842591E-5</v>
      </c>
      <c r="IX14" s="2">
        <v>4.9925225169743233E-8</v>
      </c>
      <c r="IY14" s="2"/>
      <c r="IZ14" s="2">
        <v>0.15176190321170344</v>
      </c>
      <c r="JA14" s="2">
        <v>1.5693641308134343E-3</v>
      </c>
      <c r="JB14" s="2">
        <v>8.6864521706618212E-4</v>
      </c>
      <c r="JC14" s="2">
        <v>3.8613910454758987E-3</v>
      </c>
      <c r="JD14" s="2">
        <v>4.4436134697282666E-4</v>
      </c>
      <c r="JE14" s="2">
        <v>2.5779807995115491E-4</v>
      </c>
      <c r="JF14" s="2">
        <v>3.8621134168702104E-5</v>
      </c>
      <c r="JG14" s="2">
        <v>1.5079892756627515E-3</v>
      </c>
      <c r="JH14" s="2">
        <v>1.174378849148162E-3</v>
      </c>
      <c r="JI14" s="2">
        <v>6.6413810483259821E-4</v>
      </c>
      <c r="JJ14" s="2">
        <v>1.0304398737805585E-3</v>
      </c>
      <c r="JK14" s="2">
        <v>9.0642940396421575E-4</v>
      </c>
      <c r="JL14" s="2">
        <v>5.2446767297327165E-4</v>
      </c>
      <c r="JM14" s="2">
        <v>1.9573062865674718E-2</v>
      </c>
      <c r="JN14" s="2">
        <v>2.2930097881636502E-3</v>
      </c>
      <c r="JO14" s="2">
        <v>5.1404300460818975E-3</v>
      </c>
      <c r="JP14" s="2">
        <v>4.8107349396373484E-6</v>
      </c>
      <c r="JQ14" s="2"/>
      <c r="JR14" s="2">
        <v>9.753560524070804E-8</v>
      </c>
      <c r="JS14" s="2">
        <v>6.5197862934386001E-8</v>
      </c>
      <c r="JT14" s="2">
        <v>2.8940076846377007E-6</v>
      </c>
      <c r="JU14" s="2">
        <v>1.0683477539080249E-5</v>
      </c>
      <c r="JV14" s="2">
        <v>1.9038245888064832E-5</v>
      </c>
      <c r="JW14" s="2">
        <v>5.2918182969675535E-2</v>
      </c>
      <c r="JX14" s="2">
        <v>1.3063656134945522E-2</v>
      </c>
      <c r="JY14" s="2">
        <v>3.0389775835422066E-2</v>
      </c>
      <c r="JZ14" s="2">
        <v>3.9854526834730016E-2</v>
      </c>
      <c r="KA14" s="2">
        <v>3.539819559598284E-5</v>
      </c>
      <c r="KB14" s="2">
        <v>3.222938572719271E-6</v>
      </c>
      <c r="KC14" s="2">
        <v>9.4647509993079568E-3</v>
      </c>
      <c r="KD14" s="2"/>
      <c r="KE14" s="2">
        <v>3.289308880815704E-7</v>
      </c>
      <c r="KF14" s="2">
        <v>7.030037610253109E-7</v>
      </c>
      <c r="KG14" s="2">
        <v>0.18562266187714851</v>
      </c>
      <c r="KH14" s="2">
        <v>1.9765129769077077E-3</v>
      </c>
      <c r="KI14" s="2">
        <v>1.0144257089534305E-3</v>
      </c>
      <c r="KJ14" s="2">
        <v>1.6137463717065565E-3</v>
      </c>
      <c r="KK14" s="2">
        <v>3.8502738187938708E-4</v>
      </c>
      <c r="KL14" s="2">
        <v>5.6036148365461809E-4</v>
      </c>
      <c r="KM14" s="2">
        <v>1.2605185712582593E-4</v>
      </c>
      <c r="KN14" s="2">
        <v>2.2919741527931705E-3</v>
      </c>
      <c r="KO14" s="2">
        <v>1.1503155995634842E-3</v>
      </c>
      <c r="KP14" s="2">
        <v>1.4998814988636375E-3</v>
      </c>
      <c r="KQ14" s="2">
        <v>2.1875093338885356E-3</v>
      </c>
      <c r="KR14" s="2">
        <v>1.6958206044384132E-3</v>
      </c>
      <c r="KS14" s="2">
        <v>8.9617159226587759E-4</v>
      </c>
      <c r="KT14" s="2">
        <v>3.9051119207254778E-2</v>
      </c>
      <c r="KU14" s="2">
        <v>6.6780172681409078E-4</v>
      </c>
      <c r="KV14" s="2">
        <v>6.5352023806649019E-3</v>
      </c>
      <c r="KW14" s="2">
        <v>2.887108509616914E-5</v>
      </c>
      <c r="KX14" s="2">
        <v>9.3597879050086196E-8</v>
      </c>
      <c r="KY14" s="2">
        <v>2.8746695551811642E-6</v>
      </c>
      <c r="KZ14" s="2">
        <v>4.8294674168476594E-5</v>
      </c>
      <c r="LA14" s="2">
        <v>4.5705385716574827E-5</v>
      </c>
      <c r="LB14" s="2">
        <v>9.0199899964297794E-2</v>
      </c>
      <c r="LC14" s="2">
        <v>2.8547978087523389E-2</v>
      </c>
      <c r="LD14" s="2">
        <v>5.3093867827844851E-2</v>
      </c>
      <c r="LE14" s="2">
        <v>6.1651921876774408E-2</v>
      </c>
      <c r="LF14" s="2">
        <v>1.2296474286027065E-4</v>
      </c>
      <c r="LG14" s="2">
        <v>3.0871142655552742E-6</v>
      </c>
      <c r="LH14" s="2">
        <v>8.5580540489295625E-3</v>
      </c>
      <c r="LI14" s="2">
        <v>2.1244471037410994E-7</v>
      </c>
      <c r="LJ14" s="2">
        <v>0.30395574739639608</v>
      </c>
      <c r="LK14" s="2">
        <v>2.6709670671337727E-3</v>
      </c>
      <c r="LL14" s="2">
        <v>4.1831010979805397E-4</v>
      </c>
      <c r="LM14" s="2">
        <v>1.0604787260197763E-3</v>
      </c>
      <c r="LN14" s="2">
        <v>8.1145263952230891E-5</v>
      </c>
      <c r="LO14" s="2">
        <v>1.0199875090461597E-4</v>
      </c>
      <c r="LP14" s="2">
        <v>6.0345523183770713E-5</v>
      </c>
      <c r="LQ14" s="2">
        <v>1.1976979128806081E-3</v>
      </c>
      <c r="LR14" s="2">
        <v>1.0274325658265772E-3</v>
      </c>
      <c r="LS14" s="2">
        <v>2.7336911078082606E-4</v>
      </c>
      <c r="LT14" s="2">
        <v>1.4926311412807355E-3</v>
      </c>
      <c r="LU14" s="2">
        <v>4.4542354988150689E-4</v>
      </c>
      <c r="LV14" s="2">
        <v>7.7997621435918626E-4</v>
      </c>
      <c r="LW14" s="2">
        <v>3.2931260847190787E-2</v>
      </c>
      <c r="LX14" s="2">
        <v>1.4179326086463343E-3</v>
      </c>
      <c r="LY14" s="2">
        <v>7.0188203711432917E-3</v>
      </c>
      <c r="LZ14" s="2"/>
      <c r="MA14" s="2">
        <v>2.476394769212683E-8</v>
      </c>
      <c r="MB14" s="2">
        <v>5.4901643529022606E-8</v>
      </c>
      <c r="MC14" s="2">
        <v>4.2117052331066331E-7</v>
      </c>
      <c r="MD14" s="2">
        <v>5.5191753300254666E-6</v>
      </c>
      <c r="ME14" s="2">
        <v>2.1256874094296778E-5</v>
      </c>
      <c r="MF14" s="2">
        <v>3.2246345040968205E-5</v>
      </c>
      <c r="MG14" s="2">
        <v>6.8575856496128573E-2</v>
      </c>
      <c r="MH14" s="2">
        <v>1.7598066733146508E-2</v>
      </c>
      <c r="MI14" s="2">
        <v>4.4461412594187281E-2</v>
      </c>
      <c r="MJ14" s="2">
        <v>5.0977789762982069E-2</v>
      </c>
      <c r="MK14" s="2">
        <v>5.0083611453181277E-7</v>
      </c>
      <c r="ML14" s="2">
        <v>5.9844687069238897E-5</v>
      </c>
      <c r="MM14" s="2">
        <v>6.5163771687947901E-3</v>
      </c>
      <c r="MN14" s="2">
        <v>7.4676372032609116E-7</v>
      </c>
      <c r="MO14" s="2">
        <v>7.5528883622359695E-8</v>
      </c>
      <c r="MP14" s="2">
        <v>0.23922798356458883</v>
      </c>
      <c r="MQ14" s="2">
        <v>7.5963109445470076</v>
      </c>
    </row>
    <row r="15" spans="1:355" x14ac:dyDescent="0.25">
      <c r="A15" s="1" t="s">
        <v>2</v>
      </c>
      <c r="B15" s="2">
        <v>7.3797896106239463E-2</v>
      </c>
      <c r="C15" s="2">
        <v>1.2203300915043597E-2</v>
      </c>
      <c r="D15" s="2">
        <v>5.5677478720535918E-2</v>
      </c>
      <c r="E15" s="2">
        <v>5.8383856556759699E-3</v>
      </c>
      <c r="F15" s="2">
        <v>5.7540567325225995E-3</v>
      </c>
      <c r="G15" s="2">
        <v>0.132313208491561</v>
      </c>
      <c r="H15" s="2">
        <v>8.3425304841854869E-2</v>
      </c>
      <c r="I15" s="2">
        <v>4.2273006918620015E-2</v>
      </c>
      <c r="J15" s="2">
        <v>9.1073416672889859E-3</v>
      </c>
      <c r="K15" s="2">
        <v>4.0553534342884112E-2</v>
      </c>
      <c r="L15" s="2">
        <v>1.8840433541493992E-2</v>
      </c>
      <c r="M15" s="2">
        <v>1.9954753339404288E-2</v>
      </c>
      <c r="N15" s="2">
        <v>0.95833806924336751</v>
      </c>
      <c r="O15" s="2">
        <v>7.2008459098697866E-2</v>
      </c>
      <c r="P15" s="2">
        <v>0.19115534984329666</v>
      </c>
      <c r="Q15" s="2">
        <v>4.7218508460405921E-2</v>
      </c>
      <c r="R15" s="2">
        <v>2.8371538206781441E-2</v>
      </c>
      <c r="S15" s="2">
        <v>7.0564366588381482E-4</v>
      </c>
      <c r="T15" s="2">
        <v>9.6123771105846734E-3</v>
      </c>
      <c r="U15" s="2">
        <v>3.6133945472704487E-2</v>
      </c>
      <c r="V15" s="2">
        <v>2.2077982484774519</v>
      </c>
      <c r="W15" s="2">
        <v>0.48655766901896447</v>
      </c>
      <c r="X15" s="2">
        <v>1.315711997808956</v>
      </c>
      <c r="Y15" s="2">
        <v>1.7212405794584869</v>
      </c>
      <c r="Z15" s="2">
        <v>4.2746885495781969E-2</v>
      </c>
      <c r="AA15" s="2">
        <v>8.956632299577906E-2</v>
      </c>
      <c r="AB15" s="2">
        <v>0.40552858164953087</v>
      </c>
      <c r="AC15" s="2">
        <v>1.0271195575200662E-2</v>
      </c>
      <c r="AD15" s="2">
        <v>8.1227040728549991</v>
      </c>
      <c r="AE15" s="2">
        <v>0.11284377132270337</v>
      </c>
      <c r="AF15" s="2">
        <v>3.8148673330784012E-2</v>
      </c>
      <c r="AG15" s="2">
        <v>7.0777097580907181E-2</v>
      </c>
      <c r="AH15" s="2">
        <v>1.3178906820902715E-2</v>
      </c>
      <c r="AI15" s="2">
        <v>1.4625707135429128E-2</v>
      </c>
      <c r="AJ15" s="2">
        <v>1.5313953045874766</v>
      </c>
      <c r="AK15" s="2">
        <v>0.10185984572597705</v>
      </c>
      <c r="AL15" s="2">
        <v>6.5667034633712332E-2</v>
      </c>
      <c r="AM15" s="2">
        <v>2.6855760424583843E-2</v>
      </c>
      <c r="AN15" s="2">
        <v>4.8165790253409627E-2</v>
      </c>
      <c r="AO15" s="2">
        <v>2.3107129621982792E-2</v>
      </c>
      <c r="AP15" s="2">
        <v>1.420727862649525E-3</v>
      </c>
      <c r="AQ15" s="2">
        <v>0.97202664824383944</v>
      </c>
      <c r="AR15" s="2">
        <v>1.6072583623335106E-5</v>
      </c>
      <c r="AS15" s="2">
        <v>0.2698050279007243</v>
      </c>
      <c r="AT15" s="2">
        <v>0.14031342273809499</v>
      </c>
      <c r="AU15" s="2">
        <v>0.19921874302953269</v>
      </c>
      <c r="AV15" s="2">
        <v>0.48760092189890875</v>
      </c>
      <c r="AW15" s="2">
        <v>8.2243090554791315E-2</v>
      </c>
      <c r="AX15" s="2">
        <v>2.1154425946655911E-2</v>
      </c>
      <c r="AY15" s="2">
        <v>4.9326705298557538E-2</v>
      </c>
      <c r="AZ15" s="2">
        <v>3.7403341820701021E-2</v>
      </c>
      <c r="BA15" s="2">
        <v>4.1284541543912781</v>
      </c>
      <c r="BB15" s="2">
        <v>0.83856065636257282</v>
      </c>
      <c r="BC15" s="2">
        <v>1.3560228640262419</v>
      </c>
      <c r="BD15" s="2">
        <v>3.2898934980287056</v>
      </c>
      <c r="BE15" s="2">
        <v>0.79210585770352793</v>
      </c>
      <c r="BF15" s="2">
        <v>0.73928944688394838</v>
      </c>
      <c r="BG15" s="2">
        <v>1.9338706340024627</v>
      </c>
      <c r="BH15" s="2">
        <v>0.44705230095283838</v>
      </c>
      <c r="BI15" s="2">
        <v>6.7082352347395832E-2</v>
      </c>
      <c r="BJ15" s="2">
        <v>17.899485914014921</v>
      </c>
      <c r="BK15" s="2">
        <v>4.7867449454009003E-2</v>
      </c>
      <c r="BL15" s="2">
        <v>2.8186898176600243E-2</v>
      </c>
      <c r="BM15" s="2">
        <v>3.0745805203190688E-2</v>
      </c>
      <c r="BN15" s="2">
        <v>7.7575653008179635E-3</v>
      </c>
      <c r="BO15" s="2">
        <v>1.4942199773363867E-3</v>
      </c>
      <c r="BP15" s="2">
        <v>0.27480558959100931</v>
      </c>
      <c r="BQ15" s="2">
        <v>2.2130814073226951E-2</v>
      </c>
      <c r="BR15" s="2">
        <v>2.3443104152333326E-2</v>
      </c>
      <c r="BS15" s="2">
        <v>9.2540494635550401E-3</v>
      </c>
      <c r="BT15" s="2">
        <v>2.4438696545542794E-2</v>
      </c>
      <c r="BU15" s="2">
        <v>1.6141315426357859E-2</v>
      </c>
      <c r="BV15" s="2">
        <v>1.6135363116669032E-2</v>
      </c>
      <c r="BW15" s="2">
        <v>0.67649513996066446</v>
      </c>
      <c r="BX15" s="2">
        <v>4.3831409242827038E-2</v>
      </c>
      <c r="BY15" s="2">
        <v>7.0212397148567793E-2</v>
      </c>
      <c r="BZ15" s="2">
        <v>2.4714125286050704E-2</v>
      </c>
      <c r="CA15" s="2">
        <v>8.2636616576035483E-3</v>
      </c>
      <c r="CB15" s="2">
        <v>7.2494923485397378E-2</v>
      </c>
      <c r="CC15" s="2">
        <v>4.8613394260849596E-2</v>
      </c>
      <c r="CD15" s="2">
        <v>6.9331936284144338E-4</v>
      </c>
      <c r="CE15" s="2">
        <v>1.8475440029808578E-2</v>
      </c>
      <c r="CF15" s="2">
        <v>5.7923363810468399E-2</v>
      </c>
      <c r="CG15" s="2">
        <v>1.5464070574798763</v>
      </c>
      <c r="CH15" s="2">
        <v>0.25346724064716825</v>
      </c>
      <c r="CI15" s="2">
        <v>0.85800259088152031</v>
      </c>
      <c r="CJ15" s="2">
        <v>1.2929398168327075</v>
      </c>
      <c r="CK15" s="2">
        <v>8.4540967764790309E-2</v>
      </c>
      <c r="CL15" s="2">
        <v>0.190264621826219</v>
      </c>
      <c r="CM15" s="2">
        <v>0.43493722595118745</v>
      </c>
      <c r="CN15" s="2">
        <v>2.7843635927395815E-2</v>
      </c>
      <c r="CO15" s="2">
        <v>3.7243075187568789E-4</v>
      </c>
      <c r="CP15" s="2">
        <v>1.7891652534836873E-3</v>
      </c>
      <c r="CQ15" s="2">
        <v>1.3622129765234508E-2</v>
      </c>
      <c r="CR15" s="2">
        <v>6.2283049278071863</v>
      </c>
      <c r="CS15" s="2">
        <v>8.1148307658243934E-2</v>
      </c>
      <c r="CT15" s="2">
        <v>2.2980488337932176E-2</v>
      </c>
      <c r="CU15" s="2">
        <v>8.55899253234646E-2</v>
      </c>
      <c r="CV15" s="2">
        <v>1.8507483012295635E-2</v>
      </c>
      <c r="CW15" s="2">
        <v>7.5231216513162585E-3</v>
      </c>
      <c r="CX15" s="2">
        <v>0.67586260444499702</v>
      </c>
      <c r="CY15" s="2">
        <v>7.4232102461841754E-2</v>
      </c>
      <c r="CZ15" s="2">
        <v>6.282902970573831E-2</v>
      </c>
      <c r="DA15" s="2">
        <v>1.8171044839590356E-2</v>
      </c>
      <c r="DB15" s="2">
        <v>3.5140125892200051E-2</v>
      </c>
      <c r="DC15" s="2">
        <v>2.5012851888485572E-2</v>
      </c>
      <c r="DD15" s="2">
        <v>3.2741471014804978E-2</v>
      </c>
      <c r="DE15" s="2">
        <v>1.1134820566081869</v>
      </c>
      <c r="DF15" s="2">
        <v>6.6901285102342001E-2</v>
      </c>
      <c r="DG15" s="2">
        <v>0.1398239060200489</v>
      </c>
      <c r="DH15" s="2">
        <v>8.2264977359357339E-2</v>
      </c>
      <c r="DI15" s="2">
        <v>0.14920517477529419</v>
      </c>
      <c r="DJ15" s="2">
        <v>1.7880656852922942E-3</v>
      </c>
      <c r="DK15" s="2">
        <v>1.1699009127333291E-2</v>
      </c>
      <c r="DL15" s="2">
        <v>2.9880892269441246E-2</v>
      </c>
      <c r="DM15" s="2">
        <v>3.1470671187154595</v>
      </c>
      <c r="DN15" s="2">
        <v>0.68712131475397142</v>
      </c>
      <c r="DO15" s="2">
        <v>1.438795863016975</v>
      </c>
      <c r="DP15" s="2">
        <v>2.4599458039614888</v>
      </c>
      <c r="DQ15" s="2">
        <v>0.12588853383960369</v>
      </c>
      <c r="DR15" s="2">
        <v>0.54997407060539338</v>
      </c>
      <c r="DS15" s="2">
        <v>1.0211499409445137</v>
      </c>
      <c r="DT15" s="2">
        <v>0.35376431482004417</v>
      </c>
      <c r="DU15" s="2">
        <v>4.3966232969772524E-3</v>
      </c>
      <c r="DV15" s="2">
        <v>4.2863547111257339E-2</v>
      </c>
      <c r="DW15" s="2">
        <v>12.565751054243893</v>
      </c>
      <c r="DX15" s="2">
        <v>0.67031821469143282</v>
      </c>
      <c r="DY15" s="2">
        <v>0.17262626813528326</v>
      </c>
      <c r="DZ15" s="2">
        <v>0.51061616876404436</v>
      </c>
      <c r="EA15" s="2">
        <v>7.7321121081543723E-2</v>
      </c>
      <c r="EB15" s="2">
        <v>4.7780156750736963E-2</v>
      </c>
      <c r="EC15" s="2">
        <v>4.6454383574065501</v>
      </c>
      <c r="ED15" s="2">
        <v>0.52615811792839484</v>
      </c>
      <c r="EE15" s="2">
        <v>0.34072888553644809</v>
      </c>
      <c r="EF15" s="2">
        <v>0.14964852230110753</v>
      </c>
      <c r="EG15" s="2">
        <v>0.29340972432541634</v>
      </c>
      <c r="EH15" s="2">
        <v>0.16628964447048786</v>
      </c>
      <c r="EI15" s="2">
        <v>0.12088758574739118</v>
      </c>
      <c r="EJ15" s="2">
        <v>6.9659077096565234</v>
      </c>
      <c r="EK15" s="2">
        <v>0.38738331123972192</v>
      </c>
      <c r="EL15" s="2">
        <v>1.2301640244619452</v>
      </c>
      <c r="EM15" s="2">
        <v>0.3565101109601525</v>
      </c>
      <c r="EN15" s="2">
        <v>0.70613360027406868</v>
      </c>
      <c r="EO15" s="2">
        <v>1.296838039582803</v>
      </c>
      <c r="EP15" s="2">
        <v>0.48421791995016844</v>
      </c>
      <c r="EQ15" s="2">
        <v>2.90643591975678E-2</v>
      </c>
      <c r="ER15" s="2">
        <v>0.24586467164679024</v>
      </c>
      <c r="ES15" s="2">
        <v>0.35702157794212541</v>
      </c>
      <c r="ET15" s="2">
        <v>20.630888423396364</v>
      </c>
      <c r="EU15" s="2">
        <v>4.3262106108993361</v>
      </c>
      <c r="EV15" s="2">
        <v>9.361470678953328</v>
      </c>
      <c r="EW15" s="2">
        <v>16.304677812497026</v>
      </c>
      <c r="EX15" s="2">
        <v>1.7853334431416599</v>
      </c>
      <c r="EY15" s="2">
        <v>2.8601049142648907</v>
      </c>
      <c r="EZ15" s="2">
        <v>6.943207133543698</v>
      </c>
      <c r="FA15" s="2">
        <v>0.97771808128795701</v>
      </c>
      <c r="FB15" s="2">
        <v>8.6424226781133998E-2</v>
      </c>
      <c r="FC15" s="2">
        <v>1.6806123507831335E-2</v>
      </c>
      <c r="FD15" s="2">
        <v>8.8839646275952297E-2</v>
      </c>
      <c r="FE15" s="2">
        <v>83.162009186599889</v>
      </c>
      <c r="FF15" s="2">
        <v>0.67031821469143282</v>
      </c>
      <c r="FG15" s="2">
        <v>0.17262626813528326</v>
      </c>
      <c r="FH15" s="2">
        <v>0.51061616876404436</v>
      </c>
      <c r="FI15" s="2">
        <v>7.7321121081543723E-2</v>
      </c>
      <c r="FJ15" s="2">
        <v>4.7780156750736963E-2</v>
      </c>
      <c r="FK15" s="2">
        <v>4.6454383574065501</v>
      </c>
      <c r="FL15" s="2">
        <v>0.52615811792839484</v>
      </c>
      <c r="FM15" s="2">
        <v>0.34072888553644809</v>
      </c>
      <c r="FN15" s="2">
        <v>0.14964852230110753</v>
      </c>
      <c r="FO15" s="2">
        <v>0.29340972432541634</v>
      </c>
      <c r="FP15" s="2">
        <v>0.16628964447048786</v>
      </c>
      <c r="FQ15" s="2">
        <v>0.12088758574739118</v>
      </c>
      <c r="FR15" s="2">
        <v>6.9659077096565234</v>
      </c>
      <c r="FS15" s="2">
        <v>0.38738331123972192</v>
      </c>
      <c r="FT15" s="2">
        <v>1.2301640244619452</v>
      </c>
      <c r="FU15" s="2">
        <v>0.3565101109601525</v>
      </c>
      <c r="FV15" s="2">
        <v>0.70613360027406868</v>
      </c>
      <c r="FW15" s="2">
        <v>1.296838039582803</v>
      </c>
      <c r="FX15" s="2">
        <v>0.48421791995016844</v>
      </c>
      <c r="FY15" s="2">
        <v>2.90643591975678E-2</v>
      </c>
      <c r="FZ15" s="2">
        <v>0.24586467164679024</v>
      </c>
      <c r="GA15" s="2">
        <v>0.35702157794212541</v>
      </c>
      <c r="GB15" s="2">
        <v>20.630888423396364</v>
      </c>
      <c r="GC15" s="2">
        <v>4.3262106108993361</v>
      </c>
      <c r="GD15" s="2">
        <v>9.361470678953328</v>
      </c>
      <c r="GE15" s="2">
        <v>16.304677812497026</v>
      </c>
      <c r="GF15" s="2">
        <v>1.7853334431416599</v>
      </c>
      <c r="GG15" s="2">
        <v>2.8601049142648907</v>
      </c>
      <c r="GH15" s="2">
        <v>6.943207133543698</v>
      </c>
      <c r="GI15" s="2">
        <v>0.97771808128795701</v>
      </c>
      <c r="GJ15" s="2">
        <v>8.6424226781133998E-2</v>
      </c>
      <c r="GK15" s="2">
        <v>1.6806123507831335E-2</v>
      </c>
      <c r="GL15" s="2">
        <v>8.8839646275952297E-2</v>
      </c>
      <c r="GM15" s="2">
        <v>83.162009186599889</v>
      </c>
      <c r="GN15" s="2">
        <v>7.9350079059070072E-2</v>
      </c>
      <c r="GO15" s="2">
        <v>1.7285469573565446E-2</v>
      </c>
      <c r="GP15" s="2">
        <v>8.764516120814958E-2</v>
      </c>
      <c r="GQ15" s="2">
        <v>9.5866813154814809E-3</v>
      </c>
      <c r="GR15" s="2">
        <v>6.5251746453818071E-5</v>
      </c>
      <c r="GS15" s="2">
        <v>0.5459025702935556</v>
      </c>
      <c r="GT15" s="2">
        <v>3.1094765667818859E-2</v>
      </c>
      <c r="GU15" s="2">
        <v>5.7017002656905597E-2</v>
      </c>
      <c r="GV15" s="2">
        <v>3.9208278218366859E-2</v>
      </c>
      <c r="GW15" s="2">
        <v>2.4320825620430808E-2</v>
      </c>
      <c r="GX15" s="2">
        <v>1.7373382586508279E-2</v>
      </c>
      <c r="GY15" s="2">
        <v>7.1412812653236166E-3</v>
      </c>
      <c r="GZ15" s="2">
        <v>0.67614562634809749</v>
      </c>
      <c r="HA15" s="2">
        <v>4.5116911626209878E-2</v>
      </c>
      <c r="HB15" s="2">
        <v>0.14859463727076938</v>
      </c>
      <c r="HC15" s="2">
        <v>3.1221654003284732E-2</v>
      </c>
      <c r="HD15" s="2">
        <v>0.23865580424732974</v>
      </c>
      <c r="HE15" s="2">
        <v>9.9647100374835831E-2</v>
      </c>
      <c r="HF15" s="2">
        <v>4.0452620431508254E-2</v>
      </c>
      <c r="HG15" s="2">
        <v>1.2091615732548629E-3</v>
      </c>
      <c r="HH15" s="2">
        <v>0.10479677593786815</v>
      </c>
      <c r="HI15" s="2">
        <v>2.60304858841739E-2</v>
      </c>
      <c r="HJ15" s="2">
        <v>2.2753187055760073</v>
      </c>
      <c r="HK15" s="2">
        <v>0.48947078111930031</v>
      </c>
      <c r="HL15" s="2">
        <v>0.95796619468216004</v>
      </c>
      <c r="HM15" s="2">
        <v>1.7858479244567067</v>
      </c>
      <c r="HN15" s="2">
        <v>0.26714990374559766</v>
      </c>
      <c r="HO15" s="2">
        <v>0.27875266654795794</v>
      </c>
      <c r="HP15" s="2">
        <v>0.82788172977454666</v>
      </c>
      <c r="HQ15" s="2">
        <v>7.1558491454147154E-4</v>
      </c>
      <c r="HR15" s="2">
        <v>3.1733829267586206E-3</v>
      </c>
      <c r="HS15" s="2">
        <v>9.2141384006525371</v>
      </c>
      <c r="HT15" s="2">
        <v>3.4431643569815679E-2</v>
      </c>
      <c r="HU15" s="2">
        <v>9.8330889443184015E-3</v>
      </c>
      <c r="HV15" s="2">
        <v>3.7787765109189533E-2</v>
      </c>
      <c r="HW15" s="2">
        <v>5.9190930836976411E-3</v>
      </c>
      <c r="HX15" s="2">
        <v>1.4316540701695358E-3</v>
      </c>
      <c r="HY15" s="2">
        <v>0.43179972399356964</v>
      </c>
      <c r="HZ15" s="2">
        <v>4.3278937832412087E-2</v>
      </c>
      <c r="IA15" s="2">
        <v>1.7546131364920427E-2</v>
      </c>
      <c r="IB15" s="2">
        <v>5.0680142548208606E-3</v>
      </c>
      <c r="IC15" s="2">
        <v>2.6018799173689554E-2</v>
      </c>
      <c r="ID15" s="2">
        <v>9.7915733837808713E-3</v>
      </c>
      <c r="IE15" s="2">
        <v>4.0436967461812872E-3</v>
      </c>
      <c r="IF15" s="2">
        <v>0.2813200073363803</v>
      </c>
      <c r="IG15" s="2">
        <v>6.3248861392868214E-2</v>
      </c>
      <c r="IH15" s="2">
        <v>6.9355965165738526E-2</v>
      </c>
      <c r="II15" s="2">
        <v>0.10825063808515899</v>
      </c>
      <c r="IJ15" s="2">
        <v>7.4368148266301228E-3</v>
      </c>
      <c r="IK15" s="2">
        <v>0.14814577499643813</v>
      </c>
      <c r="IL15" s="2">
        <v>3.0483932824799265E-3</v>
      </c>
      <c r="IM15" s="2">
        <v>8.5238085814634144E-4</v>
      </c>
      <c r="IN15" s="2">
        <v>1.6519863009492512E-3</v>
      </c>
      <c r="IO15" s="2">
        <v>3.5094803627073665E-3</v>
      </c>
      <c r="IP15" s="2">
        <v>1.278024795483087</v>
      </c>
      <c r="IQ15" s="2">
        <v>0.23714984006153403</v>
      </c>
      <c r="IR15" s="2">
        <v>0.46027857152362917</v>
      </c>
      <c r="IS15" s="2">
        <v>1.0408749554215526</v>
      </c>
      <c r="IT15" s="2">
        <v>0.1149673513261666</v>
      </c>
      <c r="IU15" s="2">
        <v>0.31683237266740294</v>
      </c>
      <c r="IV15" s="2">
        <v>0.58059638389792345</v>
      </c>
      <c r="IW15" s="2">
        <v>0.14243119208965785</v>
      </c>
      <c r="IX15" s="2">
        <v>1.6680121965750474E-3</v>
      </c>
      <c r="IY15" s="2">
        <v>1.4805050994826622E-2</v>
      </c>
      <c r="IZ15" s="2">
        <v>5.5013989497964175</v>
      </c>
      <c r="JA15" s="2">
        <v>8.4144048876207675E-2</v>
      </c>
      <c r="JB15" s="2">
        <v>1.6682561894252389E-2</v>
      </c>
      <c r="JC15" s="2">
        <v>8.0737558540119533E-2</v>
      </c>
      <c r="JD15" s="2">
        <v>7.7772218966580698E-3</v>
      </c>
      <c r="JE15" s="2">
        <v>4.7897847979865684E-3</v>
      </c>
      <c r="JF15" s="2">
        <v>0.31529435036724202</v>
      </c>
      <c r="JG15" s="2">
        <v>4.6499278576942582E-2</v>
      </c>
      <c r="JH15" s="2">
        <v>2.2925011356088106E-2</v>
      </c>
      <c r="JI15" s="2">
        <v>1.3720234123536505E-2</v>
      </c>
      <c r="JJ15" s="2">
        <v>1.8922056959338639E-2</v>
      </c>
      <c r="JK15" s="2">
        <v>1.7378835423013356E-2</v>
      </c>
      <c r="JL15" s="2">
        <v>9.8844918886191076E-3</v>
      </c>
      <c r="JM15" s="2">
        <v>0.69615988526136741</v>
      </c>
      <c r="JN15" s="2">
        <v>4.3515046067638785E-2</v>
      </c>
      <c r="JO15" s="2">
        <v>8.3341517780380264E-2</v>
      </c>
      <c r="JP15" s="2">
        <v>3.7227236204823884E-2</v>
      </c>
      <c r="JQ15" s="2">
        <v>0.12792298936886443</v>
      </c>
      <c r="JR15" s="2">
        <v>6.7843312697570615E-2</v>
      </c>
      <c r="JS15" s="2">
        <v>8.8430548124973016E-3</v>
      </c>
      <c r="JT15" s="2">
        <v>4.2855079574374811E-4</v>
      </c>
      <c r="JU15" s="2">
        <v>2.4897218456567137E-2</v>
      </c>
      <c r="JV15" s="2">
        <v>1.8923917073470176E-2</v>
      </c>
      <c r="JW15" s="2">
        <v>1.7628396002472082</v>
      </c>
      <c r="JX15" s="2">
        <v>0.30106771643781732</v>
      </c>
      <c r="JY15" s="2">
        <v>0.88771185230188077</v>
      </c>
      <c r="JZ15" s="2">
        <v>1.4617718838093909</v>
      </c>
      <c r="KA15" s="2">
        <v>0.15602124042886978</v>
      </c>
      <c r="KB15" s="2">
        <v>0.15927310993837226</v>
      </c>
      <c r="KC15" s="2">
        <v>0.5740600315075105</v>
      </c>
      <c r="KD15" s="2">
        <v>5.9110525834794956E-3</v>
      </c>
      <c r="KE15" s="2">
        <v>1.2142445499655195E-3</v>
      </c>
      <c r="KF15" s="2">
        <v>2.2082773824259782E-2</v>
      </c>
      <c r="KG15" s="2">
        <v>7.0798116688476833</v>
      </c>
      <c r="KH15" s="2">
        <v>7.7231909043227062E-2</v>
      </c>
      <c r="KI15" s="2">
        <v>1.9231721097596858E-2</v>
      </c>
      <c r="KJ15" s="2">
        <v>3.8765309863862424E-2</v>
      </c>
      <c r="KK15" s="2">
        <v>5.7151057216818955E-3</v>
      </c>
      <c r="KL15" s="2">
        <v>1.0226975933458157E-2</v>
      </c>
      <c r="KM15" s="2">
        <v>0.50228887844387204</v>
      </c>
      <c r="KN15" s="2">
        <v>4.2653283467500414E-2</v>
      </c>
      <c r="KO15" s="2">
        <v>2.5102219098641975E-2</v>
      </c>
      <c r="KP15" s="2">
        <v>2.3165590178922661E-2</v>
      </c>
      <c r="KQ15" s="2">
        <v>4.3303444234899291E-2</v>
      </c>
      <c r="KR15" s="2">
        <v>2.9117898082202685E-2</v>
      </c>
      <c r="KS15" s="2">
        <v>1.5664710631338431E-2</v>
      </c>
      <c r="KT15" s="2">
        <v>0.88804108941152282</v>
      </c>
      <c r="KU15" s="2">
        <v>9.1052460524187074E-3</v>
      </c>
      <c r="KV15" s="2">
        <v>0.12437378541852774</v>
      </c>
      <c r="KW15" s="2">
        <v>0.24750388740880627</v>
      </c>
      <c r="KX15" s="2">
        <v>9.5330069394873665E-2</v>
      </c>
      <c r="KY15" s="2">
        <v>1.6926715589662806E-3</v>
      </c>
      <c r="KZ15" s="2">
        <v>1.8174525042962544E-2</v>
      </c>
      <c r="LA15" s="2">
        <v>0.13201782118344221</v>
      </c>
      <c r="LB15" s="2">
        <v>2.5252986864392102</v>
      </c>
      <c r="LC15" s="2">
        <v>0.67131151975953662</v>
      </c>
      <c r="LD15" s="2">
        <v>1.1429987399432906</v>
      </c>
      <c r="LE15" s="2">
        <v>1.8539871666796734</v>
      </c>
      <c r="LF15" s="2">
        <v>0.14285072946933602</v>
      </c>
      <c r="LG15" s="2">
        <v>0.35943814897453619</v>
      </c>
      <c r="LH15" s="2">
        <v>0.71098842673638285</v>
      </c>
      <c r="LI15" s="2">
        <v>7.5699038548212175E-3</v>
      </c>
      <c r="LJ15" s="2">
        <v>9.7631494631255116</v>
      </c>
      <c r="LK15" s="2">
        <v>7.9503109601916463E-2</v>
      </c>
      <c r="LL15" s="2">
        <v>8.0740658651901175E-3</v>
      </c>
      <c r="LM15" s="2">
        <v>2.2890067214624919E-2</v>
      </c>
      <c r="LN15" s="2">
        <v>3.0406782743323535E-3</v>
      </c>
      <c r="LO15" s="2">
        <v>1.8693847060645089E-3</v>
      </c>
      <c r="LP15" s="2">
        <v>0.23577612719326735</v>
      </c>
      <c r="LQ15" s="2">
        <v>8.0983785280820286E-2</v>
      </c>
      <c r="LR15" s="2">
        <v>2.3926345649488041E-2</v>
      </c>
      <c r="LS15" s="2">
        <v>5.0982091304424227E-3</v>
      </c>
      <c r="LT15" s="2">
        <v>3.2546451303021473E-2</v>
      </c>
      <c r="LU15" s="2">
        <v>9.5262245166624869E-3</v>
      </c>
      <c r="LV15" s="2">
        <v>1.3901089882400929E-2</v>
      </c>
      <c r="LW15" s="2">
        <v>0.70389918724309652</v>
      </c>
      <c r="LX15" s="2">
        <v>4.3640020073096121E-2</v>
      </c>
      <c r="LY15" s="2">
        <v>0.13350143791389138</v>
      </c>
      <c r="LZ15" s="2">
        <v>1.4783034642739275E-2</v>
      </c>
      <c r="MA15" s="2">
        <v>0.12463558714410825</v>
      </c>
      <c r="MB15" s="2">
        <v>4.4118632901082519E-2</v>
      </c>
      <c r="MC15" s="2">
        <v>2.8110584231092754E-2</v>
      </c>
      <c r="MD15" s="2">
        <v>5.4013975078310422E-4</v>
      </c>
      <c r="ME15" s="2">
        <v>7.2306343421590343E-3</v>
      </c>
      <c r="MF15" s="2">
        <v>1.5198330065016617E-2</v>
      </c>
      <c r="MG15" s="2">
        <v>1.7596800565867863</v>
      </c>
      <c r="MH15" s="2">
        <v>0.36150387273847073</v>
      </c>
      <c r="MI15" s="2">
        <v>0.94398200476867589</v>
      </c>
      <c r="MJ15" s="2">
        <v>1.3981761838483155</v>
      </c>
      <c r="MK15" s="2">
        <v>5.9061973367985687E-2</v>
      </c>
      <c r="ML15" s="2">
        <v>0.17671415382528166</v>
      </c>
      <c r="MM15" s="2">
        <v>0.45419417907963949</v>
      </c>
      <c r="MN15" s="2">
        <v>9.4727685676482569E-4</v>
      </c>
      <c r="MO15" s="2">
        <v>2.1190725952102655E-4</v>
      </c>
      <c r="MP15" s="2">
        <v>6.7872647352567377</v>
      </c>
      <c r="MQ15" s="2">
        <v>249.48602755979954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3"/>
  <dimension ref="A3:M76"/>
  <sheetViews>
    <sheetView workbookViewId="0">
      <selection activeCell="G5" sqref="G5"/>
    </sheetView>
  </sheetViews>
  <sheetFormatPr baseColWidth="10" defaultRowHeight="15" x14ac:dyDescent="0.25"/>
  <cols>
    <col min="1" max="1" width="22.42578125" customWidth="1"/>
    <col min="2" max="2" width="23.7109375" bestFit="1" customWidth="1"/>
    <col min="3" max="6" width="12" customWidth="1"/>
    <col min="7" max="7" width="15.5703125" bestFit="1" customWidth="1"/>
    <col min="8" max="8" width="8.140625" bestFit="1" customWidth="1"/>
    <col min="9" max="10" width="15.5703125" customWidth="1"/>
    <col min="11" max="11" width="15.5703125" bestFit="1" customWidth="1"/>
  </cols>
  <sheetData>
    <row r="3" spans="1:7" x14ac:dyDescent="0.25">
      <c r="A3" s="4" t="s">
        <v>142</v>
      </c>
      <c r="B3" s="4" t="s">
        <v>0</v>
      </c>
    </row>
    <row r="4" spans="1:7" x14ac:dyDescent="0.25">
      <c r="A4" s="4" t="s">
        <v>3</v>
      </c>
      <c r="B4" t="s">
        <v>27</v>
      </c>
      <c r="C4" t="s">
        <v>68</v>
      </c>
      <c r="D4" t="s">
        <v>29</v>
      </c>
      <c r="E4" t="s">
        <v>30</v>
      </c>
      <c r="F4" t="s">
        <v>31</v>
      </c>
      <c r="G4" t="s">
        <v>2</v>
      </c>
    </row>
    <row r="5" spans="1:7" x14ac:dyDescent="0.25">
      <c r="A5" s="1" t="s">
        <v>10</v>
      </c>
      <c r="B5" s="2">
        <v>0.27252176717077037</v>
      </c>
      <c r="C5" s="2">
        <v>1.0611570823807608</v>
      </c>
      <c r="D5" s="2">
        <v>7.0538844535202844E-2</v>
      </c>
      <c r="E5" s="2">
        <v>0.17240590779749618</v>
      </c>
      <c r="F5" s="2">
        <v>2.917797955400956E-2</v>
      </c>
      <c r="G5" s="2">
        <v>1.6058015814382398</v>
      </c>
    </row>
    <row r="6" spans="1:7" x14ac:dyDescent="0.25">
      <c r="A6" s="1" t="s">
        <v>11</v>
      </c>
      <c r="B6" s="2">
        <v>0.32851505043188522</v>
      </c>
      <c r="C6" s="2">
        <v>0.95882553175849317</v>
      </c>
      <c r="D6" s="2">
        <v>5.8628606689459413E-2</v>
      </c>
      <c r="E6" s="2">
        <v>0.14852601423552467</v>
      </c>
      <c r="F6" s="2">
        <v>2.4606107513620367E-2</v>
      </c>
      <c r="G6" s="2">
        <v>1.519101310628983</v>
      </c>
    </row>
    <row r="7" spans="1:7" x14ac:dyDescent="0.25">
      <c r="A7" s="1" t="s">
        <v>12</v>
      </c>
      <c r="B7" s="2">
        <v>0.23564932468803804</v>
      </c>
      <c r="C7" s="2">
        <v>0.62671017890791214</v>
      </c>
      <c r="D7" s="2">
        <v>3.7690611149407013E-2</v>
      </c>
      <c r="E7" s="2">
        <v>6.9850547739427504E-2</v>
      </c>
      <c r="F7" s="2">
        <v>1.987096072350731E-2</v>
      </c>
      <c r="G7" s="2">
        <v>0.98977162320829193</v>
      </c>
    </row>
    <row r="8" spans="1:7" x14ac:dyDescent="0.25">
      <c r="A8" s="1" t="s">
        <v>13</v>
      </c>
      <c r="B8" s="2">
        <v>0.15890812755394404</v>
      </c>
      <c r="C8" s="2">
        <v>0.38668730635237175</v>
      </c>
      <c r="D8" s="2">
        <v>2.2677361667268497E-2</v>
      </c>
      <c r="E8" s="2">
        <v>4.0849313340637308E-2</v>
      </c>
      <c r="F8" s="2">
        <v>1.0433879075366395E-2</v>
      </c>
      <c r="G8" s="2">
        <v>0.61955598798958811</v>
      </c>
    </row>
    <row r="9" spans="1:7" x14ac:dyDescent="0.25">
      <c r="A9" s="1" t="s">
        <v>223</v>
      </c>
      <c r="B9" s="2">
        <v>0.28419558539577344</v>
      </c>
      <c r="C9" s="2">
        <v>1.169987190690168</v>
      </c>
      <c r="D9" s="2">
        <v>6.7017622134591226E-2</v>
      </c>
      <c r="E9" s="2">
        <v>0.20890743671060349</v>
      </c>
      <c r="F9" s="2">
        <v>3.6749790840502096E-2</v>
      </c>
      <c r="G9" s="2">
        <v>1.7668576257716382</v>
      </c>
    </row>
    <row r="10" spans="1:7" x14ac:dyDescent="0.25">
      <c r="A10" s="1" t="s">
        <v>14</v>
      </c>
      <c r="B10" s="2">
        <v>0.11079766901425819</v>
      </c>
      <c r="C10" s="2">
        <v>0.23420280644072988</v>
      </c>
      <c r="D10" s="2">
        <v>1.1968322802531874E-2</v>
      </c>
      <c r="E10" s="2">
        <v>2.2932060414506232E-2</v>
      </c>
      <c r="F10" s="2">
        <v>6.2433569653204618E-3</v>
      </c>
      <c r="G10" s="2">
        <v>0.38614421563734663</v>
      </c>
    </row>
    <row r="11" spans="1:7" x14ac:dyDescent="0.25">
      <c r="A11" s="1" t="s">
        <v>15</v>
      </c>
      <c r="B11" s="2">
        <v>7.3759158801813926E-2</v>
      </c>
      <c r="C11" s="2">
        <v>0.12601356705199712</v>
      </c>
      <c r="D11" s="2">
        <v>4.8013705590761908E-3</v>
      </c>
      <c r="E11" s="2">
        <v>9.7866760959995081E-3</v>
      </c>
      <c r="F11" s="2">
        <v>4.1509624641604213E-3</v>
      </c>
      <c r="G11" s="2">
        <v>0.21851173497304718</v>
      </c>
    </row>
    <row r="12" spans="1:7" x14ac:dyDescent="0.25">
      <c r="A12" s="1" t="s">
        <v>16</v>
      </c>
      <c r="B12" s="2">
        <v>4.308890846276537E-2</v>
      </c>
      <c r="C12" s="2">
        <v>5.6707553758561298E-2</v>
      </c>
      <c r="D12" s="2">
        <v>1.3670723485465566E-3</v>
      </c>
      <c r="E12" s="2">
        <v>2.452410917370639E-3</v>
      </c>
      <c r="F12" s="2">
        <v>1.015607064973473E-3</v>
      </c>
      <c r="G12" s="2">
        <v>0.10463155255221734</v>
      </c>
    </row>
    <row r="13" spans="1:7" x14ac:dyDescent="0.25">
      <c r="A13" s="1" t="s">
        <v>17</v>
      </c>
      <c r="B13" s="2">
        <v>2.3959713068227837E-2</v>
      </c>
      <c r="C13" s="2">
        <v>2.5147140065556406E-2</v>
      </c>
      <c r="D13" s="2">
        <v>1.1577770492570139E-4</v>
      </c>
      <c r="E13" s="2">
        <v>1.5223719343163589E-4</v>
      </c>
      <c r="F13" s="2">
        <v>6.4564290100926951E-5</v>
      </c>
      <c r="G13" s="2">
        <v>4.9439432322242502E-2</v>
      </c>
    </row>
    <row r="14" spans="1:7" x14ac:dyDescent="0.25">
      <c r="A14" s="1" t="s">
        <v>2</v>
      </c>
      <c r="B14" s="2">
        <v>1.5313953045874764</v>
      </c>
      <c r="C14" s="2">
        <v>4.6454383574065492</v>
      </c>
      <c r="D14" s="2">
        <v>0.27480558959100931</v>
      </c>
      <c r="E14" s="2">
        <v>0.67586260444499702</v>
      </c>
      <c r="F14" s="2">
        <v>0.13231320849156103</v>
      </c>
      <c r="G14" s="2">
        <v>7.2598150645215949</v>
      </c>
    </row>
    <row r="24" spans="13:13" x14ac:dyDescent="0.25">
      <c r="M24" t="e">
        <f>GETPIVOTDATA("co2ets_ele",$A$3,"region","AUT","year","2007")-GETPIVOTDATA("co2ele_yr",CO2ele_yr.p!$A$3,"sector","total","gen","total","region","AUT","year","2007")</f>
        <v>#REF!</v>
      </c>
    </row>
    <row r="25" spans="13:13" x14ac:dyDescent="0.25">
      <c r="M25" t="e">
        <f>GETPIVOTDATA("co2ets_ele",$A$3,"region","AUT","year","2007")-GETPIVOTDATA("co2ele_yr",CO2ele_yr.p!$A$3,"sector","total","gen","total","region","AUT","year","2007")</f>
        <v>#REF!</v>
      </c>
    </row>
    <row r="26" spans="13:13" x14ac:dyDescent="0.25">
      <c r="M26" t="e">
        <f>GETPIVOTDATA("co2ets_ele",$A$3,"region","AUT","year","2007")-GETPIVOTDATA("co2ele_yr",CO2ele_yr.p!$A$3,"sector","total","gen","total","region","AUT","year","2007")</f>
        <v>#REF!</v>
      </c>
    </row>
    <row r="27" spans="13:13" x14ac:dyDescent="0.25">
      <c r="M27" t="e">
        <f>GETPIVOTDATA("co2ets_ele",$A$3,"region","AUT","year","2007")-GETPIVOTDATA("co2ele_yr",CO2ele_yr.p!$A$3,"sector","total","gen","total","region","AUT","year","2007")</f>
        <v>#REF!</v>
      </c>
    </row>
    <row r="68" spans="2:10" x14ac:dyDescent="0.25">
      <c r="B68" s="7"/>
      <c r="C68" s="7"/>
      <c r="D68" s="7"/>
      <c r="E68" s="7"/>
      <c r="F68" s="7"/>
      <c r="G68" s="7"/>
      <c r="H68" s="7"/>
      <c r="I68" s="7"/>
      <c r="J68" s="7"/>
    </row>
    <row r="69" spans="2:10" x14ac:dyDescent="0.25">
      <c r="B69" s="7"/>
      <c r="C69" s="7"/>
      <c r="D69" s="7"/>
      <c r="E69" s="7"/>
      <c r="F69" s="7"/>
      <c r="G69" s="7"/>
      <c r="H69" s="7"/>
      <c r="I69" s="7"/>
      <c r="J69" s="7"/>
    </row>
    <row r="70" spans="2:10" x14ac:dyDescent="0.25">
      <c r="B70" s="7"/>
      <c r="C70" s="7"/>
      <c r="D70" s="7"/>
      <c r="E70" s="7"/>
      <c r="F70" s="7"/>
      <c r="G70" s="7"/>
      <c r="H70" s="7"/>
      <c r="I70" s="7"/>
      <c r="J70" s="7"/>
    </row>
    <row r="71" spans="2:10" x14ac:dyDescent="0.25">
      <c r="B71" s="7"/>
      <c r="C71" s="7"/>
      <c r="D71" s="7"/>
      <c r="E71" s="7"/>
      <c r="F71" s="7"/>
      <c r="G71" s="7"/>
      <c r="H71" s="7"/>
      <c r="I71" s="7"/>
      <c r="J71" s="7"/>
    </row>
    <row r="72" spans="2:10" x14ac:dyDescent="0.25">
      <c r="B72" s="7"/>
      <c r="C72" s="7"/>
      <c r="D72" s="7"/>
      <c r="E72" s="7"/>
      <c r="F72" s="7"/>
      <c r="G72" s="7"/>
      <c r="H72" s="7"/>
      <c r="I72" s="7"/>
      <c r="J72" s="7"/>
    </row>
    <row r="73" spans="2:10" x14ac:dyDescent="0.25">
      <c r="B73" s="7"/>
      <c r="C73" s="7"/>
      <c r="D73" s="7"/>
      <c r="E73" s="7"/>
      <c r="F73" s="7"/>
      <c r="G73" s="7"/>
      <c r="H73" s="7"/>
      <c r="I73" s="7"/>
      <c r="J73" s="7"/>
    </row>
    <row r="74" spans="2:10" x14ac:dyDescent="0.25">
      <c r="B74" s="7"/>
      <c r="C74" s="7"/>
      <c r="D74" s="7"/>
      <c r="E74" s="7"/>
      <c r="F74" s="7"/>
      <c r="G74" s="7"/>
      <c r="H74" s="7"/>
      <c r="I74" s="7"/>
      <c r="J74" s="7"/>
    </row>
    <row r="75" spans="2:10" x14ac:dyDescent="0.25">
      <c r="B75" s="7"/>
      <c r="C75" s="7"/>
      <c r="D75" s="7"/>
      <c r="E75" s="7"/>
      <c r="F75" s="7"/>
      <c r="G75" s="7"/>
      <c r="H75" s="7"/>
      <c r="I75" s="7"/>
      <c r="J75" s="7"/>
    </row>
    <row r="76" spans="2:10" x14ac:dyDescent="0.25">
      <c r="B76" s="7"/>
      <c r="C76" s="7"/>
      <c r="D76" s="7"/>
      <c r="E76" s="7"/>
      <c r="F76" s="7"/>
      <c r="G76" s="7"/>
      <c r="H76" s="7"/>
      <c r="I76" s="7"/>
      <c r="J76"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4"/>
  <dimension ref="A3:K16"/>
  <sheetViews>
    <sheetView workbookViewId="0">
      <selection activeCell="I11" sqref="I11"/>
    </sheetView>
  </sheetViews>
  <sheetFormatPr baseColWidth="10" defaultRowHeight="15" x14ac:dyDescent="0.25"/>
  <cols>
    <col min="1" max="1" width="22.42578125" bestFit="1" customWidth="1"/>
    <col min="2" max="2" width="23.7109375" bestFit="1" customWidth="1"/>
    <col min="3" max="4" width="12" customWidth="1"/>
    <col min="5" max="21" width="12" bestFit="1" customWidth="1"/>
    <col min="22" max="22" width="15.5703125" bestFit="1" customWidth="1"/>
  </cols>
  <sheetData>
    <row r="3" spans="1:11" x14ac:dyDescent="0.25">
      <c r="A3" s="4" t="s">
        <v>131</v>
      </c>
      <c r="B3" s="4" t="s">
        <v>0</v>
      </c>
    </row>
    <row r="4" spans="1:11" x14ac:dyDescent="0.25">
      <c r="B4" t="s">
        <v>27</v>
      </c>
      <c r="J4" t="s">
        <v>48</v>
      </c>
      <c r="K4" t="s">
        <v>2</v>
      </c>
    </row>
    <row r="5" spans="1:11" x14ac:dyDescent="0.25">
      <c r="A5" s="4" t="s">
        <v>3</v>
      </c>
      <c r="B5" t="s">
        <v>45</v>
      </c>
      <c r="C5" t="s">
        <v>5</v>
      </c>
      <c r="D5" t="s">
        <v>7</v>
      </c>
      <c r="E5" t="s">
        <v>4</v>
      </c>
      <c r="F5" t="s">
        <v>6</v>
      </c>
      <c r="G5" t="s">
        <v>8</v>
      </c>
      <c r="H5" t="s">
        <v>9</v>
      </c>
      <c r="I5" t="s">
        <v>93</v>
      </c>
    </row>
    <row r="6" spans="1:11" x14ac:dyDescent="0.25">
      <c r="A6" s="1" t="s">
        <v>93</v>
      </c>
      <c r="B6" s="5"/>
      <c r="C6" s="5"/>
      <c r="D6" s="5"/>
      <c r="E6" s="5"/>
      <c r="F6" s="5"/>
      <c r="G6" s="5"/>
      <c r="H6" s="5"/>
      <c r="I6" s="5"/>
      <c r="J6" s="5"/>
      <c r="K6" s="5"/>
    </row>
    <row r="7" spans="1:11" x14ac:dyDescent="0.25">
      <c r="A7" s="3" t="s">
        <v>223</v>
      </c>
      <c r="B7" s="5">
        <v>1</v>
      </c>
      <c r="C7" s="5">
        <v>1</v>
      </c>
      <c r="D7" s="5">
        <v>1</v>
      </c>
      <c r="E7" s="5">
        <v>1</v>
      </c>
      <c r="F7" s="5">
        <v>1</v>
      </c>
      <c r="G7" s="5">
        <v>1</v>
      </c>
      <c r="H7" s="5">
        <v>1</v>
      </c>
      <c r="I7" s="5">
        <v>1</v>
      </c>
      <c r="J7" s="5">
        <v>1</v>
      </c>
      <c r="K7" s="5">
        <v>1</v>
      </c>
    </row>
    <row r="8" spans="1:11" x14ac:dyDescent="0.25">
      <c r="A8" s="3" t="s">
        <v>10</v>
      </c>
      <c r="B8" s="5">
        <v>0.96387435721812409</v>
      </c>
      <c r="C8" s="5">
        <v>0.89969449801772117</v>
      </c>
      <c r="D8" s="5">
        <v>0.97462291475190133</v>
      </c>
      <c r="E8" s="5">
        <v>0.98358935768465228</v>
      </c>
      <c r="F8" s="5">
        <v>0.95042060200411471</v>
      </c>
      <c r="G8" s="5">
        <v>0.91909547238530553</v>
      </c>
      <c r="H8" s="5">
        <v>0.86673447735812115</v>
      </c>
      <c r="I8" s="5">
        <v>0.9589232959256514</v>
      </c>
      <c r="J8" s="5">
        <v>0.958898405348107</v>
      </c>
      <c r="K8" s="5">
        <v>0.958898405348107</v>
      </c>
    </row>
    <row r="9" spans="1:11" x14ac:dyDescent="0.25">
      <c r="A9" s="3" t="s">
        <v>11</v>
      </c>
      <c r="B9" s="5">
        <v>0.94190186880445914</v>
      </c>
      <c r="C9" s="5">
        <v>1.326365355140424</v>
      </c>
      <c r="D9" s="5">
        <v>1.4311749912731417</v>
      </c>
      <c r="E9" s="5">
        <v>1.0665139112640498</v>
      </c>
      <c r="F9" s="5">
        <v>1.8690241889828632</v>
      </c>
      <c r="G9" s="5">
        <v>1.0629319889518118</v>
      </c>
      <c r="H9" s="5">
        <v>0.85810463985590779</v>
      </c>
      <c r="I9" s="5">
        <v>1.1559470571531423</v>
      </c>
      <c r="J9" s="5">
        <v>1.1561756024642609</v>
      </c>
      <c r="K9" s="5">
        <v>1.1561756024642609</v>
      </c>
    </row>
    <row r="10" spans="1:11" x14ac:dyDescent="0.25">
      <c r="A10" s="3" t="s">
        <v>12</v>
      </c>
      <c r="B10" s="5">
        <v>0.46908038105630356</v>
      </c>
      <c r="C10" s="5">
        <v>0.96876990934743334</v>
      </c>
      <c r="D10" s="5">
        <v>1.1790321196653291</v>
      </c>
      <c r="E10" s="5">
        <v>1.086393010246929</v>
      </c>
      <c r="F10" s="5">
        <v>2.1374843233975525</v>
      </c>
      <c r="G10" s="5">
        <v>0.49062909089348611</v>
      </c>
      <c r="H10" s="5">
        <v>0.77922540958770437</v>
      </c>
      <c r="I10" s="5">
        <v>0.82918010361652528</v>
      </c>
      <c r="J10" s="5">
        <v>0.82904852063871859</v>
      </c>
      <c r="K10" s="5">
        <v>0.82904852063871859</v>
      </c>
    </row>
    <row r="11" spans="1:11" x14ac:dyDescent="0.25">
      <c r="A11" s="3" t="s">
        <v>13</v>
      </c>
      <c r="B11" s="5">
        <v>0.12079771728575249</v>
      </c>
      <c r="C11" s="5">
        <v>0.4486839146050452</v>
      </c>
      <c r="D11" s="5">
        <v>0.87431739932232144</v>
      </c>
      <c r="E11" s="5">
        <v>1.0198811651895459</v>
      </c>
      <c r="F11" s="5">
        <v>2.2771310099323903</v>
      </c>
      <c r="G11" s="5">
        <v>0.37791749627806087</v>
      </c>
      <c r="H11" s="5">
        <v>1.0816615069679698</v>
      </c>
      <c r="I11" s="5">
        <v>0.55915058512174243</v>
      </c>
      <c r="J11" s="5">
        <v>0.54613659932860104</v>
      </c>
      <c r="K11" s="5">
        <v>0.54613659932860104</v>
      </c>
    </row>
    <row r="12" spans="1:11" x14ac:dyDescent="0.25">
      <c r="A12" s="3" t="s">
        <v>14</v>
      </c>
      <c r="B12" s="5">
        <v>2.1830249653105857E-2</v>
      </c>
      <c r="C12" s="5">
        <v>0.11619932638232611</v>
      </c>
      <c r="D12" s="5">
        <v>0.48194396424522112</v>
      </c>
      <c r="E12" s="5">
        <v>1.0673726806332278</v>
      </c>
      <c r="F12" s="5">
        <v>1.8144622295804018</v>
      </c>
      <c r="G12" s="5">
        <v>0.3491765031262245</v>
      </c>
      <c r="H12" s="5">
        <v>1.2136907751892823</v>
      </c>
      <c r="I12" s="5">
        <v>0.38986414559884075</v>
      </c>
      <c r="J12" s="5">
        <v>0.36439837896361238</v>
      </c>
      <c r="K12" s="5">
        <v>0.36439837896361238</v>
      </c>
    </row>
    <row r="13" spans="1:11" x14ac:dyDescent="0.25">
      <c r="A13" s="3" t="s">
        <v>15</v>
      </c>
      <c r="B13" s="5">
        <v>2.6747200470531108E-3</v>
      </c>
      <c r="C13" s="5">
        <v>1.1850473343896035E-2</v>
      </c>
      <c r="D13" s="5">
        <v>0.17029727535235822</v>
      </c>
      <c r="E13" s="5">
        <v>0.79330584664706283</v>
      </c>
      <c r="F13" s="5">
        <v>0.9732659579195746</v>
      </c>
      <c r="G13" s="5">
        <v>0.30301932576778118</v>
      </c>
      <c r="H13" s="5">
        <v>1.3119709688421859</v>
      </c>
      <c r="I13" s="5">
        <v>0.25953661059907174</v>
      </c>
      <c r="J13" s="5">
        <v>0.22200170806129832</v>
      </c>
      <c r="K13" s="5">
        <v>0.22200170806129832</v>
      </c>
    </row>
    <row r="14" spans="1:11" x14ac:dyDescent="0.25">
      <c r="A14" s="3" t="s">
        <v>16</v>
      </c>
      <c r="B14" s="5">
        <v>2.2793058095129921E-4</v>
      </c>
      <c r="C14" s="5">
        <v>1.9764132543812735E-4</v>
      </c>
      <c r="D14" s="5">
        <v>3.0743287180720044E-2</v>
      </c>
      <c r="E14" s="5">
        <v>0.14116008173460493</v>
      </c>
      <c r="F14" s="5">
        <v>0.30875906919904328</v>
      </c>
      <c r="G14" s="5">
        <v>0.23839925543334586</v>
      </c>
      <c r="H14" s="5">
        <v>1.3509797804532953</v>
      </c>
      <c r="I14" s="5">
        <v>0.1516170927841014</v>
      </c>
      <c r="J14" s="5">
        <v>0.10637503686403017</v>
      </c>
      <c r="K14" s="5">
        <v>0.10637503686403017</v>
      </c>
    </row>
    <row r="15" spans="1:11" x14ac:dyDescent="0.25">
      <c r="A15" s="3" t="s">
        <v>17</v>
      </c>
      <c r="B15" s="5">
        <v>6.6961812425339398E-6</v>
      </c>
      <c r="C15" s="5">
        <v>5.3635645843546223E-6</v>
      </c>
      <c r="D15" s="5">
        <v>1.3353026106145136E-3</v>
      </c>
      <c r="E15" s="5">
        <v>5.3257529980281562E-3</v>
      </c>
      <c r="F15" s="5">
        <v>2.8328337616616021E-2</v>
      </c>
      <c r="G15" s="5">
        <v>0.14666169208695942</v>
      </c>
      <c r="H15" s="5">
        <v>1.2764182379561697</v>
      </c>
      <c r="I15" s="5">
        <v>8.4307145474324413E-2</v>
      </c>
      <c r="J15" s="5">
        <v>5.6377940890084341E-2</v>
      </c>
      <c r="K15" s="5">
        <v>5.6377940890084341E-2</v>
      </c>
    </row>
    <row r="16" spans="1:11" x14ac:dyDescent="0.25">
      <c r="A16" s="1" t="s">
        <v>2</v>
      </c>
      <c r="B16" s="5"/>
      <c r="C16" s="5"/>
      <c r="D16" s="5"/>
      <c r="E16" s="5"/>
      <c r="F16" s="5"/>
      <c r="G16" s="5"/>
      <c r="H16" s="5"/>
      <c r="I16" s="5"/>
      <c r="J16" s="5"/>
      <c r="K16" s="5"/>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5"/>
  <dimension ref="A3:R11"/>
  <sheetViews>
    <sheetView workbookViewId="0">
      <selection activeCell="H4" sqref="H4"/>
    </sheetView>
  </sheetViews>
  <sheetFormatPr baseColWidth="10" defaultRowHeight="15" x14ac:dyDescent="0.25"/>
  <cols>
    <col min="1" max="1" width="22.42578125" bestFit="1" customWidth="1"/>
    <col min="2" max="2" width="23.7109375" bestFit="1" customWidth="1"/>
    <col min="3" max="4" width="12" customWidth="1"/>
    <col min="5" max="21" width="12" bestFit="1" customWidth="1"/>
    <col min="22" max="22" width="15.5703125" bestFit="1" customWidth="1"/>
  </cols>
  <sheetData>
    <row r="3" spans="1:18" x14ac:dyDescent="0.25">
      <c r="A3" s="4" t="s">
        <v>132</v>
      </c>
      <c r="B3" s="4" t="s">
        <v>0</v>
      </c>
    </row>
    <row r="4" spans="1:18" x14ac:dyDescent="0.25">
      <c r="B4" t="s">
        <v>27</v>
      </c>
      <c r="Q4" t="s">
        <v>48</v>
      </c>
      <c r="R4" t="s">
        <v>2</v>
      </c>
    </row>
    <row r="5" spans="1:18" x14ac:dyDescent="0.25">
      <c r="A5" s="4" t="s">
        <v>3</v>
      </c>
      <c r="B5" t="s">
        <v>228</v>
      </c>
      <c r="C5" t="s">
        <v>239</v>
      </c>
      <c r="D5" t="s">
        <v>20</v>
      </c>
      <c r="E5" t="s">
        <v>229</v>
      </c>
      <c r="F5" t="s">
        <v>23</v>
      </c>
      <c r="G5" t="s">
        <v>21</v>
      </c>
      <c r="H5" t="s">
        <v>247</v>
      </c>
      <c r="I5" t="s">
        <v>251</v>
      </c>
      <c r="J5" t="s">
        <v>241</v>
      </c>
      <c r="K5" t="s">
        <v>249</v>
      </c>
      <c r="L5" t="s">
        <v>243</v>
      </c>
      <c r="M5" t="s">
        <v>93</v>
      </c>
      <c r="N5" t="s">
        <v>22</v>
      </c>
      <c r="O5" t="s">
        <v>245</v>
      </c>
      <c r="P5" t="s">
        <v>25</v>
      </c>
    </row>
    <row r="6" spans="1:18" x14ac:dyDescent="0.25">
      <c r="A6" s="1" t="s">
        <v>93</v>
      </c>
      <c r="B6" s="2"/>
      <c r="C6" s="2"/>
      <c r="D6" s="2"/>
      <c r="E6" s="2"/>
      <c r="F6" s="2"/>
      <c r="G6" s="2"/>
      <c r="H6" s="2"/>
      <c r="I6" s="2"/>
      <c r="J6" s="2"/>
      <c r="K6" s="2"/>
      <c r="L6" s="2"/>
      <c r="M6" s="2"/>
      <c r="N6" s="2"/>
      <c r="O6" s="2"/>
      <c r="P6" s="2"/>
      <c r="Q6" s="2"/>
      <c r="R6" s="2"/>
    </row>
    <row r="7" spans="1:18" x14ac:dyDescent="0.25">
      <c r="A7" s="3" t="s">
        <v>10</v>
      </c>
      <c r="B7" s="2">
        <v>3.3665265759382311E-6</v>
      </c>
      <c r="C7" s="2">
        <v>1.8910512975934721E-4</v>
      </c>
      <c r="D7" s="2">
        <v>1.9521143578871928E-3</v>
      </c>
      <c r="E7" s="2">
        <v>0.1341792968421307</v>
      </c>
      <c r="F7" s="2">
        <v>5.7166479303137705E-3</v>
      </c>
      <c r="G7" s="2">
        <v>2.2758260499085464E-3</v>
      </c>
      <c r="H7" s="2">
        <v>3.8380128663257451E-3</v>
      </c>
      <c r="I7" s="2">
        <v>3.7801067314331492E-2</v>
      </c>
      <c r="J7" s="2">
        <v>1.8312750242148818E-2</v>
      </c>
      <c r="K7" s="2">
        <v>3.5980991865170197E-3</v>
      </c>
      <c r="L7" s="2">
        <v>7.3358138609893406E-3</v>
      </c>
      <c r="M7" s="2">
        <v>0.25584214410447231</v>
      </c>
      <c r="N7" s="2">
        <v>1.1957061308958598E-2</v>
      </c>
      <c r="O7" s="2">
        <v>1.1540053513226714E-2</v>
      </c>
      <c r="P7" s="2">
        <v>1.7142928975399065E-2</v>
      </c>
      <c r="Q7" s="2">
        <v>0.51168428820894463</v>
      </c>
      <c r="R7" s="2">
        <v>0.51168428820894463</v>
      </c>
    </row>
    <row r="8" spans="1:18" x14ac:dyDescent="0.25">
      <c r="A8" s="3" t="s">
        <v>11</v>
      </c>
      <c r="B8" s="2">
        <v>2.7777445301393768E-6</v>
      </c>
      <c r="C8" s="2">
        <v>1.8047545792979251E-4</v>
      </c>
      <c r="D8" s="2">
        <v>1.9363862283510781E-3</v>
      </c>
      <c r="E8" s="2">
        <v>0.1311166330654065</v>
      </c>
      <c r="F8" s="2">
        <v>5.4938425055483416E-3</v>
      </c>
      <c r="G8" s="2">
        <v>2.1237412335131816E-3</v>
      </c>
      <c r="H8" s="2">
        <v>3.7249075796915742E-3</v>
      </c>
      <c r="I8" s="2">
        <v>3.6479498989745673E-2</v>
      </c>
      <c r="J8" s="2">
        <v>1.6684506978646523E-2</v>
      </c>
      <c r="K8" s="2">
        <v>3.3761937020547134E-3</v>
      </c>
      <c r="L8" s="2">
        <v>7.0123889214099306E-3</v>
      </c>
      <c r="M8" s="2">
        <v>0.24509543256206698</v>
      </c>
      <c r="N8" s="2">
        <v>1.0874926888438174E-2</v>
      </c>
      <c r="O8" s="2">
        <v>1.0397612482133448E-2</v>
      </c>
      <c r="P8" s="2">
        <v>1.56915407846679E-2</v>
      </c>
      <c r="Q8" s="2">
        <v>0.49019086512413396</v>
      </c>
      <c r="R8" s="2">
        <v>0.49019086512413396</v>
      </c>
    </row>
    <row r="9" spans="1:18" x14ac:dyDescent="0.25">
      <c r="A9" s="3" t="s">
        <v>12</v>
      </c>
      <c r="B9" s="2">
        <v>1.9696174394432083E-6</v>
      </c>
      <c r="C9" s="2">
        <v>1.7327211224716312E-4</v>
      </c>
      <c r="D9" s="2">
        <v>1.8542801127642979E-3</v>
      </c>
      <c r="E9" s="2">
        <v>0.12933647966443104</v>
      </c>
      <c r="F9" s="2">
        <v>5.0284238899579795E-3</v>
      </c>
      <c r="G9" s="2">
        <v>1.7345666306045168E-3</v>
      </c>
      <c r="H9" s="2">
        <v>3.3805034025231667E-3</v>
      </c>
      <c r="I9" s="2">
        <v>3.3647493994438372E-2</v>
      </c>
      <c r="J9" s="2">
        <v>1.3313212481567688E-2</v>
      </c>
      <c r="K9" s="2">
        <v>2.9348406992235902E-3</v>
      </c>
      <c r="L9" s="2">
        <v>6.2961771062229385E-3</v>
      </c>
      <c r="M9" s="2">
        <v>0.22998988325019151</v>
      </c>
      <c r="N9" s="2">
        <v>9.188196592577632E-3</v>
      </c>
      <c r="O9" s="2">
        <v>8.5470183379218988E-3</v>
      </c>
      <c r="P9" s="2">
        <v>1.455344860827185E-2</v>
      </c>
      <c r="Q9" s="2">
        <v>0.45997976650038302</v>
      </c>
      <c r="R9" s="2">
        <v>0.45997976650038302</v>
      </c>
    </row>
    <row r="10" spans="1:18" x14ac:dyDescent="0.25">
      <c r="A10" s="3" t="s">
        <v>13</v>
      </c>
      <c r="B10" s="2">
        <v>1.3468809640967186E-6</v>
      </c>
      <c r="C10" s="2">
        <v>1.6210604602715479E-4</v>
      </c>
      <c r="D10" s="2">
        <v>1.6753005508446427E-3</v>
      </c>
      <c r="E10" s="2">
        <v>0.12111867245678706</v>
      </c>
      <c r="F10" s="2">
        <v>4.3277427724339726E-3</v>
      </c>
      <c r="G10" s="2">
        <v>1.3702915674038102E-3</v>
      </c>
      <c r="H10" s="2">
        <v>2.9386277817741169E-3</v>
      </c>
      <c r="I10" s="2">
        <v>3.0148584484606344E-2</v>
      </c>
      <c r="J10" s="2">
        <v>1.028084668254166E-2</v>
      </c>
      <c r="K10" s="2">
        <v>2.4461053243649707E-3</v>
      </c>
      <c r="L10" s="2">
        <v>5.3670122300415093E-3</v>
      </c>
      <c r="M10" s="2">
        <v>0.2072487472351579</v>
      </c>
      <c r="N10" s="2">
        <v>7.4517666183507719E-3</v>
      </c>
      <c r="O10" s="2">
        <v>6.8561520684085695E-3</v>
      </c>
      <c r="P10" s="2">
        <v>1.310419177060922E-2</v>
      </c>
      <c r="Q10" s="2">
        <v>0.41449749447031581</v>
      </c>
      <c r="R10" s="2">
        <v>0.41449749447031581</v>
      </c>
    </row>
    <row r="11" spans="1:18" x14ac:dyDescent="0.25">
      <c r="A11" s="1" t="s">
        <v>2</v>
      </c>
      <c r="B11" s="2">
        <v>9.4607695096175348E-6</v>
      </c>
      <c r="C11" s="2">
        <v>7.0495874596345767E-4</v>
      </c>
      <c r="D11" s="2">
        <v>7.4180812498472115E-3</v>
      </c>
      <c r="E11" s="2">
        <v>0.5157510820287553</v>
      </c>
      <c r="F11" s="2">
        <v>2.0566657098254067E-2</v>
      </c>
      <c r="G11" s="2">
        <v>7.5044254814300559E-3</v>
      </c>
      <c r="H11" s="2">
        <v>1.3882051630314602E-2</v>
      </c>
      <c r="I11" s="2">
        <v>0.13807664478312187</v>
      </c>
      <c r="J11" s="2">
        <v>5.8591316384904689E-2</v>
      </c>
      <c r="K11" s="2">
        <v>1.2355238912160295E-2</v>
      </c>
      <c r="L11" s="2">
        <v>2.6011392118663719E-2</v>
      </c>
      <c r="M11" s="2">
        <v>0.93817620715188865</v>
      </c>
      <c r="N11" s="2">
        <v>3.947195140832517E-2</v>
      </c>
      <c r="O11" s="2">
        <v>3.7340836401690634E-2</v>
      </c>
      <c r="P11" s="2">
        <v>6.0492110138948035E-2</v>
      </c>
      <c r="Q11" s="2">
        <v>1.8763524143037773</v>
      </c>
      <c r="R11" s="2">
        <v>1.8763524143037773</v>
      </c>
    </row>
  </sheetData>
  <sortState columnSort="1" ref="A3:R10">
    <sortCondition descending="1" ref="B9"/>
  </sortState>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6"/>
  <dimension ref="A3:V15"/>
  <sheetViews>
    <sheetView workbookViewId="0">
      <selection activeCell="I7" sqref="I7"/>
    </sheetView>
  </sheetViews>
  <sheetFormatPr baseColWidth="10" defaultRowHeight="15" x14ac:dyDescent="0.25"/>
  <cols>
    <col min="1" max="1" width="22.42578125" bestFit="1" customWidth="1"/>
    <col min="2" max="2" width="23.7109375" bestFit="1" customWidth="1"/>
    <col min="3" max="4" width="12" customWidth="1"/>
    <col min="5" max="21" width="12" bestFit="1" customWidth="1"/>
    <col min="22" max="22" width="15.5703125" bestFit="1" customWidth="1"/>
  </cols>
  <sheetData>
    <row r="3" spans="1:22" x14ac:dyDescent="0.25">
      <c r="A3" s="4" t="s">
        <v>133</v>
      </c>
      <c r="B3" s="4" t="s">
        <v>0</v>
      </c>
    </row>
    <row r="4" spans="1:22" x14ac:dyDescent="0.25">
      <c r="A4" s="4" t="s">
        <v>3</v>
      </c>
      <c r="B4" t="s">
        <v>79</v>
      </c>
      <c r="C4" t="s">
        <v>84</v>
      </c>
      <c r="D4" t="s">
        <v>68</v>
      </c>
      <c r="E4" t="s">
        <v>29</v>
      </c>
      <c r="F4" t="s">
        <v>30</v>
      </c>
      <c r="G4" t="s">
        <v>31</v>
      </c>
      <c r="H4" t="s">
        <v>80</v>
      </c>
      <c r="I4" t="s">
        <v>82</v>
      </c>
      <c r="J4" t="s">
        <v>85</v>
      </c>
      <c r="K4" t="s">
        <v>86</v>
      </c>
      <c r="L4" t="s">
        <v>87</v>
      </c>
      <c r="M4" t="s">
        <v>88</v>
      </c>
      <c r="N4" t="s">
        <v>178</v>
      </c>
      <c r="O4" t="s">
        <v>27</v>
      </c>
      <c r="P4" t="s">
        <v>224</v>
      </c>
      <c r="Q4" t="s">
        <v>225</v>
      </c>
      <c r="R4" t="s">
        <v>220</v>
      </c>
      <c r="S4" t="s">
        <v>226</v>
      </c>
      <c r="T4" t="s">
        <v>219</v>
      </c>
      <c r="U4" t="s">
        <v>227</v>
      </c>
      <c r="V4" t="s">
        <v>2</v>
      </c>
    </row>
    <row r="5" spans="1:22" x14ac:dyDescent="0.25">
      <c r="A5" s="1" t="s">
        <v>93</v>
      </c>
      <c r="B5" s="2">
        <v>0.84645372330135049</v>
      </c>
      <c r="C5" s="2">
        <v>4.6546130122215956</v>
      </c>
      <c r="D5" s="2">
        <v>4.3262106088608903</v>
      </c>
      <c r="E5" s="2">
        <v>0.25346724037244373</v>
      </c>
      <c r="F5" s="2">
        <v>0.6871213140681296</v>
      </c>
      <c r="G5" s="2">
        <v>0.48655766867824141</v>
      </c>
      <c r="H5" s="2">
        <v>2.0800428742982735</v>
      </c>
      <c r="I5" s="2">
        <v>4.2643617191206804</v>
      </c>
      <c r="J5" s="2">
        <v>6.8432521810160871</v>
      </c>
      <c r="K5" s="2">
        <v>0.29959201562893151</v>
      </c>
      <c r="L5" s="2">
        <v>1.813258946870576</v>
      </c>
      <c r="M5" s="2">
        <v>7.9146104928151875</v>
      </c>
      <c r="N5" s="2">
        <v>38.951845161901247</v>
      </c>
      <c r="O5" s="2">
        <v>0.83856065627419996</v>
      </c>
      <c r="P5" s="2">
        <v>0.48947078093447416</v>
      </c>
      <c r="Q5" s="2">
        <v>0.23714983995384553</v>
      </c>
      <c r="R5" s="2">
        <v>0.30106771624404355</v>
      </c>
      <c r="S5" s="2">
        <v>0.67131151956875179</v>
      </c>
      <c r="T5" s="2">
        <v>0.36150387276676021</v>
      </c>
      <c r="U5" s="2">
        <v>5.9094495877676785</v>
      </c>
      <c r="V5" s="2">
        <v>82.229900932663384</v>
      </c>
    </row>
    <row r="6" spans="1:22" x14ac:dyDescent="0.25">
      <c r="A6" s="3" t="s">
        <v>10</v>
      </c>
      <c r="B6" s="2">
        <v>7.3542758175066544E-2</v>
      </c>
      <c r="C6" s="2">
        <v>0.42978192860878472</v>
      </c>
      <c r="D6" s="2">
        <v>0.63353677989740287</v>
      </c>
      <c r="E6" s="2">
        <v>3.3449387924177135E-2</v>
      </c>
      <c r="F6" s="2">
        <v>9.5935181559190008E-2</v>
      </c>
      <c r="G6" s="2">
        <v>6.7168984666463469E-2</v>
      </c>
      <c r="H6" s="2">
        <v>0.14384222468339108</v>
      </c>
      <c r="I6" s="2">
        <v>0.42200183493505766</v>
      </c>
      <c r="J6" s="2">
        <v>0.53095214975931226</v>
      </c>
      <c r="K6" s="2">
        <v>2.6774473226119137E-2</v>
      </c>
      <c r="L6" s="2">
        <v>0.17986485417051706</v>
      </c>
      <c r="M6" s="2">
        <v>0.91330800721422079</v>
      </c>
      <c r="N6" s="2">
        <v>3.777099532028712</v>
      </c>
      <c r="O6" s="2">
        <v>0.11960853843202084</v>
      </c>
      <c r="P6" s="2">
        <v>7.4568330730224633E-2</v>
      </c>
      <c r="Q6" s="2">
        <v>4.1025744468264153E-2</v>
      </c>
      <c r="R6" s="2">
        <v>4.4007853661752749E-2</v>
      </c>
      <c r="S6" s="2">
        <v>0.10661488541879881</v>
      </c>
      <c r="T6" s="2">
        <v>5.1157873036510926E-2</v>
      </c>
      <c r="U6" s="2">
        <v>0.42349452135884003</v>
      </c>
      <c r="V6" s="2">
        <v>8.187735843954826</v>
      </c>
    </row>
    <row r="7" spans="1:22" x14ac:dyDescent="0.25">
      <c r="A7" s="3" t="s">
        <v>11</v>
      </c>
      <c r="B7" s="2">
        <v>7.598026315063626E-2</v>
      </c>
      <c r="C7" s="2">
        <v>0.46539969970240869</v>
      </c>
      <c r="D7" s="2">
        <v>0.60604473656638991</v>
      </c>
      <c r="E7" s="2">
        <v>3.3374922720969105E-2</v>
      </c>
      <c r="F7" s="2">
        <v>9.2736744622670203E-2</v>
      </c>
      <c r="G7" s="2">
        <v>6.6310449462804399E-2</v>
      </c>
      <c r="H7" s="2">
        <v>0.16396219075467033</v>
      </c>
      <c r="I7" s="2">
        <v>0.43434837326802805</v>
      </c>
      <c r="J7" s="2">
        <v>0.58399123498897643</v>
      </c>
      <c r="K7" s="2">
        <v>2.7434720559906867E-2</v>
      </c>
      <c r="L7" s="2">
        <v>0.18447177298799186</v>
      </c>
      <c r="M7" s="2">
        <v>0.89053852493190111</v>
      </c>
      <c r="N7" s="2">
        <v>3.9163631272024899</v>
      </c>
      <c r="O7" s="2">
        <v>0.11484055430297793</v>
      </c>
      <c r="P7" s="2">
        <v>7.1088264886201485E-2</v>
      </c>
      <c r="Q7" s="2">
        <v>3.5526739304513881E-2</v>
      </c>
      <c r="R7" s="2">
        <v>4.196069475428952E-2</v>
      </c>
      <c r="S7" s="2">
        <v>0.10019049340298304</v>
      </c>
      <c r="T7" s="2">
        <v>5.0015873108980251E-2</v>
      </c>
      <c r="U7" s="2">
        <v>0.48419161029158092</v>
      </c>
      <c r="V7" s="2">
        <v>8.4387709909713688</v>
      </c>
    </row>
    <row r="8" spans="1:22" x14ac:dyDescent="0.25">
      <c r="A8" s="3" t="s">
        <v>12</v>
      </c>
      <c r="B8" s="2">
        <v>8.2634980709201167E-2</v>
      </c>
      <c r="C8" s="2">
        <v>0.50219339342754021</v>
      </c>
      <c r="D8" s="2">
        <v>0.56971386543975677</v>
      </c>
      <c r="E8" s="2">
        <v>3.3202869498746776E-2</v>
      </c>
      <c r="F8" s="2">
        <v>8.8964178113137352E-2</v>
      </c>
      <c r="G8" s="2">
        <v>6.4208064212461641E-2</v>
      </c>
      <c r="H8" s="2">
        <v>0.1920046638005784</v>
      </c>
      <c r="I8" s="2">
        <v>0.45235095228581979</v>
      </c>
      <c r="J8" s="2">
        <v>0.64222626556854634</v>
      </c>
      <c r="K8" s="2">
        <v>2.9586903186252525E-2</v>
      </c>
      <c r="L8" s="2">
        <v>0.17821771458648628</v>
      </c>
      <c r="M8" s="2">
        <v>0.87950219223234216</v>
      </c>
      <c r="N8" s="2">
        <v>4.0646913265395428</v>
      </c>
      <c r="O8" s="2">
        <v>0.10786540912605332</v>
      </c>
      <c r="P8" s="2">
        <v>6.7481847044773849E-2</v>
      </c>
      <c r="Q8" s="2">
        <v>3.0279397005513971E-2</v>
      </c>
      <c r="R8" s="2">
        <v>4.1075719456418705E-2</v>
      </c>
      <c r="S8" s="2">
        <v>8.887149990982994E-2</v>
      </c>
      <c r="T8" s="2">
        <v>4.7764881072821168E-2</v>
      </c>
      <c r="U8" s="2">
        <v>0.53626039530301961</v>
      </c>
      <c r="V8" s="2">
        <v>8.6990965185188411</v>
      </c>
    </row>
    <row r="9" spans="1:22" x14ac:dyDescent="0.25">
      <c r="A9" s="3" t="s">
        <v>13</v>
      </c>
      <c r="B9" s="2">
        <v>8.9564607057807916E-2</v>
      </c>
      <c r="C9" s="2">
        <v>0.53366651856378478</v>
      </c>
      <c r="D9" s="2">
        <v>0.51866371604482242</v>
      </c>
      <c r="E9" s="2">
        <v>3.2044124351611976E-2</v>
      </c>
      <c r="F9" s="2">
        <v>8.3207895575475616E-2</v>
      </c>
      <c r="G9" s="2">
        <v>5.9873637334179879E-2</v>
      </c>
      <c r="H9" s="2">
        <v>0.22205722969459674</v>
      </c>
      <c r="I9" s="2">
        <v>0.47413673409500784</v>
      </c>
      <c r="J9" s="2">
        <v>0.72689857382933909</v>
      </c>
      <c r="K9" s="2">
        <v>3.1855621156080628E-2</v>
      </c>
      <c r="L9" s="2">
        <v>0.18941120429220079</v>
      </c>
      <c r="M9" s="2">
        <v>0.87399521713603523</v>
      </c>
      <c r="N9" s="2">
        <v>4.280052618088714</v>
      </c>
      <c r="O9" s="2">
        <v>9.8773099955827587E-2</v>
      </c>
      <c r="P9" s="2">
        <v>6.0752086108564182E-2</v>
      </c>
      <c r="Q9" s="2">
        <v>2.5490343754504131E-2</v>
      </c>
      <c r="R9" s="2">
        <v>3.6672311805251108E-2</v>
      </c>
      <c r="S9" s="2">
        <v>7.7394313904066953E-2</v>
      </c>
      <c r="T9" s="2">
        <v>4.4455903255340941E-2</v>
      </c>
      <c r="U9" s="2">
        <v>0.6198031962190379</v>
      </c>
      <c r="V9" s="2">
        <v>9.0787689522222514</v>
      </c>
    </row>
    <row r="10" spans="1:22" x14ac:dyDescent="0.25">
      <c r="A10" s="3" t="s">
        <v>223</v>
      </c>
      <c r="B10" s="2">
        <v>7.5000788950469605E-2</v>
      </c>
      <c r="C10" s="2">
        <v>0.40184613074116288</v>
      </c>
      <c r="D10" s="2">
        <v>0.67284791222659057</v>
      </c>
      <c r="E10" s="2">
        <v>3.3846553418880612E-2</v>
      </c>
      <c r="F10" s="2">
        <v>0.10566146428369595</v>
      </c>
      <c r="G10" s="2">
        <v>7.3686481708857304E-2</v>
      </c>
      <c r="H10" s="2">
        <v>0.13437926189126195</v>
      </c>
      <c r="I10" s="2">
        <v>0.42101456031577134</v>
      </c>
      <c r="J10" s="2">
        <v>0.51254308275734006</v>
      </c>
      <c r="K10" s="2">
        <v>2.771513461211058E-2</v>
      </c>
      <c r="L10" s="2">
        <v>0.18293944197337422</v>
      </c>
      <c r="M10" s="2">
        <v>0.95719659927927458</v>
      </c>
      <c r="N10" s="2">
        <v>3.7841470106215875</v>
      </c>
      <c r="O10" s="2">
        <v>0.13334423459735995</v>
      </c>
      <c r="P10" s="2">
        <v>7.5875768836676433E-2</v>
      </c>
      <c r="Q10" s="2">
        <v>4.4317757672968083E-2</v>
      </c>
      <c r="R10" s="2">
        <v>4.6087764868247193E-2</v>
      </c>
      <c r="S10" s="2">
        <v>0.10803463589992966</v>
      </c>
      <c r="T10" s="2">
        <v>5.1993250939975325E-2</v>
      </c>
      <c r="U10" s="2">
        <v>0.39866409787423218</v>
      </c>
      <c r="V10" s="2">
        <v>8.2411419334697662</v>
      </c>
    </row>
    <row r="11" spans="1:22" x14ac:dyDescent="0.25">
      <c r="A11" s="3" t="s">
        <v>14</v>
      </c>
      <c r="B11" s="2">
        <v>9.7740487010017765E-2</v>
      </c>
      <c r="C11" s="2">
        <v>0.55959659917407656</v>
      </c>
      <c r="D11" s="2">
        <v>0.45626088217237509</v>
      </c>
      <c r="E11" s="2">
        <v>2.9726419571298988E-2</v>
      </c>
      <c r="F11" s="2">
        <v>7.4800684916192475E-2</v>
      </c>
      <c r="G11" s="2">
        <v>5.3708693955162937E-2</v>
      </c>
      <c r="H11" s="2">
        <v>0.25395593953347201</v>
      </c>
      <c r="I11" s="2">
        <v>0.4935462500134758</v>
      </c>
      <c r="J11" s="2">
        <v>0.81295397672089043</v>
      </c>
      <c r="K11" s="2">
        <v>3.446459266455025E-2</v>
      </c>
      <c r="L11" s="2">
        <v>0.20186120242706437</v>
      </c>
      <c r="M11" s="2">
        <v>0.86798351569957011</v>
      </c>
      <c r="N11" s="2">
        <v>4.4879363581024316</v>
      </c>
      <c r="O11" s="2">
        <v>8.7886397605018193E-2</v>
      </c>
      <c r="P11" s="2">
        <v>5.1386003190546821E-2</v>
      </c>
      <c r="Q11" s="2">
        <v>2.143965965289427E-2</v>
      </c>
      <c r="R11" s="2">
        <v>3.199520685769091E-2</v>
      </c>
      <c r="S11" s="2">
        <v>6.5801893777108322E-2</v>
      </c>
      <c r="T11" s="2">
        <v>3.9515922646462157E-2</v>
      </c>
      <c r="U11" s="2">
        <v>0.70957291268694</v>
      </c>
      <c r="V11" s="2">
        <v>9.4321335983772396</v>
      </c>
    </row>
    <row r="12" spans="1:22" x14ac:dyDescent="0.25">
      <c r="A12" s="3" t="s">
        <v>15</v>
      </c>
      <c r="B12" s="2">
        <v>0.10603649642048812</v>
      </c>
      <c r="C12" s="2">
        <v>0.57688329627134372</v>
      </c>
      <c r="D12" s="2">
        <v>0.37979789528965319</v>
      </c>
      <c r="E12" s="2">
        <v>2.5573480250771375E-2</v>
      </c>
      <c r="F12" s="2">
        <v>6.3389925754647955E-2</v>
      </c>
      <c r="G12" s="2">
        <v>4.4759259521777423E-2</v>
      </c>
      <c r="H12" s="2">
        <v>0.28573236895749216</v>
      </c>
      <c r="I12" s="2">
        <v>0.50712287522478994</v>
      </c>
      <c r="J12" s="2">
        <v>0.90207356762315272</v>
      </c>
      <c r="K12" s="2">
        <v>3.7163983073228678E-2</v>
      </c>
      <c r="L12" s="2">
        <v>0.21549507982214156</v>
      </c>
      <c r="M12" s="2">
        <v>0.85388162167619752</v>
      </c>
      <c r="N12" s="2">
        <v>4.6675683397704484</v>
      </c>
      <c r="O12" s="2">
        <v>7.5238902410836597E-2</v>
      </c>
      <c r="P12" s="2">
        <v>3.9738687115387951E-2</v>
      </c>
      <c r="Q12" s="2">
        <v>1.7427914092563085E-2</v>
      </c>
      <c r="R12" s="2">
        <v>2.6329187697086087E-2</v>
      </c>
      <c r="S12" s="2">
        <v>5.4119078100182808E-2</v>
      </c>
      <c r="T12" s="2">
        <v>3.3221460346399896E-2</v>
      </c>
      <c r="U12" s="2">
        <v>0.80338115541196065</v>
      </c>
      <c r="V12" s="2">
        <v>9.7149345748305507</v>
      </c>
    </row>
    <row r="13" spans="1:22" x14ac:dyDescent="0.25">
      <c r="A13" s="3" t="s">
        <v>16</v>
      </c>
      <c r="B13" s="2">
        <v>0.11353328756753805</v>
      </c>
      <c r="C13" s="2">
        <v>0.58274146599329457</v>
      </c>
      <c r="D13" s="2">
        <v>0.29200132280869262</v>
      </c>
      <c r="E13" s="2">
        <v>1.9581264490939918E-2</v>
      </c>
      <c r="F13" s="2">
        <v>4.8972961366450969E-2</v>
      </c>
      <c r="G13" s="2">
        <v>3.4212776023326744E-2</v>
      </c>
      <c r="H13" s="2">
        <v>0.31436735621744077</v>
      </c>
      <c r="I13" s="2">
        <v>0.51115041534663708</v>
      </c>
      <c r="J13" s="2">
        <v>0.98670614660574352</v>
      </c>
      <c r="K13" s="2">
        <v>3.9760597816519354E-2</v>
      </c>
      <c r="L13" s="2">
        <v>0.22864169980713492</v>
      </c>
      <c r="M13" s="2">
        <v>0.82616701680700866</v>
      </c>
      <c r="N13" s="2">
        <v>4.7893743382985514</v>
      </c>
      <c r="O13" s="2">
        <v>5.9653108111290848E-2</v>
      </c>
      <c r="P13" s="2">
        <v>2.9074839362836537E-2</v>
      </c>
      <c r="Q13" s="2">
        <v>1.3113669770918986E-2</v>
      </c>
      <c r="R13" s="2">
        <v>1.9875320998065056E-2</v>
      </c>
      <c r="S13" s="2">
        <v>4.1736741068777235E-2</v>
      </c>
      <c r="T13" s="2">
        <v>2.5780641616086314E-2</v>
      </c>
      <c r="U13" s="2">
        <v>0.8943050293285415</v>
      </c>
      <c r="V13" s="2">
        <v>9.8707499994057954</v>
      </c>
    </row>
    <row r="14" spans="1:22" x14ac:dyDescent="0.25">
      <c r="A14" s="3" t="s">
        <v>17</v>
      </c>
      <c r="B14" s="2">
        <v>0.13242005426012499</v>
      </c>
      <c r="C14" s="2">
        <v>0.60250397973919845</v>
      </c>
      <c r="D14" s="2">
        <v>0.19734349841520674</v>
      </c>
      <c r="E14" s="2">
        <v>1.2668218145047821E-2</v>
      </c>
      <c r="F14" s="2">
        <v>3.3452277876668927E-2</v>
      </c>
      <c r="G14" s="2">
        <v>2.2629321793207608E-2</v>
      </c>
      <c r="H14" s="2">
        <v>0.3697416387653702</v>
      </c>
      <c r="I14" s="2">
        <v>0.54868972363609303</v>
      </c>
      <c r="J14" s="2">
        <v>1.1449071831627866</v>
      </c>
      <c r="K14" s="2">
        <v>4.4835989334163481E-2</v>
      </c>
      <c r="L14" s="2">
        <v>0.25235597680366489</v>
      </c>
      <c r="M14" s="2">
        <v>0.8520377978386372</v>
      </c>
      <c r="N14" s="2">
        <v>5.1846125112487709</v>
      </c>
      <c r="O14" s="2">
        <v>4.1350411732814708E-2</v>
      </c>
      <c r="P14" s="2">
        <v>1.9504953659262192E-2</v>
      </c>
      <c r="Q14" s="2">
        <v>8.528614231704968E-3</v>
      </c>
      <c r="R14" s="2">
        <v>1.3063656145242204E-2</v>
      </c>
      <c r="S14" s="2">
        <v>2.8547978087074984E-2</v>
      </c>
      <c r="T14" s="2">
        <v>1.7598066744183318E-2</v>
      </c>
      <c r="U14" s="2">
        <v>1.039776669293526</v>
      </c>
      <c r="V14" s="2">
        <v>10.566568520912746</v>
      </c>
    </row>
    <row r="15" spans="1:22" x14ac:dyDescent="0.25">
      <c r="A15" s="1" t="s">
        <v>2</v>
      </c>
      <c r="B15" s="2">
        <v>0.84645372330135049</v>
      </c>
      <c r="C15" s="2">
        <v>4.6546130122215956</v>
      </c>
      <c r="D15" s="2">
        <v>4.3262106088608903</v>
      </c>
      <c r="E15" s="2">
        <v>0.25346724037244373</v>
      </c>
      <c r="F15" s="2">
        <v>0.6871213140681296</v>
      </c>
      <c r="G15" s="2">
        <v>0.48655766867824141</v>
      </c>
      <c r="H15" s="2">
        <v>2.0800428742982735</v>
      </c>
      <c r="I15" s="2">
        <v>4.2643617191206804</v>
      </c>
      <c r="J15" s="2">
        <v>6.8432521810160871</v>
      </c>
      <c r="K15" s="2">
        <v>0.29959201562893151</v>
      </c>
      <c r="L15" s="2">
        <v>1.813258946870576</v>
      </c>
      <c r="M15" s="2">
        <v>7.9146104928151875</v>
      </c>
      <c r="N15" s="2">
        <v>38.951845161901247</v>
      </c>
      <c r="O15" s="2">
        <v>0.83856065627419996</v>
      </c>
      <c r="P15" s="2">
        <v>0.48947078093447416</v>
      </c>
      <c r="Q15" s="2">
        <v>0.23714983995384553</v>
      </c>
      <c r="R15" s="2">
        <v>0.30106771624404355</v>
      </c>
      <c r="S15" s="2">
        <v>0.67131151956875179</v>
      </c>
      <c r="T15" s="2">
        <v>0.36150387276676021</v>
      </c>
      <c r="U15" s="2">
        <v>5.9094495877676785</v>
      </c>
      <c r="V15" s="2">
        <v>82.229900932663384</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3:B9"/>
  <sheetViews>
    <sheetView workbookViewId="0">
      <selection activeCell="B7" sqref="B7"/>
    </sheetView>
  </sheetViews>
  <sheetFormatPr baseColWidth="10" defaultRowHeight="15" x14ac:dyDescent="0.25"/>
  <cols>
    <col min="1" max="1" width="22.42578125" bestFit="1" customWidth="1"/>
    <col min="2" max="2" width="20" customWidth="1"/>
    <col min="3" max="3" width="7.85546875" customWidth="1"/>
    <col min="4" max="6" width="8.140625" bestFit="1" customWidth="1"/>
    <col min="7" max="8" width="7.85546875" customWidth="1"/>
    <col min="9" max="9" width="15.5703125" customWidth="1"/>
    <col min="10" max="16" width="12" customWidth="1"/>
    <col min="17" max="17" width="12" bestFit="1" customWidth="1"/>
    <col min="18" max="18" width="12" customWidth="1"/>
    <col min="19" max="20" width="12" bestFit="1" customWidth="1"/>
    <col min="21" max="22" width="12" customWidth="1"/>
    <col min="23" max="24" width="12" bestFit="1" customWidth="1"/>
    <col min="25" max="25" width="12.42578125" customWidth="1"/>
    <col min="26" max="26" width="15.5703125" customWidth="1"/>
    <col min="27" max="27" width="15" customWidth="1"/>
    <col min="28" max="28" width="12" bestFit="1" customWidth="1"/>
    <col min="29" max="29" width="13.5703125" bestFit="1" customWidth="1"/>
    <col min="30" max="30" width="12" bestFit="1" customWidth="1"/>
    <col min="31" max="31" width="13.85546875" bestFit="1" customWidth="1"/>
    <col min="32" max="33" width="12" bestFit="1" customWidth="1"/>
    <col min="34" max="34" width="13.7109375" bestFit="1" customWidth="1"/>
    <col min="35" max="35" width="12" bestFit="1" customWidth="1"/>
    <col min="36" max="36" width="15.5703125" bestFit="1" customWidth="1"/>
  </cols>
  <sheetData>
    <row r="3" spans="1:2" x14ac:dyDescent="0.25">
      <c r="A3" s="4" t="s">
        <v>3</v>
      </c>
      <c r="B3" t="s">
        <v>190</v>
      </c>
    </row>
    <row r="4" spans="1:2" x14ac:dyDescent="0.25">
      <c r="A4" s="1" t="s">
        <v>10</v>
      </c>
      <c r="B4" s="2">
        <v>0.18161314438923559</v>
      </c>
    </row>
    <row r="5" spans="1:2" x14ac:dyDescent="0.25">
      <c r="A5" s="1" t="s">
        <v>11</v>
      </c>
      <c r="B5" s="2">
        <v>0.16361116692308983</v>
      </c>
    </row>
    <row r="6" spans="1:2" x14ac:dyDescent="0.25">
      <c r="A6" s="1" t="s">
        <v>12</v>
      </c>
      <c r="B6" s="2">
        <v>0.15091055069761664</v>
      </c>
    </row>
    <row r="7" spans="1:2" x14ac:dyDescent="0.25">
      <c r="A7" s="1" t="s">
        <v>13</v>
      </c>
      <c r="B7" s="2">
        <v>0.14029237509494485</v>
      </c>
    </row>
    <row r="8" spans="1:2" x14ac:dyDescent="0.25">
      <c r="A8" s="1" t="s">
        <v>223</v>
      </c>
      <c r="B8" s="2">
        <v>0.19560486901609722</v>
      </c>
    </row>
    <row r="9" spans="1:2" x14ac:dyDescent="0.25">
      <c r="A9" s="1" t="s">
        <v>2</v>
      </c>
      <c r="B9" s="2">
        <v>0.83203210612098411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3:C10"/>
  <sheetViews>
    <sheetView workbookViewId="0">
      <selection activeCell="C7" sqref="C7"/>
    </sheetView>
  </sheetViews>
  <sheetFormatPr baseColWidth="10" defaultRowHeight="15" x14ac:dyDescent="0.25"/>
  <cols>
    <col min="1" max="1" width="22.42578125" bestFit="1" customWidth="1"/>
    <col min="2" max="2" width="23.7109375" bestFit="1" customWidth="1"/>
    <col min="3" max="3" width="15.5703125" bestFit="1" customWidth="1"/>
    <col min="4" max="5" width="7.85546875" bestFit="1" customWidth="1"/>
    <col min="6" max="7" width="15.5703125" bestFit="1" customWidth="1"/>
  </cols>
  <sheetData>
    <row r="3" spans="1:3" x14ac:dyDescent="0.25">
      <c r="A3" s="4" t="s">
        <v>190</v>
      </c>
      <c r="B3" s="4" t="s">
        <v>0</v>
      </c>
    </row>
    <row r="4" spans="1:3" x14ac:dyDescent="0.25">
      <c r="A4" s="4" t="s">
        <v>3</v>
      </c>
      <c r="B4" t="s">
        <v>93</v>
      </c>
      <c r="C4" t="s">
        <v>2</v>
      </c>
    </row>
    <row r="5" spans="1:3" x14ac:dyDescent="0.25">
      <c r="A5" s="1" t="s">
        <v>10</v>
      </c>
      <c r="B5" s="2">
        <v>0.54483943316770678</v>
      </c>
      <c r="C5" s="2">
        <v>0.54483943316770678</v>
      </c>
    </row>
    <row r="6" spans="1:3" x14ac:dyDescent="0.25">
      <c r="A6" s="1" t="s">
        <v>11</v>
      </c>
      <c r="B6" s="2">
        <v>0.49083350076926957</v>
      </c>
      <c r="C6" s="2">
        <v>0.49083350076926957</v>
      </c>
    </row>
    <row r="7" spans="1:3" x14ac:dyDescent="0.25">
      <c r="A7" s="1" t="s">
        <v>12</v>
      </c>
      <c r="B7" s="2">
        <v>0.45273165209284993</v>
      </c>
      <c r="C7" s="2">
        <v>0.45273165209284993</v>
      </c>
    </row>
    <row r="8" spans="1:3" x14ac:dyDescent="0.25">
      <c r="A8" s="1" t="s">
        <v>13</v>
      </c>
      <c r="B8" s="2">
        <v>0.42087712528483445</v>
      </c>
      <c r="C8" s="2">
        <v>0.42087712528483445</v>
      </c>
    </row>
    <row r="9" spans="1:3" x14ac:dyDescent="0.25">
      <c r="A9" s="1" t="s">
        <v>223</v>
      </c>
      <c r="B9" s="2">
        <v>0.58681460704829169</v>
      </c>
      <c r="C9" s="2">
        <v>0.58681460704829169</v>
      </c>
    </row>
    <row r="10" spans="1:3" x14ac:dyDescent="0.25">
      <c r="A10" s="1" t="s">
        <v>2</v>
      </c>
      <c r="B10" s="2">
        <v>2.4960963183629525</v>
      </c>
      <c r="C10" s="2">
        <v>2.4960963183629525</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7"/>
  <dimension ref="A3:N53"/>
  <sheetViews>
    <sheetView workbookViewId="0">
      <selection activeCell="C5" sqref="C5"/>
    </sheetView>
  </sheetViews>
  <sheetFormatPr baseColWidth="10" defaultRowHeight="15" x14ac:dyDescent="0.25"/>
  <cols>
    <col min="1" max="1" width="22.42578125" bestFit="1" customWidth="1"/>
    <col min="2" max="2" width="23.7109375" bestFit="1" customWidth="1"/>
    <col min="3" max="3" width="12" customWidth="1"/>
    <col min="4" max="4" width="12" bestFit="1" customWidth="1"/>
    <col min="5" max="5" width="12" customWidth="1"/>
    <col min="6" max="8" width="12" bestFit="1" customWidth="1"/>
    <col min="9" max="9" width="12" customWidth="1"/>
    <col min="10" max="19" width="12" bestFit="1" customWidth="1"/>
    <col min="20" max="20" width="15.5703125" bestFit="1" customWidth="1"/>
  </cols>
  <sheetData>
    <row r="3" spans="1:14" x14ac:dyDescent="0.25">
      <c r="A3" s="4" t="s">
        <v>156</v>
      </c>
      <c r="B3" s="4" t="s">
        <v>0</v>
      </c>
    </row>
    <row r="4" spans="1:14" x14ac:dyDescent="0.25">
      <c r="A4" s="4" t="s">
        <v>3</v>
      </c>
      <c r="B4" t="s">
        <v>27</v>
      </c>
      <c r="C4" t="s">
        <v>29</v>
      </c>
      <c r="D4" t="s">
        <v>31</v>
      </c>
      <c r="E4" t="s">
        <v>30</v>
      </c>
      <c r="F4" t="s">
        <v>178</v>
      </c>
      <c r="G4" t="s">
        <v>68</v>
      </c>
      <c r="H4" t="s">
        <v>127</v>
      </c>
      <c r="I4" t="s">
        <v>224</v>
      </c>
      <c r="J4" t="s">
        <v>225</v>
      </c>
      <c r="K4" t="s">
        <v>220</v>
      </c>
      <c r="L4" t="s">
        <v>226</v>
      </c>
      <c r="M4" t="s">
        <v>219</v>
      </c>
      <c r="N4" t="s">
        <v>2</v>
      </c>
    </row>
    <row r="5" spans="1:14" x14ac:dyDescent="0.25">
      <c r="A5" s="1" t="s">
        <v>10</v>
      </c>
      <c r="B5" s="5" t="e">
        <v>#N/A</v>
      </c>
      <c r="C5" s="5" t="e">
        <v>#N/A</v>
      </c>
      <c r="D5" s="5" t="e">
        <v>#N/A</v>
      </c>
      <c r="E5" s="5" t="e">
        <v>#N/A</v>
      </c>
      <c r="F5" s="5" t="e">
        <v>#N/A</v>
      </c>
      <c r="G5" s="5" t="e">
        <v>#N/A</v>
      </c>
      <c r="H5" s="5" t="e">
        <v>#N/A</v>
      </c>
      <c r="I5" s="5" t="e">
        <v>#N/A</v>
      </c>
      <c r="J5" s="5" t="e">
        <v>#N/A</v>
      </c>
      <c r="K5" s="5" t="e">
        <v>#N/A</v>
      </c>
      <c r="L5" s="5" t="e">
        <v>#N/A</v>
      </c>
      <c r="M5" s="5" t="e">
        <v>#N/A</v>
      </c>
      <c r="N5" s="5" t="e">
        <v>#N/A</v>
      </c>
    </row>
    <row r="6" spans="1:14" x14ac:dyDescent="0.25">
      <c r="A6" s="1" t="s">
        <v>11</v>
      </c>
      <c r="B6" s="5" t="e">
        <v>#N/A</v>
      </c>
      <c r="C6" s="5" t="e">
        <v>#N/A</v>
      </c>
      <c r="D6" s="5" t="e">
        <v>#N/A</v>
      </c>
      <c r="E6" s="5" t="e">
        <v>#N/A</v>
      </c>
      <c r="F6" s="5" t="e">
        <v>#N/A</v>
      </c>
      <c r="G6" s="5" t="e">
        <v>#N/A</v>
      </c>
      <c r="H6" s="5" t="e">
        <v>#N/A</v>
      </c>
      <c r="I6" s="5" t="e">
        <v>#N/A</v>
      </c>
      <c r="J6" s="5" t="e">
        <v>#N/A</v>
      </c>
      <c r="K6" s="5" t="e">
        <v>#N/A</v>
      </c>
      <c r="L6" s="5" t="e">
        <v>#N/A</v>
      </c>
      <c r="M6" s="5" t="e">
        <v>#N/A</v>
      </c>
      <c r="N6" s="5" t="e">
        <v>#N/A</v>
      </c>
    </row>
    <row r="7" spans="1:14" x14ac:dyDescent="0.25">
      <c r="A7" s="1" t="s">
        <v>12</v>
      </c>
      <c r="B7" s="5" t="e">
        <v>#N/A</v>
      </c>
      <c r="C7" s="5" t="e">
        <v>#N/A</v>
      </c>
      <c r="D7" s="5" t="e">
        <v>#N/A</v>
      </c>
      <c r="E7" s="5" t="e">
        <v>#N/A</v>
      </c>
      <c r="F7" s="5" t="e">
        <v>#N/A</v>
      </c>
      <c r="G7" s="5" t="e">
        <v>#N/A</v>
      </c>
      <c r="H7" s="5" t="e">
        <v>#N/A</v>
      </c>
      <c r="I7" s="5" t="e">
        <v>#N/A</v>
      </c>
      <c r="J7" s="5" t="e">
        <v>#N/A</v>
      </c>
      <c r="K7" s="5" t="e">
        <v>#N/A</v>
      </c>
      <c r="L7" s="5" t="e">
        <v>#N/A</v>
      </c>
      <c r="M7" s="5" t="e">
        <v>#N/A</v>
      </c>
      <c r="N7" s="5" t="e">
        <v>#N/A</v>
      </c>
    </row>
    <row r="8" spans="1:14" x14ac:dyDescent="0.25">
      <c r="A8" s="1" t="s">
        <v>13</v>
      </c>
      <c r="B8" s="5" t="e">
        <v>#N/A</v>
      </c>
      <c r="C8" s="5" t="e">
        <v>#N/A</v>
      </c>
      <c r="D8" s="5" t="e">
        <v>#N/A</v>
      </c>
      <c r="E8" s="5" t="e">
        <v>#N/A</v>
      </c>
      <c r="F8" s="5" t="e">
        <v>#N/A</v>
      </c>
      <c r="G8" s="5" t="e">
        <v>#N/A</v>
      </c>
      <c r="H8" s="5" t="e">
        <v>#N/A</v>
      </c>
      <c r="I8" s="5" t="e">
        <v>#N/A</v>
      </c>
      <c r="J8" s="5" t="e">
        <v>#N/A</v>
      </c>
      <c r="K8" s="5" t="e">
        <v>#N/A</v>
      </c>
      <c r="L8" s="5" t="e">
        <v>#N/A</v>
      </c>
      <c r="M8" s="5" t="e">
        <v>#N/A</v>
      </c>
      <c r="N8" s="5" t="e">
        <v>#N/A</v>
      </c>
    </row>
    <row r="9" spans="1:14" x14ac:dyDescent="0.25">
      <c r="A9" s="1" t="s">
        <v>127</v>
      </c>
      <c r="B9" s="5" t="e">
        <v>#N/A</v>
      </c>
      <c r="C9" s="5" t="e">
        <v>#N/A</v>
      </c>
      <c r="D9" s="5" t="e">
        <v>#N/A</v>
      </c>
      <c r="E9" s="5" t="e">
        <v>#N/A</v>
      </c>
      <c r="F9" s="5" t="e">
        <v>#N/A</v>
      </c>
      <c r="G9" s="5" t="e">
        <v>#N/A</v>
      </c>
      <c r="H9" s="5" t="e">
        <v>#N/A</v>
      </c>
      <c r="I9" s="5" t="e">
        <v>#N/A</v>
      </c>
      <c r="J9" s="5" t="e">
        <v>#N/A</v>
      </c>
      <c r="K9" s="5" t="e">
        <v>#N/A</v>
      </c>
      <c r="L9" s="5" t="e">
        <v>#N/A</v>
      </c>
      <c r="M9" s="5" t="e">
        <v>#N/A</v>
      </c>
      <c r="N9" s="5" t="e">
        <v>#N/A</v>
      </c>
    </row>
    <row r="10" spans="1:14" x14ac:dyDescent="0.25">
      <c r="A10" s="1" t="s">
        <v>223</v>
      </c>
      <c r="B10" s="5" t="e">
        <v>#N/A</v>
      </c>
      <c r="C10" s="5" t="e">
        <v>#N/A</v>
      </c>
      <c r="D10" s="5" t="e">
        <v>#N/A</v>
      </c>
      <c r="E10" s="5" t="e">
        <v>#N/A</v>
      </c>
      <c r="F10" s="5" t="e">
        <v>#N/A</v>
      </c>
      <c r="G10" s="5" t="e">
        <v>#N/A</v>
      </c>
      <c r="H10" s="5" t="e">
        <v>#N/A</v>
      </c>
      <c r="I10" s="5" t="e">
        <v>#N/A</v>
      </c>
      <c r="J10" s="5" t="e">
        <v>#N/A</v>
      </c>
      <c r="K10" s="5" t="e">
        <v>#N/A</v>
      </c>
      <c r="L10" s="5" t="e">
        <v>#N/A</v>
      </c>
      <c r="M10" s="5" t="e">
        <v>#N/A</v>
      </c>
      <c r="N10" s="5" t="e">
        <v>#N/A</v>
      </c>
    </row>
    <row r="11" spans="1:14" x14ac:dyDescent="0.25">
      <c r="A11" s="1" t="s">
        <v>2</v>
      </c>
      <c r="B11" s="5"/>
      <c r="C11" s="5"/>
      <c r="D11" s="5"/>
      <c r="E11" s="5"/>
      <c r="F11" s="5"/>
      <c r="G11" s="5"/>
      <c r="H11" s="5"/>
      <c r="I11" s="5"/>
      <c r="J11" s="5"/>
      <c r="K11" s="5"/>
      <c r="L11" s="5"/>
      <c r="M11" s="5"/>
      <c r="N11" s="5"/>
    </row>
    <row r="32" spans="10:10" x14ac:dyDescent="0.25">
      <c r="J32">
        <v>1.0249999999999999</v>
      </c>
    </row>
    <row r="33" spans="2:14" x14ac:dyDescent="0.25">
      <c r="J33">
        <v>1.079</v>
      </c>
    </row>
    <row r="34" spans="2:14" x14ac:dyDescent="0.25">
      <c r="J34">
        <v>0.88100000000000001</v>
      </c>
    </row>
    <row r="35" spans="2:14" x14ac:dyDescent="0.25">
      <c r="J35">
        <v>0.79600000000000004</v>
      </c>
    </row>
    <row r="36" spans="2:14" x14ac:dyDescent="0.25">
      <c r="J36">
        <v>0.80900000000000005</v>
      </c>
    </row>
    <row r="42" spans="2:14" x14ac:dyDescent="0.25">
      <c r="B42" s="12"/>
      <c r="C42" s="12"/>
      <c r="D42" s="12"/>
      <c r="E42" s="12"/>
      <c r="F42" s="12"/>
      <c r="J42" s="12"/>
    </row>
    <row r="43" spans="2:14" x14ac:dyDescent="0.25">
      <c r="B43" s="17" t="s">
        <v>145</v>
      </c>
      <c r="C43" s="17" t="s">
        <v>146</v>
      </c>
      <c r="D43" s="22" t="s">
        <v>150</v>
      </c>
      <c r="E43" s="17" t="s">
        <v>147</v>
      </c>
      <c r="F43" s="17" t="s">
        <v>148</v>
      </c>
      <c r="G43" s="24" t="s">
        <v>149</v>
      </c>
      <c r="H43" s="17" t="s">
        <v>147</v>
      </c>
      <c r="I43" s="18" t="s">
        <v>148</v>
      </c>
      <c r="J43" s="12"/>
    </row>
    <row r="44" spans="2:14" x14ac:dyDescent="0.25">
      <c r="B44" s="12">
        <v>2007</v>
      </c>
      <c r="C44" s="12">
        <v>1</v>
      </c>
      <c r="D44" s="23">
        <v>100</v>
      </c>
      <c r="E44" s="12" t="s">
        <v>152</v>
      </c>
      <c r="F44" s="12" t="s">
        <v>152</v>
      </c>
      <c r="G44" s="25">
        <v>100</v>
      </c>
      <c r="H44" s="12" t="s">
        <v>152</v>
      </c>
      <c r="I44" s="15" t="s">
        <v>152</v>
      </c>
      <c r="J44" s="12"/>
    </row>
    <row r="45" spans="2:14" x14ac:dyDescent="0.25">
      <c r="B45" s="12">
        <v>2010</v>
      </c>
      <c r="C45" s="12">
        <v>2</v>
      </c>
      <c r="D45" s="23">
        <f>D44-10</f>
        <v>90</v>
      </c>
      <c r="E45" s="12">
        <f>D45-D44</f>
        <v>-10</v>
      </c>
      <c r="F45" s="16">
        <f>E45/D44</f>
        <v>-0.1</v>
      </c>
      <c r="G45" s="26">
        <f t="shared" ref="G45:G53" si="0">G44*$L$46</f>
        <v>77.426368268112711</v>
      </c>
      <c r="H45" s="13">
        <f>G45-G44</f>
        <v>-22.573631731887289</v>
      </c>
      <c r="I45" s="14">
        <f>H45/G44</f>
        <v>-0.22573631731887289</v>
      </c>
      <c r="J45" s="12"/>
      <c r="K45" s="20"/>
      <c r="L45" s="17" t="s">
        <v>155</v>
      </c>
      <c r="M45" s="21"/>
      <c r="N45" s="21" t="s">
        <v>151</v>
      </c>
    </row>
    <row r="46" spans="2:14" x14ac:dyDescent="0.25">
      <c r="B46" s="12">
        <v>2015</v>
      </c>
      <c r="C46" s="12">
        <v>3</v>
      </c>
      <c r="D46" s="23">
        <f t="shared" ref="D46:D53" si="1">D45-10</f>
        <v>80</v>
      </c>
      <c r="E46" s="12">
        <f t="shared" ref="E46:E53" si="2">D46-D45</f>
        <v>-10</v>
      </c>
      <c r="F46" s="16">
        <f t="shared" ref="F46:F53" si="3">E46/D45</f>
        <v>-0.1111111111111111</v>
      </c>
      <c r="G46" s="26">
        <f t="shared" si="0"/>
        <v>59.948425031894111</v>
      </c>
      <c r="H46" s="13">
        <f t="shared" ref="H46:H53" si="4">G46-G45</f>
        <v>-17.4779432362186</v>
      </c>
      <c r="I46" s="14">
        <f t="shared" ref="I46:I53" si="5">H46/G45</f>
        <v>-0.22573631731887286</v>
      </c>
      <c r="J46" s="12"/>
      <c r="K46" t="s">
        <v>126</v>
      </c>
      <c r="L46" s="19">
        <f>(L49/G44)^(1/L50)</f>
        <v>0.77426368268112711</v>
      </c>
      <c r="N46" s="14">
        <f>1-1*L46</f>
        <v>0.22573631731887289</v>
      </c>
    </row>
    <row r="47" spans="2:14" x14ac:dyDescent="0.25">
      <c r="B47" s="12">
        <v>2020</v>
      </c>
      <c r="C47" s="12">
        <v>4</v>
      </c>
      <c r="D47" s="23">
        <f t="shared" si="1"/>
        <v>70</v>
      </c>
      <c r="E47" s="12">
        <f t="shared" si="2"/>
        <v>-10</v>
      </c>
      <c r="F47" s="16">
        <f t="shared" si="3"/>
        <v>-0.125</v>
      </c>
      <c r="G47" s="26">
        <f t="shared" si="0"/>
        <v>46.4158883361278</v>
      </c>
      <c r="H47" s="13">
        <f t="shared" si="4"/>
        <v>-13.532536695766311</v>
      </c>
      <c r="I47" s="14">
        <f t="shared" si="5"/>
        <v>-0.22573631731887286</v>
      </c>
      <c r="J47" s="12"/>
    </row>
    <row r="48" spans="2:14" x14ac:dyDescent="0.25">
      <c r="B48" s="12">
        <v>2025</v>
      </c>
      <c r="C48" s="12">
        <v>5</v>
      </c>
      <c r="D48" s="23">
        <f t="shared" si="1"/>
        <v>60</v>
      </c>
      <c r="E48" s="12">
        <f t="shared" si="2"/>
        <v>-10</v>
      </c>
      <c r="F48" s="16">
        <f t="shared" si="3"/>
        <v>-0.14285714285714285</v>
      </c>
      <c r="G48" s="26">
        <f t="shared" si="0"/>
        <v>35.938136638046281</v>
      </c>
      <c r="H48" s="13">
        <f t="shared" si="4"/>
        <v>-10.477751698081519</v>
      </c>
      <c r="I48" s="14">
        <f t="shared" si="5"/>
        <v>-0.22573631731887295</v>
      </c>
      <c r="J48" s="12"/>
      <c r="K48" t="s">
        <v>153</v>
      </c>
      <c r="L48" s="12">
        <v>100</v>
      </c>
    </row>
    <row r="49" spans="2:12" x14ac:dyDescent="0.25">
      <c r="B49" s="12">
        <v>2030</v>
      </c>
      <c r="C49" s="12">
        <v>6</v>
      </c>
      <c r="D49" s="23">
        <f t="shared" si="1"/>
        <v>50</v>
      </c>
      <c r="E49" s="12">
        <f t="shared" si="2"/>
        <v>-10</v>
      </c>
      <c r="F49" s="16">
        <f t="shared" si="3"/>
        <v>-0.16666666666666666</v>
      </c>
      <c r="G49" s="26">
        <f t="shared" si="0"/>
        <v>27.825594022071254</v>
      </c>
      <c r="H49" s="13">
        <f t="shared" si="4"/>
        <v>-8.1125426159750269</v>
      </c>
      <c r="I49" s="14">
        <f t="shared" si="5"/>
        <v>-0.22573631731887289</v>
      </c>
      <c r="J49" s="12"/>
      <c r="K49" t="s">
        <v>143</v>
      </c>
      <c r="L49" s="12">
        <v>10</v>
      </c>
    </row>
    <row r="50" spans="2:12" x14ac:dyDescent="0.25">
      <c r="B50" s="12">
        <v>2035</v>
      </c>
      <c r="C50" s="12">
        <v>7</v>
      </c>
      <c r="D50" s="23">
        <f t="shared" si="1"/>
        <v>40</v>
      </c>
      <c r="E50" s="12">
        <f t="shared" si="2"/>
        <v>-10</v>
      </c>
      <c r="F50" s="16">
        <f t="shared" si="3"/>
        <v>-0.2</v>
      </c>
      <c r="G50" s="26">
        <f t="shared" si="0"/>
        <v>21.544346900318846</v>
      </c>
      <c r="H50" s="13">
        <f t="shared" si="4"/>
        <v>-6.2812471217524077</v>
      </c>
      <c r="I50" s="14">
        <f t="shared" si="5"/>
        <v>-0.22573631731887284</v>
      </c>
      <c r="J50" s="12"/>
      <c r="K50" t="s">
        <v>154</v>
      </c>
      <c r="L50" s="12">
        <v>9</v>
      </c>
    </row>
    <row r="51" spans="2:12" x14ac:dyDescent="0.25">
      <c r="B51" s="12">
        <v>2040</v>
      </c>
      <c r="C51" s="12">
        <v>8</v>
      </c>
      <c r="D51" s="23">
        <f t="shared" si="1"/>
        <v>30</v>
      </c>
      <c r="E51" s="12">
        <f t="shared" si="2"/>
        <v>-10</v>
      </c>
      <c r="F51" s="16">
        <f t="shared" si="3"/>
        <v>-0.25</v>
      </c>
      <c r="G51" s="26">
        <f t="shared" si="0"/>
        <v>16.681005372000595</v>
      </c>
      <c r="H51" s="13">
        <f t="shared" si="4"/>
        <v>-4.8633415283182515</v>
      </c>
      <c r="I51" s="14">
        <f t="shared" si="5"/>
        <v>-0.22573631731887292</v>
      </c>
      <c r="J51" s="12"/>
    </row>
    <row r="52" spans="2:12" x14ac:dyDescent="0.25">
      <c r="B52" s="12">
        <v>2045</v>
      </c>
      <c r="C52" s="12">
        <v>9</v>
      </c>
      <c r="D52" s="23">
        <f t="shared" si="1"/>
        <v>20</v>
      </c>
      <c r="E52" s="12">
        <f t="shared" si="2"/>
        <v>-10</v>
      </c>
      <c r="F52" s="16">
        <f t="shared" si="3"/>
        <v>-0.33333333333333331</v>
      </c>
      <c r="G52" s="26">
        <f t="shared" si="0"/>
        <v>12.915496650148844</v>
      </c>
      <c r="H52" s="13">
        <f t="shared" si="4"/>
        <v>-3.7655087218517505</v>
      </c>
      <c r="I52" s="14">
        <f t="shared" si="5"/>
        <v>-0.22573631731887295</v>
      </c>
      <c r="J52" s="12"/>
    </row>
    <row r="53" spans="2:12" x14ac:dyDescent="0.25">
      <c r="B53" s="12">
        <v>2050</v>
      </c>
      <c r="C53" s="12">
        <v>10</v>
      </c>
      <c r="D53" s="23">
        <f t="shared" si="1"/>
        <v>10</v>
      </c>
      <c r="E53" s="12">
        <f t="shared" si="2"/>
        <v>-10</v>
      </c>
      <c r="F53" s="16">
        <f t="shared" si="3"/>
        <v>-0.5</v>
      </c>
      <c r="G53" s="26">
        <f t="shared" si="0"/>
        <v>10.000000000000005</v>
      </c>
      <c r="H53" s="13">
        <f t="shared" si="4"/>
        <v>-2.9154966501488389</v>
      </c>
      <c r="I53" s="14">
        <f t="shared" si="5"/>
        <v>-0.22573631731887286</v>
      </c>
      <c r="J53" s="12"/>
    </row>
  </sheetData>
  <pageMargins left="0.7" right="0.7" top="0.78740157499999996" bottom="0.78740157499999996"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8"/>
  <dimension ref="A3:C15"/>
  <sheetViews>
    <sheetView workbookViewId="0">
      <selection activeCell="C5" sqref="C5"/>
    </sheetView>
  </sheetViews>
  <sheetFormatPr baseColWidth="10" defaultRowHeight="15" x14ac:dyDescent="0.25"/>
  <cols>
    <col min="1" max="1" width="22.42578125" bestFit="1" customWidth="1"/>
    <col min="2" max="2" width="23.7109375" bestFit="1" customWidth="1"/>
    <col min="3" max="4" width="12" customWidth="1"/>
    <col min="5" max="21" width="12" bestFit="1" customWidth="1"/>
    <col min="22" max="22" width="15.5703125" bestFit="1" customWidth="1"/>
  </cols>
  <sheetData>
    <row r="3" spans="1:3" x14ac:dyDescent="0.25">
      <c r="A3" s="4" t="s">
        <v>134</v>
      </c>
      <c r="B3" s="4" t="s">
        <v>0</v>
      </c>
    </row>
    <row r="4" spans="1:3" x14ac:dyDescent="0.25">
      <c r="A4" s="4" t="s">
        <v>3</v>
      </c>
      <c r="B4" t="s">
        <v>68</v>
      </c>
      <c r="C4" t="s">
        <v>2</v>
      </c>
    </row>
    <row r="5" spans="1:3" x14ac:dyDescent="0.25">
      <c r="A5" s="1" t="s">
        <v>93</v>
      </c>
      <c r="B5" s="2">
        <v>20.630888550746821</v>
      </c>
      <c r="C5" s="2">
        <v>20.630888550746821</v>
      </c>
    </row>
    <row r="6" spans="1:3" x14ac:dyDescent="0.25">
      <c r="A6" s="3" t="s">
        <v>10</v>
      </c>
      <c r="B6" s="2">
        <v>3.4173966538833564</v>
      </c>
      <c r="C6" s="2">
        <v>3.4173966538833564</v>
      </c>
    </row>
    <row r="7" spans="1:3" x14ac:dyDescent="0.25">
      <c r="A7" s="3" t="s">
        <v>11</v>
      </c>
      <c r="B7" s="2">
        <v>3.2143393889950667</v>
      </c>
      <c r="C7" s="2">
        <v>3.2143393889950667</v>
      </c>
    </row>
    <row r="8" spans="1:3" x14ac:dyDescent="0.25">
      <c r="A8" s="3" t="s">
        <v>12</v>
      </c>
      <c r="B8" s="2">
        <v>2.7667731450699806</v>
      </c>
      <c r="C8" s="2">
        <v>2.7667731450699806</v>
      </c>
    </row>
    <row r="9" spans="1:3" x14ac:dyDescent="0.25">
      <c r="A9" s="3" t="s">
        <v>13</v>
      </c>
      <c r="B9" s="2">
        <v>2.3192069088949099</v>
      </c>
      <c r="C9" s="2">
        <v>2.3192069088949099</v>
      </c>
    </row>
    <row r="10" spans="1:3" x14ac:dyDescent="0.25">
      <c r="A10" s="3" t="s">
        <v>223</v>
      </c>
      <c r="B10" s="2">
        <v>3.6365518141105646</v>
      </c>
      <c r="C10" s="2">
        <v>3.6365518141105646</v>
      </c>
    </row>
    <row r="11" spans="1:3" x14ac:dyDescent="0.25">
      <c r="A11" s="3" t="s">
        <v>14</v>
      </c>
      <c r="B11" s="2">
        <v>1.9191862099544785</v>
      </c>
      <c r="C11" s="2">
        <v>1.9191862099544785</v>
      </c>
    </row>
    <row r="12" spans="1:3" x14ac:dyDescent="0.25">
      <c r="A12" s="3" t="s">
        <v>15</v>
      </c>
      <c r="B12" s="2">
        <v>1.519165510489777</v>
      </c>
      <c r="C12" s="2">
        <v>1.519165510489777</v>
      </c>
    </row>
    <row r="13" spans="1:3" x14ac:dyDescent="0.25">
      <c r="A13" s="3" t="s">
        <v>16</v>
      </c>
      <c r="B13" s="2">
        <v>1.119144809591655</v>
      </c>
      <c r="C13" s="2">
        <v>1.119144809591655</v>
      </c>
    </row>
    <row r="14" spans="1:3" x14ac:dyDescent="0.25">
      <c r="A14" s="3" t="s">
        <v>17</v>
      </c>
      <c r="B14" s="2">
        <v>0.71912410975703289</v>
      </c>
      <c r="C14" s="2">
        <v>0.71912410975703289</v>
      </c>
    </row>
    <row r="15" spans="1:3" x14ac:dyDescent="0.25">
      <c r="A15" s="1" t="s">
        <v>2</v>
      </c>
      <c r="B15" s="2">
        <v>20.630888550746821</v>
      </c>
      <c r="C15" s="2">
        <v>20.630888550746821</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4"/>
  <dimension ref="A3:K15"/>
  <sheetViews>
    <sheetView workbookViewId="0">
      <selection activeCell="B9" sqref="B9"/>
    </sheetView>
  </sheetViews>
  <sheetFormatPr baseColWidth="10" defaultRowHeight="15" x14ac:dyDescent="0.25"/>
  <cols>
    <col min="1" max="1" width="22.42578125" bestFit="1" customWidth="1"/>
    <col min="2" max="5" width="16.140625" customWidth="1"/>
    <col min="6" max="6" width="8.140625" bestFit="1" customWidth="1"/>
    <col min="7" max="8" width="15.5703125" bestFit="1" customWidth="1"/>
    <col min="9" max="10" width="8.140625" customWidth="1"/>
    <col min="11" max="12" width="15.5703125" bestFit="1" customWidth="1"/>
    <col min="13" max="21" width="8.140625" customWidth="1"/>
    <col min="22" max="23" width="15.5703125" bestFit="1" customWidth="1"/>
  </cols>
  <sheetData>
    <row r="3" spans="1:11" x14ac:dyDescent="0.25">
      <c r="A3" s="4" t="s">
        <v>212</v>
      </c>
      <c r="B3" s="4" t="s">
        <v>0</v>
      </c>
    </row>
    <row r="4" spans="1:11" x14ac:dyDescent="0.25">
      <c r="A4" s="4" t="s">
        <v>3</v>
      </c>
      <c r="B4" t="s">
        <v>25</v>
      </c>
      <c r="C4" t="s">
        <v>228</v>
      </c>
      <c r="D4" t="s">
        <v>218</v>
      </c>
      <c r="E4" t="s">
        <v>216</v>
      </c>
      <c r="F4" t="s">
        <v>213</v>
      </c>
      <c r="G4" t="s">
        <v>214</v>
      </c>
      <c r="H4" t="s">
        <v>217</v>
      </c>
      <c r="I4" t="s">
        <v>229</v>
      </c>
      <c r="J4" t="s">
        <v>215</v>
      </c>
      <c r="K4" t="s">
        <v>2</v>
      </c>
    </row>
    <row r="5" spans="1:11" x14ac:dyDescent="0.25">
      <c r="A5" s="1" t="s">
        <v>27</v>
      </c>
      <c r="B5" s="2">
        <v>0.11284377135272969</v>
      </c>
      <c r="C5" s="2">
        <v>1.6072583607969735E-5</v>
      </c>
      <c r="D5" s="2">
        <v>0.83856065627419996</v>
      </c>
      <c r="E5" s="2">
        <v>1.5313953092820922</v>
      </c>
      <c r="F5" s="2">
        <v>1.9338706387824116</v>
      </c>
      <c r="G5" s="2">
        <v>2.1945835212275346</v>
      </c>
      <c r="H5" s="2">
        <v>4.1284541600099462</v>
      </c>
      <c r="I5" s="2">
        <v>0.97202664951165707</v>
      </c>
      <c r="J5" s="2">
        <v>0.4024753295003195</v>
      </c>
      <c r="K5" s="2">
        <v>12.114226108524498</v>
      </c>
    </row>
    <row r="6" spans="1:11" x14ac:dyDescent="0.25">
      <c r="A6" s="3" t="s">
        <v>10</v>
      </c>
      <c r="B6" s="2">
        <v>1.7142928975399065E-2</v>
      </c>
      <c r="C6" s="2">
        <v>3.3665265759382311E-6</v>
      </c>
      <c r="D6" s="2">
        <v>0.11960853843202084</v>
      </c>
      <c r="E6" s="2">
        <v>0.27252176707629788</v>
      </c>
      <c r="F6" s="2">
        <v>0.33946703509625342</v>
      </c>
      <c r="G6" s="2">
        <v>0.30850541451653762</v>
      </c>
      <c r="H6" s="2">
        <v>0.64797244961279099</v>
      </c>
      <c r="I6" s="2">
        <v>0.1341792968421307</v>
      </c>
      <c r="J6" s="2">
        <v>6.6945268019955512E-2</v>
      </c>
      <c r="K6" s="2">
        <v>1.906346065097962</v>
      </c>
    </row>
    <row r="7" spans="1:11" x14ac:dyDescent="0.25">
      <c r="A7" s="3" t="s">
        <v>11</v>
      </c>
      <c r="B7" s="2">
        <v>1.56915407846679E-2</v>
      </c>
      <c r="C7" s="2">
        <v>2.7777445301393768E-6</v>
      </c>
      <c r="D7" s="2">
        <v>0.11484055430297793</v>
      </c>
      <c r="E7" s="2">
        <v>0.32851505016147325</v>
      </c>
      <c r="F7" s="2">
        <v>0.38978122103442081</v>
      </c>
      <c r="G7" s="2">
        <v>0.2986698159920973</v>
      </c>
      <c r="H7" s="2">
        <v>0.68845103702651811</v>
      </c>
      <c r="I7" s="2">
        <v>0.1311166330654065</v>
      </c>
      <c r="J7" s="2">
        <v>6.126617087294757E-2</v>
      </c>
      <c r="K7" s="2">
        <v>2.0283348009850393</v>
      </c>
    </row>
    <row r="8" spans="1:11" x14ac:dyDescent="0.25">
      <c r="A8" s="3" t="s">
        <v>12</v>
      </c>
      <c r="B8" s="2">
        <v>1.455344860827185E-2</v>
      </c>
      <c r="C8" s="2">
        <v>1.9696174394432083E-6</v>
      </c>
      <c r="D8" s="2">
        <v>0.10786540912605332</v>
      </c>
      <c r="E8" s="2">
        <v>0.23564932463545391</v>
      </c>
      <c r="F8" s="2">
        <v>0.28801419117635546</v>
      </c>
      <c r="G8" s="2">
        <v>0.28549042583534334</v>
      </c>
      <c r="H8" s="2">
        <v>0.57350461701169886</v>
      </c>
      <c r="I8" s="2">
        <v>0.12933647966443104</v>
      </c>
      <c r="J8" s="2">
        <v>5.236486654090157E-2</v>
      </c>
      <c r="K8" s="2">
        <v>1.6867807322159487</v>
      </c>
    </row>
    <row r="9" spans="1:11" x14ac:dyDescent="0.25">
      <c r="A9" s="3" t="s">
        <v>13</v>
      </c>
      <c r="B9" s="2">
        <v>1.310419177060922E-2</v>
      </c>
      <c r="C9" s="2">
        <v>1.3468809640967186E-6</v>
      </c>
      <c r="D9" s="2">
        <v>9.8773099955827587E-2</v>
      </c>
      <c r="E9" s="2">
        <v>0.15890812765376572</v>
      </c>
      <c r="F9" s="2">
        <v>0.20229911913351373</v>
      </c>
      <c r="G9" s="2">
        <v>0.26263085571123745</v>
      </c>
      <c r="H9" s="2">
        <v>0.46492997484475118</v>
      </c>
      <c r="I9" s="2">
        <v>0.12111867245678706</v>
      </c>
      <c r="J9" s="2">
        <v>4.3390991479748002E-2</v>
      </c>
      <c r="K9" s="2">
        <v>1.3651563798872037</v>
      </c>
    </row>
    <row r="10" spans="1:11" x14ac:dyDescent="0.25">
      <c r="A10" s="3" t="s">
        <v>223</v>
      </c>
      <c r="B10" s="2">
        <v>2.0350785552660417E-2</v>
      </c>
      <c r="C10" s="2">
        <v>4.0128332983516722E-6</v>
      </c>
      <c r="D10" s="2">
        <v>0.13334423459735995</v>
      </c>
      <c r="E10" s="2">
        <v>0.28419558502146081</v>
      </c>
      <c r="F10" s="2">
        <v>0.35833953371551514</v>
      </c>
      <c r="G10" s="2">
        <v>0.33288377471154273</v>
      </c>
      <c r="H10" s="2">
        <v>0.69122330842705781</v>
      </c>
      <c r="I10" s="2">
        <v>0.13941586106371209</v>
      </c>
      <c r="J10" s="2">
        <v>7.4143948694054343E-2</v>
      </c>
      <c r="K10" s="2">
        <v>2.0339010446166617</v>
      </c>
    </row>
    <row r="11" spans="1:11" x14ac:dyDescent="0.25">
      <c r="A11" s="3" t="s">
        <v>14</v>
      </c>
      <c r="B11" s="2">
        <v>1.138800197116922E-2</v>
      </c>
      <c r="C11" s="2">
        <v>9.5389524818778975E-7</v>
      </c>
      <c r="D11" s="2">
        <v>8.7886397605018193E-2</v>
      </c>
      <c r="E11" s="2">
        <v>0.11079766893735452</v>
      </c>
      <c r="F11" s="2">
        <v>0.14663364906409068</v>
      </c>
      <c r="G11" s="2">
        <v>0.23508218609826925</v>
      </c>
      <c r="H11" s="2">
        <v>0.38171583516235991</v>
      </c>
      <c r="I11" s="2">
        <v>0.10902911325693698</v>
      </c>
      <c r="J11" s="2">
        <v>3.583598012673616E-2</v>
      </c>
      <c r="K11" s="2">
        <v>1.1183697861171831</v>
      </c>
    </row>
    <row r="12" spans="1:11" x14ac:dyDescent="0.25">
      <c r="A12" s="3" t="s">
        <v>15</v>
      </c>
      <c r="B12" s="2">
        <v>9.3745010412439878E-3</v>
      </c>
      <c r="C12" s="2">
        <v>7.0654767551677646E-7</v>
      </c>
      <c r="D12" s="2">
        <v>7.5238902410836597E-2</v>
      </c>
      <c r="E12" s="2">
        <v>7.3759158883690251E-2</v>
      </c>
      <c r="F12" s="2">
        <v>0.10307699219295977</v>
      </c>
      <c r="G12" s="2">
        <v>0.20184128710399346</v>
      </c>
      <c r="H12" s="2">
        <v>0.30491827929695325</v>
      </c>
      <c r="I12" s="2">
        <v>9.2548477371020288E-2</v>
      </c>
      <c r="J12" s="2">
        <v>2.9317833309269514E-2</v>
      </c>
      <c r="K12" s="2">
        <v>0.89007613815764264</v>
      </c>
    </row>
    <row r="13" spans="1:11" x14ac:dyDescent="0.25">
      <c r="A13" s="3" t="s">
        <v>16</v>
      </c>
      <c r="B13" s="2">
        <v>7.0059807778464142E-3</v>
      </c>
      <c r="C13" s="2">
        <v>5.3529294102663251E-7</v>
      </c>
      <c r="D13" s="2">
        <v>5.9653108111290848E-2</v>
      </c>
      <c r="E13" s="2">
        <v>4.3088908383030804E-2</v>
      </c>
      <c r="F13" s="2">
        <v>6.6132320972639741E-2</v>
      </c>
      <c r="G13" s="2">
        <v>0.16013142392300522</v>
      </c>
      <c r="H13" s="2">
        <v>0.22626374489564499</v>
      </c>
      <c r="I13" s="2">
        <v>7.0992126229063104E-2</v>
      </c>
      <c r="J13" s="2">
        <v>2.3043412589608944E-2</v>
      </c>
      <c r="K13" s="2">
        <v>0.65631156117507106</v>
      </c>
    </row>
    <row r="14" spans="1:11" x14ac:dyDescent="0.25">
      <c r="A14" s="3" t="s">
        <v>17</v>
      </c>
      <c r="B14" s="2">
        <v>4.2323918708616045E-3</v>
      </c>
      <c r="C14" s="2">
        <v>4.0324493526933039E-7</v>
      </c>
      <c r="D14" s="2">
        <v>4.1350411732814708E-2</v>
      </c>
      <c r="E14" s="2">
        <v>2.3959718529565029E-2</v>
      </c>
      <c r="F14" s="2">
        <v>4.0126576396662873E-2</v>
      </c>
      <c r="G14" s="2">
        <v>0.109348337335508</v>
      </c>
      <c r="H14" s="2">
        <v>0.14947491373217087</v>
      </c>
      <c r="I14" s="2">
        <v>4.4289989562169216E-2</v>
      </c>
      <c r="J14" s="2">
        <v>1.6166857867097845E-2</v>
      </c>
      <c r="K14" s="2">
        <v>0.42894960027178541</v>
      </c>
    </row>
    <row r="15" spans="1:11" x14ac:dyDescent="0.25">
      <c r="A15" s="1" t="s">
        <v>2</v>
      </c>
      <c r="B15" s="2">
        <v>0.11284377135272969</v>
      </c>
      <c r="C15" s="2">
        <v>1.6072583607969735E-5</v>
      </c>
      <c r="D15" s="2">
        <v>0.83856065627419996</v>
      </c>
      <c r="E15" s="2">
        <v>1.5313953092820922</v>
      </c>
      <c r="F15" s="2">
        <v>1.9338706387824116</v>
      </c>
      <c r="G15" s="2">
        <v>2.1945835212275346</v>
      </c>
      <c r="H15" s="2">
        <v>4.1284541600099462</v>
      </c>
      <c r="I15" s="2">
        <v>0.97202664951165707</v>
      </c>
      <c r="J15" s="2">
        <v>0.4024753295003195</v>
      </c>
      <c r="K15" s="2">
        <v>12.114226108524498</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1"/>
  <dimension ref="A3:Q73"/>
  <sheetViews>
    <sheetView workbookViewId="0">
      <selection activeCell="B13" sqref="B13"/>
    </sheetView>
  </sheetViews>
  <sheetFormatPr baseColWidth="10" defaultRowHeight="15" x14ac:dyDescent="0.25"/>
  <cols>
    <col min="1" max="1" width="22.42578125" bestFit="1" customWidth="1"/>
    <col min="2" max="2" width="23.7109375" bestFit="1" customWidth="1"/>
    <col min="3" max="4" width="12" customWidth="1"/>
    <col min="5" max="9" width="12" bestFit="1" customWidth="1"/>
    <col min="10" max="10" width="10.28515625" customWidth="1"/>
    <col min="11" max="11" width="16.42578125" customWidth="1"/>
    <col min="12" max="14" width="12" bestFit="1" customWidth="1"/>
    <col min="15" max="15" width="12.7109375" bestFit="1" customWidth="1"/>
    <col min="16" max="21" width="12" bestFit="1" customWidth="1"/>
    <col min="22" max="22" width="15.5703125" bestFit="1" customWidth="1"/>
  </cols>
  <sheetData>
    <row r="3" spans="1:3" x14ac:dyDescent="0.25">
      <c r="A3" s="4" t="s">
        <v>134</v>
      </c>
      <c r="B3" s="4" t="s">
        <v>0</v>
      </c>
    </row>
    <row r="4" spans="1:3" x14ac:dyDescent="0.25">
      <c r="A4" s="4" t="s">
        <v>3</v>
      </c>
      <c r="B4" t="s">
        <v>68</v>
      </c>
      <c r="C4" t="s">
        <v>2</v>
      </c>
    </row>
    <row r="5" spans="1:3" x14ac:dyDescent="0.25">
      <c r="A5" s="1" t="s">
        <v>93</v>
      </c>
      <c r="B5" s="5"/>
      <c r="C5" s="5"/>
    </row>
    <row r="6" spans="1:3" x14ac:dyDescent="0.25">
      <c r="A6" s="3" t="s">
        <v>223</v>
      </c>
      <c r="B6" s="5">
        <v>1</v>
      </c>
      <c r="C6" s="5">
        <v>1</v>
      </c>
    </row>
    <row r="7" spans="1:3" x14ac:dyDescent="0.25">
      <c r="A7" s="3" t="s">
        <v>10</v>
      </c>
      <c r="B7" s="5">
        <v>0.93973544956053112</v>
      </c>
      <c r="C7" s="5">
        <v>0.93973544956053112</v>
      </c>
    </row>
    <row r="8" spans="1:3" x14ac:dyDescent="0.25">
      <c r="A8" s="3" t="s">
        <v>11</v>
      </c>
      <c r="B8" s="5">
        <v>0.88389759126290257</v>
      </c>
      <c r="C8" s="5">
        <v>0.88389759126290257</v>
      </c>
    </row>
    <row r="9" spans="1:3" x14ac:dyDescent="0.25">
      <c r="A9" s="3" t="s">
        <v>12</v>
      </c>
      <c r="B9" s="5">
        <v>0.76082324314322569</v>
      </c>
      <c r="C9" s="5">
        <v>0.76082324314322569</v>
      </c>
    </row>
    <row r="10" spans="1:3" x14ac:dyDescent="0.25">
      <c r="A10" s="3" t="s">
        <v>13</v>
      </c>
      <c r="B10" s="5">
        <v>0.63774889715469274</v>
      </c>
      <c r="C10" s="5">
        <v>0.63774889715469274</v>
      </c>
    </row>
    <row r="11" spans="1:3" x14ac:dyDescent="0.25">
      <c r="A11" s="3" t="s">
        <v>14</v>
      </c>
      <c r="B11" s="5">
        <v>0.52774889732290997</v>
      </c>
      <c r="C11" s="5">
        <v>0.52774889732290997</v>
      </c>
    </row>
    <row r="12" spans="1:3" x14ac:dyDescent="0.25">
      <c r="A12" s="3" t="s">
        <v>15</v>
      </c>
      <c r="B12" s="5">
        <v>0.41774889734696041</v>
      </c>
      <c r="C12" s="5">
        <v>0.41774889734696041</v>
      </c>
    </row>
    <row r="13" spans="1:3" x14ac:dyDescent="0.25">
      <c r="A13" s="3" t="s">
        <v>16</v>
      </c>
      <c r="B13" s="5">
        <v>0.3077488969768406</v>
      </c>
      <c r="C13" s="5">
        <v>0.3077488969768406</v>
      </c>
    </row>
    <row r="14" spans="1:3" x14ac:dyDescent="0.25">
      <c r="A14" s="3" t="s">
        <v>17</v>
      </c>
      <c r="B14" s="5">
        <v>0.19774889689916814</v>
      </c>
      <c r="C14" s="5">
        <v>0.19774889689916814</v>
      </c>
    </row>
    <row r="15" spans="1:3" x14ac:dyDescent="0.25">
      <c r="A15" s="1" t="s">
        <v>2</v>
      </c>
      <c r="B15" s="5"/>
      <c r="C15" s="5"/>
    </row>
    <row r="22" spans="12:17" x14ac:dyDescent="0.25">
      <c r="O22">
        <v>1990</v>
      </c>
      <c r="P22" s="10">
        <f>'[1]GHG total excluding LULUCF'!$B$68</f>
        <v>5626.25974076698</v>
      </c>
      <c r="Q22" s="8">
        <f>P23/P22</f>
        <v>0.90978149288347876</v>
      </c>
    </row>
    <row r="23" spans="12:17" x14ac:dyDescent="0.25">
      <c r="O23">
        <v>2007</v>
      </c>
      <c r="P23" s="10">
        <f>'[1]GHG total excluding LULUCF'!$T$68</f>
        <v>5118.6669863051975</v>
      </c>
      <c r="Q23" s="8">
        <f>P23/P22-1</f>
        <v>-9.021850711652124E-2</v>
      </c>
    </row>
    <row r="24" spans="12:17" x14ac:dyDescent="0.25">
      <c r="O24" s="50" t="s">
        <v>207</v>
      </c>
    </row>
    <row r="25" spans="12:17" x14ac:dyDescent="0.25">
      <c r="L25">
        <v>2007</v>
      </c>
      <c r="M25" s="5">
        <v>1</v>
      </c>
      <c r="N25" s="51">
        <f t="shared" ref="N25:N30" si="0">H6-M25</f>
        <v>-1</v>
      </c>
    </row>
    <row r="26" spans="12:17" x14ac:dyDescent="0.25">
      <c r="L26">
        <v>2010</v>
      </c>
      <c r="M26" s="5">
        <v>0.90921753489573831</v>
      </c>
      <c r="N26" s="51">
        <f t="shared" si="0"/>
        <v>-0.90921753489573831</v>
      </c>
    </row>
    <row r="27" spans="12:17" x14ac:dyDescent="0.25">
      <c r="L27">
        <v>2015</v>
      </c>
      <c r="M27" s="5">
        <v>0.87875615275983032</v>
      </c>
      <c r="N27" s="51">
        <f t="shared" si="0"/>
        <v>-0.87875615275983032</v>
      </c>
    </row>
    <row r="28" spans="12:17" x14ac:dyDescent="0.25">
      <c r="L28">
        <v>2020</v>
      </c>
      <c r="M28" s="5">
        <v>0.83754582029841917</v>
      </c>
      <c r="N28" s="51">
        <f t="shared" si="0"/>
        <v>-0.83754582029841917</v>
      </c>
    </row>
    <row r="29" spans="12:17" x14ac:dyDescent="0.25">
      <c r="L29">
        <v>2025</v>
      </c>
      <c r="M29" s="5">
        <v>0.73787941634034226</v>
      </c>
      <c r="N29" s="51">
        <f t="shared" si="0"/>
        <v>-0.73787941634034226</v>
      </c>
    </row>
    <row r="30" spans="12:17" x14ac:dyDescent="0.25">
      <c r="L30">
        <v>2030</v>
      </c>
      <c r="M30" s="5">
        <v>0.63186758625437101</v>
      </c>
      <c r="N30" s="51">
        <f t="shared" si="0"/>
        <v>-0.63186758625437101</v>
      </c>
      <c r="O30" s="5"/>
    </row>
    <row r="35" spans="2:12" x14ac:dyDescent="0.25">
      <c r="J35" s="45"/>
      <c r="K35" s="44"/>
    </row>
    <row r="36" spans="2:12" x14ac:dyDescent="0.25">
      <c r="K36" s="46"/>
    </row>
    <row r="37" spans="2:12" x14ac:dyDescent="0.25">
      <c r="J37" s="43"/>
      <c r="K37" s="43"/>
      <c r="L37" s="43"/>
    </row>
    <row r="38" spans="2:12" x14ac:dyDescent="0.25">
      <c r="J38" s="44"/>
      <c r="K38" s="44"/>
      <c r="L38" s="44"/>
    </row>
    <row r="39" spans="2:12" x14ac:dyDescent="0.25">
      <c r="J39" s="44"/>
      <c r="K39" s="44"/>
      <c r="L39" s="44"/>
    </row>
    <row r="40" spans="2:12" x14ac:dyDescent="0.25">
      <c r="J40" s="44"/>
      <c r="K40" s="44"/>
      <c r="L40" s="44"/>
    </row>
    <row r="41" spans="2:12" x14ac:dyDescent="0.25">
      <c r="J41" s="44"/>
      <c r="K41" s="44"/>
      <c r="L41" s="44"/>
    </row>
    <row r="42" spans="2:12" x14ac:dyDescent="0.25">
      <c r="J42" s="44"/>
      <c r="K42" s="44"/>
      <c r="L42" s="44"/>
    </row>
    <row r="43" spans="2:12" x14ac:dyDescent="0.25">
      <c r="C43">
        <v>2020</v>
      </c>
      <c r="D43">
        <v>2025</v>
      </c>
      <c r="E43">
        <v>2030</v>
      </c>
      <c r="J43" s="44"/>
      <c r="K43" s="44"/>
      <c r="L43" s="44"/>
    </row>
    <row r="44" spans="2:12" x14ac:dyDescent="0.25">
      <c r="B44" t="s">
        <v>208</v>
      </c>
      <c r="C44">
        <v>23.536999999999999</v>
      </c>
      <c r="D44">
        <v>21.306000000000001</v>
      </c>
      <c r="E44">
        <v>18.338999999999999</v>
      </c>
      <c r="J44" s="44"/>
      <c r="K44" s="44"/>
      <c r="L44" s="44"/>
    </row>
    <row r="45" spans="2:12" x14ac:dyDescent="0.25">
      <c r="B45" t="s">
        <v>209</v>
      </c>
      <c r="C45">
        <v>23.417999999999999</v>
      </c>
      <c r="D45">
        <v>21.010999999999999</v>
      </c>
      <c r="E45">
        <v>17.867999999999999</v>
      </c>
      <c r="J45" s="44"/>
      <c r="K45" s="44"/>
      <c r="L45" s="44"/>
    </row>
    <row r="46" spans="2:12" x14ac:dyDescent="0.25">
      <c r="B46" t="s">
        <v>210</v>
      </c>
      <c r="C46">
        <v>23.398</v>
      </c>
      <c r="D46">
        <v>21.055</v>
      </c>
      <c r="E46">
        <v>17.977</v>
      </c>
      <c r="J46" s="44"/>
      <c r="K46" s="44"/>
      <c r="L46" s="44"/>
    </row>
    <row r="47" spans="2:12" x14ac:dyDescent="0.25">
      <c r="B47" t="s">
        <v>211</v>
      </c>
      <c r="C47">
        <v>23.526</v>
      </c>
      <c r="D47">
        <v>21.332999999999998</v>
      </c>
      <c r="E47">
        <v>18.475000000000001</v>
      </c>
      <c r="J47" s="44"/>
      <c r="K47" s="44"/>
      <c r="L47" s="44"/>
    </row>
    <row r="48" spans="2:12" x14ac:dyDescent="0.25">
      <c r="J48" s="44"/>
      <c r="K48" s="44"/>
      <c r="L48" s="44"/>
    </row>
    <row r="49" spans="2:12" x14ac:dyDescent="0.25">
      <c r="C49">
        <v>2020</v>
      </c>
      <c r="D49">
        <v>2025</v>
      </c>
      <c r="E49">
        <v>2030</v>
      </c>
      <c r="J49" s="44"/>
      <c r="K49" s="44"/>
      <c r="L49" s="44"/>
    </row>
    <row r="50" spans="2:12" x14ac:dyDescent="0.25">
      <c r="B50" t="s">
        <v>208</v>
      </c>
      <c r="C50" s="7">
        <f t="shared" ref="C50:E53" si="1">C44/C$44</f>
        <v>1</v>
      </c>
      <c r="D50" s="7">
        <f t="shared" si="1"/>
        <v>1</v>
      </c>
      <c r="E50" s="7">
        <f t="shared" si="1"/>
        <v>1</v>
      </c>
      <c r="J50" s="44"/>
      <c r="K50" s="44"/>
      <c r="L50" s="44"/>
    </row>
    <row r="51" spans="2:12" x14ac:dyDescent="0.25">
      <c r="B51" t="s">
        <v>209</v>
      </c>
      <c r="C51" s="7">
        <f t="shared" si="1"/>
        <v>0.99494413051790798</v>
      </c>
      <c r="D51" s="7">
        <f t="shared" si="1"/>
        <v>0.98615413498545001</v>
      </c>
      <c r="E51" s="7">
        <f t="shared" si="1"/>
        <v>0.97431702928185837</v>
      </c>
      <c r="J51" s="44"/>
      <c r="K51" s="44"/>
      <c r="L51" s="44"/>
    </row>
    <row r="52" spans="2:12" x14ac:dyDescent="0.25">
      <c r="B52" t="s">
        <v>210</v>
      </c>
      <c r="C52" s="7">
        <f t="shared" si="1"/>
        <v>0.99409440455453124</v>
      </c>
      <c r="D52" s="7">
        <f t="shared" si="1"/>
        <v>0.98821928095372191</v>
      </c>
      <c r="E52" s="7">
        <f t="shared" si="1"/>
        <v>0.9802606467091991</v>
      </c>
      <c r="J52" s="44"/>
      <c r="K52" s="44"/>
      <c r="L52" s="44"/>
    </row>
    <row r="53" spans="2:12" x14ac:dyDescent="0.25">
      <c r="B53" t="s">
        <v>211</v>
      </c>
      <c r="C53" s="7">
        <f t="shared" si="1"/>
        <v>0.99953265072014275</v>
      </c>
      <c r="D53" s="7">
        <f t="shared" si="1"/>
        <v>1.0012672486623486</v>
      </c>
      <c r="E53" s="7">
        <f t="shared" si="1"/>
        <v>1.0074158896341132</v>
      </c>
      <c r="J53" s="44"/>
      <c r="K53" s="44"/>
      <c r="L53" s="44"/>
    </row>
    <row r="54" spans="2:12" x14ac:dyDescent="0.25">
      <c r="J54" s="44"/>
      <c r="K54" s="44"/>
      <c r="L54" s="44"/>
    </row>
    <row r="55" spans="2:12" x14ac:dyDescent="0.25">
      <c r="J55" s="44"/>
      <c r="K55" s="44"/>
      <c r="L55" s="44"/>
    </row>
    <row r="57" spans="2:12" x14ac:dyDescent="0.25">
      <c r="C57">
        <v>2020</v>
      </c>
      <c r="D57">
        <v>2025</v>
      </c>
      <c r="E57">
        <v>2030</v>
      </c>
    </row>
    <row r="58" spans="2:12" x14ac:dyDescent="0.25">
      <c r="B58" t="s">
        <v>208</v>
      </c>
      <c r="C58">
        <v>4248</v>
      </c>
      <c r="D58">
        <v>4693</v>
      </c>
      <c r="E58">
        <v>5252</v>
      </c>
    </row>
    <row r="59" spans="2:12" x14ac:dyDescent="0.25">
      <c r="B59" t="s">
        <v>209</v>
      </c>
      <c r="C59">
        <v>4273</v>
      </c>
      <c r="D59">
        <v>4748</v>
      </c>
      <c r="E59">
        <v>5559</v>
      </c>
    </row>
    <row r="60" spans="2:12" x14ac:dyDescent="0.25">
      <c r="B60" t="s">
        <v>210</v>
      </c>
      <c r="C60">
        <v>4273</v>
      </c>
      <c r="D60">
        <v>4749</v>
      </c>
      <c r="E60">
        <v>5562</v>
      </c>
    </row>
    <row r="61" spans="2:12" x14ac:dyDescent="0.25">
      <c r="B61" t="s">
        <v>211</v>
      </c>
      <c r="C61">
        <v>4250</v>
      </c>
      <c r="D61">
        <v>4687</v>
      </c>
      <c r="E61">
        <v>5412</v>
      </c>
    </row>
    <row r="63" spans="2:12" x14ac:dyDescent="0.25">
      <c r="C63">
        <v>2020</v>
      </c>
      <c r="D63">
        <v>2025</v>
      </c>
      <c r="E63">
        <v>2030</v>
      </c>
    </row>
    <row r="64" spans="2:12" x14ac:dyDescent="0.25">
      <c r="B64" t="s">
        <v>208</v>
      </c>
      <c r="C64" s="7">
        <f t="shared" ref="C64:E67" si="2">C58/C$58</f>
        <v>1</v>
      </c>
      <c r="D64" s="7">
        <f t="shared" si="2"/>
        <v>1</v>
      </c>
      <c r="E64" s="7">
        <f t="shared" si="2"/>
        <v>1</v>
      </c>
    </row>
    <row r="65" spans="2:5" x14ac:dyDescent="0.25">
      <c r="B65" t="s">
        <v>209</v>
      </c>
      <c r="C65" s="7">
        <f t="shared" si="2"/>
        <v>1.0058851224105461</v>
      </c>
      <c r="D65" s="7">
        <f t="shared" si="2"/>
        <v>1.0117195823567016</v>
      </c>
      <c r="E65" s="7">
        <f t="shared" si="2"/>
        <v>1.0584539223153084</v>
      </c>
    </row>
    <row r="66" spans="2:5" x14ac:dyDescent="0.25">
      <c r="B66" t="s">
        <v>210</v>
      </c>
      <c r="C66" s="7">
        <f t="shared" si="2"/>
        <v>1.0058851224105461</v>
      </c>
      <c r="D66" s="7">
        <f t="shared" si="2"/>
        <v>1.0119326656722778</v>
      </c>
      <c r="E66" s="7">
        <f t="shared" si="2"/>
        <v>1.0590251332825591</v>
      </c>
    </row>
    <row r="67" spans="2:5" x14ac:dyDescent="0.25">
      <c r="B67" t="s">
        <v>211</v>
      </c>
      <c r="C67" s="7">
        <f t="shared" si="2"/>
        <v>1.0004708097928436</v>
      </c>
      <c r="D67" s="7">
        <f t="shared" si="2"/>
        <v>0.9987215001065417</v>
      </c>
      <c r="E67" s="7">
        <f t="shared" si="2"/>
        <v>1.0304645849200305</v>
      </c>
    </row>
    <row r="69" spans="2:5" x14ac:dyDescent="0.25">
      <c r="C69">
        <v>2020</v>
      </c>
      <c r="D69">
        <v>2025</v>
      </c>
      <c r="E69">
        <v>2030</v>
      </c>
    </row>
    <row r="70" spans="2:5" x14ac:dyDescent="0.25">
      <c r="B70" t="s">
        <v>208</v>
      </c>
      <c r="C70" s="7">
        <f t="shared" ref="C70:E73" si="3">1/C64</f>
        <v>1</v>
      </c>
      <c r="D70" s="7">
        <f t="shared" si="3"/>
        <v>1</v>
      </c>
      <c r="E70" s="7">
        <f t="shared" si="3"/>
        <v>1</v>
      </c>
    </row>
    <row r="71" spans="2:5" x14ac:dyDescent="0.25">
      <c r="B71" t="s">
        <v>209</v>
      </c>
      <c r="C71" s="7">
        <f t="shared" si="3"/>
        <v>0.99414930961853509</v>
      </c>
      <c r="D71" s="7">
        <f t="shared" si="3"/>
        <v>0.98841617523167635</v>
      </c>
      <c r="E71" s="7">
        <f t="shared" si="3"/>
        <v>0.9447742399712179</v>
      </c>
    </row>
    <row r="72" spans="2:5" x14ac:dyDescent="0.25">
      <c r="B72" t="s">
        <v>210</v>
      </c>
      <c r="C72" s="7">
        <f t="shared" si="3"/>
        <v>0.99414930961853509</v>
      </c>
      <c r="D72" s="7">
        <f t="shared" si="3"/>
        <v>0.98820804379869454</v>
      </c>
      <c r="E72" s="7">
        <f t="shared" si="3"/>
        <v>0.94426465300251705</v>
      </c>
    </row>
    <row r="73" spans="2:5" x14ac:dyDescent="0.25">
      <c r="B73" t="s">
        <v>211</v>
      </c>
      <c r="C73" s="7">
        <f t="shared" si="3"/>
        <v>0.99952941176470589</v>
      </c>
      <c r="D73" s="7">
        <f t="shared" si="3"/>
        <v>1.0012801365478985</v>
      </c>
      <c r="E73" s="7">
        <f t="shared" si="3"/>
        <v>0.97043606799704363</v>
      </c>
    </row>
  </sheetData>
  <conditionalFormatting sqref="N25:N30">
    <cfRule type="cellIs" dxfId="6" priority="1" operator="greaterThan">
      <formula>0</formula>
    </cfRule>
    <cfRule type="cellIs" dxfId="5" priority="2" operator="lessThan">
      <formula>0</formula>
    </cfRule>
    <cfRule type="cellIs" dxfId="4" priority="3" operator="equal">
      <formula>0</formula>
    </cfRule>
  </conditionalFormatting>
  <pageMargins left="0.7" right="0.7" top="0.78740157499999996" bottom="0.78740157499999996" header="0.3" footer="0.3"/>
  <pageSetup paperSize="9" orientation="portrait" r:id="rId2"/>
  <drawing r:id="rId3"/>
  <legacyDrawing r:id="rId4"/>
  <controls>
    <mc:AlternateContent xmlns:mc="http://schemas.openxmlformats.org/markup-compatibility/2006">
      <mc:Choice Requires="x14">
        <control shapeId="65567" r:id="rId5" name="Control 31">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67" r:id="rId5" name="Control 31"/>
      </mc:Fallback>
    </mc:AlternateContent>
    <mc:AlternateContent xmlns:mc="http://schemas.openxmlformats.org/markup-compatibility/2006">
      <mc:Choice Requires="x14">
        <control shapeId="65565" r:id="rId7" name="Control 29">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65" r:id="rId7" name="Control 29"/>
      </mc:Fallback>
    </mc:AlternateContent>
    <mc:AlternateContent xmlns:mc="http://schemas.openxmlformats.org/markup-compatibility/2006">
      <mc:Choice Requires="x14">
        <control shapeId="65563" r:id="rId8" name="Control 27">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63" r:id="rId8" name="Control 27"/>
      </mc:Fallback>
    </mc:AlternateContent>
    <mc:AlternateContent xmlns:mc="http://schemas.openxmlformats.org/markup-compatibility/2006">
      <mc:Choice Requires="x14">
        <control shapeId="65561" r:id="rId9" name="Control 25">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61" r:id="rId9" name="Control 25"/>
      </mc:Fallback>
    </mc:AlternateContent>
    <mc:AlternateContent xmlns:mc="http://schemas.openxmlformats.org/markup-compatibility/2006">
      <mc:Choice Requires="x14">
        <control shapeId="65559" r:id="rId10" name="Control 23">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59" r:id="rId10" name="Control 23"/>
      </mc:Fallback>
    </mc:AlternateContent>
    <mc:AlternateContent xmlns:mc="http://schemas.openxmlformats.org/markup-compatibility/2006">
      <mc:Choice Requires="x14">
        <control shapeId="65557" r:id="rId11" name="Control 21">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57" r:id="rId11" name="Control 21"/>
      </mc:Fallback>
    </mc:AlternateContent>
    <mc:AlternateContent xmlns:mc="http://schemas.openxmlformats.org/markup-compatibility/2006">
      <mc:Choice Requires="x14">
        <control shapeId="65555" r:id="rId12" name="Control 19">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55" r:id="rId12" name="Control 19"/>
      </mc:Fallback>
    </mc:AlternateContent>
    <mc:AlternateContent xmlns:mc="http://schemas.openxmlformats.org/markup-compatibility/2006">
      <mc:Choice Requires="x14">
        <control shapeId="65553" r:id="rId13" name="Control 17">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53" r:id="rId13" name="Control 17"/>
      </mc:Fallback>
    </mc:AlternateContent>
    <mc:AlternateContent xmlns:mc="http://schemas.openxmlformats.org/markup-compatibility/2006">
      <mc:Choice Requires="x14">
        <control shapeId="65551" r:id="rId14" name="Control 15">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51" r:id="rId14" name="Control 15"/>
      </mc:Fallback>
    </mc:AlternateContent>
    <mc:AlternateContent xmlns:mc="http://schemas.openxmlformats.org/markup-compatibility/2006">
      <mc:Choice Requires="x14">
        <control shapeId="65549" r:id="rId15" name="Control 13">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49" r:id="rId15" name="Control 13"/>
      </mc:Fallback>
    </mc:AlternateContent>
    <mc:AlternateContent xmlns:mc="http://schemas.openxmlformats.org/markup-compatibility/2006">
      <mc:Choice Requires="x14">
        <control shapeId="65547" r:id="rId16" name="Control 11">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47" r:id="rId16" name="Control 11"/>
      </mc:Fallback>
    </mc:AlternateContent>
    <mc:AlternateContent xmlns:mc="http://schemas.openxmlformats.org/markup-compatibility/2006">
      <mc:Choice Requires="x14">
        <control shapeId="65545" r:id="rId17" name="Control 9">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45" r:id="rId17" name="Control 9"/>
      </mc:Fallback>
    </mc:AlternateContent>
    <mc:AlternateContent xmlns:mc="http://schemas.openxmlformats.org/markup-compatibility/2006">
      <mc:Choice Requires="x14">
        <control shapeId="65543" r:id="rId18" name="Control 7">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43" r:id="rId18" name="Control 7"/>
      </mc:Fallback>
    </mc:AlternateContent>
    <mc:AlternateContent xmlns:mc="http://schemas.openxmlformats.org/markup-compatibility/2006">
      <mc:Choice Requires="x14">
        <control shapeId="65540" r:id="rId19" name="Control 4">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40" r:id="rId19" name="Control 4"/>
      </mc:Fallback>
    </mc:AlternateContent>
    <mc:AlternateContent xmlns:mc="http://schemas.openxmlformats.org/markup-compatibility/2006">
      <mc:Choice Requires="x14">
        <control shapeId="65538" r:id="rId20" name="Control 2">
          <controlPr defaultSize="0" r:id="rId6">
            <anchor moveWithCells="1">
              <from>
                <xdr:col>6</xdr:col>
                <xdr:colOff>0</xdr:colOff>
                <xdr:row>38</xdr:row>
                <xdr:rowOff>0</xdr:rowOff>
              </from>
              <to>
                <xdr:col>7</xdr:col>
                <xdr:colOff>114300</xdr:colOff>
                <xdr:row>39</xdr:row>
                <xdr:rowOff>38100</xdr:rowOff>
              </to>
            </anchor>
          </controlPr>
        </control>
      </mc:Choice>
      <mc:Fallback>
        <control shapeId="65538" r:id="rId20" name="Control 2"/>
      </mc:Fallback>
    </mc:AlternateContent>
  </controls>
  <extLst>
    <ext xmlns:x14="http://schemas.microsoft.com/office/spreadsheetml/2009/9/main" uri="{A8765BA9-456A-4dab-B4F3-ACF838C121DE}">
      <x14:slicerList>
        <x14:slicer r:id="rId21"/>
      </x14:slicerList>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9"/>
  <dimension ref="A3:N62"/>
  <sheetViews>
    <sheetView workbookViewId="0">
      <selection activeCell="G7" sqref="G7"/>
    </sheetView>
  </sheetViews>
  <sheetFormatPr baseColWidth="10" defaultRowHeight="15" x14ac:dyDescent="0.25"/>
  <cols>
    <col min="1" max="1" width="22.42578125" bestFit="1" customWidth="1"/>
    <col min="2" max="2" width="23.7109375" bestFit="1" customWidth="1"/>
    <col min="3" max="3" width="12" customWidth="1"/>
    <col min="4" max="4" width="12" bestFit="1" customWidth="1"/>
    <col min="5" max="5" width="12" customWidth="1"/>
    <col min="6" max="8" width="12" bestFit="1" customWidth="1"/>
    <col min="9" max="9" width="12" customWidth="1"/>
    <col min="10" max="19" width="12" bestFit="1" customWidth="1"/>
    <col min="20" max="20" width="15.5703125" bestFit="1" customWidth="1"/>
  </cols>
  <sheetData>
    <row r="3" spans="1:7" x14ac:dyDescent="0.25">
      <c r="A3" s="4" t="s">
        <v>122</v>
      </c>
      <c r="B3" s="4" t="s">
        <v>0</v>
      </c>
    </row>
    <row r="4" spans="1:7" x14ac:dyDescent="0.25">
      <c r="A4" s="4" t="s">
        <v>3</v>
      </c>
      <c r="B4" t="s">
        <v>27</v>
      </c>
      <c r="C4" t="s">
        <v>68</v>
      </c>
      <c r="D4" t="s">
        <v>29</v>
      </c>
      <c r="E4" t="s">
        <v>30</v>
      </c>
      <c r="F4" t="s">
        <v>31</v>
      </c>
      <c r="G4" t="s">
        <v>2</v>
      </c>
    </row>
    <row r="5" spans="1:7" x14ac:dyDescent="0.25">
      <c r="A5" s="1" t="s">
        <v>10</v>
      </c>
      <c r="B5" s="2">
        <v>0.65111762028161446</v>
      </c>
      <c r="C5" s="2">
        <v>3.4173966529042281</v>
      </c>
      <c r="D5" s="2">
        <v>0.22844260180821249</v>
      </c>
      <c r="E5" s="2">
        <v>0.57173621494348936</v>
      </c>
      <c r="F5" s="2">
        <v>0.33258294288278939</v>
      </c>
      <c r="G5" s="2">
        <v>5.2012760328203331</v>
      </c>
    </row>
    <row r="6" spans="1:7" x14ac:dyDescent="0.25">
      <c r="A6" s="1" t="s">
        <v>11</v>
      </c>
      <c r="B6" s="2">
        <v>0.61242905825497196</v>
      </c>
      <c r="C6" s="2">
        <v>3.2143393891208558</v>
      </c>
      <c r="D6" s="2">
        <v>0.21486883956574385</v>
      </c>
      <c r="E6" s="2">
        <v>0.53776439276310961</v>
      </c>
      <c r="F6" s="2">
        <v>0.31282129703889577</v>
      </c>
      <c r="G6" s="2">
        <v>4.892222976743577</v>
      </c>
    </row>
    <row r="7" spans="1:7" x14ac:dyDescent="0.25">
      <c r="A7" s="1" t="s">
        <v>12</v>
      </c>
      <c r="B7" s="2">
        <v>0.52715412609288725</v>
      </c>
      <c r="C7" s="2">
        <v>2.7667731450660531</v>
      </c>
      <c r="D7" s="2">
        <v>0.18495039355026055</v>
      </c>
      <c r="E7" s="2">
        <v>0.46288580642900584</v>
      </c>
      <c r="F7" s="2">
        <v>0.26926390124866978</v>
      </c>
      <c r="G7" s="2">
        <v>4.2110273723868765</v>
      </c>
    </row>
    <row r="8" spans="1:7" x14ac:dyDescent="0.25">
      <c r="A8" s="1" t="s">
        <v>13</v>
      </c>
      <c r="B8" s="2">
        <v>0.44187919393080255</v>
      </c>
      <c r="C8" s="2">
        <v>2.3192069010112504</v>
      </c>
      <c r="D8" s="2">
        <v>0.15503194753477723</v>
      </c>
      <c r="E8" s="2">
        <v>0.38800722009490191</v>
      </c>
      <c r="F8" s="2">
        <v>0.22570650545844378</v>
      </c>
      <c r="G8" s="2">
        <v>3.5298317680301756</v>
      </c>
    </row>
    <row r="9" spans="1:7" x14ac:dyDescent="0.25">
      <c r="A9" s="1" t="s">
        <v>2</v>
      </c>
      <c r="B9" s="2">
        <v>2.2325799985602761</v>
      </c>
      <c r="C9" s="2">
        <v>11.717716088102387</v>
      </c>
      <c r="D9" s="2">
        <v>0.78329378245899406</v>
      </c>
      <c r="E9" s="2">
        <v>1.9603936342305066</v>
      </c>
      <c r="F9" s="2">
        <v>1.1403746466287987</v>
      </c>
      <c r="G9" s="2">
        <v>17.834358149980961</v>
      </c>
    </row>
    <row r="32" spans="3:10" x14ac:dyDescent="0.25">
      <c r="C32" s="31" t="s">
        <v>145</v>
      </c>
      <c r="D32" s="33" t="s">
        <v>174</v>
      </c>
      <c r="E32" s="36" t="s">
        <v>171</v>
      </c>
      <c r="F32" s="31" t="s">
        <v>145</v>
      </c>
      <c r="G32" s="33" t="s">
        <v>174</v>
      </c>
      <c r="H32" s="29" t="s">
        <v>172</v>
      </c>
      <c r="J32">
        <v>1.0249999999999999</v>
      </c>
    </row>
    <row r="33" spans="2:14" x14ac:dyDescent="0.25">
      <c r="C33" s="32">
        <v>2007</v>
      </c>
      <c r="D33" s="34">
        <v>1</v>
      </c>
      <c r="E33" s="37">
        <v>0.01</v>
      </c>
      <c r="F33" s="32">
        <v>2007</v>
      </c>
      <c r="G33" s="34"/>
      <c r="H33" s="30">
        <v>3.9E-2</v>
      </c>
      <c r="J33">
        <v>1.079</v>
      </c>
    </row>
    <row r="34" spans="2:14" x14ac:dyDescent="0.25">
      <c r="C34" s="32">
        <v>2050</v>
      </c>
      <c r="D34" s="35">
        <f>(1-E33)^43</f>
        <v>0.64910262836840193</v>
      </c>
      <c r="E34" s="34"/>
      <c r="F34" s="32">
        <v>2050</v>
      </c>
      <c r="G34" s="35">
        <f>(1-H33)^11</f>
        <v>0.6455906981951377</v>
      </c>
      <c r="J34">
        <v>0.88100000000000001</v>
      </c>
    </row>
    <row r="35" spans="2:14" x14ac:dyDescent="0.25">
      <c r="C35" s="38" t="s">
        <v>173</v>
      </c>
      <c r="D35" s="35">
        <f>1-D34</f>
        <v>0.35089737163159807</v>
      </c>
      <c r="E35" s="34"/>
      <c r="F35" s="38" t="s">
        <v>173</v>
      </c>
      <c r="G35" s="35">
        <f>1-G34</f>
        <v>0.3544093018048623</v>
      </c>
      <c r="J35">
        <v>0.79600000000000004</v>
      </c>
    </row>
    <row r="36" spans="2:14" x14ac:dyDescent="0.25">
      <c r="J36">
        <v>0.80900000000000005</v>
      </c>
    </row>
    <row r="38" spans="2:14" x14ac:dyDescent="0.25">
      <c r="G38" s="27">
        <f>(1-H38)^9</f>
        <v>9.5151694449171417E-2</v>
      </c>
      <c r="H38" s="30">
        <v>0.23</v>
      </c>
    </row>
    <row r="42" spans="2:14" x14ac:dyDescent="0.25">
      <c r="B42" s="12"/>
      <c r="C42" s="12"/>
      <c r="D42" s="12"/>
      <c r="E42" s="12"/>
      <c r="F42" s="12"/>
      <c r="J42" s="12"/>
    </row>
    <row r="43" spans="2:14" x14ac:dyDescent="0.25">
      <c r="B43" s="17" t="s">
        <v>145</v>
      </c>
      <c r="C43" s="17" t="s">
        <v>146</v>
      </c>
      <c r="D43" s="22" t="s">
        <v>150</v>
      </c>
      <c r="E43" s="17" t="s">
        <v>147</v>
      </c>
      <c r="F43" s="17" t="s">
        <v>148</v>
      </c>
      <c r="G43" s="24" t="s">
        <v>149</v>
      </c>
      <c r="H43" s="17" t="s">
        <v>147</v>
      </c>
      <c r="I43" s="18" t="s">
        <v>148</v>
      </c>
      <c r="J43" s="12"/>
    </row>
    <row r="44" spans="2:14" x14ac:dyDescent="0.25">
      <c r="B44" s="12">
        <v>2007</v>
      </c>
      <c r="C44" s="12">
        <v>1</v>
      </c>
      <c r="D44" s="23">
        <v>100</v>
      </c>
      <c r="E44" s="12" t="s">
        <v>152</v>
      </c>
      <c r="F44" s="12" t="s">
        <v>152</v>
      </c>
      <c r="G44" s="25">
        <v>100</v>
      </c>
      <c r="H44" s="12" t="s">
        <v>152</v>
      </c>
      <c r="I44" s="15" t="s">
        <v>152</v>
      </c>
      <c r="J44" s="12"/>
    </row>
    <row r="45" spans="2:14" x14ac:dyDescent="0.25">
      <c r="B45" s="12">
        <v>2010</v>
      </c>
      <c r="C45" s="12">
        <v>2</v>
      </c>
      <c r="D45" s="23">
        <f>D44-10</f>
        <v>90</v>
      </c>
      <c r="E45" s="12">
        <f>D45-D44</f>
        <v>-10</v>
      </c>
      <c r="F45" s="16">
        <f>E45/D44</f>
        <v>-0.1</v>
      </c>
      <c r="G45" s="26">
        <f t="shared" ref="G45:G53" si="0">G44*$L$46</f>
        <v>77.426368268112711</v>
      </c>
      <c r="H45" s="13">
        <f>G45-G44</f>
        <v>-22.573631731887289</v>
      </c>
      <c r="I45" s="14">
        <f>H45/G44</f>
        <v>-0.22573631731887289</v>
      </c>
      <c r="J45" s="12"/>
      <c r="K45" s="20"/>
      <c r="L45" s="17" t="s">
        <v>155</v>
      </c>
      <c r="M45" s="21"/>
      <c r="N45" s="21" t="s">
        <v>151</v>
      </c>
    </row>
    <row r="46" spans="2:14" x14ac:dyDescent="0.25">
      <c r="B46" s="12">
        <v>2015</v>
      </c>
      <c r="C46" s="12">
        <v>3</v>
      </c>
      <c r="D46" s="23">
        <f t="shared" ref="D46:D52" si="1">D45-10</f>
        <v>80</v>
      </c>
      <c r="E46" s="12">
        <f t="shared" ref="E46:E53" si="2">D46-D45</f>
        <v>-10</v>
      </c>
      <c r="F46" s="16">
        <f t="shared" ref="F46:F53" si="3">E46/D45</f>
        <v>-0.1111111111111111</v>
      </c>
      <c r="G46" s="26">
        <f t="shared" si="0"/>
        <v>59.948425031894111</v>
      </c>
      <c r="H46" s="13">
        <f t="shared" ref="H46:H53" si="4">G46-G45</f>
        <v>-17.4779432362186</v>
      </c>
      <c r="I46" s="14">
        <f t="shared" ref="I46:I53" si="5">H46/G45</f>
        <v>-0.22573631731887286</v>
      </c>
      <c r="J46" s="12"/>
      <c r="K46" t="s">
        <v>126</v>
      </c>
      <c r="L46" s="19">
        <f>(L49/G44)^(1/L50)</f>
        <v>0.77426368268112711</v>
      </c>
      <c r="N46" s="14">
        <f>1-1*L46</f>
        <v>0.22573631731887289</v>
      </c>
    </row>
    <row r="47" spans="2:14" x14ac:dyDescent="0.25">
      <c r="B47" s="12">
        <v>2020</v>
      </c>
      <c r="C47" s="12">
        <v>4</v>
      </c>
      <c r="D47" s="23">
        <f t="shared" si="1"/>
        <v>70</v>
      </c>
      <c r="E47" s="12">
        <f t="shared" si="2"/>
        <v>-10</v>
      </c>
      <c r="F47" s="16">
        <f t="shared" si="3"/>
        <v>-0.125</v>
      </c>
      <c r="G47" s="26">
        <f t="shared" si="0"/>
        <v>46.4158883361278</v>
      </c>
      <c r="H47" s="13">
        <f t="shared" si="4"/>
        <v>-13.532536695766311</v>
      </c>
      <c r="I47" s="14">
        <f t="shared" si="5"/>
        <v>-0.22573631731887286</v>
      </c>
      <c r="J47" s="12"/>
    </row>
    <row r="48" spans="2:14" x14ac:dyDescent="0.25">
      <c r="B48" s="12">
        <v>2025</v>
      </c>
      <c r="C48" s="12">
        <v>5</v>
      </c>
      <c r="D48" s="23">
        <f t="shared" si="1"/>
        <v>60</v>
      </c>
      <c r="E48" s="12">
        <f t="shared" si="2"/>
        <v>-10</v>
      </c>
      <c r="F48" s="16">
        <f t="shared" si="3"/>
        <v>-0.14285714285714285</v>
      </c>
      <c r="G48" s="26">
        <f t="shared" si="0"/>
        <v>35.938136638046281</v>
      </c>
      <c r="H48" s="13">
        <f t="shared" si="4"/>
        <v>-10.477751698081519</v>
      </c>
      <c r="I48" s="14">
        <f t="shared" si="5"/>
        <v>-0.22573631731887295</v>
      </c>
      <c r="J48" s="12"/>
      <c r="K48" t="s">
        <v>153</v>
      </c>
      <c r="L48" s="12">
        <v>100</v>
      </c>
    </row>
    <row r="49" spans="2:13" x14ac:dyDescent="0.25">
      <c r="B49" s="12">
        <v>2030</v>
      </c>
      <c r="C49" s="12">
        <v>6</v>
      </c>
      <c r="D49" s="23">
        <f t="shared" si="1"/>
        <v>50</v>
      </c>
      <c r="E49" s="12">
        <f t="shared" si="2"/>
        <v>-10</v>
      </c>
      <c r="F49" s="16">
        <f t="shared" si="3"/>
        <v>-0.16666666666666666</v>
      </c>
      <c r="G49" s="26">
        <f t="shared" si="0"/>
        <v>27.825594022071254</v>
      </c>
      <c r="H49" s="13">
        <f t="shared" si="4"/>
        <v>-8.1125426159750269</v>
      </c>
      <c r="I49" s="14">
        <f t="shared" si="5"/>
        <v>-0.22573631731887289</v>
      </c>
      <c r="J49" s="12"/>
      <c r="K49" t="s">
        <v>143</v>
      </c>
      <c r="L49" s="12">
        <v>10</v>
      </c>
    </row>
    <row r="50" spans="2:13" x14ac:dyDescent="0.25">
      <c r="B50" s="12">
        <v>2035</v>
      </c>
      <c r="C50" s="12">
        <v>7</v>
      </c>
      <c r="D50" s="23">
        <f t="shared" si="1"/>
        <v>40</v>
      </c>
      <c r="E50" s="12">
        <f t="shared" si="2"/>
        <v>-10</v>
      </c>
      <c r="F50" s="16">
        <f t="shared" si="3"/>
        <v>-0.2</v>
      </c>
      <c r="G50" s="26">
        <f t="shared" si="0"/>
        <v>21.544346900318846</v>
      </c>
      <c r="H50" s="13">
        <f t="shared" si="4"/>
        <v>-6.2812471217524077</v>
      </c>
      <c r="I50" s="14">
        <f t="shared" si="5"/>
        <v>-0.22573631731887284</v>
      </c>
      <c r="J50" s="12"/>
      <c r="K50" t="s">
        <v>154</v>
      </c>
      <c r="L50" s="12">
        <v>9</v>
      </c>
    </row>
    <row r="51" spans="2:13" x14ac:dyDescent="0.25">
      <c r="B51" s="12">
        <v>2040</v>
      </c>
      <c r="C51" s="12">
        <v>8</v>
      </c>
      <c r="D51" s="23">
        <f t="shared" si="1"/>
        <v>30</v>
      </c>
      <c r="E51" s="12">
        <f t="shared" si="2"/>
        <v>-10</v>
      </c>
      <c r="F51" s="16">
        <f t="shared" si="3"/>
        <v>-0.25</v>
      </c>
      <c r="G51" s="26">
        <f t="shared" si="0"/>
        <v>16.681005372000595</v>
      </c>
      <c r="H51" s="13">
        <f t="shared" si="4"/>
        <v>-4.8633415283182515</v>
      </c>
      <c r="I51" s="14">
        <f t="shared" si="5"/>
        <v>-0.22573631731887292</v>
      </c>
      <c r="J51" s="12"/>
    </row>
    <row r="52" spans="2:13" x14ac:dyDescent="0.25">
      <c r="B52" s="12">
        <v>2045</v>
      </c>
      <c r="C52" s="12">
        <v>9</v>
      </c>
      <c r="D52" s="23">
        <f t="shared" si="1"/>
        <v>20</v>
      </c>
      <c r="E52" s="12">
        <f t="shared" si="2"/>
        <v>-10</v>
      </c>
      <c r="F52" s="16">
        <f t="shared" si="3"/>
        <v>-0.33333333333333331</v>
      </c>
      <c r="G52" s="26">
        <f t="shared" si="0"/>
        <v>12.915496650148844</v>
      </c>
      <c r="H52" s="13">
        <f t="shared" si="4"/>
        <v>-3.7655087218517505</v>
      </c>
      <c r="I52" s="14">
        <f t="shared" si="5"/>
        <v>-0.22573631731887295</v>
      </c>
      <c r="J52" s="12"/>
    </row>
    <row r="53" spans="2:13" x14ac:dyDescent="0.25">
      <c r="B53" s="12">
        <v>2050</v>
      </c>
      <c r="C53" s="12">
        <v>10</v>
      </c>
      <c r="D53" s="23">
        <f>D52-10</f>
        <v>10</v>
      </c>
      <c r="E53" s="12">
        <f t="shared" si="2"/>
        <v>-10</v>
      </c>
      <c r="F53" s="16">
        <f t="shared" si="3"/>
        <v>-0.5</v>
      </c>
      <c r="G53" s="26">
        <f t="shared" si="0"/>
        <v>10.000000000000005</v>
      </c>
      <c r="H53" s="13">
        <f t="shared" si="4"/>
        <v>-2.9154966501488389</v>
      </c>
      <c r="I53" s="14">
        <f t="shared" si="5"/>
        <v>-0.22573631731887286</v>
      </c>
      <c r="J53" s="12"/>
    </row>
    <row r="57" spans="2:13" x14ac:dyDescent="0.25">
      <c r="L57" s="42">
        <v>4</v>
      </c>
      <c r="M57" s="40">
        <f>K58</f>
        <v>62</v>
      </c>
    </row>
    <row r="58" spans="2:13" x14ac:dyDescent="0.25">
      <c r="K58" s="41">
        <v>62</v>
      </c>
      <c r="L58" s="9">
        <f>(K59/K58)^(1/L57)-1</f>
        <v>-0.32331287149109633</v>
      </c>
      <c r="M58" s="39">
        <f>M57*(1+$L$58)</f>
        <v>41.95460196755203</v>
      </c>
    </row>
    <row r="59" spans="2:13" x14ac:dyDescent="0.25">
      <c r="K59" s="42">
        <v>13</v>
      </c>
      <c r="M59" s="39">
        <f>M58*(1+$L$58)</f>
        <v>28.390139133156783</v>
      </c>
    </row>
    <row r="60" spans="2:13" x14ac:dyDescent="0.25">
      <c r="M60" s="39">
        <f>M59*(1+$L$58)</f>
        <v>19.21124172798412</v>
      </c>
    </row>
    <row r="61" spans="2:13" x14ac:dyDescent="0.25">
      <c r="K61">
        <f>K58*(1+L58)^4</f>
        <v>13</v>
      </c>
      <c r="M61" s="39">
        <f>M60*(1+$L$58)</f>
        <v>13.000000000000004</v>
      </c>
    </row>
    <row r="62" spans="2:13" x14ac:dyDescent="0.25">
      <c r="M62" s="39">
        <f>M61*(1+$L$58)</f>
        <v>8.7969326706157496</v>
      </c>
    </row>
  </sheetData>
  <pageMargins left="0.7" right="0.7" top="0.78740157499999996" bottom="0.78740157499999996"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0"/>
  <dimension ref="A1:AB39"/>
  <sheetViews>
    <sheetView workbookViewId="0">
      <selection activeCell="E43" sqref="E43"/>
    </sheetView>
  </sheetViews>
  <sheetFormatPr baseColWidth="10" defaultRowHeight="15" x14ac:dyDescent="0.25"/>
  <sheetData>
    <row r="1" spans="1:28" x14ac:dyDescent="0.25">
      <c r="A1" t="s">
        <v>175</v>
      </c>
    </row>
    <row r="2" spans="1:28" x14ac:dyDescent="0.25">
      <c r="B2" s="5" t="str">
        <f>CO2_yr.p!B4</f>
        <v>EU28</v>
      </c>
      <c r="C2" s="5" t="str">
        <f>CO2_yr.p!C4</f>
        <v>Gesamtergebnis</v>
      </c>
      <c r="D2" s="5">
        <f>CO2_yr.p!D4</f>
        <v>0</v>
      </c>
      <c r="E2" s="5">
        <f>CO2_yr.p!E4</f>
        <v>0</v>
      </c>
      <c r="F2" s="5">
        <f>CO2_yr.p!F4</f>
        <v>0</v>
      </c>
      <c r="G2" s="5">
        <f>CO2_yr.p!G4</f>
        <v>0</v>
      </c>
      <c r="H2" s="5">
        <f>CO2_yr.p!H4</f>
        <v>0</v>
      </c>
      <c r="I2" s="5">
        <f>CO2_yr.p!I4</f>
        <v>0</v>
      </c>
      <c r="J2" s="5">
        <f>CO2_yr.p!J4</f>
        <v>0</v>
      </c>
      <c r="K2" s="5">
        <f>CO2_yr.p!K4</f>
        <v>0</v>
      </c>
      <c r="L2" s="5">
        <f>CO2_yr.p!L4</f>
        <v>0</v>
      </c>
      <c r="M2" s="5">
        <f>CO2_yr.p!M4</f>
        <v>0</v>
      </c>
      <c r="N2" s="5">
        <f>CO2_yr.p!N4</f>
        <v>0</v>
      </c>
      <c r="O2" s="5">
        <f>CO2_yr.p!O4</f>
        <v>0</v>
      </c>
      <c r="P2" s="5">
        <f>CO2_yr.p!P4</f>
        <v>0</v>
      </c>
      <c r="Q2" s="5">
        <f>CO2_yr.p!Q4</f>
        <v>0</v>
      </c>
      <c r="R2" s="5">
        <f>CO2_yr.p!R4</f>
        <v>0</v>
      </c>
      <c r="S2" s="5">
        <f>CO2_yr.p!S4</f>
        <v>0</v>
      </c>
      <c r="T2" s="5">
        <f>CO2_yr.p!T4</f>
        <v>0</v>
      </c>
      <c r="U2" s="5">
        <f>CO2_yr.p!U4</f>
        <v>0</v>
      </c>
      <c r="V2" s="5">
        <f>CO2_yr.p!V4</f>
        <v>0</v>
      </c>
      <c r="W2" s="5">
        <f>CO2_yr.p!W4</f>
        <v>0</v>
      </c>
    </row>
    <row r="3" spans="1:28" x14ac:dyDescent="0.25">
      <c r="B3" s="5">
        <f>CO2_yr.p!B5</f>
        <v>0</v>
      </c>
      <c r="C3" s="5">
        <f>CO2_yr.p!C5</f>
        <v>0</v>
      </c>
      <c r="D3" s="5">
        <f>CO2_yr.p!D5</f>
        <v>0</v>
      </c>
      <c r="E3" s="5">
        <f>CO2_yr.p!E5</f>
        <v>0</v>
      </c>
      <c r="F3" s="5">
        <f>CO2_yr.p!F5</f>
        <v>0</v>
      </c>
      <c r="G3" s="5">
        <f>CO2_yr.p!G5</f>
        <v>0</v>
      </c>
      <c r="H3" s="5">
        <f>CO2_yr.p!H5</f>
        <v>0</v>
      </c>
      <c r="I3" s="5">
        <f>CO2_yr.p!I5</f>
        <v>0</v>
      </c>
      <c r="J3" s="5">
        <f>CO2_yr.p!J5</f>
        <v>0</v>
      </c>
      <c r="K3" s="5">
        <f>CO2_yr.p!K5</f>
        <v>0</v>
      </c>
      <c r="L3" s="5">
        <f>CO2_yr.p!L5</f>
        <v>0</v>
      </c>
      <c r="M3" s="5">
        <f>CO2_yr.p!M5</f>
        <v>0</v>
      </c>
      <c r="N3" s="5">
        <f>CO2_yr.p!N5</f>
        <v>0</v>
      </c>
      <c r="O3" s="5">
        <f>CO2_yr.p!O5</f>
        <v>0</v>
      </c>
      <c r="P3" s="5">
        <f>CO2_yr.p!P5</f>
        <v>0</v>
      </c>
      <c r="Q3" s="5">
        <f>CO2_yr.p!Q5</f>
        <v>0</v>
      </c>
      <c r="R3" s="5">
        <f>CO2_yr.p!R5</f>
        <v>0</v>
      </c>
      <c r="S3" s="5">
        <f>CO2_yr.p!S5</f>
        <v>0</v>
      </c>
      <c r="T3" s="5">
        <f>CO2_yr.p!T5</f>
        <v>0</v>
      </c>
      <c r="U3" s="5">
        <f>CO2_yr.p!U5</f>
        <v>0</v>
      </c>
      <c r="V3" s="5">
        <f>CO2_yr.p!V5</f>
        <v>0</v>
      </c>
      <c r="W3" s="5">
        <f>CO2_yr.p!W5</f>
        <v>0</v>
      </c>
    </row>
    <row r="4" spans="1:28" x14ac:dyDescent="0.25">
      <c r="A4" s="5" t="str">
        <f>CO2_yr.p!A6</f>
        <v>2011</v>
      </c>
      <c r="B4" s="5">
        <f>CO2_yr.p!B6</f>
        <v>1</v>
      </c>
      <c r="C4" s="5">
        <f>CO2_yr.p!C6</f>
        <v>1</v>
      </c>
      <c r="D4" s="5">
        <f>CO2_yr.p!D6</f>
        <v>0</v>
      </c>
      <c r="E4" s="5">
        <f>CO2_yr.p!E6</f>
        <v>0</v>
      </c>
      <c r="F4" s="5">
        <f>CO2_yr.p!F6</f>
        <v>0</v>
      </c>
      <c r="G4" s="5">
        <f>CO2_yr.p!G6</f>
        <v>0</v>
      </c>
      <c r="H4" s="5">
        <f>CO2_yr.p!H6</f>
        <v>0</v>
      </c>
      <c r="I4" s="5">
        <f>CO2_yr.p!I6</f>
        <v>0</v>
      </c>
      <c r="J4" s="5">
        <f>CO2_yr.p!J6</f>
        <v>0</v>
      </c>
      <c r="K4" s="5">
        <f>CO2_yr.p!K6</f>
        <v>0</v>
      </c>
      <c r="L4" s="5">
        <f>CO2_yr.p!L6</f>
        <v>0</v>
      </c>
      <c r="M4" s="5">
        <f>CO2_yr.p!M6</f>
        <v>0</v>
      </c>
      <c r="N4" s="5">
        <f>CO2_yr.p!N6</f>
        <v>0</v>
      </c>
      <c r="O4" s="5">
        <f>CO2_yr.p!O6</f>
        <v>0</v>
      </c>
      <c r="P4" s="5">
        <f>CO2_yr.p!P6</f>
        <v>0</v>
      </c>
      <c r="Q4" s="5">
        <f>CO2_yr.p!Q6</f>
        <v>0</v>
      </c>
      <c r="R4" s="5">
        <f>CO2_yr.p!R6</f>
        <v>0</v>
      </c>
      <c r="S4" s="5">
        <f>CO2_yr.p!S6</f>
        <v>0</v>
      </c>
      <c r="T4" s="5">
        <f>CO2_yr.p!T6</f>
        <v>0</v>
      </c>
      <c r="U4" s="5">
        <f>CO2_yr.p!U6</f>
        <v>0</v>
      </c>
      <c r="V4" s="5">
        <f>CO2_yr.p!V6</f>
        <v>0</v>
      </c>
      <c r="W4" s="5">
        <f>CO2_yr.p!W6</f>
        <v>0</v>
      </c>
      <c r="X4" s="5"/>
      <c r="Y4" s="5"/>
      <c r="Z4" s="5"/>
      <c r="AA4" s="5"/>
      <c r="AB4" s="5"/>
    </row>
    <row r="5" spans="1:28" x14ac:dyDescent="0.25">
      <c r="A5" s="5" t="str">
        <f>CO2_yr.p!A7</f>
        <v>2015</v>
      </c>
      <c r="B5" s="5">
        <f>CO2_yr.p!B7</f>
        <v>0.93973544956053112</v>
      </c>
      <c r="C5" s="5">
        <f>CO2_yr.p!C7</f>
        <v>0.93973544956053112</v>
      </c>
      <c r="D5" s="5">
        <f>CO2_yr.p!D7</f>
        <v>0</v>
      </c>
      <c r="E5" s="5">
        <f>CO2_yr.p!E7</f>
        <v>0</v>
      </c>
      <c r="F5" s="5">
        <f>CO2_yr.p!F7</f>
        <v>0</v>
      </c>
      <c r="G5" s="5">
        <f>CO2_yr.p!G7</f>
        <v>0</v>
      </c>
      <c r="H5" s="5">
        <f>CO2_yr.p!H7</f>
        <v>0</v>
      </c>
      <c r="I5" s="5">
        <f>CO2_yr.p!I7</f>
        <v>0</v>
      </c>
      <c r="J5" s="5">
        <f>CO2_yr.p!J7</f>
        <v>0</v>
      </c>
      <c r="K5" s="5">
        <f>CO2_yr.p!K7</f>
        <v>0</v>
      </c>
      <c r="L5" s="5">
        <f>CO2_yr.p!L7</f>
        <v>0</v>
      </c>
      <c r="M5" s="5">
        <f>CO2_yr.p!M7</f>
        <v>0</v>
      </c>
      <c r="N5" s="5">
        <f>CO2_yr.p!N7</f>
        <v>0</v>
      </c>
      <c r="O5" s="5">
        <f>CO2_yr.p!O7</f>
        <v>0</v>
      </c>
      <c r="P5" s="5">
        <f>CO2_yr.p!P7</f>
        <v>0</v>
      </c>
      <c r="Q5" s="5">
        <f>CO2_yr.p!Q7</f>
        <v>0</v>
      </c>
      <c r="R5" s="5">
        <f>CO2_yr.p!R7</f>
        <v>0</v>
      </c>
      <c r="S5" s="5">
        <f>CO2_yr.p!S7</f>
        <v>0</v>
      </c>
      <c r="T5" s="5">
        <f>CO2_yr.p!T7</f>
        <v>0</v>
      </c>
      <c r="U5" s="5">
        <f>CO2_yr.p!U7</f>
        <v>0</v>
      </c>
      <c r="V5" s="5">
        <f>CO2_yr.p!V7</f>
        <v>0</v>
      </c>
      <c r="W5" s="5">
        <f>CO2_yr.p!W7</f>
        <v>0</v>
      </c>
      <c r="X5" s="5"/>
      <c r="Y5" s="5"/>
      <c r="Z5" s="5"/>
      <c r="AA5" s="5"/>
      <c r="AB5" s="5"/>
    </row>
    <row r="6" spans="1:28" x14ac:dyDescent="0.25">
      <c r="A6" s="5" t="str">
        <f>CO2_yr.p!A8</f>
        <v>2020</v>
      </c>
      <c r="B6" s="5">
        <f>CO2_yr.p!B8</f>
        <v>0.88389759126290257</v>
      </c>
      <c r="C6" s="5">
        <f>CO2_yr.p!C8</f>
        <v>0.88389759126290257</v>
      </c>
      <c r="D6" s="5">
        <f>CO2_yr.p!D8</f>
        <v>0</v>
      </c>
      <c r="E6" s="5">
        <f>CO2_yr.p!E8</f>
        <v>0</v>
      </c>
      <c r="F6" s="5">
        <f>CO2_yr.p!F8</f>
        <v>0</v>
      </c>
      <c r="G6" s="5">
        <f>CO2_yr.p!G8</f>
        <v>0</v>
      </c>
      <c r="H6" s="5">
        <f>CO2_yr.p!H8</f>
        <v>0</v>
      </c>
      <c r="I6" s="5">
        <f>CO2_yr.p!I8</f>
        <v>0</v>
      </c>
      <c r="J6" s="5">
        <f>CO2_yr.p!J8</f>
        <v>0</v>
      </c>
      <c r="K6" s="5">
        <f>CO2_yr.p!K8</f>
        <v>0</v>
      </c>
      <c r="L6" s="5">
        <f>CO2_yr.p!L8</f>
        <v>0</v>
      </c>
      <c r="M6" s="5">
        <f>CO2_yr.p!M8</f>
        <v>0</v>
      </c>
      <c r="N6" s="5">
        <f>CO2_yr.p!N8</f>
        <v>0</v>
      </c>
      <c r="O6" s="5">
        <f>CO2_yr.p!O8</f>
        <v>0</v>
      </c>
      <c r="P6" s="5">
        <f>CO2_yr.p!P8</f>
        <v>0</v>
      </c>
      <c r="Q6" s="5">
        <f>CO2_yr.p!Q8</f>
        <v>0</v>
      </c>
      <c r="R6" s="5">
        <f>CO2_yr.p!R8</f>
        <v>0</v>
      </c>
      <c r="S6" s="5">
        <f>CO2_yr.p!S8</f>
        <v>0</v>
      </c>
      <c r="T6" s="5">
        <f>CO2_yr.p!T8</f>
        <v>0</v>
      </c>
      <c r="U6" s="5">
        <f>CO2_yr.p!U8</f>
        <v>0</v>
      </c>
      <c r="V6" s="5">
        <f>CO2_yr.p!V8</f>
        <v>0</v>
      </c>
      <c r="W6" s="5">
        <f>CO2_yr.p!W8</f>
        <v>0</v>
      </c>
      <c r="X6" s="5"/>
      <c r="Y6" s="5"/>
      <c r="Z6" s="5"/>
      <c r="AA6" s="5"/>
      <c r="AB6" s="5"/>
    </row>
    <row r="7" spans="1:28" x14ac:dyDescent="0.25">
      <c r="A7" s="5" t="str">
        <f>CO2_yr.p!A9</f>
        <v>2025</v>
      </c>
      <c r="B7" s="5">
        <f>CO2_yr.p!B9</f>
        <v>0.76082324314322569</v>
      </c>
      <c r="C7" s="5">
        <f>CO2_yr.p!C9</f>
        <v>0.76082324314322569</v>
      </c>
      <c r="D7" s="5">
        <f>CO2_yr.p!D9</f>
        <v>0</v>
      </c>
      <c r="E7" s="5">
        <f>CO2_yr.p!E9</f>
        <v>0</v>
      </c>
      <c r="F7" s="5">
        <f>CO2_yr.p!F9</f>
        <v>0</v>
      </c>
      <c r="G7" s="5">
        <f>CO2_yr.p!G9</f>
        <v>0</v>
      </c>
      <c r="H7" s="5">
        <f>CO2_yr.p!H9</f>
        <v>0</v>
      </c>
      <c r="I7" s="5">
        <f>CO2_yr.p!I9</f>
        <v>0</v>
      </c>
      <c r="J7" s="5">
        <f>CO2_yr.p!J9</f>
        <v>0</v>
      </c>
      <c r="K7" s="5">
        <f>CO2_yr.p!K9</f>
        <v>0</v>
      </c>
      <c r="L7" s="5">
        <f>CO2_yr.p!L9</f>
        <v>0</v>
      </c>
      <c r="M7" s="5">
        <f>CO2_yr.p!M9</f>
        <v>0</v>
      </c>
      <c r="N7" s="5">
        <f>CO2_yr.p!N9</f>
        <v>0</v>
      </c>
      <c r="O7" s="5">
        <f>CO2_yr.p!O9</f>
        <v>0</v>
      </c>
      <c r="P7" s="5">
        <f>CO2_yr.p!P9</f>
        <v>0</v>
      </c>
      <c r="Q7" s="5">
        <f>CO2_yr.p!Q9</f>
        <v>0</v>
      </c>
      <c r="R7" s="5">
        <f>CO2_yr.p!R9</f>
        <v>0</v>
      </c>
      <c r="S7" s="5">
        <f>CO2_yr.p!S9</f>
        <v>0</v>
      </c>
      <c r="T7" s="5">
        <f>CO2_yr.p!T9</f>
        <v>0</v>
      </c>
      <c r="U7" s="5">
        <f>CO2_yr.p!U9</f>
        <v>0</v>
      </c>
      <c r="V7" s="5">
        <f>CO2_yr.p!V9</f>
        <v>0</v>
      </c>
      <c r="W7" s="5">
        <f>CO2_yr.p!W9</f>
        <v>0</v>
      </c>
      <c r="X7" s="5"/>
      <c r="Y7" s="5"/>
      <c r="Z7" s="5"/>
      <c r="AA7" s="5"/>
      <c r="AB7" s="5"/>
    </row>
    <row r="8" spans="1:28" x14ac:dyDescent="0.25">
      <c r="A8" s="5" t="str">
        <f>CO2_yr.p!A10</f>
        <v>2030</v>
      </c>
      <c r="B8" s="5">
        <f>CO2_yr.p!B10</f>
        <v>0.63774889715469274</v>
      </c>
      <c r="C8" s="5">
        <f>CO2_yr.p!C10</f>
        <v>0.63774889715469274</v>
      </c>
      <c r="D8" s="5">
        <f>CO2_yr.p!D10</f>
        <v>0</v>
      </c>
      <c r="E8" s="5">
        <f>CO2_yr.p!E10</f>
        <v>0</v>
      </c>
      <c r="F8" s="5">
        <f>CO2_yr.p!F10</f>
        <v>0</v>
      </c>
      <c r="G8" s="5">
        <f>CO2_yr.p!G10</f>
        <v>0</v>
      </c>
      <c r="H8" s="5">
        <f>CO2_yr.p!H10</f>
        <v>0</v>
      </c>
      <c r="I8" s="5">
        <f>CO2_yr.p!I10</f>
        <v>0</v>
      </c>
      <c r="J8" s="5">
        <f>CO2_yr.p!J10</f>
        <v>0</v>
      </c>
      <c r="K8" s="5">
        <f>CO2_yr.p!K10</f>
        <v>0</v>
      </c>
      <c r="L8" s="5">
        <f>CO2_yr.p!L10</f>
        <v>0</v>
      </c>
      <c r="M8" s="5">
        <f>CO2_yr.p!M10</f>
        <v>0</v>
      </c>
      <c r="N8" s="5">
        <f>CO2_yr.p!N10</f>
        <v>0</v>
      </c>
      <c r="O8" s="5">
        <f>CO2_yr.p!O10</f>
        <v>0</v>
      </c>
      <c r="P8" s="5">
        <f>CO2_yr.p!P10</f>
        <v>0</v>
      </c>
      <c r="Q8" s="5">
        <f>CO2_yr.p!Q10</f>
        <v>0</v>
      </c>
      <c r="R8" s="5">
        <f>CO2_yr.p!R10</f>
        <v>0</v>
      </c>
      <c r="S8" s="5">
        <f>CO2_yr.p!S10</f>
        <v>0</v>
      </c>
      <c r="T8" s="5">
        <f>CO2_yr.p!T10</f>
        <v>0</v>
      </c>
      <c r="U8" s="5">
        <f>CO2_yr.p!U10</f>
        <v>0</v>
      </c>
      <c r="V8" s="5">
        <f>CO2_yr.p!V10</f>
        <v>0</v>
      </c>
      <c r="W8" s="5">
        <f>CO2_yr.p!W10</f>
        <v>0</v>
      </c>
      <c r="X8" s="5"/>
      <c r="Y8" s="5"/>
      <c r="Z8" s="5"/>
      <c r="AA8" s="5"/>
      <c r="AB8" s="5"/>
    </row>
    <row r="9" spans="1:28" x14ac:dyDescent="0.25">
      <c r="A9" s="5" t="str">
        <f>CO2_yr.p!A11</f>
        <v>2035</v>
      </c>
      <c r="B9" s="5">
        <f>CO2_yr.p!B11</f>
        <v>0.52774889732290997</v>
      </c>
      <c r="C9" s="5">
        <f>CO2_yr.p!C11</f>
        <v>0.52774889732290997</v>
      </c>
      <c r="D9" s="5">
        <f>CO2_yr.p!D11</f>
        <v>0</v>
      </c>
      <c r="E9" s="5">
        <f>CO2_yr.p!E11</f>
        <v>0</v>
      </c>
      <c r="F9" s="5">
        <f>CO2_yr.p!F11</f>
        <v>0</v>
      </c>
      <c r="G9" s="5">
        <f>CO2_yr.p!G11</f>
        <v>0</v>
      </c>
      <c r="H9" s="5">
        <f>CO2_yr.p!H11</f>
        <v>0</v>
      </c>
      <c r="I9" s="5">
        <f>CO2_yr.p!I11</f>
        <v>0</v>
      </c>
      <c r="J9" s="5">
        <f>CO2_yr.p!J11</f>
        <v>0</v>
      </c>
      <c r="K9" s="5">
        <f>CO2_yr.p!K11</f>
        <v>0</v>
      </c>
      <c r="L9" s="5">
        <f>CO2_yr.p!L11</f>
        <v>0</v>
      </c>
      <c r="M9" s="5">
        <f>CO2_yr.p!M11</f>
        <v>0</v>
      </c>
      <c r="N9" s="5">
        <f>CO2_yr.p!N11</f>
        <v>0</v>
      </c>
      <c r="O9" s="5">
        <f>CO2_yr.p!O11</f>
        <v>0</v>
      </c>
      <c r="P9" s="5">
        <f>CO2_yr.p!P11</f>
        <v>0</v>
      </c>
      <c r="Q9" s="5">
        <f>CO2_yr.p!Q11</f>
        <v>0</v>
      </c>
      <c r="R9" s="5">
        <f>CO2_yr.p!R11</f>
        <v>0</v>
      </c>
      <c r="S9" s="5">
        <f>CO2_yr.p!S11</f>
        <v>0</v>
      </c>
      <c r="T9" s="5">
        <f>CO2_yr.p!T11</f>
        <v>0</v>
      </c>
      <c r="U9" s="5">
        <f>CO2_yr.p!U11</f>
        <v>0</v>
      </c>
      <c r="V9" s="5">
        <f>CO2_yr.p!V11</f>
        <v>0</v>
      </c>
      <c r="W9" s="5">
        <f>CO2_yr.p!W11</f>
        <v>0</v>
      </c>
      <c r="X9" s="5"/>
      <c r="Y9" s="5"/>
      <c r="Z9" s="5"/>
      <c r="AA9" s="5"/>
      <c r="AB9" s="5"/>
    </row>
    <row r="10" spans="1:28" x14ac:dyDescent="0.25">
      <c r="A10" s="5" t="str">
        <f>CO2_yr.p!A12</f>
        <v>2040</v>
      </c>
      <c r="B10" s="5">
        <f>CO2_yr.p!B12</f>
        <v>0.41774889734696041</v>
      </c>
      <c r="C10" s="5">
        <f>CO2_yr.p!C12</f>
        <v>0.41774889734696041</v>
      </c>
      <c r="D10" s="5">
        <f>CO2_yr.p!D12</f>
        <v>0</v>
      </c>
      <c r="E10" s="5">
        <f>CO2_yr.p!E12</f>
        <v>0</v>
      </c>
      <c r="F10" s="5">
        <f>CO2_yr.p!F12</f>
        <v>0</v>
      </c>
      <c r="G10" s="5">
        <f>CO2_yr.p!G12</f>
        <v>0</v>
      </c>
      <c r="H10" s="5">
        <f>CO2_yr.p!H12</f>
        <v>0</v>
      </c>
      <c r="I10" s="5">
        <f>CO2_yr.p!I12</f>
        <v>0</v>
      </c>
      <c r="J10" s="5">
        <f>CO2_yr.p!J12</f>
        <v>0</v>
      </c>
      <c r="K10" s="5">
        <f>CO2_yr.p!K12</f>
        <v>0</v>
      </c>
      <c r="L10" s="5">
        <f>CO2_yr.p!L12</f>
        <v>0</v>
      </c>
      <c r="M10" s="5">
        <f>CO2_yr.p!M12</f>
        <v>0</v>
      </c>
      <c r="N10" s="5">
        <f>CO2_yr.p!N12</f>
        <v>0</v>
      </c>
      <c r="O10" s="5">
        <f>CO2_yr.p!O12</f>
        <v>0</v>
      </c>
      <c r="P10" s="5">
        <f>CO2_yr.p!P12</f>
        <v>0</v>
      </c>
      <c r="Q10" s="5">
        <f>CO2_yr.p!Q12</f>
        <v>0</v>
      </c>
      <c r="R10" s="5">
        <f>CO2_yr.p!R12</f>
        <v>0</v>
      </c>
      <c r="S10" s="5">
        <f>CO2_yr.p!S12</f>
        <v>0</v>
      </c>
      <c r="T10" s="5">
        <f>CO2_yr.p!T12</f>
        <v>0</v>
      </c>
      <c r="U10" s="5">
        <f>CO2_yr.p!U12</f>
        <v>0</v>
      </c>
      <c r="V10" s="5">
        <f>CO2_yr.p!V12</f>
        <v>0</v>
      </c>
      <c r="W10" s="5">
        <f>CO2_yr.p!W12</f>
        <v>0</v>
      </c>
      <c r="X10" s="5"/>
      <c r="Y10" s="5"/>
      <c r="Z10" s="5"/>
      <c r="AA10" s="5"/>
      <c r="AB10" s="5"/>
    </row>
    <row r="11" spans="1:28" x14ac:dyDescent="0.25">
      <c r="A11" s="5" t="str">
        <f>CO2_yr.p!A13</f>
        <v>2045</v>
      </c>
      <c r="B11" s="5">
        <f>CO2_yr.p!B13</f>
        <v>0.3077488969768406</v>
      </c>
      <c r="C11" s="5">
        <f>CO2_yr.p!C13</f>
        <v>0.3077488969768406</v>
      </c>
      <c r="D11" s="5">
        <f>CO2_yr.p!D13</f>
        <v>0</v>
      </c>
      <c r="E11" s="5">
        <f>CO2_yr.p!E13</f>
        <v>0</v>
      </c>
      <c r="F11" s="5">
        <f>CO2_yr.p!F13</f>
        <v>0</v>
      </c>
      <c r="G11" s="5">
        <f>CO2_yr.p!G13</f>
        <v>0</v>
      </c>
      <c r="H11" s="5">
        <f>CO2_yr.p!H13</f>
        <v>0</v>
      </c>
      <c r="I11" s="5">
        <f>CO2_yr.p!I13</f>
        <v>0</v>
      </c>
      <c r="J11" s="5">
        <f>CO2_yr.p!J13</f>
        <v>0</v>
      </c>
      <c r="K11" s="5">
        <f>CO2_yr.p!K13</f>
        <v>0</v>
      </c>
      <c r="L11" s="5">
        <f>CO2_yr.p!L13</f>
        <v>0</v>
      </c>
      <c r="M11" s="5">
        <f>CO2_yr.p!M13</f>
        <v>0</v>
      </c>
      <c r="N11" s="5">
        <f>CO2_yr.p!N13</f>
        <v>0</v>
      </c>
      <c r="O11" s="5">
        <f>CO2_yr.p!O13</f>
        <v>0</v>
      </c>
      <c r="P11" s="5">
        <f>CO2_yr.p!P13</f>
        <v>0</v>
      </c>
      <c r="Q11" s="5">
        <f>CO2_yr.p!Q13</f>
        <v>0</v>
      </c>
      <c r="R11" s="5">
        <f>CO2_yr.p!R13</f>
        <v>0</v>
      </c>
      <c r="S11" s="5">
        <f>CO2_yr.p!S13</f>
        <v>0</v>
      </c>
      <c r="T11" s="5">
        <f>CO2_yr.p!T13</f>
        <v>0</v>
      </c>
      <c r="U11" s="5">
        <f>CO2_yr.p!U13</f>
        <v>0</v>
      </c>
      <c r="V11" s="5">
        <f>CO2_yr.p!V13</f>
        <v>0</v>
      </c>
      <c r="W11" s="5">
        <f>CO2_yr.p!W13</f>
        <v>0</v>
      </c>
      <c r="X11" s="5"/>
      <c r="Y11" s="5"/>
      <c r="Z11" s="5"/>
      <c r="AA11" s="5"/>
      <c r="AB11" s="5"/>
    </row>
    <row r="12" spans="1:28" x14ac:dyDescent="0.25">
      <c r="A12" s="5" t="str">
        <f>CO2_yr.p!A14</f>
        <v>2050</v>
      </c>
      <c r="B12" s="5">
        <f>CO2_yr.p!B14</f>
        <v>0.19774889689916814</v>
      </c>
      <c r="C12" s="5">
        <f>CO2_yr.p!C14</f>
        <v>0.19774889689916814</v>
      </c>
      <c r="D12" s="5">
        <f>CO2_yr.p!D14</f>
        <v>0</v>
      </c>
      <c r="E12" s="5">
        <f>CO2_yr.p!E14</f>
        <v>0</v>
      </c>
      <c r="F12" s="5">
        <f>CO2_yr.p!F14</f>
        <v>0</v>
      </c>
      <c r="G12" s="5">
        <f>CO2_yr.p!G14</f>
        <v>0</v>
      </c>
      <c r="H12" s="5">
        <f>CO2_yr.p!H14</f>
        <v>0</v>
      </c>
      <c r="I12" s="5">
        <f>CO2_yr.p!I14</f>
        <v>0</v>
      </c>
      <c r="J12" s="5">
        <f>CO2_yr.p!J14</f>
        <v>0</v>
      </c>
      <c r="K12" s="5">
        <f>CO2_yr.p!K14</f>
        <v>0</v>
      </c>
      <c r="L12" s="5">
        <f>CO2_yr.p!L14</f>
        <v>0</v>
      </c>
      <c r="M12" s="5">
        <f>CO2_yr.p!M14</f>
        <v>0</v>
      </c>
      <c r="N12" s="5">
        <f>CO2_yr.p!N14</f>
        <v>0</v>
      </c>
      <c r="O12" s="5">
        <f>CO2_yr.p!O14</f>
        <v>0</v>
      </c>
      <c r="P12" s="5">
        <f>CO2_yr.p!P14</f>
        <v>0</v>
      </c>
      <c r="Q12" s="5">
        <f>CO2_yr.p!Q14</f>
        <v>0</v>
      </c>
      <c r="R12" s="5">
        <f>CO2_yr.p!R14</f>
        <v>0</v>
      </c>
      <c r="S12" s="5">
        <f>CO2_yr.p!S14</f>
        <v>0</v>
      </c>
      <c r="T12" s="5">
        <f>CO2_yr.p!T14</f>
        <v>0</v>
      </c>
      <c r="U12" s="5">
        <f>CO2_yr.p!U14</f>
        <v>0</v>
      </c>
      <c r="V12" s="5">
        <f>CO2_yr.p!V14</f>
        <v>0</v>
      </c>
      <c r="W12" s="5">
        <f>CO2_yr.p!W14</f>
        <v>0</v>
      </c>
      <c r="X12" s="5"/>
      <c r="Y12" s="5"/>
      <c r="Z12" s="5"/>
      <c r="AA12" s="5"/>
      <c r="AB12" s="5"/>
    </row>
    <row r="13" spans="1:28" x14ac:dyDescent="0.25">
      <c r="A13" s="5" t="str">
        <f>CO2_yr.p!A15</f>
        <v>Gesamtergebnis</v>
      </c>
      <c r="B13" s="5">
        <f>CO2_yr.p!B15</f>
        <v>0</v>
      </c>
      <c r="C13" s="5">
        <f>CO2_yr.p!C15</f>
        <v>0</v>
      </c>
      <c r="D13" s="5">
        <f>CO2_yr.p!D15</f>
        <v>0</v>
      </c>
      <c r="E13" s="5">
        <f>CO2_yr.p!E15</f>
        <v>0</v>
      </c>
      <c r="F13" s="5">
        <f>CO2_yr.p!F15</f>
        <v>0</v>
      </c>
      <c r="G13" s="5">
        <f>CO2_yr.p!G15</f>
        <v>0</v>
      </c>
      <c r="H13" s="5">
        <f>CO2_yr.p!H15</f>
        <v>0</v>
      </c>
      <c r="I13" s="5">
        <f>CO2_yr.p!I15</f>
        <v>0</v>
      </c>
      <c r="J13" s="5">
        <f>CO2_yr.p!J15</f>
        <v>0</v>
      </c>
      <c r="K13" s="5">
        <f>CO2_yr.p!K15</f>
        <v>0</v>
      </c>
      <c r="L13" s="5">
        <f>CO2_yr.p!L15</f>
        <v>0</v>
      </c>
      <c r="M13" s="5">
        <f>CO2_yr.p!M15</f>
        <v>0</v>
      </c>
      <c r="N13" s="5">
        <f>CO2_yr.p!N15</f>
        <v>0</v>
      </c>
      <c r="O13" s="5">
        <f>CO2_yr.p!O15</f>
        <v>0</v>
      </c>
      <c r="P13" s="5">
        <f>CO2_yr.p!P15</f>
        <v>0</v>
      </c>
      <c r="Q13" s="5">
        <f>CO2_yr.p!Q15</f>
        <v>0</v>
      </c>
      <c r="R13" s="5">
        <f>CO2_yr.p!R15</f>
        <v>0</v>
      </c>
      <c r="S13" s="5">
        <f>CO2_yr.p!S15</f>
        <v>0</v>
      </c>
      <c r="T13" s="5">
        <f>CO2_yr.p!T15</f>
        <v>0</v>
      </c>
      <c r="U13" s="5">
        <f>CO2_yr.p!U15</f>
        <v>0</v>
      </c>
      <c r="V13" s="5">
        <f>CO2_yr.p!V15</f>
        <v>0</v>
      </c>
      <c r="W13" s="5">
        <f>CO2_yr.p!W15</f>
        <v>0</v>
      </c>
      <c r="X13" s="5"/>
      <c r="Y13" s="5"/>
      <c r="Z13" s="5"/>
      <c r="AA13" s="5"/>
      <c r="AB13" s="5"/>
    </row>
    <row r="14" spans="1:28" x14ac:dyDescent="0.25">
      <c r="B14" s="5"/>
    </row>
    <row r="15" spans="1:28" x14ac:dyDescent="0.25">
      <c r="A15" t="s">
        <v>176</v>
      </c>
      <c r="B15" s="5"/>
    </row>
    <row r="16" spans="1:28" x14ac:dyDescent="0.25">
      <c r="B16" s="5" t="str">
        <f>carblim_yr.p!B4</f>
        <v>DEU</v>
      </c>
      <c r="C16" s="5" t="str">
        <f>carblim_yr.p!C4</f>
        <v>EU28</v>
      </c>
      <c r="D16" s="5" t="str">
        <f>carblim_yr.p!D4</f>
        <v>EUN</v>
      </c>
      <c r="E16" s="5" t="str">
        <f>carblim_yr.p!E4</f>
        <v>EUS</v>
      </c>
      <c r="F16" s="5" t="str">
        <f>carblim_yr.p!F4</f>
        <v>FRA</v>
      </c>
      <c r="G16" s="5" t="str">
        <f>carblim_yr.p!G4</f>
        <v>Gesamtergebnis</v>
      </c>
      <c r="H16" s="5">
        <f>carblim_yr.p!H4</f>
        <v>0</v>
      </c>
      <c r="I16" s="5">
        <f>carblim_yr.p!I4</f>
        <v>0</v>
      </c>
      <c r="J16" s="5">
        <f>carblim_yr.p!J4</f>
        <v>0</v>
      </c>
      <c r="K16" s="5">
        <f>carblim_yr.p!K4</f>
        <v>0</v>
      </c>
      <c r="L16" s="5">
        <f>carblim_yr.p!L4</f>
        <v>0</v>
      </c>
      <c r="M16" s="5">
        <f>carblim_yr.p!M4</f>
        <v>0</v>
      </c>
      <c r="N16" s="5">
        <f>carblim_yr.p!N4</f>
        <v>0</v>
      </c>
      <c r="O16" s="5">
        <f>carblim_yr.p!O4</f>
        <v>0</v>
      </c>
      <c r="P16" s="5">
        <f>carblim_yr.p!P4</f>
        <v>0</v>
      </c>
      <c r="Q16" s="5">
        <f>carblim_yr.p!Q4</f>
        <v>0</v>
      </c>
      <c r="R16" s="5">
        <f>carblim_yr.p!R4</f>
        <v>0</v>
      </c>
      <c r="S16" s="5">
        <f>carblim_yr.p!S4</f>
        <v>0</v>
      </c>
      <c r="T16" s="5">
        <f>carblim_yr.p!T4</f>
        <v>0</v>
      </c>
      <c r="U16" s="5">
        <f>carblim_yr.p!U4</f>
        <v>0</v>
      </c>
      <c r="V16" s="5">
        <f>carblim_yr.p!V4</f>
        <v>0</v>
      </c>
      <c r="W16" s="5"/>
    </row>
    <row r="17" spans="1:23" x14ac:dyDescent="0.25">
      <c r="A17" s="5" t="str">
        <f>carblim_yr.p!A5</f>
        <v>2015</v>
      </c>
      <c r="B17" s="5">
        <f>carblim_yr.p!B5</f>
        <v>0.65111762028161446</v>
      </c>
      <c r="C17" s="5">
        <f>carblim_yr.p!C5</f>
        <v>3.4173966529042281</v>
      </c>
      <c r="D17" s="5">
        <f>carblim_yr.p!D5</f>
        <v>0.22844260180821249</v>
      </c>
      <c r="E17" s="5">
        <f>carblim_yr.p!E5</f>
        <v>0.57173621494348936</v>
      </c>
      <c r="F17" s="5">
        <f>carblim_yr.p!F5</f>
        <v>0.33258294288278939</v>
      </c>
      <c r="G17" s="5">
        <f>carblim_yr.p!G5</f>
        <v>5.2012760328203331</v>
      </c>
      <c r="H17" s="5">
        <f>carblim_yr.p!H5</f>
        <v>0</v>
      </c>
      <c r="I17" s="5">
        <f>carblim_yr.p!I5</f>
        <v>0</v>
      </c>
      <c r="J17" s="5">
        <f>carblim_yr.p!J5</f>
        <v>0</v>
      </c>
      <c r="K17" s="5">
        <f>carblim_yr.p!K5</f>
        <v>0</v>
      </c>
      <c r="L17" s="5">
        <f>carblim_yr.p!L5</f>
        <v>0</v>
      </c>
      <c r="M17" s="5">
        <f>carblim_yr.p!M5</f>
        <v>0</v>
      </c>
      <c r="N17" s="5">
        <f>carblim_yr.p!N5</f>
        <v>0</v>
      </c>
      <c r="O17" s="5">
        <f>carblim_yr.p!O5</f>
        <v>0</v>
      </c>
      <c r="P17" s="5">
        <f>carblim_yr.p!P5</f>
        <v>0</v>
      </c>
      <c r="Q17" s="5">
        <f>carblim_yr.p!Q5</f>
        <v>0</v>
      </c>
      <c r="R17" s="5">
        <f>carblim_yr.p!R5</f>
        <v>0</v>
      </c>
      <c r="S17" s="5">
        <f>carblim_yr.p!S5</f>
        <v>0</v>
      </c>
      <c r="T17" s="5">
        <f>carblim_yr.p!T5</f>
        <v>0</v>
      </c>
      <c r="U17" s="5">
        <f>carblim_yr.p!U5</f>
        <v>0</v>
      </c>
      <c r="V17" s="5">
        <f>carblim_yr.p!V5</f>
        <v>0</v>
      </c>
    </row>
    <row r="18" spans="1:23" x14ac:dyDescent="0.25">
      <c r="A18" s="5" t="str">
        <f>carblim_yr.p!A6</f>
        <v>2020</v>
      </c>
      <c r="B18" s="5">
        <f>carblim_yr.p!B6</f>
        <v>0.61242905825497196</v>
      </c>
      <c r="C18" s="5">
        <f>carblim_yr.p!C6</f>
        <v>3.2143393891208558</v>
      </c>
      <c r="D18" s="5">
        <f>carblim_yr.p!D6</f>
        <v>0.21486883956574385</v>
      </c>
      <c r="E18" s="5">
        <f>carblim_yr.p!E6</f>
        <v>0.53776439276310961</v>
      </c>
      <c r="F18" s="5">
        <f>carblim_yr.p!F6</f>
        <v>0.31282129703889577</v>
      </c>
      <c r="G18" s="5">
        <f>carblim_yr.p!G6</f>
        <v>4.892222976743577</v>
      </c>
      <c r="H18" s="5">
        <f>carblim_yr.p!H6</f>
        <v>0</v>
      </c>
      <c r="I18" s="5">
        <f>carblim_yr.p!I6</f>
        <v>0</v>
      </c>
      <c r="J18" s="5">
        <f>carblim_yr.p!J6</f>
        <v>0</v>
      </c>
      <c r="K18" s="5">
        <f>carblim_yr.p!K6</f>
        <v>0</v>
      </c>
      <c r="L18" s="5">
        <f>carblim_yr.p!L6</f>
        <v>0</v>
      </c>
      <c r="M18" s="5">
        <f>carblim_yr.p!M6</f>
        <v>0</v>
      </c>
      <c r="N18" s="5">
        <f>carblim_yr.p!N6</f>
        <v>0</v>
      </c>
      <c r="O18" s="5">
        <f>carblim_yr.p!O6</f>
        <v>0</v>
      </c>
      <c r="P18" s="5">
        <f>carblim_yr.p!P6</f>
        <v>0</v>
      </c>
      <c r="Q18" s="5">
        <f>carblim_yr.p!Q6</f>
        <v>0</v>
      </c>
      <c r="R18" s="5">
        <f>carblim_yr.p!R6</f>
        <v>0</v>
      </c>
      <c r="S18" s="5">
        <f>carblim_yr.p!S6</f>
        <v>0</v>
      </c>
      <c r="T18" s="5">
        <f>carblim_yr.p!T6</f>
        <v>0</v>
      </c>
      <c r="U18" s="5">
        <f>carblim_yr.p!U6</f>
        <v>0</v>
      </c>
      <c r="V18" s="5">
        <f>carblim_yr.p!V6</f>
        <v>0</v>
      </c>
    </row>
    <row r="19" spans="1:23" x14ac:dyDescent="0.25">
      <c r="A19" s="5" t="str">
        <f>carblim_yr.p!A7</f>
        <v>2025</v>
      </c>
      <c r="B19" s="5">
        <f>carblim_yr.p!B7</f>
        <v>0.52715412609288725</v>
      </c>
      <c r="C19" s="5">
        <f>carblim_yr.p!C7</f>
        <v>2.7667731450660531</v>
      </c>
      <c r="D19" s="5">
        <f>carblim_yr.p!D7</f>
        <v>0.18495039355026055</v>
      </c>
      <c r="E19" s="5">
        <f>carblim_yr.p!E7</f>
        <v>0.46288580642900584</v>
      </c>
      <c r="F19" s="5">
        <f>carblim_yr.p!F7</f>
        <v>0.26926390124866978</v>
      </c>
      <c r="G19" s="5">
        <f>carblim_yr.p!G7</f>
        <v>4.2110273723868765</v>
      </c>
      <c r="H19" s="5">
        <f>carblim_yr.p!H7</f>
        <v>0</v>
      </c>
      <c r="I19" s="5">
        <f>carblim_yr.p!I7</f>
        <v>0</v>
      </c>
      <c r="J19" s="5">
        <f>carblim_yr.p!J7</f>
        <v>0</v>
      </c>
      <c r="K19" s="5">
        <f>carblim_yr.p!K7</f>
        <v>0</v>
      </c>
      <c r="L19" s="5">
        <f>carblim_yr.p!L7</f>
        <v>0</v>
      </c>
      <c r="M19" s="5">
        <f>carblim_yr.p!M7</f>
        <v>0</v>
      </c>
      <c r="N19" s="5">
        <f>carblim_yr.p!N7</f>
        <v>0</v>
      </c>
      <c r="O19" s="5">
        <f>carblim_yr.p!O7</f>
        <v>0</v>
      </c>
      <c r="P19" s="5">
        <f>carblim_yr.p!P7</f>
        <v>0</v>
      </c>
      <c r="Q19" s="5">
        <f>carblim_yr.p!Q7</f>
        <v>0</v>
      </c>
      <c r="R19" s="5">
        <f>carblim_yr.p!R7</f>
        <v>0</v>
      </c>
      <c r="S19" s="5">
        <f>carblim_yr.p!S7</f>
        <v>0</v>
      </c>
      <c r="T19" s="5">
        <f>carblim_yr.p!T7</f>
        <v>0</v>
      </c>
      <c r="U19" s="5">
        <f>carblim_yr.p!U7</f>
        <v>0</v>
      </c>
      <c r="V19" s="5">
        <f>carblim_yr.p!V7</f>
        <v>0</v>
      </c>
    </row>
    <row r="20" spans="1:23" x14ac:dyDescent="0.25">
      <c r="A20" s="5" t="str">
        <f>carblim_yr.p!A8</f>
        <v>2030</v>
      </c>
      <c r="B20" s="5">
        <f>carblim_yr.p!B8</f>
        <v>0.44187919393080255</v>
      </c>
      <c r="C20" s="5">
        <f>carblim_yr.p!C8</f>
        <v>2.3192069010112504</v>
      </c>
      <c r="D20" s="5">
        <f>carblim_yr.p!D8</f>
        <v>0.15503194753477723</v>
      </c>
      <c r="E20" s="5">
        <f>carblim_yr.p!E8</f>
        <v>0.38800722009490191</v>
      </c>
      <c r="F20" s="5">
        <f>carblim_yr.p!F8</f>
        <v>0.22570650545844378</v>
      </c>
      <c r="G20" s="5">
        <f>carblim_yr.p!G8</f>
        <v>3.5298317680301756</v>
      </c>
      <c r="H20" s="5">
        <f>carblim_yr.p!H8</f>
        <v>0</v>
      </c>
      <c r="I20" s="5">
        <f>carblim_yr.p!I8</f>
        <v>0</v>
      </c>
      <c r="J20" s="5">
        <f>carblim_yr.p!J8</f>
        <v>0</v>
      </c>
      <c r="K20" s="5">
        <f>carblim_yr.p!K8</f>
        <v>0</v>
      </c>
      <c r="L20" s="5">
        <f>carblim_yr.p!L8</f>
        <v>0</v>
      </c>
      <c r="M20" s="5">
        <f>carblim_yr.p!M8</f>
        <v>0</v>
      </c>
      <c r="N20" s="5">
        <f>carblim_yr.p!N8</f>
        <v>0</v>
      </c>
      <c r="O20" s="5">
        <f>carblim_yr.p!O8</f>
        <v>0</v>
      </c>
      <c r="P20" s="5">
        <f>carblim_yr.p!P8</f>
        <v>0</v>
      </c>
      <c r="Q20" s="5">
        <f>carblim_yr.p!Q8</f>
        <v>0</v>
      </c>
      <c r="R20" s="5">
        <f>carblim_yr.p!R8</f>
        <v>0</v>
      </c>
      <c r="S20" s="5">
        <f>carblim_yr.p!S8</f>
        <v>0</v>
      </c>
      <c r="T20" s="5">
        <f>carblim_yr.p!T8</f>
        <v>0</v>
      </c>
      <c r="U20" s="5">
        <f>carblim_yr.p!U8</f>
        <v>0</v>
      </c>
      <c r="V20" s="5">
        <f>carblim_yr.p!V8</f>
        <v>0</v>
      </c>
    </row>
    <row r="21" spans="1:23" x14ac:dyDescent="0.25">
      <c r="A21" s="5" t="str">
        <f>carblim_yr.p!A9</f>
        <v>Gesamtergebnis</v>
      </c>
      <c r="B21" s="5">
        <f>carblim_yr.p!B9</f>
        <v>2.2325799985602761</v>
      </c>
      <c r="C21" s="5">
        <f>carblim_yr.p!C9</f>
        <v>11.717716088102387</v>
      </c>
      <c r="D21" s="5">
        <f>carblim_yr.p!D9</f>
        <v>0.78329378245899406</v>
      </c>
      <c r="E21" s="5">
        <f>carblim_yr.p!E9</f>
        <v>1.9603936342305066</v>
      </c>
      <c r="F21" s="5">
        <f>carblim_yr.p!F9</f>
        <v>1.1403746466287987</v>
      </c>
      <c r="G21" s="5">
        <f>carblim_yr.p!G9</f>
        <v>17.834358149980961</v>
      </c>
      <c r="H21" s="5">
        <f>carblim_yr.p!H9</f>
        <v>0</v>
      </c>
      <c r="I21" s="5">
        <f>carblim_yr.p!I9</f>
        <v>0</v>
      </c>
      <c r="J21" s="5">
        <f>carblim_yr.p!J9</f>
        <v>0</v>
      </c>
      <c r="K21" s="5">
        <f>carblim_yr.p!K9</f>
        <v>0</v>
      </c>
      <c r="L21" s="5">
        <f>carblim_yr.p!L9</f>
        <v>0</v>
      </c>
      <c r="M21" s="5">
        <f>carblim_yr.p!M9</f>
        <v>0</v>
      </c>
      <c r="N21" s="5">
        <f>carblim_yr.p!N9</f>
        <v>0</v>
      </c>
      <c r="O21" s="5">
        <f>carblim_yr.p!O9</f>
        <v>0</v>
      </c>
      <c r="P21" s="5">
        <f>carblim_yr.p!P9</f>
        <v>0</v>
      </c>
      <c r="Q21" s="5">
        <f>carblim_yr.p!Q9</f>
        <v>0</v>
      </c>
      <c r="R21" s="5">
        <f>carblim_yr.p!R9</f>
        <v>0</v>
      </c>
      <c r="S21" s="5">
        <f>carblim_yr.p!S9</f>
        <v>0</v>
      </c>
      <c r="T21" s="5">
        <f>carblim_yr.p!T9</f>
        <v>0</v>
      </c>
      <c r="U21" s="5">
        <f>carblim_yr.p!U9</f>
        <v>0</v>
      </c>
      <c r="V21" s="5">
        <f>carblim_yr.p!V9</f>
        <v>0</v>
      </c>
    </row>
    <row r="22" spans="1:23" x14ac:dyDescent="0.25">
      <c r="A22" s="5">
        <f>carblim_yr.p!A10</f>
        <v>0</v>
      </c>
      <c r="B22" s="5">
        <f>carblim_yr.p!B10</f>
        <v>0</v>
      </c>
      <c r="C22" s="5">
        <f>carblim_yr.p!C10</f>
        <v>0</v>
      </c>
      <c r="D22" s="5">
        <f>carblim_yr.p!D10</f>
        <v>0</v>
      </c>
      <c r="E22" s="5">
        <f>carblim_yr.p!E10</f>
        <v>0</v>
      </c>
      <c r="F22" s="5">
        <f>carblim_yr.p!F10</f>
        <v>0</v>
      </c>
      <c r="G22" s="5">
        <f>carblim_yr.p!G10</f>
        <v>0</v>
      </c>
      <c r="H22" s="5">
        <f>carblim_yr.p!H10</f>
        <v>0</v>
      </c>
      <c r="I22" s="5">
        <f>carblim_yr.p!I10</f>
        <v>0</v>
      </c>
      <c r="J22" s="5">
        <f>carblim_yr.p!J10</f>
        <v>0</v>
      </c>
      <c r="K22" s="5">
        <f>carblim_yr.p!K10</f>
        <v>0</v>
      </c>
      <c r="L22" s="5">
        <f>carblim_yr.p!L10</f>
        <v>0</v>
      </c>
      <c r="M22" s="5">
        <f>carblim_yr.p!M10</f>
        <v>0</v>
      </c>
      <c r="N22" s="5">
        <f>carblim_yr.p!N10</f>
        <v>0</v>
      </c>
      <c r="O22" s="5">
        <f>carblim_yr.p!O10</f>
        <v>0</v>
      </c>
      <c r="P22" s="5">
        <f>carblim_yr.p!P10</f>
        <v>0</v>
      </c>
      <c r="Q22" s="5">
        <f>carblim_yr.p!Q10</f>
        <v>0</v>
      </c>
      <c r="R22" s="5">
        <f>carblim_yr.p!R10</f>
        <v>0</v>
      </c>
      <c r="S22" s="5">
        <f>carblim_yr.p!S10</f>
        <v>0</v>
      </c>
      <c r="T22" s="5">
        <f>carblim_yr.p!T10</f>
        <v>0</v>
      </c>
      <c r="U22" s="5">
        <f>carblim_yr.p!U10</f>
        <v>0</v>
      </c>
      <c r="V22" s="5">
        <f>carblim_yr.p!V10</f>
        <v>0</v>
      </c>
    </row>
    <row r="23" spans="1:23" x14ac:dyDescent="0.25">
      <c r="A23" s="5">
        <f>carblim_yr.p!A11</f>
        <v>0</v>
      </c>
      <c r="B23" s="5">
        <f>carblim_yr.p!B11</f>
        <v>0</v>
      </c>
      <c r="C23" s="5">
        <f>carblim_yr.p!C11</f>
        <v>0</v>
      </c>
      <c r="D23" s="5">
        <f>carblim_yr.p!D11</f>
        <v>0</v>
      </c>
      <c r="E23" s="5">
        <f>carblim_yr.p!E11</f>
        <v>0</v>
      </c>
      <c r="F23" s="5">
        <f>carblim_yr.p!F11</f>
        <v>0</v>
      </c>
      <c r="G23" s="5">
        <f>carblim_yr.p!G11</f>
        <v>0</v>
      </c>
      <c r="H23" s="5">
        <f>carblim_yr.p!H11</f>
        <v>0</v>
      </c>
      <c r="I23" s="5">
        <f>carblim_yr.p!I11</f>
        <v>0</v>
      </c>
      <c r="J23" s="5">
        <f>carblim_yr.p!J11</f>
        <v>0</v>
      </c>
      <c r="K23" s="5">
        <f>carblim_yr.p!K11</f>
        <v>0</v>
      </c>
      <c r="L23" s="5">
        <f>carblim_yr.p!L11</f>
        <v>0</v>
      </c>
      <c r="M23" s="5">
        <f>carblim_yr.p!M11</f>
        <v>0</v>
      </c>
      <c r="N23" s="5">
        <f>carblim_yr.p!N11</f>
        <v>0</v>
      </c>
      <c r="O23" s="5">
        <f>carblim_yr.p!O11</f>
        <v>0</v>
      </c>
      <c r="P23" s="5">
        <f>carblim_yr.p!P11</f>
        <v>0</v>
      </c>
      <c r="Q23" s="5">
        <f>carblim_yr.p!Q11</f>
        <v>0</v>
      </c>
      <c r="R23" s="5">
        <f>carblim_yr.p!R11</f>
        <v>0</v>
      </c>
      <c r="S23" s="5">
        <f>carblim_yr.p!S11</f>
        <v>0</v>
      </c>
      <c r="T23" s="5">
        <f>carblim_yr.p!T11</f>
        <v>0</v>
      </c>
      <c r="U23" s="5">
        <f>carblim_yr.p!U11</f>
        <v>0</v>
      </c>
      <c r="V23" s="5">
        <f>carblim_yr.p!V11</f>
        <v>0</v>
      </c>
    </row>
    <row r="24" spans="1:23" x14ac:dyDescent="0.25">
      <c r="A24" s="5">
        <f>carblim_yr.p!A12</f>
        <v>0</v>
      </c>
      <c r="B24" s="5">
        <f>carblim_yr.p!B12</f>
        <v>0</v>
      </c>
      <c r="C24" s="5">
        <f>carblim_yr.p!C12</f>
        <v>0</v>
      </c>
      <c r="D24" s="5">
        <f>carblim_yr.p!D12</f>
        <v>0</v>
      </c>
      <c r="E24" s="5">
        <f>carblim_yr.p!E12</f>
        <v>0</v>
      </c>
      <c r="F24" s="5">
        <f>carblim_yr.p!F12</f>
        <v>0</v>
      </c>
      <c r="G24" s="5">
        <f>carblim_yr.p!G12</f>
        <v>0</v>
      </c>
      <c r="H24" s="5">
        <f>carblim_yr.p!H12</f>
        <v>0</v>
      </c>
      <c r="I24" s="5">
        <f>carblim_yr.p!I12</f>
        <v>0</v>
      </c>
      <c r="J24" s="5">
        <f>carblim_yr.p!J12</f>
        <v>0</v>
      </c>
      <c r="K24" s="5">
        <f>carblim_yr.p!K12</f>
        <v>0</v>
      </c>
      <c r="L24" s="5">
        <f>carblim_yr.p!L12</f>
        <v>0</v>
      </c>
      <c r="M24" s="5">
        <f>carblim_yr.p!M12</f>
        <v>0</v>
      </c>
      <c r="N24" s="5">
        <f>carblim_yr.p!N12</f>
        <v>0</v>
      </c>
      <c r="O24" s="5">
        <f>carblim_yr.p!O12</f>
        <v>0</v>
      </c>
      <c r="P24" s="5">
        <f>carblim_yr.p!P12</f>
        <v>0</v>
      </c>
      <c r="Q24" s="5">
        <f>carblim_yr.p!Q12</f>
        <v>0</v>
      </c>
      <c r="R24" s="5">
        <f>carblim_yr.p!R12</f>
        <v>0</v>
      </c>
      <c r="S24" s="5">
        <f>carblim_yr.p!S12</f>
        <v>0</v>
      </c>
      <c r="T24" s="5">
        <f>carblim_yr.p!T12</f>
        <v>0</v>
      </c>
      <c r="U24" s="5">
        <f>carblim_yr.p!U12</f>
        <v>0</v>
      </c>
      <c r="V24" s="5">
        <f>carblim_yr.p!V12</f>
        <v>0</v>
      </c>
    </row>
    <row r="25" spans="1:23" x14ac:dyDescent="0.25">
      <c r="A25" s="5">
        <f>carblim_yr.p!A13</f>
        <v>0</v>
      </c>
      <c r="B25" s="5">
        <f>carblim_yr.p!B13</f>
        <v>0</v>
      </c>
      <c r="C25" s="5">
        <f>carblim_yr.p!C13</f>
        <v>0</v>
      </c>
      <c r="D25" s="5">
        <f>carblim_yr.p!D13</f>
        <v>0</v>
      </c>
      <c r="E25" s="5">
        <f>carblim_yr.p!E13</f>
        <v>0</v>
      </c>
      <c r="F25" s="5">
        <f>carblim_yr.p!F13</f>
        <v>0</v>
      </c>
      <c r="G25" s="5">
        <f>carblim_yr.p!G13</f>
        <v>0</v>
      </c>
      <c r="H25" s="5">
        <f>carblim_yr.p!H13</f>
        <v>0</v>
      </c>
      <c r="I25" s="5">
        <f>carblim_yr.p!I13</f>
        <v>0</v>
      </c>
      <c r="J25" s="5">
        <f>carblim_yr.p!J13</f>
        <v>0</v>
      </c>
      <c r="K25" s="5">
        <f>carblim_yr.p!K13</f>
        <v>0</v>
      </c>
      <c r="L25" s="5">
        <f>carblim_yr.p!L13</f>
        <v>0</v>
      </c>
      <c r="M25" s="5">
        <f>carblim_yr.p!M13</f>
        <v>0</v>
      </c>
      <c r="N25" s="5">
        <f>carblim_yr.p!N13</f>
        <v>0</v>
      </c>
      <c r="O25" s="5">
        <f>carblim_yr.p!O13</f>
        <v>0</v>
      </c>
      <c r="P25" s="5">
        <f>carblim_yr.p!P13</f>
        <v>0</v>
      </c>
      <c r="Q25" s="5">
        <f>carblim_yr.p!Q13</f>
        <v>0</v>
      </c>
      <c r="R25" s="5">
        <f>carblim_yr.p!R13</f>
        <v>0</v>
      </c>
      <c r="S25" s="5">
        <f>carblim_yr.p!S13</f>
        <v>0</v>
      </c>
      <c r="T25" s="5">
        <f>carblim_yr.p!T13</f>
        <v>0</v>
      </c>
      <c r="U25" s="5">
        <f>carblim_yr.p!U13</f>
        <v>0</v>
      </c>
      <c r="V25" s="5">
        <f>carblim_yr.p!V13</f>
        <v>0</v>
      </c>
    </row>
    <row r="26" spans="1:23" x14ac:dyDescent="0.25">
      <c r="A26" s="5">
        <f>carblim_yr.p!A14</f>
        <v>0</v>
      </c>
      <c r="B26" s="5">
        <f>carblim_yr.p!B14</f>
        <v>0</v>
      </c>
      <c r="C26" s="5">
        <f>carblim_yr.p!C14</f>
        <v>0</v>
      </c>
      <c r="D26" s="5">
        <f>carblim_yr.p!D14</f>
        <v>0</v>
      </c>
      <c r="E26" s="5">
        <f>carblim_yr.p!E14</f>
        <v>0</v>
      </c>
      <c r="F26" s="5">
        <f>carblim_yr.p!F14</f>
        <v>0</v>
      </c>
      <c r="G26" s="5">
        <f>carblim_yr.p!G14</f>
        <v>0</v>
      </c>
      <c r="H26" s="5">
        <f>carblim_yr.p!H14</f>
        <v>0</v>
      </c>
      <c r="I26" s="5">
        <f>carblim_yr.p!I14</f>
        <v>0</v>
      </c>
      <c r="J26" s="5">
        <f>carblim_yr.p!J14</f>
        <v>0</v>
      </c>
      <c r="K26" s="5">
        <f>carblim_yr.p!K14</f>
        <v>0</v>
      </c>
      <c r="L26" s="5">
        <f>carblim_yr.p!L14</f>
        <v>0</v>
      </c>
      <c r="M26" s="5">
        <f>carblim_yr.p!M14</f>
        <v>0</v>
      </c>
      <c r="N26" s="5">
        <f>carblim_yr.p!N14</f>
        <v>0</v>
      </c>
      <c r="O26" s="5">
        <f>carblim_yr.p!O14</f>
        <v>0</v>
      </c>
      <c r="P26" s="5">
        <f>carblim_yr.p!P14</f>
        <v>0</v>
      </c>
      <c r="Q26" s="5">
        <f>carblim_yr.p!Q14</f>
        <v>0</v>
      </c>
      <c r="R26" s="5">
        <f>carblim_yr.p!R14</f>
        <v>0</v>
      </c>
      <c r="S26" s="5">
        <f>carblim_yr.p!S14</f>
        <v>0</v>
      </c>
      <c r="T26" s="5">
        <f>carblim_yr.p!T14</f>
        <v>0</v>
      </c>
      <c r="U26" s="5">
        <f>carblim_yr.p!U14</f>
        <v>0</v>
      </c>
      <c r="V26" s="5">
        <f>carblim_yr.p!V14</f>
        <v>0</v>
      </c>
    </row>
    <row r="28" spans="1:23" x14ac:dyDescent="0.25">
      <c r="A28" t="s">
        <v>177</v>
      </c>
    </row>
    <row r="29" spans="1:23" x14ac:dyDescent="0.25">
      <c r="B29" s="45" t="str">
        <f t="shared" ref="B29:W29" si="0">B2</f>
        <v>EU28</v>
      </c>
      <c r="C29" s="45" t="str">
        <f t="shared" si="0"/>
        <v>Gesamtergebnis</v>
      </c>
      <c r="D29" s="45">
        <f t="shared" si="0"/>
        <v>0</v>
      </c>
      <c r="E29" s="45">
        <f t="shared" si="0"/>
        <v>0</v>
      </c>
      <c r="F29" s="45">
        <f t="shared" si="0"/>
        <v>0</v>
      </c>
      <c r="G29" s="45">
        <f t="shared" si="0"/>
        <v>0</v>
      </c>
      <c r="H29" s="45">
        <f t="shared" si="0"/>
        <v>0</v>
      </c>
      <c r="I29" s="45">
        <f t="shared" si="0"/>
        <v>0</v>
      </c>
      <c r="J29" s="45">
        <f t="shared" si="0"/>
        <v>0</v>
      </c>
      <c r="K29" s="45">
        <f t="shared" si="0"/>
        <v>0</v>
      </c>
      <c r="L29" s="45">
        <f t="shared" si="0"/>
        <v>0</v>
      </c>
      <c r="M29" s="45">
        <f t="shared" si="0"/>
        <v>0</v>
      </c>
      <c r="N29" s="45">
        <f t="shared" si="0"/>
        <v>0</v>
      </c>
      <c r="O29" s="45">
        <f t="shared" si="0"/>
        <v>0</v>
      </c>
      <c r="P29" s="45">
        <f t="shared" si="0"/>
        <v>0</v>
      </c>
      <c r="Q29" s="45">
        <f t="shared" si="0"/>
        <v>0</v>
      </c>
      <c r="R29" s="45">
        <f t="shared" si="0"/>
        <v>0</v>
      </c>
      <c r="S29" s="45">
        <f t="shared" si="0"/>
        <v>0</v>
      </c>
      <c r="T29" s="45">
        <f t="shared" si="0"/>
        <v>0</v>
      </c>
      <c r="U29" s="45">
        <f t="shared" si="0"/>
        <v>0</v>
      </c>
      <c r="W29">
        <f t="shared" si="0"/>
        <v>0</v>
      </c>
    </row>
    <row r="30" spans="1:23" x14ac:dyDescent="0.25">
      <c r="A30" s="45" t="str">
        <f t="shared" ref="A30:A39" si="1">A4</f>
        <v>2011</v>
      </c>
      <c r="B30" s="5">
        <f t="shared" ref="B30:B39" si="2">B4/B17</f>
        <v>1.5358208238436102</v>
      </c>
      <c r="C30" s="5">
        <f t="shared" ref="C30:W39" si="3">C4/C17</f>
        <v>0.2926204071599835</v>
      </c>
      <c r="D30" s="5">
        <f t="shared" si="3"/>
        <v>0</v>
      </c>
      <c r="E30" s="5">
        <f t="shared" si="3"/>
        <v>0</v>
      </c>
      <c r="F30" s="5">
        <f t="shared" si="3"/>
        <v>0</v>
      </c>
      <c r="G30" s="5">
        <f t="shared" si="3"/>
        <v>0</v>
      </c>
      <c r="H30" s="5" t="e">
        <f t="shared" si="3"/>
        <v>#DIV/0!</v>
      </c>
      <c r="I30" s="5" t="e">
        <f t="shared" si="3"/>
        <v>#DIV/0!</v>
      </c>
      <c r="J30" s="5" t="e">
        <f t="shared" si="3"/>
        <v>#DIV/0!</v>
      </c>
      <c r="K30" s="5" t="e">
        <f t="shared" si="3"/>
        <v>#DIV/0!</v>
      </c>
      <c r="L30" s="5" t="e">
        <f t="shared" si="3"/>
        <v>#DIV/0!</v>
      </c>
      <c r="M30" s="5" t="e">
        <f t="shared" si="3"/>
        <v>#DIV/0!</v>
      </c>
      <c r="N30" s="5" t="e">
        <f t="shared" si="3"/>
        <v>#DIV/0!</v>
      </c>
      <c r="O30" s="5" t="e">
        <f t="shared" si="3"/>
        <v>#DIV/0!</v>
      </c>
      <c r="P30" s="5" t="e">
        <f t="shared" si="3"/>
        <v>#DIV/0!</v>
      </c>
      <c r="Q30" s="5" t="e">
        <f t="shared" si="3"/>
        <v>#DIV/0!</v>
      </c>
      <c r="R30" s="5" t="e">
        <f t="shared" si="3"/>
        <v>#DIV/0!</v>
      </c>
      <c r="S30" s="5" t="e">
        <f t="shared" si="3"/>
        <v>#DIV/0!</v>
      </c>
      <c r="T30" s="5" t="e">
        <f t="shared" si="3"/>
        <v>#DIV/0!</v>
      </c>
      <c r="U30" s="5" t="e">
        <f t="shared" si="3"/>
        <v>#DIV/0!</v>
      </c>
      <c r="V30" s="5"/>
      <c r="W30" s="5" t="e">
        <f t="shared" si="3"/>
        <v>#DIV/0!</v>
      </c>
    </row>
    <row r="31" spans="1:23" x14ac:dyDescent="0.25">
      <c r="A31" s="45" t="str">
        <f t="shared" si="1"/>
        <v>2015</v>
      </c>
      <c r="B31" s="5">
        <f t="shared" si="2"/>
        <v>1.534439682268133</v>
      </c>
      <c r="C31" s="5">
        <f t="shared" ref="C31:Q31" si="4">C5/C18</f>
        <v>0.29235725783690669</v>
      </c>
      <c r="D31" s="5">
        <f t="shared" si="4"/>
        <v>0</v>
      </c>
      <c r="E31" s="5">
        <f t="shared" si="4"/>
        <v>0</v>
      </c>
      <c r="F31" s="5">
        <f t="shared" si="4"/>
        <v>0</v>
      </c>
      <c r="G31" s="5">
        <f t="shared" si="4"/>
        <v>0</v>
      </c>
      <c r="H31" s="5" t="e">
        <f t="shared" si="4"/>
        <v>#DIV/0!</v>
      </c>
      <c r="I31" s="5" t="e">
        <f t="shared" si="4"/>
        <v>#DIV/0!</v>
      </c>
      <c r="J31" s="5" t="e">
        <f t="shared" si="4"/>
        <v>#DIV/0!</v>
      </c>
      <c r="K31" s="5" t="e">
        <f t="shared" si="4"/>
        <v>#DIV/0!</v>
      </c>
      <c r="L31" s="5" t="e">
        <f t="shared" si="4"/>
        <v>#DIV/0!</v>
      </c>
      <c r="M31" s="5" t="e">
        <f t="shared" si="4"/>
        <v>#DIV/0!</v>
      </c>
      <c r="N31" s="5" t="e">
        <f t="shared" si="4"/>
        <v>#DIV/0!</v>
      </c>
      <c r="O31" s="5" t="e">
        <f t="shared" si="4"/>
        <v>#DIV/0!</v>
      </c>
      <c r="P31" s="5" t="e">
        <f t="shared" si="4"/>
        <v>#DIV/0!</v>
      </c>
      <c r="Q31" s="5" t="e">
        <f t="shared" si="4"/>
        <v>#DIV/0!</v>
      </c>
      <c r="R31" s="5" t="e">
        <f t="shared" si="3"/>
        <v>#DIV/0!</v>
      </c>
      <c r="S31" s="5" t="e">
        <f t="shared" si="3"/>
        <v>#DIV/0!</v>
      </c>
      <c r="T31" s="5" t="e">
        <f t="shared" si="3"/>
        <v>#DIV/0!</v>
      </c>
      <c r="U31" s="5" t="e">
        <f t="shared" si="3"/>
        <v>#DIV/0!</v>
      </c>
      <c r="V31" s="5"/>
      <c r="W31" s="5" t="e">
        <f t="shared" si="3"/>
        <v>#DIV/0!</v>
      </c>
    </row>
    <row r="32" spans="1:23" x14ac:dyDescent="0.25">
      <c r="A32" s="45" t="str">
        <f t="shared" si="1"/>
        <v>2020</v>
      </c>
      <c r="B32" s="5">
        <f t="shared" si="2"/>
        <v>1.676734654083226</v>
      </c>
      <c r="C32" s="5">
        <f t="shared" si="3"/>
        <v>0.31946876195438884</v>
      </c>
      <c r="D32" s="5">
        <f t="shared" si="3"/>
        <v>0</v>
      </c>
      <c r="E32" s="5">
        <f t="shared" si="3"/>
        <v>0</v>
      </c>
      <c r="F32" s="5">
        <f t="shared" si="3"/>
        <v>0</v>
      </c>
      <c r="G32" s="5">
        <f t="shared" si="3"/>
        <v>0</v>
      </c>
      <c r="H32" s="5" t="e">
        <f t="shared" si="3"/>
        <v>#DIV/0!</v>
      </c>
      <c r="I32" s="5" t="e">
        <f t="shared" si="3"/>
        <v>#DIV/0!</v>
      </c>
      <c r="J32" s="5" t="e">
        <f t="shared" si="3"/>
        <v>#DIV/0!</v>
      </c>
      <c r="K32" s="5" t="e">
        <f t="shared" si="3"/>
        <v>#DIV/0!</v>
      </c>
      <c r="L32" s="5" t="e">
        <f t="shared" si="3"/>
        <v>#DIV/0!</v>
      </c>
      <c r="M32" s="5" t="e">
        <f t="shared" si="3"/>
        <v>#DIV/0!</v>
      </c>
      <c r="N32" s="5" t="e">
        <f t="shared" si="3"/>
        <v>#DIV/0!</v>
      </c>
      <c r="O32" s="5" t="e">
        <f t="shared" si="3"/>
        <v>#DIV/0!</v>
      </c>
      <c r="P32" s="5" t="e">
        <f t="shared" si="3"/>
        <v>#DIV/0!</v>
      </c>
      <c r="Q32" s="5" t="e">
        <f t="shared" si="3"/>
        <v>#DIV/0!</v>
      </c>
      <c r="R32" s="5" t="e">
        <f t="shared" si="3"/>
        <v>#DIV/0!</v>
      </c>
      <c r="S32" s="5" t="e">
        <f t="shared" si="3"/>
        <v>#DIV/0!</v>
      </c>
      <c r="T32" s="5" t="e">
        <f t="shared" si="3"/>
        <v>#DIV/0!</v>
      </c>
      <c r="U32" s="5" t="e">
        <f t="shared" si="3"/>
        <v>#DIV/0!</v>
      </c>
      <c r="V32" s="5"/>
      <c r="W32" s="5" t="e">
        <f t="shared" si="3"/>
        <v>#DIV/0!</v>
      </c>
    </row>
    <row r="33" spans="1:23" x14ac:dyDescent="0.25">
      <c r="A33" s="45" t="str">
        <f t="shared" si="1"/>
        <v>2025</v>
      </c>
      <c r="B33" s="5">
        <f t="shared" si="2"/>
        <v>1.7217901489663014</v>
      </c>
      <c r="C33" s="5">
        <f t="shared" si="3"/>
        <v>0.32805319905329783</v>
      </c>
      <c r="D33" s="5">
        <f t="shared" si="3"/>
        <v>0</v>
      </c>
      <c r="E33" s="5">
        <f t="shared" si="3"/>
        <v>0</v>
      </c>
      <c r="F33" s="5">
        <f t="shared" si="3"/>
        <v>0</v>
      </c>
      <c r="G33" s="5">
        <f t="shared" si="3"/>
        <v>0</v>
      </c>
      <c r="H33" s="5" t="e">
        <f t="shared" si="3"/>
        <v>#DIV/0!</v>
      </c>
      <c r="I33" s="5" t="e">
        <f t="shared" si="3"/>
        <v>#DIV/0!</v>
      </c>
      <c r="J33" s="5" t="e">
        <f t="shared" si="3"/>
        <v>#DIV/0!</v>
      </c>
      <c r="K33" s="5" t="e">
        <f t="shared" si="3"/>
        <v>#DIV/0!</v>
      </c>
      <c r="L33" s="5" t="e">
        <f t="shared" si="3"/>
        <v>#DIV/0!</v>
      </c>
      <c r="M33" s="5" t="e">
        <f t="shared" si="3"/>
        <v>#DIV/0!</v>
      </c>
      <c r="N33" s="5" t="e">
        <f t="shared" si="3"/>
        <v>#DIV/0!</v>
      </c>
      <c r="O33" s="5" t="e">
        <f t="shared" si="3"/>
        <v>#DIV/0!</v>
      </c>
      <c r="P33" s="5" t="e">
        <f t="shared" si="3"/>
        <v>#DIV/0!</v>
      </c>
      <c r="Q33" s="5" t="e">
        <f t="shared" si="3"/>
        <v>#DIV/0!</v>
      </c>
      <c r="R33" s="5" t="e">
        <f t="shared" si="3"/>
        <v>#DIV/0!</v>
      </c>
      <c r="S33" s="5" t="e">
        <f t="shared" si="3"/>
        <v>#DIV/0!</v>
      </c>
      <c r="T33" s="5" t="e">
        <f t="shared" si="3"/>
        <v>#DIV/0!</v>
      </c>
      <c r="U33" s="5" t="e">
        <f t="shared" si="3"/>
        <v>#DIV/0!</v>
      </c>
      <c r="V33" s="5"/>
      <c r="W33" s="5" t="e">
        <f t="shared" si="3"/>
        <v>#DIV/0!</v>
      </c>
    </row>
    <row r="34" spans="1:23" x14ac:dyDescent="0.25">
      <c r="A34" s="45" t="str">
        <f t="shared" si="1"/>
        <v>2030</v>
      </c>
      <c r="B34" s="5">
        <f t="shared" si="2"/>
        <v>0.28565556332402775</v>
      </c>
      <c r="C34" s="5">
        <f t="shared" si="3"/>
        <v>5.4426041078280835E-2</v>
      </c>
      <c r="D34" s="5">
        <f t="shared" si="3"/>
        <v>0</v>
      </c>
      <c r="E34" s="5">
        <f t="shared" si="3"/>
        <v>0</v>
      </c>
      <c r="F34" s="5">
        <f t="shared" si="3"/>
        <v>0</v>
      </c>
      <c r="G34" s="5">
        <f t="shared" si="3"/>
        <v>0</v>
      </c>
      <c r="H34" s="5" t="e">
        <f t="shared" si="3"/>
        <v>#DIV/0!</v>
      </c>
      <c r="I34" s="5" t="e">
        <f t="shared" si="3"/>
        <v>#DIV/0!</v>
      </c>
      <c r="J34" s="5" t="e">
        <f t="shared" si="3"/>
        <v>#DIV/0!</v>
      </c>
      <c r="K34" s="5" t="e">
        <f t="shared" si="3"/>
        <v>#DIV/0!</v>
      </c>
      <c r="L34" s="5" t="e">
        <f t="shared" si="3"/>
        <v>#DIV/0!</v>
      </c>
      <c r="M34" s="5" t="e">
        <f t="shared" si="3"/>
        <v>#DIV/0!</v>
      </c>
      <c r="N34" s="5" t="e">
        <f t="shared" si="3"/>
        <v>#DIV/0!</v>
      </c>
      <c r="O34" s="5" t="e">
        <f t="shared" si="3"/>
        <v>#DIV/0!</v>
      </c>
      <c r="P34" s="5" t="e">
        <f t="shared" si="3"/>
        <v>#DIV/0!</v>
      </c>
      <c r="Q34" s="5" t="e">
        <f t="shared" si="3"/>
        <v>#DIV/0!</v>
      </c>
      <c r="R34" s="5" t="e">
        <f t="shared" si="3"/>
        <v>#DIV/0!</v>
      </c>
      <c r="S34" s="5" t="e">
        <f t="shared" si="3"/>
        <v>#DIV/0!</v>
      </c>
      <c r="T34" s="5" t="e">
        <f t="shared" si="3"/>
        <v>#DIV/0!</v>
      </c>
      <c r="U34" s="5" t="e">
        <f t="shared" si="3"/>
        <v>#DIV/0!</v>
      </c>
      <c r="V34" s="5"/>
      <c r="W34" s="5" t="e">
        <f t="shared" si="3"/>
        <v>#DIV/0!</v>
      </c>
    </row>
    <row r="35" spans="1:23" x14ac:dyDescent="0.25">
      <c r="A35" s="45" t="str">
        <f t="shared" si="1"/>
        <v>2035</v>
      </c>
      <c r="B35" s="5" t="e">
        <f t="shared" si="2"/>
        <v>#DIV/0!</v>
      </c>
      <c r="C35" s="5" t="e">
        <f t="shared" si="3"/>
        <v>#DIV/0!</v>
      </c>
      <c r="D35" s="5" t="e">
        <f t="shared" si="3"/>
        <v>#DIV/0!</v>
      </c>
      <c r="E35" s="5" t="e">
        <f t="shared" si="3"/>
        <v>#DIV/0!</v>
      </c>
      <c r="F35" s="5" t="e">
        <f t="shared" si="3"/>
        <v>#DIV/0!</v>
      </c>
      <c r="G35" s="5" t="e">
        <f t="shared" si="3"/>
        <v>#DIV/0!</v>
      </c>
      <c r="H35" s="5" t="e">
        <f t="shared" si="3"/>
        <v>#DIV/0!</v>
      </c>
      <c r="I35" s="5" t="e">
        <f t="shared" si="3"/>
        <v>#DIV/0!</v>
      </c>
      <c r="J35" s="5" t="e">
        <f t="shared" si="3"/>
        <v>#DIV/0!</v>
      </c>
      <c r="K35" s="5" t="e">
        <f t="shared" si="3"/>
        <v>#DIV/0!</v>
      </c>
      <c r="L35" s="5" t="e">
        <f t="shared" si="3"/>
        <v>#DIV/0!</v>
      </c>
      <c r="M35" s="5" t="e">
        <f t="shared" si="3"/>
        <v>#DIV/0!</v>
      </c>
      <c r="N35" s="5" t="e">
        <f t="shared" si="3"/>
        <v>#DIV/0!</v>
      </c>
      <c r="O35" s="5" t="e">
        <f t="shared" si="3"/>
        <v>#DIV/0!</v>
      </c>
      <c r="P35" s="5" t="e">
        <f t="shared" si="3"/>
        <v>#DIV/0!</v>
      </c>
      <c r="Q35" s="5" t="e">
        <f t="shared" si="3"/>
        <v>#DIV/0!</v>
      </c>
      <c r="R35" s="5" t="e">
        <f t="shared" si="3"/>
        <v>#DIV/0!</v>
      </c>
      <c r="S35" s="5" t="e">
        <f t="shared" si="3"/>
        <v>#DIV/0!</v>
      </c>
      <c r="T35" s="5" t="e">
        <f t="shared" si="3"/>
        <v>#DIV/0!</v>
      </c>
      <c r="U35" s="5" t="e">
        <f t="shared" si="3"/>
        <v>#DIV/0!</v>
      </c>
      <c r="V35" s="5"/>
      <c r="W35" s="5" t="e">
        <f t="shared" si="3"/>
        <v>#DIV/0!</v>
      </c>
    </row>
    <row r="36" spans="1:23" x14ac:dyDescent="0.25">
      <c r="A36" s="45" t="str">
        <f t="shared" si="1"/>
        <v>2040</v>
      </c>
      <c r="B36" s="5" t="e">
        <f t="shared" si="2"/>
        <v>#DIV/0!</v>
      </c>
      <c r="C36" s="5" t="e">
        <f t="shared" si="3"/>
        <v>#DIV/0!</v>
      </c>
      <c r="D36" s="5" t="e">
        <f t="shared" si="3"/>
        <v>#DIV/0!</v>
      </c>
      <c r="E36" s="5" t="e">
        <f t="shared" si="3"/>
        <v>#DIV/0!</v>
      </c>
      <c r="F36" s="5" t="e">
        <f t="shared" si="3"/>
        <v>#DIV/0!</v>
      </c>
      <c r="G36" s="5" t="e">
        <f t="shared" si="3"/>
        <v>#DIV/0!</v>
      </c>
      <c r="H36" s="5" t="e">
        <f t="shared" si="3"/>
        <v>#DIV/0!</v>
      </c>
      <c r="I36" s="5" t="e">
        <f t="shared" si="3"/>
        <v>#DIV/0!</v>
      </c>
      <c r="J36" s="5" t="e">
        <f t="shared" si="3"/>
        <v>#DIV/0!</v>
      </c>
      <c r="K36" s="5" t="e">
        <f t="shared" si="3"/>
        <v>#DIV/0!</v>
      </c>
      <c r="L36" s="5" t="e">
        <f t="shared" si="3"/>
        <v>#DIV/0!</v>
      </c>
      <c r="M36" s="5" t="e">
        <f t="shared" si="3"/>
        <v>#DIV/0!</v>
      </c>
      <c r="N36" s="5" t="e">
        <f t="shared" si="3"/>
        <v>#DIV/0!</v>
      </c>
      <c r="O36" s="5" t="e">
        <f t="shared" si="3"/>
        <v>#DIV/0!</v>
      </c>
      <c r="P36" s="5" t="e">
        <f t="shared" si="3"/>
        <v>#DIV/0!</v>
      </c>
      <c r="Q36" s="5" t="e">
        <f t="shared" si="3"/>
        <v>#DIV/0!</v>
      </c>
      <c r="R36" s="5" t="e">
        <f t="shared" si="3"/>
        <v>#DIV/0!</v>
      </c>
      <c r="S36" s="5" t="e">
        <f t="shared" si="3"/>
        <v>#DIV/0!</v>
      </c>
      <c r="T36" s="5" t="e">
        <f t="shared" si="3"/>
        <v>#DIV/0!</v>
      </c>
      <c r="U36" s="5" t="e">
        <f t="shared" si="3"/>
        <v>#DIV/0!</v>
      </c>
      <c r="V36" s="5"/>
      <c r="W36" s="5" t="e">
        <f t="shared" si="3"/>
        <v>#DIV/0!</v>
      </c>
    </row>
    <row r="37" spans="1:23" x14ac:dyDescent="0.25">
      <c r="A37" s="45" t="str">
        <f t="shared" si="1"/>
        <v>2045</v>
      </c>
      <c r="B37" s="5" t="e">
        <f t="shared" si="2"/>
        <v>#DIV/0!</v>
      </c>
      <c r="C37" s="5" t="e">
        <f t="shared" si="3"/>
        <v>#DIV/0!</v>
      </c>
      <c r="D37" s="5" t="e">
        <f t="shared" si="3"/>
        <v>#DIV/0!</v>
      </c>
      <c r="E37" s="5" t="e">
        <f t="shared" si="3"/>
        <v>#DIV/0!</v>
      </c>
      <c r="F37" s="5" t="e">
        <f t="shared" si="3"/>
        <v>#DIV/0!</v>
      </c>
      <c r="G37" s="5" t="e">
        <f t="shared" si="3"/>
        <v>#DIV/0!</v>
      </c>
      <c r="H37" s="5" t="e">
        <f t="shared" si="3"/>
        <v>#DIV/0!</v>
      </c>
      <c r="I37" s="5" t="e">
        <f t="shared" si="3"/>
        <v>#DIV/0!</v>
      </c>
      <c r="J37" s="5" t="e">
        <f t="shared" si="3"/>
        <v>#DIV/0!</v>
      </c>
      <c r="K37" s="5" t="e">
        <f t="shared" si="3"/>
        <v>#DIV/0!</v>
      </c>
      <c r="L37" s="5" t="e">
        <f t="shared" si="3"/>
        <v>#DIV/0!</v>
      </c>
      <c r="M37" s="5" t="e">
        <f t="shared" si="3"/>
        <v>#DIV/0!</v>
      </c>
      <c r="N37" s="5" t="e">
        <f t="shared" si="3"/>
        <v>#DIV/0!</v>
      </c>
      <c r="O37" s="5" t="e">
        <f t="shared" si="3"/>
        <v>#DIV/0!</v>
      </c>
      <c r="P37" s="5" t="e">
        <f t="shared" si="3"/>
        <v>#DIV/0!</v>
      </c>
      <c r="Q37" s="5" t="e">
        <f t="shared" si="3"/>
        <v>#DIV/0!</v>
      </c>
      <c r="R37" s="5" t="e">
        <f t="shared" si="3"/>
        <v>#DIV/0!</v>
      </c>
      <c r="S37" s="5" t="e">
        <f t="shared" si="3"/>
        <v>#DIV/0!</v>
      </c>
      <c r="T37" s="5" t="e">
        <f t="shared" si="3"/>
        <v>#DIV/0!</v>
      </c>
      <c r="U37" s="5" t="e">
        <f t="shared" si="3"/>
        <v>#DIV/0!</v>
      </c>
      <c r="V37" s="5"/>
      <c r="W37" s="5" t="e">
        <f t="shared" si="3"/>
        <v>#DIV/0!</v>
      </c>
    </row>
    <row r="38" spans="1:23" x14ac:dyDescent="0.25">
      <c r="A38" s="45" t="str">
        <f t="shared" si="1"/>
        <v>2050</v>
      </c>
      <c r="B38" s="5" t="e">
        <f t="shared" si="2"/>
        <v>#DIV/0!</v>
      </c>
      <c r="C38" s="5" t="e">
        <f t="shared" si="3"/>
        <v>#DIV/0!</v>
      </c>
      <c r="D38" s="5" t="e">
        <f t="shared" si="3"/>
        <v>#DIV/0!</v>
      </c>
      <c r="E38" s="5" t="e">
        <f t="shared" si="3"/>
        <v>#DIV/0!</v>
      </c>
      <c r="F38" s="5" t="e">
        <f t="shared" si="3"/>
        <v>#DIV/0!</v>
      </c>
      <c r="G38" s="5" t="e">
        <f t="shared" si="3"/>
        <v>#DIV/0!</v>
      </c>
      <c r="H38" s="5" t="e">
        <f t="shared" si="3"/>
        <v>#DIV/0!</v>
      </c>
      <c r="I38" s="5" t="e">
        <f t="shared" si="3"/>
        <v>#DIV/0!</v>
      </c>
      <c r="J38" s="5" t="e">
        <f t="shared" si="3"/>
        <v>#DIV/0!</v>
      </c>
      <c r="K38" s="5" t="e">
        <f t="shared" si="3"/>
        <v>#DIV/0!</v>
      </c>
      <c r="L38" s="5" t="e">
        <f t="shared" si="3"/>
        <v>#DIV/0!</v>
      </c>
      <c r="M38" s="5" t="e">
        <f t="shared" si="3"/>
        <v>#DIV/0!</v>
      </c>
      <c r="N38" s="5" t="e">
        <f t="shared" si="3"/>
        <v>#DIV/0!</v>
      </c>
      <c r="O38" s="5" t="e">
        <f t="shared" si="3"/>
        <v>#DIV/0!</v>
      </c>
      <c r="P38" s="5" t="e">
        <f t="shared" si="3"/>
        <v>#DIV/0!</v>
      </c>
      <c r="Q38" s="5" t="e">
        <f t="shared" si="3"/>
        <v>#DIV/0!</v>
      </c>
      <c r="R38" s="5" t="e">
        <f t="shared" si="3"/>
        <v>#DIV/0!</v>
      </c>
      <c r="S38" s="5" t="e">
        <f t="shared" si="3"/>
        <v>#DIV/0!</v>
      </c>
      <c r="T38" s="5" t="e">
        <f t="shared" si="3"/>
        <v>#DIV/0!</v>
      </c>
      <c r="U38" s="5" t="e">
        <f t="shared" si="3"/>
        <v>#DIV/0!</v>
      </c>
      <c r="V38" s="5"/>
      <c r="W38" s="5" t="e">
        <f t="shared" si="3"/>
        <v>#DIV/0!</v>
      </c>
    </row>
    <row r="39" spans="1:23" x14ac:dyDescent="0.25">
      <c r="A39" s="45" t="str">
        <f t="shared" si="1"/>
        <v>Gesamtergebnis</v>
      </c>
      <c r="B39" s="5" t="e">
        <f t="shared" si="2"/>
        <v>#DIV/0!</v>
      </c>
      <c r="C39" s="5" t="e">
        <f t="shared" si="3"/>
        <v>#DIV/0!</v>
      </c>
      <c r="D39" s="5" t="e">
        <f t="shared" si="3"/>
        <v>#DIV/0!</v>
      </c>
      <c r="E39" s="5" t="e">
        <f t="shared" si="3"/>
        <v>#DIV/0!</v>
      </c>
      <c r="F39" s="5" t="e">
        <f t="shared" si="3"/>
        <v>#DIV/0!</v>
      </c>
      <c r="G39" s="5" t="e">
        <f t="shared" si="3"/>
        <v>#DIV/0!</v>
      </c>
      <c r="H39" s="5" t="e">
        <f t="shared" si="3"/>
        <v>#DIV/0!</v>
      </c>
      <c r="I39" s="5" t="e">
        <f t="shared" si="3"/>
        <v>#DIV/0!</v>
      </c>
      <c r="J39" s="5" t="e">
        <f t="shared" si="3"/>
        <v>#DIV/0!</v>
      </c>
      <c r="K39" s="5" t="e">
        <f t="shared" si="3"/>
        <v>#DIV/0!</v>
      </c>
      <c r="L39" s="5" t="e">
        <f t="shared" si="3"/>
        <v>#DIV/0!</v>
      </c>
      <c r="M39" s="5" t="e">
        <f t="shared" si="3"/>
        <v>#DIV/0!</v>
      </c>
      <c r="N39" s="5" t="e">
        <f t="shared" si="3"/>
        <v>#DIV/0!</v>
      </c>
      <c r="O39" s="5" t="e">
        <f t="shared" si="3"/>
        <v>#DIV/0!</v>
      </c>
      <c r="P39" s="5" t="e">
        <f t="shared" si="3"/>
        <v>#DIV/0!</v>
      </c>
      <c r="Q39" s="5" t="e">
        <f t="shared" si="3"/>
        <v>#DIV/0!</v>
      </c>
      <c r="R39" s="5" t="e">
        <f t="shared" si="3"/>
        <v>#DIV/0!</v>
      </c>
      <c r="S39" s="5" t="e">
        <f t="shared" si="3"/>
        <v>#DIV/0!</v>
      </c>
      <c r="T39" s="5" t="e">
        <f t="shared" si="3"/>
        <v>#DIV/0!</v>
      </c>
      <c r="U39" s="5" t="e">
        <f t="shared" si="3"/>
        <v>#DIV/0!</v>
      </c>
      <c r="V39" s="5"/>
      <c r="W39" s="5" t="e">
        <f t="shared" si="3"/>
        <v>#DIV/0!</v>
      </c>
    </row>
  </sheetData>
  <conditionalFormatting sqref="B30:U39">
    <cfRule type="cellIs" dxfId="3" priority="1" operator="greaterThan">
      <formula>1</formula>
    </cfRule>
    <cfRule type="cellIs" dxfId="2" priority="2" operator="equal">
      <formula>1</formula>
    </cfRule>
    <cfRule type="cellIs" dxfId="1" priority="3" operator="lessThan">
      <formula>1</formula>
    </cfRule>
    <cfRule type="cellIs" dxfId="0" priority="4" operator="greaterThan">
      <formula>1.000001</formula>
    </cfRule>
  </conditionalFormatting>
  <pageMargins left="0.7" right="0.7" top="0.78740157499999996" bottom="0.78740157499999996"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dimension ref="A1"/>
  <sheetViews>
    <sheetView workbookViewId="0">
      <selection activeCell="N33" sqref="N33"/>
    </sheetView>
  </sheetViews>
  <sheetFormatPr baseColWidth="10" defaultRowHeight="15" x14ac:dyDescent="0.25"/>
  <sheetData/>
  <pageMargins left="0.7" right="0.7" top="0.78740157499999996" bottom="0.78740157499999996"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dimension ref="A3:U15"/>
  <sheetViews>
    <sheetView workbookViewId="0">
      <selection activeCell="H8" sqref="H8"/>
    </sheetView>
  </sheetViews>
  <sheetFormatPr baseColWidth="10" defaultRowHeight="15" x14ac:dyDescent="0.25"/>
  <cols>
    <col min="1" max="1" width="29" bestFit="1" customWidth="1"/>
    <col min="2" max="2" width="23.7109375" customWidth="1"/>
    <col min="3" max="3" width="5.28515625" bestFit="1" customWidth="1"/>
    <col min="4" max="4" width="5.42578125" customWidth="1"/>
    <col min="5" max="5" width="12" bestFit="1" customWidth="1"/>
    <col min="6" max="6" width="6" customWidth="1"/>
    <col min="7" max="7" width="12" bestFit="1" customWidth="1"/>
    <col min="8" max="8" width="8.42578125" customWidth="1"/>
    <col min="9" max="10" width="12" bestFit="1" customWidth="1"/>
    <col min="11" max="11" width="6" customWidth="1"/>
    <col min="12" max="15" width="12" bestFit="1" customWidth="1"/>
    <col min="16" max="16" width="8" bestFit="1" customWidth="1"/>
    <col min="17" max="17" width="12" bestFit="1" customWidth="1"/>
    <col min="18" max="18" width="8.42578125" bestFit="1" customWidth="1"/>
    <col min="19" max="19" width="12" bestFit="1" customWidth="1"/>
    <col min="20" max="20" width="12.7109375" bestFit="1" customWidth="1"/>
    <col min="21" max="21" width="15.5703125" customWidth="1"/>
    <col min="22" max="22" width="12" customWidth="1"/>
    <col min="23" max="23" width="5.42578125" customWidth="1"/>
    <col min="24" max="29" width="12" customWidth="1"/>
    <col min="30" max="30" width="6" customWidth="1"/>
    <col min="31" max="36" width="12" customWidth="1"/>
    <col min="37" max="38" width="12" bestFit="1" customWidth="1"/>
    <col min="39" max="39" width="12.7109375" customWidth="1"/>
    <col min="40" max="41" width="12" customWidth="1"/>
    <col min="42" max="42" width="5.42578125" customWidth="1"/>
    <col min="43" max="43" width="12" customWidth="1"/>
    <col min="44" max="44" width="6" customWidth="1"/>
    <col min="45" max="48" width="12" customWidth="1"/>
    <col min="49" max="49" width="6" customWidth="1"/>
    <col min="50" max="52" width="12" customWidth="1"/>
    <col min="53" max="53" width="8.42578125" customWidth="1"/>
    <col min="54" max="54" width="8" customWidth="1"/>
    <col min="55" max="57" width="12" customWidth="1"/>
    <col min="58" max="58" width="13.42578125" customWidth="1"/>
    <col min="59" max="60" width="12" bestFit="1" customWidth="1"/>
    <col min="61" max="61" width="5.42578125" customWidth="1"/>
    <col min="62" max="64" width="12" bestFit="1" customWidth="1"/>
    <col min="65" max="67" width="12" customWidth="1"/>
    <col min="68" max="68" width="6" customWidth="1"/>
    <col min="69" max="69" width="12" bestFit="1" customWidth="1"/>
    <col min="70" max="71" width="12" customWidth="1"/>
    <col min="72" max="72" width="12" bestFit="1" customWidth="1"/>
    <col min="73" max="76" width="12" customWidth="1"/>
    <col min="77" max="77" width="12.28515625" customWidth="1"/>
    <col min="78" max="79" width="12" customWidth="1"/>
    <col min="80" max="80" width="5.42578125" customWidth="1"/>
    <col min="81" max="86" width="12" customWidth="1"/>
    <col min="87" max="87" width="6" customWidth="1"/>
    <col min="88" max="88" width="12" bestFit="1" customWidth="1"/>
    <col min="89" max="90" width="12" customWidth="1"/>
    <col min="91" max="95" width="12" bestFit="1" customWidth="1"/>
    <col min="96" max="98" width="12" customWidth="1"/>
    <col min="99" max="99" width="5.42578125" customWidth="1"/>
    <col min="100" max="100" width="12" customWidth="1"/>
    <col min="101" max="101" width="6" customWidth="1"/>
    <col min="102" max="105" width="12" customWidth="1"/>
    <col min="106" max="106" width="6" customWidth="1"/>
    <col min="107" max="109" width="12" customWidth="1"/>
    <col min="110" max="110" width="8.42578125" customWidth="1"/>
    <col min="111" max="111" width="8" customWidth="1"/>
    <col min="112" max="114" width="12" customWidth="1"/>
    <col min="115" max="115" width="12.7109375" customWidth="1"/>
    <col min="116" max="117" width="12" customWidth="1"/>
    <col min="118" max="118" width="5.42578125" customWidth="1"/>
    <col min="119" max="120" width="12" customWidth="1"/>
    <col min="121" max="121" width="12" bestFit="1" customWidth="1"/>
    <col min="122" max="124" width="12" customWidth="1"/>
    <col min="125" max="125" width="6" customWidth="1"/>
    <col min="126" max="129" width="12" bestFit="1" customWidth="1"/>
    <col min="130" max="131" width="12" customWidth="1"/>
    <col min="132" max="132" width="12" bestFit="1" customWidth="1"/>
    <col min="133" max="133" width="12" customWidth="1"/>
    <col min="134" max="134" width="12.42578125" customWidth="1"/>
    <col min="135" max="135" width="12" customWidth="1"/>
    <col min="136" max="136" width="12" bestFit="1" customWidth="1"/>
    <col min="137" max="137" width="5.42578125" customWidth="1"/>
    <col min="138" max="140" width="12" bestFit="1" customWidth="1"/>
    <col min="141" max="142" width="12" customWidth="1"/>
    <col min="143" max="143" width="12" bestFit="1" customWidth="1"/>
    <col min="144" max="144" width="6" customWidth="1"/>
    <col min="145" max="147" width="12" customWidth="1"/>
    <col min="148" max="152" width="12" bestFit="1" customWidth="1"/>
    <col min="153" max="153" width="12.85546875" customWidth="1"/>
    <col min="154" max="154" width="12" bestFit="1" customWidth="1"/>
    <col min="155" max="155" width="12" customWidth="1"/>
    <col min="156" max="156" width="5.42578125" customWidth="1"/>
    <col min="157" max="157" width="12" customWidth="1"/>
    <col min="158" max="162" width="12" bestFit="1" customWidth="1"/>
    <col min="163" max="163" width="6" customWidth="1"/>
    <col min="164" max="165" width="12" bestFit="1" customWidth="1"/>
    <col min="166" max="168" width="12" customWidth="1"/>
    <col min="169" max="171" width="12" bestFit="1" customWidth="1"/>
    <col min="172" max="172" width="12.42578125" customWidth="1"/>
    <col min="173" max="174" width="12" customWidth="1"/>
    <col min="175" max="175" width="5.42578125" customWidth="1"/>
    <col min="176" max="181" width="12" customWidth="1"/>
    <col min="182" max="182" width="6" customWidth="1"/>
    <col min="183" max="190" width="12" customWidth="1"/>
    <col min="191" max="191" width="12.42578125" customWidth="1"/>
    <col min="192" max="193" width="12" bestFit="1" customWidth="1"/>
    <col min="194" max="194" width="5.42578125" customWidth="1"/>
    <col min="195" max="198" width="12" bestFit="1" customWidth="1"/>
    <col min="199" max="200" width="12" customWidth="1"/>
    <col min="201" max="201" width="6" customWidth="1"/>
    <col min="202" max="202" width="12" customWidth="1"/>
    <col min="203" max="209" width="12" bestFit="1" customWidth="1"/>
    <col min="210" max="210" width="12.28515625" customWidth="1"/>
    <col min="211" max="212" width="12" customWidth="1"/>
    <col min="213" max="213" width="5.42578125" customWidth="1"/>
    <col min="214" max="216" width="12" bestFit="1" customWidth="1"/>
    <col min="217" max="218" width="12" customWidth="1"/>
    <col min="219" max="219" width="12" bestFit="1" customWidth="1"/>
    <col min="220" max="220" width="6" customWidth="1"/>
    <col min="221" max="221" width="12" bestFit="1" customWidth="1"/>
    <col min="222" max="224" width="12" customWidth="1"/>
    <col min="225" max="228" width="12" bestFit="1" customWidth="1"/>
    <col min="229" max="229" width="12.5703125" customWidth="1"/>
    <col min="230" max="231" width="12" bestFit="1" customWidth="1"/>
    <col min="232" max="232" width="5.42578125" customWidth="1"/>
    <col min="233" max="235" width="12" customWidth="1"/>
    <col min="236" max="238" width="12" bestFit="1" customWidth="1"/>
    <col min="239" max="239" width="6" customWidth="1"/>
    <col min="240" max="244" width="12" bestFit="1" customWidth="1"/>
    <col min="245" max="245" width="12" customWidth="1"/>
    <col min="246" max="247" width="12" bestFit="1" customWidth="1"/>
    <col min="248" max="248" width="12.5703125" customWidth="1"/>
    <col min="249" max="250" width="12" customWidth="1"/>
    <col min="251" max="251" width="5.42578125" customWidth="1"/>
    <col min="252" max="256" width="12" customWidth="1"/>
    <col min="257" max="257" width="12" bestFit="1" customWidth="1"/>
    <col min="258" max="258" width="6" customWidth="1"/>
    <col min="259" max="259" width="12" bestFit="1" customWidth="1"/>
    <col min="260" max="262" width="12" customWidth="1"/>
    <col min="263" max="266" width="12" bestFit="1" customWidth="1"/>
    <col min="267" max="267" width="13.5703125" customWidth="1"/>
    <col min="268" max="268" width="12" customWidth="1"/>
    <col min="269" max="269" width="12" bestFit="1" customWidth="1"/>
    <col min="270" max="270" width="5.42578125" customWidth="1"/>
    <col min="271" max="272" width="12" bestFit="1" customWidth="1"/>
    <col min="273" max="275" width="12" customWidth="1"/>
    <col min="276" max="276" width="12" bestFit="1" customWidth="1"/>
    <col min="277" max="277" width="6" customWidth="1"/>
    <col min="278" max="283" width="12" bestFit="1" customWidth="1"/>
    <col min="284" max="285" width="12" customWidth="1"/>
    <col min="286" max="286" width="12.42578125" customWidth="1"/>
    <col min="287" max="288" width="12" bestFit="1" customWidth="1"/>
    <col min="289" max="289" width="5.42578125" customWidth="1"/>
    <col min="290" max="294" width="12" bestFit="1" customWidth="1"/>
    <col min="295" max="295" width="12" customWidth="1"/>
    <col min="296" max="296" width="6" customWidth="1"/>
    <col min="297" max="297" width="12" customWidth="1"/>
    <col min="298" max="304" width="12" bestFit="1" customWidth="1"/>
    <col min="305" max="305" width="12.5703125" customWidth="1"/>
    <col min="306" max="307" width="12" customWidth="1"/>
    <col min="308" max="308" width="5.42578125" customWidth="1"/>
    <col min="309" max="314" width="12" bestFit="1" customWidth="1"/>
    <col min="315" max="315" width="6" customWidth="1"/>
    <col min="316" max="316" width="12" bestFit="1" customWidth="1"/>
    <col min="317" max="319" width="12" customWidth="1"/>
    <col min="320" max="323" width="12" bestFit="1" customWidth="1"/>
    <col min="324" max="324" width="13" customWidth="1"/>
    <col min="325" max="326" width="12" bestFit="1" customWidth="1"/>
    <col min="327" max="327" width="5.42578125" customWidth="1"/>
    <col min="328" max="330" width="12" customWidth="1"/>
    <col min="331" max="333" width="12" bestFit="1" customWidth="1"/>
    <col min="334" max="334" width="6" customWidth="1"/>
    <col min="335" max="338" width="12" bestFit="1" customWidth="1"/>
    <col min="339" max="341" width="12" customWidth="1"/>
    <col min="342" max="342" width="12" bestFit="1" customWidth="1"/>
    <col min="343" max="343" width="12.7109375" customWidth="1"/>
    <col min="344" max="344" width="15.5703125" customWidth="1"/>
    <col min="345" max="349" width="12" bestFit="1" customWidth="1"/>
    <col min="350" max="350" width="13" bestFit="1" customWidth="1"/>
    <col min="351" max="351" width="6.5703125" customWidth="1"/>
    <col min="352" max="352" width="11" customWidth="1"/>
    <col min="353" max="360" width="12" bestFit="1" customWidth="1"/>
    <col min="361" max="361" width="12.7109375" bestFit="1" customWidth="1"/>
    <col min="362" max="362" width="13.28515625" bestFit="1" customWidth="1"/>
    <col min="363" max="363" width="7.28515625" customWidth="1"/>
    <col min="364" max="372" width="5" customWidth="1"/>
    <col min="373" max="373" width="12.5703125" bestFit="1" customWidth="1"/>
    <col min="374" max="374" width="6.5703125" customWidth="1"/>
    <col min="375" max="383" width="5" customWidth="1"/>
    <col min="384" max="384" width="12.7109375" bestFit="1" customWidth="1"/>
    <col min="385" max="385" width="7.28515625" customWidth="1"/>
    <col min="386" max="394" width="5" customWidth="1"/>
    <col min="395" max="395" width="13.42578125" bestFit="1" customWidth="1"/>
    <col min="396" max="396" width="6.140625" customWidth="1"/>
    <col min="397" max="405" width="5" customWidth="1"/>
    <col min="406" max="406" width="12.28515625" bestFit="1" customWidth="1"/>
    <col min="407" max="407" width="5.85546875" customWidth="1"/>
    <col min="408" max="416" width="5" customWidth="1"/>
    <col min="417" max="417" width="12" bestFit="1" customWidth="1"/>
    <col min="418" max="418" width="6.5703125" customWidth="1"/>
    <col min="419" max="427" width="5" customWidth="1"/>
    <col min="428" max="428" width="12.7109375" bestFit="1" customWidth="1"/>
    <col min="429" max="429" width="6.28515625" customWidth="1"/>
    <col min="430" max="438" width="5" customWidth="1"/>
    <col min="439" max="439" width="12.42578125" bestFit="1" customWidth="1"/>
    <col min="440" max="440" width="6.7109375" customWidth="1"/>
    <col min="441" max="449" width="5" customWidth="1"/>
    <col min="450" max="450" width="12.85546875" bestFit="1" customWidth="1"/>
    <col min="451" max="451" width="6.28515625" customWidth="1"/>
    <col min="452" max="460" width="5" customWidth="1"/>
    <col min="461" max="461" width="12.42578125" bestFit="1" customWidth="1"/>
    <col min="462" max="462" width="6.28515625" customWidth="1"/>
    <col min="463" max="471" width="5" customWidth="1"/>
    <col min="472" max="472" width="12.42578125" bestFit="1" customWidth="1"/>
    <col min="473" max="473" width="6.140625" customWidth="1"/>
    <col min="474" max="482" width="5" customWidth="1"/>
    <col min="483" max="483" width="12.28515625" bestFit="1" customWidth="1"/>
    <col min="484" max="484" width="6.42578125" customWidth="1"/>
    <col min="485" max="493" width="5" customWidth="1"/>
    <col min="494" max="494" width="12.5703125" bestFit="1" customWidth="1"/>
    <col min="495" max="495" width="6.42578125" customWidth="1"/>
    <col min="496" max="504" width="5" customWidth="1"/>
    <col min="505" max="505" width="12.5703125" bestFit="1" customWidth="1"/>
    <col min="506" max="506" width="7.42578125" customWidth="1"/>
    <col min="507" max="515" width="5" customWidth="1"/>
    <col min="516" max="516" width="13.5703125" bestFit="1" customWidth="1"/>
    <col min="517" max="517" width="6.28515625" customWidth="1"/>
    <col min="518" max="526" width="5" customWidth="1"/>
    <col min="527" max="527" width="12.42578125" bestFit="1" customWidth="1"/>
    <col min="528" max="528" width="6.42578125" customWidth="1"/>
    <col min="529" max="537" width="5" customWidth="1"/>
    <col min="538" max="538" width="12.5703125" bestFit="1" customWidth="1"/>
    <col min="539" max="539" width="6.85546875" customWidth="1"/>
    <col min="540" max="548" width="5" customWidth="1"/>
    <col min="549" max="549" width="13" bestFit="1" customWidth="1"/>
    <col min="550" max="550" width="6.5703125" customWidth="1"/>
    <col min="551" max="559" width="5" customWidth="1"/>
    <col min="560" max="560" width="12.7109375" bestFit="1" customWidth="1"/>
    <col min="561" max="561" width="13.42578125" bestFit="1" customWidth="1"/>
    <col min="562" max="562" width="7.7109375" customWidth="1"/>
    <col min="563" max="563" width="11" customWidth="1"/>
    <col min="564" max="571" width="12" bestFit="1" customWidth="1"/>
    <col min="572" max="572" width="12.5703125" bestFit="1" customWidth="1"/>
    <col min="573" max="573" width="6.5703125" customWidth="1"/>
    <col min="574" max="579" width="12" bestFit="1" customWidth="1"/>
    <col min="580" max="580" width="11" customWidth="1"/>
    <col min="581" max="582" width="12" bestFit="1" customWidth="1"/>
    <col min="583" max="583" width="12.7109375" bestFit="1" customWidth="1"/>
    <col min="584" max="584" width="7.28515625" customWidth="1"/>
    <col min="585" max="586" width="12" bestFit="1" customWidth="1"/>
    <col min="587" max="587" width="11" customWidth="1"/>
    <col min="588" max="593" width="12" bestFit="1" customWidth="1"/>
    <col min="594" max="594" width="13.42578125" bestFit="1" customWidth="1"/>
    <col min="595" max="595" width="6.140625" customWidth="1"/>
    <col min="596" max="596" width="11" customWidth="1"/>
    <col min="597" max="604" width="12" bestFit="1" customWidth="1"/>
    <col min="605" max="605" width="12.28515625" bestFit="1" customWidth="1"/>
    <col min="606" max="606" width="5.85546875" customWidth="1"/>
    <col min="607" max="607" width="11" customWidth="1"/>
    <col min="608" max="616" width="12" bestFit="1" customWidth="1"/>
    <col min="617" max="617" width="6.5703125" customWidth="1"/>
    <col min="618" max="619" width="12" bestFit="1" customWidth="1"/>
    <col min="620" max="620" width="11" customWidth="1"/>
    <col min="621" max="626" width="12" bestFit="1" customWidth="1"/>
    <col min="627" max="627" width="12.7109375" bestFit="1" customWidth="1"/>
    <col min="628" max="628" width="6.28515625" customWidth="1"/>
    <col min="629" max="632" width="12" bestFit="1" customWidth="1"/>
    <col min="633" max="633" width="12.42578125" bestFit="1" customWidth="1"/>
    <col min="634" max="634" width="6.7109375" customWidth="1"/>
    <col min="635" max="639" width="12" bestFit="1" customWidth="1"/>
    <col min="640" max="640" width="11" customWidth="1"/>
    <col min="641" max="643" width="12" bestFit="1" customWidth="1"/>
    <col min="644" max="644" width="12.85546875" bestFit="1" customWidth="1"/>
    <col min="645" max="645" width="6.28515625" customWidth="1"/>
    <col min="646" max="651" width="12" bestFit="1" customWidth="1"/>
    <col min="652" max="652" width="11" customWidth="1"/>
    <col min="653" max="654" width="12" bestFit="1" customWidth="1"/>
    <col min="655" max="655" width="12.42578125" bestFit="1" customWidth="1"/>
    <col min="656" max="656" width="6.28515625" customWidth="1"/>
    <col min="657" max="662" width="12" bestFit="1" customWidth="1"/>
    <col min="663" max="663" width="11" customWidth="1"/>
    <col min="664" max="665" width="12" bestFit="1" customWidth="1"/>
    <col min="666" max="666" width="12.42578125" bestFit="1" customWidth="1"/>
    <col min="667" max="667" width="6.140625" customWidth="1"/>
    <col min="668" max="668" width="11" customWidth="1"/>
    <col min="669" max="676" width="12" bestFit="1" customWidth="1"/>
    <col min="677" max="677" width="12.28515625" bestFit="1" customWidth="1"/>
    <col min="678" max="678" width="6.42578125" customWidth="1"/>
    <col min="679" max="679" width="11" customWidth="1"/>
    <col min="680" max="687" width="12" bestFit="1" customWidth="1"/>
    <col min="688" max="688" width="12.5703125" bestFit="1" customWidth="1"/>
    <col min="689" max="689" width="6.42578125" customWidth="1"/>
    <col min="690" max="690" width="11" customWidth="1"/>
    <col min="691" max="698" width="12" bestFit="1" customWidth="1"/>
    <col min="699" max="699" width="12.5703125" bestFit="1" customWidth="1"/>
    <col min="700" max="700" width="7.42578125" customWidth="1"/>
    <col min="701" max="701" width="11" customWidth="1"/>
    <col min="702" max="709" width="12" bestFit="1" customWidth="1"/>
    <col min="710" max="710" width="13.5703125" bestFit="1" customWidth="1"/>
    <col min="711" max="711" width="6.28515625" customWidth="1"/>
    <col min="712" max="712" width="11" customWidth="1"/>
    <col min="713" max="720" width="12" bestFit="1" customWidth="1"/>
    <col min="721" max="721" width="12.42578125" bestFit="1" customWidth="1"/>
    <col min="722" max="722" width="6.42578125" customWidth="1"/>
    <col min="723" max="723" width="11" customWidth="1"/>
    <col min="724" max="731" width="12" bestFit="1" customWidth="1"/>
    <col min="732" max="732" width="12.5703125" bestFit="1" customWidth="1"/>
    <col min="733" max="733" width="6.85546875" customWidth="1"/>
    <col min="734" max="734" width="11" customWidth="1"/>
    <col min="735" max="742" width="12" bestFit="1" customWidth="1"/>
    <col min="743" max="743" width="13" bestFit="1" customWidth="1"/>
    <col min="744" max="744" width="6.5703125" customWidth="1"/>
    <col min="745" max="745" width="11" customWidth="1"/>
    <col min="746" max="753" width="12" bestFit="1" customWidth="1"/>
    <col min="754" max="754" width="12.7109375" bestFit="1" customWidth="1"/>
    <col min="755" max="755" width="13.85546875" bestFit="1" customWidth="1"/>
    <col min="756" max="756" width="7.85546875" customWidth="1"/>
    <col min="757" max="757" width="11" customWidth="1"/>
    <col min="758" max="765" width="12" bestFit="1" customWidth="1"/>
    <col min="766" max="766" width="12.5703125" bestFit="1" customWidth="1"/>
    <col min="767" max="767" width="6.5703125" customWidth="1"/>
    <col min="768" max="770" width="12" bestFit="1" customWidth="1"/>
    <col min="771" max="771" width="12.7109375" bestFit="1" customWidth="1"/>
    <col min="772" max="772" width="7.28515625" customWidth="1"/>
    <col min="773" max="774" width="5" customWidth="1"/>
    <col min="775" max="775" width="13.42578125" bestFit="1" customWidth="1"/>
    <col min="776" max="776" width="6.140625" customWidth="1"/>
    <col min="777" max="777" width="11" customWidth="1"/>
    <col min="778" max="785" width="12" bestFit="1" customWidth="1"/>
    <col min="786" max="786" width="12.28515625" bestFit="1" customWidth="1"/>
    <col min="787" max="787" width="5.85546875" customWidth="1"/>
    <col min="788" max="788" width="11" customWidth="1"/>
    <col min="789" max="797" width="12" bestFit="1" customWidth="1"/>
    <col min="798" max="798" width="6.5703125" customWidth="1"/>
    <col min="799" max="800" width="5" customWidth="1"/>
    <col min="801" max="801" width="12.7109375" bestFit="1" customWidth="1"/>
    <col min="802" max="802" width="6.28515625" customWidth="1"/>
    <col min="803" max="804" width="5" customWidth="1"/>
    <col min="805" max="805" width="12" bestFit="1" customWidth="1"/>
    <col min="806" max="806" width="5" customWidth="1"/>
    <col min="807" max="807" width="12.42578125" bestFit="1" customWidth="1"/>
    <col min="808" max="808" width="6.7109375" customWidth="1"/>
    <col min="809" max="811" width="12" bestFit="1" customWidth="1"/>
    <col min="812" max="812" width="5" customWidth="1"/>
    <col min="813" max="813" width="12.85546875" bestFit="1" customWidth="1"/>
    <col min="814" max="814" width="6.28515625" customWidth="1"/>
    <col min="815" max="817" width="12" bestFit="1" customWidth="1"/>
    <col min="818" max="818" width="12.42578125" bestFit="1" customWidth="1"/>
    <col min="819" max="819" width="6.28515625" customWidth="1"/>
    <col min="820" max="822" width="12" bestFit="1" customWidth="1"/>
    <col min="823" max="823" width="12.42578125" bestFit="1" customWidth="1"/>
    <col min="824" max="824" width="6.140625" customWidth="1"/>
    <col min="825" max="825" width="11" customWidth="1"/>
    <col min="826" max="833" width="12" bestFit="1" customWidth="1"/>
    <col min="834" max="834" width="12.28515625" bestFit="1" customWidth="1"/>
    <col min="835" max="835" width="6.42578125" customWidth="1"/>
    <col min="836" max="836" width="11" customWidth="1"/>
    <col min="837" max="844" width="12" bestFit="1" customWidth="1"/>
    <col min="845" max="845" width="12.5703125" bestFit="1" customWidth="1"/>
    <col min="846" max="846" width="6.42578125" customWidth="1"/>
    <col min="847" max="847" width="11" customWidth="1"/>
    <col min="848" max="855" width="12" bestFit="1" customWidth="1"/>
    <col min="856" max="856" width="12.5703125" bestFit="1" customWidth="1"/>
    <col min="857" max="857" width="7.42578125" customWidth="1"/>
    <col min="858" max="858" width="11" customWidth="1"/>
    <col min="859" max="866" width="12" bestFit="1" customWidth="1"/>
    <col min="867" max="867" width="13.5703125" bestFit="1" customWidth="1"/>
    <col min="868" max="868" width="6.28515625" customWidth="1"/>
    <col min="869" max="869" width="11" customWidth="1"/>
    <col min="870" max="877" width="12" bestFit="1" customWidth="1"/>
    <col min="878" max="878" width="12.42578125" bestFit="1" customWidth="1"/>
    <col min="879" max="879" width="6.42578125" customWidth="1"/>
    <col min="880" max="880" width="11" customWidth="1"/>
    <col min="881" max="888" width="12" bestFit="1" customWidth="1"/>
    <col min="889" max="889" width="12.5703125" bestFit="1" customWidth="1"/>
    <col min="890" max="890" width="6.85546875" customWidth="1"/>
    <col min="891" max="891" width="11" customWidth="1"/>
    <col min="892" max="899" width="12" bestFit="1" customWidth="1"/>
    <col min="900" max="900" width="13" bestFit="1" customWidth="1"/>
    <col min="901" max="901" width="6.5703125" customWidth="1"/>
    <col min="902" max="902" width="11" customWidth="1"/>
    <col min="903" max="910" width="12" bestFit="1" customWidth="1"/>
    <col min="911" max="911" width="12.7109375" bestFit="1" customWidth="1"/>
    <col min="912" max="912" width="14" bestFit="1" customWidth="1"/>
    <col min="913" max="913" width="6.42578125" customWidth="1"/>
    <col min="914" max="914" width="11" customWidth="1"/>
    <col min="915" max="922" width="12" bestFit="1" customWidth="1"/>
    <col min="923" max="923" width="12.5703125" bestFit="1" customWidth="1"/>
    <col min="924" max="924" width="6.5703125" customWidth="1"/>
    <col min="925" max="932" width="12" bestFit="1" customWidth="1"/>
    <col min="933" max="933" width="11" customWidth="1"/>
    <col min="934" max="934" width="12.7109375" bestFit="1" customWidth="1"/>
    <col min="935" max="935" width="7.28515625" customWidth="1"/>
    <col min="936" max="944" width="12" bestFit="1" customWidth="1"/>
    <col min="945" max="945" width="13.42578125" bestFit="1" customWidth="1"/>
    <col min="946" max="946" width="6.140625" customWidth="1"/>
    <col min="947" max="947" width="11" customWidth="1"/>
    <col min="948" max="955" width="12" bestFit="1" customWidth="1"/>
    <col min="956" max="956" width="12.28515625" bestFit="1" customWidth="1"/>
    <col min="957" max="957" width="5.85546875" customWidth="1"/>
    <col min="958" max="958" width="11" customWidth="1"/>
    <col min="959" max="967" width="12" bestFit="1" customWidth="1"/>
    <col min="968" max="968" width="6.5703125" customWidth="1"/>
    <col min="969" max="977" width="12" bestFit="1" customWidth="1"/>
    <col min="978" max="978" width="12.7109375" bestFit="1" customWidth="1"/>
    <col min="979" max="979" width="6.28515625" customWidth="1"/>
    <col min="980" max="980" width="11" customWidth="1"/>
    <col min="981" max="982" width="12" bestFit="1" customWidth="1"/>
    <col min="983" max="983" width="11" customWidth="1"/>
    <col min="984" max="988" width="12" bestFit="1" customWidth="1"/>
    <col min="989" max="989" width="12.42578125" bestFit="1" customWidth="1"/>
    <col min="990" max="990" width="6.7109375" customWidth="1"/>
    <col min="991" max="995" width="12" bestFit="1" customWidth="1"/>
    <col min="996" max="996" width="11" customWidth="1"/>
    <col min="997" max="999" width="12" bestFit="1" customWidth="1"/>
    <col min="1000" max="1000" width="12.85546875" bestFit="1" customWidth="1"/>
    <col min="1001" max="1001" width="6.28515625" customWidth="1"/>
    <col min="1002" max="1009" width="12" bestFit="1" customWidth="1"/>
    <col min="1010" max="1010" width="11" customWidth="1"/>
    <col min="1011" max="1011" width="12.42578125" bestFit="1" customWidth="1"/>
    <col min="1012" max="1012" width="6.28515625" customWidth="1"/>
    <col min="1013" max="1020" width="12" bestFit="1" customWidth="1"/>
    <col min="1021" max="1021" width="11" customWidth="1"/>
    <col min="1022" max="1022" width="12.42578125" bestFit="1" customWidth="1"/>
    <col min="1023" max="1023" width="6.140625" customWidth="1"/>
    <col min="1024" max="1024" width="11" customWidth="1"/>
    <col min="1025" max="1032" width="12" bestFit="1" customWidth="1"/>
    <col min="1033" max="1033" width="12.28515625" bestFit="1" customWidth="1"/>
    <col min="1034" max="1034" width="6.42578125" customWidth="1"/>
    <col min="1035" max="1035" width="11" customWidth="1"/>
    <col min="1036" max="1043" width="12" bestFit="1" customWidth="1"/>
    <col min="1044" max="1044" width="12.5703125" bestFit="1" customWidth="1"/>
    <col min="1045" max="1045" width="6.42578125" customWidth="1"/>
    <col min="1046" max="1046" width="11" customWidth="1"/>
    <col min="1047" max="1054" width="12" bestFit="1" customWidth="1"/>
    <col min="1055" max="1055" width="12.5703125" bestFit="1" customWidth="1"/>
    <col min="1056" max="1056" width="7.42578125" customWidth="1"/>
    <col min="1057" max="1057" width="11" customWidth="1"/>
    <col min="1058" max="1065" width="12" bestFit="1" customWidth="1"/>
    <col min="1066" max="1066" width="13.5703125" bestFit="1" customWidth="1"/>
    <col min="1067" max="1067" width="6.28515625" customWidth="1"/>
    <col min="1068" max="1068" width="11" customWidth="1"/>
    <col min="1069" max="1076" width="12" bestFit="1" customWidth="1"/>
    <col min="1077" max="1077" width="12.42578125" bestFit="1" customWidth="1"/>
    <col min="1078" max="1078" width="6.42578125" customWidth="1"/>
    <col min="1079" max="1079" width="11" customWidth="1"/>
    <col min="1080" max="1087" width="12" bestFit="1" customWidth="1"/>
    <col min="1088" max="1088" width="12.5703125" bestFit="1" customWidth="1"/>
    <col min="1089" max="1089" width="6.85546875" customWidth="1"/>
    <col min="1090" max="1090" width="11" customWidth="1"/>
    <col min="1091" max="1098" width="12" bestFit="1" customWidth="1"/>
    <col min="1099" max="1099" width="13" bestFit="1" customWidth="1"/>
    <col min="1100" max="1100" width="6.5703125" customWidth="1"/>
    <col min="1101" max="1101" width="11" customWidth="1"/>
    <col min="1102" max="1109" width="12" bestFit="1" customWidth="1"/>
    <col min="1110" max="1110" width="12.7109375" bestFit="1" customWidth="1"/>
    <col min="1111" max="1111" width="12.5703125" bestFit="1" customWidth="1"/>
    <col min="1112" max="1112" width="10.28515625" customWidth="1"/>
    <col min="1113" max="1113" width="11" customWidth="1"/>
    <col min="1114" max="1121" width="12" bestFit="1" customWidth="1"/>
    <col min="1122" max="1122" width="12.5703125" bestFit="1" customWidth="1"/>
    <col min="1123" max="1123" width="6.5703125" customWidth="1"/>
    <col min="1124" max="1132" width="12" bestFit="1" customWidth="1"/>
    <col min="1133" max="1133" width="12.7109375" bestFit="1" customWidth="1"/>
    <col min="1134" max="1134" width="7.28515625" customWidth="1"/>
    <col min="1135" max="1143" width="12" bestFit="1" customWidth="1"/>
    <col min="1144" max="1144" width="13.42578125" bestFit="1" customWidth="1"/>
    <col min="1145" max="1145" width="6.140625" customWidth="1"/>
    <col min="1146" max="1146" width="11" customWidth="1"/>
    <col min="1147" max="1154" width="12" bestFit="1" customWidth="1"/>
    <col min="1155" max="1155" width="12.28515625" bestFit="1" customWidth="1"/>
    <col min="1156" max="1156" width="5.85546875" customWidth="1"/>
    <col min="1157" max="1157" width="11" customWidth="1"/>
    <col min="1158" max="1166" width="12" bestFit="1" customWidth="1"/>
    <col min="1167" max="1167" width="6.5703125" customWidth="1"/>
    <col min="1168" max="1176" width="12" bestFit="1" customWidth="1"/>
    <col min="1177" max="1177" width="12.7109375" bestFit="1" customWidth="1"/>
    <col min="1178" max="1178" width="6.28515625" customWidth="1"/>
    <col min="1179" max="1183" width="12" bestFit="1" customWidth="1"/>
    <col min="1184" max="1184" width="11" customWidth="1"/>
    <col min="1185" max="1187" width="12" bestFit="1" customWidth="1"/>
    <col min="1188" max="1188" width="12.42578125" bestFit="1" customWidth="1"/>
    <col min="1189" max="1189" width="6.7109375" customWidth="1"/>
    <col min="1190" max="1190" width="12" bestFit="1" customWidth="1"/>
    <col min="1191" max="1191" width="11" customWidth="1"/>
    <col min="1192" max="1198" width="12" bestFit="1" customWidth="1"/>
    <col min="1199" max="1199" width="12.85546875" bestFit="1" customWidth="1"/>
    <col min="1200" max="1200" width="6.28515625" customWidth="1"/>
    <col min="1201" max="1209" width="12" bestFit="1" customWidth="1"/>
    <col min="1210" max="1210" width="12.42578125" bestFit="1" customWidth="1"/>
    <col min="1211" max="1211" width="6.28515625" customWidth="1"/>
    <col min="1212" max="1220" width="12" bestFit="1" customWidth="1"/>
    <col min="1221" max="1221" width="12.42578125" bestFit="1" customWidth="1"/>
    <col min="1222" max="1222" width="6.140625" customWidth="1"/>
    <col min="1223" max="1223" width="11" customWidth="1"/>
    <col min="1224" max="1231" width="12" bestFit="1" customWidth="1"/>
    <col min="1232" max="1232" width="12.28515625" bestFit="1" customWidth="1"/>
    <col min="1233" max="1233" width="6.42578125" customWidth="1"/>
    <col min="1234" max="1234" width="11" customWidth="1"/>
    <col min="1235" max="1242" width="12" bestFit="1" customWidth="1"/>
    <col min="1243" max="1243" width="12.5703125" bestFit="1" customWidth="1"/>
    <col min="1244" max="1244" width="6.42578125" customWidth="1"/>
    <col min="1245" max="1245" width="11" customWidth="1"/>
    <col min="1246" max="1253" width="12" bestFit="1" customWidth="1"/>
    <col min="1254" max="1254" width="12.5703125" bestFit="1" customWidth="1"/>
    <col min="1255" max="1255" width="7.42578125" customWidth="1"/>
    <col min="1256" max="1256" width="11" customWidth="1"/>
    <col min="1257" max="1264" width="12" bestFit="1" customWidth="1"/>
    <col min="1265" max="1265" width="13.5703125" bestFit="1" customWidth="1"/>
    <col min="1266" max="1266" width="6.28515625" customWidth="1"/>
    <col min="1267" max="1267" width="11" customWidth="1"/>
    <col min="1268" max="1275" width="12" bestFit="1" customWidth="1"/>
    <col min="1276" max="1276" width="12.42578125" bestFit="1" customWidth="1"/>
    <col min="1277" max="1277" width="6.42578125" customWidth="1"/>
    <col min="1278" max="1278" width="11" customWidth="1"/>
    <col min="1279" max="1286" width="12" bestFit="1" customWidth="1"/>
    <col min="1287" max="1287" width="12.5703125" bestFit="1" customWidth="1"/>
    <col min="1288" max="1288" width="6.85546875" customWidth="1"/>
    <col min="1289" max="1289" width="11" customWidth="1"/>
    <col min="1290" max="1297" width="12" bestFit="1" customWidth="1"/>
    <col min="1298" max="1298" width="13" bestFit="1" customWidth="1"/>
    <col min="1299" max="1299" width="6.5703125" customWidth="1"/>
    <col min="1300" max="1300" width="11" customWidth="1"/>
    <col min="1301" max="1308" width="12" bestFit="1" customWidth="1"/>
    <col min="1309" max="1309" width="12.7109375" bestFit="1" customWidth="1"/>
    <col min="1310" max="1310" width="16.5703125" bestFit="1" customWidth="1"/>
    <col min="1311" max="1311" width="8" customWidth="1"/>
    <col min="1312" max="1312" width="11" customWidth="1"/>
    <col min="1313" max="1320" width="12" bestFit="1" customWidth="1"/>
    <col min="1321" max="1321" width="12.5703125" bestFit="1" customWidth="1"/>
    <col min="1322" max="1322" width="6.5703125" customWidth="1"/>
    <col min="1323" max="1331" width="12" bestFit="1" customWidth="1"/>
    <col min="1332" max="1332" width="12.7109375" bestFit="1" customWidth="1"/>
    <col min="1333" max="1333" width="7.28515625" customWidth="1"/>
    <col min="1334" max="1334" width="11" customWidth="1"/>
    <col min="1335" max="1336" width="12" bestFit="1" customWidth="1"/>
    <col min="1337" max="1337" width="13.42578125" bestFit="1" customWidth="1"/>
    <col min="1338" max="1338" width="6.140625" customWidth="1"/>
    <col min="1339" max="1339" width="11" customWidth="1"/>
    <col min="1340" max="1347" width="12" bestFit="1" customWidth="1"/>
    <col min="1348" max="1348" width="12.28515625" bestFit="1" customWidth="1"/>
    <col min="1349" max="1349" width="5.85546875" customWidth="1"/>
    <col min="1350" max="1350" width="11" customWidth="1"/>
    <col min="1351" max="1359" width="12" bestFit="1" customWidth="1"/>
    <col min="1360" max="1360" width="6.5703125" customWidth="1"/>
    <col min="1361" max="1361" width="11" customWidth="1"/>
    <col min="1362" max="1363" width="12" bestFit="1" customWidth="1"/>
    <col min="1364" max="1364" width="12.7109375" bestFit="1" customWidth="1"/>
    <col min="1365" max="1365" width="6.28515625" customWidth="1"/>
    <col min="1366" max="1373" width="12" bestFit="1" customWidth="1"/>
    <col min="1374" max="1374" width="11" customWidth="1"/>
    <col min="1375" max="1375" width="12.42578125" bestFit="1" customWidth="1"/>
    <col min="1376" max="1376" width="6.7109375" customWidth="1"/>
    <col min="1377" max="1379" width="12" bestFit="1" customWidth="1"/>
    <col min="1380" max="1380" width="11" customWidth="1"/>
    <col min="1381" max="1385" width="12" bestFit="1" customWidth="1"/>
    <col min="1386" max="1386" width="12.85546875" bestFit="1" customWidth="1"/>
    <col min="1387" max="1387" width="6.28515625" customWidth="1"/>
    <col min="1388" max="1396" width="12" bestFit="1" customWidth="1"/>
    <col min="1397" max="1397" width="12.42578125" bestFit="1" customWidth="1"/>
    <col min="1398" max="1398" width="6.28515625" customWidth="1"/>
    <col min="1399" max="1407" width="12" bestFit="1" customWidth="1"/>
    <col min="1408" max="1408" width="12.42578125" bestFit="1" customWidth="1"/>
    <col min="1409" max="1409" width="6.140625" customWidth="1"/>
    <col min="1410" max="1410" width="11" customWidth="1"/>
    <col min="1411" max="1418" width="12" bestFit="1" customWidth="1"/>
    <col min="1419" max="1419" width="12.28515625" bestFit="1" customWidth="1"/>
    <col min="1420" max="1420" width="6.42578125" customWidth="1"/>
    <col min="1421" max="1421" width="11" customWidth="1"/>
    <col min="1422" max="1429" width="12" bestFit="1" customWidth="1"/>
    <col min="1430" max="1430" width="12.5703125" bestFit="1" customWidth="1"/>
    <col min="1431" max="1431" width="6.42578125" customWidth="1"/>
    <col min="1432" max="1432" width="11" customWidth="1"/>
    <col min="1433" max="1440" width="12" bestFit="1" customWidth="1"/>
    <col min="1441" max="1441" width="12.5703125" bestFit="1" customWidth="1"/>
    <col min="1442" max="1442" width="7.42578125" customWidth="1"/>
    <col min="1443" max="1443" width="11" customWidth="1"/>
    <col min="1444" max="1451" width="12" bestFit="1" customWidth="1"/>
    <col min="1452" max="1452" width="13.5703125" bestFit="1" customWidth="1"/>
    <col min="1453" max="1453" width="6.28515625" customWidth="1"/>
    <col min="1454" max="1454" width="11" customWidth="1"/>
    <col min="1455" max="1462" width="12" bestFit="1" customWidth="1"/>
    <col min="1463" max="1463" width="12.42578125" bestFit="1" customWidth="1"/>
    <col min="1464" max="1464" width="6.42578125" customWidth="1"/>
    <col min="1465" max="1465" width="11" customWidth="1"/>
    <col min="1466" max="1473" width="12" bestFit="1" customWidth="1"/>
    <col min="1474" max="1474" width="12.5703125" bestFit="1" customWidth="1"/>
    <col min="1475" max="1475" width="6.85546875" customWidth="1"/>
    <col min="1476" max="1476" width="11" customWidth="1"/>
    <col min="1477" max="1484" width="12" bestFit="1" customWidth="1"/>
    <col min="1485" max="1485" width="13" bestFit="1" customWidth="1"/>
    <col min="1486" max="1486" width="6.5703125" customWidth="1"/>
    <col min="1487" max="1487" width="11" customWidth="1"/>
    <col min="1488" max="1495" width="12" bestFit="1" customWidth="1"/>
    <col min="1496" max="1496" width="12.7109375" bestFit="1" customWidth="1"/>
    <col min="1497" max="1497" width="14.140625" bestFit="1" customWidth="1"/>
    <col min="1498" max="1498" width="6.85546875" customWidth="1"/>
    <col min="1499" max="1499" width="11" customWidth="1"/>
    <col min="1500" max="1507" width="12" bestFit="1" customWidth="1"/>
    <col min="1508" max="1508" width="12.5703125" bestFit="1" customWidth="1"/>
    <col min="1509" max="1509" width="6.5703125" customWidth="1"/>
    <col min="1510" max="1510" width="11" customWidth="1"/>
    <col min="1511" max="1512" width="12" bestFit="1" customWidth="1"/>
    <col min="1513" max="1513" width="11" customWidth="1"/>
    <col min="1514" max="1514" width="12.7109375" bestFit="1" customWidth="1"/>
    <col min="1515" max="1515" width="7.28515625" customWidth="1"/>
    <col min="1516" max="1518" width="12" bestFit="1" customWidth="1"/>
    <col min="1519" max="1519" width="13.42578125" bestFit="1" customWidth="1"/>
    <col min="1520" max="1520" width="6.140625" customWidth="1"/>
    <col min="1521" max="1521" width="11" customWidth="1"/>
    <col min="1522" max="1529" width="12" bestFit="1" customWidth="1"/>
    <col min="1530" max="1530" width="12.28515625" bestFit="1" customWidth="1"/>
    <col min="1531" max="1531" width="5.85546875" customWidth="1"/>
    <col min="1532" max="1532" width="11" customWidth="1"/>
    <col min="1533" max="1541" width="12" bestFit="1" customWidth="1"/>
    <col min="1542" max="1542" width="6.5703125" customWidth="1"/>
    <col min="1543" max="1545" width="12" bestFit="1" customWidth="1"/>
    <col min="1546" max="1546" width="12.7109375" bestFit="1" customWidth="1"/>
    <col min="1547" max="1547" width="6.28515625" customWidth="1"/>
    <col min="1548" max="1551" width="12" bestFit="1" customWidth="1"/>
    <col min="1552" max="1552" width="12.42578125" bestFit="1" customWidth="1"/>
    <col min="1553" max="1553" width="6.7109375" customWidth="1"/>
    <col min="1554" max="1557" width="12" bestFit="1" customWidth="1"/>
    <col min="1558" max="1558" width="12.85546875" bestFit="1" customWidth="1"/>
    <col min="1559" max="1559" width="6.28515625" customWidth="1"/>
    <col min="1560" max="1560" width="11" customWidth="1"/>
    <col min="1561" max="1562" width="12" bestFit="1" customWidth="1"/>
    <col min="1563" max="1563" width="11" customWidth="1"/>
    <col min="1564" max="1564" width="12.42578125" bestFit="1" customWidth="1"/>
    <col min="1565" max="1565" width="6.28515625" customWidth="1"/>
    <col min="1566" max="1566" width="11" customWidth="1"/>
    <col min="1567" max="1568" width="12" bestFit="1" customWidth="1"/>
    <col min="1569" max="1569" width="11" customWidth="1"/>
    <col min="1570" max="1570" width="12.42578125" bestFit="1" customWidth="1"/>
    <col min="1571" max="1571" width="6.140625" customWidth="1"/>
    <col min="1572" max="1572" width="11" customWidth="1"/>
    <col min="1573" max="1580" width="12" bestFit="1" customWidth="1"/>
    <col min="1581" max="1581" width="12.28515625" bestFit="1" customWidth="1"/>
    <col min="1582" max="1582" width="6.42578125" customWidth="1"/>
    <col min="1583" max="1583" width="11" customWidth="1"/>
    <col min="1584" max="1591" width="12" bestFit="1" customWidth="1"/>
    <col min="1592" max="1592" width="12.5703125" bestFit="1" customWidth="1"/>
    <col min="1593" max="1593" width="6.42578125" customWidth="1"/>
    <col min="1594" max="1594" width="11" customWidth="1"/>
    <col min="1595" max="1602" width="12" bestFit="1" customWidth="1"/>
    <col min="1603" max="1603" width="12.5703125" bestFit="1" customWidth="1"/>
    <col min="1604" max="1604" width="7.42578125" customWidth="1"/>
    <col min="1605" max="1605" width="11" customWidth="1"/>
    <col min="1606" max="1613" width="12" bestFit="1" customWidth="1"/>
    <col min="1614" max="1614" width="13.5703125" bestFit="1" customWidth="1"/>
    <col min="1615" max="1615" width="6.28515625" customWidth="1"/>
    <col min="1616" max="1616" width="11" customWidth="1"/>
    <col min="1617" max="1624" width="12" bestFit="1" customWidth="1"/>
    <col min="1625" max="1625" width="12.42578125" bestFit="1" customWidth="1"/>
    <col min="1626" max="1626" width="6.42578125" customWidth="1"/>
    <col min="1627" max="1627" width="11" customWidth="1"/>
    <col min="1628" max="1635" width="12" bestFit="1" customWidth="1"/>
    <col min="1636" max="1636" width="12.5703125" bestFit="1" customWidth="1"/>
    <col min="1637" max="1637" width="6.85546875" customWidth="1"/>
    <col min="1638" max="1638" width="11" customWidth="1"/>
    <col min="1639" max="1646" width="12" bestFit="1" customWidth="1"/>
    <col min="1647" max="1647" width="13" bestFit="1" customWidth="1"/>
    <col min="1648" max="1648" width="6.5703125" customWidth="1"/>
    <col min="1649" max="1649" width="11" customWidth="1"/>
    <col min="1650" max="1657" width="12" bestFit="1" customWidth="1"/>
    <col min="1658" max="1658" width="12.7109375" bestFit="1" customWidth="1"/>
    <col min="1659" max="1659" width="13" bestFit="1" customWidth="1"/>
    <col min="1660" max="1660" width="7.85546875" customWidth="1"/>
    <col min="1661" max="1669" width="5" customWidth="1"/>
    <col min="1670" max="1670" width="12.5703125" bestFit="1" customWidth="1"/>
    <col min="1671" max="1671" width="6.5703125" customWidth="1"/>
    <col min="1672" max="1680" width="5" customWidth="1"/>
    <col min="1681" max="1681" width="12.7109375" bestFit="1" customWidth="1"/>
    <col min="1682" max="1682" width="7.28515625" customWidth="1"/>
    <col min="1683" max="1691" width="5" customWidth="1"/>
    <col min="1692" max="1692" width="13.42578125" bestFit="1" customWidth="1"/>
    <col min="1693" max="1693" width="6.140625" customWidth="1"/>
    <col min="1694" max="1702" width="5" customWidth="1"/>
    <col min="1703" max="1703" width="12.28515625" bestFit="1" customWidth="1"/>
    <col min="1704" max="1704" width="5.85546875" customWidth="1"/>
    <col min="1705" max="1713" width="5" customWidth="1"/>
    <col min="1714" max="1714" width="12" bestFit="1" customWidth="1"/>
    <col min="1715" max="1715" width="6.5703125" customWidth="1"/>
    <col min="1716" max="1724" width="5" customWidth="1"/>
    <col min="1725" max="1725" width="12.7109375" bestFit="1" customWidth="1"/>
    <col min="1726" max="1726" width="6.28515625" customWidth="1"/>
    <col min="1727" max="1735" width="5" customWidth="1"/>
    <col min="1736" max="1736" width="12.42578125" bestFit="1" customWidth="1"/>
    <col min="1737" max="1737" width="6.7109375" customWidth="1"/>
    <col min="1738" max="1746" width="5" customWidth="1"/>
    <col min="1747" max="1747" width="12.85546875" bestFit="1" customWidth="1"/>
    <col min="1748" max="1748" width="6.28515625" customWidth="1"/>
    <col min="1749" max="1757" width="5" customWidth="1"/>
    <col min="1758" max="1758" width="12.42578125" bestFit="1" customWidth="1"/>
    <col min="1759" max="1759" width="6.28515625" customWidth="1"/>
    <col min="1760" max="1768" width="5" customWidth="1"/>
    <col min="1769" max="1769" width="12.42578125" bestFit="1" customWidth="1"/>
    <col min="1770" max="1770" width="6.140625" customWidth="1"/>
    <col min="1771" max="1779" width="5" customWidth="1"/>
    <col min="1780" max="1780" width="12.28515625" bestFit="1" customWidth="1"/>
    <col min="1781" max="1781" width="6.42578125" customWidth="1"/>
    <col min="1782" max="1790" width="5" customWidth="1"/>
    <col min="1791" max="1791" width="12.5703125" bestFit="1" customWidth="1"/>
    <col min="1792" max="1792" width="6.42578125" customWidth="1"/>
    <col min="1793" max="1801" width="5" customWidth="1"/>
    <col min="1802" max="1802" width="12.5703125" bestFit="1" customWidth="1"/>
    <col min="1803" max="1803" width="7.42578125" customWidth="1"/>
    <col min="1804" max="1812" width="5" customWidth="1"/>
    <col min="1813" max="1813" width="13.5703125" bestFit="1" customWidth="1"/>
    <col min="1814" max="1814" width="6.28515625" customWidth="1"/>
    <col min="1815" max="1823" width="5" customWidth="1"/>
    <col min="1824" max="1824" width="12.42578125" bestFit="1" customWidth="1"/>
    <col min="1825" max="1825" width="6.42578125" customWidth="1"/>
    <col min="1826" max="1834" width="5" customWidth="1"/>
    <col min="1835" max="1835" width="12.5703125" bestFit="1" customWidth="1"/>
    <col min="1836" max="1836" width="6.85546875" customWidth="1"/>
    <col min="1837" max="1845" width="5" customWidth="1"/>
    <col min="1846" max="1846" width="13" bestFit="1" customWidth="1"/>
    <col min="1847" max="1847" width="6.5703125" customWidth="1"/>
    <col min="1848" max="1856" width="5" customWidth="1"/>
    <col min="1857" max="1857" width="12.7109375" bestFit="1" customWidth="1"/>
    <col min="1858" max="1858" width="14" bestFit="1" customWidth="1"/>
    <col min="1859" max="1859" width="8.28515625" customWidth="1"/>
    <col min="1860" max="1860" width="11" customWidth="1"/>
    <col min="1861" max="1868" width="12" bestFit="1" customWidth="1"/>
    <col min="1869" max="1869" width="12.5703125" bestFit="1" customWidth="1"/>
    <col min="1870" max="1870" width="6.5703125" customWidth="1"/>
    <col min="1871" max="1876" width="12" bestFit="1" customWidth="1"/>
    <col min="1877" max="1877" width="11" customWidth="1"/>
    <col min="1878" max="1879" width="12" bestFit="1" customWidth="1"/>
    <col min="1880" max="1880" width="12.7109375" bestFit="1" customWidth="1"/>
    <col min="1881" max="1881" width="7.28515625" customWidth="1"/>
    <col min="1882" max="1883" width="12" bestFit="1" customWidth="1"/>
    <col min="1884" max="1884" width="11" customWidth="1"/>
    <col min="1885" max="1890" width="12" bestFit="1" customWidth="1"/>
    <col min="1891" max="1891" width="13.42578125" bestFit="1" customWidth="1"/>
    <col min="1892" max="1892" width="6.140625" customWidth="1"/>
    <col min="1893" max="1893" width="11" customWidth="1"/>
    <col min="1894" max="1901" width="12" bestFit="1" customWidth="1"/>
    <col min="1902" max="1902" width="12.28515625" bestFit="1" customWidth="1"/>
    <col min="1903" max="1903" width="5.85546875" customWidth="1"/>
    <col min="1904" max="1904" width="11" customWidth="1"/>
    <col min="1905" max="1913" width="12" bestFit="1" customWidth="1"/>
    <col min="1914" max="1914" width="6.5703125" customWidth="1"/>
    <col min="1915" max="1916" width="12" bestFit="1" customWidth="1"/>
    <col min="1917" max="1917" width="11" customWidth="1"/>
    <col min="1918" max="1923" width="12" bestFit="1" customWidth="1"/>
    <col min="1924" max="1924" width="12.7109375" bestFit="1" customWidth="1"/>
    <col min="1925" max="1925" width="6.28515625" customWidth="1"/>
    <col min="1926" max="1929" width="12" bestFit="1" customWidth="1"/>
    <col min="1930" max="1930" width="12.42578125" bestFit="1" customWidth="1"/>
    <col min="1931" max="1931" width="6.7109375" customWidth="1"/>
    <col min="1932" max="1936" width="12" bestFit="1" customWidth="1"/>
    <col min="1937" max="1937" width="11" customWidth="1"/>
    <col min="1938" max="1940" width="12" bestFit="1" customWidth="1"/>
    <col min="1941" max="1941" width="12.85546875" bestFit="1" customWidth="1"/>
    <col min="1942" max="1942" width="6.28515625" customWidth="1"/>
    <col min="1943" max="1948" width="12" bestFit="1" customWidth="1"/>
    <col min="1949" max="1949" width="11" customWidth="1"/>
    <col min="1950" max="1951" width="12" bestFit="1" customWidth="1"/>
    <col min="1952" max="1952" width="12.42578125" bestFit="1" customWidth="1"/>
    <col min="1953" max="1953" width="6.28515625" customWidth="1"/>
    <col min="1954" max="1959" width="12" bestFit="1" customWidth="1"/>
    <col min="1960" max="1960" width="11" customWidth="1"/>
    <col min="1961" max="1962" width="12" bestFit="1" customWidth="1"/>
    <col min="1963" max="1963" width="12.42578125" bestFit="1" customWidth="1"/>
    <col min="1964" max="1964" width="6.140625" customWidth="1"/>
    <col min="1965" max="1965" width="11" customWidth="1"/>
    <col min="1966" max="1973" width="12" bestFit="1" customWidth="1"/>
    <col min="1974" max="1974" width="12.28515625" bestFit="1" customWidth="1"/>
    <col min="1975" max="1975" width="6.42578125" customWidth="1"/>
    <col min="1976" max="1976" width="11" customWidth="1"/>
    <col min="1977" max="1984" width="12" bestFit="1" customWidth="1"/>
    <col min="1985" max="1985" width="12.5703125" bestFit="1" customWidth="1"/>
    <col min="1986" max="1986" width="6.42578125" customWidth="1"/>
    <col min="1987" max="1987" width="11" customWidth="1"/>
    <col min="1988" max="1995" width="12" bestFit="1" customWidth="1"/>
    <col min="1996" max="1996" width="12.5703125" bestFit="1" customWidth="1"/>
    <col min="1997" max="1997" width="7.42578125" customWidth="1"/>
    <col min="1998" max="1998" width="11" customWidth="1"/>
    <col min="1999" max="2006" width="12" bestFit="1" customWidth="1"/>
    <col min="2007" max="2007" width="13.5703125" bestFit="1" customWidth="1"/>
    <col min="2008" max="2008" width="6.28515625" customWidth="1"/>
    <col min="2009" max="2009" width="11" customWidth="1"/>
    <col min="2010" max="2017" width="12" bestFit="1" customWidth="1"/>
    <col min="2018" max="2018" width="12.42578125" bestFit="1" customWidth="1"/>
    <col min="2019" max="2019" width="6.42578125" customWidth="1"/>
    <col min="2020" max="2020" width="11" customWidth="1"/>
    <col min="2021" max="2028" width="12" bestFit="1" customWidth="1"/>
    <col min="2029" max="2029" width="12.5703125" bestFit="1" customWidth="1"/>
    <col min="2030" max="2030" width="6.85546875" customWidth="1"/>
    <col min="2031" max="2031" width="11" customWidth="1"/>
    <col min="2032" max="2039" width="12" bestFit="1" customWidth="1"/>
    <col min="2040" max="2040" width="13" bestFit="1" customWidth="1"/>
    <col min="2041" max="2041" width="6.5703125" customWidth="1"/>
    <col min="2042" max="2042" width="11" customWidth="1"/>
    <col min="2043" max="2050" width="12" bestFit="1" customWidth="1"/>
    <col min="2051" max="2051" width="12.7109375" bestFit="1" customWidth="1"/>
    <col min="2052" max="2052" width="14.42578125" bestFit="1" customWidth="1"/>
    <col min="2053" max="2053" width="7" customWidth="1"/>
    <col min="2054" max="2054" width="11" customWidth="1"/>
    <col min="2055" max="2062" width="12" bestFit="1" customWidth="1"/>
    <col min="2063" max="2063" width="12.5703125" bestFit="1" customWidth="1"/>
    <col min="2064" max="2064" width="6.5703125" customWidth="1"/>
    <col min="2065" max="2072" width="12" bestFit="1" customWidth="1"/>
    <col min="2073" max="2073" width="11" customWidth="1"/>
    <col min="2074" max="2074" width="12.7109375" bestFit="1" customWidth="1"/>
    <col min="2075" max="2075" width="7.28515625" customWidth="1"/>
    <col min="2076" max="2084" width="12" bestFit="1" customWidth="1"/>
    <col min="2085" max="2085" width="13.42578125" bestFit="1" customWidth="1"/>
    <col min="2086" max="2086" width="6.140625" customWidth="1"/>
    <col min="2087" max="2087" width="11" customWidth="1"/>
    <col min="2088" max="2095" width="12" bestFit="1" customWidth="1"/>
    <col min="2096" max="2096" width="12.28515625" bestFit="1" customWidth="1"/>
    <col min="2097" max="2097" width="5.85546875" customWidth="1"/>
    <col min="2098" max="2098" width="11" customWidth="1"/>
    <col min="2099" max="2107" width="12" bestFit="1" customWidth="1"/>
    <col min="2108" max="2108" width="6.5703125" customWidth="1"/>
    <col min="2109" max="2117" width="12" bestFit="1" customWidth="1"/>
    <col min="2118" max="2118" width="12.7109375" bestFit="1" customWidth="1"/>
    <col min="2119" max="2119" width="6.28515625" customWidth="1"/>
    <col min="2120" max="2120" width="11" customWidth="1"/>
    <col min="2121" max="2122" width="12" bestFit="1" customWidth="1"/>
    <col min="2123" max="2123" width="11" customWidth="1"/>
    <col min="2124" max="2128" width="12" bestFit="1" customWidth="1"/>
    <col min="2129" max="2129" width="12.42578125" bestFit="1" customWidth="1"/>
    <col min="2130" max="2130" width="6.7109375" customWidth="1"/>
    <col min="2131" max="2135" width="12" bestFit="1" customWidth="1"/>
    <col min="2136" max="2136" width="11" customWidth="1"/>
    <col min="2137" max="2139" width="12" bestFit="1" customWidth="1"/>
    <col min="2140" max="2140" width="12.85546875" bestFit="1" customWidth="1"/>
    <col min="2141" max="2141" width="6.28515625" customWidth="1"/>
    <col min="2142" max="2149" width="12" bestFit="1" customWidth="1"/>
    <col min="2150" max="2150" width="11" customWidth="1"/>
    <col min="2151" max="2151" width="12.42578125" bestFit="1" customWidth="1"/>
    <col min="2152" max="2152" width="6.28515625" customWidth="1"/>
    <col min="2153" max="2160" width="12" bestFit="1" customWidth="1"/>
    <col min="2161" max="2161" width="11" customWidth="1"/>
    <col min="2162" max="2162" width="12.42578125" bestFit="1" customWidth="1"/>
    <col min="2163" max="2163" width="6.140625" customWidth="1"/>
    <col min="2164" max="2164" width="11" customWidth="1"/>
    <col min="2165" max="2172" width="12" bestFit="1" customWidth="1"/>
    <col min="2173" max="2173" width="12.28515625" bestFit="1" customWidth="1"/>
    <col min="2174" max="2174" width="6.42578125" customWidth="1"/>
    <col min="2175" max="2175" width="11" customWidth="1"/>
    <col min="2176" max="2183" width="12" bestFit="1" customWidth="1"/>
    <col min="2184" max="2184" width="12.5703125" bestFit="1" customWidth="1"/>
    <col min="2185" max="2185" width="6.42578125" customWidth="1"/>
    <col min="2186" max="2186" width="11" customWidth="1"/>
    <col min="2187" max="2194" width="12" bestFit="1" customWidth="1"/>
    <col min="2195" max="2195" width="12.5703125" bestFit="1" customWidth="1"/>
    <col min="2196" max="2196" width="7.42578125" customWidth="1"/>
    <col min="2197" max="2197" width="11" customWidth="1"/>
    <col min="2198" max="2205" width="12" bestFit="1" customWidth="1"/>
    <col min="2206" max="2206" width="13.5703125" bestFit="1" customWidth="1"/>
    <col min="2207" max="2207" width="6.28515625" customWidth="1"/>
    <col min="2208" max="2208" width="11" customWidth="1"/>
    <col min="2209" max="2216" width="12" bestFit="1" customWidth="1"/>
    <col min="2217" max="2217" width="12.42578125" bestFit="1" customWidth="1"/>
    <col min="2218" max="2218" width="6.42578125" customWidth="1"/>
    <col min="2219" max="2219" width="11" customWidth="1"/>
    <col min="2220" max="2227" width="12" bestFit="1" customWidth="1"/>
    <col min="2228" max="2228" width="12.5703125" bestFit="1" customWidth="1"/>
    <col min="2229" max="2229" width="6.85546875" customWidth="1"/>
    <col min="2230" max="2230" width="11" customWidth="1"/>
    <col min="2231" max="2238" width="12" bestFit="1" customWidth="1"/>
    <col min="2239" max="2239" width="13" bestFit="1" customWidth="1"/>
    <col min="2240" max="2240" width="6.5703125" customWidth="1"/>
    <col min="2241" max="2241" width="11" customWidth="1"/>
    <col min="2242" max="2249" width="12" bestFit="1" customWidth="1"/>
    <col min="2250" max="2250" width="12.7109375" bestFit="1" customWidth="1"/>
    <col min="2251" max="2251" width="13.140625" bestFit="1" customWidth="1"/>
    <col min="2252" max="2252" width="7.42578125" customWidth="1"/>
    <col min="2253" max="2253" width="11" customWidth="1"/>
    <col min="2254" max="2261" width="12" bestFit="1" customWidth="1"/>
    <col min="2262" max="2262" width="12.5703125" bestFit="1" customWidth="1"/>
    <col min="2263" max="2263" width="6.5703125" customWidth="1"/>
    <col min="2264" max="2264" width="11" customWidth="1"/>
    <col min="2265" max="2266" width="12" bestFit="1" customWidth="1"/>
    <col min="2267" max="2267" width="11" customWidth="1"/>
    <col min="2268" max="2268" width="12.7109375" bestFit="1" customWidth="1"/>
    <col min="2269" max="2269" width="7.28515625" customWidth="1"/>
    <col min="2270" max="2272" width="12" bestFit="1" customWidth="1"/>
    <col min="2273" max="2273" width="13.42578125" bestFit="1" customWidth="1"/>
    <col min="2274" max="2274" width="6.140625" customWidth="1"/>
    <col min="2275" max="2275" width="11" customWidth="1"/>
    <col min="2276" max="2283" width="12" bestFit="1" customWidth="1"/>
    <col min="2284" max="2284" width="12.28515625" bestFit="1" customWidth="1"/>
    <col min="2285" max="2285" width="5.85546875" customWidth="1"/>
    <col min="2286" max="2286" width="11" customWidth="1"/>
    <col min="2287" max="2295" width="12" bestFit="1" customWidth="1"/>
    <col min="2296" max="2296" width="6.5703125" customWidth="1"/>
    <col min="2297" max="2299" width="12" bestFit="1" customWidth="1"/>
    <col min="2300" max="2300" width="12.7109375" bestFit="1" customWidth="1"/>
    <col min="2301" max="2301" width="6.28515625" customWidth="1"/>
    <col min="2302" max="2305" width="12" bestFit="1" customWidth="1"/>
    <col min="2306" max="2306" width="12.42578125" bestFit="1" customWidth="1"/>
    <col min="2307" max="2307" width="6.7109375" customWidth="1"/>
    <col min="2308" max="2311" width="12" bestFit="1" customWidth="1"/>
    <col min="2312" max="2312" width="12.85546875" bestFit="1" customWidth="1"/>
    <col min="2313" max="2313" width="6.28515625" customWidth="1"/>
    <col min="2314" max="2314" width="11" customWidth="1"/>
    <col min="2315" max="2316" width="12" bestFit="1" customWidth="1"/>
    <col min="2317" max="2317" width="11" customWidth="1"/>
    <col min="2318" max="2318" width="12.42578125" bestFit="1" customWidth="1"/>
    <col min="2319" max="2319" width="6.28515625" customWidth="1"/>
    <col min="2320" max="2320" width="11" customWidth="1"/>
    <col min="2321" max="2322" width="12" bestFit="1" customWidth="1"/>
    <col min="2323" max="2323" width="11" customWidth="1"/>
    <col min="2324" max="2324" width="12.42578125" bestFit="1" customWidth="1"/>
    <col min="2325" max="2325" width="6.140625" customWidth="1"/>
    <col min="2326" max="2326" width="11" customWidth="1"/>
    <col min="2327" max="2334" width="12" bestFit="1" customWidth="1"/>
    <col min="2335" max="2335" width="12.28515625" bestFit="1" customWidth="1"/>
    <col min="2336" max="2336" width="6.42578125" customWidth="1"/>
    <col min="2337" max="2337" width="11" customWidth="1"/>
    <col min="2338" max="2345" width="12" bestFit="1" customWidth="1"/>
    <col min="2346" max="2346" width="12.5703125" bestFit="1" customWidth="1"/>
    <col min="2347" max="2347" width="6.42578125" customWidth="1"/>
    <col min="2348" max="2348" width="11" customWidth="1"/>
    <col min="2349" max="2356" width="12" bestFit="1" customWidth="1"/>
    <col min="2357" max="2357" width="12.5703125" bestFit="1" customWidth="1"/>
    <col min="2358" max="2358" width="7.42578125" customWidth="1"/>
    <col min="2359" max="2359" width="11" customWidth="1"/>
    <col min="2360" max="2367" width="12" bestFit="1" customWidth="1"/>
    <col min="2368" max="2368" width="13.5703125" bestFit="1" customWidth="1"/>
    <col min="2369" max="2369" width="6.28515625" customWidth="1"/>
    <col min="2370" max="2370" width="11" customWidth="1"/>
    <col min="2371" max="2378" width="12" bestFit="1" customWidth="1"/>
    <col min="2379" max="2379" width="12.42578125" bestFit="1" customWidth="1"/>
    <col min="2380" max="2380" width="6.42578125" customWidth="1"/>
    <col min="2381" max="2381" width="11" customWidth="1"/>
    <col min="2382" max="2389" width="12" bestFit="1" customWidth="1"/>
    <col min="2390" max="2390" width="12.5703125" bestFit="1" customWidth="1"/>
    <col min="2391" max="2391" width="6.85546875" customWidth="1"/>
    <col min="2392" max="2392" width="11" customWidth="1"/>
    <col min="2393" max="2400" width="12" bestFit="1" customWidth="1"/>
    <col min="2401" max="2401" width="13" bestFit="1" customWidth="1"/>
    <col min="2402" max="2402" width="6.5703125" customWidth="1"/>
    <col min="2403" max="2403" width="11" customWidth="1"/>
    <col min="2404" max="2411" width="12" bestFit="1" customWidth="1"/>
    <col min="2412" max="2412" width="12.7109375" bestFit="1" customWidth="1"/>
    <col min="2413" max="2413" width="13.5703125" bestFit="1" customWidth="1"/>
    <col min="2414" max="2414" width="10.28515625" customWidth="1"/>
    <col min="2415" max="2415" width="11" customWidth="1"/>
    <col min="2416" max="2423" width="12" bestFit="1" customWidth="1"/>
    <col min="2424" max="2424" width="12.5703125" bestFit="1" customWidth="1"/>
    <col min="2425" max="2425" width="6.5703125" customWidth="1"/>
    <col min="2426" max="2426" width="5" customWidth="1"/>
    <col min="2427" max="2429" width="12" bestFit="1" customWidth="1"/>
    <col min="2430" max="2430" width="12.7109375" bestFit="1" customWidth="1"/>
    <col min="2431" max="2431" width="7.28515625" customWidth="1"/>
    <col min="2432" max="2433" width="5" customWidth="1"/>
    <col min="2434" max="2434" width="13.42578125" bestFit="1" customWidth="1"/>
    <col min="2435" max="2435" width="6.140625" customWidth="1"/>
    <col min="2436" max="2436" width="11" customWidth="1"/>
    <col min="2437" max="2444" width="12" bestFit="1" customWidth="1"/>
    <col min="2445" max="2445" width="12.28515625" bestFit="1" customWidth="1"/>
    <col min="2446" max="2446" width="5.85546875" customWidth="1"/>
    <col min="2447" max="2447" width="11" customWidth="1"/>
    <col min="2448" max="2456" width="12" bestFit="1" customWidth="1"/>
    <col min="2457" max="2457" width="6.5703125" customWidth="1"/>
    <col min="2458" max="2459" width="5" customWidth="1"/>
    <col min="2460" max="2460" width="12.7109375" bestFit="1" customWidth="1"/>
    <col min="2461" max="2461" width="6.28515625" customWidth="1"/>
    <col min="2462" max="2463" width="5" customWidth="1"/>
    <col min="2464" max="2464" width="12" bestFit="1" customWidth="1"/>
    <col min="2465" max="2465" width="5" customWidth="1"/>
    <col min="2466" max="2466" width="12.42578125" bestFit="1" customWidth="1"/>
    <col min="2467" max="2467" width="6.7109375" customWidth="1"/>
    <col min="2468" max="2468" width="5" customWidth="1"/>
    <col min="2469" max="2471" width="12" bestFit="1" customWidth="1"/>
    <col min="2472" max="2472" width="12.85546875" bestFit="1" customWidth="1"/>
    <col min="2473" max="2473" width="6.28515625" customWidth="1"/>
    <col min="2474" max="2474" width="5" customWidth="1"/>
    <col min="2475" max="2477" width="12" bestFit="1" customWidth="1"/>
    <col min="2478" max="2478" width="12.42578125" bestFit="1" customWidth="1"/>
    <col min="2479" max="2479" width="6.28515625" customWidth="1"/>
    <col min="2480" max="2480" width="5" customWidth="1"/>
    <col min="2481" max="2483" width="12" bestFit="1" customWidth="1"/>
    <col min="2484" max="2484" width="12.42578125" bestFit="1" customWidth="1"/>
    <col min="2485" max="2485" width="6.140625" customWidth="1"/>
    <col min="2486" max="2486" width="11" customWidth="1"/>
    <col min="2487" max="2494" width="12" bestFit="1" customWidth="1"/>
    <col min="2495" max="2495" width="12.28515625" bestFit="1" customWidth="1"/>
    <col min="2496" max="2496" width="6.42578125" customWidth="1"/>
    <col min="2497" max="2497" width="11" customWidth="1"/>
    <col min="2498" max="2505" width="12" bestFit="1" customWidth="1"/>
    <col min="2506" max="2506" width="12.5703125" bestFit="1" customWidth="1"/>
    <col min="2507" max="2507" width="6.42578125" customWidth="1"/>
    <col min="2508" max="2508" width="11" customWidth="1"/>
    <col min="2509" max="2516" width="12" bestFit="1" customWidth="1"/>
    <col min="2517" max="2517" width="12.5703125" bestFit="1" customWidth="1"/>
    <col min="2518" max="2518" width="7.42578125" customWidth="1"/>
    <col min="2519" max="2519" width="11" customWidth="1"/>
    <col min="2520" max="2527" width="12" bestFit="1" customWidth="1"/>
    <col min="2528" max="2528" width="13.5703125" bestFit="1" customWidth="1"/>
    <col min="2529" max="2529" width="6.28515625" customWidth="1"/>
    <col min="2530" max="2530" width="11" customWidth="1"/>
    <col min="2531" max="2538" width="12" bestFit="1" customWidth="1"/>
    <col min="2539" max="2539" width="12.42578125" bestFit="1" customWidth="1"/>
    <col min="2540" max="2540" width="6.42578125" customWidth="1"/>
    <col min="2541" max="2541" width="11" customWidth="1"/>
    <col min="2542" max="2549" width="12" bestFit="1" customWidth="1"/>
    <col min="2550" max="2550" width="12.5703125" bestFit="1" customWidth="1"/>
    <col min="2551" max="2551" width="6.85546875" customWidth="1"/>
    <col min="2552" max="2552" width="11" customWidth="1"/>
    <col min="2553" max="2560" width="12" bestFit="1" customWidth="1"/>
    <col min="2561" max="2561" width="13" bestFit="1" customWidth="1"/>
    <col min="2562" max="2562" width="6.5703125" customWidth="1"/>
    <col min="2563" max="2563" width="11" customWidth="1"/>
    <col min="2564" max="2571" width="12" bestFit="1" customWidth="1"/>
    <col min="2572" max="2572" width="12.7109375" bestFit="1" customWidth="1"/>
    <col min="2573" max="2573" width="16.5703125" bestFit="1" customWidth="1"/>
    <col min="2574" max="2574" width="9.85546875" customWidth="1"/>
    <col min="2575" max="2575" width="11" customWidth="1"/>
    <col min="2576" max="2583" width="12" bestFit="1" customWidth="1"/>
    <col min="2584" max="2584" width="12.5703125" bestFit="1" customWidth="1"/>
    <col min="2585" max="2585" width="6.5703125" customWidth="1"/>
    <col min="2586" max="2587" width="12" bestFit="1" customWidth="1"/>
    <col min="2588" max="2588" width="12.7109375" bestFit="1" customWidth="1"/>
    <col min="2589" max="2589" width="7.28515625" customWidth="1"/>
    <col min="2590" max="2590" width="13.42578125" bestFit="1" customWidth="1"/>
    <col min="2591" max="2591" width="6.140625" customWidth="1"/>
    <col min="2592" max="2592" width="11" customWidth="1"/>
    <col min="2593" max="2600" width="12" bestFit="1" customWidth="1"/>
    <col min="2601" max="2601" width="12.28515625" bestFit="1" customWidth="1"/>
    <col min="2602" max="2602" width="5.85546875" customWidth="1"/>
    <col min="2603" max="2603" width="11" customWidth="1"/>
    <col min="2604" max="2612" width="12" bestFit="1" customWidth="1"/>
    <col min="2613" max="2613" width="6.5703125" customWidth="1"/>
    <col min="2614" max="2614" width="12.7109375" bestFit="1" customWidth="1"/>
    <col min="2615" max="2615" width="6.28515625" customWidth="1"/>
    <col min="2616" max="2617" width="5" customWidth="1"/>
    <col min="2618" max="2618" width="12" bestFit="1" customWidth="1"/>
    <col min="2619" max="2619" width="5" customWidth="1"/>
    <col min="2620" max="2620" width="12.42578125" bestFit="1" customWidth="1"/>
    <col min="2621" max="2621" width="6.7109375" customWidth="1"/>
    <col min="2622" max="2624" width="12" bestFit="1" customWidth="1"/>
    <col min="2625" max="2625" width="5" customWidth="1"/>
    <col min="2626" max="2626" width="12.85546875" bestFit="1" customWidth="1"/>
    <col min="2627" max="2627" width="6.28515625" customWidth="1"/>
    <col min="2628" max="2629" width="12" bestFit="1" customWidth="1"/>
    <col min="2630" max="2630" width="12.42578125" bestFit="1" customWidth="1"/>
    <col min="2631" max="2631" width="6.28515625" customWidth="1"/>
    <col min="2632" max="2633" width="12" bestFit="1" customWidth="1"/>
    <col min="2634" max="2634" width="12.42578125" bestFit="1" customWidth="1"/>
    <col min="2635" max="2635" width="6.140625" customWidth="1"/>
    <col min="2636" max="2636" width="11" customWidth="1"/>
    <col min="2637" max="2644" width="12" bestFit="1" customWidth="1"/>
    <col min="2645" max="2645" width="12.28515625" bestFit="1" customWidth="1"/>
    <col min="2646" max="2646" width="6.42578125" customWidth="1"/>
    <col min="2647" max="2647" width="11" customWidth="1"/>
    <col min="2648" max="2655" width="12" bestFit="1" customWidth="1"/>
    <col min="2656" max="2656" width="12.5703125" bestFit="1" customWidth="1"/>
    <col min="2657" max="2657" width="6.42578125" customWidth="1"/>
    <col min="2658" max="2658" width="11" customWidth="1"/>
    <col min="2659" max="2666" width="12" bestFit="1" customWidth="1"/>
    <col min="2667" max="2667" width="12.5703125" bestFit="1" customWidth="1"/>
    <col min="2668" max="2668" width="7.42578125" customWidth="1"/>
    <col min="2669" max="2669" width="11" customWidth="1"/>
    <col min="2670" max="2677" width="12" bestFit="1" customWidth="1"/>
    <col min="2678" max="2678" width="13.5703125" bestFit="1" customWidth="1"/>
    <col min="2679" max="2679" width="6.28515625" customWidth="1"/>
    <col min="2680" max="2680" width="11" customWidth="1"/>
    <col min="2681" max="2688" width="12" bestFit="1" customWidth="1"/>
    <col min="2689" max="2689" width="12.42578125" bestFit="1" customWidth="1"/>
    <col min="2690" max="2690" width="6.42578125" customWidth="1"/>
    <col min="2691" max="2691" width="11" customWidth="1"/>
    <col min="2692" max="2699" width="12" bestFit="1" customWidth="1"/>
    <col min="2700" max="2700" width="12.5703125" bestFit="1" customWidth="1"/>
    <col min="2701" max="2701" width="6.85546875" customWidth="1"/>
    <col min="2702" max="2702" width="11" customWidth="1"/>
    <col min="2703" max="2710" width="12" bestFit="1" customWidth="1"/>
    <col min="2711" max="2711" width="13" bestFit="1" customWidth="1"/>
    <col min="2712" max="2712" width="6.5703125" customWidth="1"/>
    <col min="2713" max="2713" width="11" customWidth="1"/>
    <col min="2714" max="2721" width="12" bestFit="1" customWidth="1"/>
    <col min="2722" max="2722" width="12.7109375" bestFit="1" customWidth="1"/>
    <col min="2723" max="2723" width="16.140625" bestFit="1" customWidth="1"/>
    <col min="2724" max="2724" width="7.7109375" customWidth="1"/>
    <col min="2725" max="2725" width="11" customWidth="1"/>
    <col min="2726" max="2733" width="12" bestFit="1" customWidth="1"/>
    <col min="2734" max="2734" width="12.5703125" bestFit="1" customWidth="1"/>
    <col min="2735" max="2735" width="6.5703125" customWidth="1"/>
    <col min="2736" max="2741" width="12" bestFit="1" customWidth="1"/>
    <col min="2742" max="2742" width="11" customWidth="1"/>
    <col min="2743" max="2744" width="12" bestFit="1" customWidth="1"/>
    <col min="2745" max="2745" width="12.7109375" bestFit="1" customWidth="1"/>
    <col min="2746" max="2746" width="7.28515625" customWidth="1"/>
    <col min="2747" max="2748" width="12" bestFit="1" customWidth="1"/>
    <col min="2749" max="2749" width="11" customWidth="1"/>
    <col min="2750" max="2755" width="12" bestFit="1" customWidth="1"/>
    <col min="2756" max="2756" width="13.42578125" bestFit="1" customWidth="1"/>
    <col min="2757" max="2757" width="6.140625" customWidth="1"/>
    <col min="2758" max="2758" width="11" customWidth="1"/>
    <col min="2759" max="2766" width="12" bestFit="1" customWidth="1"/>
    <col min="2767" max="2767" width="12.28515625" bestFit="1" customWidth="1"/>
    <col min="2768" max="2768" width="5.85546875" customWidth="1"/>
    <col min="2769" max="2769" width="11" customWidth="1"/>
    <col min="2770" max="2778" width="12" bestFit="1" customWidth="1"/>
    <col min="2779" max="2779" width="6.5703125" customWidth="1"/>
    <col min="2780" max="2781" width="12" bestFit="1" customWidth="1"/>
    <col min="2782" max="2782" width="11" customWidth="1"/>
    <col min="2783" max="2788" width="12" bestFit="1" customWidth="1"/>
    <col min="2789" max="2789" width="12.7109375" bestFit="1" customWidth="1"/>
    <col min="2790" max="2790" width="6.28515625" customWidth="1"/>
    <col min="2791" max="2794" width="12" bestFit="1" customWidth="1"/>
    <col min="2795" max="2795" width="12.42578125" bestFit="1" customWidth="1"/>
    <col min="2796" max="2796" width="6.7109375" customWidth="1"/>
    <col min="2797" max="2801" width="12" bestFit="1" customWidth="1"/>
    <col min="2802" max="2802" width="11" customWidth="1"/>
    <col min="2803" max="2805" width="12" bestFit="1" customWidth="1"/>
    <col min="2806" max="2806" width="12.85546875" bestFit="1" customWidth="1"/>
    <col min="2807" max="2807" width="6.28515625" customWidth="1"/>
    <col min="2808" max="2813" width="12" bestFit="1" customWidth="1"/>
    <col min="2814" max="2814" width="11" customWidth="1"/>
    <col min="2815" max="2816" width="12" bestFit="1" customWidth="1"/>
    <col min="2817" max="2817" width="12.42578125" bestFit="1" customWidth="1"/>
    <col min="2818" max="2818" width="6.28515625" customWidth="1"/>
    <col min="2819" max="2824" width="12" bestFit="1" customWidth="1"/>
    <col min="2825" max="2825" width="11" customWidth="1"/>
    <col min="2826" max="2827" width="12" bestFit="1" customWidth="1"/>
    <col min="2828" max="2828" width="12.42578125" bestFit="1" customWidth="1"/>
    <col min="2829" max="2829" width="6.140625" customWidth="1"/>
    <col min="2830" max="2830" width="11" customWidth="1"/>
    <col min="2831" max="2838" width="12" bestFit="1" customWidth="1"/>
    <col min="2839" max="2839" width="12.28515625" bestFit="1" customWidth="1"/>
    <col min="2840" max="2840" width="6.42578125" customWidth="1"/>
    <col min="2841" max="2841" width="11" customWidth="1"/>
    <col min="2842" max="2849" width="12" bestFit="1" customWidth="1"/>
    <col min="2850" max="2850" width="12.5703125" bestFit="1" customWidth="1"/>
    <col min="2851" max="2851" width="6.42578125" customWidth="1"/>
    <col min="2852" max="2852" width="11" customWidth="1"/>
    <col min="2853" max="2860" width="12" bestFit="1" customWidth="1"/>
    <col min="2861" max="2861" width="12.5703125" bestFit="1" customWidth="1"/>
    <col min="2862" max="2862" width="7.42578125" customWidth="1"/>
    <col min="2863" max="2863" width="11" customWidth="1"/>
    <col min="2864" max="2871" width="12" bestFit="1" customWidth="1"/>
    <col min="2872" max="2872" width="13.5703125" bestFit="1" customWidth="1"/>
    <col min="2873" max="2873" width="6.28515625" customWidth="1"/>
    <col min="2874" max="2874" width="11" customWidth="1"/>
    <col min="2875" max="2882" width="12" bestFit="1" customWidth="1"/>
    <col min="2883" max="2883" width="12.42578125" bestFit="1" customWidth="1"/>
    <col min="2884" max="2884" width="6.42578125" customWidth="1"/>
    <col min="2885" max="2885" width="11" customWidth="1"/>
    <col min="2886" max="2893" width="12" bestFit="1" customWidth="1"/>
    <col min="2894" max="2894" width="12.5703125" bestFit="1" customWidth="1"/>
    <col min="2895" max="2895" width="6.85546875" customWidth="1"/>
    <col min="2896" max="2896" width="11" customWidth="1"/>
    <col min="2897" max="2904" width="12" bestFit="1" customWidth="1"/>
    <col min="2905" max="2905" width="13" bestFit="1" customWidth="1"/>
    <col min="2906" max="2906" width="6.5703125" customWidth="1"/>
    <col min="2907" max="2907" width="11" customWidth="1"/>
    <col min="2908" max="2915" width="12" bestFit="1" customWidth="1"/>
    <col min="2916" max="2916" width="12.7109375" bestFit="1" customWidth="1"/>
    <col min="2917" max="2917" width="13.85546875" bestFit="1" customWidth="1"/>
    <col min="2918" max="2918" width="10.28515625" customWidth="1"/>
    <col min="2919" max="2919" width="11" customWidth="1"/>
    <col min="2920" max="2927" width="12" bestFit="1" customWidth="1"/>
    <col min="2928" max="2928" width="12.5703125" bestFit="1" customWidth="1"/>
    <col min="2929" max="2929" width="6.5703125" customWidth="1"/>
    <col min="2930" max="2938" width="12" bestFit="1" customWidth="1"/>
    <col min="2939" max="2939" width="12.7109375" bestFit="1" customWidth="1"/>
    <col min="2940" max="2940" width="7.28515625" customWidth="1"/>
    <col min="2941" max="2949" width="12" bestFit="1" customWidth="1"/>
    <col min="2950" max="2950" width="13.42578125" bestFit="1" customWidth="1"/>
    <col min="2951" max="2951" width="6.140625" customWidth="1"/>
    <col min="2952" max="2952" width="11" customWidth="1"/>
    <col min="2953" max="2960" width="12" bestFit="1" customWidth="1"/>
    <col min="2961" max="2961" width="12.28515625" bestFit="1" customWidth="1"/>
    <col min="2962" max="2962" width="5.85546875" customWidth="1"/>
    <col min="2963" max="2963" width="11" customWidth="1"/>
    <col min="2964" max="2972" width="12" bestFit="1" customWidth="1"/>
    <col min="2973" max="2973" width="6.5703125" customWidth="1"/>
    <col min="2974" max="2982" width="12" bestFit="1" customWidth="1"/>
    <col min="2983" max="2983" width="12.7109375" bestFit="1" customWidth="1"/>
    <col min="2984" max="2984" width="6.28515625" customWidth="1"/>
    <col min="2985" max="2989" width="12" bestFit="1" customWidth="1"/>
    <col min="2990" max="2990" width="11" customWidth="1"/>
    <col min="2991" max="2993" width="12" bestFit="1" customWidth="1"/>
    <col min="2994" max="2994" width="12.42578125" bestFit="1" customWidth="1"/>
    <col min="2995" max="2995" width="6.7109375" customWidth="1"/>
    <col min="2996" max="2996" width="12" bestFit="1" customWidth="1"/>
    <col min="2997" max="2997" width="11" customWidth="1"/>
    <col min="2998" max="3004" width="12" bestFit="1" customWidth="1"/>
    <col min="3005" max="3005" width="12.85546875" bestFit="1" customWidth="1"/>
    <col min="3006" max="3006" width="6.28515625" customWidth="1"/>
    <col min="3007" max="3015" width="12" bestFit="1" customWidth="1"/>
    <col min="3016" max="3016" width="12.42578125" bestFit="1" customWidth="1"/>
    <col min="3017" max="3017" width="6.28515625" customWidth="1"/>
    <col min="3018" max="3026" width="12" bestFit="1" customWidth="1"/>
    <col min="3027" max="3027" width="12.42578125" bestFit="1" customWidth="1"/>
    <col min="3028" max="3028" width="6.140625" customWidth="1"/>
    <col min="3029" max="3029" width="11" customWidth="1"/>
    <col min="3030" max="3037" width="12" bestFit="1" customWidth="1"/>
    <col min="3038" max="3038" width="12.28515625" bestFit="1" customWidth="1"/>
    <col min="3039" max="3039" width="6.42578125" customWidth="1"/>
    <col min="3040" max="3040" width="11" customWidth="1"/>
    <col min="3041" max="3048" width="12" bestFit="1" customWidth="1"/>
    <col min="3049" max="3049" width="12.5703125" bestFit="1" customWidth="1"/>
    <col min="3050" max="3050" width="6.42578125" customWidth="1"/>
    <col min="3051" max="3051" width="11" customWidth="1"/>
    <col min="3052" max="3059" width="12" bestFit="1" customWidth="1"/>
    <col min="3060" max="3060" width="12.5703125" bestFit="1" customWidth="1"/>
    <col min="3061" max="3061" width="7.42578125" customWidth="1"/>
    <col min="3062" max="3062" width="11" customWidth="1"/>
    <col min="3063" max="3070" width="12" bestFit="1" customWidth="1"/>
    <col min="3071" max="3071" width="13.5703125" bestFit="1" customWidth="1"/>
    <col min="3072" max="3072" width="6.28515625" customWidth="1"/>
    <col min="3073" max="3073" width="11" customWidth="1"/>
    <col min="3074" max="3081" width="12" bestFit="1" customWidth="1"/>
    <col min="3082" max="3082" width="12.42578125" bestFit="1" customWidth="1"/>
    <col min="3083" max="3083" width="6.42578125" customWidth="1"/>
    <col min="3084" max="3084" width="11" customWidth="1"/>
    <col min="3085" max="3092" width="12" bestFit="1" customWidth="1"/>
    <col min="3093" max="3093" width="12.5703125" bestFit="1" customWidth="1"/>
    <col min="3094" max="3094" width="6.85546875" customWidth="1"/>
    <col min="3095" max="3095" width="11" customWidth="1"/>
    <col min="3096" max="3103" width="12" bestFit="1" customWidth="1"/>
    <col min="3104" max="3104" width="13" bestFit="1" customWidth="1"/>
    <col min="3105" max="3105" width="6.5703125" customWidth="1"/>
    <col min="3106" max="3106" width="11" customWidth="1"/>
    <col min="3107" max="3114" width="12" bestFit="1" customWidth="1"/>
    <col min="3115" max="3115" width="12.7109375" bestFit="1" customWidth="1"/>
    <col min="3116" max="3116" width="16.5703125" bestFit="1" customWidth="1"/>
    <col min="3117" max="3117" width="6.85546875" customWidth="1"/>
    <col min="3118" max="3118" width="11" customWidth="1"/>
    <col min="3119" max="3126" width="12" bestFit="1" customWidth="1"/>
    <col min="3127" max="3127" width="12.5703125" bestFit="1" customWidth="1"/>
    <col min="3128" max="3128" width="6.5703125" customWidth="1"/>
    <col min="3129" max="3129" width="11" customWidth="1"/>
    <col min="3130" max="3131" width="12" bestFit="1" customWidth="1"/>
    <col min="3132" max="3132" width="11" customWidth="1"/>
    <col min="3133" max="3133" width="12.7109375" bestFit="1" customWidth="1"/>
    <col min="3134" max="3134" width="7.28515625" customWidth="1"/>
    <col min="3135" max="3137" width="12" bestFit="1" customWidth="1"/>
    <col min="3138" max="3138" width="13.42578125" bestFit="1" customWidth="1"/>
    <col min="3139" max="3139" width="6.140625" customWidth="1"/>
    <col min="3140" max="3140" width="11" customWidth="1"/>
    <col min="3141" max="3148" width="12" bestFit="1" customWidth="1"/>
    <col min="3149" max="3149" width="12.28515625" bestFit="1" customWidth="1"/>
    <col min="3150" max="3150" width="5.85546875" customWidth="1"/>
    <col min="3151" max="3151" width="11" customWidth="1"/>
    <col min="3152" max="3160" width="12" bestFit="1" customWidth="1"/>
    <col min="3161" max="3161" width="6.5703125" customWidth="1"/>
    <col min="3162" max="3164" width="12" bestFit="1" customWidth="1"/>
    <col min="3165" max="3165" width="12.7109375" bestFit="1" customWidth="1"/>
    <col min="3166" max="3166" width="6.28515625" customWidth="1"/>
    <col min="3167" max="3170" width="12" bestFit="1" customWidth="1"/>
    <col min="3171" max="3171" width="12.42578125" bestFit="1" customWidth="1"/>
    <col min="3172" max="3172" width="6.7109375" customWidth="1"/>
    <col min="3173" max="3176" width="12" bestFit="1" customWidth="1"/>
    <col min="3177" max="3177" width="12.85546875" bestFit="1" customWidth="1"/>
    <col min="3178" max="3178" width="6.28515625" customWidth="1"/>
    <col min="3179" max="3179" width="11" customWidth="1"/>
    <col min="3180" max="3181" width="12" bestFit="1" customWidth="1"/>
    <col min="3182" max="3182" width="11" customWidth="1"/>
    <col min="3183" max="3183" width="12.42578125" bestFit="1" customWidth="1"/>
    <col min="3184" max="3184" width="6.28515625" customWidth="1"/>
    <col min="3185" max="3185" width="11" customWidth="1"/>
    <col min="3186" max="3187" width="12" bestFit="1" customWidth="1"/>
    <col min="3188" max="3188" width="11" customWidth="1"/>
    <col min="3189" max="3189" width="12.42578125" bestFit="1" customWidth="1"/>
    <col min="3190" max="3190" width="6.140625" customWidth="1"/>
    <col min="3191" max="3191" width="11" customWidth="1"/>
    <col min="3192" max="3199" width="12" bestFit="1" customWidth="1"/>
    <col min="3200" max="3200" width="12.28515625" bestFit="1" customWidth="1"/>
    <col min="3201" max="3201" width="6.42578125" customWidth="1"/>
    <col min="3202" max="3202" width="11" customWidth="1"/>
    <col min="3203" max="3210" width="12" bestFit="1" customWidth="1"/>
    <col min="3211" max="3211" width="12.5703125" bestFit="1" customWidth="1"/>
    <col min="3212" max="3212" width="6.42578125" customWidth="1"/>
    <col min="3213" max="3213" width="11" customWidth="1"/>
    <col min="3214" max="3221" width="12" bestFit="1" customWidth="1"/>
    <col min="3222" max="3222" width="12.5703125" bestFit="1" customWidth="1"/>
    <col min="3223" max="3223" width="7.42578125" customWidth="1"/>
    <col min="3224" max="3224" width="11" customWidth="1"/>
    <col min="3225" max="3232" width="12" bestFit="1" customWidth="1"/>
    <col min="3233" max="3233" width="13.5703125" bestFit="1" customWidth="1"/>
    <col min="3234" max="3234" width="6.28515625" customWidth="1"/>
    <col min="3235" max="3235" width="11" customWidth="1"/>
    <col min="3236" max="3243" width="12" bestFit="1" customWidth="1"/>
    <col min="3244" max="3244" width="12.42578125" bestFit="1" customWidth="1"/>
    <col min="3245" max="3245" width="6.42578125" customWidth="1"/>
    <col min="3246" max="3246" width="11" customWidth="1"/>
    <col min="3247" max="3254" width="12" bestFit="1" customWidth="1"/>
    <col min="3255" max="3255" width="12.5703125" bestFit="1" customWidth="1"/>
    <col min="3256" max="3256" width="6.85546875" customWidth="1"/>
    <col min="3257" max="3257" width="11" customWidth="1"/>
    <col min="3258" max="3265" width="12" bestFit="1" customWidth="1"/>
    <col min="3266" max="3266" width="13" bestFit="1" customWidth="1"/>
    <col min="3267" max="3267" width="6.5703125" customWidth="1"/>
    <col min="3268" max="3268" width="11" customWidth="1"/>
    <col min="3269" max="3276" width="12" bestFit="1" customWidth="1"/>
    <col min="3277" max="3277" width="12.7109375" bestFit="1" customWidth="1"/>
    <col min="3278" max="3278" width="13" bestFit="1" customWidth="1"/>
    <col min="3279" max="3279" width="15.5703125" bestFit="1" customWidth="1"/>
  </cols>
  <sheetData>
    <row r="3" spans="1:21" x14ac:dyDescent="0.25">
      <c r="A3" s="4" t="s">
        <v>46</v>
      </c>
      <c r="B3" s="4" t="s">
        <v>0</v>
      </c>
    </row>
    <row r="4" spans="1:21" x14ac:dyDescent="0.25">
      <c r="B4" t="s">
        <v>27</v>
      </c>
      <c r="T4" t="s">
        <v>48</v>
      </c>
      <c r="U4" t="s">
        <v>2</v>
      </c>
    </row>
    <row r="5" spans="1:21" x14ac:dyDescent="0.25">
      <c r="A5" s="4" t="s">
        <v>3</v>
      </c>
      <c r="B5" t="s">
        <v>45</v>
      </c>
      <c r="C5" t="s">
        <v>44</v>
      </c>
      <c r="D5" t="s">
        <v>43</v>
      </c>
      <c r="E5" t="s">
        <v>4</v>
      </c>
      <c r="F5" t="s">
        <v>42</v>
      </c>
      <c r="G5" t="s">
        <v>5</v>
      </c>
      <c r="H5" t="s">
        <v>41</v>
      </c>
      <c r="I5" t="s">
        <v>40</v>
      </c>
      <c r="J5" t="s">
        <v>39</v>
      </c>
      <c r="K5" t="s">
        <v>38</v>
      </c>
      <c r="L5" t="s">
        <v>6</v>
      </c>
      <c r="M5" t="s">
        <v>7</v>
      </c>
      <c r="N5" t="s">
        <v>37</v>
      </c>
      <c r="O5" t="s">
        <v>36</v>
      </c>
      <c r="P5" t="s">
        <v>35</v>
      </c>
      <c r="Q5" t="s">
        <v>8</v>
      </c>
      <c r="R5" t="s">
        <v>34</v>
      </c>
      <c r="S5" t="s">
        <v>9</v>
      </c>
    </row>
    <row r="6" spans="1:21" x14ac:dyDescent="0.25">
      <c r="A6" s="1" t="s">
        <v>10</v>
      </c>
      <c r="B6" s="2">
        <v>0.98354526404715137</v>
      </c>
      <c r="C6" s="2">
        <v>0.8</v>
      </c>
      <c r="D6" s="2">
        <v>1</v>
      </c>
      <c r="E6" s="2">
        <v>0.67582785943413981</v>
      </c>
      <c r="F6" s="2">
        <v>0.01</v>
      </c>
      <c r="G6" s="2">
        <v>0.61670718999652663</v>
      </c>
      <c r="H6" s="2">
        <v>1</v>
      </c>
      <c r="I6" s="2">
        <v>0.61168248754514043</v>
      </c>
      <c r="J6" s="2">
        <v>0.31797960233634959</v>
      </c>
      <c r="K6" s="2">
        <v>1</v>
      </c>
      <c r="L6" s="2">
        <v>0.67582785943413981</v>
      </c>
      <c r="M6" s="2">
        <v>0.61670718999652663</v>
      </c>
      <c r="N6" s="2">
        <v>0.31797960233634959</v>
      </c>
      <c r="O6" s="2">
        <v>0.99999999999999822</v>
      </c>
      <c r="P6" s="2">
        <v>0.8</v>
      </c>
      <c r="Q6" s="2">
        <v>0.67582785943413981</v>
      </c>
      <c r="R6" s="2">
        <v>1</v>
      </c>
      <c r="S6" s="2">
        <v>0.31797960233634959</v>
      </c>
      <c r="T6" s="2">
        <v>12.420064516896812</v>
      </c>
      <c r="U6" s="2">
        <v>12.420064516896812</v>
      </c>
    </row>
    <row r="7" spans="1:21" x14ac:dyDescent="0.25">
      <c r="A7" s="1" t="s">
        <v>11</v>
      </c>
      <c r="B7" s="2">
        <v>0.98073913932161216</v>
      </c>
      <c r="C7" s="2">
        <v>0.60000000000000009</v>
      </c>
      <c r="D7" s="2">
        <v>1</v>
      </c>
      <c r="E7" s="2">
        <v>0.33548124855930728</v>
      </c>
      <c r="F7" s="2"/>
      <c r="G7" s="2">
        <v>1.6281695033152436E-5</v>
      </c>
      <c r="H7" s="2">
        <v>1</v>
      </c>
      <c r="I7" s="2">
        <v>0.13769279218606975</v>
      </c>
      <c r="J7" s="2">
        <v>0.10692128438701086</v>
      </c>
      <c r="K7" s="2">
        <v>1</v>
      </c>
      <c r="L7" s="2">
        <v>0.33548124855930728</v>
      </c>
      <c r="M7" s="2">
        <v>0.24168548106981599</v>
      </c>
      <c r="N7" s="2">
        <v>0.10692128438701086</v>
      </c>
      <c r="O7" s="2">
        <v>6.4516129032268929E-2</v>
      </c>
      <c r="P7" s="2">
        <v>0.2</v>
      </c>
      <c r="Q7" s="2">
        <v>0.33548124855930728</v>
      </c>
      <c r="R7" s="2">
        <v>1</v>
      </c>
      <c r="S7" s="2">
        <v>0.10692128438701086</v>
      </c>
      <c r="T7" s="2">
        <v>7.5518574221437538</v>
      </c>
      <c r="U7" s="2">
        <v>7.5518574221437538</v>
      </c>
    </row>
    <row r="8" spans="1:21" x14ac:dyDescent="0.25">
      <c r="A8" s="1" t="s">
        <v>12</v>
      </c>
      <c r="B8" s="2">
        <v>0.90118334162890557</v>
      </c>
      <c r="C8" s="2">
        <v>0.40000000000000008</v>
      </c>
      <c r="D8" s="2">
        <v>1</v>
      </c>
      <c r="E8" s="2">
        <v>0.22670124915757972</v>
      </c>
      <c r="F8" s="2"/>
      <c r="G8" s="2">
        <v>9.7631591245096913E-9</v>
      </c>
      <c r="H8" s="2">
        <v>1</v>
      </c>
      <c r="I8" s="2"/>
      <c r="J8" s="2"/>
      <c r="K8" s="2">
        <v>1</v>
      </c>
      <c r="L8" s="2">
        <v>0.22670124915757972</v>
      </c>
      <c r="M8" s="2">
        <v>2.7152440083362237E-2</v>
      </c>
      <c r="N8" s="2"/>
      <c r="O8" s="2"/>
      <c r="P8" s="2"/>
      <c r="Q8" s="2">
        <v>0.22670124915757972</v>
      </c>
      <c r="R8" s="2">
        <v>1</v>
      </c>
      <c r="S8" s="2"/>
      <c r="T8" s="2">
        <v>6.0084395389481653</v>
      </c>
      <c r="U8" s="2">
        <v>6.0084395389481653</v>
      </c>
    </row>
    <row r="9" spans="1:21" x14ac:dyDescent="0.25">
      <c r="A9" s="1" t="s">
        <v>13</v>
      </c>
      <c r="B9" s="2">
        <v>0.71146433311420665</v>
      </c>
      <c r="C9" s="2">
        <v>0.20000000000000007</v>
      </c>
      <c r="D9" s="2">
        <v>1</v>
      </c>
      <c r="E9" s="2">
        <v>7.7511468354029472E-2</v>
      </c>
      <c r="F9" s="2"/>
      <c r="G9" s="2"/>
      <c r="H9" s="2">
        <v>1</v>
      </c>
      <c r="I9" s="2"/>
      <c r="J9" s="2"/>
      <c r="K9" s="2">
        <v>1</v>
      </c>
      <c r="L9" s="2">
        <v>7.7511468354029472E-2</v>
      </c>
      <c r="M9" s="2">
        <v>1.6281695033152436E-5</v>
      </c>
      <c r="N9" s="2"/>
      <c r="O9" s="2"/>
      <c r="P9" s="2"/>
      <c r="Q9" s="2">
        <v>7.7511468354029472E-2</v>
      </c>
      <c r="R9" s="2">
        <v>1</v>
      </c>
      <c r="S9" s="2"/>
      <c r="T9" s="2">
        <v>5.1440150198713281</v>
      </c>
      <c r="U9" s="2">
        <v>5.1440150198713281</v>
      </c>
    </row>
    <row r="10" spans="1:21" x14ac:dyDescent="0.25">
      <c r="A10" s="1" t="s">
        <v>14</v>
      </c>
      <c r="B10" s="2">
        <v>0.38521513324380202</v>
      </c>
      <c r="C10" s="2">
        <v>0.10000000000000006</v>
      </c>
      <c r="D10" s="2">
        <v>1</v>
      </c>
      <c r="E10" s="2">
        <v>2.6501961276011943E-2</v>
      </c>
      <c r="F10" s="2"/>
      <c r="G10" s="2"/>
      <c r="H10" s="2">
        <v>1</v>
      </c>
      <c r="I10" s="2"/>
      <c r="J10" s="2"/>
      <c r="K10" s="2">
        <v>1</v>
      </c>
      <c r="L10" s="2">
        <v>2.6501961276011943E-2</v>
      </c>
      <c r="M10" s="2">
        <v>9.7631591245096913E-9</v>
      </c>
      <c r="N10" s="2"/>
      <c r="O10" s="2"/>
      <c r="P10" s="2"/>
      <c r="Q10" s="2">
        <v>2.6501961276011943E-2</v>
      </c>
      <c r="R10" s="2">
        <v>1</v>
      </c>
      <c r="S10" s="2"/>
      <c r="T10" s="2">
        <v>4.5647210268349969</v>
      </c>
      <c r="U10" s="2">
        <v>4.5647210268349969</v>
      </c>
    </row>
    <row r="11" spans="1:21" x14ac:dyDescent="0.25">
      <c r="A11" s="1" t="s">
        <v>15</v>
      </c>
      <c r="B11" s="2">
        <v>0.36972463855787968</v>
      </c>
      <c r="C11" s="2"/>
      <c r="D11" s="2">
        <v>1</v>
      </c>
      <c r="E11" s="2">
        <v>9.0612907533537176E-3</v>
      </c>
      <c r="F11" s="2"/>
      <c r="G11" s="2"/>
      <c r="H11" s="2">
        <v>1</v>
      </c>
      <c r="I11" s="2"/>
      <c r="J11" s="2"/>
      <c r="K11" s="2">
        <v>1</v>
      </c>
      <c r="L11" s="2">
        <v>9.0612907533537176E-3</v>
      </c>
      <c r="M11" s="2">
        <v>5.8543828450545104E-12</v>
      </c>
      <c r="N11" s="2"/>
      <c r="O11" s="2"/>
      <c r="P11" s="2"/>
      <c r="Q11" s="2">
        <v>9.0612907533537176E-3</v>
      </c>
      <c r="R11" s="2">
        <v>1</v>
      </c>
      <c r="S11" s="2"/>
      <c r="T11" s="2">
        <v>4.3969085108237955</v>
      </c>
      <c r="U11" s="2">
        <v>4.3969085108237955</v>
      </c>
    </row>
    <row r="12" spans="1:21" x14ac:dyDescent="0.25">
      <c r="A12" s="1" t="s">
        <v>16</v>
      </c>
      <c r="B12" s="2">
        <v>0.32492864992714682</v>
      </c>
      <c r="C12" s="2"/>
      <c r="D12" s="2">
        <v>1</v>
      </c>
      <c r="E12" s="2">
        <v>3.0981476903421531E-3</v>
      </c>
      <c r="F12" s="2"/>
      <c r="G12" s="2"/>
      <c r="H12" s="2">
        <v>1</v>
      </c>
      <c r="I12" s="2"/>
      <c r="J12" s="2"/>
      <c r="K12" s="2">
        <v>1</v>
      </c>
      <c r="L12" s="2">
        <v>3.0981476903421531E-3</v>
      </c>
      <c r="M12" s="2">
        <v>3.5105233930303049E-15</v>
      </c>
      <c r="N12" s="2"/>
      <c r="O12" s="2"/>
      <c r="P12" s="2"/>
      <c r="Q12" s="2">
        <v>3.0981476903421531E-3</v>
      </c>
      <c r="R12" s="2">
        <v>1</v>
      </c>
      <c r="S12" s="2"/>
      <c r="T12" s="2">
        <v>4.3342230929981769</v>
      </c>
      <c r="U12" s="2">
        <v>4.3342230929981769</v>
      </c>
    </row>
    <row r="13" spans="1:21" x14ac:dyDescent="0.25">
      <c r="A13" s="1" t="s">
        <v>17</v>
      </c>
      <c r="B13" s="2">
        <v>0.14226328923866777</v>
      </c>
      <c r="C13" s="2"/>
      <c r="D13" s="2">
        <v>1</v>
      </c>
      <c r="E13" s="2">
        <v>1.0592882815971736E-3</v>
      </c>
      <c r="F13" s="2"/>
      <c r="G13" s="2"/>
      <c r="H13" s="2">
        <v>1</v>
      </c>
      <c r="I13" s="2"/>
      <c r="J13" s="2"/>
      <c r="K13" s="2">
        <v>1</v>
      </c>
      <c r="L13" s="2">
        <v>1.0592882815971736E-3</v>
      </c>
      <c r="M13" s="2">
        <v>2.1050510052350798E-18</v>
      </c>
      <c r="N13" s="2"/>
      <c r="O13" s="2"/>
      <c r="P13" s="2"/>
      <c r="Q13" s="2">
        <v>1.0592882815971736E-3</v>
      </c>
      <c r="R13" s="2">
        <v>1</v>
      </c>
      <c r="S13" s="2"/>
      <c r="T13" s="2">
        <v>4.1454411540834588</v>
      </c>
      <c r="U13" s="2">
        <v>4.1454411540834588</v>
      </c>
    </row>
    <row r="14" spans="1:21" x14ac:dyDescent="0.25">
      <c r="A14" s="1" t="s">
        <v>223</v>
      </c>
      <c r="B14" s="2">
        <v>1</v>
      </c>
      <c r="C14" s="2">
        <v>1</v>
      </c>
      <c r="D14" s="2">
        <v>1</v>
      </c>
      <c r="E14" s="2">
        <v>1</v>
      </c>
      <c r="F14" s="2">
        <v>1</v>
      </c>
      <c r="G14" s="2">
        <v>1</v>
      </c>
      <c r="H14" s="2">
        <v>1</v>
      </c>
      <c r="I14" s="2">
        <v>1</v>
      </c>
      <c r="J14" s="2">
        <v>1</v>
      </c>
      <c r="K14" s="2">
        <v>1</v>
      </c>
      <c r="L14" s="2">
        <v>1</v>
      </c>
      <c r="M14" s="2">
        <v>1</v>
      </c>
      <c r="N14" s="2">
        <v>1</v>
      </c>
      <c r="O14" s="2">
        <v>1</v>
      </c>
      <c r="P14" s="2">
        <v>1</v>
      </c>
      <c r="Q14" s="2">
        <v>1</v>
      </c>
      <c r="R14" s="2">
        <v>1</v>
      </c>
      <c r="S14" s="2">
        <v>1</v>
      </c>
      <c r="T14" s="2">
        <v>18</v>
      </c>
      <c r="U14" s="2">
        <v>18</v>
      </c>
    </row>
    <row r="15" spans="1:21" x14ac:dyDescent="0.25">
      <c r="A15" s="1" t="s">
        <v>2</v>
      </c>
      <c r="B15" s="2">
        <v>5.7990637890793719</v>
      </c>
      <c r="C15" s="2">
        <v>3.1000000000000005</v>
      </c>
      <c r="D15" s="2">
        <v>9</v>
      </c>
      <c r="E15" s="2">
        <v>2.3552425135063615</v>
      </c>
      <c r="F15" s="2">
        <v>1.01</v>
      </c>
      <c r="G15" s="2">
        <v>1.6167234814547191</v>
      </c>
      <c r="H15" s="2">
        <v>9</v>
      </c>
      <c r="I15" s="2">
        <v>1.7493752797312103</v>
      </c>
      <c r="J15" s="2">
        <v>1.4249008867233606</v>
      </c>
      <c r="K15" s="2">
        <v>9</v>
      </c>
      <c r="L15" s="2">
        <v>2.3552425135063615</v>
      </c>
      <c r="M15" s="2">
        <v>1.8855614026137553</v>
      </c>
      <c r="N15" s="2">
        <v>1.4249008867233606</v>
      </c>
      <c r="O15" s="2">
        <v>2.0645161290322669</v>
      </c>
      <c r="P15" s="2">
        <v>2</v>
      </c>
      <c r="Q15" s="2">
        <v>2.3552425135063615</v>
      </c>
      <c r="R15" s="2">
        <v>9</v>
      </c>
      <c r="S15" s="2">
        <v>1.4249008867233606</v>
      </c>
      <c r="T15" s="2">
        <v>66.565670282600479</v>
      </c>
      <c r="U15" s="2">
        <v>66.565670282600479</v>
      </c>
    </row>
  </sheetData>
  <pageMargins left="0.7" right="0.7" top="0.78740157499999996" bottom="0.78740157499999996" header="0.3" footer="0.3"/>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4"/>
  <dimension ref="A3:CN16"/>
  <sheetViews>
    <sheetView workbookViewId="0">
      <selection activeCell="T11" sqref="T11"/>
    </sheetView>
  </sheetViews>
  <sheetFormatPr baseColWidth="10" defaultRowHeight="15" x14ac:dyDescent="0.25"/>
  <cols>
    <col min="1" max="1" width="22.42578125" bestFit="1" customWidth="1"/>
    <col min="2" max="2" width="23.7109375" bestFit="1" customWidth="1"/>
    <col min="3" max="3" width="5.7109375" bestFit="1" customWidth="1"/>
    <col min="4" max="4" width="6.5703125" bestFit="1" customWidth="1"/>
    <col min="5" max="6" width="12" customWidth="1"/>
    <col min="7" max="7" width="12" bestFit="1" customWidth="1"/>
    <col min="8" max="8" width="5.7109375" bestFit="1" customWidth="1"/>
    <col min="9" max="9" width="12" bestFit="1" customWidth="1"/>
    <col min="10" max="10" width="5.7109375" bestFit="1" customWidth="1"/>
    <col min="11" max="11" width="6.42578125" bestFit="1" customWidth="1"/>
    <col min="12" max="12" width="6.7109375" bestFit="1" customWidth="1"/>
    <col min="13" max="13" width="6.42578125" bestFit="1" customWidth="1"/>
    <col min="14" max="14" width="7.42578125" bestFit="1" customWidth="1"/>
    <col min="15" max="15" width="12" customWidth="1"/>
    <col min="16" max="16" width="6.28515625" bestFit="1" customWidth="1"/>
    <col min="17" max="19" width="5.7109375" bestFit="1" customWidth="1"/>
    <col min="20" max="20" width="15.5703125" customWidth="1"/>
    <col min="21" max="22" width="12" customWidth="1"/>
    <col min="23" max="23" width="15.5703125" customWidth="1"/>
    <col min="24" max="26" width="12" customWidth="1"/>
    <col min="27" max="27" width="12" bestFit="1" customWidth="1"/>
    <col min="28" max="35" width="12" customWidth="1"/>
    <col min="36" max="38" width="12" bestFit="1" customWidth="1"/>
    <col min="39" max="47" width="12" customWidth="1"/>
    <col min="48" max="48" width="12" bestFit="1" customWidth="1"/>
    <col min="49" max="55" width="12" customWidth="1"/>
    <col min="56" max="57" width="12" bestFit="1" customWidth="1"/>
    <col min="58" max="85" width="12" customWidth="1"/>
    <col min="86" max="88" width="12" bestFit="1" customWidth="1"/>
    <col min="89" max="89" width="12" customWidth="1"/>
    <col min="90" max="94" width="12" bestFit="1" customWidth="1"/>
    <col min="95" max="95" width="12" customWidth="1"/>
    <col min="96" max="96" width="12" bestFit="1" customWidth="1"/>
    <col min="97" max="101" width="12" customWidth="1"/>
    <col min="102" max="102" width="12" bestFit="1" customWidth="1"/>
    <col min="103" max="106" width="12" customWidth="1"/>
    <col min="107" max="107" width="15.5703125" customWidth="1"/>
    <col min="108" max="120" width="12" customWidth="1"/>
    <col min="121" max="121" width="12" bestFit="1" customWidth="1"/>
    <col min="122" max="127" width="12" customWidth="1"/>
    <col min="128" max="129" width="15.5703125" customWidth="1"/>
    <col min="130" max="130" width="3" customWidth="1"/>
    <col min="131" max="131" width="4.7109375" customWidth="1"/>
    <col min="132" max="132" width="4.42578125" customWidth="1"/>
    <col min="133" max="133" width="3.7109375" customWidth="1"/>
    <col min="134" max="134" width="3.85546875" customWidth="1"/>
    <col min="135" max="135" width="3.5703125" customWidth="1"/>
    <col min="136" max="136" width="3" customWidth="1"/>
    <col min="137" max="137" width="3.85546875" customWidth="1"/>
    <col min="138" max="138" width="3" customWidth="1"/>
    <col min="139" max="139" width="3.140625" customWidth="1"/>
    <col min="140" max="140" width="4.5703125" customWidth="1"/>
    <col min="141" max="141" width="4.85546875" customWidth="1"/>
    <col min="142" max="142" width="4.5703125" customWidth="1"/>
    <col min="143" max="143" width="5.5703125" customWidth="1"/>
    <col min="144" max="144" width="3.28515625" customWidth="1"/>
    <col min="145" max="145" width="4.42578125" customWidth="1"/>
    <col min="146" max="146" width="3.42578125" customWidth="1"/>
    <col min="147" max="147" width="3.7109375" customWidth="1"/>
    <col min="148" max="148" width="3.5703125" customWidth="1"/>
    <col min="149" max="158" width="12" customWidth="1"/>
    <col min="159" max="159" width="12" bestFit="1" customWidth="1"/>
    <col min="160" max="169" width="12" customWidth="1"/>
    <col min="170" max="170" width="5" customWidth="1"/>
    <col min="171" max="171" width="3.85546875" customWidth="1"/>
    <col min="172" max="172" width="3" customWidth="1"/>
    <col min="173" max="173" width="4.7109375" customWidth="1"/>
    <col min="174" max="174" width="4.42578125" customWidth="1"/>
    <col min="175" max="175" width="3.7109375" customWidth="1"/>
    <col min="176" max="176" width="3.85546875" customWidth="1"/>
    <col min="177" max="177" width="3.5703125" customWidth="1"/>
    <col min="178" max="178" width="3" customWidth="1"/>
    <col min="179" max="179" width="3.85546875" customWidth="1"/>
    <col min="180" max="180" width="3" customWidth="1"/>
    <col min="181" max="181" width="3.140625" customWidth="1"/>
    <col min="182" max="182" width="4.5703125" customWidth="1"/>
    <col min="183" max="183" width="4.85546875" customWidth="1"/>
    <col min="184" max="184" width="4.5703125" customWidth="1"/>
    <col min="185" max="185" width="5.5703125" customWidth="1"/>
    <col min="186" max="186" width="3.28515625" customWidth="1"/>
    <col min="187" max="187" width="4.42578125" customWidth="1"/>
    <col min="188" max="188" width="3.42578125" customWidth="1"/>
    <col min="189" max="189" width="3.7109375" customWidth="1"/>
    <col min="190" max="190" width="3.5703125" customWidth="1"/>
    <col min="191" max="191" width="6.42578125" customWidth="1"/>
    <col min="192" max="192" width="3.85546875" customWidth="1"/>
    <col min="193" max="193" width="3" customWidth="1"/>
    <col min="194" max="194" width="4.7109375" customWidth="1"/>
    <col min="195" max="195" width="4.42578125" customWidth="1"/>
    <col min="196" max="196" width="3.7109375" customWidth="1"/>
    <col min="197" max="197" width="3.85546875" customWidth="1"/>
    <col min="198" max="198" width="3.5703125" customWidth="1"/>
    <col min="199" max="199" width="3" customWidth="1"/>
    <col min="200" max="200" width="3.85546875" customWidth="1"/>
    <col min="201" max="201" width="3" customWidth="1"/>
    <col min="202" max="202" width="3.140625" customWidth="1"/>
    <col min="203" max="203" width="4.5703125" customWidth="1"/>
    <col min="204" max="204" width="4.85546875" customWidth="1"/>
    <col min="205" max="205" width="4.5703125" customWidth="1"/>
    <col min="206" max="206" width="5.5703125" customWidth="1"/>
    <col min="207" max="207" width="3.28515625" customWidth="1"/>
    <col min="208" max="208" width="4.42578125" customWidth="1"/>
    <col min="209" max="209" width="3.42578125" customWidth="1"/>
    <col min="210" max="210" width="3.7109375" customWidth="1"/>
    <col min="211" max="211" width="3.5703125" customWidth="1"/>
    <col min="212" max="212" width="6.7109375" customWidth="1"/>
    <col min="213" max="213" width="3.85546875" customWidth="1"/>
    <col min="214" max="214" width="3" customWidth="1"/>
    <col min="215" max="215" width="4.7109375" customWidth="1"/>
    <col min="216" max="216" width="4.42578125" customWidth="1"/>
    <col min="217" max="217" width="3.7109375" customWidth="1"/>
    <col min="218" max="218" width="3.85546875" customWidth="1"/>
    <col min="219" max="219" width="3.5703125" customWidth="1"/>
    <col min="220" max="220" width="3" customWidth="1"/>
    <col min="221" max="221" width="3.85546875" customWidth="1"/>
    <col min="222" max="222" width="3" customWidth="1"/>
    <col min="223" max="223" width="3.140625" customWidth="1"/>
    <col min="224" max="224" width="4.5703125" customWidth="1"/>
    <col min="225" max="225" width="4.85546875" customWidth="1"/>
    <col min="226" max="226" width="4.5703125" customWidth="1"/>
    <col min="227" max="227" width="5.5703125" customWidth="1"/>
    <col min="228" max="228" width="3.28515625" customWidth="1"/>
    <col min="229" max="229" width="4.42578125" customWidth="1"/>
    <col min="230" max="230" width="3.42578125" customWidth="1"/>
    <col min="231" max="231" width="3.7109375" customWidth="1"/>
    <col min="232" max="232" width="3.5703125" customWidth="1"/>
    <col min="233" max="233" width="6.42578125" customWidth="1"/>
    <col min="234" max="234" width="3.85546875" customWidth="1"/>
    <col min="235" max="235" width="3" customWidth="1"/>
    <col min="236" max="236" width="4.7109375" customWidth="1"/>
    <col min="237" max="237" width="4.42578125" customWidth="1"/>
    <col min="238" max="238" width="3.7109375" customWidth="1"/>
    <col min="239" max="239" width="3.85546875" customWidth="1"/>
    <col min="240" max="240" width="3.5703125" customWidth="1"/>
    <col min="241" max="241" width="3" customWidth="1"/>
    <col min="242" max="242" width="3.85546875" customWidth="1"/>
    <col min="243" max="243" width="3" customWidth="1"/>
    <col min="244" max="244" width="3.140625" customWidth="1"/>
    <col min="245" max="245" width="4.5703125" customWidth="1"/>
    <col min="246" max="246" width="4.85546875" customWidth="1"/>
    <col min="247" max="247" width="4.5703125" customWidth="1"/>
    <col min="248" max="248" width="5.5703125" customWidth="1"/>
    <col min="249" max="249" width="3.28515625" customWidth="1"/>
    <col min="250" max="250" width="4.42578125" customWidth="1"/>
    <col min="251" max="251" width="3.42578125" customWidth="1"/>
    <col min="252" max="252" width="3.7109375" customWidth="1"/>
    <col min="253" max="253" width="3.5703125" customWidth="1"/>
    <col min="254" max="254" width="7.42578125" customWidth="1"/>
    <col min="255" max="255" width="3.85546875" customWidth="1"/>
    <col min="256" max="256" width="3" customWidth="1"/>
    <col min="257" max="257" width="4.7109375" customWidth="1"/>
    <col min="258" max="258" width="4.42578125" customWidth="1"/>
    <col min="259" max="259" width="3.7109375" customWidth="1"/>
    <col min="260" max="260" width="3.85546875" customWidth="1"/>
    <col min="261" max="261" width="3.5703125" customWidth="1"/>
    <col min="262" max="262" width="3" customWidth="1"/>
    <col min="263" max="263" width="3.85546875" customWidth="1"/>
    <col min="264" max="264" width="3" customWidth="1"/>
    <col min="265" max="265" width="3.140625" customWidth="1"/>
    <col min="266" max="266" width="4.5703125" customWidth="1"/>
    <col min="267" max="267" width="4.85546875" customWidth="1"/>
    <col min="268" max="268" width="4.5703125" customWidth="1"/>
    <col min="269" max="269" width="5.5703125" customWidth="1"/>
    <col min="270" max="270" width="3.28515625" customWidth="1"/>
    <col min="271" max="271" width="4.42578125" customWidth="1"/>
    <col min="272" max="272" width="3.42578125" customWidth="1"/>
    <col min="273" max="273" width="3.7109375" customWidth="1"/>
    <col min="274" max="274" width="3.5703125" customWidth="1"/>
    <col min="275" max="291" width="12" customWidth="1"/>
    <col min="292" max="292" width="12" bestFit="1" customWidth="1"/>
    <col min="293" max="295" width="12" customWidth="1"/>
    <col min="296" max="296" width="6.28515625" customWidth="1"/>
    <col min="297" max="297" width="3.85546875" customWidth="1"/>
    <col min="298" max="298" width="3" customWidth="1"/>
    <col min="299" max="299" width="4.7109375" customWidth="1"/>
    <col min="300" max="300" width="4.42578125" customWidth="1"/>
    <col min="301" max="301" width="3.7109375" customWidth="1"/>
    <col min="302" max="302" width="3.85546875" customWidth="1"/>
    <col min="303" max="303" width="3.5703125" customWidth="1"/>
    <col min="304" max="304" width="3" customWidth="1"/>
    <col min="305" max="305" width="3.85546875" customWidth="1"/>
    <col min="306" max="306" width="3" customWidth="1"/>
    <col min="307" max="307" width="3.140625" customWidth="1"/>
    <col min="308" max="308" width="4.5703125" customWidth="1"/>
    <col min="309" max="309" width="4.85546875" customWidth="1"/>
    <col min="310" max="310" width="4.5703125" customWidth="1"/>
    <col min="311" max="311" width="5.5703125" customWidth="1"/>
    <col min="312" max="312" width="3.28515625" customWidth="1"/>
    <col min="313" max="313" width="4.42578125" customWidth="1"/>
    <col min="314" max="314" width="3.42578125" customWidth="1"/>
    <col min="315" max="315" width="3.7109375" customWidth="1"/>
    <col min="316" max="316" width="3.5703125" customWidth="1"/>
    <col min="317" max="317" width="5.28515625" customWidth="1"/>
    <col min="318" max="318" width="3.85546875" customWidth="1"/>
    <col min="319" max="319" width="3" customWidth="1"/>
    <col min="320" max="320" width="4.7109375" customWidth="1"/>
    <col min="321" max="321" width="4.42578125" customWidth="1"/>
    <col min="322" max="322" width="3.7109375" customWidth="1"/>
    <col min="323" max="323" width="3.85546875" customWidth="1"/>
    <col min="324" max="324" width="3.5703125" customWidth="1"/>
    <col min="325" max="325" width="3" customWidth="1"/>
    <col min="326" max="326" width="3.85546875" customWidth="1"/>
    <col min="327" max="327" width="3" customWidth="1"/>
    <col min="328" max="328" width="3.140625" customWidth="1"/>
    <col min="329" max="329" width="4.5703125" customWidth="1"/>
    <col min="330" max="330" width="4.85546875" customWidth="1"/>
    <col min="331" max="331" width="4.5703125" customWidth="1"/>
    <col min="332" max="332" width="5.5703125" customWidth="1"/>
    <col min="333" max="333" width="3.28515625" customWidth="1"/>
    <col min="334" max="334" width="4.42578125" customWidth="1"/>
    <col min="335" max="335" width="3.42578125" customWidth="1"/>
    <col min="336" max="336" width="3.7109375" customWidth="1"/>
    <col min="337" max="337" width="3.5703125" customWidth="1"/>
    <col min="338" max="338" width="5.5703125" customWidth="1"/>
    <col min="339" max="339" width="3.85546875" customWidth="1"/>
    <col min="340" max="340" width="3" customWidth="1"/>
    <col min="341" max="341" width="4.7109375" customWidth="1"/>
    <col min="342" max="342" width="4.42578125" customWidth="1"/>
    <col min="343" max="343" width="3.7109375" customWidth="1"/>
    <col min="344" max="344" width="3.85546875" customWidth="1"/>
    <col min="345" max="345" width="3.5703125" customWidth="1"/>
    <col min="346" max="346" width="3" customWidth="1"/>
    <col min="347" max="347" width="3.85546875" customWidth="1"/>
    <col min="348" max="348" width="3" customWidth="1"/>
    <col min="349" max="349" width="3.140625" customWidth="1"/>
    <col min="350" max="350" width="4.5703125" customWidth="1"/>
    <col min="351" max="351" width="4.85546875" customWidth="1"/>
    <col min="352" max="352" width="4.5703125" customWidth="1"/>
    <col min="353" max="353" width="5.5703125" customWidth="1"/>
    <col min="354" max="354" width="3.28515625" customWidth="1"/>
    <col min="355" max="355" width="4.42578125" customWidth="1"/>
    <col min="356" max="356" width="3.42578125" customWidth="1"/>
    <col min="357" max="357" width="3.7109375" customWidth="1"/>
    <col min="358" max="358" width="3.5703125" customWidth="1"/>
    <col min="359" max="359" width="5.42578125" customWidth="1"/>
    <col min="360" max="360" width="3.85546875" customWidth="1"/>
    <col min="361" max="361" width="3" customWidth="1"/>
    <col min="362" max="362" width="4.7109375" customWidth="1"/>
    <col min="363" max="363" width="4.42578125" customWidth="1"/>
    <col min="364" max="364" width="3.7109375" customWidth="1"/>
    <col min="365" max="365" width="3.85546875" customWidth="1"/>
    <col min="366" max="366" width="3.5703125" customWidth="1"/>
    <col min="367" max="367" width="3" customWidth="1"/>
    <col min="368" max="368" width="3.85546875" customWidth="1"/>
    <col min="369" max="369" width="3" customWidth="1"/>
    <col min="370" max="370" width="3.140625" customWidth="1"/>
    <col min="371" max="371" width="4.5703125" customWidth="1"/>
    <col min="372" max="372" width="4.85546875" customWidth="1"/>
    <col min="373" max="373" width="4.5703125" customWidth="1"/>
    <col min="374" max="374" width="5.5703125" customWidth="1"/>
    <col min="375" max="375" width="3.28515625" customWidth="1"/>
    <col min="376" max="376" width="4.42578125" customWidth="1"/>
    <col min="377" max="377" width="3.42578125" customWidth="1"/>
    <col min="378" max="378" width="3.7109375" customWidth="1"/>
    <col min="379" max="379" width="3.5703125" customWidth="1"/>
    <col min="380" max="380" width="13.42578125" customWidth="1"/>
    <col min="381" max="381" width="15.5703125" customWidth="1"/>
    <col min="382" max="382" width="12" customWidth="1"/>
    <col min="383" max="383" width="13.42578125" customWidth="1"/>
    <col min="384" max="384" width="15.5703125" customWidth="1"/>
    <col min="385" max="387" width="12" bestFit="1" customWidth="1"/>
    <col min="388" max="388" width="3.5703125" customWidth="1"/>
    <col min="389" max="389" width="12" bestFit="1" customWidth="1"/>
    <col min="390" max="390" width="3.140625" customWidth="1"/>
    <col min="391" max="391" width="4.5703125" customWidth="1"/>
    <col min="392" max="392" width="4.85546875" customWidth="1"/>
    <col min="393" max="393" width="4.5703125" customWidth="1"/>
    <col min="394" max="394" width="5.5703125" customWidth="1"/>
    <col min="395" max="395" width="12" bestFit="1" customWidth="1"/>
    <col min="396" max="396" width="4.42578125" customWidth="1"/>
    <col min="397" max="397" width="3.42578125" customWidth="1"/>
    <col min="398" max="398" width="3.7109375" customWidth="1"/>
    <col min="399" max="399" width="3.5703125" customWidth="1"/>
    <col min="400" max="400" width="12" bestFit="1" customWidth="1"/>
    <col min="401" max="401" width="13.42578125" customWidth="1"/>
    <col min="402" max="402" width="15.5703125" customWidth="1"/>
    <col min="403" max="403" width="3.85546875" customWidth="1"/>
    <col min="404" max="404" width="4.7109375" customWidth="1"/>
    <col min="405" max="407" width="12" bestFit="1" customWidth="1"/>
    <col min="408" max="408" width="3.5703125" customWidth="1"/>
    <col min="409" max="409" width="12" bestFit="1" customWidth="1"/>
    <col min="410" max="410" width="3.140625" customWidth="1"/>
    <col min="411" max="411" width="4.5703125" customWidth="1"/>
    <col min="412" max="412" width="4.85546875" customWidth="1"/>
    <col min="413" max="413" width="4.5703125" customWidth="1"/>
    <col min="414" max="414" width="5.5703125" customWidth="1"/>
    <col min="415" max="415" width="12" bestFit="1" customWidth="1"/>
    <col min="416" max="416" width="4.42578125" customWidth="1"/>
    <col min="417" max="417" width="3.42578125" customWidth="1"/>
    <col min="418" max="418" width="3.7109375" customWidth="1"/>
    <col min="419" max="419" width="3.5703125" customWidth="1"/>
    <col min="420" max="420" width="12" bestFit="1" customWidth="1"/>
    <col min="421" max="421" width="5.7109375" customWidth="1"/>
    <col min="422" max="422" width="3.85546875" customWidth="1"/>
    <col min="423" max="423" width="4.7109375" customWidth="1"/>
    <col min="424" max="426" width="12" bestFit="1" customWidth="1"/>
    <col min="427" max="427" width="3.5703125" customWidth="1"/>
    <col min="428" max="428" width="12" bestFit="1" customWidth="1"/>
    <col min="429" max="429" width="3.140625" customWidth="1"/>
    <col min="430" max="430" width="4.5703125" customWidth="1"/>
    <col min="431" max="431" width="4.85546875" customWidth="1"/>
    <col min="432" max="432" width="4.5703125" customWidth="1"/>
    <col min="433" max="433" width="5.5703125" customWidth="1"/>
    <col min="434" max="434" width="12" bestFit="1" customWidth="1"/>
    <col min="435" max="435" width="4.42578125" customWidth="1"/>
    <col min="436" max="436" width="3.42578125" customWidth="1"/>
    <col min="437" max="437" width="3.7109375" customWidth="1"/>
    <col min="438" max="438" width="3.5703125" customWidth="1"/>
    <col min="439" max="439" width="12" bestFit="1" customWidth="1"/>
    <col min="440" max="440" width="3.7109375" customWidth="1"/>
    <col min="441" max="441" width="3.85546875" customWidth="1"/>
    <col min="442" max="442" width="4.7109375" customWidth="1"/>
    <col min="443" max="445" width="12" bestFit="1" customWidth="1"/>
    <col min="446" max="446" width="3.5703125" customWidth="1"/>
    <col min="447" max="447" width="12" bestFit="1" customWidth="1"/>
    <col min="448" max="448" width="3.140625" customWidth="1"/>
    <col min="449" max="449" width="4.5703125" customWidth="1"/>
    <col min="450" max="450" width="4.85546875" customWidth="1"/>
    <col min="451" max="451" width="4.5703125" customWidth="1"/>
    <col min="452" max="452" width="5.5703125" customWidth="1"/>
    <col min="453" max="453" width="12" bestFit="1" customWidth="1"/>
    <col min="454" max="454" width="4.42578125" customWidth="1"/>
    <col min="455" max="455" width="3.42578125" customWidth="1"/>
    <col min="456" max="456" width="3.7109375" customWidth="1"/>
    <col min="457" max="457" width="3.5703125" customWidth="1"/>
    <col min="458" max="458" width="12" bestFit="1" customWidth="1"/>
    <col min="459" max="459" width="6.5703125" customWidth="1"/>
    <col min="460" max="460" width="3.85546875" customWidth="1"/>
    <col min="461" max="461" width="4.7109375" customWidth="1"/>
    <col min="462" max="464" width="12" bestFit="1" customWidth="1"/>
    <col min="465" max="465" width="3.5703125" customWidth="1"/>
    <col min="466" max="466" width="12" bestFit="1" customWidth="1"/>
    <col min="467" max="467" width="3.140625" customWidth="1"/>
    <col min="468" max="468" width="4.5703125" customWidth="1"/>
    <col min="469" max="469" width="4.85546875" customWidth="1"/>
    <col min="470" max="470" width="4.5703125" customWidth="1"/>
    <col min="471" max="471" width="5.5703125" customWidth="1"/>
    <col min="472" max="472" width="12" bestFit="1" customWidth="1"/>
    <col min="473" max="473" width="4.42578125" customWidth="1"/>
    <col min="474" max="474" width="3.42578125" customWidth="1"/>
    <col min="475" max="475" width="3.7109375" customWidth="1"/>
    <col min="476" max="476" width="3.5703125" customWidth="1"/>
    <col min="477" max="477" width="12.7109375" bestFit="1" customWidth="1"/>
    <col min="478" max="478" width="6.28515625" customWidth="1"/>
    <col min="479" max="479" width="3.85546875" customWidth="1"/>
    <col min="480" max="480" width="4.7109375" customWidth="1"/>
    <col min="481" max="483" width="12" bestFit="1" customWidth="1"/>
    <col min="484" max="484" width="3.5703125" customWidth="1"/>
    <col min="485" max="485" width="12" bestFit="1" customWidth="1"/>
    <col min="486" max="486" width="3.140625" customWidth="1"/>
    <col min="487" max="487" width="4.5703125" customWidth="1"/>
    <col min="488" max="488" width="4.85546875" customWidth="1"/>
    <col min="489" max="489" width="4.5703125" customWidth="1"/>
    <col min="490" max="490" width="5.5703125" customWidth="1"/>
    <col min="491" max="491" width="12" bestFit="1" customWidth="1"/>
    <col min="492" max="492" width="4.42578125" customWidth="1"/>
    <col min="493" max="493" width="3.42578125" customWidth="1"/>
    <col min="494" max="494" width="3.7109375" customWidth="1"/>
    <col min="495" max="495" width="3.5703125" customWidth="1"/>
    <col min="496" max="496" width="12.42578125" bestFit="1" customWidth="1"/>
    <col min="497" max="497" width="5.5703125" customWidth="1"/>
    <col min="498" max="498" width="3.85546875" customWidth="1"/>
    <col min="499" max="499" width="4.7109375" customWidth="1"/>
    <col min="500" max="502" width="12" bestFit="1" customWidth="1"/>
    <col min="503" max="503" width="3.5703125" customWidth="1"/>
    <col min="504" max="504" width="12" bestFit="1" customWidth="1"/>
    <col min="505" max="505" width="3.140625" customWidth="1"/>
    <col min="506" max="506" width="4.5703125" customWidth="1"/>
    <col min="507" max="507" width="4.85546875" customWidth="1"/>
    <col min="508" max="508" width="4.5703125" customWidth="1"/>
    <col min="509" max="509" width="5.5703125" customWidth="1"/>
    <col min="510" max="510" width="12" bestFit="1" customWidth="1"/>
    <col min="511" max="511" width="4.42578125" customWidth="1"/>
    <col min="512" max="512" width="3.42578125" customWidth="1"/>
    <col min="513" max="513" width="3.7109375" customWidth="1"/>
    <col min="514" max="514" width="3.5703125" customWidth="1"/>
    <col min="515" max="515" width="12" bestFit="1" customWidth="1"/>
    <col min="516" max="516" width="5.7109375" customWidth="1"/>
    <col min="517" max="517" width="3.85546875" customWidth="1"/>
    <col min="518" max="518" width="4.7109375" customWidth="1"/>
    <col min="519" max="521" width="12" bestFit="1" customWidth="1"/>
    <col min="522" max="522" width="3.5703125" customWidth="1"/>
    <col min="523" max="523" width="12" bestFit="1" customWidth="1"/>
    <col min="524" max="524" width="3.140625" customWidth="1"/>
    <col min="525" max="525" width="4.5703125" customWidth="1"/>
    <col min="526" max="526" width="4.85546875" customWidth="1"/>
    <col min="527" max="527" width="4.5703125" customWidth="1"/>
    <col min="528" max="528" width="5.5703125" customWidth="1"/>
    <col min="529" max="529" width="12" bestFit="1" customWidth="1"/>
    <col min="530" max="530" width="4.42578125" customWidth="1"/>
    <col min="531" max="531" width="3.42578125" customWidth="1"/>
    <col min="532" max="532" width="3.7109375" customWidth="1"/>
    <col min="533" max="533" width="3.5703125" customWidth="1"/>
    <col min="534" max="534" width="12" bestFit="1" customWidth="1"/>
    <col min="535" max="535" width="5.42578125" customWidth="1"/>
    <col min="536" max="536" width="3.85546875" customWidth="1"/>
    <col min="537" max="537" width="4.7109375" customWidth="1"/>
    <col min="538" max="540" width="12" bestFit="1" customWidth="1"/>
    <col min="541" max="541" width="3.5703125" customWidth="1"/>
    <col min="542" max="542" width="12" bestFit="1" customWidth="1"/>
    <col min="543" max="543" width="3.140625" customWidth="1"/>
    <col min="544" max="544" width="4.5703125" customWidth="1"/>
    <col min="545" max="545" width="4.85546875" customWidth="1"/>
    <col min="546" max="546" width="4.5703125" customWidth="1"/>
    <col min="547" max="547" width="5.5703125" customWidth="1"/>
    <col min="548" max="548" width="12" bestFit="1" customWidth="1"/>
    <col min="549" max="549" width="4.42578125" customWidth="1"/>
    <col min="550" max="550" width="3.42578125" customWidth="1"/>
    <col min="551" max="551" width="3.7109375" customWidth="1"/>
    <col min="552" max="552" width="3.5703125" customWidth="1"/>
    <col min="553" max="553" width="12" bestFit="1" customWidth="1"/>
    <col min="554" max="555" width="3.85546875" customWidth="1"/>
    <col min="556" max="556" width="4.7109375" customWidth="1"/>
    <col min="557" max="559" width="12" bestFit="1" customWidth="1"/>
    <col min="560" max="560" width="3.5703125" customWidth="1"/>
    <col min="561" max="561" width="12" bestFit="1" customWidth="1"/>
    <col min="562" max="562" width="3.140625" customWidth="1"/>
    <col min="563" max="563" width="4.5703125" customWidth="1"/>
    <col min="564" max="564" width="4.85546875" customWidth="1"/>
    <col min="565" max="565" width="4.5703125" customWidth="1"/>
    <col min="566" max="566" width="5.5703125" customWidth="1"/>
    <col min="567" max="567" width="12" bestFit="1" customWidth="1"/>
    <col min="568" max="568" width="4.42578125" customWidth="1"/>
    <col min="569" max="569" width="3.42578125" customWidth="1"/>
    <col min="570" max="570" width="3.7109375" customWidth="1"/>
    <col min="571" max="571" width="3.5703125" customWidth="1"/>
    <col min="572" max="572" width="12" bestFit="1" customWidth="1"/>
    <col min="573" max="573" width="5.7109375" customWidth="1"/>
    <col min="574" max="574" width="3.85546875" customWidth="1"/>
    <col min="575" max="575" width="4.7109375" customWidth="1"/>
    <col min="576" max="578" width="12" bestFit="1" customWidth="1"/>
    <col min="579" max="579" width="3.5703125" customWidth="1"/>
    <col min="580" max="580" width="12" bestFit="1" customWidth="1"/>
    <col min="581" max="581" width="3.140625" customWidth="1"/>
    <col min="582" max="582" width="4.5703125" customWidth="1"/>
    <col min="583" max="583" width="4.85546875" customWidth="1"/>
    <col min="584" max="584" width="4.5703125" customWidth="1"/>
    <col min="585" max="585" width="5.5703125" customWidth="1"/>
    <col min="586" max="586" width="12" bestFit="1" customWidth="1"/>
    <col min="587" max="587" width="4.42578125" customWidth="1"/>
    <col min="588" max="588" width="3.42578125" customWidth="1"/>
    <col min="589" max="589" width="3.7109375" customWidth="1"/>
    <col min="590" max="590" width="3.5703125" customWidth="1"/>
    <col min="591" max="591" width="12" bestFit="1" customWidth="1"/>
    <col min="592" max="592" width="3.7109375" customWidth="1"/>
    <col min="593" max="593" width="3.85546875" customWidth="1"/>
    <col min="594" max="594" width="4.7109375" customWidth="1"/>
    <col min="595" max="597" width="12" bestFit="1" customWidth="1"/>
    <col min="598" max="598" width="3.5703125" customWidth="1"/>
    <col min="599" max="599" width="12" bestFit="1" customWidth="1"/>
    <col min="600" max="600" width="3.140625" customWidth="1"/>
    <col min="601" max="601" width="4.5703125" customWidth="1"/>
    <col min="602" max="602" width="4.85546875" customWidth="1"/>
    <col min="603" max="603" width="4.5703125" customWidth="1"/>
    <col min="604" max="604" width="5.5703125" customWidth="1"/>
    <col min="605" max="605" width="12" bestFit="1" customWidth="1"/>
    <col min="606" max="606" width="4.42578125" customWidth="1"/>
    <col min="607" max="607" width="3.42578125" customWidth="1"/>
    <col min="608" max="608" width="3.7109375" customWidth="1"/>
    <col min="609" max="609" width="3.5703125" customWidth="1"/>
    <col min="610" max="610" width="12" bestFit="1" customWidth="1"/>
    <col min="611" max="611" width="5" customWidth="1"/>
    <col min="612" max="612" width="3.85546875" customWidth="1"/>
    <col min="613" max="613" width="4.7109375" customWidth="1"/>
    <col min="614" max="616" width="12" bestFit="1" customWidth="1"/>
    <col min="617" max="617" width="3.5703125" customWidth="1"/>
    <col min="618" max="618" width="12" bestFit="1" customWidth="1"/>
    <col min="619" max="619" width="3.140625" customWidth="1"/>
    <col min="620" max="620" width="4.5703125" customWidth="1"/>
    <col min="621" max="621" width="4.85546875" customWidth="1"/>
    <col min="622" max="622" width="4.5703125" customWidth="1"/>
    <col min="623" max="623" width="5.5703125" customWidth="1"/>
    <col min="624" max="624" width="12" bestFit="1" customWidth="1"/>
    <col min="625" max="625" width="4.42578125" customWidth="1"/>
    <col min="626" max="626" width="3.42578125" customWidth="1"/>
    <col min="627" max="627" width="3.7109375" customWidth="1"/>
    <col min="628" max="628" width="3.5703125" customWidth="1"/>
    <col min="629" max="629" width="12" bestFit="1" customWidth="1"/>
    <col min="630" max="630" width="6.42578125" customWidth="1"/>
    <col min="631" max="631" width="3.85546875" customWidth="1"/>
    <col min="632" max="632" width="4.7109375" customWidth="1"/>
    <col min="633" max="635" width="12" bestFit="1" customWidth="1"/>
    <col min="636" max="636" width="3.5703125" customWidth="1"/>
    <col min="637" max="637" width="12" bestFit="1" customWidth="1"/>
    <col min="638" max="638" width="3.140625" customWidth="1"/>
    <col min="639" max="639" width="4.5703125" customWidth="1"/>
    <col min="640" max="640" width="4.85546875" customWidth="1"/>
    <col min="641" max="641" width="4.5703125" customWidth="1"/>
    <col min="642" max="642" width="5.5703125" customWidth="1"/>
    <col min="643" max="643" width="12" bestFit="1" customWidth="1"/>
    <col min="644" max="644" width="4.42578125" customWidth="1"/>
    <col min="645" max="645" width="3.42578125" customWidth="1"/>
    <col min="646" max="646" width="3.7109375" customWidth="1"/>
    <col min="647" max="647" width="3.5703125" customWidth="1"/>
    <col min="648" max="648" width="12.5703125" bestFit="1" customWidth="1"/>
    <col min="649" max="649" width="6.7109375" customWidth="1"/>
    <col min="650" max="650" width="3.85546875" customWidth="1"/>
    <col min="651" max="651" width="4.7109375" customWidth="1"/>
    <col min="652" max="654" width="12" bestFit="1" customWidth="1"/>
    <col min="655" max="655" width="3.5703125" customWidth="1"/>
    <col min="656" max="656" width="12" bestFit="1" customWidth="1"/>
    <col min="657" max="657" width="3.140625" customWidth="1"/>
    <col min="658" max="658" width="4.5703125" customWidth="1"/>
    <col min="659" max="659" width="4.85546875" customWidth="1"/>
    <col min="660" max="660" width="4.5703125" customWidth="1"/>
    <col min="661" max="661" width="5.5703125" customWidth="1"/>
    <col min="662" max="662" width="12" bestFit="1" customWidth="1"/>
    <col min="663" max="663" width="4.42578125" customWidth="1"/>
    <col min="664" max="664" width="3.42578125" customWidth="1"/>
    <col min="665" max="665" width="3.7109375" customWidth="1"/>
    <col min="666" max="666" width="3.5703125" customWidth="1"/>
    <col min="667" max="667" width="12.85546875" bestFit="1" customWidth="1"/>
    <col min="668" max="668" width="6.42578125" customWidth="1"/>
    <col min="669" max="669" width="3.85546875" customWidth="1"/>
    <col min="670" max="670" width="4.7109375" customWidth="1"/>
    <col min="671" max="673" width="12" bestFit="1" customWidth="1"/>
    <col min="674" max="674" width="3.5703125" customWidth="1"/>
    <col min="675" max="675" width="12" bestFit="1" customWidth="1"/>
    <col min="676" max="676" width="3.140625" customWidth="1"/>
    <col min="677" max="677" width="4.5703125" customWidth="1"/>
    <col min="678" max="678" width="4.85546875" customWidth="1"/>
    <col min="679" max="679" width="4.5703125" customWidth="1"/>
    <col min="680" max="680" width="5.5703125" customWidth="1"/>
    <col min="681" max="681" width="12" bestFit="1" customWidth="1"/>
    <col min="682" max="682" width="4.42578125" customWidth="1"/>
    <col min="683" max="683" width="3.42578125" customWidth="1"/>
    <col min="684" max="684" width="3.7109375" customWidth="1"/>
    <col min="685" max="685" width="3.5703125" customWidth="1"/>
    <col min="686" max="686" width="12.5703125" bestFit="1" customWidth="1"/>
    <col min="687" max="687" width="7.42578125" customWidth="1"/>
    <col min="688" max="688" width="3.85546875" customWidth="1"/>
    <col min="689" max="689" width="4.7109375" customWidth="1"/>
    <col min="690" max="692" width="12" bestFit="1" customWidth="1"/>
    <col min="693" max="693" width="3.5703125" customWidth="1"/>
    <col min="694" max="694" width="12" bestFit="1" customWidth="1"/>
    <col min="695" max="695" width="3.140625" customWidth="1"/>
    <col min="696" max="696" width="4.5703125" customWidth="1"/>
    <col min="697" max="697" width="4.85546875" customWidth="1"/>
    <col min="698" max="698" width="4.5703125" customWidth="1"/>
    <col min="699" max="699" width="5.5703125" customWidth="1"/>
    <col min="700" max="700" width="12" bestFit="1" customWidth="1"/>
    <col min="701" max="701" width="4.42578125" customWidth="1"/>
    <col min="702" max="702" width="3.42578125" customWidth="1"/>
    <col min="703" max="703" width="3.7109375" customWidth="1"/>
    <col min="704" max="704" width="3.5703125" customWidth="1"/>
    <col min="705" max="705" width="13.5703125" bestFit="1" customWidth="1"/>
    <col min="706" max="706" width="5.140625" customWidth="1"/>
    <col min="707" max="707" width="3.85546875" customWidth="1"/>
    <col min="708" max="708" width="4.7109375" customWidth="1"/>
    <col min="709" max="711" width="12" bestFit="1" customWidth="1"/>
    <col min="712" max="712" width="3.5703125" customWidth="1"/>
    <col min="713" max="713" width="12" bestFit="1" customWidth="1"/>
    <col min="714" max="714" width="3.140625" customWidth="1"/>
    <col min="715" max="715" width="4.5703125" customWidth="1"/>
    <col min="716" max="716" width="4.85546875" customWidth="1"/>
    <col min="717" max="717" width="4.5703125" customWidth="1"/>
    <col min="718" max="718" width="5.5703125" customWidth="1"/>
    <col min="719" max="719" width="12" bestFit="1" customWidth="1"/>
    <col min="720" max="720" width="4.42578125" customWidth="1"/>
    <col min="721" max="721" width="3.42578125" customWidth="1"/>
    <col min="722" max="722" width="3.7109375" customWidth="1"/>
    <col min="723" max="723" width="3.5703125" customWidth="1"/>
    <col min="724" max="724" width="12" bestFit="1" customWidth="1"/>
    <col min="725" max="725" width="6.28515625" customWidth="1"/>
    <col min="726" max="726" width="3.85546875" customWidth="1"/>
    <col min="727" max="727" width="4.7109375" customWidth="1"/>
    <col min="728" max="730" width="12" bestFit="1" customWidth="1"/>
    <col min="731" max="731" width="3.5703125" customWidth="1"/>
    <col min="732" max="732" width="12" bestFit="1" customWidth="1"/>
    <col min="733" max="733" width="3.140625" customWidth="1"/>
    <col min="734" max="734" width="4.5703125" customWidth="1"/>
    <col min="735" max="735" width="4.85546875" customWidth="1"/>
    <col min="736" max="736" width="4.5703125" customWidth="1"/>
    <col min="737" max="737" width="5.5703125" customWidth="1"/>
    <col min="738" max="738" width="12" bestFit="1" customWidth="1"/>
    <col min="739" max="739" width="4.42578125" customWidth="1"/>
    <col min="740" max="740" width="3.42578125" customWidth="1"/>
    <col min="741" max="741" width="3.7109375" customWidth="1"/>
    <col min="742" max="742" width="3.5703125" customWidth="1"/>
    <col min="743" max="743" width="12.42578125" bestFit="1" customWidth="1"/>
    <col min="744" max="744" width="5.28515625" customWidth="1"/>
    <col min="745" max="745" width="3.85546875" customWidth="1"/>
    <col min="746" max="746" width="4.7109375" customWidth="1"/>
    <col min="747" max="749" width="12" bestFit="1" customWidth="1"/>
    <col min="750" max="750" width="3.5703125" customWidth="1"/>
    <col min="751" max="751" width="12" bestFit="1" customWidth="1"/>
    <col min="752" max="752" width="3.140625" customWidth="1"/>
    <col min="753" max="753" width="4.5703125" customWidth="1"/>
    <col min="754" max="754" width="4.85546875" customWidth="1"/>
    <col min="755" max="755" width="4.5703125" customWidth="1"/>
    <col min="756" max="756" width="5.5703125" customWidth="1"/>
    <col min="757" max="757" width="12" bestFit="1" customWidth="1"/>
    <col min="758" max="758" width="4.42578125" customWidth="1"/>
    <col min="759" max="759" width="3.42578125" customWidth="1"/>
    <col min="760" max="760" width="3.7109375" customWidth="1"/>
    <col min="761" max="761" width="3.5703125" customWidth="1"/>
    <col min="762" max="762" width="12" bestFit="1" customWidth="1"/>
    <col min="763" max="763" width="5.5703125" customWidth="1"/>
    <col min="764" max="764" width="3.85546875" customWidth="1"/>
    <col min="765" max="765" width="4.7109375" customWidth="1"/>
    <col min="766" max="768" width="12" bestFit="1" customWidth="1"/>
    <col min="769" max="769" width="3.5703125" customWidth="1"/>
    <col min="770" max="770" width="12" bestFit="1" customWidth="1"/>
    <col min="771" max="771" width="3.140625" customWidth="1"/>
    <col min="772" max="772" width="4.5703125" customWidth="1"/>
    <col min="773" max="773" width="4.85546875" customWidth="1"/>
    <col min="774" max="774" width="4.5703125" customWidth="1"/>
    <col min="775" max="775" width="5.5703125" customWidth="1"/>
    <col min="776" max="776" width="12" bestFit="1" customWidth="1"/>
    <col min="777" max="777" width="4.42578125" customWidth="1"/>
    <col min="778" max="778" width="3.42578125" customWidth="1"/>
    <col min="779" max="779" width="3.7109375" customWidth="1"/>
    <col min="780" max="780" width="3.5703125" customWidth="1"/>
    <col min="781" max="781" width="12" bestFit="1" customWidth="1"/>
    <col min="782" max="782" width="5.42578125" customWidth="1"/>
    <col min="783" max="783" width="3.85546875" customWidth="1"/>
    <col min="784" max="784" width="4.7109375" customWidth="1"/>
    <col min="785" max="787" width="12" bestFit="1" customWidth="1"/>
    <col min="788" max="788" width="3.5703125" customWidth="1"/>
    <col min="789" max="789" width="12" bestFit="1" customWidth="1"/>
    <col min="790" max="790" width="3.140625" customWidth="1"/>
    <col min="791" max="791" width="4.5703125" customWidth="1"/>
    <col min="792" max="792" width="4.85546875" customWidth="1"/>
    <col min="793" max="793" width="4.5703125" customWidth="1"/>
    <col min="794" max="794" width="5.5703125" customWidth="1"/>
    <col min="795" max="795" width="12" bestFit="1" customWidth="1"/>
    <col min="796" max="796" width="4.42578125" customWidth="1"/>
    <col min="797" max="797" width="3.42578125" customWidth="1"/>
    <col min="798" max="798" width="3.7109375" customWidth="1"/>
    <col min="799" max="799" width="3.5703125" customWidth="1"/>
    <col min="800" max="800" width="12" bestFit="1" customWidth="1"/>
    <col min="801" max="801" width="12.7109375" bestFit="1" customWidth="1"/>
    <col min="802" max="802" width="7.28515625" customWidth="1"/>
    <col min="803" max="803" width="3.85546875" customWidth="1"/>
    <col min="804" max="804" width="4.7109375" customWidth="1"/>
    <col min="805" max="807" width="12" bestFit="1" customWidth="1"/>
    <col min="808" max="808" width="3.5703125" customWidth="1"/>
    <col min="809" max="809" width="12" bestFit="1" customWidth="1"/>
    <col min="810" max="810" width="3.140625" customWidth="1"/>
    <col min="811" max="811" width="4.5703125" customWidth="1"/>
    <col min="812" max="812" width="4.85546875" customWidth="1"/>
    <col min="813" max="813" width="4.5703125" customWidth="1"/>
    <col min="814" max="814" width="5.5703125" customWidth="1"/>
    <col min="815" max="815" width="12" bestFit="1" customWidth="1"/>
    <col min="816" max="816" width="4.42578125" customWidth="1"/>
    <col min="817" max="817" width="3.42578125" customWidth="1"/>
    <col min="818" max="818" width="3.7109375" customWidth="1"/>
    <col min="819" max="819" width="3.5703125" customWidth="1"/>
    <col min="820" max="820" width="12" bestFit="1" customWidth="1"/>
    <col min="821" max="821" width="5.7109375" customWidth="1"/>
    <col min="822" max="822" width="3.85546875" customWidth="1"/>
    <col min="823" max="823" width="4.7109375" customWidth="1"/>
    <col min="824" max="826" width="12" bestFit="1" customWidth="1"/>
    <col min="827" max="827" width="3.5703125" customWidth="1"/>
    <col min="828" max="828" width="12" bestFit="1" customWidth="1"/>
    <col min="829" max="829" width="3.140625" customWidth="1"/>
    <col min="830" max="830" width="4.5703125" customWidth="1"/>
    <col min="831" max="831" width="4.85546875" customWidth="1"/>
    <col min="832" max="832" width="4.5703125" customWidth="1"/>
    <col min="833" max="833" width="5.5703125" customWidth="1"/>
    <col min="834" max="834" width="12" bestFit="1" customWidth="1"/>
    <col min="835" max="835" width="4.42578125" customWidth="1"/>
    <col min="836" max="836" width="3.42578125" customWidth="1"/>
    <col min="837" max="837" width="3.7109375" customWidth="1"/>
    <col min="838" max="838" width="3.5703125" customWidth="1"/>
    <col min="839" max="839" width="12" bestFit="1" customWidth="1"/>
    <col min="840" max="840" width="3.7109375" customWidth="1"/>
    <col min="841" max="841" width="3.85546875" customWidth="1"/>
    <col min="842" max="842" width="4.7109375" customWidth="1"/>
    <col min="843" max="845" width="12" bestFit="1" customWidth="1"/>
    <col min="846" max="846" width="3.5703125" customWidth="1"/>
    <col min="847" max="847" width="12" bestFit="1" customWidth="1"/>
    <col min="848" max="848" width="3.140625" customWidth="1"/>
    <col min="849" max="849" width="4.5703125" customWidth="1"/>
    <col min="850" max="850" width="4.85546875" customWidth="1"/>
    <col min="851" max="851" width="4.5703125" customWidth="1"/>
    <col min="852" max="852" width="5.5703125" customWidth="1"/>
    <col min="853" max="853" width="12" bestFit="1" customWidth="1"/>
    <col min="854" max="854" width="4.42578125" customWidth="1"/>
    <col min="855" max="855" width="3.42578125" customWidth="1"/>
    <col min="856" max="856" width="3.7109375" customWidth="1"/>
    <col min="857" max="857" width="3.5703125" customWidth="1"/>
    <col min="858" max="858" width="12" bestFit="1" customWidth="1"/>
    <col min="859" max="859" width="6.5703125" customWidth="1"/>
    <col min="860" max="860" width="3.85546875" customWidth="1"/>
    <col min="861" max="861" width="4.7109375" customWidth="1"/>
    <col min="862" max="864" width="12" bestFit="1" customWidth="1"/>
    <col min="865" max="865" width="3.5703125" customWidth="1"/>
    <col min="866" max="866" width="12" bestFit="1" customWidth="1"/>
    <col min="867" max="867" width="3.140625" customWidth="1"/>
    <col min="868" max="868" width="4.5703125" customWidth="1"/>
    <col min="869" max="869" width="4.85546875" customWidth="1"/>
    <col min="870" max="870" width="4.5703125" customWidth="1"/>
    <col min="871" max="871" width="5.5703125" customWidth="1"/>
    <col min="872" max="872" width="12" bestFit="1" customWidth="1"/>
    <col min="873" max="873" width="4.42578125" customWidth="1"/>
    <col min="874" max="874" width="3.42578125" customWidth="1"/>
    <col min="875" max="875" width="3.7109375" customWidth="1"/>
    <col min="876" max="876" width="3.5703125" customWidth="1"/>
    <col min="877" max="877" width="12.7109375" bestFit="1" customWidth="1"/>
    <col min="878" max="878" width="6.28515625" customWidth="1"/>
    <col min="879" max="879" width="3.85546875" customWidth="1"/>
    <col min="880" max="880" width="4.7109375" customWidth="1"/>
    <col min="881" max="883" width="12" bestFit="1" customWidth="1"/>
    <col min="884" max="884" width="3.5703125" customWidth="1"/>
    <col min="885" max="885" width="12" bestFit="1" customWidth="1"/>
    <col min="886" max="886" width="3.140625" customWidth="1"/>
    <col min="887" max="887" width="4.5703125" customWidth="1"/>
    <col min="888" max="888" width="4.85546875" customWidth="1"/>
    <col min="889" max="889" width="4.5703125" customWidth="1"/>
    <col min="890" max="890" width="5.5703125" customWidth="1"/>
    <col min="891" max="891" width="12" bestFit="1" customWidth="1"/>
    <col min="892" max="892" width="4.42578125" customWidth="1"/>
    <col min="893" max="893" width="3.42578125" customWidth="1"/>
    <col min="894" max="894" width="3.7109375" customWidth="1"/>
    <col min="895" max="895" width="3.5703125" customWidth="1"/>
    <col min="896" max="896" width="12.42578125" bestFit="1" customWidth="1"/>
    <col min="897" max="897" width="5.5703125" customWidth="1"/>
    <col min="898" max="898" width="3.85546875" customWidth="1"/>
    <col min="899" max="899" width="4.7109375" customWidth="1"/>
    <col min="900" max="902" width="12" bestFit="1" customWidth="1"/>
    <col min="903" max="903" width="3.5703125" customWidth="1"/>
    <col min="904" max="904" width="12" bestFit="1" customWidth="1"/>
    <col min="905" max="905" width="3.140625" customWidth="1"/>
    <col min="906" max="906" width="4.5703125" customWidth="1"/>
    <col min="907" max="907" width="4.85546875" customWidth="1"/>
    <col min="908" max="908" width="4.5703125" customWidth="1"/>
    <col min="909" max="909" width="5.5703125" customWidth="1"/>
    <col min="910" max="910" width="12" bestFit="1" customWidth="1"/>
    <col min="911" max="911" width="4.42578125" customWidth="1"/>
    <col min="912" max="912" width="3.42578125" customWidth="1"/>
    <col min="913" max="913" width="3.7109375" customWidth="1"/>
    <col min="914" max="914" width="3.5703125" customWidth="1"/>
    <col min="915" max="915" width="12" bestFit="1" customWidth="1"/>
    <col min="916" max="916" width="5.7109375" customWidth="1"/>
    <col min="917" max="917" width="3.85546875" customWidth="1"/>
    <col min="918" max="918" width="4.7109375" customWidth="1"/>
    <col min="919" max="921" width="12" bestFit="1" customWidth="1"/>
    <col min="922" max="922" width="3.5703125" customWidth="1"/>
    <col min="923" max="923" width="12" bestFit="1" customWidth="1"/>
    <col min="924" max="924" width="3.140625" customWidth="1"/>
    <col min="925" max="925" width="4.5703125" customWidth="1"/>
    <col min="926" max="926" width="4.85546875" customWidth="1"/>
    <col min="927" max="927" width="4.5703125" customWidth="1"/>
    <col min="928" max="928" width="5.5703125" customWidth="1"/>
    <col min="929" max="929" width="12" bestFit="1" customWidth="1"/>
    <col min="930" max="930" width="4.42578125" customWidth="1"/>
    <col min="931" max="931" width="3.42578125" customWidth="1"/>
    <col min="932" max="932" width="3.7109375" customWidth="1"/>
    <col min="933" max="933" width="3.5703125" customWidth="1"/>
    <col min="934" max="934" width="12" bestFit="1" customWidth="1"/>
    <col min="935" max="935" width="5.42578125" customWidth="1"/>
    <col min="936" max="936" width="3.85546875" customWidth="1"/>
    <col min="937" max="937" width="4.7109375" customWidth="1"/>
    <col min="938" max="940" width="12" bestFit="1" customWidth="1"/>
    <col min="941" max="941" width="3.5703125" customWidth="1"/>
    <col min="942" max="942" width="12" bestFit="1" customWidth="1"/>
    <col min="943" max="943" width="3.140625" customWidth="1"/>
    <col min="944" max="944" width="4.5703125" customWidth="1"/>
    <col min="945" max="945" width="4.85546875" customWidth="1"/>
    <col min="946" max="946" width="4.5703125" customWidth="1"/>
    <col min="947" max="947" width="5.5703125" customWidth="1"/>
    <col min="948" max="948" width="12" bestFit="1" customWidth="1"/>
    <col min="949" max="949" width="4.42578125" customWidth="1"/>
    <col min="950" max="950" width="3.42578125" customWidth="1"/>
    <col min="951" max="951" width="3.7109375" customWidth="1"/>
    <col min="952" max="952" width="3.5703125" customWidth="1"/>
    <col min="953" max="953" width="12" bestFit="1" customWidth="1"/>
    <col min="954" max="955" width="3.85546875" customWidth="1"/>
    <col min="956" max="956" width="4.7109375" customWidth="1"/>
    <col min="957" max="959" width="12" bestFit="1" customWidth="1"/>
    <col min="960" max="960" width="3.5703125" customWidth="1"/>
    <col min="961" max="961" width="12" bestFit="1" customWidth="1"/>
    <col min="962" max="962" width="3.140625" customWidth="1"/>
    <col min="963" max="963" width="4.5703125" customWidth="1"/>
    <col min="964" max="964" width="4.85546875" customWidth="1"/>
    <col min="965" max="965" width="4.5703125" customWidth="1"/>
    <col min="966" max="966" width="5.5703125" customWidth="1"/>
    <col min="967" max="967" width="12" bestFit="1" customWidth="1"/>
    <col min="968" max="968" width="4.42578125" customWidth="1"/>
    <col min="969" max="969" width="3.42578125" customWidth="1"/>
    <col min="970" max="970" width="3.7109375" customWidth="1"/>
    <col min="971" max="971" width="3.5703125" customWidth="1"/>
    <col min="972" max="972" width="12" bestFit="1" customWidth="1"/>
    <col min="973" max="973" width="5.7109375" customWidth="1"/>
    <col min="974" max="974" width="3.85546875" customWidth="1"/>
    <col min="975" max="975" width="4.7109375" customWidth="1"/>
    <col min="976" max="978" width="12" bestFit="1" customWidth="1"/>
    <col min="979" max="979" width="3.5703125" customWidth="1"/>
    <col min="980" max="980" width="12" bestFit="1" customWidth="1"/>
    <col min="981" max="981" width="3.140625" customWidth="1"/>
    <col min="982" max="982" width="4.5703125" customWidth="1"/>
    <col min="983" max="983" width="4.85546875" customWidth="1"/>
    <col min="984" max="984" width="4.5703125" customWidth="1"/>
    <col min="985" max="985" width="5.5703125" customWidth="1"/>
    <col min="986" max="986" width="12" bestFit="1" customWidth="1"/>
    <col min="987" max="987" width="4.42578125" customWidth="1"/>
    <col min="988" max="988" width="3.42578125" customWidth="1"/>
    <col min="989" max="989" width="3.7109375" customWidth="1"/>
    <col min="990" max="990" width="3.5703125" customWidth="1"/>
    <col min="991" max="991" width="12" bestFit="1" customWidth="1"/>
    <col min="992" max="992" width="3.7109375" customWidth="1"/>
    <col min="993" max="993" width="3.85546875" customWidth="1"/>
    <col min="994" max="994" width="4.7109375" customWidth="1"/>
    <col min="995" max="997" width="12" bestFit="1" customWidth="1"/>
    <col min="998" max="998" width="3.5703125" customWidth="1"/>
    <col min="999" max="999" width="12" bestFit="1" customWidth="1"/>
    <col min="1000" max="1000" width="3.140625" customWidth="1"/>
    <col min="1001" max="1001" width="4.5703125" customWidth="1"/>
    <col min="1002" max="1002" width="4.85546875" customWidth="1"/>
    <col min="1003" max="1003" width="4.5703125" customWidth="1"/>
    <col min="1004" max="1004" width="5.5703125" customWidth="1"/>
    <col min="1005" max="1005" width="12" bestFit="1" customWidth="1"/>
    <col min="1006" max="1006" width="4.42578125" customWidth="1"/>
    <col min="1007" max="1007" width="3.42578125" customWidth="1"/>
    <col min="1008" max="1008" width="3.7109375" customWidth="1"/>
    <col min="1009" max="1009" width="3.5703125" customWidth="1"/>
    <col min="1010" max="1010" width="12" bestFit="1" customWidth="1"/>
    <col min="1011" max="1011" width="5" customWidth="1"/>
    <col min="1012" max="1012" width="3.85546875" customWidth="1"/>
    <col min="1013" max="1013" width="4.7109375" customWidth="1"/>
    <col min="1014" max="1016" width="12" bestFit="1" customWidth="1"/>
    <col min="1017" max="1017" width="3.5703125" customWidth="1"/>
    <col min="1018" max="1018" width="12" bestFit="1" customWidth="1"/>
    <col min="1019" max="1019" width="3.140625" customWidth="1"/>
    <col min="1020" max="1020" width="4.5703125" customWidth="1"/>
    <col min="1021" max="1021" width="4.85546875" customWidth="1"/>
    <col min="1022" max="1022" width="4.5703125" customWidth="1"/>
    <col min="1023" max="1023" width="5.5703125" customWidth="1"/>
    <col min="1024" max="1024" width="12" bestFit="1" customWidth="1"/>
    <col min="1025" max="1025" width="4.42578125" customWidth="1"/>
    <col min="1026" max="1026" width="3.42578125" customWidth="1"/>
    <col min="1027" max="1027" width="3.7109375" customWidth="1"/>
    <col min="1028" max="1028" width="3.5703125" customWidth="1"/>
    <col min="1029" max="1029" width="12" bestFit="1" customWidth="1"/>
    <col min="1030" max="1030" width="6.42578125" customWidth="1"/>
    <col min="1031" max="1031" width="3.85546875" customWidth="1"/>
    <col min="1032" max="1032" width="4.7109375" customWidth="1"/>
    <col min="1033" max="1035" width="12" bestFit="1" customWidth="1"/>
    <col min="1036" max="1036" width="3.5703125" customWidth="1"/>
    <col min="1037" max="1037" width="12" bestFit="1" customWidth="1"/>
    <col min="1038" max="1038" width="3.140625" customWidth="1"/>
    <col min="1039" max="1039" width="4.5703125" customWidth="1"/>
    <col min="1040" max="1040" width="4.85546875" customWidth="1"/>
    <col min="1041" max="1041" width="4.5703125" customWidth="1"/>
    <col min="1042" max="1042" width="5.5703125" customWidth="1"/>
    <col min="1043" max="1043" width="12" bestFit="1" customWidth="1"/>
    <col min="1044" max="1044" width="4.42578125" customWidth="1"/>
    <col min="1045" max="1045" width="3.42578125" customWidth="1"/>
    <col min="1046" max="1046" width="3.7109375" customWidth="1"/>
    <col min="1047" max="1047" width="3.5703125" customWidth="1"/>
    <col min="1048" max="1048" width="12.5703125" bestFit="1" customWidth="1"/>
    <col min="1049" max="1049" width="6.7109375" customWidth="1"/>
    <col min="1050" max="1050" width="3.85546875" customWidth="1"/>
    <col min="1051" max="1051" width="4.7109375" customWidth="1"/>
    <col min="1052" max="1054" width="12" bestFit="1" customWidth="1"/>
    <col min="1055" max="1055" width="3.5703125" customWidth="1"/>
    <col min="1056" max="1056" width="12" bestFit="1" customWidth="1"/>
    <col min="1057" max="1057" width="3.140625" customWidth="1"/>
    <col min="1058" max="1058" width="4.5703125" customWidth="1"/>
    <col min="1059" max="1059" width="4.85546875" customWidth="1"/>
    <col min="1060" max="1060" width="4.5703125" customWidth="1"/>
    <col min="1061" max="1061" width="5.5703125" customWidth="1"/>
    <col min="1062" max="1062" width="12" bestFit="1" customWidth="1"/>
    <col min="1063" max="1063" width="4.42578125" customWidth="1"/>
    <col min="1064" max="1064" width="3.42578125" customWidth="1"/>
    <col min="1065" max="1065" width="3.7109375" customWidth="1"/>
    <col min="1066" max="1066" width="3.5703125" customWidth="1"/>
    <col min="1067" max="1067" width="12.85546875" bestFit="1" customWidth="1"/>
    <col min="1068" max="1068" width="6.42578125" customWidth="1"/>
    <col min="1069" max="1069" width="3.85546875" customWidth="1"/>
    <col min="1070" max="1070" width="4.7109375" customWidth="1"/>
    <col min="1071" max="1073" width="12" bestFit="1" customWidth="1"/>
    <col min="1074" max="1074" width="3.5703125" customWidth="1"/>
    <col min="1075" max="1075" width="12" bestFit="1" customWidth="1"/>
    <col min="1076" max="1076" width="3.140625" customWidth="1"/>
    <col min="1077" max="1077" width="4.5703125" customWidth="1"/>
    <col min="1078" max="1078" width="4.85546875" customWidth="1"/>
    <col min="1079" max="1079" width="4.5703125" customWidth="1"/>
    <col min="1080" max="1080" width="5.5703125" customWidth="1"/>
    <col min="1081" max="1081" width="12" bestFit="1" customWidth="1"/>
    <col min="1082" max="1082" width="4.42578125" customWidth="1"/>
    <col min="1083" max="1083" width="3.42578125" customWidth="1"/>
    <col min="1084" max="1084" width="3.7109375" customWidth="1"/>
    <col min="1085" max="1085" width="3.5703125" customWidth="1"/>
    <col min="1086" max="1086" width="12.5703125" bestFit="1" customWidth="1"/>
    <col min="1087" max="1087" width="7.42578125" customWidth="1"/>
    <col min="1088" max="1088" width="3.85546875" customWidth="1"/>
    <col min="1089" max="1089" width="4.7109375" customWidth="1"/>
    <col min="1090" max="1092" width="12" bestFit="1" customWidth="1"/>
    <col min="1093" max="1093" width="3.5703125" customWidth="1"/>
    <col min="1094" max="1094" width="12" bestFit="1" customWidth="1"/>
    <col min="1095" max="1095" width="3.140625" customWidth="1"/>
    <col min="1096" max="1096" width="4.5703125" customWidth="1"/>
    <col min="1097" max="1097" width="4.85546875" customWidth="1"/>
    <col min="1098" max="1098" width="4.5703125" customWidth="1"/>
    <col min="1099" max="1099" width="5.5703125" customWidth="1"/>
    <col min="1100" max="1100" width="12" bestFit="1" customWidth="1"/>
    <col min="1101" max="1101" width="4.42578125" customWidth="1"/>
    <col min="1102" max="1102" width="3.42578125" customWidth="1"/>
    <col min="1103" max="1103" width="3.7109375" customWidth="1"/>
    <col min="1104" max="1104" width="3.5703125" customWidth="1"/>
    <col min="1105" max="1105" width="13.5703125" bestFit="1" customWidth="1"/>
    <col min="1106" max="1106" width="5.140625" customWidth="1"/>
    <col min="1107" max="1107" width="3.85546875" customWidth="1"/>
    <col min="1108" max="1108" width="4.7109375" customWidth="1"/>
    <col min="1109" max="1111" width="12" bestFit="1" customWidth="1"/>
    <col min="1112" max="1112" width="3.5703125" customWidth="1"/>
    <col min="1113" max="1113" width="12" bestFit="1" customWidth="1"/>
    <col min="1114" max="1114" width="3.140625" customWidth="1"/>
    <col min="1115" max="1115" width="4.5703125" customWidth="1"/>
    <col min="1116" max="1116" width="4.85546875" customWidth="1"/>
    <col min="1117" max="1117" width="4.5703125" customWidth="1"/>
    <col min="1118" max="1118" width="5.5703125" customWidth="1"/>
    <col min="1119" max="1119" width="12" bestFit="1" customWidth="1"/>
    <col min="1120" max="1120" width="4.42578125" customWidth="1"/>
    <col min="1121" max="1121" width="3.42578125" customWidth="1"/>
    <col min="1122" max="1122" width="3.7109375" customWidth="1"/>
    <col min="1123" max="1123" width="3.5703125" customWidth="1"/>
    <col min="1124" max="1124" width="12" bestFit="1" customWidth="1"/>
    <col min="1125" max="1125" width="6.28515625" customWidth="1"/>
    <col min="1126" max="1126" width="3.85546875" customWidth="1"/>
    <col min="1127" max="1127" width="4.7109375" customWidth="1"/>
    <col min="1128" max="1130" width="12" bestFit="1" customWidth="1"/>
    <col min="1131" max="1131" width="3.5703125" customWidth="1"/>
    <col min="1132" max="1132" width="12" bestFit="1" customWidth="1"/>
    <col min="1133" max="1133" width="3.140625" customWidth="1"/>
    <col min="1134" max="1134" width="4.5703125" customWidth="1"/>
    <col min="1135" max="1135" width="4.85546875" customWidth="1"/>
    <col min="1136" max="1136" width="4.5703125" customWidth="1"/>
    <col min="1137" max="1137" width="5.5703125" customWidth="1"/>
    <col min="1138" max="1138" width="12" bestFit="1" customWidth="1"/>
    <col min="1139" max="1139" width="4.42578125" customWidth="1"/>
    <col min="1140" max="1140" width="3.42578125" customWidth="1"/>
    <col min="1141" max="1141" width="3.7109375" customWidth="1"/>
    <col min="1142" max="1142" width="3.5703125" customWidth="1"/>
    <col min="1143" max="1143" width="12.42578125" bestFit="1" customWidth="1"/>
    <col min="1144" max="1144" width="5.28515625" customWidth="1"/>
    <col min="1145" max="1145" width="3.85546875" customWidth="1"/>
    <col min="1146" max="1146" width="4.7109375" customWidth="1"/>
    <col min="1147" max="1149" width="12" bestFit="1" customWidth="1"/>
    <col min="1150" max="1150" width="3.5703125" customWidth="1"/>
    <col min="1151" max="1151" width="12" bestFit="1" customWidth="1"/>
    <col min="1152" max="1152" width="3.140625" customWidth="1"/>
    <col min="1153" max="1153" width="4.5703125" customWidth="1"/>
    <col min="1154" max="1154" width="4.85546875" customWidth="1"/>
    <col min="1155" max="1155" width="4.5703125" customWidth="1"/>
    <col min="1156" max="1156" width="5.5703125" customWidth="1"/>
    <col min="1157" max="1157" width="12" bestFit="1" customWidth="1"/>
    <col min="1158" max="1158" width="4.42578125" customWidth="1"/>
    <col min="1159" max="1159" width="3.42578125" customWidth="1"/>
    <col min="1160" max="1160" width="3.7109375" customWidth="1"/>
    <col min="1161" max="1161" width="3.5703125" customWidth="1"/>
    <col min="1162" max="1162" width="12" bestFit="1" customWidth="1"/>
    <col min="1163" max="1163" width="5.5703125" customWidth="1"/>
    <col min="1164" max="1164" width="3.85546875" customWidth="1"/>
    <col min="1165" max="1165" width="4.7109375" customWidth="1"/>
    <col min="1166" max="1168" width="12" bestFit="1" customWidth="1"/>
    <col min="1169" max="1169" width="3.5703125" customWidth="1"/>
    <col min="1170" max="1170" width="12" bestFit="1" customWidth="1"/>
    <col min="1171" max="1171" width="3.140625" customWidth="1"/>
    <col min="1172" max="1172" width="4.5703125" customWidth="1"/>
    <col min="1173" max="1173" width="4.85546875" customWidth="1"/>
    <col min="1174" max="1174" width="4.5703125" customWidth="1"/>
    <col min="1175" max="1175" width="5.5703125" customWidth="1"/>
    <col min="1176" max="1176" width="12" bestFit="1" customWidth="1"/>
    <col min="1177" max="1177" width="4.42578125" customWidth="1"/>
    <col min="1178" max="1178" width="3.42578125" customWidth="1"/>
    <col min="1179" max="1179" width="3.7109375" customWidth="1"/>
    <col min="1180" max="1180" width="3.5703125" customWidth="1"/>
    <col min="1181" max="1181" width="12" bestFit="1" customWidth="1"/>
    <col min="1182" max="1182" width="5.42578125" customWidth="1"/>
    <col min="1183" max="1183" width="3.85546875" customWidth="1"/>
    <col min="1184" max="1184" width="4.7109375" customWidth="1"/>
    <col min="1185" max="1187" width="12" bestFit="1" customWidth="1"/>
    <col min="1188" max="1188" width="3.5703125" customWidth="1"/>
    <col min="1189" max="1189" width="12" bestFit="1" customWidth="1"/>
    <col min="1190" max="1190" width="3.140625" customWidth="1"/>
    <col min="1191" max="1191" width="4.5703125" customWidth="1"/>
    <col min="1192" max="1192" width="4.85546875" customWidth="1"/>
    <col min="1193" max="1193" width="4.5703125" customWidth="1"/>
    <col min="1194" max="1194" width="5.5703125" customWidth="1"/>
    <col min="1195" max="1195" width="12" bestFit="1" customWidth="1"/>
    <col min="1196" max="1196" width="4.42578125" customWidth="1"/>
    <col min="1197" max="1197" width="3.42578125" customWidth="1"/>
    <col min="1198" max="1198" width="3.7109375" customWidth="1"/>
    <col min="1199" max="1199" width="3.5703125" customWidth="1"/>
    <col min="1200" max="1200" width="12" bestFit="1" customWidth="1"/>
    <col min="1201" max="1201" width="13.42578125" bestFit="1" customWidth="1"/>
    <col min="1202" max="1202" width="6.140625" customWidth="1"/>
    <col min="1203" max="1203" width="3.85546875" customWidth="1"/>
    <col min="1204" max="1204" width="4.7109375" customWidth="1"/>
    <col min="1205" max="1207" width="12" bestFit="1" customWidth="1"/>
    <col min="1208" max="1208" width="3.5703125" customWidth="1"/>
    <col min="1209" max="1209" width="12" bestFit="1" customWidth="1"/>
    <col min="1210" max="1210" width="3.140625" customWidth="1"/>
    <col min="1211" max="1211" width="4.5703125" customWidth="1"/>
    <col min="1212" max="1212" width="4.85546875" customWidth="1"/>
    <col min="1213" max="1213" width="4.5703125" customWidth="1"/>
    <col min="1214" max="1214" width="5.5703125" customWidth="1"/>
    <col min="1215" max="1215" width="12" bestFit="1" customWidth="1"/>
    <col min="1216" max="1216" width="4.42578125" customWidth="1"/>
    <col min="1217" max="1217" width="3.42578125" customWidth="1"/>
    <col min="1218" max="1218" width="3.7109375" customWidth="1"/>
    <col min="1219" max="1219" width="3.5703125" customWidth="1"/>
    <col min="1220" max="1220" width="12" bestFit="1" customWidth="1"/>
    <col min="1221" max="1221" width="5.7109375" customWidth="1"/>
    <col min="1222" max="1222" width="3.85546875" customWidth="1"/>
    <col min="1223" max="1223" width="4.7109375" customWidth="1"/>
    <col min="1224" max="1226" width="12" bestFit="1" customWidth="1"/>
    <col min="1227" max="1227" width="3.5703125" customWidth="1"/>
    <col min="1228" max="1228" width="12" bestFit="1" customWidth="1"/>
    <col min="1229" max="1229" width="3.140625" customWidth="1"/>
    <col min="1230" max="1230" width="4.5703125" customWidth="1"/>
    <col min="1231" max="1231" width="4.85546875" customWidth="1"/>
    <col min="1232" max="1232" width="4.5703125" customWidth="1"/>
    <col min="1233" max="1233" width="5.5703125" customWidth="1"/>
    <col min="1234" max="1234" width="12" bestFit="1" customWidth="1"/>
    <col min="1235" max="1235" width="4.42578125" customWidth="1"/>
    <col min="1236" max="1236" width="3.42578125" customWidth="1"/>
    <col min="1237" max="1237" width="3.7109375" customWidth="1"/>
    <col min="1238" max="1238" width="3.5703125" customWidth="1"/>
    <col min="1239" max="1239" width="12" bestFit="1" customWidth="1"/>
    <col min="1240" max="1240" width="3.7109375" customWidth="1"/>
    <col min="1241" max="1241" width="3.85546875" customWidth="1"/>
    <col min="1242" max="1242" width="4.7109375" customWidth="1"/>
    <col min="1243" max="1245" width="12" bestFit="1" customWidth="1"/>
    <col min="1246" max="1246" width="3.5703125" customWidth="1"/>
    <col min="1247" max="1247" width="12" bestFit="1" customWidth="1"/>
    <col min="1248" max="1248" width="3.140625" customWidth="1"/>
    <col min="1249" max="1249" width="4.5703125" customWidth="1"/>
    <col min="1250" max="1250" width="4.85546875" customWidth="1"/>
    <col min="1251" max="1251" width="4.5703125" customWidth="1"/>
    <col min="1252" max="1252" width="5.5703125" customWidth="1"/>
    <col min="1253" max="1253" width="12" bestFit="1" customWidth="1"/>
    <col min="1254" max="1254" width="4.42578125" customWidth="1"/>
    <col min="1255" max="1255" width="3.42578125" customWidth="1"/>
    <col min="1256" max="1256" width="3.7109375" customWidth="1"/>
    <col min="1257" max="1257" width="3.5703125" customWidth="1"/>
    <col min="1258" max="1258" width="12" bestFit="1" customWidth="1"/>
    <col min="1259" max="1259" width="6.5703125" customWidth="1"/>
    <col min="1260" max="1260" width="3.85546875" customWidth="1"/>
    <col min="1261" max="1261" width="4.7109375" customWidth="1"/>
    <col min="1262" max="1264" width="12" bestFit="1" customWidth="1"/>
    <col min="1265" max="1265" width="3.5703125" customWidth="1"/>
    <col min="1266" max="1266" width="12" bestFit="1" customWidth="1"/>
    <col min="1267" max="1267" width="3.140625" customWidth="1"/>
    <col min="1268" max="1268" width="4.5703125" customWidth="1"/>
    <col min="1269" max="1269" width="4.85546875" customWidth="1"/>
    <col min="1270" max="1270" width="4.5703125" customWidth="1"/>
    <col min="1271" max="1271" width="5.5703125" customWidth="1"/>
    <col min="1272" max="1272" width="12" bestFit="1" customWidth="1"/>
    <col min="1273" max="1273" width="4.42578125" customWidth="1"/>
    <col min="1274" max="1274" width="3.42578125" customWidth="1"/>
    <col min="1275" max="1275" width="3.7109375" customWidth="1"/>
    <col min="1276" max="1276" width="3.5703125" customWidth="1"/>
    <col min="1277" max="1277" width="12.7109375" bestFit="1" customWidth="1"/>
    <col min="1278" max="1278" width="6.28515625" customWidth="1"/>
    <col min="1279" max="1279" width="3.85546875" customWidth="1"/>
    <col min="1280" max="1280" width="4.7109375" customWidth="1"/>
    <col min="1281" max="1283" width="12" bestFit="1" customWidth="1"/>
    <col min="1284" max="1284" width="3.5703125" customWidth="1"/>
    <col min="1285" max="1285" width="12" bestFit="1" customWidth="1"/>
    <col min="1286" max="1286" width="3.140625" customWidth="1"/>
    <col min="1287" max="1287" width="4.5703125" customWidth="1"/>
    <col min="1288" max="1288" width="4.85546875" customWidth="1"/>
    <col min="1289" max="1289" width="4.5703125" customWidth="1"/>
    <col min="1290" max="1290" width="5.5703125" customWidth="1"/>
    <col min="1291" max="1291" width="12" bestFit="1" customWidth="1"/>
    <col min="1292" max="1292" width="4.42578125" customWidth="1"/>
    <col min="1293" max="1293" width="3.42578125" customWidth="1"/>
    <col min="1294" max="1294" width="3.7109375" customWidth="1"/>
    <col min="1295" max="1295" width="3.5703125" customWidth="1"/>
    <col min="1296" max="1296" width="12.42578125" bestFit="1" customWidth="1"/>
    <col min="1297" max="1297" width="5.5703125" customWidth="1"/>
    <col min="1298" max="1298" width="3.85546875" customWidth="1"/>
    <col min="1299" max="1299" width="4.7109375" customWidth="1"/>
    <col min="1300" max="1302" width="12" bestFit="1" customWidth="1"/>
    <col min="1303" max="1303" width="3.5703125" customWidth="1"/>
    <col min="1304" max="1304" width="12" bestFit="1" customWidth="1"/>
    <col min="1305" max="1305" width="3.140625" customWidth="1"/>
    <col min="1306" max="1306" width="4.5703125" customWidth="1"/>
    <col min="1307" max="1307" width="4.85546875" customWidth="1"/>
    <col min="1308" max="1308" width="4.5703125" customWidth="1"/>
    <col min="1309" max="1309" width="5.5703125" customWidth="1"/>
    <col min="1310" max="1310" width="12" bestFit="1" customWidth="1"/>
    <col min="1311" max="1311" width="4.42578125" customWidth="1"/>
    <col min="1312" max="1312" width="3.42578125" customWidth="1"/>
    <col min="1313" max="1313" width="3.7109375" customWidth="1"/>
    <col min="1314" max="1314" width="3.5703125" customWidth="1"/>
    <col min="1315" max="1315" width="12" bestFit="1" customWidth="1"/>
    <col min="1316" max="1316" width="5.7109375" customWidth="1"/>
    <col min="1317" max="1317" width="3.85546875" customWidth="1"/>
    <col min="1318" max="1318" width="4.7109375" customWidth="1"/>
    <col min="1319" max="1321" width="12" bestFit="1" customWidth="1"/>
    <col min="1322" max="1322" width="3.5703125" customWidth="1"/>
    <col min="1323" max="1323" width="12" bestFit="1" customWidth="1"/>
    <col min="1324" max="1324" width="3.140625" customWidth="1"/>
    <col min="1325" max="1325" width="4.5703125" customWidth="1"/>
    <col min="1326" max="1326" width="4.85546875" customWidth="1"/>
    <col min="1327" max="1327" width="4.5703125" customWidth="1"/>
    <col min="1328" max="1328" width="5.5703125" customWidth="1"/>
    <col min="1329" max="1329" width="12" bestFit="1" customWidth="1"/>
    <col min="1330" max="1330" width="4.42578125" customWidth="1"/>
    <col min="1331" max="1331" width="3.42578125" customWidth="1"/>
    <col min="1332" max="1332" width="3.7109375" customWidth="1"/>
    <col min="1333" max="1333" width="3.5703125" customWidth="1"/>
    <col min="1334" max="1334" width="12" bestFit="1" customWidth="1"/>
    <col min="1335" max="1335" width="5.42578125" customWidth="1"/>
    <col min="1336" max="1336" width="3.85546875" customWidth="1"/>
    <col min="1337" max="1337" width="4.7109375" customWidth="1"/>
    <col min="1338" max="1340" width="12" bestFit="1" customWidth="1"/>
    <col min="1341" max="1341" width="3.5703125" customWidth="1"/>
    <col min="1342" max="1342" width="12" bestFit="1" customWidth="1"/>
    <col min="1343" max="1343" width="3.140625" customWidth="1"/>
    <col min="1344" max="1344" width="4.5703125" customWidth="1"/>
    <col min="1345" max="1345" width="4.85546875" customWidth="1"/>
    <col min="1346" max="1346" width="4.5703125" customWidth="1"/>
    <col min="1347" max="1347" width="5.5703125" customWidth="1"/>
    <col min="1348" max="1348" width="12" bestFit="1" customWidth="1"/>
    <col min="1349" max="1349" width="4.42578125" customWidth="1"/>
    <col min="1350" max="1350" width="3.42578125" customWidth="1"/>
    <col min="1351" max="1351" width="3.7109375" customWidth="1"/>
    <col min="1352" max="1352" width="3.5703125" customWidth="1"/>
    <col min="1353" max="1353" width="12" bestFit="1" customWidth="1"/>
    <col min="1354" max="1355" width="3.85546875" customWidth="1"/>
    <col min="1356" max="1356" width="4.7109375" customWidth="1"/>
    <col min="1357" max="1359" width="12" bestFit="1" customWidth="1"/>
    <col min="1360" max="1360" width="3.5703125" customWidth="1"/>
    <col min="1361" max="1361" width="12" bestFit="1" customWidth="1"/>
    <col min="1362" max="1362" width="3.140625" customWidth="1"/>
    <col min="1363" max="1363" width="4.5703125" customWidth="1"/>
    <col min="1364" max="1364" width="4.85546875" customWidth="1"/>
    <col min="1365" max="1365" width="4.5703125" customWidth="1"/>
    <col min="1366" max="1366" width="5.5703125" customWidth="1"/>
    <col min="1367" max="1367" width="12" bestFit="1" customWidth="1"/>
    <col min="1368" max="1368" width="4.42578125" customWidth="1"/>
    <col min="1369" max="1369" width="3.42578125" customWidth="1"/>
    <col min="1370" max="1370" width="3.7109375" customWidth="1"/>
    <col min="1371" max="1371" width="3.5703125" customWidth="1"/>
    <col min="1372" max="1372" width="12" bestFit="1" customWidth="1"/>
    <col min="1373" max="1373" width="5.7109375" customWidth="1"/>
    <col min="1374" max="1374" width="3.85546875" customWidth="1"/>
    <col min="1375" max="1375" width="4.7109375" customWidth="1"/>
    <col min="1376" max="1378" width="12" bestFit="1" customWidth="1"/>
    <col min="1379" max="1379" width="3.5703125" customWidth="1"/>
    <col min="1380" max="1380" width="12" bestFit="1" customWidth="1"/>
    <col min="1381" max="1381" width="3.140625" customWidth="1"/>
    <col min="1382" max="1382" width="4.5703125" customWidth="1"/>
    <col min="1383" max="1383" width="4.85546875" customWidth="1"/>
    <col min="1384" max="1384" width="4.5703125" customWidth="1"/>
    <col min="1385" max="1385" width="5.5703125" customWidth="1"/>
    <col min="1386" max="1386" width="12" bestFit="1" customWidth="1"/>
    <col min="1387" max="1387" width="4.42578125" customWidth="1"/>
    <col min="1388" max="1388" width="3.42578125" customWidth="1"/>
    <col min="1389" max="1389" width="3.7109375" customWidth="1"/>
    <col min="1390" max="1390" width="3.5703125" customWidth="1"/>
    <col min="1391" max="1391" width="12" bestFit="1" customWidth="1"/>
    <col min="1392" max="1392" width="3.7109375" customWidth="1"/>
    <col min="1393" max="1393" width="3.85546875" customWidth="1"/>
    <col min="1394" max="1394" width="4.7109375" customWidth="1"/>
    <col min="1395" max="1397" width="12" bestFit="1" customWidth="1"/>
    <col min="1398" max="1398" width="3.5703125" customWidth="1"/>
    <col min="1399" max="1399" width="12" bestFit="1" customWidth="1"/>
    <col min="1400" max="1400" width="3.140625" customWidth="1"/>
    <col min="1401" max="1401" width="4.5703125" customWidth="1"/>
    <col min="1402" max="1402" width="4.85546875" customWidth="1"/>
    <col min="1403" max="1403" width="4.5703125" customWidth="1"/>
    <col min="1404" max="1404" width="5.5703125" customWidth="1"/>
    <col min="1405" max="1405" width="12" bestFit="1" customWidth="1"/>
    <col min="1406" max="1406" width="4.42578125" customWidth="1"/>
    <col min="1407" max="1407" width="3.42578125" customWidth="1"/>
    <col min="1408" max="1408" width="3.7109375" customWidth="1"/>
    <col min="1409" max="1409" width="3.5703125" customWidth="1"/>
    <col min="1410" max="1410" width="12" bestFit="1" customWidth="1"/>
    <col min="1411" max="1411" width="5" customWidth="1"/>
    <col min="1412" max="1412" width="3.85546875" customWidth="1"/>
    <col min="1413" max="1413" width="4.7109375" customWidth="1"/>
    <col min="1414" max="1416" width="12" bestFit="1" customWidth="1"/>
    <col min="1417" max="1417" width="3.5703125" customWidth="1"/>
    <col min="1418" max="1418" width="12" bestFit="1" customWidth="1"/>
    <col min="1419" max="1419" width="3.140625" customWidth="1"/>
    <col min="1420" max="1420" width="4.5703125" customWidth="1"/>
    <col min="1421" max="1421" width="4.85546875" customWidth="1"/>
    <col min="1422" max="1422" width="4.5703125" customWidth="1"/>
    <col min="1423" max="1423" width="5.5703125" customWidth="1"/>
    <col min="1424" max="1424" width="12" bestFit="1" customWidth="1"/>
    <col min="1425" max="1425" width="4.42578125" customWidth="1"/>
    <col min="1426" max="1426" width="3.42578125" customWidth="1"/>
    <col min="1427" max="1427" width="3.7109375" customWidth="1"/>
    <col min="1428" max="1428" width="3.5703125" customWidth="1"/>
    <col min="1429" max="1429" width="12" bestFit="1" customWidth="1"/>
    <col min="1430" max="1430" width="6.42578125" customWidth="1"/>
    <col min="1431" max="1431" width="3.85546875" customWidth="1"/>
    <col min="1432" max="1432" width="4.7109375" customWidth="1"/>
    <col min="1433" max="1435" width="12" bestFit="1" customWidth="1"/>
    <col min="1436" max="1436" width="3.5703125" customWidth="1"/>
    <col min="1437" max="1437" width="12" bestFit="1" customWidth="1"/>
    <col min="1438" max="1438" width="3.140625" customWidth="1"/>
    <col min="1439" max="1439" width="4.5703125" customWidth="1"/>
    <col min="1440" max="1440" width="4.85546875" customWidth="1"/>
    <col min="1441" max="1441" width="4.5703125" customWidth="1"/>
    <col min="1442" max="1442" width="5.5703125" customWidth="1"/>
    <col min="1443" max="1443" width="12" bestFit="1" customWidth="1"/>
    <col min="1444" max="1444" width="4.42578125" customWidth="1"/>
    <col min="1445" max="1445" width="3.42578125" customWidth="1"/>
    <col min="1446" max="1446" width="3.7109375" customWidth="1"/>
    <col min="1447" max="1447" width="3.5703125" customWidth="1"/>
    <col min="1448" max="1448" width="12.5703125" bestFit="1" customWidth="1"/>
    <col min="1449" max="1449" width="6.7109375" customWidth="1"/>
    <col min="1450" max="1450" width="3.85546875" customWidth="1"/>
    <col min="1451" max="1451" width="4.7109375" customWidth="1"/>
    <col min="1452" max="1454" width="12" bestFit="1" customWidth="1"/>
    <col min="1455" max="1455" width="3.5703125" customWidth="1"/>
    <col min="1456" max="1456" width="12" bestFit="1" customWidth="1"/>
    <col min="1457" max="1457" width="3.140625" customWidth="1"/>
    <col min="1458" max="1458" width="4.5703125" customWidth="1"/>
    <col min="1459" max="1459" width="4.85546875" customWidth="1"/>
    <col min="1460" max="1460" width="4.5703125" customWidth="1"/>
    <col min="1461" max="1461" width="5.5703125" customWidth="1"/>
    <col min="1462" max="1462" width="12" bestFit="1" customWidth="1"/>
    <col min="1463" max="1463" width="4.42578125" customWidth="1"/>
    <col min="1464" max="1464" width="3.42578125" customWidth="1"/>
    <col min="1465" max="1465" width="3.7109375" customWidth="1"/>
    <col min="1466" max="1466" width="3.5703125" customWidth="1"/>
    <col min="1467" max="1467" width="12.85546875" bestFit="1" customWidth="1"/>
    <col min="1468" max="1468" width="6.42578125" customWidth="1"/>
    <col min="1469" max="1469" width="3.85546875" customWidth="1"/>
    <col min="1470" max="1470" width="4.7109375" customWidth="1"/>
    <col min="1471" max="1473" width="12" bestFit="1" customWidth="1"/>
    <col min="1474" max="1474" width="3.5703125" customWidth="1"/>
    <col min="1475" max="1475" width="12" bestFit="1" customWidth="1"/>
    <col min="1476" max="1476" width="3.140625" customWidth="1"/>
    <col min="1477" max="1477" width="4.5703125" customWidth="1"/>
    <col min="1478" max="1478" width="4.85546875" customWidth="1"/>
    <col min="1479" max="1479" width="4.5703125" customWidth="1"/>
    <col min="1480" max="1480" width="5.5703125" customWidth="1"/>
    <col min="1481" max="1481" width="12" bestFit="1" customWidth="1"/>
    <col min="1482" max="1482" width="4.42578125" customWidth="1"/>
    <col min="1483" max="1483" width="3.42578125" customWidth="1"/>
    <col min="1484" max="1484" width="3.7109375" customWidth="1"/>
    <col min="1485" max="1485" width="3.5703125" customWidth="1"/>
    <col min="1486" max="1486" width="12.5703125" bestFit="1" customWidth="1"/>
    <col min="1487" max="1487" width="7.42578125" customWidth="1"/>
    <col min="1488" max="1488" width="3.85546875" customWidth="1"/>
    <col min="1489" max="1489" width="4.7109375" customWidth="1"/>
    <col min="1490" max="1492" width="12" bestFit="1" customWidth="1"/>
    <col min="1493" max="1493" width="3.5703125" customWidth="1"/>
    <col min="1494" max="1494" width="12" bestFit="1" customWidth="1"/>
    <col min="1495" max="1495" width="3.140625" customWidth="1"/>
    <col min="1496" max="1496" width="4.5703125" customWidth="1"/>
    <col min="1497" max="1497" width="4.85546875" customWidth="1"/>
    <col min="1498" max="1498" width="4.5703125" customWidth="1"/>
    <col min="1499" max="1499" width="5.5703125" customWidth="1"/>
    <col min="1500" max="1500" width="12" bestFit="1" customWidth="1"/>
    <col min="1501" max="1501" width="4.42578125" customWidth="1"/>
    <col min="1502" max="1502" width="3.42578125" customWidth="1"/>
    <col min="1503" max="1503" width="3.7109375" customWidth="1"/>
    <col min="1504" max="1504" width="3.5703125" customWidth="1"/>
    <col min="1505" max="1505" width="13.5703125" bestFit="1" customWidth="1"/>
    <col min="1506" max="1506" width="5.140625" customWidth="1"/>
    <col min="1507" max="1507" width="3.85546875" customWidth="1"/>
    <col min="1508" max="1508" width="4.7109375" customWidth="1"/>
    <col min="1509" max="1511" width="12" bestFit="1" customWidth="1"/>
    <col min="1512" max="1512" width="3.5703125" customWidth="1"/>
    <col min="1513" max="1513" width="12" bestFit="1" customWidth="1"/>
    <col min="1514" max="1514" width="3.140625" customWidth="1"/>
    <col min="1515" max="1515" width="4.5703125" customWidth="1"/>
    <col min="1516" max="1516" width="4.85546875" customWidth="1"/>
    <col min="1517" max="1517" width="4.5703125" customWidth="1"/>
    <col min="1518" max="1518" width="5.5703125" customWidth="1"/>
    <col min="1519" max="1519" width="12" bestFit="1" customWidth="1"/>
    <col min="1520" max="1520" width="4.42578125" customWidth="1"/>
    <col min="1521" max="1521" width="3.42578125" customWidth="1"/>
    <col min="1522" max="1522" width="3.7109375" customWidth="1"/>
    <col min="1523" max="1523" width="3.5703125" customWidth="1"/>
    <col min="1524" max="1524" width="12" bestFit="1" customWidth="1"/>
    <col min="1525" max="1525" width="6.28515625" customWidth="1"/>
    <col min="1526" max="1526" width="3.85546875" customWidth="1"/>
    <col min="1527" max="1527" width="4.7109375" customWidth="1"/>
    <col min="1528" max="1530" width="12" bestFit="1" customWidth="1"/>
    <col min="1531" max="1531" width="3.5703125" customWidth="1"/>
    <col min="1532" max="1532" width="12" bestFit="1" customWidth="1"/>
    <col min="1533" max="1533" width="3.140625" customWidth="1"/>
    <col min="1534" max="1534" width="4.5703125" customWidth="1"/>
    <col min="1535" max="1535" width="4.85546875" customWidth="1"/>
    <col min="1536" max="1536" width="4.5703125" customWidth="1"/>
    <col min="1537" max="1537" width="5.5703125" customWidth="1"/>
    <col min="1538" max="1538" width="12" bestFit="1" customWidth="1"/>
    <col min="1539" max="1539" width="4.42578125" customWidth="1"/>
    <col min="1540" max="1540" width="3.42578125" customWidth="1"/>
    <col min="1541" max="1541" width="3.7109375" customWidth="1"/>
    <col min="1542" max="1542" width="3.5703125" customWidth="1"/>
    <col min="1543" max="1543" width="12.42578125" bestFit="1" customWidth="1"/>
    <col min="1544" max="1544" width="5.28515625" customWidth="1"/>
    <col min="1545" max="1545" width="3.85546875" customWidth="1"/>
    <col min="1546" max="1546" width="4.7109375" customWidth="1"/>
    <col min="1547" max="1549" width="12" bestFit="1" customWidth="1"/>
    <col min="1550" max="1550" width="3.5703125" customWidth="1"/>
    <col min="1551" max="1551" width="12" bestFit="1" customWidth="1"/>
    <col min="1552" max="1552" width="3.140625" customWidth="1"/>
    <col min="1553" max="1553" width="4.5703125" customWidth="1"/>
    <col min="1554" max="1554" width="4.85546875" customWidth="1"/>
    <col min="1555" max="1555" width="4.5703125" customWidth="1"/>
    <col min="1556" max="1556" width="5.5703125" customWidth="1"/>
    <col min="1557" max="1557" width="12" bestFit="1" customWidth="1"/>
    <col min="1558" max="1558" width="4.42578125" customWidth="1"/>
    <col min="1559" max="1559" width="3.42578125" customWidth="1"/>
    <col min="1560" max="1560" width="3.7109375" customWidth="1"/>
    <col min="1561" max="1561" width="3.5703125" customWidth="1"/>
    <col min="1562" max="1562" width="12" bestFit="1" customWidth="1"/>
    <col min="1563" max="1563" width="5.5703125" customWidth="1"/>
    <col min="1564" max="1564" width="3.85546875" customWidth="1"/>
    <col min="1565" max="1565" width="4.7109375" customWidth="1"/>
    <col min="1566" max="1568" width="12" bestFit="1" customWidth="1"/>
    <col min="1569" max="1569" width="3.5703125" customWidth="1"/>
    <col min="1570" max="1570" width="12" bestFit="1" customWidth="1"/>
    <col min="1571" max="1571" width="3.140625" customWidth="1"/>
    <col min="1572" max="1572" width="4.5703125" customWidth="1"/>
    <col min="1573" max="1573" width="4.85546875" customWidth="1"/>
    <col min="1574" max="1574" width="4.5703125" customWidth="1"/>
    <col min="1575" max="1575" width="5.5703125" customWidth="1"/>
    <col min="1576" max="1576" width="12" bestFit="1" customWidth="1"/>
    <col min="1577" max="1577" width="4.42578125" customWidth="1"/>
    <col min="1578" max="1578" width="3.42578125" customWidth="1"/>
    <col min="1579" max="1579" width="3.7109375" customWidth="1"/>
    <col min="1580" max="1580" width="3.5703125" customWidth="1"/>
    <col min="1581" max="1581" width="12" bestFit="1" customWidth="1"/>
    <col min="1582" max="1582" width="5.42578125" customWidth="1"/>
    <col min="1583" max="1583" width="3.85546875" customWidth="1"/>
    <col min="1584" max="1584" width="4.7109375" customWidth="1"/>
    <col min="1585" max="1587" width="12" bestFit="1" customWidth="1"/>
    <col min="1588" max="1588" width="3.5703125" customWidth="1"/>
    <col min="1589" max="1589" width="12" bestFit="1" customWidth="1"/>
    <col min="1590" max="1590" width="3.140625" customWidth="1"/>
    <col min="1591" max="1591" width="4.5703125" customWidth="1"/>
    <col min="1592" max="1592" width="4.85546875" customWidth="1"/>
    <col min="1593" max="1593" width="4.5703125" customWidth="1"/>
    <col min="1594" max="1594" width="5.5703125" customWidth="1"/>
    <col min="1595" max="1595" width="12" bestFit="1" customWidth="1"/>
    <col min="1596" max="1596" width="4.42578125" customWidth="1"/>
    <col min="1597" max="1597" width="3.42578125" customWidth="1"/>
    <col min="1598" max="1598" width="3.7109375" customWidth="1"/>
    <col min="1599" max="1599" width="3.5703125" customWidth="1"/>
    <col min="1600" max="1600" width="12" bestFit="1" customWidth="1"/>
    <col min="1601" max="1601" width="12.28515625" bestFit="1" customWidth="1"/>
    <col min="1602" max="1602" width="5.85546875" customWidth="1"/>
    <col min="1603" max="1603" width="3.85546875" customWidth="1"/>
    <col min="1604" max="1604" width="4.7109375" customWidth="1"/>
    <col min="1605" max="1607" width="12" bestFit="1" customWidth="1"/>
    <col min="1608" max="1608" width="3.5703125" customWidth="1"/>
    <col min="1609" max="1609" width="12" bestFit="1" customWidth="1"/>
    <col min="1610" max="1610" width="3.140625" customWidth="1"/>
    <col min="1611" max="1611" width="4.5703125" customWidth="1"/>
    <col min="1612" max="1612" width="4.85546875" customWidth="1"/>
    <col min="1613" max="1613" width="4.5703125" customWidth="1"/>
    <col min="1614" max="1614" width="5.5703125" customWidth="1"/>
    <col min="1615" max="1615" width="12" bestFit="1" customWidth="1"/>
    <col min="1616" max="1616" width="4.42578125" customWidth="1"/>
    <col min="1617" max="1617" width="3.42578125" customWidth="1"/>
    <col min="1618" max="1618" width="3.7109375" customWidth="1"/>
    <col min="1619" max="1619" width="3.5703125" customWidth="1"/>
    <col min="1620" max="1620" width="12" bestFit="1" customWidth="1"/>
    <col min="1621" max="1621" width="5.7109375" customWidth="1"/>
    <col min="1622" max="1622" width="3.85546875" customWidth="1"/>
    <col min="1623" max="1623" width="4.7109375" customWidth="1"/>
    <col min="1624" max="1626" width="12" bestFit="1" customWidth="1"/>
    <col min="1627" max="1627" width="3.5703125" customWidth="1"/>
    <col min="1628" max="1628" width="12" bestFit="1" customWidth="1"/>
    <col min="1629" max="1629" width="3.140625" customWidth="1"/>
    <col min="1630" max="1630" width="4.5703125" customWidth="1"/>
    <col min="1631" max="1631" width="4.85546875" customWidth="1"/>
    <col min="1632" max="1632" width="4.5703125" customWidth="1"/>
    <col min="1633" max="1633" width="5.5703125" customWidth="1"/>
    <col min="1634" max="1634" width="12" bestFit="1" customWidth="1"/>
    <col min="1635" max="1635" width="4.42578125" customWidth="1"/>
    <col min="1636" max="1636" width="3.42578125" customWidth="1"/>
    <col min="1637" max="1637" width="3.7109375" customWidth="1"/>
    <col min="1638" max="1638" width="3.5703125" customWidth="1"/>
    <col min="1639" max="1639" width="12" bestFit="1" customWidth="1"/>
    <col min="1640" max="1640" width="3.7109375" customWidth="1"/>
    <col min="1641" max="1641" width="3.85546875" customWidth="1"/>
    <col min="1642" max="1642" width="4.7109375" customWidth="1"/>
    <col min="1643" max="1645" width="12" bestFit="1" customWidth="1"/>
    <col min="1646" max="1646" width="3.5703125" customWidth="1"/>
    <col min="1647" max="1647" width="12" bestFit="1" customWidth="1"/>
    <col min="1648" max="1648" width="3.140625" customWidth="1"/>
    <col min="1649" max="1649" width="4.5703125" customWidth="1"/>
    <col min="1650" max="1650" width="4.85546875" customWidth="1"/>
    <col min="1651" max="1651" width="4.5703125" customWidth="1"/>
    <col min="1652" max="1652" width="5.5703125" customWidth="1"/>
    <col min="1653" max="1653" width="12" bestFit="1" customWidth="1"/>
    <col min="1654" max="1654" width="4.42578125" customWidth="1"/>
    <col min="1655" max="1655" width="3.42578125" customWidth="1"/>
    <col min="1656" max="1656" width="3.7109375" customWidth="1"/>
    <col min="1657" max="1657" width="3.5703125" customWidth="1"/>
    <col min="1658" max="1658" width="12" bestFit="1" customWidth="1"/>
    <col min="1659" max="1659" width="6.5703125" customWidth="1"/>
    <col min="1660" max="1660" width="3.85546875" customWidth="1"/>
    <col min="1661" max="1661" width="4.7109375" customWidth="1"/>
    <col min="1662" max="1664" width="12" bestFit="1" customWidth="1"/>
    <col min="1665" max="1665" width="3.5703125" customWidth="1"/>
    <col min="1666" max="1666" width="12" bestFit="1" customWidth="1"/>
    <col min="1667" max="1667" width="3.140625" customWidth="1"/>
    <col min="1668" max="1668" width="4.5703125" customWidth="1"/>
    <col min="1669" max="1669" width="4.85546875" customWidth="1"/>
    <col min="1670" max="1670" width="4.5703125" customWidth="1"/>
    <col min="1671" max="1671" width="5.5703125" customWidth="1"/>
    <col min="1672" max="1672" width="12" bestFit="1" customWidth="1"/>
    <col min="1673" max="1673" width="4.42578125" customWidth="1"/>
    <col min="1674" max="1674" width="3.42578125" customWidth="1"/>
    <col min="1675" max="1675" width="3.7109375" customWidth="1"/>
    <col min="1676" max="1676" width="3.5703125" customWidth="1"/>
    <col min="1677" max="1677" width="12.7109375" bestFit="1" customWidth="1"/>
    <col min="1678" max="1678" width="6.28515625" customWidth="1"/>
    <col min="1679" max="1679" width="3.85546875" customWidth="1"/>
    <col min="1680" max="1680" width="4.7109375" customWidth="1"/>
    <col min="1681" max="1683" width="12" bestFit="1" customWidth="1"/>
    <col min="1684" max="1684" width="3.5703125" customWidth="1"/>
    <col min="1685" max="1685" width="12" bestFit="1" customWidth="1"/>
    <col min="1686" max="1686" width="3.140625" customWidth="1"/>
    <col min="1687" max="1687" width="4.5703125" customWidth="1"/>
    <col min="1688" max="1688" width="4.85546875" customWidth="1"/>
    <col min="1689" max="1689" width="4.5703125" customWidth="1"/>
    <col min="1690" max="1690" width="5.5703125" customWidth="1"/>
    <col min="1691" max="1691" width="12" bestFit="1" customWidth="1"/>
    <col min="1692" max="1692" width="4.42578125" customWidth="1"/>
    <col min="1693" max="1693" width="3.42578125" customWidth="1"/>
    <col min="1694" max="1694" width="3.7109375" customWidth="1"/>
    <col min="1695" max="1695" width="3.5703125" customWidth="1"/>
    <col min="1696" max="1696" width="12.42578125" bestFit="1" customWidth="1"/>
    <col min="1697" max="1697" width="5.5703125" customWidth="1"/>
    <col min="1698" max="1698" width="3.85546875" customWidth="1"/>
    <col min="1699" max="1699" width="4.7109375" customWidth="1"/>
    <col min="1700" max="1702" width="12" bestFit="1" customWidth="1"/>
    <col min="1703" max="1703" width="3.5703125" customWidth="1"/>
    <col min="1704" max="1704" width="12" bestFit="1" customWidth="1"/>
    <col min="1705" max="1705" width="3.140625" customWidth="1"/>
    <col min="1706" max="1706" width="4.5703125" customWidth="1"/>
    <col min="1707" max="1707" width="4.85546875" customWidth="1"/>
    <col min="1708" max="1708" width="4.5703125" customWidth="1"/>
    <col min="1709" max="1709" width="5.5703125" customWidth="1"/>
    <col min="1710" max="1710" width="12" bestFit="1" customWidth="1"/>
    <col min="1711" max="1711" width="4.42578125" customWidth="1"/>
    <col min="1712" max="1712" width="3.42578125" customWidth="1"/>
    <col min="1713" max="1713" width="3.7109375" customWidth="1"/>
    <col min="1714" max="1714" width="3.5703125" customWidth="1"/>
    <col min="1715" max="1715" width="12" bestFit="1" customWidth="1"/>
    <col min="1716" max="1716" width="5.7109375" customWidth="1"/>
    <col min="1717" max="1717" width="3.85546875" customWidth="1"/>
    <col min="1718" max="1718" width="4.7109375" customWidth="1"/>
    <col min="1719" max="1721" width="12" bestFit="1" customWidth="1"/>
    <col min="1722" max="1722" width="3.5703125" customWidth="1"/>
    <col min="1723" max="1723" width="12" bestFit="1" customWidth="1"/>
    <col min="1724" max="1724" width="3.140625" customWidth="1"/>
    <col min="1725" max="1725" width="4.5703125" customWidth="1"/>
    <col min="1726" max="1726" width="4.85546875" customWidth="1"/>
    <col min="1727" max="1727" width="4.5703125" customWidth="1"/>
    <col min="1728" max="1728" width="5.5703125" customWidth="1"/>
    <col min="1729" max="1729" width="12" bestFit="1" customWidth="1"/>
    <col min="1730" max="1730" width="4.42578125" customWidth="1"/>
    <col min="1731" max="1731" width="3.42578125" customWidth="1"/>
    <col min="1732" max="1732" width="3.7109375" customWidth="1"/>
    <col min="1733" max="1733" width="3.5703125" customWidth="1"/>
    <col min="1734" max="1734" width="12" bestFit="1" customWidth="1"/>
    <col min="1735" max="1735" width="5.42578125" customWidth="1"/>
    <col min="1736" max="1736" width="3.85546875" customWidth="1"/>
    <col min="1737" max="1737" width="4.7109375" customWidth="1"/>
    <col min="1738" max="1740" width="12" bestFit="1" customWidth="1"/>
    <col min="1741" max="1741" width="3.5703125" customWidth="1"/>
    <col min="1742" max="1742" width="12" bestFit="1" customWidth="1"/>
    <col min="1743" max="1743" width="3.140625" customWidth="1"/>
    <col min="1744" max="1744" width="4.5703125" customWidth="1"/>
    <col min="1745" max="1745" width="4.85546875" customWidth="1"/>
    <col min="1746" max="1746" width="4.5703125" customWidth="1"/>
    <col min="1747" max="1747" width="5.5703125" customWidth="1"/>
    <col min="1748" max="1748" width="12" bestFit="1" customWidth="1"/>
    <col min="1749" max="1749" width="4.42578125" customWidth="1"/>
    <col min="1750" max="1750" width="3.42578125" customWidth="1"/>
    <col min="1751" max="1751" width="3.7109375" customWidth="1"/>
    <col min="1752" max="1752" width="3.5703125" customWidth="1"/>
    <col min="1753" max="1753" width="12" bestFit="1" customWidth="1"/>
    <col min="1754" max="1755" width="3.85546875" customWidth="1"/>
    <col min="1756" max="1756" width="4.7109375" customWidth="1"/>
    <col min="1757" max="1759" width="12" bestFit="1" customWidth="1"/>
    <col min="1760" max="1760" width="3.5703125" customWidth="1"/>
    <col min="1761" max="1761" width="12" bestFit="1" customWidth="1"/>
    <col min="1762" max="1762" width="3.140625" customWidth="1"/>
    <col min="1763" max="1763" width="4.5703125" customWidth="1"/>
    <col min="1764" max="1764" width="4.85546875" customWidth="1"/>
    <col min="1765" max="1765" width="4.5703125" customWidth="1"/>
    <col min="1766" max="1766" width="5.5703125" customWidth="1"/>
    <col min="1767" max="1767" width="12" bestFit="1" customWidth="1"/>
    <col min="1768" max="1768" width="4.42578125" customWidth="1"/>
    <col min="1769" max="1769" width="3.42578125" customWidth="1"/>
    <col min="1770" max="1770" width="3.7109375" customWidth="1"/>
    <col min="1771" max="1771" width="3.5703125" customWidth="1"/>
    <col min="1772" max="1772" width="12" bestFit="1" customWidth="1"/>
    <col min="1773" max="1773" width="5.7109375" customWidth="1"/>
    <col min="1774" max="1774" width="3.85546875" customWidth="1"/>
    <col min="1775" max="1775" width="4.7109375" customWidth="1"/>
    <col min="1776" max="1778" width="12" bestFit="1" customWidth="1"/>
    <col min="1779" max="1779" width="3.5703125" customWidth="1"/>
    <col min="1780" max="1780" width="12" bestFit="1" customWidth="1"/>
    <col min="1781" max="1781" width="3.140625" customWidth="1"/>
    <col min="1782" max="1782" width="4.5703125" customWidth="1"/>
    <col min="1783" max="1783" width="4.85546875" customWidth="1"/>
    <col min="1784" max="1784" width="4.5703125" customWidth="1"/>
    <col min="1785" max="1785" width="5.5703125" customWidth="1"/>
    <col min="1786" max="1786" width="12" bestFit="1" customWidth="1"/>
    <col min="1787" max="1787" width="4.42578125" customWidth="1"/>
    <col min="1788" max="1788" width="3.42578125" customWidth="1"/>
    <col min="1789" max="1789" width="3.7109375" customWidth="1"/>
    <col min="1790" max="1790" width="3.5703125" customWidth="1"/>
    <col min="1791" max="1791" width="12" bestFit="1" customWidth="1"/>
    <col min="1792" max="1792" width="3.7109375" customWidth="1"/>
    <col min="1793" max="1793" width="3.85546875" customWidth="1"/>
    <col min="1794" max="1794" width="4.7109375" customWidth="1"/>
    <col min="1795" max="1797" width="12" bestFit="1" customWidth="1"/>
    <col min="1798" max="1798" width="3.5703125" customWidth="1"/>
    <col min="1799" max="1799" width="12" bestFit="1" customWidth="1"/>
    <col min="1800" max="1800" width="3.140625" customWidth="1"/>
    <col min="1801" max="1801" width="4.5703125" customWidth="1"/>
    <col min="1802" max="1802" width="4.85546875" customWidth="1"/>
    <col min="1803" max="1803" width="4.5703125" customWidth="1"/>
    <col min="1804" max="1804" width="5.5703125" customWidth="1"/>
    <col min="1805" max="1805" width="12" bestFit="1" customWidth="1"/>
    <col min="1806" max="1806" width="4.42578125" customWidth="1"/>
    <col min="1807" max="1807" width="3.42578125" customWidth="1"/>
    <col min="1808" max="1808" width="3.7109375" customWidth="1"/>
    <col min="1809" max="1809" width="3.5703125" customWidth="1"/>
    <col min="1810" max="1810" width="12" bestFit="1" customWidth="1"/>
    <col min="1811" max="1811" width="5" customWidth="1"/>
    <col min="1812" max="1812" width="3.85546875" customWidth="1"/>
    <col min="1813" max="1813" width="4.7109375" customWidth="1"/>
    <col min="1814" max="1816" width="12" bestFit="1" customWidth="1"/>
    <col min="1817" max="1817" width="3.5703125" customWidth="1"/>
    <col min="1818" max="1818" width="12" bestFit="1" customWidth="1"/>
    <col min="1819" max="1819" width="3.140625" customWidth="1"/>
    <col min="1820" max="1820" width="4.5703125" customWidth="1"/>
    <col min="1821" max="1821" width="4.85546875" customWidth="1"/>
    <col min="1822" max="1822" width="4.5703125" customWidth="1"/>
    <col min="1823" max="1823" width="5.5703125" customWidth="1"/>
    <col min="1824" max="1824" width="12" bestFit="1" customWidth="1"/>
    <col min="1825" max="1825" width="4.42578125" customWidth="1"/>
    <col min="1826" max="1826" width="3.42578125" customWidth="1"/>
    <col min="1827" max="1827" width="3.7109375" customWidth="1"/>
    <col min="1828" max="1828" width="3.5703125" customWidth="1"/>
    <col min="1829" max="1829" width="12" bestFit="1" customWidth="1"/>
    <col min="1830" max="1830" width="6.42578125" customWidth="1"/>
    <col min="1831" max="1831" width="3.85546875" customWidth="1"/>
    <col min="1832" max="1832" width="4.7109375" customWidth="1"/>
    <col min="1833" max="1835" width="12" bestFit="1" customWidth="1"/>
    <col min="1836" max="1836" width="3.5703125" customWidth="1"/>
    <col min="1837" max="1837" width="12" bestFit="1" customWidth="1"/>
    <col min="1838" max="1838" width="3.140625" customWidth="1"/>
    <col min="1839" max="1839" width="4.5703125" customWidth="1"/>
    <col min="1840" max="1840" width="4.85546875" customWidth="1"/>
    <col min="1841" max="1841" width="4.5703125" customWidth="1"/>
    <col min="1842" max="1842" width="5.5703125" customWidth="1"/>
    <col min="1843" max="1843" width="12" bestFit="1" customWidth="1"/>
    <col min="1844" max="1844" width="4.42578125" customWidth="1"/>
    <col min="1845" max="1845" width="3.42578125" customWidth="1"/>
    <col min="1846" max="1846" width="3.7109375" customWidth="1"/>
    <col min="1847" max="1847" width="3.5703125" customWidth="1"/>
    <col min="1848" max="1848" width="12.5703125" bestFit="1" customWidth="1"/>
    <col min="1849" max="1849" width="6.7109375" customWidth="1"/>
    <col min="1850" max="1850" width="3.85546875" customWidth="1"/>
    <col min="1851" max="1851" width="4.7109375" customWidth="1"/>
    <col min="1852" max="1854" width="12" bestFit="1" customWidth="1"/>
    <col min="1855" max="1855" width="3.5703125" customWidth="1"/>
    <col min="1856" max="1856" width="12" bestFit="1" customWidth="1"/>
    <col min="1857" max="1857" width="3.140625" customWidth="1"/>
    <col min="1858" max="1858" width="4.5703125" customWidth="1"/>
    <col min="1859" max="1859" width="4.85546875" customWidth="1"/>
    <col min="1860" max="1860" width="4.5703125" customWidth="1"/>
    <col min="1861" max="1861" width="5.5703125" customWidth="1"/>
    <col min="1862" max="1862" width="12" bestFit="1" customWidth="1"/>
    <col min="1863" max="1863" width="4.42578125" customWidth="1"/>
    <col min="1864" max="1864" width="3.42578125" customWidth="1"/>
    <col min="1865" max="1865" width="3.7109375" customWidth="1"/>
    <col min="1866" max="1866" width="3.5703125" customWidth="1"/>
    <col min="1867" max="1867" width="12.85546875" bestFit="1" customWidth="1"/>
    <col min="1868" max="1868" width="6.42578125" customWidth="1"/>
    <col min="1869" max="1869" width="3.85546875" customWidth="1"/>
    <col min="1870" max="1870" width="4.7109375" customWidth="1"/>
    <col min="1871" max="1873" width="12" bestFit="1" customWidth="1"/>
    <col min="1874" max="1874" width="3.5703125" customWidth="1"/>
    <col min="1875" max="1875" width="12" bestFit="1" customWidth="1"/>
    <col min="1876" max="1876" width="3.140625" customWidth="1"/>
    <col min="1877" max="1877" width="4.5703125" customWidth="1"/>
    <col min="1878" max="1878" width="4.85546875" customWidth="1"/>
    <col min="1879" max="1879" width="4.5703125" customWidth="1"/>
    <col min="1880" max="1880" width="5.5703125" customWidth="1"/>
    <col min="1881" max="1881" width="12" bestFit="1" customWidth="1"/>
    <col min="1882" max="1882" width="4.42578125" customWidth="1"/>
    <col min="1883" max="1883" width="3.42578125" customWidth="1"/>
    <col min="1884" max="1884" width="3.7109375" customWidth="1"/>
    <col min="1885" max="1885" width="3.5703125" customWidth="1"/>
    <col min="1886" max="1886" width="12.5703125" bestFit="1" customWidth="1"/>
    <col min="1887" max="1887" width="7.42578125" customWidth="1"/>
    <col min="1888" max="1888" width="3.85546875" customWidth="1"/>
    <col min="1889" max="1889" width="4.7109375" customWidth="1"/>
    <col min="1890" max="1892" width="12" bestFit="1" customWidth="1"/>
    <col min="1893" max="1893" width="3.5703125" customWidth="1"/>
    <col min="1894" max="1894" width="12" bestFit="1" customWidth="1"/>
    <col min="1895" max="1895" width="3.140625" customWidth="1"/>
    <col min="1896" max="1896" width="4.5703125" customWidth="1"/>
    <col min="1897" max="1897" width="4.85546875" customWidth="1"/>
    <col min="1898" max="1898" width="4.5703125" customWidth="1"/>
    <col min="1899" max="1899" width="5.5703125" customWidth="1"/>
    <col min="1900" max="1900" width="12" bestFit="1" customWidth="1"/>
    <col min="1901" max="1901" width="4.42578125" customWidth="1"/>
    <col min="1902" max="1902" width="3.42578125" customWidth="1"/>
    <col min="1903" max="1903" width="3.7109375" customWidth="1"/>
    <col min="1904" max="1904" width="3.5703125" customWidth="1"/>
    <col min="1905" max="1905" width="13.5703125" bestFit="1" customWidth="1"/>
    <col min="1906" max="1906" width="5.140625" customWidth="1"/>
    <col min="1907" max="1907" width="3.85546875" customWidth="1"/>
    <col min="1908" max="1908" width="4.7109375" customWidth="1"/>
    <col min="1909" max="1911" width="12" bestFit="1" customWidth="1"/>
    <col min="1912" max="1912" width="3.5703125" customWidth="1"/>
    <col min="1913" max="1913" width="12" bestFit="1" customWidth="1"/>
    <col min="1914" max="1914" width="3.140625" customWidth="1"/>
    <col min="1915" max="1915" width="4.5703125" customWidth="1"/>
    <col min="1916" max="1916" width="4.85546875" customWidth="1"/>
    <col min="1917" max="1917" width="4.5703125" customWidth="1"/>
    <col min="1918" max="1918" width="5.5703125" customWidth="1"/>
    <col min="1919" max="1919" width="12" bestFit="1" customWidth="1"/>
    <col min="1920" max="1920" width="4.42578125" customWidth="1"/>
    <col min="1921" max="1921" width="3.42578125" customWidth="1"/>
    <col min="1922" max="1922" width="3.7109375" customWidth="1"/>
    <col min="1923" max="1923" width="3.5703125" customWidth="1"/>
    <col min="1924" max="1924" width="12" bestFit="1" customWidth="1"/>
    <col min="1925" max="1925" width="6.28515625" customWidth="1"/>
    <col min="1926" max="1926" width="3.85546875" customWidth="1"/>
    <col min="1927" max="1927" width="4.7109375" customWidth="1"/>
    <col min="1928" max="1930" width="12" bestFit="1" customWidth="1"/>
    <col min="1931" max="1931" width="3.5703125" customWidth="1"/>
    <col min="1932" max="1932" width="12" bestFit="1" customWidth="1"/>
    <col min="1933" max="1933" width="3.140625" customWidth="1"/>
    <col min="1934" max="1934" width="4.5703125" customWidth="1"/>
    <col min="1935" max="1935" width="4.85546875" customWidth="1"/>
    <col min="1936" max="1936" width="4.5703125" customWidth="1"/>
    <col min="1937" max="1937" width="5.5703125" customWidth="1"/>
    <col min="1938" max="1938" width="12" bestFit="1" customWidth="1"/>
    <col min="1939" max="1939" width="4.42578125" customWidth="1"/>
    <col min="1940" max="1940" width="3.42578125" customWidth="1"/>
    <col min="1941" max="1941" width="3.7109375" customWidth="1"/>
    <col min="1942" max="1942" width="3.5703125" customWidth="1"/>
    <col min="1943" max="1943" width="12.42578125" bestFit="1" customWidth="1"/>
    <col min="1944" max="1944" width="5.28515625" customWidth="1"/>
    <col min="1945" max="1945" width="3.85546875" customWidth="1"/>
    <col min="1946" max="1946" width="4.7109375" customWidth="1"/>
    <col min="1947" max="1949" width="12" bestFit="1" customWidth="1"/>
    <col min="1950" max="1950" width="3.5703125" customWidth="1"/>
    <col min="1951" max="1951" width="12" bestFit="1" customWidth="1"/>
    <col min="1952" max="1952" width="3.140625" customWidth="1"/>
    <col min="1953" max="1953" width="4.5703125" customWidth="1"/>
    <col min="1954" max="1954" width="4.85546875" customWidth="1"/>
    <col min="1955" max="1955" width="4.5703125" customWidth="1"/>
    <col min="1956" max="1956" width="5.5703125" customWidth="1"/>
    <col min="1957" max="1957" width="12" bestFit="1" customWidth="1"/>
    <col min="1958" max="1958" width="4.42578125" customWidth="1"/>
    <col min="1959" max="1959" width="3.42578125" customWidth="1"/>
    <col min="1960" max="1960" width="3.7109375" customWidth="1"/>
    <col min="1961" max="1961" width="3.5703125" customWidth="1"/>
    <col min="1962" max="1962" width="12" bestFit="1" customWidth="1"/>
    <col min="1963" max="1963" width="5.5703125" customWidth="1"/>
    <col min="1964" max="1964" width="3.85546875" customWidth="1"/>
    <col min="1965" max="1965" width="4.7109375" customWidth="1"/>
    <col min="1966" max="1968" width="12" bestFit="1" customWidth="1"/>
    <col min="1969" max="1969" width="3.5703125" customWidth="1"/>
    <col min="1970" max="1970" width="12" bestFit="1" customWidth="1"/>
    <col min="1971" max="1971" width="3.140625" customWidth="1"/>
    <col min="1972" max="1972" width="4.5703125" customWidth="1"/>
    <col min="1973" max="1973" width="4.85546875" customWidth="1"/>
    <col min="1974" max="1974" width="4.5703125" customWidth="1"/>
    <col min="1975" max="1975" width="5.5703125" customWidth="1"/>
    <col min="1976" max="1976" width="12" bestFit="1" customWidth="1"/>
    <col min="1977" max="1977" width="4.42578125" customWidth="1"/>
    <col min="1978" max="1978" width="3.42578125" customWidth="1"/>
    <col min="1979" max="1979" width="3.7109375" customWidth="1"/>
    <col min="1980" max="1980" width="3.5703125" customWidth="1"/>
    <col min="1981" max="1981" width="12" bestFit="1" customWidth="1"/>
    <col min="1982" max="1982" width="5.42578125" customWidth="1"/>
    <col min="1983" max="1983" width="3.85546875" customWidth="1"/>
    <col min="1984" max="1984" width="4.7109375" customWidth="1"/>
    <col min="1985" max="1987" width="12" bestFit="1" customWidth="1"/>
    <col min="1988" max="1988" width="3.5703125" customWidth="1"/>
    <col min="1989" max="1989" width="12" bestFit="1" customWidth="1"/>
    <col min="1990" max="1990" width="3.140625" customWidth="1"/>
    <col min="1991" max="1991" width="4.5703125" customWidth="1"/>
    <col min="1992" max="1992" width="4.85546875" customWidth="1"/>
    <col min="1993" max="1993" width="4.5703125" customWidth="1"/>
    <col min="1994" max="1994" width="5.5703125" customWidth="1"/>
    <col min="1995" max="1995" width="12" bestFit="1" customWidth="1"/>
    <col min="1996" max="1996" width="4.42578125" customWidth="1"/>
    <col min="1997" max="1997" width="3.42578125" customWidth="1"/>
    <col min="1998" max="1998" width="3.7109375" customWidth="1"/>
    <col min="1999" max="1999" width="3.5703125" customWidth="1"/>
    <col min="2000" max="2001" width="12" bestFit="1" customWidth="1"/>
    <col min="2002" max="2002" width="6.5703125" customWidth="1"/>
    <col min="2003" max="2003" width="3.85546875" customWidth="1"/>
    <col min="2004" max="2004" width="4.7109375" customWidth="1"/>
    <col min="2005" max="2007" width="12" bestFit="1" customWidth="1"/>
    <col min="2008" max="2008" width="3.5703125" customWidth="1"/>
    <col min="2009" max="2009" width="12" bestFit="1" customWidth="1"/>
    <col min="2010" max="2010" width="3.140625" customWidth="1"/>
    <col min="2011" max="2011" width="4.5703125" customWidth="1"/>
    <col min="2012" max="2012" width="4.85546875" customWidth="1"/>
    <col min="2013" max="2013" width="4.5703125" customWidth="1"/>
    <col min="2014" max="2014" width="5.5703125" customWidth="1"/>
    <col min="2015" max="2015" width="12" bestFit="1" customWidth="1"/>
    <col min="2016" max="2016" width="4.42578125" customWidth="1"/>
    <col min="2017" max="2017" width="3.42578125" customWidth="1"/>
    <col min="2018" max="2018" width="3.7109375" customWidth="1"/>
    <col min="2019" max="2019" width="3.5703125" customWidth="1"/>
    <col min="2020" max="2020" width="12" bestFit="1" customWidth="1"/>
    <col min="2021" max="2021" width="5.7109375" customWidth="1"/>
    <col min="2022" max="2022" width="3.85546875" customWidth="1"/>
    <col min="2023" max="2023" width="4.7109375" customWidth="1"/>
    <col min="2024" max="2026" width="12" bestFit="1" customWidth="1"/>
    <col min="2027" max="2027" width="3.5703125" customWidth="1"/>
    <col min="2028" max="2028" width="12" bestFit="1" customWidth="1"/>
    <col min="2029" max="2029" width="3.140625" customWidth="1"/>
    <col min="2030" max="2030" width="4.5703125" customWidth="1"/>
    <col min="2031" max="2031" width="4.85546875" customWidth="1"/>
    <col min="2032" max="2032" width="4.5703125" customWidth="1"/>
    <col min="2033" max="2033" width="5.5703125" customWidth="1"/>
    <col min="2034" max="2034" width="12" bestFit="1" customWidth="1"/>
    <col min="2035" max="2035" width="4.42578125" customWidth="1"/>
    <col min="2036" max="2036" width="3.42578125" customWidth="1"/>
    <col min="2037" max="2037" width="3.7109375" customWidth="1"/>
    <col min="2038" max="2038" width="3.5703125" customWidth="1"/>
    <col min="2039" max="2039" width="12" bestFit="1" customWidth="1"/>
    <col min="2040" max="2040" width="3.7109375" customWidth="1"/>
    <col min="2041" max="2041" width="3.85546875" customWidth="1"/>
    <col min="2042" max="2042" width="4.7109375" customWidth="1"/>
    <col min="2043" max="2045" width="12" bestFit="1" customWidth="1"/>
    <col min="2046" max="2046" width="3.5703125" customWidth="1"/>
    <col min="2047" max="2047" width="12" bestFit="1" customWidth="1"/>
    <col min="2048" max="2048" width="3.140625" customWidth="1"/>
    <col min="2049" max="2049" width="4.5703125" customWidth="1"/>
    <col min="2050" max="2050" width="4.85546875" customWidth="1"/>
    <col min="2051" max="2051" width="4.5703125" customWidth="1"/>
    <col min="2052" max="2052" width="5.5703125" customWidth="1"/>
    <col min="2053" max="2053" width="12" bestFit="1" customWidth="1"/>
    <col min="2054" max="2054" width="4.42578125" customWidth="1"/>
    <col min="2055" max="2055" width="3.42578125" customWidth="1"/>
    <col min="2056" max="2056" width="3.7109375" customWidth="1"/>
    <col min="2057" max="2057" width="3.5703125" customWidth="1"/>
    <col min="2058" max="2058" width="12" bestFit="1" customWidth="1"/>
    <col min="2059" max="2059" width="6.5703125" customWidth="1"/>
    <col min="2060" max="2060" width="3.85546875" customWidth="1"/>
    <col min="2061" max="2061" width="4.7109375" customWidth="1"/>
    <col min="2062" max="2064" width="12" bestFit="1" customWidth="1"/>
    <col min="2065" max="2065" width="3.5703125" customWidth="1"/>
    <col min="2066" max="2066" width="12" bestFit="1" customWidth="1"/>
    <col min="2067" max="2067" width="3.140625" customWidth="1"/>
    <col min="2068" max="2068" width="4.5703125" customWidth="1"/>
    <col min="2069" max="2069" width="4.85546875" customWidth="1"/>
    <col min="2070" max="2070" width="4.5703125" customWidth="1"/>
    <col min="2071" max="2071" width="5.5703125" customWidth="1"/>
    <col min="2072" max="2072" width="12" bestFit="1" customWidth="1"/>
    <col min="2073" max="2073" width="4.42578125" customWidth="1"/>
    <col min="2074" max="2074" width="3.42578125" customWidth="1"/>
    <col min="2075" max="2075" width="3.7109375" customWidth="1"/>
    <col min="2076" max="2076" width="3.5703125" customWidth="1"/>
    <col min="2077" max="2077" width="12.7109375" bestFit="1" customWidth="1"/>
    <col min="2078" max="2078" width="6.28515625" customWidth="1"/>
    <col min="2079" max="2079" width="3.85546875" customWidth="1"/>
    <col min="2080" max="2080" width="4.7109375" customWidth="1"/>
    <col min="2081" max="2083" width="12" bestFit="1" customWidth="1"/>
    <col min="2084" max="2084" width="3.5703125" customWidth="1"/>
    <col min="2085" max="2085" width="12" bestFit="1" customWidth="1"/>
    <col min="2086" max="2086" width="3.140625" customWidth="1"/>
    <col min="2087" max="2087" width="4.5703125" customWidth="1"/>
    <col min="2088" max="2088" width="4.85546875" customWidth="1"/>
    <col min="2089" max="2089" width="4.5703125" customWidth="1"/>
    <col min="2090" max="2090" width="5.5703125" customWidth="1"/>
    <col min="2091" max="2091" width="12" bestFit="1" customWidth="1"/>
    <col min="2092" max="2092" width="4.42578125" customWidth="1"/>
    <col min="2093" max="2093" width="3.42578125" customWidth="1"/>
    <col min="2094" max="2094" width="3.7109375" customWidth="1"/>
    <col min="2095" max="2095" width="3.5703125" customWidth="1"/>
    <col min="2096" max="2096" width="12.42578125" bestFit="1" customWidth="1"/>
    <col min="2097" max="2097" width="5.5703125" customWidth="1"/>
    <col min="2098" max="2098" width="3.85546875" customWidth="1"/>
    <col min="2099" max="2099" width="4.7109375" customWidth="1"/>
    <col min="2100" max="2102" width="12" bestFit="1" customWidth="1"/>
    <col min="2103" max="2103" width="3.5703125" customWidth="1"/>
    <col min="2104" max="2104" width="12" bestFit="1" customWidth="1"/>
    <col min="2105" max="2105" width="3.140625" customWidth="1"/>
    <col min="2106" max="2106" width="4.5703125" customWidth="1"/>
    <col min="2107" max="2107" width="4.85546875" customWidth="1"/>
    <col min="2108" max="2108" width="4.5703125" customWidth="1"/>
    <col min="2109" max="2109" width="5.5703125" customWidth="1"/>
    <col min="2110" max="2110" width="12" bestFit="1" customWidth="1"/>
    <col min="2111" max="2111" width="4.42578125" customWidth="1"/>
    <col min="2112" max="2112" width="3.42578125" customWidth="1"/>
    <col min="2113" max="2113" width="3.7109375" customWidth="1"/>
    <col min="2114" max="2114" width="3.5703125" customWidth="1"/>
    <col min="2115" max="2115" width="12" bestFit="1" customWidth="1"/>
    <col min="2116" max="2116" width="5.7109375" customWidth="1"/>
    <col min="2117" max="2117" width="3.85546875" customWidth="1"/>
    <col min="2118" max="2118" width="4.7109375" customWidth="1"/>
    <col min="2119" max="2121" width="12" bestFit="1" customWidth="1"/>
    <col min="2122" max="2122" width="3.5703125" customWidth="1"/>
    <col min="2123" max="2123" width="12" bestFit="1" customWidth="1"/>
    <col min="2124" max="2124" width="3.140625" customWidth="1"/>
    <col min="2125" max="2125" width="4.5703125" customWidth="1"/>
    <col min="2126" max="2126" width="4.85546875" customWidth="1"/>
    <col min="2127" max="2127" width="4.5703125" customWidth="1"/>
    <col min="2128" max="2128" width="5.5703125" customWidth="1"/>
    <col min="2129" max="2129" width="12" bestFit="1" customWidth="1"/>
    <col min="2130" max="2130" width="4.42578125" customWidth="1"/>
    <col min="2131" max="2131" width="3.42578125" customWidth="1"/>
    <col min="2132" max="2132" width="3.7109375" customWidth="1"/>
    <col min="2133" max="2133" width="3.5703125" customWidth="1"/>
    <col min="2134" max="2134" width="12" bestFit="1" customWidth="1"/>
    <col min="2135" max="2135" width="5.42578125" customWidth="1"/>
    <col min="2136" max="2136" width="3.85546875" customWidth="1"/>
    <col min="2137" max="2137" width="4.7109375" customWidth="1"/>
    <col min="2138" max="2140" width="12" bestFit="1" customWidth="1"/>
    <col min="2141" max="2141" width="3.5703125" customWidth="1"/>
    <col min="2142" max="2142" width="12" bestFit="1" customWidth="1"/>
    <col min="2143" max="2143" width="3.140625" customWidth="1"/>
    <col min="2144" max="2144" width="4.5703125" customWidth="1"/>
    <col min="2145" max="2145" width="4.85546875" customWidth="1"/>
    <col min="2146" max="2146" width="4.5703125" customWidth="1"/>
    <col min="2147" max="2147" width="5.5703125" customWidth="1"/>
    <col min="2148" max="2148" width="12" bestFit="1" customWidth="1"/>
    <col min="2149" max="2149" width="4.42578125" customWidth="1"/>
    <col min="2150" max="2150" width="3.42578125" customWidth="1"/>
    <col min="2151" max="2151" width="3.7109375" customWidth="1"/>
    <col min="2152" max="2152" width="3.5703125" customWidth="1"/>
    <col min="2153" max="2153" width="12" bestFit="1" customWidth="1"/>
    <col min="2154" max="2155" width="3.85546875" customWidth="1"/>
    <col min="2156" max="2156" width="4.7109375" customWidth="1"/>
    <col min="2157" max="2159" width="12" bestFit="1" customWidth="1"/>
    <col min="2160" max="2160" width="3.5703125" customWidth="1"/>
    <col min="2161" max="2161" width="12" bestFit="1" customWidth="1"/>
    <col min="2162" max="2162" width="3.140625" customWidth="1"/>
    <col min="2163" max="2163" width="4.5703125" customWidth="1"/>
    <col min="2164" max="2164" width="4.85546875" customWidth="1"/>
    <col min="2165" max="2165" width="4.5703125" customWidth="1"/>
    <col min="2166" max="2166" width="5.5703125" customWidth="1"/>
    <col min="2167" max="2167" width="12" bestFit="1" customWidth="1"/>
    <col min="2168" max="2168" width="4.42578125" customWidth="1"/>
    <col min="2169" max="2169" width="3.42578125" customWidth="1"/>
    <col min="2170" max="2170" width="3.7109375" customWidth="1"/>
    <col min="2171" max="2171" width="3.5703125" customWidth="1"/>
    <col min="2172" max="2172" width="12" bestFit="1" customWidth="1"/>
    <col min="2173" max="2173" width="5.7109375" customWidth="1"/>
    <col min="2174" max="2174" width="3.85546875" customWidth="1"/>
    <col min="2175" max="2175" width="4.7109375" customWidth="1"/>
    <col min="2176" max="2178" width="12" bestFit="1" customWidth="1"/>
    <col min="2179" max="2179" width="3.5703125" customWidth="1"/>
    <col min="2180" max="2180" width="12" bestFit="1" customWidth="1"/>
    <col min="2181" max="2181" width="3.140625" customWidth="1"/>
    <col min="2182" max="2182" width="4.5703125" customWidth="1"/>
    <col min="2183" max="2183" width="4.85546875" customWidth="1"/>
    <col min="2184" max="2184" width="4.5703125" customWidth="1"/>
    <col min="2185" max="2185" width="5.5703125" customWidth="1"/>
    <col min="2186" max="2186" width="12" bestFit="1" customWidth="1"/>
    <col min="2187" max="2187" width="4.42578125" customWidth="1"/>
    <col min="2188" max="2188" width="3.42578125" customWidth="1"/>
    <col min="2189" max="2189" width="3.7109375" customWidth="1"/>
    <col min="2190" max="2190" width="3.5703125" customWidth="1"/>
    <col min="2191" max="2191" width="12" bestFit="1" customWidth="1"/>
    <col min="2192" max="2192" width="3.7109375" customWidth="1"/>
    <col min="2193" max="2193" width="3.85546875" customWidth="1"/>
    <col min="2194" max="2194" width="4.7109375" customWidth="1"/>
    <col min="2195" max="2197" width="12" bestFit="1" customWidth="1"/>
    <col min="2198" max="2198" width="3.5703125" customWidth="1"/>
    <col min="2199" max="2199" width="12" bestFit="1" customWidth="1"/>
    <col min="2200" max="2200" width="3.140625" customWidth="1"/>
    <col min="2201" max="2201" width="4.5703125" customWidth="1"/>
    <col min="2202" max="2202" width="4.85546875" customWidth="1"/>
    <col min="2203" max="2203" width="4.5703125" customWidth="1"/>
    <col min="2204" max="2204" width="5.5703125" customWidth="1"/>
    <col min="2205" max="2205" width="12" bestFit="1" customWidth="1"/>
    <col min="2206" max="2206" width="4.42578125" customWidth="1"/>
    <col min="2207" max="2207" width="3.42578125" customWidth="1"/>
    <col min="2208" max="2208" width="3.7109375" customWidth="1"/>
    <col min="2209" max="2209" width="3.5703125" customWidth="1"/>
    <col min="2210" max="2210" width="12" bestFit="1" customWidth="1"/>
    <col min="2211" max="2211" width="5" customWidth="1"/>
    <col min="2212" max="2212" width="3.85546875" customWidth="1"/>
    <col min="2213" max="2213" width="4.7109375" customWidth="1"/>
    <col min="2214" max="2216" width="12" bestFit="1" customWidth="1"/>
    <col min="2217" max="2217" width="3.5703125" customWidth="1"/>
    <col min="2218" max="2218" width="12" bestFit="1" customWidth="1"/>
    <col min="2219" max="2219" width="3.140625" customWidth="1"/>
    <col min="2220" max="2220" width="4.5703125" customWidth="1"/>
    <col min="2221" max="2221" width="4.85546875" customWidth="1"/>
    <col min="2222" max="2222" width="4.5703125" customWidth="1"/>
    <col min="2223" max="2223" width="5.5703125" customWidth="1"/>
    <col min="2224" max="2224" width="12" bestFit="1" customWidth="1"/>
    <col min="2225" max="2225" width="4.42578125" customWidth="1"/>
    <col min="2226" max="2226" width="3.42578125" customWidth="1"/>
    <col min="2227" max="2227" width="3.7109375" customWidth="1"/>
    <col min="2228" max="2228" width="3.5703125" customWidth="1"/>
    <col min="2229" max="2229" width="12" bestFit="1" customWidth="1"/>
    <col min="2230" max="2230" width="6.42578125" customWidth="1"/>
    <col min="2231" max="2231" width="3.85546875" customWidth="1"/>
    <col min="2232" max="2232" width="4.7109375" customWidth="1"/>
    <col min="2233" max="2235" width="12" bestFit="1" customWidth="1"/>
    <col min="2236" max="2236" width="3.5703125" customWidth="1"/>
    <col min="2237" max="2237" width="12" bestFit="1" customWidth="1"/>
    <col min="2238" max="2238" width="3.140625" customWidth="1"/>
    <col min="2239" max="2239" width="4.5703125" customWidth="1"/>
    <col min="2240" max="2240" width="4.85546875" customWidth="1"/>
    <col min="2241" max="2241" width="4.5703125" customWidth="1"/>
    <col min="2242" max="2242" width="5.5703125" customWidth="1"/>
    <col min="2243" max="2243" width="12" bestFit="1" customWidth="1"/>
    <col min="2244" max="2244" width="4.42578125" customWidth="1"/>
    <col min="2245" max="2245" width="3.42578125" customWidth="1"/>
    <col min="2246" max="2246" width="3.7109375" customWidth="1"/>
    <col min="2247" max="2247" width="3.5703125" customWidth="1"/>
    <col min="2248" max="2248" width="12.5703125" bestFit="1" customWidth="1"/>
    <col min="2249" max="2249" width="6.7109375" customWidth="1"/>
    <col min="2250" max="2250" width="3.85546875" customWidth="1"/>
    <col min="2251" max="2251" width="4.7109375" customWidth="1"/>
    <col min="2252" max="2254" width="12" bestFit="1" customWidth="1"/>
    <col min="2255" max="2255" width="3.5703125" customWidth="1"/>
    <col min="2256" max="2256" width="12" bestFit="1" customWidth="1"/>
    <col min="2257" max="2257" width="3.140625" customWidth="1"/>
    <col min="2258" max="2258" width="4.5703125" customWidth="1"/>
    <col min="2259" max="2259" width="4.85546875" customWidth="1"/>
    <col min="2260" max="2260" width="4.5703125" customWidth="1"/>
    <col min="2261" max="2261" width="5.5703125" customWidth="1"/>
    <col min="2262" max="2262" width="12" bestFit="1" customWidth="1"/>
    <col min="2263" max="2263" width="4.42578125" customWidth="1"/>
    <col min="2264" max="2264" width="3.42578125" customWidth="1"/>
    <col min="2265" max="2265" width="3.7109375" customWidth="1"/>
    <col min="2266" max="2266" width="3.5703125" customWidth="1"/>
    <col min="2267" max="2267" width="12.85546875" bestFit="1" customWidth="1"/>
    <col min="2268" max="2268" width="6.42578125" customWidth="1"/>
    <col min="2269" max="2269" width="3.85546875" customWidth="1"/>
    <col min="2270" max="2270" width="4.7109375" customWidth="1"/>
    <col min="2271" max="2273" width="12" bestFit="1" customWidth="1"/>
    <col min="2274" max="2274" width="3.5703125" customWidth="1"/>
    <col min="2275" max="2275" width="12" bestFit="1" customWidth="1"/>
    <col min="2276" max="2276" width="3.140625" customWidth="1"/>
    <col min="2277" max="2277" width="4.5703125" customWidth="1"/>
    <col min="2278" max="2278" width="4.85546875" customWidth="1"/>
    <col min="2279" max="2279" width="4.5703125" customWidth="1"/>
    <col min="2280" max="2280" width="5.5703125" customWidth="1"/>
    <col min="2281" max="2281" width="12" bestFit="1" customWidth="1"/>
    <col min="2282" max="2282" width="4.42578125" customWidth="1"/>
    <col min="2283" max="2283" width="3.42578125" customWidth="1"/>
    <col min="2284" max="2284" width="3.7109375" customWidth="1"/>
    <col min="2285" max="2285" width="3.5703125" customWidth="1"/>
    <col min="2286" max="2286" width="12.5703125" bestFit="1" customWidth="1"/>
    <col min="2287" max="2287" width="7.42578125" customWidth="1"/>
    <col min="2288" max="2288" width="3.85546875" customWidth="1"/>
    <col min="2289" max="2289" width="4.7109375" customWidth="1"/>
    <col min="2290" max="2292" width="12" bestFit="1" customWidth="1"/>
    <col min="2293" max="2293" width="3.5703125" customWidth="1"/>
    <col min="2294" max="2294" width="12" bestFit="1" customWidth="1"/>
    <col min="2295" max="2295" width="3.140625" customWidth="1"/>
    <col min="2296" max="2296" width="4.5703125" customWidth="1"/>
    <col min="2297" max="2297" width="4.85546875" customWidth="1"/>
    <col min="2298" max="2298" width="4.5703125" customWidth="1"/>
    <col min="2299" max="2299" width="5.5703125" customWidth="1"/>
    <col min="2300" max="2300" width="12" bestFit="1" customWidth="1"/>
    <col min="2301" max="2301" width="4.42578125" customWidth="1"/>
    <col min="2302" max="2302" width="3.42578125" customWidth="1"/>
    <col min="2303" max="2303" width="3.7109375" customWidth="1"/>
    <col min="2304" max="2304" width="3.5703125" customWidth="1"/>
    <col min="2305" max="2305" width="13.5703125" bestFit="1" customWidth="1"/>
    <col min="2306" max="2306" width="5.140625" customWidth="1"/>
    <col min="2307" max="2307" width="3.85546875" customWidth="1"/>
    <col min="2308" max="2308" width="4.7109375" customWidth="1"/>
    <col min="2309" max="2311" width="12" bestFit="1" customWidth="1"/>
    <col min="2312" max="2312" width="3.5703125" customWidth="1"/>
    <col min="2313" max="2313" width="12" bestFit="1" customWidth="1"/>
    <col min="2314" max="2314" width="3.140625" customWidth="1"/>
    <col min="2315" max="2315" width="4.5703125" customWidth="1"/>
    <col min="2316" max="2316" width="4.85546875" customWidth="1"/>
    <col min="2317" max="2317" width="4.5703125" customWidth="1"/>
    <col min="2318" max="2318" width="5.5703125" customWidth="1"/>
    <col min="2319" max="2319" width="12" bestFit="1" customWidth="1"/>
    <col min="2320" max="2320" width="4.42578125" customWidth="1"/>
    <col min="2321" max="2321" width="3.42578125" customWidth="1"/>
    <col min="2322" max="2322" width="3.7109375" customWidth="1"/>
    <col min="2323" max="2323" width="3.5703125" customWidth="1"/>
    <col min="2324" max="2324" width="12" bestFit="1" customWidth="1"/>
    <col min="2325" max="2325" width="6.28515625" customWidth="1"/>
    <col min="2326" max="2326" width="3.85546875" customWidth="1"/>
    <col min="2327" max="2327" width="4.7109375" customWidth="1"/>
    <col min="2328" max="2330" width="12" bestFit="1" customWidth="1"/>
    <col min="2331" max="2331" width="3.5703125" customWidth="1"/>
    <col min="2332" max="2332" width="12" bestFit="1" customWidth="1"/>
    <col min="2333" max="2333" width="3.140625" customWidth="1"/>
    <col min="2334" max="2334" width="4.5703125" customWidth="1"/>
    <col min="2335" max="2335" width="4.85546875" customWidth="1"/>
    <col min="2336" max="2336" width="4.5703125" customWidth="1"/>
    <col min="2337" max="2337" width="5.5703125" customWidth="1"/>
    <col min="2338" max="2338" width="12" bestFit="1" customWidth="1"/>
    <col min="2339" max="2339" width="4.42578125" customWidth="1"/>
    <col min="2340" max="2340" width="3.42578125" customWidth="1"/>
    <col min="2341" max="2341" width="3.7109375" customWidth="1"/>
    <col min="2342" max="2342" width="3.5703125" customWidth="1"/>
    <col min="2343" max="2343" width="12.42578125" bestFit="1" customWidth="1"/>
    <col min="2344" max="2344" width="5.28515625" customWidth="1"/>
    <col min="2345" max="2345" width="3.85546875" customWidth="1"/>
    <col min="2346" max="2346" width="4.7109375" customWidth="1"/>
    <col min="2347" max="2349" width="12" bestFit="1" customWidth="1"/>
    <col min="2350" max="2350" width="3.5703125" customWidth="1"/>
    <col min="2351" max="2351" width="12" bestFit="1" customWidth="1"/>
    <col min="2352" max="2352" width="3.140625" customWidth="1"/>
    <col min="2353" max="2353" width="4.5703125" customWidth="1"/>
    <col min="2354" max="2354" width="4.85546875" customWidth="1"/>
    <col min="2355" max="2355" width="4.5703125" customWidth="1"/>
    <col min="2356" max="2356" width="5.5703125" customWidth="1"/>
    <col min="2357" max="2357" width="12" bestFit="1" customWidth="1"/>
    <col min="2358" max="2358" width="4.42578125" customWidth="1"/>
    <col min="2359" max="2359" width="3.42578125" customWidth="1"/>
    <col min="2360" max="2360" width="3.7109375" customWidth="1"/>
    <col min="2361" max="2361" width="3.5703125" customWidth="1"/>
    <col min="2362" max="2362" width="12" bestFit="1" customWidth="1"/>
    <col min="2363" max="2363" width="5.5703125" customWidth="1"/>
    <col min="2364" max="2364" width="3.85546875" customWidth="1"/>
    <col min="2365" max="2365" width="4.7109375" customWidth="1"/>
    <col min="2366" max="2368" width="12" bestFit="1" customWidth="1"/>
    <col min="2369" max="2369" width="3.5703125" customWidth="1"/>
    <col min="2370" max="2370" width="12" bestFit="1" customWidth="1"/>
    <col min="2371" max="2371" width="3.140625" customWidth="1"/>
    <col min="2372" max="2372" width="4.5703125" customWidth="1"/>
    <col min="2373" max="2373" width="4.85546875" customWidth="1"/>
    <col min="2374" max="2374" width="4.5703125" customWidth="1"/>
    <col min="2375" max="2375" width="5.5703125" customWidth="1"/>
    <col min="2376" max="2376" width="12" bestFit="1" customWidth="1"/>
    <col min="2377" max="2377" width="4.42578125" customWidth="1"/>
    <col min="2378" max="2378" width="3.42578125" customWidth="1"/>
    <col min="2379" max="2379" width="3.7109375" customWidth="1"/>
    <col min="2380" max="2380" width="3.5703125" customWidth="1"/>
    <col min="2381" max="2381" width="12" bestFit="1" customWidth="1"/>
    <col min="2382" max="2382" width="5.42578125" customWidth="1"/>
    <col min="2383" max="2383" width="3.85546875" customWidth="1"/>
    <col min="2384" max="2384" width="4.7109375" customWidth="1"/>
    <col min="2385" max="2387" width="12" bestFit="1" customWidth="1"/>
    <col min="2388" max="2388" width="3.5703125" customWidth="1"/>
    <col min="2389" max="2389" width="12" bestFit="1" customWidth="1"/>
    <col min="2390" max="2390" width="3.140625" customWidth="1"/>
    <col min="2391" max="2391" width="4.5703125" customWidth="1"/>
    <col min="2392" max="2392" width="4.85546875" customWidth="1"/>
    <col min="2393" max="2393" width="4.5703125" customWidth="1"/>
    <col min="2394" max="2394" width="5.5703125" customWidth="1"/>
    <col min="2395" max="2395" width="12" bestFit="1" customWidth="1"/>
    <col min="2396" max="2396" width="4.42578125" customWidth="1"/>
    <col min="2397" max="2397" width="3.42578125" customWidth="1"/>
    <col min="2398" max="2398" width="3.7109375" customWidth="1"/>
    <col min="2399" max="2399" width="3.5703125" customWidth="1"/>
    <col min="2400" max="2400" width="12" bestFit="1" customWidth="1"/>
    <col min="2401" max="2401" width="12.7109375" bestFit="1" customWidth="1"/>
    <col min="2402" max="2402" width="6.28515625" customWidth="1"/>
    <col min="2403" max="2403" width="3.85546875" customWidth="1"/>
    <col min="2404" max="2404" width="4.7109375" customWidth="1"/>
    <col min="2405" max="2407" width="12" bestFit="1" customWidth="1"/>
    <col min="2408" max="2408" width="3.5703125" customWidth="1"/>
    <col min="2409" max="2409" width="12" bestFit="1" customWidth="1"/>
    <col min="2410" max="2410" width="3.140625" customWidth="1"/>
    <col min="2411" max="2411" width="4.5703125" customWidth="1"/>
    <col min="2412" max="2412" width="4.85546875" customWidth="1"/>
    <col min="2413" max="2413" width="4.5703125" customWidth="1"/>
    <col min="2414" max="2414" width="5.5703125" customWidth="1"/>
    <col min="2415" max="2415" width="12" bestFit="1" customWidth="1"/>
    <col min="2416" max="2416" width="4.42578125" customWidth="1"/>
    <col min="2417" max="2417" width="3.42578125" customWidth="1"/>
    <col min="2418" max="2418" width="3.7109375" customWidth="1"/>
    <col min="2419" max="2419" width="3.5703125" customWidth="1"/>
    <col min="2420" max="2420" width="12" bestFit="1" customWidth="1"/>
    <col min="2421" max="2421" width="5.7109375" customWidth="1"/>
    <col min="2422" max="2422" width="3.85546875" customWidth="1"/>
    <col min="2423" max="2423" width="4.7109375" customWidth="1"/>
    <col min="2424" max="2426" width="12" bestFit="1" customWidth="1"/>
    <col min="2427" max="2427" width="3.5703125" customWidth="1"/>
    <col min="2428" max="2428" width="12" bestFit="1" customWidth="1"/>
    <col min="2429" max="2429" width="3.140625" customWidth="1"/>
    <col min="2430" max="2430" width="4.5703125" customWidth="1"/>
    <col min="2431" max="2431" width="4.85546875" customWidth="1"/>
    <col min="2432" max="2432" width="4.5703125" customWidth="1"/>
    <col min="2433" max="2433" width="5.5703125" customWidth="1"/>
    <col min="2434" max="2434" width="12" bestFit="1" customWidth="1"/>
    <col min="2435" max="2435" width="4.42578125" customWidth="1"/>
    <col min="2436" max="2436" width="3.42578125" customWidth="1"/>
    <col min="2437" max="2437" width="3.7109375" customWidth="1"/>
    <col min="2438" max="2438" width="3.5703125" customWidth="1"/>
    <col min="2439" max="2439" width="12" bestFit="1" customWidth="1"/>
    <col min="2440" max="2440" width="3.7109375" customWidth="1"/>
    <col min="2441" max="2441" width="3.85546875" customWidth="1"/>
    <col min="2442" max="2442" width="4.7109375" customWidth="1"/>
    <col min="2443" max="2445" width="12" bestFit="1" customWidth="1"/>
    <col min="2446" max="2446" width="3.5703125" customWidth="1"/>
    <col min="2447" max="2447" width="12" bestFit="1" customWidth="1"/>
    <col min="2448" max="2448" width="3.140625" customWidth="1"/>
    <col min="2449" max="2449" width="4.5703125" customWidth="1"/>
    <col min="2450" max="2450" width="4.85546875" customWidth="1"/>
    <col min="2451" max="2451" width="4.5703125" customWidth="1"/>
    <col min="2452" max="2452" width="5.5703125" customWidth="1"/>
    <col min="2453" max="2453" width="12" bestFit="1" customWidth="1"/>
    <col min="2454" max="2454" width="4.42578125" customWidth="1"/>
    <col min="2455" max="2455" width="3.42578125" customWidth="1"/>
    <col min="2456" max="2456" width="3.7109375" customWidth="1"/>
    <col min="2457" max="2457" width="3.5703125" customWidth="1"/>
    <col min="2458" max="2458" width="12" bestFit="1" customWidth="1"/>
    <col min="2459" max="2459" width="6.5703125" customWidth="1"/>
    <col min="2460" max="2460" width="3.85546875" customWidth="1"/>
    <col min="2461" max="2461" width="4.7109375" customWidth="1"/>
    <col min="2462" max="2464" width="12" bestFit="1" customWidth="1"/>
    <col min="2465" max="2465" width="3.5703125" customWidth="1"/>
    <col min="2466" max="2466" width="12" bestFit="1" customWidth="1"/>
    <col min="2467" max="2467" width="3.140625" customWidth="1"/>
    <col min="2468" max="2468" width="4.5703125" customWidth="1"/>
    <col min="2469" max="2469" width="4.85546875" customWidth="1"/>
    <col min="2470" max="2470" width="4.5703125" customWidth="1"/>
    <col min="2471" max="2471" width="5.5703125" customWidth="1"/>
    <col min="2472" max="2472" width="12" bestFit="1" customWidth="1"/>
    <col min="2473" max="2473" width="4.42578125" customWidth="1"/>
    <col min="2474" max="2474" width="3.42578125" customWidth="1"/>
    <col min="2475" max="2475" width="3.7109375" customWidth="1"/>
    <col min="2476" max="2476" width="3.5703125" customWidth="1"/>
    <col min="2477" max="2477" width="12.7109375" bestFit="1" customWidth="1"/>
    <col min="2478" max="2478" width="6.28515625" customWidth="1"/>
    <col min="2479" max="2479" width="3.85546875" customWidth="1"/>
    <col min="2480" max="2480" width="4.7109375" customWidth="1"/>
    <col min="2481" max="2483" width="12" bestFit="1" customWidth="1"/>
    <col min="2484" max="2484" width="3.5703125" customWidth="1"/>
    <col min="2485" max="2485" width="12" bestFit="1" customWidth="1"/>
    <col min="2486" max="2486" width="3.140625" customWidth="1"/>
    <col min="2487" max="2487" width="4.5703125" customWidth="1"/>
    <col min="2488" max="2488" width="4.85546875" customWidth="1"/>
    <col min="2489" max="2489" width="4.5703125" customWidth="1"/>
    <col min="2490" max="2490" width="5.5703125" customWidth="1"/>
    <col min="2491" max="2491" width="12" bestFit="1" customWidth="1"/>
    <col min="2492" max="2492" width="4.42578125" customWidth="1"/>
    <col min="2493" max="2493" width="3.42578125" customWidth="1"/>
    <col min="2494" max="2494" width="3.7109375" customWidth="1"/>
    <col min="2495" max="2495" width="3.5703125" customWidth="1"/>
    <col min="2496" max="2496" width="12.42578125" bestFit="1" customWidth="1"/>
    <col min="2497" max="2497" width="5.5703125" customWidth="1"/>
    <col min="2498" max="2498" width="3.85546875" customWidth="1"/>
    <col min="2499" max="2499" width="4.7109375" customWidth="1"/>
    <col min="2500" max="2502" width="12" bestFit="1" customWidth="1"/>
    <col min="2503" max="2503" width="3.5703125" customWidth="1"/>
    <col min="2504" max="2504" width="12" bestFit="1" customWidth="1"/>
    <col min="2505" max="2505" width="3.140625" customWidth="1"/>
    <col min="2506" max="2506" width="4.5703125" customWidth="1"/>
    <col min="2507" max="2507" width="4.85546875" customWidth="1"/>
    <col min="2508" max="2508" width="4.5703125" customWidth="1"/>
    <col min="2509" max="2509" width="5.5703125" customWidth="1"/>
    <col min="2510" max="2510" width="12" bestFit="1" customWidth="1"/>
    <col min="2511" max="2511" width="4.42578125" customWidth="1"/>
    <col min="2512" max="2512" width="3.42578125" customWidth="1"/>
    <col min="2513" max="2513" width="3.7109375" customWidth="1"/>
    <col min="2514" max="2514" width="3.5703125" customWidth="1"/>
    <col min="2515" max="2515" width="12" bestFit="1" customWidth="1"/>
    <col min="2516" max="2516" width="5.7109375" customWidth="1"/>
    <col min="2517" max="2517" width="3.85546875" customWidth="1"/>
    <col min="2518" max="2518" width="4.7109375" customWidth="1"/>
    <col min="2519" max="2521" width="12" bestFit="1" customWidth="1"/>
    <col min="2522" max="2522" width="3.5703125" customWidth="1"/>
    <col min="2523" max="2523" width="12" bestFit="1" customWidth="1"/>
    <col min="2524" max="2524" width="3.140625" customWidth="1"/>
    <col min="2525" max="2525" width="4.5703125" customWidth="1"/>
    <col min="2526" max="2526" width="4.85546875" customWidth="1"/>
    <col min="2527" max="2527" width="4.5703125" customWidth="1"/>
    <col min="2528" max="2528" width="5.5703125" customWidth="1"/>
    <col min="2529" max="2529" width="12" bestFit="1" customWidth="1"/>
    <col min="2530" max="2530" width="4.42578125" customWidth="1"/>
    <col min="2531" max="2531" width="3.42578125" customWidth="1"/>
    <col min="2532" max="2532" width="3.7109375" customWidth="1"/>
    <col min="2533" max="2533" width="3.5703125" customWidth="1"/>
    <col min="2534" max="2534" width="12" bestFit="1" customWidth="1"/>
    <col min="2535" max="2535" width="5.42578125" customWidth="1"/>
    <col min="2536" max="2536" width="3.85546875" customWidth="1"/>
    <col min="2537" max="2537" width="4.7109375" customWidth="1"/>
    <col min="2538" max="2540" width="12" bestFit="1" customWidth="1"/>
    <col min="2541" max="2541" width="3.5703125" customWidth="1"/>
    <col min="2542" max="2542" width="12" bestFit="1" customWidth="1"/>
    <col min="2543" max="2543" width="3.140625" customWidth="1"/>
    <col min="2544" max="2544" width="4.5703125" customWidth="1"/>
    <col min="2545" max="2545" width="4.85546875" customWidth="1"/>
    <col min="2546" max="2546" width="4.5703125" customWidth="1"/>
    <col min="2547" max="2547" width="5.5703125" customWidth="1"/>
    <col min="2548" max="2548" width="12" bestFit="1" customWidth="1"/>
    <col min="2549" max="2549" width="4.42578125" customWidth="1"/>
    <col min="2550" max="2550" width="3.42578125" customWidth="1"/>
    <col min="2551" max="2551" width="3.7109375" customWidth="1"/>
    <col min="2552" max="2552" width="3.5703125" customWidth="1"/>
    <col min="2553" max="2553" width="12" bestFit="1" customWidth="1"/>
    <col min="2554" max="2555" width="3.85546875" customWidth="1"/>
    <col min="2556" max="2556" width="4.7109375" customWidth="1"/>
    <col min="2557" max="2559" width="12" bestFit="1" customWidth="1"/>
    <col min="2560" max="2560" width="3.5703125" customWidth="1"/>
    <col min="2561" max="2561" width="12" bestFit="1" customWidth="1"/>
    <col min="2562" max="2562" width="3.140625" customWidth="1"/>
    <col min="2563" max="2563" width="4.5703125" customWidth="1"/>
    <col min="2564" max="2564" width="4.85546875" customWidth="1"/>
    <col min="2565" max="2565" width="4.5703125" customWidth="1"/>
    <col min="2566" max="2566" width="5.5703125" customWidth="1"/>
    <col min="2567" max="2567" width="12" bestFit="1" customWidth="1"/>
    <col min="2568" max="2568" width="4.42578125" customWidth="1"/>
    <col min="2569" max="2569" width="3.42578125" customWidth="1"/>
    <col min="2570" max="2570" width="3.7109375" customWidth="1"/>
    <col min="2571" max="2571" width="3.5703125" customWidth="1"/>
    <col min="2572" max="2572" width="12" bestFit="1" customWidth="1"/>
    <col min="2573" max="2573" width="5.7109375" customWidth="1"/>
    <col min="2574" max="2574" width="3.85546875" customWidth="1"/>
    <col min="2575" max="2575" width="4.7109375" customWidth="1"/>
    <col min="2576" max="2578" width="12" bestFit="1" customWidth="1"/>
    <col min="2579" max="2579" width="3.5703125" customWidth="1"/>
    <col min="2580" max="2580" width="12" bestFit="1" customWidth="1"/>
    <col min="2581" max="2581" width="3.140625" customWidth="1"/>
    <col min="2582" max="2582" width="4.5703125" customWidth="1"/>
    <col min="2583" max="2583" width="4.85546875" customWidth="1"/>
    <col min="2584" max="2584" width="4.5703125" customWidth="1"/>
    <col min="2585" max="2585" width="5.5703125" customWidth="1"/>
    <col min="2586" max="2586" width="12" bestFit="1" customWidth="1"/>
    <col min="2587" max="2587" width="4.42578125" customWidth="1"/>
    <col min="2588" max="2588" width="3.42578125" customWidth="1"/>
    <col min="2589" max="2589" width="3.7109375" customWidth="1"/>
    <col min="2590" max="2590" width="3.5703125" customWidth="1"/>
    <col min="2591" max="2591" width="12" bestFit="1" customWidth="1"/>
    <col min="2592" max="2592" width="3.7109375" customWidth="1"/>
    <col min="2593" max="2593" width="3.85546875" customWidth="1"/>
    <col min="2594" max="2594" width="4.7109375" customWidth="1"/>
    <col min="2595" max="2597" width="12" bestFit="1" customWidth="1"/>
    <col min="2598" max="2598" width="3.5703125" customWidth="1"/>
    <col min="2599" max="2599" width="12" bestFit="1" customWidth="1"/>
    <col min="2600" max="2600" width="3.140625" customWidth="1"/>
    <col min="2601" max="2601" width="4.5703125" customWidth="1"/>
    <col min="2602" max="2602" width="4.85546875" customWidth="1"/>
    <col min="2603" max="2603" width="4.5703125" customWidth="1"/>
    <col min="2604" max="2604" width="5.5703125" customWidth="1"/>
    <col min="2605" max="2605" width="12" bestFit="1" customWidth="1"/>
    <col min="2606" max="2606" width="4.42578125" customWidth="1"/>
    <col min="2607" max="2607" width="3.42578125" customWidth="1"/>
    <col min="2608" max="2608" width="3.7109375" customWidth="1"/>
    <col min="2609" max="2609" width="3.5703125" customWidth="1"/>
    <col min="2610" max="2610" width="12" bestFit="1" customWidth="1"/>
    <col min="2611" max="2611" width="5" customWidth="1"/>
    <col min="2612" max="2612" width="3.85546875" customWidth="1"/>
    <col min="2613" max="2613" width="4.7109375" customWidth="1"/>
    <col min="2614" max="2616" width="12" bestFit="1" customWidth="1"/>
    <col min="2617" max="2617" width="3.5703125" customWidth="1"/>
    <col min="2618" max="2618" width="12" bestFit="1" customWidth="1"/>
    <col min="2619" max="2619" width="3.140625" customWidth="1"/>
    <col min="2620" max="2620" width="4.5703125" customWidth="1"/>
    <col min="2621" max="2621" width="4.85546875" customWidth="1"/>
    <col min="2622" max="2622" width="4.5703125" customWidth="1"/>
    <col min="2623" max="2623" width="5.5703125" customWidth="1"/>
    <col min="2624" max="2624" width="12" bestFit="1" customWidth="1"/>
    <col min="2625" max="2625" width="4.42578125" customWidth="1"/>
    <col min="2626" max="2626" width="3.42578125" customWidth="1"/>
    <col min="2627" max="2627" width="3.7109375" customWidth="1"/>
    <col min="2628" max="2628" width="3.5703125" customWidth="1"/>
    <col min="2629" max="2629" width="12" bestFit="1" customWidth="1"/>
    <col min="2630" max="2630" width="6.42578125" customWidth="1"/>
    <col min="2631" max="2631" width="3.85546875" customWidth="1"/>
    <col min="2632" max="2632" width="4.7109375" customWidth="1"/>
    <col min="2633" max="2635" width="12" bestFit="1" customWidth="1"/>
    <col min="2636" max="2636" width="3.5703125" customWidth="1"/>
    <col min="2637" max="2637" width="12" bestFit="1" customWidth="1"/>
    <col min="2638" max="2638" width="3.140625" customWidth="1"/>
    <col min="2639" max="2639" width="4.5703125" customWidth="1"/>
    <col min="2640" max="2640" width="4.85546875" customWidth="1"/>
    <col min="2641" max="2641" width="4.5703125" customWidth="1"/>
    <col min="2642" max="2642" width="5.5703125" customWidth="1"/>
    <col min="2643" max="2643" width="12" bestFit="1" customWidth="1"/>
    <col min="2644" max="2644" width="4.42578125" customWidth="1"/>
    <col min="2645" max="2645" width="3.42578125" customWidth="1"/>
    <col min="2646" max="2646" width="3.7109375" customWidth="1"/>
    <col min="2647" max="2647" width="3.5703125" customWidth="1"/>
    <col min="2648" max="2648" width="12.5703125" bestFit="1" customWidth="1"/>
    <col min="2649" max="2649" width="6.7109375" customWidth="1"/>
    <col min="2650" max="2650" width="3.85546875" customWidth="1"/>
    <col min="2651" max="2651" width="4.7109375" customWidth="1"/>
    <col min="2652" max="2654" width="12" bestFit="1" customWidth="1"/>
    <col min="2655" max="2655" width="3.5703125" customWidth="1"/>
    <col min="2656" max="2656" width="12" bestFit="1" customWidth="1"/>
    <col min="2657" max="2657" width="3.140625" customWidth="1"/>
    <col min="2658" max="2658" width="4.5703125" customWidth="1"/>
    <col min="2659" max="2659" width="4.85546875" customWidth="1"/>
    <col min="2660" max="2660" width="4.5703125" customWidth="1"/>
    <col min="2661" max="2661" width="5.5703125" customWidth="1"/>
    <col min="2662" max="2662" width="12" bestFit="1" customWidth="1"/>
    <col min="2663" max="2663" width="4.42578125" customWidth="1"/>
    <col min="2664" max="2664" width="3.42578125" customWidth="1"/>
    <col min="2665" max="2665" width="3.7109375" customWidth="1"/>
    <col min="2666" max="2666" width="3.5703125" customWidth="1"/>
    <col min="2667" max="2667" width="12.85546875" bestFit="1" customWidth="1"/>
    <col min="2668" max="2668" width="6.42578125" customWidth="1"/>
    <col min="2669" max="2669" width="3.85546875" customWidth="1"/>
    <col min="2670" max="2670" width="4.7109375" customWidth="1"/>
    <col min="2671" max="2673" width="12" bestFit="1" customWidth="1"/>
    <col min="2674" max="2674" width="3.5703125" customWidth="1"/>
    <col min="2675" max="2675" width="12" bestFit="1" customWidth="1"/>
    <col min="2676" max="2676" width="3.140625" customWidth="1"/>
    <col min="2677" max="2677" width="4.5703125" customWidth="1"/>
    <col min="2678" max="2678" width="4.85546875" customWidth="1"/>
    <col min="2679" max="2679" width="4.5703125" customWidth="1"/>
    <col min="2680" max="2680" width="5.5703125" customWidth="1"/>
    <col min="2681" max="2681" width="12" bestFit="1" customWidth="1"/>
    <col min="2682" max="2682" width="4.42578125" customWidth="1"/>
    <col min="2683" max="2683" width="3.42578125" customWidth="1"/>
    <col min="2684" max="2684" width="3.7109375" customWidth="1"/>
    <col min="2685" max="2685" width="3.5703125" customWidth="1"/>
    <col min="2686" max="2686" width="12.5703125" bestFit="1" customWidth="1"/>
    <col min="2687" max="2687" width="7.42578125" customWidth="1"/>
    <col min="2688" max="2688" width="3.85546875" customWidth="1"/>
    <col min="2689" max="2689" width="4.7109375" customWidth="1"/>
    <col min="2690" max="2692" width="12" bestFit="1" customWidth="1"/>
    <col min="2693" max="2693" width="3.5703125" customWidth="1"/>
    <col min="2694" max="2694" width="12" bestFit="1" customWidth="1"/>
    <col min="2695" max="2695" width="3.140625" customWidth="1"/>
    <col min="2696" max="2696" width="4.5703125" customWidth="1"/>
    <col min="2697" max="2697" width="4.85546875" customWidth="1"/>
    <col min="2698" max="2698" width="4.5703125" customWidth="1"/>
    <col min="2699" max="2699" width="5.5703125" customWidth="1"/>
    <col min="2700" max="2700" width="12" bestFit="1" customWidth="1"/>
    <col min="2701" max="2701" width="4.42578125" customWidth="1"/>
    <col min="2702" max="2702" width="3.42578125" customWidth="1"/>
    <col min="2703" max="2703" width="3.7109375" customWidth="1"/>
    <col min="2704" max="2704" width="3.5703125" customWidth="1"/>
    <col min="2705" max="2705" width="13.5703125" bestFit="1" customWidth="1"/>
    <col min="2706" max="2706" width="5.140625" customWidth="1"/>
    <col min="2707" max="2707" width="3.85546875" customWidth="1"/>
    <col min="2708" max="2708" width="4.7109375" customWidth="1"/>
    <col min="2709" max="2711" width="12" bestFit="1" customWidth="1"/>
    <col min="2712" max="2712" width="3.5703125" customWidth="1"/>
    <col min="2713" max="2713" width="12" bestFit="1" customWidth="1"/>
    <col min="2714" max="2714" width="3.140625" customWidth="1"/>
    <col min="2715" max="2715" width="4.5703125" customWidth="1"/>
    <col min="2716" max="2716" width="4.85546875" customWidth="1"/>
    <col min="2717" max="2717" width="4.5703125" customWidth="1"/>
    <col min="2718" max="2718" width="5.5703125" customWidth="1"/>
    <col min="2719" max="2719" width="12" bestFit="1" customWidth="1"/>
    <col min="2720" max="2720" width="4.42578125" customWidth="1"/>
    <col min="2721" max="2721" width="3.42578125" customWidth="1"/>
    <col min="2722" max="2722" width="3.7109375" customWidth="1"/>
    <col min="2723" max="2723" width="3.5703125" customWidth="1"/>
    <col min="2724" max="2724" width="12" bestFit="1" customWidth="1"/>
    <col min="2725" max="2725" width="6.28515625" customWidth="1"/>
    <col min="2726" max="2726" width="3.85546875" customWidth="1"/>
    <col min="2727" max="2727" width="4.7109375" customWidth="1"/>
    <col min="2728" max="2730" width="12" bestFit="1" customWidth="1"/>
    <col min="2731" max="2731" width="3.5703125" customWidth="1"/>
    <col min="2732" max="2732" width="12" bestFit="1" customWidth="1"/>
    <col min="2733" max="2733" width="3.140625" customWidth="1"/>
    <col min="2734" max="2734" width="4.5703125" customWidth="1"/>
    <col min="2735" max="2735" width="4.85546875" customWidth="1"/>
    <col min="2736" max="2736" width="4.5703125" customWidth="1"/>
    <col min="2737" max="2737" width="5.5703125" customWidth="1"/>
    <col min="2738" max="2738" width="12" bestFit="1" customWidth="1"/>
    <col min="2739" max="2739" width="4.42578125" customWidth="1"/>
    <col min="2740" max="2740" width="3.42578125" customWidth="1"/>
    <col min="2741" max="2741" width="3.7109375" customWidth="1"/>
    <col min="2742" max="2742" width="3.5703125" customWidth="1"/>
    <col min="2743" max="2743" width="12.42578125" bestFit="1" customWidth="1"/>
    <col min="2744" max="2744" width="5.28515625" customWidth="1"/>
    <col min="2745" max="2745" width="3.85546875" customWidth="1"/>
    <col min="2746" max="2746" width="4.7109375" customWidth="1"/>
    <col min="2747" max="2749" width="12" bestFit="1" customWidth="1"/>
    <col min="2750" max="2750" width="3.5703125" customWidth="1"/>
    <col min="2751" max="2751" width="12" bestFit="1" customWidth="1"/>
    <col min="2752" max="2752" width="3.140625" customWidth="1"/>
    <col min="2753" max="2753" width="4.5703125" customWidth="1"/>
    <col min="2754" max="2754" width="4.85546875" customWidth="1"/>
    <col min="2755" max="2755" width="4.5703125" customWidth="1"/>
    <col min="2756" max="2756" width="5.5703125" customWidth="1"/>
    <col min="2757" max="2757" width="12" bestFit="1" customWidth="1"/>
    <col min="2758" max="2758" width="4.42578125" customWidth="1"/>
    <col min="2759" max="2759" width="3.42578125" customWidth="1"/>
    <col min="2760" max="2760" width="3.7109375" customWidth="1"/>
    <col min="2761" max="2761" width="3.5703125" customWidth="1"/>
    <col min="2762" max="2762" width="12" bestFit="1" customWidth="1"/>
    <col min="2763" max="2763" width="5.5703125" customWidth="1"/>
    <col min="2764" max="2764" width="3.85546875" customWidth="1"/>
    <col min="2765" max="2765" width="4.7109375" customWidth="1"/>
    <col min="2766" max="2768" width="12" bestFit="1" customWidth="1"/>
    <col min="2769" max="2769" width="3.5703125" customWidth="1"/>
    <col min="2770" max="2770" width="12" bestFit="1" customWidth="1"/>
    <col min="2771" max="2771" width="3.140625" customWidth="1"/>
    <col min="2772" max="2772" width="4.5703125" customWidth="1"/>
    <col min="2773" max="2773" width="4.85546875" customWidth="1"/>
    <col min="2774" max="2774" width="4.5703125" customWidth="1"/>
    <col min="2775" max="2775" width="5.5703125" customWidth="1"/>
    <col min="2776" max="2776" width="12" bestFit="1" customWidth="1"/>
    <col min="2777" max="2777" width="4.42578125" customWidth="1"/>
    <col min="2778" max="2778" width="3.42578125" customWidth="1"/>
    <col min="2779" max="2779" width="3.7109375" customWidth="1"/>
    <col min="2780" max="2780" width="3.5703125" customWidth="1"/>
    <col min="2781" max="2781" width="12" bestFit="1" customWidth="1"/>
    <col min="2782" max="2782" width="5.42578125" customWidth="1"/>
    <col min="2783" max="2783" width="3.85546875" customWidth="1"/>
    <col min="2784" max="2784" width="4.7109375" customWidth="1"/>
    <col min="2785" max="2787" width="12" bestFit="1" customWidth="1"/>
    <col min="2788" max="2788" width="3.5703125" customWidth="1"/>
    <col min="2789" max="2789" width="12" bestFit="1" customWidth="1"/>
    <col min="2790" max="2790" width="3.140625" customWidth="1"/>
    <col min="2791" max="2791" width="4.5703125" customWidth="1"/>
    <col min="2792" max="2792" width="4.85546875" customWidth="1"/>
    <col min="2793" max="2793" width="4.5703125" customWidth="1"/>
    <col min="2794" max="2794" width="5.5703125" customWidth="1"/>
    <col min="2795" max="2795" width="12" bestFit="1" customWidth="1"/>
    <col min="2796" max="2796" width="4.42578125" customWidth="1"/>
    <col min="2797" max="2797" width="3.42578125" customWidth="1"/>
    <col min="2798" max="2798" width="3.7109375" customWidth="1"/>
    <col min="2799" max="2799" width="3.5703125" customWidth="1"/>
    <col min="2800" max="2800" width="12" bestFit="1" customWidth="1"/>
    <col min="2801" max="2801" width="12.42578125" bestFit="1" customWidth="1"/>
    <col min="2802" max="2802" width="6.7109375" customWidth="1"/>
    <col min="2803" max="2803" width="3.85546875" customWidth="1"/>
    <col min="2804" max="2804" width="4.7109375" customWidth="1"/>
    <col min="2805" max="2807" width="12" bestFit="1" customWidth="1"/>
    <col min="2808" max="2808" width="3.5703125" customWidth="1"/>
    <col min="2809" max="2809" width="12" bestFit="1" customWidth="1"/>
    <col min="2810" max="2810" width="3.140625" customWidth="1"/>
    <col min="2811" max="2811" width="4.5703125" customWidth="1"/>
    <col min="2812" max="2812" width="4.85546875" customWidth="1"/>
    <col min="2813" max="2813" width="4.5703125" customWidth="1"/>
    <col min="2814" max="2814" width="5.5703125" customWidth="1"/>
    <col min="2815" max="2815" width="12" bestFit="1" customWidth="1"/>
    <col min="2816" max="2816" width="4.42578125" customWidth="1"/>
    <col min="2817" max="2817" width="3.42578125" customWidth="1"/>
    <col min="2818" max="2818" width="3.7109375" customWidth="1"/>
    <col min="2819" max="2819" width="3.5703125" customWidth="1"/>
    <col min="2820" max="2820" width="12" bestFit="1" customWidth="1"/>
    <col min="2821" max="2821" width="5.7109375" customWidth="1"/>
    <col min="2822" max="2822" width="3.85546875" customWidth="1"/>
    <col min="2823" max="2823" width="4.7109375" customWidth="1"/>
    <col min="2824" max="2826" width="12" bestFit="1" customWidth="1"/>
    <col min="2827" max="2827" width="3.5703125" customWidth="1"/>
    <col min="2828" max="2828" width="12" bestFit="1" customWidth="1"/>
    <col min="2829" max="2829" width="3.140625" customWidth="1"/>
    <col min="2830" max="2830" width="4.5703125" customWidth="1"/>
    <col min="2831" max="2831" width="4.85546875" customWidth="1"/>
    <col min="2832" max="2832" width="4.5703125" customWidth="1"/>
    <col min="2833" max="2833" width="5.5703125" customWidth="1"/>
    <col min="2834" max="2834" width="12" bestFit="1" customWidth="1"/>
    <col min="2835" max="2835" width="4.42578125" customWidth="1"/>
    <col min="2836" max="2836" width="3.42578125" customWidth="1"/>
    <col min="2837" max="2837" width="3.7109375" customWidth="1"/>
    <col min="2838" max="2838" width="3.5703125" customWidth="1"/>
    <col min="2839" max="2839" width="12" bestFit="1" customWidth="1"/>
    <col min="2840" max="2840" width="3.7109375" customWidth="1"/>
    <col min="2841" max="2841" width="3.85546875" customWidth="1"/>
    <col min="2842" max="2842" width="4.7109375" customWidth="1"/>
    <col min="2843" max="2845" width="12" bestFit="1" customWidth="1"/>
    <col min="2846" max="2846" width="3.5703125" customWidth="1"/>
    <col min="2847" max="2847" width="12" bestFit="1" customWidth="1"/>
    <col min="2848" max="2848" width="3.140625" customWidth="1"/>
    <col min="2849" max="2849" width="4.5703125" customWidth="1"/>
    <col min="2850" max="2850" width="4.85546875" customWidth="1"/>
    <col min="2851" max="2851" width="4.5703125" customWidth="1"/>
    <col min="2852" max="2852" width="5.5703125" customWidth="1"/>
    <col min="2853" max="2853" width="12" bestFit="1" customWidth="1"/>
    <col min="2854" max="2854" width="4.42578125" customWidth="1"/>
    <col min="2855" max="2855" width="3.42578125" customWidth="1"/>
    <col min="2856" max="2856" width="3.7109375" customWidth="1"/>
    <col min="2857" max="2857" width="3.5703125" customWidth="1"/>
    <col min="2858" max="2858" width="12" bestFit="1" customWidth="1"/>
    <col min="2859" max="2859" width="6.5703125" customWidth="1"/>
    <col min="2860" max="2860" width="3.85546875" customWidth="1"/>
    <col min="2861" max="2861" width="4.7109375" customWidth="1"/>
    <col min="2862" max="2864" width="12" bestFit="1" customWidth="1"/>
    <col min="2865" max="2865" width="3.5703125" customWidth="1"/>
    <col min="2866" max="2866" width="12" bestFit="1" customWidth="1"/>
    <col min="2867" max="2867" width="3.140625" customWidth="1"/>
    <col min="2868" max="2868" width="4.5703125" customWidth="1"/>
    <col min="2869" max="2869" width="4.85546875" customWidth="1"/>
    <col min="2870" max="2870" width="4.5703125" customWidth="1"/>
    <col min="2871" max="2871" width="5.5703125" customWidth="1"/>
    <col min="2872" max="2872" width="12" bestFit="1" customWidth="1"/>
    <col min="2873" max="2873" width="4.42578125" customWidth="1"/>
    <col min="2874" max="2874" width="3.42578125" customWidth="1"/>
    <col min="2875" max="2875" width="3.7109375" customWidth="1"/>
    <col min="2876" max="2876" width="3.5703125" customWidth="1"/>
    <col min="2877" max="2877" width="12.7109375" bestFit="1" customWidth="1"/>
    <col min="2878" max="2878" width="6.28515625" customWidth="1"/>
    <col min="2879" max="2879" width="3.85546875" customWidth="1"/>
    <col min="2880" max="2880" width="4.7109375" customWidth="1"/>
    <col min="2881" max="2883" width="12" bestFit="1" customWidth="1"/>
    <col min="2884" max="2884" width="3.5703125" customWidth="1"/>
    <col min="2885" max="2885" width="12" bestFit="1" customWidth="1"/>
    <col min="2886" max="2886" width="3.140625" customWidth="1"/>
    <col min="2887" max="2887" width="4.5703125" customWidth="1"/>
    <col min="2888" max="2888" width="4.85546875" customWidth="1"/>
    <col min="2889" max="2889" width="4.5703125" customWidth="1"/>
    <col min="2890" max="2890" width="5.5703125" customWidth="1"/>
    <col min="2891" max="2891" width="12" bestFit="1" customWidth="1"/>
    <col min="2892" max="2892" width="4.42578125" customWidth="1"/>
    <col min="2893" max="2893" width="3.42578125" customWidth="1"/>
    <col min="2894" max="2894" width="3.7109375" customWidth="1"/>
    <col min="2895" max="2895" width="3.5703125" customWidth="1"/>
    <col min="2896" max="2896" width="12.42578125" bestFit="1" customWidth="1"/>
    <col min="2897" max="2897" width="5.5703125" customWidth="1"/>
    <col min="2898" max="2898" width="3.85546875" customWidth="1"/>
    <col min="2899" max="2899" width="4.7109375" customWidth="1"/>
    <col min="2900" max="2902" width="12" bestFit="1" customWidth="1"/>
    <col min="2903" max="2903" width="3.5703125" customWidth="1"/>
    <col min="2904" max="2904" width="12" bestFit="1" customWidth="1"/>
    <col min="2905" max="2905" width="3.140625" customWidth="1"/>
    <col min="2906" max="2906" width="4.5703125" customWidth="1"/>
    <col min="2907" max="2907" width="4.85546875" customWidth="1"/>
    <col min="2908" max="2908" width="4.5703125" customWidth="1"/>
    <col min="2909" max="2909" width="5.5703125" customWidth="1"/>
    <col min="2910" max="2910" width="12" bestFit="1" customWidth="1"/>
    <col min="2911" max="2911" width="4.42578125" customWidth="1"/>
    <col min="2912" max="2912" width="3.42578125" customWidth="1"/>
    <col min="2913" max="2913" width="3.7109375" customWidth="1"/>
    <col min="2914" max="2914" width="3.5703125" customWidth="1"/>
    <col min="2915" max="2915" width="12" bestFit="1" customWidth="1"/>
    <col min="2916" max="2916" width="5.7109375" customWidth="1"/>
    <col min="2917" max="2917" width="3.85546875" customWidth="1"/>
    <col min="2918" max="2918" width="4.7109375" customWidth="1"/>
    <col min="2919" max="2921" width="12" bestFit="1" customWidth="1"/>
    <col min="2922" max="2922" width="3.5703125" customWidth="1"/>
    <col min="2923" max="2923" width="12" bestFit="1" customWidth="1"/>
    <col min="2924" max="2924" width="3.140625" customWidth="1"/>
    <col min="2925" max="2925" width="4.5703125" customWidth="1"/>
    <col min="2926" max="2926" width="4.85546875" customWidth="1"/>
    <col min="2927" max="2927" width="4.5703125" customWidth="1"/>
    <col min="2928" max="2928" width="5.5703125" customWidth="1"/>
    <col min="2929" max="2929" width="12" bestFit="1" customWidth="1"/>
    <col min="2930" max="2930" width="4.42578125" customWidth="1"/>
    <col min="2931" max="2931" width="3.42578125" customWidth="1"/>
    <col min="2932" max="2932" width="3.7109375" customWidth="1"/>
    <col min="2933" max="2933" width="3.5703125" customWidth="1"/>
    <col min="2934" max="2934" width="12" bestFit="1" customWidth="1"/>
    <col min="2935" max="2935" width="5.42578125" customWidth="1"/>
    <col min="2936" max="2936" width="3.85546875" customWidth="1"/>
    <col min="2937" max="2937" width="4.7109375" customWidth="1"/>
    <col min="2938" max="2940" width="12" bestFit="1" customWidth="1"/>
    <col min="2941" max="2941" width="3.5703125" customWidth="1"/>
    <col min="2942" max="2942" width="12" bestFit="1" customWidth="1"/>
    <col min="2943" max="2943" width="3.140625" customWidth="1"/>
    <col min="2944" max="2944" width="4.5703125" customWidth="1"/>
    <col min="2945" max="2945" width="4.85546875" customWidth="1"/>
    <col min="2946" max="2946" width="4.5703125" customWidth="1"/>
    <col min="2947" max="2947" width="5.5703125" customWidth="1"/>
    <col min="2948" max="2948" width="12" bestFit="1" customWidth="1"/>
    <col min="2949" max="2949" width="4.42578125" customWidth="1"/>
    <col min="2950" max="2950" width="3.42578125" customWidth="1"/>
    <col min="2951" max="2951" width="3.7109375" customWidth="1"/>
    <col min="2952" max="2952" width="3.5703125" customWidth="1"/>
    <col min="2953" max="2953" width="12" bestFit="1" customWidth="1"/>
    <col min="2954" max="2955" width="3.85546875" customWidth="1"/>
    <col min="2956" max="2956" width="4.7109375" customWidth="1"/>
    <col min="2957" max="2959" width="12" bestFit="1" customWidth="1"/>
    <col min="2960" max="2960" width="3.5703125" customWidth="1"/>
    <col min="2961" max="2961" width="12" bestFit="1" customWidth="1"/>
    <col min="2962" max="2962" width="3.140625" customWidth="1"/>
    <col min="2963" max="2963" width="4.5703125" customWidth="1"/>
    <col min="2964" max="2964" width="4.85546875" customWidth="1"/>
    <col min="2965" max="2965" width="4.5703125" customWidth="1"/>
    <col min="2966" max="2966" width="5.5703125" customWidth="1"/>
    <col min="2967" max="2967" width="12" bestFit="1" customWidth="1"/>
    <col min="2968" max="2968" width="4.42578125" customWidth="1"/>
    <col min="2969" max="2969" width="3.42578125" customWidth="1"/>
    <col min="2970" max="2970" width="3.7109375" customWidth="1"/>
    <col min="2971" max="2971" width="3.5703125" customWidth="1"/>
    <col min="2972" max="2972" width="12" bestFit="1" customWidth="1"/>
    <col min="2973" max="2973" width="5.7109375" customWidth="1"/>
    <col min="2974" max="2974" width="3.85546875" customWidth="1"/>
    <col min="2975" max="2975" width="4.7109375" customWidth="1"/>
    <col min="2976" max="2978" width="12" bestFit="1" customWidth="1"/>
    <col min="2979" max="2979" width="3.5703125" customWidth="1"/>
    <col min="2980" max="2980" width="12" bestFit="1" customWidth="1"/>
    <col min="2981" max="2981" width="3.140625" customWidth="1"/>
    <col min="2982" max="2982" width="4.5703125" customWidth="1"/>
    <col min="2983" max="2983" width="4.85546875" customWidth="1"/>
    <col min="2984" max="2984" width="4.5703125" customWidth="1"/>
    <col min="2985" max="2985" width="5.5703125" customWidth="1"/>
    <col min="2986" max="2986" width="12" bestFit="1" customWidth="1"/>
    <col min="2987" max="2987" width="4.42578125" customWidth="1"/>
    <col min="2988" max="2988" width="3.42578125" customWidth="1"/>
    <col min="2989" max="2989" width="3.7109375" customWidth="1"/>
    <col min="2990" max="2990" width="3.5703125" customWidth="1"/>
    <col min="2991" max="2991" width="12" bestFit="1" customWidth="1"/>
    <col min="2992" max="2992" width="3.7109375" customWidth="1"/>
    <col min="2993" max="2993" width="3.85546875" customWidth="1"/>
    <col min="2994" max="2994" width="4.7109375" customWidth="1"/>
    <col min="2995" max="2997" width="12" bestFit="1" customWidth="1"/>
    <col min="2998" max="2998" width="3.5703125" customWidth="1"/>
    <col min="2999" max="2999" width="12" bestFit="1" customWidth="1"/>
    <col min="3000" max="3000" width="3.140625" customWidth="1"/>
    <col min="3001" max="3001" width="4.5703125" customWidth="1"/>
    <col min="3002" max="3002" width="4.85546875" customWidth="1"/>
    <col min="3003" max="3003" width="4.5703125" customWidth="1"/>
    <col min="3004" max="3004" width="5.5703125" customWidth="1"/>
    <col min="3005" max="3005" width="12" bestFit="1" customWidth="1"/>
    <col min="3006" max="3006" width="4.42578125" customWidth="1"/>
    <col min="3007" max="3007" width="3.42578125" customWidth="1"/>
    <col min="3008" max="3008" width="3.7109375" customWidth="1"/>
    <col min="3009" max="3009" width="3.5703125" customWidth="1"/>
    <col min="3010" max="3010" width="12" bestFit="1" customWidth="1"/>
    <col min="3011" max="3011" width="5" customWidth="1"/>
    <col min="3012" max="3012" width="3.85546875" customWidth="1"/>
    <col min="3013" max="3013" width="4.7109375" customWidth="1"/>
    <col min="3014" max="3016" width="12" bestFit="1" customWidth="1"/>
    <col min="3017" max="3017" width="3.5703125" customWidth="1"/>
    <col min="3018" max="3018" width="12" bestFit="1" customWidth="1"/>
    <col min="3019" max="3019" width="3.140625" customWidth="1"/>
    <col min="3020" max="3020" width="4.5703125" customWidth="1"/>
    <col min="3021" max="3021" width="4.85546875" customWidth="1"/>
    <col min="3022" max="3022" width="4.5703125" customWidth="1"/>
    <col min="3023" max="3023" width="5.5703125" customWidth="1"/>
    <col min="3024" max="3024" width="12" bestFit="1" customWidth="1"/>
    <col min="3025" max="3025" width="4.42578125" customWidth="1"/>
    <col min="3026" max="3026" width="3.42578125" customWidth="1"/>
    <col min="3027" max="3027" width="3.7109375" customWidth="1"/>
    <col min="3028" max="3028" width="3.5703125" customWidth="1"/>
    <col min="3029" max="3029" width="12" bestFit="1" customWidth="1"/>
    <col min="3030" max="3030" width="6.42578125" customWidth="1"/>
    <col min="3031" max="3031" width="3.85546875" customWidth="1"/>
    <col min="3032" max="3032" width="4.7109375" customWidth="1"/>
    <col min="3033" max="3035" width="12" bestFit="1" customWidth="1"/>
    <col min="3036" max="3036" width="3.5703125" customWidth="1"/>
    <col min="3037" max="3037" width="12" bestFit="1" customWidth="1"/>
    <col min="3038" max="3038" width="3.140625" customWidth="1"/>
    <col min="3039" max="3039" width="4.5703125" customWidth="1"/>
    <col min="3040" max="3040" width="4.85546875" customWidth="1"/>
    <col min="3041" max="3041" width="4.5703125" customWidth="1"/>
    <col min="3042" max="3042" width="5.5703125" customWidth="1"/>
    <col min="3043" max="3043" width="12" bestFit="1" customWidth="1"/>
    <col min="3044" max="3044" width="4.42578125" customWidth="1"/>
    <col min="3045" max="3045" width="3.42578125" customWidth="1"/>
    <col min="3046" max="3046" width="3.7109375" customWidth="1"/>
    <col min="3047" max="3047" width="3.5703125" customWidth="1"/>
    <col min="3048" max="3048" width="12.5703125" bestFit="1" customWidth="1"/>
    <col min="3049" max="3049" width="6.7109375" customWidth="1"/>
    <col min="3050" max="3050" width="3.85546875" customWidth="1"/>
    <col min="3051" max="3051" width="4.7109375" customWidth="1"/>
    <col min="3052" max="3054" width="12" bestFit="1" customWidth="1"/>
    <col min="3055" max="3055" width="3.5703125" customWidth="1"/>
    <col min="3056" max="3056" width="12" bestFit="1" customWidth="1"/>
    <col min="3057" max="3057" width="3.140625" customWidth="1"/>
    <col min="3058" max="3058" width="4.5703125" customWidth="1"/>
    <col min="3059" max="3059" width="4.85546875" customWidth="1"/>
    <col min="3060" max="3060" width="4.5703125" customWidth="1"/>
    <col min="3061" max="3061" width="5.5703125" customWidth="1"/>
    <col min="3062" max="3062" width="12" bestFit="1" customWidth="1"/>
    <col min="3063" max="3063" width="4.42578125" customWidth="1"/>
    <col min="3064" max="3064" width="3.42578125" customWidth="1"/>
    <col min="3065" max="3065" width="3.7109375" customWidth="1"/>
    <col min="3066" max="3066" width="3.5703125" customWidth="1"/>
    <col min="3067" max="3067" width="12.85546875" bestFit="1" customWidth="1"/>
    <col min="3068" max="3068" width="6.42578125" customWidth="1"/>
    <col min="3069" max="3069" width="3.85546875" customWidth="1"/>
    <col min="3070" max="3070" width="4.7109375" customWidth="1"/>
    <col min="3071" max="3073" width="12" bestFit="1" customWidth="1"/>
    <col min="3074" max="3074" width="3.5703125" customWidth="1"/>
    <col min="3075" max="3075" width="12" bestFit="1" customWidth="1"/>
    <col min="3076" max="3076" width="3.140625" customWidth="1"/>
    <col min="3077" max="3077" width="4.5703125" customWidth="1"/>
    <col min="3078" max="3078" width="4.85546875" customWidth="1"/>
    <col min="3079" max="3079" width="4.5703125" customWidth="1"/>
    <col min="3080" max="3080" width="5.5703125" customWidth="1"/>
    <col min="3081" max="3081" width="12" bestFit="1" customWidth="1"/>
    <col min="3082" max="3082" width="4.42578125" customWidth="1"/>
    <col min="3083" max="3083" width="3.42578125" customWidth="1"/>
    <col min="3084" max="3084" width="3.7109375" customWidth="1"/>
    <col min="3085" max="3085" width="3.5703125" customWidth="1"/>
    <col min="3086" max="3086" width="12.5703125" bestFit="1" customWidth="1"/>
    <col min="3087" max="3087" width="7.42578125" customWidth="1"/>
    <col min="3088" max="3088" width="3.85546875" customWidth="1"/>
    <col min="3089" max="3089" width="4.7109375" customWidth="1"/>
    <col min="3090" max="3092" width="12" bestFit="1" customWidth="1"/>
    <col min="3093" max="3093" width="3.5703125" customWidth="1"/>
    <col min="3094" max="3094" width="12" bestFit="1" customWidth="1"/>
    <col min="3095" max="3095" width="3.140625" customWidth="1"/>
    <col min="3096" max="3096" width="4.5703125" customWidth="1"/>
    <col min="3097" max="3097" width="4.85546875" customWidth="1"/>
    <col min="3098" max="3098" width="4.5703125" customWidth="1"/>
    <col min="3099" max="3099" width="5.5703125" customWidth="1"/>
    <col min="3100" max="3100" width="12" bestFit="1" customWidth="1"/>
    <col min="3101" max="3101" width="4.42578125" customWidth="1"/>
    <col min="3102" max="3102" width="3.42578125" customWidth="1"/>
    <col min="3103" max="3103" width="3.7109375" customWidth="1"/>
    <col min="3104" max="3104" width="3.5703125" customWidth="1"/>
    <col min="3105" max="3105" width="13.5703125" bestFit="1" customWidth="1"/>
    <col min="3106" max="3106" width="5.140625" customWidth="1"/>
    <col min="3107" max="3107" width="3.85546875" customWidth="1"/>
    <col min="3108" max="3108" width="4.7109375" customWidth="1"/>
    <col min="3109" max="3111" width="12" bestFit="1" customWidth="1"/>
    <col min="3112" max="3112" width="3.5703125" customWidth="1"/>
    <col min="3113" max="3113" width="12" bestFit="1" customWidth="1"/>
    <col min="3114" max="3114" width="3.140625" customWidth="1"/>
    <col min="3115" max="3115" width="4.5703125" customWidth="1"/>
    <col min="3116" max="3116" width="4.85546875" customWidth="1"/>
    <col min="3117" max="3117" width="4.5703125" customWidth="1"/>
    <col min="3118" max="3118" width="5.5703125" customWidth="1"/>
    <col min="3119" max="3119" width="12" bestFit="1" customWidth="1"/>
    <col min="3120" max="3120" width="4.42578125" customWidth="1"/>
    <col min="3121" max="3121" width="3.42578125" customWidth="1"/>
    <col min="3122" max="3122" width="3.7109375" customWidth="1"/>
    <col min="3123" max="3123" width="3.5703125" customWidth="1"/>
    <col min="3124" max="3124" width="12" bestFit="1" customWidth="1"/>
    <col min="3125" max="3125" width="6.28515625" customWidth="1"/>
    <col min="3126" max="3126" width="3.85546875" customWidth="1"/>
    <col min="3127" max="3127" width="4.7109375" customWidth="1"/>
    <col min="3128" max="3130" width="12" bestFit="1" customWidth="1"/>
    <col min="3131" max="3131" width="3.5703125" customWidth="1"/>
    <col min="3132" max="3132" width="12" bestFit="1" customWidth="1"/>
    <col min="3133" max="3133" width="3.140625" customWidth="1"/>
    <col min="3134" max="3134" width="4.5703125" customWidth="1"/>
    <col min="3135" max="3135" width="4.85546875" customWidth="1"/>
    <col min="3136" max="3136" width="4.5703125" customWidth="1"/>
    <col min="3137" max="3137" width="5.5703125" customWidth="1"/>
    <col min="3138" max="3138" width="12" bestFit="1" customWidth="1"/>
    <col min="3139" max="3139" width="4.42578125" customWidth="1"/>
    <col min="3140" max="3140" width="3.42578125" customWidth="1"/>
    <col min="3141" max="3141" width="3.7109375" customWidth="1"/>
    <col min="3142" max="3142" width="3.5703125" customWidth="1"/>
    <col min="3143" max="3143" width="12.42578125" bestFit="1" customWidth="1"/>
    <col min="3144" max="3144" width="5.28515625" customWidth="1"/>
    <col min="3145" max="3145" width="3.85546875" customWidth="1"/>
    <col min="3146" max="3146" width="4.7109375" customWidth="1"/>
    <col min="3147" max="3149" width="12" bestFit="1" customWidth="1"/>
    <col min="3150" max="3150" width="3.5703125" customWidth="1"/>
    <col min="3151" max="3151" width="12" bestFit="1" customWidth="1"/>
    <col min="3152" max="3152" width="3.140625" customWidth="1"/>
    <col min="3153" max="3153" width="4.5703125" customWidth="1"/>
    <col min="3154" max="3154" width="4.85546875" customWidth="1"/>
    <col min="3155" max="3155" width="4.5703125" customWidth="1"/>
    <col min="3156" max="3156" width="5.5703125" customWidth="1"/>
    <col min="3157" max="3157" width="12" bestFit="1" customWidth="1"/>
    <col min="3158" max="3158" width="4.42578125" customWidth="1"/>
    <col min="3159" max="3159" width="3.42578125" customWidth="1"/>
    <col min="3160" max="3160" width="3.7109375" customWidth="1"/>
    <col min="3161" max="3161" width="3.5703125" customWidth="1"/>
    <col min="3162" max="3162" width="12" bestFit="1" customWidth="1"/>
    <col min="3163" max="3163" width="5.5703125" customWidth="1"/>
    <col min="3164" max="3164" width="3.85546875" customWidth="1"/>
    <col min="3165" max="3165" width="4.7109375" customWidth="1"/>
    <col min="3166" max="3168" width="12" bestFit="1" customWidth="1"/>
    <col min="3169" max="3169" width="3.5703125" customWidth="1"/>
    <col min="3170" max="3170" width="12" bestFit="1" customWidth="1"/>
    <col min="3171" max="3171" width="3.140625" customWidth="1"/>
    <col min="3172" max="3172" width="4.5703125" customWidth="1"/>
    <col min="3173" max="3173" width="4.85546875" customWidth="1"/>
    <col min="3174" max="3174" width="4.5703125" customWidth="1"/>
    <col min="3175" max="3175" width="5.5703125" customWidth="1"/>
    <col min="3176" max="3176" width="12" bestFit="1" customWidth="1"/>
    <col min="3177" max="3177" width="4.42578125" customWidth="1"/>
    <col min="3178" max="3178" width="3.42578125" customWidth="1"/>
    <col min="3179" max="3179" width="3.7109375" customWidth="1"/>
    <col min="3180" max="3180" width="3.5703125" customWidth="1"/>
    <col min="3181" max="3181" width="12" bestFit="1" customWidth="1"/>
    <col min="3182" max="3182" width="5.42578125" customWidth="1"/>
    <col min="3183" max="3183" width="3.85546875" customWidth="1"/>
    <col min="3184" max="3184" width="4.7109375" customWidth="1"/>
    <col min="3185" max="3187" width="12" bestFit="1" customWidth="1"/>
    <col min="3188" max="3188" width="3.5703125" customWidth="1"/>
    <col min="3189" max="3189" width="12" bestFit="1" customWidth="1"/>
    <col min="3190" max="3190" width="3.140625" customWidth="1"/>
    <col min="3191" max="3191" width="4.5703125" customWidth="1"/>
    <col min="3192" max="3192" width="4.85546875" customWidth="1"/>
    <col min="3193" max="3193" width="4.5703125" customWidth="1"/>
    <col min="3194" max="3194" width="5.5703125" customWidth="1"/>
    <col min="3195" max="3195" width="12" bestFit="1" customWidth="1"/>
    <col min="3196" max="3196" width="4.42578125" customWidth="1"/>
    <col min="3197" max="3197" width="3.42578125" customWidth="1"/>
    <col min="3198" max="3198" width="3.7109375" customWidth="1"/>
    <col min="3199" max="3199" width="3.5703125" customWidth="1"/>
    <col min="3200" max="3200" width="12" bestFit="1" customWidth="1"/>
    <col min="3201" max="3201" width="12.85546875" bestFit="1" customWidth="1"/>
    <col min="3202" max="3202" width="6.28515625" customWidth="1"/>
    <col min="3203" max="3203" width="3.85546875" customWidth="1"/>
    <col min="3204" max="3204" width="4.7109375" customWidth="1"/>
    <col min="3205" max="3207" width="12" bestFit="1" customWidth="1"/>
    <col min="3208" max="3208" width="3.5703125" customWidth="1"/>
    <col min="3209" max="3209" width="12" bestFit="1" customWidth="1"/>
    <col min="3210" max="3210" width="3.140625" customWidth="1"/>
    <col min="3211" max="3211" width="4.5703125" customWidth="1"/>
    <col min="3212" max="3212" width="4.85546875" customWidth="1"/>
    <col min="3213" max="3213" width="4.5703125" customWidth="1"/>
    <col min="3214" max="3214" width="5.5703125" customWidth="1"/>
    <col min="3215" max="3215" width="12" bestFit="1" customWidth="1"/>
    <col min="3216" max="3216" width="4.42578125" customWidth="1"/>
    <col min="3217" max="3217" width="3.42578125" customWidth="1"/>
    <col min="3218" max="3218" width="3.7109375" customWidth="1"/>
    <col min="3219" max="3219" width="3.5703125" customWidth="1"/>
    <col min="3220" max="3220" width="12" bestFit="1" customWidth="1"/>
    <col min="3221" max="3221" width="5.7109375" customWidth="1"/>
    <col min="3222" max="3222" width="3.85546875" customWidth="1"/>
    <col min="3223" max="3223" width="4.7109375" customWidth="1"/>
    <col min="3224" max="3226" width="12" bestFit="1" customWidth="1"/>
    <col min="3227" max="3227" width="3.5703125" customWidth="1"/>
    <col min="3228" max="3228" width="12" bestFit="1" customWidth="1"/>
    <col min="3229" max="3229" width="3.140625" customWidth="1"/>
    <col min="3230" max="3230" width="4.5703125" customWidth="1"/>
    <col min="3231" max="3231" width="4.85546875" customWidth="1"/>
    <col min="3232" max="3232" width="4.5703125" customWidth="1"/>
    <col min="3233" max="3233" width="5.5703125" customWidth="1"/>
    <col min="3234" max="3234" width="12" bestFit="1" customWidth="1"/>
    <col min="3235" max="3235" width="4.42578125" customWidth="1"/>
    <col min="3236" max="3236" width="3.42578125" customWidth="1"/>
    <col min="3237" max="3237" width="3.7109375" customWidth="1"/>
    <col min="3238" max="3238" width="3.5703125" customWidth="1"/>
    <col min="3239" max="3239" width="12" bestFit="1" customWidth="1"/>
    <col min="3240" max="3240" width="3.7109375" customWidth="1"/>
    <col min="3241" max="3241" width="3.85546875" customWidth="1"/>
    <col min="3242" max="3242" width="4.7109375" customWidth="1"/>
    <col min="3243" max="3245" width="12" bestFit="1" customWidth="1"/>
    <col min="3246" max="3246" width="3.5703125" customWidth="1"/>
    <col min="3247" max="3247" width="12" bestFit="1" customWidth="1"/>
    <col min="3248" max="3248" width="3.140625" customWidth="1"/>
    <col min="3249" max="3249" width="4.5703125" customWidth="1"/>
    <col min="3250" max="3250" width="4.85546875" customWidth="1"/>
    <col min="3251" max="3251" width="4.5703125" customWidth="1"/>
    <col min="3252" max="3252" width="5.5703125" customWidth="1"/>
    <col min="3253" max="3253" width="12" bestFit="1" customWidth="1"/>
    <col min="3254" max="3254" width="4.42578125" customWidth="1"/>
    <col min="3255" max="3255" width="3.42578125" customWidth="1"/>
    <col min="3256" max="3256" width="3.7109375" customWidth="1"/>
    <col min="3257" max="3257" width="3.5703125" customWidth="1"/>
    <col min="3258" max="3258" width="12" bestFit="1" customWidth="1"/>
    <col min="3259" max="3259" width="6.5703125" customWidth="1"/>
    <col min="3260" max="3260" width="3.85546875" customWidth="1"/>
    <col min="3261" max="3261" width="4.7109375" customWidth="1"/>
    <col min="3262" max="3264" width="12" bestFit="1" customWidth="1"/>
    <col min="3265" max="3265" width="3.5703125" customWidth="1"/>
    <col min="3266" max="3266" width="12" bestFit="1" customWidth="1"/>
    <col min="3267" max="3267" width="3.140625" customWidth="1"/>
    <col min="3268" max="3268" width="4.5703125" customWidth="1"/>
    <col min="3269" max="3269" width="4.85546875" customWidth="1"/>
    <col min="3270" max="3270" width="4.5703125" customWidth="1"/>
    <col min="3271" max="3271" width="5.5703125" customWidth="1"/>
    <col min="3272" max="3272" width="12" bestFit="1" customWidth="1"/>
    <col min="3273" max="3273" width="4.42578125" customWidth="1"/>
    <col min="3274" max="3274" width="3.42578125" customWidth="1"/>
    <col min="3275" max="3275" width="3.7109375" customWidth="1"/>
    <col min="3276" max="3276" width="3.5703125" customWidth="1"/>
    <col min="3277" max="3277" width="12.7109375" bestFit="1" customWidth="1"/>
    <col min="3278" max="3278" width="6.28515625" customWidth="1"/>
    <col min="3279" max="3279" width="3.85546875" customWidth="1"/>
    <col min="3280" max="3280" width="4.7109375" customWidth="1"/>
    <col min="3281" max="3283" width="12" bestFit="1" customWidth="1"/>
    <col min="3284" max="3284" width="3.5703125" customWidth="1"/>
    <col min="3285" max="3285" width="12" bestFit="1" customWidth="1"/>
    <col min="3286" max="3286" width="3.140625" customWidth="1"/>
    <col min="3287" max="3287" width="4.5703125" customWidth="1"/>
    <col min="3288" max="3288" width="4.85546875" customWidth="1"/>
    <col min="3289" max="3289" width="4.5703125" customWidth="1"/>
    <col min="3290" max="3290" width="5.5703125" customWidth="1"/>
    <col min="3291" max="3291" width="12" bestFit="1" customWidth="1"/>
    <col min="3292" max="3292" width="4.42578125" customWidth="1"/>
    <col min="3293" max="3293" width="3.42578125" customWidth="1"/>
    <col min="3294" max="3294" width="3.7109375" customWidth="1"/>
    <col min="3295" max="3295" width="3.5703125" customWidth="1"/>
    <col min="3296" max="3296" width="12.42578125" bestFit="1" customWidth="1"/>
    <col min="3297" max="3297" width="5.5703125" customWidth="1"/>
    <col min="3298" max="3298" width="3.85546875" customWidth="1"/>
    <col min="3299" max="3299" width="4.7109375" customWidth="1"/>
    <col min="3300" max="3302" width="12" bestFit="1" customWidth="1"/>
    <col min="3303" max="3303" width="3.5703125" customWidth="1"/>
    <col min="3304" max="3304" width="12" bestFit="1" customWidth="1"/>
    <col min="3305" max="3305" width="3.140625" customWidth="1"/>
    <col min="3306" max="3306" width="4.5703125" customWidth="1"/>
    <col min="3307" max="3307" width="4.85546875" customWidth="1"/>
    <col min="3308" max="3308" width="4.5703125" customWidth="1"/>
    <col min="3309" max="3309" width="5.5703125" customWidth="1"/>
    <col min="3310" max="3310" width="12" bestFit="1" customWidth="1"/>
    <col min="3311" max="3311" width="4.42578125" customWidth="1"/>
    <col min="3312" max="3312" width="3.42578125" customWidth="1"/>
    <col min="3313" max="3313" width="3.7109375" customWidth="1"/>
    <col min="3314" max="3314" width="3.5703125" customWidth="1"/>
    <col min="3315" max="3315" width="12" bestFit="1" customWidth="1"/>
    <col min="3316" max="3316" width="5.7109375" customWidth="1"/>
    <col min="3317" max="3317" width="3.85546875" customWidth="1"/>
    <col min="3318" max="3318" width="4.7109375" customWidth="1"/>
    <col min="3319" max="3321" width="12" bestFit="1" customWidth="1"/>
    <col min="3322" max="3322" width="3.5703125" customWidth="1"/>
    <col min="3323" max="3323" width="12" bestFit="1" customWidth="1"/>
    <col min="3324" max="3324" width="3.140625" customWidth="1"/>
    <col min="3325" max="3325" width="4.5703125" customWidth="1"/>
    <col min="3326" max="3326" width="4.85546875" customWidth="1"/>
    <col min="3327" max="3327" width="4.5703125" customWidth="1"/>
    <col min="3328" max="3328" width="5.5703125" customWidth="1"/>
    <col min="3329" max="3329" width="12" bestFit="1" customWidth="1"/>
    <col min="3330" max="3330" width="4.42578125" customWidth="1"/>
    <col min="3331" max="3331" width="3.42578125" customWidth="1"/>
    <col min="3332" max="3332" width="3.7109375" customWidth="1"/>
    <col min="3333" max="3333" width="3.5703125" customWidth="1"/>
    <col min="3334" max="3334" width="12" bestFit="1" customWidth="1"/>
    <col min="3335" max="3335" width="5.42578125" customWidth="1"/>
    <col min="3336" max="3336" width="3.85546875" customWidth="1"/>
    <col min="3337" max="3337" width="4.7109375" customWidth="1"/>
    <col min="3338" max="3340" width="12" bestFit="1" customWidth="1"/>
    <col min="3341" max="3341" width="3.5703125" customWidth="1"/>
    <col min="3342" max="3342" width="12" bestFit="1" customWidth="1"/>
    <col min="3343" max="3343" width="3.140625" customWidth="1"/>
    <col min="3344" max="3344" width="4.5703125" customWidth="1"/>
    <col min="3345" max="3345" width="4.85546875" customWidth="1"/>
    <col min="3346" max="3346" width="4.5703125" customWidth="1"/>
    <col min="3347" max="3347" width="5.5703125" customWidth="1"/>
    <col min="3348" max="3348" width="12" bestFit="1" customWidth="1"/>
    <col min="3349" max="3349" width="4.42578125" customWidth="1"/>
    <col min="3350" max="3350" width="3.42578125" customWidth="1"/>
    <col min="3351" max="3351" width="3.7109375" customWidth="1"/>
    <col min="3352" max="3352" width="3.5703125" customWidth="1"/>
    <col min="3353" max="3353" width="12" bestFit="1" customWidth="1"/>
    <col min="3354" max="3355" width="3.85546875" customWidth="1"/>
    <col min="3356" max="3356" width="4.7109375" customWidth="1"/>
    <col min="3357" max="3359" width="12" bestFit="1" customWidth="1"/>
    <col min="3360" max="3360" width="3.5703125" customWidth="1"/>
    <col min="3361" max="3361" width="12" bestFit="1" customWidth="1"/>
    <col min="3362" max="3362" width="3.140625" customWidth="1"/>
    <col min="3363" max="3363" width="4.5703125" customWidth="1"/>
    <col min="3364" max="3364" width="4.85546875" customWidth="1"/>
    <col min="3365" max="3365" width="4.5703125" customWidth="1"/>
    <col min="3366" max="3366" width="5.5703125" customWidth="1"/>
    <col min="3367" max="3367" width="12" bestFit="1" customWidth="1"/>
    <col min="3368" max="3368" width="4.42578125" customWidth="1"/>
    <col min="3369" max="3369" width="3.42578125" customWidth="1"/>
    <col min="3370" max="3370" width="3.7109375" customWidth="1"/>
    <col min="3371" max="3371" width="3.5703125" customWidth="1"/>
    <col min="3372" max="3372" width="12" bestFit="1" customWidth="1"/>
    <col min="3373" max="3373" width="5.7109375" customWidth="1"/>
    <col min="3374" max="3374" width="3.85546875" customWidth="1"/>
    <col min="3375" max="3375" width="4.7109375" customWidth="1"/>
    <col min="3376" max="3378" width="12" bestFit="1" customWidth="1"/>
    <col min="3379" max="3379" width="3.5703125" customWidth="1"/>
    <col min="3380" max="3380" width="12" bestFit="1" customWidth="1"/>
    <col min="3381" max="3381" width="3.140625" customWidth="1"/>
    <col min="3382" max="3382" width="4.5703125" customWidth="1"/>
    <col min="3383" max="3383" width="4.85546875" customWidth="1"/>
    <col min="3384" max="3384" width="4.5703125" customWidth="1"/>
    <col min="3385" max="3385" width="5.5703125" customWidth="1"/>
    <col min="3386" max="3386" width="12" bestFit="1" customWidth="1"/>
    <col min="3387" max="3387" width="4.42578125" customWidth="1"/>
    <col min="3388" max="3388" width="3.42578125" customWidth="1"/>
    <col min="3389" max="3389" width="3.7109375" customWidth="1"/>
    <col min="3390" max="3390" width="3.5703125" customWidth="1"/>
    <col min="3391" max="3391" width="12" bestFit="1" customWidth="1"/>
    <col min="3392" max="3392" width="3.7109375" customWidth="1"/>
    <col min="3393" max="3393" width="3.85546875" customWidth="1"/>
    <col min="3394" max="3394" width="4.7109375" customWidth="1"/>
    <col min="3395" max="3397" width="12" bestFit="1" customWidth="1"/>
    <col min="3398" max="3398" width="3.5703125" customWidth="1"/>
    <col min="3399" max="3399" width="12" bestFit="1" customWidth="1"/>
    <col min="3400" max="3400" width="3.140625" customWidth="1"/>
    <col min="3401" max="3401" width="4.5703125" customWidth="1"/>
    <col min="3402" max="3402" width="4.85546875" customWidth="1"/>
    <col min="3403" max="3403" width="4.5703125" customWidth="1"/>
    <col min="3404" max="3404" width="5.5703125" customWidth="1"/>
    <col min="3405" max="3405" width="12" bestFit="1" customWidth="1"/>
    <col min="3406" max="3406" width="4.42578125" customWidth="1"/>
    <col min="3407" max="3407" width="3.42578125" customWidth="1"/>
    <col min="3408" max="3408" width="3.7109375" customWidth="1"/>
    <col min="3409" max="3409" width="3.5703125" customWidth="1"/>
    <col min="3410" max="3410" width="12" bestFit="1" customWidth="1"/>
    <col min="3411" max="3411" width="5" customWidth="1"/>
    <col min="3412" max="3412" width="3.85546875" customWidth="1"/>
    <col min="3413" max="3413" width="4.7109375" customWidth="1"/>
    <col min="3414" max="3416" width="12" bestFit="1" customWidth="1"/>
    <col min="3417" max="3417" width="3.5703125" customWidth="1"/>
    <col min="3418" max="3418" width="12" bestFit="1" customWidth="1"/>
    <col min="3419" max="3419" width="3.140625" customWidth="1"/>
    <col min="3420" max="3420" width="4.5703125" customWidth="1"/>
    <col min="3421" max="3421" width="4.85546875" customWidth="1"/>
    <col min="3422" max="3422" width="4.5703125" customWidth="1"/>
    <col min="3423" max="3423" width="5.5703125" customWidth="1"/>
    <col min="3424" max="3424" width="12" bestFit="1" customWidth="1"/>
    <col min="3425" max="3425" width="4.42578125" customWidth="1"/>
    <col min="3426" max="3426" width="3.42578125" customWidth="1"/>
    <col min="3427" max="3427" width="3.7109375" customWidth="1"/>
    <col min="3428" max="3428" width="3.5703125" customWidth="1"/>
    <col min="3429" max="3429" width="12" bestFit="1" customWidth="1"/>
    <col min="3430" max="3430" width="6.42578125" customWidth="1"/>
    <col min="3431" max="3431" width="3.85546875" customWidth="1"/>
    <col min="3432" max="3432" width="4.7109375" customWidth="1"/>
    <col min="3433" max="3435" width="12" bestFit="1" customWidth="1"/>
    <col min="3436" max="3436" width="3.5703125" customWidth="1"/>
    <col min="3437" max="3437" width="12" bestFit="1" customWidth="1"/>
    <col min="3438" max="3438" width="3.140625" customWidth="1"/>
    <col min="3439" max="3439" width="4.5703125" customWidth="1"/>
    <col min="3440" max="3440" width="4.85546875" customWidth="1"/>
    <col min="3441" max="3441" width="4.5703125" customWidth="1"/>
    <col min="3442" max="3442" width="5.5703125" customWidth="1"/>
    <col min="3443" max="3443" width="12" bestFit="1" customWidth="1"/>
    <col min="3444" max="3444" width="4.42578125" customWidth="1"/>
    <col min="3445" max="3445" width="3.42578125" customWidth="1"/>
    <col min="3446" max="3446" width="3.7109375" customWidth="1"/>
    <col min="3447" max="3447" width="3.5703125" customWidth="1"/>
    <col min="3448" max="3448" width="12.5703125" bestFit="1" customWidth="1"/>
    <col min="3449" max="3449" width="6.7109375" customWidth="1"/>
    <col min="3450" max="3450" width="3.85546875" customWidth="1"/>
    <col min="3451" max="3451" width="4.7109375" customWidth="1"/>
    <col min="3452" max="3454" width="12" bestFit="1" customWidth="1"/>
    <col min="3455" max="3455" width="3.5703125" customWidth="1"/>
    <col min="3456" max="3456" width="12" bestFit="1" customWidth="1"/>
    <col min="3457" max="3457" width="3.140625" customWidth="1"/>
    <col min="3458" max="3458" width="4.5703125" customWidth="1"/>
    <col min="3459" max="3459" width="4.85546875" customWidth="1"/>
    <col min="3460" max="3460" width="4.5703125" customWidth="1"/>
    <col min="3461" max="3461" width="5.5703125" customWidth="1"/>
    <col min="3462" max="3462" width="12" bestFit="1" customWidth="1"/>
    <col min="3463" max="3463" width="4.42578125" customWidth="1"/>
    <col min="3464" max="3464" width="3.42578125" customWidth="1"/>
    <col min="3465" max="3465" width="3.7109375" customWidth="1"/>
    <col min="3466" max="3466" width="3.5703125" customWidth="1"/>
    <col min="3467" max="3467" width="12.85546875" bestFit="1" customWidth="1"/>
    <col min="3468" max="3468" width="6.42578125" customWidth="1"/>
    <col min="3469" max="3469" width="3.85546875" customWidth="1"/>
    <col min="3470" max="3470" width="4.7109375" customWidth="1"/>
    <col min="3471" max="3473" width="12" bestFit="1" customWidth="1"/>
    <col min="3474" max="3474" width="3.5703125" customWidth="1"/>
    <col min="3475" max="3475" width="12" bestFit="1" customWidth="1"/>
    <col min="3476" max="3476" width="3.140625" customWidth="1"/>
    <col min="3477" max="3477" width="4.5703125" customWidth="1"/>
    <col min="3478" max="3478" width="4.85546875" customWidth="1"/>
    <col min="3479" max="3479" width="4.5703125" customWidth="1"/>
    <col min="3480" max="3480" width="5.5703125" customWidth="1"/>
    <col min="3481" max="3481" width="12" bestFit="1" customWidth="1"/>
    <col min="3482" max="3482" width="4.42578125" customWidth="1"/>
    <col min="3483" max="3483" width="3.42578125" customWidth="1"/>
    <col min="3484" max="3484" width="3.7109375" customWidth="1"/>
    <col min="3485" max="3485" width="3.5703125" customWidth="1"/>
    <col min="3486" max="3486" width="12.5703125" bestFit="1" customWidth="1"/>
    <col min="3487" max="3487" width="7.42578125" customWidth="1"/>
    <col min="3488" max="3488" width="3.85546875" customWidth="1"/>
    <col min="3489" max="3489" width="4.7109375" customWidth="1"/>
    <col min="3490" max="3492" width="12" bestFit="1" customWidth="1"/>
    <col min="3493" max="3493" width="3.5703125" customWidth="1"/>
    <col min="3494" max="3494" width="12" bestFit="1" customWidth="1"/>
    <col min="3495" max="3495" width="3.140625" customWidth="1"/>
    <col min="3496" max="3496" width="4.5703125" customWidth="1"/>
    <col min="3497" max="3497" width="4.85546875" customWidth="1"/>
    <col min="3498" max="3498" width="4.5703125" customWidth="1"/>
    <col min="3499" max="3499" width="5.5703125" customWidth="1"/>
    <col min="3500" max="3500" width="12" bestFit="1" customWidth="1"/>
    <col min="3501" max="3501" width="4.42578125" customWidth="1"/>
    <col min="3502" max="3502" width="3.42578125" customWidth="1"/>
    <col min="3503" max="3503" width="3.7109375" customWidth="1"/>
    <col min="3504" max="3504" width="3.5703125" customWidth="1"/>
    <col min="3505" max="3505" width="13.5703125" bestFit="1" customWidth="1"/>
    <col min="3506" max="3506" width="5.140625" customWidth="1"/>
    <col min="3507" max="3507" width="3.85546875" customWidth="1"/>
    <col min="3508" max="3508" width="4.7109375" customWidth="1"/>
    <col min="3509" max="3511" width="12" bestFit="1" customWidth="1"/>
    <col min="3512" max="3512" width="3.5703125" customWidth="1"/>
    <col min="3513" max="3513" width="12" bestFit="1" customWidth="1"/>
    <col min="3514" max="3514" width="3.140625" customWidth="1"/>
    <col min="3515" max="3515" width="4.5703125" customWidth="1"/>
    <col min="3516" max="3516" width="4.85546875" customWidth="1"/>
    <col min="3517" max="3517" width="4.5703125" customWidth="1"/>
    <col min="3518" max="3518" width="5.5703125" customWidth="1"/>
    <col min="3519" max="3519" width="12" bestFit="1" customWidth="1"/>
    <col min="3520" max="3520" width="4.42578125" customWidth="1"/>
    <col min="3521" max="3521" width="3.42578125" customWidth="1"/>
    <col min="3522" max="3522" width="3.7109375" customWidth="1"/>
    <col min="3523" max="3523" width="3.5703125" customWidth="1"/>
    <col min="3524" max="3524" width="12" bestFit="1" customWidth="1"/>
    <col min="3525" max="3525" width="6.28515625" customWidth="1"/>
    <col min="3526" max="3526" width="3.85546875" customWidth="1"/>
    <col min="3527" max="3527" width="4.7109375" customWidth="1"/>
    <col min="3528" max="3530" width="12" bestFit="1" customWidth="1"/>
    <col min="3531" max="3531" width="3.5703125" customWidth="1"/>
    <col min="3532" max="3532" width="12" bestFit="1" customWidth="1"/>
    <col min="3533" max="3533" width="3.140625" customWidth="1"/>
    <col min="3534" max="3534" width="4.5703125" customWidth="1"/>
    <col min="3535" max="3535" width="4.85546875" customWidth="1"/>
    <col min="3536" max="3536" width="4.5703125" customWidth="1"/>
    <col min="3537" max="3537" width="5.5703125" customWidth="1"/>
    <col min="3538" max="3538" width="12" bestFit="1" customWidth="1"/>
    <col min="3539" max="3539" width="4.42578125" customWidth="1"/>
    <col min="3540" max="3540" width="3.42578125" customWidth="1"/>
    <col min="3541" max="3541" width="3.7109375" customWidth="1"/>
    <col min="3542" max="3542" width="3.5703125" customWidth="1"/>
    <col min="3543" max="3543" width="12.42578125" bestFit="1" customWidth="1"/>
    <col min="3544" max="3544" width="5.28515625" customWidth="1"/>
    <col min="3545" max="3545" width="3.85546875" customWidth="1"/>
    <col min="3546" max="3546" width="4.7109375" customWidth="1"/>
    <col min="3547" max="3549" width="12" bestFit="1" customWidth="1"/>
    <col min="3550" max="3550" width="3.5703125" customWidth="1"/>
    <col min="3551" max="3551" width="12" bestFit="1" customWidth="1"/>
    <col min="3552" max="3552" width="3.140625" customWidth="1"/>
    <col min="3553" max="3553" width="4.5703125" customWidth="1"/>
    <col min="3554" max="3554" width="4.85546875" customWidth="1"/>
    <col min="3555" max="3555" width="4.5703125" customWidth="1"/>
    <col min="3556" max="3556" width="5.5703125" customWidth="1"/>
    <col min="3557" max="3557" width="12" bestFit="1" customWidth="1"/>
    <col min="3558" max="3558" width="4.42578125" customWidth="1"/>
    <col min="3559" max="3559" width="3.42578125" customWidth="1"/>
    <col min="3560" max="3560" width="3.7109375" customWidth="1"/>
    <col min="3561" max="3561" width="3.5703125" customWidth="1"/>
    <col min="3562" max="3562" width="12" bestFit="1" customWidth="1"/>
    <col min="3563" max="3563" width="5.5703125" customWidth="1"/>
    <col min="3564" max="3564" width="3.85546875" customWidth="1"/>
    <col min="3565" max="3565" width="4.7109375" customWidth="1"/>
    <col min="3566" max="3568" width="12" bestFit="1" customWidth="1"/>
    <col min="3569" max="3569" width="3.5703125" customWidth="1"/>
    <col min="3570" max="3570" width="12" bestFit="1" customWidth="1"/>
    <col min="3571" max="3571" width="3.140625" customWidth="1"/>
    <col min="3572" max="3572" width="4.5703125" customWidth="1"/>
    <col min="3573" max="3573" width="4.85546875" customWidth="1"/>
    <col min="3574" max="3574" width="4.5703125" customWidth="1"/>
    <col min="3575" max="3575" width="5.5703125" customWidth="1"/>
    <col min="3576" max="3576" width="12" bestFit="1" customWidth="1"/>
    <col min="3577" max="3577" width="4.42578125" customWidth="1"/>
    <col min="3578" max="3578" width="3.42578125" customWidth="1"/>
    <col min="3579" max="3579" width="3.7109375" customWidth="1"/>
    <col min="3580" max="3580" width="3.5703125" customWidth="1"/>
    <col min="3581" max="3581" width="12" bestFit="1" customWidth="1"/>
    <col min="3582" max="3582" width="5.42578125" customWidth="1"/>
    <col min="3583" max="3583" width="3.85546875" customWidth="1"/>
    <col min="3584" max="3584" width="4.7109375" customWidth="1"/>
    <col min="3585" max="3587" width="12" bestFit="1" customWidth="1"/>
    <col min="3588" max="3588" width="3.5703125" customWidth="1"/>
    <col min="3589" max="3589" width="12" bestFit="1" customWidth="1"/>
    <col min="3590" max="3590" width="3.140625" customWidth="1"/>
    <col min="3591" max="3591" width="4.5703125" customWidth="1"/>
    <col min="3592" max="3592" width="4.85546875" customWidth="1"/>
    <col min="3593" max="3593" width="4.5703125" customWidth="1"/>
    <col min="3594" max="3594" width="5.5703125" customWidth="1"/>
    <col min="3595" max="3595" width="12" bestFit="1" customWidth="1"/>
    <col min="3596" max="3596" width="4.42578125" customWidth="1"/>
    <col min="3597" max="3597" width="3.42578125" customWidth="1"/>
    <col min="3598" max="3598" width="3.7109375" customWidth="1"/>
    <col min="3599" max="3599" width="3.5703125" customWidth="1"/>
    <col min="3600" max="3600" width="12" bestFit="1" customWidth="1"/>
    <col min="3601" max="3601" width="12.42578125" bestFit="1" customWidth="1"/>
    <col min="3602" max="3602" width="6.28515625" customWidth="1"/>
    <col min="3603" max="3603" width="3.85546875" customWidth="1"/>
    <col min="3604" max="3604" width="4.7109375" customWidth="1"/>
    <col min="3605" max="3607" width="12" bestFit="1" customWidth="1"/>
    <col min="3608" max="3608" width="3.5703125" customWidth="1"/>
    <col min="3609" max="3609" width="12" bestFit="1" customWidth="1"/>
    <col min="3610" max="3610" width="3.140625" customWidth="1"/>
    <col min="3611" max="3611" width="4.5703125" customWidth="1"/>
    <col min="3612" max="3612" width="4.85546875" customWidth="1"/>
    <col min="3613" max="3613" width="4.5703125" customWidth="1"/>
    <col min="3614" max="3614" width="5.5703125" customWidth="1"/>
    <col min="3615" max="3615" width="12" bestFit="1" customWidth="1"/>
    <col min="3616" max="3616" width="4.42578125" customWidth="1"/>
    <col min="3617" max="3617" width="3.42578125" customWidth="1"/>
    <col min="3618" max="3618" width="3.7109375" customWidth="1"/>
    <col min="3619" max="3619" width="3.5703125" customWidth="1"/>
    <col min="3620" max="3620" width="12" bestFit="1" customWidth="1"/>
    <col min="3621" max="3621" width="5.7109375" customWidth="1"/>
    <col min="3622" max="3622" width="3.85546875" customWidth="1"/>
    <col min="3623" max="3623" width="4.7109375" customWidth="1"/>
    <col min="3624" max="3626" width="12" bestFit="1" customWidth="1"/>
    <col min="3627" max="3627" width="3.5703125" customWidth="1"/>
    <col min="3628" max="3628" width="12" bestFit="1" customWidth="1"/>
    <col min="3629" max="3629" width="3.140625" customWidth="1"/>
    <col min="3630" max="3630" width="4.5703125" customWidth="1"/>
    <col min="3631" max="3631" width="4.85546875" customWidth="1"/>
    <col min="3632" max="3632" width="4.5703125" customWidth="1"/>
    <col min="3633" max="3633" width="5.5703125" customWidth="1"/>
    <col min="3634" max="3634" width="12" bestFit="1" customWidth="1"/>
    <col min="3635" max="3635" width="4.42578125" customWidth="1"/>
    <col min="3636" max="3636" width="3.42578125" customWidth="1"/>
    <col min="3637" max="3637" width="3.7109375" customWidth="1"/>
    <col min="3638" max="3638" width="3.5703125" customWidth="1"/>
    <col min="3639" max="3639" width="12" bestFit="1" customWidth="1"/>
    <col min="3640" max="3640" width="3.7109375" customWidth="1"/>
    <col min="3641" max="3641" width="3.85546875" customWidth="1"/>
    <col min="3642" max="3642" width="4.7109375" customWidth="1"/>
    <col min="3643" max="3645" width="12" bestFit="1" customWidth="1"/>
    <col min="3646" max="3646" width="3.5703125" customWidth="1"/>
    <col min="3647" max="3647" width="12" bestFit="1" customWidth="1"/>
    <col min="3648" max="3648" width="3.140625" customWidth="1"/>
    <col min="3649" max="3649" width="4.5703125" customWidth="1"/>
    <col min="3650" max="3650" width="4.85546875" customWidth="1"/>
    <col min="3651" max="3651" width="4.5703125" customWidth="1"/>
    <col min="3652" max="3652" width="5.5703125" customWidth="1"/>
    <col min="3653" max="3653" width="12" bestFit="1" customWidth="1"/>
    <col min="3654" max="3654" width="4.42578125" customWidth="1"/>
    <col min="3655" max="3655" width="3.42578125" customWidth="1"/>
    <col min="3656" max="3656" width="3.7109375" customWidth="1"/>
    <col min="3657" max="3657" width="3.5703125" customWidth="1"/>
    <col min="3658" max="3658" width="12" bestFit="1" customWidth="1"/>
    <col min="3659" max="3659" width="6.5703125" customWidth="1"/>
    <col min="3660" max="3660" width="3.85546875" customWidth="1"/>
    <col min="3661" max="3661" width="4.7109375" customWidth="1"/>
    <col min="3662" max="3664" width="12" bestFit="1" customWidth="1"/>
    <col min="3665" max="3665" width="3.5703125" customWidth="1"/>
    <col min="3666" max="3666" width="12" bestFit="1" customWidth="1"/>
    <col min="3667" max="3667" width="3.140625" customWidth="1"/>
    <col min="3668" max="3668" width="4.5703125" customWidth="1"/>
    <col min="3669" max="3669" width="4.85546875" customWidth="1"/>
    <col min="3670" max="3670" width="4.5703125" customWidth="1"/>
    <col min="3671" max="3671" width="5.5703125" customWidth="1"/>
    <col min="3672" max="3672" width="12" bestFit="1" customWidth="1"/>
    <col min="3673" max="3673" width="4.42578125" customWidth="1"/>
    <col min="3674" max="3674" width="3.42578125" customWidth="1"/>
    <col min="3675" max="3675" width="3.7109375" customWidth="1"/>
    <col min="3676" max="3676" width="3.5703125" customWidth="1"/>
    <col min="3677" max="3677" width="12.7109375" bestFit="1" customWidth="1"/>
    <col min="3678" max="3678" width="6.28515625" customWidth="1"/>
    <col min="3679" max="3679" width="3.85546875" customWidth="1"/>
    <col min="3680" max="3680" width="4.7109375" customWidth="1"/>
    <col min="3681" max="3683" width="12" bestFit="1" customWidth="1"/>
    <col min="3684" max="3684" width="3.5703125" customWidth="1"/>
    <col min="3685" max="3685" width="12" bestFit="1" customWidth="1"/>
    <col min="3686" max="3686" width="3.140625" customWidth="1"/>
    <col min="3687" max="3687" width="4.5703125" customWidth="1"/>
    <col min="3688" max="3688" width="4.85546875" customWidth="1"/>
    <col min="3689" max="3689" width="4.5703125" customWidth="1"/>
    <col min="3690" max="3690" width="5.5703125" customWidth="1"/>
    <col min="3691" max="3691" width="12" bestFit="1" customWidth="1"/>
    <col min="3692" max="3692" width="4.42578125" customWidth="1"/>
    <col min="3693" max="3693" width="3.42578125" customWidth="1"/>
    <col min="3694" max="3694" width="3.7109375" customWidth="1"/>
    <col min="3695" max="3695" width="3.5703125" customWidth="1"/>
    <col min="3696" max="3696" width="12.42578125" bestFit="1" customWidth="1"/>
    <col min="3697" max="3697" width="5.5703125" customWidth="1"/>
    <col min="3698" max="3698" width="3.85546875" customWidth="1"/>
    <col min="3699" max="3699" width="4.7109375" customWidth="1"/>
    <col min="3700" max="3702" width="12" bestFit="1" customWidth="1"/>
    <col min="3703" max="3703" width="3.5703125" customWidth="1"/>
    <col min="3704" max="3704" width="12" bestFit="1" customWidth="1"/>
    <col min="3705" max="3705" width="3.140625" customWidth="1"/>
    <col min="3706" max="3706" width="4.5703125" customWidth="1"/>
    <col min="3707" max="3707" width="4.85546875" customWidth="1"/>
    <col min="3708" max="3708" width="4.5703125" customWidth="1"/>
    <col min="3709" max="3709" width="5.5703125" customWidth="1"/>
    <col min="3710" max="3710" width="12" bestFit="1" customWidth="1"/>
    <col min="3711" max="3711" width="4.42578125" customWidth="1"/>
    <col min="3712" max="3712" width="3.42578125" customWidth="1"/>
    <col min="3713" max="3713" width="3.7109375" customWidth="1"/>
    <col min="3714" max="3714" width="3.5703125" customWidth="1"/>
    <col min="3715" max="3715" width="12" bestFit="1" customWidth="1"/>
    <col min="3716" max="3716" width="5.7109375" customWidth="1"/>
    <col min="3717" max="3717" width="3.85546875" customWidth="1"/>
    <col min="3718" max="3718" width="4.7109375" customWidth="1"/>
    <col min="3719" max="3721" width="12" bestFit="1" customWidth="1"/>
    <col min="3722" max="3722" width="3.5703125" customWidth="1"/>
    <col min="3723" max="3723" width="12" bestFit="1" customWidth="1"/>
    <col min="3724" max="3724" width="3.140625" customWidth="1"/>
    <col min="3725" max="3725" width="4.5703125" customWidth="1"/>
    <col min="3726" max="3726" width="4.85546875" customWidth="1"/>
    <col min="3727" max="3727" width="4.5703125" customWidth="1"/>
    <col min="3728" max="3728" width="5.5703125" customWidth="1"/>
    <col min="3729" max="3729" width="12" bestFit="1" customWidth="1"/>
    <col min="3730" max="3730" width="4.42578125" customWidth="1"/>
    <col min="3731" max="3731" width="3.42578125" customWidth="1"/>
    <col min="3732" max="3732" width="3.7109375" customWidth="1"/>
    <col min="3733" max="3733" width="3.5703125" customWidth="1"/>
    <col min="3734" max="3734" width="12" bestFit="1" customWidth="1"/>
    <col min="3735" max="3735" width="5.42578125" customWidth="1"/>
    <col min="3736" max="3736" width="3.85546875" customWidth="1"/>
    <col min="3737" max="3737" width="4.7109375" customWidth="1"/>
    <col min="3738" max="3740" width="12" bestFit="1" customWidth="1"/>
    <col min="3741" max="3741" width="3.5703125" customWidth="1"/>
    <col min="3742" max="3742" width="12" bestFit="1" customWidth="1"/>
    <col min="3743" max="3743" width="3.140625" customWidth="1"/>
    <col min="3744" max="3744" width="4.5703125" customWidth="1"/>
    <col min="3745" max="3745" width="4.85546875" customWidth="1"/>
    <col min="3746" max="3746" width="4.5703125" customWidth="1"/>
    <col min="3747" max="3747" width="5.5703125" customWidth="1"/>
    <col min="3748" max="3748" width="12" bestFit="1" customWidth="1"/>
    <col min="3749" max="3749" width="4.42578125" customWidth="1"/>
    <col min="3750" max="3750" width="3.42578125" customWidth="1"/>
    <col min="3751" max="3751" width="3.7109375" customWidth="1"/>
    <col min="3752" max="3752" width="3.5703125" customWidth="1"/>
    <col min="3753" max="3753" width="12" bestFit="1" customWidth="1"/>
    <col min="3754" max="3755" width="3.85546875" customWidth="1"/>
    <col min="3756" max="3756" width="4.7109375" customWidth="1"/>
    <col min="3757" max="3759" width="12" bestFit="1" customWidth="1"/>
    <col min="3760" max="3760" width="3.5703125" customWidth="1"/>
    <col min="3761" max="3761" width="12" bestFit="1" customWidth="1"/>
    <col min="3762" max="3762" width="3.140625" customWidth="1"/>
    <col min="3763" max="3763" width="4.5703125" customWidth="1"/>
    <col min="3764" max="3764" width="4.85546875" customWidth="1"/>
    <col min="3765" max="3765" width="4.5703125" customWidth="1"/>
    <col min="3766" max="3766" width="5.5703125" customWidth="1"/>
    <col min="3767" max="3767" width="12" bestFit="1" customWidth="1"/>
    <col min="3768" max="3768" width="4.42578125" customWidth="1"/>
    <col min="3769" max="3769" width="3.42578125" customWidth="1"/>
    <col min="3770" max="3770" width="3.7109375" customWidth="1"/>
    <col min="3771" max="3771" width="3.5703125" customWidth="1"/>
    <col min="3772" max="3772" width="12" bestFit="1" customWidth="1"/>
    <col min="3773" max="3773" width="5.7109375" customWidth="1"/>
    <col min="3774" max="3774" width="3.85546875" customWidth="1"/>
    <col min="3775" max="3775" width="4.7109375" customWidth="1"/>
    <col min="3776" max="3778" width="12" bestFit="1" customWidth="1"/>
    <col min="3779" max="3779" width="3.5703125" customWidth="1"/>
    <col min="3780" max="3780" width="12" bestFit="1" customWidth="1"/>
    <col min="3781" max="3781" width="3.140625" customWidth="1"/>
    <col min="3782" max="3782" width="4.5703125" customWidth="1"/>
    <col min="3783" max="3783" width="4.85546875" customWidth="1"/>
    <col min="3784" max="3784" width="4.5703125" customWidth="1"/>
    <col min="3785" max="3785" width="5.5703125" customWidth="1"/>
    <col min="3786" max="3786" width="12" bestFit="1" customWidth="1"/>
    <col min="3787" max="3787" width="4.42578125" customWidth="1"/>
    <col min="3788" max="3788" width="3.42578125" customWidth="1"/>
    <col min="3789" max="3789" width="3.7109375" customWidth="1"/>
    <col min="3790" max="3790" width="3.5703125" customWidth="1"/>
    <col min="3791" max="3791" width="12" bestFit="1" customWidth="1"/>
    <col min="3792" max="3792" width="3.7109375" customWidth="1"/>
    <col min="3793" max="3793" width="3.85546875" customWidth="1"/>
    <col min="3794" max="3794" width="4.7109375" customWidth="1"/>
    <col min="3795" max="3797" width="12" bestFit="1" customWidth="1"/>
    <col min="3798" max="3798" width="3.5703125" customWidth="1"/>
    <col min="3799" max="3799" width="12" bestFit="1" customWidth="1"/>
    <col min="3800" max="3800" width="3.140625" customWidth="1"/>
    <col min="3801" max="3801" width="4.5703125" customWidth="1"/>
    <col min="3802" max="3802" width="4.85546875" customWidth="1"/>
    <col min="3803" max="3803" width="4.5703125" customWidth="1"/>
    <col min="3804" max="3804" width="5.5703125" customWidth="1"/>
    <col min="3805" max="3805" width="12" bestFit="1" customWidth="1"/>
    <col min="3806" max="3806" width="4.42578125" customWidth="1"/>
    <col min="3807" max="3807" width="3.42578125" customWidth="1"/>
    <col min="3808" max="3808" width="3.7109375" customWidth="1"/>
    <col min="3809" max="3809" width="3.5703125" customWidth="1"/>
    <col min="3810" max="3810" width="12" bestFit="1" customWidth="1"/>
    <col min="3811" max="3811" width="5" customWidth="1"/>
    <col min="3812" max="3812" width="3.85546875" customWidth="1"/>
    <col min="3813" max="3813" width="4.7109375" customWidth="1"/>
    <col min="3814" max="3816" width="12" bestFit="1" customWidth="1"/>
    <col min="3817" max="3817" width="3.5703125" customWidth="1"/>
    <col min="3818" max="3818" width="12" bestFit="1" customWidth="1"/>
    <col min="3819" max="3819" width="3.140625" customWidth="1"/>
    <col min="3820" max="3820" width="4.5703125" customWidth="1"/>
    <col min="3821" max="3821" width="4.85546875" customWidth="1"/>
    <col min="3822" max="3822" width="4.5703125" customWidth="1"/>
    <col min="3823" max="3823" width="5.5703125" customWidth="1"/>
    <col min="3824" max="3824" width="12" bestFit="1" customWidth="1"/>
    <col min="3825" max="3825" width="4.42578125" customWidth="1"/>
    <col min="3826" max="3826" width="3.42578125" customWidth="1"/>
    <col min="3827" max="3827" width="3.7109375" customWidth="1"/>
    <col min="3828" max="3828" width="3.5703125" customWidth="1"/>
    <col min="3829" max="3829" width="12" bestFit="1" customWidth="1"/>
    <col min="3830" max="3830" width="6.42578125" customWidth="1"/>
    <col min="3831" max="3831" width="3.85546875" customWidth="1"/>
    <col min="3832" max="3832" width="4.7109375" customWidth="1"/>
    <col min="3833" max="3835" width="12" bestFit="1" customWidth="1"/>
    <col min="3836" max="3836" width="3.5703125" customWidth="1"/>
    <col min="3837" max="3837" width="12" bestFit="1" customWidth="1"/>
    <col min="3838" max="3838" width="3.140625" customWidth="1"/>
    <col min="3839" max="3839" width="4.5703125" customWidth="1"/>
    <col min="3840" max="3840" width="4.85546875" customWidth="1"/>
    <col min="3841" max="3841" width="4.5703125" customWidth="1"/>
    <col min="3842" max="3842" width="5.5703125" customWidth="1"/>
    <col min="3843" max="3843" width="12" bestFit="1" customWidth="1"/>
    <col min="3844" max="3844" width="4.42578125" customWidth="1"/>
    <col min="3845" max="3845" width="3.42578125" customWidth="1"/>
    <col min="3846" max="3846" width="3.7109375" customWidth="1"/>
    <col min="3847" max="3847" width="3.5703125" customWidth="1"/>
    <col min="3848" max="3848" width="12.5703125" bestFit="1" customWidth="1"/>
    <col min="3849" max="3849" width="6.7109375" customWidth="1"/>
    <col min="3850" max="3850" width="3.85546875" customWidth="1"/>
    <col min="3851" max="3851" width="4.7109375" customWidth="1"/>
    <col min="3852" max="3854" width="12" bestFit="1" customWidth="1"/>
    <col min="3855" max="3855" width="3.5703125" customWidth="1"/>
    <col min="3856" max="3856" width="12" bestFit="1" customWidth="1"/>
    <col min="3857" max="3857" width="3.140625" customWidth="1"/>
    <col min="3858" max="3858" width="4.5703125" customWidth="1"/>
    <col min="3859" max="3859" width="4.85546875" customWidth="1"/>
    <col min="3860" max="3860" width="4.5703125" customWidth="1"/>
    <col min="3861" max="3861" width="5.5703125" customWidth="1"/>
    <col min="3862" max="3862" width="12" bestFit="1" customWidth="1"/>
    <col min="3863" max="3863" width="4.42578125" customWidth="1"/>
    <col min="3864" max="3864" width="3.42578125" customWidth="1"/>
    <col min="3865" max="3865" width="3.7109375" customWidth="1"/>
    <col min="3866" max="3866" width="3.5703125" customWidth="1"/>
    <col min="3867" max="3867" width="12.85546875" bestFit="1" customWidth="1"/>
    <col min="3868" max="3868" width="6.42578125" customWidth="1"/>
    <col min="3869" max="3869" width="3.85546875" customWidth="1"/>
    <col min="3870" max="3870" width="4.7109375" customWidth="1"/>
    <col min="3871" max="3873" width="12" bestFit="1" customWidth="1"/>
    <col min="3874" max="3874" width="3.5703125" customWidth="1"/>
    <col min="3875" max="3875" width="12" bestFit="1" customWidth="1"/>
    <col min="3876" max="3876" width="3.140625" customWidth="1"/>
    <col min="3877" max="3877" width="4.5703125" customWidth="1"/>
    <col min="3878" max="3878" width="4.85546875" customWidth="1"/>
    <col min="3879" max="3879" width="4.5703125" customWidth="1"/>
    <col min="3880" max="3880" width="5.5703125" customWidth="1"/>
    <col min="3881" max="3881" width="12" bestFit="1" customWidth="1"/>
    <col min="3882" max="3882" width="4.42578125" customWidth="1"/>
    <col min="3883" max="3883" width="3.42578125" customWidth="1"/>
    <col min="3884" max="3884" width="3.7109375" customWidth="1"/>
    <col min="3885" max="3885" width="3.5703125" customWidth="1"/>
    <col min="3886" max="3886" width="12.5703125" bestFit="1" customWidth="1"/>
    <col min="3887" max="3887" width="7.42578125" customWidth="1"/>
    <col min="3888" max="3888" width="3.85546875" customWidth="1"/>
    <col min="3889" max="3889" width="4.7109375" customWidth="1"/>
    <col min="3890" max="3892" width="12" bestFit="1" customWidth="1"/>
    <col min="3893" max="3893" width="3.5703125" customWidth="1"/>
    <col min="3894" max="3894" width="12" bestFit="1" customWidth="1"/>
    <col min="3895" max="3895" width="3.140625" customWidth="1"/>
    <col min="3896" max="3896" width="4.5703125" customWidth="1"/>
    <col min="3897" max="3897" width="4.85546875" customWidth="1"/>
    <col min="3898" max="3898" width="4.5703125" customWidth="1"/>
    <col min="3899" max="3899" width="5.5703125" customWidth="1"/>
    <col min="3900" max="3900" width="12" bestFit="1" customWidth="1"/>
    <col min="3901" max="3901" width="4.42578125" customWidth="1"/>
    <col min="3902" max="3902" width="3.42578125" customWidth="1"/>
    <col min="3903" max="3903" width="3.7109375" customWidth="1"/>
    <col min="3904" max="3904" width="3.5703125" customWidth="1"/>
    <col min="3905" max="3905" width="13.5703125" bestFit="1" customWidth="1"/>
    <col min="3906" max="3906" width="5.140625" customWidth="1"/>
    <col min="3907" max="3907" width="3.85546875" customWidth="1"/>
    <col min="3908" max="3908" width="4.7109375" customWidth="1"/>
    <col min="3909" max="3911" width="12" bestFit="1" customWidth="1"/>
    <col min="3912" max="3912" width="3.5703125" customWidth="1"/>
    <col min="3913" max="3913" width="12" bestFit="1" customWidth="1"/>
    <col min="3914" max="3914" width="3.140625" customWidth="1"/>
    <col min="3915" max="3915" width="4.5703125" customWidth="1"/>
    <col min="3916" max="3916" width="4.85546875" customWidth="1"/>
    <col min="3917" max="3917" width="4.5703125" customWidth="1"/>
    <col min="3918" max="3918" width="5.5703125" customWidth="1"/>
    <col min="3919" max="3919" width="12" bestFit="1" customWidth="1"/>
    <col min="3920" max="3920" width="4.42578125" customWidth="1"/>
    <col min="3921" max="3921" width="3.42578125" customWidth="1"/>
    <col min="3922" max="3922" width="3.7109375" customWidth="1"/>
    <col min="3923" max="3923" width="3.5703125" customWidth="1"/>
    <col min="3924" max="3924" width="12" bestFit="1" customWidth="1"/>
    <col min="3925" max="3925" width="6.28515625" customWidth="1"/>
    <col min="3926" max="3926" width="3.85546875" customWidth="1"/>
    <col min="3927" max="3927" width="4.7109375" customWidth="1"/>
    <col min="3928" max="3930" width="12" bestFit="1" customWidth="1"/>
    <col min="3931" max="3931" width="3.5703125" customWidth="1"/>
    <col min="3932" max="3932" width="12" bestFit="1" customWidth="1"/>
    <col min="3933" max="3933" width="3.140625" customWidth="1"/>
    <col min="3934" max="3934" width="4.5703125" customWidth="1"/>
    <col min="3935" max="3935" width="4.85546875" customWidth="1"/>
    <col min="3936" max="3936" width="4.5703125" customWidth="1"/>
    <col min="3937" max="3937" width="5.5703125" customWidth="1"/>
    <col min="3938" max="3938" width="12" bestFit="1" customWidth="1"/>
    <col min="3939" max="3939" width="4.42578125" customWidth="1"/>
    <col min="3940" max="3940" width="3.42578125" customWidth="1"/>
    <col min="3941" max="3941" width="3.7109375" customWidth="1"/>
    <col min="3942" max="3942" width="3.5703125" customWidth="1"/>
    <col min="3943" max="3943" width="12.42578125" bestFit="1" customWidth="1"/>
    <col min="3944" max="3944" width="5.28515625" customWidth="1"/>
    <col min="3945" max="3945" width="3.85546875" customWidth="1"/>
    <col min="3946" max="3946" width="4.7109375" customWidth="1"/>
    <col min="3947" max="3949" width="12" bestFit="1" customWidth="1"/>
    <col min="3950" max="3950" width="3.5703125" customWidth="1"/>
    <col min="3951" max="3951" width="12" bestFit="1" customWidth="1"/>
    <col min="3952" max="3952" width="3.140625" customWidth="1"/>
    <col min="3953" max="3953" width="4.5703125" customWidth="1"/>
    <col min="3954" max="3954" width="4.85546875" customWidth="1"/>
    <col min="3955" max="3955" width="4.5703125" customWidth="1"/>
    <col min="3956" max="3956" width="5.5703125" customWidth="1"/>
    <col min="3957" max="3957" width="12" bestFit="1" customWidth="1"/>
    <col min="3958" max="3958" width="4.42578125" customWidth="1"/>
    <col min="3959" max="3959" width="3.42578125" customWidth="1"/>
    <col min="3960" max="3960" width="3.7109375" customWidth="1"/>
    <col min="3961" max="3961" width="3.5703125" customWidth="1"/>
    <col min="3962" max="3962" width="12" bestFit="1" customWidth="1"/>
    <col min="3963" max="3963" width="5.5703125" customWidth="1"/>
    <col min="3964" max="3964" width="3.85546875" customWidth="1"/>
    <col min="3965" max="3965" width="4.7109375" customWidth="1"/>
    <col min="3966" max="3968" width="12" bestFit="1" customWidth="1"/>
    <col min="3969" max="3969" width="3.5703125" customWidth="1"/>
    <col min="3970" max="3970" width="12" bestFit="1" customWidth="1"/>
    <col min="3971" max="3971" width="3.140625" customWidth="1"/>
    <col min="3972" max="3972" width="4.5703125" customWidth="1"/>
    <col min="3973" max="3973" width="4.85546875" customWidth="1"/>
    <col min="3974" max="3974" width="4.5703125" customWidth="1"/>
    <col min="3975" max="3975" width="5.5703125" customWidth="1"/>
    <col min="3976" max="3976" width="12" bestFit="1" customWidth="1"/>
    <col min="3977" max="3977" width="4.42578125" customWidth="1"/>
    <col min="3978" max="3978" width="3.42578125" customWidth="1"/>
    <col min="3979" max="3979" width="3.7109375" customWidth="1"/>
    <col min="3980" max="3980" width="3.5703125" customWidth="1"/>
    <col min="3981" max="3981" width="12" bestFit="1" customWidth="1"/>
    <col min="3982" max="3982" width="5.42578125" customWidth="1"/>
    <col min="3983" max="3983" width="3.85546875" customWidth="1"/>
    <col min="3984" max="3984" width="4.7109375" customWidth="1"/>
    <col min="3985" max="3987" width="12" bestFit="1" customWidth="1"/>
    <col min="3988" max="3988" width="3.5703125" customWidth="1"/>
    <col min="3989" max="3989" width="12" bestFit="1" customWidth="1"/>
    <col min="3990" max="3990" width="3.140625" customWidth="1"/>
    <col min="3991" max="3991" width="4.5703125" customWidth="1"/>
    <col min="3992" max="3992" width="4.85546875" customWidth="1"/>
    <col min="3993" max="3993" width="4.5703125" customWidth="1"/>
    <col min="3994" max="3994" width="5.5703125" customWidth="1"/>
    <col min="3995" max="3995" width="12" bestFit="1" customWidth="1"/>
    <col min="3996" max="3996" width="4.42578125" customWidth="1"/>
    <col min="3997" max="3997" width="3.42578125" customWidth="1"/>
    <col min="3998" max="3998" width="3.7109375" customWidth="1"/>
    <col min="3999" max="3999" width="3.5703125" customWidth="1"/>
    <col min="4000" max="4000" width="12" bestFit="1" customWidth="1"/>
    <col min="4001" max="4001" width="12.42578125" bestFit="1" customWidth="1"/>
    <col min="4002" max="4002" width="6.140625" customWidth="1"/>
    <col min="4003" max="4003" width="3.85546875" customWidth="1"/>
    <col min="4004" max="4004" width="4.7109375" customWidth="1"/>
    <col min="4005" max="4007" width="12" bestFit="1" customWidth="1"/>
    <col min="4008" max="4008" width="3.5703125" customWidth="1"/>
    <col min="4009" max="4009" width="12" bestFit="1" customWidth="1"/>
    <col min="4010" max="4010" width="3.140625" customWidth="1"/>
    <col min="4011" max="4011" width="4.5703125" customWidth="1"/>
    <col min="4012" max="4012" width="4.85546875" customWidth="1"/>
    <col min="4013" max="4013" width="4.5703125" customWidth="1"/>
    <col min="4014" max="4014" width="5.5703125" customWidth="1"/>
    <col min="4015" max="4015" width="12" bestFit="1" customWidth="1"/>
    <col min="4016" max="4016" width="4.42578125" customWidth="1"/>
    <col min="4017" max="4017" width="3.42578125" customWidth="1"/>
    <col min="4018" max="4018" width="3.7109375" customWidth="1"/>
    <col min="4019" max="4019" width="3.5703125" customWidth="1"/>
    <col min="4020" max="4020" width="12" bestFit="1" customWidth="1"/>
    <col min="4021" max="4021" width="5.7109375" customWidth="1"/>
    <col min="4022" max="4022" width="3.85546875" customWidth="1"/>
    <col min="4023" max="4023" width="4.7109375" customWidth="1"/>
    <col min="4024" max="4026" width="12" bestFit="1" customWidth="1"/>
    <col min="4027" max="4027" width="3.5703125" customWidth="1"/>
    <col min="4028" max="4028" width="12" bestFit="1" customWidth="1"/>
    <col min="4029" max="4029" width="3.140625" customWidth="1"/>
    <col min="4030" max="4030" width="4.5703125" customWidth="1"/>
    <col min="4031" max="4031" width="4.85546875" customWidth="1"/>
    <col min="4032" max="4032" width="4.5703125" customWidth="1"/>
    <col min="4033" max="4033" width="5.5703125" customWidth="1"/>
    <col min="4034" max="4034" width="12" bestFit="1" customWidth="1"/>
    <col min="4035" max="4035" width="4.42578125" customWidth="1"/>
    <col min="4036" max="4036" width="3.42578125" customWidth="1"/>
    <col min="4037" max="4037" width="3.7109375" customWidth="1"/>
    <col min="4038" max="4038" width="3.5703125" customWidth="1"/>
    <col min="4039" max="4039" width="12" bestFit="1" customWidth="1"/>
    <col min="4040" max="4040" width="3.7109375" customWidth="1"/>
    <col min="4041" max="4041" width="3.85546875" customWidth="1"/>
    <col min="4042" max="4042" width="4.7109375" customWidth="1"/>
    <col min="4043" max="4045" width="12" bestFit="1" customWidth="1"/>
    <col min="4046" max="4046" width="3.5703125" customWidth="1"/>
    <col min="4047" max="4047" width="12" bestFit="1" customWidth="1"/>
    <col min="4048" max="4048" width="3.140625" customWidth="1"/>
    <col min="4049" max="4049" width="4.5703125" customWidth="1"/>
    <col min="4050" max="4050" width="4.85546875" customWidth="1"/>
    <col min="4051" max="4051" width="4.5703125" customWidth="1"/>
    <col min="4052" max="4052" width="5.5703125" customWidth="1"/>
    <col min="4053" max="4053" width="12" bestFit="1" customWidth="1"/>
    <col min="4054" max="4054" width="4.42578125" customWidth="1"/>
    <col min="4055" max="4055" width="3.42578125" customWidth="1"/>
    <col min="4056" max="4056" width="3.7109375" customWidth="1"/>
    <col min="4057" max="4057" width="3.5703125" customWidth="1"/>
    <col min="4058" max="4058" width="12" bestFit="1" customWidth="1"/>
    <col min="4059" max="4059" width="6.5703125" customWidth="1"/>
    <col min="4060" max="4060" width="3.85546875" customWidth="1"/>
    <col min="4061" max="4061" width="4.7109375" customWidth="1"/>
    <col min="4062" max="4064" width="12" bestFit="1" customWidth="1"/>
    <col min="4065" max="4065" width="3.5703125" customWidth="1"/>
    <col min="4066" max="4066" width="12" bestFit="1" customWidth="1"/>
    <col min="4067" max="4067" width="3.140625" customWidth="1"/>
    <col min="4068" max="4068" width="4.5703125" customWidth="1"/>
    <col min="4069" max="4069" width="4.85546875" customWidth="1"/>
    <col min="4070" max="4070" width="4.5703125" customWidth="1"/>
    <col min="4071" max="4071" width="5.5703125" customWidth="1"/>
    <col min="4072" max="4072" width="12" bestFit="1" customWidth="1"/>
    <col min="4073" max="4073" width="4.42578125" customWidth="1"/>
    <col min="4074" max="4074" width="3.42578125" customWidth="1"/>
    <col min="4075" max="4075" width="3.7109375" customWidth="1"/>
    <col min="4076" max="4076" width="3.5703125" customWidth="1"/>
    <col min="4077" max="4077" width="12.7109375" bestFit="1" customWidth="1"/>
    <col min="4078" max="4078" width="6.28515625" customWidth="1"/>
    <col min="4079" max="4079" width="3.85546875" customWidth="1"/>
    <col min="4080" max="4080" width="4.7109375" customWidth="1"/>
    <col min="4081" max="4083" width="12" bestFit="1" customWidth="1"/>
    <col min="4084" max="4084" width="3.5703125" customWidth="1"/>
    <col min="4085" max="4085" width="12" bestFit="1" customWidth="1"/>
    <col min="4086" max="4086" width="3.140625" customWidth="1"/>
    <col min="4087" max="4087" width="4.5703125" customWidth="1"/>
    <col min="4088" max="4088" width="4.85546875" customWidth="1"/>
    <col min="4089" max="4089" width="4.5703125" customWidth="1"/>
    <col min="4090" max="4090" width="5.5703125" customWidth="1"/>
    <col min="4091" max="4091" width="12" bestFit="1" customWidth="1"/>
    <col min="4092" max="4092" width="4.42578125" customWidth="1"/>
    <col min="4093" max="4093" width="3.42578125" customWidth="1"/>
    <col min="4094" max="4094" width="3.7109375" customWidth="1"/>
    <col min="4095" max="4095" width="3.5703125" customWidth="1"/>
    <col min="4096" max="4096" width="12.42578125" bestFit="1" customWidth="1"/>
    <col min="4097" max="4097" width="5.5703125" customWidth="1"/>
    <col min="4098" max="4098" width="3.85546875" customWidth="1"/>
    <col min="4099" max="4099" width="4.7109375" customWidth="1"/>
    <col min="4100" max="4102" width="12" bestFit="1" customWidth="1"/>
    <col min="4103" max="4103" width="3.5703125" customWidth="1"/>
    <col min="4104" max="4104" width="12" bestFit="1" customWidth="1"/>
    <col min="4105" max="4105" width="3.140625" customWidth="1"/>
    <col min="4106" max="4106" width="4.5703125" customWidth="1"/>
    <col min="4107" max="4107" width="4.85546875" customWidth="1"/>
    <col min="4108" max="4108" width="4.5703125" customWidth="1"/>
    <col min="4109" max="4109" width="5.5703125" customWidth="1"/>
    <col min="4110" max="4110" width="12" bestFit="1" customWidth="1"/>
    <col min="4111" max="4111" width="4.42578125" customWidth="1"/>
    <col min="4112" max="4112" width="3.42578125" customWidth="1"/>
    <col min="4113" max="4113" width="3.7109375" customWidth="1"/>
    <col min="4114" max="4114" width="3.5703125" customWidth="1"/>
    <col min="4115" max="4115" width="12" bestFit="1" customWidth="1"/>
    <col min="4116" max="4116" width="5.7109375" customWidth="1"/>
    <col min="4117" max="4117" width="3.85546875" customWidth="1"/>
    <col min="4118" max="4118" width="4.7109375" customWidth="1"/>
    <col min="4119" max="4121" width="12" bestFit="1" customWidth="1"/>
    <col min="4122" max="4122" width="3.5703125" customWidth="1"/>
    <col min="4123" max="4123" width="12" bestFit="1" customWidth="1"/>
    <col min="4124" max="4124" width="3.140625" customWidth="1"/>
    <col min="4125" max="4125" width="4.5703125" customWidth="1"/>
    <col min="4126" max="4126" width="4.85546875" customWidth="1"/>
    <col min="4127" max="4127" width="4.5703125" customWidth="1"/>
    <col min="4128" max="4128" width="5.5703125" customWidth="1"/>
    <col min="4129" max="4129" width="12" bestFit="1" customWidth="1"/>
    <col min="4130" max="4130" width="4.42578125" customWidth="1"/>
    <col min="4131" max="4131" width="3.42578125" customWidth="1"/>
    <col min="4132" max="4132" width="3.7109375" customWidth="1"/>
    <col min="4133" max="4133" width="3.5703125" customWidth="1"/>
    <col min="4134" max="4134" width="12" bestFit="1" customWidth="1"/>
    <col min="4135" max="4135" width="5.42578125" customWidth="1"/>
    <col min="4136" max="4136" width="3.85546875" customWidth="1"/>
    <col min="4137" max="4137" width="4.7109375" customWidth="1"/>
    <col min="4138" max="4140" width="12" bestFit="1" customWidth="1"/>
    <col min="4141" max="4141" width="3.5703125" customWidth="1"/>
    <col min="4142" max="4142" width="12" bestFit="1" customWidth="1"/>
    <col min="4143" max="4143" width="3.140625" customWidth="1"/>
    <col min="4144" max="4144" width="4.5703125" customWidth="1"/>
    <col min="4145" max="4145" width="4.85546875" customWidth="1"/>
    <col min="4146" max="4146" width="4.5703125" customWidth="1"/>
    <col min="4147" max="4147" width="5.5703125" customWidth="1"/>
    <col min="4148" max="4148" width="12" bestFit="1" customWidth="1"/>
    <col min="4149" max="4149" width="4.42578125" customWidth="1"/>
    <col min="4150" max="4150" width="3.42578125" customWidth="1"/>
    <col min="4151" max="4151" width="3.7109375" customWidth="1"/>
    <col min="4152" max="4152" width="3.5703125" customWidth="1"/>
    <col min="4153" max="4153" width="12" bestFit="1" customWidth="1"/>
    <col min="4154" max="4155" width="3.85546875" customWidth="1"/>
    <col min="4156" max="4156" width="4.7109375" customWidth="1"/>
    <col min="4157" max="4159" width="12" bestFit="1" customWidth="1"/>
    <col min="4160" max="4160" width="3.5703125" customWidth="1"/>
    <col min="4161" max="4161" width="12" bestFit="1" customWidth="1"/>
    <col min="4162" max="4162" width="3.140625" customWidth="1"/>
    <col min="4163" max="4163" width="4.5703125" customWidth="1"/>
    <col min="4164" max="4164" width="4.85546875" customWidth="1"/>
    <col min="4165" max="4165" width="4.5703125" customWidth="1"/>
    <col min="4166" max="4166" width="5.5703125" customWidth="1"/>
    <col min="4167" max="4167" width="12" bestFit="1" customWidth="1"/>
    <col min="4168" max="4168" width="4.42578125" customWidth="1"/>
    <col min="4169" max="4169" width="3.42578125" customWidth="1"/>
    <col min="4170" max="4170" width="3.7109375" customWidth="1"/>
    <col min="4171" max="4171" width="3.5703125" customWidth="1"/>
    <col min="4172" max="4172" width="12" bestFit="1" customWidth="1"/>
    <col min="4173" max="4173" width="5.7109375" customWidth="1"/>
    <col min="4174" max="4174" width="3.85546875" customWidth="1"/>
    <col min="4175" max="4175" width="4.7109375" customWidth="1"/>
    <col min="4176" max="4178" width="12" bestFit="1" customWidth="1"/>
    <col min="4179" max="4179" width="3.5703125" customWidth="1"/>
    <col min="4180" max="4180" width="12" bestFit="1" customWidth="1"/>
    <col min="4181" max="4181" width="3.140625" customWidth="1"/>
    <col min="4182" max="4182" width="4.5703125" customWidth="1"/>
    <col min="4183" max="4183" width="4.85546875" customWidth="1"/>
    <col min="4184" max="4184" width="4.5703125" customWidth="1"/>
    <col min="4185" max="4185" width="5.5703125" customWidth="1"/>
    <col min="4186" max="4186" width="12" bestFit="1" customWidth="1"/>
    <col min="4187" max="4187" width="4.42578125" customWidth="1"/>
    <col min="4188" max="4188" width="3.42578125" customWidth="1"/>
    <col min="4189" max="4189" width="3.7109375" customWidth="1"/>
    <col min="4190" max="4190" width="3.5703125" customWidth="1"/>
    <col min="4191" max="4191" width="12" bestFit="1" customWidth="1"/>
    <col min="4192" max="4192" width="3.7109375" customWidth="1"/>
    <col min="4193" max="4193" width="3.85546875" customWidth="1"/>
    <col min="4194" max="4194" width="4.7109375" customWidth="1"/>
    <col min="4195" max="4197" width="12" bestFit="1" customWidth="1"/>
    <col min="4198" max="4198" width="3.5703125" customWidth="1"/>
    <col min="4199" max="4199" width="12" bestFit="1" customWidth="1"/>
    <col min="4200" max="4200" width="3.140625" customWidth="1"/>
    <col min="4201" max="4201" width="4.5703125" customWidth="1"/>
    <col min="4202" max="4202" width="4.85546875" customWidth="1"/>
    <col min="4203" max="4203" width="4.5703125" customWidth="1"/>
    <col min="4204" max="4204" width="5.5703125" customWidth="1"/>
    <col min="4205" max="4205" width="12" bestFit="1" customWidth="1"/>
    <col min="4206" max="4206" width="4.42578125" customWidth="1"/>
    <col min="4207" max="4207" width="3.42578125" customWidth="1"/>
    <col min="4208" max="4208" width="3.7109375" customWidth="1"/>
    <col min="4209" max="4209" width="3.5703125" customWidth="1"/>
    <col min="4210" max="4210" width="12" bestFit="1" customWidth="1"/>
    <col min="4211" max="4211" width="5" customWidth="1"/>
    <col min="4212" max="4212" width="3.85546875" customWidth="1"/>
    <col min="4213" max="4213" width="4.7109375" customWidth="1"/>
    <col min="4214" max="4216" width="12" bestFit="1" customWidth="1"/>
    <col min="4217" max="4217" width="3.5703125" customWidth="1"/>
    <col min="4218" max="4218" width="12" bestFit="1" customWidth="1"/>
    <col min="4219" max="4219" width="3.140625" customWidth="1"/>
    <col min="4220" max="4220" width="4.5703125" customWidth="1"/>
    <col min="4221" max="4221" width="4.85546875" customWidth="1"/>
    <col min="4222" max="4222" width="4.5703125" customWidth="1"/>
    <col min="4223" max="4223" width="5.5703125" customWidth="1"/>
    <col min="4224" max="4224" width="12" bestFit="1" customWidth="1"/>
    <col min="4225" max="4225" width="4.42578125" customWidth="1"/>
    <col min="4226" max="4226" width="3.42578125" customWidth="1"/>
    <col min="4227" max="4227" width="3.7109375" customWidth="1"/>
    <col min="4228" max="4228" width="3.5703125" customWidth="1"/>
    <col min="4229" max="4229" width="12" bestFit="1" customWidth="1"/>
    <col min="4230" max="4230" width="6.42578125" customWidth="1"/>
    <col min="4231" max="4231" width="3.85546875" customWidth="1"/>
    <col min="4232" max="4232" width="4.7109375" customWidth="1"/>
    <col min="4233" max="4235" width="12" bestFit="1" customWidth="1"/>
    <col min="4236" max="4236" width="3.5703125" customWidth="1"/>
    <col min="4237" max="4237" width="12" bestFit="1" customWidth="1"/>
    <col min="4238" max="4238" width="3.140625" customWidth="1"/>
    <col min="4239" max="4239" width="4.5703125" customWidth="1"/>
    <col min="4240" max="4240" width="4.85546875" customWidth="1"/>
    <col min="4241" max="4241" width="4.5703125" customWidth="1"/>
    <col min="4242" max="4242" width="5.5703125" customWidth="1"/>
    <col min="4243" max="4243" width="12" bestFit="1" customWidth="1"/>
    <col min="4244" max="4244" width="4.42578125" customWidth="1"/>
    <col min="4245" max="4245" width="3.42578125" customWidth="1"/>
    <col min="4246" max="4246" width="3.7109375" customWidth="1"/>
    <col min="4247" max="4247" width="3.5703125" customWidth="1"/>
    <col min="4248" max="4248" width="12.5703125" bestFit="1" customWidth="1"/>
    <col min="4249" max="4249" width="6.7109375" customWidth="1"/>
    <col min="4250" max="4250" width="3.85546875" customWidth="1"/>
    <col min="4251" max="4251" width="4.7109375" customWidth="1"/>
    <col min="4252" max="4254" width="12" bestFit="1" customWidth="1"/>
    <col min="4255" max="4255" width="3.5703125" customWidth="1"/>
    <col min="4256" max="4256" width="12" bestFit="1" customWidth="1"/>
    <col min="4257" max="4257" width="3.140625" customWidth="1"/>
    <col min="4258" max="4258" width="4.5703125" customWidth="1"/>
    <col min="4259" max="4259" width="4.85546875" customWidth="1"/>
    <col min="4260" max="4260" width="4.5703125" customWidth="1"/>
    <col min="4261" max="4261" width="5.5703125" customWidth="1"/>
    <col min="4262" max="4262" width="12" bestFit="1" customWidth="1"/>
    <col min="4263" max="4263" width="4.42578125" customWidth="1"/>
    <col min="4264" max="4264" width="3.42578125" customWidth="1"/>
    <col min="4265" max="4265" width="3.7109375" customWidth="1"/>
    <col min="4266" max="4266" width="3.5703125" customWidth="1"/>
    <col min="4267" max="4267" width="12.85546875" bestFit="1" customWidth="1"/>
    <col min="4268" max="4268" width="6.42578125" customWidth="1"/>
    <col min="4269" max="4269" width="3.85546875" customWidth="1"/>
    <col min="4270" max="4270" width="4.7109375" customWidth="1"/>
    <col min="4271" max="4273" width="12" bestFit="1" customWidth="1"/>
    <col min="4274" max="4274" width="3.5703125" customWidth="1"/>
    <col min="4275" max="4275" width="12" bestFit="1" customWidth="1"/>
    <col min="4276" max="4276" width="3.140625" customWidth="1"/>
    <col min="4277" max="4277" width="4.5703125" customWidth="1"/>
    <col min="4278" max="4278" width="4.85546875" customWidth="1"/>
    <col min="4279" max="4279" width="4.5703125" customWidth="1"/>
    <col min="4280" max="4280" width="5.5703125" customWidth="1"/>
    <col min="4281" max="4281" width="12" bestFit="1" customWidth="1"/>
    <col min="4282" max="4282" width="4.42578125" customWidth="1"/>
    <col min="4283" max="4283" width="3.42578125" customWidth="1"/>
    <col min="4284" max="4284" width="3.7109375" customWidth="1"/>
    <col min="4285" max="4285" width="3.5703125" customWidth="1"/>
    <col min="4286" max="4286" width="12.5703125" bestFit="1" customWidth="1"/>
    <col min="4287" max="4287" width="7.42578125" customWidth="1"/>
    <col min="4288" max="4288" width="3.85546875" customWidth="1"/>
    <col min="4289" max="4289" width="4.7109375" customWidth="1"/>
    <col min="4290" max="4292" width="12" bestFit="1" customWidth="1"/>
    <col min="4293" max="4293" width="3.5703125" customWidth="1"/>
    <col min="4294" max="4294" width="12" bestFit="1" customWidth="1"/>
    <col min="4295" max="4295" width="3.140625" customWidth="1"/>
    <col min="4296" max="4296" width="4.5703125" customWidth="1"/>
    <col min="4297" max="4297" width="4.85546875" customWidth="1"/>
    <col min="4298" max="4298" width="4.5703125" customWidth="1"/>
    <col min="4299" max="4299" width="5.5703125" customWidth="1"/>
    <col min="4300" max="4300" width="12" bestFit="1" customWidth="1"/>
    <col min="4301" max="4301" width="4.42578125" customWidth="1"/>
    <col min="4302" max="4302" width="3.42578125" customWidth="1"/>
    <col min="4303" max="4303" width="3.7109375" customWidth="1"/>
    <col min="4304" max="4304" width="3.5703125" customWidth="1"/>
    <col min="4305" max="4305" width="13.5703125" bestFit="1" customWidth="1"/>
    <col min="4306" max="4306" width="5.140625" customWidth="1"/>
    <col min="4307" max="4307" width="3.85546875" customWidth="1"/>
    <col min="4308" max="4308" width="4.7109375" customWidth="1"/>
    <col min="4309" max="4311" width="12" bestFit="1" customWidth="1"/>
    <col min="4312" max="4312" width="3.5703125" customWidth="1"/>
    <col min="4313" max="4313" width="12" bestFit="1" customWidth="1"/>
    <col min="4314" max="4314" width="3.140625" customWidth="1"/>
    <col min="4315" max="4315" width="4.5703125" customWidth="1"/>
    <col min="4316" max="4316" width="4.85546875" customWidth="1"/>
    <col min="4317" max="4317" width="4.5703125" customWidth="1"/>
    <col min="4318" max="4318" width="5.5703125" customWidth="1"/>
    <col min="4319" max="4319" width="12" bestFit="1" customWidth="1"/>
    <col min="4320" max="4320" width="4.42578125" customWidth="1"/>
    <col min="4321" max="4321" width="3.42578125" customWidth="1"/>
    <col min="4322" max="4322" width="3.7109375" customWidth="1"/>
    <col min="4323" max="4323" width="3.5703125" customWidth="1"/>
    <col min="4324" max="4324" width="12" bestFit="1" customWidth="1"/>
    <col min="4325" max="4325" width="6.28515625" customWidth="1"/>
    <col min="4326" max="4326" width="3.85546875" customWidth="1"/>
    <col min="4327" max="4327" width="4.7109375" customWidth="1"/>
    <col min="4328" max="4330" width="12" bestFit="1" customWidth="1"/>
    <col min="4331" max="4331" width="3.5703125" customWidth="1"/>
    <col min="4332" max="4332" width="12" bestFit="1" customWidth="1"/>
    <col min="4333" max="4333" width="3.140625" customWidth="1"/>
    <col min="4334" max="4334" width="4.5703125" customWidth="1"/>
    <col min="4335" max="4335" width="4.85546875" customWidth="1"/>
    <col min="4336" max="4336" width="4.5703125" customWidth="1"/>
    <col min="4337" max="4337" width="5.5703125" customWidth="1"/>
    <col min="4338" max="4338" width="12" bestFit="1" customWidth="1"/>
    <col min="4339" max="4339" width="4.42578125" customWidth="1"/>
    <col min="4340" max="4340" width="3.42578125" customWidth="1"/>
    <col min="4341" max="4341" width="3.7109375" customWidth="1"/>
    <col min="4342" max="4342" width="3.5703125" customWidth="1"/>
    <col min="4343" max="4343" width="12.42578125" bestFit="1" customWidth="1"/>
    <col min="4344" max="4344" width="5.28515625" customWidth="1"/>
    <col min="4345" max="4345" width="3.85546875" customWidth="1"/>
    <col min="4346" max="4346" width="4.7109375" customWidth="1"/>
    <col min="4347" max="4349" width="12" bestFit="1" customWidth="1"/>
    <col min="4350" max="4350" width="3.5703125" customWidth="1"/>
    <col min="4351" max="4351" width="12" bestFit="1" customWidth="1"/>
    <col min="4352" max="4352" width="3.140625" customWidth="1"/>
    <col min="4353" max="4353" width="4.5703125" customWidth="1"/>
    <col min="4354" max="4354" width="4.85546875" customWidth="1"/>
    <col min="4355" max="4355" width="4.5703125" customWidth="1"/>
    <col min="4356" max="4356" width="5.5703125" customWidth="1"/>
    <col min="4357" max="4357" width="12" bestFit="1" customWidth="1"/>
    <col min="4358" max="4358" width="4.42578125" customWidth="1"/>
    <col min="4359" max="4359" width="3.42578125" customWidth="1"/>
    <col min="4360" max="4360" width="3.7109375" customWidth="1"/>
    <col min="4361" max="4361" width="3.5703125" customWidth="1"/>
    <col min="4362" max="4362" width="12" bestFit="1" customWidth="1"/>
    <col min="4363" max="4363" width="5.5703125" customWidth="1"/>
    <col min="4364" max="4364" width="3.85546875" customWidth="1"/>
    <col min="4365" max="4365" width="4.7109375" customWidth="1"/>
    <col min="4366" max="4368" width="12" bestFit="1" customWidth="1"/>
    <col min="4369" max="4369" width="3.5703125" customWidth="1"/>
    <col min="4370" max="4370" width="12" bestFit="1" customWidth="1"/>
    <col min="4371" max="4371" width="3.140625" customWidth="1"/>
    <col min="4372" max="4372" width="4.5703125" customWidth="1"/>
    <col min="4373" max="4373" width="4.85546875" customWidth="1"/>
    <col min="4374" max="4374" width="4.5703125" customWidth="1"/>
    <col min="4375" max="4375" width="5.5703125" customWidth="1"/>
    <col min="4376" max="4376" width="12" bestFit="1" customWidth="1"/>
    <col min="4377" max="4377" width="4.42578125" customWidth="1"/>
    <col min="4378" max="4378" width="3.42578125" customWidth="1"/>
    <col min="4379" max="4379" width="3.7109375" customWidth="1"/>
    <col min="4380" max="4380" width="3.5703125" customWidth="1"/>
    <col min="4381" max="4381" width="12" bestFit="1" customWidth="1"/>
    <col min="4382" max="4382" width="5.42578125" customWidth="1"/>
    <col min="4383" max="4383" width="3.85546875" customWidth="1"/>
    <col min="4384" max="4384" width="4.7109375" customWidth="1"/>
    <col min="4385" max="4387" width="12" bestFit="1" customWidth="1"/>
    <col min="4388" max="4388" width="3.5703125" customWidth="1"/>
    <col min="4389" max="4389" width="12" bestFit="1" customWidth="1"/>
    <col min="4390" max="4390" width="3.140625" customWidth="1"/>
    <col min="4391" max="4391" width="4.5703125" customWidth="1"/>
    <col min="4392" max="4392" width="4.85546875" customWidth="1"/>
    <col min="4393" max="4393" width="4.5703125" customWidth="1"/>
    <col min="4394" max="4394" width="5.5703125" customWidth="1"/>
    <col min="4395" max="4395" width="12" bestFit="1" customWidth="1"/>
    <col min="4396" max="4396" width="4.42578125" customWidth="1"/>
    <col min="4397" max="4397" width="3.42578125" customWidth="1"/>
    <col min="4398" max="4398" width="3.7109375" customWidth="1"/>
    <col min="4399" max="4399" width="3.5703125" customWidth="1"/>
    <col min="4400" max="4400" width="12" bestFit="1" customWidth="1"/>
    <col min="4401" max="4401" width="12.28515625" bestFit="1" customWidth="1"/>
    <col min="4402" max="4402" width="6.42578125" customWidth="1"/>
    <col min="4403" max="4403" width="3.85546875" customWidth="1"/>
    <col min="4404" max="4404" width="4.7109375" customWidth="1"/>
    <col min="4405" max="4407" width="12" bestFit="1" customWidth="1"/>
    <col min="4408" max="4408" width="3.5703125" customWidth="1"/>
    <col min="4409" max="4409" width="12" bestFit="1" customWidth="1"/>
    <col min="4410" max="4410" width="3.140625" customWidth="1"/>
    <col min="4411" max="4411" width="4.5703125" customWidth="1"/>
    <col min="4412" max="4412" width="4.85546875" customWidth="1"/>
    <col min="4413" max="4413" width="4.5703125" customWidth="1"/>
    <col min="4414" max="4414" width="5.5703125" customWidth="1"/>
    <col min="4415" max="4415" width="12" bestFit="1" customWidth="1"/>
    <col min="4416" max="4416" width="4.42578125" customWidth="1"/>
    <col min="4417" max="4417" width="3.42578125" customWidth="1"/>
    <col min="4418" max="4418" width="3.7109375" customWidth="1"/>
    <col min="4419" max="4419" width="3.5703125" customWidth="1"/>
    <col min="4420" max="4420" width="12" bestFit="1" customWidth="1"/>
    <col min="4421" max="4421" width="5.7109375" customWidth="1"/>
    <col min="4422" max="4422" width="3.85546875" customWidth="1"/>
    <col min="4423" max="4423" width="4.7109375" customWidth="1"/>
    <col min="4424" max="4426" width="12" bestFit="1" customWidth="1"/>
    <col min="4427" max="4427" width="3.5703125" customWidth="1"/>
    <col min="4428" max="4428" width="12" bestFit="1" customWidth="1"/>
    <col min="4429" max="4429" width="3.140625" customWidth="1"/>
    <col min="4430" max="4430" width="4.5703125" customWidth="1"/>
    <col min="4431" max="4431" width="4.85546875" customWidth="1"/>
    <col min="4432" max="4432" width="4.5703125" customWidth="1"/>
    <col min="4433" max="4433" width="5.5703125" customWidth="1"/>
    <col min="4434" max="4434" width="12" bestFit="1" customWidth="1"/>
    <col min="4435" max="4435" width="4.42578125" customWidth="1"/>
    <col min="4436" max="4436" width="3.42578125" customWidth="1"/>
    <col min="4437" max="4437" width="3.7109375" customWidth="1"/>
    <col min="4438" max="4438" width="3.5703125" customWidth="1"/>
    <col min="4439" max="4439" width="12" bestFit="1" customWidth="1"/>
    <col min="4440" max="4440" width="3.7109375" customWidth="1"/>
    <col min="4441" max="4441" width="3.85546875" customWidth="1"/>
    <col min="4442" max="4442" width="4.7109375" customWidth="1"/>
    <col min="4443" max="4445" width="12" bestFit="1" customWidth="1"/>
    <col min="4446" max="4446" width="3.5703125" customWidth="1"/>
    <col min="4447" max="4447" width="12" bestFit="1" customWidth="1"/>
    <col min="4448" max="4448" width="3.140625" customWidth="1"/>
    <col min="4449" max="4449" width="4.5703125" customWidth="1"/>
    <col min="4450" max="4450" width="4.85546875" customWidth="1"/>
    <col min="4451" max="4451" width="4.5703125" customWidth="1"/>
    <col min="4452" max="4452" width="5.5703125" customWidth="1"/>
    <col min="4453" max="4453" width="12" bestFit="1" customWidth="1"/>
    <col min="4454" max="4454" width="4.42578125" customWidth="1"/>
    <col min="4455" max="4455" width="3.42578125" customWidth="1"/>
    <col min="4456" max="4456" width="3.7109375" customWidth="1"/>
    <col min="4457" max="4457" width="3.5703125" customWidth="1"/>
    <col min="4458" max="4458" width="12" bestFit="1" customWidth="1"/>
    <col min="4459" max="4459" width="6.5703125" customWidth="1"/>
    <col min="4460" max="4460" width="3.85546875" customWidth="1"/>
    <col min="4461" max="4461" width="4.7109375" customWidth="1"/>
    <col min="4462" max="4464" width="12" bestFit="1" customWidth="1"/>
    <col min="4465" max="4465" width="3.5703125" customWidth="1"/>
    <col min="4466" max="4466" width="12" bestFit="1" customWidth="1"/>
    <col min="4467" max="4467" width="3.140625" customWidth="1"/>
    <col min="4468" max="4468" width="4.5703125" customWidth="1"/>
    <col min="4469" max="4469" width="4.85546875" customWidth="1"/>
    <col min="4470" max="4470" width="4.5703125" customWidth="1"/>
    <col min="4471" max="4471" width="5.5703125" customWidth="1"/>
    <col min="4472" max="4472" width="12" bestFit="1" customWidth="1"/>
    <col min="4473" max="4473" width="4.42578125" customWidth="1"/>
    <col min="4474" max="4474" width="3.42578125" customWidth="1"/>
    <col min="4475" max="4475" width="3.7109375" customWidth="1"/>
    <col min="4476" max="4476" width="3.5703125" customWidth="1"/>
    <col min="4477" max="4477" width="12.7109375" bestFit="1" customWidth="1"/>
    <col min="4478" max="4478" width="6.28515625" customWidth="1"/>
    <col min="4479" max="4479" width="3.85546875" customWidth="1"/>
    <col min="4480" max="4480" width="4.7109375" customWidth="1"/>
    <col min="4481" max="4483" width="12" bestFit="1" customWidth="1"/>
    <col min="4484" max="4484" width="3.5703125" customWidth="1"/>
    <col min="4485" max="4485" width="12" bestFit="1" customWidth="1"/>
    <col min="4486" max="4486" width="3.140625" customWidth="1"/>
    <col min="4487" max="4487" width="4.5703125" customWidth="1"/>
    <col min="4488" max="4488" width="4.85546875" customWidth="1"/>
    <col min="4489" max="4489" width="4.5703125" customWidth="1"/>
    <col min="4490" max="4490" width="5.5703125" customWidth="1"/>
    <col min="4491" max="4491" width="12" bestFit="1" customWidth="1"/>
    <col min="4492" max="4492" width="4.42578125" customWidth="1"/>
    <col min="4493" max="4493" width="3.42578125" customWidth="1"/>
    <col min="4494" max="4494" width="3.7109375" customWidth="1"/>
    <col min="4495" max="4495" width="3.5703125" customWidth="1"/>
    <col min="4496" max="4496" width="12.42578125" bestFit="1" customWidth="1"/>
    <col min="4497" max="4497" width="5.5703125" customWidth="1"/>
    <col min="4498" max="4498" width="3.85546875" customWidth="1"/>
    <col min="4499" max="4499" width="4.7109375" customWidth="1"/>
    <col min="4500" max="4502" width="12" bestFit="1" customWidth="1"/>
    <col min="4503" max="4503" width="3.5703125" customWidth="1"/>
    <col min="4504" max="4504" width="12" bestFit="1" customWidth="1"/>
    <col min="4505" max="4505" width="3.140625" customWidth="1"/>
    <col min="4506" max="4506" width="4.5703125" customWidth="1"/>
    <col min="4507" max="4507" width="4.85546875" customWidth="1"/>
    <col min="4508" max="4508" width="4.5703125" customWidth="1"/>
    <col min="4509" max="4509" width="5.5703125" customWidth="1"/>
    <col min="4510" max="4510" width="12" bestFit="1" customWidth="1"/>
    <col min="4511" max="4511" width="4.42578125" customWidth="1"/>
    <col min="4512" max="4512" width="3.42578125" customWidth="1"/>
    <col min="4513" max="4513" width="3.7109375" customWidth="1"/>
    <col min="4514" max="4514" width="3.5703125" customWidth="1"/>
    <col min="4515" max="4515" width="12" bestFit="1" customWidth="1"/>
    <col min="4516" max="4516" width="5.7109375" customWidth="1"/>
    <col min="4517" max="4517" width="3.85546875" customWidth="1"/>
    <col min="4518" max="4518" width="4.7109375" customWidth="1"/>
    <col min="4519" max="4521" width="12" bestFit="1" customWidth="1"/>
    <col min="4522" max="4522" width="3.5703125" customWidth="1"/>
    <col min="4523" max="4523" width="12" bestFit="1" customWidth="1"/>
    <col min="4524" max="4524" width="3.140625" customWidth="1"/>
    <col min="4525" max="4525" width="4.5703125" customWidth="1"/>
    <col min="4526" max="4526" width="4.85546875" customWidth="1"/>
    <col min="4527" max="4527" width="4.5703125" customWidth="1"/>
    <col min="4528" max="4528" width="5.5703125" customWidth="1"/>
    <col min="4529" max="4529" width="12" bestFit="1" customWidth="1"/>
    <col min="4530" max="4530" width="4.42578125" customWidth="1"/>
    <col min="4531" max="4531" width="3.42578125" customWidth="1"/>
    <col min="4532" max="4532" width="3.7109375" customWidth="1"/>
    <col min="4533" max="4533" width="3.5703125" customWidth="1"/>
    <col min="4534" max="4534" width="12" bestFit="1" customWidth="1"/>
    <col min="4535" max="4535" width="5.42578125" customWidth="1"/>
    <col min="4536" max="4536" width="3.85546875" customWidth="1"/>
    <col min="4537" max="4537" width="4.7109375" customWidth="1"/>
    <col min="4538" max="4540" width="12" bestFit="1" customWidth="1"/>
    <col min="4541" max="4541" width="3.5703125" customWidth="1"/>
    <col min="4542" max="4542" width="12" bestFit="1" customWidth="1"/>
    <col min="4543" max="4543" width="3.140625" customWidth="1"/>
    <col min="4544" max="4544" width="4.5703125" customWidth="1"/>
    <col min="4545" max="4545" width="4.85546875" customWidth="1"/>
    <col min="4546" max="4546" width="4.5703125" customWidth="1"/>
    <col min="4547" max="4547" width="5.5703125" customWidth="1"/>
    <col min="4548" max="4548" width="12" bestFit="1" customWidth="1"/>
    <col min="4549" max="4549" width="4.42578125" customWidth="1"/>
    <col min="4550" max="4550" width="3.42578125" customWidth="1"/>
    <col min="4551" max="4551" width="3.7109375" customWidth="1"/>
    <col min="4552" max="4552" width="3.5703125" customWidth="1"/>
    <col min="4553" max="4553" width="12" bestFit="1" customWidth="1"/>
    <col min="4554" max="4555" width="3.85546875" customWidth="1"/>
    <col min="4556" max="4556" width="4.7109375" customWidth="1"/>
    <col min="4557" max="4559" width="12" bestFit="1" customWidth="1"/>
    <col min="4560" max="4560" width="3.5703125" customWidth="1"/>
    <col min="4561" max="4561" width="12" bestFit="1" customWidth="1"/>
    <col min="4562" max="4562" width="3.140625" customWidth="1"/>
    <col min="4563" max="4563" width="4.5703125" customWidth="1"/>
    <col min="4564" max="4564" width="4.85546875" customWidth="1"/>
    <col min="4565" max="4565" width="4.5703125" customWidth="1"/>
    <col min="4566" max="4566" width="5.5703125" customWidth="1"/>
    <col min="4567" max="4567" width="12" bestFit="1" customWidth="1"/>
    <col min="4568" max="4568" width="4.42578125" customWidth="1"/>
    <col min="4569" max="4569" width="3.42578125" customWidth="1"/>
    <col min="4570" max="4570" width="3.7109375" customWidth="1"/>
    <col min="4571" max="4571" width="3.5703125" customWidth="1"/>
    <col min="4572" max="4572" width="12" bestFit="1" customWidth="1"/>
    <col min="4573" max="4573" width="5.7109375" customWidth="1"/>
    <col min="4574" max="4574" width="3.85546875" customWidth="1"/>
    <col min="4575" max="4575" width="4.7109375" customWidth="1"/>
    <col min="4576" max="4578" width="12" bestFit="1" customWidth="1"/>
    <col min="4579" max="4579" width="3.5703125" customWidth="1"/>
    <col min="4580" max="4580" width="12" bestFit="1" customWidth="1"/>
    <col min="4581" max="4581" width="3.140625" customWidth="1"/>
    <col min="4582" max="4582" width="4.5703125" customWidth="1"/>
    <col min="4583" max="4583" width="4.85546875" customWidth="1"/>
    <col min="4584" max="4584" width="4.5703125" customWidth="1"/>
    <col min="4585" max="4585" width="5.5703125" customWidth="1"/>
    <col min="4586" max="4586" width="12" bestFit="1" customWidth="1"/>
    <col min="4587" max="4587" width="4.42578125" customWidth="1"/>
    <col min="4588" max="4588" width="3.42578125" customWidth="1"/>
    <col min="4589" max="4589" width="3.7109375" customWidth="1"/>
    <col min="4590" max="4590" width="3.5703125" customWidth="1"/>
    <col min="4591" max="4591" width="12" bestFit="1" customWidth="1"/>
    <col min="4592" max="4592" width="3.7109375" customWidth="1"/>
    <col min="4593" max="4593" width="3.85546875" customWidth="1"/>
    <col min="4594" max="4594" width="4.7109375" customWidth="1"/>
    <col min="4595" max="4597" width="12" bestFit="1" customWidth="1"/>
    <col min="4598" max="4598" width="3.5703125" customWidth="1"/>
    <col min="4599" max="4599" width="12" bestFit="1" customWidth="1"/>
    <col min="4600" max="4600" width="3.140625" customWidth="1"/>
    <col min="4601" max="4601" width="4.5703125" customWidth="1"/>
    <col min="4602" max="4602" width="4.85546875" customWidth="1"/>
    <col min="4603" max="4603" width="4.5703125" customWidth="1"/>
    <col min="4604" max="4604" width="5.5703125" customWidth="1"/>
    <col min="4605" max="4605" width="12" bestFit="1" customWidth="1"/>
    <col min="4606" max="4606" width="4.42578125" customWidth="1"/>
    <col min="4607" max="4607" width="3.42578125" customWidth="1"/>
    <col min="4608" max="4608" width="3.7109375" customWidth="1"/>
    <col min="4609" max="4609" width="3.5703125" customWidth="1"/>
    <col min="4610" max="4610" width="12" bestFit="1" customWidth="1"/>
    <col min="4611" max="4611" width="5" customWidth="1"/>
    <col min="4612" max="4612" width="3.85546875" customWidth="1"/>
    <col min="4613" max="4613" width="4.7109375" customWidth="1"/>
    <col min="4614" max="4616" width="12" bestFit="1" customWidth="1"/>
    <col min="4617" max="4617" width="3.5703125" customWidth="1"/>
    <col min="4618" max="4618" width="12" bestFit="1" customWidth="1"/>
    <col min="4619" max="4619" width="3.140625" customWidth="1"/>
    <col min="4620" max="4620" width="4.5703125" customWidth="1"/>
    <col min="4621" max="4621" width="4.85546875" customWidth="1"/>
    <col min="4622" max="4622" width="4.5703125" customWidth="1"/>
    <col min="4623" max="4623" width="5.5703125" customWidth="1"/>
    <col min="4624" max="4624" width="12" bestFit="1" customWidth="1"/>
    <col min="4625" max="4625" width="4.42578125" customWidth="1"/>
    <col min="4626" max="4626" width="3.42578125" customWidth="1"/>
    <col min="4627" max="4627" width="3.7109375" customWidth="1"/>
    <col min="4628" max="4628" width="3.5703125" customWidth="1"/>
    <col min="4629" max="4629" width="12" bestFit="1" customWidth="1"/>
    <col min="4630" max="4630" width="6.42578125" customWidth="1"/>
    <col min="4631" max="4631" width="3.85546875" customWidth="1"/>
    <col min="4632" max="4632" width="4.7109375" customWidth="1"/>
    <col min="4633" max="4635" width="12" bestFit="1" customWidth="1"/>
    <col min="4636" max="4636" width="3.5703125" customWidth="1"/>
    <col min="4637" max="4637" width="12" bestFit="1" customWidth="1"/>
    <col min="4638" max="4638" width="3.140625" customWidth="1"/>
    <col min="4639" max="4639" width="4.5703125" customWidth="1"/>
    <col min="4640" max="4640" width="4.85546875" customWidth="1"/>
    <col min="4641" max="4641" width="4.5703125" customWidth="1"/>
    <col min="4642" max="4642" width="5.5703125" customWidth="1"/>
    <col min="4643" max="4643" width="12" bestFit="1" customWidth="1"/>
    <col min="4644" max="4644" width="4.42578125" customWidth="1"/>
    <col min="4645" max="4645" width="3.42578125" customWidth="1"/>
    <col min="4646" max="4646" width="3.7109375" customWidth="1"/>
    <col min="4647" max="4647" width="3.5703125" customWidth="1"/>
    <col min="4648" max="4648" width="12.5703125" bestFit="1" customWidth="1"/>
    <col min="4649" max="4649" width="6.7109375" customWidth="1"/>
    <col min="4650" max="4650" width="3.85546875" customWidth="1"/>
    <col min="4651" max="4651" width="4.7109375" customWidth="1"/>
    <col min="4652" max="4654" width="12" bestFit="1" customWidth="1"/>
    <col min="4655" max="4655" width="3.5703125" customWidth="1"/>
    <col min="4656" max="4656" width="12" bestFit="1" customWidth="1"/>
    <col min="4657" max="4657" width="3.140625" customWidth="1"/>
    <col min="4658" max="4658" width="4.5703125" customWidth="1"/>
    <col min="4659" max="4659" width="4.85546875" customWidth="1"/>
    <col min="4660" max="4660" width="4.5703125" customWidth="1"/>
    <col min="4661" max="4661" width="5.5703125" customWidth="1"/>
    <col min="4662" max="4662" width="12" bestFit="1" customWidth="1"/>
    <col min="4663" max="4663" width="4.42578125" customWidth="1"/>
    <col min="4664" max="4664" width="3.42578125" customWidth="1"/>
    <col min="4665" max="4665" width="3.7109375" customWidth="1"/>
    <col min="4666" max="4666" width="3.5703125" customWidth="1"/>
    <col min="4667" max="4667" width="12.85546875" bestFit="1" customWidth="1"/>
    <col min="4668" max="4668" width="6.42578125" customWidth="1"/>
    <col min="4669" max="4669" width="3.85546875" customWidth="1"/>
    <col min="4670" max="4670" width="4.7109375" customWidth="1"/>
    <col min="4671" max="4673" width="12" bestFit="1" customWidth="1"/>
    <col min="4674" max="4674" width="3.5703125" customWidth="1"/>
    <col min="4675" max="4675" width="12" bestFit="1" customWidth="1"/>
    <col min="4676" max="4676" width="3.140625" customWidth="1"/>
    <col min="4677" max="4677" width="4.5703125" customWidth="1"/>
    <col min="4678" max="4678" width="4.85546875" customWidth="1"/>
    <col min="4679" max="4679" width="4.5703125" customWidth="1"/>
    <col min="4680" max="4680" width="5.5703125" customWidth="1"/>
    <col min="4681" max="4681" width="12" bestFit="1" customWidth="1"/>
    <col min="4682" max="4682" width="4.42578125" customWidth="1"/>
    <col min="4683" max="4683" width="3.42578125" customWidth="1"/>
    <col min="4684" max="4684" width="3.7109375" customWidth="1"/>
    <col min="4685" max="4685" width="3.5703125" customWidth="1"/>
    <col min="4686" max="4686" width="12.5703125" bestFit="1" customWidth="1"/>
    <col min="4687" max="4687" width="7.42578125" customWidth="1"/>
    <col min="4688" max="4688" width="3.85546875" customWidth="1"/>
    <col min="4689" max="4689" width="4.7109375" customWidth="1"/>
    <col min="4690" max="4692" width="12" bestFit="1" customWidth="1"/>
    <col min="4693" max="4693" width="3.5703125" customWidth="1"/>
    <col min="4694" max="4694" width="12" bestFit="1" customWidth="1"/>
    <col min="4695" max="4695" width="3.140625" customWidth="1"/>
    <col min="4696" max="4696" width="4.5703125" customWidth="1"/>
    <col min="4697" max="4697" width="4.85546875" customWidth="1"/>
    <col min="4698" max="4698" width="4.5703125" customWidth="1"/>
    <col min="4699" max="4699" width="5.5703125" customWidth="1"/>
    <col min="4700" max="4700" width="12" bestFit="1" customWidth="1"/>
    <col min="4701" max="4701" width="4.42578125" customWidth="1"/>
    <col min="4702" max="4702" width="3.42578125" customWidth="1"/>
    <col min="4703" max="4703" width="3.7109375" customWidth="1"/>
    <col min="4704" max="4704" width="3.5703125" customWidth="1"/>
    <col min="4705" max="4705" width="13.5703125" bestFit="1" customWidth="1"/>
    <col min="4706" max="4706" width="5.140625" customWidth="1"/>
    <col min="4707" max="4707" width="3.85546875" customWidth="1"/>
    <col min="4708" max="4708" width="4.7109375" customWidth="1"/>
    <col min="4709" max="4711" width="12" bestFit="1" customWidth="1"/>
    <col min="4712" max="4712" width="3.5703125" customWidth="1"/>
    <col min="4713" max="4713" width="12" bestFit="1" customWidth="1"/>
    <col min="4714" max="4714" width="3.140625" customWidth="1"/>
    <col min="4715" max="4715" width="4.5703125" customWidth="1"/>
    <col min="4716" max="4716" width="4.85546875" customWidth="1"/>
    <col min="4717" max="4717" width="4.5703125" customWidth="1"/>
    <col min="4718" max="4718" width="5.5703125" customWidth="1"/>
    <col min="4719" max="4719" width="12" bestFit="1" customWidth="1"/>
    <col min="4720" max="4720" width="4.42578125" customWidth="1"/>
    <col min="4721" max="4721" width="3.42578125" customWidth="1"/>
    <col min="4722" max="4722" width="3.7109375" customWidth="1"/>
    <col min="4723" max="4723" width="3.5703125" customWidth="1"/>
    <col min="4724" max="4724" width="12" bestFit="1" customWidth="1"/>
    <col min="4725" max="4725" width="6.28515625" customWidth="1"/>
    <col min="4726" max="4726" width="3.85546875" customWidth="1"/>
    <col min="4727" max="4727" width="4.7109375" customWidth="1"/>
    <col min="4728" max="4730" width="12" bestFit="1" customWidth="1"/>
    <col min="4731" max="4731" width="3.5703125" customWidth="1"/>
    <col min="4732" max="4732" width="12" bestFit="1" customWidth="1"/>
    <col min="4733" max="4733" width="3.140625" customWidth="1"/>
    <col min="4734" max="4734" width="4.5703125" customWidth="1"/>
    <col min="4735" max="4735" width="4.85546875" customWidth="1"/>
    <col min="4736" max="4736" width="4.5703125" customWidth="1"/>
    <col min="4737" max="4737" width="5.5703125" customWidth="1"/>
    <col min="4738" max="4738" width="12" bestFit="1" customWidth="1"/>
    <col min="4739" max="4739" width="4.42578125" customWidth="1"/>
    <col min="4740" max="4740" width="3.42578125" customWidth="1"/>
    <col min="4741" max="4741" width="3.7109375" customWidth="1"/>
    <col min="4742" max="4742" width="3.5703125" customWidth="1"/>
    <col min="4743" max="4743" width="12.42578125" bestFit="1" customWidth="1"/>
    <col min="4744" max="4744" width="5.28515625" customWidth="1"/>
    <col min="4745" max="4745" width="3.85546875" customWidth="1"/>
    <col min="4746" max="4746" width="4.7109375" customWidth="1"/>
    <col min="4747" max="4749" width="12" bestFit="1" customWidth="1"/>
    <col min="4750" max="4750" width="3.5703125" customWidth="1"/>
    <col min="4751" max="4751" width="12" bestFit="1" customWidth="1"/>
    <col min="4752" max="4752" width="3.140625" customWidth="1"/>
    <col min="4753" max="4753" width="4.5703125" customWidth="1"/>
    <col min="4754" max="4754" width="4.85546875" customWidth="1"/>
    <col min="4755" max="4755" width="4.5703125" customWidth="1"/>
    <col min="4756" max="4756" width="5.5703125" customWidth="1"/>
    <col min="4757" max="4757" width="12" bestFit="1" customWidth="1"/>
    <col min="4758" max="4758" width="4.42578125" customWidth="1"/>
    <col min="4759" max="4759" width="3.42578125" customWidth="1"/>
    <col min="4760" max="4760" width="3.7109375" customWidth="1"/>
    <col min="4761" max="4761" width="3.5703125" customWidth="1"/>
    <col min="4762" max="4762" width="12" bestFit="1" customWidth="1"/>
    <col min="4763" max="4763" width="5.5703125" customWidth="1"/>
    <col min="4764" max="4764" width="3.85546875" customWidth="1"/>
    <col min="4765" max="4765" width="4.7109375" customWidth="1"/>
    <col min="4766" max="4768" width="12" bestFit="1" customWidth="1"/>
    <col min="4769" max="4769" width="3.5703125" customWidth="1"/>
    <col min="4770" max="4770" width="12" bestFit="1" customWidth="1"/>
    <col min="4771" max="4771" width="3.140625" customWidth="1"/>
    <col min="4772" max="4772" width="4.5703125" customWidth="1"/>
    <col min="4773" max="4773" width="4.85546875" customWidth="1"/>
    <col min="4774" max="4774" width="4.5703125" customWidth="1"/>
    <col min="4775" max="4775" width="5.5703125" customWidth="1"/>
    <col min="4776" max="4776" width="12" bestFit="1" customWidth="1"/>
    <col min="4777" max="4777" width="4.42578125" customWidth="1"/>
    <col min="4778" max="4778" width="3.42578125" customWidth="1"/>
    <col min="4779" max="4779" width="3.7109375" customWidth="1"/>
    <col min="4780" max="4780" width="3.5703125" customWidth="1"/>
    <col min="4781" max="4781" width="12" bestFit="1" customWidth="1"/>
    <col min="4782" max="4782" width="5.42578125" customWidth="1"/>
    <col min="4783" max="4783" width="3.85546875" customWidth="1"/>
    <col min="4784" max="4784" width="4.7109375" customWidth="1"/>
    <col min="4785" max="4787" width="12" bestFit="1" customWidth="1"/>
    <col min="4788" max="4788" width="3.5703125" customWidth="1"/>
    <col min="4789" max="4789" width="12" bestFit="1" customWidth="1"/>
    <col min="4790" max="4790" width="3.140625" customWidth="1"/>
    <col min="4791" max="4791" width="4.5703125" customWidth="1"/>
    <col min="4792" max="4792" width="4.85546875" customWidth="1"/>
    <col min="4793" max="4793" width="4.5703125" customWidth="1"/>
    <col min="4794" max="4794" width="5.5703125" customWidth="1"/>
    <col min="4795" max="4795" width="12" bestFit="1" customWidth="1"/>
    <col min="4796" max="4796" width="4.42578125" customWidth="1"/>
    <col min="4797" max="4797" width="3.42578125" customWidth="1"/>
    <col min="4798" max="4798" width="3.7109375" customWidth="1"/>
    <col min="4799" max="4799" width="3.5703125" customWidth="1"/>
    <col min="4800" max="4800" width="12" bestFit="1" customWidth="1"/>
    <col min="4801" max="4801" width="12.5703125" bestFit="1" customWidth="1"/>
    <col min="4802" max="4802" width="6.42578125" customWidth="1"/>
    <col min="4803" max="4803" width="3.85546875" customWidth="1"/>
    <col min="4804" max="4804" width="4.7109375" customWidth="1"/>
    <col min="4805" max="4807" width="12" bestFit="1" customWidth="1"/>
    <col min="4808" max="4808" width="3.5703125" customWidth="1"/>
    <col min="4809" max="4809" width="12" bestFit="1" customWidth="1"/>
    <col min="4810" max="4810" width="3.140625" customWidth="1"/>
    <col min="4811" max="4811" width="4.5703125" customWidth="1"/>
    <col min="4812" max="4812" width="4.85546875" customWidth="1"/>
    <col min="4813" max="4813" width="4.5703125" customWidth="1"/>
    <col min="4814" max="4814" width="5.5703125" customWidth="1"/>
    <col min="4815" max="4815" width="12" bestFit="1" customWidth="1"/>
    <col min="4816" max="4816" width="4.42578125" customWidth="1"/>
    <col min="4817" max="4817" width="3.42578125" customWidth="1"/>
    <col min="4818" max="4818" width="3.7109375" customWidth="1"/>
    <col min="4819" max="4819" width="3.5703125" customWidth="1"/>
    <col min="4820" max="4820" width="12" bestFit="1" customWidth="1"/>
    <col min="4821" max="4821" width="5.7109375" customWidth="1"/>
    <col min="4822" max="4822" width="3.85546875" customWidth="1"/>
    <col min="4823" max="4823" width="4.7109375" customWidth="1"/>
    <col min="4824" max="4826" width="12" bestFit="1" customWidth="1"/>
    <col min="4827" max="4827" width="3.5703125" customWidth="1"/>
    <col min="4828" max="4828" width="12" bestFit="1" customWidth="1"/>
    <col min="4829" max="4829" width="3.140625" customWidth="1"/>
    <col min="4830" max="4830" width="4.5703125" customWidth="1"/>
    <col min="4831" max="4831" width="4.85546875" customWidth="1"/>
    <col min="4832" max="4832" width="4.5703125" customWidth="1"/>
    <col min="4833" max="4833" width="5.5703125" customWidth="1"/>
    <col min="4834" max="4834" width="12" bestFit="1" customWidth="1"/>
    <col min="4835" max="4835" width="4.42578125" customWidth="1"/>
    <col min="4836" max="4836" width="3.42578125" customWidth="1"/>
    <col min="4837" max="4837" width="3.7109375" customWidth="1"/>
    <col min="4838" max="4838" width="3.5703125" customWidth="1"/>
    <col min="4839" max="4839" width="12" bestFit="1" customWidth="1"/>
    <col min="4840" max="4840" width="3.7109375" customWidth="1"/>
    <col min="4841" max="4841" width="3.85546875" customWidth="1"/>
    <col min="4842" max="4842" width="4.7109375" customWidth="1"/>
    <col min="4843" max="4845" width="12" bestFit="1" customWidth="1"/>
    <col min="4846" max="4846" width="3.5703125" customWidth="1"/>
    <col min="4847" max="4847" width="12" bestFit="1" customWidth="1"/>
    <col min="4848" max="4848" width="3.140625" customWidth="1"/>
    <col min="4849" max="4849" width="4.5703125" customWidth="1"/>
    <col min="4850" max="4850" width="4.85546875" customWidth="1"/>
    <col min="4851" max="4851" width="4.5703125" customWidth="1"/>
    <col min="4852" max="4852" width="5.5703125" customWidth="1"/>
    <col min="4853" max="4853" width="12" bestFit="1" customWidth="1"/>
    <col min="4854" max="4854" width="4.42578125" customWidth="1"/>
    <col min="4855" max="4855" width="3.42578125" customWidth="1"/>
    <col min="4856" max="4856" width="3.7109375" customWidth="1"/>
    <col min="4857" max="4857" width="3.5703125" customWidth="1"/>
    <col min="4858" max="4858" width="12" bestFit="1" customWidth="1"/>
    <col min="4859" max="4859" width="6.5703125" customWidth="1"/>
    <col min="4860" max="4860" width="3.85546875" customWidth="1"/>
    <col min="4861" max="4861" width="4.7109375" customWidth="1"/>
    <col min="4862" max="4864" width="12" bestFit="1" customWidth="1"/>
    <col min="4865" max="4865" width="3.5703125" customWidth="1"/>
    <col min="4866" max="4866" width="12" bestFit="1" customWidth="1"/>
    <col min="4867" max="4867" width="3.140625" customWidth="1"/>
    <col min="4868" max="4868" width="4.5703125" customWidth="1"/>
    <col min="4869" max="4869" width="4.85546875" customWidth="1"/>
    <col min="4870" max="4870" width="4.5703125" customWidth="1"/>
    <col min="4871" max="4871" width="5.5703125" customWidth="1"/>
    <col min="4872" max="4872" width="12" bestFit="1" customWidth="1"/>
    <col min="4873" max="4873" width="4.42578125" customWidth="1"/>
    <col min="4874" max="4874" width="3.42578125" customWidth="1"/>
    <col min="4875" max="4875" width="3.7109375" customWidth="1"/>
    <col min="4876" max="4876" width="3.5703125" customWidth="1"/>
    <col min="4877" max="4877" width="12.7109375" bestFit="1" customWidth="1"/>
    <col min="4878" max="4878" width="6.28515625" customWidth="1"/>
    <col min="4879" max="4879" width="3.85546875" customWidth="1"/>
    <col min="4880" max="4880" width="4.7109375" customWidth="1"/>
    <col min="4881" max="4883" width="12" bestFit="1" customWidth="1"/>
    <col min="4884" max="4884" width="3.5703125" customWidth="1"/>
    <col min="4885" max="4885" width="12" bestFit="1" customWidth="1"/>
    <col min="4886" max="4886" width="3.140625" customWidth="1"/>
    <col min="4887" max="4887" width="4.5703125" customWidth="1"/>
    <col min="4888" max="4888" width="4.85546875" customWidth="1"/>
    <col min="4889" max="4889" width="4.5703125" customWidth="1"/>
    <col min="4890" max="4890" width="5.5703125" customWidth="1"/>
    <col min="4891" max="4891" width="12" bestFit="1" customWidth="1"/>
    <col min="4892" max="4892" width="4.42578125" customWidth="1"/>
    <col min="4893" max="4893" width="3.42578125" customWidth="1"/>
    <col min="4894" max="4894" width="3.7109375" customWidth="1"/>
    <col min="4895" max="4895" width="3.5703125" customWidth="1"/>
    <col min="4896" max="4896" width="12.42578125" bestFit="1" customWidth="1"/>
    <col min="4897" max="4897" width="5.5703125" customWidth="1"/>
    <col min="4898" max="4898" width="3.85546875" customWidth="1"/>
    <col min="4899" max="4899" width="4.7109375" customWidth="1"/>
    <col min="4900" max="4902" width="12" bestFit="1" customWidth="1"/>
    <col min="4903" max="4903" width="3.5703125" customWidth="1"/>
    <col min="4904" max="4904" width="12" bestFit="1" customWidth="1"/>
    <col min="4905" max="4905" width="3.140625" customWidth="1"/>
    <col min="4906" max="4906" width="4.5703125" customWidth="1"/>
    <col min="4907" max="4907" width="4.85546875" customWidth="1"/>
    <col min="4908" max="4908" width="4.5703125" customWidth="1"/>
    <col min="4909" max="4909" width="5.5703125" customWidth="1"/>
    <col min="4910" max="4910" width="12" bestFit="1" customWidth="1"/>
    <col min="4911" max="4911" width="4.42578125" customWidth="1"/>
    <col min="4912" max="4912" width="3.42578125" customWidth="1"/>
    <col min="4913" max="4913" width="3.7109375" customWidth="1"/>
    <col min="4914" max="4914" width="3.5703125" customWidth="1"/>
    <col min="4915" max="4915" width="12" bestFit="1" customWidth="1"/>
    <col min="4916" max="4916" width="5.7109375" customWidth="1"/>
    <col min="4917" max="4917" width="3.85546875" customWidth="1"/>
    <col min="4918" max="4918" width="4.7109375" customWidth="1"/>
    <col min="4919" max="4921" width="12" bestFit="1" customWidth="1"/>
    <col min="4922" max="4922" width="3.5703125" customWidth="1"/>
    <col min="4923" max="4923" width="12" bestFit="1" customWidth="1"/>
    <col min="4924" max="4924" width="3.140625" customWidth="1"/>
    <col min="4925" max="4925" width="4.5703125" customWidth="1"/>
    <col min="4926" max="4926" width="4.85546875" customWidth="1"/>
    <col min="4927" max="4927" width="4.5703125" customWidth="1"/>
    <col min="4928" max="4928" width="5.5703125" customWidth="1"/>
    <col min="4929" max="4929" width="12" bestFit="1" customWidth="1"/>
    <col min="4930" max="4930" width="4.42578125" customWidth="1"/>
    <col min="4931" max="4931" width="3.42578125" customWidth="1"/>
    <col min="4932" max="4932" width="3.7109375" customWidth="1"/>
    <col min="4933" max="4933" width="3.5703125" customWidth="1"/>
    <col min="4934" max="4934" width="12" bestFit="1" customWidth="1"/>
    <col min="4935" max="4935" width="5.42578125" customWidth="1"/>
    <col min="4936" max="4936" width="3.85546875" customWidth="1"/>
    <col min="4937" max="4937" width="4.7109375" customWidth="1"/>
    <col min="4938" max="4940" width="12" bestFit="1" customWidth="1"/>
    <col min="4941" max="4941" width="3.5703125" customWidth="1"/>
    <col min="4942" max="4942" width="12" bestFit="1" customWidth="1"/>
    <col min="4943" max="4943" width="3.140625" customWidth="1"/>
    <col min="4944" max="4944" width="4.5703125" customWidth="1"/>
    <col min="4945" max="4945" width="4.85546875" customWidth="1"/>
    <col min="4946" max="4946" width="4.5703125" customWidth="1"/>
    <col min="4947" max="4947" width="5.5703125" customWidth="1"/>
    <col min="4948" max="4948" width="12" bestFit="1" customWidth="1"/>
    <col min="4949" max="4949" width="4.42578125" customWidth="1"/>
    <col min="4950" max="4950" width="3.42578125" customWidth="1"/>
    <col min="4951" max="4951" width="3.7109375" customWidth="1"/>
    <col min="4952" max="4952" width="3.5703125" customWidth="1"/>
    <col min="4953" max="4953" width="12" bestFit="1" customWidth="1"/>
    <col min="4954" max="4955" width="3.85546875" customWidth="1"/>
    <col min="4956" max="4956" width="4.7109375" customWidth="1"/>
    <col min="4957" max="4959" width="12" bestFit="1" customWidth="1"/>
    <col min="4960" max="4960" width="3.5703125" customWidth="1"/>
    <col min="4961" max="4961" width="12" bestFit="1" customWidth="1"/>
    <col min="4962" max="4962" width="3.140625" customWidth="1"/>
    <col min="4963" max="4963" width="4.5703125" customWidth="1"/>
    <col min="4964" max="4964" width="4.85546875" customWidth="1"/>
    <col min="4965" max="4965" width="4.5703125" customWidth="1"/>
    <col min="4966" max="4966" width="5.5703125" customWidth="1"/>
    <col min="4967" max="4967" width="12" bestFit="1" customWidth="1"/>
    <col min="4968" max="4968" width="4.42578125" customWidth="1"/>
    <col min="4969" max="4969" width="3.42578125" customWidth="1"/>
    <col min="4970" max="4970" width="3.7109375" customWidth="1"/>
    <col min="4971" max="4971" width="3.5703125" customWidth="1"/>
    <col min="4972" max="4972" width="12" bestFit="1" customWidth="1"/>
    <col min="4973" max="4973" width="5.7109375" customWidth="1"/>
    <col min="4974" max="4974" width="3.85546875" customWidth="1"/>
    <col min="4975" max="4975" width="4.7109375" customWidth="1"/>
    <col min="4976" max="4978" width="12" bestFit="1" customWidth="1"/>
    <col min="4979" max="4979" width="3.5703125" customWidth="1"/>
    <col min="4980" max="4980" width="12" bestFit="1" customWidth="1"/>
    <col min="4981" max="4981" width="3.140625" customWidth="1"/>
    <col min="4982" max="4982" width="4.5703125" customWidth="1"/>
    <col min="4983" max="4983" width="4.85546875" customWidth="1"/>
    <col min="4984" max="4984" width="4.5703125" customWidth="1"/>
    <col min="4985" max="4985" width="5.5703125" customWidth="1"/>
    <col min="4986" max="4986" width="12" bestFit="1" customWidth="1"/>
    <col min="4987" max="4987" width="4.42578125" customWidth="1"/>
    <col min="4988" max="4988" width="3.42578125" customWidth="1"/>
    <col min="4989" max="4989" width="3.7109375" customWidth="1"/>
    <col min="4990" max="4990" width="3.5703125" customWidth="1"/>
    <col min="4991" max="4991" width="12" bestFit="1" customWidth="1"/>
    <col min="4992" max="4992" width="3.7109375" customWidth="1"/>
    <col min="4993" max="4993" width="3.85546875" customWidth="1"/>
    <col min="4994" max="4994" width="4.7109375" customWidth="1"/>
    <col min="4995" max="4997" width="12" bestFit="1" customWidth="1"/>
    <col min="4998" max="4998" width="3.5703125" customWidth="1"/>
    <col min="4999" max="4999" width="12" bestFit="1" customWidth="1"/>
    <col min="5000" max="5000" width="3.140625" customWidth="1"/>
    <col min="5001" max="5001" width="4.5703125" customWidth="1"/>
    <col min="5002" max="5002" width="4.85546875" customWidth="1"/>
    <col min="5003" max="5003" width="4.5703125" customWidth="1"/>
    <col min="5004" max="5004" width="5.5703125" customWidth="1"/>
    <col min="5005" max="5005" width="12" bestFit="1" customWidth="1"/>
    <col min="5006" max="5006" width="4.42578125" customWidth="1"/>
    <col min="5007" max="5007" width="3.42578125" customWidth="1"/>
    <col min="5008" max="5008" width="3.7109375" customWidth="1"/>
    <col min="5009" max="5009" width="3.5703125" customWidth="1"/>
    <col min="5010" max="5010" width="12" bestFit="1" customWidth="1"/>
    <col min="5011" max="5011" width="5" customWidth="1"/>
    <col min="5012" max="5012" width="3.85546875" customWidth="1"/>
    <col min="5013" max="5013" width="4.7109375" customWidth="1"/>
    <col min="5014" max="5016" width="12" bestFit="1" customWidth="1"/>
    <col min="5017" max="5017" width="3.5703125" customWidth="1"/>
    <col min="5018" max="5018" width="12" bestFit="1" customWidth="1"/>
    <col min="5019" max="5019" width="3.140625" customWidth="1"/>
    <col min="5020" max="5020" width="4.5703125" customWidth="1"/>
    <col min="5021" max="5021" width="4.85546875" customWidth="1"/>
    <col min="5022" max="5022" width="4.5703125" customWidth="1"/>
    <col min="5023" max="5023" width="5.5703125" customWidth="1"/>
    <col min="5024" max="5024" width="12" bestFit="1" customWidth="1"/>
    <col min="5025" max="5025" width="4.42578125" customWidth="1"/>
    <col min="5026" max="5026" width="3.42578125" customWidth="1"/>
    <col min="5027" max="5027" width="3.7109375" customWidth="1"/>
    <col min="5028" max="5028" width="3.5703125" customWidth="1"/>
    <col min="5029" max="5029" width="12" bestFit="1" customWidth="1"/>
    <col min="5030" max="5030" width="6.42578125" customWidth="1"/>
    <col min="5031" max="5031" width="3.85546875" customWidth="1"/>
    <col min="5032" max="5032" width="4.7109375" customWidth="1"/>
    <col min="5033" max="5035" width="12" bestFit="1" customWidth="1"/>
    <col min="5036" max="5036" width="3.5703125" customWidth="1"/>
    <col min="5037" max="5037" width="12" bestFit="1" customWidth="1"/>
    <col min="5038" max="5038" width="3.140625" customWidth="1"/>
    <col min="5039" max="5039" width="4.5703125" customWidth="1"/>
    <col min="5040" max="5040" width="4.85546875" customWidth="1"/>
    <col min="5041" max="5041" width="4.5703125" customWidth="1"/>
    <col min="5042" max="5042" width="5.5703125" customWidth="1"/>
    <col min="5043" max="5043" width="12" bestFit="1" customWidth="1"/>
    <col min="5044" max="5044" width="4.42578125" customWidth="1"/>
    <col min="5045" max="5045" width="3.42578125" customWidth="1"/>
    <col min="5046" max="5046" width="3.7109375" customWidth="1"/>
    <col min="5047" max="5047" width="3.5703125" customWidth="1"/>
    <col min="5048" max="5048" width="12.5703125" bestFit="1" customWidth="1"/>
    <col min="5049" max="5049" width="6.7109375" customWidth="1"/>
    <col min="5050" max="5050" width="3.85546875" customWidth="1"/>
    <col min="5051" max="5051" width="4.7109375" customWidth="1"/>
    <col min="5052" max="5054" width="12" bestFit="1" customWidth="1"/>
    <col min="5055" max="5055" width="3.5703125" customWidth="1"/>
    <col min="5056" max="5056" width="12" bestFit="1" customWidth="1"/>
    <col min="5057" max="5057" width="3.140625" customWidth="1"/>
    <col min="5058" max="5058" width="4.5703125" customWidth="1"/>
    <col min="5059" max="5059" width="4.85546875" customWidth="1"/>
    <col min="5060" max="5060" width="4.5703125" customWidth="1"/>
    <col min="5061" max="5061" width="5.5703125" customWidth="1"/>
    <col min="5062" max="5062" width="12" bestFit="1" customWidth="1"/>
    <col min="5063" max="5063" width="4.42578125" customWidth="1"/>
    <col min="5064" max="5064" width="3.42578125" customWidth="1"/>
    <col min="5065" max="5065" width="3.7109375" customWidth="1"/>
    <col min="5066" max="5066" width="3.5703125" customWidth="1"/>
    <col min="5067" max="5067" width="12.85546875" bestFit="1" customWidth="1"/>
    <col min="5068" max="5068" width="6.42578125" customWidth="1"/>
    <col min="5069" max="5069" width="3.85546875" customWidth="1"/>
    <col min="5070" max="5070" width="4.7109375" customWidth="1"/>
    <col min="5071" max="5073" width="12" bestFit="1" customWidth="1"/>
    <col min="5074" max="5074" width="3.5703125" customWidth="1"/>
    <col min="5075" max="5075" width="12" bestFit="1" customWidth="1"/>
    <col min="5076" max="5076" width="3.140625" customWidth="1"/>
    <col min="5077" max="5077" width="4.5703125" customWidth="1"/>
    <col min="5078" max="5078" width="4.85546875" customWidth="1"/>
    <col min="5079" max="5079" width="4.5703125" customWidth="1"/>
    <col min="5080" max="5080" width="5.5703125" customWidth="1"/>
    <col min="5081" max="5081" width="12" bestFit="1" customWidth="1"/>
    <col min="5082" max="5082" width="4.42578125" customWidth="1"/>
    <col min="5083" max="5083" width="3.42578125" customWidth="1"/>
    <col min="5084" max="5084" width="3.7109375" customWidth="1"/>
    <col min="5085" max="5085" width="3.5703125" customWidth="1"/>
    <col min="5086" max="5086" width="12.5703125" bestFit="1" customWidth="1"/>
    <col min="5087" max="5087" width="7.42578125" customWidth="1"/>
    <col min="5088" max="5088" width="3.85546875" customWidth="1"/>
    <col min="5089" max="5089" width="4.7109375" customWidth="1"/>
    <col min="5090" max="5092" width="12" bestFit="1" customWidth="1"/>
    <col min="5093" max="5093" width="3.5703125" customWidth="1"/>
    <col min="5094" max="5094" width="12" bestFit="1" customWidth="1"/>
    <col min="5095" max="5095" width="3.140625" customWidth="1"/>
    <col min="5096" max="5096" width="4.5703125" customWidth="1"/>
    <col min="5097" max="5097" width="4.85546875" customWidth="1"/>
    <col min="5098" max="5098" width="4.5703125" customWidth="1"/>
    <col min="5099" max="5099" width="5.5703125" customWidth="1"/>
    <col min="5100" max="5100" width="12" bestFit="1" customWidth="1"/>
    <col min="5101" max="5101" width="4.42578125" customWidth="1"/>
    <col min="5102" max="5102" width="3.42578125" customWidth="1"/>
    <col min="5103" max="5103" width="3.7109375" customWidth="1"/>
    <col min="5104" max="5104" width="3.5703125" customWidth="1"/>
    <col min="5105" max="5105" width="13.5703125" bestFit="1" customWidth="1"/>
    <col min="5106" max="5106" width="5.140625" customWidth="1"/>
    <col min="5107" max="5107" width="3.85546875" customWidth="1"/>
    <col min="5108" max="5108" width="4.7109375" customWidth="1"/>
    <col min="5109" max="5111" width="12" bestFit="1" customWidth="1"/>
    <col min="5112" max="5112" width="3.5703125" customWidth="1"/>
    <col min="5113" max="5113" width="12" bestFit="1" customWidth="1"/>
    <col min="5114" max="5114" width="3.140625" customWidth="1"/>
    <col min="5115" max="5115" width="4.5703125" customWidth="1"/>
    <col min="5116" max="5116" width="4.85546875" customWidth="1"/>
    <col min="5117" max="5117" width="4.5703125" customWidth="1"/>
    <col min="5118" max="5118" width="5.5703125" customWidth="1"/>
    <col min="5119" max="5119" width="12" bestFit="1" customWidth="1"/>
    <col min="5120" max="5120" width="4.42578125" customWidth="1"/>
    <col min="5121" max="5121" width="3.42578125" customWidth="1"/>
    <col min="5122" max="5122" width="3.7109375" customWidth="1"/>
    <col min="5123" max="5123" width="3.5703125" customWidth="1"/>
    <col min="5124" max="5124" width="12" bestFit="1" customWidth="1"/>
    <col min="5125" max="5125" width="6.28515625" customWidth="1"/>
    <col min="5126" max="5126" width="3.85546875" customWidth="1"/>
    <col min="5127" max="5127" width="4.7109375" customWidth="1"/>
    <col min="5128" max="5130" width="12" bestFit="1" customWidth="1"/>
    <col min="5131" max="5131" width="3.5703125" customWidth="1"/>
    <col min="5132" max="5132" width="12" bestFit="1" customWidth="1"/>
    <col min="5133" max="5133" width="3.140625" customWidth="1"/>
    <col min="5134" max="5134" width="4.5703125" customWidth="1"/>
    <col min="5135" max="5135" width="4.85546875" customWidth="1"/>
    <col min="5136" max="5136" width="4.5703125" customWidth="1"/>
    <col min="5137" max="5137" width="5.5703125" customWidth="1"/>
    <col min="5138" max="5138" width="12" bestFit="1" customWidth="1"/>
    <col min="5139" max="5139" width="4.42578125" customWidth="1"/>
    <col min="5140" max="5140" width="3.42578125" customWidth="1"/>
    <col min="5141" max="5141" width="3.7109375" customWidth="1"/>
    <col min="5142" max="5142" width="3.5703125" customWidth="1"/>
    <col min="5143" max="5143" width="12.42578125" bestFit="1" customWidth="1"/>
    <col min="5144" max="5144" width="5.28515625" customWidth="1"/>
    <col min="5145" max="5145" width="3.85546875" customWidth="1"/>
    <col min="5146" max="5146" width="4.7109375" customWidth="1"/>
    <col min="5147" max="5149" width="12" bestFit="1" customWidth="1"/>
    <col min="5150" max="5150" width="3.5703125" customWidth="1"/>
    <col min="5151" max="5151" width="12" bestFit="1" customWidth="1"/>
    <col min="5152" max="5152" width="3.140625" customWidth="1"/>
    <col min="5153" max="5153" width="4.5703125" customWidth="1"/>
    <col min="5154" max="5154" width="4.85546875" customWidth="1"/>
    <col min="5155" max="5155" width="4.5703125" customWidth="1"/>
    <col min="5156" max="5156" width="5.5703125" customWidth="1"/>
    <col min="5157" max="5157" width="12" bestFit="1" customWidth="1"/>
    <col min="5158" max="5158" width="4.42578125" customWidth="1"/>
    <col min="5159" max="5159" width="3.42578125" customWidth="1"/>
    <col min="5160" max="5160" width="3.7109375" customWidth="1"/>
    <col min="5161" max="5161" width="3.5703125" customWidth="1"/>
    <col min="5162" max="5162" width="12" bestFit="1" customWidth="1"/>
    <col min="5163" max="5163" width="5.5703125" customWidth="1"/>
    <col min="5164" max="5164" width="3.85546875" customWidth="1"/>
    <col min="5165" max="5165" width="4.7109375" customWidth="1"/>
    <col min="5166" max="5168" width="12" bestFit="1" customWidth="1"/>
    <col min="5169" max="5169" width="3.5703125" customWidth="1"/>
    <col min="5170" max="5170" width="12" bestFit="1" customWidth="1"/>
    <col min="5171" max="5171" width="3.140625" customWidth="1"/>
    <col min="5172" max="5172" width="4.5703125" customWidth="1"/>
    <col min="5173" max="5173" width="4.85546875" customWidth="1"/>
    <col min="5174" max="5174" width="4.5703125" customWidth="1"/>
    <col min="5175" max="5175" width="5.5703125" customWidth="1"/>
    <col min="5176" max="5176" width="12" bestFit="1" customWidth="1"/>
    <col min="5177" max="5177" width="4.42578125" customWidth="1"/>
    <col min="5178" max="5178" width="3.42578125" customWidth="1"/>
    <col min="5179" max="5179" width="3.7109375" customWidth="1"/>
    <col min="5180" max="5180" width="3.5703125" customWidth="1"/>
    <col min="5181" max="5181" width="12" bestFit="1" customWidth="1"/>
    <col min="5182" max="5182" width="5.42578125" customWidth="1"/>
    <col min="5183" max="5183" width="3.85546875" customWidth="1"/>
    <col min="5184" max="5184" width="4.7109375" customWidth="1"/>
    <col min="5185" max="5187" width="12" bestFit="1" customWidth="1"/>
    <col min="5188" max="5188" width="3.5703125" customWidth="1"/>
    <col min="5189" max="5189" width="12" bestFit="1" customWidth="1"/>
    <col min="5190" max="5190" width="3.140625" customWidth="1"/>
    <col min="5191" max="5191" width="4.5703125" customWidth="1"/>
    <col min="5192" max="5192" width="4.85546875" customWidth="1"/>
    <col min="5193" max="5193" width="4.5703125" customWidth="1"/>
    <col min="5194" max="5194" width="5.5703125" customWidth="1"/>
    <col min="5195" max="5195" width="12" bestFit="1" customWidth="1"/>
    <col min="5196" max="5196" width="4.42578125" customWidth="1"/>
    <col min="5197" max="5197" width="3.42578125" customWidth="1"/>
    <col min="5198" max="5198" width="3.7109375" customWidth="1"/>
    <col min="5199" max="5199" width="3.5703125" customWidth="1"/>
    <col min="5200" max="5200" width="12" bestFit="1" customWidth="1"/>
    <col min="5201" max="5201" width="12.5703125" bestFit="1" customWidth="1"/>
    <col min="5202" max="5202" width="7.42578125" customWidth="1"/>
    <col min="5203" max="5203" width="3.85546875" customWidth="1"/>
    <col min="5204" max="5204" width="4.7109375" customWidth="1"/>
    <col min="5205" max="5207" width="12" bestFit="1" customWidth="1"/>
    <col min="5208" max="5208" width="3.5703125" customWidth="1"/>
    <col min="5209" max="5209" width="12" bestFit="1" customWidth="1"/>
    <col min="5210" max="5210" width="3.140625" customWidth="1"/>
    <col min="5211" max="5211" width="4.5703125" customWidth="1"/>
    <col min="5212" max="5212" width="4.85546875" customWidth="1"/>
    <col min="5213" max="5213" width="4.5703125" customWidth="1"/>
    <col min="5214" max="5214" width="5.5703125" customWidth="1"/>
    <col min="5215" max="5215" width="12" bestFit="1" customWidth="1"/>
    <col min="5216" max="5216" width="4.42578125" customWidth="1"/>
    <col min="5217" max="5217" width="3.42578125" customWidth="1"/>
    <col min="5218" max="5218" width="3.7109375" customWidth="1"/>
    <col min="5219" max="5219" width="3.5703125" customWidth="1"/>
    <col min="5220" max="5220" width="12" bestFit="1" customWidth="1"/>
    <col min="5221" max="5221" width="5.7109375" customWidth="1"/>
    <col min="5222" max="5222" width="3.85546875" customWidth="1"/>
    <col min="5223" max="5223" width="4.7109375" customWidth="1"/>
    <col min="5224" max="5226" width="12" bestFit="1" customWidth="1"/>
    <col min="5227" max="5227" width="3.5703125" customWidth="1"/>
    <col min="5228" max="5228" width="12" bestFit="1" customWidth="1"/>
    <col min="5229" max="5229" width="3.140625" customWidth="1"/>
    <col min="5230" max="5230" width="4.5703125" customWidth="1"/>
    <col min="5231" max="5231" width="4.85546875" customWidth="1"/>
    <col min="5232" max="5232" width="4.5703125" customWidth="1"/>
    <col min="5233" max="5233" width="5.5703125" customWidth="1"/>
    <col min="5234" max="5234" width="12" bestFit="1" customWidth="1"/>
    <col min="5235" max="5235" width="4.42578125" customWidth="1"/>
    <col min="5236" max="5236" width="3.42578125" customWidth="1"/>
    <col min="5237" max="5237" width="3.7109375" customWidth="1"/>
    <col min="5238" max="5238" width="3.5703125" customWidth="1"/>
    <col min="5239" max="5239" width="12" bestFit="1" customWidth="1"/>
    <col min="5240" max="5240" width="3.7109375" customWidth="1"/>
    <col min="5241" max="5241" width="3.85546875" customWidth="1"/>
    <col min="5242" max="5242" width="4.7109375" customWidth="1"/>
    <col min="5243" max="5245" width="12" bestFit="1" customWidth="1"/>
    <col min="5246" max="5246" width="3.5703125" customWidth="1"/>
    <col min="5247" max="5247" width="12" bestFit="1" customWidth="1"/>
    <col min="5248" max="5248" width="3.140625" customWidth="1"/>
    <col min="5249" max="5249" width="4.5703125" customWidth="1"/>
    <col min="5250" max="5250" width="4.85546875" customWidth="1"/>
    <col min="5251" max="5251" width="4.5703125" customWidth="1"/>
    <col min="5252" max="5252" width="5.5703125" customWidth="1"/>
    <col min="5253" max="5253" width="12" bestFit="1" customWidth="1"/>
    <col min="5254" max="5254" width="4.42578125" customWidth="1"/>
    <col min="5255" max="5255" width="3.42578125" customWidth="1"/>
    <col min="5256" max="5256" width="3.7109375" customWidth="1"/>
    <col min="5257" max="5257" width="3.5703125" customWidth="1"/>
    <col min="5258" max="5258" width="12" bestFit="1" customWidth="1"/>
    <col min="5259" max="5259" width="6.5703125" customWidth="1"/>
    <col min="5260" max="5260" width="3.85546875" customWidth="1"/>
    <col min="5261" max="5261" width="4.7109375" customWidth="1"/>
    <col min="5262" max="5264" width="12" bestFit="1" customWidth="1"/>
    <col min="5265" max="5265" width="3.5703125" customWidth="1"/>
    <col min="5266" max="5266" width="12" bestFit="1" customWidth="1"/>
    <col min="5267" max="5267" width="3.140625" customWidth="1"/>
    <col min="5268" max="5268" width="4.5703125" customWidth="1"/>
    <col min="5269" max="5269" width="4.85546875" customWidth="1"/>
    <col min="5270" max="5270" width="4.5703125" customWidth="1"/>
    <col min="5271" max="5271" width="5.5703125" customWidth="1"/>
    <col min="5272" max="5272" width="12" bestFit="1" customWidth="1"/>
    <col min="5273" max="5273" width="4.42578125" customWidth="1"/>
    <col min="5274" max="5274" width="3.42578125" customWidth="1"/>
    <col min="5275" max="5275" width="3.7109375" customWidth="1"/>
    <col min="5276" max="5276" width="3.5703125" customWidth="1"/>
    <col min="5277" max="5277" width="12.7109375" bestFit="1" customWidth="1"/>
    <col min="5278" max="5278" width="6.28515625" customWidth="1"/>
    <col min="5279" max="5279" width="3.85546875" customWidth="1"/>
    <col min="5280" max="5280" width="4.7109375" customWidth="1"/>
    <col min="5281" max="5283" width="12" bestFit="1" customWidth="1"/>
    <col min="5284" max="5284" width="3.5703125" customWidth="1"/>
    <col min="5285" max="5285" width="12" bestFit="1" customWidth="1"/>
    <col min="5286" max="5286" width="3.140625" customWidth="1"/>
    <col min="5287" max="5287" width="4.5703125" customWidth="1"/>
    <col min="5288" max="5288" width="4.85546875" customWidth="1"/>
    <col min="5289" max="5289" width="4.5703125" customWidth="1"/>
    <col min="5290" max="5290" width="5.5703125" customWidth="1"/>
    <col min="5291" max="5291" width="12" bestFit="1" customWidth="1"/>
    <col min="5292" max="5292" width="4.42578125" customWidth="1"/>
    <col min="5293" max="5293" width="3.42578125" customWidth="1"/>
    <col min="5294" max="5294" width="3.7109375" customWidth="1"/>
    <col min="5295" max="5295" width="3.5703125" customWidth="1"/>
    <col min="5296" max="5296" width="12.42578125" bestFit="1" customWidth="1"/>
    <col min="5297" max="5297" width="5.5703125" customWidth="1"/>
    <col min="5298" max="5298" width="3.85546875" customWidth="1"/>
    <col min="5299" max="5299" width="4.7109375" customWidth="1"/>
    <col min="5300" max="5302" width="12" bestFit="1" customWidth="1"/>
    <col min="5303" max="5303" width="3.5703125" customWidth="1"/>
    <col min="5304" max="5304" width="12" bestFit="1" customWidth="1"/>
    <col min="5305" max="5305" width="3.140625" customWidth="1"/>
    <col min="5306" max="5306" width="4.5703125" customWidth="1"/>
    <col min="5307" max="5307" width="4.85546875" customWidth="1"/>
    <col min="5308" max="5308" width="4.5703125" customWidth="1"/>
    <col min="5309" max="5309" width="5.5703125" customWidth="1"/>
    <col min="5310" max="5310" width="12" bestFit="1" customWidth="1"/>
    <col min="5311" max="5311" width="4.42578125" customWidth="1"/>
    <col min="5312" max="5312" width="3.42578125" customWidth="1"/>
    <col min="5313" max="5313" width="3.7109375" customWidth="1"/>
    <col min="5314" max="5314" width="3.5703125" customWidth="1"/>
    <col min="5315" max="5315" width="12" bestFit="1" customWidth="1"/>
    <col min="5316" max="5316" width="5.7109375" customWidth="1"/>
    <col min="5317" max="5317" width="3.85546875" customWidth="1"/>
    <col min="5318" max="5318" width="4.7109375" customWidth="1"/>
    <col min="5319" max="5321" width="12" bestFit="1" customWidth="1"/>
    <col min="5322" max="5322" width="3.5703125" customWidth="1"/>
    <col min="5323" max="5323" width="12" bestFit="1" customWidth="1"/>
    <col min="5324" max="5324" width="3.140625" customWidth="1"/>
    <col min="5325" max="5325" width="4.5703125" customWidth="1"/>
    <col min="5326" max="5326" width="4.85546875" customWidth="1"/>
    <col min="5327" max="5327" width="4.5703125" customWidth="1"/>
    <col min="5328" max="5328" width="5.5703125" customWidth="1"/>
    <col min="5329" max="5329" width="12" bestFit="1" customWidth="1"/>
    <col min="5330" max="5330" width="4.42578125" customWidth="1"/>
    <col min="5331" max="5331" width="3.42578125" customWidth="1"/>
    <col min="5332" max="5332" width="3.7109375" customWidth="1"/>
    <col min="5333" max="5333" width="3.5703125" customWidth="1"/>
    <col min="5334" max="5334" width="12" bestFit="1" customWidth="1"/>
    <col min="5335" max="5335" width="5.42578125" customWidth="1"/>
    <col min="5336" max="5336" width="3.85546875" customWidth="1"/>
    <col min="5337" max="5337" width="4.7109375" customWidth="1"/>
    <col min="5338" max="5340" width="12" bestFit="1" customWidth="1"/>
    <col min="5341" max="5341" width="3.5703125" customWidth="1"/>
    <col min="5342" max="5342" width="12" bestFit="1" customWidth="1"/>
    <col min="5343" max="5343" width="3.140625" customWidth="1"/>
    <col min="5344" max="5344" width="4.5703125" customWidth="1"/>
    <col min="5345" max="5345" width="4.85546875" customWidth="1"/>
    <col min="5346" max="5346" width="4.5703125" customWidth="1"/>
    <col min="5347" max="5347" width="5.5703125" customWidth="1"/>
    <col min="5348" max="5348" width="12" bestFit="1" customWidth="1"/>
    <col min="5349" max="5349" width="4.42578125" customWidth="1"/>
    <col min="5350" max="5350" width="3.42578125" customWidth="1"/>
    <col min="5351" max="5351" width="3.7109375" customWidth="1"/>
    <col min="5352" max="5352" width="3.5703125" customWidth="1"/>
    <col min="5353" max="5353" width="12" bestFit="1" customWidth="1"/>
    <col min="5354" max="5355" width="3.85546875" customWidth="1"/>
    <col min="5356" max="5356" width="4.7109375" customWidth="1"/>
    <col min="5357" max="5359" width="12" bestFit="1" customWidth="1"/>
    <col min="5360" max="5360" width="3.5703125" customWidth="1"/>
    <col min="5361" max="5361" width="12" bestFit="1" customWidth="1"/>
    <col min="5362" max="5362" width="3.140625" customWidth="1"/>
    <col min="5363" max="5363" width="4.5703125" customWidth="1"/>
    <col min="5364" max="5364" width="4.85546875" customWidth="1"/>
    <col min="5365" max="5365" width="4.5703125" customWidth="1"/>
    <col min="5366" max="5366" width="5.5703125" customWidth="1"/>
    <col min="5367" max="5367" width="12" bestFit="1" customWidth="1"/>
    <col min="5368" max="5368" width="4.42578125" customWidth="1"/>
    <col min="5369" max="5369" width="3.42578125" customWidth="1"/>
    <col min="5370" max="5370" width="3.7109375" customWidth="1"/>
    <col min="5371" max="5371" width="3.5703125" customWidth="1"/>
    <col min="5372" max="5372" width="12" bestFit="1" customWidth="1"/>
    <col min="5373" max="5373" width="5.7109375" customWidth="1"/>
    <col min="5374" max="5374" width="3.85546875" customWidth="1"/>
    <col min="5375" max="5375" width="4.7109375" customWidth="1"/>
    <col min="5376" max="5378" width="12" bestFit="1" customWidth="1"/>
    <col min="5379" max="5379" width="3.5703125" customWidth="1"/>
    <col min="5380" max="5380" width="12" bestFit="1" customWidth="1"/>
    <col min="5381" max="5381" width="3.140625" customWidth="1"/>
    <col min="5382" max="5382" width="4.5703125" customWidth="1"/>
    <col min="5383" max="5383" width="4.85546875" customWidth="1"/>
    <col min="5384" max="5384" width="4.5703125" customWidth="1"/>
    <col min="5385" max="5385" width="5.5703125" customWidth="1"/>
    <col min="5386" max="5386" width="12" bestFit="1" customWidth="1"/>
    <col min="5387" max="5387" width="4.42578125" customWidth="1"/>
    <col min="5388" max="5388" width="3.42578125" customWidth="1"/>
    <col min="5389" max="5389" width="3.7109375" customWidth="1"/>
    <col min="5390" max="5390" width="3.5703125" customWidth="1"/>
    <col min="5391" max="5391" width="12" bestFit="1" customWidth="1"/>
    <col min="5392" max="5392" width="3.7109375" customWidth="1"/>
    <col min="5393" max="5393" width="3.85546875" customWidth="1"/>
    <col min="5394" max="5394" width="4.7109375" customWidth="1"/>
    <col min="5395" max="5397" width="12" bestFit="1" customWidth="1"/>
    <col min="5398" max="5398" width="3.5703125" customWidth="1"/>
    <col min="5399" max="5399" width="12" bestFit="1" customWidth="1"/>
    <col min="5400" max="5400" width="3.140625" customWidth="1"/>
    <col min="5401" max="5401" width="4.5703125" customWidth="1"/>
    <col min="5402" max="5402" width="4.85546875" customWidth="1"/>
    <col min="5403" max="5403" width="4.5703125" customWidth="1"/>
    <col min="5404" max="5404" width="5.5703125" customWidth="1"/>
    <col min="5405" max="5405" width="12" bestFit="1" customWidth="1"/>
    <col min="5406" max="5406" width="4.42578125" customWidth="1"/>
    <col min="5407" max="5407" width="3.42578125" customWidth="1"/>
    <col min="5408" max="5408" width="3.7109375" customWidth="1"/>
    <col min="5409" max="5409" width="3.5703125" customWidth="1"/>
    <col min="5410" max="5410" width="12" bestFit="1" customWidth="1"/>
    <col min="5411" max="5411" width="5" customWidth="1"/>
    <col min="5412" max="5412" width="3.85546875" customWidth="1"/>
    <col min="5413" max="5413" width="4.7109375" customWidth="1"/>
    <col min="5414" max="5416" width="12" bestFit="1" customWidth="1"/>
    <col min="5417" max="5417" width="3.5703125" customWidth="1"/>
    <col min="5418" max="5418" width="12" bestFit="1" customWidth="1"/>
    <col min="5419" max="5419" width="3.140625" customWidth="1"/>
    <col min="5420" max="5420" width="4.5703125" customWidth="1"/>
    <col min="5421" max="5421" width="4.85546875" customWidth="1"/>
    <col min="5422" max="5422" width="4.5703125" customWidth="1"/>
    <col min="5423" max="5423" width="5.5703125" customWidth="1"/>
    <col min="5424" max="5424" width="12" bestFit="1" customWidth="1"/>
    <col min="5425" max="5425" width="4.42578125" customWidth="1"/>
    <col min="5426" max="5426" width="3.42578125" customWidth="1"/>
    <col min="5427" max="5427" width="3.7109375" customWidth="1"/>
    <col min="5428" max="5428" width="3.5703125" customWidth="1"/>
    <col min="5429" max="5429" width="12" bestFit="1" customWidth="1"/>
    <col min="5430" max="5430" width="6.42578125" customWidth="1"/>
    <col min="5431" max="5431" width="3.85546875" customWidth="1"/>
    <col min="5432" max="5432" width="4.7109375" customWidth="1"/>
    <col min="5433" max="5435" width="12" bestFit="1" customWidth="1"/>
    <col min="5436" max="5436" width="3.5703125" customWidth="1"/>
    <col min="5437" max="5437" width="12" bestFit="1" customWidth="1"/>
    <col min="5438" max="5438" width="3.140625" customWidth="1"/>
    <col min="5439" max="5439" width="4.5703125" customWidth="1"/>
    <col min="5440" max="5440" width="4.85546875" customWidth="1"/>
    <col min="5441" max="5441" width="4.5703125" customWidth="1"/>
    <col min="5442" max="5442" width="5.5703125" customWidth="1"/>
    <col min="5443" max="5443" width="12" bestFit="1" customWidth="1"/>
    <col min="5444" max="5444" width="4.42578125" customWidth="1"/>
    <col min="5445" max="5445" width="3.42578125" customWidth="1"/>
    <col min="5446" max="5446" width="3.7109375" customWidth="1"/>
    <col min="5447" max="5447" width="3.5703125" customWidth="1"/>
    <col min="5448" max="5448" width="12.5703125" bestFit="1" customWidth="1"/>
    <col min="5449" max="5449" width="6.7109375" customWidth="1"/>
    <col min="5450" max="5450" width="3.85546875" customWidth="1"/>
    <col min="5451" max="5451" width="4.7109375" customWidth="1"/>
    <col min="5452" max="5454" width="12" bestFit="1" customWidth="1"/>
    <col min="5455" max="5455" width="3.5703125" customWidth="1"/>
    <col min="5456" max="5456" width="12" bestFit="1" customWidth="1"/>
    <col min="5457" max="5457" width="3.140625" customWidth="1"/>
    <col min="5458" max="5458" width="4.5703125" customWidth="1"/>
    <col min="5459" max="5459" width="4.85546875" customWidth="1"/>
    <col min="5460" max="5460" width="4.5703125" customWidth="1"/>
    <col min="5461" max="5461" width="5.5703125" customWidth="1"/>
    <col min="5462" max="5462" width="12" bestFit="1" customWidth="1"/>
    <col min="5463" max="5463" width="4.42578125" customWidth="1"/>
    <col min="5464" max="5464" width="3.42578125" customWidth="1"/>
    <col min="5465" max="5465" width="3.7109375" customWidth="1"/>
    <col min="5466" max="5466" width="3.5703125" customWidth="1"/>
    <col min="5467" max="5467" width="12.85546875" bestFit="1" customWidth="1"/>
    <col min="5468" max="5468" width="6.42578125" customWidth="1"/>
    <col min="5469" max="5469" width="3.85546875" customWidth="1"/>
    <col min="5470" max="5470" width="4.7109375" customWidth="1"/>
    <col min="5471" max="5473" width="12" bestFit="1" customWidth="1"/>
    <col min="5474" max="5474" width="3.5703125" customWidth="1"/>
    <col min="5475" max="5475" width="12" bestFit="1" customWidth="1"/>
    <col min="5476" max="5476" width="3.140625" customWidth="1"/>
    <col min="5477" max="5477" width="4.5703125" customWidth="1"/>
    <col min="5478" max="5478" width="4.85546875" customWidth="1"/>
    <col min="5479" max="5479" width="4.5703125" customWidth="1"/>
    <col min="5480" max="5480" width="5.5703125" customWidth="1"/>
    <col min="5481" max="5481" width="12" bestFit="1" customWidth="1"/>
    <col min="5482" max="5482" width="4.42578125" customWidth="1"/>
    <col min="5483" max="5483" width="3.42578125" customWidth="1"/>
    <col min="5484" max="5484" width="3.7109375" customWidth="1"/>
    <col min="5485" max="5485" width="3.5703125" customWidth="1"/>
    <col min="5486" max="5486" width="12.5703125" bestFit="1" customWidth="1"/>
    <col min="5487" max="5487" width="7.42578125" customWidth="1"/>
    <col min="5488" max="5488" width="3.85546875" customWidth="1"/>
    <col min="5489" max="5489" width="4.7109375" customWidth="1"/>
    <col min="5490" max="5492" width="12" bestFit="1" customWidth="1"/>
    <col min="5493" max="5493" width="3.5703125" customWidth="1"/>
    <col min="5494" max="5494" width="12" bestFit="1" customWidth="1"/>
    <col min="5495" max="5495" width="3.140625" customWidth="1"/>
    <col min="5496" max="5496" width="4.5703125" customWidth="1"/>
    <col min="5497" max="5497" width="4.85546875" customWidth="1"/>
    <col min="5498" max="5498" width="4.5703125" customWidth="1"/>
    <col min="5499" max="5499" width="5.5703125" customWidth="1"/>
    <col min="5500" max="5500" width="12" bestFit="1" customWidth="1"/>
    <col min="5501" max="5501" width="4.42578125" customWidth="1"/>
    <col min="5502" max="5502" width="3.42578125" customWidth="1"/>
    <col min="5503" max="5503" width="3.7109375" customWidth="1"/>
    <col min="5504" max="5504" width="3.5703125" customWidth="1"/>
    <col min="5505" max="5505" width="13.5703125" bestFit="1" customWidth="1"/>
    <col min="5506" max="5506" width="5.140625" customWidth="1"/>
    <col min="5507" max="5507" width="3.85546875" customWidth="1"/>
    <col min="5508" max="5508" width="4.7109375" customWidth="1"/>
    <col min="5509" max="5511" width="12" bestFit="1" customWidth="1"/>
    <col min="5512" max="5512" width="3.5703125" customWidth="1"/>
    <col min="5513" max="5513" width="12" bestFit="1" customWidth="1"/>
    <col min="5514" max="5514" width="3.140625" customWidth="1"/>
    <col min="5515" max="5515" width="4.5703125" customWidth="1"/>
    <col min="5516" max="5516" width="4.85546875" customWidth="1"/>
    <col min="5517" max="5517" width="4.5703125" customWidth="1"/>
    <col min="5518" max="5518" width="5.5703125" customWidth="1"/>
    <col min="5519" max="5519" width="12" bestFit="1" customWidth="1"/>
    <col min="5520" max="5520" width="4.42578125" customWidth="1"/>
    <col min="5521" max="5521" width="3.42578125" customWidth="1"/>
    <col min="5522" max="5522" width="3.7109375" customWidth="1"/>
    <col min="5523" max="5523" width="3.5703125" customWidth="1"/>
    <col min="5524" max="5524" width="12" bestFit="1" customWidth="1"/>
    <col min="5525" max="5525" width="6.28515625" customWidth="1"/>
    <col min="5526" max="5526" width="3.85546875" customWidth="1"/>
    <col min="5527" max="5527" width="4.7109375" customWidth="1"/>
    <col min="5528" max="5530" width="12" bestFit="1" customWidth="1"/>
    <col min="5531" max="5531" width="3.5703125" customWidth="1"/>
    <col min="5532" max="5532" width="12" bestFit="1" customWidth="1"/>
    <col min="5533" max="5533" width="3.140625" customWidth="1"/>
    <col min="5534" max="5534" width="4.5703125" customWidth="1"/>
    <col min="5535" max="5535" width="4.85546875" customWidth="1"/>
    <col min="5536" max="5536" width="4.5703125" customWidth="1"/>
    <col min="5537" max="5537" width="5.5703125" customWidth="1"/>
    <col min="5538" max="5538" width="12" bestFit="1" customWidth="1"/>
    <col min="5539" max="5539" width="4.42578125" customWidth="1"/>
    <col min="5540" max="5540" width="3.42578125" customWidth="1"/>
    <col min="5541" max="5541" width="3.7109375" customWidth="1"/>
    <col min="5542" max="5542" width="3.5703125" customWidth="1"/>
    <col min="5543" max="5543" width="12.42578125" bestFit="1" customWidth="1"/>
    <col min="5544" max="5544" width="5.28515625" customWidth="1"/>
    <col min="5545" max="5545" width="3.85546875" customWidth="1"/>
    <col min="5546" max="5546" width="4.7109375" customWidth="1"/>
    <col min="5547" max="5549" width="12" bestFit="1" customWidth="1"/>
    <col min="5550" max="5550" width="3.5703125" customWidth="1"/>
    <col min="5551" max="5551" width="12" bestFit="1" customWidth="1"/>
    <col min="5552" max="5552" width="3.140625" customWidth="1"/>
    <col min="5553" max="5553" width="4.5703125" customWidth="1"/>
    <col min="5554" max="5554" width="4.85546875" customWidth="1"/>
    <col min="5555" max="5555" width="4.5703125" customWidth="1"/>
    <col min="5556" max="5556" width="5.5703125" customWidth="1"/>
    <col min="5557" max="5557" width="12" bestFit="1" customWidth="1"/>
    <col min="5558" max="5558" width="4.42578125" customWidth="1"/>
    <col min="5559" max="5559" width="3.42578125" customWidth="1"/>
    <col min="5560" max="5560" width="3.7109375" customWidth="1"/>
    <col min="5561" max="5561" width="3.5703125" customWidth="1"/>
    <col min="5562" max="5562" width="12" bestFit="1" customWidth="1"/>
    <col min="5563" max="5563" width="5.5703125" customWidth="1"/>
    <col min="5564" max="5564" width="3.85546875" customWidth="1"/>
    <col min="5565" max="5565" width="4.7109375" customWidth="1"/>
    <col min="5566" max="5568" width="12" bestFit="1" customWidth="1"/>
    <col min="5569" max="5569" width="3.5703125" customWidth="1"/>
    <col min="5570" max="5570" width="12" bestFit="1" customWidth="1"/>
    <col min="5571" max="5571" width="3.140625" customWidth="1"/>
    <col min="5572" max="5572" width="4.5703125" customWidth="1"/>
    <col min="5573" max="5573" width="4.85546875" customWidth="1"/>
    <col min="5574" max="5574" width="4.5703125" customWidth="1"/>
    <col min="5575" max="5575" width="5.5703125" customWidth="1"/>
    <col min="5576" max="5576" width="12" bestFit="1" customWidth="1"/>
    <col min="5577" max="5577" width="4.42578125" customWidth="1"/>
    <col min="5578" max="5578" width="3.42578125" customWidth="1"/>
    <col min="5579" max="5579" width="3.7109375" customWidth="1"/>
    <col min="5580" max="5580" width="3.5703125" customWidth="1"/>
    <col min="5581" max="5581" width="12" bestFit="1" customWidth="1"/>
    <col min="5582" max="5582" width="5.42578125" customWidth="1"/>
    <col min="5583" max="5583" width="3.85546875" customWidth="1"/>
    <col min="5584" max="5584" width="4.7109375" customWidth="1"/>
    <col min="5585" max="5587" width="12" bestFit="1" customWidth="1"/>
    <col min="5588" max="5588" width="3.5703125" customWidth="1"/>
    <col min="5589" max="5589" width="12" bestFit="1" customWidth="1"/>
    <col min="5590" max="5590" width="3.140625" customWidth="1"/>
    <col min="5591" max="5591" width="4.5703125" customWidth="1"/>
    <col min="5592" max="5592" width="4.85546875" customWidth="1"/>
    <col min="5593" max="5593" width="4.5703125" customWidth="1"/>
    <col min="5594" max="5594" width="5.5703125" customWidth="1"/>
    <col min="5595" max="5595" width="12" bestFit="1" customWidth="1"/>
    <col min="5596" max="5596" width="4.42578125" customWidth="1"/>
    <col min="5597" max="5597" width="3.42578125" customWidth="1"/>
    <col min="5598" max="5598" width="3.7109375" customWidth="1"/>
    <col min="5599" max="5599" width="3.5703125" customWidth="1"/>
    <col min="5600" max="5600" width="12" bestFit="1" customWidth="1"/>
    <col min="5601" max="5601" width="13.5703125" bestFit="1" customWidth="1"/>
    <col min="5602" max="5602" width="6.28515625" customWidth="1"/>
    <col min="5603" max="5603" width="3.85546875" customWidth="1"/>
    <col min="5604" max="5604" width="4.7109375" customWidth="1"/>
    <col min="5605" max="5607" width="12" bestFit="1" customWidth="1"/>
    <col min="5608" max="5608" width="3.5703125" customWidth="1"/>
    <col min="5609" max="5609" width="12" bestFit="1" customWidth="1"/>
    <col min="5610" max="5610" width="3.140625" customWidth="1"/>
    <col min="5611" max="5611" width="4.5703125" customWidth="1"/>
    <col min="5612" max="5612" width="4.85546875" customWidth="1"/>
    <col min="5613" max="5613" width="4.5703125" customWidth="1"/>
    <col min="5614" max="5614" width="5.5703125" customWidth="1"/>
    <col min="5615" max="5615" width="12" bestFit="1" customWidth="1"/>
    <col min="5616" max="5616" width="4.42578125" customWidth="1"/>
    <col min="5617" max="5617" width="3.42578125" customWidth="1"/>
    <col min="5618" max="5618" width="3.7109375" customWidth="1"/>
    <col min="5619" max="5619" width="3.5703125" customWidth="1"/>
    <col min="5620" max="5620" width="12" bestFit="1" customWidth="1"/>
    <col min="5621" max="5621" width="5.7109375" customWidth="1"/>
    <col min="5622" max="5622" width="3.85546875" customWidth="1"/>
    <col min="5623" max="5623" width="4.7109375" customWidth="1"/>
    <col min="5624" max="5626" width="12" bestFit="1" customWidth="1"/>
    <col min="5627" max="5627" width="3.5703125" customWidth="1"/>
    <col min="5628" max="5628" width="12" bestFit="1" customWidth="1"/>
    <col min="5629" max="5629" width="3.140625" customWidth="1"/>
    <col min="5630" max="5630" width="4.5703125" customWidth="1"/>
    <col min="5631" max="5631" width="4.85546875" customWidth="1"/>
    <col min="5632" max="5632" width="4.5703125" customWidth="1"/>
    <col min="5633" max="5633" width="5.5703125" customWidth="1"/>
    <col min="5634" max="5634" width="12" bestFit="1" customWidth="1"/>
    <col min="5635" max="5635" width="4.42578125" customWidth="1"/>
    <col min="5636" max="5636" width="3.42578125" customWidth="1"/>
    <col min="5637" max="5637" width="3.7109375" customWidth="1"/>
    <col min="5638" max="5638" width="3.5703125" customWidth="1"/>
    <col min="5639" max="5639" width="12" bestFit="1" customWidth="1"/>
    <col min="5640" max="5640" width="3.7109375" customWidth="1"/>
    <col min="5641" max="5641" width="3.85546875" customWidth="1"/>
    <col min="5642" max="5642" width="4.7109375" customWidth="1"/>
    <col min="5643" max="5645" width="12" bestFit="1" customWidth="1"/>
    <col min="5646" max="5646" width="3.5703125" customWidth="1"/>
    <col min="5647" max="5647" width="12" bestFit="1" customWidth="1"/>
    <col min="5648" max="5648" width="3.140625" customWidth="1"/>
    <col min="5649" max="5649" width="4.5703125" customWidth="1"/>
    <col min="5650" max="5650" width="4.85546875" customWidth="1"/>
    <col min="5651" max="5651" width="4.5703125" customWidth="1"/>
    <col min="5652" max="5652" width="5.5703125" customWidth="1"/>
    <col min="5653" max="5653" width="12" bestFit="1" customWidth="1"/>
    <col min="5654" max="5654" width="4.42578125" customWidth="1"/>
    <col min="5655" max="5655" width="3.42578125" customWidth="1"/>
    <col min="5656" max="5656" width="3.7109375" customWidth="1"/>
    <col min="5657" max="5657" width="3.5703125" customWidth="1"/>
    <col min="5658" max="5658" width="12" bestFit="1" customWidth="1"/>
    <col min="5659" max="5659" width="6.5703125" customWidth="1"/>
    <col min="5660" max="5660" width="3.85546875" customWidth="1"/>
    <col min="5661" max="5661" width="4.7109375" customWidth="1"/>
    <col min="5662" max="5664" width="12" bestFit="1" customWidth="1"/>
    <col min="5665" max="5665" width="3.5703125" customWidth="1"/>
    <col min="5666" max="5666" width="12" bestFit="1" customWidth="1"/>
    <col min="5667" max="5667" width="3.140625" customWidth="1"/>
    <col min="5668" max="5668" width="4.5703125" customWidth="1"/>
    <col min="5669" max="5669" width="4.85546875" customWidth="1"/>
    <col min="5670" max="5670" width="4.5703125" customWidth="1"/>
    <col min="5671" max="5671" width="5.5703125" customWidth="1"/>
    <col min="5672" max="5672" width="12" bestFit="1" customWidth="1"/>
    <col min="5673" max="5673" width="4.42578125" customWidth="1"/>
    <col min="5674" max="5674" width="3.42578125" customWidth="1"/>
    <col min="5675" max="5675" width="3.7109375" customWidth="1"/>
    <col min="5676" max="5676" width="3.5703125" customWidth="1"/>
    <col min="5677" max="5677" width="12.7109375" bestFit="1" customWidth="1"/>
    <col min="5678" max="5678" width="6.28515625" customWidth="1"/>
    <col min="5679" max="5679" width="3.85546875" customWidth="1"/>
    <col min="5680" max="5680" width="4.7109375" customWidth="1"/>
    <col min="5681" max="5683" width="12" bestFit="1" customWidth="1"/>
    <col min="5684" max="5684" width="3.5703125" customWidth="1"/>
    <col min="5685" max="5685" width="12" bestFit="1" customWidth="1"/>
    <col min="5686" max="5686" width="3.140625" customWidth="1"/>
    <col min="5687" max="5687" width="4.5703125" customWidth="1"/>
    <col min="5688" max="5688" width="4.85546875" customWidth="1"/>
    <col min="5689" max="5689" width="4.5703125" customWidth="1"/>
    <col min="5690" max="5690" width="5.5703125" customWidth="1"/>
    <col min="5691" max="5691" width="12" bestFit="1" customWidth="1"/>
    <col min="5692" max="5692" width="4.42578125" customWidth="1"/>
    <col min="5693" max="5693" width="3.42578125" customWidth="1"/>
    <col min="5694" max="5694" width="3.7109375" customWidth="1"/>
    <col min="5695" max="5695" width="3.5703125" customWidth="1"/>
    <col min="5696" max="5696" width="12.42578125" bestFit="1" customWidth="1"/>
    <col min="5697" max="5697" width="5.5703125" customWidth="1"/>
    <col min="5698" max="5698" width="3.85546875" customWidth="1"/>
    <col min="5699" max="5699" width="4.7109375" customWidth="1"/>
    <col min="5700" max="5702" width="12" bestFit="1" customWidth="1"/>
    <col min="5703" max="5703" width="3.5703125" customWidth="1"/>
    <col min="5704" max="5704" width="12" bestFit="1" customWidth="1"/>
    <col min="5705" max="5705" width="3.140625" customWidth="1"/>
    <col min="5706" max="5706" width="4.5703125" customWidth="1"/>
    <col min="5707" max="5707" width="4.85546875" customWidth="1"/>
    <col min="5708" max="5708" width="4.5703125" customWidth="1"/>
    <col min="5709" max="5709" width="5.5703125" customWidth="1"/>
    <col min="5710" max="5710" width="12" bestFit="1" customWidth="1"/>
    <col min="5711" max="5711" width="4.42578125" customWidth="1"/>
    <col min="5712" max="5712" width="3.42578125" customWidth="1"/>
    <col min="5713" max="5713" width="3.7109375" customWidth="1"/>
    <col min="5714" max="5714" width="3.5703125" customWidth="1"/>
    <col min="5715" max="5715" width="12" bestFit="1" customWidth="1"/>
    <col min="5716" max="5716" width="5.7109375" customWidth="1"/>
    <col min="5717" max="5717" width="3.85546875" customWidth="1"/>
    <col min="5718" max="5718" width="4.7109375" customWidth="1"/>
    <col min="5719" max="5721" width="12" bestFit="1" customWidth="1"/>
    <col min="5722" max="5722" width="3.5703125" customWidth="1"/>
    <col min="5723" max="5723" width="12" bestFit="1" customWidth="1"/>
    <col min="5724" max="5724" width="3.140625" customWidth="1"/>
    <col min="5725" max="5725" width="4.5703125" customWidth="1"/>
    <col min="5726" max="5726" width="4.85546875" customWidth="1"/>
    <col min="5727" max="5727" width="4.5703125" customWidth="1"/>
    <col min="5728" max="5728" width="5.5703125" customWidth="1"/>
    <col min="5729" max="5729" width="12" bestFit="1" customWidth="1"/>
    <col min="5730" max="5730" width="4.42578125" customWidth="1"/>
    <col min="5731" max="5731" width="3.42578125" customWidth="1"/>
    <col min="5732" max="5732" width="3.7109375" customWidth="1"/>
    <col min="5733" max="5733" width="3.5703125" customWidth="1"/>
    <col min="5734" max="5734" width="12" bestFit="1" customWidth="1"/>
    <col min="5735" max="5735" width="5.42578125" customWidth="1"/>
    <col min="5736" max="5736" width="3.85546875" customWidth="1"/>
    <col min="5737" max="5737" width="4.7109375" customWidth="1"/>
    <col min="5738" max="5740" width="12" bestFit="1" customWidth="1"/>
    <col min="5741" max="5741" width="3.5703125" customWidth="1"/>
    <col min="5742" max="5742" width="12" bestFit="1" customWidth="1"/>
    <col min="5743" max="5743" width="3.140625" customWidth="1"/>
    <col min="5744" max="5744" width="4.5703125" customWidth="1"/>
    <col min="5745" max="5745" width="4.85546875" customWidth="1"/>
    <col min="5746" max="5746" width="4.5703125" customWidth="1"/>
    <col min="5747" max="5747" width="5.5703125" customWidth="1"/>
    <col min="5748" max="5748" width="12" bestFit="1" customWidth="1"/>
    <col min="5749" max="5749" width="4.42578125" customWidth="1"/>
    <col min="5750" max="5750" width="3.42578125" customWidth="1"/>
    <col min="5751" max="5751" width="3.7109375" customWidth="1"/>
    <col min="5752" max="5752" width="3.5703125" customWidth="1"/>
    <col min="5753" max="5753" width="12" bestFit="1" customWidth="1"/>
    <col min="5754" max="5755" width="3.85546875" customWidth="1"/>
    <col min="5756" max="5756" width="4.7109375" customWidth="1"/>
    <col min="5757" max="5759" width="12" bestFit="1" customWidth="1"/>
    <col min="5760" max="5760" width="3.5703125" customWidth="1"/>
    <col min="5761" max="5761" width="12" bestFit="1" customWidth="1"/>
    <col min="5762" max="5762" width="3.140625" customWidth="1"/>
    <col min="5763" max="5763" width="4.5703125" customWidth="1"/>
    <col min="5764" max="5764" width="4.85546875" customWidth="1"/>
    <col min="5765" max="5765" width="4.5703125" customWidth="1"/>
    <col min="5766" max="5766" width="5.5703125" customWidth="1"/>
    <col min="5767" max="5767" width="12" bestFit="1" customWidth="1"/>
    <col min="5768" max="5768" width="4.42578125" customWidth="1"/>
    <col min="5769" max="5769" width="3.42578125" customWidth="1"/>
    <col min="5770" max="5770" width="3.7109375" customWidth="1"/>
    <col min="5771" max="5771" width="3.5703125" customWidth="1"/>
    <col min="5772" max="5772" width="12" bestFit="1" customWidth="1"/>
    <col min="5773" max="5773" width="5.7109375" customWidth="1"/>
    <col min="5774" max="5774" width="3.85546875" customWidth="1"/>
    <col min="5775" max="5775" width="4.7109375" customWidth="1"/>
    <col min="5776" max="5778" width="12" bestFit="1" customWidth="1"/>
    <col min="5779" max="5779" width="3.5703125" customWidth="1"/>
    <col min="5780" max="5780" width="12" bestFit="1" customWidth="1"/>
    <col min="5781" max="5781" width="3.140625" customWidth="1"/>
    <col min="5782" max="5782" width="4.5703125" customWidth="1"/>
    <col min="5783" max="5783" width="4.85546875" customWidth="1"/>
    <col min="5784" max="5784" width="4.5703125" customWidth="1"/>
    <col min="5785" max="5785" width="5.5703125" customWidth="1"/>
    <col min="5786" max="5786" width="12" bestFit="1" customWidth="1"/>
    <col min="5787" max="5787" width="4.42578125" customWidth="1"/>
    <col min="5788" max="5788" width="3.42578125" customWidth="1"/>
    <col min="5789" max="5789" width="3.7109375" customWidth="1"/>
    <col min="5790" max="5790" width="3.5703125" customWidth="1"/>
    <col min="5791" max="5791" width="12" bestFit="1" customWidth="1"/>
    <col min="5792" max="5792" width="3.7109375" customWidth="1"/>
    <col min="5793" max="5793" width="3.85546875" customWidth="1"/>
    <col min="5794" max="5794" width="4.7109375" customWidth="1"/>
    <col min="5795" max="5797" width="12" bestFit="1" customWidth="1"/>
    <col min="5798" max="5798" width="3.5703125" customWidth="1"/>
    <col min="5799" max="5799" width="12" bestFit="1" customWidth="1"/>
    <col min="5800" max="5800" width="3.140625" customWidth="1"/>
    <col min="5801" max="5801" width="4.5703125" customWidth="1"/>
    <col min="5802" max="5802" width="4.85546875" customWidth="1"/>
    <col min="5803" max="5803" width="4.5703125" customWidth="1"/>
    <col min="5804" max="5804" width="5.5703125" customWidth="1"/>
    <col min="5805" max="5805" width="12" bestFit="1" customWidth="1"/>
    <col min="5806" max="5806" width="4.42578125" customWidth="1"/>
    <col min="5807" max="5807" width="3.42578125" customWidth="1"/>
    <col min="5808" max="5808" width="3.7109375" customWidth="1"/>
    <col min="5809" max="5809" width="3.5703125" customWidth="1"/>
    <col min="5810" max="5810" width="12" bestFit="1" customWidth="1"/>
    <col min="5811" max="5811" width="5" customWidth="1"/>
    <col min="5812" max="5812" width="3.85546875" customWidth="1"/>
    <col min="5813" max="5813" width="4.7109375" customWidth="1"/>
    <col min="5814" max="5816" width="12" bestFit="1" customWidth="1"/>
    <col min="5817" max="5817" width="3.5703125" customWidth="1"/>
    <col min="5818" max="5818" width="12" bestFit="1" customWidth="1"/>
    <col min="5819" max="5819" width="3.140625" customWidth="1"/>
    <col min="5820" max="5820" width="4.5703125" customWidth="1"/>
    <col min="5821" max="5821" width="4.85546875" customWidth="1"/>
    <col min="5822" max="5822" width="4.5703125" customWidth="1"/>
    <col min="5823" max="5823" width="5.5703125" customWidth="1"/>
    <col min="5824" max="5824" width="12" bestFit="1" customWidth="1"/>
    <col min="5825" max="5825" width="4.42578125" customWidth="1"/>
    <col min="5826" max="5826" width="3.42578125" customWidth="1"/>
    <col min="5827" max="5827" width="3.7109375" customWidth="1"/>
    <col min="5828" max="5828" width="3.5703125" customWidth="1"/>
    <col min="5829" max="5829" width="12" bestFit="1" customWidth="1"/>
    <col min="5830" max="5830" width="6.42578125" customWidth="1"/>
    <col min="5831" max="5831" width="3.85546875" customWidth="1"/>
    <col min="5832" max="5832" width="4.7109375" customWidth="1"/>
    <col min="5833" max="5835" width="12" bestFit="1" customWidth="1"/>
    <col min="5836" max="5836" width="3.5703125" customWidth="1"/>
    <col min="5837" max="5837" width="12" bestFit="1" customWidth="1"/>
    <col min="5838" max="5838" width="3.140625" customWidth="1"/>
    <col min="5839" max="5839" width="4.5703125" customWidth="1"/>
    <col min="5840" max="5840" width="4.85546875" customWidth="1"/>
    <col min="5841" max="5841" width="4.5703125" customWidth="1"/>
    <col min="5842" max="5842" width="5.5703125" customWidth="1"/>
    <col min="5843" max="5843" width="12" bestFit="1" customWidth="1"/>
    <col min="5844" max="5844" width="4.42578125" customWidth="1"/>
    <col min="5845" max="5845" width="3.42578125" customWidth="1"/>
    <col min="5846" max="5846" width="3.7109375" customWidth="1"/>
    <col min="5847" max="5847" width="3.5703125" customWidth="1"/>
    <col min="5848" max="5848" width="12.5703125" bestFit="1" customWidth="1"/>
    <col min="5849" max="5849" width="6.7109375" customWidth="1"/>
    <col min="5850" max="5850" width="3.85546875" customWidth="1"/>
    <col min="5851" max="5851" width="4.7109375" customWidth="1"/>
    <col min="5852" max="5854" width="12" bestFit="1" customWidth="1"/>
    <col min="5855" max="5855" width="3.5703125" customWidth="1"/>
    <col min="5856" max="5856" width="12" bestFit="1" customWidth="1"/>
    <col min="5857" max="5857" width="3.140625" customWidth="1"/>
    <col min="5858" max="5858" width="4.5703125" customWidth="1"/>
    <col min="5859" max="5859" width="4.85546875" customWidth="1"/>
    <col min="5860" max="5860" width="4.5703125" customWidth="1"/>
    <col min="5861" max="5861" width="5.5703125" customWidth="1"/>
    <col min="5862" max="5862" width="12" bestFit="1" customWidth="1"/>
    <col min="5863" max="5863" width="4.42578125" customWidth="1"/>
    <col min="5864" max="5864" width="3.42578125" customWidth="1"/>
    <col min="5865" max="5865" width="3.7109375" customWidth="1"/>
    <col min="5866" max="5866" width="3.5703125" customWidth="1"/>
    <col min="5867" max="5867" width="12.85546875" bestFit="1" customWidth="1"/>
    <col min="5868" max="5868" width="6.42578125" customWidth="1"/>
    <col min="5869" max="5869" width="3.85546875" customWidth="1"/>
    <col min="5870" max="5870" width="4.7109375" customWidth="1"/>
    <col min="5871" max="5873" width="12" bestFit="1" customWidth="1"/>
    <col min="5874" max="5874" width="3.5703125" customWidth="1"/>
    <col min="5875" max="5875" width="12" bestFit="1" customWidth="1"/>
    <col min="5876" max="5876" width="3.140625" customWidth="1"/>
    <col min="5877" max="5877" width="4.5703125" customWidth="1"/>
    <col min="5878" max="5878" width="4.85546875" customWidth="1"/>
    <col min="5879" max="5879" width="4.5703125" customWidth="1"/>
    <col min="5880" max="5880" width="5.5703125" customWidth="1"/>
    <col min="5881" max="5881" width="12" bestFit="1" customWidth="1"/>
    <col min="5882" max="5882" width="4.42578125" customWidth="1"/>
    <col min="5883" max="5883" width="3.42578125" customWidth="1"/>
    <col min="5884" max="5884" width="3.7109375" customWidth="1"/>
    <col min="5885" max="5885" width="3.5703125" customWidth="1"/>
    <col min="5886" max="5886" width="12.5703125" bestFit="1" customWidth="1"/>
    <col min="5887" max="5887" width="7.42578125" customWidth="1"/>
    <col min="5888" max="5888" width="3.85546875" customWidth="1"/>
    <col min="5889" max="5889" width="4.7109375" customWidth="1"/>
    <col min="5890" max="5892" width="12" bestFit="1" customWidth="1"/>
    <col min="5893" max="5893" width="3.5703125" customWidth="1"/>
    <col min="5894" max="5894" width="12" bestFit="1" customWidth="1"/>
    <col min="5895" max="5895" width="3.140625" customWidth="1"/>
    <col min="5896" max="5896" width="4.5703125" customWidth="1"/>
    <col min="5897" max="5897" width="4.85546875" customWidth="1"/>
    <col min="5898" max="5898" width="4.5703125" customWidth="1"/>
    <col min="5899" max="5899" width="5.5703125" customWidth="1"/>
    <col min="5900" max="5900" width="12" bestFit="1" customWidth="1"/>
    <col min="5901" max="5901" width="4.42578125" customWidth="1"/>
    <col min="5902" max="5902" width="3.42578125" customWidth="1"/>
    <col min="5903" max="5903" width="3.7109375" customWidth="1"/>
    <col min="5904" max="5904" width="3.5703125" customWidth="1"/>
    <col min="5905" max="5905" width="13.5703125" bestFit="1" customWidth="1"/>
    <col min="5906" max="5906" width="5.140625" customWidth="1"/>
    <col min="5907" max="5907" width="3.85546875" customWidth="1"/>
    <col min="5908" max="5908" width="4.7109375" customWidth="1"/>
    <col min="5909" max="5911" width="12" bestFit="1" customWidth="1"/>
    <col min="5912" max="5912" width="3.5703125" customWidth="1"/>
    <col min="5913" max="5913" width="12" bestFit="1" customWidth="1"/>
    <col min="5914" max="5914" width="3.140625" customWidth="1"/>
    <col min="5915" max="5915" width="4.5703125" customWidth="1"/>
    <col min="5916" max="5916" width="4.85546875" customWidth="1"/>
    <col min="5917" max="5917" width="4.5703125" customWidth="1"/>
    <col min="5918" max="5918" width="5.5703125" customWidth="1"/>
    <col min="5919" max="5919" width="12" bestFit="1" customWidth="1"/>
    <col min="5920" max="5920" width="4.42578125" customWidth="1"/>
    <col min="5921" max="5921" width="3.42578125" customWidth="1"/>
    <col min="5922" max="5922" width="3.7109375" customWidth="1"/>
    <col min="5923" max="5923" width="3.5703125" customWidth="1"/>
    <col min="5924" max="5924" width="12" bestFit="1" customWidth="1"/>
    <col min="5925" max="5925" width="6.28515625" customWidth="1"/>
    <col min="5926" max="5926" width="3.85546875" customWidth="1"/>
    <col min="5927" max="5927" width="4.7109375" customWidth="1"/>
    <col min="5928" max="5930" width="12" bestFit="1" customWidth="1"/>
    <col min="5931" max="5931" width="3.5703125" customWidth="1"/>
    <col min="5932" max="5932" width="12" bestFit="1" customWidth="1"/>
    <col min="5933" max="5933" width="3.140625" customWidth="1"/>
    <col min="5934" max="5934" width="4.5703125" customWidth="1"/>
    <col min="5935" max="5935" width="4.85546875" customWidth="1"/>
    <col min="5936" max="5936" width="4.5703125" customWidth="1"/>
    <col min="5937" max="5937" width="5.5703125" customWidth="1"/>
    <col min="5938" max="5938" width="12" bestFit="1" customWidth="1"/>
    <col min="5939" max="5939" width="4.42578125" customWidth="1"/>
    <col min="5940" max="5940" width="3.42578125" customWidth="1"/>
    <col min="5941" max="5941" width="3.7109375" customWidth="1"/>
    <col min="5942" max="5942" width="3.5703125" customWidth="1"/>
    <col min="5943" max="5943" width="12.42578125" bestFit="1" customWidth="1"/>
    <col min="5944" max="5944" width="5.28515625" customWidth="1"/>
    <col min="5945" max="5945" width="3.85546875" customWidth="1"/>
    <col min="5946" max="5946" width="4.7109375" customWidth="1"/>
    <col min="5947" max="5949" width="12" bestFit="1" customWidth="1"/>
    <col min="5950" max="5950" width="3.5703125" customWidth="1"/>
    <col min="5951" max="5951" width="12" bestFit="1" customWidth="1"/>
    <col min="5952" max="5952" width="3.140625" customWidth="1"/>
    <col min="5953" max="5953" width="4.5703125" customWidth="1"/>
    <col min="5954" max="5954" width="4.85546875" customWidth="1"/>
    <col min="5955" max="5955" width="4.5703125" customWidth="1"/>
    <col min="5956" max="5956" width="5.5703125" customWidth="1"/>
    <col min="5957" max="5957" width="12" bestFit="1" customWidth="1"/>
    <col min="5958" max="5958" width="4.42578125" customWidth="1"/>
    <col min="5959" max="5959" width="3.42578125" customWidth="1"/>
    <col min="5960" max="5960" width="3.7109375" customWidth="1"/>
    <col min="5961" max="5961" width="3.5703125" customWidth="1"/>
    <col min="5962" max="5962" width="12" bestFit="1" customWidth="1"/>
    <col min="5963" max="5963" width="5.5703125" customWidth="1"/>
    <col min="5964" max="5964" width="3.85546875" customWidth="1"/>
    <col min="5965" max="5965" width="4.7109375" customWidth="1"/>
    <col min="5966" max="5968" width="12" bestFit="1" customWidth="1"/>
    <col min="5969" max="5969" width="3.5703125" customWidth="1"/>
    <col min="5970" max="5970" width="12" bestFit="1" customWidth="1"/>
    <col min="5971" max="5971" width="3.140625" customWidth="1"/>
    <col min="5972" max="5972" width="4.5703125" customWidth="1"/>
    <col min="5973" max="5973" width="4.85546875" customWidth="1"/>
    <col min="5974" max="5974" width="4.5703125" customWidth="1"/>
    <col min="5975" max="5975" width="5.5703125" customWidth="1"/>
    <col min="5976" max="5976" width="12" bestFit="1" customWidth="1"/>
    <col min="5977" max="5977" width="4.42578125" customWidth="1"/>
    <col min="5978" max="5978" width="3.42578125" customWidth="1"/>
    <col min="5979" max="5979" width="3.7109375" customWidth="1"/>
    <col min="5980" max="5980" width="3.5703125" customWidth="1"/>
    <col min="5981" max="5981" width="12" bestFit="1" customWidth="1"/>
    <col min="5982" max="5982" width="5.42578125" customWidth="1"/>
    <col min="5983" max="5983" width="3.85546875" customWidth="1"/>
    <col min="5984" max="5984" width="4.7109375" customWidth="1"/>
    <col min="5985" max="5987" width="12" bestFit="1" customWidth="1"/>
    <col min="5988" max="5988" width="3.5703125" customWidth="1"/>
    <col min="5989" max="5989" width="12" bestFit="1" customWidth="1"/>
    <col min="5990" max="5990" width="3.140625" customWidth="1"/>
    <col min="5991" max="5991" width="4.5703125" customWidth="1"/>
    <col min="5992" max="5992" width="4.85546875" customWidth="1"/>
    <col min="5993" max="5993" width="4.5703125" customWidth="1"/>
    <col min="5994" max="5994" width="5.5703125" customWidth="1"/>
    <col min="5995" max="5995" width="12" bestFit="1" customWidth="1"/>
    <col min="5996" max="5996" width="4.42578125" customWidth="1"/>
    <col min="5997" max="5997" width="3.42578125" customWidth="1"/>
    <col min="5998" max="5998" width="3.7109375" customWidth="1"/>
    <col min="5999" max="5999" width="3.5703125" customWidth="1"/>
    <col min="6000" max="6000" width="12" bestFit="1" customWidth="1"/>
    <col min="6001" max="6001" width="12.42578125" bestFit="1" customWidth="1"/>
    <col min="6002" max="6002" width="6.42578125" customWidth="1"/>
    <col min="6003" max="6003" width="3.85546875" customWidth="1"/>
    <col min="6004" max="6004" width="4.7109375" customWidth="1"/>
    <col min="6005" max="6007" width="12" bestFit="1" customWidth="1"/>
    <col min="6008" max="6008" width="3.5703125" customWidth="1"/>
    <col min="6009" max="6009" width="12" bestFit="1" customWidth="1"/>
    <col min="6010" max="6010" width="3.140625" customWidth="1"/>
    <col min="6011" max="6011" width="4.5703125" customWidth="1"/>
    <col min="6012" max="6012" width="4.85546875" customWidth="1"/>
    <col min="6013" max="6013" width="4.5703125" customWidth="1"/>
    <col min="6014" max="6014" width="5.5703125" customWidth="1"/>
    <col min="6015" max="6015" width="12" bestFit="1" customWidth="1"/>
    <col min="6016" max="6016" width="4.42578125" customWidth="1"/>
    <col min="6017" max="6017" width="3.42578125" customWidth="1"/>
    <col min="6018" max="6018" width="3.7109375" customWidth="1"/>
    <col min="6019" max="6019" width="3.5703125" customWidth="1"/>
    <col min="6020" max="6020" width="12" bestFit="1" customWidth="1"/>
    <col min="6021" max="6021" width="5.7109375" customWidth="1"/>
    <col min="6022" max="6022" width="3.85546875" customWidth="1"/>
    <col min="6023" max="6023" width="4.7109375" customWidth="1"/>
    <col min="6024" max="6026" width="12" bestFit="1" customWidth="1"/>
    <col min="6027" max="6027" width="3.5703125" customWidth="1"/>
    <col min="6028" max="6028" width="12" bestFit="1" customWidth="1"/>
    <col min="6029" max="6029" width="3.140625" customWidth="1"/>
    <col min="6030" max="6030" width="4.5703125" customWidth="1"/>
    <col min="6031" max="6031" width="4.85546875" customWidth="1"/>
    <col min="6032" max="6032" width="4.5703125" customWidth="1"/>
    <col min="6033" max="6033" width="5.5703125" customWidth="1"/>
    <col min="6034" max="6034" width="12" bestFit="1" customWidth="1"/>
    <col min="6035" max="6035" width="4.42578125" customWidth="1"/>
    <col min="6036" max="6036" width="3.42578125" customWidth="1"/>
    <col min="6037" max="6037" width="3.7109375" customWidth="1"/>
    <col min="6038" max="6038" width="3.5703125" customWidth="1"/>
    <col min="6039" max="6039" width="12" bestFit="1" customWidth="1"/>
    <col min="6040" max="6040" width="3.7109375" customWidth="1"/>
    <col min="6041" max="6041" width="3.85546875" customWidth="1"/>
    <col min="6042" max="6042" width="4.7109375" customWidth="1"/>
    <col min="6043" max="6045" width="12" bestFit="1" customWidth="1"/>
    <col min="6046" max="6046" width="3.5703125" customWidth="1"/>
    <col min="6047" max="6047" width="12" bestFit="1" customWidth="1"/>
    <col min="6048" max="6048" width="3.140625" customWidth="1"/>
    <col min="6049" max="6049" width="4.5703125" customWidth="1"/>
    <col min="6050" max="6050" width="4.85546875" customWidth="1"/>
    <col min="6051" max="6051" width="4.5703125" customWidth="1"/>
    <col min="6052" max="6052" width="5.5703125" customWidth="1"/>
    <col min="6053" max="6053" width="12" bestFit="1" customWidth="1"/>
    <col min="6054" max="6054" width="4.42578125" customWidth="1"/>
    <col min="6055" max="6055" width="3.42578125" customWidth="1"/>
    <col min="6056" max="6056" width="3.7109375" customWidth="1"/>
    <col min="6057" max="6057" width="3.5703125" customWidth="1"/>
    <col min="6058" max="6058" width="12" bestFit="1" customWidth="1"/>
    <col min="6059" max="6059" width="6.5703125" customWidth="1"/>
    <col min="6060" max="6060" width="3.85546875" customWidth="1"/>
    <col min="6061" max="6061" width="4.7109375" customWidth="1"/>
    <col min="6062" max="6064" width="12" bestFit="1" customWidth="1"/>
    <col min="6065" max="6065" width="3.5703125" customWidth="1"/>
    <col min="6066" max="6066" width="12" bestFit="1" customWidth="1"/>
    <col min="6067" max="6067" width="3.140625" customWidth="1"/>
    <col min="6068" max="6068" width="4.5703125" customWidth="1"/>
    <col min="6069" max="6069" width="4.85546875" customWidth="1"/>
    <col min="6070" max="6070" width="4.5703125" customWidth="1"/>
    <col min="6071" max="6071" width="5.5703125" customWidth="1"/>
    <col min="6072" max="6072" width="12" bestFit="1" customWidth="1"/>
    <col min="6073" max="6073" width="4.42578125" customWidth="1"/>
    <col min="6074" max="6074" width="3.42578125" customWidth="1"/>
    <col min="6075" max="6075" width="3.7109375" customWidth="1"/>
    <col min="6076" max="6076" width="3.5703125" customWidth="1"/>
    <col min="6077" max="6077" width="12.7109375" bestFit="1" customWidth="1"/>
    <col min="6078" max="6078" width="6.28515625" customWidth="1"/>
    <col min="6079" max="6079" width="3.85546875" customWidth="1"/>
    <col min="6080" max="6080" width="4.7109375" customWidth="1"/>
    <col min="6081" max="6083" width="12" bestFit="1" customWidth="1"/>
    <col min="6084" max="6084" width="3.5703125" customWidth="1"/>
    <col min="6085" max="6085" width="12" bestFit="1" customWidth="1"/>
    <col min="6086" max="6086" width="3.140625" customWidth="1"/>
    <col min="6087" max="6087" width="4.5703125" customWidth="1"/>
    <col min="6088" max="6088" width="4.85546875" customWidth="1"/>
    <col min="6089" max="6089" width="4.5703125" customWidth="1"/>
    <col min="6090" max="6090" width="5.5703125" customWidth="1"/>
    <col min="6091" max="6091" width="12" bestFit="1" customWidth="1"/>
    <col min="6092" max="6092" width="4.42578125" customWidth="1"/>
    <col min="6093" max="6093" width="3.42578125" customWidth="1"/>
    <col min="6094" max="6094" width="3.7109375" customWidth="1"/>
    <col min="6095" max="6095" width="3.5703125" customWidth="1"/>
    <col min="6096" max="6096" width="12.42578125" bestFit="1" customWidth="1"/>
    <col min="6097" max="6097" width="5.5703125" customWidth="1"/>
    <col min="6098" max="6098" width="3.85546875" customWidth="1"/>
    <col min="6099" max="6099" width="4.7109375" customWidth="1"/>
    <col min="6100" max="6102" width="12" bestFit="1" customWidth="1"/>
    <col min="6103" max="6103" width="3.5703125" customWidth="1"/>
    <col min="6104" max="6104" width="12" bestFit="1" customWidth="1"/>
    <col min="6105" max="6105" width="3.140625" customWidth="1"/>
    <col min="6106" max="6106" width="4.5703125" customWidth="1"/>
    <col min="6107" max="6107" width="4.85546875" customWidth="1"/>
    <col min="6108" max="6108" width="4.5703125" customWidth="1"/>
    <col min="6109" max="6109" width="5.5703125" customWidth="1"/>
    <col min="6110" max="6110" width="12" bestFit="1" customWidth="1"/>
    <col min="6111" max="6111" width="4.42578125" customWidth="1"/>
    <col min="6112" max="6112" width="3.42578125" customWidth="1"/>
    <col min="6113" max="6113" width="3.7109375" customWidth="1"/>
    <col min="6114" max="6114" width="3.5703125" customWidth="1"/>
    <col min="6115" max="6115" width="12" bestFit="1" customWidth="1"/>
    <col min="6116" max="6116" width="5.7109375" customWidth="1"/>
    <col min="6117" max="6117" width="3.85546875" customWidth="1"/>
    <col min="6118" max="6118" width="4.7109375" customWidth="1"/>
    <col min="6119" max="6121" width="12" bestFit="1" customWidth="1"/>
    <col min="6122" max="6122" width="3.5703125" customWidth="1"/>
    <col min="6123" max="6123" width="12" bestFit="1" customWidth="1"/>
    <col min="6124" max="6124" width="3.140625" customWidth="1"/>
    <col min="6125" max="6125" width="4.5703125" customWidth="1"/>
    <col min="6126" max="6126" width="4.85546875" customWidth="1"/>
    <col min="6127" max="6127" width="4.5703125" customWidth="1"/>
    <col min="6128" max="6128" width="5.5703125" customWidth="1"/>
    <col min="6129" max="6129" width="12" bestFit="1" customWidth="1"/>
    <col min="6130" max="6130" width="4.42578125" customWidth="1"/>
    <col min="6131" max="6131" width="3.42578125" customWidth="1"/>
    <col min="6132" max="6132" width="3.7109375" customWidth="1"/>
    <col min="6133" max="6133" width="3.5703125" customWidth="1"/>
    <col min="6134" max="6134" width="12" bestFit="1" customWidth="1"/>
    <col min="6135" max="6135" width="5.42578125" customWidth="1"/>
    <col min="6136" max="6136" width="3.85546875" customWidth="1"/>
    <col min="6137" max="6137" width="4.7109375" customWidth="1"/>
    <col min="6138" max="6140" width="12" bestFit="1" customWidth="1"/>
    <col min="6141" max="6141" width="3.5703125" customWidth="1"/>
    <col min="6142" max="6142" width="12" bestFit="1" customWidth="1"/>
    <col min="6143" max="6143" width="3.140625" customWidth="1"/>
    <col min="6144" max="6144" width="4.5703125" customWidth="1"/>
    <col min="6145" max="6145" width="4.85546875" customWidth="1"/>
    <col min="6146" max="6146" width="4.5703125" customWidth="1"/>
    <col min="6147" max="6147" width="5.5703125" customWidth="1"/>
    <col min="6148" max="6148" width="12" bestFit="1" customWidth="1"/>
    <col min="6149" max="6149" width="4.42578125" customWidth="1"/>
    <col min="6150" max="6150" width="3.42578125" customWidth="1"/>
    <col min="6151" max="6151" width="3.7109375" customWidth="1"/>
    <col min="6152" max="6152" width="3.5703125" customWidth="1"/>
    <col min="6153" max="6153" width="12" bestFit="1" customWidth="1"/>
    <col min="6154" max="6155" width="3.85546875" customWidth="1"/>
    <col min="6156" max="6156" width="4.7109375" customWidth="1"/>
    <col min="6157" max="6159" width="12" bestFit="1" customWidth="1"/>
    <col min="6160" max="6160" width="3.5703125" customWidth="1"/>
    <col min="6161" max="6161" width="12" bestFit="1" customWidth="1"/>
    <col min="6162" max="6162" width="3.140625" customWidth="1"/>
    <col min="6163" max="6163" width="4.5703125" customWidth="1"/>
    <col min="6164" max="6164" width="4.85546875" customWidth="1"/>
    <col min="6165" max="6165" width="4.5703125" customWidth="1"/>
    <col min="6166" max="6166" width="5.5703125" customWidth="1"/>
    <col min="6167" max="6167" width="12" bestFit="1" customWidth="1"/>
    <col min="6168" max="6168" width="4.42578125" customWidth="1"/>
    <col min="6169" max="6169" width="3.42578125" customWidth="1"/>
    <col min="6170" max="6170" width="3.7109375" customWidth="1"/>
    <col min="6171" max="6171" width="3.5703125" customWidth="1"/>
    <col min="6172" max="6172" width="12" bestFit="1" customWidth="1"/>
    <col min="6173" max="6173" width="5.7109375" customWidth="1"/>
    <col min="6174" max="6174" width="3.85546875" customWidth="1"/>
    <col min="6175" max="6175" width="4.7109375" customWidth="1"/>
    <col min="6176" max="6178" width="12" bestFit="1" customWidth="1"/>
    <col min="6179" max="6179" width="3.5703125" customWidth="1"/>
    <col min="6180" max="6180" width="12" bestFit="1" customWidth="1"/>
    <col min="6181" max="6181" width="3.140625" customWidth="1"/>
    <col min="6182" max="6182" width="4.5703125" customWidth="1"/>
    <col min="6183" max="6183" width="4.85546875" customWidth="1"/>
    <col min="6184" max="6184" width="4.5703125" customWidth="1"/>
    <col min="6185" max="6185" width="5.5703125" customWidth="1"/>
    <col min="6186" max="6186" width="12" bestFit="1" customWidth="1"/>
    <col min="6187" max="6187" width="4.42578125" customWidth="1"/>
    <col min="6188" max="6188" width="3.42578125" customWidth="1"/>
    <col min="6189" max="6189" width="3.7109375" customWidth="1"/>
    <col min="6190" max="6190" width="3.5703125" customWidth="1"/>
    <col min="6191" max="6191" width="12" bestFit="1" customWidth="1"/>
    <col min="6192" max="6192" width="3.7109375" customWidth="1"/>
    <col min="6193" max="6193" width="3.85546875" customWidth="1"/>
    <col min="6194" max="6194" width="4.7109375" customWidth="1"/>
    <col min="6195" max="6197" width="12" bestFit="1" customWidth="1"/>
    <col min="6198" max="6198" width="3.5703125" customWidth="1"/>
    <col min="6199" max="6199" width="12" bestFit="1" customWidth="1"/>
    <col min="6200" max="6200" width="3.140625" customWidth="1"/>
    <col min="6201" max="6201" width="4.5703125" customWidth="1"/>
    <col min="6202" max="6202" width="4.85546875" customWidth="1"/>
    <col min="6203" max="6203" width="4.5703125" customWidth="1"/>
    <col min="6204" max="6204" width="5.5703125" customWidth="1"/>
    <col min="6205" max="6205" width="12" bestFit="1" customWidth="1"/>
    <col min="6206" max="6206" width="4.42578125" customWidth="1"/>
    <col min="6207" max="6207" width="3.42578125" customWidth="1"/>
    <col min="6208" max="6208" width="3.7109375" customWidth="1"/>
    <col min="6209" max="6209" width="3.5703125" customWidth="1"/>
    <col min="6210" max="6210" width="12" bestFit="1" customWidth="1"/>
    <col min="6211" max="6211" width="5" customWidth="1"/>
    <col min="6212" max="6212" width="3.85546875" customWidth="1"/>
    <col min="6213" max="6213" width="4.7109375" customWidth="1"/>
    <col min="6214" max="6216" width="12" bestFit="1" customWidth="1"/>
    <col min="6217" max="6217" width="3.5703125" customWidth="1"/>
    <col min="6218" max="6218" width="12" bestFit="1" customWidth="1"/>
    <col min="6219" max="6219" width="3.140625" customWidth="1"/>
    <col min="6220" max="6220" width="4.5703125" customWidth="1"/>
    <col min="6221" max="6221" width="4.85546875" customWidth="1"/>
    <col min="6222" max="6222" width="4.5703125" customWidth="1"/>
    <col min="6223" max="6223" width="5.5703125" customWidth="1"/>
    <col min="6224" max="6224" width="12" bestFit="1" customWidth="1"/>
    <col min="6225" max="6225" width="4.42578125" customWidth="1"/>
    <col min="6226" max="6226" width="3.42578125" customWidth="1"/>
    <col min="6227" max="6227" width="3.7109375" customWidth="1"/>
    <col min="6228" max="6228" width="3.5703125" customWidth="1"/>
    <col min="6229" max="6229" width="12" bestFit="1" customWidth="1"/>
    <col min="6230" max="6230" width="6.42578125" customWidth="1"/>
    <col min="6231" max="6231" width="3.85546875" customWidth="1"/>
    <col min="6232" max="6232" width="4.7109375" customWidth="1"/>
    <col min="6233" max="6235" width="12" bestFit="1" customWidth="1"/>
    <col min="6236" max="6236" width="3.5703125" customWidth="1"/>
    <col min="6237" max="6237" width="12" bestFit="1" customWidth="1"/>
    <col min="6238" max="6238" width="3.140625" customWidth="1"/>
    <col min="6239" max="6239" width="4.5703125" customWidth="1"/>
    <col min="6240" max="6240" width="4.85546875" customWidth="1"/>
    <col min="6241" max="6241" width="4.5703125" customWidth="1"/>
    <col min="6242" max="6242" width="5.5703125" customWidth="1"/>
    <col min="6243" max="6243" width="12" bestFit="1" customWidth="1"/>
    <col min="6244" max="6244" width="4.42578125" customWidth="1"/>
    <col min="6245" max="6245" width="3.42578125" customWidth="1"/>
    <col min="6246" max="6246" width="3.7109375" customWidth="1"/>
    <col min="6247" max="6247" width="3.5703125" customWidth="1"/>
    <col min="6248" max="6248" width="12.5703125" bestFit="1" customWidth="1"/>
    <col min="6249" max="6249" width="6.7109375" customWidth="1"/>
    <col min="6250" max="6250" width="3.85546875" customWidth="1"/>
    <col min="6251" max="6251" width="4.7109375" customWidth="1"/>
    <col min="6252" max="6254" width="12" bestFit="1" customWidth="1"/>
    <col min="6255" max="6255" width="3.5703125" customWidth="1"/>
    <col min="6256" max="6256" width="12" bestFit="1" customWidth="1"/>
    <col min="6257" max="6257" width="3.140625" customWidth="1"/>
    <col min="6258" max="6258" width="4.5703125" customWidth="1"/>
    <col min="6259" max="6259" width="4.85546875" customWidth="1"/>
    <col min="6260" max="6260" width="4.5703125" customWidth="1"/>
    <col min="6261" max="6261" width="5.5703125" customWidth="1"/>
    <col min="6262" max="6262" width="12" bestFit="1" customWidth="1"/>
    <col min="6263" max="6263" width="4.42578125" customWidth="1"/>
    <col min="6264" max="6264" width="3.42578125" customWidth="1"/>
    <col min="6265" max="6265" width="3.7109375" customWidth="1"/>
    <col min="6266" max="6266" width="3.5703125" customWidth="1"/>
    <col min="6267" max="6267" width="12.85546875" bestFit="1" customWidth="1"/>
    <col min="6268" max="6268" width="6.42578125" customWidth="1"/>
    <col min="6269" max="6269" width="3.85546875" customWidth="1"/>
    <col min="6270" max="6270" width="4.7109375" customWidth="1"/>
    <col min="6271" max="6273" width="12" bestFit="1" customWidth="1"/>
    <col min="6274" max="6274" width="3.5703125" customWidth="1"/>
    <col min="6275" max="6275" width="12" bestFit="1" customWidth="1"/>
    <col min="6276" max="6276" width="3.140625" customWidth="1"/>
    <col min="6277" max="6277" width="4.5703125" customWidth="1"/>
    <col min="6278" max="6278" width="4.85546875" customWidth="1"/>
    <col min="6279" max="6279" width="4.5703125" customWidth="1"/>
    <col min="6280" max="6280" width="5.5703125" customWidth="1"/>
    <col min="6281" max="6281" width="12" bestFit="1" customWidth="1"/>
    <col min="6282" max="6282" width="4.42578125" customWidth="1"/>
    <col min="6283" max="6283" width="3.42578125" customWidth="1"/>
    <col min="6284" max="6284" width="3.7109375" customWidth="1"/>
    <col min="6285" max="6285" width="3.5703125" customWidth="1"/>
    <col min="6286" max="6286" width="12.5703125" bestFit="1" customWidth="1"/>
    <col min="6287" max="6287" width="7.42578125" customWidth="1"/>
    <col min="6288" max="6288" width="3.85546875" customWidth="1"/>
    <col min="6289" max="6289" width="4.7109375" customWidth="1"/>
    <col min="6290" max="6292" width="12" bestFit="1" customWidth="1"/>
    <col min="6293" max="6293" width="3.5703125" customWidth="1"/>
    <col min="6294" max="6294" width="12" bestFit="1" customWidth="1"/>
    <col min="6295" max="6295" width="3.140625" customWidth="1"/>
    <col min="6296" max="6296" width="4.5703125" customWidth="1"/>
    <col min="6297" max="6297" width="4.85546875" customWidth="1"/>
    <col min="6298" max="6298" width="4.5703125" customWidth="1"/>
    <col min="6299" max="6299" width="5.5703125" customWidth="1"/>
    <col min="6300" max="6300" width="12" bestFit="1" customWidth="1"/>
    <col min="6301" max="6301" width="4.42578125" customWidth="1"/>
    <col min="6302" max="6302" width="3.42578125" customWidth="1"/>
    <col min="6303" max="6303" width="3.7109375" customWidth="1"/>
    <col min="6304" max="6304" width="3.5703125" customWidth="1"/>
    <col min="6305" max="6305" width="13.5703125" bestFit="1" customWidth="1"/>
    <col min="6306" max="6306" width="5.140625" customWidth="1"/>
    <col min="6307" max="6307" width="3.85546875" customWidth="1"/>
    <col min="6308" max="6308" width="4.7109375" customWidth="1"/>
    <col min="6309" max="6311" width="12" bestFit="1" customWidth="1"/>
    <col min="6312" max="6312" width="3.5703125" customWidth="1"/>
    <col min="6313" max="6313" width="12" bestFit="1" customWidth="1"/>
    <col min="6314" max="6314" width="3.140625" customWidth="1"/>
    <col min="6315" max="6315" width="4.5703125" customWidth="1"/>
    <col min="6316" max="6316" width="4.85546875" customWidth="1"/>
    <col min="6317" max="6317" width="4.5703125" customWidth="1"/>
    <col min="6318" max="6318" width="5.5703125" customWidth="1"/>
    <col min="6319" max="6319" width="12" bestFit="1" customWidth="1"/>
    <col min="6320" max="6320" width="4.42578125" customWidth="1"/>
    <col min="6321" max="6321" width="3.42578125" customWidth="1"/>
    <col min="6322" max="6322" width="3.7109375" customWidth="1"/>
    <col min="6323" max="6323" width="3.5703125" customWidth="1"/>
    <col min="6324" max="6324" width="12" bestFit="1" customWidth="1"/>
    <col min="6325" max="6325" width="6.28515625" customWidth="1"/>
    <col min="6326" max="6326" width="3.85546875" customWidth="1"/>
    <col min="6327" max="6327" width="4.7109375" customWidth="1"/>
    <col min="6328" max="6330" width="12" bestFit="1" customWidth="1"/>
    <col min="6331" max="6331" width="3.5703125" customWidth="1"/>
    <col min="6332" max="6332" width="12" bestFit="1" customWidth="1"/>
    <col min="6333" max="6333" width="3.140625" customWidth="1"/>
    <col min="6334" max="6334" width="4.5703125" customWidth="1"/>
    <col min="6335" max="6335" width="4.85546875" customWidth="1"/>
    <col min="6336" max="6336" width="4.5703125" customWidth="1"/>
    <col min="6337" max="6337" width="5.5703125" customWidth="1"/>
    <col min="6338" max="6338" width="12" bestFit="1" customWidth="1"/>
    <col min="6339" max="6339" width="4.42578125" customWidth="1"/>
    <col min="6340" max="6340" width="3.42578125" customWidth="1"/>
    <col min="6341" max="6341" width="3.7109375" customWidth="1"/>
    <col min="6342" max="6342" width="3.5703125" customWidth="1"/>
    <col min="6343" max="6343" width="12.42578125" bestFit="1" customWidth="1"/>
    <col min="6344" max="6344" width="5.28515625" customWidth="1"/>
    <col min="6345" max="6345" width="3.85546875" customWidth="1"/>
    <col min="6346" max="6346" width="4.7109375" customWidth="1"/>
    <col min="6347" max="6349" width="12" bestFit="1" customWidth="1"/>
    <col min="6350" max="6350" width="3.5703125" customWidth="1"/>
    <col min="6351" max="6351" width="12" bestFit="1" customWidth="1"/>
    <col min="6352" max="6352" width="3.140625" customWidth="1"/>
    <col min="6353" max="6353" width="4.5703125" customWidth="1"/>
    <col min="6354" max="6354" width="4.85546875" customWidth="1"/>
    <col min="6355" max="6355" width="4.5703125" customWidth="1"/>
    <col min="6356" max="6356" width="5.5703125" customWidth="1"/>
    <col min="6357" max="6357" width="12" bestFit="1" customWidth="1"/>
    <col min="6358" max="6358" width="4.42578125" customWidth="1"/>
    <col min="6359" max="6359" width="3.42578125" customWidth="1"/>
    <col min="6360" max="6360" width="3.7109375" customWidth="1"/>
    <col min="6361" max="6361" width="3.5703125" customWidth="1"/>
    <col min="6362" max="6362" width="12" bestFit="1" customWidth="1"/>
    <col min="6363" max="6363" width="5.5703125" customWidth="1"/>
    <col min="6364" max="6364" width="3.85546875" customWidth="1"/>
    <col min="6365" max="6365" width="4.7109375" customWidth="1"/>
    <col min="6366" max="6368" width="12" bestFit="1" customWidth="1"/>
    <col min="6369" max="6369" width="3.5703125" customWidth="1"/>
    <col min="6370" max="6370" width="12" bestFit="1" customWidth="1"/>
    <col min="6371" max="6371" width="3.140625" customWidth="1"/>
    <col min="6372" max="6372" width="4.5703125" customWidth="1"/>
    <col min="6373" max="6373" width="4.85546875" customWidth="1"/>
    <col min="6374" max="6374" width="4.5703125" customWidth="1"/>
    <col min="6375" max="6375" width="5.5703125" customWidth="1"/>
    <col min="6376" max="6376" width="12" bestFit="1" customWidth="1"/>
    <col min="6377" max="6377" width="4.42578125" customWidth="1"/>
    <col min="6378" max="6378" width="3.42578125" customWidth="1"/>
    <col min="6379" max="6379" width="3.7109375" customWidth="1"/>
    <col min="6380" max="6380" width="3.5703125" customWidth="1"/>
    <col min="6381" max="6381" width="12" bestFit="1" customWidth="1"/>
    <col min="6382" max="6382" width="5.42578125" customWidth="1"/>
    <col min="6383" max="6383" width="3.85546875" customWidth="1"/>
    <col min="6384" max="6384" width="4.7109375" customWidth="1"/>
    <col min="6385" max="6387" width="12" bestFit="1" customWidth="1"/>
    <col min="6388" max="6388" width="3.5703125" customWidth="1"/>
    <col min="6389" max="6389" width="12" bestFit="1" customWidth="1"/>
    <col min="6390" max="6390" width="3.140625" customWidth="1"/>
    <col min="6391" max="6391" width="4.5703125" customWidth="1"/>
    <col min="6392" max="6392" width="4.85546875" customWidth="1"/>
    <col min="6393" max="6393" width="4.5703125" customWidth="1"/>
    <col min="6394" max="6394" width="5.5703125" customWidth="1"/>
    <col min="6395" max="6395" width="12" bestFit="1" customWidth="1"/>
    <col min="6396" max="6396" width="4.42578125" customWidth="1"/>
    <col min="6397" max="6397" width="3.42578125" customWidth="1"/>
    <col min="6398" max="6398" width="3.7109375" customWidth="1"/>
    <col min="6399" max="6399" width="3.5703125" customWidth="1"/>
    <col min="6400" max="6400" width="12" bestFit="1" customWidth="1"/>
    <col min="6401" max="6401" width="12.5703125" bestFit="1" customWidth="1"/>
    <col min="6402" max="6402" width="6.85546875" customWidth="1"/>
    <col min="6403" max="6403" width="3.85546875" customWidth="1"/>
    <col min="6404" max="6404" width="4.7109375" customWidth="1"/>
    <col min="6405" max="6407" width="12" bestFit="1" customWidth="1"/>
    <col min="6408" max="6408" width="3.5703125" customWidth="1"/>
    <col min="6409" max="6409" width="12" bestFit="1" customWidth="1"/>
    <col min="6410" max="6410" width="3.140625" customWidth="1"/>
    <col min="6411" max="6411" width="4.5703125" customWidth="1"/>
    <col min="6412" max="6412" width="4.85546875" customWidth="1"/>
    <col min="6413" max="6413" width="4.5703125" customWidth="1"/>
    <col min="6414" max="6414" width="5.5703125" customWidth="1"/>
    <col min="6415" max="6415" width="12" bestFit="1" customWidth="1"/>
    <col min="6416" max="6416" width="4.42578125" customWidth="1"/>
    <col min="6417" max="6417" width="3.42578125" customWidth="1"/>
    <col min="6418" max="6418" width="3.7109375" customWidth="1"/>
    <col min="6419" max="6419" width="3.5703125" customWidth="1"/>
    <col min="6420" max="6420" width="12" bestFit="1" customWidth="1"/>
    <col min="6421" max="6421" width="5.7109375" customWidth="1"/>
    <col min="6422" max="6422" width="3.85546875" customWidth="1"/>
    <col min="6423" max="6423" width="4.7109375" customWidth="1"/>
    <col min="6424" max="6426" width="12" bestFit="1" customWidth="1"/>
    <col min="6427" max="6427" width="3.5703125" customWidth="1"/>
    <col min="6428" max="6428" width="12" bestFit="1" customWidth="1"/>
    <col min="6429" max="6429" width="3.140625" customWidth="1"/>
    <col min="6430" max="6430" width="4.5703125" customWidth="1"/>
    <col min="6431" max="6431" width="4.85546875" customWidth="1"/>
    <col min="6432" max="6432" width="4.5703125" customWidth="1"/>
    <col min="6433" max="6433" width="5.5703125" customWidth="1"/>
    <col min="6434" max="6434" width="12" bestFit="1" customWidth="1"/>
    <col min="6435" max="6435" width="4.42578125" customWidth="1"/>
    <col min="6436" max="6436" width="3.42578125" customWidth="1"/>
    <col min="6437" max="6437" width="3.7109375" customWidth="1"/>
    <col min="6438" max="6438" width="3.5703125" customWidth="1"/>
    <col min="6439" max="6439" width="12" bestFit="1" customWidth="1"/>
    <col min="6440" max="6440" width="3.7109375" customWidth="1"/>
    <col min="6441" max="6441" width="3.85546875" customWidth="1"/>
    <col min="6442" max="6442" width="4.7109375" customWidth="1"/>
    <col min="6443" max="6445" width="12" bestFit="1" customWidth="1"/>
    <col min="6446" max="6446" width="3.5703125" customWidth="1"/>
    <col min="6447" max="6447" width="12" bestFit="1" customWidth="1"/>
    <col min="6448" max="6448" width="3.140625" customWidth="1"/>
    <col min="6449" max="6449" width="4.5703125" customWidth="1"/>
    <col min="6450" max="6450" width="4.85546875" customWidth="1"/>
    <col min="6451" max="6451" width="4.5703125" customWidth="1"/>
    <col min="6452" max="6452" width="5.5703125" customWidth="1"/>
    <col min="6453" max="6453" width="12" bestFit="1" customWidth="1"/>
    <col min="6454" max="6454" width="4.42578125" customWidth="1"/>
    <col min="6455" max="6455" width="3.42578125" customWidth="1"/>
    <col min="6456" max="6456" width="3.7109375" customWidth="1"/>
    <col min="6457" max="6457" width="3.5703125" customWidth="1"/>
    <col min="6458" max="6458" width="12" bestFit="1" customWidth="1"/>
    <col min="6459" max="6459" width="6.5703125" customWidth="1"/>
    <col min="6460" max="6460" width="3.85546875" customWidth="1"/>
    <col min="6461" max="6461" width="4.7109375" customWidth="1"/>
    <col min="6462" max="6464" width="12" bestFit="1" customWidth="1"/>
    <col min="6465" max="6465" width="3.5703125" customWidth="1"/>
    <col min="6466" max="6466" width="12" bestFit="1" customWidth="1"/>
    <col min="6467" max="6467" width="3.140625" customWidth="1"/>
    <col min="6468" max="6468" width="4.5703125" customWidth="1"/>
    <col min="6469" max="6469" width="4.85546875" customWidth="1"/>
    <col min="6470" max="6470" width="4.5703125" customWidth="1"/>
    <col min="6471" max="6471" width="5.5703125" customWidth="1"/>
    <col min="6472" max="6472" width="12" bestFit="1" customWidth="1"/>
    <col min="6473" max="6473" width="4.42578125" customWidth="1"/>
    <col min="6474" max="6474" width="3.42578125" customWidth="1"/>
    <col min="6475" max="6475" width="3.7109375" customWidth="1"/>
    <col min="6476" max="6476" width="3.5703125" customWidth="1"/>
    <col min="6477" max="6477" width="12.7109375" bestFit="1" customWidth="1"/>
    <col min="6478" max="6478" width="6.28515625" customWidth="1"/>
    <col min="6479" max="6479" width="3.85546875" customWidth="1"/>
    <col min="6480" max="6480" width="4.7109375" customWidth="1"/>
    <col min="6481" max="6483" width="12" bestFit="1" customWidth="1"/>
    <col min="6484" max="6484" width="3.5703125" customWidth="1"/>
    <col min="6485" max="6485" width="12" bestFit="1" customWidth="1"/>
    <col min="6486" max="6486" width="3.140625" customWidth="1"/>
    <col min="6487" max="6487" width="4.5703125" customWidth="1"/>
    <col min="6488" max="6488" width="4.85546875" customWidth="1"/>
    <col min="6489" max="6489" width="4.5703125" customWidth="1"/>
    <col min="6490" max="6490" width="5.5703125" customWidth="1"/>
    <col min="6491" max="6491" width="12" bestFit="1" customWidth="1"/>
    <col min="6492" max="6492" width="4.42578125" customWidth="1"/>
    <col min="6493" max="6493" width="3.42578125" customWidth="1"/>
    <col min="6494" max="6494" width="3.7109375" customWidth="1"/>
    <col min="6495" max="6495" width="3.5703125" customWidth="1"/>
    <col min="6496" max="6496" width="12.42578125" bestFit="1" customWidth="1"/>
    <col min="6497" max="6497" width="5.5703125" customWidth="1"/>
    <col min="6498" max="6498" width="3.85546875" customWidth="1"/>
    <col min="6499" max="6499" width="4.7109375" customWidth="1"/>
    <col min="6500" max="6502" width="12" bestFit="1" customWidth="1"/>
    <col min="6503" max="6503" width="3.5703125" customWidth="1"/>
    <col min="6504" max="6504" width="12" bestFit="1" customWidth="1"/>
    <col min="6505" max="6505" width="3.140625" customWidth="1"/>
    <col min="6506" max="6506" width="4.5703125" customWidth="1"/>
    <col min="6507" max="6507" width="4.85546875" customWidth="1"/>
    <col min="6508" max="6508" width="4.5703125" customWidth="1"/>
    <col min="6509" max="6509" width="5.5703125" customWidth="1"/>
    <col min="6510" max="6510" width="12" bestFit="1" customWidth="1"/>
    <col min="6511" max="6511" width="4.42578125" customWidth="1"/>
    <col min="6512" max="6512" width="3.42578125" customWidth="1"/>
    <col min="6513" max="6513" width="3.7109375" customWidth="1"/>
    <col min="6514" max="6514" width="3.5703125" customWidth="1"/>
    <col min="6515" max="6515" width="12" bestFit="1" customWidth="1"/>
    <col min="6516" max="6516" width="5.7109375" customWidth="1"/>
    <col min="6517" max="6517" width="3.85546875" customWidth="1"/>
    <col min="6518" max="6518" width="4.7109375" customWidth="1"/>
    <col min="6519" max="6521" width="12" bestFit="1" customWidth="1"/>
    <col min="6522" max="6522" width="3.5703125" customWidth="1"/>
    <col min="6523" max="6523" width="12" bestFit="1" customWidth="1"/>
    <col min="6524" max="6524" width="3.140625" customWidth="1"/>
    <col min="6525" max="6525" width="4.5703125" customWidth="1"/>
    <col min="6526" max="6526" width="4.85546875" customWidth="1"/>
    <col min="6527" max="6527" width="4.5703125" customWidth="1"/>
    <col min="6528" max="6528" width="5.5703125" customWidth="1"/>
    <col min="6529" max="6529" width="12" bestFit="1" customWidth="1"/>
    <col min="6530" max="6530" width="4.42578125" customWidth="1"/>
    <col min="6531" max="6531" width="3.42578125" customWidth="1"/>
    <col min="6532" max="6532" width="3.7109375" customWidth="1"/>
    <col min="6533" max="6533" width="3.5703125" customWidth="1"/>
    <col min="6534" max="6534" width="12" bestFit="1" customWidth="1"/>
    <col min="6535" max="6535" width="5.42578125" customWidth="1"/>
    <col min="6536" max="6536" width="3.85546875" customWidth="1"/>
    <col min="6537" max="6537" width="4.7109375" customWidth="1"/>
    <col min="6538" max="6540" width="12" bestFit="1" customWidth="1"/>
    <col min="6541" max="6541" width="3.5703125" customWidth="1"/>
    <col min="6542" max="6542" width="12" bestFit="1" customWidth="1"/>
    <col min="6543" max="6543" width="3.140625" customWidth="1"/>
    <col min="6544" max="6544" width="4.5703125" customWidth="1"/>
    <col min="6545" max="6545" width="4.85546875" customWidth="1"/>
    <col min="6546" max="6546" width="4.5703125" customWidth="1"/>
    <col min="6547" max="6547" width="5.5703125" customWidth="1"/>
    <col min="6548" max="6548" width="12" bestFit="1" customWidth="1"/>
    <col min="6549" max="6549" width="4.42578125" customWidth="1"/>
    <col min="6550" max="6550" width="3.42578125" customWidth="1"/>
    <col min="6551" max="6551" width="3.7109375" customWidth="1"/>
    <col min="6552" max="6552" width="3.5703125" customWidth="1"/>
    <col min="6553" max="6553" width="12" bestFit="1" customWidth="1"/>
    <col min="6554" max="6555" width="3.85546875" customWidth="1"/>
    <col min="6556" max="6556" width="4.7109375" customWidth="1"/>
    <col min="6557" max="6559" width="12" bestFit="1" customWidth="1"/>
    <col min="6560" max="6560" width="3.5703125" customWidth="1"/>
    <col min="6561" max="6561" width="12" bestFit="1" customWidth="1"/>
    <col min="6562" max="6562" width="3.140625" customWidth="1"/>
    <col min="6563" max="6563" width="4.5703125" customWidth="1"/>
    <col min="6564" max="6564" width="4.85546875" customWidth="1"/>
    <col min="6565" max="6565" width="4.5703125" customWidth="1"/>
    <col min="6566" max="6566" width="5.5703125" customWidth="1"/>
    <col min="6567" max="6567" width="12" bestFit="1" customWidth="1"/>
    <col min="6568" max="6568" width="4.42578125" customWidth="1"/>
    <col min="6569" max="6569" width="3.42578125" customWidth="1"/>
    <col min="6570" max="6570" width="3.7109375" customWidth="1"/>
    <col min="6571" max="6571" width="3.5703125" customWidth="1"/>
    <col min="6572" max="6572" width="12" bestFit="1" customWidth="1"/>
    <col min="6573" max="6573" width="5.7109375" customWidth="1"/>
    <col min="6574" max="6574" width="3.85546875" customWidth="1"/>
    <col min="6575" max="6575" width="4.7109375" customWidth="1"/>
    <col min="6576" max="6578" width="12" bestFit="1" customWidth="1"/>
    <col min="6579" max="6579" width="3.5703125" customWidth="1"/>
    <col min="6580" max="6580" width="12" bestFit="1" customWidth="1"/>
    <col min="6581" max="6581" width="3.140625" customWidth="1"/>
    <col min="6582" max="6582" width="4.5703125" customWidth="1"/>
    <col min="6583" max="6583" width="4.85546875" customWidth="1"/>
    <col min="6584" max="6584" width="4.5703125" customWidth="1"/>
    <col min="6585" max="6585" width="5.5703125" customWidth="1"/>
    <col min="6586" max="6586" width="12" bestFit="1" customWidth="1"/>
    <col min="6587" max="6587" width="4.42578125" customWidth="1"/>
    <col min="6588" max="6588" width="3.42578125" customWidth="1"/>
    <col min="6589" max="6589" width="3.7109375" customWidth="1"/>
    <col min="6590" max="6590" width="3.5703125" customWidth="1"/>
    <col min="6591" max="6591" width="12" bestFit="1" customWidth="1"/>
    <col min="6592" max="6592" width="3.7109375" customWidth="1"/>
    <col min="6593" max="6593" width="3.85546875" customWidth="1"/>
    <col min="6594" max="6594" width="4.7109375" customWidth="1"/>
    <col min="6595" max="6597" width="12" bestFit="1" customWidth="1"/>
    <col min="6598" max="6598" width="3.5703125" customWidth="1"/>
    <col min="6599" max="6599" width="12" bestFit="1" customWidth="1"/>
    <col min="6600" max="6600" width="3.140625" customWidth="1"/>
    <col min="6601" max="6601" width="4.5703125" customWidth="1"/>
    <col min="6602" max="6602" width="4.85546875" customWidth="1"/>
    <col min="6603" max="6603" width="4.5703125" customWidth="1"/>
    <col min="6604" max="6604" width="5.5703125" customWidth="1"/>
    <col min="6605" max="6605" width="12" bestFit="1" customWidth="1"/>
    <col min="6606" max="6606" width="4.42578125" customWidth="1"/>
    <col min="6607" max="6607" width="3.42578125" customWidth="1"/>
    <col min="6608" max="6608" width="3.7109375" customWidth="1"/>
    <col min="6609" max="6609" width="3.5703125" customWidth="1"/>
    <col min="6610" max="6610" width="12" bestFit="1" customWidth="1"/>
    <col min="6611" max="6611" width="5" customWidth="1"/>
    <col min="6612" max="6612" width="3.85546875" customWidth="1"/>
    <col min="6613" max="6613" width="4.7109375" customWidth="1"/>
    <col min="6614" max="6616" width="12" bestFit="1" customWidth="1"/>
    <col min="6617" max="6617" width="3.5703125" customWidth="1"/>
    <col min="6618" max="6618" width="12" bestFit="1" customWidth="1"/>
    <col min="6619" max="6619" width="3.140625" customWidth="1"/>
    <col min="6620" max="6620" width="4.5703125" customWidth="1"/>
    <col min="6621" max="6621" width="4.85546875" customWidth="1"/>
    <col min="6622" max="6622" width="4.5703125" customWidth="1"/>
    <col min="6623" max="6623" width="5.5703125" customWidth="1"/>
    <col min="6624" max="6624" width="12" bestFit="1" customWidth="1"/>
    <col min="6625" max="6625" width="4.42578125" customWidth="1"/>
    <col min="6626" max="6626" width="3.42578125" customWidth="1"/>
    <col min="6627" max="6627" width="3.7109375" customWidth="1"/>
    <col min="6628" max="6628" width="3.5703125" customWidth="1"/>
    <col min="6629" max="6629" width="12" bestFit="1" customWidth="1"/>
    <col min="6630" max="6630" width="6.42578125" customWidth="1"/>
    <col min="6631" max="6631" width="3.85546875" customWidth="1"/>
    <col min="6632" max="6632" width="4.7109375" customWidth="1"/>
    <col min="6633" max="6635" width="12" bestFit="1" customWidth="1"/>
    <col min="6636" max="6636" width="3.5703125" customWidth="1"/>
    <col min="6637" max="6637" width="12" bestFit="1" customWidth="1"/>
    <col min="6638" max="6638" width="3.140625" customWidth="1"/>
    <col min="6639" max="6639" width="4.5703125" customWidth="1"/>
    <col min="6640" max="6640" width="4.85546875" customWidth="1"/>
    <col min="6641" max="6641" width="4.5703125" customWidth="1"/>
    <col min="6642" max="6642" width="5.5703125" customWidth="1"/>
    <col min="6643" max="6643" width="12" bestFit="1" customWidth="1"/>
    <col min="6644" max="6644" width="4.42578125" customWidth="1"/>
    <col min="6645" max="6645" width="3.42578125" customWidth="1"/>
    <col min="6646" max="6646" width="3.7109375" customWidth="1"/>
    <col min="6647" max="6647" width="3.5703125" customWidth="1"/>
    <col min="6648" max="6648" width="12.5703125" bestFit="1" customWidth="1"/>
    <col min="6649" max="6649" width="6.7109375" customWidth="1"/>
    <col min="6650" max="6650" width="3.85546875" customWidth="1"/>
    <col min="6651" max="6651" width="4.7109375" customWidth="1"/>
    <col min="6652" max="6654" width="12" bestFit="1" customWidth="1"/>
    <col min="6655" max="6655" width="3.5703125" customWidth="1"/>
    <col min="6656" max="6656" width="12" bestFit="1" customWidth="1"/>
    <col min="6657" max="6657" width="3.140625" customWidth="1"/>
    <col min="6658" max="6658" width="4.5703125" customWidth="1"/>
    <col min="6659" max="6659" width="4.85546875" customWidth="1"/>
    <col min="6660" max="6660" width="4.5703125" customWidth="1"/>
    <col min="6661" max="6661" width="5.5703125" customWidth="1"/>
    <col min="6662" max="6662" width="12" bestFit="1" customWidth="1"/>
    <col min="6663" max="6663" width="4.42578125" customWidth="1"/>
    <col min="6664" max="6664" width="3.42578125" customWidth="1"/>
    <col min="6665" max="6665" width="3.7109375" customWidth="1"/>
    <col min="6666" max="6666" width="3.5703125" customWidth="1"/>
    <col min="6667" max="6667" width="12.85546875" bestFit="1" customWidth="1"/>
    <col min="6668" max="6668" width="6.42578125" customWidth="1"/>
    <col min="6669" max="6669" width="3.85546875" customWidth="1"/>
    <col min="6670" max="6670" width="4.7109375" customWidth="1"/>
    <col min="6671" max="6673" width="12" bestFit="1" customWidth="1"/>
    <col min="6674" max="6674" width="3.5703125" customWidth="1"/>
    <col min="6675" max="6675" width="12" bestFit="1" customWidth="1"/>
    <col min="6676" max="6676" width="3.140625" customWidth="1"/>
    <col min="6677" max="6677" width="4.5703125" customWidth="1"/>
    <col min="6678" max="6678" width="4.85546875" customWidth="1"/>
    <col min="6679" max="6679" width="4.5703125" customWidth="1"/>
    <col min="6680" max="6680" width="5.5703125" customWidth="1"/>
    <col min="6681" max="6681" width="12" bestFit="1" customWidth="1"/>
    <col min="6682" max="6682" width="4.42578125" customWidth="1"/>
    <col min="6683" max="6683" width="3.42578125" customWidth="1"/>
    <col min="6684" max="6684" width="3.7109375" customWidth="1"/>
    <col min="6685" max="6685" width="3.5703125" customWidth="1"/>
    <col min="6686" max="6686" width="12.5703125" bestFit="1" customWidth="1"/>
    <col min="6687" max="6687" width="7.42578125" customWidth="1"/>
    <col min="6688" max="6688" width="3.85546875" customWidth="1"/>
    <col min="6689" max="6689" width="4.7109375" customWidth="1"/>
    <col min="6690" max="6692" width="12" bestFit="1" customWidth="1"/>
    <col min="6693" max="6693" width="3.5703125" customWidth="1"/>
    <col min="6694" max="6694" width="12" bestFit="1" customWidth="1"/>
    <col min="6695" max="6695" width="3.140625" customWidth="1"/>
    <col min="6696" max="6696" width="4.5703125" customWidth="1"/>
    <col min="6697" max="6697" width="4.85546875" customWidth="1"/>
    <col min="6698" max="6698" width="4.5703125" customWidth="1"/>
    <col min="6699" max="6699" width="5.5703125" customWidth="1"/>
    <col min="6700" max="6700" width="12" bestFit="1" customWidth="1"/>
    <col min="6701" max="6701" width="4.42578125" customWidth="1"/>
    <col min="6702" max="6702" width="3.42578125" customWidth="1"/>
    <col min="6703" max="6703" width="3.7109375" customWidth="1"/>
    <col min="6704" max="6704" width="3.5703125" customWidth="1"/>
    <col min="6705" max="6705" width="13.5703125" bestFit="1" customWidth="1"/>
    <col min="6706" max="6706" width="5.140625" customWidth="1"/>
    <col min="6707" max="6707" width="3.85546875" customWidth="1"/>
    <col min="6708" max="6708" width="4.7109375" customWidth="1"/>
    <col min="6709" max="6711" width="12" bestFit="1" customWidth="1"/>
    <col min="6712" max="6712" width="3.5703125" customWidth="1"/>
    <col min="6713" max="6713" width="12" bestFit="1" customWidth="1"/>
    <col min="6714" max="6714" width="3.140625" customWidth="1"/>
    <col min="6715" max="6715" width="4.5703125" customWidth="1"/>
    <col min="6716" max="6716" width="4.85546875" customWidth="1"/>
    <col min="6717" max="6717" width="4.5703125" customWidth="1"/>
    <col min="6718" max="6718" width="5.5703125" customWidth="1"/>
    <col min="6719" max="6719" width="12" bestFit="1" customWidth="1"/>
    <col min="6720" max="6720" width="4.42578125" customWidth="1"/>
    <col min="6721" max="6721" width="3.42578125" customWidth="1"/>
    <col min="6722" max="6722" width="3.7109375" customWidth="1"/>
    <col min="6723" max="6723" width="3.5703125" customWidth="1"/>
    <col min="6724" max="6724" width="12" bestFit="1" customWidth="1"/>
    <col min="6725" max="6725" width="6.28515625" customWidth="1"/>
    <col min="6726" max="6726" width="3.85546875" customWidth="1"/>
    <col min="6727" max="6727" width="4.7109375" customWidth="1"/>
    <col min="6728" max="6730" width="12" bestFit="1" customWidth="1"/>
    <col min="6731" max="6731" width="3.5703125" customWidth="1"/>
    <col min="6732" max="6732" width="12" bestFit="1" customWidth="1"/>
    <col min="6733" max="6733" width="3.140625" customWidth="1"/>
    <col min="6734" max="6734" width="4.5703125" customWidth="1"/>
    <col min="6735" max="6735" width="4.85546875" customWidth="1"/>
    <col min="6736" max="6736" width="4.5703125" customWidth="1"/>
    <col min="6737" max="6737" width="5.5703125" customWidth="1"/>
    <col min="6738" max="6738" width="12" bestFit="1" customWidth="1"/>
    <col min="6739" max="6739" width="4.42578125" customWidth="1"/>
    <col min="6740" max="6740" width="3.42578125" customWidth="1"/>
    <col min="6741" max="6741" width="3.7109375" customWidth="1"/>
    <col min="6742" max="6742" width="3.5703125" customWidth="1"/>
    <col min="6743" max="6743" width="12.42578125" bestFit="1" customWidth="1"/>
    <col min="6744" max="6744" width="5.28515625" customWidth="1"/>
    <col min="6745" max="6745" width="3.85546875" customWidth="1"/>
    <col min="6746" max="6746" width="4.7109375" customWidth="1"/>
    <col min="6747" max="6749" width="12" bestFit="1" customWidth="1"/>
    <col min="6750" max="6750" width="3.5703125" customWidth="1"/>
    <col min="6751" max="6751" width="12" bestFit="1" customWidth="1"/>
    <col min="6752" max="6752" width="3.140625" customWidth="1"/>
    <col min="6753" max="6753" width="4.5703125" customWidth="1"/>
    <col min="6754" max="6754" width="4.85546875" customWidth="1"/>
    <col min="6755" max="6755" width="4.5703125" customWidth="1"/>
    <col min="6756" max="6756" width="5.5703125" customWidth="1"/>
    <col min="6757" max="6757" width="12" bestFit="1" customWidth="1"/>
    <col min="6758" max="6758" width="4.42578125" customWidth="1"/>
    <col min="6759" max="6759" width="3.42578125" customWidth="1"/>
    <col min="6760" max="6760" width="3.7109375" customWidth="1"/>
    <col min="6761" max="6761" width="3.5703125" customWidth="1"/>
    <col min="6762" max="6762" width="12" bestFit="1" customWidth="1"/>
    <col min="6763" max="6763" width="5.5703125" customWidth="1"/>
    <col min="6764" max="6764" width="3.85546875" customWidth="1"/>
    <col min="6765" max="6765" width="4.7109375" customWidth="1"/>
    <col min="6766" max="6768" width="12" bestFit="1" customWidth="1"/>
    <col min="6769" max="6769" width="3.5703125" customWidth="1"/>
    <col min="6770" max="6770" width="12" bestFit="1" customWidth="1"/>
    <col min="6771" max="6771" width="3.140625" customWidth="1"/>
    <col min="6772" max="6772" width="4.5703125" customWidth="1"/>
    <col min="6773" max="6773" width="4.85546875" customWidth="1"/>
    <col min="6774" max="6774" width="4.5703125" customWidth="1"/>
    <col min="6775" max="6775" width="5.5703125" customWidth="1"/>
    <col min="6776" max="6776" width="12" bestFit="1" customWidth="1"/>
    <col min="6777" max="6777" width="4.42578125" customWidth="1"/>
    <col min="6778" max="6778" width="3.42578125" customWidth="1"/>
    <col min="6779" max="6779" width="3.7109375" customWidth="1"/>
    <col min="6780" max="6780" width="3.5703125" customWidth="1"/>
    <col min="6781" max="6781" width="12" bestFit="1" customWidth="1"/>
    <col min="6782" max="6782" width="5.42578125" customWidth="1"/>
    <col min="6783" max="6783" width="3.85546875" customWidth="1"/>
    <col min="6784" max="6784" width="4.7109375" customWidth="1"/>
    <col min="6785" max="6787" width="12" bestFit="1" customWidth="1"/>
    <col min="6788" max="6788" width="3.5703125" customWidth="1"/>
    <col min="6789" max="6789" width="12" bestFit="1" customWidth="1"/>
    <col min="6790" max="6790" width="3.140625" customWidth="1"/>
    <col min="6791" max="6791" width="4.5703125" customWidth="1"/>
    <col min="6792" max="6792" width="4.85546875" customWidth="1"/>
    <col min="6793" max="6793" width="4.5703125" customWidth="1"/>
    <col min="6794" max="6794" width="5.5703125" customWidth="1"/>
    <col min="6795" max="6795" width="12" bestFit="1" customWidth="1"/>
    <col min="6796" max="6796" width="4.42578125" customWidth="1"/>
    <col min="6797" max="6797" width="3.42578125" customWidth="1"/>
    <col min="6798" max="6798" width="3.7109375" customWidth="1"/>
    <col min="6799" max="6799" width="3.5703125" customWidth="1"/>
    <col min="6800" max="6800" width="12" bestFit="1" customWidth="1"/>
    <col min="6801" max="6801" width="13" bestFit="1" customWidth="1"/>
    <col min="6802" max="6802" width="6.5703125" customWidth="1"/>
    <col min="6803" max="6803" width="3.85546875" customWidth="1"/>
    <col min="6804" max="6804" width="4.7109375" customWidth="1"/>
    <col min="6805" max="6807" width="12" bestFit="1" customWidth="1"/>
    <col min="6808" max="6808" width="3.5703125" customWidth="1"/>
    <col min="6809" max="6809" width="12" bestFit="1" customWidth="1"/>
    <col min="6810" max="6810" width="3.140625" customWidth="1"/>
    <col min="6811" max="6811" width="4.5703125" customWidth="1"/>
    <col min="6812" max="6812" width="4.85546875" customWidth="1"/>
    <col min="6813" max="6813" width="4.5703125" customWidth="1"/>
    <col min="6814" max="6814" width="5.5703125" customWidth="1"/>
    <col min="6815" max="6815" width="12" bestFit="1" customWidth="1"/>
    <col min="6816" max="6816" width="4.42578125" customWidth="1"/>
    <col min="6817" max="6817" width="3.42578125" customWidth="1"/>
    <col min="6818" max="6818" width="3.7109375" customWidth="1"/>
    <col min="6819" max="6819" width="3.5703125" customWidth="1"/>
    <col min="6820" max="6820" width="12" bestFit="1" customWidth="1"/>
    <col min="6821" max="6821" width="5.7109375" customWidth="1"/>
    <col min="6822" max="6822" width="3.85546875" customWidth="1"/>
    <col min="6823" max="6823" width="4.7109375" customWidth="1"/>
    <col min="6824" max="6826" width="12" bestFit="1" customWidth="1"/>
    <col min="6827" max="6827" width="3.5703125" customWidth="1"/>
    <col min="6828" max="6828" width="12" bestFit="1" customWidth="1"/>
    <col min="6829" max="6829" width="3.140625" customWidth="1"/>
    <col min="6830" max="6830" width="4.5703125" customWidth="1"/>
    <col min="6831" max="6831" width="4.85546875" customWidth="1"/>
    <col min="6832" max="6832" width="4.5703125" customWidth="1"/>
    <col min="6833" max="6833" width="5.5703125" customWidth="1"/>
    <col min="6834" max="6834" width="12" bestFit="1" customWidth="1"/>
    <col min="6835" max="6835" width="4.42578125" customWidth="1"/>
    <col min="6836" max="6836" width="3.42578125" customWidth="1"/>
    <col min="6837" max="6837" width="3.7109375" customWidth="1"/>
    <col min="6838" max="6838" width="3.5703125" customWidth="1"/>
    <col min="6839" max="6839" width="12" bestFit="1" customWidth="1"/>
    <col min="6840" max="6840" width="3.7109375" customWidth="1"/>
    <col min="6841" max="6841" width="3.85546875" customWidth="1"/>
    <col min="6842" max="6842" width="4.7109375" customWidth="1"/>
    <col min="6843" max="6845" width="12" bestFit="1" customWidth="1"/>
    <col min="6846" max="6846" width="3.5703125" customWidth="1"/>
    <col min="6847" max="6847" width="12" bestFit="1" customWidth="1"/>
    <col min="6848" max="6848" width="3.140625" customWidth="1"/>
    <col min="6849" max="6849" width="4.5703125" customWidth="1"/>
    <col min="6850" max="6850" width="4.85546875" customWidth="1"/>
    <col min="6851" max="6851" width="4.5703125" customWidth="1"/>
    <col min="6852" max="6852" width="5.5703125" customWidth="1"/>
    <col min="6853" max="6853" width="12" bestFit="1" customWidth="1"/>
    <col min="6854" max="6854" width="4.42578125" customWidth="1"/>
    <col min="6855" max="6855" width="3.42578125" customWidth="1"/>
    <col min="6856" max="6856" width="3.7109375" customWidth="1"/>
    <col min="6857" max="6857" width="3.5703125" customWidth="1"/>
    <col min="6858" max="6858" width="12" bestFit="1" customWidth="1"/>
    <col min="6859" max="6859" width="6.5703125" customWidth="1"/>
    <col min="6860" max="6860" width="3.85546875" customWidth="1"/>
    <col min="6861" max="6861" width="4.7109375" customWidth="1"/>
    <col min="6862" max="6864" width="12" bestFit="1" customWidth="1"/>
    <col min="6865" max="6865" width="3.5703125" customWidth="1"/>
    <col min="6866" max="6866" width="12" bestFit="1" customWidth="1"/>
    <col min="6867" max="6867" width="3.140625" customWidth="1"/>
    <col min="6868" max="6868" width="4.5703125" customWidth="1"/>
    <col min="6869" max="6869" width="4.85546875" customWidth="1"/>
    <col min="6870" max="6870" width="4.5703125" customWidth="1"/>
    <col min="6871" max="6871" width="5.5703125" customWidth="1"/>
    <col min="6872" max="6872" width="12" bestFit="1" customWidth="1"/>
    <col min="6873" max="6873" width="4.42578125" customWidth="1"/>
    <col min="6874" max="6874" width="3.42578125" customWidth="1"/>
    <col min="6875" max="6875" width="3.7109375" customWidth="1"/>
    <col min="6876" max="6876" width="3.5703125" customWidth="1"/>
    <col min="6877" max="6877" width="12.7109375" bestFit="1" customWidth="1"/>
    <col min="6878" max="6878" width="6.28515625" customWidth="1"/>
    <col min="6879" max="6879" width="3.85546875" customWidth="1"/>
    <col min="6880" max="6880" width="4.7109375" customWidth="1"/>
    <col min="6881" max="6883" width="12" bestFit="1" customWidth="1"/>
    <col min="6884" max="6884" width="3.5703125" customWidth="1"/>
    <col min="6885" max="6885" width="12" bestFit="1" customWidth="1"/>
    <col min="6886" max="6886" width="3.140625" customWidth="1"/>
    <col min="6887" max="6887" width="4.5703125" customWidth="1"/>
    <col min="6888" max="6888" width="4.85546875" customWidth="1"/>
    <col min="6889" max="6889" width="4.5703125" customWidth="1"/>
    <col min="6890" max="6890" width="5.5703125" customWidth="1"/>
    <col min="6891" max="6891" width="12" bestFit="1" customWidth="1"/>
    <col min="6892" max="6892" width="4.42578125" customWidth="1"/>
    <col min="6893" max="6893" width="3.42578125" customWidth="1"/>
    <col min="6894" max="6894" width="3.7109375" customWidth="1"/>
    <col min="6895" max="6895" width="3.5703125" customWidth="1"/>
    <col min="6896" max="6896" width="12.42578125" bestFit="1" customWidth="1"/>
    <col min="6897" max="6897" width="5.5703125" customWidth="1"/>
    <col min="6898" max="6898" width="3.85546875" customWidth="1"/>
    <col min="6899" max="6899" width="4.7109375" customWidth="1"/>
    <col min="6900" max="6902" width="12" bestFit="1" customWidth="1"/>
    <col min="6903" max="6903" width="3.5703125" customWidth="1"/>
    <col min="6904" max="6904" width="12" bestFit="1" customWidth="1"/>
    <col min="6905" max="6905" width="3.140625" customWidth="1"/>
    <col min="6906" max="6906" width="4.5703125" customWidth="1"/>
    <col min="6907" max="6907" width="4.85546875" customWidth="1"/>
    <col min="6908" max="6908" width="4.5703125" customWidth="1"/>
    <col min="6909" max="6909" width="5.5703125" customWidth="1"/>
    <col min="6910" max="6910" width="12" bestFit="1" customWidth="1"/>
    <col min="6911" max="6911" width="4.42578125" customWidth="1"/>
    <col min="6912" max="6912" width="3.42578125" customWidth="1"/>
    <col min="6913" max="6913" width="3.7109375" customWidth="1"/>
    <col min="6914" max="6914" width="3.5703125" customWidth="1"/>
    <col min="6915" max="6915" width="12" bestFit="1" customWidth="1"/>
    <col min="6916" max="6916" width="5.7109375" customWidth="1"/>
    <col min="6917" max="6917" width="3.85546875" customWidth="1"/>
    <col min="6918" max="6918" width="4.7109375" customWidth="1"/>
    <col min="6919" max="6921" width="12" bestFit="1" customWidth="1"/>
    <col min="6922" max="6922" width="3.5703125" customWidth="1"/>
    <col min="6923" max="6923" width="12" bestFit="1" customWidth="1"/>
    <col min="6924" max="6924" width="3.140625" customWidth="1"/>
    <col min="6925" max="6925" width="4.5703125" customWidth="1"/>
    <col min="6926" max="6926" width="4.85546875" customWidth="1"/>
    <col min="6927" max="6927" width="4.5703125" customWidth="1"/>
    <col min="6928" max="6928" width="5.5703125" customWidth="1"/>
    <col min="6929" max="6929" width="12" bestFit="1" customWidth="1"/>
    <col min="6930" max="6930" width="4.42578125" customWidth="1"/>
    <col min="6931" max="6931" width="3.42578125" customWidth="1"/>
    <col min="6932" max="6932" width="3.7109375" customWidth="1"/>
    <col min="6933" max="6933" width="3.5703125" customWidth="1"/>
    <col min="6934" max="6934" width="12" bestFit="1" customWidth="1"/>
    <col min="6935" max="6935" width="5.42578125" customWidth="1"/>
    <col min="6936" max="6936" width="3.85546875" customWidth="1"/>
    <col min="6937" max="6937" width="4.7109375" customWidth="1"/>
    <col min="6938" max="6940" width="12" bestFit="1" customWidth="1"/>
    <col min="6941" max="6941" width="3.5703125" customWidth="1"/>
    <col min="6942" max="6942" width="12" bestFit="1" customWidth="1"/>
    <col min="6943" max="6943" width="3.140625" customWidth="1"/>
    <col min="6944" max="6944" width="4.5703125" customWidth="1"/>
    <col min="6945" max="6945" width="4.85546875" customWidth="1"/>
    <col min="6946" max="6946" width="4.5703125" customWidth="1"/>
    <col min="6947" max="6947" width="5.5703125" customWidth="1"/>
    <col min="6948" max="6948" width="12" bestFit="1" customWidth="1"/>
    <col min="6949" max="6949" width="4.42578125" customWidth="1"/>
    <col min="6950" max="6950" width="3.42578125" customWidth="1"/>
    <col min="6951" max="6951" width="3.7109375" customWidth="1"/>
    <col min="6952" max="6952" width="3.5703125" customWidth="1"/>
    <col min="6953" max="6953" width="12" bestFit="1" customWidth="1"/>
    <col min="6954" max="6955" width="3.85546875" customWidth="1"/>
    <col min="6956" max="6956" width="4.7109375" customWidth="1"/>
    <col min="6957" max="6959" width="12" bestFit="1" customWidth="1"/>
    <col min="6960" max="6960" width="3.5703125" customWidth="1"/>
    <col min="6961" max="6961" width="12" bestFit="1" customWidth="1"/>
    <col min="6962" max="6962" width="3.140625" customWidth="1"/>
    <col min="6963" max="6963" width="4.5703125" customWidth="1"/>
    <col min="6964" max="6964" width="4.85546875" customWidth="1"/>
    <col min="6965" max="6965" width="4.5703125" customWidth="1"/>
    <col min="6966" max="6966" width="5.5703125" customWidth="1"/>
    <col min="6967" max="6967" width="12" bestFit="1" customWidth="1"/>
    <col min="6968" max="6968" width="4.42578125" customWidth="1"/>
    <col min="6969" max="6969" width="3.42578125" customWidth="1"/>
    <col min="6970" max="6970" width="3.7109375" customWidth="1"/>
    <col min="6971" max="6971" width="3.5703125" customWidth="1"/>
    <col min="6972" max="6972" width="12" bestFit="1" customWidth="1"/>
    <col min="6973" max="6973" width="5.7109375" customWidth="1"/>
    <col min="6974" max="6974" width="3.85546875" customWidth="1"/>
    <col min="6975" max="6975" width="4.7109375" customWidth="1"/>
    <col min="6976" max="6978" width="12" bestFit="1" customWidth="1"/>
    <col min="6979" max="6979" width="3.5703125" customWidth="1"/>
    <col min="6980" max="6980" width="12" bestFit="1" customWidth="1"/>
    <col min="6981" max="6981" width="3.140625" customWidth="1"/>
    <col min="6982" max="6982" width="4.5703125" customWidth="1"/>
    <col min="6983" max="6983" width="4.85546875" customWidth="1"/>
    <col min="6984" max="6984" width="4.5703125" customWidth="1"/>
    <col min="6985" max="6985" width="5.5703125" customWidth="1"/>
    <col min="6986" max="6986" width="12" bestFit="1" customWidth="1"/>
    <col min="6987" max="6987" width="4.42578125" customWidth="1"/>
    <col min="6988" max="6988" width="3.42578125" customWidth="1"/>
    <col min="6989" max="6989" width="3.7109375" customWidth="1"/>
    <col min="6990" max="6990" width="3.5703125" customWidth="1"/>
    <col min="6991" max="6991" width="12" bestFit="1" customWidth="1"/>
    <col min="6992" max="6992" width="3.7109375" customWidth="1"/>
    <col min="6993" max="6993" width="3.85546875" customWidth="1"/>
    <col min="6994" max="6994" width="4.7109375" customWidth="1"/>
    <col min="6995" max="6997" width="12" bestFit="1" customWidth="1"/>
    <col min="6998" max="6998" width="3.5703125" customWidth="1"/>
    <col min="6999" max="6999" width="12" bestFit="1" customWidth="1"/>
    <col min="7000" max="7000" width="3.140625" customWidth="1"/>
    <col min="7001" max="7001" width="4.5703125" customWidth="1"/>
    <col min="7002" max="7002" width="4.85546875" customWidth="1"/>
    <col min="7003" max="7003" width="4.5703125" customWidth="1"/>
    <col min="7004" max="7004" width="5.5703125" customWidth="1"/>
    <col min="7005" max="7005" width="12" bestFit="1" customWidth="1"/>
    <col min="7006" max="7006" width="4.42578125" customWidth="1"/>
    <col min="7007" max="7007" width="3.42578125" customWidth="1"/>
    <col min="7008" max="7008" width="3.7109375" customWidth="1"/>
    <col min="7009" max="7009" width="3.5703125" customWidth="1"/>
    <col min="7010" max="7010" width="12" bestFit="1" customWidth="1"/>
    <col min="7011" max="7011" width="5" customWidth="1"/>
    <col min="7012" max="7012" width="3.85546875" customWidth="1"/>
    <col min="7013" max="7013" width="4.7109375" customWidth="1"/>
    <col min="7014" max="7016" width="12" bestFit="1" customWidth="1"/>
    <col min="7017" max="7017" width="3.5703125" customWidth="1"/>
    <col min="7018" max="7018" width="12" bestFit="1" customWidth="1"/>
    <col min="7019" max="7019" width="3.140625" customWidth="1"/>
    <col min="7020" max="7020" width="4.5703125" customWidth="1"/>
    <col min="7021" max="7021" width="4.85546875" customWidth="1"/>
    <col min="7022" max="7022" width="4.5703125" customWidth="1"/>
    <col min="7023" max="7023" width="5.5703125" customWidth="1"/>
    <col min="7024" max="7024" width="12" bestFit="1" customWidth="1"/>
    <col min="7025" max="7025" width="4.42578125" customWidth="1"/>
    <col min="7026" max="7026" width="3.42578125" customWidth="1"/>
    <col min="7027" max="7027" width="3.7109375" customWidth="1"/>
    <col min="7028" max="7028" width="3.5703125" customWidth="1"/>
    <col min="7029" max="7029" width="12" bestFit="1" customWidth="1"/>
    <col min="7030" max="7030" width="6.42578125" customWidth="1"/>
    <col min="7031" max="7031" width="3.85546875" customWidth="1"/>
    <col min="7032" max="7032" width="4.7109375" customWidth="1"/>
    <col min="7033" max="7035" width="12" bestFit="1" customWidth="1"/>
    <col min="7036" max="7036" width="3.5703125" customWidth="1"/>
    <col min="7037" max="7037" width="12" bestFit="1" customWidth="1"/>
    <col min="7038" max="7038" width="3.140625" customWidth="1"/>
    <col min="7039" max="7039" width="4.5703125" customWidth="1"/>
    <col min="7040" max="7040" width="4.85546875" customWidth="1"/>
    <col min="7041" max="7041" width="4.5703125" customWidth="1"/>
    <col min="7042" max="7042" width="5.5703125" customWidth="1"/>
    <col min="7043" max="7043" width="12" bestFit="1" customWidth="1"/>
    <col min="7044" max="7044" width="4.42578125" customWidth="1"/>
    <col min="7045" max="7045" width="3.42578125" customWidth="1"/>
    <col min="7046" max="7046" width="3.7109375" customWidth="1"/>
    <col min="7047" max="7047" width="3.5703125" customWidth="1"/>
    <col min="7048" max="7048" width="12.5703125" bestFit="1" customWidth="1"/>
    <col min="7049" max="7049" width="6.7109375" customWidth="1"/>
    <col min="7050" max="7050" width="3.85546875" customWidth="1"/>
    <col min="7051" max="7051" width="4.7109375" customWidth="1"/>
    <col min="7052" max="7054" width="12" bestFit="1" customWidth="1"/>
    <col min="7055" max="7055" width="3.5703125" customWidth="1"/>
    <col min="7056" max="7056" width="12" bestFit="1" customWidth="1"/>
    <col min="7057" max="7057" width="3.140625" customWidth="1"/>
    <col min="7058" max="7058" width="4.5703125" customWidth="1"/>
    <col min="7059" max="7059" width="4.85546875" customWidth="1"/>
    <col min="7060" max="7060" width="4.5703125" customWidth="1"/>
    <col min="7061" max="7061" width="5.5703125" customWidth="1"/>
    <col min="7062" max="7062" width="12" bestFit="1" customWidth="1"/>
    <col min="7063" max="7063" width="4.42578125" customWidth="1"/>
    <col min="7064" max="7064" width="3.42578125" customWidth="1"/>
    <col min="7065" max="7065" width="3.7109375" customWidth="1"/>
    <col min="7066" max="7066" width="3.5703125" customWidth="1"/>
    <col min="7067" max="7067" width="12.85546875" bestFit="1" customWidth="1"/>
    <col min="7068" max="7068" width="6.42578125" customWidth="1"/>
    <col min="7069" max="7069" width="3.85546875" customWidth="1"/>
    <col min="7070" max="7070" width="4.7109375" customWidth="1"/>
    <col min="7071" max="7073" width="12" bestFit="1" customWidth="1"/>
    <col min="7074" max="7074" width="3.5703125" customWidth="1"/>
    <col min="7075" max="7075" width="12" bestFit="1" customWidth="1"/>
    <col min="7076" max="7076" width="3.140625" customWidth="1"/>
    <col min="7077" max="7077" width="4.5703125" customWidth="1"/>
    <col min="7078" max="7078" width="4.85546875" customWidth="1"/>
    <col min="7079" max="7079" width="4.5703125" customWidth="1"/>
    <col min="7080" max="7080" width="5.5703125" customWidth="1"/>
    <col min="7081" max="7081" width="12" bestFit="1" customWidth="1"/>
    <col min="7082" max="7082" width="4.42578125" customWidth="1"/>
    <col min="7083" max="7083" width="3.42578125" customWidth="1"/>
    <col min="7084" max="7084" width="3.7109375" customWidth="1"/>
    <col min="7085" max="7085" width="3.5703125" customWidth="1"/>
    <col min="7086" max="7086" width="12.5703125" bestFit="1" customWidth="1"/>
    <col min="7087" max="7087" width="7.42578125" customWidth="1"/>
    <col min="7088" max="7088" width="3.85546875" customWidth="1"/>
    <col min="7089" max="7089" width="4.7109375" customWidth="1"/>
    <col min="7090" max="7092" width="12" bestFit="1" customWidth="1"/>
    <col min="7093" max="7093" width="3.5703125" customWidth="1"/>
    <col min="7094" max="7094" width="12" bestFit="1" customWidth="1"/>
    <col min="7095" max="7095" width="3.140625" customWidth="1"/>
    <col min="7096" max="7096" width="4.5703125" customWidth="1"/>
    <col min="7097" max="7097" width="4.85546875" customWidth="1"/>
    <col min="7098" max="7098" width="4.5703125" customWidth="1"/>
    <col min="7099" max="7099" width="5.5703125" customWidth="1"/>
    <col min="7100" max="7100" width="12" bestFit="1" customWidth="1"/>
    <col min="7101" max="7101" width="4.42578125" customWidth="1"/>
    <col min="7102" max="7102" width="3.42578125" customWidth="1"/>
    <col min="7103" max="7103" width="3.7109375" customWidth="1"/>
    <col min="7104" max="7104" width="3.5703125" customWidth="1"/>
    <col min="7105" max="7105" width="13.5703125" bestFit="1" customWidth="1"/>
    <col min="7106" max="7106" width="5.140625" customWidth="1"/>
    <col min="7107" max="7107" width="3.85546875" customWidth="1"/>
    <col min="7108" max="7108" width="4.7109375" customWidth="1"/>
    <col min="7109" max="7111" width="12" bestFit="1" customWidth="1"/>
    <col min="7112" max="7112" width="3.5703125" customWidth="1"/>
    <col min="7113" max="7113" width="12" bestFit="1" customWidth="1"/>
    <col min="7114" max="7114" width="3.140625" customWidth="1"/>
    <col min="7115" max="7115" width="4.5703125" customWidth="1"/>
    <col min="7116" max="7116" width="4.85546875" customWidth="1"/>
    <col min="7117" max="7117" width="4.5703125" customWidth="1"/>
    <col min="7118" max="7118" width="5.5703125" customWidth="1"/>
    <col min="7119" max="7119" width="12" bestFit="1" customWidth="1"/>
    <col min="7120" max="7120" width="4.42578125" customWidth="1"/>
    <col min="7121" max="7121" width="3.42578125" customWidth="1"/>
    <col min="7122" max="7122" width="3.7109375" customWidth="1"/>
    <col min="7123" max="7123" width="3.5703125" customWidth="1"/>
    <col min="7124" max="7124" width="12" bestFit="1" customWidth="1"/>
    <col min="7125" max="7125" width="6.28515625" customWidth="1"/>
    <col min="7126" max="7126" width="3.85546875" customWidth="1"/>
    <col min="7127" max="7127" width="4.7109375" customWidth="1"/>
    <col min="7128" max="7130" width="12" bestFit="1" customWidth="1"/>
    <col min="7131" max="7131" width="3.5703125" customWidth="1"/>
    <col min="7132" max="7132" width="12" bestFit="1" customWidth="1"/>
    <col min="7133" max="7133" width="3.140625" customWidth="1"/>
    <col min="7134" max="7134" width="4.5703125" customWidth="1"/>
    <col min="7135" max="7135" width="4.85546875" customWidth="1"/>
    <col min="7136" max="7136" width="4.5703125" customWidth="1"/>
    <col min="7137" max="7137" width="5.5703125" customWidth="1"/>
    <col min="7138" max="7138" width="12" bestFit="1" customWidth="1"/>
    <col min="7139" max="7139" width="4.42578125" customWidth="1"/>
    <col min="7140" max="7140" width="3.42578125" customWidth="1"/>
    <col min="7141" max="7141" width="3.7109375" customWidth="1"/>
    <col min="7142" max="7142" width="3.5703125" customWidth="1"/>
    <col min="7143" max="7143" width="12.42578125" bestFit="1" customWidth="1"/>
    <col min="7144" max="7144" width="5.28515625" customWidth="1"/>
    <col min="7145" max="7145" width="3.85546875" customWidth="1"/>
    <col min="7146" max="7146" width="4.7109375" customWidth="1"/>
    <col min="7147" max="7149" width="12" bestFit="1" customWidth="1"/>
    <col min="7150" max="7150" width="3.5703125" customWidth="1"/>
    <col min="7151" max="7151" width="12" bestFit="1" customWidth="1"/>
    <col min="7152" max="7152" width="3.140625" customWidth="1"/>
    <col min="7153" max="7153" width="4.5703125" customWidth="1"/>
    <col min="7154" max="7154" width="4.85546875" customWidth="1"/>
    <col min="7155" max="7155" width="4.5703125" customWidth="1"/>
    <col min="7156" max="7156" width="5.5703125" customWidth="1"/>
    <col min="7157" max="7157" width="12" bestFit="1" customWidth="1"/>
    <col min="7158" max="7158" width="4.42578125" customWidth="1"/>
    <col min="7159" max="7159" width="3.42578125" customWidth="1"/>
    <col min="7160" max="7160" width="3.7109375" customWidth="1"/>
    <col min="7161" max="7161" width="3.5703125" customWidth="1"/>
    <col min="7162" max="7162" width="12" bestFit="1" customWidth="1"/>
    <col min="7163" max="7163" width="5.5703125" customWidth="1"/>
    <col min="7164" max="7164" width="3.85546875" customWidth="1"/>
    <col min="7165" max="7165" width="4.7109375" customWidth="1"/>
    <col min="7166" max="7168" width="12" bestFit="1" customWidth="1"/>
    <col min="7169" max="7169" width="3.5703125" customWidth="1"/>
    <col min="7170" max="7170" width="12" bestFit="1" customWidth="1"/>
    <col min="7171" max="7171" width="3.140625" customWidth="1"/>
    <col min="7172" max="7172" width="4.5703125" customWidth="1"/>
    <col min="7173" max="7173" width="4.85546875" customWidth="1"/>
    <col min="7174" max="7174" width="4.5703125" customWidth="1"/>
    <col min="7175" max="7175" width="5.5703125" customWidth="1"/>
    <col min="7176" max="7176" width="12" bestFit="1" customWidth="1"/>
    <col min="7177" max="7177" width="4.42578125" customWidth="1"/>
    <col min="7178" max="7178" width="3.42578125" customWidth="1"/>
    <col min="7179" max="7179" width="3.7109375" customWidth="1"/>
    <col min="7180" max="7180" width="3.5703125" customWidth="1"/>
    <col min="7181" max="7181" width="12" bestFit="1" customWidth="1"/>
    <col min="7182" max="7182" width="5.42578125" customWidth="1"/>
    <col min="7183" max="7183" width="3.85546875" customWidth="1"/>
    <col min="7184" max="7184" width="4.7109375" customWidth="1"/>
    <col min="7185" max="7187" width="12" bestFit="1" customWidth="1"/>
    <col min="7188" max="7188" width="3.5703125" customWidth="1"/>
    <col min="7189" max="7189" width="12" bestFit="1" customWidth="1"/>
    <col min="7190" max="7190" width="3.140625" customWidth="1"/>
    <col min="7191" max="7191" width="4.5703125" customWidth="1"/>
    <col min="7192" max="7192" width="4.85546875" customWidth="1"/>
    <col min="7193" max="7193" width="4.5703125" customWidth="1"/>
    <col min="7194" max="7194" width="5.5703125" customWidth="1"/>
    <col min="7195" max="7195" width="12" bestFit="1" customWidth="1"/>
    <col min="7196" max="7196" width="4.42578125" customWidth="1"/>
    <col min="7197" max="7197" width="3.42578125" customWidth="1"/>
    <col min="7198" max="7198" width="3.7109375" customWidth="1"/>
    <col min="7199" max="7199" width="3.5703125" customWidth="1"/>
    <col min="7200" max="7200" width="12" bestFit="1" customWidth="1"/>
    <col min="7201" max="7201" width="12.7109375" bestFit="1" customWidth="1"/>
    <col min="7202" max="7202" width="15.5703125" bestFit="1" customWidth="1"/>
  </cols>
  <sheetData>
    <row r="3" spans="1:92" x14ac:dyDescent="0.25">
      <c r="A3" s="4" t="s">
        <v>65</v>
      </c>
      <c r="B3" s="4" t="s">
        <v>0</v>
      </c>
    </row>
    <row r="4" spans="1:92" x14ac:dyDescent="0.25">
      <c r="B4" t="s">
        <v>53</v>
      </c>
      <c r="T4" t="s">
        <v>230</v>
      </c>
      <c r="AL4" t="s">
        <v>19</v>
      </c>
      <c r="BD4" t="s">
        <v>52</v>
      </c>
      <c r="BV4" t="s">
        <v>25</v>
      </c>
      <c r="CN4" t="s">
        <v>2</v>
      </c>
    </row>
    <row r="5" spans="1:92" x14ac:dyDescent="0.25">
      <c r="B5" t="s">
        <v>19</v>
      </c>
      <c r="T5" t="s">
        <v>19</v>
      </c>
      <c r="AL5" t="s">
        <v>19</v>
      </c>
      <c r="BD5" t="s">
        <v>19</v>
      </c>
      <c r="BV5" t="s">
        <v>19</v>
      </c>
    </row>
    <row r="6" spans="1:92" x14ac:dyDescent="0.25">
      <c r="A6" s="4" t="s">
        <v>3</v>
      </c>
      <c r="B6" t="s">
        <v>79</v>
      </c>
      <c r="C6" t="s">
        <v>84</v>
      </c>
      <c r="D6" t="s">
        <v>27</v>
      </c>
      <c r="E6" t="s">
        <v>29</v>
      </c>
      <c r="F6" t="s">
        <v>30</v>
      </c>
      <c r="G6" t="s">
        <v>31</v>
      </c>
      <c r="H6" t="s">
        <v>80</v>
      </c>
      <c r="I6" t="s">
        <v>82</v>
      </c>
      <c r="J6" t="s">
        <v>85</v>
      </c>
      <c r="K6" t="s">
        <v>86</v>
      </c>
      <c r="L6" t="s">
        <v>87</v>
      </c>
      <c r="M6" t="s">
        <v>88</v>
      </c>
      <c r="N6" t="s">
        <v>224</v>
      </c>
      <c r="O6" t="s">
        <v>225</v>
      </c>
      <c r="P6" t="s">
        <v>220</v>
      </c>
      <c r="Q6" t="s">
        <v>226</v>
      </c>
      <c r="R6" t="s">
        <v>219</v>
      </c>
      <c r="S6" t="s">
        <v>227</v>
      </c>
      <c r="T6" t="s">
        <v>79</v>
      </c>
      <c r="U6" t="s">
        <v>84</v>
      </c>
      <c r="V6" t="s">
        <v>27</v>
      </c>
      <c r="W6" t="s">
        <v>29</v>
      </c>
      <c r="X6" t="s">
        <v>30</v>
      </c>
      <c r="Y6" t="s">
        <v>31</v>
      </c>
      <c r="Z6" t="s">
        <v>80</v>
      </c>
      <c r="AA6" t="s">
        <v>82</v>
      </c>
      <c r="AB6" t="s">
        <v>85</v>
      </c>
      <c r="AC6" t="s">
        <v>86</v>
      </c>
      <c r="AD6" t="s">
        <v>87</v>
      </c>
      <c r="AE6" t="s">
        <v>88</v>
      </c>
      <c r="AF6" t="s">
        <v>224</v>
      </c>
      <c r="AG6" t="s">
        <v>225</v>
      </c>
      <c r="AH6" t="s">
        <v>220</v>
      </c>
      <c r="AI6" t="s">
        <v>226</v>
      </c>
      <c r="AJ6" t="s">
        <v>219</v>
      </c>
      <c r="AK6" t="s">
        <v>227</v>
      </c>
      <c r="AL6" t="s">
        <v>79</v>
      </c>
      <c r="AM6" t="s">
        <v>84</v>
      </c>
      <c r="AN6" t="s">
        <v>27</v>
      </c>
      <c r="AO6" t="s">
        <v>29</v>
      </c>
      <c r="AP6" t="s">
        <v>30</v>
      </c>
      <c r="AQ6" t="s">
        <v>31</v>
      </c>
      <c r="AR6" t="s">
        <v>80</v>
      </c>
      <c r="AS6" t="s">
        <v>82</v>
      </c>
      <c r="AT6" t="s">
        <v>85</v>
      </c>
      <c r="AU6" t="s">
        <v>86</v>
      </c>
      <c r="AV6" t="s">
        <v>87</v>
      </c>
      <c r="AW6" t="s">
        <v>88</v>
      </c>
      <c r="AX6" t="s">
        <v>224</v>
      </c>
      <c r="AY6" t="s">
        <v>225</v>
      </c>
      <c r="AZ6" t="s">
        <v>220</v>
      </c>
      <c r="BA6" t="s">
        <v>226</v>
      </c>
      <c r="BB6" t="s">
        <v>219</v>
      </c>
      <c r="BC6" t="s">
        <v>227</v>
      </c>
      <c r="BD6" t="s">
        <v>79</v>
      </c>
      <c r="BE6" t="s">
        <v>84</v>
      </c>
      <c r="BF6" t="s">
        <v>27</v>
      </c>
      <c r="BG6" t="s">
        <v>29</v>
      </c>
      <c r="BH6" t="s">
        <v>30</v>
      </c>
      <c r="BI6" t="s">
        <v>31</v>
      </c>
      <c r="BJ6" t="s">
        <v>80</v>
      </c>
      <c r="BK6" t="s">
        <v>82</v>
      </c>
      <c r="BL6" t="s">
        <v>85</v>
      </c>
      <c r="BM6" t="s">
        <v>86</v>
      </c>
      <c r="BN6" t="s">
        <v>87</v>
      </c>
      <c r="BO6" t="s">
        <v>88</v>
      </c>
      <c r="BP6" t="s">
        <v>224</v>
      </c>
      <c r="BQ6" t="s">
        <v>225</v>
      </c>
      <c r="BR6" t="s">
        <v>220</v>
      </c>
      <c r="BS6" t="s">
        <v>226</v>
      </c>
      <c r="BT6" t="s">
        <v>219</v>
      </c>
      <c r="BU6" t="s">
        <v>227</v>
      </c>
      <c r="BV6" t="s">
        <v>79</v>
      </c>
      <c r="BW6" t="s">
        <v>84</v>
      </c>
      <c r="BX6" t="s">
        <v>27</v>
      </c>
      <c r="BY6" t="s">
        <v>29</v>
      </c>
      <c r="BZ6" t="s">
        <v>30</v>
      </c>
      <c r="CA6" t="s">
        <v>31</v>
      </c>
      <c r="CB6" t="s">
        <v>80</v>
      </c>
      <c r="CC6" t="s">
        <v>82</v>
      </c>
      <c r="CD6" t="s">
        <v>85</v>
      </c>
      <c r="CE6" t="s">
        <v>86</v>
      </c>
      <c r="CF6" t="s">
        <v>87</v>
      </c>
      <c r="CG6" t="s">
        <v>88</v>
      </c>
      <c r="CH6" t="s">
        <v>224</v>
      </c>
      <c r="CI6" t="s">
        <v>225</v>
      </c>
      <c r="CJ6" t="s">
        <v>220</v>
      </c>
      <c r="CK6" t="s">
        <v>226</v>
      </c>
      <c r="CL6" t="s">
        <v>219</v>
      </c>
      <c r="CM6" t="s">
        <v>227</v>
      </c>
    </row>
    <row r="7" spans="1:92" x14ac:dyDescent="0.25">
      <c r="A7" s="1" t="s">
        <v>10</v>
      </c>
      <c r="B7" s="2">
        <v>0.94574793139594515</v>
      </c>
      <c r="C7" s="2">
        <v>0.81884551737564504</v>
      </c>
      <c r="D7" s="2">
        <v>0.88460548562163133</v>
      </c>
      <c r="E7" s="2">
        <v>1.0014627921806791</v>
      </c>
      <c r="F7" s="2">
        <v>0.89003078811072012</v>
      </c>
      <c r="G7" s="2">
        <v>0.88472485189357541</v>
      </c>
      <c r="H7" s="2">
        <v>0.87390073284477021</v>
      </c>
      <c r="I7" s="2">
        <v>0.96286879413687021</v>
      </c>
      <c r="J7" s="2">
        <v>0.94282607190664458</v>
      </c>
      <c r="K7" s="2">
        <v>0.88257290469206273</v>
      </c>
      <c r="L7" s="2">
        <v>0.84207080285378855</v>
      </c>
      <c r="M7" s="2">
        <v>0.94969615200436308</v>
      </c>
      <c r="N7" s="2">
        <v>0.99517735976991029</v>
      </c>
      <c r="O7" s="2">
        <v>0.90670350216271356</v>
      </c>
      <c r="P7" s="2">
        <v>0.98892309790080013</v>
      </c>
      <c r="Q7" s="2">
        <v>0.9635986797393965</v>
      </c>
      <c r="R7" s="2">
        <v>0.9635986797393965</v>
      </c>
      <c r="S7" s="2">
        <v>0.90936243926212235</v>
      </c>
      <c r="T7" s="2">
        <v>0.94574793139594515</v>
      </c>
      <c r="U7" s="2">
        <v>0.81884551737564504</v>
      </c>
      <c r="V7" s="2">
        <v>0.88460548562163133</v>
      </c>
      <c r="W7" s="2">
        <v>1.0014627921806791</v>
      </c>
      <c r="X7" s="2">
        <v>0.89003078811072012</v>
      </c>
      <c r="Y7" s="2">
        <v>0.88472485189357541</v>
      </c>
      <c r="Z7" s="2">
        <v>0.87390073284477021</v>
      </c>
      <c r="AA7" s="2">
        <v>0.96286879413687021</v>
      </c>
      <c r="AB7" s="2">
        <v>0.94282607190664458</v>
      </c>
      <c r="AC7" s="2">
        <v>0.88257290469206273</v>
      </c>
      <c r="AD7" s="2">
        <v>0.84207080285378855</v>
      </c>
      <c r="AE7" s="2">
        <v>0.94969615200436308</v>
      </c>
      <c r="AF7" s="2">
        <v>0.99517735976991029</v>
      </c>
      <c r="AG7" s="2">
        <v>0.90670350216271356</v>
      </c>
      <c r="AH7" s="2">
        <v>0.98892309790080013</v>
      </c>
      <c r="AI7" s="2">
        <v>0.9635986797393965</v>
      </c>
      <c r="AJ7" s="2">
        <v>0.9635986797393965</v>
      </c>
      <c r="AK7" s="2">
        <v>0.90936243926212235</v>
      </c>
      <c r="AL7" s="2">
        <v>0.94574793139594515</v>
      </c>
      <c r="AM7" s="2">
        <v>0.81884551737564504</v>
      </c>
      <c r="AN7" s="2">
        <v>0.88460548562163133</v>
      </c>
      <c r="AO7" s="2">
        <v>1.0014627921806791</v>
      </c>
      <c r="AP7" s="2">
        <v>0.89003078811072012</v>
      </c>
      <c r="AQ7" s="2">
        <v>0.88472485189357541</v>
      </c>
      <c r="AR7" s="2">
        <v>0.87390073284477021</v>
      </c>
      <c r="AS7" s="2">
        <v>0.96286879413687021</v>
      </c>
      <c r="AT7" s="2">
        <v>0.94282607190664458</v>
      </c>
      <c r="AU7" s="2">
        <v>0.88257290469206273</v>
      </c>
      <c r="AV7" s="2">
        <v>0.84207080285378855</v>
      </c>
      <c r="AW7" s="2">
        <v>0.94969615200436308</v>
      </c>
      <c r="AX7" s="2">
        <v>0.99517735976991029</v>
      </c>
      <c r="AY7" s="2">
        <v>0.90670350216271356</v>
      </c>
      <c r="AZ7" s="2">
        <v>0.98892309790080013</v>
      </c>
      <c r="BA7" s="2">
        <v>0.9635986797393965</v>
      </c>
      <c r="BB7" s="2">
        <v>0.9635986797393965</v>
      </c>
      <c r="BC7" s="2">
        <v>0.90936243926212235</v>
      </c>
      <c r="BD7" s="2">
        <v>0.94574793139594515</v>
      </c>
      <c r="BE7" s="2">
        <v>0.81884551737564504</v>
      </c>
      <c r="BF7" s="2">
        <v>0.88460548562163133</v>
      </c>
      <c r="BG7" s="2">
        <v>1.0014627921806791</v>
      </c>
      <c r="BH7" s="2">
        <v>0.89003078811072012</v>
      </c>
      <c r="BI7" s="2">
        <v>0.88472485189357541</v>
      </c>
      <c r="BJ7" s="2">
        <v>0.87390073284477021</v>
      </c>
      <c r="BK7" s="2">
        <v>0.96286879413687021</v>
      </c>
      <c r="BL7" s="2">
        <v>0.94282607190664458</v>
      </c>
      <c r="BM7" s="2">
        <v>0.88257290469206273</v>
      </c>
      <c r="BN7" s="2">
        <v>0.84207080285378855</v>
      </c>
      <c r="BO7" s="2">
        <v>0.94969615200436308</v>
      </c>
      <c r="BP7" s="2">
        <v>0.99517735976991029</v>
      </c>
      <c r="BQ7" s="2">
        <v>0.90670350216271356</v>
      </c>
      <c r="BR7" s="2">
        <v>0.98892309790080013</v>
      </c>
      <c r="BS7" s="2">
        <v>0.9635986797393965</v>
      </c>
      <c r="BT7" s="2">
        <v>0.9635986797393965</v>
      </c>
      <c r="BU7" s="2">
        <v>0.90936243926212235</v>
      </c>
      <c r="BV7" s="2">
        <v>0.94574793139594515</v>
      </c>
      <c r="BW7" s="2">
        <v>0.81884551737564504</v>
      </c>
      <c r="BX7" s="2">
        <v>0.88460548562163133</v>
      </c>
      <c r="BY7" s="2">
        <v>1.0014627921806791</v>
      </c>
      <c r="BZ7" s="2">
        <v>0.89003078811072012</v>
      </c>
      <c r="CA7" s="2">
        <v>0.88472485189357541</v>
      </c>
      <c r="CB7" s="2">
        <v>0.87390073284477021</v>
      </c>
      <c r="CC7" s="2">
        <v>0.96286879413687021</v>
      </c>
      <c r="CD7" s="2">
        <v>0.94282607190664458</v>
      </c>
      <c r="CE7" s="2">
        <v>0.88257290469206273</v>
      </c>
      <c r="CF7" s="2">
        <v>0.84207080285378855</v>
      </c>
      <c r="CG7" s="2">
        <v>0.94969615200436308</v>
      </c>
      <c r="CH7" s="2">
        <v>0.99517735976991029</v>
      </c>
      <c r="CI7" s="2">
        <v>0.90670350216271356</v>
      </c>
      <c r="CJ7" s="2">
        <v>0.98892309790080013</v>
      </c>
      <c r="CK7" s="2">
        <v>0.9635986797393965</v>
      </c>
      <c r="CL7" s="2">
        <v>0.9635986797393965</v>
      </c>
      <c r="CM7" s="2">
        <v>0.90936243926212235</v>
      </c>
      <c r="CN7" s="2">
        <v>83.033582917955187</v>
      </c>
    </row>
    <row r="8" spans="1:92" x14ac:dyDescent="0.25">
      <c r="A8" s="1" t="s">
        <v>11</v>
      </c>
      <c r="B8" s="2">
        <v>0.90803354372504841</v>
      </c>
      <c r="C8" s="2">
        <v>0.6682176579382848</v>
      </c>
      <c r="D8" s="2">
        <v>0.8628702576097157</v>
      </c>
      <c r="E8" s="2">
        <v>0.9903063506227644</v>
      </c>
      <c r="F8" s="2">
        <v>0.87192674764434375</v>
      </c>
      <c r="G8" s="2">
        <v>0.8630938576160373</v>
      </c>
      <c r="H8" s="2">
        <v>0.77576615589606934</v>
      </c>
      <c r="I8" s="2">
        <v>0.92585955152143629</v>
      </c>
      <c r="J8" s="2">
        <v>0.90065382560932328</v>
      </c>
      <c r="K8" s="2">
        <v>0.79774315878489976</v>
      </c>
      <c r="L8" s="2">
        <v>0.74008850356723543</v>
      </c>
      <c r="M8" s="2">
        <v>0.90058439885851638</v>
      </c>
      <c r="N8" s="2">
        <v>0.97963780823818702</v>
      </c>
      <c r="O8" s="2">
        <v>0.82429214337146606</v>
      </c>
      <c r="P8" s="2">
        <v>0.96880749738260419</v>
      </c>
      <c r="Q8" s="2">
        <v>0.92583886541459282</v>
      </c>
      <c r="R8" s="2">
        <v>0.92583886541459282</v>
      </c>
      <c r="S8" s="2">
        <v>0.85963337724313971</v>
      </c>
      <c r="T8" s="2">
        <v>0.90803354372504841</v>
      </c>
      <c r="U8" s="2">
        <v>0.6682176579382848</v>
      </c>
      <c r="V8" s="2">
        <v>0.8628702576097157</v>
      </c>
      <c r="W8" s="2">
        <v>0.9903063506227644</v>
      </c>
      <c r="X8" s="2">
        <v>0.87192674764434375</v>
      </c>
      <c r="Y8" s="2">
        <v>0.8630938576160373</v>
      </c>
      <c r="Z8" s="2">
        <v>0.77576615589606934</v>
      </c>
      <c r="AA8" s="2">
        <v>0.92585955152143629</v>
      </c>
      <c r="AB8" s="2">
        <v>0.90065382560932328</v>
      </c>
      <c r="AC8" s="2">
        <v>0.79774315878489976</v>
      </c>
      <c r="AD8" s="2">
        <v>0.74008850356723543</v>
      </c>
      <c r="AE8" s="2">
        <v>0.90058439885851638</v>
      </c>
      <c r="AF8" s="2">
        <v>0.97963780823818702</v>
      </c>
      <c r="AG8" s="2">
        <v>0.82429214337146606</v>
      </c>
      <c r="AH8" s="2">
        <v>0.96880749738260419</v>
      </c>
      <c r="AI8" s="2">
        <v>0.92583886541459282</v>
      </c>
      <c r="AJ8" s="2">
        <v>0.92583886541459282</v>
      </c>
      <c r="AK8" s="2">
        <v>0.85963337724313971</v>
      </c>
      <c r="AL8" s="2">
        <v>0.90803354372504841</v>
      </c>
      <c r="AM8" s="2">
        <v>0.6682176579382848</v>
      </c>
      <c r="AN8" s="2">
        <v>0.8628702576097157</v>
      </c>
      <c r="AO8" s="2">
        <v>0.9903063506227644</v>
      </c>
      <c r="AP8" s="2">
        <v>0.87192674764434375</v>
      </c>
      <c r="AQ8" s="2">
        <v>0.8630938576160373</v>
      </c>
      <c r="AR8" s="2">
        <v>0.77576615589606934</v>
      </c>
      <c r="AS8" s="2">
        <v>0.92585955152143629</v>
      </c>
      <c r="AT8" s="2">
        <v>0.90065382560932328</v>
      </c>
      <c r="AU8" s="2">
        <v>0.79774315878489976</v>
      </c>
      <c r="AV8" s="2">
        <v>0.74008850356723543</v>
      </c>
      <c r="AW8" s="2">
        <v>0.90058439885851638</v>
      </c>
      <c r="AX8" s="2">
        <v>0.97963780823818702</v>
      </c>
      <c r="AY8" s="2">
        <v>0.82429214337146606</v>
      </c>
      <c r="AZ8" s="2">
        <v>0.96880749738260419</v>
      </c>
      <c r="BA8" s="2">
        <v>0.92583886541459282</v>
      </c>
      <c r="BB8" s="2">
        <v>0.92583886541459282</v>
      </c>
      <c r="BC8" s="2">
        <v>0.85963337724313971</v>
      </c>
      <c r="BD8" s="2">
        <v>0.90803354372504841</v>
      </c>
      <c r="BE8" s="2">
        <v>0.6682176579382848</v>
      </c>
      <c r="BF8" s="2">
        <v>0.8628702576097157</v>
      </c>
      <c r="BG8" s="2">
        <v>0.9903063506227644</v>
      </c>
      <c r="BH8" s="2">
        <v>0.87192674764434375</v>
      </c>
      <c r="BI8" s="2">
        <v>0.8630938576160373</v>
      </c>
      <c r="BJ8" s="2">
        <v>0.77576615589606934</v>
      </c>
      <c r="BK8" s="2">
        <v>0.92585955152143629</v>
      </c>
      <c r="BL8" s="2">
        <v>0.90065382560932328</v>
      </c>
      <c r="BM8" s="2">
        <v>0.79774315878489976</v>
      </c>
      <c r="BN8" s="2">
        <v>0.74008850356723543</v>
      </c>
      <c r="BO8" s="2">
        <v>0.90058439885851638</v>
      </c>
      <c r="BP8" s="2">
        <v>0.97963780823818702</v>
      </c>
      <c r="BQ8" s="2">
        <v>0.82429214337146606</v>
      </c>
      <c r="BR8" s="2">
        <v>0.96880749738260419</v>
      </c>
      <c r="BS8" s="2">
        <v>0.92583886541459282</v>
      </c>
      <c r="BT8" s="2">
        <v>0.92583886541459282</v>
      </c>
      <c r="BU8" s="2">
        <v>0.85963337724313971</v>
      </c>
      <c r="BV8" s="2">
        <v>0.90803354372504841</v>
      </c>
      <c r="BW8" s="2">
        <v>0.6682176579382848</v>
      </c>
      <c r="BX8" s="2">
        <v>0.8628702576097157</v>
      </c>
      <c r="BY8" s="2">
        <v>0.9903063506227644</v>
      </c>
      <c r="BZ8" s="2">
        <v>0.87192674764434375</v>
      </c>
      <c r="CA8" s="2">
        <v>0.8630938576160373</v>
      </c>
      <c r="CB8" s="2">
        <v>0.77576615589606934</v>
      </c>
      <c r="CC8" s="2">
        <v>0.92585955152143629</v>
      </c>
      <c r="CD8" s="2">
        <v>0.90065382560932328</v>
      </c>
      <c r="CE8" s="2">
        <v>0.79774315878489976</v>
      </c>
      <c r="CF8" s="2">
        <v>0.74008850356723543</v>
      </c>
      <c r="CG8" s="2">
        <v>0.90058439885851638</v>
      </c>
      <c r="CH8" s="2">
        <v>0.97963780823818702</v>
      </c>
      <c r="CI8" s="2">
        <v>0.82429214337146606</v>
      </c>
      <c r="CJ8" s="2">
        <v>0.96880749738260419</v>
      </c>
      <c r="CK8" s="2">
        <v>0.92583886541459282</v>
      </c>
      <c r="CL8" s="2">
        <v>0.92583886541459282</v>
      </c>
      <c r="CM8" s="2">
        <v>0.85963337724313971</v>
      </c>
      <c r="CN8" s="2">
        <v>78.445962832291258</v>
      </c>
    </row>
    <row r="9" spans="1:92" x14ac:dyDescent="0.25">
      <c r="A9" s="1" t="s">
        <v>12</v>
      </c>
      <c r="B9" s="2">
        <v>0.88241296250864232</v>
      </c>
      <c r="C9" s="2">
        <v>0.55631266426555048</v>
      </c>
      <c r="D9" s="2">
        <v>0.83522406440385821</v>
      </c>
      <c r="E9" s="2">
        <v>0.96819342425884469</v>
      </c>
      <c r="F9" s="2">
        <v>0.84619877395503773</v>
      </c>
      <c r="G9" s="2">
        <v>0.8355460768011389</v>
      </c>
      <c r="H9" s="2">
        <v>0.70519653564290474</v>
      </c>
      <c r="I9" s="2">
        <v>0.88764642078771727</v>
      </c>
      <c r="J9" s="2">
        <v>0.87019450616014549</v>
      </c>
      <c r="K9" s="2">
        <v>0.74006685958166507</v>
      </c>
      <c r="L9" s="2">
        <v>0.67800054185857495</v>
      </c>
      <c r="M9" s="2">
        <v>0.8526012161036145</v>
      </c>
      <c r="N9" s="2">
        <v>0.95454634089604062</v>
      </c>
      <c r="O9" s="2">
        <v>0.75192226919096972</v>
      </c>
      <c r="P9" s="2">
        <v>0.9402208599500419</v>
      </c>
      <c r="Q9" s="2">
        <v>0.88578697993622824</v>
      </c>
      <c r="R9" s="2">
        <v>0.88578697993622824</v>
      </c>
      <c r="S9" s="2">
        <v>0.83536717766100677</v>
      </c>
      <c r="T9" s="2">
        <v>0.88241296250864232</v>
      </c>
      <c r="U9" s="2">
        <v>0.55631266426555048</v>
      </c>
      <c r="V9" s="2">
        <v>0.83522406440385821</v>
      </c>
      <c r="W9" s="2">
        <v>0.96819342425884469</v>
      </c>
      <c r="X9" s="2">
        <v>0.84619877395503773</v>
      </c>
      <c r="Y9" s="2">
        <v>0.8355460768011389</v>
      </c>
      <c r="Z9" s="2">
        <v>0.70519653564290474</v>
      </c>
      <c r="AA9" s="2">
        <v>0.88764642078771727</v>
      </c>
      <c r="AB9" s="2">
        <v>0.87019450616014549</v>
      </c>
      <c r="AC9" s="2">
        <v>0.74006685958166507</v>
      </c>
      <c r="AD9" s="2">
        <v>0.67800054185857495</v>
      </c>
      <c r="AE9" s="2">
        <v>0.8526012161036145</v>
      </c>
      <c r="AF9" s="2">
        <v>0.95454634089604062</v>
      </c>
      <c r="AG9" s="2">
        <v>0.75192226919096972</v>
      </c>
      <c r="AH9" s="2">
        <v>0.9402208599500419</v>
      </c>
      <c r="AI9" s="2">
        <v>0.88578697993622824</v>
      </c>
      <c r="AJ9" s="2">
        <v>0.88578697993622824</v>
      </c>
      <c r="AK9" s="2">
        <v>0.83536717766100677</v>
      </c>
      <c r="AL9" s="2">
        <v>0.88241296250864232</v>
      </c>
      <c r="AM9" s="2">
        <v>0.55631266426555048</v>
      </c>
      <c r="AN9" s="2">
        <v>0.83522406440385821</v>
      </c>
      <c r="AO9" s="2">
        <v>0.96819342425884469</v>
      </c>
      <c r="AP9" s="2">
        <v>0.84619877395503773</v>
      </c>
      <c r="AQ9" s="2">
        <v>0.8355460768011389</v>
      </c>
      <c r="AR9" s="2">
        <v>0.70519653564290474</v>
      </c>
      <c r="AS9" s="2">
        <v>0.88764642078771727</v>
      </c>
      <c r="AT9" s="2">
        <v>0.87019450616014549</v>
      </c>
      <c r="AU9" s="2">
        <v>0.74006685958166507</v>
      </c>
      <c r="AV9" s="2">
        <v>0.67800054185857495</v>
      </c>
      <c r="AW9" s="2">
        <v>0.8526012161036145</v>
      </c>
      <c r="AX9" s="2">
        <v>0.95454634089604062</v>
      </c>
      <c r="AY9" s="2">
        <v>0.75192226919096972</v>
      </c>
      <c r="AZ9" s="2">
        <v>0.9402208599500419</v>
      </c>
      <c r="BA9" s="2">
        <v>0.88578697993622824</v>
      </c>
      <c r="BB9" s="2">
        <v>0.88578697993622824</v>
      </c>
      <c r="BC9" s="2">
        <v>0.83536717766100677</v>
      </c>
      <c r="BD9" s="2">
        <v>0.88241296250864232</v>
      </c>
      <c r="BE9" s="2">
        <v>0.55631266426555048</v>
      </c>
      <c r="BF9" s="2">
        <v>0.83522406440385821</v>
      </c>
      <c r="BG9" s="2">
        <v>0.96819342425884469</v>
      </c>
      <c r="BH9" s="2">
        <v>0.84619877395503773</v>
      </c>
      <c r="BI9" s="2">
        <v>0.8355460768011389</v>
      </c>
      <c r="BJ9" s="2">
        <v>0.70519653564290474</v>
      </c>
      <c r="BK9" s="2">
        <v>0.88764642078771727</v>
      </c>
      <c r="BL9" s="2">
        <v>0.87019450616014549</v>
      </c>
      <c r="BM9" s="2">
        <v>0.74006685958166507</v>
      </c>
      <c r="BN9" s="2">
        <v>0.67800054185857495</v>
      </c>
      <c r="BO9" s="2">
        <v>0.8526012161036145</v>
      </c>
      <c r="BP9" s="2">
        <v>0.95454634089604062</v>
      </c>
      <c r="BQ9" s="2">
        <v>0.75192226919096972</v>
      </c>
      <c r="BR9" s="2">
        <v>0.9402208599500419</v>
      </c>
      <c r="BS9" s="2">
        <v>0.88578697993622824</v>
      </c>
      <c r="BT9" s="2">
        <v>0.88578697993622824</v>
      </c>
      <c r="BU9" s="2">
        <v>0.83536717766100677</v>
      </c>
      <c r="BV9" s="2">
        <v>0.88241296250864232</v>
      </c>
      <c r="BW9" s="2">
        <v>0.55631266426555048</v>
      </c>
      <c r="BX9" s="2">
        <v>0.83522406440385821</v>
      </c>
      <c r="BY9" s="2">
        <v>0.96819342425884469</v>
      </c>
      <c r="BZ9" s="2">
        <v>0.84619877395503773</v>
      </c>
      <c r="CA9" s="2">
        <v>0.8355460768011389</v>
      </c>
      <c r="CB9" s="2">
        <v>0.70519653564290474</v>
      </c>
      <c r="CC9" s="2">
        <v>0.88764642078771727</v>
      </c>
      <c r="CD9" s="2">
        <v>0.87019450616014549</v>
      </c>
      <c r="CE9" s="2">
        <v>0.74006685958166507</v>
      </c>
      <c r="CF9" s="2">
        <v>0.67800054185857495</v>
      </c>
      <c r="CG9" s="2">
        <v>0.8526012161036145</v>
      </c>
      <c r="CH9" s="2">
        <v>0.95454634089604062</v>
      </c>
      <c r="CI9" s="2">
        <v>0.75192226919096972</v>
      </c>
      <c r="CJ9" s="2">
        <v>0.9402208599500419</v>
      </c>
      <c r="CK9" s="2">
        <v>0.88578697993622824</v>
      </c>
      <c r="CL9" s="2">
        <v>0.88578697993622824</v>
      </c>
      <c r="CM9" s="2">
        <v>0.83536717766100677</v>
      </c>
      <c r="CN9" s="2">
        <v>74.556123269491039</v>
      </c>
    </row>
    <row r="10" spans="1:92" x14ac:dyDescent="0.25">
      <c r="A10" s="1" t="s">
        <v>13</v>
      </c>
      <c r="B10" s="2">
        <v>0.86250752726542812</v>
      </c>
      <c r="C10" s="2">
        <v>0.46854862260293972</v>
      </c>
      <c r="D10" s="2">
        <v>0.80221794456147366</v>
      </c>
      <c r="E10" s="2">
        <v>0.93712495187176792</v>
      </c>
      <c r="F10" s="2">
        <v>0.81401849261135972</v>
      </c>
      <c r="G10" s="2">
        <v>0.80263510185598541</v>
      </c>
      <c r="H10" s="2">
        <v>0.6498001332445037</v>
      </c>
      <c r="I10" s="2">
        <v>0.84608692337372138</v>
      </c>
      <c r="J10" s="2">
        <v>0.84536051151069325</v>
      </c>
      <c r="K10" s="2">
        <v>0.69737450615081731</v>
      </c>
      <c r="L10" s="2">
        <v>0.63178452090671011</v>
      </c>
      <c r="M10" s="2">
        <v>0.8041770688231239</v>
      </c>
      <c r="N10" s="2">
        <v>0.92140240331330359</v>
      </c>
      <c r="O10" s="2">
        <v>0.6860072957658111</v>
      </c>
      <c r="P10" s="2">
        <v>0.90446499179039963</v>
      </c>
      <c r="Q10" s="2">
        <v>0.84252985735581754</v>
      </c>
      <c r="R10" s="2">
        <v>0.84252985735581754</v>
      </c>
      <c r="S10" s="2">
        <v>0.81815549861756509</v>
      </c>
      <c r="T10" s="2">
        <v>0.86250752726542812</v>
      </c>
      <c r="U10" s="2">
        <v>0.46854862260293972</v>
      </c>
      <c r="V10" s="2">
        <v>0.80221794456147366</v>
      </c>
      <c r="W10" s="2">
        <v>0.93712495187176792</v>
      </c>
      <c r="X10" s="2">
        <v>0.81401849261135972</v>
      </c>
      <c r="Y10" s="2">
        <v>0.80263510185598541</v>
      </c>
      <c r="Z10" s="2">
        <v>0.6498001332445037</v>
      </c>
      <c r="AA10" s="2">
        <v>0.84608692337372138</v>
      </c>
      <c r="AB10" s="2">
        <v>0.84536051151069325</v>
      </c>
      <c r="AC10" s="2">
        <v>0.69737450615081731</v>
      </c>
      <c r="AD10" s="2">
        <v>0.63178452090671011</v>
      </c>
      <c r="AE10" s="2">
        <v>0.8041770688231239</v>
      </c>
      <c r="AF10" s="2">
        <v>0.92140240331330359</v>
      </c>
      <c r="AG10" s="2">
        <v>0.6860072957658111</v>
      </c>
      <c r="AH10" s="2">
        <v>0.90446499179039963</v>
      </c>
      <c r="AI10" s="2">
        <v>0.84252985735581754</v>
      </c>
      <c r="AJ10" s="2">
        <v>0.84252985735581754</v>
      </c>
      <c r="AK10" s="2">
        <v>0.81815549861756509</v>
      </c>
      <c r="AL10" s="2">
        <v>0.86250752726542812</v>
      </c>
      <c r="AM10" s="2">
        <v>0.46854862260293972</v>
      </c>
      <c r="AN10" s="2">
        <v>0.80221794456147366</v>
      </c>
      <c r="AO10" s="2">
        <v>0.93712495187176792</v>
      </c>
      <c r="AP10" s="2">
        <v>0.81401849261135972</v>
      </c>
      <c r="AQ10" s="2">
        <v>0.80263510185598541</v>
      </c>
      <c r="AR10" s="2">
        <v>0.6498001332445037</v>
      </c>
      <c r="AS10" s="2">
        <v>0.84608692337372138</v>
      </c>
      <c r="AT10" s="2">
        <v>0.84536051151069325</v>
      </c>
      <c r="AU10" s="2">
        <v>0.69737450615081731</v>
      </c>
      <c r="AV10" s="2">
        <v>0.63178452090671011</v>
      </c>
      <c r="AW10" s="2">
        <v>0.8041770688231239</v>
      </c>
      <c r="AX10" s="2">
        <v>0.92140240331330359</v>
      </c>
      <c r="AY10" s="2">
        <v>0.6860072957658111</v>
      </c>
      <c r="AZ10" s="2">
        <v>0.90446499179039963</v>
      </c>
      <c r="BA10" s="2">
        <v>0.84252985735581754</v>
      </c>
      <c r="BB10" s="2">
        <v>0.84252985735581754</v>
      </c>
      <c r="BC10" s="2">
        <v>0.81815549861756509</v>
      </c>
      <c r="BD10" s="2">
        <v>0.86250752726542812</v>
      </c>
      <c r="BE10" s="2">
        <v>0.46854862260293972</v>
      </c>
      <c r="BF10" s="2">
        <v>0.80221794456147366</v>
      </c>
      <c r="BG10" s="2">
        <v>0.93712495187176792</v>
      </c>
      <c r="BH10" s="2">
        <v>0.81401849261135972</v>
      </c>
      <c r="BI10" s="2">
        <v>0.80263510185598541</v>
      </c>
      <c r="BJ10" s="2">
        <v>0.6498001332445037</v>
      </c>
      <c r="BK10" s="2">
        <v>0.84608692337372138</v>
      </c>
      <c r="BL10" s="2">
        <v>0.84536051151069325</v>
      </c>
      <c r="BM10" s="2">
        <v>0.69737450615081731</v>
      </c>
      <c r="BN10" s="2">
        <v>0.63178452090671011</v>
      </c>
      <c r="BO10" s="2">
        <v>0.8041770688231239</v>
      </c>
      <c r="BP10" s="2">
        <v>0.92140240331330359</v>
      </c>
      <c r="BQ10" s="2">
        <v>0.6860072957658111</v>
      </c>
      <c r="BR10" s="2">
        <v>0.90446499179039963</v>
      </c>
      <c r="BS10" s="2">
        <v>0.84252985735581754</v>
      </c>
      <c r="BT10" s="2">
        <v>0.84252985735581754</v>
      </c>
      <c r="BU10" s="2">
        <v>0.81815549861756509</v>
      </c>
      <c r="BV10" s="2">
        <v>0.86250752726542812</v>
      </c>
      <c r="BW10" s="2">
        <v>0.46854862260293972</v>
      </c>
      <c r="BX10" s="2">
        <v>0.80221794456147366</v>
      </c>
      <c r="BY10" s="2">
        <v>0.93712495187176792</v>
      </c>
      <c r="BZ10" s="2">
        <v>0.81401849261135972</v>
      </c>
      <c r="CA10" s="2">
        <v>0.80263510185598541</v>
      </c>
      <c r="CB10" s="2">
        <v>0.6498001332445037</v>
      </c>
      <c r="CC10" s="2">
        <v>0.84608692337372138</v>
      </c>
      <c r="CD10" s="2">
        <v>0.84536051151069325</v>
      </c>
      <c r="CE10" s="2">
        <v>0.69737450615081731</v>
      </c>
      <c r="CF10" s="2">
        <v>0.63178452090671011</v>
      </c>
      <c r="CG10" s="2">
        <v>0.8041770688231239</v>
      </c>
      <c r="CH10" s="2">
        <v>0.92140240331330359</v>
      </c>
      <c r="CI10" s="2">
        <v>0.6860072957658111</v>
      </c>
      <c r="CJ10" s="2">
        <v>0.90446499179039963</v>
      </c>
      <c r="CK10" s="2">
        <v>0.84252985735581754</v>
      </c>
      <c r="CL10" s="2">
        <v>0.84252985735581754</v>
      </c>
      <c r="CM10" s="2">
        <v>0.81815549861756509</v>
      </c>
      <c r="CN10" s="2">
        <v>70.883631044886172</v>
      </c>
    </row>
    <row r="11" spans="1:92" x14ac:dyDescent="0.25">
      <c r="A11" s="1" t="s">
        <v>14</v>
      </c>
      <c r="B11" s="2">
        <v>0.84614827040167717</v>
      </c>
      <c r="C11" s="2">
        <v>0.39746909374087402</v>
      </c>
      <c r="D11" s="2">
        <v>0.76451942353302038</v>
      </c>
      <c r="E11" s="2">
        <v>0.89859847146753591</v>
      </c>
      <c r="F11" s="2">
        <v>0.77637372412878458</v>
      </c>
      <c r="G11" s="2">
        <v>0.76502498335390479</v>
      </c>
      <c r="H11" s="2">
        <v>0.60364756828780819</v>
      </c>
      <c r="I11" s="2">
        <v>0.8013874390114244</v>
      </c>
      <c r="J11" s="2">
        <v>0.82410605582176233</v>
      </c>
      <c r="K11" s="2">
        <v>0.66406363552278636</v>
      </c>
      <c r="L11" s="2">
        <v>0.59523164454077482</v>
      </c>
      <c r="M11" s="2">
        <v>0.75498624675952297</v>
      </c>
      <c r="N11" s="2">
        <v>0.88147795102595328</v>
      </c>
      <c r="O11" s="2">
        <v>0.62501586712892476</v>
      </c>
      <c r="P11" s="2">
        <v>0.86263747125420509</v>
      </c>
      <c r="Q11" s="2">
        <v>0.79621757121318693</v>
      </c>
      <c r="R11" s="2">
        <v>0.79621757121318693</v>
      </c>
      <c r="S11" s="2">
        <v>0.80498255670879115</v>
      </c>
      <c r="T11" s="2">
        <v>0.84614827040167717</v>
      </c>
      <c r="U11" s="2">
        <v>0.39746909374087402</v>
      </c>
      <c r="V11" s="2">
        <v>0.76451942353302038</v>
      </c>
      <c r="W11" s="2">
        <v>0.89859847146753591</v>
      </c>
      <c r="X11" s="2">
        <v>0.77637372412878458</v>
      </c>
      <c r="Y11" s="2">
        <v>0.76502498335390479</v>
      </c>
      <c r="Z11" s="2">
        <v>0.60364756828780819</v>
      </c>
      <c r="AA11" s="2">
        <v>0.8013874390114244</v>
      </c>
      <c r="AB11" s="2">
        <v>0.82410605582176233</v>
      </c>
      <c r="AC11" s="2">
        <v>0.66406363552278636</v>
      </c>
      <c r="AD11" s="2">
        <v>0.59523164454077482</v>
      </c>
      <c r="AE11" s="2">
        <v>0.75498624675952297</v>
      </c>
      <c r="AF11" s="2">
        <v>0.88147795102595328</v>
      </c>
      <c r="AG11" s="2">
        <v>0.62501586712892476</v>
      </c>
      <c r="AH11" s="2">
        <v>0.86263747125420509</v>
      </c>
      <c r="AI11" s="2">
        <v>0.79621757121318693</v>
      </c>
      <c r="AJ11" s="2">
        <v>0.79621757121318693</v>
      </c>
      <c r="AK11" s="2">
        <v>0.80498255670879115</v>
      </c>
      <c r="AL11" s="2">
        <v>0.84614827040167717</v>
      </c>
      <c r="AM11" s="2">
        <v>0.39746909374087402</v>
      </c>
      <c r="AN11" s="2">
        <v>0.76451942353302038</v>
      </c>
      <c r="AO11" s="2">
        <v>0.89859847146753591</v>
      </c>
      <c r="AP11" s="2">
        <v>0.77637372412878458</v>
      </c>
      <c r="AQ11" s="2">
        <v>0.76502498335390479</v>
      </c>
      <c r="AR11" s="2">
        <v>0.60364756828780819</v>
      </c>
      <c r="AS11" s="2">
        <v>0.8013874390114244</v>
      </c>
      <c r="AT11" s="2">
        <v>0.82410605582176233</v>
      </c>
      <c r="AU11" s="2">
        <v>0.66406363552278636</v>
      </c>
      <c r="AV11" s="2">
        <v>0.59523164454077482</v>
      </c>
      <c r="AW11" s="2">
        <v>0.75498624675952297</v>
      </c>
      <c r="AX11" s="2">
        <v>0.88147795102595328</v>
      </c>
      <c r="AY11" s="2">
        <v>0.62501586712892476</v>
      </c>
      <c r="AZ11" s="2">
        <v>0.86263747125420509</v>
      </c>
      <c r="BA11" s="2">
        <v>0.79621757121318693</v>
      </c>
      <c r="BB11" s="2">
        <v>0.79621757121318693</v>
      </c>
      <c r="BC11" s="2">
        <v>0.80498255670879115</v>
      </c>
      <c r="BD11" s="2">
        <v>0.84614827040167717</v>
      </c>
      <c r="BE11" s="2">
        <v>0.39746909374087402</v>
      </c>
      <c r="BF11" s="2">
        <v>0.76451942353302038</v>
      </c>
      <c r="BG11" s="2">
        <v>0.89859847146753591</v>
      </c>
      <c r="BH11" s="2">
        <v>0.77637372412878458</v>
      </c>
      <c r="BI11" s="2">
        <v>0.76502498335390479</v>
      </c>
      <c r="BJ11" s="2">
        <v>0.60364756828780819</v>
      </c>
      <c r="BK11" s="2">
        <v>0.8013874390114244</v>
      </c>
      <c r="BL11" s="2">
        <v>0.82410605582176233</v>
      </c>
      <c r="BM11" s="2">
        <v>0.66406363552278636</v>
      </c>
      <c r="BN11" s="2">
        <v>0.59523164454077482</v>
      </c>
      <c r="BO11" s="2">
        <v>0.75498624675952297</v>
      </c>
      <c r="BP11" s="2">
        <v>0.88147795102595328</v>
      </c>
      <c r="BQ11" s="2">
        <v>0.62501586712892476</v>
      </c>
      <c r="BR11" s="2">
        <v>0.86263747125420509</v>
      </c>
      <c r="BS11" s="2">
        <v>0.79621757121318693</v>
      </c>
      <c r="BT11" s="2">
        <v>0.79621757121318693</v>
      </c>
      <c r="BU11" s="2">
        <v>0.80498255670879115</v>
      </c>
      <c r="BV11" s="2">
        <v>0.84614827040167717</v>
      </c>
      <c r="BW11" s="2">
        <v>0.39746909374087402</v>
      </c>
      <c r="BX11" s="2">
        <v>0.76451942353302038</v>
      </c>
      <c r="BY11" s="2">
        <v>0.89859847146753591</v>
      </c>
      <c r="BZ11" s="2">
        <v>0.77637372412878458</v>
      </c>
      <c r="CA11" s="2">
        <v>0.76502498335390479</v>
      </c>
      <c r="CB11" s="2">
        <v>0.60364756828780819</v>
      </c>
      <c r="CC11" s="2">
        <v>0.8013874390114244</v>
      </c>
      <c r="CD11" s="2">
        <v>0.82410605582176233</v>
      </c>
      <c r="CE11" s="2">
        <v>0.66406363552278636</v>
      </c>
      <c r="CF11" s="2">
        <v>0.59523164454077482</v>
      </c>
      <c r="CG11" s="2">
        <v>0.75498624675952297</v>
      </c>
      <c r="CH11" s="2">
        <v>0.88147795102595328</v>
      </c>
      <c r="CI11" s="2">
        <v>0.62501586712892476</v>
      </c>
      <c r="CJ11" s="2">
        <v>0.86263747125420509</v>
      </c>
      <c r="CK11" s="2">
        <v>0.79621757121318693</v>
      </c>
      <c r="CL11" s="2">
        <v>0.79621757121318693</v>
      </c>
      <c r="CM11" s="2">
        <v>0.80498255670879115</v>
      </c>
      <c r="CN11" s="2">
        <v>67.290527725570598</v>
      </c>
    </row>
    <row r="12" spans="1:92" x14ac:dyDescent="0.25">
      <c r="A12" s="1" t="s">
        <v>15</v>
      </c>
      <c r="B12" s="2">
        <v>0.83194682962731659</v>
      </c>
      <c r="C12" s="2">
        <v>0.33793439112235979</v>
      </c>
      <c r="D12" s="2">
        <v>0.72288044854618427</v>
      </c>
      <c r="E12" s="2">
        <v>0.85398761905038567</v>
      </c>
      <c r="F12" s="2">
        <v>0.73423368868104422</v>
      </c>
      <c r="G12" s="2">
        <v>0.72346472009745866</v>
      </c>
      <c r="H12" s="2">
        <v>0.56317455029980013</v>
      </c>
      <c r="I12" s="2">
        <v>0.75407232266108903</v>
      </c>
      <c r="J12" s="2">
        <v>0.8049605998878262</v>
      </c>
      <c r="K12" s="2">
        <v>0.63660628162947108</v>
      </c>
      <c r="L12" s="2">
        <v>0.56364580511153239</v>
      </c>
      <c r="M12" s="2">
        <v>0.70493460953874931</v>
      </c>
      <c r="N12" s="2">
        <v>0.83598762538291849</v>
      </c>
      <c r="O12" s="2">
        <v>0.56781162060062351</v>
      </c>
      <c r="P12" s="2">
        <v>0.81581520964560461</v>
      </c>
      <c r="Q12" s="2">
        <v>0.74716496199963645</v>
      </c>
      <c r="R12" s="2">
        <v>0.74716496199963645</v>
      </c>
      <c r="S12" s="2">
        <v>0.79419329000255734</v>
      </c>
      <c r="T12" s="2">
        <v>0.83194682962731659</v>
      </c>
      <c r="U12" s="2">
        <v>0.33793439112235979</v>
      </c>
      <c r="V12" s="2">
        <v>0.72288044854618427</v>
      </c>
      <c r="W12" s="2">
        <v>0.85398761905038567</v>
      </c>
      <c r="X12" s="2">
        <v>0.73423368868104422</v>
      </c>
      <c r="Y12" s="2">
        <v>0.72346472009745866</v>
      </c>
      <c r="Z12" s="2">
        <v>0.56317455029980013</v>
      </c>
      <c r="AA12" s="2">
        <v>0.75407232266108903</v>
      </c>
      <c r="AB12" s="2">
        <v>0.8049605998878262</v>
      </c>
      <c r="AC12" s="2">
        <v>0.63660628162947108</v>
      </c>
      <c r="AD12" s="2">
        <v>0.56364580511153239</v>
      </c>
      <c r="AE12" s="2">
        <v>0.70493460953874931</v>
      </c>
      <c r="AF12" s="2">
        <v>0.83598762538291849</v>
      </c>
      <c r="AG12" s="2">
        <v>0.56781162060062351</v>
      </c>
      <c r="AH12" s="2">
        <v>0.81581520964560461</v>
      </c>
      <c r="AI12" s="2">
        <v>0.74716496199963645</v>
      </c>
      <c r="AJ12" s="2">
        <v>0.74716496199963645</v>
      </c>
      <c r="AK12" s="2">
        <v>0.79419329000255734</v>
      </c>
      <c r="AL12" s="2">
        <v>0.83194682962731659</v>
      </c>
      <c r="AM12" s="2">
        <v>0.33793439112235979</v>
      </c>
      <c r="AN12" s="2">
        <v>0.72288044854618427</v>
      </c>
      <c r="AO12" s="2">
        <v>0.85398761905038567</v>
      </c>
      <c r="AP12" s="2">
        <v>0.73423368868104422</v>
      </c>
      <c r="AQ12" s="2">
        <v>0.72346472009745866</v>
      </c>
      <c r="AR12" s="2">
        <v>0.56317455029980013</v>
      </c>
      <c r="AS12" s="2">
        <v>0.75407232266108903</v>
      </c>
      <c r="AT12" s="2">
        <v>0.8049605998878262</v>
      </c>
      <c r="AU12" s="2">
        <v>0.63660628162947108</v>
      </c>
      <c r="AV12" s="2">
        <v>0.56364580511153239</v>
      </c>
      <c r="AW12" s="2">
        <v>0.70493460953874931</v>
      </c>
      <c r="AX12" s="2">
        <v>0.83598762538291849</v>
      </c>
      <c r="AY12" s="2">
        <v>0.56781162060062351</v>
      </c>
      <c r="AZ12" s="2">
        <v>0.81581520964560461</v>
      </c>
      <c r="BA12" s="2">
        <v>0.74716496199963645</v>
      </c>
      <c r="BB12" s="2">
        <v>0.74716496199963645</v>
      </c>
      <c r="BC12" s="2">
        <v>0.79419329000255734</v>
      </c>
      <c r="BD12" s="2">
        <v>0.83194682962731659</v>
      </c>
      <c r="BE12" s="2">
        <v>0.33793439112235979</v>
      </c>
      <c r="BF12" s="2">
        <v>0.72288044854618427</v>
      </c>
      <c r="BG12" s="2">
        <v>0.85398761905038567</v>
      </c>
      <c r="BH12" s="2">
        <v>0.73423368868104422</v>
      </c>
      <c r="BI12" s="2">
        <v>0.72346472009745866</v>
      </c>
      <c r="BJ12" s="2">
        <v>0.56317455029980013</v>
      </c>
      <c r="BK12" s="2">
        <v>0.75407232266108903</v>
      </c>
      <c r="BL12" s="2">
        <v>0.8049605998878262</v>
      </c>
      <c r="BM12" s="2">
        <v>0.63660628162947108</v>
      </c>
      <c r="BN12" s="2">
        <v>0.56364580511153239</v>
      </c>
      <c r="BO12" s="2">
        <v>0.70493460953874931</v>
      </c>
      <c r="BP12" s="2">
        <v>0.83598762538291849</v>
      </c>
      <c r="BQ12" s="2">
        <v>0.56781162060062351</v>
      </c>
      <c r="BR12" s="2">
        <v>0.81581520964560461</v>
      </c>
      <c r="BS12" s="2">
        <v>0.74716496199963645</v>
      </c>
      <c r="BT12" s="2">
        <v>0.74716496199963645</v>
      </c>
      <c r="BU12" s="2">
        <v>0.79419329000255734</v>
      </c>
      <c r="BV12" s="2">
        <v>0.83194682962731659</v>
      </c>
      <c r="BW12" s="2">
        <v>0.33793439112235979</v>
      </c>
      <c r="BX12" s="2">
        <v>0.72288044854618427</v>
      </c>
      <c r="BY12" s="2">
        <v>0.85398761905038567</v>
      </c>
      <c r="BZ12" s="2">
        <v>0.73423368868104422</v>
      </c>
      <c r="CA12" s="2">
        <v>0.72346472009745866</v>
      </c>
      <c r="CB12" s="2">
        <v>0.56317455029980013</v>
      </c>
      <c r="CC12" s="2">
        <v>0.75407232266108903</v>
      </c>
      <c r="CD12" s="2">
        <v>0.8049605998878262</v>
      </c>
      <c r="CE12" s="2">
        <v>0.63660628162947108</v>
      </c>
      <c r="CF12" s="2">
        <v>0.56364580511153239</v>
      </c>
      <c r="CG12" s="2">
        <v>0.70493460953874931</v>
      </c>
      <c r="CH12" s="2">
        <v>0.83598762538291849</v>
      </c>
      <c r="CI12" s="2">
        <v>0.56781162060062351</v>
      </c>
      <c r="CJ12" s="2">
        <v>0.81581520964560461</v>
      </c>
      <c r="CK12" s="2">
        <v>0.74716496199963645</v>
      </c>
      <c r="CL12" s="2">
        <v>0.74716496199963645</v>
      </c>
      <c r="CM12" s="2">
        <v>0.79419329000255734</v>
      </c>
      <c r="CN12" s="2">
        <v>63.699897679420999</v>
      </c>
    </row>
    <row r="13" spans="1:92" x14ac:dyDescent="0.25">
      <c r="A13" s="1" t="s">
        <v>16</v>
      </c>
      <c r="B13" s="2">
        <v>0.81904453910832564</v>
      </c>
      <c r="C13" s="2">
        <v>0.28620656088776397</v>
      </c>
      <c r="D13" s="2">
        <v>0.6780953455872808</v>
      </c>
      <c r="E13" s="2">
        <v>0.80458367664683439</v>
      </c>
      <c r="F13" s="2">
        <v>0.68857576969620438</v>
      </c>
      <c r="G13" s="2">
        <v>0.67874995835207752</v>
      </c>
      <c r="H13" s="2">
        <v>0.52624916722185233</v>
      </c>
      <c r="I13" s="2">
        <v>0.70465557097341858</v>
      </c>
      <c r="J13" s="2">
        <v>0.78697216252868729</v>
      </c>
      <c r="K13" s="2">
        <v>0.61279581400880001</v>
      </c>
      <c r="L13" s="2">
        <v>0.53494987808182071</v>
      </c>
      <c r="M13" s="2">
        <v>0.65413830009742924</v>
      </c>
      <c r="N13" s="2">
        <v>0.78611542708129167</v>
      </c>
      <c r="O13" s="2">
        <v>0.51351621572517758</v>
      </c>
      <c r="P13" s="2">
        <v>0.7650841885513382</v>
      </c>
      <c r="Q13" s="2">
        <v>0.69587957105989007</v>
      </c>
      <c r="R13" s="2">
        <v>0.69587957105989007</v>
      </c>
      <c r="S13" s="2">
        <v>0.78413746182018207</v>
      </c>
      <c r="T13" s="2">
        <v>0.81904453910832564</v>
      </c>
      <c r="U13" s="2">
        <v>0.28620656088776397</v>
      </c>
      <c r="V13" s="2">
        <v>0.6780953455872808</v>
      </c>
      <c r="W13" s="2">
        <v>0.80458367664683439</v>
      </c>
      <c r="X13" s="2">
        <v>0.68857576969620438</v>
      </c>
      <c r="Y13" s="2">
        <v>0.67874995835207752</v>
      </c>
      <c r="Z13" s="2">
        <v>0.52624916722185233</v>
      </c>
      <c r="AA13" s="2">
        <v>0.70465557097341858</v>
      </c>
      <c r="AB13" s="2">
        <v>0.78697216252868729</v>
      </c>
      <c r="AC13" s="2">
        <v>0.61279581400880001</v>
      </c>
      <c r="AD13" s="2">
        <v>0.53494987808182071</v>
      </c>
      <c r="AE13" s="2">
        <v>0.65413830009742924</v>
      </c>
      <c r="AF13" s="2">
        <v>0.78611542708129167</v>
      </c>
      <c r="AG13" s="2">
        <v>0.51351621572517758</v>
      </c>
      <c r="AH13" s="2">
        <v>0.7650841885513382</v>
      </c>
      <c r="AI13" s="2">
        <v>0.69587957105989007</v>
      </c>
      <c r="AJ13" s="2">
        <v>0.69587957105989007</v>
      </c>
      <c r="AK13" s="2">
        <v>0.78413746182018207</v>
      </c>
      <c r="AL13" s="2">
        <v>0.81904453910832564</v>
      </c>
      <c r="AM13" s="2">
        <v>0.28620656088776397</v>
      </c>
      <c r="AN13" s="2">
        <v>0.6780953455872808</v>
      </c>
      <c r="AO13" s="2">
        <v>0.80458367664683439</v>
      </c>
      <c r="AP13" s="2">
        <v>0.68857576969620438</v>
      </c>
      <c r="AQ13" s="2">
        <v>0.67874995835207752</v>
      </c>
      <c r="AR13" s="2">
        <v>0.52624916722185233</v>
      </c>
      <c r="AS13" s="2">
        <v>0.70465557097341858</v>
      </c>
      <c r="AT13" s="2">
        <v>0.78697216252868729</v>
      </c>
      <c r="AU13" s="2">
        <v>0.61279581400880001</v>
      </c>
      <c r="AV13" s="2">
        <v>0.53494987808182071</v>
      </c>
      <c r="AW13" s="2">
        <v>0.65413830009742924</v>
      </c>
      <c r="AX13" s="2">
        <v>0.78611542708129167</v>
      </c>
      <c r="AY13" s="2">
        <v>0.51351621572517758</v>
      </c>
      <c r="AZ13" s="2">
        <v>0.7650841885513382</v>
      </c>
      <c r="BA13" s="2">
        <v>0.69587957105989007</v>
      </c>
      <c r="BB13" s="2">
        <v>0.69587957105989007</v>
      </c>
      <c r="BC13" s="2">
        <v>0.78413746182018207</v>
      </c>
      <c r="BD13" s="2">
        <v>0.81904453910832564</v>
      </c>
      <c r="BE13" s="2">
        <v>0.28620656088776397</v>
      </c>
      <c r="BF13" s="2">
        <v>0.6780953455872808</v>
      </c>
      <c r="BG13" s="2">
        <v>0.80458367664683439</v>
      </c>
      <c r="BH13" s="2">
        <v>0.68857576969620438</v>
      </c>
      <c r="BI13" s="2">
        <v>0.67874995835207752</v>
      </c>
      <c r="BJ13" s="2">
        <v>0.52624916722185233</v>
      </c>
      <c r="BK13" s="2">
        <v>0.70465557097341858</v>
      </c>
      <c r="BL13" s="2">
        <v>0.78697216252868729</v>
      </c>
      <c r="BM13" s="2">
        <v>0.61279581400880001</v>
      </c>
      <c r="BN13" s="2">
        <v>0.53494987808182071</v>
      </c>
      <c r="BO13" s="2">
        <v>0.65413830009742924</v>
      </c>
      <c r="BP13" s="2">
        <v>0.78611542708129167</v>
      </c>
      <c r="BQ13" s="2">
        <v>0.51351621572517758</v>
      </c>
      <c r="BR13" s="2">
        <v>0.7650841885513382</v>
      </c>
      <c r="BS13" s="2">
        <v>0.69587957105989007</v>
      </c>
      <c r="BT13" s="2">
        <v>0.69587957105989007</v>
      </c>
      <c r="BU13" s="2">
        <v>0.78413746182018207</v>
      </c>
      <c r="BV13" s="2">
        <v>0.81904453910832564</v>
      </c>
      <c r="BW13" s="2">
        <v>0.28620656088776397</v>
      </c>
      <c r="BX13" s="2">
        <v>0.6780953455872808</v>
      </c>
      <c r="BY13" s="2">
        <v>0.80458367664683439</v>
      </c>
      <c r="BZ13" s="2">
        <v>0.68857576969620438</v>
      </c>
      <c r="CA13" s="2">
        <v>0.67874995835207752</v>
      </c>
      <c r="CB13" s="2">
        <v>0.52624916722185233</v>
      </c>
      <c r="CC13" s="2">
        <v>0.70465557097341858</v>
      </c>
      <c r="CD13" s="2">
        <v>0.78697216252868729</v>
      </c>
      <c r="CE13" s="2">
        <v>0.61279581400880001</v>
      </c>
      <c r="CF13" s="2">
        <v>0.53494987808182071</v>
      </c>
      <c r="CG13" s="2">
        <v>0.65413830009742924</v>
      </c>
      <c r="CH13" s="2">
        <v>0.78611542708129167</v>
      </c>
      <c r="CI13" s="2">
        <v>0.51351621572517758</v>
      </c>
      <c r="CJ13" s="2">
        <v>0.7650841885513382</v>
      </c>
      <c r="CK13" s="2">
        <v>0.69587957105989007</v>
      </c>
      <c r="CL13" s="2">
        <v>0.69587957105989007</v>
      </c>
      <c r="CM13" s="2">
        <v>0.78413746182018207</v>
      </c>
      <c r="CN13" s="2">
        <v>60.078145892441313</v>
      </c>
    </row>
    <row r="14" spans="1:92" x14ac:dyDescent="0.25">
      <c r="A14" s="1" t="s">
        <v>17</v>
      </c>
      <c r="B14" s="2">
        <v>0.80681691460177973</v>
      </c>
      <c r="C14" s="2">
        <v>0.23946266913267802</v>
      </c>
      <c r="D14" s="2">
        <v>0.63099216915432499</v>
      </c>
      <c r="E14" s="2">
        <v>0.75161379744865009</v>
      </c>
      <c r="F14" s="2">
        <v>0.64034073167257011</v>
      </c>
      <c r="G14" s="2">
        <v>0.63170402419926164</v>
      </c>
      <c r="H14" s="2">
        <v>0.49153897401732194</v>
      </c>
      <c r="I14" s="2">
        <v>0.65365310423145573</v>
      </c>
      <c r="J14" s="2">
        <v>0.76957253220774535</v>
      </c>
      <c r="K14" s="2">
        <v>0.59142981725928567</v>
      </c>
      <c r="L14" s="2">
        <v>0.50898582136728987</v>
      </c>
      <c r="M14" s="2">
        <v>0.60288830901782819</v>
      </c>
      <c r="N14" s="2">
        <v>0.73299333983154291</v>
      </c>
      <c r="O14" s="2">
        <v>0.46158654896250939</v>
      </c>
      <c r="P14" s="2">
        <v>0.71148970185841121</v>
      </c>
      <c r="Q14" s="2">
        <v>0.6430420015784164</v>
      </c>
      <c r="R14" s="2">
        <v>0.6430420015784164</v>
      </c>
      <c r="S14" s="2">
        <v>0.77445800340662907</v>
      </c>
      <c r="T14" s="2">
        <v>0.80681691460177973</v>
      </c>
      <c r="U14" s="2">
        <v>0.23946266913267802</v>
      </c>
      <c r="V14" s="2">
        <v>0.63099216915432499</v>
      </c>
      <c r="W14" s="2">
        <v>0.75161379744865009</v>
      </c>
      <c r="X14" s="2">
        <v>0.64034073167257011</v>
      </c>
      <c r="Y14" s="2">
        <v>0.63170402419926164</v>
      </c>
      <c r="Z14" s="2">
        <v>0.49153897401732194</v>
      </c>
      <c r="AA14" s="2">
        <v>0.65365310423145573</v>
      </c>
      <c r="AB14" s="2">
        <v>0.76957253220774535</v>
      </c>
      <c r="AC14" s="2">
        <v>0.59142981725928567</v>
      </c>
      <c r="AD14" s="2">
        <v>0.50898582136728987</v>
      </c>
      <c r="AE14" s="2">
        <v>0.60288830901782819</v>
      </c>
      <c r="AF14" s="2">
        <v>0.73299333983154291</v>
      </c>
      <c r="AG14" s="2">
        <v>0.46158654896250939</v>
      </c>
      <c r="AH14" s="2">
        <v>0.71148970185841121</v>
      </c>
      <c r="AI14" s="2">
        <v>0.6430420015784164</v>
      </c>
      <c r="AJ14" s="2">
        <v>0.6430420015784164</v>
      </c>
      <c r="AK14" s="2">
        <v>0.77445800340662907</v>
      </c>
      <c r="AL14" s="2">
        <v>0.80681691460177973</v>
      </c>
      <c r="AM14" s="2">
        <v>0.23946266913267802</v>
      </c>
      <c r="AN14" s="2">
        <v>0.63099216915432499</v>
      </c>
      <c r="AO14" s="2">
        <v>0.75161379744865009</v>
      </c>
      <c r="AP14" s="2">
        <v>0.64034073167257011</v>
      </c>
      <c r="AQ14" s="2">
        <v>0.63170402419926164</v>
      </c>
      <c r="AR14" s="2">
        <v>0.49153897401732194</v>
      </c>
      <c r="AS14" s="2">
        <v>0.65365310423145573</v>
      </c>
      <c r="AT14" s="2">
        <v>0.76957253220774535</v>
      </c>
      <c r="AU14" s="2">
        <v>0.59142981725928567</v>
      </c>
      <c r="AV14" s="2">
        <v>0.50898582136728987</v>
      </c>
      <c r="AW14" s="2">
        <v>0.60288830901782819</v>
      </c>
      <c r="AX14" s="2">
        <v>0.73299333983154291</v>
      </c>
      <c r="AY14" s="2">
        <v>0.46158654896250939</v>
      </c>
      <c r="AZ14" s="2">
        <v>0.71148970185841121</v>
      </c>
      <c r="BA14" s="2">
        <v>0.6430420015784164</v>
      </c>
      <c r="BB14" s="2">
        <v>0.6430420015784164</v>
      </c>
      <c r="BC14" s="2">
        <v>0.77445800340662907</v>
      </c>
      <c r="BD14" s="2">
        <v>0.80681691460177973</v>
      </c>
      <c r="BE14" s="2">
        <v>0.23946266913267802</v>
      </c>
      <c r="BF14" s="2">
        <v>0.63099216915432499</v>
      </c>
      <c r="BG14" s="2">
        <v>0.75161379744865009</v>
      </c>
      <c r="BH14" s="2">
        <v>0.64034073167257011</v>
      </c>
      <c r="BI14" s="2">
        <v>0.63170402419926164</v>
      </c>
      <c r="BJ14" s="2">
        <v>0.49153897401732194</v>
      </c>
      <c r="BK14" s="2">
        <v>0.65365310423145573</v>
      </c>
      <c r="BL14" s="2">
        <v>0.76957253220774535</v>
      </c>
      <c r="BM14" s="2">
        <v>0.59142981725928567</v>
      </c>
      <c r="BN14" s="2">
        <v>0.50898582136728987</v>
      </c>
      <c r="BO14" s="2">
        <v>0.60288830901782819</v>
      </c>
      <c r="BP14" s="2">
        <v>0.73299333983154291</v>
      </c>
      <c r="BQ14" s="2">
        <v>0.46158654896250939</v>
      </c>
      <c r="BR14" s="2">
        <v>0.71148970185841121</v>
      </c>
      <c r="BS14" s="2">
        <v>0.6430420015784164</v>
      </c>
      <c r="BT14" s="2">
        <v>0.6430420015784164</v>
      </c>
      <c r="BU14" s="2">
        <v>0.77445800340662907</v>
      </c>
      <c r="BV14" s="2">
        <v>0.80681691460177973</v>
      </c>
      <c r="BW14" s="2">
        <v>0.23946266913267802</v>
      </c>
      <c r="BX14" s="2">
        <v>0.63099216915432499</v>
      </c>
      <c r="BY14" s="2">
        <v>0.75161379744865009</v>
      </c>
      <c r="BZ14" s="2">
        <v>0.64034073167257011</v>
      </c>
      <c r="CA14" s="2">
        <v>0.63170402419926164</v>
      </c>
      <c r="CB14" s="2">
        <v>0.49153897401732194</v>
      </c>
      <c r="CC14" s="2">
        <v>0.65365310423145573</v>
      </c>
      <c r="CD14" s="2">
        <v>0.76957253220774535</v>
      </c>
      <c r="CE14" s="2">
        <v>0.59142981725928567</v>
      </c>
      <c r="CF14" s="2">
        <v>0.50898582136728987</v>
      </c>
      <c r="CG14" s="2">
        <v>0.60288830901782819</v>
      </c>
      <c r="CH14" s="2">
        <v>0.73299333983154291</v>
      </c>
      <c r="CI14" s="2">
        <v>0.46158654896250939</v>
      </c>
      <c r="CJ14" s="2">
        <v>0.71148970185841121</v>
      </c>
      <c r="CK14" s="2">
        <v>0.6430420015784164</v>
      </c>
      <c r="CL14" s="2">
        <v>0.6430420015784164</v>
      </c>
      <c r="CM14" s="2">
        <v>0.77445800340662907</v>
      </c>
      <c r="CN14" s="2">
        <v>56.428052307630573</v>
      </c>
    </row>
    <row r="15" spans="1:92" x14ac:dyDescent="0.25">
      <c r="A15" s="1" t="s">
        <v>223</v>
      </c>
      <c r="B15" s="2">
        <v>1</v>
      </c>
      <c r="C15" s="2">
        <v>1</v>
      </c>
      <c r="D15" s="2">
        <v>1</v>
      </c>
      <c r="E15" s="2">
        <v>1</v>
      </c>
      <c r="F15" s="2">
        <v>1</v>
      </c>
      <c r="G15" s="2">
        <v>1</v>
      </c>
      <c r="H15" s="2">
        <v>1</v>
      </c>
      <c r="I15" s="2">
        <v>1</v>
      </c>
      <c r="J15" s="2">
        <v>1</v>
      </c>
      <c r="K15" s="2">
        <v>1</v>
      </c>
      <c r="L15" s="2">
        <v>1</v>
      </c>
      <c r="M15" s="2">
        <v>1</v>
      </c>
      <c r="N15" s="2">
        <v>1</v>
      </c>
      <c r="O15" s="2">
        <v>1</v>
      </c>
      <c r="P15" s="2">
        <v>1</v>
      </c>
      <c r="Q15" s="2">
        <v>1</v>
      </c>
      <c r="R15" s="2">
        <v>1</v>
      </c>
      <c r="S15" s="2">
        <v>1</v>
      </c>
      <c r="T15" s="2">
        <v>1</v>
      </c>
      <c r="U15" s="2">
        <v>1</v>
      </c>
      <c r="V15" s="2">
        <v>1</v>
      </c>
      <c r="W15" s="2">
        <v>1</v>
      </c>
      <c r="X15" s="2">
        <v>1</v>
      </c>
      <c r="Y15" s="2">
        <v>1</v>
      </c>
      <c r="Z15" s="2">
        <v>1</v>
      </c>
      <c r="AA15" s="2">
        <v>1</v>
      </c>
      <c r="AB15" s="2">
        <v>1</v>
      </c>
      <c r="AC15" s="2">
        <v>1</v>
      </c>
      <c r="AD15" s="2">
        <v>1</v>
      </c>
      <c r="AE15" s="2">
        <v>1</v>
      </c>
      <c r="AF15" s="2">
        <v>1</v>
      </c>
      <c r="AG15" s="2">
        <v>1</v>
      </c>
      <c r="AH15" s="2">
        <v>1</v>
      </c>
      <c r="AI15" s="2">
        <v>1</v>
      </c>
      <c r="AJ15" s="2">
        <v>1</v>
      </c>
      <c r="AK15" s="2">
        <v>1</v>
      </c>
      <c r="AL15" s="2">
        <v>1</v>
      </c>
      <c r="AM15" s="2">
        <v>1</v>
      </c>
      <c r="AN15" s="2">
        <v>1</v>
      </c>
      <c r="AO15" s="2">
        <v>1</v>
      </c>
      <c r="AP15" s="2">
        <v>1</v>
      </c>
      <c r="AQ15" s="2">
        <v>1</v>
      </c>
      <c r="AR15" s="2">
        <v>1</v>
      </c>
      <c r="AS15" s="2">
        <v>1</v>
      </c>
      <c r="AT15" s="2">
        <v>1</v>
      </c>
      <c r="AU15" s="2">
        <v>1</v>
      </c>
      <c r="AV15" s="2">
        <v>1</v>
      </c>
      <c r="AW15" s="2">
        <v>1</v>
      </c>
      <c r="AX15" s="2">
        <v>1</v>
      </c>
      <c r="AY15" s="2">
        <v>1</v>
      </c>
      <c r="AZ15" s="2">
        <v>1</v>
      </c>
      <c r="BA15" s="2">
        <v>1</v>
      </c>
      <c r="BB15" s="2">
        <v>1</v>
      </c>
      <c r="BC15" s="2">
        <v>1</v>
      </c>
      <c r="BD15" s="2">
        <v>1</v>
      </c>
      <c r="BE15" s="2">
        <v>1</v>
      </c>
      <c r="BF15" s="2">
        <v>1</v>
      </c>
      <c r="BG15" s="2">
        <v>1</v>
      </c>
      <c r="BH15" s="2">
        <v>1</v>
      </c>
      <c r="BI15" s="2">
        <v>1</v>
      </c>
      <c r="BJ15" s="2">
        <v>1</v>
      </c>
      <c r="BK15" s="2">
        <v>1</v>
      </c>
      <c r="BL15" s="2">
        <v>1</v>
      </c>
      <c r="BM15" s="2">
        <v>1</v>
      </c>
      <c r="BN15" s="2">
        <v>1</v>
      </c>
      <c r="BO15" s="2">
        <v>1</v>
      </c>
      <c r="BP15" s="2">
        <v>1</v>
      </c>
      <c r="BQ15" s="2">
        <v>1</v>
      </c>
      <c r="BR15" s="2">
        <v>1</v>
      </c>
      <c r="BS15" s="2">
        <v>1</v>
      </c>
      <c r="BT15" s="2">
        <v>1</v>
      </c>
      <c r="BU15" s="2">
        <v>1</v>
      </c>
      <c r="BV15" s="2">
        <v>1</v>
      </c>
      <c r="BW15" s="2">
        <v>1</v>
      </c>
      <c r="BX15" s="2">
        <v>1</v>
      </c>
      <c r="BY15" s="2">
        <v>1</v>
      </c>
      <c r="BZ15" s="2">
        <v>1</v>
      </c>
      <c r="CA15" s="2">
        <v>1</v>
      </c>
      <c r="CB15" s="2">
        <v>1</v>
      </c>
      <c r="CC15" s="2">
        <v>1</v>
      </c>
      <c r="CD15" s="2">
        <v>1</v>
      </c>
      <c r="CE15" s="2">
        <v>1</v>
      </c>
      <c r="CF15" s="2">
        <v>1</v>
      </c>
      <c r="CG15" s="2">
        <v>1</v>
      </c>
      <c r="CH15" s="2">
        <v>1</v>
      </c>
      <c r="CI15" s="2">
        <v>1</v>
      </c>
      <c r="CJ15" s="2">
        <v>1</v>
      </c>
      <c r="CK15" s="2">
        <v>1</v>
      </c>
      <c r="CL15" s="2">
        <v>1</v>
      </c>
      <c r="CM15" s="2">
        <v>1</v>
      </c>
      <c r="CN15" s="2">
        <v>90</v>
      </c>
    </row>
    <row r="16" spans="1:92" x14ac:dyDescent="0.25">
      <c r="A16" s="1" t="s">
        <v>2</v>
      </c>
      <c r="B16" s="2">
        <v>7.9026585186341629</v>
      </c>
      <c r="C16" s="2">
        <v>4.7729971770660953</v>
      </c>
      <c r="D16" s="2">
        <v>7.1814051390174889</v>
      </c>
      <c r="E16" s="2">
        <v>8.2058710835474642</v>
      </c>
      <c r="F16" s="2">
        <v>7.2616987165000646</v>
      </c>
      <c r="G16" s="2">
        <v>7.1849435741694396</v>
      </c>
      <c r="H16" s="2">
        <v>6.1892738174550308</v>
      </c>
      <c r="I16" s="2">
        <v>7.5362301266971325</v>
      </c>
      <c r="J16" s="2">
        <v>7.7446462656328272</v>
      </c>
      <c r="K16" s="2">
        <v>6.6226529776297882</v>
      </c>
      <c r="L16" s="2">
        <v>6.0947575182877261</v>
      </c>
      <c r="M16" s="2">
        <v>7.224006301203147</v>
      </c>
      <c r="N16" s="2">
        <v>8.087338255539148</v>
      </c>
      <c r="O16" s="2">
        <v>6.3368554629081952</v>
      </c>
      <c r="P16" s="2">
        <v>7.9574430183334055</v>
      </c>
      <c r="Q16" s="2">
        <v>7.5000584882971655</v>
      </c>
      <c r="R16" s="2">
        <v>7.5000584882971655</v>
      </c>
      <c r="S16" s="2">
        <v>7.5802898047219927</v>
      </c>
      <c r="T16" s="2">
        <v>7.9026585186341629</v>
      </c>
      <c r="U16" s="2">
        <v>4.7729971770660953</v>
      </c>
      <c r="V16" s="2">
        <v>7.1814051390174889</v>
      </c>
      <c r="W16" s="2">
        <v>8.2058710835474642</v>
      </c>
      <c r="X16" s="2">
        <v>7.2616987165000646</v>
      </c>
      <c r="Y16" s="2">
        <v>7.1849435741694396</v>
      </c>
      <c r="Z16" s="2">
        <v>6.1892738174550308</v>
      </c>
      <c r="AA16" s="2">
        <v>7.5362301266971325</v>
      </c>
      <c r="AB16" s="2">
        <v>7.7446462656328272</v>
      </c>
      <c r="AC16" s="2">
        <v>6.6226529776297882</v>
      </c>
      <c r="AD16" s="2">
        <v>6.0947575182877261</v>
      </c>
      <c r="AE16" s="2">
        <v>7.224006301203147</v>
      </c>
      <c r="AF16" s="2">
        <v>8.087338255539148</v>
      </c>
      <c r="AG16" s="2">
        <v>6.3368554629081952</v>
      </c>
      <c r="AH16" s="2">
        <v>7.9574430183334055</v>
      </c>
      <c r="AI16" s="2">
        <v>7.5000584882971655</v>
      </c>
      <c r="AJ16" s="2">
        <v>7.5000584882971655</v>
      </c>
      <c r="AK16" s="2">
        <v>7.5802898047219927</v>
      </c>
      <c r="AL16" s="2">
        <v>7.9026585186341629</v>
      </c>
      <c r="AM16" s="2">
        <v>4.7729971770660953</v>
      </c>
      <c r="AN16" s="2">
        <v>7.1814051390174889</v>
      </c>
      <c r="AO16" s="2">
        <v>8.2058710835474642</v>
      </c>
      <c r="AP16" s="2">
        <v>7.2616987165000646</v>
      </c>
      <c r="AQ16" s="2">
        <v>7.1849435741694396</v>
      </c>
      <c r="AR16" s="2">
        <v>6.1892738174550308</v>
      </c>
      <c r="AS16" s="2">
        <v>7.5362301266971325</v>
      </c>
      <c r="AT16" s="2">
        <v>7.7446462656328272</v>
      </c>
      <c r="AU16" s="2">
        <v>6.6226529776297882</v>
      </c>
      <c r="AV16" s="2">
        <v>6.0947575182877261</v>
      </c>
      <c r="AW16" s="2">
        <v>7.224006301203147</v>
      </c>
      <c r="AX16" s="2">
        <v>8.087338255539148</v>
      </c>
      <c r="AY16" s="2">
        <v>6.3368554629081952</v>
      </c>
      <c r="AZ16" s="2">
        <v>7.9574430183334055</v>
      </c>
      <c r="BA16" s="2">
        <v>7.5000584882971655</v>
      </c>
      <c r="BB16" s="2">
        <v>7.5000584882971655</v>
      </c>
      <c r="BC16" s="2">
        <v>7.5802898047219927</v>
      </c>
      <c r="BD16" s="2">
        <v>7.9026585186341629</v>
      </c>
      <c r="BE16" s="2">
        <v>4.7729971770660953</v>
      </c>
      <c r="BF16" s="2">
        <v>7.1814051390174889</v>
      </c>
      <c r="BG16" s="2">
        <v>8.2058710835474642</v>
      </c>
      <c r="BH16" s="2">
        <v>7.2616987165000646</v>
      </c>
      <c r="BI16" s="2">
        <v>7.1849435741694396</v>
      </c>
      <c r="BJ16" s="2">
        <v>6.1892738174550308</v>
      </c>
      <c r="BK16" s="2">
        <v>7.5362301266971325</v>
      </c>
      <c r="BL16" s="2">
        <v>7.7446462656328272</v>
      </c>
      <c r="BM16" s="2">
        <v>6.6226529776297882</v>
      </c>
      <c r="BN16" s="2">
        <v>6.0947575182877261</v>
      </c>
      <c r="BO16" s="2">
        <v>7.224006301203147</v>
      </c>
      <c r="BP16" s="2">
        <v>8.087338255539148</v>
      </c>
      <c r="BQ16" s="2">
        <v>6.3368554629081952</v>
      </c>
      <c r="BR16" s="2">
        <v>7.9574430183334055</v>
      </c>
      <c r="BS16" s="2">
        <v>7.5000584882971655</v>
      </c>
      <c r="BT16" s="2">
        <v>7.5000584882971655</v>
      </c>
      <c r="BU16" s="2">
        <v>7.5802898047219927</v>
      </c>
      <c r="BV16" s="2">
        <v>7.9026585186341629</v>
      </c>
      <c r="BW16" s="2">
        <v>4.7729971770660953</v>
      </c>
      <c r="BX16" s="2">
        <v>7.1814051390174889</v>
      </c>
      <c r="BY16" s="2">
        <v>8.2058710835474642</v>
      </c>
      <c r="BZ16" s="2">
        <v>7.2616987165000646</v>
      </c>
      <c r="CA16" s="2">
        <v>7.1849435741694396</v>
      </c>
      <c r="CB16" s="2">
        <v>6.1892738174550308</v>
      </c>
      <c r="CC16" s="2">
        <v>7.5362301266971325</v>
      </c>
      <c r="CD16" s="2">
        <v>7.7446462656328272</v>
      </c>
      <c r="CE16" s="2">
        <v>6.6226529776297882</v>
      </c>
      <c r="CF16" s="2">
        <v>6.0947575182877261</v>
      </c>
      <c r="CG16" s="2">
        <v>7.224006301203147</v>
      </c>
      <c r="CH16" s="2">
        <v>8.087338255539148</v>
      </c>
      <c r="CI16" s="2">
        <v>6.3368554629081952</v>
      </c>
      <c r="CJ16" s="2">
        <v>7.9574430183334055</v>
      </c>
      <c r="CK16" s="2">
        <v>7.5000584882971655</v>
      </c>
      <c r="CL16" s="2">
        <v>7.5000584882971655</v>
      </c>
      <c r="CM16" s="2">
        <v>7.5802898047219927</v>
      </c>
      <c r="CN16" s="2">
        <v>644.41592366968712</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5"/>
  <dimension ref="A3:DR15"/>
  <sheetViews>
    <sheetView workbookViewId="0">
      <selection activeCell="H10" sqref="H9:H10"/>
    </sheetView>
  </sheetViews>
  <sheetFormatPr baseColWidth="10" defaultRowHeight="15" x14ac:dyDescent="0.25"/>
  <cols>
    <col min="1" max="1" width="26.85546875" bestFit="1" customWidth="1"/>
    <col min="2" max="2" width="23.7109375" customWidth="1"/>
    <col min="3" max="7" width="12" bestFit="1" customWidth="1"/>
    <col min="8" max="8" width="12" customWidth="1"/>
    <col min="9" max="12" width="12" bestFit="1" customWidth="1"/>
    <col min="13" max="13" width="12" customWidth="1"/>
    <col min="14" max="14" width="12" bestFit="1" customWidth="1"/>
    <col min="15" max="15" width="12.42578125" bestFit="1" customWidth="1"/>
    <col min="16" max="16" width="12" customWidth="1"/>
    <col min="17" max="30" width="12" bestFit="1" customWidth="1"/>
    <col min="31" max="31" width="12" customWidth="1"/>
    <col min="32" max="33" width="12" bestFit="1" customWidth="1"/>
    <col min="34" max="34" width="13.28515625" bestFit="1" customWidth="1"/>
    <col min="35" max="48" width="12" bestFit="1" customWidth="1"/>
    <col min="49" max="49" width="12" customWidth="1"/>
    <col min="50" max="50" width="12" bestFit="1" customWidth="1"/>
    <col min="51" max="51" width="12" customWidth="1"/>
    <col min="52" max="52" width="12" bestFit="1" customWidth="1"/>
    <col min="53" max="53" width="16.5703125" bestFit="1" customWidth="1"/>
    <col min="54" max="55" width="12" bestFit="1" customWidth="1"/>
    <col min="56" max="56" width="8" customWidth="1"/>
    <col min="57" max="63" width="12" bestFit="1" customWidth="1"/>
    <col min="64" max="64" width="12" customWidth="1"/>
    <col min="65" max="66" width="12" bestFit="1" customWidth="1"/>
    <col min="67" max="67" width="12" customWidth="1"/>
    <col min="68" max="68" width="12" bestFit="1" customWidth="1"/>
    <col min="69" max="69" width="14.140625" bestFit="1" customWidth="1"/>
    <col min="70" max="70" width="12" bestFit="1" customWidth="1"/>
    <col min="71" max="71" width="12" customWidth="1"/>
    <col min="72" max="73" width="12" bestFit="1" customWidth="1"/>
    <col min="74" max="74" width="12" customWidth="1"/>
    <col min="75" max="76" width="12" bestFit="1" customWidth="1"/>
    <col min="77" max="77" width="13" bestFit="1" customWidth="1"/>
    <col min="78" max="78" width="12" bestFit="1" customWidth="1"/>
    <col min="79" max="79" width="12" customWidth="1"/>
    <col min="80" max="81" width="12" bestFit="1" customWidth="1"/>
    <col min="82" max="82" width="12" customWidth="1"/>
    <col min="83" max="85" width="12" bestFit="1" customWidth="1"/>
    <col min="86" max="86" width="13.5703125" bestFit="1" customWidth="1"/>
    <col min="87" max="94" width="12" bestFit="1" customWidth="1"/>
    <col min="95" max="95" width="12" customWidth="1"/>
    <col min="96" max="98" width="12" bestFit="1" customWidth="1"/>
    <col min="99" max="99" width="12" customWidth="1"/>
    <col min="100" max="104" width="12" bestFit="1" customWidth="1"/>
    <col min="105" max="105" width="16.140625" bestFit="1" customWidth="1"/>
    <col min="106" max="112" width="12" bestFit="1" customWidth="1"/>
    <col min="113" max="113" width="12" customWidth="1"/>
    <col min="114" max="114" width="12" bestFit="1" customWidth="1"/>
    <col min="115" max="116" width="12" customWidth="1"/>
    <col min="117" max="117" width="12" bestFit="1" customWidth="1"/>
    <col min="118" max="119" width="12" customWidth="1"/>
    <col min="120" max="120" width="12" bestFit="1" customWidth="1"/>
    <col min="121" max="121" width="16.5703125" bestFit="1" customWidth="1"/>
    <col min="122" max="122" width="15.5703125" bestFit="1" customWidth="1"/>
    <col min="123" max="123" width="14.28515625" bestFit="1" customWidth="1"/>
    <col min="124" max="124" width="15.5703125" bestFit="1" customWidth="1"/>
    <col min="125" max="127" width="12" bestFit="1" customWidth="1"/>
    <col min="128" max="128" width="12.7109375" bestFit="1" customWidth="1"/>
    <col min="129" max="129" width="15.5703125" bestFit="1" customWidth="1"/>
  </cols>
  <sheetData>
    <row r="3" spans="1:122" x14ac:dyDescent="0.25">
      <c r="A3" s="4" t="s">
        <v>49</v>
      </c>
      <c r="B3" s="4" t="s">
        <v>0</v>
      </c>
    </row>
    <row r="4" spans="1:122" x14ac:dyDescent="0.25">
      <c r="B4" t="s">
        <v>45</v>
      </c>
      <c r="O4" t="s">
        <v>204</v>
      </c>
      <c r="P4" t="s">
        <v>44</v>
      </c>
      <c r="AH4" t="s">
        <v>135</v>
      </c>
      <c r="AI4" t="s">
        <v>41</v>
      </c>
      <c r="BA4" t="s">
        <v>136</v>
      </c>
      <c r="BB4" t="s">
        <v>40</v>
      </c>
      <c r="BQ4" t="s">
        <v>137</v>
      </c>
      <c r="BR4" t="s">
        <v>39</v>
      </c>
      <c r="BY4" t="s">
        <v>205</v>
      </c>
      <c r="BZ4" t="s">
        <v>37</v>
      </c>
      <c r="CH4" t="s">
        <v>206</v>
      </c>
      <c r="CI4" t="s">
        <v>35</v>
      </c>
      <c r="DA4" t="s">
        <v>138</v>
      </c>
      <c r="DB4" t="s">
        <v>34</v>
      </c>
      <c r="DQ4" t="s">
        <v>139</v>
      </c>
      <c r="DR4" t="s">
        <v>2</v>
      </c>
    </row>
    <row r="5" spans="1:122" x14ac:dyDescent="0.25">
      <c r="A5" s="4" t="s">
        <v>3</v>
      </c>
      <c r="B5" t="s">
        <v>79</v>
      </c>
      <c r="C5" t="s">
        <v>27</v>
      </c>
      <c r="D5" t="s">
        <v>29</v>
      </c>
      <c r="E5" t="s">
        <v>30</v>
      </c>
      <c r="F5" t="s">
        <v>80</v>
      </c>
      <c r="G5" t="s">
        <v>82</v>
      </c>
      <c r="H5" t="s">
        <v>85</v>
      </c>
      <c r="I5" t="s">
        <v>87</v>
      </c>
      <c r="J5" t="s">
        <v>88</v>
      </c>
      <c r="K5" t="s">
        <v>224</v>
      </c>
      <c r="L5" t="s">
        <v>225</v>
      </c>
      <c r="M5" t="s">
        <v>220</v>
      </c>
      <c r="N5" t="s">
        <v>227</v>
      </c>
      <c r="P5" t="s">
        <v>79</v>
      </c>
      <c r="Q5" t="s">
        <v>84</v>
      </c>
      <c r="R5" t="s">
        <v>27</v>
      </c>
      <c r="S5" t="s">
        <v>29</v>
      </c>
      <c r="T5" t="s">
        <v>30</v>
      </c>
      <c r="U5" t="s">
        <v>31</v>
      </c>
      <c r="V5" t="s">
        <v>80</v>
      </c>
      <c r="W5" t="s">
        <v>82</v>
      </c>
      <c r="X5" t="s">
        <v>85</v>
      </c>
      <c r="Y5" t="s">
        <v>86</v>
      </c>
      <c r="Z5" t="s">
        <v>87</v>
      </c>
      <c r="AA5" t="s">
        <v>88</v>
      </c>
      <c r="AB5" t="s">
        <v>224</v>
      </c>
      <c r="AC5" t="s">
        <v>225</v>
      </c>
      <c r="AD5" t="s">
        <v>220</v>
      </c>
      <c r="AE5" t="s">
        <v>226</v>
      </c>
      <c r="AF5" t="s">
        <v>219</v>
      </c>
      <c r="AG5" t="s">
        <v>227</v>
      </c>
      <c r="AI5" t="s">
        <v>79</v>
      </c>
      <c r="AJ5" t="s">
        <v>84</v>
      </c>
      <c r="AK5" t="s">
        <v>27</v>
      </c>
      <c r="AL5" t="s">
        <v>29</v>
      </c>
      <c r="AM5" t="s">
        <v>30</v>
      </c>
      <c r="AN5" t="s">
        <v>31</v>
      </c>
      <c r="AO5" t="s">
        <v>80</v>
      </c>
      <c r="AP5" t="s">
        <v>82</v>
      </c>
      <c r="AQ5" t="s">
        <v>85</v>
      </c>
      <c r="AR5" t="s">
        <v>86</v>
      </c>
      <c r="AS5" t="s">
        <v>87</v>
      </c>
      <c r="AT5" t="s">
        <v>88</v>
      </c>
      <c r="AU5" t="s">
        <v>224</v>
      </c>
      <c r="AV5" t="s">
        <v>225</v>
      </c>
      <c r="AW5" t="s">
        <v>220</v>
      </c>
      <c r="AX5" t="s">
        <v>226</v>
      </c>
      <c r="AY5" t="s">
        <v>219</v>
      </c>
      <c r="AZ5" t="s">
        <v>227</v>
      </c>
      <c r="BB5" t="s">
        <v>79</v>
      </c>
      <c r="BC5" t="s">
        <v>84</v>
      </c>
      <c r="BD5" t="s">
        <v>27</v>
      </c>
      <c r="BE5" t="s">
        <v>29</v>
      </c>
      <c r="BF5" t="s">
        <v>30</v>
      </c>
      <c r="BG5" t="s">
        <v>31</v>
      </c>
      <c r="BH5" t="s">
        <v>80</v>
      </c>
      <c r="BI5" t="s">
        <v>82</v>
      </c>
      <c r="BJ5" t="s">
        <v>85</v>
      </c>
      <c r="BK5" t="s">
        <v>86</v>
      </c>
      <c r="BL5" t="s">
        <v>87</v>
      </c>
      <c r="BM5" t="s">
        <v>88</v>
      </c>
      <c r="BN5" t="s">
        <v>220</v>
      </c>
      <c r="BO5" t="s">
        <v>226</v>
      </c>
      <c r="BP5" t="s">
        <v>219</v>
      </c>
      <c r="BR5" t="s">
        <v>84</v>
      </c>
      <c r="BS5" t="s">
        <v>29</v>
      </c>
      <c r="BT5" t="s">
        <v>82</v>
      </c>
      <c r="BU5" t="s">
        <v>85</v>
      </c>
      <c r="BV5" t="s">
        <v>225</v>
      </c>
      <c r="BW5" t="s">
        <v>219</v>
      </c>
      <c r="BX5" t="s">
        <v>227</v>
      </c>
      <c r="BZ5" t="s">
        <v>29</v>
      </c>
      <c r="CA5" t="s">
        <v>30</v>
      </c>
      <c r="CB5" t="s">
        <v>31</v>
      </c>
      <c r="CC5" t="s">
        <v>82</v>
      </c>
      <c r="CD5" t="s">
        <v>85</v>
      </c>
      <c r="CE5" t="s">
        <v>86</v>
      </c>
      <c r="CF5" t="s">
        <v>220</v>
      </c>
      <c r="CG5" t="s">
        <v>227</v>
      </c>
      <c r="CI5" t="s">
        <v>79</v>
      </c>
      <c r="CJ5" t="s">
        <v>84</v>
      </c>
      <c r="CK5" t="s">
        <v>27</v>
      </c>
      <c r="CL5" t="s">
        <v>29</v>
      </c>
      <c r="CM5" t="s">
        <v>30</v>
      </c>
      <c r="CN5" t="s">
        <v>31</v>
      </c>
      <c r="CO5" t="s">
        <v>80</v>
      </c>
      <c r="CP5" t="s">
        <v>82</v>
      </c>
      <c r="CQ5" t="s">
        <v>85</v>
      </c>
      <c r="CR5" t="s">
        <v>86</v>
      </c>
      <c r="CS5" t="s">
        <v>87</v>
      </c>
      <c r="CT5" t="s">
        <v>88</v>
      </c>
      <c r="CU5" t="s">
        <v>224</v>
      </c>
      <c r="CV5" t="s">
        <v>225</v>
      </c>
      <c r="CW5" t="s">
        <v>220</v>
      </c>
      <c r="CX5" t="s">
        <v>226</v>
      </c>
      <c r="CY5" t="s">
        <v>219</v>
      </c>
      <c r="CZ5" t="s">
        <v>227</v>
      </c>
      <c r="DB5" t="s">
        <v>27</v>
      </c>
      <c r="DC5" t="s">
        <v>29</v>
      </c>
      <c r="DD5" t="s">
        <v>30</v>
      </c>
      <c r="DE5" t="s">
        <v>31</v>
      </c>
      <c r="DF5" t="s">
        <v>82</v>
      </c>
      <c r="DG5" t="s">
        <v>85</v>
      </c>
      <c r="DH5" t="s">
        <v>86</v>
      </c>
      <c r="DI5" t="s">
        <v>87</v>
      </c>
      <c r="DJ5" t="s">
        <v>88</v>
      </c>
      <c r="DK5" t="s">
        <v>224</v>
      </c>
      <c r="DL5" t="s">
        <v>225</v>
      </c>
      <c r="DM5" t="s">
        <v>220</v>
      </c>
      <c r="DN5" t="s">
        <v>226</v>
      </c>
      <c r="DO5" t="s">
        <v>219</v>
      </c>
      <c r="DP5" t="s">
        <v>227</v>
      </c>
    </row>
    <row r="6" spans="1:122" x14ac:dyDescent="0.25">
      <c r="A6" s="1" t="s">
        <v>10</v>
      </c>
      <c r="B6" s="2">
        <v>1.1250702161440023</v>
      </c>
      <c r="C6" s="2">
        <v>4.6712252460723471</v>
      </c>
      <c r="D6" s="2">
        <v>10.871730337359374</v>
      </c>
      <c r="E6" s="2">
        <v>58.346096701932197</v>
      </c>
      <c r="F6" s="2">
        <v>13.695226453061807</v>
      </c>
      <c r="G6" s="2">
        <v>23.604876332431402</v>
      </c>
      <c r="H6" s="2">
        <v>27.671229591827959</v>
      </c>
      <c r="I6" s="2">
        <v>12.919654489053288</v>
      </c>
      <c r="J6" s="2">
        <v>18.562676829712736</v>
      </c>
      <c r="K6" s="2">
        <v>0.36904038759843744</v>
      </c>
      <c r="L6" s="2">
        <v>7.1403048178736999</v>
      </c>
      <c r="M6" s="2">
        <v>3.2502331243419236</v>
      </c>
      <c r="N6" s="2">
        <v>15.904133945491131</v>
      </c>
      <c r="O6" s="2">
        <v>198.13149847290032</v>
      </c>
      <c r="P6" s="2">
        <v>250.92068395456354</v>
      </c>
      <c r="Q6" s="2">
        <v>253.3152058630418</v>
      </c>
      <c r="R6" s="2">
        <v>16.905802349053577</v>
      </c>
      <c r="S6" s="2">
        <v>10.737525432324341</v>
      </c>
      <c r="T6" s="2">
        <v>4.3278654967801424</v>
      </c>
      <c r="U6" s="2">
        <v>1.4137919156282253</v>
      </c>
      <c r="V6" s="2">
        <v>230.95913372655747</v>
      </c>
      <c r="W6" s="2">
        <v>55.189031424575681</v>
      </c>
      <c r="X6" s="2">
        <v>174.35670542908082</v>
      </c>
      <c r="Y6" s="2">
        <v>2.1853123330413</v>
      </c>
      <c r="Z6" s="2">
        <v>0.26933350476295087</v>
      </c>
      <c r="AA6" s="2">
        <v>63.926897918458018</v>
      </c>
      <c r="AB6" s="2">
        <v>3.739542232930297</v>
      </c>
      <c r="AC6" s="2">
        <v>28.762702494415269</v>
      </c>
      <c r="AD6" s="2">
        <v>2.7103414691093977</v>
      </c>
      <c r="AE6" s="2">
        <v>7.0831968926961553</v>
      </c>
      <c r="AF6" s="2">
        <v>3.9462234890309515</v>
      </c>
      <c r="AG6" s="2">
        <v>6.0096089158635753</v>
      </c>
      <c r="AH6" s="2">
        <v>1116.7589048419134</v>
      </c>
      <c r="AI6" s="2">
        <v>165.72295297149674</v>
      </c>
      <c r="AJ6" s="2">
        <v>460.57466116381767</v>
      </c>
      <c r="AK6" s="2">
        <v>1.4630161016949164</v>
      </c>
      <c r="AL6" s="2">
        <v>3.9546743282064099</v>
      </c>
      <c r="AM6" s="2">
        <v>3.3272828549611293</v>
      </c>
      <c r="AN6" s="2">
        <v>2.3389250735624563</v>
      </c>
      <c r="AO6" s="2">
        <v>86.105287895094136</v>
      </c>
      <c r="AP6" s="2">
        <v>173.94551063211915</v>
      </c>
      <c r="AQ6" s="2">
        <v>216.86867846167513</v>
      </c>
      <c r="AR6" s="2">
        <v>0.33892864567747077</v>
      </c>
      <c r="AS6" s="2">
        <v>120.20272479588812</v>
      </c>
      <c r="AT6" s="2">
        <v>77.980007630498761</v>
      </c>
      <c r="AU6" s="2">
        <v>2.1830381484573169</v>
      </c>
      <c r="AV6" s="2">
        <v>0.23466428571428552</v>
      </c>
      <c r="AW6" s="2">
        <v>2.0074461566794248</v>
      </c>
      <c r="AX6" s="2">
        <v>0.27077180718001548</v>
      </c>
      <c r="AY6" s="2">
        <v>1.5005826752587062E-2</v>
      </c>
      <c r="AZ6" s="2">
        <v>54.254892837968498</v>
      </c>
      <c r="BA6" s="2">
        <v>1371.7884696174442</v>
      </c>
      <c r="BB6" s="2">
        <v>10.703994602250241</v>
      </c>
      <c r="BC6" s="2">
        <v>65.126450008630698</v>
      </c>
      <c r="BD6" s="2"/>
      <c r="BE6" s="2">
        <v>7.2886964134359733</v>
      </c>
      <c r="BF6" s="2">
        <v>20.279547102526021</v>
      </c>
      <c r="BG6" s="2">
        <v>33.680098996737676</v>
      </c>
      <c r="BH6" s="2">
        <v>25.107811474085885</v>
      </c>
      <c r="BI6" s="2">
        <v>122.94024725142609</v>
      </c>
      <c r="BJ6" s="2">
        <v>94.080320373800959</v>
      </c>
      <c r="BK6" s="2">
        <v>9.2275815536640007</v>
      </c>
      <c r="BL6" s="2">
        <v>61.532807635453345</v>
      </c>
      <c r="BM6" s="2">
        <v>227.80620792487423</v>
      </c>
      <c r="BN6" s="2">
        <v>4.0173054955839085</v>
      </c>
      <c r="BO6" s="2">
        <v>13.523664762850213</v>
      </c>
      <c r="BP6" s="2">
        <v>6.670620307957619</v>
      </c>
      <c r="BQ6" s="2">
        <v>701.98535390327686</v>
      </c>
      <c r="BR6" s="2">
        <v>0.20265424698220275</v>
      </c>
      <c r="BS6" s="2">
        <v>0.5040291077698632</v>
      </c>
      <c r="BT6" s="2">
        <v>21.499041273116831</v>
      </c>
      <c r="BU6" s="2">
        <v>20.626386461292899</v>
      </c>
      <c r="BV6" s="2">
        <v>2.0659037404275931</v>
      </c>
      <c r="BW6" s="2">
        <v>1.5529671656991149E-2</v>
      </c>
      <c r="BX6" s="2">
        <v>49.582659762723317</v>
      </c>
      <c r="BY6" s="2">
        <v>94.496204263969702</v>
      </c>
      <c r="BZ6" s="2">
        <v>0.30684516873036355</v>
      </c>
      <c r="CA6" s="2">
        <v>4.4598192380723596</v>
      </c>
      <c r="CB6" s="2">
        <v>0.99125207084137956</v>
      </c>
      <c r="CC6" s="2">
        <v>14.358344944728469</v>
      </c>
      <c r="CD6" s="2">
        <v>21.100793349902634</v>
      </c>
      <c r="CE6" s="2">
        <v>1.9833063905089328E-2</v>
      </c>
      <c r="CF6" s="2">
        <v>1.2391210850316976</v>
      </c>
      <c r="CG6" s="2">
        <v>19.458615658561246</v>
      </c>
      <c r="CH6" s="2">
        <v>61.934624579773242</v>
      </c>
      <c r="CI6" s="2">
        <v>0.59057367859199983</v>
      </c>
      <c r="CJ6" s="2">
        <v>14.410194615537661</v>
      </c>
      <c r="CK6" s="2">
        <v>26.834801752281106</v>
      </c>
      <c r="CL6" s="2">
        <v>13.105029649989634</v>
      </c>
      <c r="CM6" s="2">
        <v>5.2925556757935386</v>
      </c>
      <c r="CN6" s="2">
        <v>7.3033995704784065</v>
      </c>
      <c r="CO6" s="2">
        <v>5.118305214463998</v>
      </c>
      <c r="CP6" s="2">
        <v>6.9583359390638071</v>
      </c>
      <c r="CQ6" s="2">
        <v>1.6952811159769083</v>
      </c>
      <c r="CR6" s="2">
        <v>6.2994525716479977E-3</v>
      </c>
      <c r="CS6" s="2">
        <v>7.8743157145599971E-4</v>
      </c>
      <c r="CT6" s="2">
        <v>23.657712247559772</v>
      </c>
      <c r="CU6" s="2">
        <v>5.9240503527861934</v>
      </c>
      <c r="CV6" s="2">
        <v>5.8631672178656595</v>
      </c>
      <c r="CW6" s="2">
        <v>30.891725691311574</v>
      </c>
      <c r="CX6" s="2">
        <v>9.4857530559395897</v>
      </c>
      <c r="CY6" s="2">
        <v>4.5150051282104497</v>
      </c>
      <c r="CZ6" s="2">
        <v>0.58677432125972462</v>
      </c>
      <c r="DA6" s="2">
        <v>162.23975211125313</v>
      </c>
      <c r="DB6" s="2">
        <v>0.27010000000000006</v>
      </c>
      <c r="DC6" s="2">
        <v>3.3248568826191538E-2</v>
      </c>
      <c r="DD6" s="2">
        <v>0.29232151633997749</v>
      </c>
      <c r="DE6" s="2">
        <v>0.26480957299303598</v>
      </c>
      <c r="DF6" s="2">
        <v>2.6044182412799337</v>
      </c>
      <c r="DG6" s="2">
        <v>1.4965479468954996</v>
      </c>
      <c r="DH6" s="2">
        <v>1.603333684574703</v>
      </c>
      <c r="DI6" s="2">
        <v>2.7824093349082988</v>
      </c>
      <c r="DJ6" s="2">
        <v>6.2785693738533723</v>
      </c>
      <c r="DK6" s="2">
        <v>9.2131012506359952E-2</v>
      </c>
      <c r="DL6" s="2">
        <v>1.8735714285714342E-2</v>
      </c>
      <c r="DM6" s="2">
        <v>0.13767250576183052</v>
      </c>
      <c r="DN6" s="2">
        <v>0.13843470648577147</v>
      </c>
      <c r="DO6" s="2">
        <v>0.10932816634027719</v>
      </c>
      <c r="DP6" s="2">
        <v>7.4285730559445692E-2</v>
      </c>
      <c r="DQ6" s="2">
        <v>16.196346075610411</v>
      </c>
      <c r="DR6" s="2">
        <v>3723.5311538661426</v>
      </c>
    </row>
    <row r="7" spans="1:122" x14ac:dyDescent="0.25">
      <c r="A7" s="1" t="s">
        <v>11</v>
      </c>
      <c r="B7" s="2">
        <v>2.0027517917548954</v>
      </c>
      <c r="C7" s="2">
        <v>5.1472534140801924</v>
      </c>
      <c r="D7" s="2">
        <v>10.791</v>
      </c>
      <c r="E7" s="2">
        <v>90.669360720554266</v>
      </c>
      <c r="F7" s="2">
        <v>24.302310780075537</v>
      </c>
      <c r="G7" s="2">
        <v>42.014549544241419</v>
      </c>
      <c r="H7" s="2">
        <v>49.085014766810907</v>
      </c>
      <c r="I7" s="2">
        <v>22.860745641729878</v>
      </c>
      <c r="J7" s="2">
        <v>33.042429510174443</v>
      </c>
      <c r="K7" s="2">
        <v>0.36630000000000001</v>
      </c>
      <c r="L7" s="2">
        <v>46.243112227690517</v>
      </c>
      <c r="M7" s="2">
        <v>3.9303000000000003</v>
      </c>
      <c r="N7" s="2">
        <v>28.289279919795405</v>
      </c>
      <c r="O7" s="2">
        <v>358.74440831690742</v>
      </c>
      <c r="P7" s="2">
        <v>500.279651689552</v>
      </c>
      <c r="Q7" s="2">
        <v>505.10026986242536</v>
      </c>
      <c r="R7" s="2">
        <v>33.31885469810716</v>
      </c>
      <c r="S7" s="2">
        <v>28.83545861219017</v>
      </c>
      <c r="T7" s="2">
        <v>10.110773001504883</v>
      </c>
      <c r="U7" s="2">
        <v>3.0595730233883942</v>
      </c>
      <c r="V7" s="2">
        <v>460.52316668091606</v>
      </c>
      <c r="W7" s="2">
        <v>108.12608263330378</v>
      </c>
      <c r="X7" s="2">
        <v>347.62822453326874</v>
      </c>
      <c r="Y7" s="2">
        <v>4.3570234050723045</v>
      </c>
      <c r="Z7" s="2">
        <v>0.5367239722387166</v>
      </c>
      <c r="AA7" s="2">
        <v>125.24526827886999</v>
      </c>
      <c r="AB7" s="2">
        <v>15.610098032847445</v>
      </c>
      <c r="AC7" s="2">
        <v>60.84222848436599</v>
      </c>
      <c r="AD7" s="2">
        <v>8.3668456421740913</v>
      </c>
      <c r="AE7" s="2">
        <v>15.128849806397152</v>
      </c>
      <c r="AF7" s="2">
        <v>10.930783803856896</v>
      </c>
      <c r="AG7" s="2">
        <v>11.981814363948835</v>
      </c>
      <c r="AH7" s="2">
        <v>2249.9816905244274</v>
      </c>
      <c r="AI7" s="2">
        <v>310.63937691249339</v>
      </c>
      <c r="AJ7" s="2">
        <v>887.19717453068426</v>
      </c>
      <c r="AK7" s="2">
        <v>1.6127618644067805</v>
      </c>
      <c r="AL7" s="2">
        <v>6.6639461681046823</v>
      </c>
      <c r="AM7" s="2">
        <v>5.6066850616399764</v>
      </c>
      <c r="AN7" s="2">
        <v>4.2212469635025993</v>
      </c>
      <c r="AO7" s="2">
        <v>165.86315873227625</v>
      </c>
      <c r="AP7" s="2">
        <v>313.32603950690901</v>
      </c>
      <c r="AQ7" s="2">
        <v>406.50947826616078</v>
      </c>
      <c r="AR7" s="2">
        <v>0.63530477476558733</v>
      </c>
      <c r="AS7" s="2">
        <v>232.44783753397388</v>
      </c>
      <c r="AT7" s="2">
        <v>140.46448719942487</v>
      </c>
      <c r="AU7" s="2">
        <v>3.6786862969146434</v>
      </c>
      <c r="AV7" s="2">
        <v>0.55420714285714279</v>
      </c>
      <c r="AW7" s="2">
        <v>3.3827923133588587</v>
      </c>
      <c r="AX7" s="2">
        <v>0.45628361436003212</v>
      </c>
      <c r="AY7" s="2">
        <v>2.5286653505174193E-2</v>
      </c>
      <c r="AZ7" s="2">
        <v>101.69807985825211</v>
      </c>
      <c r="BA7" s="2">
        <v>2584.9828333935902</v>
      </c>
      <c r="BB7" s="2">
        <v>20.647290106567496</v>
      </c>
      <c r="BC7" s="2">
        <v>126.05836827355051</v>
      </c>
      <c r="BD7" s="2"/>
      <c r="BE7" s="2">
        <v>13.171484907959945</v>
      </c>
      <c r="BF7" s="2">
        <v>39.154194205052015</v>
      </c>
      <c r="BG7" s="2">
        <v>92.368671248894614</v>
      </c>
      <c r="BH7" s="2">
        <v>48.598530165911946</v>
      </c>
      <c r="BI7" s="2">
        <v>227.08792362051938</v>
      </c>
      <c r="BJ7" s="2">
        <v>181.47464944239783</v>
      </c>
      <c r="BK7" s="2">
        <v>17.799388022903013</v>
      </c>
      <c r="BL7" s="2">
        <v>114.66489355976174</v>
      </c>
      <c r="BM7" s="2">
        <v>415.7116593980798</v>
      </c>
      <c r="BN7" s="2">
        <v>9.4270061509248624</v>
      </c>
      <c r="BO7" s="2">
        <v>42.770419820747918</v>
      </c>
      <c r="BP7" s="2">
        <v>18.296967256190392</v>
      </c>
      <c r="BQ7" s="2">
        <v>1367.2314461794615</v>
      </c>
      <c r="BR7" s="2">
        <v>0.35953530321067001</v>
      </c>
      <c r="BS7" s="2">
        <v>0.76871593600635313</v>
      </c>
      <c r="BT7" s="2">
        <v>38.127581193401504</v>
      </c>
      <c r="BU7" s="2">
        <v>36.548278925513692</v>
      </c>
      <c r="BV7" s="2">
        <v>2.505380767525629</v>
      </c>
      <c r="BW7" s="2">
        <v>1.9389623093064138E-2</v>
      </c>
      <c r="BX7" s="2">
        <v>87.9392041031671</v>
      </c>
      <c r="BY7" s="2">
        <v>166.26808585191799</v>
      </c>
      <c r="BZ7" s="2">
        <v>0.47067762560159826</v>
      </c>
      <c r="CA7" s="2">
        <v>7.8009652207922828</v>
      </c>
      <c r="CB7" s="2">
        <v>1.0781298097279537</v>
      </c>
      <c r="CC7" s="2">
        <v>25.471794660308188</v>
      </c>
      <c r="CD7" s="2">
        <v>37.405010712433075</v>
      </c>
      <c r="CE7" s="2">
        <v>3.5138493402124805E-2</v>
      </c>
      <c r="CF7" s="2">
        <v>1.4765602754902447</v>
      </c>
      <c r="CG7" s="2">
        <v>34.520897953483718</v>
      </c>
      <c r="CH7" s="2">
        <v>108.25917475123919</v>
      </c>
      <c r="CI7" s="2">
        <v>1.0354195606451144</v>
      </c>
      <c r="CJ7" s="2">
        <v>25.264582419594344</v>
      </c>
      <c r="CK7" s="2">
        <v>73.981905163776077</v>
      </c>
      <c r="CL7" s="2">
        <v>37.118670445235104</v>
      </c>
      <c r="CM7" s="2">
        <v>14.990628422042091</v>
      </c>
      <c r="CN7" s="2">
        <v>20.686140285586763</v>
      </c>
      <c r="CO7" s="2">
        <v>8.9736361922576595</v>
      </c>
      <c r="CP7" s="2">
        <v>12.19965840337429</v>
      </c>
      <c r="CQ7" s="2">
        <v>2.9722408768025113</v>
      </c>
      <c r="CR7" s="2">
        <v>1.1044475313547889E-2</v>
      </c>
      <c r="CS7" s="2">
        <v>1.3805594141934861E-3</v>
      </c>
      <c r="CT7" s="2">
        <v>41.477734123941218</v>
      </c>
      <c r="CU7" s="2">
        <v>16.779273196548885</v>
      </c>
      <c r="CV7" s="2">
        <v>7.8350526083461167</v>
      </c>
      <c r="CW7" s="2">
        <v>87.497687227384787</v>
      </c>
      <c r="CX7" s="2">
        <v>26.86743571072973</v>
      </c>
      <c r="CY7" s="2">
        <v>12.788295172817309</v>
      </c>
      <c r="CZ7" s="2">
        <v>1.0287583614716309</v>
      </c>
      <c r="DA7" s="2">
        <v>391.50954320528137</v>
      </c>
      <c r="DB7" s="2">
        <v>0.45260000000000006</v>
      </c>
      <c r="DC7" s="2">
        <v>5.6026528213450257E-2</v>
      </c>
      <c r="DD7" s="2">
        <v>0.49258050797080344</v>
      </c>
      <c r="DE7" s="2">
        <v>0.47792322145689453</v>
      </c>
      <c r="DF7" s="2">
        <v>4.6913085011181099</v>
      </c>
      <c r="DG7" s="2">
        <v>2.8052041881201979</v>
      </c>
      <c r="DH7" s="2">
        <v>3.0053687061970273</v>
      </c>
      <c r="DI7" s="2">
        <v>5.3806187349914474</v>
      </c>
      <c r="DJ7" s="2">
        <v>11.309514505605176</v>
      </c>
      <c r="DK7" s="2">
        <v>0.15525202501272031</v>
      </c>
      <c r="DL7" s="2">
        <v>0.10227857142857144</v>
      </c>
      <c r="DM7" s="2">
        <v>0.23199501152366164</v>
      </c>
      <c r="DN7" s="2">
        <v>0.23327941297154356</v>
      </c>
      <c r="DO7" s="2">
        <v>0.18423133268055486</v>
      </c>
      <c r="DP7" s="2">
        <v>0.13924488214040281</v>
      </c>
      <c r="DQ7" s="2">
        <v>29.71742612943056</v>
      </c>
      <c r="DR7" s="2">
        <v>7256.6946083522516</v>
      </c>
    </row>
    <row r="8" spans="1:122" x14ac:dyDescent="0.25">
      <c r="A8" s="1" t="s">
        <v>12</v>
      </c>
      <c r="B8" s="2">
        <v>3.7626208804865118</v>
      </c>
      <c r="C8" s="2">
        <v>17.223789393019594</v>
      </c>
      <c r="D8" s="2">
        <v>18.426373152009361</v>
      </c>
      <c r="E8" s="2">
        <v>119.44136540877599</v>
      </c>
      <c r="F8" s="2">
        <v>45.984113096014362</v>
      </c>
      <c r="G8" s="2">
        <v>85.745112291537652</v>
      </c>
      <c r="H8" s="2">
        <v>93.021292808590132</v>
      </c>
      <c r="I8" s="2">
        <v>43.158899307658288</v>
      </c>
      <c r="J8" s="2">
        <v>66.968937510806768</v>
      </c>
      <c r="K8" s="2">
        <v>0.57907198182713837</v>
      </c>
      <c r="L8" s="2">
        <v>74.482740667310011</v>
      </c>
      <c r="M8" s="2">
        <v>6.587849984327252</v>
      </c>
      <c r="N8" s="2">
        <v>53.521725304319425</v>
      </c>
      <c r="O8" s="2">
        <v>628.90389178668249</v>
      </c>
      <c r="P8" s="2">
        <v>942.06636144820334</v>
      </c>
      <c r="Q8" s="2">
        <v>951.32445953389447</v>
      </c>
      <c r="R8" s="2">
        <v>45.116403637315734</v>
      </c>
      <c r="S8" s="2">
        <v>47.520610196271043</v>
      </c>
      <c r="T8" s="2">
        <v>20.810424500250445</v>
      </c>
      <c r="U8" s="2">
        <v>4.7003586727087967</v>
      </c>
      <c r="V8" s="2">
        <v>867.36630088296658</v>
      </c>
      <c r="W8" s="2">
        <v>168.49115988778004</v>
      </c>
      <c r="X8" s="2">
        <v>654.61158677302831</v>
      </c>
      <c r="Y8" s="2">
        <v>8.2046214993933742</v>
      </c>
      <c r="Z8" s="2">
        <v>1.00965813625685</v>
      </c>
      <c r="AA8" s="2">
        <v>195.16771540064255</v>
      </c>
      <c r="AB8" s="2">
        <v>17.675029337863673</v>
      </c>
      <c r="AC8" s="2">
        <v>123.88736485414653</v>
      </c>
      <c r="AD8" s="2">
        <v>13.219464661651177</v>
      </c>
      <c r="AE8" s="2">
        <v>23.047254032202751</v>
      </c>
      <c r="AF8" s="2">
        <v>18.392692942069274</v>
      </c>
      <c r="AG8" s="2">
        <v>22.562709123331778</v>
      </c>
      <c r="AH8" s="2">
        <v>4125.1741755199764</v>
      </c>
      <c r="AI8" s="2">
        <v>446.82759015864639</v>
      </c>
      <c r="AJ8" s="2">
        <v>1132.9492951242923</v>
      </c>
      <c r="AK8" s="2">
        <v>1.7625076271186444</v>
      </c>
      <c r="AL8" s="2">
        <v>8.3773182557490244</v>
      </c>
      <c r="AM8" s="2">
        <v>7.0474245466112055</v>
      </c>
      <c r="AN8" s="2">
        <v>5.6980529954569059</v>
      </c>
      <c r="AO8" s="2">
        <v>211.80697388066565</v>
      </c>
      <c r="AP8" s="2">
        <v>418.71118662421367</v>
      </c>
      <c r="AQ8" s="2">
        <v>584.72835078305241</v>
      </c>
      <c r="AR8" s="2">
        <v>0.91383038540138217</v>
      </c>
      <c r="AS8" s="2">
        <v>343.44753846347118</v>
      </c>
      <c r="AT8" s="2">
        <v>187.70879115693788</v>
      </c>
      <c r="AU8" s="2">
        <v>4.624423442350678</v>
      </c>
      <c r="AV8" s="2">
        <v>0.64474428571428632</v>
      </c>
      <c r="AW8" s="2">
        <v>4.2524593868253202</v>
      </c>
      <c r="AX8" s="2">
        <v>0.57358754519969435</v>
      </c>
      <c r="AY8" s="2">
        <v>3.1763450623234803E-2</v>
      </c>
      <c r="AZ8" s="2">
        <v>146.28379826948071</v>
      </c>
      <c r="BA8" s="2">
        <v>3506.3896363818103</v>
      </c>
      <c r="BB8" s="2">
        <v>30.161863382007493</v>
      </c>
      <c r="BC8" s="2">
        <v>184.62629136199828</v>
      </c>
      <c r="BD8" s="2"/>
      <c r="BE8" s="2">
        <v>48.269953736073866</v>
      </c>
      <c r="BF8" s="2">
        <v>93.993408596607537</v>
      </c>
      <c r="BG8" s="2">
        <v>302.71550835642176</v>
      </c>
      <c r="BH8" s="2">
        <v>71.177871910143864</v>
      </c>
      <c r="BI8" s="2">
        <v>320.64429930725328</v>
      </c>
      <c r="BJ8" s="2">
        <v>265.10082221580529</v>
      </c>
      <c r="BK8" s="2">
        <v>26.00160636379956</v>
      </c>
      <c r="BL8" s="2">
        <v>163.06241867551111</v>
      </c>
      <c r="BM8" s="2">
        <v>581.12945276004154</v>
      </c>
      <c r="BN8" s="2">
        <v>17.652130459553405</v>
      </c>
      <c r="BO8" s="2">
        <v>72.360976358982356</v>
      </c>
      <c r="BP8" s="2">
        <v>28.684671430719494</v>
      </c>
      <c r="BQ8" s="2">
        <v>2205.5812749149186</v>
      </c>
      <c r="BR8" s="2">
        <v>0.4912906661440547</v>
      </c>
      <c r="BS8" s="2">
        <v>1.0603196158219939</v>
      </c>
      <c r="BT8" s="2">
        <v>61.172291713411006</v>
      </c>
      <c r="BU8" s="2">
        <v>49.943270769181538</v>
      </c>
      <c r="BV8" s="2">
        <v>2.681248119385633</v>
      </c>
      <c r="BW8" s="2">
        <v>4.4067478759858066E-2</v>
      </c>
      <c r="BX8" s="2">
        <v>120.16630670621426</v>
      </c>
      <c r="BY8" s="2">
        <v>235.55879506891833</v>
      </c>
      <c r="BZ8" s="2">
        <v>0.64913275528879322</v>
      </c>
      <c r="CA8" s="2">
        <v>10.416078086824534</v>
      </c>
      <c r="CB8" s="2">
        <v>2.0280038851645181</v>
      </c>
      <c r="CC8" s="2">
        <v>34.806251745156381</v>
      </c>
      <c r="CD8" s="2">
        <v>57.794414170597342</v>
      </c>
      <c r="CE8" s="2">
        <v>4.8016931689906721E-2</v>
      </c>
      <c r="CF8" s="2">
        <v>2.9859125858954241</v>
      </c>
      <c r="CG8" s="2">
        <v>57.603022174766963</v>
      </c>
      <c r="CH8" s="2">
        <v>166.33083233538386</v>
      </c>
      <c r="CI8" s="2">
        <v>1.398134747511014</v>
      </c>
      <c r="CJ8" s="2">
        <v>34.11495388418458</v>
      </c>
      <c r="CK8" s="2">
        <v>117.31031254832787</v>
      </c>
      <c r="CL8" s="2">
        <v>57.006053677664077</v>
      </c>
      <c r="CM8" s="2">
        <v>23.022283886748081</v>
      </c>
      <c r="CN8" s="2">
        <v>31.769328194114397</v>
      </c>
      <c r="CO8" s="2">
        <v>12.117167811762121</v>
      </c>
      <c r="CP8" s="2">
        <v>16.473289640090606</v>
      </c>
      <c r="CQ8" s="2">
        <v>4.0134390017135333</v>
      </c>
      <c r="CR8" s="2">
        <v>1.4913437306784148E-2</v>
      </c>
      <c r="CS8" s="2">
        <v>1.8641796633480185E-3</v>
      </c>
      <c r="CT8" s="2">
        <v>56.007693432577369</v>
      </c>
      <c r="CU8" s="2">
        <v>25.769245962780538</v>
      </c>
      <c r="CV8" s="2">
        <v>10.857728420664872</v>
      </c>
      <c r="CW8" s="2">
        <v>134.3770613259143</v>
      </c>
      <c r="CX8" s="2">
        <v>41.262428420403161</v>
      </c>
      <c r="CY8" s="2">
        <v>19.639987971633246</v>
      </c>
      <c r="CZ8" s="2">
        <v>1.3891400806353598</v>
      </c>
      <c r="DA8" s="2">
        <v>586.54502662369521</v>
      </c>
      <c r="DB8" s="2">
        <v>0.56992142857142924</v>
      </c>
      <c r="DC8" s="2">
        <v>7.0431549980882399E-2</v>
      </c>
      <c r="DD8" s="2">
        <v>0.61915800957085543</v>
      </c>
      <c r="DE8" s="2">
        <v>0.64512497543172831</v>
      </c>
      <c r="DF8" s="2">
        <v>6.2691991780022827</v>
      </c>
      <c r="DG8" s="2">
        <v>4.0350410168179778</v>
      </c>
      <c r="DH8" s="2">
        <v>4.3229601793417007</v>
      </c>
      <c r="DI8" s="2">
        <v>7.9499997915582075</v>
      </c>
      <c r="DJ8" s="2">
        <v>15.11339512744609</v>
      </c>
      <c r="DK8" s="2">
        <v>0.19516507959468885</v>
      </c>
      <c r="DL8" s="2">
        <v>0.11898714285714299</v>
      </c>
      <c r="DM8" s="2">
        <v>0.29163758015959124</v>
      </c>
      <c r="DN8" s="2">
        <v>0.29325218267950598</v>
      </c>
      <c r="DO8" s="2">
        <v>0.23141942596928214</v>
      </c>
      <c r="DP8" s="2">
        <v>0.200291591320851</v>
      </c>
      <c r="DQ8" s="2">
        <v>40.925984259302211</v>
      </c>
      <c r="DR8" s="2">
        <v>11495.409616890689</v>
      </c>
    </row>
    <row r="9" spans="1:122" x14ac:dyDescent="0.25">
      <c r="A9" s="1" t="s">
        <v>13</v>
      </c>
      <c r="B9" s="2">
        <v>4.5968007288593249</v>
      </c>
      <c r="C9" s="2">
        <v>46.411509755902252</v>
      </c>
      <c r="D9" s="2">
        <v>18.465621753381914</v>
      </c>
      <c r="E9" s="2">
        <v>134.52533629359866</v>
      </c>
      <c r="F9" s="2">
        <v>56.197896771577788</v>
      </c>
      <c r="G9" s="2">
        <v>104.62037089625507</v>
      </c>
      <c r="H9" s="2">
        <v>113.72185629349092</v>
      </c>
      <c r="I9" s="2">
        <v>52.822922285550405</v>
      </c>
      <c r="J9" s="2">
        <v>81.850863019099833</v>
      </c>
      <c r="K9" s="2">
        <v>0.58098151051194513</v>
      </c>
      <c r="L9" s="2">
        <v>75.182722945642652</v>
      </c>
      <c r="M9" s="2">
        <v>6.4607019005350956</v>
      </c>
      <c r="N9" s="2">
        <v>65.372349580538</v>
      </c>
      <c r="O9" s="2">
        <v>760.80993373494391</v>
      </c>
      <c r="P9" s="2">
        <v>1383.1354068346307</v>
      </c>
      <c r="Q9" s="2">
        <v>1396.8454943772126</v>
      </c>
      <c r="R9" s="2">
        <v>56.913952576524316</v>
      </c>
      <c r="S9" s="2">
        <v>58.25807410149244</v>
      </c>
      <c r="T9" s="2">
        <v>23.58719195146903</v>
      </c>
      <c r="U9" s="2">
        <v>6.7555549763916156</v>
      </c>
      <c r="V9" s="2">
        <v>1273.5683364607473</v>
      </c>
      <c r="W9" s="2">
        <v>227.82137181422212</v>
      </c>
      <c r="X9" s="2">
        <v>961.09626714418812</v>
      </c>
      <c r="Y9" s="2">
        <v>12.045969328575325</v>
      </c>
      <c r="Z9" s="2">
        <v>1.4816994052551087</v>
      </c>
      <c r="AA9" s="2">
        <v>263.89145095823397</v>
      </c>
      <c r="AB9" s="2">
        <v>19.739960642879904</v>
      </c>
      <c r="AC9" s="2">
        <v>180.13421635245632</v>
      </c>
      <c r="AD9" s="2">
        <v>14.770620202618955</v>
      </c>
      <c r="AE9" s="2">
        <v>25.739809469370087</v>
      </c>
      <c r="AF9" s="2">
        <v>20.541467165502638</v>
      </c>
      <c r="AG9" s="2">
        <v>33.126415653582136</v>
      </c>
      <c r="AH9" s="2">
        <v>5959.4532594153525</v>
      </c>
      <c r="AI9" s="2">
        <v>573.45446030823177</v>
      </c>
      <c r="AJ9" s="2">
        <v>1363.0991913643736</v>
      </c>
      <c r="AK9" s="2">
        <v>1.9122533898305123</v>
      </c>
      <c r="AL9" s="2">
        <v>10.089965460311921</v>
      </c>
      <c r="AM9" s="2">
        <v>8.4885922729939836</v>
      </c>
      <c r="AN9" s="2">
        <v>7.7296012719386837</v>
      </c>
      <c r="AO9" s="2">
        <v>254.833924222881</v>
      </c>
      <c r="AP9" s="2">
        <v>508.21249029872359</v>
      </c>
      <c r="AQ9" s="2">
        <v>750.4350407416963</v>
      </c>
      <c r="AR9" s="2">
        <v>1.1728015951019326</v>
      </c>
      <c r="AS9" s="2">
        <v>450.79043248382482</v>
      </c>
      <c r="AT9" s="2">
        <v>227.83234662045632</v>
      </c>
      <c r="AU9" s="2">
        <v>5.5699331204918057</v>
      </c>
      <c r="AV9" s="2">
        <v>0.90037857142857136</v>
      </c>
      <c r="AW9" s="2">
        <v>5.1219306036410002</v>
      </c>
      <c r="AX9" s="2">
        <v>0.69078189235534304</v>
      </c>
      <c r="AY9" s="2">
        <v>3.8252265985088324E-2</v>
      </c>
      <c r="AZ9" s="2">
        <v>187.73929460953644</v>
      </c>
      <c r="BA9" s="2">
        <v>4358.1116710938022</v>
      </c>
      <c r="BB9" s="2">
        <v>39.326868257166751</v>
      </c>
      <c r="BC9" s="2">
        <v>241.26667732629267</v>
      </c>
      <c r="BD9" s="2"/>
      <c r="BE9" s="2">
        <v>95.411678109479041</v>
      </c>
      <c r="BF9" s="2">
        <v>138.77993118436561</v>
      </c>
      <c r="BG9" s="2">
        <v>510.71846055616771</v>
      </c>
      <c r="BH9" s="2">
        <v>93.014101774085503</v>
      </c>
      <c r="BI9" s="2">
        <v>405.56481758551922</v>
      </c>
      <c r="BJ9" s="2">
        <v>345.65454322582576</v>
      </c>
      <c r="BK9" s="2">
        <v>33.902472635488579</v>
      </c>
      <c r="BL9" s="2">
        <v>207.59951217283447</v>
      </c>
      <c r="BM9" s="2">
        <v>728.21142366513254</v>
      </c>
      <c r="BN9" s="2">
        <v>50.451773973357525</v>
      </c>
      <c r="BO9" s="2">
        <v>84.041874386653575</v>
      </c>
      <c r="BP9" s="2">
        <v>57.109692536911908</v>
      </c>
      <c r="BQ9" s="2">
        <v>3031.0538273892803</v>
      </c>
      <c r="BR9" s="2">
        <v>0.60216201075290432</v>
      </c>
      <c r="BS9" s="2">
        <v>1.0795060018468932</v>
      </c>
      <c r="BT9" s="2">
        <v>78.356739922407272</v>
      </c>
      <c r="BU9" s="2">
        <v>61.215927702387418</v>
      </c>
      <c r="BV9" s="2">
        <v>2.7991928613733807</v>
      </c>
      <c r="BW9" s="2">
        <v>6.6843669155814051E-2</v>
      </c>
      <c r="BX9" s="2">
        <v>185.76999540767264</v>
      </c>
      <c r="BY9" s="2">
        <v>329.89036757559631</v>
      </c>
      <c r="BZ9" s="2">
        <v>0.66078936142022004</v>
      </c>
      <c r="CA9" s="2">
        <v>17.392173671200485</v>
      </c>
      <c r="CB9" s="2">
        <v>2.1797438327837231</v>
      </c>
      <c r="CC9" s="2">
        <v>42.66117475342611</v>
      </c>
      <c r="CD9" s="2">
        <v>74.483865805702266</v>
      </c>
      <c r="CE9" s="2">
        <v>5.8854955346879234E-2</v>
      </c>
      <c r="CF9" s="2">
        <v>4.11270868575708</v>
      </c>
      <c r="CG9" s="2">
        <v>71.165569772270516</v>
      </c>
      <c r="CH9" s="2">
        <v>212.71488083790726</v>
      </c>
      <c r="CI9" s="2">
        <v>1.6938828078863502</v>
      </c>
      <c r="CJ9" s="2">
        <v>41.331305140029578</v>
      </c>
      <c r="CK9" s="2">
        <v>130.94432331918222</v>
      </c>
      <c r="CL9" s="2">
        <v>70.191904277795757</v>
      </c>
      <c r="CM9" s="2">
        <v>28.347479654920019</v>
      </c>
      <c r="CN9" s="2">
        <v>39.117769073793774</v>
      </c>
      <c r="CO9" s="2">
        <v>14.680317668348369</v>
      </c>
      <c r="CP9" s="2">
        <v>19.957891870119614</v>
      </c>
      <c r="CQ9" s="2">
        <v>4.8624035255582942</v>
      </c>
      <c r="CR9" s="2">
        <v>1.8068083284121069E-2</v>
      </c>
      <c r="CS9" s="2">
        <v>2.2585104105151336E-3</v>
      </c>
      <c r="CT9" s="2">
        <v>67.855025550078253</v>
      </c>
      <c r="CU9" s="2">
        <v>31.729830943185974</v>
      </c>
      <c r="CV9" s="2">
        <v>13.329008060368832</v>
      </c>
      <c r="CW9" s="2">
        <v>165.45930155161315</v>
      </c>
      <c r="CX9" s="2">
        <v>50.806681731227293</v>
      </c>
      <c r="CY9" s="2">
        <v>24.182837905548389</v>
      </c>
      <c r="CZ9" s="2">
        <v>1.6829854951556149</v>
      </c>
      <c r="DA9" s="2">
        <v>706.19327516850615</v>
      </c>
      <c r="DB9" s="2">
        <v>0.68724285714285704</v>
      </c>
      <c r="DC9" s="2">
        <v>8.4830477358985815E-2</v>
      </c>
      <c r="DD9" s="2">
        <v>0.7457731347166775</v>
      </c>
      <c r="DE9" s="2">
        <v>0.8751338105546429</v>
      </c>
      <c r="DF9" s="2">
        <v>7.609267266342969</v>
      </c>
      <c r="DG9" s="2">
        <v>5.1785348970939244</v>
      </c>
      <c r="DH9" s="2">
        <v>5.5480477284274103</v>
      </c>
      <c r="DI9" s="2">
        <v>10.434734400240897</v>
      </c>
      <c r="DJ9" s="2">
        <v>18.343947857025796</v>
      </c>
      <c r="DK9" s="2">
        <v>0.23506853434799352</v>
      </c>
      <c r="DL9" s="2">
        <v>0.16616428571428574</v>
      </c>
      <c r="DM9" s="2">
        <v>0.35126671676607718</v>
      </c>
      <c r="DN9" s="2">
        <v>0.35316892666865363</v>
      </c>
      <c r="DO9" s="2">
        <v>0.27869508074850069</v>
      </c>
      <c r="DP9" s="2">
        <v>0.25705240440590321</v>
      </c>
      <c r="DQ9" s="2">
        <v>51.148928377555571</v>
      </c>
      <c r="DR9" s="2">
        <v>15409.376143592941</v>
      </c>
    </row>
    <row r="10" spans="1:122" x14ac:dyDescent="0.25">
      <c r="A10" s="1" t="s">
        <v>223</v>
      </c>
      <c r="B10" s="2">
        <v>8.5090500000000083E-2</v>
      </c>
      <c r="C10" s="2">
        <v>2.2285395000000019</v>
      </c>
      <c r="D10" s="2">
        <v>0.16186500000000015</v>
      </c>
      <c r="E10" s="2">
        <v>1.9931670000000019</v>
      </c>
      <c r="F10" s="2">
        <v>1.0357875000000007</v>
      </c>
      <c r="G10" s="2">
        <v>1.7852670000000015</v>
      </c>
      <c r="H10" s="2">
        <v>2.0928105000000015</v>
      </c>
      <c r="I10" s="2">
        <v>0.97713000000000083</v>
      </c>
      <c r="J10" s="2">
        <v>1.4039190000000012</v>
      </c>
      <c r="K10" s="2">
        <v>5.4945000000000055E-3</v>
      </c>
      <c r="L10" s="2">
        <v>0.78007050000000067</v>
      </c>
      <c r="M10" s="2">
        <v>5.8954500000000055E-2</v>
      </c>
      <c r="N10" s="2">
        <v>1.2028500000000011</v>
      </c>
      <c r="O10" s="2">
        <v>13.810945500000011</v>
      </c>
      <c r="P10" s="2">
        <v>0.4822500000000004</v>
      </c>
      <c r="Q10" s="2">
        <v>0.47250000000000042</v>
      </c>
      <c r="R10" s="2">
        <v>0.49275000000000035</v>
      </c>
      <c r="S10" s="2">
        <v>0.38160000000000038</v>
      </c>
      <c r="T10" s="2">
        <v>0.15450000000000014</v>
      </c>
      <c r="U10" s="2">
        <v>4.4250000000000039E-2</v>
      </c>
      <c r="V10" s="2">
        <v>0.43080000000000035</v>
      </c>
      <c r="W10" s="2">
        <v>0.69540000000000057</v>
      </c>
      <c r="X10" s="2">
        <v>0.33510000000000023</v>
      </c>
      <c r="Y10" s="2">
        <v>4.2000000000000041E-3</v>
      </c>
      <c r="Z10" s="2">
        <v>6.000000000000006E-4</v>
      </c>
      <c r="AA10" s="2">
        <v>0.80550000000000066</v>
      </c>
      <c r="AB10" s="2">
        <v>0.12930000000000011</v>
      </c>
      <c r="AC10" s="2">
        <v>7.6000000000000005</v>
      </c>
      <c r="AD10" s="2">
        <v>6.45</v>
      </c>
      <c r="AE10" s="2">
        <v>11.24</v>
      </c>
      <c r="AF10" s="2">
        <v>0.13455000000000011</v>
      </c>
      <c r="AG10" s="2">
        <v>1.155000000000001E-2</v>
      </c>
      <c r="AH10" s="2">
        <v>29.864850000000008</v>
      </c>
      <c r="AI10" s="2">
        <v>6.4249500000000053</v>
      </c>
      <c r="AJ10" s="2">
        <v>10.48425000000001</v>
      </c>
      <c r="AK10" s="2">
        <v>0.26505000000000029</v>
      </c>
      <c r="AL10" s="2">
        <v>1.2453300000000012</v>
      </c>
      <c r="AM10" s="2">
        <v>1.0477950000000011</v>
      </c>
      <c r="AN10" s="2">
        <v>0.67224000000000061</v>
      </c>
      <c r="AO10" s="2">
        <v>1.9600500000000016</v>
      </c>
      <c r="AP10" s="2">
        <v>10.67349000000001</v>
      </c>
      <c r="AQ10" s="2">
        <v>8.4078300000000077</v>
      </c>
      <c r="AR10" s="2">
        <v>1.3140000000000004E-2</v>
      </c>
      <c r="AS10" s="2">
        <v>2.4572700000000025</v>
      </c>
      <c r="AT10" s="2">
        <v>4.7849400000000042</v>
      </c>
      <c r="AU10" s="2">
        <v>0.68739000000000061</v>
      </c>
      <c r="AV10" s="2">
        <v>3.4950000000000023E-2</v>
      </c>
      <c r="AW10" s="2">
        <v>0.63210000000000044</v>
      </c>
      <c r="AX10" s="2">
        <v>8.5260000000000058E-2</v>
      </c>
      <c r="AY10" s="2">
        <v>4.7250000000000035E-3</v>
      </c>
      <c r="AZ10" s="2">
        <v>2.1034200000000021</v>
      </c>
      <c r="BA10" s="2">
        <v>51.984180000000045</v>
      </c>
      <c r="BB10" s="2">
        <v>0.23490000000000022</v>
      </c>
      <c r="BC10" s="2">
        <v>1.2952500000000011</v>
      </c>
      <c r="BD10" s="2">
        <v>1.6195500000000014</v>
      </c>
      <c r="BE10" s="2">
        <v>1.2550500000000011</v>
      </c>
      <c r="BF10" s="2">
        <v>1.4049000000000011</v>
      </c>
      <c r="BG10" s="2">
        <v>6.6357000000000061</v>
      </c>
      <c r="BH10" s="2">
        <v>0.4993500000000004</v>
      </c>
      <c r="BI10" s="2">
        <v>5.8030500000000051</v>
      </c>
      <c r="BJ10" s="2">
        <v>2.0646000000000018</v>
      </c>
      <c r="BK10" s="2">
        <v>0.20250000000000018</v>
      </c>
      <c r="BL10" s="2">
        <v>2.5941000000000023</v>
      </c>
      <c r="BM10" s="2">
        <v>12.32115000000001</v>
      </c>
      <c r="BN10" s="2">
        <v>0.86595000000000077</v>
      </c>
      <c r="BO10" s="2">
        <v>1.0347000000000011</v>
      </c>
      <c r="BP10" s="2">
        <v>0.78555000000000064</v>
      </c>
      <c r="BQ10" s="2">
        <v>38.616300000000031</v>
      </c>
      <c r="BR10" s="2">
        <v>1.5327000000000014E-2</v>
      </c>
      <c r="BS10" s="2">
        <v>1.5760500000000014E-2</v>
      </c>
      <c r="BT10" s="2">
        <v>1.6260000000000014</v>
      </c>
      <c r="BU10" s="2">
        <v>1.5600000000000014</v>
      </c>
      <c r="BV10" s="2">
        <v>3.3045000000000026E-2</v>
      </c>
      <c r="BW10" s="2">
        <v>9.6000000000000089E-4</v>
      </c>
      <c r="BX10" s="2">
        <v>3.7500000000000036</v>
      </c>
      <c r="BY10" s="2">
        <v>7.0010925000000057</v>
      </c>
      <c r="BZ10" s="2">
        <v>9.5947500000000095E-3</v>
      </c>
      <c r="CA10" s="2">
        <v>0.1964400000000002</v>
      </c>
      <c r="CB10" s="2">
        <v>2.5800000000000021E-2</v>
      </c>
      <c r="CC10" s="2">
        <v>1.085940000000001</v>
      </c>
      <c r="CD10" s="2">
        <v>1.5958800000000013</v>
      </c>
      <c r="CE10" s="2">
        <v>1.5000000000000013E-3</v>
      </c>
      <c r="CF10" s="2">
        <v>4.695000000000004E-2</v>
      </c>
      <c r="CG10" s="2">
        <v>1.4716800000000019</v>
      </c>
      <c r="CH10" s="2">
        <v>4.4337847500000045</v>
      </c>
      <c r="CI10" s="2">
        <v>4.500000000000004E-2</v>
      </c>
      <c r="CJ10" s="2">
        <v>1.0980150000000011</v>
      </c>
      <c r="CK10" s="2">
        <v>0.73104000000000058</v>
      </c>
      <c r="CL10" s="2">
        <v>0.32436000000000031</v>
      </c>
      <c r="CM10" s="2">
        <v>0.13099500000000014</v>
      </c>
      <c r="CN10" s="2">
        <v>0.18076500000000018</v>
      </c>
      <c r="CO10" s="2">
        <v>0.39000000000000035</v>
      </c>
      <c r="CP10" s="2">
        <v>0.53020500000000059</v>
      </c>
      <c r="CQ10" s="2">
        <v>0.12917550000000014</v>
      </c>
      <c r="CR10" s="2">
        <v>4.8000000000000045E-4</v>
      </c>
      <c r="CS10" s="2">
        <v>6.0000000000000056E-5</v>
      </c>
      <c r="CT10" s="2">
        <v>1.8026490000000015</v>
      </c>
      <c r="CU10" s="2">
        <v>0.14662500000000014</v>
      </c>
      <c r="CV10" s="2">
        <v>4.7805000000000042E-2</v>
      </c>
      <c r="CW10" s="2">
        <v>0.76459500000000069</v>
      </c>
      <c r="CX10" s="2">
        <v>0.23478000000000021</v>
      </c>
      <c r="CY10" s="2">
        <v>0.1117500000000001</v>
      </c>
      <c r="CZ10" s="2">
        <v>4.4710500000000042E-2</v>
      </c>
      <c r="DA10" s="2">
        <v>6.7130100000000059</v>
      </c>
      <c r="DB10" s="2">
        <v>8.7600000000000081E-2</v>
      </c>
      <c r="DC10" s="2">
        <v>1.0470000000000009E-2</v>
      </c>
      <c r="DD10" s="2">
        <v>9.2055000000000095E-2</v>
      </c>
      <c r="DE10" s="2">
        <v>7.6110000000000066E-2</v>
      </c>
      <c r="DF10" s="2">
        <v>0.15981000000000015</v>
      </c>
      <c r="DG10" s="2">
        <v>5.8020000000000051E-2</v>
      </c>
      <c r="DH10" s="2">
        <v>6.2160000000000055E-2</v>
      </c>
      <c r="DI10" s="2">
        <v>5.6880000000000049E-2</v>
      </c>
      <c r="DJ10" s="2">
        <v>0.38526000000000038</v>
      </c>
      <c r="DK10" s="2">
        <v>2.9010000000000025E-2</v>
      </c>
      <c r="DL10" s="2">
        <v>6.4500000000000052E-3</v>
      </c>
      <c r="DM10" s="2">
        <v>4.3350000000000034E-2</v>
      </c>
      <c r="DN10" s="2">
        <v>4.3590000000000038E-2</v>
      </c>
      <c r="DO10" s="2">
        <v>3.4425000000000032E-2</v>
      </c>
      <c r="DP10" s="2">
        <v>2.8800000000000028E-3</v>
      </c>
      <c r="DQ10" s="2">
        <v>1.148070000000001</v>
      </c>
      <c r="DR10" s="2">
        <v>153.5722327500001</v>
      </c>
    </row>
    <row r="11" spans="1:122" x14ac:dyDescent="0.25">
      <c r="A11" s="1" t="s">
        <v>14</v>
      </c>
      <c r="B11" s="2">
        <v>5.3162551685357498</v>
      </c>
      <c r="C11" s="2">
        <v>97.354664101678111</v>
      </c>
      <c r="D11" s="2">
        <v>18.691899958378421</v>
      </c>
      <c r="E11" s="2">
        <v>136.16262117787494</v>
      </c>
      <c r="F11" s="2">
        <v>64.688977841435388</v>
      </c>
      <c r="G11" s="2">
        <v>120.6110487047325</v>
      </c>
      <c r="H11" s="2">
        <v>131.05362101322982</v>
      </c>
      <c r="I11" s="2">
        <v>61.096352731942126</v>
      </c>
      <c r="J11" s="2">
        <v>94.429572737347229</v>
      </c>
      <c r="K11" s="2">
        <v>0.59882740259261003</v>
      </c>
      <c r="L11" s="2">
        <v>75.25020538629137</v>
      </c>
      <c r="M11" s="2">
        <v>6.7058096531089859</v>
      </c>
      <c r="N11" s="2">
        <v>75.342578460954783</v>
      </c>
      <c r="O11" s="2">
        <v>887.3024343381021</v>
      </c>
      <c r="P11" s="2">
        <v>2023.5249073752227</v>
      </c>
      <c r="Q11" s="2">
        <v>2043.9652128006451</v>
      </c>
      <c r="R11" s="2">
        <v>65.964368836568212</v>
      </c>
      <c r="S11" s="2">
        <v>65.064225236100242</v>
      </c>
      <c r="T11" s="2">
        <v>26.342827041345615</v>
      </c>
      <c r="U11" s="2">
        <v>7.5447902691232587</v>
      </c>
      <c r="V11" s="2">
        <v>1863.5771717979212</v>
      </c>
      <c r="W11" s="2">
        <v>301.82509892490157</v>
      </c>
      <c r="X11" s="2">
        <v>1406.0823151092527</v>
      </c>
      <c r="Y11" s="2">
        <v>17.623234030017496</v>
      </c>
      <c r="Z11" s="2">
        <v>2.165536617506119</v>
      </c>
      <c r="AA11" s="2">
        <v>349.61190276676473</v>
      </c>
      <c r="AB11" s="2">
        <v>22.046132921980501</v>
      </c>
      <c r="AC11" s="2">
        <v>261.91804094885049</v>
      </c>
      <c r="AD11" s="2">
        <v>16.496236351133906</v>
      </c>
      <c r="AE11" s="2">
        <v>28.746929703371332</v>
      </c>
      <c r="AF11" s="2">
        <v>22.941277530181566</v>
      </c>
      <c r="AG11" s="2">
        <v>48.46389358254811</v>
      </c>
      <c r="AH11" s="2">
        <v>8573.9041018434345</v>
      </c>
      <c r="AI11" s="2">
        <v>702.83025289944032</v>
      </c>
      <c r="AJ11" s="2">
        <v>1597.7900138834664</v>
      </c>
      <c r="AK11" s="2">
        <v>2.0619991525423762</v>
      </c>
      <c r="AL11" s="2">
        <v>11.835174974593437</v>
      </c>
      <c r="AM11" s="2">
        <v>9.9571572585168937</v>
      </c>
      <c r="AN11" s="2">
        <v>6.388359860976732</v>
      </c>
      <c r="AO11" s="2">
        <v>298.70980916253308</v>
      </c>
      <c r="AP11" s="2">
        <v>585.23151357131769</v>
      </c>
      <c r="AQ11" s="2">
        <v>919.7390306905894</v>
      </c>
      <c r="AR11" s="2">
        <v>1.4373947693131683</v>
      </c>
      <c r="AS11" s="2">
        <v>574.45045214369827</v>
      </c>
      <c r="AT11" s="2">
        <v>262.36007890089752</v>
      </c>
      <c r="AU11" s="2">
        <v>6.5334163550932915</v>
      </c>
      <c r="AV11" s="2">
        <v>1.1782419254658376</v>
      </c>
      <c r="AW11" s="2">
        <v>6.0079296796456365</v>
      </c>
      <c r="AX11" s="2">
        <v>0.81020557663719062</v>
      </c>
      <c r="AY11" s="2">
        <v>4.4864628008552634E-2</v>
      </c>
      <c r="AZ11" s="2">
        <v>230.09474167950583</v>
      </c>
      <c r="BA11" s="2">
        <v>5217.4606371122418</v>
      </c>
      <c r="BB11" s="2">
        <v>48.206844602793382</v>
      </c>
      <c r="BC11" s="2">
        <v>296.335402145942</v>
      </c>
      <c r="BD11" s="2"/>
      <c r="BE11" s="2">
        <v>106.50681918547595</v>
      </c>
      <c r="BF11" s="2">
        <v>188.03323551263</v>
      </c>
      <c r="BG11" s="2">
        <v>559.35878891149378</v>
      </c>
      <c r="BH11" s="2">
        <v>114.24441849957624</v>
      </c>
      <c r="BI11" s="2">
        <v>483.4438935125537</v>
      </c>
      <c r="BJ11" s="2">
        <v>423.70307095328741</v>
      </c>
      <c r="BK11" s="2">
        <v>41.557624657580504</v>
      </c>
      <c r="BL11" s="2">
        <v>248.98891512754159</v>
      </c>
      <c r="BM11" s="2">
        <v>860.34286555084987</v>
      </c>
      <c r="BN11" s="2">
        <v>73.486777477919517</v>
      </c>
      <c r="BO11" s="2">
        <v>87.807342983316985</v>
      </c>
      <c r="BP11" s="2">
        <v>66.663823601570158</v>
      </c>
      <c r="BQ11" s="2">
        <v>3598.6798227225308</v>
      </c>
      <c r="BR11" s="2">
        <v>0.69572600250797612</v>
      </c>
      <c r="BS11" s="2">
        <v>1.0922159679203705</v>
      </c>
      <c r="BT11" s="2">
        <v>89.739525561061456</v>
      </c>
      <c r="BU11" s="2">
        <v>70.729647289143088</v>
      </c>
      <c r="BV11" s="2">
        <v>2.8700204018303528</v>
      </c>
      <c r="BW11" s="2">
        <v>6.7604310564426673E-2</v>
      </c>
      <c r="BX11" s="2">
        <v>213.58834597447236</v>
      </c>
      <c r="BY11" s="2">
        <v>378.7830855075</v>
      </c>
      <c r="BZ11" s="2">
        <v>0.66848218400910053</v>
      </c>
      <c r="CA11" s="2">
        <v>17.501622884419934</v>
      </c>
      <c r="CB11" s="2">
        <v>2.2442912047727188</v>
      </c>
      <c r="CC11" s="2">
        <v>49.289950372093422</v>
      </c>
      <c r="CD11" s="2">
        <v>88.2371461704181</v>
      </c>
      <c r="CE11" s="2">
        <v>6.8001927898897474E-2</v>
      </c>
      <c r="CF11" s="2">
        <v>4.1893693048020513</v>
      </c>
      <c r="CG11" s="2">
        <v>83.207547975809149</v>
      </c>
      <c r="CH11" s="2">
        <v>245.40641202422339</v>
      </c>
      <c r="CI11" s="2">
        <v>1.9350277016845563</v>
      </c>
      <c r="CJ11" s="2">
        <v>47.215320930337072</v>
      </c>
      <c r="CK11" s="2">
        <v>146.16290279215468</v>
      </c>
      <c r="CL11" s="2">
        <v>86.427723167823601</v>
      </c>
      <c r="CM11" s="2">
        <v>34.904425935285033</v>
      </c>
      <c r="CN11" s="2">
        <v>48.165949495719666</v>
      </c>
      <c r="CO11" s="2">
        <v>16.770240081266156</v>
      </c>
      <c r="CP11" s="2">
        <v>22.799141390481342</v>
      </c>
      <c r="CQ11" s="2">
        <v>5.5546260195322983</v>
      </c>
      <c r="CR11" s="2">
        <v>2.0640295484635269E-2</v>
      </c>
      <c r="CS11" s="2">
        <v>2.5800369355794086E-3</v>
      </c>
      <c r="CT11" s="2">
        <v>77.515016698088075</v>
      </c>
      <c r="CU11" s="2">
        <v>39.069135865957989</v>
      </c>
      <c r="CV11" s="2">
        <v>16.362764750612374</v>
      </c>
      <c r="CW11" s="2">
        <v>203.73105498674951</v>
      </c>
      <c r="CX11" s="2">
        <v>62.558579496058762</v>
      </c>
      <c r="CY11" s="2">
        <v>29.776476951548545</v>
      </c>
      <c r="CZ11" s="2">
        <v>1.9225790234703857</v>
      </c>
      <c r="DA11" s="2">
        <v>840.89418561919013</v>
      </c>
      <c r="DB11" s="2">
        <v>0.80674138438880716</v>
      </c>
      <c r="DC11" s="2">
        <v>9.9503169428178287E-2</v>
      </c>
      <c r="DD11" s="2">
        <v>0.87479527143455793</v>
      </c>
      <c r="DE11" s="2">
        <v>0.723280478726257</v>
      </c>
      <c r="DF11" s="2">
        <v>8.7624430419508776</v>
      </c>
      <c r="DG11" s="2">
        <v>6.3468527028576922</v>
      </c>
      <c r="DH11" s="2">
        <v>6.7997305068878688</v>
      </c>
      <c r="DI11" s="2">
        <v>13.297171950145305</v>
      </c>
      <c r="DJ11" s="2">
        <v>21.123952232914057</v>
      </c>
      <c r="DK11" s="2">
        <v>0.27573052919195273</v>
      </c>
      <c r="DL11" s="2">
        <v>0.21744378881987564</v>
      </c>
      <c r="DM11" s="2">
        <v>0.41202934917360917</v>
      </c>
      <c r="DN11" s="2">
        <v>0.4142254408352703</v>
      </c>
      <c r="DO11" s="2">
        <v>0.32687086120516923</v>
      </c>
      <c r="DP11" s="2">
        <v>0.31504542889055764</v>
      </c>
      <c r="DQ11" s="2">
        <v>60.795816136850036</v>
      </c>
      <c r="DR11" s="2">
        <v>19803.226495304079</v>
      </c>
    </row>
    <row r="12" spans="1:122" x14ac:dyDescent="0.25">
      <c r="A12" s="1" t="s">
        <v>15</v>
      </c>
      <c r="B12" s="2">
        <v>5.9493717237165598</v>
      </c>
      <c r="C12" s="2">
        <v>100.8575519252302</v>
      </c>
      <c r="D12" s="2">
        <v>18.849196112475507</v>
      </c>
      <c r="E12" s="2">
        <v>137.77445407557957</v>
      </c>
      <c r="F12" s="2">
        <v>71.977880723326109</v>
      </c>
      <c r="G12" s="2">
        <v>134.25268614173135</v>
      </c>
      <c r="H12" s="2">
        <v>145.76531972514013</v>
      </c>
      <c r="I12" s="2">
        <v>67.847269357849697</v>
      </c>
      <c r="J12" s="2">
        <v>104.52598124003012</v>
      </c>
      <c r="K12" s="2">
        <v>0.60292211173253651</v>
      </c>
      <c r="L12" s="2">
        <v>52.0047</v>
      </c>
      <c r="M12" s="2">
        <v>6.6830111419662463</v>
      </c>
      <c r="N12" s="2">
        <v>83.658614955750124</v>
      </c>
      <c r="O12" s="2">
        <v>930.748959234528</v>
      </c>
      <c r="P12" s="2">
        <v>2954.6018451624063</v>
      </c>
      <c r="Q12" s="2">
        <v>2985.1766190838844</v>
      </c>
      <c r="R12" s="2">
        <v>75.548198675689918</v>
      </c>
      <c r="S12" s="2">
        <v>72.665522691309391</v>
      </c>
      <c r="T12" s="2">
        <v>29.420396372660644</v>
      </c>
      <c r="U12" s="2">
        <v>8.4262300290629994</v>
      </c>
      <c r="V12" s="2">
        <v>2721.7229365107669</v>
      </c>
      <c r="W12" s="2">
        <v>395.05527121013085</v>
      </c>
      <c r="X12" s="2">
        <v>2053.0577051610621</v>
      </c>
      <c r="Y12" s="2">
        <v>25.73214670747975</v>
      </c>
      <c r="Z12" s="2">
        <v>3.1577934889738795</v>
      </c>
      <c r="AA12" s="2">
        <v>457.60284866229563</v>
      </c>
      <c r="AB12" s="2">
        <v>24.621729779838322</v>
      </c>
      <c r="AC12" s="2">
        <v>380.83303418744561</v>
      </c>
      <c r="AD12" s="2">
        <v>18.42345209744283</v>
      </c>
      <c r="AE12" s="2">
        <v>32.105364585311222</v>
      </c>
      <c r="AF12" s="2">
        <v>25.621451986676302</v>
      </c>
      <c r="AG12" s="2">
        <v>70.76340344556931</v>
      </c>
      <c r="AH12" s="2">
        <v>12334.535949838006</v>
      </c>
      <c r="AI12" s="2">
        <v>837.71181375141157</v>
      </c>
      <c r="AJ12" s="2">
        <v>1841.2186095535092</v>
      </c>
      <c r="AK12" s="2">
        <v>5.1819619703389819</v>
      </c>
      <c r="AL12" s="2">
        <v>13.613565639323078</v>
      </c>
      <c r="AM12" s="2">
        <v>11.453640183017601</v>
      </c>
      <c r="AN12" s="2">
        <v>7.3482400795352909</v>
      </c>
      <c r="AO12" s="2">
        <v>344.21923701317257</v>
      </c>
      <c r="AP12" s="2">
        <v>652.17077545412951</v>
      </c>
      <c r="AQ12" s="2">
        <v>1096.2479893249802</v>
      </c>
      <c r="AR12" s="2">
        <v>1.7132480770579601</v>
      </c>
      <c r="AS12" s="2">
        <v>719.06220095557649</v>
      </c>
      <c r="AT12" s="2">
        <v>292.36904052015626</v>
      </c>
      <c r="AU12" s="2">
        <v>7.5152147302566066</v>
      </c>
      <c r="AV12" s="2">
        <v>1.4802673102889536</v>
      </c>
      <c r="AW12" s="2">
        <v>6.9107707237301712</v>
      </c>
      <c r="AX12" s="2">
        <v>0.93190096622118246</v>
      </c>
      <c r="AY12" s="2">
        <v>5.160288468365825E-2</v>
      </c>
      <c r="AZ12" s="2">
        <v>274.25268418913674</v>
      </c>
      <c r="BA12" s="2">
        <v>6113.4527633265243</v>
      </c>
      <c r="BB12" s="2">
        <v>56.854416467402046</v>
      </c>
      <c r="BC12" s="2">
        <v>350.12263737836895</v>
      </c>
      <c r="BD12" s="2"/>
      <c r="BE12" s="2">
        <v>111.07418302257115</v>
      </c>
      <c r="BF12" s="2">
        <v>206.90788261515601</v>
      </c>
      <c r="BG12" s="2">
        <v>586.76997086360109</v>
      </c>
      <c r="BH12" s="2">
        <v>134.980690194857</v>
      </c>
      <c r="BI12" s="2">
        <v>555.58156959466965</v>
      </c>
      <c r="BJ12" s="2">
        <v>499.70893247593978</v>
      </c>
      <c r="BK12" s="2">
        <v>49.012427989139695</v>
      </c>
      <c r="BL12" s="2">
        <v>287.81177715330557</v>
      </c>
      <c r="BM12" s="2">
        <v>980.28405425949325</v>
      </c>
      <c r="BN12" s="2">
        <v>76.638132973503431</v>
      </c>
      <c r="BO12" s="2">
        <v>91.572811579980382</v>
      </c>
      <c r="BP12" s="2">
        <v>69.5225883218842</v>
      </c>
      <c r="BQ12" s="2">
        <v>4056.8420748898725</v>
      </c>
      <c r="BR12" s="2">
        <v>0.7749484497137803</v>
      </c>
      <c r="BS12" s="2">
        <v>1.1047678518073578</v>
      </c>
      <c r="BT12" s="2">
        <v>103.19655476750754</v>
      </c>
      <c r="BU12" s="2">
        <v>78.785777963118917</v>
      </c>
      <c r="BV12" s="2">
        <v>2.8594758120474797</v>
      </c>
      <c r="BW12" s="2">
        <v>6.8355491376817928E-2</v>
      </c>
      <c r="BX12" s="2">
        <v>247.95741436416063</v>
      </c>
      <c r="BY12" s="2">
        <v>434.74729469973249</v>
      </c>
      <c r="BZ12" s="2">
        <v>0.6760793259165303</v>
      </c>
      <c r="CA12" s="2">
        <v>18.419005620319222</v>
      </c>
      <c r="CB12" s="2">
        <v>2.3125253848163583</v>
      </c>
      <c r="CC12" s="2">
        <v>54.902690090494588</v>
      </c>
      <c r="CD12" s="2">
        <v>100.46942748976929</v>
      </c>
      <c r="CE12" s="2">
        <v>7.5747561393111895E-2</v>
      </c>
      <c r="CF12" s="2">
        <v>4.226673878918076</v>
      </c>
      <c r="CG12" s="2">
        <v>94.209511876101374</v>
      </c>
      <c r="CH12" s="2">
        <v>275.29166122772858</v>
      </c>
      <c r="CI12" s="2">
        <v>2.1316506642532649</v>
      </c>
      <c r="CJ12" s="2">
        <v>52.012986758001084</v>
      </c>
      <c r="CK12" s="2">
        <v>163.15021232767924</v>
      </c>
      <c r="CL12" s="2">
        <v>106.41898675965832</v>
      </c>
      <c r="CM12" s="2">
        <v>42.978034192198308</v>
      </c>
      <c r="CN12" s="2">
        <v>59.307029663366734</v>
      </c>
      <c r="CO12" s="2">
        <v>18.474305756861629</v>
      </c>
      <c r="CP12" s="2">
        <v>25.11581867645339</v>
      </c>
      <c r="CQ12" s="2">
        <v>6.1190453417832806</v>
      </c>
      <c r="CR12" s="2">
        <v>2.2737607085368157E-2</v>
      </c>
      <c r="CS12" s="2">
        <v>2.8422008856710196E-3</v>
      </c>
      <c r="CT12" s="2">
        <v>85.391509739232959</v>
      </c>
      <c r="CU12" s="2">
        <v>48.106067127990194</v>
      </c>
      <c r="CV12" s="2">
        <v>20.087021410089392</v>
      </c>
      <c r="CW12" s="2">
        <v>250.85530022660299</v>
      </c>
      <c r="CX12" s="2">
        <v>77.028763446271356</v>
      </c>
      <c r="CY12" s="2">
        <v>36.663959089874879</v>
      </c>
      <c r="CZ12" s="2">
        <v>2.117937044979902</v>
      </c>
      <c r="DA12" s="2">
        <v>995.98420803326803</v>
      </c>
      <c r="DB12" s="2">
        <v>0.92845741007849603</v>
      </c>
      <c r="DC12" s="2">
        <v>0.11445482903624951</v>
      </c>
      <c r="DD12" s="2">
        <v>1.0062701645337926</v>
      </c>
      <c r="DE12" s="2">
        <v>0.83195667091132763</v>
      </c>
      <c r="DF12" s="2">
        <v>9.7646984843124827</v>
      </c>
      <c r="DG12" s="2">
        <v>7.5648899110276187</v>
      </c>
      <c r="DH12" s="2">
        <v>8.1046804010595803</v>
      </c>
      <c r="DI12" s="2">
        <v>16.64459257238854</v>
      </c>
      <c r="DJ12" s="2">
        <v>23.540127264039967</v>
      </c>
      <c r="DK12" s="2">
        <v>0.31716548004007061</v>
      </c>
      <c r="DL12" s="2">
        <v>0.27318237915203869</v>
      </c>
      <c r="DM12" s="2">
        <v>0.47394701925914084</v>
      </c>
      <c r="DN12" s="2">
        <v>0.47644338631927458</v>
      </c>
      <c r="DO12" s="2">
        <v>0.37596387412379584</v>
      </c>
      <c r="DP12" s="2">
        <v>0.37550642784832028</v>
      </c>
      <c r="DQ12" s="2">
        <v>70.792336274130705</v>
      </c>
      <c r="DR12" s="2">
        <v>25212.395247523811</v>
      </c>
    </row>
    <row r="13" spans="1:122" x14ac:dyDescent="0.25">
      <c r="A13" s="1" t="s">
        <v>16</v>
      </c>
      <c r="B13" s="2">
        <v>6.4720403521914136</v>
      </c>
      <c r="C13" s="2">
        <v>109.02815131793717</v>
      </c>
      <c r="D13" s="2">
        <v>18.498984919701769</v>
      </c>
      <c r="E13" s="2">
        <v>139.36623955008474</v>
      </c>
      <c r="F13" s="2">
        <v>78.310278060110278</v>
      </c>
      <c r="G13" s="2">
        <v>145.05795090900617</v>
      </c>
      <c r="H13" s="2">
        <v>158.39823988617977</v>
      </c>
      <c r="I13" s="2">
        <v>73.765671373374374</v>
      </c>
      <c r="J13" s="2">
        <v>113.02379821076292</v>
      </c>
      <c r="K13" s="2">
        <v>0.59149543044381747</v>
      </c>
      <c r="L13" s="2">
        <v>103.48935299999999</v>
      </c>
      <c r="M13" s="2">
        <v>6.4074380363022376</v>
      </c>
      <c r="N13" s="2">
        <v>90.591342094678041</v>
      </c>
      <c r="O13" s="2">
        <v>1043.0009831407729</v>
      </c>
      <c r="P13" s="2">
        <v>4309.373890586945</v>
      </c>
      <c r="Q13" s="2">
        <v>4355.1716070588391</v>
      </c>
      <c r="R13" s="2">
        <v>82.478650052428392</v>
      </c>
      <c r="S13" s="2">
        <v>81.154861505543451</v>
      </c>
      <c r="T13" s="2">
        <v>32.857510751065156</v>
      </c>
      <c r="U13" s="2">
        <v>9.4106462830720599</v>
      </c>
      <c r="V13" s="2">
        <v>3970.810430308884</v>
      </c>
      <c r="W13" s="2">
        <v>513.2820735837339</v>
      </c>
      <c r="X13" s="2">
        <v>2994.445185558704</v>
      </c>
      <c r="Y13" s="2">
        <v>37.531094536993614</v>
      </c>
      <c r="Z13" s="2">
        <v>4.5988766088760631</v>
      </c>
      <c r="AA13" s="2">
        <v>594.54804468176246</v>
      </c>
      <c r="AB13" s="2">
        <v>27.498227444095303</v>
      </c>
      <c r="AC13" s="2">
        <v>553.73734242590615</v>
      </c>
      <c r="AD13" s="2">
        <v>20.575819839259246</v>
      </c>
      <c r="AE13" s="2">
        <v>35.856157363298287</v>
      </c>
      <c r="AF13" s="2">
        <v>28.614744799714018</v>
      </c>
      <c r="AG13" s="2">
        <v>103.21050997673244</v>
      </c>
      <c r="AH13" s="2">
        <v>17755.155673365851</v>
      </c>
      <c r="AI13" s="2">
        <v>980.75484745113931</v>
      </c>
      <c r="AJ13" s="2">
        <v>2097.3460317638542</v>
      </c>
      <c r="AK13" s="2">
        <v>8.8019604079010083</v>
      </c>
      <c r="AL13" s="2">
        <v>15.425768056182633</v>
      </c>
      <c r="AM13" s="2">
        <v>12.978571621756645</v>
      </c>
      <c r="AN13" s="2">
        <v>8.326372174677255</v>
      </c>
      <c r="AO13" s="2">
        <v>392.10273405906401</v>
      </c>
      <c r="AP13" s="2">
        <v>710.99159788549832</v>
      </c>
      <c r="AQ13" s="2">
        <v>1283.4372297130894</v>
      </c>
      <c r="AR13" s="2">
        <v>2.0057928381556218</v>
      </c>
      <c r="AS13" s="2">
        <v>890.02294553141689</v>
      </c>
      <c r="AT13" s="2">
        <v>318.73849475534581</v>
      </c>
      <c r="AU13" s="2">
        <v>8.5156763218251648</v>
      </c>
      <c r="AV13" s="2">
        <v>1.8085557720532099</v>
      </c>
      <c r="AW13" s="2">
        <v>7.83077381436624</v>
      </c>
      <c r="AX13" s="2">
        <v>1.0559112344825214</v>
      </c>
      <c r="AY13" s="2">
        <v>5.8469428623547315E-2</v>
      </c>
      <c r="AZ13" s="2">
        <v>321.08255491882045</v>
      </c>
      <c r="BA13" s="2">
        <v>7061.2842877482526</v>
      </c>
      <c r="BB13" s="2">
        <v>65.312492063388746</v>
      </c>
      <c r="BC13" s="2">
        <v>402.86498098911613</v>
      </c>
      <c r="BD13" s="2"/>
      <c r="BE13" s="2">
        <v>115.64154685966635</v>
      </c>
      <c r="BF13" s="2">
        <v>225.782529717682</v>
      </c>
      <c r="BG13" s="2">
        <v>611.35315810692862</v>
      </c>
      <c r="BH13" s="2">
        <v>155.31413106111961</v>
      </c>
      <c r="BI13" s="2">
        <v>623.03786499723401</v>
      </c>
      <c r="BJ13" s="2">
        <v>574.04925974488026</v>
      </c>
      <c r="BK13" s="2">
        <v>56.30387246843857</v>
      </c>
      <c r="BL13" s="2">
        <v>324.54195177833634</v>
      </c>
      <c r="BM13" s="2">
        <v>1090.2856433507193</v>
      </c>
      <c r="BN13" s="2">
        <v>79.789488469087331</v>
      </c>
      <c r="BO13" s="2">
        <v>95.338280176643778</v>
      </c>
      <c r="BP13" s="2">
        <v>72.381353042198228</v>
      </c>
      <c r="BQ13" s="2">
        <v>4491.9965528254397</v>
      </c>
      <c r="BR13" s="2">
        <v>0.84228750526969942</v>
      </c>
      <c r="BS13" s="2">
        <v>1.1171636196797192</v>
      </c>
      <c r="BT13" s="2">
        <v>113.22829339036424</v>
      </c>
      <c r="BU13" s="2">
        <v>85.634098749672631</v>
      </c>
      <c r="BV13" s="2">
        <v>2.4442275220048195</v>
      </c>
      <c r="BW13" s="2">
        <v>6.9097329260629725E-2</v>
      </c>
      <c r="BX13" s="2">
        <v>272.61430217378512</v>
      </c>
      <c r="BY13" s="2">
        <v>475.94947029003686</v>
      </c>
      <c r="BZ13" s="2">
        <v>0.68358197718591596</v>
      </c>
      <c r="CA13" s="2">
        <v>18.772073449228419</v>
      </c>
      <c r="CB13" s="2">
        <v>2.378959417836473</v>
      </c>
      <c r="CC13" s="2">
        <v>84.314679051433444</v>
      </c>
      <c r="CD13" s="2">
        <v>111.30936288362741</v>
      </c>
      <c r="CE13" s="2">
        <v>0.11603309759563048</v>
      </c>
      <c r="CF13" s="2">
        <v>4.056914613274496</v>
      </c>
      <c r="CG13" s="2">
        <v>103.43923825825732</v>
      </c>
      <c r="CH13" s="2">
        <v>325.07084274843908</v>
      </c>
      <c r="CI13" s="2">
        <v>2.291971659653016</v>
      </c>
      <c r="CJ13" s="2">
        <v>55.924872486086819</v>
      </c>
      <c r="CK13" s="2">
        <v>182.11181684327869</v>
      </c>
      <c r="CL13" s="2">
        <v>131.03435249545655</v>
      </c>
      <c r="CM13" s="2">
        <v>52.919117662912605</v>
      </c>
      <c r="CN13" s="2">
        <v>73.025110151810338</v>
      </c>
      <c r="CO13" s="2">
        <v>19.863754383659472</v>
      </c>
      <c r="CP13" s="2">
        <v>27.004774084585062</v>
      </c>
      <c r="CQ13" s="2">
        <v>6.5792574471446272</v>
      </c>
      <c r="CR13" s="2">
        <v>2.4447697702965506E-2</v>
      </c>
      <c r="CS13" s="2">
        <v>3.0559622128706883E-3</v>
      </c>
      <c r="CT13" s="2">
        <v>91.81378711781889</v>
      </c>
      <c r="CU13" s="2">
        <v>59.233296135917854</v>
      </c>
      <c r="CV13" s="2">
        <v>24.658939688923237</v>
      </c>
      <c r="CW13" s="2">
        <v>308.87967303694535</v>
      </c>
      <c r="CX13" s="2">
        <v>94.845989884336177</v>
      </c>
      <c r="CY13" s="2">
        <v>45.144558180315911</v>
      </c>
      <c r="CZ13" s="2">
        <v>2.2772266419759153</v>
      </c>
      <c r="DA13" s="2">
        <v>1177.6360015607363</v>
      </c>
      <c r="DB13" s="2">
        <v>1.0524320836675805</v>
      </c>
      <c r="DC13" s="2">
        <v>0.12969075791013798</v>
      </c>
      <c r="DD13" s="2">
        <v>1.1402444281952175</v>
      </c>
      <c r="DE13" s="2">
        <v>0.94269931306480692</v>
      </c>
      <c r="DF13" s="2">
        <v>10.645399701323699</v>
      </c>
      <c r="DG13" s="2">
        <v>8.8566286506688918</v>
      </c>
      <c r="DH13" s="2">
        <v>9.4885907777590202</v>
      </c>
      <c r="DI13" s="2">
        <v>20.601930248538821</v>
      </c>
      <c r="DJ13" s="2">
        <v>25.663266935310485</v>
      </c>
      <c r="DK13" s="2">
        <v>0.35938807677759066</v>
      </c>
      <c r="DL13" s="2">
        <v>0.33376780342612894</v>
      </c>
      <c r="DM13" s="2">
        <v>0.53704167829896621</v>
      </c>
      <c r="DN13" s="2">
        <v>0.53984483592649679</v>
      </c>
      <c r="DO13" s="2">
        <v>0.42599155140013051</v>
      </c>
      <c r="DP13" s="2">
        <v>0.43962582754095847</v>
      </c>
      <c r="DQ13" s="2">
        <v>81.156542669808942</v>
      </c>
      <c r="DR13" s="2">
        <v>32411.250354349344</v>
      </c>
    </row>
    <row r="14" spans="1:122" x14ac:dyDescent="0.25">
      <c r="A14" s="1" t="s">
        <v>17</v>
      </c>
      <c r="B14" s="2">
        <v>6.9249713201568364</v>
      </c>
      <c r="C14" s="2">
        <v>139.34184203514312</v>
      </c>
      <c r="D14" s="2">
        <v>10.960014694282631</v>
      </c>
      <c r="E14" s="2">
        <v>140.93822694434505</v>
      </c>
      <c r="F14" s="2">
        <v>83.710653870368532</v>
      </c>
      <c r="G14" s="2">
        <v>154.13410974806172</v>
      </c>
      <c r="H14" s="2">
        <v>169.36411068129098</v>
      </c>
      <c r="I14" s="2">
        <v>78.961884674655977</v>
      </c>
      <c r="J14" s="2">
        <v>120.06614692847951</v>
      </c>
      <c r="K14" s="2">
        <v>0.43902593701891812</v>
      </c>
      <c r="L14" s="2">
        <v>103.48935299999999</v>
      </c>
      <c r="M14" s="2">
        <v>3.9303000000000003</v>
      </c>
      <c r="N14" s="2">
        <v>96.509910679295075</v>
      </c>
      <c r="O14" s="2">
        <v>1108.7705505130982</v>
      </c>
      <c r="P14" s="2">
        <v>6281.5115878721053</v>
      </c>
      <c r="Q14" s="2">
        <v>6350.1372519203696</v>
      </c>
      <c r="R14" s="2">
        <v>90.044869814479696</v>
      </c>
      <c r="S14" s="2">
        <v>90.635989421866782</v>
      </c>
      <c r="T14" s="2">
        <v>36.696174962469648</v>
      </c>
      <c r="U14" s="2">
        <v>10.510069528085968</v>
      </c>
      <c r="V14" s="2">
        <v>5789.7124404810484</v>
      </c>
      <c r="W14" s="2">
        <v>663.85134029924041</v>
      </c>
      <c r="X14" s="2">
        <v>4364.8201826769146</v>
      </c>
      <c r="Y14" s="2">
        <v>54.706788323613985</v>
      </c>
      <c r="Z14" s="2">
        <v>6.6928694158466406</v>
      </c>
      <c r="AA14" s="2">
        <v>768.95636268484054</v>
      </c>
      <c r="AB14" s="2">
        <v>30.710779434610519</v>
      </c>
      <c r="AC14" s="2">
        <v>805.14298096835989</v>
      </c>
      <c r="AD14" s="2">
        <v>22.979643544459147</v>
      </c>
      <c r="AE14" s="2">
        <v>40.045146269724157</v>
      </c>
      <c r="AF14" s="2">
        <v>31.957736836247832</v>
      </c>
      <c r="AG14" s="2">
        <v>150.44366788993847</v>
      </c>
      <c r="AH14" s="2">
        <v>25589.555882344219</v>
      </c>
      <c r="AI14" s="2">
        <v>1134.5835469302817</v>
      </c>
      <c r="AJ14" s="2">
        <v>2369.99878468518</v>
      </c>
      <c r="AK14" s="2">
        <v>13.002135042419926</v>
      </c>
      <c r="AL14" s="2">
        <v>17.272424811321009</v>
      </c>
      <c r="AM14" s="2">
        <v>14.532492233478205</v>
      </c>
      <c r="AN14" s="2">
        <v>9.3231030200125762</v>
      </c>
      <c r="AO14" s="2">
        <v>443.07567235826946</v>
      </c>
      <c r="AP14" s="2">
        <v>763.295620271502</v>
      </c>
      <c r="AQ14" s="2">
        <v>1484.7408280822156</v>
      </c>
      <c r="AR14" s="2">
        <v>2.3203959262973086</v>
      </c>
      <c r="AS14" s="2">
        <v>1093.6942879774399</v>
      </c>
      <c r="AT14" s="2">
        <v>342.1864587179939</v>
      </c>
      <c r="AU14" s="2">
        <v>9.535155820758721</v>
      </c>
      <c r="AV14" s="2">
        <v>2.1653910565795749</v>
      </c>
      <c r="AW14" s="2">
        <v>8.7682651130570157</v>
      </c>
      <c r="AX14" s="2">
        <v>1.1822803752983384</v>
      </c>
      <c r="AY14" s="2">
        <v>6.5466697912527821E-2</v>
      </c>
      <c r="AZ14" s="2">
        <v>371.44347026577532</v>
      </c>
      <c r="BA14" s="2">
        <v>8081.1857793857926</v>
      </c>
      <c r="BB14" s="2">
        <v>73.616057575644035</v>
      </c>
      <c r="BC14" s="2">
        <v>454.75534849959462</v>
      </c>
      <c r="BD14" s="2"/>
      <c r="BE14" s="2">
        <v>120.20891069676154</v>
      </c>
      <c r="BF14" s="2">
        <v>244.65717682020801</v>
      </c>
      <c r="BG14" s="2">
        <v>635.55962016682247</v>
      </c>
      <c r="BH14" s="2">
        <v>175.31911466764916</v>
      </c>
      <c r="BI14" s="2">
        <v>686.67709040661987</v>
      </c>
      <c r="BJ14" s="2">
        <v>647.03155585642685</v>
      </c>
      <c r="BK14" s="2">
        <v>63.462118599693135</v>
      </c>
      <c r="BL14" s="2">
        <v>359.56580623219793</v>
      </c>
      <c r="BM14" s="2">
        <v>1192.1827542888273</v>
      </c>
      <c r="BN14" s="2">
        <v>82.940843964671245</v>
      </c>
      <c r="BO14" s="2">
        <v>99.103748773307174</v>
      </c>
      <c r="BP14" s="2">
        <v>75.24011776251227</v>
      </c>
      <c r="BQ14" s="2">
        <v>4910.3202643109362</v>
      </c>
      <c r="BR14" s="2">
        <v>1.3100278930363713</v>
      </c>
      <c r="BS14" s="2">
        <v>1.1294052132547494</v>
      </c>
      <c r="BT14" s="2">
        <v>122.85397827741586</v>
      </c>
      <c r="BU14" s="2">
        <v>133.44498414626665</v>
      </c>
      <c r="BV14" s="2">
        <v>2.2029999999999998</v>
      </c>
      <c r="BW14" s="2">
        <v>6.9829940419994241E-2</v>
      </c>
      <c r="BX14" s="2">
        <v>292.37104663356081</v>
      </c>
      <c r="BY14" s="2">
        <v>553.38227210395439</v>
      </c>
      <c r="BZ14" s="2">
        <v>0.69099131305931405</v>
      </c>
      <c r="CA14" s="2">
        <v>19.135027227998819</v>
      </c>
      <c r="CB14" s="2">
        <v>2.4290965816490293</v>
      </c>
      <c r="CC14" s="2">
        <v>90.342748127059465</v>
      </c>
      <c r="CD14" s="2">
        <v>120.87328513388202</v>
      </c>
      <c r="CE14" s="2">
        <v>0.12435502456564035</v>
      </c>
      <c r="CF14" s="2">
        <v>3.13</v>
      </c>
      <c r="CG14" s="2">
        <v>111.00792154076842</v>
      </c>
      <c r="CH14" s="2">
        <v>347.7334249489827</v>
      </c>
      <c r="CI14" s="2">
        <v>2.422693022154029</v>
      </c>
      <c r="CJ14" s="2">
        <v>59.114517304899032</v>
      </c>
      <c r="CK14" s="2">
        <v>203.27717237259964</v>
      </c>
      <c r="CL14" s="2">
        <v>161.34340362289959</v>
      </c>
      <c r="CM14" s="2">
        <v>65.159634842710986</v>
      </c>
      <c r="CN14" s="2">
        <v>89.916266974637566</v>
      </c>
      <c r="CO14" s="2">
        <v>20.996672858668251</v>
      </c>
      <c r="CP14" s="2">
        <v>28.544976751359492</v>
      </c>
      <c r="CQ14" s="2">
        <v>6.9545018329612844</v>
      </c>
      <c r="CR14" s="2">
        <v>2.5842058902976309E-2</v>
      </c>
      <c r="CS14" s="2">
        <v>3.2302573628720387E-3</v>
      </c>
      <c r="CT14" s="2">
        <v>97.050336748731951</v>
      </c>
      <c r="CU14" s="2">
        <v>72.934321606263566</v>
      </c>
      <c r="CV14" s="2">
        <v>30.271452106708722</v>
      </c>
      <c r="CW14" s="2">
        <v>380.32543992184884</v>
      </c>
      <c r="CX14" s="2">
        <v>116.78445031010099</v>
      </c>
      <c r="CY14" s="2">
        <v>55.586771965899082</v>
      </c>
      <c r="CZ14" s="2">
        <v>2.4071070303781714</v>
      </c>
      <c r="DA14" s="2">
        <v>1393.1187915890871</v>
      </c>
      <c r="DB14" s="2">
        <v>1.1787073182098651</v>
      </c>
      <c r="DC14" s="2">
        <v>0.14521635853511194</v>
      </c>
      <c r="DD14" s="2">
        <v>1.2767655624934611</v>
      </c>
      <c r="DE14" s="2">
        <v>1.0555476776942121</v>
      </c>
      <c r="DF14" s="2">
        <v>11.428527414705849</v>
      </c>
      <c r="DG14" s="2">
        <v>10.245766487349309</v>
      </c>
      <c r="DH14" s="2">
        <v>10.976850135360792</v>
      </c>
      <c r="DI14" s="2">
        <v>25.316441050497819</v>
      </c>
      <c r="DJ14" s="2">
        <v>27.551182477877326</v>
      </c>
      <c r="DK14" s="2">
        <v>0.40241328846827923</v>
      </c>
      <c r="DL14" s="2">
        <v>0.39962152546318341</v>
      </c>
      <c r="DM14" s="2">
        <v>0.60133569474928283</v>
      </c>
      <c r="DN14" s="2">
        <v>0.60445228195231737</v>
      </c>
      <c r="DO14" s="2">
        <v>0.47697165621984566</v>
      </c>
      <c r="DP14" s="2">
        <v>0.50857992905146521</v>
      </c>
      <c r="DQ14" s="2">
        <v>92.168378858628131</v>
      </c>
      <c r="DR14" s="2">
        <v>42076.235344054694</v>
      </c>
    </row>
    <row r="15" spans="1:122" x14ac:dyDescent="0.25">
      <c r="A15" s="1" t="s">
        <v>2</v>
      </c>
      <c r="B15" s="2">
        <v>36.234972681845292</v>
      </c>
      <c r="C15" s="2">
        <v>522.26452668906302</v>
      </c>
      <c r="D15" s="2">
        <v>125.71668592758898</v>
      </c>
      <c r="E15" s="2">
        <v>959.21686787274552</v>
      </c>
      <c r="F15" s="2">
        <v>439.90312509596981</v>
      </c>
      <c r="G15" s="2">
        <v>811.82597156799727</v>
      </c>
      <c r="H15" s="2">
        <v>890.17349526656062</v>
      </c>
      <c r="I15" s="2">
        <v>414.41052986181398</v>
      </c>
      <c r="J15" s="2">
        <v>633.87432498641363</v>
      </c>
      <c r="K15" s="2">
        <v>4.1331592617254032</v>
      </c>
      <c r="L15" s="2">
        <v>538.06256254480832</v>
      </c>
      <c r="M15" s="2">
        <v>44.014598340581742</v>
      </c>
      <c r="N15" s="2">
        <v>510.39278494082203</v>
      </c>
      <c r="O15" s="2">
        <v>5930.2236050379361</v>
      </c>
      <c r="P15" s="2">
        <v>18645.89658492363</v>
      </c>
      <c r="Q15" s="2">
        <v>18841.508620500314</v>
      </c>
      <c r="R15" s="2">
        <v>466.78385064016703</v>
      </c>
      <c r="S15" s="2">
        <v>455.25386719709786</v>
      </c>
      <c r="T15" s="2">
        <v>184.30766407754558</v>
      </c>
      <c r="U15" s="2">
        <v>51.865264697461313</v>
      </c>
      <c r="V15" s="2">
        <v>17178.670716849807</v>
      </c>
      <c r="W15" s="2">
        <v>2434.3368297778884</v>
      </c>
      <c r="X15" s="2">
        <v>12956.4332723855</v>
      </c>
      <c r="Y15" s="2">
        <v>162.39039016418712</v>
      </c>
      <c r="Z15" s="2">
        <v>19.91309114971633</v>
      </c>
      <c r="AA15" s="2">
        <v>2819.755991351868</v>
      </c>
      <c r="AB15" s="2">
        <v>161.77079982704595</v>
      </c>
      <c r="AC15" s="2">
        <v>2402.8579107159462</v>
      </c>
      <c r="AD15" s="2">
        <v>123.99242380784875</v>
      </c>
      <c r="AE15" s="2">
        <v>218.99270812237114</v>
      </c>
      <c r="AF15" s="2">
        <v>163.08092855327948</v>
      </c>
      <c r="AG15" s="2">
        <v>446.57357295151468</v>
      </c>
      <c r="AH15" s="2">
        <v>77734.384487693169</v>
      </c>
      <c r="AI15" s="2">
        <v>5158.9497913831419</v>
      </c>
      <c r="AJ15" s="2">
        <v>11760.658012069178</v>
      </c>
      <c r="AK15" s="2">
        <v>36.063645556253149</v>
      </c>
      <c r="AL15" s="2">
        <v>88.478167693792187</v>
      </c>
      <c r="AM15" s="2">
        <v>74.439641032975643</v>
      </c>
      <c r="AN15" s="2">
        <v>52.046141439662499</v>
      </c>
      <c r="AO15" s="2">
        <v>2198.6768473239563</v>
      </c>
      <c r="AP15" s="2">
        <v>4136.5582242444125</v>
      </c>
      <c r="AQ15" s="2">
        <v>6751.1144560634593</v>
      </c>
      <c r="AR15" s="2">
        <v>10.550837011770431</v>
      </c>
      <c r="AS15" s="2">
        <v>4426.5756898852896</v>
      </c>
      <c r="AT15" s="2">
        <v>1854.4246455017112</v>
      </c>
      <c r="AU15" s="2">
        <v>48.842934236148224</v>
      </c>
      <c r="AV15" s="2">
        <v>9.0014003501018625</v>
      </c>
      <c r="AW15" s="2">
        <v>44.914467791303665</v>
      </c>
      <c r="AX15" s="2">
        <v>6.0569830117343182</v>
      </c>
      <c r="AY15" s="2">
        <v>0.33543683609437036</v>
      </c>
      <c r="AZ15" s="2">
        <v>1688.952936628476</v>
      </c>
      <c r="BA15" s="2">
        <v>38346.640258059459</v>
      </c>
      <c r="BB15" s="2">
        <v>345.06472705722018</v>
      </c>
      <c r="BC15" s="2">
        <v>2122.4514059834942</v>
      </c>
      <c r="BD15" s="2">
        <v>1.6195500000000014</v>
      </c>
      <c r="BE15" s="2">
        <v>618.82832293142383</v>
      </c>
      <c r="BF15" s="2">
        <v>1158.9928057542272</v>
      </c>
      <c r="BG15" s="2">
        <v>3339.1599772070676</v>
      </c>
      <c r="BH15" s="2">
        <v>818.25601974742915</v>
      </c>
      <c r="BI15" s="2">
        <v>3430.7807562757948</v>
      </c>
      <c r="BJ15" s="2">
        <v>3032.8677542883643</v>
      </c>
      <c r="BK15" s="2">
        <v>297.46959229070711</v>
      </c>
      <c r="BL15" s="2">
        <v>1770.3621823349422</v>
      </c>
      <c r="BM15" s="2">
        <v>6088.2752111980171</v>
      </c>
      <c r="BN15" s="2">
        <v>395.26940896460121</v>
      </c>
      <c r="BO15" s="2">
        <v>587.55381884248243</v>
      </c>
      <c r="BP15" s="2">
        <v>395.35538425994429</v>
      </c>
      <c r="BQ15" s="2">
        <v>24402.306917135717</v>
      </c>
      <c r="BR15" s="2">
        <v>5.293959077617659</v>
      </c>
      <c r="BS15" s="2">
        <v>7.8718838141072993</v>
      </c>
      <c r="BT15" s="2">
        <v>629.80000609868569</v>
      </c>
      <c r="BU15" s="2">
        <v>538.48837200657681</v>
      </c>
      <c r="BV15" s="2">
        <v>20.461494224594887</v>
      </c>
      <c r="BW15" s="2">
        <v>0.42167751428759592</v>
      </c>
      <c r="BX15" s="2">
        <v>1473.7392751257562</v>
      </c>
      <c r="BY15" s="2">
        <v>2676.0766678616264</v>
      </c>
      <c r="BZ15" s="2">
        <v>4.8161744612118351</v>
      </c>
      <c r="CA15" s="2">
        <v>114.09320539885606</v>
      </c>
      <c r="CB15" s="2">
        <v>15.667802187592153</v>
      </c>
      <c r="CC15" s="2">
        <v>397.2335737447001</v>
      </c>
      <c r="CD15" s="2">
        <v>613.26918571633212</v>
      </c>
      <c r="CE15" s="2">
        <v>0.54748105579728024</v>
      </c>
      <c r="CF15" s="2">
        <v>25.464210429169071</v>
      </c>
      <c r="CG15" s="2">
        <v>576.08400521001863</v>
      </c>
      <c r="CH15" s="2">
        <v>1747.1756382036774</v>
      </c>
      <c r="CI15" s="2">
        <v>13.544353842379344</v>
      </c>
      <c r="CJ15" s="2">
        <v>330.48674853867016</v>
      </c>
      <c r="CK15" s="2">
        <v>1044.5044871192795</v>
      </c>
      <c r="CL15" s="2">
        <v>662.97048409652268</v>
      </c>
      <c r="CM15" s="2">
        <v>267.74515527261065</v>
      </c>
      <c r="CN15" s="2">
        <v>369.47175840950763</v>
      </c>
      <c r="CO15" s="2">
        <v>117.38439996728765</v>
      </c>
      <c r="CP15" s="2">
        <v>159.5840917555276</v>
      </c>
      <c r="CQ15" s="2">
        <v>38.87997066147274</v>
      </c>
      <c r="CR15" s="2">
        <v>0.14447310765204635</v>
      </c>
      <c r="CS15" s="2">
        <v>1.8059138456505794E-2</v>
      </c>
      <c r="CT15" s="2">
        <v>542.5714646580285</v>
      </c>
      <c r="CU15" s="2">
        <v>299.69184619143118</v>
      </c>
      <c r="CV15" s="2">
        <v>129.31293926357921</v>
      </c>
      <c r="CW15" s="2">
        <v>1562.7818389683705</v>
      </c>
      <c r="CX15" s="2">
        <v>479.87486205506707</v>
      </c>
      <c r="CY15" s="2">
        <v>228.40964236584782</v>
      </c>
      <c r="CZ15" s="2">
        <v>13.457218499326704</v>
      </c>
      <c r="DA15" s="2">
        <v>6260.833793911017</v>
      </c>
      <c r="DB15" s="2">
        <v>6.033802482059035</v>
      </c>
      <c r="DC15" s="2">
        <v>0.74387223928918766</v>
      </c>
      <c r="DD15" s="2">
        <v>6.5399635952553439</v>
      </c>
      <c r="DE15" s="2">
        <v>5.8925857208329049</v>
      </c>
      <c r="DF15" s="2">
        <v>61.935071829036197</v>
      </c>
      <c r="DG15" s="2">
        <v>46.587485800831111</v>
      </c>
      <c r="DH15" s="2">
        <v>49.911722119608108</v>
      </c>
      <c r="DI15" s="2">
        <v>102.46477808326932</v>
      </c>
      <c r="DJ15" s="2">
        <v>149.30921577407227</v>
      </c>
      <c r="DK15" s="2">
        <v>2.0613240259396557</v>
      </c>
      <c r="DL15" s="2">
        <v>1.6366312111469412</v>
      </c>
      <c r="DM15" s="2">
        <v>3.0802755556921593</v>
      </c>
      <c r="DN15" s="2">
        <v>3.0966911738388334</v>
      </c>
      <c r="DO15" s="2">
        <v>2.4438969486875561</v>
      </c>
      <c r="DP15" s="2">
        <v>2.3125122217579044</v>
      </c>
      <c r="DQ15" s="2">
        <v>444.04982878131659</v>
      </c>
      <c r="DR15" s="2">
        <v>157541.69119668397</v>
      </c>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3"/>
  <dimension ref="A3:C6"/>
  <sheetViews>
    <sheetView workbookViewId="0">
      <selection activeCell="C5" sqref="C5"/>
    </sheetView>
  </sheetViews>
  <sheetFormatPr baseColWidth="10" defaultRowHeight="15" x14ac:dyDescent="0.25"/>
  <cols>
    <col min="1" max="1" width="22.42578125" bestFit="1" customWidth="1"/>
    <col min="2" max="2" width="19.42578125" bestFit="1" customWidth="1"/>
    <col min="3" max="3" width="18.85546875" bestFit="1" customWidth="1"/>
  </cols>
  <sheetData>
    <row r="3" spans="1:3" x14ac:dyDescent="0.25">
      <c r="A3" s="4" t="s">
        <v>3</v>
      </c>
      <c r="B3" t="s">
        <v>141</v>
      </c>
      <c r="C3" t="s">
        <v>140</v>
      </c>
    </row>
    <row r="4" spans="1:3" x14ac:dyDescent="0.25">
      <c r="A4" s="1" t="s">
        <v>127</v>
      </c>
      <c r="B4" s="2"/>
      <c r="C4" s="2"/>
    </row>
    <row r="5" spans="1:3" x14ac:dyDescent="0.25">
      <c r="A5" s="3" t="s">
        <v>127</v>
      </c>
      <c r="B5" s="2"/>
      <c r="C5" s="2"/>
    </row>
    <row r="6" spans="1:3" x14ac:dyDescent="0.25">
      <c r="A6" s="1" t="s">
        <v>2</v>
      </c>
      <c r="B6" s="2"/>
      <c r="C6" s="2"/>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62</vt:i4>
      </vt:variant>
    </vt:vector>
  </HeadingPairs>
  <TitlesOfParts>
    <vt:vector size="62" baseType="lpstr">
      <vt:lpstr>Index</vt:lpstr>
      <vt:lpstr>STATUS...pivot</vt:lpstr>
      <vt:lpstr>WELF.p</vt:lpstr>
      <vt:lpstr>GDPreal...pivot</vt:lpstr>
      <vt:lpstr>Emplmnt_No</vt:lpstr>
      <vt:lpstr>vnc_newcar_yr.p</vt:lpstr>
      <vt:lpstr>vnh_newhouse_yr.p</vt:lpstr>
      <vt:lpstr>PCO2_ets.p</vt:lpstr>
      <vt:lpstr>PCO2_nets</vt:lpstr>
      <vt:lpstr>PCO2_W</vt:lpstr>
      <vt:lpstr>ELE_TWh...FORMAT</vt:lpstr>
      <vt:lpstr>ELEconTWh...FORMAT (2)</vt:lpstr>
      <vt:lpstr>ELEconTWh2groups...FORMAT</vt:lpstr>
      <vt:lpstr>eletwhyr.p</vt:lpstr>
      <vt:lpstr>RCA</vt:lpstr>
      <vt:lpstr>RWA</vt:lpstr>
      <vt:lpstr>RWA_1</vt:lpstr>
      <vt:lpstr>ShareC.p</vt:lpstr>
      <vt:lpstr>ShareY_PW.p</vt:lpstr>
      <vt:lpstr>ShareY_GVA.p</vt:lpstr>
      <vt:lpstr>AB...pivot</vt:lpstr>
      <vt:lpstr>EX...pivot</vt:lpstr>
      <vt:lpstr>IM...pivot</vt:lpstr>
      <vt:lpstr>Tradematrix.p (ex)</vt:lpstr>
      <vt:lpstr>Tradematrix.p (im)</vt:lpstr>
      <vt:lpstr>PA_yr...pivot</vt:lpstr>
      <vt:lpstr>DEMAND...pivot</vt:lpstr>
      <vt:lpstr>GVAreal...pivot</vt:lpstr>
      <vt:lpstr>VC_PC...pivot</vt:lpstr>
      <vt:lpstr>VINV_PA...pivot</vt:lpstr>
      <vt:lpstr>VINV_PINV...pivot</vt:lpstr>
      <vt:lpstr>VD_PINV...pivot</vt:lpstr>
      <vt:lpstr>VD_PC...pivot</vt:lpstr>
      <vt:lpstr>abschr_pfad...pivot</vt:lpstr>
      <vt:lpstr>EVOA...pivot</vt:lpstr>
      <vt:lpstr>PK...pivot</vt:lpstr>
      <vt:lpstr>RKX_ELE...pivot</vt:lpstr>
      <vt:lpstr>PSKL...pivot</vt:lpstr>
      <vt:lpstr>PUSK...pivot</vt:lpstr>
      <vt:lpstr>CO2ETSeleN...pivot</vt:lpstr>
      <vt:lpstr>CO2ETSeleX...pivot</vt:lpstr>
      <vt:lpstr>CO2etsY...pivot</vt:lpstr>
      <vt:lpstr>CO2ets_yr...pivot</vt:lpstr>
      <vt:lpstr>CO2nets_yr.p</vt:lpstr>
      <vt:lpstr>CO2w_yr.p</vt:lpstr>
      <vt:lpstr>CO2ETSele...pivot</vt:lpstr>
      <vt:lpstr>CO2ele_yr.p</vt:lpstr>
      <vt:lpstr>CO2y_yr.p</vt:lpstr>
      <vt:lpstr>CO2c_yr.p</vt:lpstr>
      <vt:lpstr>CO2HH_yr.p</vt:lpstr>
      <vt:lpstr>CO2hh_sum_yr.p</vt:lpstr>
      <vt:lpstr>CO2_yr_2.p</vt:lpstr>
      <vt:lpstr>CO2_yr.p (2)</vt:lpstr>
      <vt:lpstr>co2all_Yr.P</vt:lpstr>
      <vt:lpstr>CO2_yr.p</vt:lpstr>
      <vt:lpstr>carblim_yr.p</vt:lpstr>
      <vt:lpstr>CO2 needs</vt:lpstr>
      <vt:lpstr>---</vt:lpstr>
      <vt:lpstr>Abschr_BMK</vt:lpstr>
      <vt:lpstr>AEEIyr...pivot</vt:lpstr>
      <vt:lpstr>GENlimitTWh_yr</vt:lpstr>
      <vt:lpstr>SIZE.p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Robert Beestermöller</dc:creator>
  <cp:lastModifiedBy>Roland Montenegro</cp:lastModifiedBy>
  <cp:lastPrinted>2015-02-26T13:58:34Z</cp:lastPrinted>
  <dcterms:created xsi:type="dcterms:W3CDTF">2014-07-02T08:36:41Z</dcterms:created>
  <dcterms:modified xsi:type="dcterms:W3CDTF">2017-02-20T13:24:10Z</dcterms:modified>
</cp:coreProperties>
</file>